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https://mayococo-my.sharepoint.com/personal/dmellett_mayococo_ie/Documents/3 Library/3 Energy/M&amp;R System/"/>
    </mc:Choice>
  </mc:AlternateContent>
  <xr:revisionPtr revIDLastSave="0" documentId="8_{92C3E7E5-CBE7-4076-A17F-99B786D3A170}" xr6:coauthVersionLast="45" xr6:coauthVersionMax="45" xr10:uidLastSave="{00000000-0000-0000-0000-000000000000}"/>
  <bookViews>
    <workbookView xWindow="-120" yWindow="-120" windowWidth="29040" windowHeight="15840" xr2:uid="{0F2D3926-A8A8-47AE-8307-578B18D49C62}"/>
  </bookViews>
  <sheets>
    <sheet name="Intro" sheetId="9" r:id="rId1"/>
    <sheet name="1 Declarations" sheetId="8" r:id="rId2"/>
    <sheet name="2 Private road vehicle" sheetId="1" r:id="rId3"/>
    <sheet name="3(a) Flights | segment list" sheetId="10" r:id="rId4"/>
    <sheet name="3(b) Flights | manual entry" sheetId="11" r:id="rId5"/>
    <sheet name="4 Commercial &amp; public transport" sheetId="5" r:id="rId6"/>
    <sheet name="Rail distances" sheetId="14" r:id="rId7"/>
    <sheet name="Version" sheetId="13" r:id="rId8"/>
    <sheet name="Inputs" sheetId="6" state="hidden" r:id="rId9"/>
    <sheet name="Outputs | km" sheetId="7" state="hidden" r:id="rId10"/>
    <sheet name="Outputs | flights" sheetId="12" state="hidden" r:id="rId11"/>
  </sheets>
  <externalReferences>
    <externalReference r:id="rId12"/>
    <externalReference r:id="rId13"/>
    <externalReference r:id="rId14"/>
    <externalReference r:id="rId15"/>
  </externalReferences>
  <definedNames>
    <definedName name="_xlnm._FilterDatabase" localSheetId="8" hidden="1">Inputs!$J$4:$N$8662</definedName>
    <definedName name="_xlnm._FilterDatabase" localSheetId="9" hidden="1">'Outputs | km'!$A$3:$F$184</definedName>
    <definedName name="_Toc296690860" localSheetId="0">Intro!$C$3</definedName>
    <definedName name="airports_all" localSheetId="6">[1]Inputs!$N$5:$N$8662</definedName>
    <definedName name="airports_all">Inputs!$N$5:$N$8662</definedName>
    <definedName name="airports_shortlist" localSheetId="6">[1]Inputs!$T$5:$T$625</definedName>
    <definedName name="airports_shortlist">Inputs!$T$5:$T$625</definedName>
    <definedName name="baseline">'[2]Other data'!$B$4</definedName>
    <definedName name="BaselineLastYear">[2]Inputs!$AE$5</definedName>
    <definedName name="baselines" localSheetId="7">[2]Inputs!#REF!</definedName>
    <definedName name="baselines">[2]Inputs!#REF!</definedName>
    <definedName name="Baselineto2020">[2]Inputs!$AF$5</definedName>
    <definedName name="Cabin_class" localSheetId="6">[1]Inputs!$C$5:$C$9</definedName>
    <definedName name="Cabin_class">Inputs!$C$5:$C$9</definedName>
    <definedName name="ChangingEnPI">[2]Inputs!$C$6</definedName>
    <definedName name="CO2unit">[2]Setup!$C$5</definedName>
    <definedName name="CodesPlusNums">[3]Cork!$P$8:$R$376</definedName>
    <definedName name="complete">Inputs!$V$5:$V$6</definedName>
    <definedName name="ConstantEnPI">[2]Inputs!$C$5</definedName>
    <definedName name="DelayCodes">[3]Cork!$P$8:$P$377</definedName>
    <definedName name="factor">[2]Setup!$C$7</definedName>
    <definedName name="funding">[2]Inputs!$Z$5:$Z$9</definedName>
    <definedName name="FutureEnPI">[2]Inputs!$C$5:$C$6</definedName>
    <definedName name="GHG_baseline">[2]Inputs!$AT$5</definedName>
    <definedName name="GHG_baseline_end">[2]Inputs!$AV$5</definedName>
    <definedName name="GHG_fuels">[2]Inputs!$BB$5:$BB$28</definedName>
    <definedName name="GHG_fuels_boiler">[2]Inputs!$BE$5:$BE$10</definedName>
    <definedName name="GHG_fuels_RESE">[2]Inputs!$BO$5:$BO$7</definedName>
    <definedName name="GHG_fuels_thermal">[2]Inputs!$BG$5:$BG$13</definedName>
    <definedName name="GHG_fuels_transport">[2]Inputs!$BI$5:$BI$12</definedName>
    <definedName name="GHG_fuels_transport_oil">[2]Inputs!$BI$5:$BI$10</definedName>
    <definedName name="GHG_option">'[2]GHG | decarbonisation model'!$E$11</definedName>
    <definedName name="GHG_options">[2]Inputs!$AP$5:$AP$8</definedName>
    <definedName name="GHG_options_d">[2]Inputs!$AQ$5:$AQ$8</definedName>
    <definedName name="GHG_options_i">[2]Inputs!$AR$5:$AR$8</definedName>
    <definedName name="GHG_T_B">[2]Inputs!$AP$7</definedName>
    <definedName name="GHG_T_D">[2]Inputs!$AP$8</definedName>
    <definedName name="Incomplete">[2]Inputs!$BV$6</definedName>
    <definedName name="LAperiod">[2]Inputs!$AK$5:$AK$6</definedName>
    <definedName name="LastYear">'[2]Other data'!$B$7</definedName>
    <definedName name="localAuthority">'[2]Other data'!$B$6</definedName>
    <definedName name="Make">[3]Cork!#REF!</definedName>
    <definedName name="Make1">[4]Maynooth!#REF!</definedName>
    <definedName name="metricPost2013">'[2]Other data'!$B$10</definedName>
    <definedName name="metricPre2014">'[2]Other data'!$B$9</definedName>
    <definedName name="model">'[2]GHG | decarbonisation model'!$E$14</definedName>
    <definedName name="multiplier">[2]Setup!$D$4</definedName>
    <definedName name="Org_readiness">[2]Inputs!$AB$5:$AB$9</definedName>
    <definedName name="pb_id" localSheetId="6">'[1]Public body'!$B$4</definedName>
    <definedName name="pb_id">'1 Declarations'!$C$9</definedName>
    <definedName name="PB_list" localSheetId="6">[1]Inputs!$H$5:$H$354</definedName>
    <definedName name="PB_list">Inputs!$H$5:$H$354</definedName>
    <definedName name="PB_name">'[2]Other data'!$B$3</definedName>
    <definedName name="pfp">[2]Inputs!$AA$5:$AA$8</definedName>
    <definedName name="post2013Composite">'[2]Other data'!$B$12</definedName>
    <definedName name="Pre2014Composite">'[2]Other data'!$B$11</definedName>
    <definedName name="_xlnm.Print_Area" localSheetId="7">Version!$A$1:$C$16</definedName>
    <definedName name="Project_readiness">[2]Inputs!$H$5:$H$10</definedName>
    <definedName name="Project_scale">[2]Inputs!$G$5:$G$10</definedName>
    <definedName name="Project_type">[2]Inputs!$I$5:$I$18</definedName>
    <definedName name="Return" localSheetId="6">[1]Inputs!$E$5:$E$6</definedName>
    <definedName name="Return">Inputs!$E$5:$E$6</definedName>
    <definedName name="ScaleMax1">#REF!</definedName>
    <definedName name="ScaleMid1">#REF!</definedName>
    <definedName name="ScaleMin1">#REF!</definedName>
    <definedName name="scenarios" localSheetId="6">[2]Inputs!#REF!</definedName>
    <definedName name="scenarios" localSheetId="7">[2]Inputs!#REF!</definedName>
    <definedName name="scenarios">[2]Inputs!#REF!</definedName>
    <definedName name="Target">'[2]Other data'!$B$5</definedName>
    <definedName name="Target2030">[2]Inputs!$AD$5</definedName>
    <definedName name="Type">[2]Inputs!$E$5:$E$7</definedName>
    <definedName name="unit">[2]Setup!$C$4</definedName>
    <definedName name="units">[2]Inputs!$A$5:$A$7</definedName>
    <definedName name="VOLunit">[2]Setup!$C$6</definedName>
    <definedName name="year">Inputs!$A$5:$A$12</definedName>
    <definedName name="years">[2]Inputs!$AZ$5:$AZ$16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 i="8" l="1"/>
  <c r="F13" i="8"/>
  <c r="F11" i="8"/>
  <c r="D8" i="8"/>
  <c r="K8" i="8"/>
  <c r="C9" i="8"/>
  <c r="A4" i="7" s="1"/>
  <c r="A5" i="7" s="1"/>
  <c r="A6" i="7" s="1"/>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K11" i="8"/>
  <c r="C14" i="9"/>
  <c r="K12" i="8"/>
  <c r="K13" i="8"/>
  <c r="B4" i="12"/>
  <c r="B5" i="12" s="1"/>
  <c r="B6" i="12" s="1"/>
  <c r="B7" i="12" s="1"/>
  <c r="B8" i="12" s="1"/>
  <c r="B9" i="12" s="1"/>
  <c r="B10" i="12" s="1"/>
  <c r="B11" i="12" s="1"/>
  <c r="B12" i="12" s="1"/>
  <c r="B13" i="12" s="1"/>
  <c r="B14" i="12" s="1"/>
  <c r="B15" i="12" s="1"/>
  <c r="B16" i="12" s="1"/>
  <c r="B17" i="12" s="1"/>
  <c r="B18" i="12" s="1"/>
  <c r="B19" i="12" s="1"/>
  <c r="B20" i="12" s="1"/>
  <c r="B21" i="12" s="1"/>
  <c r="B22" i="12" s="1"/>
  <c r="B23" i="12" s="1"/>
  <c r="B24" i="12" s="1"/>
  <c r="B25" i="12" s="1"/>
  <c r="B26" i="12" s="1"/>
  <c r="B27" i="12" s="1"/>
  <c r="B28" i="12" s="1"/>
  <c r="B29" i="12" s="1"/>
  <c r="B30" i="12" s="1"/>
  <c r="B31" i="12" s="1"/>
  <c r="B32" i="12" s="1"/>
  <c r="B33" i="12" s="1"/>
  <c r="B34" i="12" s="1"/>
  <c r="B35" i="12" s="1"/>
  <c r="B36" i="12" s="1"/>
  <c r="B37" i="12" s="1"/>
  <c r="B38" i="12" s="1"/>
  <c r="B39" i="12" s="1"/>
  <c r="B40" i="12" s="1"/>
  <c r="B41" i="12" s="1"/>
  <c r="B42" i="12" s="1"/>
  <c r="B43" i="12" s="1"/>
  <c r="B44" i="12" s="1"/>
  <c r="B45" i="12" s="1"/>
  <c r="B46" i="12" s="1"/>
  <c r="B47" i="12" s="1"/>
  <c r="B48" i="12" s="1"/>
  <c r="B49" i="12" s="1"/>
  <c r="B50" i="12" s="1"/>
  <c r="B51" i="12" s="1"/>
  <c r="B52" i="12" s="1"/>
  <c r="B53" i="12" s="1"/>
  <c r="B54" i="12" s="1"/>
  <c r="B55" i="12" s="1"/>
  <c r="B56" i="12" s="1"/>
  <c r="B57" i="12" s="1"/>
  <c r="B58" i="12" s="1"/>
  <c r="B59" i="12" s="1"/>
  <c r="B60" i="12" s="1"/>
  <c r="B61" i="12" s="1"/>
  <c r="B62" i="12" s="1"/>
  <c r="B63" i="12" s="1"/>
  <c r="B64" i="12" s="1"/>
  <c r="B65" i="12" s="1"/>
  <c r="B66" i="12" s="1"/>
  <c r="B67" i="12" s="1"/>
  <c r="B68" i="12" s="1"/>
  <c r="B69" i="12" s="1"/>
  <c r="B70" i="12" s="1"/>
  <c r="B71" i="12" s="1"/>
  <c r="B72" i="12" s="1"/>
  <c r="B73" i="12" s="1"/>
  <c r="B74" i="12" s="1"/>
  <c r="B75" i="12" s="1"/>
  <c r="B76" i="12" s="1"/>
  <c r="B77" i="12" s="1"/>
  <c r="B78" i="12" s="1"/>
  <c r="B79" i="12" s="1"/>
  <c r="B80" i="12" s="1"/>
  <c r="B81" i="12" s="1"/>
  <c r="B82" i="12" s="1"/>
  <c r="B83" i="12" s="1"/>
  <c r="B84" i="12" s="1"/>
  <c r="B85" i="12" s="1"/>
  <c r="B86" i="12" s="1"/>
  <c r="B87" i="12" s="1"/>
  <c r="B88" i="12" s="1"/>
  <c r="B89" i="12" s="1"/>
  <c r="B90" i="12" s="1"/>
  <c r="B91" i="12" s="1"/>
  <c r="B92" i="12" s="1"/>
  <c r="B93" i="12" s="1"/>
  <c r="B94" i="12" s="1"/>
  <c r="B95" i="12" s="1"/>
  <c r="B96" i="12" s="1"/>
  <c r="B97" i="12" s="1"/>
  <c r="B98" i="12" s="1"/>
  <c r="B99" i="12" s="1"/>
  <c r="B100" i="12" s="1"/>
  <c r="B101" i="12" s="1"/>
  <c r="B102" i="12" s="1"/>
  <c r="B103" i="12" s="1"/>
  <c r="B104" i="12" s="1"/>
  <c r="B105" i="12" s="1"/>
  <c r="B106" i="12" s="1"/>
  <c r="B107" i="12" s="1"/>
  <c r="B108" i="12" s="1"/>
  <c r="B109" i="12" s="1"/>
  <c r="B110" i="12" s="1"/>
  <c r="B111" i="12" s="1"/>
  <c r="B112" i="12" s="1"/>
  <c r="B113" i="12" s="1"/>
  <c r="B114" i="12" s="1"/>
  <c r="B115" i="12" s="1"/>
  <c r="B116" i="12" s="1"/>
  <c r="B117" i="12" s="1"/>
  <c r="B118" i="12" s="1"/>
  <c r="B119" i="12" s="1"/>
  <c r="B120" i="12" s="1"/>
  <c r="B121" i="12" s="1"/>
  <c r="B122" i="12" s="1"/>
  <c r="B123" i="12" s="1"/>
  <c r="B124" i="12" s="1"/>
  <c r="B125" i="12" s="1"/>
  <c r="B126" i="12" s="1"/>
  <c r="B127" i="12" s="1"/>
  <c r="B128" i="12" s="1"/>
  <c r="B129" i="12" s="1"/>
  <c r="B130" i="12" s="1"/>
  <c r="B131" i="12" s="1"/>
  <c r="B132" i="12" s="1"/>
  <c r="B133" i="12" s="1"/>
  <c r="B134" i="12" s="1"/>
  <c r="B135" i="12" s="1"/>
  <c r="B136" i="12" s="1"/>
  <c r="B137" i="12" s="1"/>
  <c r="B138" i="12" s="1"/>
  <c r="B139" i="12" s="1"/>
  <c r="B140" i="12" s="1"/>
  <c r="B141" i="12" s="1"/>
  <c r="B142" i="12" s="1"/>
  <c r="B143" i="12" s="1"/>
  <c r="B144" i="12" s="1"/>
  <c r="B145" i="12" s="1"/>
  <c r="B146" i="12" s="1"/>
  <c r="B147" i="12" s="1"/>
  <c r="B148" i="12" s="1"/>
  <c r="B149" i="12" s="1"/>
  <c r="B150" i="12" s="1"/>
  <c r="B151" i="12" s="1"/>
  <c r="B152" i="12" s="1"/>
  <c r="B153" i="12" s="1"/>
  <c r="B154" i="12" s="1"/>
  <c r="B155" i="12" s="1"/>
  <c r="B156" i="12" s="1"/>
  <c r="B157" i="12" s="1"/>
  <c r="B158" i="12" s="1"/>
  <c r="B159" i="12" s="1"/>
  <c r="B160" i="12" s="1"/>
  <c r="B161" i="12" s="1"/>
  <c r="B162" i="12" s="1"/>
  <c r="B163" i="12" s="1"/>
  <c r="B164" i="12" s="1"/>
  <c r="B165" i="12" s="1"/>
  <c r="B166" i="12" s="1"/>
  <c r="B167" i="12" s="1"/>
  <c r="B168" i="12" s="1"/>
  <c r="B169" i="12" s="1"/>
  <c r="B170" i="12" s="1"/>
  <c r="B171" i="12" s="1"/>
  <c r="B172" i="12" s="1"/>
  <c r="B173" i="12" s="1"/>
  <c r="B174" i="12" s="1"/>
  <c r="B175" i="12" s="1"/>
  <c r="B176" i="12" s="1"/>
  <c r="B177" i="12" s="1"/>
  <c r="B178" i="12" s="1"/>
  <c r="B179" i="12" s="1"/>
  <c r="B180" i="12" s="1"/>
  <c r="B181" i="12" s="1"/>
  <c r="B182" i="12" s="1"/>
  <c r="B183" i="12" s="1"/>
  <c r="B184" i="12" s="1"/>
  <c r="B185" i="12" s="1"/>
  <c r="B186" i="12" s="1"/>
  <c r="B187" i="12" s="1"/>
  <c r="B188" i="12" s="1"/>
  <c r="B189" i="12" s="1"/>
  <c r="B190" i="12" s="1"/>
  <c r="B191" i="12" s="1"/>
  <c r="B192" i="12" s="1"/>
  <c r="B193" i="12" s="1"/>
  <c r="B194" i="12" s="1"/>
  <c r="B195" i="12" s="1"/>
  <c r="B196" i="12" s="1"/>
  <c r="B197" i="12" s="1"/>
  <c r="B198" i="12" s="1"/>
  <c r="B199" i="12" s="1"/>
  <c r="B200" i="12" s="1"/>
  <c r="B201" i="12" s="1"/>
  <c r="B202" i="12" s="1"/>
  <c r="B203" i="12" s="1"/>
  <c r="B204" i="12" s="1"/>
  <c r="B205" i="12" s="1"/>
  <c r="B206" i="12" s="1"/>
  <c r="B207" i="12" s="1"/>
  <c r="B208" i="12" s="1"/>
  <c r="B209" i="12" s="1"/>
  <c r="B210" i="12" s="1"/>
  <c r="B211" i="12" s="1"/>
  <c r="B212" i="12" s="1"/>
  <c r="B213" i="12" s="1"/>
  <c r="B214" i="12" s="1"/>
  <c r="B215" i="12" s="1"/>
  <c r="B216" i="12" s="1"/>
  <c r="B217" i="12" s="1"/>
  <c r="B218" i="12" s="1"/>
  <c r="B219" i="12" s="1"/>
  <c r="B220" i="12" s="1"/>
  <c r="B221" i="12" s="1"/>
  <c r="B222" i="12" s="1"/>
  <c r="B223" i="12" s="1"/>
  <c r="B224" i="12" s="1"/>
  <c r="B225" i="12" s="1"/>
  <c r="B226" i="12" s="1"/>
  <c r="B227" i="12" s="1"/>
  <c r="B228" i="12" s="1"/>
  <c r="B229" i="12" s="1"/>
  <c r="B230" i="12" s="1"/>
  <c r="B231" i="12" s="1"/>
  <c r="B232" i="12" s="1"/>
  <c r="B233" i="12" s="1"/>
  <c r="B234" i="12" s="1"/>
  <c r="B235" i="12" s="1"/>
  <c r="B236" i="12" s="1"/>
  <c r="B237" i="12" s="1"/>
  <c r="B238" i="12" s="1"/>
  <c r="B239" i="12" s="1"/>
  <c r="B240" i="12" s="1"/>
  <c r="B241" i="12" s="1"/>
  <c r="B242" i="12" s="1"/>
  <c r="B243" i="12" s="1"/>
  <c r="B244" i="12" s="1"/>
  <c r="B245" i="12" s="1"/>
  <c r="B246" i="12" s="1"/>
  <c r="B247" i="12" s="1"/>
  <c r="B248" i="12" s="1"/>
  <c r="B249" i="12" s="1"/>
  <c r="B250" i="12" s="1"/>
  <c r="B251" i="12" s="1"/>
  <c r="B252" i="12" s="1"/>
  <c r="B253" i="12" s="1"/>
  <c r="B254" i="12" s="1"/>
  <c r="B255" i="12" s="1"/>
  <c r="B256" i="12" s="1"/>
  <c r="B257" i="12" s="1"/>
  <c r="B258" i="12" s="1"/>
  <c r="B259" i="12" s="1"/>
  <c r="B260" i="12" s="1"/>
  <c r="B261" i="12" s="1"/>
  <c r="B262" i="12" s="1"/>
  <c r="B263" i="12" s="1"/>
  <c r="B264" i="12" s="1"/>
  <c r="B265" i="12" s="1"/>
  <c r="B266" i="12" s="1"/>
  <c r="B267" i="12" s="1"/>
  <c r="B268" i="12" s="1"/>
  <c r="B269" i="12" s="1"/>
  <c r="B270" i="12" s="1"/>
  <c r="B271" i="12" s="1"/>
  <c r="B272" i="12" s="1"/>
  <c r="B273" i="12" s="1"/>
  <c r="B274" i="12" s="1"/>
  <c r="B275" i="12" s="1"/>
  <c r="B276" i="12" s="1"/>
  <c r="B277" i="12" s="1"/>
  <c r="B278" i="12" s="1"/>
  <c r="B279" i="12" s="1"/>
  <c r="B280" i="12" s="1"/>
  <c r="B281" i="12" s="1"/>
  <c r="B282" i="12" s="1"/>
  <c r="B283" i="12" s="1"/>
  <c r="B284" i="12" s="1"/>
  <c r="B285" i="12" s="1"/>
  <c r="B286" i="12" s="1"/>
  <c r="B287" i="12" s="1"/>
  <c r="B288" i="12" s="1"/>
  <c r="B289" i="12" s="1"/>
  <c r="B290" i="12" s="1"/>
  <c r="B291" i="12" s="1"/>
  <c r="B292" i="12" s="1"/>
  <c r="B293" i="12" s="1"/>
  <c r="B294" i="12" s="1"/>
  <c r="B295" i="12" s="1"/>
  <c r="B296" i="12" s="1"/>
  <c r="B297" i="12" s="1"/>
  <c r="B298" i="12" s="1"/>
  <c r="B299" i="12" s="1"/>
  <c r="B300" i="12" s="1"/>
  <c r="B301" i="12" s="1"/>
  <c r="B302" i="12" s="1"/>
  <c r="B303" i="12" s="1"/>
  <c r="B304" i="12" s="1"/>
  <c r="B305" i="12" s="1"/>
  <c r="B306" i="12" s="1"/>
  <c r="B307" i="12" s="1"/>
  <c r="B308" i="12" s="1"/>
  <c r="B309" i="12" s="1"/>
  <c r="B310" i="12" s="1"/>
  <c r="B311" i="12" s="1"/>
  <c r="B312" i="12" s="1"/>
  <c r="B313" i="12" s="1"/>
  <c r="B314" i="12" s="1"/>
  <c r="B315" i="12" s="1"/>
  <c r="B316" i="12" s="1"/>
  <c r="B317" i="12" s="1"/>
  <c r="B318" i="12" s="1"/>
  <c r="B319" i="12" s="1"/>
  <c r="B320" i="12" s="1"/>
  <c r="B321" i="12" s="1"/>
  <c r="B322" i="12" s="1"/>
  <c r="B323" i="12" s="1"/>
  <c r="B324" i="12" s="1"/>
  <c r="B325" i="12" s="1"/>
  <c r="B326" i="12" s="1"/>
  <c r="B327" i="12" s="1"/>
  <c r="B328" i="12" s="1"/>
  <c r="B329" i="12" s="1"/>
  <c r="B330" i="12" s="1"/>
  <c r="B331" i="12" s="1"/>
  <c r="B332" i="12" s="1"/>
  <c r="B333" i="12" s="1"/>
  <c r="B334" i="12" s="1"/>
  <c r="B335" i="12" s="1"/>
  <c r="B336" i="12" s="1"/>
  <c r="B337" i="12" s="1"/>
  <c r="B338" i="12" s="1"/>
  <c r="B339" i="12" s="1"/>
  <c r="B340" i="12" s="1"/>
  <c r="B341" i="12" s="1"/>
  <c r="B342" i="12" s="1"/>
  <c r="B343" i="12" s="1"/>
  <c r="B344" i="12" s="1"/>
  <c r="B345" i="12" s="1"/>
  <c r="B346" i="12" s="1"/>
  <c r="B347" i="12" s="1"/>
  <c r="B348" i="12" s="1"/>
  <c r="B349" i="12" s="1"/>
  <c r="B350" i="12" s="1"/>
  <c r="B351" i="12" s="1"/>
  <c r="B352" i="12" s="1"/>
  <c r="B353" i="12" s="1"/>
  <c r="B354" i="12" s="1"/>
  <c r="B355" i="12" s="1"/>
  <c r="B356" i="12" s="1"/>
  <c r="B357" i="12" s="1"/>
  <c r="B358" i="12" s="1"/>
  <c r="B359" i="12" s="1"/>
  <c r="B360" i="12" s="1"/>
  <c r="B361" i="12" s="1"/>
  <c r="B362" i="12" s="1"/>
  <c r="B363" i="12" s="1"/>
  <c r="B364" i="12" s="1"/>
  <c r="B365" i="12" s="1"/>
  <c r="B366" i="12" s="1"/>
  <c r="B367" i="12" s="1"/>
  <c r="B368" i="12" s="1"/>
  <c r="B369" i="12" s="1"/>
  <c r="B370" i="12" s="1"/>
  <c r="B371" i="12" s="1"/>
  <c r="B372" i="12" s="1"/>
  <c r="B373" i="12" s="1"/>
  <c r="B374" i="12" s="1"/>
  <c r="B375" i="12" s="1"/>
  <c r="B376" i="12" s="1"/>
  <c r="B377" i="12" s="1"/>
  <c r="B378" i="12" s="1"/>
  <c r="B379" i="12" s="1"/>
  <c r="B380" i="12" s="1"/>
  <c r="B381" i="12" s="1"/>
  <c r="B382" i="12" s="1"/>
  <c r="B383" i="12" s="1"/>
  <c r="B384" i="12" s="1"/>
  <c r="B385" i="12" s="1"/>
  <c r="B386" i="12" s="1"/>
  <c r="B387" i="12" s="1"/>
  <c r="B388" i="12" s="1"/>
  <c r="B389" i="12" s="1"/>
  <c r="B390" i="12" s="1"/>
  <c r="B391" i="12" s="1"/>
  <c r="B392" i="12" s="1"/>
  <c r="B393" i="12" s="1"/>
  <c r="B394" i="12" s="1"/>
  <c r="B395" i="12" s="1"/>
  <c r="B396" i="12" s="1"/>
  <c r="B397" i="12" s="1"/>
  <c r="B398" i="12" s="1"/>
  <c r="B399" i="12" s="1"/>
  <c r="B400" i="12" s="1"/>
  <c r="B401" i="12" s="1"/>
  <c r="B402" i="12" s="1"/>
  <c r="B403" i="12" s="1"/>
  <c r="B404" i="12" s="1"/>
  <c r="B405" i="12" s="1"/>
  <c r="B406" i="12" s="1"/>
  <c r="B407" i="12" s="1"/>
  <c r="B408" i="12" s="1"/>
  <c r="B409" i="12" s="1"/>
  <c r="B410" i="12" s="1"/>
  <c r="B411" i="12" s="1"/>
  <c r="B412" i="12" s="1"/>
  <c r="B413" i="12" s="1"/>
  <c r="B414" i="12" s="1"/>
  <c r="B415" i="12" s="1"/>
  <c r="B416" i="12" s="1"/>
  <c r="B417" i="12" s="1"/>
  <c r="B418" i="12" s="1"/>
  <c r="B419" i="12" s="1"/>
  <c r="B420" i="12" s="1"/>
  <c r="B421" i="12" s="1"/>
  <c r="B422" i="12" s="1"/>
  <c r="B423" i="12" s="1"/>
  <c r="B424" i="12" s="1"/>
  <c r="B425" i="12" s="1"/>
  <c r="B426" i="12" s="1"/>
  <c r="B427" i="12" s="1"/>
  <c r="B428" i="12" s="1"/>
  <c r="B429" i="12" s="1"/>
  <c r="B430" i="12" s="1"/>
  <c r="B431" i="12" s="1"/>
  <c r="B432" i="12" s="1"/>
  <c r="B433" i="12" s="1"/>
  <c r="B434" i="12" s="1"/>
  <c r="B435" i="12" s="1"/>
  <c r="B436" i="12" s="1"/>
  <c r="B437" i="12" s="1"/>
  <c r="B438" i="12" s="1"/>
  <c r="B439" i="12" s="1"/>
  <c r="B440" i="12" s="1"/>
  <c r="B441" i="12" s="1"/>
  <c r="B442" i="12" s="1"/>
  <c r="B443" i="12" s="1"/>
  <c r="B444" i="12" s="1"/>
  <c r="B445" i="12" s="1"/>
  <c r="B446" i="12" s="1"/>
  <c r="B447" i="12" s="1"/>
  <c r="B448" i="12" s="1"/>
  <c r="B449" i="12" s="1"/>
  <c r="B450" i="12" s="1"/>
  <c r="B451" i="12" s="1"/>
  <c r="B452" i="12" s="1"/>
  <c r="B453" i="12" s="1"/>
  <c r="B454" i="12" s="1"/>
  <c r="B455" i="12" s="1"/>
  <c r="B456" i="12" s="1"/>
  <c r="B457" i="12" s="1"/>
  <c r="B458" i="12" s="1"/>
  <c r="B459" i="12" s="1"/>
  <c r="B460" i="12" s="1"/>
  <c r="B461" i="12" s="1"/>
  <c r="B462" i="12" s="1"/>
  <c r="B463" i="12" s="1"/>
  <c r="B464" i="12" s="1"/>
  <c r="B465" i="12" s="1"/>
  <c r="B466" i="12" s="1"/>
  <c r="B467" i="12" s="1"/>
  <c r="B468" i="12" s="1"/>
  <c r="B469" i="12" s="1"/>
  <c r="B470" i="12" s="1"/>
  <c r="B471" i="12" s="1"/>
  <c r="B472" i="12" s="1"/>
  <c r="B473" i="12" s="1"/>
  <c r="B474" i="12" s="1"/>
  <c r="B475" i="12" s="1"/>
  <c r="B476" i="12" s="1"/>
  <c r="B477" i="12" s="1"/>
  <c r="B478" i="12" s="1"/>
  <c r="B479" i="12" s="1"/>
  <c r="B480" i="12" s="1"/>
  <c r="B481" i="12" s="1"/>
  <c r="B482" i="12" s="1"/>
  <c r="B483" i="12" s="1"/>
  <c r="B484" i="12" s="1"/>
  <c r="B485" i="12" s="1"/>
  <c r="B486" i="12" s="1"/>
  <c r="B487" i="12" s="1"/>
  <c r="B488" i="12" s="1"/>
  <c r="B489" i="12" s="1"/>
  <c r="B490" i="12" s="1"/>
  <c r="B491" i="12" s="1"/>
  <c r="B492" i="12" s="1"/>
  <c r="B493" i="12" s="1"/>
  <c r="B494" i="12" s="1"/>
  <c r="B495" i="12" s="1"/>
  <c r="B496" i="12" s="1"/>
  <c r="B497" i="12" s="1"/>
  <c r="B498" i="12" s="1"/>
  <c r="B499" i="12" s="1"/>
  <c r="B500" i="12" s="1"/>
  <c r="B501" i="12" s="1"/>
  <c r="B502" i="12" s="1"/>
  <c r="B503" i="12" s="1"/>
  <c r="B504" i="12" s="1"/>
  <c r="B505" i="12" s="1"/>
  <c r="B506" i="12" s="1"/>
  <c r="B507" i="12" s="1"/>
  <c r="B508" i="12" s="1"/>
  <c r="B509" i="12" s="1"/>
  <c r="B510" i="12" s="1"/>
  <c r="B511" i="12" s="1"/>
  <c r="B512" i="12" s="1"/>
  <c r="B513" i="12" s="1"/>
  <c r="B514" i="12" s="1"/>
  <c r="B515" i="12" s="1"/>
  <c r="B516" i="12" s="1"/>
  <c r="B517" i="12" s="1"/>
  <c r="B518" i="12" s="1"/>
  <c r="B519" i="12" s="1"/>
  <c r="B520" i="12" s="1"/>
  <c r="B521" i="12" s="1"/>
  <c r="B522" i="12" s="1"/>
  <c r="B523" i="12" s="1"/>
  <c r="B524" i="12" s="1"/>
  <c r="B525" i="12" s="1"/>
  <c r="B526" i="12" s="1"/>
  <c r="B527" i="12" s="1"/>
  <c r="B528" i="12" s="1"/>
  <c r="B529" i="12" s="1"/>
  <c r="B530" i="12" s="1"/>
  <c r="B531" i="12" s="1"/>
  <c r="B532" i="12" s="1"/>
  <c r="B533" i="12" s="1"/>
  <c r="B534" i="12" s="1"/>
  <c r="B535" i="12" s="1"/>
  <c r="B536" i="12" s="1"/>
  <c r="B537" i="12" s="1"/>
  <c r="B538" i="12" s="1"/>
  <c r="B539" i="12" s="1"/>
  <c r="B540" i="12" s="1"/>
  <c r="B541" i="12" s="1"/>
  <c r="B542" i="12" s="1"/>
  <c r="B543" i="12" s="1"/>
  <c r="B544" i="12" s="1"/>
  <c r="B545" i="12" s="1"/>
  <c r="B546" i="12" s="1"/>
  <c r="B547" i="12" s="1"/>
  <c r="B548" i="12" s="1"/>
  <c r="B549" i="12" s="1"/>
  <c r="B550" i="12" s="1"/>
  <c r="B551" i="12" s="1"/>
  <c r="B552" i="12" s="1"/>
  <c r="B553" i="12" s="1"/>
  <c r="B554" i="12" s="1"/>
  <c r="B555" i="12" s="1"/>
  <c r="B556" i="12" s="1"/>
  <c r="B557" i="12" s="1"/>
  <c r="B558" i="12" s="1"/>
  <c r="B559" i="12" s="1"/>
  <c r="B560" i="12" s="1"/>
  <c r="B561" i="12" s="1"/>
  <c r="B562" i="12" s="1"/>
  <c r="B563" i="12" s="1"/>
  <c r="B564" i="12" s="1"/>
  <c r="B565" i="12" s="1"/>
  <c r="B566" i="12" s="1"/>
  <c r="B567" i="12" s="1"/>
  <c r="B568" i="12" s="1"/>
  <c r="B569" i="12" s="1"/>
  <c r="B570" i="12" s="1"/>
  <c r="B571" i="12" s="1"/>
  <c r="B572" i="12" s="1"/>
  <c r="B573" i="12" s="1"/>
  <c r="B574" i="12" s="1"/>
  <c r="B575" i="12" s="1"/>
  <c r="B576" i="12" s="1"/>
  <c r="B577" i="12" s="1"/>
  <c r="B578" i="12" s="1"/>
  <c r="B579" i="12" s="1"/>
  <c r="B580" i="12" s="1"/>
  <c r="B581" i="12" s="1"/>
  <c r="B582" i="12" s="1"/>
  <c r="B583" i="12" s="1"/>
  <c r="B584" i="12" s="1"/>
  <c r="B585" i="12" s="1"/>
  <c r="B586" i="12" s="1"/>
  <c r="B587" i="12" s="1"/>
  <c r="B588" i="12" s="1"/>
  <c r="B589" i="12" s="1"/>
  <c r="B590" i="12" s="1"/>
  <c r="B591" i="12" s="1"/>
  <c r="B592" i="12" s="1"/>
  <c r="B593" i="12" s="1"/>
  <c r="B594" i="12" s="1"/>
  <c r="B595" i="12" s="1"/>
  <c r="B596" i="12" s="1"/>
  <c r="B597" i="12" s="1"/>
  <c r="B598" i="12" s="1"/>
  <c r="B599" i="12" s="1"/>
  <c r="B600" i="12" s="1"/>
  <c r="B601" i="12" s="1"/>
  <c r="B602" i="12" s="1"/>
  <c r="B603" i="12" s="1"/>
  <c r="B604" i="12" s="1"/>
  <c r="B605" i="12" s="1"/>
  <c r="B606" i="12" s="1"/>
  <c r="B607" i="12" s="1"/>
  <c r="B608" i="12" s="1"/>
  <c r="B609" i="12" s="1"/>
  <c r="B610" i="12" s="1"/>
  <c r="B611" i="12" s="1"/>
  <c r="B612" i="12" s="1"/>
  <c r="B613" i="12" s="1"/>
  <c r="B614" i="12" s="1"/>
  <c r="B615" i="12" s="1"/>
  <c r="B616" i="12" s="1"/>
  <c r="B617" i="12" s="1"/>
  <c r="B618" i="12" s="1"/>
  <c r="B619" i="12" s="1"/>
  <c r="B620" i="12" s="1"/>
  <c r="B621" i="12" s="1"/>
  <c r="B622" i="12" s="1"/>
  <c r="B623" i="12" s="1"/>
  <c r="B624" i="12" s="1"/>
  <c r="B625" i="12" s="1"/>
  <c r="B626" i="12" s="1"/>
  <c r="B627" i="12" s="1"/>
  <c r="B628" i="12" s="1"/>
  <c r="B629" i="12" s="1"/>
  <c r="B630" i="12" s="1"/>
  <c r="B631" i="12" s="1"/>
  <c r="B632" i="12" s="1"/>
  <c r="B633" i="12" s="1"/>
  <c r="B634" i="12" s="1"/>
  <c r="B635" i="12" s="1"/>
  <c r="B636" i="12" s="1"/>
  <c r="B637" i="12" s="1"/>
  <c r="B638" i="12" s="1"/>
  <c r="B639" i="12" s="1"/>
  <c r="B640" i="12" s="1"/>
  <c r="B641" i="12" s="1"/>
  <c r="B642" i="12" s="1"/>
  <c r="B643" i="12" s="1"/>
  <c r="B644" i="12" s="1"/>
  <c r="B645" i="12" s="1"/>
  <c r="B646" i="12" s="1"/>
  <c r="B647" i="12" s="1"/>
  <c r="B648" i="12" s="1"/>
  <c r="B649" i="12" s="1"/>
  <c r="B650" i="12" s="1"/>
  <c r="B651" i="12" s="1"/>
  <c r="B652" i="12" s="1"/>
  <c r="B653" i="12" s="1"/>
  <c r="B654" i="12" s="1"/>
  <c r="B655" i="12" s="1"/>
  <c r="B656" i="12" s="1"/>
  <c r="B657" i="12" s="1"/>
  <c r="B658" i="12" s="1"/>
  <c r="B659" i="12" s="1"/>
  <c r="B660" i="12" s="1"/>
  <c r="B661" i="12" s="1"/>
  <c r="B662" i="12" s="1"/>
  <c r="B663" i="12" s="1"/>
  <c r="B664" i="12" s="1"/>
  <c r="B665" i="12" s="1"/>
  <c r="B666" i="12" s="1"/>
  <c r="B667" i="12" s="1"/>
  <c r="B668" i="12" s="1"/>
  <c r="B669" i="12" s="1"/>
  <c r="B670" i="12" s="1"/>
  <c r="B671" i="12" s="1"/>
  <c r="B672" i="12" s="1"/>
  <c r="B673" i="12" s="1"/>
  <c r="B674" i="12" s="1"/>
  <c r="B675" i="12" s="1"/>
  <c r="B676" i="12" s="1"/>
  <c r="B677" i="12" s="1"/>
  <c r="B678" i="12" s="1"/>
  <c r="B679" i="12" s="1"/>
  <c r="B680" i="12" s="1"/>
  <c r="B681" i="12" s="1"/>
  <c r="B682" i="12" s="1"/>
  <c r="B683" i="12" s="1"/>
  <c r="B684" i="12" s="1"/>
  <c r="B685" i="12" s="1"/>
  <c r="B686" i="12" s="1"/>
  <c r="B687" i="12" s="1"/>
  <c r="B688" i="12" s="1"/>
  <c r="B689" i="12" s="1"/>
  <c r="B690" i="12" s="1"/>
  <c r="B691" i="12" s="1"/>
  <c r="B692" i="12" s="1"/>
  <c r="B693" i="12" s="1"/>
  <c r="B694" i="12" s="1"/>
  <c r="B695" i="12" s="1"/>
  <c r="B696" i="12" s="1"/>
  <c r="B697" i="12" s="1"/>
  <c r="B698" i="12" s="1"/>
  <c r="B699" i="12" s="1"/>
  <c r="B700" i="12" s="1"/>
  <c r="B701" i="12" s="1"/>
  <c r="B702" i="12" s="1"/>
  <c r="B703" i="12" s="1"/>
  <c r="B704" i="12" s="1"/>
  <c r="B705" i="12" s="1"/>
  <c r="B706" i="12" s="1"/>
  <c r="B707" i="12" s="1"/>
  <c r="B708" i="12" s="1"/>
  <c r="B709" i="12" s="1"/>
  <c r="B710" i="12" s="1"/>
  <c r="B711" i="12" s="1"/>
  <c r="B712" i="12" s="1"/>
  <c r="B713" i="12" s="1"/>
  <c r="B714" i="12" s="1"/>
  <c r="B715" i="12" s="1"/>
  <c r="B716" i="12" s="1"/>
  <c r="B717" i="12" s="1"/>
  <c r="B718" i="12" s="1"/>
  <c r="B719" i="12" s="1"/>
  <c r="B720" i="12" s="1"/>
  <c r="B721" i="12" s="1"/>
  <c r="B722" i="12" s="1"/>
  <c r="B723" i="12" s="1"/>
  <c r="B724" i="12" s="1"/>
  <c r="B725" i="12" s="1"/>
  <c r="B726" i="12" s="1"/>
  <c r="B727" i="12" s="1"/>
  <c r="B728" i="12" s="1"/>
  <c r="B729" i="12" s="1"/>
  <c r="B730" i="12" s="1"/>
  <c r="B731" i="12" s="1"/>
  <c r="B732" i="12" s="1"/>
  <c r="B733" i="12" s="1"/>
  <c r="B734" i="12" s="1"/>
  <c r="B735" i="12" s="1"/>
  <c r="B736" i="12" s="1"/>
  <c r="B737" i="12" s="1"/>
  <c r="B738" i="12" s="1"/>
  <c r="B739" i="12" s="1"/>
  <c r="B740" i="12" s="1"/>
  <c r="B741" i="12" s="1"/>
  <c r="B742" i="12" s="1"/>
  <c r="B743" i="12" s="1"/>
  <c r="B744" i="12" s="1"/>
  <c r="B745" i="12" s="1"/>
  <c r="B746" i="12" s="1"/>
  <c r="B747" i="12" s="1"/>
  <c r="B748" i="12" s="1"/>
  <c r="B749" i="12" s="1"/>
  <c r="B750" i="12" s="1"/>
  <c r="B751" i="12" s="1"/>
  <c r="B752" i="12" s="1"/>
  <c r="B753" i="12" s="1"/>
  <c r="B754" i="12" s="1"/>
  <c r="B755" i="12" s="1"/>
  <c r="B756" i="12" s="1"/>
  <c r="B757" i="12" s="1"/>
  <c r="B758" i="12" s="1"/>
  <c r="B759" i="12" s="1"/>
  <c r="B760" i="12" s="1"/>
  <c r="B761" i="12" s="1"/>
  <c r="B762" i="12" s="1"/>
  <c r="B763" i="12" s="1"/>
  <c r="B764" i="12" s="1"/>
  <c r="B765" i="12" s="1"/>
  <c r="B766" i="12" s="1"/>
  <c r="B767" i="12" s="1"/>
  <c r="B768" i="12" s="1"/>
  <c r="B769" i="12" s="1"/>
  <c r="B770" i="12" s="1"/>
  <c r="B771" i="12" s="1"/>
  <c r="B772" i="12" s="1"/>
  <c r="B773" i="12" s="1"/>
  <c r="B774" i="12" s="1"/>
  <c r="B775" i="12" s="1"/>
  <c r="B776" i="12" s="1"/>
  <c r="B777" i="12" s="1"/>
  <c r="B778" i="12" s="1"/>
  <c r="B779" i="12" s="1"/>
  <c r="B780" i="12" s="1"/>
  <c r="B781" i="12" s="1"/>
  <c r="B782" i="12" s="1"/>
  <c r="B783" i="12" s="1"/>
  <c r="B784" i="12" s="1"/>
  <c r="B785" i="12" s="1"/>
  <c r="B786" i="12" s="1"/>
  <c r="B787" i="12" s="1"/>
  <c r="B788" i="12" s="1"/>
  <c r="B789" i="12" s="1"/>
  <c r="B790" i="12" s="1"/>
  <c r="B791" i="12" s="1"/>
  <c r="B792" i="12" s="1"/>
  <c r="B793" i="12" s="1"/>
  <c r="B794" i="12" s="1"/>
  <c r="B795" i="12" s="1"/>
  <c r="B796" i="12" s="1"/>
  <c r="B797" i="12" s="1"/>
  <c r="B798" i="12" s="1"/>
  <c r="B799" i="12" s="1"/>
  <c r="B800" i="12" s="1"/>
  <c r="B801" i="12" s="1"/>
  <c r="B802" i="12" s="1"/>
  <c r="B803" i="12" s="1"/>
  <c r="B804" i="12" s="1"/>
  <c r="B805" i="12" s="1"/>
  <c r="B806" i="12" s="1"/>
  <c r="B807" i="12" s="1"/>
  <c r="B808" i="12" s="1"/>
  <c r="B809" i="12" s="1"/>
  <c r="B810" i="12" s="1"/>
  <c r="B811" i="12" s="1"/>
  <c r="B812" i="12" s="1"/>
  <c r="B813" i="12" s="1"/>
  <c r="B814" i="12" s="1"/>
  <c r="B815" i="12" s="1"/>
  <c r="B816" i="12" s="1"/>
  <c r="B817" i="12" s="1"/>
  <c r="B818" i="12" s="1"/>
  <c r="B819" i="12" s="1"/>
  <c r="B820" i="12" s="1"/>
  <c r="B821" i="12" s="1"/>
  <c r="B822" i="12" s="1"/>
  <c r="B823" i="12" s="1"/>
  <c r="B824" i="12" s="1"/>
  <c r="B825" i="12" s="1"/>
  <c r="B826" i="12" s="1"/>
  <c r="B827" i="12" s="1"/>
  <c r="B828" i="12" s="1"/>
  <c r="B829" i="12" s="1"/>
  <c r="B830" i="12" s="1"/>
  <c r="B831" i="12" s="1"/>
  <c r="B832" i="12" s="1"/>
  <c r="B833" i="12" s="1"/>
  <c r="B834" i="12" s="1"/>
  <c r="B835" i="12" s="1"/>
  <c r="B836" i="12" s="1"/>
  <c r="B837" i="12" s="1"/>
  <c r="B838" i="12" s="1"/>
  <c r="B839" i="12" s="1"/>
  <c r="B840" i="12" s="1"/>
  <c r="B841" i="12" s="1"/>
  <c r="B842" i="12" s="1"/>
  <c r="B843" i="12" s="1"/>
  <c r="B844" i="12" s="1"/>
  <c r="B845" i="12" s="1"/>
  <c r="B846" i="12" s="1"/>
  <c r="B847" i="12" s="1"/>
  <c r="B848" i="12" s="1"/>
  <c r="B849" i="12" s="1"/>
  <c r="B850" i="12" s="1"/>
  <c r="B851" i="12" s="1"/>
  <c r="B852" i="12" s="1"/>
  <c r="B853" i="12" s="1"/>
  <c r="B854" i="12" s="1"/>
  <c r="B855" i="12" s="1"/>
  <c r="B856" i="12" s="1"/>
  <c r="B857" i="12" s="1"/>
  <c r="B858" i="12" s="1"/>
  <c r="B859" i="12" s="1"/>
  <c r="B860" i="12" s="1"/>
  <c r="B861" i="12" s="1"/>
  <c r="B862" i="12" s="1"/>
  <c r="B863" i="12" s="1"/>
  <c r="B864" i="12" s="1"/>
  <c r="B865" i="12" s="1"/>
  <c r="B866" i="12" s="1"/>
  <c r="B867" i="12" s="1"/>
  <c r="B868" i="12" s="1"/>
  <c r="B869" i="12" s="1"/>
  <c r="B870" i="12" s="1"/>
  <c r="B871" i="12" s="1"/>
  <c r="B872" i="12" s="1"/>
  <c r="B873" i="12" s="1"/>
  <c r="B874" i="12" s="1"/>
  <c r="B875" i="12" s="1"/>
  <c r="B876" i="12" s="1"/>
  <c r="B877" i="12" s="1"/>
  <c r="B878" i="12" s="1"/>
  <c r="B879" i="12" s="1"/>
  <c r="B880" i="12" s="1"/>
  <c r="B881" i="12" s="1"/>
  <c r="B882" i="12" s="1"/>
  <c r="B883" i="12" s="1"/>
  <c r="B884" i="12" s="1"/>
  <c r="B885" i="12" s="1"/>
  <c r="B886" i="12" s="1"/>
  <c r="B887" i="12" s="1"/>
  <c r="B888" i="12" s="1"/>
  <c r="B889" i="12" s="1"/>
  <c r="B890" i="12" s="1"/>
  <c r="B891" i="12" s="1"/>
  <c r="B892" i="12" s="1"/>
  <c r="B893" i="12" s="1"/>
  <c r="B894" i="12" s="1"/>
  <c r="B895" i="12" s="1"/>
  <c r="B896" i="12" s="1"/>
  <c r="B897" i="12" s="1"/>
  <c r="B898" i="12" s="1"/>
  <c r="B899" i="12" s="1"/>
  <c r="B900" i="12" s="1"/>
  <c r="B901" i="12" s="1"/>
  <c r="B902" i="12" s="1"/>
  <c r="B903" i="12" s="1"/>
  <c r="B904" i="12" s="1"/>
  <c r="B905" i="12" s="1"/>
  <c r="B906" i="12" s="1"/>
  <c r="B907" i="12" s="1"/>
  <c r="B908" i="12" s="1"/>
  <c r="B909" i="12" s="1"/>
  <c r="B910" i="12" s="1"/>
  <c r="B911" i="12" s="1"/>
  <c r="B912" i="12" s="1"/>
  <c r="B913" i="12" s="1"/>
  <c r="B914" i="12" s="1"/>
  <c r="B915" i="12" s="1"/>
  <c r="B916" i="12" s="1"/>
  <c r="B917" i="12" s="1"/>
  <c r="B918" i="12" s="1"/>
  <c r="B919" i="12" s="1"/>
  <c r="B920" i="12" s="1"/>
  <c r="B921" i="12" s="1"/>
  <c r="B922" i="12" s="1"/>
  <c r="B923" i="12" s="1"/>
  <c r="B924" i="12" s="1"/>
  <c r="B925" i="12" s="1"/>
  <c r="B926" i="12" s="1"/>
  <c r="B927" i="12" s="1"/>
  <c r="B928" i="12" s="1"/>
  <c r="B929" i="12" s="1"/>
  <c r="B930" i="12" s="1"/>
  <c r="B931" i="12" s="1"/>
  <c r="B932" i="12" s="1"/>
  <c r="B933" i="12" s="1"/>
  <c r="B934" i="12" s="1"/>
  <c r="B935" i="12" s="1"/>
  <c r="B936" i="12" s="1"/>
  <c r="B937" i="12" s="1"/>
  <c r="B938" i="12" s="1"/>
  <c r="B939" i="12" s="1"/>
  <c r="B940" i="12" s="1"/>
  <c r="B941" i="12" s="1"/>
  <c r="B942" i="12" s="1"/>
  <c r="B943" i="12" s="1"/>
  <c r="B944" i="12" s="1"/>
  <c r="B945" i="12" s="1"/>
  <c r="B946" i="12" s="1"/>
  <c r="B947" i="12" s="1"/>
  <c r="B948" i="12" s="1"/>
  <c r="B949" i="12" s="1"/>
  <c r="B950" i="12" s="1"/>
  <c r="B951" i="12" s="1"/>
  <c r="B952" i="12" s="1"/>
  <c r="B953" i="12" s="1"/>
  <c r="B954" i="12" s="1"/>
  <c r="B955" i="12" s="1"/>
  <c r="B956" i="12" s="1"/>
  <c r="B957" i="12" s="1"/>
  <c r="B958" i="12" s="1"/>
  <c r="B959" i="12" s="1"/>
  <c r="B960" i="12" s="1"/>
  <c r="B961" i="12" s="1"/>
  <c r="B962" i="12" s="1"/>
  <c r="B963" i="12" s="1"/>
  <c r="B964" i="12" s="1"/>
  <c r="B965" i="12" s="1"/>
  <c r="B966" i="12" s="1"/>
  <c r="B967" i="12" s="1"/>
  <c r="B968" i="12" s="1"/>
  <c r="B969" i="12" s="1"/>
  <c r="B970" i="12" s="1"/>
  <c r="B971" i="12" s="1"/>
  <c r="B972" i="12" s="1"/>
  <c r="B973" i="12" s="1"/>
  <c r="B974" i="12" s="1"/>
  <c r="B975" i="12" s="1"/>
  <c r="B976" i="12" s="1"/>
  <c r="B977" i="12" s="1"/>
  <c r="B978" i="12" s="1"/>
  <c r="B979" i="12" s="1"/>
  <c r="B980" i="12" s="1"/>
  <c r="B981" i="12" s="1"/>
  <c r="B982" i="12" s="1"/>
  <c r="B983" i="12" s="1"/>
  <c r="B984" i="12" s="1"/>
  <c r="B985" i="12" s="1"/>
  <c r="B986" i="12" s="1"/>
  <c r="B987" i="12" s="1"/>
  <c r="B988" i="12" s="1"/>
  <c r="B989" i="12" s="1"/>
  <c r="B990" i="12" s="1"/>
  <c r="B991" i="12" s="1"/>
  <c r="B992" i="12" s="1"/>
  <c r="B993" i="12" s="1"/>
  <c r="B994" i="12" s="1"/>
  <c r="B995" i="12" s="1"/>
  <c r="B996" i="12" s="1"/>
  <c r="B997" i="12" s="1"/>
  <c r="B998" i="12" s="1"/>
  <c r="B999" i="12" s="1"/>
  <c r="B1000" i="12" s="1"/>
  <c r="B1001" i="12" s="1"/>
  <c r="B1002" i="12" s="1"/>
  <c r="B1003" i="12" s="1"/>
  <c r="B1004" i="12" s="1"/>
  <c r="B1005" i="12" s="1"/>
  <c r="B1006" i="12" s="1"/>
  <c r="B1007" i="12" s="1"/>
  <c r="B1008" i="12" s="1"/>
  <c r="B1009" i="12" s="1"/>
  <c r="B1010" i="12" s="1"/>
  <c r="B1011" i="12" s="1"/>
  <c r="B1012" i="12" s="1"/>
  <c r="B1013" i="12" s="1"/>
  <c r="B1014" i="12" s="1"/>
  <c r="B1015" i="12" s="1"/>
  <c r="B1016" i="12" s="1"/>
  <c r="B1017" i="12" s="1"/>
  <c r="B1018" i="12" s="1"/>
  <c r="B1019" i="12" s="1"/>
  <c r="B1020" i="12" s="1"/>
  <c r="B1021" i="12" s="1"/>
  <c r="B1022" i="12" s="1"/>
  <c r="B1023" i="12" s="1"/>
  <c r="B1024" i="12" s="1"/>
  <c r="B1025" i="12" s="1"/>
  <c r="B1026" i="12" s="1"/>
  <c r="B1027" i="12" s="1"/>
  <c r="B1028" i="12" s="1"/>
  <c r="B1029" i="12" s="1"/>
  <c r="B1030" i="12" s="1"/>
  <c r="B1031" i="12" s="1"/>
  <c r="B1032" i="12" s="1"/>
  <c r="B1033" i="12" s="1"/>
  <c r="B1034" i="12" s="1"/>
  <c r="B1035" i="12" s="1"/>
  <c r="B1036" i="12" s="1"/>
  <c r="B1037" i="12" s="1"/>
  <c r="B1038" i="12" s="1"/>
  <c r="B1039" i="12" s="1"/>
  <c r="B1040" i="12" s="1"/>
  <c r="B1041" i="12" s="1"/>
  <c r="B1042" i="12" s="1"/>
  <c r="B1043" i="12" s="1"/>
  <c r="B1044" i="12" s="1"/>
  <c r="B1045" i="12" s="1"/>
  <c r="B1046" i="12" s="1"/>
  <c r="B1047" i="12" s="1"/>
  <c r="B1048" i="12" s="1"/>
  <c r="B1049" i="12" s="1"/>
  <c r="B1050" i="12" s="1"/>
  <c r="B1051" i="12" s="1"/>
  <c r="B1052" i="12" s="1"/>
  <c r="B1053" i="12" s="1"/>
  <c r="B1054" i="12" s="1"/>
  <c r="B1055" i="12" s="1"/>
  <c r="B1056" i="12" s="1"/>
  <c r="B1057" i="12" s="1"/>
  <c r="B1058" i="12" s="1"/>
  <c r="B1059" i="12" s="1"/>
  <c r="B1060" i="12" s="1"/>
  <c r="B1061" i="12" s="1"/>
  <c r="B1062" i="12" s="1"/>
  <c r="B1063" i="12" s="1"/>
  <c r="B1064" i="12" s="1"/>
  <c r="B1065" i="12" s="1"/>
  <c r="B1066" i="12" s="1"/>
  <c r="B1067" i="12" s="1"/>
  <c r="B1068" i="12" s="1"/>
  <c r="B1069" i="12" s="1"/>
  <c r="B1070" i="12" s="1"/>
  <c r="B1071" i="12" s="1"/>
  <c r="B1072" i="12" s="1"/>
  <c r="B1073" i="12" s="1"/>
  <c r="B1074" i="12" s="1"/>
  <c r="B1075" i="12" s="1"/>
  <c r="B1076" i="12" s="1"/>
  <c r="B1077" i="12" s="1"/>
  <c r="B1078" i="12" s="1"/>
  <c r="B1079" i="12" s="1"/>
  <c r="B1080" i="12" s="1"/>
  <c r="B1081" i="12" s="1"/>
  <c r="B1082" i="12" s="1"/>
  <c r="B1083" i="12" s="1"/>
  <c r="B1084" i="12" s="1"/>
  <c r="B1085" i="12" s="1"/>
  <c r="B1086" i="12" s="1"/>
  <c r="B1087" i="12" s="1"/>
  <c r="B1088" i="12" s="1"/>
  <c r="B1089" i="12" s="1"/>
  <c r="B1090" i="12" s="1"/>
  <c r="B1091" i="12" s="1"/>
  <c r="B1092" i="12" s="1"/>
  <c r="B1093" i="12" s="1"/>
  <c r="B1094" i="12" s="1"/>
  <c r="B1095" i="12" s="1"/>
  <c r="B1096" i="12" s="1"/>
  <c r="B1097" i="12" s="1"/>
  <c r="B1098" i="12" s="1"/>
  <c r="B1099" i="12" s="1"/>
  <c r="B1100" i="12" s="1"/>
  <c r="B1101" i="12" s="1"/>
  <c r="B1102" i="12" s="1"/>
  <c r="B1103" i="12" s="1"/>
  <c r="B1104" i="12" s="1"/>
  <c r="B1105" i="12" s="1"/>
  <c r="B1106" i="12" s="1"/>
  <c r="B1107" i="12" s="1"/>
  <c r="B1108" i="12" s="1"/>
  <c r="B1109" i="12" s="1"/>
  <c r="B1110" i="12" s="1"/>
  <c r="B1111" i="12" s="1"/>
  <c r="B1112" i="12" s="1"/>
  <c r="B1113" i="12" s="1"/>
  <c r="B1114" i="12" s="1"/>
  <c r="B1115" i="12" s="1"/>
  <c r="B1116" i="12" s="1"/>
  <c r="B1117" i="12" s="1"/>
  <c r="B1118" i="12" s="1"/>
  <c r="B1119" i="12" s="1"/>
  <c r="B1120" i="12" s="1"/>
  <c r="B1121" i="12" s="1"/>
  <c r="B1122" i="12" s="1"/>
  <c r="B1123" i="12" s="1"/>
  <c r="B1124" i="12" s="1"/>
  <c r="B1125" i="12" s="1"/>
  <c r="B1126" i="12" s="1"/>
  <c r="B1127" i="12" s="1"/>
  <c r="B1128" i="12" s="1"/>
  <c r="B1129" i="12" s="1"/>
  <c r="B1130" i="12" s="1"/>
  <c r="B1131" i="12" s="1"/>
  <c r="B1132" i="12" s="1"/>
  <c r="B1133" i="12" s="1"/>
  <c r="B1134" i="12" s="1"/>
  <c r="B1135" i="12" s="1"/>
  <c r="B1136" i="12" s="1"/>
  <c r="B1137" i="12" s="1"/>
  <c r="B1138" i="12" s="1"/>
  <c r="B1139" i="12" s="1"/>
  <c r="B1140" i="12" s="1"/>
  <c r="B1141" i="12" s="1"/>
  <c r="B1142" i="12" s="1"/>
  <c r="B1143" i="12" s="1"/>
  <c r="B1144" i="12" s="1"/>
  <c r="B1145" i="12" s="1"/>
  <c r="B1146" i="12" s="1"/>
  <c r="B1147" i="12" s="1"/>
  <c r="B1148" i="12" s="1"/>
  <c r="B1149" i="12" s="1"/>
  <c r="B1150" i="12" s="1"/>
  <c r="B1151" i="12" s="1"/>
  <c r="B1152" i="12" s="1"/>
  <c r="B1153" i="12" s="1"/>
  <c r="B1154" i="12" s="1"/>
  <c r="B1155" i="12" s="1"/>
  <c r="B1156" i="12" s="1"/>
  <c r="B1157" i="12" s="1"/>
  <c r="B1158" i="12" s="1"/>
  <c r="B1159" i="12" s="1"/>
  <c r="B1160" i="12" s="1"/>
  <c r="B1161" i="12" s="1"/>
  <c r="B1162" i="12" s="1"/>
  <c r="B1163" i="12" s="1"/>
  <c r="B1164" i="12" s="1"/>
  <c r="B1165" i="12" s="1"/>
  <c r="B1166" i="12" s="1"/>
  <c r="B1167" i="12" s="1"/>
  <c r="B1168" i="12" s="1"/>
  <c r="B1169" i="12" s="1"/>
  <c r="B1170" i="12" s="1"/>
  <c r="B1171" i="12" s="1"/>
  <c r="B1172" i="12" s="1"/>
  <c r="B1173" i="12" s="1"/>
  <c r="B1174" i="12" s="1"/>
  <c r="B1175" i="12" s="1"/>
  <c r="B1176" i="12" s="1"/>
  <c r="B1177" i="12" s="1"/>
  <c r="B1178" i="12" s="1"/>
  <c r="B1179" i="12" s="1"/>
  <c r="B1180" i="12" s="1"/>
  <c r="B1181" i="12" s="1"/>
  <c r="B1182" i="12" s="1"/>
  <c r="B1183" i="12" s="1"/>
  <c r="B1184" i="12" s="1"/>
  <c r="B1185" i="12" s="1"/>
  <c r="B1186" i="12" s="1"/>
  <c r="B1187" i="12" s="1"/>
  <c r="B1188" i="12" s="1"/>
  <c r="B1189" i="12" s="1"/>
  <c r="B1190" i="12" s="1"/>
  <c r="B1191" i="12" s="1"/>
  <c r="B1192" i="12" s="1"/>
  <c r="B1193" i="12" s="1"/>
  <c r="B1194" i="12" s="1"/>
  <c r="B1195" i="12" s="1"/>
  <c r="B1196" i="12" s="1"/>
  <c r="B1197" i="12" s="1"/>
  <c r="B1198" i="12" s="1"/>
  <c r="B1199" i="12" s="1"/>
  <c r="B1200" i="12" s="1"/>
  <c r="B1201" i="12" s="1"/>
  <c r="B1202" i="12" s="1"/>
  <c r="B1203" i="12" s="1"/>
  <c r="B1204" i="12" s="1"/>
  <c r="B1205" i="12" s="1"/>
  <c r="B1206" i="12" s="1"/>
  <c r="B1207" i="12" s="1"/>
  <c r="B1208" i="12" s="1"/>
  <c r="B1209" i="12" s="1"/>
  <c r="B1210" i="12" s="1"/>
  <c r="B1211" i="12" s="1"/>
  <c r="B1212" i="12" s="1"/>
  <c r="B1213" i="12" s="1"/>
  <c r="B1214" i="12" s="1"/>
  <c r="B1215" i="12" s="1"/>
  <c r="B1216" i="12" s="1"/>
  <c r="B1217" i="12" s="1"/>
  <c r="B1218" i="12" s="1"/>
  <c r="B1219" i="12" s="1"/>
  <c r="B1220" i="12" s="1"/>
  <c r="B1221" i="12" s="1"/>
  <c r="B1222" i="12" s="1"/>
  <c r="B1223" i="12" s="1"/>
  <c r="B1224" i="12" s="1"/>
  <c r="B1225" i="12" s="1"/>
  <c r="B1226" i="12" s="1"/>
  <c r="B1227" i="12" s="1"/>
  <c r="B1228" i="12" s="1"/>
  <c r="B1229" i="12" s="1"/>
  <c r="B1230" i="12" s="1"/>
  <c r="B1231" i="12" s="1"/>
  <c r="B1232" i="12" s="1"/>
  <c r="B1233" i="12" s="1"/>
  <c r="B1234" i="12" s="1"/>
  <c r="B1235" i="12" s="1"/>
  <c r="B1236" i="12" s="1"/>
  <c r="B1237" i="12" s="1"/>
  <c r="B1238" i="12" s="1"/>
  <c r="B1239" i="12" s="1"/>
  <c r="B1240" i="12" s="1"/>
  <c r="B1241" i="12" s="1"/>
  <c r="B1242" i="12" s="1"/>
  <c r="B1243" i="12" s="1"/>
  <c r="B1244" i="12" s="1"/>
  <c r="B1245" i="12" s="1"/>
  <c r="B1246" i="12" s="1"/>
  <c r="B1247" i="12" s="1"/>
  <c r="B1248" i="12" s="1"/>
  <c r="B1249" i="12" s="1"/>
  <c r="B1250" i="12" s="1"/>
  <c r="B1251" i="12" s="1"/>
  <c r="B1252" i="12" s="1"/>
  <c r="B1253" i="12" s="1"/>
  <c r="B1254" i="12" s="1"/>
  <c r="B1255" i="12" s="1"/>
  <c r="B1256" i="12" s="1"/>
  <c r="B1257" i="12" s="1"/>
  <c r="B1258" i="12" s="1"/>
  <c r="B1259" i="12" s="1"/>
  <c r="B1260" i="12" s="1"/>
  <c r="B1261" i="12" s="1"/>
  <c r="B1262" i="12" s="1"/>
  <c r="B1263" i="12" s="1"/>
  <c r="B1264" i="12" s="1"/>
  <c r="B1265" i="12" s="1"/>
  <c r="B1266" i="12" s="1"/>
  <c r="B1267" i="12" s="1"/>
  <c r="B1268" i="12" s="1"/>
  <c r="B1269" i="12" s="1"/>
  <c r="B1270" i="12" s="1"/>
  <c r="B1271" i="12" s="1"/>
  <c r="B1272" i="12" s="1"/>
  <c r="B1273" i="12" s="1"/>
  <c r="B1274" i="12" s="1"/>
  <c r="B1275" i="12" s="1"/>
  <c r="B1276" i="12" s="1"/>
  <c r="B1277" i="12" s="1"/>
  <c r="B1278" i="12" s="1"/>
  <c r="B1279" i="12" s="1"/>
  <c r="B1280" i="12" s="1"/>
  <c r="B1281" i="12" s="1"/>
  <c r="B1282" i="12" s="1"/>
  <c r="B1283" i="12" s="1"/>
  <c r="B1284" i="12" s="1"/>
  <c r="B1285" i="12" s="1"/>
  <c r="B1286" i="12" s="1"/>
  <c r="B1287" i="12" s="1"/>
  <c r="B1288" i="12" s="1"/>
  <c r="B1289" i="12" s="1"/>
  <c r="B1290" i="12" s="1"/>
  <c r="B1291" i="12" s="1"/>
  <c r="B1292" i="12" s="1"/>
  <c r="B1293" i="12" s="1"/>
  <c r="B1294" i="12" s="1"/>
  <c r="B1295" i="12" s="1"/>
  <c r="B1296" i="12" s="1"/>
  <c r="B1297" i="12" s="1"/>
  <c r="B1298" i="12" s="1"/>
  <c r="B1299" i="12" s="1"/>
  <c r="B1300" i="12" s="1"/>
  <c r="B1301" i="12" s="1"/>
  <c r="B1302" i="12" s="1"/>
  <c r="B1303" i="12" s="1"/>
  <c r="B1304" i="12" s="1"/>
  <c r="B1305" i="12" s="1"/>
  <c r="B1306" i="12" s="1"/>
  <c r="B1307" i="12" s="1"/>
  <c r="B1308" i="12" s="1"/>
  <c r="B1309" i="12" s="1"/>
  <c r="B1310" i="12" s="1"/>
  <c r="B1311" i="12" s="1"/>
  <c r="B1312" i="12" s="1"/>
  <c r="B1313" i="12" s="1"/>
  <c r="B1314" i="12" s="1"/>
  <c r="B1315" i="12" s="1"/>
  <c r="B1316" i="12" s="1"/>
  <c r="B1317" i="12" s="1"/>
  <c r="B1318" i="12" s="1"/>
  <c r="B1319" i="12" s="1"/>
  <c r="B1320" i="12" s="1"/>
  <c r="B1321" i="12" s="1"/>
  <c r="B1322" i="12" s="1"/>
  <c r="B1323" i="12" s="1"/>
  <c r="B1324" i="12" s="1"/>
  <c r="B1325" i="12" s="1"/>
  <c r="B1326" i="12" s="1"/>
  <c r="B1327" i="12" s="1"/>
  <c r="B1328" i="12" s="1"/>
  <c r="B1329" i="12" s="1"/>
  <c r="B1330" i="12" s="1"/>
  <c r="B1331" i="12" s="1"/>
  <c r="B1332" i="12" s="1"/>
  <c r="B1333" i="12" s="1"/>
  <c r="B1334" i="12" s="1"/>
  <c r="B1335" i="12" s="1"/>
  <c r="B1336" i="12" s="1"/>
  <c r="B1337" i="12" s="1"/>
  <c r="B1338" i="12" s="1"/>
  <c r="B1339" i="12" s="1"/>
  <c r="B1340" i="12" s="1"/>
  <c r="B1341" i="12" s="1"/>
  <c r="B1342" i="12" s="1"/>
  <c r="B1343" i="12" s="1"/>
  <c r="B1344" i="12" s="1"/>
  <c r="B1345" i="12" s="1"/>
  <c r="B1346" i="12" s="1"/>
  <c r="B1347" i="12" s="1"/>
  <c r="B1348" i="12" s="1"/>
  <c r="B1349" i="12" s="1"/>
  <c r="B1350" i="12" s="1"/>
  <c r="B1351" i="12" s="1"/>
  <c r="B1352" i="12" s="1"/>
  <c r="B1353" i="12" s="1"/>
  <c r="B1354" i="12" s="1"/>
  <c r="B1355" i="12" s="1"/>
  <c r="B1356" i="12" s="1"/>
  <c r="B1357" i="12" s="1"/>
  <c r="B1358" i="12" s="1"/>
  <c r="B1359" i="12" s="1"/>
  <c r="B1360" i="12" s="1"/>
  <c r="B1361" i="12" s="1"/>
  <c r="B1362" i="12" s="1"/>
  <c r="B1363" i="12" s="1"/>
  <c r="B1364" i="12" s="1"/>
  <c r="B1365" i="12" s="1"/>
  <c r="B1366" i="12" s="1"/>
  <c r="B1367" i="12" s="1"/>
  <c r="B1368" i="12" s="1"/>
  <c r="B1369" i="12" s="1"/>
  <c r="B1370" i="12" s="1"/>
  <c r="B1371" i="12" s="1"/>
  <c r="B1372" i="12" s="1"/>
  <c r="B1373" i="12" s="1"/>
  <c r="B1374" i="12" s="1"/>
  <c r="B1375" i="12" s="1"/>
  <c r="B1376" i="12" s="1"/>
  <c r="B1377" i="12" s="1"/>
  <c r="B1378" i="12" s="1"/>
  <c r="B1379" i="12" s="1"/>
  <c r="B1380" i="12" s="1"/>
  <c r="B1381" i="12" s="1"/>
  <c r="B1382" i="12" s="1"/>
  <c r="B1383" i="12" s="1"/>
  <c r="B1384" i="12" s="1"/>
  <c r="B1385" i="12" s="1"/>
  <c r="B1386" i="12" s="1"/>
  <c r="B1387" i="12" s="1"/>
  <c r="B1388" i="12" s="1"/>
  <c r="B1389" i="12" s="1"/>
  <c r="B1390" i="12" s="1"/>
  <c r="B1391" i="12" s="1"/>
  <c r="B1392" i="12" s="1"/>
  <c r="B1393" i="12" s="1"/>
  <c r="B1394" i="12" s="1"/>
  <c r="B1395" i="12" s="1"/>
  <c r="B1396" i="12" s="1"/>
  <c r="B1397" i="12" s="1"/>
  <c r="B1398" i="12" s="1"/>
  <c r="B1399" i="12" s="1"/>
  <c r="B1400" i="12" s="1"/>
  <c r="B1401" i="12" s="1"/>
  <c r="B1402" i="12" s="1"/>
  <c r="B1403" i="12" s="1"/>
  <c r="B1404" i="12" s="1"/>
  <c r="B1405" i="12" s="1"/>
  <c r="B1406" i="12" s="1"/>
  <c r="B1407" i="12" s="1"/>
  <c r="B1408" i="12" s="1"/>
  <c r="B1409" i="12" s="1"/>
  <c r="B1410" i="12" s="1"/>
  <c r="B1411" i="12" s="1"/>
  <c r="B1412" i="12" s="1"/>
  <c r="B1413" i="12" s="1"/>
  <c r="B1414" i="12" s="1"/>
  <c r="B1415" i="12" s="1"/>
  <c r="B1416" i="12" s="1"/>
  <c r="B1417" i="12" s="1"/>
  <c r="B1418" i="12" s="1"/>
  <c r="B1419" i="12" s="1"/>
  <c r="B1420" i="12" s="1"/>
  <c r="B1421" i="12" s="1"/>
  <c r="B1422" i="12" s="1"/>
  <c r="B1423" i="12" s="1"/>
  <c r="B1424" i="12" s="1"/>
  <c r="B1425" i="12" s="1"/>
  <c r="B1426" i="12" s="1"/>
  <c r="B1427" i="12" s="1"/>
  <c r="B1428" i="12" s="1"/>
  <c r="B1429" i="12" s="1"/>
  <c r="B1430" i="12" s="1"/>
  <c r="B1431" i="12" s="1"/>
  <c r="B1432" i="12" s="1"/>
  <c r="B1433" i="12" s="1"/>
  <c r="B1434" i="12" s="1"/>
  <c r="B1435" i="12" s="1"/>
  <c r="B1436" i="12" s="1"/>
  <c r="B1437" i="12" s="1"/>
  <c r="B1438" i="12" s="1"/>
  <c r="B1439" i="12" s="1"/>
  <c r="B1440" i="12" s="1"/>
  <c r="B1441" i="12" s="1"/>
  <c r="B1442" i="12" s="1"/>
  <c r="B1443" i="12" s="1"/>
  <c r="B1444" i="12" s="1"/>
  <c r="B1445" i="12" s="1"/>
  <c r="B1446" i="12" s="1"/>
  <c r="B1447" i="12" s="1"/>
  <c r="B1448" i="12" s="1"/>
  <c r="B1449" i="12" s="1"/>
  <c r="B1450" i="12" s="1"/>
  <c r="B1451" i="12" s="1"/>
  <c r="B1452" i="12" s="1"/>
  <c r="B1453" i="12" s="1"/>
  <c r="B1454" i="12" s="1"/>
  <c r="B1455" i="12" s="1"/>
  <c r="B1456" i="12" s="1"/>
  <c r="B1457" i="12" s="1"/>
  <c r="B1458" i="12" s="1"/>
  <c r="B1459" i="12" s="1"/>
  <c r="B1460" i="12" s="1"/>
  <c r="B1461" i="12" s="1"/>
  <c r="B1462" i="12" s="1"/>
  <c r="B1463" i="12" s="1"/>
  <c r="B1464" i="12" s="1"/>
  <c r="B1465" i="12" s="1"/>
  <c r="B1466" i="12" s="1"/>
  <c r="B1467" i="12" s="1"/>
  <c r="B1468" i="12" s="1"/>
  <c r="B1469" i="12" s="1"/>
  <c r="B1470" i="12" s="1"/>
  <c r="B1471" i="12" s="1"/>
  <c r="B1472" i="12" s="1"/>
  <c r="B1473" i="12" s="1"/>
  <c r="B1474" i="12" s="1"/>
  <c r="B1475" i="12" s="1"/>
  <c r="B1476" i="12" s="1"/>
  <c r="B1477" i="12" s="1"/>
  <c r="B1478" i="12" s="1"/>
  <c r="B1479" i="12" s="1"/>
  <c r="B1480" i="12" s="1"/>
  <c r="B1481" i="12" s="1"/>
  <c r="B1482" i="12" s="1"/>
  <c r="B1483" i="12" s="1"/>
  <c r="B1484" i="12" s="1"/>
  <c r="B1485" i="12" s="1"/>
  <c r="B1486" i="12" s="1"/>
  <c r="B1487" i="12" s="1"/>
  <c r="B1488" i="12" s="1"/>
  <c r="B1489" i="12" s="1"/>
  <c r="B1490" i="12" s="1"/>
  <c r="B1491" i="12" s="1"/>
  <c r="B1492" i="12" s="1"/>
  <c r="B1493" i="12" s="1"/>
  <c r="B1494" i="12" s="1"/>
  <c r="B1495" i="12" s="1"/>
  <c r="B1496" i="12" s="1"/>
  <c r="B1497" i="12" s="1"/>
  <c r="B1498" i="12" s="1"/>
  <c r="B1499" i="12" s="1"/>
  <c r="B1500" i="12" s="1"/>
  <c r="B1501" i="12" s="1"/>
  <c r="B1502" i="12" s="1"/>
  <c r="B1503" i="12" s="1"/>
  <c r="B1504" i="12" s="1"/>
  <c r="B1505" i="12" s="1"/>
  <c r="B1506" i="12" s="1"/>
  <c r="B1507" i="12" s="1"/>
  <c r="B1508" i="12" s="1"/>
  <c r="B1509" i="12" s="1"/>
  <c r="B1510" i="12" s="1"/>
  <c r="B1511" i="12" s="1"/>
  <c r="B1512" i="12" s="1"/>
  <c r="B1513" i="12" s="1"/>
  <c r="B1514" i="12" s="1"/>
  <c r="B1515" i="12" s="1"/>
  <c r="B1516" i="12" s="1"/>
  <c r="B1517" i="12" s="1"/>
  <c r="B1518" i="12" s="1"/>
  <c r="B1519" i="12" s="1"/>
  <c r="B1520" i="12" s="1"/>
  <c r="B1521" i="12" s="1"/>
  <c r="B1522" i="12" s="1"/>
  <c r="B1523" i="12" s="1"/>
  <c r="B1524" i="12" s="1"/>
  <c r="B1525" i="12" s="1"/>
  <c r="B1526" i="12" s="1"/>
  <c r="B1527" i="12" s="1"/>
  <c r="B1528" i="12" s="1"/>
  <c r="B1529" i="12" s="1"/>
  <c r="B1530" i="12" s="1"/>
  <c r="B1531" i="12" s="1"/>
  <c r="B1532" i="12" s="1"/>
  <c r="B1533" i="12" s="1"/>
  <c r="B1534" i="12" s="1"/>
  <c r="B1535" i="12" s="1"/>
  <c r="B1536" i="12" s="1"/>
  <c r="B1537" i="12" s="1"/>
  <c r="B1538" i="12" s="1"/>
  <c r="B1539" i="12" s="1"/>
  <c r="B1540" i="12" s="1"/>
  <c r="B1541" i="12" s="1"/>
  <c r="B1542" i="12" s="1"/>
  <c r="B1543" i="12" s="1"/>
  <c r="B1544" i="12" s="1"/>
  <c r="B1545" i="12" s="1"/>
  <c r="B1546" i="12" s="1"/>
  <c r="B1547" i="12" s="1"/>
  <c r="B1548" i="12" s="1"/>
  <c r="B1549" i="12" s="1"/>
  <c r="B1550" i="12" s="1"/>
  <c r="B1551" i="12" s="1"/>
  <c r="B1552" i="12" s="1"/>
  <c r="B1553" i="12" s="1"/>
  <c r="B1554" i="12" s="1"/>
  <c r="B1555" i="12" s="1"/>
  <c r="B1556" i="12" s="1"/>
  <c r="B1557" i="12" s="1"/>
  <c r="B1558" i="12" s="1"/>
  <c r="B1559" i="12" s="1"/>
  <c r="B1560" i="12" s="1"/>
  <c r="B1561" i="12" s="1"/>
  <c r="B1562" i="12" s="1"/>
  <c r="B1563" i="12" s="1"/>
  <c r="B1564" i="12" s="1"/>
  <c r="B1565" i="12" s="1"/>
  <c r="B1566" i="12" s="1"/>
  <c r="B1567" i="12" s="1"/>
  <c r="B1568" i="12" s="1"/>
  <c r="B1569" i="12" s="1"/>
  <c r="B1570" i="12" s="1"/>
  <c r="B1571" i="12" s="1"/>
  <c r="B1572" i="12" s="1"/>
  <c r="B1573" i="12" s="1"/>
  <c r="B1574" i="12" s="1"/>
  <c r="B1575" i="12" s="1"/>
  <c r="B1576" i="12" s="1"/>
  <c r="B1577" i="12" s="1"/>
  <c r="B1578" i="12" s="1"/>
  <c r="B1579" i="12" s="1"/>
  <c r="B1580" i="12" s="1"/>
  <c r="B1581" i="12" s="1"/>
  <c r="B1582" i="12" s="1"/>
  <c r="B1583" i="12" s="1"/>
  <c r="B1584" i="12" s="1"/>
  <c r="B1585" i="12" s="1"/>
  <c r="B1586" i="12" s="1"/>
  <c r="B1587" i="12" s="1"/>
  <c r="B1588" i="12" s="1"/>
  <c r="B1589" i="12" s="1"/>
  <c r="B1590" i="12" s="1"/>
  <c r="B1591" i="12" s="1"/>
  <c r="B1592" i="12" s="1"/>
  <c r="B1593" i="12" s="1"/>
  <c r="B1594" i="12" s="1"/>
  <c r="B1595" i="12" s="1"/>
  <c r="B1596" i="12" s="1"/>
  <c r="B1597" i="12" s="1"/>
  <c r="B1598" i="12" s="1"/>
  <c r="B1599" i="12" s="1"/>
  <c r="B1600" i="12" s="1"/>
  <c r="B1601" i="12" s="1"/>
  <c r="B1602" i="12" s="1"/>
  <c r="B1603" i="12" s="1"/>
  <c r="B1604" i="12" s="1"/>
  <c r="B1605" i="12" s="1"/>
  <c r="B1606" i="12" s="1"/>
  <c r="B1607" i="12" s="1"/>
  <c r="B1608" i="12" s="1"/>
  <c r="B1609" i="12" s="1"/>
  <c r="B1610" i="12" s="1"/>
  <c r="B1611" i="12" s="1"/>
  <c r="B1612" i="12" s="1"/>
  <c r="B1613" i="12" s="1"/>
  <c r="B1614" i="12" s="1"/>
  <c r="B1615" i="12" s="1"/>
  <c r="B1616" i="12" s="1"/>
  <c r="B1617" i="12" s="1"/>
  <c r="B1618" i="12" s="1"/>
  <c r="B1619" i="12" s="1"/>
  <c r="B1620" i="12" s="1"/>
  <c r="B1621" i="12" s="1"/>
  <c r="B1622" i="12" s="1"/>
  <c r="B1623" i="12" s="1"/>
  <c r="B1624" i="12" s="1"/>
  <c r="B1625" i="12" s="1"/>
  <c r="B1626" i="12" s="1"/>
  <c r="B1627" i="12" s="1"/>
  <c r="B1628" i="12" s="1"/>
  <c r="B1629" i="12" s="1"/>
  <c r="B1630" i="12" s="1"/>
  <c r="B1631" i="12" s="1"/>
  <c r="B1632" i="12" s="1"/>
  <c r="B1633" i="12" s="1"/>
  <c r="B1634" i="12" s="1"/>
  <c r="B1635" i="12" s="1"/>
  <c r="B1636" i="12" s="1"/>
  <c r="B1637" i="12" s="1"/>
  <c r="B1638" i="12" s="1"/>
  <c r="B1639" i="12" s="1"/>
  <c r="B1640" i="12" s="1"/>
  <c r="B1641" i="12" s="1"/>
  <c r="B1642" i="12" s="1"/>
  <c r="B1643" i="12" s="1"/>
  <c r="B1644" i="12" s="1"/>
  <c r="B1645" i="12" s="1"/>
  <c r="B1646" i="12" s="1"/>
  <c r="B1647" i="12" s="1"/>
  <c r="B1648" i="12" s="1"/>
  <c r="B1649" i="12" s="1"/>
  <c r="B1650" i="12" s="1"/>
  <c r="B1651" i="12" s="1"/>
  <c r="B1652" i="12" s="1"/>
  <c r="B1653" i="12" s="1"/>
  <c r="B1654" i="12" s="1"/>
  <c r="B1655" i="12" s="1"/>
  <c r="B1656" i="12" s="1"/>
  <c r="B1657" i="12" s="1"/>
  <c r="B1658" i="12" s="1"/>
  <c r="B1659" i="12" s="1"/>
  <c r="B1660" i="12" s="1"/>
  <c r="B1661" i="12" s="1"/>
  <c r="B1662" i="12" s="1"/>
  <c r="B1663" i="12" s="1"/>
  <c r="B1664" i="12" s="1"/>
  <c r="B1665" i="12" s="1"/>
  <c r="B1666" i="12" s="1"/>
  <c r="B1667" i="12" s="1"/>
  <c r="B1668" i="12" s="1"/>
  <c r="B1669" i="12" s="1"/>
  <c r="B1670" i="12" s="1"/>
  <c r="B1671" i="12" s="1"/>
  <c r="B1672" i="12" s="1"/>
  <c r="B1673" i="12" s="1"/>
  <c r="B1674" i="12" s="1"/>
  <c r="B1675" i="12" s="1"/>
  <c r="B1676" i="12" s="1"/>
  <c r="B1677" i="12" s="1"/>
  <c r="B1678" i="12" s="1"/>
  <c r="B1679" i="12" s="1"/>
  <c r="B1680" i="12" s="1"/>
  <c r="B1681" i="12" s="1"/>
  <c r="B1682" i="12" s="1"/>
  <c r="B1683" i="12" s="1"/>
  <c r="B1684" i="12" s="1"/>
  <c r="B1685" i="12" s="1"/>
  <c r="B1686" i="12" s="1"/>
  <c r="B1687" i="12" s="1"/>
  <c r="B1688" i="12" s="1"/>
  <c r="B1689" i="12" s="1"/>
  <c r="B1690" i="12" s="1"/>
  <c r="B1691" i="12" s="1"/>
  <c r="B1692" i="12" s="1"/>
  <c r="B1693" i="12" s="1"/>
  <c r="B1694" i="12" s="1"/>
  <c r="B1695" i="12" s="1"/>
  <c r="B1696" i="12" s="1"/>
  <c r="B1697" i="12" s="1"/>
  <c r="B1698" i="12" s="1"/>
  <c r="B1699" i="12" s="1"/>
  <c r="B1700" i="12" s="1"/>
  <c r="B1701" i="12" s="1"/>
  <c r="B1702" i="12" s="1"/>
  <c r="B1703" i="12" s="1"/>
  <c r="B1704" i="12" s="1"/>
  <c r="B1705" i="12" s="1"/>
  <c r="B1706" i="12" s="1"/>
  <c r="B1707" i="12" s="1"/>
  <c r="B1708" i="12" s="1"/>
  <c r="B1709" i="12" s="1"/>
  <c r="B1710" i="12" s="1"/>
  <c r="B1711" i="12" s="1"/>
  <c r="B1712" i="12" s="1"/>
  <c r="B1713" i="12" s="1"/>
  <c r="B1714" i="12" s="1"/>
  <c r="B1715" i="12" s="1"/>
  <c r="B1716" i="12" s="1"/>
  <c r="B1717" i="12" s="1"/>
  <c r="B1718" i="12" s="1"/>
  <c r="B1719" i="12" s="1"/>
  <c r="B1720" i="12" s="1"/>
  <c r="B1721" i="12" s="1"/>
  <c r="B1722" i="12" s="1"/>
  <c r="B1723" i="12" s="1"/>
  <c r="B1724" i="12" s="1"/>
  <c r="B1725" i="12" s="1"/>
  <c r="B1726" i="12" s="1"/>
  <c r="B1727" i="12" s="1"/>
  <c r="B1728" i="12" s="1"/>
  <c r="B1729" i="12" s="1"/>
  <c r="B1730" i="12" s="1"/>
  <c r="B1731" i="12" s="1"/>
  <c r="B1732" i="12" s="1"/>
  <c r="B1733" i="12" s="1"/>
  <c r="B1734" i="12" s="1"/>
  <c r="B1735" i="12" s="1"/>
  <c r="B1736" i="12" s="1"/>
  <c r="B1737" i="12" s="1"/>
  <c r="B1738" i="12" s="1"/>
  <c r="B1739" i="12" s="1"/>
  <c r="B1740" i="12" s="1"/>
  <c r="B1741" i="12" s="1"/>
  <c r="B1742" i="12" s="1"/>
  <c r="B1743" i="12" s="1"/>
  <c r="B1744" i="12" s="1"/>
  <c r="B1745" i="12" s="1"/>
  <c r="B1746" i="12" s="1"/>
  <c r="B1747" i="12" s="1"/>
  <c r="B1748" i="12" s="1"/>
  <c r="B1749" i="12" s="1"/>
  <c r="B1750" i="12" s="1"/>
  <c r="B1751" i="12" s="1"/>
  <c r="B1752" i="12" s="1"/>
  <c r="B1753" i="12" s="1"/>
  <c r="B1754" i="12" s="1"/>
  <c r="B1755" i="12" s="1"/>
  <c r="B1756" i="12" s="1"/>
  <c r="B1757" i="12" s="1"/>
  <c r="B1758" i="12" s="1"/>
  <c r="B1759" i="12" s="1"/>
  <c r="B1760" i="12" s="1"/>
  <c r="B1761" i="12" s="1"/>
  <c r="B1762" i="12" s="1"/>
  <c r="B1763" i="12" s="1"/>
  <c r="B1764" i="12" s="1"/>
  <c r="B1765" i="12" s="1"/>
  <c r="B1766" i="12" s="1"/>
  <c r="B1767" i="12" s="1"/>
  <c r="B1768" i="12" s="1"/>
  <c r="B1769" i="12" s="1"/>
  <c r="B1770" i="12" s="1"/>
  <c r="B1771" i="12" s="1"/>
  <c r="B1772" i="12" s="1"/>
  <c r="B1773" i="12" s="1"/>
  <c r="B1774" i="12" s="1"/>
  <c r="B1775" i="12" s="1"/>
  <c r="B1776" i="12" s="1"/>
  <c r="B1777" i="12" s="1"/>
  <c r="B1778" i="12" s="1"/>
  <c r="B1779" i="12" s="1"/>
  <c r="B1780" i="12" s="1"/>
  <c r="B1781" i="12" s="1"/>
  <c r="B1782" i="12" s="1"/>
  <c r="B1783" i="12" s="1"/>
  <c r="B1784" i="12" s="1"/>
  <c r="B1785" i="12" s="1"/>
  <c r="B1786" i="12" s="1"/>
  <c r="B1787" i="12" s="1"/>
  <c r="B1788" i="12" s="1"/>
  <c r="B1789" i="12" s="1"/>
  <c r="B1790" i="12" s="1"/>
  <c r="B1791" i="12" s="1"/>
  <c r="B1792" i="12" s="1"/>
  <c r="B1793" i="12" s="1"/>
  <c r="B1794" i="12" s="1"/>
  <c r="B1795" i="12" s="1"/>
  <c r="B1796" i="12" s="1"/>
  <c r="B1797" i="12" s="1"/>
  <c r="B1798" i="12" s="1"/>
  <c r="B1799" i="12" s="1"/>
  <c r="B1800" i="12" s="1"/>
  <c r="B1801" i="12" s="1"/>
  <c r="B1802" i="12" s="1"/>
  <c r="B1803" i="12" s="1"/>
  <c r="B1804" i="12" s="1"/>
  <c r="B1805" i="12" s="1"/>
  <c r="B1806" i="12" s="1"/>
  <c r="B1807" i="12" s="1"/>
  <c r="B1808" i="12" s="1"/>
  <c r="B1809" i="12" s="1"/>
  <c r="B1810" i="12" s="1"/>
  <c r="B1811" i="12" s="1"/>
  <c r="B1812" i="12" s="1"/>
  <c r="B1813" i="12" s="1"/>
  <c r="B1814" i="12" s="1"/>
  <c r="B1815" i="12" s="1"/>
  <c r="B1816" i="12" s="1"/>
  <c r="B1817" i="12" s="1"/>
  <c r="B1818" i="12" s="1"/>
  <c r="B1819" i="12" s="1"/>
  <c r="B1820" i="12" s="1"/>
  <c r="B1821" i="12" s="1"/>
  <c r="B1822" i="12" s="1"/>
  <c r="B1823" i="12" s="1"/>
  <c r="B1824" i="12" s="1"/>
  <c r="B1825" i="12" s="1"/>
  <c r="B1826" i="12" s="1"/>
  <c r="B1827" i="12" s="1"/>
  <c r="B1828" i="12" s="1"/>
  <c r="B1829" i="12" s="1"/>
  <c r="B1830" i="12" s="1"/>
  <c r="B1831" i="12" s="1"/>
  <c r="B1832" i="12" s="1"/>
  <c r="B1833" i="12" s="1"/>
  <c r="B1834" i="12" s="1"/>
  <c r="B1835" i="12" s="1"/>
  <c r="B1836" i="12" s="1"/>
  <c r="B1837" i="12" s="1"/>
  <c r="B1838" i="12" s="1"/>
  <c r="B1839" i="12" s="1"/>
  <c r="B1840" i="12" s="1"/>
  <c r="B1841" i="12" s="1"/>
  <c r="B1842" i="12" s="1"/>
  <c r="B1843" i="12" s="1"/>
  <c r="B1844" i="12" s="1"/>
  <c r="B1845" i="12" s="1"/>
  <c r="B1846" i="12" s="1"/>
  <c r="B1847" i="12" s="1"/>
  <c r="B1848" i="12" s="1"/>
  <c r="B1849" i="12" s="1"/>
  <c r="B1850" i="12" s="1"/>
  <c r="B1851" i="12" s="1"/>
  <c r="B1852" i="12" s="1"/>
  <c r="B1853" i="12" s="1"/>
  <c r="B1854" i="12" s="1"/>
  <c r="B1855" i="12" s="1"/>
  <c r="B1856" i="12" s="1"/>
  <c r="B1857" i="12" s="1"/>
  <c r="B1858" i="12" s="1"/>
  <c r="B1859" i="12" s="1"/>
  <c r="B1860" i="12" s="1"/>
  <c r="B1861" i="12" s="1"/>
  <c r="B1862" i="12" s="1"/>
  <c r="B1863" i="12" s="1"/>
  <c r="B1864" i="12" s="1"/>
  <c r="B1865" i="12" s="1"/>
  <c r="B1866" i="12" s="1"/>
  <c r="B1867" i="12" s="1"/>
  <c r="B1868" i="12" s="1"/>
  <c r="B1869" i="12" s="1"/>
  <c r="B1870" i="12" s="1"/>
  <c r="B1871" i="12" s="1"/>
  <c r="B1872" i="12" s="1"/>
  <c r="B1873" i="12" s="1"/>
  <c r="B1874" i="12" s="1"/>
  <c r="B1875" i="12" s="1"/>
  <c r="B1876" i="12" s="1"/>
  <c r="B1877" i="12" s="1"/>
  <c r="B1878" i="12" s="1"/>
  <c r="B1879" i="12" s="1"/>
  <c r="B1880" i="12" s="1"/>
  <c r="B1881" i="12" s="1"/>
  <c r="B1882" i="12" s="1"/>
  <c r="B1883" i="12" s="1"/>
  <c r="B1884" i="12" s="1"/>
  <c r="B1885" i="12" s="1"/>
  <c r="B1886" i="12" s="1"/>
  <c r="B1887" i="12" s="1"/>
  <c r="B1888" i="12" s="1"/>
  <c r="B1889" i="12" s="1"/>
  <c r="B1890" i="12" s="1"/>
  <c r="B1891" i="12" s="1"/>
  <c r="B1892" i="12" s="1"/>
  <c r="B1893" i="12" s="1"/>
  <c r="B1894" i="12" s="1"/>
  <c r="B1895" i="12" s="1"/>
  <c r="B1896" i="12" s="1"/>
  <c r="B1897" i="12" s="1"/>
  <c r="B1898" i="12" s="1"/>
  <c r="B1899" i="12" s="1"/>
  <c r="B1900" i="12" s="1"/>
  <c r="B1901" i="12" s="1"/>
  <c r="B1902" i="12" s="1"/>
  <c r="B1903" i="12" s="1"/>
  <c r="B1904" i="12" s="1"/>
  <c r="B1905" i="12" s="1"/>
  <c r="B1906" i="12" s="1"/>
  <c r="B1907" i="12" s="1"/>
  <c r="B1908" i="12" s="1"/>
  <c r="B1909" i="12" s="1"/>
  <c r="B1910" i="12" s="1"/>
  <c r="B1911" i="12" s="1"/>
  <c r="B1912" i="12" s="1"/>
  <c r="B1913" i="12" s="1"/>
  <c r="B1914" i="12" s="1"/>
  <c r="B1915" i="12" s="1"/>
  <c r="B1916" i="12" s="1"/>
  <c r="B1917" i="12" s="1"/>
  <c r="B1918" i="12" s="1"/>
  <c r="B1919" i="12" s="1"/>
  <c r="B1920" i="12" s="1"/>
  <c r="B1921" i="12" s="1"/>
  <c r="B1922" i="12" s="1"/>
  <c r="B1923" i="12" s="1"/>
  <c r="B1924" i="12" s="1"/>
  <c r="B1925" i="12" s="1"/>
  <c r="B1926" i="12" s="1"/>
  <c r="B1927" i="12" s="1"/>
  <c r="B1928" i="12" s="1"/>
  <c r="B1929" i="12" s="1"/>
  <c r="B1930" i="12" s="1"/>
  <c r="B1931" i="12" s="1"/>
  <c r="B1932" i="12" s="1"/>
  <c r="B1933" i="12" s="1"/>
  <c r="B1934" i="12" s="1"/>
  <c r="B1935" i="12" s="1"/>
  <c r="B1936" i="12" s="1"/>
  <c r="B1937" i="12" s="1"/>
  <c r="B1938" i="12" s="1"/>
  <c r="B1939" i="12" s="1"/>
  <c r="B1940" i="12" s="1"/>
  <c r="B1941" i="12" s="1"/>
  <c r="B1942" i="12" s="1"/>
  <c r="B1943" i="12" s="1"/>
  <c r="B1944" i="12" s="1"/>
  <c r="B1945" i="12" s="1"/>
  <c r="B1946" i="12" s="1"/>
  <c r="B1947" i="12" s="1"/>
  <c r="B1948" i="12" s="1"/>
  <c r="B1949" i="12" s="1"/>
  <c r="B1950" i="12" s="1"/>
  <c r="B1951" i="12" s="1"/>
  <c r="B1952" i="12" s="1"/>
  <c r="B1953" i="12" s="1"/>
  <c r="B1954" i="12" s="1"/>
  <c r="B1955" i="12" s="1"/>
  <c r="B1956" i="12" s="1"/>
  <c r="B1957" i="12" s="1"/>
  <c r="B1958" i="12" s="1"/>
  <c r="B1959" i="12" s="1"/>
  <c r="B1960" i="12" s="1"/>
  <c r="B1961" i="12" s="1"/>
  <c r="B1962" i="12" s="1"/>
  <c r="B1963" i="12" s="1"/>
  <c r="B1964" i="12" s="1"/>
  <c r="B1965" i="12" s="1"/>
  <c r="B1966" i="12" s="1"/>
  <c r="B1967" i="12" s="1"/>
  <c r="B1968" i="12" s="1"/>
  <c r="B1969" i="12" s="1"/>
  <c r="B1970" i="12" s="1"/>
  <c r="B1971" i="12" s="1"/>
  <c r="B1972" i="12" s="1"/>
  <c r="B1973" i="12" s="1"/>
  <c r="B1974" i="12" s="1"/>
  <c r="B1975" i="12" s="1"/>
  <c r="B1976" i="12" s="1"/>
  <c r="B1977" i="12" s="1"/>
  <c r="B1978" i="12" s="1"/>
  <c r="B1979" i="12" s="1"/>
  <c r="B1980" i="12" s="1"/>
  <c r="B1981" i="12" s="1"/>
  <c r="B1982" i="12" s="1"/>
  <c r="B1983" i="12" s="1"/>
  <c r="B1984" i="12" s="1"/>
  <c r="B1985" i="12" s="1"/>
  <c r="B1986" i="12" s="1"/>
  <c r="B1987" i="12" s="1"/>
  <c r="B1988" i="12" s="1"/>
  <c r="B1989" i="12" s="1"/>
  <c r="B1990" i="12" s="1"/>
  <c r="B1991" i="12" s="1"/>
  <c r="B1992" i="12" s="1"/>
  <c r="B1993" i="12" s="1"/>
  <c r="B1994" i="12" s="1"/>
  <c r="B1995" i="12" s="1"/>
  <c r="B1996" i="12" s="1"/>
  <c r="B1997" i="12" s="1"/>
  <c r="B1998" i="12" s="1"/>
  <c r="B1999" i="12" s="1"/>
  <c r="B2000" i="12" s="1"/>
  <c r="B2001" i="12" s="1"/>
  <c r="B2002" i="12" s="1"/>
  <c r="B2003" i="12" s="1"/>
  <c r="B2004" i="12" s="1"/>
  <c r="B2005" i="12" s="1"/>
  <c r="B2006" i="12" s="1"/>
  <c r="B2007" i="12" s="1"/>
  <c r="B2008" i="12" s="1"/>
  <c r="B2009" i="12" s="1"/>
  <c r="B2010" i="12" s="1"/>
  <c r="B2011" i="12" s="1"/>
  <c r="B2012" i="12" s="1"/>
  <c r="B2013" i="12" s="1"/>
  <c r="B2014" i="12" s="1"/>
  <c r="B2015" i="12" s="1"/>
  <c r="B2016" i="12" s="1"/>
  <c r="B2017" i="12" s="1"/>
  <c r="B2018" i="12" s="1"/>
  <c r="B2019" i="12" s="1"/>
  <c r="B2020" i="12" s="1"/>
  <c r="B2021" i="12" s="1"/>
  <c r="B2022" i="12" s="1"/>
  <c r="B2023" i="12" s="1"/>
  <c r="B2024" i="12" s="1"/>
  <c r="B2025" i="12" s="1"/>
  <c r="B2026" i="12" s="1"/>
  <c r="B2027" i="12" s="1"/>
  <c r="B2028" i="12" s="1"/>
  <c r="B2029" i="12" s="1"/>
  <c r="B2030" i="12" s="1"/>
  <c r="B2031" i="12" s="1"/>
  <c r="B2032" i="12" s="1"/>
  <c r="B2033" i="12" s="1"/>
  <c r="B2034" i="12" s="1"/>
  <c r="B2035" i="12" s="1"/>
  <c r="B2036" i="12" s="1"/>
  <c r="B2037" i="12" s="1"/>
  <c r="B2038" i="12" s="1"/>
  <c r="B2039" i="12" s="1"/>
  <c r="B2040" i="12" s="1"/>
  <c r="B2041" i="12" s="1"/>
  <c r="B2042" i="12" s="1"/>
  <c r="B2043" i="12" s="1"/>
  <c r="B2044" i="12" s="1"/>
  <c r="B2045" i="12" s="1"/>
  <c r="B2046" i="12" s="1"/>
  <c r="B2047" i="12" s="1"/>
  <c r="B2048" i="12" s="1"/>
  <c r="B2049" i="12" s="1"/>
  <c r="B2050" i="12" s="1"/>
  <c r="B2051" i="12" s="1"/>
  <c r="B2052" i="12" s="1"/>
  <c r="B2053" i="12" s="1"/>
  <c r="B2054" i="12" s="1"/>
  <c r="B2055" i="12" s="1"/>
  <c r="B2056" i="12" s="1"/>
  <c r="B2057" i="12" s="1"/>
  <c r="B2058" i="12" s="1"/>
  <c r="B2059" i="12" s="1"/>
  <c r="B2060" i="12" s="1"/>
  <c r="B2061" i="12" s="1"/>
  <c r="B2062" i="12" s="1"/>
  <c r="B2063" i="12" s="1"/>
  <c r="B2064" i="12" s="1"/>
  <c r="B2065" i="12" s="1"/>
  <c r="B2066" i="12" s="1"/>
  <c r="B2067" i="12" s="1"/>
  <c r="B2068" i="12" s="1"/>
  <c r="B2069" i="12" s="1"/>
  <c r="B2070" i="12" s="1"/>
  <c r="B2071" i="12" s="1"/>
  <c r="B2072" i="12" s="1"/>
  <c r="B2073" i="12" s="1"/>
  <c r="B2074" i="12" s="1"/>
  <c r="B2075" i="12" s="1"/>
  <c r="B2076" i="12" s="1"/>
  <c r="B2077" i="12" s="1"/>
  <c r="B2078" i="12" s="1"/>
  <c r="B2079" i="12" s="1"/>
  <c r="B2080" i="12" s="1"/>
  <c r="B2081" i="12" s="1"/>
  <c r="B2082" i="12" s="1"/>
  <c r="B2083" i="12" s="1"/>
  <c r="B2084" i="12" s="1"/>
  <c r="B2085" i="12" s="1"/>
  <c r="B2086" i="12" s="1"/>
  <c r="B2087" i="12" s="1"/>
  <c r="B2088" i="12" s="1"/>
  <c r="B2089" i="12" s="1"/>
  <c r="B2090" i="12" s="1"/>
  <c r="B2091" i="12" s="1"/>
  <c r="B2092" i="12" s="1"/>
  <c r="B2093" i="12" s="1"/>
  <c r="B2094" i="12" s="1"/>
  <c r="B2095" i="12" s="1"/>
  <c r="B2096" i="12" s="1"/>
  <c r="B2097" i="12" s="1"/>
  <c r="B2098" i="12" s="1"/>
  <c r="B2099" i="12" s="1"/>
  <c r="B2100" i="12" s="1"/>
  <c r="B2101" i="12" s="1"/>
  <c r="B2102" i="12" s="1"/>
  <c r="B2103" i="12" s="1"/>
  <c r="B2104" i="12" s="1"/>
  <c r="B2105" i="12" s="1"/>
  <c r="B2106" i="12" s="1"/>
  <c r="B2107" i="12" s="1"/>
  <c r="B2108" i="12" s="1"/>
  <c r="B2109" i="12" s="1"/>
  <c r="B2110" i="12" s="1"/>
  <c r="B2111" i="12" s="1"/>
  <c r="B2112" i="12" s="1"/>
  <c r="B2113" i="12" s="1"/>
  <c r="B2114" i="12" s="1"/>
  <c r="B2115" i="12" s="1"/>
  <c r="B2116" i="12" s="1"/>
  <c r="B2117" i="12" s="1"/>
  <c r="B2118" i="12" s="1"/>
  <c r="B2119" i="12" s="1"/>
  <c r="B2120" i="12" s="1"/>
  <c r="B2121" i="12" s="1"/>
  <c r="B2122" i="12" s="1"/>
  <c r="B2123" i="12" s="1"/>
  <c r="B2124" i="12" s="1"/>
  <c r="B2125" i="12" s="1"/>
  <c r="B2126" i="12" s="1"/>
  <c r="B2127" i="12" s="1"/>
  <c r="B2128" i="12" s="1"/>
  <c r="B2129" i="12" s="1"/>
  <c r="B2130" i="12" s="1"/>
  <c r="B2131" i="12" s="1"/>
  <c r="B2132" i="12" s="1"/>
  <c r="B2133" i="12" s="1"/>
  <c r="B2134" i="12" s="1"/>
  <c r="B2135" i="12" s="1"/>
  <c r="B2136" i="12" s="1"/>
  <c r="B2137" i="12" s="1"/>
  <c r="B2138" i="12" s="1"/>
  <c r="B2139" i="12" s="1"/>
  <c r="B2140" i="12" s="1"/>
  <c r="B2141" i="12" s="1"/>
  <c r="B2142" i="12" s="1"/>
  <c r="B2143" i="12" s="1"/>
  <c r="B2144" i="12" s="1"/>
  <c r="B2145" i="12" s="1"/>
  <c r="B2146" i="12" s="1"/>
  <c r="B2147" i="12" s="1"/>
  <c r="B2148" i="12" s="1"/>
  <c r="B2149" i="12" s="1"/>
  <c r="B2150" i="12" s="1"/>
  <c r="B2151" i="12" s="1"/>
  <c r="B2152" i="12" s="1"/>
  <c r="B2153" i="12" s="1"/>
  <c r="B2154" i="12" s="1"/>
  <c r="B2155" i="12" s="1"/>
  <c r="B2156" i="12" s="1"/>
  <c r="B2157" i="12" s="1"/>
  <c r="B2158" i="12" s="1"/>
  <c r="B2159" i="12" s="1"/>
  <c r="B2160" i="12" s="1"/>
  <c r="B2161" i="12" s="1"/>
  <c r="B2162" i="12" s="1"/>
  <c r="B2163" i="12" s="1"/>
  <c r="B2164" i="12" s="1"/>
  <c r="B2165" i="12" s="1"/>
  <c r="B2166" i="12" s="1"/>
  <c r="B2167" i="12" s="1"/>
  <c r="B2168" i="12" s="1"/>
  <c r="B2169" i="12" s="1"/>
  <c r="B2170" i="12" s="1"/>
  <c r="B2171" i="12" s="1"/>
  <c r="B2172" i="12" s="1"/>
  <c r="B2173" i="12" s="1"/>
  <c r="B2174" i="12" s="1"/>
  <c r="B2175" i="12" s="1"/>
  <c r="B2176" i="12" s="1"/>
  <c r="B2177" i="12" s="1"/>
  <c r="B2178" i="12" s="1"/>
  <c r="B2179" i="12" s="1"/>
  <c r="B2180" i="12" s="1"/>
  <c r="B2181" i="12" s="1"/>
  <c r="B2182" i="12" s="1"/>
  <c r="B2183" i="12" s="1"/>
  <c r="B2184" i="12" s="1"/>
  <c r="B2185" i="12" s="1"/>
  <c r="B2186" i="12" s="1"/>
  <c r="B2187" i="12" s="1"/>
  <c r="B2188" i="12" s="1"/>
  <c r="B2189" i="12" s="1"/>
  <c r="B2190" i="12" s="1"/>
  <c r="B2191" i="12" s="1"/>
  <c r="B2192" i="12" s="1"/>
  <c r="B2193" i="12" s="1"/>
  <c r="B2194" i="12" s="1"/>
  <c r="B2195" i="12" s="1"/>
  <c r="B2196" i="12" s="1"/>
  <c r="B2197" i="12" s="1"/>
  <c r="B2198" i="12" s="1"/>
  <c r="B2199" i="12" s="1"/>
  <c r="B2200" i="12" s="1"/>
  <c r="B2201" i="12" s="1"/>
  <c r="B2202" i="12" s="1"/>
  <c r="B2203" i="12" s="1"/>
  <c r="B2204" i="12" s="1"/>
  <c r="B2205" i="12" s="1"/>
  <c r="B2206" i="12" s="1"/>
  <c r="B2207" i="12" s="1"/>
  <c r="B2208" i="12" s="1"/>
  <c r="B2209" i="12" s="1"/>
  <c r="B2210" i="12" s="1"/>
  <c r="B2211" i="12" s="1"/>
  <c r="B2212" i="12" s="1"/>
  <c r="B2213" i="12" s="1"/>
  <c r="B2214" i="12" s="1"/>
  <c r="B2215" i="12" s="1"/>
  <c r="B2216" i="12" s="1"/>
  <c r="B2217" i="12" s="1"/>
  <c r="B2218" i="12" s="1"/>
  <c r="B2219" i="12" s="1"/>
  <c r="B2220" i="12" s="1"/>
  <c r="B2221" i="12" s="1"/>
  <c r="B2222" i="12" s="1"/>
  <c r="B2223" i="12" s="1"/>
  <c r="B2224" i="12" s="1"/>
  <c r="B2225" i="12" s="1"/>
  <c r="B2226" i="12" s="1"/>
  <c r="B2227" i="12" s="1"/>
  <c r="B2228" i="12" s="1"/>
  <c r="B2229" i="12" s="1"/>
  <c r="B2230" i="12" s="1"/>
  <c r="B2231" i="12" s="1"/>
  <c r="B2232" i="12" s="1"/>
  <c r="B2233" i="12" s="1"/>
  <c r="B2234" i="12" s="1"/>
  <c r="B2235" i="12" s="1"/>
  <c r="B2236" i="12" s="1"/>
  <c r="B2237" i="12" s="1"/>
  <c r="B2238" i="12" s="1"/>
  <c r="B2239" i="12" s="1"/>
  <c r="B2240" i="12" s="1"/>
  <c r="B2241" i="12" s="1"/>
  <c r="B2242" i="12" s="1"/>
  <c r="B2243" i="12" s="1"/>
  <c r="B2244" i="12" s="1"/>
  <c r="B2245" i="12" s="1"/>
  <c r="B2246" i="12" s="1"/>
  <c r="B2247" i="12" s="1"/>
  <c r="B2248" i="12" s="1"/>
  <c r="B2249" i="12" s="1"/>
  <c r="B2250" i="12" s="1"/>
  <c r="B2251" i="12" s="1"/>
  <c r="B2252" i="12" s="1"/>
  <c r="B2253" i="12" s="1"/>
  <c r="B2254" i="12" s="1"/>
  <c r="B2255" i="12" s="1"/>
  <c r="B2256" i="12" s="1"/>
  <c r="B2257" i="12" s="1"/>
  <c r="B2258" i="12" s="1"/>
  <c r="B2259" i="12" s="1"/>
  <c r="B2260" i="12" s="1"/>
  <c r="B2261" i="12" s="1"/>
  <c r="B2262" i="12" s="1"/>
  <c r="B2263" i="12" s="1"/>
  <c r="B2264" i="12" s="1"/>
  <c r="B2265" i="12" s="1"/>
  <c r="B2266" i="12" s="1"/>
  <c r="B2267" i="12" s="1"/>
  <c r="B2268" i="12" s="1"/>
  <c r="B2269" i="12" s="1"/>
  <c r="B2270" i="12" s="1"/>
  <c r="B2271" i="12" s="1"/>
  <c r="B2272" i="12" s="1"/>
  <c r="B2273" i="12" s="1"/>
  <c r="B2274" i="12" s="1"/>
  <c r="B2275" i="12" s="1"/>
  <c r="B2276" i="12" s="1"/>
  <c r="B2277" i="12" s="1"/>
  <c r="B2278" i="12" s="1"/>
  <c r="B2279" i="12" s="1"/>
  <c r="B2280" i="12" s="1"/>
  <c r="B2281" i="12" s="1"/>
  <c r="B2282" i="12" s="1"/>
  <c r="B2283" i="12" s="1"/>
  <c r="B2284" i="12" s="1"/>
  <c r="B2285" i="12" s="1"/>
  <c r="B2286" i="12" s="1"/>
  <c r="B2287" i="12" s="1"/>
  <c r="B2288" i="12" s="1"/>
  <c r="B2289" i="12" s="1"/>
  <c r="B2290" i="12" s="1"/>
  <c r="B2291" i="12" s="1"/>
  <c r="B2292" i="12" s="1"/>
  <c r="B2293" i="12" s="1"/>
  <c r="B2294" i="12" s="1"/>
  <c r="B2295" i="12" s="1"/>
  <c r="B2296" i="12" s="1"/>
  <c r="B2297" i="12" s="1"/>
  <c r="B2298" i="12" s="1"/>
  <c r="B2299" i="12" s="1"/>
  <c r="B2300" i="12" s="1"/>
  <c r="B2301" i="12" s="1"/>
  <c r="B2302" i="12" s="1"/>
  <c r="B2303" i="12" s="1"/>
  <c r="B2304" i="12" s="1"/>
  <c r="B2305" i="12" s="1"/>
  <c r="B2306" i="12" s="1"/>
  <c r="B2307" i="12" s="1"/>
  <c r="B2308" i="12" s="1"/>
  <c r="B2309" i="12" s="1"/>
  <c r="B2310" i="12" s="1"/>
  <c r="B2311" i="12" s="1"/>
  <c r="B2312" i="12" s="1"/>
  <c r="B2313" i="12" s="1"/>
  <c r="B2314" i="12" s="1"/>
  <c r="B2315" i="12" s="1"/>
  <c r="B2316" i="12" s="1"/>
  <c r="B2317" i="12" s="1"/>
  <c r="B2318" i="12" s="1"/>
  <c r="B2319" i="12" s="1"/>
  <c r="B2320" i="12" s="1"/>
  <c r="B2321" i="12" s="1"/>
  <c r="B2322" i="12" s="1"/>
  <c r="B2323" i="12" s="1"/>
  <c r="B2324" i="12" s="1"/>
  <c r="B2325" i="12" s="1"/>
  <c r="B2326" i="12" s="1"/>
  <c r="B2327" i="12" s="1"/>
  <c r="B2328" i="12" s="1"/>
  <c r="B2329" i="12" s="1"/>
  <c r="B2330" i="12" s="1"/>
  <c r="B2331" i="12" s="1"/>
  <c r="B2332" i="12" s="1"/>
  <c r="B2333" i="12" s="1"/>
  <c r="B2334" i="12" s="1"/>
  <c r="B2335" i="12" s="1"/>
  <c r="B2336" i="12" s="1"/>
  <c r="B2337" i="12" s="1"/>
  <c r="B2338" i="12" s="1"/>
  <c r="B2339" i="12" s="1"/>
  <c r="B2340" i="12" s="1"/>
  <c r="B2341" i="12" s="1"/>
  <c r="B2342" i="12" s="1"/>
  <c r="B2343" i="12" s="1"/>
  <c r="B2344" i="12" s="1"/>
  <c r="B2345" i="12" s="1"/>
  <c r="B2346" i="12" s="1"/>
  <c r="B2347" i="12" s="1"/>
  <c r="B2348" i="12" s="1"/>
  <c r="B2349" i="12" s="1"/>
  <c r="B2350" i="12" s="1"/>
  <c r="B2351" i="12" s="1"/>
  <c r="B2352" i="12" s="1"/>
  <c r="B2353" i="12" s="1"/>
  <c r="B2354" i="12" s="1"/>
  <c r="B2355" i="12" s="1"/>
  <c r="B2356" i="12" s="1"/>
  <c r="B2357" i="12" s="1"/>
  <c r="B2358" i="12" s="1"/>
  <c r="B2359" i="12" s="1"/>
  <c r="B2360" i="12" s="1"/>
  <c r="B2361" i="12" s="1"/>
  <c r="B2362" i="12" s="1"/>
  <c r="B2363" i="12" s="1"/>
  <c r="B2364" i="12" s="1"/>
  <c r="B2365" i="12" s="1"/>
  <c r="B2366" i="12" s="1"/>
  <c r="B2367" i="12" s="1"/>
  <c r="B2368" i="12" s="1"/>
  <c r="B2369" i="12" s="1"/>
  <c r="B2370" i="12" s="1"/>
  <c r="B2371" i="12" s="1"/>
  <c r="B2372" i="12" s="1"/>
  <c r="B2373" i="12" s="1"/>
  <c r="B2374" i="12" s="1"/>
  <c r="B2375" i="12" s="1"/>
  <c r="B2376" i="12" s="1"/>
  <c r="B2377" i="12" s="1"/>
  <c r="B2378" i="12" s="1"/>
  <c r="B2379" i="12" s="1"/>
  <c r="B2380" i="12" s="1"/>
  <c r="B2381" i="12" s="1"/>
  <c r="B2382" i="12" s="1"/>
  <c r="B2383" i="12" s="1"/>
  <c r="B2384" i="12" s="1"/>
  <c r="B2385" i="12" s="1"/>
  <c r="B2386" i="12" s="1"/>
  <c r="B2387" i="12" s="1"/>
  <c r="B2388" i="12" s="1"/>
  <c r="B2389" i="12" s="1"/>
  <c r="B2390" i="12" s="1"/>
  <c r="B2391" i="12" s="1"/>
  <c r="B2392" i="12" s="1"/>
  <c r="B2393" i="12" s="1"/>
  <c r="B2394" i="12" s="1"/>
  <c r="B2395" i="12" s="1"/>
  <c r="B2396" i="12" s="1"/>
  <c r="B2397" i="12" s="1"/>
  <c r="B2398" i="12" s="1"/>
  <c r="B2399" i="12" s="1"/>
  <c r="B2400" i="12" s="1"/>
  <c r="B2401" i="12" s="1"/>
  <c r="B2402" i="12" s="1"/>
  <c r="B2403" i="12" s="1"/>
  <c r="B2404" i="12" s="1"/>
  <c r="B2405" i="12" s="1"/>
  <c r="B2406" i="12" s="1"/>
  <c r="B2407" i="12" s="1"/>
  <c r="B2408" i="12" s="1"/>
  <c r="B2409" i="12" s="1"/>
  <c r="B2410" i="12" s="1"/>
  <c r="B2411" i="12" s="1"/>
  <c r="B2412" i="12" s="1"/>
  <c r="B2413" i="12" s="1"/>
  <c r="B2414" i="12" s="1"/>
  <c r="B2415" i="12" s="1"/>
  <c r="B2416" i="12" s="1"/>
  <c r="B2417" i="12" s="1"/>
  <c r="B2418" i="12" s="1"/>
  <c r="B2419" i="12" s="1"/>
  <c r="B2420" i="12" s="1"/>
  <c r="B2421" i="12" s="1"/>
  <c r="B2422" i="12" s="1"/>
  <c r="B2423" i="12" s="1"/>
  <c r="B2424" i="12" s="1"/>
  <c r="B2425" i="12" s="1"/>
  <c r="B2426" i="12" s="1"/>
  <c r="B2427" i="12" s="1"/>
  <c r="B2428" i="12" s="1"/>
  <c r="B2429" i="12" s="1"/>
  <c r="B2430" i="12" s="1"/>
  <c r="B2431" i="12" s="1"/>
  <c r="B2432" i="12" s="1"/>
  <c r="B2433" i="12" s="1"/>
  <c r="B2434" i="12" s="1"/>
  <c r="B2435" i="12" s="1"/>
  <c r="B2436" i="12" s="1"/>
  <c r="B2437" i="12" s="1"/>
  <c r="B2438" i="12" s="1"/>
  <c r="B2439" i="12" s="1"/>
  <c r="B2440" i="12" s="1"/>
  <c r="B2441" i="12" s="1"/>
  <c r="B2442" i="12" s="1"/>
  <c r="B2443" i="12" s="1"/>
  <c r="B2444" i="12" s="1"/>
  <c r="B2445" i="12" s="1"/>
  <c r="B2446" i="12" s="1"/>
  <c r="B2447" i="12" s="1"/>
  <c r="B2448" i="12" s="1"/>
  <c r="B2449" i="12" s="1"/>
  <c r="B2450" i="12" s="1"/>
  <c r="B2451" i="12" s="1"/>
  <c r="B2452" i="12" s="1"/>
  <c r="B2453" i="12" s="1"/>
  <c r="B2454" i="12" s="1"/>
  <c r="B2455" i="12" s="1"/>
  <c r="B2456" i="12" s="1"/>
  <c r="B2457" i="12" s="1"/>
  <c r="B2458" i="12" s="1"/>
  <c r="B2459" i="12" s="1"/>
  <c r="B2460" i="12" s="1"/>
  <c r="B2461" i="12" s="1"/>
  <c r="B2462" i="12" s="1"/>
  <c r="B2463" i="12" s="1"/>
  <c r="B2464" i="12" s="1"/>
  <c r="B2465" i="12" s="1"/>
  <c r="B2466" i="12" s="1"/>
  <c r="B2467" i="12" s="1"/>
  <c r="B2468" i="12" s="1"/>
  <c r="B2469" i="12" s="1"/>
  <c r="B2470" i="12" s="1"/>
  <c r="B2471" i="12" s="1"/>
  <c r="B2472" i="12" s="1"/>
  <c r="B2473" i="12" s="1"/>
  <c r="B2474" i="12" s="1"/>
  <c r="B2475" i="12" s="1"/>
  <c r="B2476" i="12" s="1"/>
  <c r="B2477" i="12" s="1"/>
  <c r="B2478" i="12" s="1"/>
  <c r="B2479" i="12" s="1"/>
  <c r="B2480" i="12" s="1"/>
  <c r="B2481" i="12" s="1"/>
  <c r="B2482" i="12" s="1"/>
  <c r="B2483" i="12" s="1"/>
  <c r="B2484" i="12" s="1"/>
  <c r="B2485" i="12" s="1"/>
  <c r="B2486" i="12" s="1"/>
  <c r="B2487" i="12" s="1"/>
  <c r="B2488" i="12" s="1"/>
  <c r="B2489" i="12" s="1"/>
  <c r="B2490" i="12" s="1"/>
  <c r="B2491" i="12" s="1"/>
  <c r="B2492" i="12" s="1"/>
  <c r="B2493" i="12" s="1"/>
  <c r="B2494" i="12" s="1"/>
  <c r="B2495" i="12" s="1"/>
  <c r="B2496" i="12" s="1"/>
  <c r="B2497" i="12" s="1"/>
  <c r="B2498" i="12" s="1"/>
  <c r="B2499" i="12" s="1"/>
  <c r="B2500" i="12" s="1"/>
  <c r="B2501" i="12" s="1"/>
  <c r="B2502" i="12" s="1"/>
  <c r="B2503" i="12" s="1"/>
  <c r="B2504" i="12" s="1"/>
  <c r="B2505" i="12" s="1"/>
  <c r="B2506" i="12" s="1"/>
  <c r="B2507" i="12" s="1"/>
  <c r="B2508" i="12" s="1"/>
  <c r="B2509" i="12" s="1"/>
  <c r="B2510" i="12" s="1"/>
  <c r="B2511" i="12" s="1"/>
  <c r="B2512" i="12" s="1"/>
  <c r="B2513" i="12" s="1"/>
  <c r="B2514" i="12" s="1"/>
  <c r="B2515" i="12" s="1"/>
  <c r="B2516" i="12" s="1"/>
  <c r="B2517" i="12" s="1"/>
  <c r="B2518" i="12" s="1"/>
  <c r="B2519" i="12" s="1"/>
  <c r="B2520" i="12" s="1"/>
  <c r="B2521" i="12" s="1"/>
  <c r="B2522" i="12" s="1"/>
  <c r="B2523" i="12" s="1"/>
  <c r="B2524" i="12" s="1"/>
  <c r="B2525" i="12" s="1"/>
  <c r="B2526" i="12" s="1"/>
  <c r="B2527" i="12" s="1"/>
  <c r="B2528" i="12" s="1"/>
  <c r="B2529" i="12" s="1"/>
  <c r="B2530" i="12" s="1"/>
  <c r="B2531" i="12" s="1"/>
  <c r="B2532" i="12" s="1"/>
  <c r="B2533" i="12" s="1"/>
  <c r="B2534" i="12" s="1"/>
  <c r="B2535" i="12" s="1"/>
  <c r="B2536" i="12" s="1"/>
  <c r="B2537" i="12" s="1"/>
  <c r="B2538" i="12" s="1"/>
  <c r="B2539" i="12" s="1"/>
  <c r="B2540" i="12" s="1"/>
  <c r="B2541" i="12" s="1"/>
  <c r="B2542" i="12" s="1"/>
  <c r="B2543" i="12" s="1"/>
  <c r="B2544" i="12" s="1"/>
  <c r="B2545" i="12" s="1"/>
  <c r="B2546" i="12" s="1"/>
  <c r="B2547" i="12" s="1"/>
  <c r="B2548" i="12" s="1"/>
  <c r="B2549" i="12" s="1"/>
  <c r="B2550" i="12" s="1"/>
  <c r="B2551" i="12" s="1"/>
  <c r="B2552" i="12" s="1"/>
  <c r="B2553" i="12" s="1"/>
  <c r="B2554" i="12" s="1"/>
  <c r="B2555" i="12" s="1"/>
  <c r="B2556" i="12" s="1"/>
  <c r="B2557" i="12" s="1"/>
  <c r="B2558" i="12" s="1"/>
  <c r="B2559" i="12" s="1"/>
  <c r="B2560" i="12" s="1"/>
  <c r="B2561" i="12" s="1"/>
  <c r="B2562" i="12" s="1"/>
  <c r="B2563" i="12" s="1"/>
  <c r="B2564" i="12" s="1"/>
  <c r="B2565" i="12" s="1"/>
  <c r="B2566" i="12" s="1"/>
  <c r="B2567" i="12" s="1"/>
  <c r="B2568" i="12" s="1"/>
  <c r="B2569" i="12" s="1"/>
  <c r="B2570" i="12" s="1"/>
  <c r="B2571" i="12" s="1"/>
  <c r="B2572" i="12" s="1"/>
  <c r="B2573" i="12" s="1"/>
  <c r="B2574" i="12" s="1"/>
  <c r="B2575" i="12" s="1"/>
  <c r="B2576" i="12" s="1"/>
  <c r="B2577" i="12" s="1"/>
  <c r="B2578" i="12" s="1"/>
  <c r="B2579" i="12" s="1"/>
  <c r="B2580" i="12" s="1"/>
  <c r="B2581" i="12" s="1"/>
  <c r="B2582" i="12" s="1"/>
  <c r="B2583" i="12" s="1"/>
  <c r="B2584" i="12" s="1"/>
  <c r="B2585" i="12" s="1"/>
  <c r="B2586" i="12" s="1"/>
  <c r="B2587" i="12" s="1"/>
  <c r="B2588" i="12" s="1"/>
  <c r="B2589" i="12" s="1"/>
  <c r="B2590" i="12" s="1"/>
  <c r="B2591" i="12" s="1"/>
  <c r="B2592" i="12" s="1"/>
  <c r="B2593" i="12" s="1"/>
  <c r="B2594" i="12" s="1"/>
  <c r="B2595" i="12" s="1"/>
  <c r="B2596" i="12" s="1"/>
  <c r="B2597" i="12" s="1"/>
  <c r="B2598" i="12" s="1"/>
  <c r="B2599" i="12" s="1"/>
  <c r="B2600" i="12" s="1"/>
  <c r="B2601" i="12" s="1"/>
  <c r="B2602" i="12" s="1"/>
  <c r="B2603" i="12" s="1"/>
  <c r="B2604" i="12" s="1"/>
  <c r="B2605" i="12" s="1"/>
  <c r="B2606" i="12" s="1"/>
  <c r="B2607" i="12" s="1"/>
  <c r="B2608" i="12" s="1"/>
  <c r="B2609" i="12" s="1"/>
  <c r="B2610" i="12" s="1"/>
  <c r="B2611" i="12" s="1"/>
  <c r="B2612" i="12" s="1"/>
  <c r="B2613" i="12" s="1"/>
  <c r="B2614" i="12" s="1"/>
  <c r="B2615" i="12" s="1"/>
  <c r="B2616" i="12" s="1"/>
  <c r="B2617" i="12" s="1"/>
  <c r="B2618" i="12" s="1"/>
  <c r="B2619" i="12" s="1"/>
  <c r="B2620" i="12" s="1"/>
  <c r="B2621" i="12" s="1"/>
  <c r="B2622" i="12" s="1"/>
  <c r="B2623" i="12" s="1"/>
  <c r="B2624" i="12" s="1"/>
  <c r="B2625" i="12" s="1"/>
  <c r="B2626" i="12" s="1"/>
  <c r="B2627" i="12" s="1"/>
  <c r="B2628" i="12" s="1"/>
  <c r="B2629" i="12" s="1"/>
  <c r="B2630" i="12" s="1"/>
  <c r="B2631" i="12" s="1"/>
  <c r="B2632" i="12" s="1"/>
  <c r="B2633" i="12" s="1"/>
  <c r="B2634" i="12" s="1"/>
  <c r="B2635" i="12" s="1"/>
  <c r="B2636" i="12" s="1"/>
  <c r="B2637" i="12" s="1"/>
  <c r="B2638" i="12" s="1"/>
  <c r="B2639" i="12" s="1"/>
  <c r="B2640" i="12" s="1"/>
  <c r="B2641" i="12" s="1"/>
  <c r="B2642" i="12" s="1"/>
  <c r="B2643" i="12" s="1"/>
  <c r="B2644" i="12" s="1"/>
  <c r="B2645" i="12" s="1"/>
  <c r="B2646" i="12" s="1"/>
  <c r="B2647" i="12" s="1"/>
  <c r="B2648" i="12" s="1"/>
  <c r="B2649" i="12" s="1"/>
  <c r="B2650" i="12" s="1"/>
  <c r="B2651" i="12" s="1"/>
  <c r="B2652" i="12" s="1"/>
  <c r="B2653" i="12" s="1"/>
  <c r="B2654" i="12" s="1"/>
  <c r="B2655" i="12" s="1"/>
  <c r="B2656" i="12" s="1"/>
  <c r="B2657" i="12" s="1"/>
  <c r="B2658" i="12" s="1"/>
  <c r="B2659" i="12" s="1"/>
  <c r="B2660" i="12" s="1"/>
  <c r="B2661" i="12" s="1"/>
  <c r="B2662" i="12" s="1"/>
  <c r="B2663" i="12" s="1"/>
  <c r="B2664" i="12" s="1"/>
  <c r="B2665" i="12" s="1"/>
  <c r="B2666" i="12" s="1"/>
  <c r="B2667" i="12" s="1"/>
  <c r="B2668" i="12" s="1"/>
  <c r="B2669" i="12" s="1"/>
  <c r="B2670" i="12" s="1"/>
  <c r="B2671" i="12" s="1"/>
  <c r="B2672" i="12" s="1"/>
  <c r="B2673" i="12" s="1"/>
  <c r="B2674" i="12" s="1"/>
  <c r="B2675" i="12" s="1"/>
  <c r="B2676" i="12" s="1"/>
  <c r="B2677" i="12" s="1"/>
  <c r="B2678" i="12" s="1"/>
  <c r="B2679" i="12" s="1"/>
  <c r="B2680" i="12" s="1"/>
  <c r="B2681" i="12" s="1"/>
  <c r="B2682" i="12" s="1"/>
  <c r="B2683" i="12" s="1"/>
  <c r="B2684" i="12" s="1"/>
  <c r="B2685" i="12" s="1"/>
  <c r="B2686" i="12" s="1"/>
  <c r="B2687" i="12" s="1"/>
  <c r="B2688" i="12" s="1"/>
  <c r="B2689" i="12" s="1"/>
  <c r="B2690" i="12" s="1"/>
  <c r="B2691" i="12" s="1"/>
  <c r="B2692" i="12" s="1"/>
  <c r="B2693" i="12" s="1"/>
  <c r="B2694" i="12" s="1"/>
  <c r="B2695" i="12" s="1"/>
  <c r="B2696" i="12" s="1"/>
  <c r="B2697" i="12" s="1"/>
  <c r="B2698" i="12" s="1"/>
  <c r="B2699" i="12" s="1"/>
  <c r="B2700" i="12" s="1"/>
  <c r="B2701" i="12" s="1"/>
  <c r="B2702" i="12" s="1"/>
  <c r="B2703" i="12" s="1"/>
  <c r="B2704" i="12" s="1"/>
  <c r="B2705" i="12" s="1"/>
  <c r="B2706" i="12" s="1"/>
  <c r="B2707" i="12" s="1"/>
  <c r="B2708" i="12" s="1"/>
  <c r="B2709" i="12" s="1"/>
  <c r="B2710" i="12" s="1"/>
  <c r="B2711" i="12" s="1"/>
  <c r="B2712" i="12" s="1"/>
  <c r="B2713" i="12" s="1"/>
  <c r="B2714" i="12" s="1"/>
  <c r="B2715" i="12" s="1"/>
  <c r="B2716" i="12" s="1"/>
  <c r="B2717" i="12" s="1"/>
  <c r="B2718" i="12" s="1"/>
  <c r="B2719" i="12" s="1"/>
  <c r="B2720" i="12" s="1"/>
  <c r="B2721" i="12" s="1"/>
  <c r="B2722" i="12" s="1"/>
  <c r="B2723" i="12" s="1"/>
  <c r="B2724" i="12" s="1"/>
  <c r="B2725" i="12" s="1"/>
  <c r="B2726" i="12" s="1"/>
  <c r="B2727" i="12" s="1"/>
  <c r="B2728" i="12" s="1"/>
  <c r="B2729" i="12" s="1"/>
  <c r="B2730" i="12" s="1"/>
  <c r="B2731" i="12" s="1"/>
  <c r="B2732" i="12" s="1"/>
  <c r="B2733" i="12" s="1"/>
  <c r="B2734" i="12" s="1"/>
  <c r="B2735" i="12" s="1"/>
  <c r="B2736" i="12" s="1"/>
  <c r="B2737" i="12" s="1"/>
  <c r="B2738" i="12" s="1"/>
  <c r="B2739" i="12" s="1"/>
  <c r="B2740" i="12" s="1"/>
  <c r="B2741" i="12" s="1"/>
  <c r="B2742" i="12" s="1"/>
  <c r="B2743" i="12" s="1"/>
  <c r="B2744" i="12" s="1"/>
  <c r="B2745" i="12" s="1"/>
  <c r="B2746" i="12" s="1"/>
  <c r="B2747" i="12" s="1"/>
  <c r="B2748" i="12" s="1"/>
  <c r="B2749" i="12" s="1"/>
  <c r="B2750" i="12" s="1"/>
  <c r="B2751" i="12" s="1"/>
  <c r="B2752" i="12" s="1"/>
  <c r="B2753" i="12" s="1"/>
  <c r="B2754" i="12" s="1"/>
  <c r="B2755" i="12" s="1"/>
  <c r="B2756" i="12" s="1"/>
  <c r="B2757" i="12" s="1"/>
  <c r="B2758" i="12" s="1"/>
  <c r="B2759" i="12" s="1"/>
  <c r="B2760" i="12" s="1"/>
  <c r="B2761" i="12" s="1"/>
  <c r="B2762" i="12" s="1"/>
  <c r="B2763" i="12" s="1"/>
  <c r="B2764" i="12" s="1"/>
  <c r="B2765" i="12" s="1"/>
  <c r="B2766" i="12" s="1"/>
  <c r="B2767" i="12" s="1"/>
  <c r="B2768" i="12" s="1"/>
  <c r="B2769" i="12" s="1"/>
  <c r="B2770" i="12" s="1"/>
  <c r="B2771" i="12" s="1"/>
  <c r="B2772" i="12" s="1"/>
  <c r="B2773" i="12" s="1"/>
  <c r="B2774" i="12" s="1"/>
  <c r="B2775" i="12" s="1"/>
  <c r="B2776" i="12" s="1"/>
  <c r="B2777" i="12" s="1"/>
  <c r="B2778" i="12" s="1"/>
  <c r="B2779" i="12" s="1"/>
  <c r="B2780" i="12" s="1"/>
  <c r="B2781" i="12" s="1"/>
  <c r="B2782" i="12" s="1"/>
  <c r="B2783" i="12" s="1"/>
  <c r="B2784" i="12" s="1"/>
  <c r="B2785" i="12" s="1"/>
  <c r="B2786" i="12" s="1"/>
  <c r="B2787" i="12" s="1"/>
  <c r="B2788" i="12" s="1"/>
  <c r="B2789" i="12" s="1"/>
  <c r="B2790" i="12" s="1"/>
  <c r="B2791" i="12" s="1"/>
  <c r="B2792" i="12" s="1"/>
  <c r="B2793" i="12" s="1"/>
  <c r="B2794" i="12" s="1"/>
  <c r="B2795" i="12" s="1"/>
  <c r="B2796" i="12" s="1"/>
  <c r="B2797" i="12" s="1"/>
  <c r="B2798" i="12" s="1"/>
  <c r="B2799" i="12" s="1"/>
  <c r="B2800" i="12" s="1"/>
  <c r="B2801" i="12" s="1"/>
  <c r="B2802" i="12" s="1"/>
  <c r="B2803" i="12" s="1"/>
  <c r="B2804" i="12" s="1"/>
  <c r="B2805" i="12" s="1"/>
  <c r="B2806" i="12" s="1"/>
  <c r="B2807" i="12" s="1"/>
  <c r="B2808" i="12" s="1"/>
  <c r="B2809" i="12" s="1"/>
  <c r="B2810" i="12" s="1"/>
  <c r="B2811" i="12" s="1"/>
  <c r="B2812" i="12" s="1"/>
  <c r="B2813" i="12" s="1"/>
  <c r="B2814" i="12" s="1"/>
  <c r="B2815" i="12" s="1"/>
  <c r="B2816" i="12" s="1"/>
  <c r="B2817" i="12" s="1"/>
  <c r="B2818" i="12" s="1"/>
  <c r="B2819" i="12" s="1"/>
  <c r="B2820" i="12" s="1"/>
  <c r="B2821" i="12" s="1"/>
  <c r="B2822" i="12" s="1"/>
  <c r="B2823" i="12" s="1"/>
  <c r="B2824" i="12" s="1"/>
  <c r="B2825" i="12" s="1"/>
  <c r="B2826" i="12" s="1"/>
  <c r="B2827" i="12" s="1"/>
  <c r="B2828" i="12" s="1"/>
  <c r="B2829" i="12" s="1"/>
  <c r="B2830" i="12" s="1"/>
  <c r="B2831" i="12" s="1"/>
  <c r="B2832" i="12" s="1"/>
  <c r="B2833" i="12" s="1"/>
  <c r="B2834" i="12" s="1"/>
  <c r="B2835" i="12" s="1"/>
  <c r="B2836" i="12" s="1"/>
  <c r="B2837" i="12" s="1"/>
  <c r="B2838" i="12" s="1"/>
  <c r="B2839" i="12" s="1"/>
  <c r="B2840" i="12" s="1"/>
  <c r="B2841" i="12" s="1"/>
  <c r="B2842" i="12" s="1"/>
  <c r="B2843" i="12" s="1"/>
  <c r="B2844" i="12" s="1"/>
  <c r="B2845" i="12" s="1"/>
  <c r="B2846" i="12" s="1"/>
  <c r="B2847" i="12" s="1"/>
  <c r="B2848" i="12" s="1"/>
  <c r="B2849" i="12" s="1"/>
  <c r="B2850" i="12" s="1"/>
  <c r="B2851" i="12" s="1"/>
  <c r="B2852" i="12" s="1"/>
  <c r="B2853" i="12" s="1"/>
  <c r="B2854" i="12" s="1"/>
  <c r="B2855" i="12" s="1"/>
  <c r="B2856" i="12" s="1"/>
  <c r="B2857" i="12" s="1"/>
  <c r="B2858" i="12" s="1"/>
  <c r="B2859" i="12" s="1"/>
  <c r="B2860" i="12" s="1"/>
  <c r="B2861" i="12" s="1"/>
  <c r="B2862" i="12" s="1"/>
  <c r="B2863" i="12" s="1"/>
  <c r="B2864" i="12" s="1"/>
  <c r="B2865" i="12" s="1"/>
  <c r="B2866" i="12" s="1"/>
  <c r="B2867" i="12" s="1"/>
  <c r="B2868" i="12" s="1"/>
  <c r="B2869" i="12" s="1"/>
  <c r="B2870" i="12" s="1"/>
  <c r="B2871" i="12" s="1"/>
  <c r="B2872" i="12" s="1"/>
  <c r="B2873" i="12" s="1"/>
  <c r="B2874" i="12" s="1"/>
  <c r="B2875" i="12" s="1"/>
  <c r="B2876" i="12" s="1"/>
  <c r="B2877" i="12" s="1"/>
  <c r="B2878" i="12" s="1"/>
  <c r="B2879" i="12" s="1"/>
  <c r="B2880" i="12" s="1"/>
  <c r="B2881" i="12" s="1"/>
  <c r="B2882" i="12" s="1"/>
  <c r="B2883" i="12" s="1"/>
  <c r="B2884" i="12" s="1"/>
  <c r="B2885" i="12" s="1"/>
  <c r="B2886" i="12" s="1"/>
  <c r="B2887" i="12" s="1"/>
  <c r="B2888" i="12" s="1"/>
  <c r="B2889" i="12" s="1"/>
  <c r="B2890" i="12" s="1"/>
  <c r="B2891" i="12" s="1"/>
  <c r="B2892" i="12" s="1"/>
  <c r="B2893" i="12" s="1"/>
  <c r="B2894" i="12" s="1"/>
  <c r="B2895" i="12" s="1"/>
  <c r="B2896" i="12" s="1"/>
  <c r="B2897" i="12" s="1"/>
  <c r="B2898" i="12" s="1"/>
  <c r="B2899" i="12" s="1"/>
  <c r="B2900" i="12" s="1"/>
  <c r="B2901" i="12" s="1"/>
  <c r="B2902" i="12" s="1"/>
  <c r="B2903" i="12" s="1"/>
  <c r="B2904" i="12" s="1"/>
  <c r="B2905" i="12" s="1"/>
  <c r="B2906" i="12" s="1"/>
  <c r="B2907" i="12" s="1"/>
  <c r="B2908" i="12" s="1"/>
  <c r="B2909" i="12" s="1"/>
  <c r="B2910" i="12" s="1"/>
  <c r="B2911" i="12" s="1"/>
  <c r="B2912" i="12" s="1"/>
  <c r="B2913" i="12" s="1"/>
  <c r="B2914" i="12" s="1"/>
  <c r="B2915" i="12" s="1"/>
  <c r="B2916" i="12" s="1"/>
  <c r="B2917" i="12" s="1"/>
  <c r="B2918" i="12" s="1"/>
  <c r="B2919" i="12" s="1"/>
  <c r="B2920" i="12" s="1"/>
  <c r="B2921" i="12" s="1"/>
  <c r="B2922" i="12" s="1"/>
  <c r="B2923" i="12" s="1"/>
  <c r="B2924" i="12" s="1"/>
  <c r="B2925" i="12" s="1"/>
  <c r="B2926" i="12" s="1"/>
  <c r="B2927" i="12" s="1"/>
  <c r="B2928" i="12" s="1"/>
  <c r="B2929" i="12" s="1"/>
  <c r="B2930" i="12" s="1"/>
  <c r="B2931" i="12" s="1"/>
  <c r="B2932" i="12" s="1"/>
  <c r="B2933" i="12" s="1"/>
  <c r="B2934" i="12" s="1"/>
  <c r="B2935" i="12" s="1"/>
  <c r="B2936" i="12" s="1"/>
  <c r="B2937" i="12" s="1"/>
  <c r="B2938" i="12" s="1"/>
  <c r="B2939" i="12" s="1"/>
  <c r="B2940" i="12" s="1"/>
  <c r="B2941" i="12" s="1"/>
  <c r="B2942" i="12" s="1"/>
  <c r="B2943" i="12" s="1"/>
  <c r="B2944" i="12" s="1"/>
  <c r="B2945" i="12" s="1"/>
  <c r="B2946" i="12" s="1"/>
  <c r="B2947" i="12" s="1"/>
  <c r="B2948" i="12" s="1"/>
  <c r="B2949" i="12" s="1"/>
  <c r="B2950" i="12" s="1"/>
  <c r="B2951" i="12" s="1"/>
  <c r="B2952" i="12" s="1"/>
  <c r="B2953" i="12" s="1"/>
  <c r="B2954" i="12" s="1"/>
  <c r="B2955" i="12" s="1"/>
  <c r="B2956" i="12" s="1"/>
  <c r="B2957" i="12" s="1"/>
  <c r="B2958" i="12" s="1"/>
  <c r="B2959" i="12" s="1"/>
  <c r="B2960" i="12" s="1"/>
  <c r="B2961" i="12" s="1"/>
  <c r="B2962" i="12" s="1"/>
  <c r="B2963" i="12" s="1"/>
  <c r="B2964" i="12" s="1"/>
  <c r="B2965" i="12" s="1"/>
  <c r="B2966" i="12" s="1"/>
  <c r="B2967" i="12" s="1"/>
  <c r="B2968" i="12" s="1"/>
  <c r="B2969" i="12" s="1"/>
  <c r="B2970" i="12" s="1"/>
  <c r="B2971" i="12" s="1"/>
  <c r="B2972" i="12" s="1"/>
  <c r="B2973" i="12" s="1"/>
  <c r="B2974" i="12" s="1"/>
  <c r="B2975" i="12" s="1"/>
  <c r="B2976" i="12" s="1"/>
  <c r="B2977" i="12" s="1"/>
  <c r="B2978" i="12" s="1"/>
  <c r="B2979" i="12" s="1"/>
  <c r="B2980" i="12" s="1"/>
  <c r="B2981" i="12" s="1"/>
  <c r="B2982" i="12" s="1"/>
  <c r="B2983" i="12" s="1"/>
  <c r="B2984" i="12" s="1"/>
  <c r="B2985" i="12" s="1"/>
  <c r="B2986" i="12" s="1"/>
  <c r="B2987" i="12" s="1"/>
  <c r="B2988" i="12" s="1"/>
  <c r="B2989" i="12" s="1"/>
  <c r="B2990" i="12" s="1"/>
  <c r="B2991" i="12" s="1"/>
  <c r="B2992" i="12" s="1"/>
  <c r="B2993" i="12" s="1"/>
  <c r="B2994" i="12" s="1"/>
  <c r="B2995" i="12" s="1"/>
  <c r="B2996" i="12" s="1"/>
  <c r="B2997" i="12" s="1"/>
  <c r="B2998" i="12" s="1"/>
  <c r="B2999" i="12" s="1"/>
  <c r="B3000" i="12" s="1"/>
  <c r="B3001" i="12" s="1"/>
  <c r="B3002" i="12" s="1"/>
  <c r="B3003" i="12" s="1"/>
  <c r="B3004" i="12" s="1"/>
  <c r="B3005" i="12" s="1"/>
  <c r="B3006" i="12" s="1"/>
  <c r="B3007" i="12" s="1"/>
  <c r="B3008" i="12" s="1"/>
  <c r="B3009" i="12" s="1"/>
  <c r="B3010" i="12" s="1"/>
  <c r="B3011" i="12" s="1"/>
  <c r="B3012" i="12" s="1"/>
  <c r="B3013" i="12" s="1"/>
  <c r="B3014" i="12" s="1"/>
  <c r="B3015" i="12" s="1"/>
  <c r="B3016" i="12" s="1"/>
  <c r="B3017" i="12" s="1"/>
  <c r="B3018" i="12" s="1"/>
  <c r="B3019" i="12" s="1"/>
  <c r="B3020" i="12" s="1"/>
  <c r="B3021" i="12" s="1"/>
  <c r="B3022" i="12" s="1"/>
  <c r="B3023" i="12" s="1"/>
  <c r="B3024" i="12" s="1"/>
  <c r="B3025" i="12" s="1"/>
  <c r="B3026" i="12" s="1"/>
  <c r="B3027" i="12" s="1"/>
  <c r="B3028" i="12" s="1"/>
  <c r="B3029" i="12" s="1"/>
  <c r="B3030" i="12" s="1"/>
  <c r="B3031" i="12" s="1"/>
  <c r="B3032" i="12" s="1"/>
  <c r="B3033" i="12" s="1"/>
  <c r="B3034" i="12" s="1"/>
  <c r="B3035" i="12" s="1"/>
  <c r="B3036" i="12" s="1"/>
  <c r="B3037" i="12" s="1"/>
  <c r="B3038" i="12" s="1"/>
  <c r="B3039" i="12" s="1"/>
  <c r="B3040" i="12" s="1"/>
  <c r="B3041" i="12" s="1"/>
  <c r="B3042" i="12" s="1"/>
  <c r="B3043" i="12" s="1"/>
  <c r="B3044" i="12" s="1"/>
  <c r="B3045" i="12" s="1"/>
  <c r="B3046" i="12" s="1"/>
  <c r="B3047" i="12" s="1"/>
  <c r="B3048" i="12" s="1"/>
  <c r="B3049" i="12" s="1"/>
  <c r="B3050" i="12" s="1"/>
  <c r="C147" i="7"/>
  <c r="C148" i="7"/>
  <c r="C149" i="7"/>
  <c r="C150" i="7"/>
  <c r="C151" i="7"/>
  <c r="C152" i="7"/>
  <c r="C153" i="7"/>
  <c r="C154" i="7"/>
  <c r="C155" i="7"/>
  <c r="C156" i="7"/>
  <c r="C157" i="7"/>
  <c r="C158" i="7"/>
  <c r="C159" i="7"/>
  <c r="C146" i="7"/>
  <c r="C50" i="7"/>
  <c r="C51" i="7"/>
  <c r="C52" i="7"/>
  <c r="C53" i="7"/>
  <c r="C54" i="7"/>
  <c r="C55" i="7"/>
  <c r="C56" i="7"/>
  <c r="C57" i="7"/>
  <c r="C49" i="7"/>
  <c r="K2" i="8" l="1"/>
  <c r="B6" i="8" s="1"/>
  <c r="A4" i="12"/>
  <c r="A5" i="12" s="1"/>
  <c r="A6" i="12" s="1"/>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A664" i="12" s="1"/>
  <c r="A665" i="12" s="1"/>
  <c r="A666" i="12" s="1"/>
  <c r="A667" i="12" s="1"/>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A829" i="12" s="1"/>
  <c r="A830" i="12" s="1"/>
  <c r="A831" i="12" s="1"/>
  <c r="A832" i="12" s="1"/>
  <c r="A833" i="12" s="1"/>
  <c r="A834" i="12" s="1"/>
  <c r="A835" i="12" s="1"/>
  <c r="A836" i="12" s="1"/>
  <c r="A837" i="12" s="1"/>
  <c r="A838" i="12" s="1"/>
  <c r="A839" i="12" s="1"/>
  <c r="A840" i="12" s="1"/>
  <c r="A841" i="12" s="1"/>
  <c r="A842" i="12" s="1"/>
  <c r="A843" i="12" s="1"/>
  <c r="A844" i="12" s="1"/>
  <c r="A845" i="12" s="1"/>
  <c r="A846" i="12" s="1"/>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994" i="12" s="1"/>
  <c r="A995" i="12" s="1"/>
  <c r="A996" i="12" s="1"/>
  <c r="A997" i="12" s="1"/>
  <c r="A998" i="12" s="1"/>
  <c r="A999" i="12" s="1"/>
  <c r="A1000" i="12" s="1"/>
  <c r="A1001" i="12" s="1"/>
  <c r="A1002" i="12" s="1"/>
  <c r="A1003" i="12" s="1"/>
  <c r="A1004" i="12" s="1"/>
  <c r="A1005" i="12" s="1"/>
  <c r="A1006" i="12" s="1"/>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A1159" i="12" s="1"/>
  <c r="A1160" i="12" s="1"/>
  <c r="A1161" i="12" s="1"/>
  <c r="A1162" i="12" s="1"/>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324" i="12" s="1"/>
  <c r="A1325" i="12" s="1"/>
  <c r="A1326" i="12" s="1"/>
  <c r="A1327" i="12" s="1"/>
  <c r="A1328" i="12" s="1"/>
  <c r="A1329" i="12" s="1"/>
  <c r="A1330" i="12" s="1"/>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489" i="12" s="1"/>
  <c r="A1490" i="12" s="1"/>
  <c r="A1491" i="12" s="1"/>
  <c r="A1492" i="12" s="1"/>
  <c r="A1493" i="12" s="1"/>
  <c r="A1494" i="12" s="1"/>
  <c r="A1495" i="12" s="1"/>
  <c r="A1496" i="12" s="1"/>
  <c r="A1497" i="12" s="1"/>
  <c r="A1498" i="12" s="1"/>
  <c r="A1499" i="12" s="1"/>
  <c r="A1500" i="12" s="1"/>
  <c r="A1501" i="12" s="1"/>
  <c r="A1502" i="12" s="1"/>
  <c r="A1503" i="12" s="1"/>
  <c r="A1504" i="12" s="1"/>
  <c r="A1505" i="12" s="1"/>
  <c r="A1506" i="12" s="1"/>
  <c r="A1507" i="12" s="1"/>
  <c r="A1508" i="12" s="1"/>
  <c r="A1509" i="12" s="1"/>
  <c r="A1510" i="12" s="1"/>
  <c r="A1511" i="12" s="1"/>
  <c r="A1512" i="12" s="1"/>
  <c r="A1513" i="12" s="1"/>
  <c r="A1514" i="12" s="1"/>
  <c r="A1515" i="12" s="1"/>
  <c r="A1516" i="12" s="1"/>
  <c r="A1517" i="12" s="1"/>
  <c r="A1518" i="12" s="1"/>
  <c r="A1519" i="12" s="1"/>
  <c r="A1520" i="12" s="1"/>
  <c r="A1521" i="12" s="1"/>
  <c r="A1522" i="12" s="1"/>
  <c r="A1523" i="12" s="1"/>
  <c r="A1524" i="12" s="1"/>
  <c r="A1525" i="12" s="1"/>
  <c r="A1526" i="12" s="1"/>
  <c r="A1527" i="12" s="1"/>
  <c r="A1528" i="12" s="1"/>
  <c r="A1529" i="12" s="1"/>
  <c r="A1530" i="12" s="1"/>
  <c r="A1531" i="12" s="1"/>
  <c r="A1532" i="12" s="1"/>
  <c r="A1533" i="12" s="1"/>
  <c r="A1534" i="12" s="1"/>
  <c r="A1535" i="12" s="1"/>
  <c r="A1536" i="12" s="1"/>
  <c r="A1537" i="12" s="1"/>
  <c r="A1538" i="12" s="1"/>
  <c r="A1539" i="12" s="1"/>
  <c r="A1540" i="12" s="1"/>
  <c r="A1541" i="12" s="1"/>
  <c r="A1542" i="12" s="1"/>
  <c r="A1543" i="12" s="1"/>
  <c r="A1544" i="12" s="1"/>
  <c r="A1545" i="12" s="1"/>
  <c r="A1546" i="12" s="1"/>
  <c r="A1547" i="12" s="1"/>
  <c r="A1548" i="12" s="1"/>
  <c r="A1549" i="12" s="1"/>
  <c r="A1550" i="12" s="1"/>
  <c r="A1551" i="12" s="1"/>
  <c r="A1552" i="12" s="1"/>
  <c r="A1553" i="12" s="1"/>
  <c r="A1554" i="12" s="1"/>
  <c r="A1555" i="12" s="1"/>
  <c r="A1556" i="12" s="1"/>
  <c r="A1557" i="12" s="1"/>
  <c r="A1558" i="12" s="1"/>
  <c r="A1559" i="12" s="1"/>
  <c r="A1560" i="12" s="1"/>
  <c r="A1561" i="12" s="1"/>
  <c r="A1562" i="12" s="1"/>
  <c r="A1563" i="12" s="1"/>
  <c r="A1564" i="12" s="1"/>
  <c r="A1565" i="12" s="1"/>
  <c r="A1566" i="12" s="1"/>
  <c r="A1567" i="12" s="1"/>
  <c r="A1568" i="12" s="1"/>
  <c r="A1569" i="12" s="1"/>
  <c r="A1570" i="12" s="1"/>
  <c r="A1571" i="12" s="1"/>
  <c r="A1572" i="12" s="1"/>
  <c r="A1573" i="12" s="1"/>
  <c r="A1574" i="12" s="1"/>
  <c r="A1575" i="12" s="1"/>
  <c r="A1576" i="12" s="1"/>
  <c r="A1577" i="12" s="1"/>
  <c r="A1578" i="12" s="1"/>
  <c r="A1579" i="12" s="1"/>
  <c r="A1580" i="12" s="1"/>
  <c r="A1581" i="12" s="1"/>
  <c r="A1582" i="12" s="1"/>
  <c r="A1583" i="12" s="1"/>
  <c r="A1584" i="12" s="1"/>
  <c r="A1585" i="12" s="1"/>
  <c r="A1586" i="12" s="1"/>
  <c r="A1587" i="12" s="1"/>
  <c r="A1588" i="12" s="1"/>
  <c r="A1589" i="12" s="1"/>
  <c r="A1590" i="12" s="1"/>
  <c r="A1591" i="12" s="1"/>
  <c r="A1592" i="12" s="1"/>
  <c r="A1593" i="12" s="1"/>
  <c r="A1594" i="12" s="1"/>
  <c r="A1595" i="12" s="1"/>
  <c r="A1596" i="12" s="1"/>
  <c r="A1597" i="12" s="1"/>
  <c r="A1598" i="12" s="1"/>
  <c r="A1599" i="12" s="1"/>
  <c r="A1600" i="12" s="1"/>
  <c r="A1601" i="12" s="1"/>
  <c r="A1602" i="12" s="1"/>
  <c r="A1603" i="12" s="1"/>
  <c r="A1604" i="12" s="1"/>
  <c r="A1605" i="12" s="1"/>
  <c r="A1606" i="12" s="1"/>
  <c r="A1607" i="12" s="1"/>
  <c r="A1608" i="12" s="1"/>
  <c r="A1609" i="12" s="1"/>
  <c r="A1610" i="12" s="1"/>
  <c r="A1611" i="12" s="1"/>
  <c r="A1612" i="12" s="1"/>
  <c r="A1613" i="12" s="1"/>
  <c r="A1614" i="12" s="1"/>
  <c r="A1615" i="12" s="1"/>
  <c r="A1616" i="12" s="1"/>
  <c r="A1617" i="12" s="1"/>
  <c r="A1618" i="12" s="1"/>
  <c r="A1619" i="12" s="1"/>
  <c r="A1620" i="12" s="1"/>
  <c r="A1621" i="12" s="1"/>
  <c r="A1622" i="12" s="1"/>
  <c r="A1623" i="12" s="1"/>
  <c r="A1624" i="12" s="1"/>
  <c r="A1625" i="12" s="1"/>
  <c r="A1626" i="12" s="1"/>
  <c r="A1627" i="12" s="1"/>
  <c r="A1628" i="12" s="1"/>
  <c r="A1629" i="12" s="1"/>
  <c r="A1630" i="12" s="1"/>
  <c r="A1631" i="12" s="1"/>
  <c r="A1632" i="12" s="1"/>
  <c r="A1633" i="12" s="1"/>
  <c r="A1634" i="12" s="1"/>
  <c r="A1635" i="12" s="1"/>
  <c r="A1636" i="12" s="1"/>
  <c r="A1637" i="12" s="1"/>
  <c r="A1638" i="12" s="1"/>
  <c r="A1639" i="12" s="1"/>
  <c r="A1640" i="12" s="1"/>
  <c r="A1641" i="12" s="1"/>
  <c r="A1642" i="12" s="1"/>
  <c r="A1643" i="12" s="1"/>
  <c r="A1644" i="12" s="1"/>
  <c r="A1645" i="12" s="1"/>
  <c r="A1646" i="12" s="1"/>
  <c r="A1647" i="12" s="1"/>
  <c r="A1648" i="12" s="1"/>
  <c r="A1649" i="12" s="1"/>
  <c r="A1650" i="12" s="1"/>
  <c r="A1651" i="12" s="1"/>
  <c r="A1652" i="12" s="1"/>
  <c r="A1653" i="12" s="1"/>
  <c r="A1654" i="12" s="1"/>
  <c r="A1655" i="12" s="1"/>
  <c r="A1656" i="12" s="1"/>
  <c r="A1657" i="12" s="1"/>
  <c r="A1658" i="12" s="1"/>
  <c r="A1659" i="12" s="1"/>
  <c r="A1660" i="12" s="1"/>
  <c r="A1661" i="12" s="1"/>
  <c r="A1662" i="12" s="1"/>
  <c r="A1663" i="12" s="1"/>
  <c r="A1664" i="12" s="1"/>
  <c r="A1665" i="12" s="1"/>
  <c r="A1666" i="12" s="1"/>
  <c r="A1667" i="12" s="1"/>
  <c r="A1668" i="12" s="1"/>
  <c r="A1669" i="12" s="1"/>
  <c r="A1670" i="12" s="1"/>
  <c r="A1671" i="12" s="1"/>
  <c r="A1672" i="12" s="1"/>
  <c r="A1673" i="12" s="1"/>
  <c r="A1674" i="12" s="1"/>
  <c r="A1675" i="12" s="1"/>
  <c r="A1676" i="12" s="1"/>
  <c r="A1677" i="12" s="1"/>
  <c r="A1678" i="12" s="1"/>
  <c r="A1679" i="12" s="1"/>
  <c r="A1680" i="12" s="1"/>
  <c r="A1681" i="12" s="1"/>
  <c r="A1682" i="12" s="1"/>
  <c r="A1683" i="12" s="1"/>
  <c r="A1684" i="12" s="1"/>
  <c r="A1685" i="12" s="1"/>
  <c r="A1686" i="12" s="1"/>
  <c r="A1687" i="12" s="1"/>
  <c r="A1688" i="12" s="1"/>
  <c r="A1689" i="12" s="1"/>
  <c r="A1690" i="12" s="1"/>
  <c r="A1691" i="12" s="1"/>
  <c r="A1692" i="12" s="1"/>
  <c r="A1693" i="12" s="1"/>
  <c r="A1694" i="12" s="1"/>
  <c r="A1695" i="12" s="1"/>
  <c r="A1696" i="12" s="1"/>
  <c r="A1697" i="12" s="1"/>
  <c r="A1698" i="12" s="1"/>
  <c r="A1699" i="12" s="1"/>
  <c r="A1700" i="12" s="1"/>
  <c r="A1701" i="12" s="1"/>
  <c r="A1702" i="12" s="1"/>
  <c r="A1703" i="12" s="1"/>
  <c r="A1704" i="12" s="1"/>
  <c r="A1705" i="12" s="1"/>
  <c r="A1706" i="12" s="1"/>
  <c r="A1707" i="12" s="1"/>
  <c r="A1708" i="12" s="1"/>
  <c r="A1709" i="12" s="1"/>
  <c r="A1710" i="12" s="1"/>
  <c r="A1711" i="12" s="1"/>
  <c r="A1712" i="12" s="1"/>
  <c r="A1713" i="12" s="1"/>
  <c r="A1714" i="12" s="1"/>
  <c r="A1715" i="12" s="1"/>
  <c r="A1716" i="12" s="1"/>
  <c r="A1717" i="12" s="1"/>
  <c r="A1718" i="12" s="1"/>
  <c r="A1719" i="12" s="1"/>
  <c r="A1720" i="12" s="1"/>
  <c r="A1721" i="12" s="1"/>
  <c r="A1722" i="12" s="1"/>
  <c r="A1723" i="12" s="1"/>
  <c r="A1724" i="12" s="1"/>
  <c r="A1725" i="12" s="1"/>
  <c r="A1726" i="12" s="1"/>
  <c r="A1727" i="12" s="1"/>
  <c r="A1728" i="12" s="1"/>
  <c r="A1729" i="12" s="1"/>
  <c r="A1730" i="12" s="1"/>
  <c r="A1731" i="12" s="1"/>
  <c r="A1732" i="12" s="1"/>
  <c r="A1733" i="12" s="1"/>
  <c r="A1734" i="12" s="1"/>
  <c r="A1735" i="12" s="1"/>
  <c r="A1736" i="12" s="1"/>
  <c r="A1737" i="12" s="1"/>
  <c r="A1738" i="12" s="1"/>
  <c r="A1739" i="12" s="1"/>
  <c r="A1740" i="12" s="1"/>
  <c r="A1741" i="12" s="1"/>
  <c r="A1742" i="12" s="1"/>
  <c r="A1743" i="12" s="1"/>
  <c r="A1744" i="12" s="1"/>
  <c r="A1745" i="12" s="1"/>
  <c r="A1746" i="12" s="1"/>
  <c r="A1747" i="12" s="1"/>
  <c r="A1748" i="12" s="1"/>
  <c r="A1749" i="12" s="1"/>
  <c r="A1750" i="12" s="1"/>
  <c r="A1751" i="12" s="1"/>
  <c r="A1752" i="12" s="1"/>
  <c r="A1753" i="12" s="1"/>
  <c r="A1754" i="12" s="1"/>
  <c r="A1755" i="12" s="1"/>
  <c r="A1756" i="12" s="1"/>
  <c r="A1757" i="12" s="1"/>
  <c r="A1758" i="12" s="1"/>
  <c r="A1759" i="12" s="1"/>
  <c r="A1760" i="12" s="1"/>
  <c r="A1761" i="12" s="1"/>
  <c r="A1762" i="12" s="1"/>
  <c r="A1763" i="12" s="1"/>
  <c r="A1764" i="12" s="1"/>
  <c r="A1765" i="12" s="1"/>
  <c r="A1766" i="12" s="1"/>
  <c r="A1767" i="12" s="1"/>
  <c r="A1768" i="12" s="1"/>
  <c r="A1769" i="12" s="1"/>
  <c r="A1770" i="12" s="1"/>
  <c r="A1771" i="12" s="1"/>
  <c r="A1772" i="12" s="1"/>
  <c r="A1773" i="12" s="1"/>
  <c r="A1774" i="12" s="1"/>
  <c r="A1775" i="12" s="1"/>
  <c r="A1776" i="12" s="1"/>
  <c r="A1777" i="12" s="1"/>
  <c r="A1778" i="12" s="1"/>
  <c r="A1779" i="12" s="1"/>
  <c r="A1780" i="12" s="1"/>
  <c r="A1781" i="12" s="1"/>
  <c r="A1782" i="12" s="1"/>
  <c r="A1783" i="12" s="1"/>
  <c r="A1784" i="12" s="1"/>
  <c r="A1785" i="12" s="1"/>
  <c r="A1786" i="12" s="1"/>
  <c r="A1787" i="12" s="1"/>
  <c r="A1788" i="12" s="1"/>
  <c r="A1789" i="12" s="1"/>
  <c r="A1790" i="12" s="1"/>
  <c r="A1791" i="12" s="1"/>
  <c r="A1792" i="12" s="1"/>
  <c r="A1793" i="12" s="1"/>
  <c r="A1794" i="12" s="1"/>
  <c r="A1795" i="12" s="1"/>
  <c r="A1796" i="12" s="1"/>
  <c r="A1797" i="12" s="1"/>
  <c r="A1798" i="12" s="1"/>
  <c r="A1799" i="12" s="1"/>
  <c r="A1800" i="12" s="1"/>
  <c r="A1801" i="12" s="1"/>
  <c r="A1802" i="12" s="1"/>
  <c r="A1803" i="12" s="1"/>
  <c r="A1804" i="12" s="1"/>
  <c r="A1805" i="12" s="1"/>
  <c r="A1806" i="12" s="1"/>
  <c r="A1807" i="12" s="1"/>
  <c r="A1808" i="12" s="1"/>
  <c r="A1809" i="12" s="1"/>
  <c r="A1810" i="12" s="1"/>
  <c r="A1811" i="12" s="1"/>
  <c r="A1812" i="12" s="1"/>
  <c r="A1813" i="12" s="1"/>
  <c r="A1814" i="12" s="1"/>
  <c r="A1815" i="12" s="1"/>
  <c r="A1816" i="12" s="1"/>
  <c r="A1817" i="12" s="1"/>
  <c r="A1818" i="12" s="1"/>
  <c r="A1819" i="12" s="1"/>
  <c r="A1820" i="12" s="1"/>
  <c r="A1821" i="12" s="1"/>
  <c r="A1822" i="12" s="1"/>
  <c r="A1823" i="12" s="1"/>
  <c r="A1824" i="12" s="1"/>
  <c r="A1825" i="12" s="1"/>
  <c r="A1826" i="12" s="1"/>
  <c r="A1827" i="12" s="1"/>
  <c r="A1828" i="12" s="1"/>
  <c r="A1829" i="12" s="1"/>
  <c r="A1830" i="12" s="1"/>
  <c r="A1831" i="12" s="1"/>
  <c r="A1832" i="12" s="1"/>
  <c r="A1833" i="12" s="1"/>
  <c r="A1834" i="12" s="1"/>
  <c r="A1835" i="12" s="1"/>
  <c r="A1836" i="12" s="1"/>
  <c r="A1837" i="12" s="1"/>
  <c r="A1838" i="12" s="1"/>
  <c r="A1839" i="12" s="1"/>
  <c r="A1840" i="12" s="1"/>
  <c r="A1841" i="12" s="1"/>
  <c r="A1842" i="12" s="1"/>
  <c r="A1843" i="12" s="1"/>
  <c r="A1844" i="12" s="1"/>
  <c r="A1845" i="12" s="1"/>
  <c r="A1846" i="12" s="1"/>
  <c r="A1847" i="12" s="1"/>
  <c r="A1848" i="12" s="1"/>
  <c r="A1849" i="12" s="1"/>
  <c r="A1850" i="12" s="1"/>
  <c r="A1851" i="12" s="1"/>
  <c r="A1852" i="12" s="1"/>
  <c r="A1853" i="12" s="1"/>
  <c r="A1854" i="12" s="1"/>
  <c r="A1855" i="12" s="1"/>
  <c r="A1856" i="12" s="1"/>
  <c r="A1857" i="12" s="1"/>
  <c r="A1858" i="12" s="1"/>
  <c r="A1859" i="12" s="1"/>
  <c r="A1860" i="12" s="1"/>
  <c r="A1861" i="12" s="1"/>
  <c r="A1862" i="12" s="1"/>
  <c r="A1863" i="12" s="1"/>
  <c r="A1864" i="12" s="1"/>
  <c r="A1865" i="12" s="1"/>
  <c r="A1866" i="12" s="1"/>
  <c r="A1867" i="12" s="1"/>
  <c r="A1868" i="12" s="1"/>
  <c r="A1869" i="12" s="1"/>
  <c r="A1870" i="12" s="1"/>
  <c r="A1871" i="12" s="1"/>
  <c r="A1872" i="12" s="1"/>
  <c r="A1873" i="12" s="1"/>
  <c r="A1874" i="12" s="1"/>
  <c r="A1875" i="12" s="1"/>
  <c r="A1876" i="12" s="1"/>
  <c r="A1877" i="12" s="1"/>
  <c r="A1878" i="12" s="1"/>
  <c r="A1879" i="12" s="1"/>
  <c r="A1880" i="12" s="1"/>
  <c r="A1881" i="12" s="1"/>
  <c r="A1882" i="12" s="1"/>
  <c r="A1883" i="12" s="1"/>
  <c r="A1884" i="12" s="1"/>
  <c r="A1885" i="12" s="1"/>
  <c r="A1886" i="12" s="1"/>
  <c r="A1887" i="12" s="1"/>
  <c r="A1888" i="12" s="1"/>
  <c r="A1889" i="12" s="1"/>
  <c r="A1890" i="12" s="1"/>
  <c r="A1891" i="12" s="1"/>
  <c r="A1892" i="12" s="1"/>
  <c r="A1893" i="12" s="1"/>
  <c r="A1894" i="12" s="1"/>
  <c r="A1895" i="12" s="1"/>
  <c r="A1896" i="12" s="1"/>
  <c r="A1897" i="12" s="1"/>
  <c r="A1898" i="12" s="1"/>
  <c r="A1899" i="12" s="1"/>
  <c r="A1900" i="12" s="1"/>
  <c r="A1901" i="12" s="1"/>
  <c r="A1902" i="12" s="1"/>
  <c r="A1903" i="12" s="1"/>
  <c r="A1904" i="12" s="1"/>
  <c r="A1905" i="12" s="1"/>
  <c r="A1906" i="12" s="1"/>
  <c r="A1907" i="12" s="1"/>
  <c r="A1908" i="12" s="1"/>
  <c r="A1909" i="12" s="1"/>
  <c r="A1910" i="12" s="1"/>
  <c r="A1911" i="12" s="1"/>
  <c r="A1912" i="12" s="1"/>
  <c r="A1913" i="12" s="1"/>
  <c r="A1914" i="12" s="1"/>
  <c r="A1915" i="12" s="1"/>
  <c r="A1916" i="12" s="1"/>
  <c r="A1917" i="12" s="1"/>
  <c r="A1918" i="12" s="1"/>
  <c r="A1919" i="12" s="1"/>
  <c r="A1920" i="12" s="1"/>
  <c r="A1921" i="12" s="1"/>
  <c r="A1922" i="12" s="1"/>
  <c r="A1923" i="12" s="1"/>
  <c r="A1924" i="12" s="1"/>
  <c r="A1925" i="12" s="1"/>
  <c r="A1926" i="12" s="1"/>
  <c r="A1927" i="12" s="1"/>
  <c r="A1928" i="12" s="1"/>
  <c r="A1929" i="12" s="1"/>
  <c r="A1930" i="12" s="1"/>
  <c r="A1931" i="12" s="1"/>
  <c r="A1932" i="12" s="1"/>
  <c r="A1933" i="12" s="1"/>
  <c r="A1934" i="12" s="1"/>
  <c r="A1935" i="12" s="1"/>
  <c r="A1936" i="12" s="1"/>
  <c r="A1937" i="12" s="1"/>
  <c r="A1938" i="12" s="1"/>
  <c r="A1939" i="12" s="1"/>
  <c r="A1940" i="12" s="1"/>
  <c r="A1941" i="12" s="1"/>
  <c r="A1942" i="12" s="1"/>
  <c r="A1943" i="12" s="1"/>
  <c r="A1944" i="12" s="1"/>
  <c r="A1945" i="12" s="1"/>
  <c r="A1946" i="12" s="1"/>
  <c r="A1947" i="12" s="1"/>
  <c r="A1948" i="12" s="1"/>
  <c r="A1949" i="12" s="1"/>
  <c r="A1950" i="12" s="1"/>
  <c r="A1951" i="12" s="1"/>
  <c r="A1952" i="12" s="1"/>
  <c r="A1953" i="12" s="1"/>
  <c r="A1954" i="12" s="1"/>
  <c r="A1955" i="12" s="1"/>
  <c r="A1956" i="12" s="1"/>
  <c r="A1957" i="12" s="1"/>
  <c r="A1958" i="12" s="1"/>
  <c r="A1959" i="12" s="1"/>
  <c r="A1960" i="12" s="1"/>
  <c r="A1961" i="12" s="1"/>
  <c r="A1962" i="12" s="1"/>
  <c r="A1963" i="12" s="1"/>
  <c r="A1964" i="12" s="1"/>
  <c r="A1965" i="12" s="1"/>
  <c r="A1966" i="12" s="1"/>
  <c r="A1967" i="12" s="1"/>
  <c r="A1968" i="12" s="1"/>
  <c r="A1969" i="12" s="1"/>
  <c r="A1970" i="12" s="1"/>
  <c r="A1971" i="12" s="1"/>
  <c r="A1972" i="12" s="1"/>
  <c r="A1973" i="12" s="1"/>
  <c r="A1974" i="12" s="1"/>
  <c r="A1975" i="12" s="1"/>
  <c r="A1976" i="12" s="1"/>
  <c r="A1977" i="12" s="1"/>
  <c r="A1978" i="12" s="1"/>
  <c r="A1979" i="12" s="1"/>
  <c r="A1980" i="12" s="1"/>
  <c r="A1981" i="12" s="1"/>
  <c r="A1982" i="12" s="1"/>
  <c r="A1983" i="12" s="1"/>
  <c r="A1984" i="12" s="1"/>
  <c r="A1985" i="12" s="1"/>
  <c r="A1986" i="12" s="1"/>
  <c r="A1987" i="12" s="1"/>
  <c r="A1988" i="12" s="1"/>
  <c r="A1989" i="12" s="1"/>
  <c r="A1990" i="12" s="1"/>
  <c r="A1991" i="12" s="1"/>
  <c r="A1992" i="12" s="1"/>
  <c r="A1993" i="12" s="1"/>
  <c r="A1994" i="12" s="1"/>
  <c r="A1995" i="12" s="1"/>
  <c r="A1996" i="12" s="1"/>
  <c r="A1997" i="12" s="1"/>
  <c r="A1998" i="12" s="1"/>
  <c r="A1999" i="12" s="1"/>
  <c r="A2000" i="12" s="1"/>
  <c r="A2001" i="12" s="1"/>
  <c r="A2002" i="12" s="1"/>
  <c r="A2003" i="12" s="1"/>
  <c r="A2004" i="12" s="1"/>
  <c r="A2005" i="12" s="1"/>
  <c r="A2006" i="12" s="1"/>
  <c r="A2007" i="12" s="1"/>
  <c r="A2008" i="12" s="1"/>
  <c r="A2009" i="12" s="1"/>
  <c r="A2010" i="12" s="1"/>
  <c r="A2011" i="12" s="1"/>
  <c r="A2012" i="12" s="1"/>
  <c r="A2013" i="12" s="1"/>
  <c r="A2014" i="12" s="1"/>
  <c r="A2015" i="12" s="1"/>
  <c r="A2016" i="12" s="1"/>
  <c r="A2017" i="12" s="1"/>
  <c r="A2018" i="12" s="1"/>
  <c r="A2019" i="12" s="1"/>
  <c r="A2020" i="12" s="1"/>
  <c r="A2021" i="12" s="1"/>
  <c r="A2022" i="12" s="1"/>
  <c r="A2023" i="12" s="1"/>
  <c r="A2024" i="12" s="1"/>
  <c r="A2025" i="12" s="1"/>
  <c r="A2026" i="12" s="1"/>
  <c r="A2027" i="12" s="1"/>
  <c r="A2028" i="12" s="1"/>
  <c r="A2029" i="12" s="1"/>
  <c r="A2030" i="12" s="1"/>
  <c r="A2031" i="12" s="1"/>
  <c r="A2032" i="12" s="1"/>
  <c r="A2033" i="12" s="1"/>
  <c r="A2034" i="12" s="1"/>
  <c r="A2035" i="12" s="1"/>
  <c r="A2036" i="12" s="1"/>
  <c r="A2037" i="12" s="1"/>
  <c r="A2038" i="12" s="1"/>
  <c r="A2039" i="12" s="1"/>
  <c r="A2040" i="12" s="1"/>
  <c r="A2041" i="12" s="1"/>
  <c r="A2042" i="12" s="1"/>
  <c r="A2043" i="12" s="1"/>
  <c r="A2044" i="12" s="1"/>
  <c r="A2045" i="12" s="1"/>
  <c r="A2046" i="12" s="1"/>
  <c r="A2047" i="12" s="1"/>
  <c r="A2048" i="12" s="1"/>
  <c r="A2049" i="12" s="1"/>
  <c r="A2050" i="12" s="1"/>
  <c r="A2051" i="12" s="1"/>
  <c r="A2052" i="12" s="1"/>
  <c r="A2053" i="12" s="1"/>
  <c r="A2054" i="12" s="1"/>
  <c r="A2055" i="12" s="1"/>
  <c r="A2056" i="12" s="1"/>
  <c r="A2057" i="12" s="1"/>
  <c r="A2058" i="12" s="1"/>
  <c r="A2059" i="12" s="1"/>
  <c r="A2060" i="12" s="1"/>
  <c r="A2061" i="12" s="1"/>
  <c r="A2062" i="12" s="1"/>
  <c r="A2063" i="12" s="1"/>
  <c r="A2064" i="12" s="1"/>
  <c r="A2065" i="12" s="1"/>
  <c r="A2066" i="12" s="1"/>
  <c r="A2067" i="12" s="1"/>
  <c r="A2068" i="12" s="1"/>
  <c r="A2069" i="12" s="1"/>
  <c r="A2070" i="12" s="1"/>
  <c r="A2071" i="12" s="1"/>
  <c r="A2072" i="12" s="1"/>
  <c r="A2073" i="12" s="1"/>
  <c r="A2074" i="12" s="1"/>
  <c r="A2075" i="12" s="1"/>
  <c r="A2076" i="12" s="1"/>
  <c r="A2077" i="12" s="1"/>
  <c r="A2078" i="12" s="1"/>
  <c r="A2079" i="12" s="1"/>
  <c r="A2080" i="12" s="1"/>
  <c r="A2081" i="12" s="1"/>
  <c r="A2082" i="12" s="1"/>
  <c r="A2083" i="12" s="1"/>
  <c r="A2084" i="12" s="1"/>
  <c r="A2085" i="12" s="1"/>
  <c r="A2086" i="12" s="1"/>
  <c r="A2087" i="12" s="1"/>
  <c r="A2088" i="12" s="1"/>
  <c r="A2089" i="12" s="1"/>
  <c r="A2090" i="12" s="1"/>
  <c r="A2091" i="12" s="1"/>
  <c r="A2092" i="12" s="1"/>
  <c r="A2093" i="12" s="1"/>
  <c r="A2094" i="12" s="1"/>
  <c r="A2095" i="12" s="1"/>
  <c r="A2096" i="12" s="1"/>
  <c r="A2097" i="12" s="1"/>
  <c r="A2098" i="12" s="1"/>
  <c r="A2099" i="12" s="1"/>
  <c r="A2100" i="12" s="1"/>
  <c r="A2101" i="12" s="1"/>
  <c r="A2102" i="12" s="1"/>
  <c r="A2103" i="12" s="1"/>
  <c r="A2104" i="12" s="1"/>
  <c r="A2105" i="12" s="1"/>
  <c r="A2106" i="12" s="1"/>
  <c r="A2107" i="12" s="1"/>
  <c r="A2108" i="12" s="1"/>
  <c r="A2109" i="12" s="1"/>
  <c r="A2110" i="12" s="1"/>
  <c r="A2111" i="12" s="1"/>
  <c r="A2112" i="12" s="1"/>
  <c r="A2113" i="12" s="1"/>
  <c r="A2114" i="12" s="1"/>
  <c r="A2115" i="12" s="1"/>
  <c r="A2116" i="12" s="1"/>
  <c r="A2117" i="12" s="1"/>
  <c r="A2118" i="12" s="1"/>
  <c r="A2119" i="12" s="1"/>
  <c r="A2120" i="12" s="1"/>
  <c r="A2121" i="12" s="1"/>
  <c r="A2122" i="12" s="1"/>
  <c r="A2123" i="12" s="1"/>
  <c r="A2124" i="12" s="1"/>
  <c r="A2125" i="12" s="1"/>
  <c r="A2126" i="12" s="1"/>
  <c r="A2127" i="12" s="1"/>
  <c r="A2128" i="12" s="1"/>
  <c r="A2129" i="12" s="1"/>
  <c r="A2130" i="12" s="1"/>
  <c r="A2131" i="12" s="1"/>
  <c r="A2132" i="12" s="1"/>
  <c r="A2133" i="12" s="1"/>
  <c r="A2134" i="12" s="1"/>
  <c r="A2135" i="12" s="1"/>
  <c r="A2136" i="12" s="1"/>
  <c r="A2137" i="12" s="1"/>
  <c r="A2138" i="12" s="1"/>
  <c r="A2139" i="12" s="1"/>
  <c r="A2140" i="12" s="1"/>
  <c r="A2141" i="12" s="1"/>
  <c r="A2142" i="12" s="1"/>
  <c r="A2143" i="12" s="1"/>
  <c r="A2144" i="12" s="1"/>
  <c r="A2145" i="12" s="1"/>
  <c r="A2146" i="12" s="1"/>
  <c r="A2147" i="12" s="1"/>
  <c r="A2148" i="12" s="1"/>
  <c r="A2149" i="12" s="1"/>
  <c r="A2150" i="12" s="1"/>
  <c r="A2151" i="12" s="1"/>
  <c r="A2152" i="12" s="1"/>
  <c r="A2153" i="12" s="1"/>
  <c r="A2154" i="12" s="1"/>
  <c r="A2155" i="12" s="1"/>
  <c r="A2156" i="12" s="1"/>
  <c r="A2157" i="12" s="1"/>
  <c r="A2158" i="12" s="1"/>
  <c r="A2159" i="12" s="1"/>
  <c r="A2160" i="12" s="1"/>
  <c r="A2161" i="12" s="1"/>
  <c r="A2162" i="12" s="1"/>
  <c r="A2163" i="12" s="1"/>
  <c r="A2164" i="12" s="1"/>
  <c r="A2165" i="12" s="1"/>
  <c r="A2166" i="12" s="1"/>
  <c r="A2167" i="12" s="1"/>
  <c r="A2168" i="12" s="1"/>
  <c r="A2169" i="12" s="1"/>
  <c r="A2170" i="12" s="1"/>
  <c r="A2171" i="12" s="1"/>
  <c r="A2172" i="12" s="1"/>
  <c r="A2173" i="12" s="1"/>
  <c r="A2174" i="12" s="1"/>
  <c r="A2175" i="12" s="1"/>
  <c r="A2176" i="12" s="1"/>
  <c r="A2177" i="12" s="1"/>
  <c r="A2178" i="12" s="1"/>
  <c r="A2179" i="12" s="1"/>
  <c r="A2180" i="12" s="1"/>
  <c r="A2181" i="12" s="1"/>
  <c r="A2182" i="12" s="1"/>
  <c r="A2183" i="12" s="1"/>
  <c r="A2184" i="12" s="1"/>
  <c r="A2185" i="12" s="1"/>
  <c r="A2186" i="12" s="1"/>
  <c r="A2187" i="12" s="1"/>
  <c r="A2188" i="12" s="1"/>
  <c r="A2189" i="12" s="1"/>
  <c r="A2190" i="12" s="1"/>
  <c r="A2191" i="12" s="1"/>
  <c r="A2192" i="12" s="1"/>
  <c r="A2193" i="12" s="1"/>
  <c r="A2194" i="12" s="1"/>
  <c r="A2195" i="12" s="1"/>
  <c r="A2196" i="12" s="1"/>
  <c r="A2197" i="12" s="1"/>
  <c r="A2198" i="12" s="1"/>
  <c r="A2199" i="12" s="1"/>
  <c r="A2200" i="12" s="1"/>
  <c r="A2201" i="12" s="1"/>
  <c r="A2202" i="12" s="1"/>
  <c r="A2203" i="12" s="1"/>
  <c r="A2204" i="12" s="1"/>
  <c r="A2205" i="12" s="1"/>
  <c r="A2206" i="12" s="1"/>
  <c r="A2207" i="12" s="1"/>
  <c r="A2208" i="12" s="1"/>
  <c r="A2209" i="12" s="1"/>
  <c r="A2210" i="12" s="1"/>
  <c r="A2211" i="12" s="1"/>
  <c r="A2212" i="12" s="1"/>
  <c r="A2213" i="12" s="1"/>
  <c r="A2214" i="12" s="1"/>
  <c r="A2215" i="12" s="1"/>
  <c r="A2216" i="12" s="1"/>
  <c r="A2217" i="12" s="1"/>
  <c r="A2218" i="12" s="1"/>
  <c r="A2219" i="12" s="1"/>
  <c r="A2220" i="12" s="1"/>
  <c r="A2221" i="12" s="1"/>
  <c r="A2222" i="12" s="1"/>
  <c r="A2223" i="12" s="1"/>
  <c r="A2224" i="12" s="1"/>
  <c r="A2225" i="12" s="1"/>
  <c r="A2226" i="12" s="1"/>
  <c r="A2227" i="12" s="1"/>
  <c r="A2228" i="12" s="1"/>
  <c r="A2229" i="12" s="1"/>
  <c r="A2230" i="12" s="1"/>
  <c r="A2231" i="12" s="1"/>
  <c r="A2232" i="12" s="1"/>
  <c r="A2233" i="12" s="1"/>
  <c r="A2234" i="12" s="1"/>
  <c r="A2235" i="12" s="1"/>
  <c r="A2236" i="12" s="1"/>
  <c r="A2237" i="12" s="1"/>
  <c r="A2238" i="12" s="1"/>
  <c r="A2239" i="12" s="1"/>
  <c r="A2240" i="12" s="1"/>
  <c r="A2241" i="12" s="1"/>
  <c r="A2242" i="12" s="1"/>
  <c r="A2243" i="12" s="1"/>
  <c r="A2244" i="12" s="1"/>
  <c r="A2245" i="12" s="1"/>
  <c r="A2246" i="12" s="1"/>
  <c r="A2247" i="12" s="1"/>
  <c r="A2248" i="12" s="1"/>
  <c r="A2249" i="12" s="1"/>
  <c r="A2250" i="12" s="1"/>
  <c r="A2251" i="12" s="1"/>
  <c r="A2252" i="12" s="1"/>
  <c r="A2253" i="12" s="1"/>
  <c r="A2254" i="12" s="1"/>
  <c r="A2255" i="12" s="1"/>
  <c r="A2256" i="12" s="1"/>
  <c r="A2257" i="12" s="1"/>
  <c r="A2258" i="12" s="1"/>
  <c r="A2259" i="12" s="1"/>
  <c r="A2260" i="12" s="1"/>
  <c r="A2261" i="12" s="1"/>
  <c r="A2262" i="12" s="1"/>
  <c r="A2263" i="12" s="1"/>
  <c r="A2264" i="12" s="1"/>
  <c r="A2265" i="12" s="1"/>
  <c r="A2266" i="12" s="1"/>
  <c r="A2267" i="12" s="1"/>
  <c r="A2268" i="12" s="1"/>
  <c r="A2269" i="12" s="1"/>
  <c r="A2270" i="12" s="1"/>
  <c r="A2271" i="12" s="1"/>
  <c r="A2272" i="12" s="1"/>
  <c r="A2273" i="12" s="1"/>
  <c r="A2274" i="12" s="1"/>
  <c r="A2275" i="12" s="1"/>
  <c r="A2276" i="12" s="1"/>
  <c r="A2277" i="12" s="1"/>
  <c r="A2278" i="12" s="1"/>
  <c r="A2279" i="12" s="1"/>
  <c r="A2280" i="12" s="1"/>
  <c r="A2281" i="12" s="1"/>
  <c r="A2282" i="12" s="1"/>
  <c r="A2283" i="12" s="1"/>
  <c r="A2284" i="12" s="1"/>
  <c r="A2285" i="12" s="1"/>
  <c r="A2286" i="12" s="1"/>
  <c r="A2287" i="12" s="1"/>
  <c r="A2288" i="12" s="1"/>
  <c r="A2289" i="12" s="1"/>
  <c r="A2290" i="12" s="1"/>
  <c r="A2291" i="12" s="1"/>
  <c r="A2292" i="12" s="1"/>
  <c r="A2293" i="12" s="1"/>
  <c r="A2294" i="12" s="1"/>
  <c r="A2295" i="12" s="1"/>
  <c r="A2296" i="12" s="1"/>
  <c r="A2297" i="12" s="1"/>
  <c r="A2298" i="12" s="1"/>
  <c r="A2299" i="12" s="1"/>
  <c r="A2300" i="12" s="1"/>
  <c r="A2301" i="12" s="1"/>
  <c r="A2302" i="12" s="1"/>
  <c r="A2303" i="12" s="1"/>
  <c r="A2304" i="12" s="1"/>
  <c r="A2305" i="12" s="1"/>
  <c r="A2306" i="12" s="1"/>
  <c r="A2307" i="12" s="1"/>
  <c r="A2308" i="12" s="1"/>
  <c r="A2309" i="12" s="1"/>
  <c r="A2310" i="12" s="1"/>
  <c r="A2311" i="12" s="1"/>
  <c r="A2312" i="12" s="1"/>
  <c r="A2313" i="12" s="1"/>
  <c r="A2314" i="12" s="1"/>
  <c r="A2315" i="12" s="1"/>
  <c r="A2316" i="12" s="1"/>
  <c r="A2317" i="12" s="1"/>
  <c r="A2318" i="12" s="1"/>
  <c r="A2319" i="12" s="1"/>
  <c r="A2320" i="12" s="1"/>
  <c r="A2321" i="12" s="1"/>
  <c r="A2322" i="12" s="1"/>
  <c r="A2323" i="12" s="1"/>
  <c r="A2324" i="12" s="1"/>
  <c r="A2325" i="12" s="1"/>
  <c r="A2326" i="12" s="1"/>
  <c r="A2327" i="12" s="1"/>
  <c r="A2328" i="12" s="1"/>
  <c r="A2329" i="12" s="1"/>
  <c r="A2330" i="12" s="1"/>
  <c r="A2331" i="12" s="1"/>
  <c r="A2332" i="12" s="1"/>
  <c r="A2333" i="12" s="1"/>
  <c r="A2334" i="12" s="1"/>
  <c r="A2335" i="12" s="1"/>
  <c r="A2336" i="12" s="1"/>
  <c r="A2337" i="12" s="1"/>
  <c r="A2338" i="12" s="1"/>
  <c r="A2339" i="12" s="1"/>
  <c r="A2340" i="12" s="1"/>
  <c r="A2341" i="12" s="1"/>
  <c r="A2342" i="12" s="1"/>
  <c r="A2343" i="12" s="1"/>
  <c r="A2344" i="12" s="1"/>
  <c r="A2345" i="12" s="1"/>
  <c r="A2346" i="12" s="1"/>
  <c r="A2347" i="12" s="1"/>
  <c r="A2348" i="12" s="1"/>
  <c r="A2349" i="12" s="1"/>
  <c r="A2350" i="12" s="1"/>
  <c r="A2351" i="12" s="1"/>
  <c r="A2352" i="12" s="1"/>
  <c r="A2353" i="12" s="1"/>
  <c r="A2354" i="12" s="1"/>
  <c r="A2355" i="12" s="1"/>
  <c r="A2356" i="12" s="1"/>
  <c r="A2357" i="12" s="1"/>
  <c r="A2358" i="12" s="1"/>
  <c r="A2359" i="12" s="1"/>
  <c r="A2360" i="12" s="1"/>
  <c r="A2361" i="12" s="1"/>
  <c r="A2362" i="12" s="1"/>
  <c r="A2363" i="12" s="1"/>
  <c r="A2364" i="12" s="1"/>
  <c r="A2365" i="12" s="1"/>
  <c r="A2366" i="12" s="1"/>
  <c r="A2367" i="12" s="1"/>
  <c r="A2368" i="12" s="1"/>
  <c r="A2369" i="12" s="1"/>
  <c r="A2370" i="12" s="1"/>
  <c r="A2371" i="12" s="1"/>
  <c r="A2372" i="12" s="1"/>
  <c r="A2373" i="12" s="1"/>
  <c r="A2374" i="12" s="1"/>
  <c r="A2375" i="12" s="1"/>
  <c r="A2376" i="12" s="1"/>
  <c r="A2377" i="12" s="1"/>
  <c r="A2378" i="12" s="1"/>
  <c r="A2379" i="12" s="1"/>
  <c r="A2380" i="12" s="1"/>
  <c r="A2381" i="12" s="1"/>
  <c r="A2382" i="12" s="1"/>
  <c r="A2383" i="12" s="1"/>
  <c r="A2384" i="12" s="1"/>
  <c r="A2385" i="12" s="1"/>
  <c r="A2386" i="12" s="1"/>
  <c r="A2387" i="12" s="1"/>
  <c r="A2388" i="12" s="1"/>
  <c r="A2389" i="12" s="1"/>
  <c r="A2390" i="12" s="1"/>
  <c r="A2391" i="12" s="1"/>
  <c r="A2392" i="12" s="1"/>
  <c r="A2393" i="12" s="1"/>
  <c r="A2394" i="12" s="1"/>
  <c r="A2395" i="12" s="1"/>
  <c r="A2396" i="12" s="1"/>
  <c r="A2397" i="12" s="1"/>
  <c r="A2398" i="12" s="1"/>
  <c r="A2399" i="12" s="1"/>
  <c r="A2400" i="12" s="1"/>
  <c r="A2401" i="12" s="1"/>
  <c r="A2402" i="12" s="1"/>
  <c r="A2403" i="12" s="1"/>
  <c r="A2404" i="12" s="1"/>
  <c r="A2405" i="12" s="1"/>
  <c r="A2406" i="12" s="1"/>
  <c r="A2407" i="12" s="1"/>
  <c r="A2408" i="12" s="1"/>
  <c r="A2409" i="12" s="1"/>
  <c r="A2410" i="12" s="1"/>
  <c r="A2411" i="12" s="1"/>
  <c r="A2412" i="12" s="1"/>
  <c r="A2413" i="12" s="1"/>
  <c r="A2414" i="12" s="1"/>
  <c r="A2415" i="12" s="1"/>
  <c r="A2416" i="12" s="1"/>
  <c r="A2417" i="12" s="1"/>
  <c r="A2418" i="12" s="1"/>
  <c r="A2419" i="12" s="1"/>
  <c r="A2420" i="12" s="1"/>
  <c r="A2421" i="12" s="1"/>
  <c r="A2422" i="12" s="1"/>
  <c r="A2423" i="12" s="1"/>
  <c r="A2424" i="12" s="1"/>
  <c r="A2425" i="12" s="1"/>
  <c r="A2426" i="12" s="1"/>
  <c r="A2427" i="12" s="1"/>
  <c r="A2428" i="12" s="1"/>
  <c r="A2429" i="12" s="1"/>
  <c r="A2430" i="12" s="1"/>
  <c r="A2431" i="12" s="1"/>
  <c r="A2432" i="12" s="1"/>
  <c r="A2433" i="12" s="1"/>
  <c r="A2434" i="12" s="1"/>
  <c r="A2435" i="12" s="1"/>
  <c r="A2436" i="12" s="1"/>
  <c r="A2437" i="12" s="1"/>
  <c r="A2438" i="12" s="1"/>
  <c r="A2439" i="12" s="1"/>
  <c r="A2440" i="12" s="1"/>
  <c r="A2441" i="12" s="1"/>
  <c r="A2442" i="12" s="1"/>
  <c r="A2443" i="12" s="1"/>
  <c r="A2444" i="12" s="1"/>
  <c r="A2445" i="12" s="1"/>
  <c r="A2446" i="12" s="1"/>
  <c r="A2447" i="12" s="1"/>
  <c r="A2448" i="12" s="1"/>
  <c r="A2449" i="12" s="1"/>
  <c r="A2450" i="12" s="1"/>
  <c r="A2451" i="12" s="1"/>
  <c r="A2452" i="12" s="1"/>
  <c r="A2453" i="12" s="1"/>
  <c r="A2454" i="12" s="1"/>
  <c r="A2455" i="12" s="1"/>
  <c r="A2456" i="12" s="1"/>
  <c r="A2457" i="12" s="1"/>
  <c r="A2458" i="12" s="1"/>
  <c r="A2459" i="12" s="1"/>
  <c r="A2460" i="12" s="1"/>
  <c r="A2461" i="12" s="1"/>
  <c r="A2462" i="12" s="1"/>
  <c r="A2463" i="12" s="1"/>
  <c r="A2464" i="12" s="1"/>
  <c r="A2465" i="12" s="1"/>
  <c r="A2466" i="12" s="1"/>
  <c r="A2467" i="12" s="1"/>
  <c r="A2468" i="12" s="1"/>
  <c r="A2469" i="12" s="1"/>
  <c r="A2470" i="12" s="1"/>
  <c r="A2471" i="12" s="1"/>
  <c r="A2472" i="12" s="1"/>
  <c r="A2473" i="12" s="1"/>
  <c r="A2474" i="12" s="1"/>
  <c r="A2475" i="12" s="1"/>
  <c r="A2476" i="12" s="1"/>
  <c r="A2477" i="12" s="1"/>
  <c r="A2478" i="12" s="1"/>
  <c r="A2479" i="12" s="1"/>
  <c r="A2480" i="12" s="1"/>
  <c r="A2481" i="12" s="1"/>
  <c r="A2482" i="12" s="1"/>
  <c r="A2483" i="12" s="1"/>
  <c r="A2484" i="12" s="1"/>
  <c r="A2485" i="12" s="1"/>
  <c r="A2486" i="12" s="1"/>
  <c r="A2487" i="12" s="1"/>
  <c r="A2488" i="12" s="1"/>
  <c r="A2489" i="12" s="1"/>
  <c r="A2490" i="12" s="1"/>
  <c r="A2491" i="12" s="1"/>
  <c r="A2492" i="12" s="1"/>
  <c r="A2493" i="12" s="1"/>
  <c r="A2494" i="12" s="1"/>
  <c r="A2495" i="12" s="1"/>
  <c r="A2496" i="12" s="1"/>
  <c r="A2497" i="12" s="1"/>
  <c r="A2498" i="12" s="1"/>
  <c r="A2499" i="12" s="1"/>
  <c r="A2500" i="12" s="1"/>
  <c r="A2501" i="12" s="1"/>
  <c r="A2502" i="12" s="1"/>
  <c r="A2503" i="12" s="1"/>
  <c r="A2504" i="12" s="1"/>
  <c r="A2505" i="12" s="1"/>
  <c r="A2506" i="12" s="1"/>
  <c r="A2507" i="12" s="1"/>
  <c r="A2508" i="12" s="1"/>
  <c r="A2509" i="12" s="1"/>
  <c r="A2510" i="12" s="1"/>
  <c r="A2511" i="12" s="1"/>
  <c r="A2512" i="12" s="1"/>
  <c r="A2513" i="12" s="1"/>
  <c r="A2514" i="12" s="1"/>
  <c r="A2515" i="12" s="1"/>
  <c r="A2516" i="12" s="1"/>
  <c r="A2517" i="12" s="1"/>
  <c r="A2518" i="12" s="1"/>
  <c r="A2519" i="12" s="1"/>
  <c r="A2520" i="12" s="1"/>
  <c r="A2521" i="12" s="1"/>
  <c r="A2522" i="12" s="1"/>
  <c r="A2523" i="12" s="1"/>
  <c r="A2524" i="12" s="1"/>
  <c r="A2525" i="12" s="1"/>
  <c r="A2526" i="12" s="1"/>
  <c r="A2527" i="12" s="1"/>
  <c r="A2528" i="12" s="1"/>
  <c r="A2529" i="12" s="1"/>
  <c r="A2530" i="12" s="1"/>
  <c r="A2531" i="12" s="1"/>
  <c r="A2532" i="12" s="1"/>
  <c r="A2533" i="12" s="1"/>
  <c r="A2534" i="12" s="1"/>
  <c r="A2535" i="12" s="1"/>
  <c r="A2536" i="12" s="1"/>
  <c r="A2537" i="12" s="1"/>
  <c r="A2538" i="12" s="1"/>
  <c r="A2539" i="12" s="1"/>
  <c r="A2540" i="12" s="1"/>
  <c r="A2541" i="12" s="1"/>
  <c r="A2542" i="12" s="1"/>
  <c r="A2543" i="12" s="1"/>
  <c r="A2544" i="12" s="1"/>
  <c r="A2545" i="12" s="1"/>
  <c r="A2546" i="12" s="1"/>
  <c r="A2547" i="12" s="1"/>
  <c r="A2548" i="12" s="1"/>
  <c r="A2549" i="12" s="1"/>
  <c r="A2550" i="12" s="1"/>
  <c r="A2551" i="12" s="1"/>
  <c r="A2552" i="12" s="1"/>
  <c r="A2553" i="12" s="1"/>
  <c r="A2554" i="12" s="1"/>
  <c r="A2555" i="12" s="1"/>
  <c r="A2556" i="12" s="1"/>
  <c r="A2557" i="12" s="1"/>
  <c r="A2558" i="12" s="1"/>
  <c r="A2559" i="12" s="1"/>
  <c r="A2560" i="12" s="1"/>
  <c r="A2561" i="12" s="1"/>
  <c r="A2562" i="12" s="1"/>
  <c r="A2563" i="12" s="1"/>
  <c r="A2564" i="12" s="1"/>
  <c r="A2565" i="12" s="1"/>
  <c r="A2566" i="12" s="1"/>
  <c r="A2567" i="12" s="1"/>
  <c r="A2568" i="12" s="1"/>
  <c r="A2569" i="12" s="1"/>
  <c r="A2570" i="12" s="1"/>
  <c r="A2571" i="12" s="1"/>
  <c r="A2572" i="12" s="1"/>
  <c r="A2573" i="12" s="1"/>
  <c r="A2574" i="12" s="1"/>
  <c r="A2575" i="12" s="1"/>
  <c r="A2576" i="12" s="1"/>
  <c r="A2577" i="12" s="1"/>
  <c r="A2578" i="12" s="1"/>
  <c r="A2579" i="12" s="1"/>
  <c r="A2580" i="12" s="1"/>
  <c r="A2581" i="12" s="1"/>
  <c r="A2582" i="12" s="1"/>
  <c r="A2583" i="12" s="1"/>
  <c r="A2584" i="12" s="1"/>
  <c r="A2585" i="12" s="1"/>
  <c r="A2586" i="12" s="1"/>
  <c r="A2587" i="12" s="1"/>
  <c r="A2588" i="12" s="1"/>
  <c r="A2589" i="12" s="1"/>
  <c r="A2590" i="12" s="1"/>
  <c r="A2591" i="12" s="1"/>
  <c r="A2592" i="12" s="1"/>
  <c r="A2593" i="12" s="1"/>
  <c r="A2594" i="12" s="1"/>
  <c r="A2595" i="12" s="1"/>
  <c r="A2596" i="12" s="1"/>
  <c r="A2597" i="12" s="1"/>
  <c r="A2598" i="12" s="1"/>
  <c r="A2599" i="12" s="1"/>
  <c r="A2600" i="12" s="1"/>
  <c r="A2601" i="12" s="1"/>
  <c r="A2602" i="12" s="1"/>
  <c r="A2603" i="12" s="1"/>
  <c r="A2604" i="12" s="1"/>
  <c r="A2605" i="12" s="1"/>
  <c r="A2606" i="12" s="1"/>
  <c r="A2607" i="12" s="1"/>
  <c r="A2608" i="12" s="1"/>
  <c r="A2609" i="12" s="1"/>
  <c r="A2610" i="12" s="1"/>
  <c r="A2611" i="12" s="1"/>
  <c r="A2612" i="12" s="1"/>
  <c r="A2613" i="12" s="1"/>
  <c r="A2614" i="12" s="1"/>
  <c r="A2615" i="12" s="1"/>
  <c r="A2616" i="12" s="1"/>
  <c r="A2617" i="12" s="1"/>
  <c r="A2618" i="12" s="1"/>
  <c r="A2619" i="12" s="1"/>
  <c r="A2620" i="12" s="1"/>
  <c r="A2621" i="12" s="1"/>
  <c r="A2622" i="12" s="1"/>
  <c r="A2623" i="12" s="1"/>
  <c r="A2624" i="12" s="1"/>
  <c r="A2625" i="12" s="1"/>
  <c r="A2626" i="12" s="1"/>
  <c r="A2627" i="12" s="1"/>
  <c r="A2628" i="12" s="1"/>
  <c r="A2629" i="12" s="1"/>
  <c r="A2630" i="12" s="1"/>
  <c r="A2631" i="12" s="1"/>
  <c r="A2632" i="12" s="1"/>
  <c r="A2633" i="12" s="1"/>
  <c r="A2634" i="12" s="1"/>
  <c r="A2635" i="12" s="1"/>
  <c r="A2636" i="12" s="1"/>
  <c r="A2637" i="12" s="1"/>
  <c r="A2638" i="12" s="1"/>
  <c r="A2639" i="12" s="1"/>
  <c r="A2640" i="12" s="1"/>
  <c r="A2641" i="12" s="1"/>
  <c r="A2642" i="12" s="1"/>
  <c r="A2643" i="12" s="1"/>
  <c r="A2644" i="12" s="1"/>
  <c r="A2645" i="12" s="1"/>
  <c r="A2646" i="12" s="1"/>
  <c r="A2647" i="12" s="1"/>
  <c r="A2648" i="12" s="1"/>
  <c r="A2649" i="12" s="1"/>
  <c r="A2650" i="12" s="1"/>
  <c r="A2651" i="12" s="1"/>
  <c r="A2652" i="12" s="1"/>
  <c r="A2653" i="12" s="1"/>
  <c r="A2654" i="12" s="1"/>
  <c r="A2655" i="12" s="1"/>
  <c r="A2656" i="12" s="1"/>
  <c r="A2657" i="12" s="1"/>
  <c r="A2658" i="12" s="1"/>
  <c r="A2659" i="12" s="1"/>
  <c r="A2660" i="12" s="1"/>
  <c r="A2661" i="12" s="1"/>
  <c r="A2662" i="12" s="1"/>
  <c r="A2663" i="12" s="1"/>
  <c r="A2664" i="12" s="1"/>
  <c r="A2665" i="12" s="1"/>
  <c r="A2666" i="12" s="1"/>
  <c r="A2667" i="12" s="1"/>
  <c r="A2668" i="12" s="1"/>
  <c r="A2669" i="12" s="1"/>
  <c r="A2670" i="12" s="1"/>
  <c r="A2671" i="12" s="1"/>
  <c r="A2672" i="12" s="1"/>
  <c r="A2673" i="12" s="1"/>
  <c r="A2674" i="12" s="1"/>
  <c r="A2675" i="12" s="1"/>
  <c r="A2676" i="12" s="1"/>
  <c r="A2677" i="12" s="1"/>
  <c r="A2678" i="12" s="1"/>
  <c r="A2679" i="12" s="1"/>
  <c r="A2680" i="12" s="1"/>
  <c r="A2681" i="12" s="1"/>
  <c r="A2682" i="12" s="1"/>
  <c r="A2683" i="12" s="1"/>
  <c r="A2684" i="12" s="1"/>
  <c r="A2685" i="12" s="1"/>
  <c r="A2686" i="12" s="1"/>
  <c r="A2687" i="12" s="1"/>
  <c r="A2688" i="12" s="1"/>
  <c r="A2689" i="12" s="1"/>
  <c r="A2690" i="12" s="1"/>
  <c r="A2691" i="12" s="1"/>
  <c r="A2692" i="12" s="1"/>
  <c r="A2693" i="12" s="1"/>
  <c r="A2694" i="12" s="1"/>
  <c r="A2695" i="12" s="1"/>
  <c r="A2696" i="12" s="1"/>
  <c r="A2697" i="12" s="1"/>
  <c r="A2698" i="12" s="1"/>
  <c r="A2699" i="12" s="1"/>
  <c r="A2700" i="12" s="1"/>
  <c r="A2701" i="12" s="1"/>
  <c r="A2702" i="12" s="1"/>
  <c r="A2703" i="12" s="1"/>
  <c r="A2704" i="12" s="1"/>
  <c r="A2705" i="12" s="1"/>
  <c r="A2706" i="12" s="1"/>
  <c r="A2707" i="12" s="1"/>
  <c r="A2708" i="12" s="1"/>
  <c r="A2709" i="12" s="1"/>
  <c r="A2710" i="12" s="1"/>
  <c r="A2711" i="12" s="1"/>
  <c r="A2712" i="12" s="1"/>
  <c r="A2713" i="12" s="1"/>
  <c r="A2714" i="12" s="1"/>
  <c r="A2715" i="12" s="1"/>
  <c r="A2716" i="12" s="1"/>
  <c r="A2717" i="12" s="1"/>
  <c r="A2718" i="12" s="1"/>
  <c r="A2719" i="12" s="1"/>
  <c r="A2720" i="12" s="1"/>
  <c r="A2721" i="12" s="1"/>
  <c r="A2722" i="12" s="1"/>
  <c r="A2723" i="12" s="1"/>
  <c r="A2724" i="12" s="1"/>
  <c r="A2725" i="12" s="1"/>
  <c r="A2726" i="12" s="1"/>
  <c r="A2727" i="12" s="1"/>
  <c r="A2728" i="12" s="1"/>
  <c r="A2729" i="12" s="1"/>
  <c r="A2730" i="12" s="1"/>
  <c r="A2731" i="12" s="1"/>
  <c r="A2732" i="12" s="1"/>
  <c r="A2733" i="12" s="1"/>
  <c r="A2734" i="12" s="1"/>
  <c r="A2735" i="12" s="1"/>
  <c r="A2736" i="12" s="1"/>
  <c r="A2737" i="12" s="1"/>
  <c r="A2738" i="12" s="1"/>
  <c r="A2739" i="12" s="1"/>
  <c r="A2740" i="12" s="1"/>
  <c r="A2741" i="12" s="1"/>
  <c r="A2742" i="12" s="1"/>
  <c r="A2743" i="12" s="1"/>
  <c r="A2744" i="12" s="1"/>
  <c r="A2745" i="12" s="1"/>
  <c r="A2746" i="12" s="1"/>
  <c r="A2747" i="12" s="1"/>
  <c r="A2748" i="12" s="1"/>
  <c r="A2749" i="12" s="1"/>
  <c r="A2750" i="12" s="1"/>
  <c r="A2751" i="12" s="1"/>
  <c r="A2752" i="12" s="1"/>
  <c r="A2753" i="12" s="1"/>
  <c r="A2754" i="12" s="1"/>
  <c r="A2755" i="12" s="1"/>
  <c r="A2756" i="12" s="1"/>
  <c r="A2757" i="12" s="1"/>
  <c r="A2758" i="12" s="1"/>
  <c r="A2759" i="12" s="1"/>
  <c r="A2760" i="12" s="1"/>
  <c r="A2761" i="12" s="1"/>
  <c r="A2762" i="12" s="1"/>
  <c r="A2763" i="12" s="1"/>
  <c r="A2764" i="12" s="1"/>
  <c r="A2765" i="12" s="1"/>
  <c r="A2766" i="12" s="1"/>
  <c r="A2767" i="12" s="1"/>
  <c r="A2768" i="12" s="1"/>
  <c r="A2769" i="12" s="1"/>
  <c r="A2770" i="12" s="1"/>
  <c r="A2771" i="12" s="1"/>
  <c r="A2772" i="12" s="1"/>
  <c r="A2773" i="12" s="1"/>
  <c r="A2774" i="12" s="1"/>
  <c r="A2775" i="12" s="1"/>
  <c r="A2776" i="12" s="1"/>
  <c r="A2777" i="12" s="1"/>
  <c r="A2778" i="12" s="1"/>
  <c r="A2779" i="12" s="1"/>
  <c r="A2780" i="12" s="1"/>
  <c r="A2781" i="12" s="1"/>
  <c r="A2782" i="12" s="1"/>
  <c r="A2783" i="12" s="1"/>
  <c r="A2784" i="12" s="1"/>
  <c r="A2785" i="12" s="1"/>
  <c r="A2786" i="12" s="1"/>
  <c r="A2787" i="12" s="1"/>
  <c r="A2788" i="12" s="1"/>
  <c r="A2789" i="12" s="1"/>
  <c r="A2790" i="12" s="1"/>
  <c r="A2791" i="12" s="1"/>
  <c r="A2792" i="12" s="1"/>
  <c r="A2793" i="12" s="1"/>
  <c r="A2794" i="12" s="1"/>
  <c r="A2795" i="12" s="1"/>
  <c r="A2796" i="12" s="1"/>
  <c r="A2797" i="12" s="1"/>
  <c r="A2798" i="12" s="1"/>
  <c r="A2799" i="12" s="1"/>
  <c r="A2800" i="12" s="1"/>
  <c r="A2801" i="12" s="1"/>
  <c r="A2802" i="12" s="1"/>
  <c r="A2803" i="12" s="1"/>
  <c r="A2804" i="12" s="1"/>
  <c r="A2805" i="12" s="1"/>
  <c r="A2806" i="12" s="1"/>
  <c r="A2807" i="12" s="1"/>
  <c r="A2808" i="12" s="1"/>
  <c r="A2809" i="12" s="1"/>
  <c r="A2810" i="12" s="1"/>
  <c r="A2811" i="12" s="1"/>
  <c r="A2812" i="12" s="1"/>
  <c r="A2813" i="12" s="1"/>
  <c r="A2814" i="12" s="1"/>
  <c r="A2815" i="12" s="1"/>
  <c r="A2816" i="12" s="1"/>
  <c r="A2817" i="12" s="1"/>
  <c r="A2818" i="12" s="1"/>
  <c r="A2819" i="12" s="1"/>
  <c r="A2820" i="12" s="1"/>
  <c r="A2821" i="12" s="1"/>
  <c r="A2822" i="12" s="1"/>
  <c r="A2823" i="12" s="1"/>
  <c r="A2824" i="12" s="1"/>
  <c r="A2825" i="12" s="1"/>
  <c r="A2826" i="12" s="1"/>
  <c r="A2827" i="12" s="1"/>
  <c r="A2828" i="12" s="1"/>
  <c r="A2829" i="12" s="1"/>
  <c r="A2830" i="12" s="1"/>
  <c r="A2831" i="12" s="1"/>
  <c r="A2832" i="12" s="1"/>
  <c r="A2833" i="12" s="1"/>
  <c r="A2834" i="12" s="1"/>
  <c r="A2835" i="12" s="1"/>
  <c r="A2836" i="12" s="1"/>
  <c r="A2837" i="12" s="1"/>
  <c r="A2838" i="12" s="1"/>
  <c r="A2839" i="12" s="1"/>
  <c r="A2840" i="12" s="1"/>
  <c r="A2841" i="12" s="1"/>
  <c r="A2842" i="12" s="1"/>
  <c r="A2843" i="12" s="1"/>
  <c r="A2844" i="12" s="1"/>
  <c r="A2845" i="12" s="1"/>
  <c r="A2846" i="12" s="1"/>
  <c r="A2847" i="12" s="1"/>
  <c r="A2848" i="12" s="1"/>
  <c r="A2849" i="12" s="1"/>
  <c r="A2850" i="12" s="1"/>
  <c r="A2851" i="12" s="1"/>
  <c r="A2852" i="12" s="1"/>
  <c r="A2853" i="12" s="1"/>
  <c r="A2854" i="12" s="1"/>
  <c r="A2855" i="12" s="1"/>
  <c r="A2856" i="12" s="1"/>
  <c r="A2857" i="12" s="1"/>
  <c r="A2858" i="12" s="1"/>
  <c r="A2859" i="12" s="1"/>
  <c r="A2860" i="12" s="1"/>
  <c r="A2861" i="12" s="1"/>
  <c r="A2862" i="12" s="1"/>
  <c r="A2863" i="12" s="1"/>
  <c r="A2864" i="12" s="1"/>
  <c r="A2865" i="12" s="1"/>
  <c r="A2866" i="12" s="1"/>
  <c r="A2867" i="12" s="1"/>
  <c r="A2868" i="12" s="1"/>
  <c r="A2869" i="12" s="1"/>
  <c r="A2870" i="12" s="1"/>
  <c r="A2871" i="12" s="1"/>
  <c r="A2872" i="12" s="1"/>
  <c r="A2873" i="12" s="1"/>
  <c r="A2874" i="12" s="1"/>
  <c r="A2875" i="12" s="1"/>
  <c r="A2876" i="12" s="1"/>
  <c r="A2877" i="12" s="1"/>
  <c r="A2878" i="12" s="1"/>
  <c r="A2879" i="12" s="1"/>
  <c r="A2880" i="12" s="1"/>
  <c r="A2881" i="12" s="1"/>
  <c r="A2882" i="12" s="1"/>
  <c r="A2883" i="12" s="1"/>
  <c r="A2884" i="12" s="1"/>
  <c r="A2885" i="12" s="1"/>
  <c r="A2886" i="12" s="1"/>
  <c r="A2887" i="12" s="1"/>
  <c r="A2888" i="12" s="1"/>
  <c r="A2889" i="12" s="1"/>
  <c r="A2890" i="12" s="1"/>
  <c r="A2891" i="12" s="1"/>
  <c r="A2892" i="12" s="1"/>
  <c r="A2893" i="12" s="1"/>
  <c r="A2894" i="12" s="1"/>
  <c r="A2895" i="12" s="1"/>
  <c r="A2896" i="12" s="1"/>
  <c r="A2897" i="12" s="1"/>
  <c r="A2898" i="12" s="1"/>
  <c r="A2899" i="12" s="1"/>
  <c r="A2900" i="12" s="1"/>
  <c r="A2901" i="12" s="1"/>
  <c r="A2902" i="12" s="1"/>
  <c r="A2903" i="12" s="1"/>
  <c r="A2904" i="12" s="1"/>
  <c r="A2905" i="12" s="1"/>
  <c r="A2906" i="12" s="1"/>
  <c r="A2907" i="12" s="1"/>
  <c r="A2908" i="12" s="1"/>
  <c r="A2909" i="12" s="1"/>
  <c r="A2910" i="12" s="1"/>
  <c r="A2911" i="12" s="1"/>
  <c r="A2912" i="12" s="1"/>
  <c r="A2913" i="12" s="1"/>
  <c r="A2914" i="12" s="1"/>
  <c r="A2915" i="12" s="1"/>
  <c r="A2916" i="12" s="1"/>
  <c r="A2917" i="12" s="1"/>
  <c r="A2918" i="12" s="1"/>
  <c r="A2919" i="12" s="1"/>
  <c r="A2920" i="12" s="1"/>
  <c r="A2921" i="12" s="1"/>
  <c r="A2922" i="12" s="1"/>
  <c r="A2923" i="12" s="1"/>
  <c r="A2924" i="12" s="1"/>
  <c r="A2925" i="12" s="1"/>
  <c r="A2926" i="12" s="1"/>
  <c r="A2927" i="12" s="1"/>
  <c r="A2928" i="12" s="1"/>
  <c r="A2929" i="12" s="1"/>
  <c r="A2930" i="12" s="1"/>
  <c r="A2931" i="12" s="1"/>
  <c r="A2932" i="12" s="1"/>
  <c r="A2933" i="12" s="1"/>
  <c r="A2934" i="12" s="1"/>
  <c r="A2935" i="12" s="1"/>
  <c r="A2936" i="12" s="1"/>
  <c r="A2937" i="12" s="1"/>
  <c r="A2938" i="12" s="1"/>
  <c r="A2939" i="12" s="1"/>
  <c r="A2940" i="12" s="1"/>
  <c r="A2941" i="12" s="1"/>
  <c r="A2942" i="12" s="1"/>
  <c r="A2943" i="12" s="1"/>
  <c r="A2944" i="12" s="1"/>
  <c r="A2945" i="12" s="1"/>
  <c r="A2946" i="12" s="1"/>
  <c r="A2947" i="12" s="1"/>
  <c r="A2948" i="12" s="1"/>
  <c r="A2949" i="12" s="1"/>
  <c r="A2950" i="12" s="1"/>
  <c r="A2951" i="12" s="1"/>
  <c r="A2952" i="12" s="1"/>
  <c r="A2953" i="12" s="1"/>
  <c r="A2954" i="12" s="1"/>
  <c r="A2955" i="12" s="1"/>
  <c r="A2956" i="12" s="1"/>
  <c r="A2957" i="12" s="1"/>
  <c r="A2958" i="12" s="1"/>
  <c r="A2959" i="12" s="1"/>
  <c r="A2960" i="12" s="1"/>
  <c r="A2961" i="12" s="1"/>
  <c r="A2962" i="12" s="1"/>
  <c r="A2963" i="12" s="1"/>
  <c r="A2964" i="12" s="1"/>
  <c r="A2965" i="12" s="1"/>
  <c r="A2966" i="12" s="1"/>
  <c r="A2967" i="12" s="1"/>
  <c r="A2968" i="12" s="1"/>
  <c r="A2969" i="12" s="1"/>
  <c r="A2970" i="12" s="1"/>
  <c r="A2971" i="12" s="1"/>
  <c r="A2972" i="12" s="1"/>
  <c r="A2973" i="12" s="1"/>
  <c r="A2974" i="12" s="1"/>
  <c r="A2975" i="12" s="1"/>
  <c r="A2976" i="12" s="1"/>
  <c r="A2977" i="12" s="1"/>
  <c r="A2978" i="12" s="1"/>
  <c r="A2979" i="12" s="1"/>
  <c r="A2980" i="12" s="1"/>
  <c r="A2981" i="12" s="1"/>
  <c r="A2982" i="12" s="1"/>
  <c r="A2983" i="12" s="1"/>
  <c r="A2984" i="12" s="1"/>
  <c r="A2985" i="12" s="1"/>
  <c r="A2986" i="12" s="1"/>
  <c r="A2987" i="12" s="1"/>
  <c r="A2988" i="12" s="1"/>
  <c r="A2989" i="12" s="1"/>
  <c r="A2990" i="12" s="1"/>
  <c r="A2991" i="12" s="1"/>
  <c r="A2992" i="12" s="1"/>
  <c r="A2993" i="12" s="1"/>
  <c r="A2994" i="12" s="1"/>
  <c r="A2995" i="12" s="1"/>
  <c r="A2996" i="12" s="1"/>
  <c r="A2997" i="12" s="1"/>
  <c r="A2998" i="12" s="1"/>
  <c r="A2999" i="12" s="1"/>
  <c r="A3000" i="12" s="1"/>
  <c r="A3001" i="12" s="1"/>
  <c r="A3002" i="12" s="1"/>
  <c r="A3003" i="12" s="1"/>
  <c r="A3004" i="12" s="1"/>
  <c r="A3005" i="12" s="1"/>
  <c r="A3006" i="12" s="1"/>
  <c r="A3007" i="12" s="1"/>
  <c r="A3008" i="12" s="1"/>
  <c r="A3009" i="12" s="1"/>
  <c r="A3010" i="12" s="1"/>
  <c r="A3011" i="12" s="1"/>
  <c r="A3012" i="12" s="1"/>
  <c r="A3013" i="12" s="1"/>
  <c r="A3014" i="12" s="1"/>
  <c r="A3015" i="12" s="1"/>
  <c r="A3016" i="12" s="1"/>
  <c r="A3017" i="12" s="1"/>
  <c r="A3018" i="12" s="1"/>
  <c r="A3019" i="12" s="1"/>
  <c r="A3020" i="12" s="1"/>
  <c r="A3021" i="12" s="1"/>
  <c r="A3022" i="12" s="1"/>
  <c r="A3023" i="12" s="1"/>
  <c r="A3024" i="12" s="1"/>
  <c r="A3025" i="12" s="1"/>
  <c r="A3026" i="12" s="1"/>
  <c r="A3027" i="12" s="1"/>
  <c r="A3028" i="12" s="1"/>
  <c r="A3029" i="12" s="1"/>
  <c r="A3030" i="12" s="1"/>
  <c r="A3031" i="12" s="1"/>
  <c r="A3032" i="12" s="1"/>
  <c r="A3033" i="12" s="1"/>
  <c r="A3034" i="12" s="1"/>
  <c r="A3035" i="12" s="1"/>
  <c r="A3036" i="12" s="1"/>
  <c r="A3037" i="12" s="1"/>
  <c r="A3038" i="12" s="1"/>
  <c r="A3039" i="12" s="1"/>
  <c r="A3040" i="12" s="1"/>
  <c r="A3041" i="12" s="1"/>
  <c r="A3042" i="12" s="1"/>
  <c r="A3043" i="12" s="1"/>
  <c r="A3044" i="12" s="1"/>
  <c r="A3045" i="12" s="1"/>
  <c r="A3046" i="12" s="1"/>
  <c r="A3047" i="12" s="1"/>
  <c r="A3048" i="12" s="1"/>
  <c r="A3049" i="12" s="1"/>
  <c r="A3050" i="12" s="1"/>
  <c r="K635" i="11"/>
  <c r="P635" i="11"/>
  <c r="P633" i="11" s="1"/>
  <c r="B10" i="11" s="1"/>
  <c r="K636" i="11"/>
  <c r="P636" i="11"/>
  <c r="K637" i="11"/>
  <c r="P637" i="11"/>
  <c r="K638" i="11"/>
  <c r="P638" i="11"/>
  <c r="K639" i="11"/>
  <c r="P639" i="11"/>
  <c r="K640" i="11"/>
  <c r="P640" i="11"/>
  <c r="K641" i="11"/>
  <c r="P641" i="11"/>
  <c r="K642" i="11"/>
  <c r="P642" i="11"/>
  <c r="K643" i="11"/>
  <c r="P643" i="11"/>
  <c r="K644" i="11"/>
  <c r="P644" i="11"/>
  <c r="K645" i="11"/>
  <c r="P645" i="11"/>
  <c r="K646" i="11"/>
  <c r="P646" i="11"/>
  <c r="K647" i="11"/>
  <c r="P647" i="11"/>
  <c r="K648" i="11"/>
  <c r="P648" i="11"/>
  <c r="K649" i="11"/>
  <c r="P649" i="11"/>
  <c r="K650" i="11"/>
  <c r="P650" i="11"/>
  <c r="K651" i="11"/>
  <c r="P651" i="11"/>
  <c r="K652" i="11"/>
  <c r="P652" i="11"/>
  <c r="K653" i="11"/>
  <c r="P653" i="11"/>
  <c r="K654" i="11"/>
  <c r="P654" i="11"/>
  <c r="K655" i="11"/>
  <c r="P655" i="11"/>
  <c r="K656" i="11"/>
  <c r="P656" i="11"/>
  <c r="K657" i="11"/>
  <c r="P657" i="11"/>
  <c r="K658" i="11"/>
  <c r="P658" i="11"/>
  <c r="K659" i="11"/>
  <c r="P659" i="11"/>
  <c r="K660" i="11"/>
  <c r="P660" i="11"/>
  <c r="K661" i="11"/>
  <c r="P661" i="11"/>
  <c r="K662" i="11"/>
  <c r="P662" i="11"/>
  <c r="K663" i="11"/>
  <c r="P663" i="11"/>
  <c r="K664" i="11"/>
  <c r="P664" i="11"/>
  <c r="K665" i="11"/>
  <c r="P665" i="11"/>
  <c r="K666" i="11"/>
  <c r="P666" i="11"/>
  <c r="K667" i="11"/>
  <c r="P667" i="11"/>
  <c r="K668" i="11"/>
  <c r="P668" i="11"/>
  <c r="K669" i="11"/>
  <c r="P669" i="11"/>
  <c r="K670" i="11"/>
  <c r="P670" i="11"/>
  <c r="K671" i="11"/>
  <c r="P671" i="11"/>
  <c r="K672" i="11"/>
  <c r="P672" i="11"/>
  <c r="K673" i="11"/>
  <c r="P673" i="11"/>
  <c r="K674" i="11"/>
  <c r="P674" i="11"/>
  <c r="K675" i="11"/>
  <c r="P675" i="11"/>
  <c r="K676" i="11"/>
  <c r="P676" i="11"/>
  <c r="K677" i="11"/>
  <c r="P677" i="11"/>
  <c r="K678" i="11"/>
  <c r="P678" i="11"/>
  <c r="K679" i="11"/>
  <c r="P679" i="11"/>
  <c r="K680" i="11"/>
  <c r="P680" i="11"/>
  <c r="K681" i="11"/>
  <c r="P681" i="11"/>
  <c r="K682" i="11"/>
  <c r="P682" i="11"/>
  <c r="K683" i="11"/>
  <c r="P683" i="11"/>
  <c r="P634" i="11"/>
  <c r="K22" i="10"/>
  <c r="N22" i="10"/>
  <c r="K23" i="10"/>
  <c r="N23" i="10"/>
  <c r="K24" i="10"/>
  <c r="N24" i="10"/>
  <c r="K25" i="10"/>
  <c r="N25" i="10"/>
  <c r="K26" i="10"/>
  <c r="N26" i="10"/>
  <c r="K27" i="10"/>
  <c r="N27" i="10"/>
  <c r="K28" i="10"/>
  <c r="N28" i="10"/>
  <c r="K29" i="10"/>
  <c r="N29" i="10"/>
  <c r="K30" i="10"/>
  <c r="N30" i="10"/>
  <c r="K31" i="10"/>
  <c r="N31" i="10"/>
  <c r="K32" i="10"/>
  <c r="N32" i="10"/>
  <c r="K33" i="10"/>
  <c r="N33" i="10"/>
  <c r="K34" i="10"/>
  <c r="N34" i="10"/>
  <c r="K35" i="10"/>
  <c r="N35" i="10"/>
  <c r="K36" i="10"/>
  <c r="N36" i="10"/>
  <c r="K37" i="10"/>
  <c r="N37" i="10"/>
  <c r="K38" i="10"/>
  <c r="N38" i="10"/>
  <c r="K39" i="10"/>
  <c r="N39" i="10"/>
  <c r="K40" i="10"/>
  <c r="N40" i="10"/>
  <c r="K41" i="10"/>
  <c r="N41" i="10"/>
  <c r="K42" i="10"/>
  <c r="N42" i="10"/>
  <c r="K43" i="10"/>
  <c r="N43" i="10"/>
  <c r="K44" i="10"/>
  <c r="N44" i="10"/>
  <c r="K45" i="10"/>
  <c r="N45" i="10"/>
  <c r="K46" i="10"/>
  <c r="N46" i="10"/>
  <c r="K47" i="10"/>
  <c r="N47" i="10"/>
  <c r="K48" i="10"/>
  <c r="N48" i="10"/>
  <c r="K49" i="10"/>
  <c r="N49" i="10"/>
  <c r="K50" i="10"/>
  <c r="N50" i="10"/>
  <c r="K51" i="10"/>
  <c r="N51" i="10"/>
  <c r="K52" i="10"/>
  <c r="N52" i="10"/>
  <c r="K53" i="10"/>
  <c r="N53" i="10"/>
  <c r="K54" i="10"/>
  <c r="N54" i="10"/>
  <c r="K55" i="10"/>
  <c r="N55" i="10"/>
  <c r="K56" i="10"/>
  <c r="N56" i="10"/>
  <c r="K57" i="10"/>
  <c r="N57" i="10"/>
  <c r="K58" i="10"/>
  <c r="N58" i="10"/>
  <c r="K59" i="10"/>
  <c r="N59" i="10"/>
  <c r="K60" i="10"/>
  <c r="N60" i="10"/>
  <c r="K61" i="10"/>
  <c r="N61" i="10"/>
  <c r="K62" i="10"/>
  <c r="N62" i="10"/>
  <c r="K63" i="10"/>
  <c r="N63" i="10"/>
  <c r="K64" i="10"/>
  <c r="N64" i="10"/>
  <c r="K65" i="10"/>
  <c r="N65" i="10"/>
  <c r="K66" i="10"/>
  <c r="N66" i="10"/>
  <c r="K67" i="10"/>
  <c r="N67" i="10"/>
  <c r="K68" i="10"/>
  <c r="N68" i="10"/>
  <c r="K69" i="10"/>
  <c r="N69" i="10"/>
  <c r="K70" i="10"/>
  <c r="N70" i="10"/>
  <c r="K71" i="10"/>
  <c r="N71" i="10"/>
  <c r="K72" i="10"/>
  <c r="N72" i="10"/>
  <c r="K73" i="10"/>
  <c r="N73" i="10"/>
  <c r="K74" i="10"/>
  <c r="N74" i="10"/>
  <c r="K75" i="10"/>
  <c r="N75" i="10"/>
  <c r="K76" i="10"/>
  <c r="N76" i="10"/>
  <c r="K77" i="10"/>
  <c r="N77" i="10"/>
  <c r="K78" i="10"/>
  <c r="N78" i="10"/>
  <c r="K79" i="10"/>
  <c r="N79" i="10"/>
  <c r="K80" i="10"/>
  <c r="N80" i="10"/>
  <c r="K81" i="10"/>
  <c r="N81" i="10"/>
  <c r="K82" i="10"/>
  <c r="N82" i="10"/>
  <c r="K83" i="10"/>
  <c r="N83" i="10"/>
  <c r="K84" i="10"/>
  <c r="N84" i="10"/>
  <c r="K85" i="10"/>
  <c r="N85" i="10"/>
  <c r="K86" i="10"/>
  <c r="N86" i="10"/>
  <c r="K87" i="10"/>
  <c r="N87" i="10"/>
  <c r="K88" i="10"/>
  <c r="N88" i="10"/>
  <c r="K89" i="10"/>
  <c r="N89" i="10"/>
  <c r="K90" i="10"/>
  <c r="N90" i="10"/>
  <c r="K91" i="10"/>
  <c r="N91" i="10"/>
  <c r="K92" i="10"/>
  <c r="N92" i="10"/>
  <c r="K93" i="10"/>
  <c r="N93" i="10"/>
  <c r="K94" i="10"/>
  <c r="N94" i="10"/>
  <c r="K95" i="10"/>
  <c r="N95" i="10"/>
  <c r="K96" i="10"/>
  <c r="N96" i="10"/>
  <c r="K97" i="10"/>
  <c r="N97" i="10"/>
  <c r="K98" i="10"/>
  <c r="N98" i="10"/>
  <c r="K99" i="10"/>
  <c r="N99" i="10"/>
  <c r="K100" i="10"/>
  <c r="N100" i="10"/>
  <c r="K101" i="10"/>
  <c r="N101" i="10"/>
  <c r="K102" i="10"/>
  <c r="N102" i="10"/>
  <c r="K103" i="10"/>
  <c r="N103" i="10"/>
  <c r="K104" i="10"/>
  <c r="N104" i="10"/>
  <c r="K105" i="10"/>
  <c r="N105" i="10"/>
  <c r="K106" i="10"/>
  <c r="N106" i="10"/>
  <c r="K107" i="10"/>
  <c r="N107" i="10"/>
  <c r="K108" i="10"/>
  <c r="N108" i="10"/>
  <c r="K109" i="10"/>
  <c r="N109" i="10"/>
  <c r="K110" i="10"/>
  <c r="N110" i="10"/>
  <c r="K111" i="10"/>
  <c r="N111" i="10"/>
  <c r="K112" i="10"/>
  <c r="N112" i="10"/>
  <c r="K113" i="10"/>
  <c r="N113" i="10"/>
  <c r="K114" i="10"/>
  <c r="N114" i="10"/>
  <c r="K115" i="10"/>
  <c r="N115" i="10"/>
  <c r="K116" i="10"/>
  <c r="N116" i="10"/>
  <c r="K117" i="10"/>
  <c r="N117" i="10"/>
  <c r="K118" i="10"/>
  <c r="N118" i="10"/>
  <c r="K119" i="10"/>
  <c r="N119" i="10"/>
  <c r="K120" i="10"/>
  <c r="N120" i="10"/>
  <c r="K121" i="10"/>
  <c r="N121" i="10"/>
  <c r="K122" i="10"/>
  <c r="N122" i="10"/>
  <c r="K123" i="10"/>
  <c r="N123" i="10"/>
  <c r="K124" i="10"/>
  <c r="N124" i="10"/>
  <c r="K125" i="10"/>
  <c r="N125" i="10"/>
  <c r="K126" i="10"/>
  <c r="N126" i="10"/>
  <c r="K127" i="10"/>
  <c r="N127" i="10"/>
  <c r="K128" i="10"/>
  <c r="N128" i="10"/>
  <c r="K129" i="10"/>
  <c r="N129" i="10"/>
  <c r="K130" i="10"/>
  <c r="N130" i="10"/>
  <c r="K131" i="10"/>
  <c r="N131" i="10"/>
  <c r="K132" i="10"/>
  <c r="N132" i="10"/>
  <c r="K133" i="10"/>
  <c r="N133" i="10"/>
  <c r="K134" i="10"/>
  <c r="N134" i="10"/>
  <c r="K135" i="10"/>
  <c r="N135" i="10"/>
  <c r="K136" i="10"/>
  <c r="N136" i="10"/>
  <c r="K137" i="10"/>
  <c r="N137" i="10"/>
  <c r="K138" i="10"/>
  <c r="N138" i="10"/>
  <c r="K139" i="10"/>
  <c r="N139" i="10"/>
  <c r="K140" i="10"/>
  <c r="N140" i="10"/>
  <c r="K141" i="10"/>
  <c r="N141" i="10"/>
  <c r="K142" i="10"/>
  <c r="N142" i="10"/>
  <c r="K143" i="10"/>
  <c r="N143" i="10"/>
  <c r="K144" i="10"/>
  <c r="N144" i="10"/>
  <c r="K145" i="10"/>
  <c r="N145" i="10"/>
  <c r="K146" i="10"/>
  <c r="N146" i="10"/>
  <c r="K147" i="10"/>
  <c r="N147" i="10"/>
  <c r="K148" i="10"/>
  <c r="N148" i="10"/>
  <c r="K149" i="10"/>
  <c r="N149" i="10"/>
  <c r="K150" i="10"/>
  <c r="N150" i="10"/>
  <c r="K151" i="10"/>
  <c r="N151" i="10"/>
  <c r="K152" i="10"/>
  <c r="N152" i="10"/>
  <c r="K153" i="10"/>
  <c r="N153" i="10"/>
  <c r="K154" i="10"/>
  <c r="N154" i="10"/>
  <c r="K155" i="10"/>
  <c r="N155" i="10"/>
  <c r="K156" i="10"/>
  <c r="N156" i="10"/>
  <c r="K157" i="10"/>
  <c r="N157" i="10"/>
  <c r="K158" i="10"/>
  <c r="N158" i="10"/>
  <c r="K159" i="10"/>
  <c r="N159" i="10"/>
  <c r="K160" i="10"/>
  <c r="N160" i="10"/>
  <c r="K161" i="10"/>
  <c r="N161" i="10"/>
  <c r="K162" i="10"/>
  <c r="N162" i="10"/>
  <c r="K163" i="10"/>
  <c r="N163" i="10"/>
  <c r="K164" i="10"/>
  <c r="N164" i="10"/>
  <c r="K165" i="10"/>
  <c r="N165" i="10"/>
  <c r="K166" i="10"/>
  <c r="N166" i="10"/>
  <c r="K167" i="10"/>
  <c r="N167" i="10"/>
  <c r="K168" i="10"/>
  <c r="N168" i="10"/>
  <c r="K169" i="10"/>
  <c r="N169" i="10"/>
  <c r="K170" i="10"/>
  <c r="N170" i="10"/>
  <c r="K171" i="10"/>
  <c r="N171" i="10"/>
  <c r="K172" i="10"/>
  <c r="N172" i="10"/>
  <c r="K173" i="10"/>
  <c r="N173" i="10"/>
  <c r="K174" i="10"/>
  <c r="N174" i="10"/>
  <c r="K175" i="10"/>
  <c r="N175" i="10"/>
  <c r="K176" i="10"/>
  <c r="N176" i="10"/>
  <c r="K177" i="10"/>
  <c r="N177" i="10"/>
  <c r="K178" i="10"/>
  <c r="N178" i="10"/>
  <c r="K179" i="10"/>
  <c r="N179" i="10"/>
  <c r="K180" i="10"/>
  <c r="N180" i="10"/>
  <c r="K181" i="10"/>
  <c r="N181" i="10"/>
  <c r="K182" i="10"/>
  <c r="N182" i="10"/>
  <c r="K183" i="10"/>
  <c r="N183" i="10"/>
  <c r="K184" i="10"/>
  <c r="N184" i="10"/>
  <c r="K185" i="10"/>
  <c r="N185" i="10"/>
  <c r="K186" i="10"/>
  <c r="N186" i="10"/>
  <c r="K187" i="10"/>
  <c r="N187" i="10"/>
  <c r="K188" i="10"/>
  <c r="N188" i="10"/>
  <c r="K189" i="10"/>
  <c r="N189" i="10"/>
  <c r="K190" i="10"/>
  <c r="N190" i="10"/>
  <c r="K191" i="10"/>
  <c r="N191" i="10"/>
  <c r="K192" i="10"/>
  <c r="N192" i="10"/>
  <c r="K193" i="10"/>
  <c r="N193" i="10"/>
  <c r="K194" i="10"/>
  <c r="N194" i="10"/>
  <c r="K195" i="10"/>
  <c r="N195" i="10"/>
  <c r="K196" i="10"/>
  <c r="N196" i="10"/>
  <c r="K197" i="10"/>
  <c r="N197" i="10"/>
  <c r="K198" i="10"/>
  <c r="N198" i="10"/>
  <c r="K199" i="10"/>
  <c r="N199" i="10"/>
  <c r="K200" i="10"/>
  <c r="N200" i="10"/>
  <c r="K201" i="10"/>
  <c r="N201" i="10"/>
  <c r="K202" i="10"/>
  <c r="N202" i="10"/>
  <c r="K203" i="10"/>
  <c r="N203" i="10"/>
  <c r="K204" i="10"/>
  <c r="N204" i="10"/>
  <c r="K205" i="10"/>
  <c r="N205" i="10"/>
  <c r="K206" i="10"/>
  <c r="N206" i="10"/>
  <c r="K207" i="10"/>
  <c r="N207" i="10"/>
  <c r="K208" i="10"/>
  <c r="N208" i="10"/>
  <c r="K209" i="10"/>
  <c r="N209" i="10"/>
  <c r="K210" i="10"/>
  <c r="N210" i="10"/>
  <c r="K211" i="10"/>
  <c r="N211" i="10"/>
  <c r="K212" i="10"/>
  <c r="N212" i="10"/>
  <c r="K213" i="10"/>
  <c r="N213" i="10"/>
  <c r="K214" i="10"/>
  <c r="N214" i="10"/>
  <c r="K215" i="10"/>
  <c r="N215" i="10"/>
  <c r="K216" i="10"/>
  <c r="N216" i="10"/>
  <c r="K217" i="10"/>
  <c r="N217" i="10"/>
  <c r="K218" i="10"/>
  <c r="N218" i="10"/>
  <c r="K219" i="10"/>
  <c r="N219" i="10"/>
  <c r="K220" i="10"/>
  <c r="N220" i="10"/>
  <c r="K221" i="10"/>
  <c r="N221" i="10"/>
  <c r="K222" i="10"/>
  <c r="N222" i="10"/>
  <c r="K223" i="10"/>
  <c r="N223" i="10"/>
  <c r="K224" i="10"/>
  <c r="N224" i="10"/>
  <c r="K225" i="10"/>
  <c r="N225" i="10"/>
  <c r="K226" i="10"/>
  <c r="N226" i="10"/>
  <c r="K227" i="10"/>
  <c r="N227" i="10"/>
  <c r="K228" i="10"/>
  <c r="N228" i="10"/>
  <c r="K229" i="10"/>
  <c r="N229" i="10"/>
  <c r="K230" i="10"/>
  <c r="N230" i="10"/>
  <c r="K231" i="10"/>
  <c r="N231" i="10"/>
  <c r="K232" i="10"/>
  <c r="N232" i="10"/>
  <c r="K233" i="10"/>
  <c r="N233" i="10"/>
  <c r="K234" i="10"/>
  <c r="N234" i="10"/>
  <c r="K235" i="10"/>
  <c r="N235" i="10"/>
  <c r="K236" i="10"/>
  <c r="N236" i="10"/>
  <c r="K237" i="10"/>
  <c r="N237" i="10"/>
  <c r="K238" i="10"/>
  <c r="N238" i="10"/>
  <c r="K239" i="10"/>
  <c r="N239" i="10"/>
  <c r="K240" i="10"/>
  <c r="N240" i="10"/>
  <c r="K241" i="10"/>
  <c r="N241" i="10"/>
  <c r="K242" i="10"/>
  <c r="N242" i="10"/>
  <c r="K243" i="10"/>
  <c r="N243" i="10"/>
  <c r="K244" i="10"/>
  <c r="N244" i="10"/>
  <c r="K245" i="10"/>
  <c r="N245" i="10"/>
  <c r="K246" i="10"/>
  <c r="N246" i="10"/>
  <c r="K247" i="10"/>
  <c r="N247" i="10"/>
  <c r="K248" i="10"/>
  <c r="N248" i="10"/>
  <c r="K249" i="10"/>
  <c r="N249" i="10"/>
  <c r="K250" i="10"/>
  <c r="N250" i="10"/>
  <c r="K251" i="10"/>
  <c r="N251" i="10"/>
  <c r="K252" i="10"/>
  <c r="N252" i="10"/>
  <c r="K253" i="10"/>
  <c r="N253" i="10"/>
  <c r="K254" i="10"/>
  <c r="N254" i="10"/>
  <c r="K255" i="10"/>
  <c r="N255" i="10"/>
  <c r="K256" i="10"/>
  <c r="N256" i="10"/>
  <c r="K257" i="10"/>
  <c r="N257" i="10"/>
  <c r="K258" i="10"/>
  <c r="N258" i="10"/>
  <c r="K259" i="10"/>
  <c r="N259" i="10"/>
  <c r="K260" i="10"/>
  <c r="N260" i="10"/>
  <c r="K261" i="10"/>
  <c r="N261" i="10"/>
  <c r="K262" i="10"/>
  <c r="N262" i="10"/>
  <c r="K263" i="10"/>
  <c r="N263" i="10"/>
  <c r="K264" i="10"/>
  <c r="N264" i="10"/>
  <c r="K265" i="10"/>
  <c r="N265" i="10"/>
  <c r="K266" i="10"/>
  <c r="N266" i="10"/>
  <c r="K267" i="10"/>
  <c r="N267" i="10"/>
  <c r="K268" i="10"/>
  <c r="N268" i="10"/>
  <c r="K269" i="10"/>
  <c r="N269" i="10"/>
  <c r="K270" i="10"/>
  <c r="N270" i="10"/>
  <c r="K271" i="10"/>
  <c r="N271" i="10"/>
  <c r="K272" i="10"/>
  <c r="N272" i="10"/>
  <c r="K273" i="10"/>
  <c r="N273" i="10"/>
  <c r="K274" i="10"/>
  <c r="N274" i="10"/>
  <c r="K275" i="10"/>
  <c r="N275" i="10"/>
  <c r="K276" i="10"/>
  <c r="N276" i="10"/>
  <c r="K277" i="10"/>
  <c r="N277" i="10"/>
  <c r="K278" i="10"/>
  <c r="N278" i="10"/>
  <c r="K279" i="10"/>
  <c r="N279" i="10"/>
  <c r="K280" i="10"/>
  <c r="N280" i="10"/>
  <c r="K281" i="10"/>
  <c r="N281" i="10"/>
  <c r="K282" i="10"/>
  <c r="N282" i="10"/>
  <c r="K283" i="10"/>
  <c r="N283" i="10"/>
  <c r="K284" i="10"/>
  <c r="N284" i="10"/>
  <c r="K285" i="10"/>
  <c r="N285" i="10"/>
  <c r="K286" i="10"/>
  <c r="N286" i="10"/>
  <c r="K287" i="10"/>
  <c r="N287" i="10"/>
  <c r="K288" i="10"/>
  <c r="N288" i="10"/>
  <c r="K289" i="10"/>
  <c r="N289" i="10"/>
  <c r="K290" i="10"/>
  <c r="N290" i="10"/>
  <c r="K291" i="10"/>
  <c r="N291" i="10"/>
  <c r="K292" i="10"/>
  <c r="N292" i="10"/>
  <c r="K293" i="10"/>
  <c r="N293" i="10"/>
  <c r="K294" i="10"/>
  <c r="N294" i="10"/>
  <c r="K295" i="10"/>
  <c r="N295" i="10"/>
  <c r="K296" i="10"/>
  <c r="N296" i="10"/>
  <c r="K297" i="10"/>
  <c r="N297" i="10"/>
  <c r="K298" i="10"/>
  <c r="N298" i="10"/>
  <c r="K299" i="10"/>
  <c r="N299" i="10"/>
  <c r="K300" i="10"/>
  <c r="N300" i="10"/>
  <c r="K301" i="10"/>
  <c r="N301" i="10"/>
  <c r="K302" i="10"/>
  <c r="N302" i="10"/>
  <c r="K303" i="10"/>
  <c r="N303" i="10"/>
  <c r="K304" i="10"/>
  <c r="N304" i="10"/>
  <c r="K305" i="10"/>
  <c r="N305" i="10"/>
  <c r="K306" i="10"/>
  <c r="N306" i="10"/>
  <c r="K307" i="10"/>
  <c r="N307" i="10"/>
  <c r="K308" i="10"/>
  <c r="N308" i="10"/>
  <c r="K309" i="10"/>
  <c r="N309" i="10"/>
  <c r="K310" i="10"/>
  <c r="N310" i="10"/>
  <c r="K311" i="10"/>
  <c r="N311" i="10"/>
  <c r="K312" i="10"/>
  <c r="N312" i="10"/>
  <c r="K313" i="10"/>
  <c r="N313" i="10"/>
  <c r="K314" i="10"/>
  <c r="N314" i="10"/>
  <c r="K315" i="10"/>
  <c r="N315" i="10"/>
  <c r="K316" i="10"/>
  <c r="N316" i="10"/>
  <c r="K317" i="10"/>
  <c r="N317" i="10"/>
  <c r="K318" i="10"/>
  <c r="N318" i="10"/>
  <c r="K319" i="10"/>
  <c r="N319" i="10"/>
  <c r="K320" i="10"/>
  <c r="N320" i="10"/>
  <c r="K321" i="10"/>
  <c r="N321" i="10"/>
  <c r="K322" i="10"/>
  <c r="N322" i="10"/>
  <c r="K323" i="10"/>
  <c r="N323" i="10"/>
  <c r="K324" i="10"/>
  <c r="N324" i="10"/>
  <c r="K325" i="10"/>
  <c r="N325" i="10"/>
  <c r="K326" i="10"/>
  <c r="N326" i="10"/>
  <c r="K327" i="10"/>
  <c r="N327" i="10"/>
  <c r="K328" i="10"/>
  <c r="N328" i="10"/>
  <c r="K329" i="10"/>
  <c r="N329" i="10"/>
  <c r="K330" i="10"/>
  <c r="N330" i="10"/>
  <c r="K331" i="10"/>
  <c r="N331" i="10"/>
  <c r="K332" i="10"/>
  <c r="N332" i="10"/>
  <c r="K333" i="10"/>
  <c r="N333" i="10"/>
  <c r="K334" i="10"/>
  <c r="N334" i="10"/>
  <c r="K335" i="10"/>
  <c r="N335" i="10"/>
  <c r="K336" i="10"/>
  <c r="N336" i="10"/>
  <c r="K337" i="10"/>
  <c r="N337" i="10"/>
  <c r="K338" i="10"/>
  <c r="N338" i="10"/>
  <c r="K339" i="10"/>
  <c r="N339" i="10"/>
  <c r="K340" i="10"/>
  <c r="N340" i="10"/>
  <c r="K341" i="10"/>
  <c r="N341" i="10"/>
  <c r="K342" i="10"/>
  <c r="N342" i="10"/>
  <c r="K343" i="10"/>
  <c r="N343" i="10"/>
  <c r="K344" i="10"/>
  <c r="N344" i="10"/>
  <c r="K345" i="10"/>
  <c r="N345" i="10"/>
  <c r="K346" i="10"/>
  <c r="N346" i="10"/>
  <c r="K347" i="10"/>
  <c r="N347" i="10"/>
  <c r="K348" i="10"/>
  <c r="N348" i="10"/>
  <c r="K349" i="10"/>
  <c r="N349" i="10"/>
  <c r="K350" i="10"/>
  <c r="N350" i="10"/>
  <c r="K351" i="10"/>
  <c r="N351" i="10"/>
  <c r="K352" i="10"/>
  <c r="N352" i="10"/>
  <c r="K353" i="10"/>
  <c r="N353" i="10"/>
  <c r="K354" i="10"/>
  <c r="N354" i="10"/>
  <c r="K355" i="10"/>
  <c r="N355" i="10"/>
  <c r="K356" i="10"/>
  <c r="N356" i="10"/>
  <c r="K357" i="10"/>
  <c r="N357" i="10"/>
  <c r="K358" i="10"/>
  <c r="N358" i="10"/>
  <c r="K359" i="10"/>
  <c r="N359" i="10"/>
  <c r="K360" i="10"/>
  <c r="N360" i="10"/>
  <c r="K361" i="10"/>
  <c r="N361" i="10"/>
  <c r="K362" i="10"/>
  <c r="N362" i="10"/>
  <c r="K363" i="10"/>
  <c r="N363" i="10"/>
  <c r="K364" i="10"/>
  <c r="N364" i="10"/>
  <c r="K365" i="10"/>
  <c r="N365" i="10"/>
  <c r="K366" i="10"/>
  <c r="N366" i="10"/>
  <c r="K367" i="10"/>
  <c r="N367" i="10"/>
  <c r="K368" i="10"/>
  <c r="N368" i="10"/>
  <c r="K369" i="10"/>
  <c r="N369" i="10"/>
  <c r="K370" i="10"/>
  <c r="N370" i="10"/>
  <c r="K371" i="10"/>
  <c r="N371" i="10"/>
  <c r="K372" i="10"/>
  <c r="N372" i="10"/>
  <c r="K373" i="10"/>
  <c r="N373" i="10"/>
  <c r="K374" i="10"/>
  <c r="N374" i="10"/>
  <c r="K375" i="10"/>
  <c r="N375" i="10"/>
  <c r="K376" i="10"/>
  <c r="N376" i="10"/>
  <c r="K377" i="10"/>
  <c r="N377" i="10"/>
  <c r="K378" i="10"/>
  <c r="N378" i="10"/>
  <c r="K379" i="10"/>
  <c r="N379" i="10"/>
  <c r="K380" i="10"/>
  <c r="N380" i="10"/>
  <c r="K381" i="10"/>
  <c r="N381" i="10"/>
  <c r="K382" i="10"/>
  <c r="N382" i="10"/>
  <c r="K383" i="10"/>
  <c r="N383" i="10"/>
  <c r="K384" i="10"/>
  <c r="N384" i="10"/>
  <c r="K385" i="10"/>
  <c r="N385" i="10"/>
  <c r="K386" i="10"/>
  <c r="N386" i="10"/>
  <c r="K387" i="10"/>
  <c r="N387" i="10"/>
  <c r="K388" i="10"/>
  <c r="N388" i="10"/>
  <c r="K389" i="10"/>
  <c r="N389" i="10"/>
  <c r="K390" i="10"/>
  <c r="N390" i="10"/>
  <c r="K391" i="10"/>
  <c r="N391" i="10"/>
  <c r="K392" i="10"/>
  <c r="N392" i="10"/>
  <c r="K393" i="10"/>
  <c r="N393" i="10"/>
  <c r="K394" i="10"/>
  <c r="N394" i="10"/>
  <c r="K395" i="10"/>
  <c r="N395" i="10"/>
  <c r="K396" i="10"/>
  <c r="N396" i="10"/>
  <c r="K397" i="10"/>
  <c r="N397" i="10"/>
  <c r="K398" i="10"/>
  <c r="N398" i="10"/>
  <c r="K399" i="10"/>
  <c r="N399" i="10"/>
  <c r="K400" i="10"/>
  <c r="N400" i="10"/>
  <c r="K401" i="10"/>
  <c r="N401" i="10"/>
  <c r="K402" i="10"/>
  <c r="N402" i="10"/>
  <c r="K403" i="10"/>
  <c r="N403" i="10"/>
  <c r="K404" i="10"/>
  <c r="N404" i="10"/>
  <c r="K405" i="10"/>
  <c r="N405" i="10"/>
  <c r="K406" i="10"/>
  <c r="N406" i="10"/>
  <c r="K407" i="10"/>
  <c r="N407" i="10"/>
  <c r="K408" i="10"/>
  <c r="N408" i="10"/>
  <c r="K409" i="10"/>
  <c r="N409" i="10"/>
  <c r="K410" i="10"/>
  <c r="N410" i="10"/>
  <c r="K411" i="10"/>
  <c r="N411" i="10"/>
  <c r="K412" i="10"/>
  <c r="N412" i="10"/>
  <c r="K413" i="10"/>
  <c r="N413" i="10"/>
  <c r="K414" i="10"/>
  <c r="N414" i="10"/>
  <c r="K415" i="10"/>
  <c r="N415" i="10"/>
  <c r="K416" i="10"/>
  <c r="N416" i="10"/>
  <c r="K417" i="10"/>
  <c r="N417" i="10"/>
  <c r="K418" i="10"/>
  <c r="N418" i="10"/>
  <c r="K419" i="10"/>
  <c r="N419" i="10"/>
  <c r="K420" i="10"/>
  <c r="N420" i="10"/>
  <c r="K421" i="10"/>
  <c r="N421" i="10"/>
  <c r="K422" i="10"/>
  <c r="N422" i="10"/>
  <c r="K423" i="10"/>
  <c r="N423" i="10"/>
  <c r="K424" i="10"/>
  <c r="N424" i="10"/>
  <c r="K425" i="10"/>
  <c r="N425" i="10"/>
  <c r="K426" i="10"/>
  <c r="N426" i="10"/>
  <c r="K427" i="10"/>
  <c r="N427" i="10"/>
  <c r="K428" i="10"/>
  <c r="N428" i="10"/>
  <c r="K429" i="10"/>
  <c r="N429" i="10"/>
  <c r="K430" i="10"/>
  <c r="N430" i="10"/>
  <c r="K431" i="10"/>
  <c r="N431" i="10"/>
  <c r="K432" i="10"/>
  <c r="N432" i="10"/>
  <c r="K433" i="10"/>
  <c r="N433" i="10"/>
  <c r="K434" i="10"/>
  <c r="N434" i="10"/>
  <c r="K435" i="10"/>
  <c r="N435" i="10"/>
  <c r="K436" i="10"/>
  <c r="N436" i="10"/>
  <c r="K437" i="10"/>
  <c r="N437" i="10"/>
  <c r="K438" i="10"/>
  <c r="N438" i="10"/>
  <c r="K439" i="10"/>
  <c r="N439" i="10"/>
  <c r="K440" i="10"/>
  <c r="N440" i="10"/>
  <c r="K441" i="10"/>
  <c r="N441" i="10"/>
  <c r="K442" i="10"/>
  <c r="N442" i="10"/>
  <c r="K443" i="10"/>
  <c r="N443" i="10"/>
  <c r="K444" i="10"/>
  <c r="N444" i="10"/>
  <c r="K445" i="10"/>
  <c r="N445" i="10"/>
  <c r="K446" i="10"/>
  <c r="N446" i="10"/>
  <c r="K447" i="10"/>
  <c r="N447" i="10"/>
  <c r="K448" i="10"/>
  <c r="N448" i="10"/>
  <c r="K449" i="10"/>
  <c r="N449" i="10"/>
  <c r="K450" i="10"/>
  <c r="N450" i="10"/>
  <c r="K451" i="10"/>
  <c r="N451" i="10"/>
  <c r="K452" i="10"/>
  <c r="N452" i="10"/>
  <c r="K453" i="10"/>
  <c r="N453" i="10"/>
  <c r="K454" i="10"/>
  <c r="N454" i="10"/>
  <c r="K455" i="10"/>
  <c r="N455" i="10"/>
  <c r="K456" i="10"/>
  <c r="N456" i="10"/>
  <c r="K457" i="10"/>
  <c r="N457" i="10"/>
  <c r="K458" i="10"/>
  <c r="N458" i="10"/>
  <c r="K459" i="10"/>
  <c r="N459" i="10"/>
  <c r="K460" i="10"/>
  <c r="N460" i="10"/>
  <c r="K461" i="10"/>
  <c r="N461" i="10"/>
  <c r="K462" i="10"/>
  <c r="N462" i="10"/>
  <c r="K463" i="10"/>
  <c r="N463" i="10"/>
  <c r="K464" i="10"/>
  <c r="N464" i="10"/>
  <c r="K465" i="10"/>
  <c r="N465" i="10"/>
  <c r="K466" i="10"/>
  <c r="N466" i="10"/>
  <c r="K467" i="10"/>
  <c r="N467" i="10"/>
  <c r="K468" i="10"/>
  <c r="N468" i="10"/>
  <c r="K469" i="10"/>
  <c r="N469" i="10"/>
  <c r="K470" i="10"/>
  <c r="N470" i="10"/>
  <c r="K471" i="10"/>
  <c r="N471" i="10"/>
  <c r="K472" i="10"/>
  <c r="N472" i="10"/>
  <c r="K473" i="10"/>
  <c r="N473" i="10"/>
  <c r="K474" i="10"/>
  <c r="N474" i="10"/>
  <c r="K475" i="10"/>
  <c r="N475" i="10"/>
  <c r="K476" i="10"/>
  <c r="N476" i="10"/>
  <c r="K477" i="10"/>
  <c r="N477" i="10"/>
  <c r="K478" i="10"/>
  <c r="N478" i="10"/>
  <c r="K479" i="10"/>
  <c r="N479" i="10"/>
  <c r="K480" i="10"/>
  <c r="N480" i="10"/>
  <c r="K481" i="10"/>
  <c r="N481" i="10"/>
  <c r="K482" i="10"/>
  <c r="N482" i="10"/>
  <c r="K483" i="10"/>
  <c r="N483" i="10"/>
  <c r="K484" i="10"/>
  <c r="N484" i="10"/>
  <c r="K485" i="10"/>
  <c r="N485" i="10"/>
  <c r="K486" i="10"/>
  <c r="N486" i="10"/>
  <c r="K487" i="10"/>
  <c r="N487" i="10"/>
  <c r="K488" i="10"/>
  <c r="N488" i="10"/>
  <c r="K489" i="10"/>
  <c r="N489" i="10"/>
  <c r="K490" i="10"/>
  <c r="N490" i="10"/>
  <c r="K491" i="10"/>
  <c r="N491" i="10"/>
  <c r="K492" i="10"/>
  <c r="N492" i="10"/>
  <c r="K493" i="10"/>
  <c r="N493" i="10"/>
  <c r="K494" i="10"/>
  <c r="N494" i="10"/>
  <c r="K495" i="10"/>
  <c r="N495" i="10"/>
  <c r="K496" i="10"/>
  <c r="N496" i="10"/>
  <c r="K497" i="10"/>
  <c r="N497" i="10"/>
  <c r="K498" i="10"/>
  <c r="N498" i="10"/>
  <c r="K499" i="10"/>
  <c r="N499" i="10"/>
  <c r="K500" i="10"/>
  <c r="N500" i="10"/>
  <c r="K501" i="10"/>
  <c r="N501" i="10"/>
  <c r="K502" i="10"/>
  <c r="N502" i="10"/>
  <c r="K503" i="10"/>
  <c r="N503" i="10"/>
  <c r="K504" i="10"/>
  <c r="N504" i="10"/>
  <c r="K505" i="10"/>
  <c r="N505" i="10"/>
  <c r="K506" i="10"/>
  <c r="N506" i="10"/>
  <c r="K507" i="10"/>
  <c r="N507" i="10"/>
  <c r="K508" i="10"/>
  <c r="N508" i="10"/>
  <c r="K509" i="10"/>
  <c r="N509" i="10"/>
  <c r="K510" i="10"/>
  <c r="N510" i="10"/>
  <c r="K511" i="10"/>
  <c r="N511" i="10"/>
  <c r="K512" i="10"/>
  <c r="N512" i="10"/>
  <c r="K513" i="10"/>
  <c r="N513" i="10"/>
  <c r="K514" i="10"/>
  <c r="N514" i="10"/>
  <c r="K515" i="10"/>
  <c r="N515" i="10"/>
  <c r="K516" i="10"/>
  <c r="N516" i="10"/>
  <c r="K517" i="10"/>
  <c r="N517" i="10"/>
  <c r="K518" i="10"/>
  <c r="N518" i="10"/>
  <c r="K519" i="10"/>
  <c r="N519" i="10"/>
  <c r="K520" i="10"/>
  <c r="N520" i="10"/>
  <c r="K521" i="10"/>
  <c r="N521" i="10"/>
  <c r="K522" i="10"/>
  <c r="N522" i="10"/>
  <c r="K523" i="10"/>
  <c r="N523" i="10"/>
  <c r="K524" i="10"/>
  <c r="N524" i="10"/>
  <c r="K525" i="10"/>
  <c r="N525" i="10"/>
  <c r="K526" i="10"/>
  <c r="N526" i="10"/>
  <c r="K527" i="10"/>
  <c r="N527" i="10"/>
  <c r="K528" i="10"/>
  <c r="N528" i="10"/>
  <c r="K529" i="10"/>
  <c r="N529" i="10"/>
  <c r="K530" i="10"/>
  <c r="N530" i="10"/>
  <c r="K531" i="10"/>
  <c r="N531" i="10"/>
  <c r="K532" i="10"/>
  <c r="N532" i="10"/>
  <c r="K533" i="10"/>
  <c r="N533" i="10"/>
  <c r="K534" i="10"/>
  <c r="N534" i="10"/>
  <c r="K535" i="10"/>
  <c r="N535" i="10"/>
  <c r="K536" i="10"/>
  <c r="N536" i="10"/>
  <c r="K537" i="10"/>
  <c r="N537" i="10"/>
  <c r="K538" i="10"/>
  <c r="N538" i="10"/>
  <c r="K539" i="10"/>
  <c r="N539" i="10"/>
  <c r="K540" i="10"/>
  <c r="N540" i="10"/>
  <c r="K541" i="10"/>
  <c r="N541" i="10"/>
  <c r="K542" i="10"/>
  <c r="N542" i="10"/>
  <c r="K543" i="10"/>
  <c r="N543" i="10"/>
  <c r="K544" i="10"/>
  <c r="N544" i="10"/>
  <c r="K545" i="10"/>
  <c r="N545" i="10"/>
  <c r="K546" i="10"/>
  <c r="N546" i="10"/>
  <c r="K547" i="10"/>
  <c r="N547" i="10"/>
  <c r="K548" i="10"/>
  <c r="N548" i="10"/>
  <c r="K549" i="10"/>
  <c r="N549" i="10"/>
  <c r="K550" i="10"/>
  <c r="N550" i="10"/>
  <c r="K551" i="10"/>
  <c r="N551" i="10"/>
  <c r="K552" i="10"/>
  <c r="N552" i="10"/>
  <c r="K553" i="10"/>
  <c r="N553" i="10"/>
  <c r="K554" i="10"/>
  <c r="N554" i="10"/>
  <c r="K555" i="10"/>
  <c r="N555" i="10"/>
  <c r="K556" i="10"/>
  <c r="N556" i="10"/>
  <c r="K557" i="10"/>
  <c r="N557" i="10"/>
  <c r="K558" i="10"/>
  <c r="N558" i="10"/>
  <c r="K559" i="10"/>
  <c r="N559" i="10"/>
  <c r="K560" i="10"/>
  <c r="N560" i="10"/>
  <c r="K561" i="10"/>
  <c r="N561" i="10"/>
  <c r="K562" i="10"/>
  <c r="N562" i="10"/>
  <c r="K563" i="10"/>
  <c r="N563" i="10"/>
  <c r="K564" i="10"/>
  <c r="N564" i="10"/>
  <c r="K565" i="10"/>
  <c r="N565" i="10"/>
  <c r="K566" i="10"/>
  <c r="N566" i="10"/>
  <c r="K567" i="10"/>
  <c r="N567" i="10"/>
  <c r="K568" i="10"/>
  <c r="N568" i="10"/>
  <c r="K569" i="10"/>
  <c r="N569" i="10"/>
  <c r="K570" i="10"/>
  <c r="N570" i="10"/>
  <c r="K571" i="10"/>
  <c r="N571" i="10"/>
  <c r="K572" i="10"/>
  <c r="N572" i="10"/>
  <c r="K573" i="10"/>
  <c r="N573" i="10"/>
  <c r="K574" i="10"/>
  <c r="N574" i="10"/>
  <c r="K575" i="10"/>
  <c r="N575" i="10"/>
  <c r="K576" i="10"/>
  <c r="N576" i="10"/>
  <c r="K577" i="10"/>
  <c r="N577" i="10"/>
  <c r="K578" i="10"/>
  <c r="N578" i="10"/>
  <c r="K579" i="10"/>
  <c r="N579" i="10"/>
  <c r="K580" i="10"/>
  <c r="N580" i="10"/>
  <c r="K581" i="10"/>
  <c r="N581" i="10"/>
  <c r="K582" i="10"/>
  <c r="N582" i="10"/>
  <c r="K583" i="10"/>
  <c r="N583" i="10"/>
  <c r="K584" i="10"/>
  <c r="N584" i="10"/>
  <c r="K585" i="10"/>
  <c r="N585" i="10"/>
  <c r="K586" i="10"/>
  <c r="N586" i="10"/>
  <c r="K587" i="10"/>
  <c r="N587" i="10"/>
  <c r="K588" i="10"/>
  <c r="N588" i="10"/>
  <c r="K589" i="10"/>
  <c r="N589" i="10"/>
  <c r="K590" i="10"/>
  <c r="N590" i="10"/>
  <c r="K591" i="10"/>
  <c r="N591" i="10"/>
  <c r="K592" i="10"/>
  <c r="N592" i="10"/>
  <c r="K593" i="10"/>
  <c r="N593" i="10"/>
  <c r="K594" i="10"/>
  <c r="N594" i="10"/>
  <c r="K595" i="10"/>
  <c r="N595" i="10"/>
  <c r="K596" i="10"/>
  <c r="N596" i="10"/>
  <c r="K597" i="10"/>
  <c r="N597" i="10"/>
  <c r="K598" i="10"/>
  <c r="N598" i="10"/>
  <c r="K599" i="10"/>
  <c r="N599" i="10"/>
  <c r="K600" i="10"/>
  <c r="N600" i="10"/>
  <c r="K601" i="10"/>
  <c r="N601" i="10"/>
  <c r="K602" i="10"/>
  <c r="N602" i="10"/>
  <c r="K603" i="10"/>
  <c r="N603" i="10"/>
  <c r="K604" i="10"/>
  <c r="N604" i="10"/>
  <c r="K605" i="10"/>
  <c r="N605" i="10"/>
  <c r="K606" i="10"/>
  <c r="N606" i="10"/>
  <c r="K607" i="10"/>
  <c r="N607" i="10"/>
  <c r="K608" i="10"/>
  <c r="N608" i="10"/>
  <c r="K609" i="10"/>
  <c r="N609" i="10"/>
  <c r="K610" i="10"/>
  <c r="N610" i="10"/>
  <c r="K611" i="10"/>
  <c r="N611" i="10"/>
  <c r="K612" i="10"/>
  <c r="N612" i="10"/>
  <c r="K613" i="10"/>
  <c r="N613" i="10"/>
  <c r="K614" i="10"/>
  <c r="N614" i="10"/>
  <c r="K615" i="10"/>
  <c r="N615" i="10"/>
  <c r="K616" i="10"/>
  <c r="N616" i="10"/>
  <c r="K617" i="10"/>
  <c r="N617" i="10"/>
  <c r="K618" i="10"/>
  <c r="N618" i="10"/>
  <c r="K619" i="10"/>
  <c r="N619" i="10"/>
  <c r="K620" i="10"/>
  <c r="N620" i="10"/>
  <c r="K621" i="10"/>
  <c r="N621" i="10"/>
  <c r="K622" i="10"/>
  <c r="N622" i="10"/>
  <c r="K623" i="10"/>
  <c r="N623" i="10"/>
  <c r="K624" i="10"/>
  <c r="N624" i="10"/>
  <c r="K625" i="10"/>
  <c r="N625" i="10"/>
  <c r="K626" i="10"/>
  <c r="N626" i="10"/>
  <c r="K627" i="10"/>
  <c r="N627" i="10"/>
  <c r="K628" i="10"/>
  <c r="N628" i="10"/>
  <c r="K629" i="10"/>
  <c r="N629" i="10"/>
  <c r="K630" i="10"/>
  <c r="N630" i="10"/>
  <c r="K631" i="10"/>
  <c r="N631" i="10"/>
  <c r="K632" i="10"/>
  <c r="N632" i="10"/>
  <c r="K633" i="10"/>
  <c r="N633" i="10"/>
  <c r="K634" i="10"/>
  <c r="N634" i="10"/>
  <c r="K635" i="10"/>
  <c r="N635" i="10"/>
  <c r="K636" i="10"/>
  <c r="N636" i="10"/>
  <c r="K637" i="10"/>
  <c r="N637" i="10"/>
  <c r="K638" i="10"/>
  <c r="N638" i="10"/>
  <c r="K639" i="10"/>
  <c r="N639" i="10"/>
  <c r="K640" i="10"/>
  <c r="N640" i="10"/>
  <c r="K641" i="10"/>
  <c r="N641" i="10"/>
  <c r="K642" i="10"/>
  <c r="N642" i="10"/>
  <c r="K643" i="10"/>
  <c r="N643" i="10"/>
  <c r="K644" i="10"/>
  <c r="N644" i="10"/>
  <c r="K645" i="10"/>
  <c r="N645" i="10"/>
  <c r="K646" i="10"/>
  <c r="N646" i="10"/>
  <c r="K647" i="10"/>
  <c r="N647" i="10"/>
  <c r="K648" i="10"/>
  <c r="N648" i="10"/>
  <c r="K649" i="10"/>
  <c r="N649" i="10"/>
  <c r="K650" i="10"/>
  <c r="N650" i="10"/>
  <c r="K651" i="10"/>
  <c r="N651" i="10"/>
  <c r="K652" i="10"/>
  <c r="N652" i="10"/>
  <c r="K653" i="10"/>
  <c r="N653" i="10"/>
  <c r="K654" i="10"/>
  <c r="N654" i="10"/>
  <c r="K655" i="10"/>
  <c r="N655" i="10"/>
  <c r="K656" i="10"/>
  <c r="N656" i="10"/>
  <c r="K657" i="10"/>
  <c r="N657" i="10"/>
  <c r="K658" i="10"/>
  <c r="N658" i="10"/>
  <c r="K659" i="10"/>
  <c r="N659" i="10"/>
  <c r="K660" i="10"/>
  <c r="N660" i="10"/>
  <c r="K661" i="10"/>
  <c r="N661" i="10"/>
  <c r="K662" i="10"/>
  <c r="N662" i="10"/>
  <c r="K663" i="10"/>
  <c r="N663" i="10"/>
  <c r="K664" i="10"/>
  <c r="N664" i="10"/>
  <c r="K665" i="10"/>
  <c r="N665" i="10"/>
  <c r="K666" i="10"/>
  <c r="N666" i="10"/>
  <c r="K667" i="10"/>
  <c r="N667" i="10"/>
  <c r="K668" i="10"/>
  <c r="N668" i="10"/>
  <c r="K669" i="10"/>
  <c r="N669" i="10"/>
  <c r="K670" i="10"/>
  <c r="N670" i="10"/>
  <c r="K671" i="10"/>
  <c r="N671" i="10"/>
  <c r="K672" i="10"/>
  <c r="N672" i="10"/>
  <c r="K673" i="10"/>
  <c r="N673" i="10"/>
  <c r="K674" i="10"/>
  <c r="N674" i="10"/>
  <c r="K675" i="10"/>
  <c r="N675" i="10"/>
  <c r="K676" i="10"/>
  <c r="N676" i="10"/>
  <c r="K677" i="10"/>
  <c r="N677" i="10"/>
  <c r="K678" i="10"/>
  <c r="N678" i="10"/>
  <c r="K679" i="10"/>
  <c r="N679" i="10"/>
  <c r="K680" i="10"/>
  <c r="N680" i="10"/>
  <c r="K681" i="10"/>
  <c r="N681" i="10"/>
  <c r="K682" i="10"/>
  <c r="N682" i="10"/>
  <c r="K683" i="10"/>
  <c r="N683" i="10"/>
  <c r="K684" i="10"/>
  <c r="N684" i="10"/>
  <c r="K685" i="10"/>
  <c r="N685" i="10"/>
  <c r="K686" i="10"/>
  <c r="N686" i="10"/>
  <c r="K687" i="10"/>
  <c r="N687" i="10"/>
  <c r="K688" i="10"/>
  <c r="N688" i="10"/>
  <c r="K689" i="10"/>
  <c r="N689" i="10"/>
  <c r="K690" i="10"/>
  <c r="N690" i="10"/>
  <c r="K691" i="10"/>
  <c r="N691" i="10"/>
  <c r="K692" i="10"/>
  <c r="N692" i="10"/>
  <c r="K693" i="10"/>
  <c r="N693" i="10"/>
  <c r="K694" i="10"/>
  <c r="N694" i="10"/>
  <c r="K695" i="10"/>
  <c r="N695" i="10"/>
  <c r="K696" i="10"/>
  <c r="N696" i="10"/>
  <c r="K697" i="10"/>
  <c r="N697" i="10"/>
  <c r="K698" i="10"/>
  <c r="N698" i="10"/>
  <c r="K699" i="10"/>
  <c r="N699" i="10"/>
  <c r="K700" i="10"/>
  <c r="N700" i="10"/>
  <c r="K701" i="10"/>
  <c r="N701" i="10"/>
  <c r="K702" i="10"/>
  <c r="N702" i="10"/>
  <c r="K703" i="10"/>
  <c r="N703" i="10"/>
  <c r="K704" i="10"/>
  <c r="N704" i="10"/>
  <c r="K705" i="10"/>
  <c r="N705" i="10"/>
  <c r="K706" i="10"/>
  <c r="N706" i="10"/>
  <c r="K707" i="10"/>
  <c r="N707" i="10"/>
  <c r="K708" i="10"/>
  <c r="N708" i="10"/>
  <c r="K709" i="10"/>
  <c r="N709" i="10"/>
  <c r="K710" i="10"/>
  <c r="N710" i="10"/>
  <c r="K711" i="10"/>
  <c r="N711" i="10"/>
  <c r="K712" i="10"/>
  <c r="N712" i="10"/>
  <c r="K713" i="10"/>
  <c r="N713" i="10"/>
  <c r="K714" i="10"/>
  <c r="N714" i="10"/>
  <c r="K715" i="10"/>
  <c r="N715" i="10"/>
  <c r="K716" i="10"/>
  <c r="N716" i="10"/>
  <c r="K717" i="10"/>
  <c r="N717" i="10"/>
  <c r="K718" i="10"/>
  <c r="N718" i="10"/>
  <c r="K719" i="10"/>
  <c r="N719" i="10"/>
  <c r="K720" i="10"/>
  <c r="N720" i="10"/>
  <c r="K721" i="10"/>
  <c r="N721" i="10"/>
  <c r="K722" i="10"/>
  <c r="N722" i="10"/>
  <c r="K723" i="10"/>
  <c r="N723" i="10"/>
  <c r="K724" i="10"/>
  <c r="N724" i="10"/>
  <c r="K725" i="10"/>
  <c r="N725" i="10"/>
  <c r="K726" i="10"/>
  <c r="N726" i="10"/>
  <c r="K727" i="10"/>
  <c r="N727" i="10"/>
  <c r="K728" i="10"/>
  <c r="N728" i="10"/>
  <c r="K729" i="10"/>
  <c r="N729" i="10"/>
  <c r="K730" i="10"/>
  <c r="N730" i="10"/>
  <c r="K731" i="10"/>
  <c r="N731" i="10"/>
  <c r="K732" i="10"/>
  <c r="N732" i="10"/>
  <c r="K733" i="10"/>
  <c r="N733" i="10"/>
  <c r="K734" i="10"/>
  <c r="N734" i="10"/>
  <c r="K735" i="10"/>
  <c r="N735" i="10"/>
  <c r="K736" i="10"/>
  <c r="N736" i="10"/>
  <c r="K737" i="10"/>
  <c r="N737" i="10"/>
  <c r="K738" i="10"/>
  <c r="N738" i="10"/>
  <c r="K739" i="10"/>
  <c r="N739" i="10"/>
  <c r="K740" i="10"/>
  <c r="N740" i="10"/>
  <c r="K741" i="10"/>
  <c r="N741" i="10"/>
  <c r="K742" i="10"/>
  <c r="N742" i="10"/>
  <c r="K743" i="10"/>
  <c r="N743" i="10"/>
  <c r="K744" i="10"/>
  <c r="N744" i="10"/>
  <c r="K745" i="10"/>
  <c r="N745" i="10"/>
  <c r="K746" i="10"/>
  <c r="N746" i="10"/>
  <c r="K747" i="10"/>
  <c r="N747" i="10"/>
  <c r="K748" i="10"/>
  <c r="N748" i="10"/>
  <c r="K749" i="10"/>
  <c r="N749" i="10"/>
  <c r="K750" i="10"/>
  <c r="N750" i="10"/>
  <c r="K751" i="10"/>
  <c r="N751" i="10"/>
  <c r="K752" i="10"/>
  <c r="N752" i="10"/>
  <c r="K753" i="10"/>
  <c r="N753" i="10"/>
  <c r="K754" i="10"/>
  <c r="N754" i="10"/>
  <c r="K755" i="10"/>
  <c r="N755" i="10"/>
  <c r="K756" i="10"/>
  <c r="N756" i="10"/>
  <c r="K757" i="10"/>
  <c r="N757" i="10"/>
  <c r="K758" i="10"/>
  <c r="N758" i="10"/>
  <c r="K759" i="10"/>
  <c r="N759" i="10"/>
  <c r="K760" i="10"/>
  <c r="N760" i="10"/>
  <c r="K761" i="10"/>
  <c r="N761" i="10"/>
  <c r="K762" i="10"/>
  <c r="N762" i="10"/>
  <c r="K763" i="10"/>
  <c r="N763" i="10"/>
  <c r="K764" i="10"/>
  <c r="N764" i="10"/>
  <c r="K765" i="10"/>
  <c r="N765" i="10"/>
  <c r="K766" i="10"/>
  <c r="N766" i="10"/>
  <c r="K767" i="10"/>
  <c r="N767" i="10"/>
  <c r="K768" i="10"/>
  <c r="N768" i="10"/>
  <c r="K769" i="10"/>
  <c r="N769" i="10"/>
  <c r="K770" i="10"/>
  <c r="N770" i="10"/>
  <c r="K771" i="10"/>
  <c r="N771" i="10"/>
  <c r="K772" i="10"/>
  <c r="N772" i="10"/>
  <c r="K773" i="10"/>
  <c r="N773" i="10"/>
  <c r="K774" i="10"/>
  <c r="N774" i="10"/>
  <c r="K775" i="10"/>
  <c r="N775" i="10"/>
  <c r="K776" i="10"/>
  <c r="N776" i="10"/>
  <c r="K777" i="10"/>
  <c r="N777" i="10"/>
  <c r="K778" i="10"/>
  <c r="N778" i="10"/>
  <c r="K779" i="10"/>
  <c r="N779" i="10"/>
  <c r="K780" i="10"/>
  <c r="N780" i="10"/>
  <c r="K781" i="10"/>
  <c r="N781" i="10"/>
  <c r="K782" i="10"/>
  <c r="N782" i="10"/>
  <c r="K783" i="10"/>
  <c r="N783" i="10"/>
  <c r="K784" i="10"/>
  <c r="N784" i="10"/>
  <c r="K785" i="10"/>
  <c r="N785" i="10"/>
  <c r="K786" i="10"/>
  <c r="N786" i="10"/>
  <c r="K787" i="10"/>
  <c r="N787" i="10"/>
  <c r="K788" i="10"/>
  <c r="N788" i="10"/>
  <c r="K789" i="10"/>
  <c r="N789" i="10"/>
  <c r="K790" i="10"/>
  <c r="N790" i="10"/>
  <c r="K791" i="10"/>
  <c r="N791" i="10"/>
  <c r="K792" i="10"/>
  <c r="N792" i="10"/>
  <c r="K793" i="10"/>
  <c r="N793" i="10"/>
  <c r="K794" i="10"/>
  <c r="N794" i="10"/>
  <c r="K795" i="10"/>
  <c r="N795" i="10"/>
  <c r="K796" i="10"/>
  <c r="N796" i="10"/>
  <c r="K797" i="10"/>
  <c r="N797" i="10"/>
  <c r="K798" i="10"/>
  <c r="N798" i="10"/>
  <c r="K799" i="10"/>
  <c r="N799" i="10"/>
  <c r="K800" i="10"/>
  <c r="N800" i="10"/>
  <c r="K801" i="10"/>
  <c r="N801" i="10"/>
  <c r="K802" i="10"/>
  <c r="N802" i="10"/>
  <c r="K803" i="10"/>
  <c r="N803" i="10"/>
  <c r="K804" i="10"/>
  <c r="N804" i="10"/>
  <c r="K805" i="10"/>
  <c r="N805" i="10"/>
  <c r="K806" i="10"/>
  <c r="N806" i="10"/>
  <c r="K807" i="10"/>
  <c r="N807" i="10"/>
  <c r="K808" i="10"/>
  <c r="N808" i="10"/>
  <c r="K809" i="10"/>
  <c r="N809" i="10"/>
  <c r="K810" i="10"/>
  <c r="N810" i="10"/>
  <c r="K811" i="10"/>
  <c r="N811" i="10"/>
  <c r="K812" i="10"/>
  <c r="N812" i="10"/>
  <c r="K813" i="10"/>
  <c r="N813" i="10"/>
  <c r="K814" i="10"/>
  <c r="N814" i="10"/>
  <c r="K815" i="10"/>
  <c r="N815" i="10"/>
  <c r="K816" i="10"/>
  <c r="N816" i="10"/>
  <c r="K817" i="10"/>
  <c r="N817" i="10"/>
  <c r="K818" i="10"/>
  <c r="N818" i="10"/>
  <c r="K819" i="10"/>
  <c r="N819" i="10"/>
  <c r="K820" i="10"/>
  <c r="N820" i="10"/>
  <c r="K821" i="10"/>
  <c r="N821" i="10"/>
  <c r="K822" i="10"/>
  <c r="N822" i="10"/>
  <c r="K823" i="10"/>
  <c r="N823" i="10"/>
  <c r="K824" i="10"/>
  <c r="N824" i="10"/>
  <c r="K825" i="10"/>
  <c r="N825" i="10"/>
  <c r="K826" i="10"/>
  <c r="N826" i="10"/>
  <c r="K827" i="10"/>
  <c r="N827" i="10"/>
  <c r="K828" i="10"/>
  <c r="N828" i="10"/>
  <c r="K829" i="10"/>
  <c r="N829" i="10"/>
  <c r="K830" i="10"/>
  <c r="N830" i="10"/>
  <c r="K831" i="10"/>
  <c r="N831" i="10"/>
  <c r="K832" i="10"/>
  <c r="N832" i="10"/>
  <c r="K833" i="10"/>
  <c r="N833" i="10"/>
  <c r="K834" i="10"/>
  <c r="N834" i="10"/>
  <c r="K835" i="10"/>
  <c r="N835" i="10"/>
  <c r="K836" i="10"/>
  <c r="N836" i="10"/>
  <c r="K837" i="10"/>
  <c r="N837" i="10"/>
  <c r="K838" i="10"/>
  <c r="N838" i="10"/>
  <c r="K839" i="10"/>
  <c r="N839" i="10"/>
  <c r="K840" i="10"/>
  <c r="N840" i="10"/>
  <c r="K841" i="10"/>
  <c r="N841" i="10"/>
  <c r="K842" i="10"/>
  <c r="N842" i="10"/>
  <c r="K843" i="10"/>
  <c r="N843" i="10"/>
  <c r="K844" i="10"/>
  <c r="N844" i="10"/>
  <c r="K845" i="10"/>
  <c r="N845" i="10"/>
  <c r="K846" i="10"/>
  <c r="N846" i="10"/>
  <c r="K847" i="10"/>
  <c r="N847" i="10"/>
  <c r="K848" i="10"/>
  <c r="N848" i="10"/>
  <c r="K849" i="10"/>
  <c r="N849" i="10"/>
  <c r="K850" i="10"/>
  <c r="N850" i="10"/>
  <c r="K851" i="10"/>
  <c r="N851" i="10"/>
  <c r="K852" i="10"/>
  <c r="N852" i="10"/>
  <c r="K853" i="10"/>
  <c r="N853" i="10"/>
  <c r="K854" i="10"/>
  <c r="N854" i="10"/>
  <c r="K855" i="10"/>
  <c r="N855" i="10"/>
  <c r="K856" i="10"/>
  <c r="N856" i="10"/>
  <c r="K857" i="10"/>
  <c r="N857" i="10"/>
  <c r="K858" i="10"/>
  <c r="N858" i="10"/>
  <c r="K859" i="10"/>
  <c r="N859" i="10"/>
  <c r="K860" i="10"/>
  <c r="N860" i="10"/>
  <c r="K861" i="10"/>
  <c r="N861" i="10"/>
  <c r="K862" i="10"/>
  <c r="N862" i="10"/>
  <c r="K863" i="10"/>
  <c r="N863" i="10"/>
  <c r="K864" i="10"/>
  <c r="N864" i="10"/>
  <c r="K865" i="10"/>
  <c r="N865" i="10"/>
  <c r="K866" i="10"/>
  <c r="N866" i="10"/>
  <c r="K867" i="10"/>
  <c r="N867" i="10"/>
  <c r="K868" i="10"/>
  <c r="N868" i="10"/>
  <c r="K869" i="10"/>
  <c r="N869" i="10"/>
  <c r="K870" i="10"/>
  <c r="N870" i="10"/>
  <c r="K871" i="10"/>
  <c r="N871" i="10"/>
  <c r="K872" i="10"/>
  <c r="N872" i="10"/>
  <c r="K873" i="10"/>
  <c r="N873" i="10"/>
  <c r="K874" i="10"/>
  <c r="N874" i="10"/>
  <c r="K875" i="10"/>
  <c r="N875" i="10"/>
  <c r="K876" i="10"/>
  <c r="N876" i="10"/>
  <c r="K877" i="10"/>
  <c r="N877" i="10"/>
  <c r="K878" i="10"/>
  <c r="N878" i="10"/>
  <c r="K879" i="10"/>
  <c r="N879" i="10"/>
  <c r="K880" i="10"/>
  <c r="N880" i="10"/>
  <c r="K881" i="10"/>
  <c r="N881" i="10"/>
  <c r="K882" i="10"/>
  <c r="N882" i="10"/>
  <c r="K883" i="10"/>
  <c r="N883" i="10"/>
  <c r="K884" i="10"/>
  <c r="N884" i="10"/>
  <c r="K885" i="10"/>
  <c r="N885" i="10"/>
  <c r="K886" i="10"/>
  <c r="N886" i="10"/>
  <c r="K887" i="10"/>
  <c r="N887" i="10"/>
  <c r="K888" i="10"/>
  <c r="N888" i="10"/>
  <c r="K889" i="10"/>
  <c r="N889" i="10"/>
  <c r="K890" i="10"/>
  <c r="N890" i="10"/>
  <c r="K891" i="10"/>
  <c r="N891" i="10"/>
  <c r="K892" i="10"/>
  <c r="N892" i="10"/>
  <c r="K893" i="10"/>
  <c r="N893" i="10"/>
  <c r="K894" i="10"/>
  <c r="N894" i="10"/>
  <c r="K895" i="10"/>
  <c r="N895" i="10"/>
  <c r="K896" i="10"/>
  <c r="N896" i="10"/>
  <c r="K897" i="10"/>
  <c r="N897" i="10"/>
  <c r="K898" i="10"/>
  <c r="N898" i="10"/>
  <c r="K899" i="10"/>
  <c r="N899" i="10"/>
  <c r="K900" i="10"/>
  <c r="N900" i="10"/>
  <c r="K901" i="10"/>
  <c r="N901" i="10"/>
  <c r="K902" i="10"/>
  <c r="N902" i="10"/>
  <c r="K903" i="10"/>
  <c r="N903" i="10"/>
  <c r="K904" i="10"/>
  <c r="N904" i="10"/>
  <c r="K905" i="10"/>
  <c r="N905" i="10"/>
  <c r="K906" i="10"/>
  <c r="N906" i="10"/>
  <c r="K907" i="10"/>
  <c r="N907" i="10"/>
  <c r="K908" i="10"/>
  <c r="N908" i="10"/>
  <c r="K909" i="10"/>
  <c r="N909" i="10"/>
  <c r="K910" i="10"/>
  <c r="N910" i="10"/>
  <c r="K911" i="10"/>
  <c r="N911" i="10"/>
  <c r="K912" i="10"/>
  <c r="N912" i="10"/>
  <c r="K913" i="10"/>
  <c r="N913" i="10"/>
  <c r="K914" i="10"/>
  <c r="N914" i="10"/>
  <c r="K915" i="10"/>
  <c r="N915" i="10"/>
  <c r="K916" i="10"/>
  <c r="N916" i="10"/>
  <c r="K917" i="10"/>
  <c r="N917" i="10"/>
  <c r="K918" i="10"/>
  <c r="N918" i="10"/>
  <c r="K919" i="10"/>
  <c r="N919" i="10"/>
  <c r="K920" i="10"/>
  <c r="N920" i="10"/>
  <c r="K921" i="10"/>
  <c r="N921" i="10"/>
  <c r="K922" i="10"/>
  <c r="N922" i="10"/>
  <c r="K923" i="10"/>
  <c r="N923" i="10"/>
  <c r="K924" i="10"/>
  <c r="N924" i="10"/>
  <c r="K925" i="10"/>
  <c r="N925" i="10"/>
  <c r="K926" i="10"/>
  <c r="N926" i="10"/>
  <c r="K927" i="10"/>
  <c r="N927" i="10"/>
  <c r="K928" i="10"/>
  <c r="N928" i="10"/>
  <c r="K929" i="10"/>
  <c r="N929" i="10"/>
  <c r="K930" i="10"/>
  <c r="N930" i="10"/>
  <c r="K931" i="10"/>
  <c r="N931" i="10"/>
  <c r="K932" i="10"/>
  <c r="N932" i="10"/>
  <c r="K933" i="10"/>
  <c r="N933" i="10"/>
  <c r="K934" i="10"/>
  <c r="N934" i="10"/>
  <c r="K935" i="10"/>
  <c r="N935" i="10"/>
  <c r="K936" i="10"/>
  <c r="N936" i="10"/>
  <c r="K937" i="10"/>
  <c r="N937" i="10"/>
  <c r="K938" i="10"/>
  <c r="N938" i="10"/>
  <c r="K939" i="10"/>
  <c r="N939" i="10"/>
  <c r="K940" i="10"/>
  <c r="N940" i="10"/>
  <c r="K941" i="10"/>
  <c r="N941" i="10"/>
  <c r="K942" i="10"/>
  <c r="N942" i="10"/>
  <c r="K943" i="10"/>
  <c r="N943" i="10"/>
  <c r="K944" i="10"/>
  <c r="N944" i="10"/>
  <c r="K945" i="10"/>
  <c r="N945" i="10"/>
  <c r="K946" i="10"/>
  <c r="N946" i="10"/>
  <c r="K947" i="10"/>
  <c r="N947" i="10"/>
  <c r="K948" i="10"/>
  <c r="N948" i="10"/>
  <c r="K949" i="10"/>
  <c r="N949" i="10"/>
  <c r="K950" i="10"/>
  <c r="N950" i="10"/>
  <c r="K951" i="10"/>
  <c r="N951" i="10"/>
  <c r="K952" i="10"/>
  <c r="N952" i="10"/>
  <c r="K953" i="10"/>
  <c r="N953" i="10"/>
  <c r="K954" i="10"/>
  <c r="N954" i="10"/>
  <c r="K955" i="10"/>
  <c r="N955" i="10"/>
  <c r="K956" i="10"/>
  <c r="N956" i="10"/>
  <c r="K957" i="10"/>
  <c r="N957" i="10"/>
  <c r="K958" i="10"/>
  <c r="N958" i="10"/>
  <c r="K959" i="10"/>
  <c r="N959" i="10"/>
  <c r="K960" i="10"/>
  <c r="N960" i="10"/>
  <c r="K961" i="10"/>
  <c r="N961" i="10"/>
  <c r="K962" i="10"/>
  <c r="N962" i="10"/>
  <c r="K963" i="10"/>
  <c r="N963" i="10"/>
  <c r="K964" i="10"/>
  <c r="N964" i="10"/>
  <c r="K965" i="10"/>
  <c r="N965" i="10"/>
  <c r="K966" i="10"/>
  <c r="N966" i="10"/>
  <c r="K967" i="10"/>
  <c r="N967" i="10"/>
  <c r="K968" i="10"/>
  <c r="N968" i="10"/>
  <c r="K969" i="10"/>
  <c r="N969" i="10"/>
  <c r="K970" i="10"/>
  <c r="N970" i="10"/>
  <c r="K971" i="10"/>
  <c r="N971" i="10"/>
  <c r="K972" i="10"/>
  <c r="N972" i="10"/>
  <c r="K973" i="10"/>
  <c r="N973" i="10"/>
  <c r="K974" i="10"/>
  <c r="N974" i="10"/>
  <c r="K975" i="10"/>
  <c r="N975" i="10"/>
  <c r="K976" i="10"/>
  <c r="N976" i="10"/>
  <c r="K977" i="10"/>
  <c r="N977" i="10"/>
  <c r="K978" i="10"/>
  <c r="N978" i="10"/>
  <c r="K979" i="10"/>
  <c r="N979" i="10"/>
  <c r="K980" i="10"/>
  <c r="N980" i="10"/>
  <c r="K981" i="10"/>
  <c r="N981" i="10"/>
  <c r="K982" i="10"/>
  <c r="N982" i="10"/>
  <c r="K983" i="10"/>
  <c r="N983" i="10"/>
  <c r="K984" i="10"/>
  <c r="N984" i="10"/>
  <c r="K985" i="10"/>
  <c r="N985" i="10"/>
  <c r="K986" i="10"/>
  <c r="N986" i="10"/>
  <c r="K987" i="10"/>
  <c r="N987" i="10"/>
  <c r="K988" i="10"/>
  <c r="N988" i="10"/>
  <c r="K989" i="10"/>
  <c r="N989" i="10"/>
  <c r="K990" i="10"/>
  <c r="N990" i="10"/>
  <c r="K991" i="10"/>
  <c r="N991" i="10"/>
  <c r="K992" i="10"/>
  <c r="N992" i="10"/>
  <c r="K993" i="10"/>
  <c r="N993" i="10"/>
  <c r="K994" i="10"/>
  <c r="N994" i="10"/>
  <c r="K995" i="10"/>
  <c r="N995" i="10"/>
  <c r="K996" i="10"/>
  <c r="N996" i="10"/>
  <c r="K997" i="10"/>
  <c r="N997" i="10"/>
  <c r="K998" i="10"/>
  <c r="N998" i="10"/>
  <c r="K999" i="10"/>
  <c r="N999" i="10"/>
  <c r="K1000" i="10"/>
  <c r="N1000" i="10"/>
  <c r="K1001" i="10"/>
  <c r="N1001" i="10"/>
  <c r="K1002" i="10"/>
  <c r="N1002" i="10"/>
  <c r="K1003" i="10"/>
  <c r="N1003" i="10"/>
  <c r="K1004" i="10"/>
  <c r="N1004" i="10"/>
  <c r="K1005" i="10"/>
  <c r="N1005" i="10"/>
  <c r="K1006" i="10"/>
  <c r="N1006" i="10"/>
  <c r="K1007" i="10"/>
  <c r="N1007" i="10"/>
  <c r="K1008" i="10"/>
  <c r="N1008" i="10"/>
  <c r="K1009" i="10"/>
  <c r="N1009" i="10"/>
  <c r="K1010" i="10"/>
  <c r="N1010" i="10"/>
  <c r="K1011" i="10"/>
  <c r="N1011" i="10"/>
  <c r="K1012" i="10"/>
  <c r="N1012" i="10"/>
  <c r="K1013" i="10"/>
  <c r="N1013" i="10"/>
  <c r="K1014" i="10"/>
  <c r="N1014" i="10"/>
  <c r="K1015" i="10"/>
  <c r="N1015" i="10"/>
  <c r="K1016" i="10"/>
  <c r="N1016" i="10"/>
  <c r="K1017" i="10"/>
  <c r="N1017" i="10"/>
  <c r="K1018" i="10"/>
  <c r="N1018" i="10"/>
  <c r="K1019" i="10"/>
  <c r="N1019" i="10"/>
  <c r="K1020" i="10"/>
  <c r="N1020" i="10"/>
  <c r="K1021" i="10"/>
  <c r="N1021" i="10"/>
  <c r="K1022" i="10"/>
  <c r="N1022" i="10"/>
  <c r="K1023" i="10"/>
  <c r="N1023" i="10"/>
  <c r="K1024" i="10"/>
  <c r="N1024" i="10"/>
  <c r="K1025" i="10"/>
  <c r="N1025" i="10"/>
  <c r="K1026" i="10"/>
  <c r="N1026" i="10"/>
  <c r="K1027" i="10"/>
  <c r="N1027" i="10"/>
  <c r="K1028" i="10"/>
  <c r="N1028" i="10"/>
  <c r="K1029" i="10"/>
  <c r="N1029" i="10"/>
  <c r="K1030" i="10"/>
  <c r="N1030" i="10"/>
  <c r="K1031" i="10"/>
  <c r="N1031" i="10"/>
  <c r="K1032" i="10"/>
  <c r="N1032" i="10"/>
  <c r="K1033" i="10"/>
  <c r="N1033" i="10"/>
  <c r="K1034" i="10"/>
  <c r="N1034" i="10"/>
  <c r="K1035" i="10"/>
  <c r="N1035" i="10"/>
  <c r="K1036" i="10"/>
  <c r="N1036" i="10"/>
  <c r="K1037" i="10"/>
  <c r="N1037" i="10"/>
  <c r="K1038" i="10"/>
  <c r="N1038" i="10"/>
  <c r="K1039" i="10"/>
  <c r="N1039" i="10"/>
  <c r="K1040" i="10"/>
  <c r="N1040" i="10"/>
  <c r="K1041" i="10"/>
  <c r="N1041" i="10"/>
  <c r="K1042" i="10"/>
  <c r="N1042" i="10"/>
  <c r="K1043" i="10"/>
  <c r="N1043" i="10"/>
  <c r="K1044" i="10"/>
  <c r="N1044" i="10"/>
  <c r="K1045" i="10"/>
  <c r="N1045" i="10"/>
  <c r="K1046" i="10"/>
  <c r="N1046" i="10"/>
  <c r="K1047" i="10"/>
  <c r="N1047" i="10"/>
  <c r="K1048" i="10"/>
  <c r="N1048" i="10"/>
  <c r="K1049" i="10"/>
  <c r="N1049" i="10"/>
  <c r="K1050" i="10"/>
  <c r="N1050" i="10"/>
  <c r="K1051" i="10"/>
  <c r="N1051" i="10"/>
  <c r="K1052" i="10"/>
  <c r="N1052" i="10"/>
  <c r="K1053" i="10"/>
  <c r="N1053" i="10"/>
  <c r="K1054" i="10"/>
  <c r="N1054" i="10"/>
  <c r="K1055" i="10"/>
  <c r="N1055" i="10"/>
  <c r="K1056" i="10"/>
  <c r="N1056" i="10"/>
  <c r="K1057" i="10"/>
  <c r="N1057" i="10"/>
  <c r="K1058" i="10"/>
  <c r="N1058" i="10"/>
  <c r="K1059" i="10"/>
  <c r="N1059" i="10"/>
  <c r="K1060" i="10"/>
  <c r="N1060" i="10"/>
  <c r="K1061" i="10"/>
  <c r="N1061" i="10"/>
  <c r="K1062" i="10"/>
  <c r="N1062" i="10"/>
  <c r="K1063" i="10"/>
  <c r="N1063" i="10"/>
  <c r="K1064" i="10"/>
  <c r="N1064" i="10"/>
  <c r="K1065" i="10"/>
  <c r="N1065" i="10"/>
  <c r="K1066" i="10"/>
  <c r="N1066" i="10"/>
  <c r="K1067" i="10"/>
  <c r="N1067" i="10"/>
  <c r="K1068" i="10"/>
  <c r="N1068" i="10"/>
  <c r="K1069" i="10"/>
  <c r="N1069" i="10"/>
  <c r="K1070" i="10"/>
  <c r="N1070" i="10"/>
  <c r="K1071" i="10"/>
  <c r="N1071" i="10"/>
  <c r="K1072" i="10"/>
  <c r="N1072" i="10"/>
  <c r="K1073" i="10"/>
  <c r="N1073" i="10"/>
  <c r="K1074" i="10"/>
  <c r="N1074" i="10"/>
  <c r="K1075" i="10"/>
  <c r="N1075" i="10"/>
  <c r="K1076" i="10"/>
  <c r="N1076" i="10"/>
  <c r="K1077" i="10"/>
  <c r="N1077" i="10"/>
  <c r="K1078" i="10"/>
  <c r="N1078" i="10"/>
  <c r="K1079" i="10"/>
  <c r="N1079" i="10"/>
  <c r="K1080" i="10"/>
  <c r="N1080" i="10"/>
  <c r="K1081" i="10"/>
  <c r="N1081" i="10"/>
  <c r="K1082" i="10"/>
  <c r="N1082" i="10"/>
  <c r="K1083" i="10"/>
  <c r="N1083" i="10"/>
  <c r="K1084" i="10"/>
  <c r="N1084" i="10"/>
  <c r="K1085" i="10"/>
  <c r="N1085" i="10"/>
  <c r="K1086" i="10"/>
  <c r="N1086" i="10"/>
  <c r="K1087" i="10"/>
  <c r="N1087" i="10"/>
  <c r="K1088" i="10"/>
  <c r="N1088" i="10"/>
  <c r="K1089" i="10"/>
  <c r="N1089" i="10"/>
  <c r="K1090" i="10"/>
  <c r="N1090" i="10"/>
  <c r="K1091" i="10"/>
  <c r="N1091" i="10"/>
  <c r="K1092" i="10"/>
  <c r="N1092" i="10"/>
  <c r="K1093" i="10"/>
  <c r="N1093" i="10"/>
  <c r="K1094" i="10"/>
  <c r="N1094" i="10"/>
  <c r="K1095" i="10"/>
  <c r="N1095" i="10"/>
  <c r="K1096" i="10"/>
  <c r="N1096" i="10"/>
  <c r="K1097" i="10"/>
  <c r="N1097" i="10"/>
  <c r="K1098" i="10"/>
  <c r="N1098" i="10"/>
  <c r="K1099" i="10"/>
  <c r="N1099" i="10"/>
  <c r="K1100" i="10"/>
  <c r="N1100" i="10"/>
  <c r="K1101" i="10"/>
  <c r="N1101" i="10"/>
  <c r="K1102" i="10"/>
  <c r="N1102" i="10"/>
  <c r="K1103" i="10"/>
  <c r="N1103" i="10"/>
  <c r="K1104" i="10"/>
  <c r="N1104" i="10"/>
  <c r="K1105" i="10"/>
  <c r="N1105" i="10"/>
  <c r="K1106" i="10"/>
  <c r="N1106" i="10"/>
  <c r="K1107" i="10"/>
  <c r="N1107" i="10"/>
  <c r="K1108" i="10"/>
  <c r="N1108" i="10"/>
  <c r="K1109" i="10"/>
  <c r="N1109" i="10"/>
  <c r="K1110" i="10"/>
  <c r="N1110" i="10"/>
  <c r="K1111" i="10"/>
  <c r="N1111" i="10"/>
  <c r="K1112" i="10"/>
  <c r="N1112" i="10"/>
  <c r="K1113" i="10"/>
  <c r="N1113" i="10"/>
  <c r="K1114" i="10"/>
  <c r="N1114" i="10"/>
  <c r="K1115" i="10"/>
  <c r="N1115" i="10"/>
  <c r="K1116" i="10"/>
  <c r="N1116" i="10"/>
  <c r="K1117" i="10"/>
  <c r="N1117" i="10"/>
  <c r="K1118" i="10"/>
  <c r="N1118" i="10"/>
  <c r="K1119" i="10"/>
  <c r="N1119" i="10"/>
  <c r="K1120" i="10"/>
  <c r="N1120" i="10"/>
  <c r="K1121" i="10"/>
  <c r="N1121" i="10"/>
  <c r="K1122" i="10"/>
  <c r="N1122" i="10"/>
  <c r="K1123" i="10"/>
  <c r="N1123" i="10"/>
  <c r="K1124" i="10"/>
  <c r="N1124" i="10"/>
  <c r="K1125" i="10"/>
  <c r="N1125" i="10"/>
  <c r="K1126" i="10"/>
  <c r="N1126" i="10"/>
  <c r="K1127" i="10"/>
  <c r="N1127" i="10"/>
  <c r="K1128" i="10"/>
  <c r="N1128" i="10"/>
  <c r="K1129" i="10"/>
  <c r="N1129" i="10"/>
  <c r="K1130" i="10"/>
  <c r="N1130" i="10"/>
  <c r="K1131" i="10"/>
  <c r="N1131" i="10"/>
  <c r="K1132" i="10"/>
  <c r="N1132" i="10"/>
  <c r="K1133" i="10"/>
  <c r="N1133" i="10"/>
  <c r="K1134" i="10"/>
  <c r="N1134" i="10"/>
  <c r="K1135" i="10"/>
  <c r="N1135" i="10"/>
  <c r="K1136" i="10"/>
  <c r="N1136" i="10"/>
  <c r="K1137" i="10"/>
  <c r="N1137" i="10"/>
  <c r="K1138" i="10"/>
  <c r="N1138" i="10"/>
  <c r="K1139" i="10"/>
  <c r="N1139" i="10"/>
  <c r="K1140" i="10"/>
  <c r="N1140" i="10"/>
  <c r="K1141" i="10"/>
  <c r="N1141" i="10"/>
  <c r="K1142" i="10"/>
  <c r="N1142" i="10"/>
  <c r="K1143" i="10"/>
  <c r="N1143" i="10"/>
  <c r="K1144" i="10"/>
  <c r="N1144" i="10"/>
  <c r="K1145" i="10"/>
  <c r="N1145" i="10"/>
  <c r="K1146" i="10"/>
  <c r="N1146" i="10"/>
  <c r="K1147" i="10"/>
  <c r="N1147" i="10"/>
  <c r="K1148" i="10"/>
  <c r="N1148" i="10"/>
  <c r="K1149" i="10"/>
  <c r="N1149" i="10"/>
  <c r="K1150" i="10"/>
  <c r="N1150" i="10"/>
  <c r="K1151" i="10"/>
  <c r="N1151" i="10"/>
  <c r="K1152" i="10"/>
  <c r="N1152" i="10"/>
  <c r="K1153" i="10"/>
  <c r="N1153" i="10"/>
  <c r="K1154" i="10"/>
  <c r="N1154" i="10"/>
  <c r="K1155" i="10"/>
  <c r="N1155" i="10"/>
  <c r="K1156" i="10"/>
  <c r="N1156" i="10"/>
  <c r="K1157" i="10"/>
  <c r="N1157" i="10"/>
  <c r="K1158" i="10"/>
  <c r="N1158" i="10"/>
  <c r="K1159" i="10"/>
  <c r="N1159" i="10"/>
  <c r="K1160" i="10"/>
  <c r="N1160" i="10"/>
  <c r="K1161" i="10"/>
  <c r="N1161" i="10"/>
  <c r="K1162" i="10"/>
  <c r="N1162" i="10"/>
  <c r="K1163" i="10"/>
  <c r="N1163" i="10"/>
  <c r="K1164" i="10"/>
  <c r="N1164" i="10"/>
  <c r="K1165" i="10"/>
  <c r="N1165" i="10"/>
  <c r="K1166" i="10"/>
  <c r="N1166" i="10"/>
  <c r="K1167" i="10"/>
  <c r="N1167" i="10"/>
  <c r="K1168" i="10"/>
  <c r="N1168" i="10"/>
  <c r="K1169" i="10"/>
  <c r="N1169" i="10"/>
  <c r="K1170" i="10"/>
  <c r="N1170" i="10"/>
  <c r="K1171" i="10"/>
  <c r="N1171" i="10"/>
  <c r="K1172" i="10"/>
  <c r="N1172" i="10"/>
  <c r="K1173" i="10"/>
  <c r="N1173" i="10"/>
  <c r="K1174" i="10"/>
  <c r="N1174" i="10"/>
  <c r="K1175" i="10"/>
  <c r="N1175" i="10"/>
  <c r="K1176" i="10"/>
  <c r="N1176" i="10"/>
  <c r="K1177" i="10"/>
  <c r="N1177" i="10"/>
  <c r="K1178" i="10"/>
  <c r="N1178" i="10"/>
  <c r="K1179" i="10"/>
  <c r="N1179" i="10"/>
  <c r="K1180" i="10"/>
  <c r="N1180" i="10"/>
  <c r="K1181" i="10"/>
  <c r="N1181" i="10"/>
  <c r="K1182" i="10"/>
  <c r="N1182" i="10"/>
  <c r="K1183" i="10"/>
  <c r="N1183" i="10"/>
  <c r="K1184" i="10"/>
  <c r="N1184" i="10"/>
  <c r="K1185" i="10"/>
  <c r="N1185" i="10"/>
  <c r="K1186" i="10"/>
  <c r="N1186" i="10"/>
  <c r="K1187" i="10"/>
  <c r="N1187" i="10"/>
  <c r="K1188" i="10"/>
  <c r="N1188" i="10"/>
  <c r="K1189" i="10"/>
  <c r="N1189" i="10"/>
  <c r="K1190" i="10"/>
  <c r="N1190" i="10"/>
  <c r="K1191" i="10"/>
  <c r="N1191" i="10"/>
  <c r="K1192" i="10"/>
  <c r="N1192" i="10"/>
  <c r="K1193" i="10"/>
  <c r="N1193" i="10"/>
  <c r="K1194" i="10"/>
  <c r="N1194" i="10"/>
  <c r="K1195" i="10"/>
  <c r="N1195" i="10"/>
  <c r="K1196" i="10"/>
  <c r="N1196" i="10"/>
  <c r="K1197" i="10"/>
  <c r="N1197" i="10"/>
  <c r="K1198" i="10"/>
  <c r="N1198" i="10"/>
  <c r="K1199" i="10"/>
  <c r="N1199" i="10"/>
  <c r="K1200" i="10"/>
  <c r="N1200" i="10"/>
  <c r="K1201" i="10"/>
  <c r="N1201" i="10"/>
  <c r="K1202" i="10"/>
  <c r="N1202" i="10"/>
  <c r="K1203" i="10"/>
  <c r="N1203" i="10"/>
  <c r="K1204" i="10"/>
  <c r="N1204" i="10"/>
  <c r="K1205" i="10"/>
  <c r="N1205" i="10"/>
  <c r="K1206" i="10"/>
  <c r="N1206" i="10"/>
  <c r="K1207" i="10"/>
  <c r="N1207" i="10"/>
  <c r="K1208" i="10"/>
  <c r="N1208" i="10"/>
  <c r="K1209" i="10"/>
  <c r="N1209" i="10"/>
  <c r="K1210" i="10"/>
  <c r="N1210" i="10"/>
  <c r="K1211" i="10"/>
  <c r="N1211" i="10"/>
  <c r="K1212" i="10"/>
  <c r="N1212" i="10"/>
  <c r="K1213" i="10"/>
  <c r="N1213" i="10"/>
  <c r="K1214" i="10"/>
  <c r="N1214" i="10"/>
  <c r="K1215" i="10"/>
  <c r="N1215" i="10"/>
  <c r="K1216" i="10"/>
  <c r="N1216" i="10"/>
  <c r="K1217" i="10"/>
  <c r="N1217" i="10"/>
  <c r="K1218" i="10"/>
  <c r="N1218" i="10"/>
  <c r="K1219" i="10"/>
  <c r="N1219" i="10"/>
  <c r="K1220" i="10"/>
  <c r="N1220" i="10"/>
  <c r="K1221" i="10"/>
  <c r="N1221" i="10"/>
  <c r="K1222" i="10"/>
  <c r="N1222" i="10"/>
  <c r="K1223" i="10"/>
  <c r="N1223" i="10"/>
  <c r="K1224" i="10"/>
  <c r="N1224" i="10"/>
  <c r="K1225" i="10"/>
  <c r="N1225" i="10"/>
  <c r="K1226" i="10"/>
  <c r="N1226" i="10"/>
  <c r="K1227" i="10"/>
  <c r="N1227" i="10"/>
  <c r="K1228" i="10"/>
  <c r="N1228" i="10"/>
  <c r="K1229" i="10"/>
  <c r="N1229" i="10"/>
  <c r="K1230" i="10"/>
  <c r="N1230" i="10"/>
  <c r="K1231" i="10"/>
  <c r="N1231" i="10"/>
  <c r="K1232" i="10"/>
  <c r="N1232" i="10"/>
  <c r="K1233" i="10"/>
  <c r="N1233" i="10"/>
  <c r="K1234" i="10"/>
  <c r="N1234" i="10"/>
  <c r="K1235" i="10"/>
  <c r="N1235" i="10"/>
  <c r="K1236" i="10"/>
  <c r="N1236" i="10"/>
  <c r="K1237" i="10"/>
  <c r="N1237" i="10"/>
  <c r="K1238" i="10"/>
  <c r="N1238" i="10"/>
  <c r="K1239" i="10"/>
  <c r="N1239" i="10"/>
  <c r="K1240" i="10"/>
  <c r="N1240" i="10"/>
  <c r="K1241" i="10"/>
  <c r="N1241" i="10"/>
  <c r="K1242" i="10"/>
  <c r="N1242" i="10"/>
  <c r="K1243" i="10"/>
  <c r="N1243" i="10"/>
  <c r="K1244" i="10"/>
  <c r="N1244" i="10"/>
  <c r="K1245" i="10"/>
  <c r="N1245" i="10"/>
  <c r="K1246" i="10"/>
  <c r="N1246" i="10"/>
  <c r="K1247" i="10"/>
  <c r="N1247" i="10"/>
  <c r="K1248" i="10"/>
  <c r="N1248" i="10"/>
  <c r="K1249" i="10"/>
  <c r="N1249" i="10"/>
  <c r="K1250" i="10"/>
  <c r="N1250" i="10"/>
  <c r="K1251" i="10"/>
  <c r="N1251" i="10"/>
  <c r="K1252" i="10"/>
  <c r="N1252" i="10"/>
  <c r="K1253" i="10"/>
  <c r="N1253" i="10"/>
  <c r="K1254" i="10"/>
  <c r="N1254" i="10"/>
  <c r="K1255" i="10"/>
  <c r="N1255" i="10"/>
  <c r="K1256" i="10"/>
  <c r="N1256" i="10"/>
  <c r="K1257" i="10"/>
  <c r="N1257" i="10"/>
  <c r="K1258" i="10"/>
  <c r="N1258" i="10"/>
  <c r="K1259" i="10"/>
  <c r="N1259" i="10"/>
  <c r="K1260" i="10"/>
  <c r="N1260" i="10"/>
  <c r="K1261" i="10"/>
  <c r="N1261" i="10"/>
  <c r="K1262" i="10"/>
  <c r="N1262" i="10"/>
  <c r="K1263" i="10"/>
  <c r="N1263" i="10"/>
  <c r="K1264" i="10"/>
  <c r="N1264" i="10"/>
  <c r="K1265" i="10"/>
  <c r="N1265" i="10"/>
  <c r="K1266" i="10"/>
  <c r="N1266" i="10"/>
  <c r="K1267" i="10"/>
  <c r="N1267" i="10"/>
  <c r="K1268" i="10"/>
  <c r="N1268" i="10"/>
  <c r="K1269" i="10"/>
  <c r="N1269" i="10"/>
  <c r="K1270" i="10"/>
  <c r="N1270" i="10"/>
  <c r="K1271" i="10"/>
  <c r="N1271" i="10"/>
  <c r="K1272" i="10"/>
  <c r="N1272" i="10"/>
  <c r="K1273" i="10"/>
  <c r="N1273" i="10"/>
  <c r="K1274" i="10"/>
  <c r="N1274" i="10"/>
  <c r="K1275" i="10"/>
  <c r="N1275" i="10"/>
  <c r="K1276" i="10"/>
  <c r="N1276" i="10"/>
  <c r="K1277" i="10"/>
  <c r="N1277" i="10"/>
  <c r="K1278" i="10"/>
  <c r="N1278" i="10"/>
  <c r="K1279" i="10"/>
  <c r="N1279" i="10"/>
  <c r="K1280" i="10"/>
  <c r="N1280" i="10"/>
  <c r="K1281" i="10"/>
  <c r="N1281" i="10"/>
  <c r="K1282" i="10"/>
  <c r="N1282" i="10"/>
  <c r="K1283" i="10"/>
  <c r="N1283" i="10"/>
  <c r="K1284" i="10"/>
  <c r="N1284" i="10"/>
  <c r="K1285" i="10"/>
  <c r="N1285" i="10"/>
  <c r="K1286" i="10"/>
  <c r="N1286" i="10"/>
  <c r="K1287" i="10"/>
  <c r="N1287" i="10"/>
  <c r="K1288" i="10"/>
  <c r="N1288" i="10"/>
  <c r="K1289" i="10"/>
  <c r="N1289" i="10"/>
  <c r="K1290" i="10"/>
  <c r="N1290" i="10"/>
  <c r="K1291" i="10"/>
  <c r="N1291" i="10"/>
  <c r="K1292" i="10"/>
  <c r="N1292" i="10"/>
  <c r="K1293" i="10"/>
  <c r="N1293" i="10"/>
  <c r="K1294" i="10"/>
  <c r="N1294" i="10"/>
  <c r="K1295" i="10"/>
  <c r="N1295" i="10"/>
  <c r="K1296" i="10"/>
  <c r="N1296" i="10"/>
  <c r="K1297" i="10"/>
  <c r="N1297" i="10"/>
  <c r="K1298" i="10"/>
  <c r="N1298" i="10"/>
  <c r="K1299" i="10"/>
  <c r="N1299" i="10"/>
  <c r="K1300" i="10"/>
  <c r="N1300" i="10"/>
  <c r="K1301" i="10"/>
  <c r="N1301" i="10"/>
  <c r="K1302" i="10"/>
  <c r="N1302" i="10"/>
  <c r="K1303" i="10"/>
  <c r="N1303" i="10"/>
  <c r="K1304" i="10"/>
  <c r="N1304" i="10"/>
  <c r="K1305" i="10"/>
  <c r="N1305" i="10"/>
  <c r="K1306" i="10"/>
  <c r="N1306" i="10"/>
  <c r="K1307" i="10"/>
  <c r="N1307" i="10"/>
  <c r="K1308" i="10"/>
  <c r="N1308" i="10"/>
  <c r="K1309" i="10"/>
  <c r="N1309" i="10"/>
  <c r="K1310" i="10"/>
  <c r="N1310" i="10"/>
  <c r="K1311" i="10"/>
  <c r="N1311" i="10"/>
  <c r="K1312" i="10"/>
  <c r="N1312" i="10"/>
  <c r="K1313" i="10"/>
  <c r="N1313" i="10"/>
  <c r="K1314" i="10"/>
  <c r="N1314" i="10"/>
  <c r="K1315" i="10"/>
  <c r="N1315" i="10"/>
  <c r="K1316" i="10"/>
  <c r="N1316" i="10"/>
  <c r="K1317" i="10"/>
  <c r="N1317" i="10"/>
  <c r="K1318" i="10"/>
  <c r="N1318" i="10"/>
  <c r="K1319" i="10"/>
  <c r="N1319" i="10"/>
  <c r="K1320" i="10"/>
  <c r="N1320" i="10"/>
  <c r="K1321" i="10"/>
  <c r="N1321" i="10"/>
  <c r="K1322" i="10"/>
  <c r="N1322" i="10"/>
  <c r="K1323" i="10"/>
  <c r="N1323" i="10"/>
  <c r="K1324" i="10"/>
  <c r="N1324" i="10"/>
  <c r="K1325" i="10"/>
  <c r="N1325" i="10"/>
  <c r="K1326" i="10"/>
  <c r="N1326" i="10"/>
  <c r="K1327" i="10"/>
  <c r="N1327" i="10"/>
  <c r="K1328" i="10"/>
  <c r="N1328" i="10"/>
  <c r="K1329" i="10"/>
  <c r="N1329" i="10"/>
  <c r="K1330" i="10"/>
  <c r="N1330" i="10"/>
  <c r="K1331" i="10"/>
  <c r="N1331" i="10"/>
  <c r="K1332" i="10"/>
  <c r="N1332" i="10"/>
  <c r="K1333" i="10"/>
  <c r="N1333" i="10"/>
  <c r="K1334" i="10"/>
  <c r="N1334" i="10"/>
  <c r="K1335" i="10"/>
  <c r="N1335" i="10"/>
  <c r="K1336" i="10"/>
  <c r="N1336" i="10"/>
  <c r="K1337" i="10"/>
  <c r="N1337" i="10"/>
  <c r="K1338" i="10"/>
  <c r="N1338" i="10"/>
  <c r="K1339" i="10"/>
  <c r="N1339" i="10"/>
  <c r="K1340" i="10"/>
  <c r="N1340" i="10"/>
  <c r="K1341" i="10"/>
  <c r="N1341" i="10"/>
  <c r="K1342" i="10"/>
  <c r="N1342" i="10"/>
  <c r="K1343" i="10"/>
  <c r="N1343" i="10"/>
  <c r="K1344" i="10"/>
  <c r="N1344" i="10"/>
  <c r="K1345" i="10"/>
  <c r="N1345" i="10"/>
  <c r="K1346" i="10"/>
  <c r="N1346" i="10"/>
  <c r="K1347" i="10"/>
  <c r="N1347" i="10"/>
  <c r="K1348" i="10"/>
  <c r="N1348" i="10"/>
  <c r="K1349" i="10"/>
  <c r="N1349" i="10"/>
  <c r="K1350" i="10"/>
  <c r="N1350" i="10"/>
  <c r="K1351" i="10"/>
  <c r="N1351" i="10"/>
  <c r="K1352" i="10"/>
  <c r="N1352" i="10"/>
  <c r="K1353" i="10"/>
  <c r="N1353" i="10"/>
  <c r="K1354" i="10"/>
  <c r="N1354" i="10"/>
  <c r="K1355" i="10"/>
  <c r="N1355" i="10"/>
  <c r="K1356" i="10"/>
  <c r="N1356" i="10"/>
  <c r="K1357" i="10"/>
  <c r="N1357" i="10"/>
  <c r="K1358" i="10"/>
  <c r="N1358" i="10"/>
  <c r="K1359" i="10"/>
  <c r="N1359" i="10"/>
  <c r="K1360" i="10"/>
  <c r="N1360" i="10"/>
  <c r="K1361" i="10"/>
  <c r="N1361" i="10"/>
  <c r="K1362" i="10"/>
  <c r="N1362" i="10"/>
  <c r="K1363" i="10"/>
  <c r="N1363" i="10"/>
  <c r="K1364" i="10"/>
  <c r="N1364" i="10"/>
  <c r="K1365" i="10"/>
  <c r="N1365" i="10"/>
  <c r="K1366" i="10"/>
  <c r="N1366" i="10"/>
  <c r="K1367" i="10"/>
  <c r="N1367" i="10"/>
  <c r="K1368" i="10"/>
  <c r="N1368" i="10"/>
  <c r="K1369" i="10"/>
  <c r="N1369" i="10"/>
  <c r="K1370" i="10"/>
  <c r="N1370" i="10"/>
  <c r="K1371" i="10"/>
  <c r="N1371" i="10"/>
  <c r="K1372" i="10"/>
  <c r="N1372" i="10"/>
  <c r="K1373" i="10"/>
  <c r="N1373" i="10"/>
  <c r="K1374" i="10"/>
  <c r="N1374" i="10"/>
  <c r="K1375" i="10"/>
  <c r="N1375" i="10"/>
  <c r="K1376" i="10"/>
  <c r="N1376" i="10"/>
  <c r="K1377" i="10"/>
  <c r="N1377" i="10"/>
  <c r="K1378" i="10"/>
  <c r="N1378" i="10"/>
  <c r="K1379" i="10"/>
  <c r="N1379" i="10"/>
  <c r="K1380" i="10"/>
  <c r="N1380" i="10"/>
  <c r="K1381" i="10"/>
  <c r="N1381" i="10"/>
  <c r="K1382" i="10"/>
  <c r="N1382" i="10"/>
  <c r="K1383" i="10"/>
  <c r="N1383" i="10"/>
  <c r="K1384" i="10"/>
  <c r="N1384" i="10"/>
  <c r="K1385" i="10"/>
  <c r="N1385" i="10"/>
  <c r="K1386" i="10"/>
  <c r="N1386" i="10"/>
  <c r="K1387" i="10"/>
  <c r="N1387" i="10"/>
  <c r="K1388" i="10"/>
  <c r="N1388" i="10"/>
  <c r="K1389" i="10"/>
  <c r="N1389" i="10"/>
  <c r="K1390" i="10"/>
  <c r="N1390" i="10"/>
  <c r="K1391" i="10"/>
  <c r="N1391" i="10"/>
  <c r="K1392" i="10"/>
  <c r="N1392" i="10"/>
  <c r="K1393" i="10"/>
  <c r="N1393" i="10"/>
  <c r="K1394" i="10"/>
  <c r="N1394" i="10"/>
  <c r="K1395" i="10"/>
  <c r="N1395" i="10"/>
  <c r="K1396" i="10"/>
  <c r="N1396" i="10"/>
  <c r="K1397" i="10"/>
  <c r="N1397" i="10"/>
  <c r="K1398" i="10"/>
  <c r="N1398" i="10"/>
  <c r="K1399" i="10"/>
  <c r="N1399" i="10"/>
  <c r="K1400" i="10"/>
  <c r="N1400" i="10"/>
  <c r="K1401" i="10"/>
  <c r="N1401" i="10"/>
  <c r="K1402" i="10"/>
  <c r="N1402" i="10"/>
  <c r="K1403" i="10"/>
  <c r="N1403" i="10"/>
  <c r="K1404" i="10"/>
  <c r="N1404" i="10"/>
  <c r="K1405" i="10"/>
  <c r="N1405" i="10"/>
  <c r="K1406" i="10"/>
  <c r="N1406" i="10"/>
  <c r="K1407" i="10"/>
  <c r="N1407" i="10"/>
  <c r="K1408" i="10"/>
  <c r="N1408" i="10"/>
  <c r="K1409" i="10"/>
  <c r="N1409" i="10"/>
  <c r="K1410" i="10"/>
  <c r="N1410" i="10"/>
  <c r="K1411" i="10"/>
  <c r="N1411" i="10"/>
  <c r="K1412" i="10"/>
  <c r="N1412" i="10"/>
  <c r="K1413" i="10"/>
  <c r="N1413" i="10"/>
  <c r="K1414" i="10"/>
  <c r="N1414" i="10"/>
  <c r="K1415" i="10"/>
  <c r="N1415" i="10"/>
  <c r="K1416" i="10"/>
  <c r="N1416" i="10"/>
  <c r="K1417" i="10"/>
  <c r="N1417" i="10"/>
  <c r="K1418" i="10"/>
  <c r="N1418" i="10"/>
  <c r="K1419" i="10"/>
  <c r="N1419" i="10"/>
  <c r="K1420" i="10"/>
  <c r="N1420" i="10"/>
  <c r="K1421" i="10"/>
  <c r="N1421" i="10"/>
  <c r="K1422" i="10"/>
  <c r="N1422" i="10"/>
  <c r="K1423" i="10"/>
  <c r="N1423" i="10"/>
  <c r="K1424" i="10"/>
  <c r="N1424" i="10"/>
  <c r="K1425" i="10"/>
  <c r="N1425" i="10"/>
  <c r="K1426" i="10"/>
  <c r="N1426" i="10"/>
  <c r="K1427" i="10"/>
  <c r="N1427" i="10"/>
  <c r="K1428" i="10"/>
  <c r="N1428" i="10"/>
  <c r="K1429" i="10"/>
  <c r="N1429" i="10"/>
  <c r="K1430" i="10"/>
  <c r="N1430" i="10"/>
  <c r="K1431" i="10"/>
  <c r="N1431" i="10"/>
  <c r="K1432" i="10"/>
  <c r="N1432" i="10"/>
  <c r="K1433" i="10"/>
  <c r="N1433" i="10"/>
  <c r="K1434" i="10"/>
  <c r="N1434" i="10"/>
  <c r="K1435" i="10"/>
  <c r="N1435" i="10"/>
  <c r="K1436" i="10"/>
  <c r="N1436" i="10"/>
  <c r="K1437" i="10"/>
  <c r="N1437" i="10"/>
  <c r="K1438" i="10"/>
  <c r="N1438" i="10"/>
  <c r="K1439" i="10"/>
  <c r="N1439" i="10"/>
  <c r="K1440" i="10"/>
  <c r="N1440" i="10"/>
  <c r="K1441" i="10"/>
  <c r="N1441" i="10"/>
  <c r="K1442" i="10"/>
  <c r="N1442" i="10"/>
  <c r="K1443" i="10"/>
  <c r="N1443" i="10"/>
  <c r="K1444" i="10"/>
  <c r="N1444" i="10"/>
  <c r="K1445" i="10"/>
  <c r="N1445" i="10"/>
  <c r="K1446" i="10"/>
  <c r="N1446" i="10"/>
  <c r="K1447" i="10"/>
  <c r="N1447" i="10"/>
  <c r="K1448" i="10"/>
  <c r="N1448" i="10"/>
  <c r="K1449" i="10"/>
  <c r="N1449" i="10"/>
  <c r="K1450" i="10"/>
  <c r="N1450" i="10"/>
  <c r="K1451" i="10"/>
  <c r="N1451" i="10"/>
  <c r="K1452" i="10"/>
  <c r="N1452" i="10"/>
  <c r="K1453" i="10"/>
  <c r="N1453" i="10"/>
  <c r="K1454" i="10"/>
  <c r="N1454" i="10"/>
  <c r="K1455" i="10"/>
  <c r="N1455" i="10"/>
  <c r="K1456" i="10"/>
  <c r="N1456" i="10"/>
  <c r="K1457" i="10"/>
  <c r="N1457" i="10"/>
  <c r="K1458" i="10"/>
  <c r="N1458" i="10"/>
  <c r="K1459" i="10"/>
  <c r="N1459" i="10"/>
  <c r="K1460" i="10"/>
  <c r="N1460" i="10"/>
  <c r="K1461" i="10"/>
  <c r="N1461" i="10"/>
  <c r="K1462" i="10"/>
  <c r="N1462" i="10"/>
  <c r="K1463" i="10"/>
  <c r="N1463" i="10"/>
  <c r="K1464" i="10"/>
  <c r="N1464" i="10"/>
  <c r="K1465" i="10"/>
  <c r="N1465" i="10"/>
  <c r="K1466" i="10"/>
  <c r="N1466" i="10"/>
  <c r="K1467" i="10"/>
  <c r="N1467" i="10"/>
  <c r="K1468" i="10"/>
  <c r="N1468" i="10"/>
  <c r="K1469" i="10"/>
  <c r="N1469" i="10"/>
  <c r="K1470" i="10"/>
  <c r="N1470" i="10"/>
  <c r="K1471" i="10"/>
  <c r="N1471" i="10"/>
  <c r="K1472" i="10"/>
  <c r="N1472" i="10"/>
  <c r="K1473" i="10"/>
  <c r="N1473" i="10"/>
  <c r="K1474" i="10"/>
  <c r="N1474" i="10"/>
  <c r="K1475" i="10"/>
  <c r="N1475" i="10"/>
  <c r="K1476" i="10"/>
  <c r="N1476" i="10"/>
  <c r="K1477" i="10"/>
  <c r="N1477" i="10"/>
  <c r="K1478" i="10"/>
  <c r="N1478" i="10"/>
  <c r="K1479" i="10"/>
  <c r="N1479" i="10"/>
  <c r="K1480" i="10"/>
  <c r="N1480" i="10"/>
  <c r="K1481" i="10"/>
  <c r="N1481" i="10"/>
  <c r="K1482" i="10"/>
  <c r="N1482" i="10"/>
  <c r="K1483" i="10"/>
  <c r="N1483" i="10"/>
  <c r="K1484" i="10"/>
  <c r="N1484" i="10"/>
  <c r="K1485" i="10"/>
  <c r="N1485" i="10"/>
  <c r="K1486" i="10"/>
  <c r="N1486" i="10"/>
  <c r="K1487" i="10"/>
  <c r="N1487" i="10"/>
  <c r="K1488" i="10"/>
  <c r="N1488" i="10"/>
  <c r="K1489" i="10"/>
  <c r="N1489" i="10"/>
  <c r="K1490" i="10"/>
  <c r="N1490" i="10"/>
  <c r="K1491" i="10"/>
  <c r="N1491" i="10"/>
  <c r="K1492" i="10"/>
  <c r="N1492" i="10"/>
  <c r="K1493" i="10"/>
  <c r="N1493" i="10"/>
  <c r="K1494" i="10"/>
  <c r="N1494" i="10"/>
  <c r="K1495" i="10"/>
  <c r="N1495" i="10"/>
  <c r="K1496" i="10"/>
  <c r="N1496" i="10"/>
  <c r="K1497" i="10"/>
  <c r="N1497" i="10"/>
  <c r="K1498" i="10"/>
  <c r="N1498" i="10"/>
  <c r="K1499" i="10"/>
  <c r="N1499" i="10"/>
  <c r="K1500" i="10"/>
  <c r="N1500" i="10"/>
  <c r="K1501" i="10"/>
  <c r="N1501" i="10"/>
  <c r="K1502" i="10"/>
  <c r="N1502" i="10"/>
  <c r="K1503" i="10"/>
  <c r="N1503" i="10"/>
  <c r="K1504" i="10"/>
  <c r="N1504" i="10"/>
  <c r="K1505" i="10"/>
  <c r="N1505" i="10"/>
  <c r="K1506" i="10"/>
  <c r="N1506" i="10"/>
  <c r="K1507" i="10"/>
  <c r="N1507" i="10"/>
  <c r="K1508" i="10"/>
  <c r="N1508" i="10"/>
  <c r="K1509" i="10"/>
  <c r="N1509" i="10"/>
  <c r="K1510" i="10"/>
  <c r="N1510" i="10"/>
  <c r="K1511" i="10"/>
  <c r="N1511" i="10"/>
  <c r="K1512" i="10"/>
  <c r="N1512" i="10"/>
  <c r="K1513" i="10"/>
  <c r="N1513" i="10"/>
  <c r="K1514" i="10"/>
  <c r="N1514" i="10"/>
  <c r="K1515" i="10"/>
  <c r="N1515" i="10"/>
  <c r="K1516" i="10"/>
  <c r="N1516" i="10"/>
  <c r="K1517" i="10"/>
  <c r="N1517" i="10"/>
  <c r="K1518" i="10"/>
  <c r="N1518" i="10"/>
  <c r="K1519" i="10"/>
  <c r="N1519" i="10"/>
  <c r="K1520" i="10"/>
  <c r="N1520" i="10"/>
  <c r="K1521" i="10"/>
  <c r="N1521" i="10"/>
  <c r="K1522" i="10"/>
  <c r="N1522" i="10"/>
  <c r="K1523" i="10"/>
  <c r="N1523" i="10"/>
  <c r="K1524" i="10"/>
  <c r="N1524" i="10"/>
  <c r="K1525" i="10"/>
  <c r="N1525" i="10"/>
  <c r="K1526" i="10"/>
  <c r="N1526" i="10"/>
  <c r="K1527" i="10"/>
  <c r="N1527" i="10"/>
  <c r="K1528" i="10"/>
  <c r="N1528" i="10"/>
  <c r="K1529" i="10"/>
  <c r="N1529" i="10"/>
  <c r="K1530" i="10"/>
  <c r="N1530" i="10"/>
  <c r="K1531" i="10"/>
  <c r="N1531" i="10"/>
  <c r="K1532" i="10"/>
  <c r="N1532" i="10"/>
  <c r="K1533" i="10"/>
  <c r="N1533" i="10"/>
  <c r="K1534" i="10"/>
  <c r="N1534" i="10"/>
  <c r="K1535" i="10"/>
  <c r="N1535" i="10"/>
  <c r="K1536" i="10"/>
  <c r="N1536" i="10"/>
  <c r="K1537" i="10"/>
  <c r="N1537" i="10"/>
  <c r="K1538" i="10"/>
  <c r="N1538" i="10"/>
  <c r="K1539" i="10"/>
  <c r="N1539" i="10"/>
  <c r="K1540" i="10"/>
  <c r="N1540" i="10"/>
  <c r="K1541" i="10"/>
  <c r="N1541" i="10"/>
  <c r="K1542" i="10"/>
  <c r="N1542" i="10"/>
  <c r="K1543" i="10"/>
  <c r="N1543" i="10"/>
  <c r="K1544" i="10"/>
  <c r="N1544" i="10"/>
  <c r="K1545" i="10"/>
  <c r="N1545" i="10"/>
  <c r="K1546" i="10"/>
  <c r="N1546" i="10"/>
  <c r="K1547" i="10"/>
  <c r="N1547" i="10"/>
  <c r="K1548" i="10"/>
  <c r="N1548" i="10"/>
  <c r="K1549" i="10"/>
  <c r="N1549" i="10"/>
  <c r="K1550" i="10"/>
  <c r="N1550" i="10"/>
  <c r="K1551" i="10"/>
  <c r="N1551" i="10"/>
  <c r="K1552" i="10"/>
  <c r="N1552" i="10"/>
  <c r="K1553" i="10"/>
  <c r="N1553" i="10"/>
  <c r="K1554" i="10"/>
  <c r="N1554" i="10"/>
  <c r="K1555" i="10"/>
  <c r="N1555" i="10"/>
  <c r="K1556" i="10"/>
  <c r="N1556" i="10"/>
  <c r="K1557" i="10"/>
  <c r="N1557" i="10"/>
  <c r="K1558" i="10"/>
  <c r="N1558" i="10"/>
  <c r="K1559" i="10"/>
  <c r="N1559" i="10"/>
  <c r="K1560" i="10"/>
  <c r="N1560" i="10"/>
  <c r="K1561" i="10"/>
  <c r="N1561" i="10"/>
  <c r="K1562" i="10"/>
  <c r="N1562" i="10"/>
  <c r="K1563" i="10"/>
  <c r="N1563" i="10"/>
  <c r="K1564" i="10"/>
  <c r="N1564" i="10"/>
  <c r="K1565" i="10"/>
  <c r="N1565" i="10"/>
  <c r="K1566" i="10"/>
  <c r="N1566" i="10"/>
  <c r="K1567" i="10"/>
  <c r="N1567" i="10"/>
  <c r="K1568" i="10"/>
  <c r="N1568" i="10"/>
  <c r="K1569" i="10"/>
  <c r="N1569" i="10"/>
  <c r="K1570" i="10"/>
  <c r="N1570" i="10"/>
  <c r="K1571" i="10"/>
  <c r="N1571" i="10"/>
  <c r="K1572" i="10"/>
  <c r="N1572" i="10"/>
  <c r="K1573" i="10"/>
  <c r="N1573" i="10"/>
  <c r="K1574" i="10"/>
  <c r="N1574" i="10"/>
  <c r="K1575" i="10"/>
  <c r="N1575" i="10"/>
  <c r="K1576" i="10"/>
  <c r="N1576" i="10"/>
  <c r="K1577" i="10"/>
  <c r="N1577" i="10"/>
  <c r="K1578" i="10"/>
  <c r="N1578" i="10"/>
  <c r="K1579" i="10"/>
  <c r="N1579" i="10"/>
  <c r="K1580" i="10"/>
  <c r="N1580" i="10"/>
  <c r="K1581" i="10"/>
  <c r="N1581" i="10"/>
  <c r="K1582" i="10"/>
  <c r="N1582" i="10"/>
  <c r="K1583" i="10"/>
  <c r="N1583" i="10"/>
  <c r="K1584" i="10"/>
  <c r="N1584" i="10"/>
  <c r="K1585" i="10"/>
  <c r="N1585" i="10"/>
  <c r="K1586" i="10"/>
  <c r="N1586" i="10"/>
  <c r="K1587" i="10"/>
  <c r="N1587" i="10"/>
  <c r="K1588" i="10"/>
  <c r="N1588" i="10"/>
  <c r="K1589" i="10"/>
  <c r="N1589" i="10"/>
  <c r="K1590" i="10"/>
  <c r="N1590" i="10"/>
  <c r="K1591" i="10"/>
  <c r="N1591" i="10"/>
  <c r="K1592" i="10"/>
  <c r="N1592" i="10"/>
  <c r="K1593" i="10"/>
  <c r="N1593" i="10"/>
  <c r="K1594" i="10"/>
  <c r="N1594" i="10"/>
  <c r="K1595" i="10"/>
  <c r="N1595" i="10"/>
  <c r="K1596" i="10"/>
  <c r="N1596" i="10"/>
  <c r="K1597" i="10"/>
  <c r="N1597" i="10"/>
  <c r="K1598" i="10"/>
  <c r="N1598" i="10"/>
  <c r="K1599" i="10"/>
  <c r="N1599" i="10"/>
  <c r="K1600" i="10"/>
  <c r="N1600" i="10"/>
  <c r="K1601" i="10"/>
  <c r="N1601" i="10"/>
  <c r="K1602" i="10"/>
  <c r="N1602" i="10"/>
  <c r="K1603" i="10"/>
  <c r="N1603" i="10"/>
  <c r="K1604" i="10"/>
  <c r="N1604" i="10"/>
  <c r="K1605" i="10"/>
  <c r="N1605" i="10"/>
  <c r="K1606" i="10"/>
  <c r="N1606" i="10"/>
  <c r="K1607" i="10"/>
  <c r="N1607" i="10"/>
  <c r="K1608" i="10"/>
  <c r="N1608" i="10"/>
  <c r="K1609" i="10"/>
  <c r="N1609" i="10"/>
  <c r="K1610" i="10"/>
  <c r="N1610" i="10"/>
  <c r="K1611" i="10"/>
  <c r="N1611" i="10"/>
  <c r="K1612" i="10"/>
  <c r="N1612" i="10"/>
  <c r="K1613" i="10"/>
  <c r="N1613" i="10"/>
  <c r="K1614" i="10"/>
  <c r="N1614" i="10"/>
  <c r="K1615" i="10"/>
  <c r="N1615" i="10"/>
  <c r="K1616" i="10"/>
  <c r="N1616" i="10"/>
  <c r="K1617" i="10"/>
  <c r="N1617" i="10"/>
  <c r="K1618" i="10"/>
  <c r="N1618" i="10"/>
  <c r="K1619" i="10"/>
  <c r="N1619" i="10"/>
  <c r="K1620" i="10"/>
  <c r="N1620" i="10"/>
  <c r="K1621" i="10"/>
  <c r="N1621" i="10"/>
  <c r="K1622" i="10"/>
  <c r="N1622" i="10"/>
  <c r="K1623" i="10"/>
  <c r="N1623" i="10"/>
  <c r="K1624" i="10"/>
  <c r="N1624" i="10"/>
  <c r="K1625" i="10"/>
  <c r="N1625" i="10"/>
  <c r="K1626" i="10"/>
  <c r="N1626" i="10"/>
  <c r="K1627" i="10"/>
  <c r="N1627" i="10"/>
  <c r="K1628" i="10"/>
  <c r="N1628" i="10"/>
  <c r="K1629" i="10"/>
  <c r="N1629" i="10"/>
  <c r="K1630" i="10"/>
  <c r="N1630" i="10"/>
  <c r="K1631" i="10"/>
  <c r="N1631" i="10"/>
  <c r="K1632" i="10"/>
  <c r="N1632" i="10"/>
  <c r="K1633" i="10"/>
  <c r="N1633" i="10"/>
  <c r="K1634" i="10"/>
  <c r="N1634" i="10"/>
  <c r="K1635" i="10"/>
  <c r="N1635" i="10"/>
  <c r="K1636" i="10"/>
  <c r="N1636" i="10"/>
  <c r="K1637" i="10"/>
  <c r="N1637" i="10"/>
  <c r="K1638" i="10"/>
  <c r="N1638" i="10"/>
  <c r="K1639" i="10"/>
  <c r="N1639" i="10"/>
  <c r="K1640" i="10"/>
  <c r="N1640" i="10"/>
  <c r="K1641" i="10"/>
  <c r="N1641" i="10"/>
  <c r="K1642" i="10"/>
  <c r="N1642" i="10"/>
  <c r="K1643" i="10"/>
  <c r="N1643" i="10"/>
  <c r="K1644" i="10"/>
  <c r="N1644" i="10"/>
  <c r="K1645" i="10"/>
  <c r="N1645" i="10"/>
  <c r="K1646" i="10"/>
  <c r="N1646" i="10"/>
  <c r="K1647" i="10"/>
  <c r="N1647" i="10"/>
  <c r="K1648" i="10"/>
  <c r="N1648" i="10"/>
  <c r="K1649" i="10"/>
  <c r="N1649" i="10"/>
  <c r="K1650" i="10"/>
  <c r="N1650" i="10"/>
  <c r="K1651" i="10"/>
  <c r="N1651" i="10"/>
  <c r="K1652" i="10"/>
  <c r="N1652" i="10"/>
  <c r="K1653" i="10"/>
  <c r="N1653" i="10"/>
  <c r="K1654" i="10"/>
  <c r="N1654" i="10"/>
  <c r="K1655" i="10"/>
  <c r="N1655" i="10"/>
  <c r="K1656" i="10"/>
  <c r="N1656" i="10"/>
  <c r="K1657" i="10"/>
  <c r="N1657" i="10"/>
  <c r="K1658" i="10"/>
  <c r="N1658" i="10"/>
  <c r="K1659" i="10"/>
  <c r="N1659" i="10"/>
  <c r="K1660" i="10"/>
  <c r="N1660" i="10"/>
  <c r="K1661" i="10"/>
  <c r="N1661" i="10"/>
  <c r="K1662" i="10"/>
  <c r="N1662" i="10"/>
  <c r="K1663" i="10"/>
  <c r="N1663" i="10"/>
  <c r="K1664" i="10"/>
  <c r="N1664" i="10"/>
  <c r="K1665" i="10"/>
  <c r="N1665" i="10"/>
  <c r="K1666" i="10"/>
  <c r="N1666" i="10"/>
  <c r="K1667" i="10"/>
  <c r="N1667" i="10"/>
  <c r="K1668" i="10"/>
  <c r="N1668" i="10"/>
  <c r="K1669" i="10"/>
  <c r="N1669" i="10"/>
  <c r="K1670" i="10"/>
  <c r="N1670" i="10"/>
  <c r="K1671" i="10"/>
  <c r="N1671" i="10"/>
  <c r="K1672" i="10"/>
  <c r="N1672" i="10"/>
  <c r="K1673" i="10"/>
  <c r="N1673" i="10"/>
  <c r="K1674" i="10"/>
  <c r="N1674" i="10"/>
  <c r="K1675" i="10"/>
  <c r="N1675" i="10"/>
  <c r="K1676" i="10"/>
  <c r="N1676" i="10"/>
  <c r="K1677" i="10"/>
  <c r="N1677" i="10"/>
  <c r="K1678" i="10"/>
  <c r="N1678" i="10"/>
  <c r="K1679" i="10"/>
  <c r="N1679" i="10"/>
  <c r="K1680" i="10"/>
  <c r="N1680" i="10"/>
  <c r="K1681" i="10"/>
  <c r="N1681" i="10"/>
  <c r="K1682" i="10"/>
  <c r="N1682" i="10"/>
  <c r="K1683" i="10"/>
  <c r="N1683" i="10"/>
  <c r="K1684" i="10"/>
  <c r="N1684" i="10"/>
  <c r="K1685" i="10"/>
  <c r="N1685" i="10"/>
  <c r="K1686" i="10"/>
  <c r="N1686" i="10"/>
  <c r="K1687" i="10"/>
  <c r="N1687" i="10"/>
  <c r="K1688" i="10"/>
  <c r="N1688" i="10"/>
  <c r="K1689" i="10"/>
  <c r="N1689" i="10"/>
  <c r="K1690" i="10"/>
  <c r="N1690" i="10"/>
  <c r="K1691" i="10"/>
  <c r="N1691" i="10"/>
  <c r="K1692" i="10"/>
  <c r="N1692" i="10"/>
  <c r="K1693" i="10"/>
  <c r="N1693" i="10"/>
  <c r="K1694" i="10"/>
  <c r="N1694" i="10"/>
  <c r="K1695" i="10"/>
  <c r="N1695" i="10"/>
  <c r="K1696" i="10"/>
  <c r="N1696" i="10"/>
  <c r="K1697" i="10"/>
  <c r="N1697" i="10"/>
  <c r="K1698" i="10"/>
  <c r="N1698" i="10"/>
  <c r="K1699" i="10"/>
  <c r="N1699" i="10"/>
  <c r="K1700" i="10"/>
  <c r="N1700" i="10"/>
  <c r="K1701" i="10"/>
  <c r="N1701" i="10"/>
  <c r="K1702" i="10"/>
  <c r="N1702" i="10"/>
  <c r="K1703" i="10"/>
  <c r="N1703" i="10"/>
  <c r="K1704" i="10"/>
  <c r="N1704" i="10"/>
  <c r="K1705" i="10"/>
  <c r="N1705" i="10"/>
  <c r="K1706" i="10"/>
  <c r="N1706" i="10"/>
  <c r="K1707" i="10"/>
  <c r="N1707" i="10"/>
  <c r="K1708" i="10"/>
  <c r="N1708" i="10"/>
  <c r="K1709" i="10"/>
  <c r="N1709" i="10"/>
  <c r="K1710" i="10"/>
  <c r="N1710" i="10"/>
  <c r="K1711" i="10"/>
  <c r="N1711" i="10"/>
  <c r="K1712" i="10"/>
  <c r="N1712" i="10"/>
  <c r="K1713" i="10"/>
  <c r="N1713" i="10"/>
  <c r="K1714" i="10"/>
  <c r="N1714" i="10"/>
  <c r="K1715" i="10"/>
  <c r="N1715" i="10"/>
  <c r="K1716" i="10"/>
  <c r="N1716" i="10"/>
  <c r="K1717" i="10"/>
  <c r="N1717" i="10"/>
  <c r="K1718" i="10"/>
  <c r="N1718" i="10"/>
  <c r="K1719" i="10"/>
  <c r="N1719" i="10"/>
  <c r="K1720" i="10"/>
  <c r="N1720" i="10"/>
  <c r="K1721" i="10"/>
  <c r="N1721" i="10"/>
  <c r="K1722" i="10"/>
  <c r="N1722" i="10"/>
  <c r="K1723" i="10"/>
  <c r="N1723" i="10"/>
  <c r="K1724" i="10"/>
  <c r="N1724" i="10"/>
  <c r="K1725" i="10"/>
  <c r="N1725" i="10"/>
  <c r="K1726" i="10"/>
  <c r="N1726" i="10"/>
  <c r="K1727" i="10"/>
  <c r="N1727" i="10"/>
  <c r="K1728" i="10"/>
  <c r="N1728" i="10"/>
  <c r="K1729" i="10"/>
  <c r="N1729" i="10"/>
  <c r="K1730" i="10"/>
  <c r="N1730" i="10"/>
  <c r="K1731" i="10"/>
  <c r="N1731" i="10"/>
  <c r="K1732" i="10"/>
  <c r="N1732" i="10"/>
  <c r="K1733" i="10"/>
  <c r="N1733" i="10"/>
  <c r="K1734" i="10"/>
  <c r="N1734" i="10"/>
  <c r="K1735" i="10"/>
  <c r="N1735" i="10"/>
  <c r="K1736" i="10"/>
  <c r="N1736" i="10"/>
  <c r="K1737" i="10"/>
  <c r="N1737" i="10"/>
  <c r="K1738" i="10"/>
  <c r="N1738" i="10"/>
  <c r="K1739" i="10"/>
  <c r="N1739" i="10"/>
  <c r="K1740" i="10"/>
  <c r="N1740" i="10"/>
  <c r="K1741" i="10"/>
  <c r="N1741" i="10"/>
  <c r="K1742" i="10"/>
  <c r="N1742" i="10"/>
  <c r="K1743" i="10"/>
  <c r="N1743" i="10"/>
  <c r="K1744" i="10"/>
  <c r="N1744" i="10"/>
  <c r="K1745" i="10"/>
  <c r="N1745" i="10"/>
  <c r="K1746" i="10"/>
  <c r="N1746" i="10"/>
  <c r="K1747" i="10"/>
  <c r="N1747" i="10"/>
  <c r="K1748" i="10"/>
  <c r="N1748" i="10"/>
  <c r="K1749" i="10"/>
  <c r="N1749" i="10"/>
  <c r="K1750" i="10"/>
  <c r="N1750" i="10"/>
  <c r="K1751" i="10"/>
  <c r="N1751" i="10"/>
  <c r="K1752" i="10"/>
  <c r="N1752" i="10"/>
  <c r="K1753" i="10"/>
  <c r="N1753" i="10"/>
  <c r="K1754" i="10"/>
  <c r="N1754" i="10"/>
  <c r="K1755" i="10"/>
  <c r="N1755" i="10"/>
  <c r="K1756" i="10"/>
  <c r="N1756" i="10"/>
  <c r="K1757" i="10"/>
  <c r="N1757" i="10"/>
  <c r="K1758" i="10"/>
  <c r="N1758" i="10"/>
  <c r="K1759" i="10"/>
  <c r="N1759" i="10"/>
  <c r="K1760" i="10"/>
  <c r="N1760" i="10"/>
  <c r="K1761" i="10"/>
  <c r="N1761" i="10"/>
  <c r="K1762" i="10"/>
  <c r="N1762" i="10"/>
  <c r="K1763" i="10"/>
  <c r="N1763" i="10"/>
  <c r="K1764" i="10"/>
  <c r="N1764" i="10"/>
  <c r="K1765" i="10"/>
  <c r="N1765" i="10"/>
  <c r="K1766" i="10"/>
  <c r="N1766" i="10"/>
  <c r="K1767" i="10"/>
  <c r="N1767" i="10"/>
  <c r="K1768" i="10"/>
  <c r="N1768" i="10"/>
  <c r="K1769" i="10"/>
  <c r="N1769" i="10"/>
  <c r="K1770" i="10"/>
  <c r="N1770" i="10"/>
  <c r="K1771" i="10"/>
  <c r="N1771" i="10"/>
  <c r="K1772" i="10"/>
  <c r="N1772" i="10"/>
  <c r="K1773" i="10"/>
  <c r="N1773" i="10"/>
  <c r="K1774" i="10"/>
  <c r="N1774" i="10"/>
  <c r="K1775" i="10"/>
  <c r="N1775" i="10"/>
  <c r="K1776" i="10"/>
  <c r="N1776" i="10"/>
  <c r="K1777" i="10"/>
  <c r="N1777" i="10"/>
  <c r="K1778" i="10"/>
  <c r="N1778" i="10"/>
  <c r="K1779" i="10"/>
  <c r="N1779" i="10"/>
  <c r="K1780" i="10"/>
  <c r="N1780" i="10"/>
  <c r="K1781" i="10"/>
  <c r="N1781" i="10"/>
  <c r="K1782" i="10"/>
  <c r="N1782" i="10"/>
  <c r="K1783" i="10"/>
  <c r="N1783" i="10"/>
  <c r="K1784" i="10"/>
  <c r="N1784" i="10"/>
  <c r="K1785" i="10"/>
  <c r="N1785" i="10"/>
  <c r="K1786" i="10"/>
  <c r="N1786" i="10"/>
  <c r="K1787" i="10"/>
  <c r="N1787" i="10"/>
  <c r="K1788" i="10"/>
  <c r="N1788" i="10"/>
  <c r="K1789" i="10"/>
  <c r="N1789" i="10"/>
  <c r="K1790" i="10"/>
  <c r="N1790" i="10"/>
  <c r="K1791" i="10"/>
  <c r="N1791" i="10"/>
  <c r="K1792" i="10"/>
  <c r="N1792" i="10"/>
  <c r="K1793" i="10"/>
  <c r="N1793" i="10"/>
  <c r="K1794" i="10"/>
  <c r="N1794" i="10"/>
  <c r="K1795" i="10"/>
  <c r="N1795" i="10"/>
  <c r="K1796" i="10"/>
  <c r="N1796" i="10"/>
  <c r="K1797" i="10"/>
  <c r="N1797" i="10"/>
  <c r="K1798" i="10"/>
  <c r="N1798" i="10"/>
  <c r="K1799" i="10"/>
  <c r="N1799" i="10"/>
  <c r="K1800" i="10"/>
  <c r="N1800" i="10"/>
  <c r="K1801" i="10"/>
  <c r="N1801" i="10"/>
  <c r="K1802" i="10"/>
  <c r="N1802" i="10"/>
  <c r="K1803" i="10"/>
  <c r="N1803" i="10"/>
  <c r="K1804" i="10"/>
  <c r="N1804" i="10"/>
  <c r="K1805" i="10"/>
  <c r="N1805" i="10"/>
  <c r="K1806" i="10"/>
  <c r="N1806" i="10"/>
  <c r="K1807" i="10"/>
  <c r="N1807" i="10"/>
  <c r="K1808" i="10"/>
  <c r="N1808" i="10"/>
  <c r="K1809" i="10"/>
  <c r="N1809" i="10"/>
  <c r="K1810" i="10"/>
  <c r="N1810" i="10"/>
  <c r="K1811" i="10"/>
  <c r="N1811" i="10"/>
  <c r="K1812" i="10"/>
  <c r="N1812" i="10"/>
  <c r="K1813" i="10"/>
  <c r="N1813" i="10"/>
  <c r="K1814" i="10"/>
  <c r="N1814" i="10"/>
  <c r="K1815" i="10"/>
  <c r="N1815" i="10"/>
  <c r="K1816" i="10"/>
  <c r="N1816" i="10"/>
  <c r="K1817" i="10"/>
  <c r="N1817" i="10"/>
  <c r="K1818" i="10"/>
  <c r="N1818" i="10"/>
  <c r="K1819" i="10"/>
  <c r="N1819" i="10"/>
  <c r="K1820" i="10"/>
  <c r="N1820" i="10"/>
  <c r="K1821" i="10"/>
  <c r="N1821" i="10"/>
  <c r="K1822" i="10"/>
  <c r="N1822" i="10"/>
  <c r="K1823" i="10"/>
  <c r="N1823" i="10"/>
  <c r="K1824" i="10"/>
  <c r="N1824" i="10"/>
  <c r="K1825" i="10"/>
  <c r="N1825" i="10"/>
  <c r="K1826" i="10"/>
  <c r="N1826" i="10"/>
  <c r="K1827" i="10"/>
  <c r="N1827" i="10"/>
  <c r="K1828" i="10"/>
  <c r="N1828" i="10"/>
  <c r="K1829" i="10"/>
  <c r="N1829" i="10"/>
  <c r="K1830" i="10"/>
  <c r="N1830" i="10"/>
  <c r="K1831" i="10"/>
  <c r="N1831" i="10"/>
  <c r="K1832" i="10"/>
  <c r="N1832" i="10"/>
  <c r="K1833" i="10"/>
  <c r="N1833" i="10"/>
  <c r="K1834" i="10"/>
  <c r="N1834" i="10"/>
  <c r="K1835" i="10"/>
  <c r="N1835" i="10"/>
  <c r="K1836" i="10"/>
  <c r="N1836" i="10"/>
  <c r="K1837" i="10"/>
  <c r="N1837" i="10"/>
  <c r="K1838" i="10"/>
  <c r="N1838" i="10"/>
  <c r="K1839" i="10"/>
  <c r="N1839" i="10"/>
  <c r="K1840" i="10"/>
  <c r="N1840" i="10"/>
  <c r="K1841" i="10"/>
  <c r="N1841" i="10"/>
  <c r="K1842" i="10"/>
  <c r="N1842" i="10"/>
  <c r="K1843" i="10"/>
  <c r="N1843" i="10"/>
  <c r="K1844" i="10"/>
  <c r="N1844" i="10"/>
  <c r="K1845" i="10"/>
  <c r="N1845" i="10"/>
  <c r="K1846" i="10"/>
  <c r="N1846" i="10"/>
  <c r="K1847" i="10"/>
  <c r="N1847" i="10"/>
  <c r="K1848" i="10"/>
  <c r="N1848" i="10"/>
  <c r="K1849" i="10"/>
  <c r="N1849" i="10"/>
  <c r="K1850" i="10"/>
  <c r="N1850" i="10"/>
  <c r="K1851" i="10"/>
  <c r="N1851" i="10"/>
  <c r="K1852" i="10"/>
  <c r="N1852" i="10"/>
  <c r="K1853" i="10"/>
  <c r="N1853" i="10"/>
  <c r="K1854" i="10"/>
  <c r="N1854" i="10"/>
  <c r="K1855" i="10"/>
  <c r="N1855" i="10"/>
  <c r="K1856" i="10"/>
  <c r="N1856" i="10"/>
  <c r="K1857" i="10"/>
  <c r="N1857" i="10"/>
  <c r="K1858" i="10"/>
  <c r="N1858" i="10"/>
  <c r="K1859" i="10"/>
  <c r="N1859" i="10"/>
  <c r="K1860" i="10"/>
  <c r="N1860" i="10"/>
  <c r="K1861" i="10"/>
  <c r="N1861" i="10"/>
  <c r="K1862" i="10"/>
  <c r="N1862" i="10"/>
  <c r="K1863" i="10"/>
  <c r="N1863" i="10"/>
  <c r="K1864" i="10"/>
  <c r="N1864" i="10"/>
  <c r="K1865" i="10"/>
  <c r="N1865" i="10"/>
  <c r="K1866" i="10"/>
  <c r="N1866" i="10"/>
  <c r="K1867" i="10"/>
  <c r="N1867" i="10"/>
  <c r="K1868" i="10"/>
  <c r="N1868" i="10"/>
  <c r="K1869" i="10"/>
  <c r="N1869" i="10"/>
  <c r="K1870" i="10"/>
  <c r="N1870" i="10"/>
  <c r="K1871" i="10"/>
  <c r="N1871" i="10"/>
  <c r="K1872" i="10"/>
  <c r="N1872" i="10"/>
  <c r="K1873" i="10"/>
  <c r="N1873" i="10"/>
  <c r="K1874" i="10"/>
  <c r="N1874" i="10"/>
  <c r="K1875" i="10"/>
  <c r="N1875" i="10"/>
  <c r="K1876" i="10"/>
  <c r="N1876" i="10"/>
  <c r="K1877" i="10"/>
  <c r="N1877" i="10"/>
  <c r="K1878" i="10"/>
  <c r="N1878" i="10"/>
  <c r="K1879" i="10"/>
  <c r="N1879" i="10"/>
  <c r="K1880" i="10"/>
  <c r="N1880" i="10"/>
  <c r="K1881" i="10"/>
  <c r="N1881" i="10"/>
  <c r="K1882" i="10"/>
  <c r="N1882" i="10"/>
  <c r="K1883" i="10"/>
  <c r="N1883" i="10"/>
  <c r="K1884" i="10"/>
  <c r="N1884" i="10"/>
  <c r="K1885" i="10"/>
  <c r="N1885" i="10"/>
  <c r="K1886" i="10"/>
  <c r="N1886" i="10"/>
  <c r="K1887" i="10"/>
  <c r="N1887" i="10"/>
  <c r="K1888" i="10"/>
  <c r="N1888" i="10"/>
  <c r="K1889" i="10"/>
  <c r="N1889" i="10"/>
  <c r="K1890" i="10"/>
  <c r="N1890" i="10"/>
  <c r="K1891" i="10"/>
  <c r="N1891" i="10"/>
  <c r="K1892" i="10"/>
  <c r="N1892" i="10"/>
  <c r="K1893" i="10"/>
  <c r="N1893" i="10"/>
  <c r="K1894" i="10"/>
  <c r="N1894" i="10"/>
  <c r="K1895" i="10"/>
  <c r="N1895" i="10"/>
  <c r="K1896" i="10"/>
  <c r="N1896" i="10"/>
  <c r="K1897" i="10"/>
  <c r="N1897" i="10"/>
  <c r="K1898" i="10"/>
  <c r="N1898" i="10"/>
  <c r="K1899" i="10"/>
  <c r="N1899" i="10"/>
  <c r="K1900" i="10"/>
  <c r="N1900" i="10"/>
  <c r="K1901" i="10"/>
  <c r="N1901" i="10"/>
  <c r="K1902" i="10"/>
  <c r="N1902" i="10"/>
  <c r="K1903" i="10"/>
  <c r="N1903" i="10"/>
  <c r="K1904" i="10"/>
  <c r="N1904" i="10"/>
  <c r="K1905" i="10"/>
  <c r="N1905" i="10"/>
  <c r="K1906" i="10"/>
  <c r="N1906" i="10"/>
  <c r="K1907" i="10"/>
  <c r="N1907" i="10"/>
  <c r="K1908" i="10"/>
  <c r="N1908" i="10"/>
  <c r="K1909" i="10"/>
  <c r="N1909" i="10"/>
  <c r="K1910" i="10"/>
  <c r="N1910" i="10"/>
  <c r="K1911" i="10"/>
  <c r="N1911" i="10"/>
  <c r="K1912" i="10"/>
  <c r="N1912" i="10"/>
  <c r="K1913" i="10"/>
  <c r="N1913" i="10"/>
  <c r="K1914" i="10"/>
  <c r="N1914" i="10"/>
  <c r="K1915" i="10"/>
  <c r="N1915" i="10"/>
  <c r="K1916" i="10"/>
  <c r="N1916" i="10"/>
  <c r="K1917" i="10"/>
  <c r="N1917" i="10"/>
  <c r="K1918" i="10"/>
  <c r="N1918" i="10"/>
  <c r="K1919" i="10"/>
  <c r="N1919" i="10"/>
  <c r="K1920" i="10"/>
  <c r="N1920" i="10"/>
  <c r="K1921" i="10"/>
  <c r="N1921" i="10"/>
  <c r="K1922" i="10"/>
  <c r="N1922" i="10"/>
  <c r="K1923" i="10"/>
  <c r="N1923" i="10"/>
  <c r="K1924" i="10"/>
  <c r="N1924" i="10"/>
  <c r="K1925" i="10"/>
  <c r="N1925" i="10"/>
  <c r="K1926" i="10"/>
  <c r="N1926" i="10"/>
  <c r="K1927" i="10"/>
  <c r="N1927" i="10"/>
  <c r="K1928" i="10"/>
  <c r="N1928" i="10"/>
  <c r="K1929" i="10"/>
  <c r="N1929" i="10"/>
  <c r="K1930" i="10"/>
  <c r="N1930" i="10"/>
  <c r="K1931" i="10"/>
  <c r="N1931" i="10"/>
  <c r="K1932" i="10"/>
  <c r="N1932" i="10"/>
  <c r="K1933" i="10"/>
  <c r="N1933" i="10"/>
  <c r="K1934" i="10"/>
  <c r="N1934" i="10"/>
  <c r="K1935" i="10"/>
  <c r="N1935" i="10"/>
  <c r="K1936" i="10"/>
  <c r="N1936" i="10"/>
  <c r="K1937" i="10"/>
  <c r="N1937" i="10"/>
  <c r="K1938" i="10"/>
  <c r="N1938" i="10"/>
  <c r="K1939" i="10"/>
  <c r="N1939" i="10"/>
  <c r="K1940" i="10"/>
  <c r="N1940" i="10"/>
  <c r="K1941" i="10"/>
  <c r="N1941" i="10"/>
  <c r="K1942" i="10"/>
  <c r="N1942" i="10"/>
  <c r="K1943" i="10"/>
  <c r="N1943" i="10"/>
  <c r="K1944" i="10"/>
  <c r="N1944" i="10"/>
  <c r="K1945" i="10"/>
  <c r="N1945" i="10"/>
  <c r="K1946" i="10"/>
  <c r="N1946" i="10"/>
  <c r="K1947" i="10"/>
  <c r="N1947" i="10"/>
  <c r="K1948" i="10"/>
  <c r="N1948" i="10"/>
  <c r="K1949" i="10"/>
  <c r="N1949" i="10"/>
  <c r="K1950" i="10"/>
  <c r="N1950" i="10"/>
  <c r="K1951" i="10"/>
  <c r="N1951" i="10"/>
  <c r="K1952" i="10"/>
  <c r="N1952" i="10"/>
  <c r="K1953" i="10"/>
  <c r="N1953" i="10"/>
  <c r="K1954" i="10"/>
  <c r="N1954" i="10"/>
  <c r="K1955" i="10"/>
  <c r="N1955" i="10"/>
  <c r="K1956" i="10"/>
  <c r="N1956" i="10"/>
  <c r="K1957" i="10"/>
  <c r="N1957" i="10"/>
  <c r="K1958" i="10"/>
  <c r="N1958" i="10"/>
  <c r="K1959" i="10"/>
  <c r="N1959" i="10"/>
  <c r="K1960" i="10"/>
  <c r="N1960" i="10"/>
  <c r="K1961" i="10"/>
  <c r="N1961" i="10"/>
  <c r="K1962" i="10"/>
  <c r="N1962" i="10"/>
  <c r="K1963" i="10"/>
  <c r="N1963" i="10"/>
  <c r="K1964" i="10"/>
  <c r="N1964" i="10"/>
  <c r="K1965" i="10"/>
  <c r="N1965" i="10"/>
  <c r="K1966" i="10"/>
  <c r="N1966" i="10"/>
  <c r="K1967" i="10"/>
  <c r="N1967" i="10"/>
  <c r="K1968" i="10"/>
  <c r="N1968" i="10"/>
  <c r="K1969" i="10"/>
  <c r="N1969" i="10"/>
  <c r="K1970" i="10"/>
  <c r="N1970" i="10"/>
  <c r="K1971" i="10"/>
  <c r="N1971" i="10"/>
  <c r="K1972" i="10"/>
  <c r="N1972" i="10"/>
  <c r="K1973" i="10"/>
  <c r="N1973" i="10"/>
  <c r="K1974" i="10"/>
  <c r="N1974" i="10"/>
  <c r="K1975" i="10"/>
  <c r="N1975" i="10"/>
  <c r="K1976" i="10"/>
  <c r="N1976" i="10"/>
  <c r="K1977" i="10"/>
  <c r="N1977" i="10"/>
  <c r="K1978" i="10"/>
  <c r="N1978" i="10"/>
  <c r="K1979" i="10"/>
  <c r="N1979" i="10"/>
  <c r="K1980" i="10"/>
  <c r="N1980" i="10"/>
  <c r="K1981" i="10"/>
  <c r="N1981" i="10"/>
  <c r="K1982" i="10"/>
  <c r="N1982" i="10"/>
  <c r="K1983" i="10"/>
  <c r="N1983" i="10"/>
  <c r="K1984" i="10"/>
  <c r="N1984" i="10"/>
  <c r="K1985" i="10"/>
  <c r="N1985" i="10"/>
  <c r="K1986" i="10"/>
  <c r="N1986" i="10"/>
  <c r="K1987" i="10"/>
  <c r="N1987" i="10"/>
  <c r="K1988" i="10"/>
  <c r="N1988" i="10"/>
  <c r="K1989" i="10"/>
  <c r="N1989" i="10"/>
  <c r="K1990" i="10"/>
  <c r="N1990" i="10"/>
  <c r="K1991" i="10"/>
  <c r="N1991" i="10"/>
  <c r="K1992" i="10"/>
  <c r="N1992" i="10"/>
  <c r="K1993" i="10"/>
  <c r="N1993" i="10"/>
  <c r="K1994" i="10"/>
  <c r="N1994" i="10"/>
  <c r="K1995" i="10"/>
  <c r="N1995" i="10"/>
  <c r="K1996" i="10"/>
  <c r="N1996" i="10"/>
  <c r="K1997" i="10"/>
  <c r="N1997" i="10"/>
  <c r="K1998" i="10"/>
  <c r="N1998" i="10"/>
  <c r="K1999" i="10"/>
  <c r="N1999" i="10"/>
  <c r="K2000" i="10"/>
  <c r="N2000" i="10"/>
  <c r="K2001" i="10"/>
  <c r="N2001" i="10"/>
  <c r="K2002" i="10"/>
  <c r="N2002" i="10"/>
  <c r="K2003" i="10"/>
  <c r="N2003" i="10"/>
  <c r="K2004" i="10"/>
  <c r="N2004" i="10"/>
  <c r="K2005" i="10"/>
  <c r="N2005" i="10"/>
  <c r="K2006" i="10"/>
  <c r="N2006" i="10"/>
  <c r="K2007" i="10"/>
  <c r="N2007" i="10"/>
  <c r="K2008" i="10"/>
  <c r="N2008" i="10"/>
  <c r="K2009" i="10"/>
  <c r="N2009" i="10"/>
  <c r="K2010" i="10"/>
  <c r="N2010" i="10"/>
  <c r="K2011" i="10"/>
  <c r="N2011" i="10"/>
  <c r="K2012" i="10"/>
  <c r="N2012" i="10"/>
  <c r="K2013" i="10"/>
  <c r="N2013" i="10"/>
  <c r="K2014" i="10"/>
  <c r="N2014" i="10"/>
  <c r="K2015" i="10"/>
  <c r="N2015" i="10"/>
  <c r="K2016" i="10"/>
  <c r="N2016" i="10"/>
  <c r="K2017" i="10"/>
  <c r="N2017" i="10"/>
  <c r="K2018" i="10"/>
  <c r="N2018" i="10"/>
  <c r="K2019" i="10"/>
  <c r="N2019" i="10"/>
  <c r="K2020" i="10"/>
  <c r="N2020" i="10"/>
  <c r="K2021" i="10"/>
  <c r="N2021" i="10"/>
  <c r="K2022" i="10"/>
  <c r="N2022" i="10"/>
  <c r="K2023" i="10"/>
  <c r="N2023" i="10"/>
  <c r="K2024" i="10"/>
  <c r="N2024" i="10"/>
  <c r="K2025" i="10"/>
  <c r="N2025" i="10"/>
  <c r="K2026" i="10"/>
  <c r="N2026" i="10"/>
  <c r="K2027" i="10"/>
  <c r="N2027" i="10"/>
  <c r="K2028" i="10"/>
  <c r="N2028" i="10"/>
  <c r="K2029" i="10"/>
  <c r="N2029" i="10"/>
  <c r="K2030" i="10"/>
  <c r="N2030" i="10"/>
  <c r="K2031" i="10"/>
  <c r="N2031" i="10"/>
  <c r="K2032" i="10"/>
  <c r="N2032" i="10"/>
  <c r="K2033" i="10"/>
  <c r="N2033" i="10"/>
  <c r="K2034" i="10"/>
  <c r="N2034" i="10"/>
  <c r="K2035" i="10"/>
  <c r="N2035" i="10"/>
  <c r="K2036" i="10"/>
  <c r="N2036" i="10"/>
  <c r="K2037" i="10"/>
  <c r="N2037" i="10"/>
  <c r="K2038" i="10"/>
  <c r="N2038" i="10"/>
  <c r="K2039" i="10"/>
  <c r="N2039" i="10"/>
  <c r="K2040" i="10"/>
  <c r="N2040" i="10"/>
  <c r="K2041" i="10"/>
  <c r="N2041" i="10"/>
  <c r="K2042" i="10"/>
  <c r="N2042" i="10"/>
  <c r="K2043" i="10"/>
  <c r="N2043" i="10"/>
  <c r="K2044" i="10"/>
  <c r="N2044" i="10"/>
  <c r="K2045" i="10"/>
  <c r="N2045" i="10"/>
  <c r="K2046" i="10"/>
  <c r="N2046" i="10"/>
  <c r="K2047" i="10"/>
  <c r="N2047" i="10"/>
  <c r="K2048" i="10"/>
  <c r="N2048" i="10"/>
  <c r="K2049" i="10"/>
  <c r="N2049" i="10"/>
  <c r="K2050" i="10"/>
  <c r="N2050" i="10"/>
  <c r="K2051" i="10"/>
  <c r="N2051" i="10"/>
  <c r="K2052" i="10"/>
  <c r="N2052" i="10"/>
  <c r="K2053" i="10"/>
  <c r="N2053" i="10"/>
  <c r="K2054" i="10"/>
  <c r="N2054" i="10"/>
  <c r="K2055" i="10"/>
  <c r="N2055" i="10"/>
  <c r="K2056" i="10"/>
  <c r="N2056" i="10"/>
  <c r="K2057" i="10"/>
  <c r="N2057" i="10"/>
  <c r="K2058" i="10"/>
  <c r="N2058" i="10"/>
  <c r="K2059" i="10"/>
  <c r="N2059" i="10"/>
  <c r="K2060" i="10"/>
  <c r="N2060" i="10"/>
  <c r="K2061" i="10"/>
  <c r="N2061" i="10"/>
  <c r="K2062" i="10"/>
  <c r="N2062" i="10"/>
  <c r="K2063" i="10"/>
  <c r="N2063" i="10"/>
  <c r="K2064" i="10"/>
  <c r="N2064" i="10"/>
  <c r="K2065" i="10"/>
  <c r="N2065" i="10"/>
  <c r="K2066" i="10"/>
  <c r="N2066" i="10"/>
  <c r="K2067" i="10"/>
  <c r="N2067" i="10"/>
  <c r="K2068" i="10"/>
  <c r="N2068" i="10"/>
  <c r="K2069" i="10"/>
  <c r="N2069" i="10"/>
  <c r="K2070" i="10"/>
  <c r="N2070" i="10"/>
  <c r="K2071" i="10"/>
  <c r="N2071" i="10"/>
  <c r="K2072" i="10"/>
  <c r="N2072" i="10"/>
  <c r="K2073" i="10"/>
  <c r="N2073" i="10"/>
  <c r="K2074" i="10"/>
  <c r="N2074" i="10"/>
  <c r="K2075" i="10"/>
  <c r="N2075" i="10"/>
  <c r="K2076" i="10"/>
  <c r="N2076" i="10"/>
  <c r="K2077" i="10"/>
  <c r="N2077" i="10"/>
  <c r="K2078" i="10"/>
  <c r="N2078" i="10"/>
  <c r="K2079" i="10"/>
  <c r="N2079" i="10"/>
  <c r="K2080" i="10"/>
  <c r="N2080" i="10"/>
  <c r="K2081" i="10"/>
  <c r="N2081" i="10"/>
  <c r="K2082" i="10"/>
  <c r="N2082" i="10"/>
  <c r="K2083" i="10"/>
  <c r="N2083" i="10"/>
  <c r="K2084" i="10"/>
  <c r="N2084" i="10"/>
  <c r="K2085" i="10"/>
  <c r="N2085" i="10"/>
  <c r="K2086" i="10"/>
  <c r="N2086" i="10"/>
  <c r="K2087" i="10"/>
  <c r="N2087" i="10"/>
  <c r="K2088" i="10"/>
  <c r="N2088" i="10"/>
  <c r="K2089" i="10"/>
  <c r="N2089" i="10"/>
  <c r="K2090" i="10"/>
  <c r="N2090" i="10"/>
  <c r="K2091" i="10"/>
  <c r="N2091" i="10"/>
  <c r="K2092" i="10"/>
  <c r="N2092" i="10"/>
  <c r="K2093" i="10"/>
  <c r="N2093" i="10"/>
  <c r="K2094" i="10"/>
  <c r="N2094" i="10"/>
  <c r="K2095" i="10"/>
  <c r="N2095" i="10"/>
  <c r="K2096" i="10"/>
  <c r="N2096" i="10"/>
  <c r="K2097" i="10"/>
  <c r="N2097" i="10"/>
  <c r="K2098" i="10"/>
  <c r="N2098" i="10"/>
  <c r="K2099" i="10"/>
  <c r="N2099" i="10"/>
  <c r="K2100" i="10"/>
  <c r="N2100" i="10"/>
  <c r="K2101" i="10"/>
  <c r="N2101" i="10"/>
  <c r="K2102" i="10"/>
  <c r="N2102" i="10"/>
  <c r="K2103" i="10"/>
  <c r="N2103" i="10"/>
  <c r="K2104" i="10"/>
  <c r="N2104" i="10"/>
  <c r="K2105" i="10"/>
  <c r="N2105" i="10"/>
  <c r="K2106" i="10"/>
  <c r="N2106" i="10"/>
  <c r="K2107" i="10"/>
  <c r="N2107" i="10"/>
  <c r="K2108" i="10"/>
  <c r="N2108" i="10"/>
  <c r="K2109" i="10"/>
  <c r="N2109" i="10"/>
  <c r="K2110" i="10"/>
  <c r="N2110" i="10"/>
  <c r="K2111" i="10"/>
  <c r="N2111" i="10"/>
  <c r="K2112" i="10"/>
  <c r="N2112" i="10"/>
  <c r="K2113" i="10"/>
  <c r="N2113" i="10"/>
  <c r="K2114" i="10"/>
  <c r="N2114" i="10"/>
  <c r="K2115" i="10"/>
  <c r="N2115" i="10"/>
  <c r="K2116" i="10"/>
  <c r="N2116" i="10"/>
  <c r="K2117" i="10"/>
  <c r="N2117" i="10"/>
  <c r="K2118" i="10"/>
  <c r="N2118" i="10"/>
  <c r="K2119" i="10"/>
  <c r="N2119" i="10"/>
  <c r="K2120" i="10"/>
  <c r="N2120" i="10"/>
  <c r="K2121" i="10"/>
  <c r="N2121" i="10"/>
  <c r="K2122" i="10"/>
  <c r="N2122" i="10"/>
  <c r="K2123" i="10"/>
  <c r="N2123" i="10"/>
  <c r="K2124" i="10"/>
  <c r="N2124" i="10"/>
  <c r="K2125" i="10"/>
  <c r="N2125" i="10"/>
  <c r="K2126" i="10"/>
  <c r="N2126" i="10"/>
  <c r="K2127" i="10"/>
  <c r="N2127" i="10"/>
  <c r="K2128" i="10"/>
  <c r="N2128" i="10"/>
  <c r="K2129" i="10"/>
  <c r="N2129" i="10"/>
  <c r="K2130" i="10"/>
  <c r="N2130" i="10"/>
  <c r="K2131" i="10"/>
  <c r="N2131" i="10"/>
  <c r="K2132" i="10"/>
  <c r="N2132" i="10"/>
  <c r="K2133" i="10"/>
  <c r="N2133" i="10"/>
  <c r="K2134" i="10"/>
  <c r="N2134" i="10"/>
  <c r="K2135" i="10"/>
  <c r="N2135" i="10"/>
  <c r="K2136" i="10"/>
  <c r="N2136" i="10"/>
  <c r="K2137" i="10"/>
  <c r="N2137" i="10"/>
  <c r="K2138" i="10"/>
  <c r="N2138" i="10"/>
  <c r="K2139" i="10"/>
  <c r="N2139" i="10"/>
  <c r="K2140" i="10"/>
  <c r="N2140" i="10"/>
  <c r="K2141" i="10"/>
  <c r="N2141" i="10"/>
  <c r="K2142" i="10"/>
  <c r="N2142" i="10"/>
  <c r="K2143" i="10"/>
  <c r="N2143" i="10"/>
  <c r="K2144" i="10"/>
  <c r="N2144" i="10"/>
  <c r="K2145" i="10"/>
  <c r="N2145" i="10"/>
  <c r="K2146" i="10"/>
  <c r="N2146" i="10"/>
  <c r="K2147" i="10"/>
  <c r="N2147" i="10"/>
  <c r="K2148" i="10"/>
  <c r="N2148" i="10"/>
  <c r="K2149" i="10"/>
  <c r="N2149" i="10"/>
  <c r="K2150" i="10"/>
  <c r="N2150" i="10"/>
  <c r="K2151" i="10"/>
  <c r="N2151" i="10"/>
  <c r="K2152" i="10"/>
  <c r="N2152" i="10"/>
  <c r="K2153" i="10"/>
  <c r="N2153" i="10"/>
  <c r="K2154" i="10"/>
  <c r="N2154" i="10"/>
  <c r="K2155" i="10"/>
  <c r="N2155" i="10"/>
  <c r="K2156" i="10"/>
  <c r="N2156" i="10"/>
  <c r="K2157" i="10"/>
  <c r="N2157" i="10"/>
  <c r="K2158" i="10"/>
  <c r="N2158" i="10"/>
  <c r="K2159" i="10"/>
  <c r="N2159" i="10"/>
  <c r="K2160" i="10"/>
  <c r="N2160" i="10"/>
  <c r="K2161" i="10"/>
  <c r="N2161" i="10"/>
  <c r="K2162" i="10"/>
  <c r="N2162" i="10"/>
  <c r="K2163" i="10"/>
  <c r="N2163" i="10"/>
  <c r="K2164" i="10"/>
  <c r="N2164" i="10"/>
  <c r="K2165" i="10"/>
  <c r="N2165" i="10"/>
  <c r="K2166" i="10"/>
  <c r="N2166" i="10"/>
  <c r="K2167" i="10"/>
  <c r="N2167" i="10"/>
  <c r="K2168" i="10"/>
  <c r="N2168" i="10"/>
  <c r="K2169" i="10"/>
  <c r="N2169" i="10"/>
  <c r="K2170" i="10"/>
  <c r="N2170" i="10"/>
  <c r="K2171" i="10"/>
  <c r="N2171" i="10"/>
  <c r="K2172" i="10"/>
  <c r="N2172" i="10"/>
  <c r="K2173" i="10"/>
  <c r="N2173" i="10"/>
  <c r="K2174" i="10"/>
  <c r="N2174" i="10"/>
  <c r="K2175" i="10"/>
  <c r="N2175" i="10"/>
  <c r="K2176" i="10"/>
  <c r="N2176" i="10"/>
  <c r="K2177" i="10"/>
  <c r="N2177" i="10"/>
  <c r="K2178" i="10"/>
  <c r="N2178" i="10"/>
  <c r="K2179" i="10"/>
  <c r="N2179" i="10"/>
  <c r="K2180" i="10"/>
  <c r="N2180" i="10"/>
  <c r="K2181" i="10"/>
  <c r="N2181" i="10"/>
  <c r="K2182" i="10"/>
  <c r="N2182" i="10"/>
  <c r="K2183" i="10"/>
  <c r="N2183" i="10"/>
  <c r="K2184" i="10"/>
  <c r="N2184" i="10"/>
  <c r="K2185" i="10"/>
  <c r="N2185" i="10"/>
  <c r="K2186" i="10"/>
  <c r="N2186" i="10"/>
  <c r="K2187" i="10"/>
  <c r="N2187" i="10"/>
  <c r="K2188" i="10"/>
  <c r="N2188" i="10"/>
  <c r="K2189" i="10"/>
  <c r="N2189" i="10"/>
  <c r="K2190" i="10"/>
  <c r="N2190" i="10"/>
  <c r="K2191" i="10"/>
  <c r="N2191" i="10"/>
  <c r="K2192" i="10"/>
  <c r="N2192" i="10"/>
  <c r="K2193" i="10"/>
  <c r="N2193" i="10"/>
  <c r="K2194" i="10"/>
  <c r="N2194" i="10"/>
  <c r="K2195" i="10"/>
  <c r="N2195" i="10"/>
  <c r="K2196" i="10"/>
  <c r="N2196" i="10"/>
  <c r="K2197" i="10"/>
  <c r="N2197" i="10"/>
  <c r="K2198" i="10"/>
  <c r="N2198" i="10"/>
  <c r="K2199" i="10"/>
  <c r="N2199" i="10"/>
  <c r="K2200" i="10"/>
  <c r="N2200" i="10"/>
  <c r="K2201" i="10"/>
  <c r="N2201" i="10"/>
  <c r="K2202" i="10"/>
  <c r="N2202" i="10"/>
  <c r="K2203" i="10"/>
  <c r="N2203" i="10"/>
  <c r="K2204" i="10"/>
  <c r="N2204" i="10"/>
  <c r="K2205" i="10"/>
  <c r="N2205" i="10"/>
  <c r="K2206" i="10"/>
  <c r="N2206" i="10"/>
  <c r="K2207" i="10"/>
  <c r="N2207" i="10"/>
  <c r="K2208" i="10"/>
  <c r="N2208" i="10"/>
  <c r="K2209" i="10"/>
  <c r="N2209" i="10"/>
  <c r="K2210" i="10"/>
  <c r="N2210" i="10"/>
  <c r="K2211" i="10"/>
  <c r="N2211" i="10"/>
  <c r="K2212" i="10"/>
  <c r="N2212" i="10"/>
  <c r="K2213" i="10"/>
  <c r="N2213" i="10"/>
  <c r="K2214" i="10"/>
  <c r="N2214" i="10"/>
  <c r="K2215" i="10"/>
  <c r="N2215" i="10"/>
  <c r="K2216" i="10"/>
  <c r="N2216" i="10"/>
  <c r="K2217" i="10"/>
  <c r="N2217" i="10"/>
  <c r="K2218" i="10"/>
  <c r="N2218" i="10"/>
  <c r="K2219" i="10"/>
  <c r="N2219" i="10"/>
  <c r="K2220" i="10"/>
  <c r="N2220" i="10"/>
  <c r="K2221" i="10"/>
  <c r="N2221" i="10"/>
  <c r="K2222" i="10"/>
  <c r="N2222" i="10"/>
  <c r="K2223" i="10"/>
  <c r="N2223" i="10"/>
  <c r="K2224" i="10"/>
  <c r="N2224" i="10"/>
  <c r="K2225" i="10"/>
  <c r="N2225" i="10"/>
  <c r="K2226" i="10"/>
  <c r="N2226" i="10"/>
  <c r="K2227" i="10"/>
  <c r="N2227" i="10"/>
  <c r="K2228" i="10"/>
  <c r="N2228" i="10"/>
  <c r="K2229" i="10"/>
  <c r="N2229" i="10"/>
  <c r="K2230" i="10"/>
  <c r="N2230" i="10"/>
  <c r="K2231" i="10"/>
  <c r="N2231" i="10"/>
  <c r="K2232" i="10"/>
  <c r="N2232" i="10"/>
  <c r="K2233" i="10"/>
  <c r="N2233" i="10"/>
  <c r="K2234" i="10"/>
  <c r="N2234" i="10"/>
  <c r="K2235" i="10"/>
  <c r="N2235" i="10"/>
  <c r="K2236" i="10"/>
  <c r="N2236" i="10"/>
  <c r="K2237" i="10"/>
  <c r="N2237" i="10"/>
  <c r="K2238" i="10"/>
  <c r="N2238" i="10"/>
  <c r="K2239" i="10"/>
  <c r="N2239" i="10"/>
  <c r="K2240" i="10"/>
  <c r="N2240" i="10"/>
  <c r="K2241" i="10"/>
  <c r="N2241" i="10"/>
  <c r="K2242" i="10"/>
  <c r="N2242" i="10"/>
  <c r="K2243" i="10"/>
  <c r="N2243" i="10"/>
  <c r="K2244" i="10"/>
  <c r="N2244" i="10"/>
  <c r="K2245" i="10"/>
  <c r="N2245" i="10"/>
  <c r="K2246" i="10"/>
  <c r="N2246" i="10"/>
  <c r="K2247" i="10"/>
  <c r="N2247" i="10"/>
  <c r="K2248" i="10"/>
  <c r="N2248" i="10"/>
  <c r="K2249" i="10"/>
  <c r="N2249" i="10"/>
  <c r="K2250" i="10"/>
  <c r="N2250" i="10"/>
  <c r="K2251" i="10"/>
  <c r="N2251" i="10"/>
  <c r="K2252" i="10"/>
  <c r="N2252" i="10"/>
  <c r="K2253" i="10"/>
  <c r="N2253" i="10"/>
  <c r="K2254" i="10"/>
  <c r="N2254" i="10"/>
  <c r="K2255" i="10"/>
  <c r="N2255" i="10"/>
  <c r="K2256" i="10"/>
  <c r="N2256" i="10"/>
  <c r="K2257" i="10"/>
  <c r="N2257" i="10"/>
  <c r="K2258" i="10"/>
  <c r="N2258" i="10"/>
  <c r="K2259" i="10"/>
  <c r="N2259" i="10"/>
  <c r="K2260" i="10"/>
  <c r="N2260" i="10"/>
  <c r="K2261" i="10"/>
  <c r="N2261" i="10"/>
  <c r="K2262" i="10"/>
  <c r="N2262" i="10"/>
  <c r="K2263" i="10"/>
  <c r="N2263" i="10"/>
  <c r="K2264" i="10"/>
  <c r="N2264" i="10"/>
  <c r="K2265" i="10"/>
  <c r="N2265" i="10"/>
  <c r="K2266" i="10"/>
  <c r="N2266" i="10"/>
  <c r="K2267" i="10"/>
  <c r="N2267" i="10"/>
  <c r="K2268" i="10"/>
  <c r="N2268" i="10"/>
  <c r="K2269" i="10"/>
  <c r="N2269" i="10"/>
  <c r="K2270" i="10"/>
  <c r="N2270" i="10"/>
  <c r="K2271" i="10"/>
  <c r="N2271" i="10"/>
  <c r="K2272" i="10"/>
  <c r="N2272" i="10"/>
  <c r="K2273" i="10"/>
  <c r="N2273" i="10"/>
  <c r="K2274" i="10"/>
  <c r="N2274" i="10"/>
  <c r="K2275" i="10"/>
  <c r="N2275" i="10"/>
  <c r="K2276" i="10"/>
  <c r="N2276" i="10"/>
  <c r="K2277" i="10"/>
  <c r="N2277" i="10"/>
  <c r="K2278" i="10"/>
  <c r="N2278" i="10"/>
  <c r="K2279" i="10"/>
  <c r="N2279" i="10"/>
  <c r="K2280" i="10"/>
  <c r="N2280" i="10"/>
  <c r="K2281" i="10"/>
  <c r="N2281" i="10"/>
  <c r="K2282" i="10"/>
  <c r="N2282" i="10"/>
  <c r="K2283" i="10"/>
  <c r="N2283" i="10"/>
  <c r="K2284" i="10"/>
  <c r="N2284" i="10"/>
  <c r="K2285" i="10"/>
  <c r="N2285" i="10"/>
  <c r="K2286" i="10"/>
  <c r="N2286" i="10"/>
  <c r="K2287" i="10"/>
  <c r="N2287" i="10"/>
  <c r="K2288" i="10"/>
  <c r="N2288" i="10"/>
  <c r="K2289" i="10"/>
  <c r="N2289" i="10"/>
  <c r="K2290" i="10"/>
  <c r="N2290" i="10"/>
  <c r="K2291" i="10"/>
  <c r="N2291" i="10"/>
  <c r="K2292" i="10"/>
  <c r="N2292" i="10"/>
  <c r="K2293" i="10"/>
  <c r="N2293" i="10"/>
  <c r="K2294" i="10"/>
  <c r="N2294" i="10"/>
  <c r="K2295" i="10"/>
  <c r="N2295" i="10"/>
  <c r="K2296" i="10"/>
  <c r="N2296" i="10"/>
  <c r="K2297" i="10"/>
  <c r="N2297" i="10"/>
  <c r="K2298" i="10"/>
  <c r="N2298" i="10"/>
  <c r="K2299" i="10"/>
  <c r="N2299" i="10"/>
  <c r="K2300" i="10"/>
  <c r="N2300" i="10"/>
  <c r="K2301" i="10"/>
  <c r="N2301" i="10"/>
  <c r="K2302" i="10"/>
  <c r="N2302" i="10"/>
  <c r="K2303" i="10"/>
  <c r="N2303" i="10"/>
  <c r="K2304" i="10"/>
  <c r="N2304" i="10"/>
  <c r="K2305" i="10"/>
  <c r="N2305" i="10"/>
  <c r="K2306" i="10"/>
  <c r="N2306" i="10"/>
  <c r="K2307" i="10"/>
  <c r="N2307" i="10"/>
  <c r="K2308" i="10"/>
  <c r="N2308" i="10"/>
  <c r="K2309" i="10"/>
  <c r="N2309" i="10"/>
  <c r="K2310" i="10"/>
  <c r="N2310" i="10"/>
  <c r="K2311" i="10"/>
  <c r="N2311" i="10"/>
  <c r="K2312" i="10"/>
  <c r="N2312" i="10"/>
  <c r="K2313" i="10"/>
  <c r="N2313" i="10"/>
  <c r="K2314" i="10"/>
  <c r="N2314" i="10"/>
  <c r="K2315" i="10"/>
  <c r="N2315" i="10"/>
  <c r="K2316" i="10"/>
  <c r="N2316" i="10"/>
  <c r="K2317" i="10"/>
  <c r="N2317" i="10"/>
  <c r="K2318" i="10"/>
  <c r="N2318" i="10"/>
  <c r="K2319" i="10"/>
  <c r="N2319" i="10"/>
  <c r="K2320" i="10"/>
  <c r="N2320" i="10"/>
  <c r="K2321" i="10"/>
  <c r="N2321" i="10"/>
  <c r="K2322" i="10"/>
  <c r="N2322" i="10"/>
  <c r="K2323" i="10"/>
  <c r="N2323" i="10"/>
  <c r="K2324" i="10"/>
  <c r="N2324" i="10"/>
  <c r="K2325" i="10"/>
  <c r="N2325" i="10"/>
  <c r="K2326" i="10"/>
  <c r="N2326" i="10"/>
  <c r="K2327" i="10"/>
  <c r="N2327" i="10"/>
  <c r="K2328" i="10"/>
  <c r="N2328" i="10"/>
  <c r="K2329" i="10"/>
  <c r="N2329" i="10"/>
  <c r="K2330" i="10"/>
  <c r="N2330" i="10"/>
  <c r="K2331" i="10"/>
  <c r="N2331" i="10"/>
  <c r="K2332" i="10"/>
  <c r="N2332" i="10"/>
  <c r="K2333" i="10"/>
  <c r="N2333" i="10"/>
  <c r="K2334" i="10"/>
  <c r="N2334" i="10"/>
  <c r="K2335" i="10"/>
  <c r="N2335" i="10"/>
  <c r="K2336" i="10"/>
  <c r="N2336" i="10"/>
  <c r="K2337" i="10"/>
  <c r="N2337" i="10"/>
  <c r="K2338" i="10"/>
  <c r="N2338" i="10"/>
  <c r="K2339" i="10"/>
  <c r="N2339" i="10"/>
  <c r="K2340" i="10"/>
  <c r="N2340" i="10"/>
  <c r="K2341" i="10"/>
  <c r="N2341" i="10"/>
  <c r="K2342" i="10"/>
  <c r="N2342" i="10"/>
  <c r="K2343" i="10"/>
  <c r="N2343" i="10"/>
  <c r="K2344" i="10"/>
  <c r="N2344" i="10"/>
  <c r="K2345" i="10"/>
  <c r="N2345" i="10"/>
  <c r="K2346" i="10"/>
  <c r="N2346" i="10"/>
  <c r="K2347" i="10"/>
  <c r="N2347" i="10"/>
  <c r="K2348" i="10"/>
  <c r="N2348" i="10"/>
  <c r="K2349" i="10"/>
  <c r="N2349" i="10"/>
  <c r="K2350" i="10"/>
  <c r="N2350" i="10"/>
  <c r="K2351" i="10"/>
  <c r="N2351" i="10"/>
  <c r="K2352" i="10"/>
  <c r="N2352" i="10"/>
  <c r="K2353" i="10"/>
  <c r="N2353" i="10"/>
  <c r="K2354" i="10"/>
  <c r="N2354" i="10"/>
  <c r="K2355" i="10"/>
  <c r="N2355" i="10"/>
  <c r="K2356" i="10"/>
  <c r="N2356" i="10"/>
  <c r="K2357" i="10"/>
  <c r="N2357" i="10"/>
  <c r="K2358" i="10"/>
  <c r="N2358" i="10"/>
  <c r="K2359" i="10"/>
  <c r="N2359" i="10"/>
  <c r="K2360" i="10"/>
  <c r="N2360" i="10"/>
  <c r="K2361" i="10"/>
  <c r="N2361" i="10"/>
  <c r="K2362" i="10"/>
  <c r="N2362" i="10"/>
  <c r="K2363" i="10"/>
  <c r="N2363" i="10"/>
  <c r="K2364" i="10"/>
  <c r="N2364" i="10"/>
  <c r="K2365" i="10"/>
  <c r="N2365" i="10"/>
  <c r="K2366" i="10"/>
  <c r="N2366" i="10"/>
  <c r="K2367" i="10"/>
  <c r="N2367" i="10"/>
  <c r="K2368" i="10"/>
  <c r="N2368" i="10"/>
  <c r="K2369" i="10"/>
  <c r="N2369" i="10"/>
  <c r="K2370" i="10"/>
  <c r="N2370" i="10"/>
  <c r="K2371" i="10"/>
  <c r="N2371" i="10"/>
  <c r="K2372" i="10"/>
  <c r="N2372" i="10"/>
  <c r="K2373" i="10"/>
  <c r="N2373" i="10"/>
  <c r="K2374" i="10"/>
  <c r="N2374" i="10"/>
  <c r="K2375" i="10"/>
  <c r="N2375" i="10"/>
  <c r="K2376" i="10"/>
  <c r="N2376" i="10"/>
  <c r="K2377" i="10"/>
  <c r="N2377" i="10"/>
  <c r="K2378" i="10"/>
  <c r="N2378" i="10"/>
  <c r="K2379" i="10"/>
  <c r="N2379" i="10"/>
  <c r="K2380" i="10"/>
  <c r="N2380" i="10"/>
  <c r="K2381" i="10"/>
  <c r="N2381" i="10"/>
  <c r="K2382" i="10"/>
  <c r="N2382" i="10"/>
  <c r="K2383" i="10"/>
  <c r="N2383" i="10"/>
  <c r="K2384" i="10"/>
  <c r="N2384" i="10"/>
  <c r="K2385" i="10"/>
  <c r="N2385" i="10"/>
  <c r="K2386" i="10"/>
  <c r="N2386" i="10"/>
  <c r="K2387" i="10"/>
  <c r="N2387" i="10"/>
  <c r="K2388" i="10"/>
  <c r="N2388" i="10"/>
  <c r="K2389" i="10"/>
  <c r="N2389" i="10"/>
  <c r="K2390" i="10"/>
  <c r="N2390" i="10"/>
  <c r="K2391" i="10"/>
  <c r="N2391" i="10"/>
  <c r="K2392" i="10"/>
  <c r="N2392" i="10"/>
  <c r="K2393" i="10"/>
  <c r="N2393" i="10"/>
  <c r="K2394" i="10"/>
  <c r="N2394" i="10"/>
  <c r="K2395" i="10"/>
  <c r="N2395" i="10"/>
  <c r="K2396" i="10"/>
  <c r="N2396" i="10"/>
  <c r="K2397" i="10"/>
  <c r="N2397" i="10"/>
  <c r="K2398" i="10"/>
  <c r="N2398" i="10"/>
  <c r="K2399" i="10"/>
  <c r="N2399" i="10"/>
  <c r="K2400" i="10"/>
  <c r="N2400" i="10"/>
  <c r="K2401" i="10"/>
  <c r="N2401" i="10"/>
  <c r="K2402" i="10"/>
  <c r="N2402" i="10"/>
  <c r="K2403" i="10"/>
  <c r="N2403" i="10"/>
  <c r="K2404" i="10"/>
  <c r="N2404" i="10"/>
  <c r="K2405" i="10"/>
  <c r="N2405" i="10"/>
  <c r="K2406" i="10"/>
  <c r="N2406" i="10"/>
  <c r="K2407" i="10"/>
  <c r="N2407" i="10"/>
  <c r="K2408" i="10"/>
  <c r="N2408" i="10"/>
  <c r="K2409" i="10"/>
  <c r="N2409" i="10"/>
  <c r="K2410" i="10"/>
  <c r="N2410" i="10"/>
  <c r="K2411" i="10"/>
  <c r="N2411" i="10"/>
  <c r="K2412" i="10"/>
  <c r="N2412" i="10"/>
  <c r="K2413" i="10"/>
  <c r="N2413" i="10"/>
  <c r="K2414" i="10"/>
  <c r="N2414" i="10"/>
  <c r="K2415" i="10"/>
  <c r="N2415" i="10"/>
  <c r="K2416" i="10"/>
  <c r="N2416" i="10"/>
  <c r="K2417" i="10"/>
  <c r="N2417" i="10"/>
  <c r="K2418" i="10"/>
  <c r="N2418" i="10"/>
  <c r="K2419" i="10"/>
  <c r="N2419" i="10"/>
  <c r="K2420" i="10"/>
  <c r="N2420" i="10"/>
  <c r="K2421" i="10"/>
  <c r="N2421" i="10"/>
  <c r="K2422" i="10"/>
  <c r="N2422" i="10"/>
  <c r="K2423" i="10"/>
  <c r="N2423" i="10"/>
  <c r="K2424" i="10"/>
  <c r="N2424" i="10"/>
  <c r="K2425" i="10"/>
  <c r="N2425" i="10"/>
  <c r="K2426" i="10"/>
  <c r="N2426" i="10"/>
  <c r="K2427" i="10"/>
  <c r="N2427" i="10"/>
  <c r="K2428" i="10"/>
  <c r="N2428" i="10"/>
  <c r="K2429" i="10"/>
  <c r="N2429" i="10"/>
  <c r="K2430" i="10"/>
  <c r="N2430" i="10"/>
  <c r="K2431" i="10"/>
  <c r="N2431" i="10"/>
  <c r="K2432" i="10"/>
  <c r="N2432" i="10"/>
  <c r="K2433" i="10"/>
  <c r="N2433" i="10"/>
  <c r="K2434" i="10"/>
  <c r="N2434" i="10"/>
  <c r="K2435" i="10"/>
  <c r="N2435" i="10"/>
  <c r="K2436" i="10"/>
  <c r="N2436" i="10"/>
  <c r="K2437" i="10"/>
  <c r="N2437" i="10"/>
  <c r="K2438" i="10"/>
  <c r="N2438" i="10"/>
  <c r="K2439" i="10"/>
  <c r="N2439" i="10"/>
  <c r="K2440" i="10"/>
  <c r="N2440" i="10"/>
  <c r="K2441" i="10"/>
  <c r="N2441" i="10"/>
  <c r="K2442" i="10"/>
  <c r="N2442" i="10"/>
  <c r="K2443" i="10"/>
  <c r="N2443" i="10"/>
  <c r="K2444" i="10"/>
  <c r="N2444" i="10"/>
  <c r="K2445" i="10"/>
  <c r="N2445" i="10"/>
  <c r="K2446" i="10"/>
  <c r="N2446" i="10"/>
  <c r="K2447" i="10"/>
  <c r="N2447" i="10"/>
  <c r="K2448" i="10"/>
  <c r="N2448" i="10"/>
  <c r="K2449" i="10"/>
  <c r="N2449" i="10"/>
  <c r="K2450" i="10"/>
  <c r="N2450" i="10"/>
  <c r="K2451" i="10"/>
  <c r="N2451" i="10"/>
  <c r="K2452" i="10"/>
  <c r="N2452" i="10"/>
  <c r="K2453" i="10"/>
  <c r="N2453" i="10"/>
  <c r="K2454" i="10"/>
  <c r="N2454" i="10"/>
  <c r="K2455" i="10"/>
  <c r="N2455" i="10"/>
  <c r="K2456" i="10"/>
  <c r="N2456" i="10"/>
  <c r="K2457" i="10"/>
  <c r="N2457" i="10"/>
  <c r="K2458" i="10"/>
  <c r="N2458" i="10"/>
  <c r="K2459" i="10"/>
  <c r="N2459" i="10"/>
  <c r="K2460" i="10"/>
  <c r="N2460" i="10"/>
  <c r="K2461" i="10"/>
  <c r="N2461" i="10"/>
  <c r="K2462" i="10"/>
  <c r="N2462" i="10"/>
  <c r="K2463" i="10"/>
  <c r="N2463" i="10"/>
  <c r="K2464" i="10"/>
  <c r="N2464" i="10"/>
  <c r="K2465" i="10"/>
  <c r="N2465" i="10"/>
  <c r="K2466" i="10"/>
  <c r="N2466" i="10"/>
  <c r="K2467" i="10"/>
  <c r="N2467" i="10"/>
  <c r="K2468" i="10"/>
  <c r="N2468" i="10"/>
  <c r="K2469" i="10"/>
  <c r="N2469" i="10"/>
  <c r="K2470" i="10"/>
  <c r="N2470" i="10"/>
  <c r="K2471" i="10"/>
  <c r="N2471" i="10"/>
  <c r="K2472" i="10"/>
  <c r="N2472" i="10"/>
  <c r="K2473" i="10"/>
  <c r="N2473" i="10"/>
  <c r="K2474" i="10"/>
  <c r="N2474" i="10"/>
  <c r="K2475" i="10"/>
  <c r="N2475" i="10"/>
  <c r="K2476" i="10"/>
  <c r="N2476" i="10"/>
  <c r="K2477" i="10"/>
  <c r="N2477" i="10"/>
  <c r="K2478" i="10"/>
  <c r="N2478" i="10"/>
  <c r="K2479" i="10"/>
  <c r="N2479" i="10"/>
  <c r="K2480" i="10"/>
  <c r="N2480" i="10"/>
  <c r="K2481" i="10"/>
  <c r="N2481" i="10"/>
  <c r="K2482" i="10"/>
  <c r="N2482" i="10"/>
  <c r="K2483" i="10"/>
  <c r="N2483" i="10"/>
  <c r="K2484" i="10"/>
  <c r="N2484" i="10"/>
  <c r="K2485" i="10"/>
  <c r="N2485" i="10"/>
  <c r="K2486" i="10"/>
  <c r="N2486" i="10"/>
  <c r="K2487" i="10"/>
  <c r="N2487" i="10"/>
  <c r="K2488" i="10"/>
  <c r="N2488" i="10"/>
  <c r="K2489" i="10"/>
  <c r="N2489" i="10"/>
  <c r="K2490" i="10"/>
  <c r="N2490" i="10"/>
  <c r="K2491" i="10"/>
  <c r="N2491" i="10"/>
  <c r="K2492" i="10"/>
  <c r="N2492" i="10"/>
  <c r="K2493" i="10"/>
  <c r="N2493" i="10"/>
  <c r="K2494" i="10"/>
  <c r="N2494" i="10"/>
  <c r="K2495" i="10"/>
  <c r="N2495" i="10"/>
  <c r="K2496" i="10"/>
  <c r="N2496" i="10"/>
  <c r="K2497" i="10"/>
  <c r="N2497" i="10"/>
  <c r="K2498" i="10"/>
  <c r="N2498" i="10"/>
  <c r="K2499" i="10"/>
  <c r="N2499" i="10"/>
  <c r="K2500" i="10"/>
  <c r="N2500" i="10"/>
  <c r="K2501" i="10"/>
  <c r="N2501" i="10"/>
  <c r="K2502" i="10"/>
  <c r="N2502" i="10"/>
  <c r="K2503" i="10"/>
  <c r="N2503" i="10"/>
  <c r="K2504" i="10"/>
  <c r="N2504" i="10"/>
  <c r="K2505" i="10"/>
  <c r="N2505" i="10"/>
  <c r="K2506" i="10"/>
  <c r="N2506" i="10"/>
  <c r="K2507" i="10"/>
  <c r="N2507" i="10"/>
  <c r="K2508" i="10"/>
  <c r="N2508" i="10"/>
  <c r="K2509" i="10"/>
  <c r="N2509" i="10"/>
  <c r="K2510" i="10"/>
  <c r="N2510" i="10"/>
  <c r="K2511" i="10"/>
  <c r="N2511" i="10"/>
  <c r="K2512" i="10"/>
  <c r="N2512" i="10"/>
  <c r="K2513" i="10"/>
  <c r="N2513" i="10"/>
  <c r="K2514" i="10"/>
  <c r="N2514" i="10"/>
  <c r="K2515" i="10"/>
  <c r="N2515" i="10"/>
  <c r="K2516" i="10"/>
  <c r="N2516" i="10"/>
  <c r="K2517" i="10"/>
  <c r="N2517" i="10"/>
  <c r="K2518" i="10"/>
  <c r="N2518" i="10"/>
  <c r="K2519" i="10"/>
  <c r="N2519" i="10"/>
  <c r="K2520" i="10"/>
  <c r="N2520" i="10"/>
  <c r="K2521" i="10"/>
  <c r="N2521" i="10"/>
  <c r="K2522" i="10"/>
  <c r="N2522" i="10"/>
  <c r="K2523" i="10"/>
  <c r="N2523" i="10"/>
  <c r="K2524" i="10"/>
  <c r="N2524" i="10"/>
  <c r="K2525" i="10"/>
  <c r="N2525" i="10"/>
  <c r="K2526" i="10"/>
  <c r="N2526" i="10"/>
  <c r="K2527" i="10"/>
  <c r="N2527" i="10"/>
  <c r="K2528" i="10"/>
  <c r="N2528" i="10"/>
  <c r="K2529" i="10"/>
  <c r="N2529" i="10"/>
  <c r="K2530" i="10"/>
  <c r="N2530" i="10"/>
  <c r="K2531" i="10"/>
  <c r="N2531" i="10"/>
  <c r="K2532" i="10"/>
  <c r="N2532" i="10"/>
  <c r="K2533" i="10"/>
  <c r="N2533" i="10"/>
  <c r="K2534" i="10"/>
  <c r="N2534" i="10"/>
  <c r="K2535" i="10"/>
  <c r="N2535" i="10"/>
  <c r="K2536" i="10"/>
  <c r="N2536" i="10"/>
  <c r="K2537" i="10"/>
  <c r="N2537" i="10"/>
  <c r="K2538" i="10"/>
  <c r="N2538" i="10"/>
  <c r="K2539" i="10"/>
  <c r="N2539" i="10"/>
  <c r="K2540" i="10"/>
  <c r="N2540" i="10"/>
  <c r="K2541" i="10"/>
  <c r="N2541" i="10"/>
  <c r="K2542" i="10"/>
  <c r="N2542" i="10"/>
  <c r="K2543" i="10"/>
  <c r="N2543" i="10"/>
  <c r="K2544" i="10"/>
  <c r="N2544" i="10"/>
  <c r="K2545" i="10"/>
  <c r="N2545" i="10"/>
  <c r="K2546" i="10"/>
  <c r="N2546" i="10"/>
  <c r="K2547" i="10"/>
  <c r="N2547" i="10"/>
  <c r="K2548" i="10"/>
  <c r="N2548" i="10"/>
  <c r="K2549" i="10"/>
  <c r="N2549" i="10"/>
  <c r="K2550" i="10"/>
  <c r="N2550" i="10"/>
  <c r="K2551" i="10"/>
  <c r="N2551" i="10"/>
  <c r="K2552" i="10"/>
  <c r="N2552" i="10"/>
  <c r="K2553" i="10"/>
  <c r="N2553" i="10"/>
  <c r="K2554" i="10"/>
  <c r="N2554" i="10"/>
  <c r="K2555" i="10"/>
  <c r="N2555" i="10"/>
  <c r="K2556" i="10"/>
  <c r="N2556" i="10"/>
  <c r="K2557" i="10"/>
  <c r="N2557" i="10"/>
  <c r="K2558" i="10"/>
  <c r="N2558" i="10"/>
  <c r="K2559" i="10"/>
  <c r="N2559" i="10"/>
  <c r="K2560" i="10"/>
  <c r="N2560" i="10"/>
  <c r="K2561" i="10"/>
  <c r="N2561" i="10"/>
  <c r="K2562" i="10"/>
  <c r="N2562" i="10"/>
  <c r="K2563" i="10"/>
  <c r="N2563" i="10"/>
  <c r="K2564" i="10"/>
  <c r="N2564" i="10"/>
  <c r="K2565" i="10"/>
  <c r="N2565" i="10"/>
  <c r="K2566" i="10"/>
  <c r="N2566" i="10"/>
  <c r="K2567" i="10"/>
  <c r="N2567" i="10"/>
  <c r="K2568" i="10"/>
  <c r="N2568" i="10"/>
  <c r="K2569" i="10"/>
  <c r="N2569" i="10"/>
  <c r="K2570" i="10"/>
  <c r="N2570" i="10"/>
  <c r="K2571" i="10"/>
  <c r="N2571" i="10"/>
  <c r="K2572" i="10"/>
  <c r="N2572" i="10"/>
  <c r="K2573" i="10"/>
  <c r="N2573" i="10"/>
  <c r="K2574" i="10"/>
  <c r="N2574" i="10"/>
  <c r="K2575" i="10"/>
  <c r="N2575" i="10"/>
  <c r="K2576" i="10"/>
  <c r="N2576" i="10"/>
  <c r="K2577" i="10"/>
  <c r="N2577" i="10"/>
  <c r="K2578" i="10"/>
  <c r="N2578" i="10"/>
  <c r="K2579" i="10"/>
  <c r="N2579" i="10"/>
  <c r="K2580" i="10"/>
  <c r="N2580" i="10"/>
  <c r="K2581" i="10"/>
  <c r="N2581" i="10"/>
  <c r="K2582" i="10"/>
  <c r="N2582" i="10"/>
  <c r="K2583" i="10"/>
  <c r="N2583" i="10"/>
  <c r="K2584" i="10"/>
  <c r="N2584" i="10"/>
  <c r="K2585" i="10"/>
  <c r="N2585" i="10"/>
  <c r="K2586" i="10"/>
  <c r="N2586" i="10"/>
  <c r="K2587" i="10"/>
  <c r="N2587" i="10"/>
  <c r="K2588" i="10"/>
  <c r="N2588" i="10"/>
  <c r="K2589" i="10"/>
  <c r="N2589" i="10"/>
  <c r="K2590" i="10"/>
  <c r="N2590" i="10"/>
  <c r="K2591" i="10"/>
  <c r="N2591" i="10"/>
  <c r="K2592" i="10"/>
  <c r="N2592" i="10"/>
  <c r="K2593" i="10"/>
  <c r="N2593" i="10"/>
  <c r="K2594" i="10"/>
  <c r="N2594" i="10"/>
  <c r="K2595" i="10"/>
  <c r="N2595" i="10"/>
  <c r="K2596" i="10"/>
  <c r="N2596" i="10"/>
  <c r="K2597" i="10"/>
  <c r="N2597" i="10"/>
  <c r="K2598" i="10"/>
  <c r="N2598" i="10"/>
  <c r="K2599" i="10"/>
  <c r="N2599" i="10"/>
  <c r="K2600" i="10"/>
  <c r="N2600" i="10"/>
  <c r="K2601" i="10"/>
  <c r="N2601" i="10"/>
  <c r="K2602" i="10"/>
  <c r="N2602" i="10"/>
  <c r="K2603" i="10"/>
  <c r="N2603" i="10"/>
  <c r="K2604" i="10"/>
  <c r="N2604" i="10"/>
  <c r="K2605" i="10"/>
  <c r="N2605" i="10"/>
  <c r="K2606" i="10"/>
  <c r="N2606" i="10"/>
  <c r="K2607" i="10"/>
  <c r="N2607" i="10"/>
  <c r="K2608" i="10"/>
  <c r="N2608" i="10"/>
  <c r="K2609" i="10"/>
  <c r="N2609" i="10"/>
  <c r="K2610" i="10"/>
  <c r="N2610" i="10"/>
  <c r="K2611" i="10"/>
  <c r="N2611" i="10"/>
  <c r="K2612" i="10"/>
  <c r="N2612" i="10"/>
  <c r="K2613" i="10"/>
  <c r="N2613" i="10"/>
  <c r="K2614" i="10"/>
  <c r="N2614" i="10"/>
  <c r="K2615" i="10"/>
  <c r="N2615" i="10"/>
  <c r="K2616" i="10"/>
  <c r="N2616" i="10"/>
  <c r="K2617" i="10"/>
  <c r="N2617" i="10"/>
  <c r="K2618" i="10"/>
  <c r="N2618" i="10"/>
  <c r="K2619" i="10"/>
  <c r="N2619" i="10"/>
  <c r="K2620" i="10"/>
  <c r="N2620" i="10"/>
  <c r="K2621" i="10"/>
  <c r="N2621" i="10"/>
  <c r="K2622" i="10"/>
  <c r="N2622" i="10"/>
  <c r="K2623" i="10"/>
  <c r="N2623" i="10"/>
  <c r="K2624" i="10"/>
  <c r="N2624" i="10"/>
  <c r="K2625" i="10"/>
  <c r="N2625" i="10"/>
  <c r="K2626" i="10"/>
  <c r="N2626" i="10"/>
  <c r="K2627" i="10"/>
  <c r="N2627" i="10"/>
  <c r="K2628" i="10"/>
  <c r="N2628" i="10"/>
  <c r="K2629" i="10"/>
  <c r="N2629" i="10"/>
  <c r="K2630" i="10"/>
  <c r="N2630" i="10"/>
  <c r="K2631" i="10"/>
  <c r="N2631" i="10"/>
  <c r="K2632" i="10"/>
  <c r="N2632" i="10"/>
  <c r="K2633" i="10"/>
  <c r="N2633" i="10"/>
  <c r="K2634" i="10"/>
  <c r="N2634" i="10"/>
  <c r="K2635" i="10"/>
  <c r="N2635" i="10"/>
  <c r="K2636" i="10"/>
  <c r="N2636" i="10"/>
  <c r="K2637" i="10"/>
  <c r="N2637" i="10"/>
  <c r="K2638" i="10"/>
  <c r="N2638" i="10"/>
  <c r="K2639" i="10"/>
  <c r="N2639" i="10"/>
  <c r="K2640" i="10"/>
  <c r="N2640" i="10"/>
  <c r="K2641" i="10"/>
  <c r="N2641" i="10"/>
  <c r="K2642" i="10"/>
  <c r="N2642" i="10"/>
  <c r="K2643" i="10"/>
  <c r="N2643" i="10"/>
  <c r="K2644" i="10"/>
  <c r="N2644" i="10"/>
  <c r="K2645" i="10"/>
  <c r="N2645" i="10"/>
  <c r="K2646" i="10"/>
  <c r="N2646" i="10"/>
  <c r="K2647" i="10"/>
  <c r="N2647" i="10"/>
  <c r="K2648" i="10"/>
  <c r="N2648" i="10"/>
  <c r="K2649" i="10"/>
  <c r="N2649" i="10"/>
  <c r="K2650" i="10"/>
  <c r="N2650" i="10"/>
  <c r="K2651" i="10"/>
  <c r="N2651" i="10"/>
  <c r="K2652" i="10"/>
  <c r="N2652" i="10"/>
  <c r="K2653" i="10"/>
  <c r="N2653" i="10"/>
  <c r="K2654" i="10"/>
  <c r="N2654" i="10"/>
  <c r="K2655" i="10"/>
  <c r="N2655" i="10"/>
  <c r="K2656" i="10"/>
  <c r="N2656" i="10"/>
  <c r="K2657" i="10"/>
  <c r="N2657" i="10"/>
  <c r="K2658" i="10"/>
  <c r="N2658" i="10"/>
  <c r="K2659" i="10"/>
  <c r="N2659" i="10"/>
  <c r="K2660" i="10"/>
  <c r="N2660" i="10"/>
  <c r="K2661" i="10"/>
  <c r="N2661" i="10"/>
  <c r="K2662" i="10"/>
  <c r="N2662" i="10"/>
  <c r="K2663" i="10"/>
  <c r="N2663" i="10"/>
  <c r="K2664" i="10"/>
  <c r="N2664" i="10"/>
  <c r="K2665" i="10"/>
  <c r="N2665" i="10"/>
  <c r="K2666" i="10"/>
  <c r="N2666" i="10"/>
  <c r="K2667" i="10"/>
  <c r="N2667" i="10"/>
  <c r="K2668" i="10"/>
  <c r="N2668" i="10"/>
  <c r="K2669" i="10"/>
  <c r="N2669" i="10"/>
  <c r="K2670" i="10"/>
  <c r="N2670" i="10"/>
  <c r="K2671" i="10"/>
  <c r="N2671" i="10"/>
  <c r="K2672" i="10"/>
  <c r="N2672" i="10"/>
  <c r="K2673" i="10"/>
  <c r="N2673" i="10"/>
  <c r="K2674" i="10"/>
  <c r="N2674" i="10"/>
  <c r="K2675" i="10"/>
  <c r="N2675" i="10"/>
  <c r="K2676" i="10"/>
  <c r="N2676" i="10"/>
  <c r="K2677" i="10"/>
  <c r="N2677" i="10"/>
  <c r="K2678" i="10"/>
  <c r="N2678" i="10"/>
  <c r="K2679" i="10"/>
  <c r="N2679" i="10"/>
  <c r="K2680" i="10"/>
  <c r="N2680" i="10"/>
  <c r="K2681" i="10"/>
  <c r="N2681" i="10"/>
  <c r="K2682" i="10"/>
  <c r="N2682" i="10"/>
  <c r="K2683" i="10"/>
  <c r="N2683" i="10"/>
  <c r="K2684" i="10"/>
  <c r="N2684" i="10"/>
  <c r="K2685" i="10"/>
  <c r="N2685" i="10"/>
  <c r="K2686" i="10"/>
  <c r="N2686" i="10"/>
  <c r="K2687" i="10"/>
  <c r="N2687" i="10"/>
  <c r="K2688" i="10"/>
  <c r="N2688" i="10"/>
  <c r="K2689" i="10"/>
  <c r="N2689" i="10"/>
  <c r="K2690" i="10"/>
  <c r="N2690" i="10"/>
  <c r="K2691" i="10"/>
  <c r="N2691" i="10"/>
  <c r="K2692" i="10"/>
  <c r="N2692" i="10"/>
  <c r="K2693" i="10"/>
  <c r="N2693" i="10"/>
  <c r="K2694" i="10"/>
  <c r="N2694" i="10"/>
  <c r="K2695" i="10"/>
  <c r="N2695" i="10"/>
  <c r="K2696" i="10"/>
  <c r="N2696" i="10"/>
  <c r="K2697" i="10"/>
  <c r="N2697" i="10"/>
  <c r="K2698" i="10"/>
  <c r="N2698" i="10"/>
  <c r="K2699" i="10"/>
  <c r="N2699" i="10"/>
  <c r="K2700" i="10"/>
  <c r="N2700" i="10"/>
  <c r="K2701" i="10"/>
  <c r="N2701" i="10"/>
  <c r="K2702" i="10"/>
  <c r="N2702" i="10"/>
  <c r="K2703" i="10"/>
  <c r="N2703" i="10"/>
  <c r="K2704" i="10"/>
  <c r="N2704" i="10"/>
  <c r="K2705" i="10"/>
  <c r="N2705" i="10"/>
  <c r="K2706" i="10"/>
  <c r="N2706" i="10"/>
  <c r="K2707" i="10"/>
  <c r="N2707" i="10"/>
  <c r="K2708" i="10"/>
  <c r="N2708" i="10"/>
  <c r="K2709" i="10"/>
  <c r="N2709" i="10"/>
  <c r="K2710" i="10"/>
  <c r="N2710" i="10"/>
  <c r="K2711" i="10"/>
  <c r="N2711" i="10"/>
  <c r="K2712" i="10"/>
  <c r="N2712" i="10"/>
  <c r="K2713" i="10"/>
  <c r="N2713" i="10"/>
  <c r="K2714" i="10"/>
  <c r="N2714" i="10"/>
  <c r="K2715" i="10"/>
  <c r="N2715" i="10"/>
  <c r="K2716" i="10"/>
  <c r="N2716" i="10"/>
  <c r="K2717" i="10"/>
  <c r="N2717" i="10"/>
  <c r="K2718" i="10"/>
  <c r="N2718" i="10"/>
  <c r="K2719" i="10"/>
  <c r="N2719" i="10"/>
  <c r="K2720" i="10"/>
  <c r="N2720" i="10"/>
  <c r="K2721" i="10"/>
  <c r="N2721" i="10"/>
  <c r="K2722" i="10"/>
  <c r="N2722" i="10"/>
  <c r="K2723" i="10"/>
  <c r="N2723" i="10"/>
  <c r="K2724" i="10"/>
  <c r="N2724" i="10"/>
  <c r="K2725" i="10"/>
  <c r="N2725" i="10"/>
  <c r="K2726" i="10"/>
  <c r="N2726" i="10"/>
  <c r="K2727" i="10"/>
  <c r="N2727" i="10"/>
  <c r="K2728" i="10"/>
  <c r="N2728" i="10"/>
  <c r="K2729" i="10"/>
  <c r="N2729" i="10"/>
  <c r="K2730" i="10"/>
  <c r="N2730" i="10"/>
  <c r="K2731" i="10"/>
  <c r="N2731" i="10"/>
  <c r="K2732" i="10"/>
  <c r="N2732" i="10"/>
  <c r="K2733" i="10"/>
  <c r="N2733" i="10"/>
  <c r="K2734" i="10"/>
  <c r="N2734" i="10"/>
  <c r="K2735" i="10"/>
  <c r="N2735" i="10"/>
  <c r="K2736" i="10"/>
  <c r="N2736" i="10"/>
  <c r="K2737" i="10"/>
  <c r="N2737" i="10"/>
  <c r="K2738" i="10"/>
  <c r="N2738" i="10"/>
  <c r="K2739" i="10"/>
  <c r="N2739" i="10"/>
  <c r="K2740" i="10"/>
  <c r="N2740" i="10"/>
  <c r="K2741" i="10"/>
  <c r="N2741" i="10"/>
  <c r="K2742" i="10"/>
  <c r="N2742" i="10"/>
  <c r="K2743" i="10"/>
  <c r="N2743" i="10"/>
  <c r="K2744" i="10"/>
  <c r="N2744" i="10"/>
  <c r="K2745" i="10"/>
  <c r="N2745" i="10"/>
  <c r="K2746" i="10"/>
  <c r="N2746" i="10"/>
  <c r="K2747" i="10"/>
  <c r="N2747" i="10"/>
  <c r="K2748" i="10"/>
  <c r="N2748" i="10"/>
  <c r="K2749" i="10"/>
  <c r="N2749" i="10"/>
  <c r="K2750" i="10"/>
  <c r="N2750" i="10"/>
  <c r="K2751" i="10"/>
  <c r="N2751" i="10"/>
  <c r="K2752" i="10"/>
  <c r="N2752" i="10"/>
  <c r="K2753" i="10"/>
  <c r="N2753" i="10"/>
  <c r="K2754" i="10"/>
  <c r="N2754" i="10"/>
  <c r="K2755" i="10"/>
  <c r="N2755" i="10"/>
  <c r="K2756" i="10"/>
  <c r="N2756" i="10"/>
  <c r="K2757" i="10"/>
  <c r="N2757" i="10"/>
  <c r="K2758" i="10"/>
  <c r="N2758" i="10"/>
  <c r="K2759" i="10"/>
  <c r="N2759" i="10"/>
  <c r="K2760" i="10"/>
  <c r="N2760" i="10"/>
  <c r="K2761" i="10"/>
  <c r="N2761" i="10"/>
  <c r="K2762" i="10"/>
  <c r="N2762" i="10"/>
  <c r="K2763" i="10"/>
  <c r="N2763" i="10"/>
  <c r="K2764" i="10"/>
  <c r="N2764" i="10"/>
  <c r="K2765" i="10"/>
  <c r="N2765" i="10"/>
  <c r="K2766" i="10"/>
  <c r="N2766" i="10"/>
  <c r="K2767" i="10"/>
  <c r="N2767" i="10"/>
  <c r="K2768" i="10"/>
  <c r="N2768" i="10"/>
  <c r="K2769" i="10"/>
  <c r="N2769" i="10"/>
  <c r="K2770" i="10"/>
  <c r="N2770" i="10"/>
  <c r="K2771" i="10"/>
  <c r="N2771" i="10"/>
  <c r="K2772" i="10"/>
  <c r="N2772" i="10"/>
  <c r="K2773" i="10"/>
  <c r="N2773" i="10"/>
  <c r="K2774" i="10"/>
  <c r="N2774" i="10"/>
  <c r="K2775" i="10"/>
  <c r="N2775" i="10"/>
  <c r="K2776" i="10"/>
  <c r="N2776" i="10"/>
  <c r="K2777" i="10"/>
  <c r="N2777" i="10"/>
  <c r="K2778" i="10"/>
  <c r="N2778" i="10"/>
  <c r="K2779" i="10"/>
  <c r="N2779" i="10"/>
  <c r="K2780" i="10"/>
  <c r="N2780" i="10"/>
  <c r="K2781" i="10"/>
  <c r="N2781" i="10"/>
  <c r="K2782" i="10"/>
  <c r="N2782" i="10"/>
  <c r="K2783" i="10"/>
  <c r="N2783" i="10"/>
  <c r="K2784" i="10"/>
  <c r="N2784" i="10"/>
  <c r="K2785" i="10"/>
  <c r="N2785" i="10"/>
  <c r="K2786" i="10"/>
  <c r="N2786" i="10"/>
  <c r="K2787" i="10"/>
  <c r="N2787" i="10"/>
  <c r="K2788" i="10"/>
  <c r="N2788" i="10"/>
  <c r="K2789" i="10"/>
  <c r="N2789" i="10"/>
  <c r="K2790" i="10"/>
  <c r="N2790" i="10"/>
  <c r="K2791" i="10"/>
  <c r="N2791" i="10"/>
  <c r="K2792" i="10"/>
  <c r="N2792" i="10"/>
  <c r="K2793" i="10"/>
  <c r="N2793" i="10"/>
  <c r="K2794" i="10"/>
  <c r="N2794" i="10"/>
  <c r="K2795" i="10"/>
  <c r="N2795" i="10"/>
  <c r="K2796" i="10"/>
  <c r="N2796" i="10"/>
  <c r="K2797" i="10"/>
  <c r="N2797" i="10"/>
  <c r="K2798" i="10"/>
  <c r="N2798" i="10"/>
  <c r="K2799" i="10"/>
  <c r="N2799" i="10"/>
  <c r="K2800" i="10"/>
  <c r="N2800" i="10"/>
  <c r="K2801" i="10"/>
  <c r="N2801" i="10"/>
  <c r="K2802" i="10"/>
  <c r="N2802" i="10"/>
  <c r="K2803" i="10"/>
  <c r="N2803" i="10"/>
  <c r="K2804" i="10"/>
  <c r="N2804" i="10"/>
  <c r="K2805" i="10"/>
  <c r="N2805" i="10"/>
  <c r="K2806" i="10"/>
  <c r="N2806" i="10"/>
  <c r="K2807" i="10"/>
  <c r="N2807" i="10"/>
  <c r="K2808" i="10"/>
  <c r="N2808" i="10"/>
  <c r="K2809" i="10"/>
  <c r="N2809" i="10"/>
  <c r="K2810" i="10"/>
  <c r="N2810" i="10"/>
  <c r="K2811" i="10"/>
  <c r="N2811" i="10"/>
  <c r="K2812" i="10"/>
  <c r="N2812" i="10"/>
  <c r="K2813" i="10"/>
  <c r="N2813" i="10"/>
  <c r="K2814" i="10"/>
  <c r="N2814" i="10"/>
  <c r="K2815" i="10"/>
  <c r="N2815" i="10"/>
  <c r="K2816" i="10"/>
  <c r="N2816" i="10"/>
  <c r="K2817" i="10"/>
  <c r="N2817" i="10"/>
  <c r="K2818" i="10"/>
  <c r="N2818" i="10"/>
  <c r="K2819" i="10"/>
  <c r="N2819" i="10"/>
  <c r="K2820" i="10"/>
  <c r="N2820" i="10"/>
  <c r="K2821" i="10"/>
  <c r="N2821" i="10"/>
  <c r="K2822" i="10"/>
  <c r="N2822" i="10"/>
  <c r="K2823" i="10"/>
  <c r="N2823" i="10"/>
  <c r="K2824" i="10"/>
  <c r="N2824" i="10"/>
  <c r="K2825" i="10"/>
  <c r="N2825" i="10"/>
  <c r="K2826" i="10"/>
  <c r="N2826" i="10"/>
  <c r="K2827" i="10"/>
  <c r="N2827" i="10"/>
  <c r="K2828" i="10"/>
  <c r="N2828" i="10"/>
  <c r="K2829" i="10"/>
  <c r="N2829" i="10"/>
  <c r="K2830" i="10"/>
  <c r="N2830" i="10"/>
  <c r="K2831" i="10"/>
  <c r="N2831" i="10"/>
  <c r="K2832" i="10"/>
  <c r="N2832" i="10"/>
  <c r="K2833" i="10"/>
  <c r="N2833" i="10"/>
  <c r="K2834" i="10"/>
  <c r="N2834" i="10"/>
  <c r="K2835" i="10"/>
  <c r="N2835" i="10"/>
  <c r="K2836" i="10"/>
  <c r="N2836" i="10"/>
  <c r="K2837" i="10"/>
  <c r="N2837" i="10"/>
  <c r="K2838" i="10"/>
  <c r="N2838" i="10"/>
  <c r="K2839" i="10"/>
  <c r="N2839" i="10"/>
  <c r="K2840" i="10"/>
  <c r="N2840" i="10"/>
  <c r="K2841" i="10"/>
  <c r="N2841" i="10"/>
  <c r="K2842" i="10"/>
  <c r="N2842" i="10"/>
  <c r="K2843" i="10"/>
  <c r="N2843" i="10"/>
  <c r="K2844" i="10"/>
  <c r="N2844" i="10"/>
  <c r="K2845" i="10"/>
  <c r="N2845" i="10"/>
  <c r="K2846" i="10"/>
  <c r="N2846" i="10"/>
  <c r="K2847" i="10"/>
  <c r="N2847" i="10"/>
  <c r="K2848" i="10"/>
  <c r="N2848" i="10"/>
  <c r="K2849" i="10"/>
  <c r="N2849" i="10"/>
  <c r="K2850" i="10"/>
  <c r="N2850" i="10"/>
  <c r="K2851" i="10"/>
  <c r="N2851" i="10"/>
  <c r="K2852" i="10"/>
  <c r="N2852" i="10"/>
  <c r="K2853" i="10"/>
  <c r="N2853" i="10"/>
  <c r="K2854" i="10"/>
  <c r="N2854" i="10"/>
  <c r="K2855" i="10"/>
  <c r="N2855" i="10"/>
  <c r="K2856" i="10"/>
  <c r="N2856" i="10"/>
  <c r="K2857" i="10"/>
  <c r="N2857" i="10"/>
  <c r="K2858" i="10"/>
  <c r="N2858" i="10"/>
  <c r="K2859" i="10"/>
  <c r="N2859" i="10"/>
  <c r="K2860" i="10"/>
  <c r="N2860" i="10"/>
  <c r="K2861" i="10"/>
  <c r="N2861" i="10"/>
  <c r="K2862" i="10"/>
  <c r="N2862" i="10"/>
  <c r="K2863" i="10"/>
  <c r="N2863" i="10"/>
  <c r="K2864" i="10"/>
  <c r="N2864" i="10"/>
  <c r="K2865" i="10"/>
  <c r="N2865" i="10"/>
  <c r="K2866" i="10"/>
  <c r="N2866" i="10"/>
  <c r="K2867" i="10"/>
  <c r="N2867" i="10"/>
  <c r="K2868" i="10"/>
  <c r="N2868" i="10"/>
  <c r="K2869" i="10"/>
  <c r="N2869" i="10"/>
  <c r="K2870" i="10"/>
  <c r="N2870" i="10"/>
  <c r="K2871" i="10"/>
  <c r="N2871" i="10"/>
  <c r="K2872" i="10"/>
  <c r="N2872" i="10"/>
  <c r="K2873" i="10"/>
  <c r="N2873" i="10"/>
  <c r="K2874" i="10"/>
  <c r="N2874" i="10"/>
  <c r="K2875" i="10"/>
  <c r="N2875" i="10"/>
  <c r="K2876" i="10"/>
  <c r="N2876" i="10"/>
  <c r="K2877" i="10"/>
  <c r="N2877" i="10"/>
  <c r="K2878" i="10"/>
  <c r="N2878" i="10"/>
  <c r="K2879" i="10"/>
  <c r="N2879" i="10"/>
  <c r="K2880" i="10"/>
  <c r="N2880" i="10"/>
  <c r="K2881" i="10"/>
  <c r="N2881" i="10"/>
  <c r="K2882" i="10"/>
  <c r="N2882" i="10"/>
  <c r="K2883" i="10"/>
  <c r="N2883" i="10"/>
  <c r="K2884" i="10"/>
  <c r="N2884" i="10"/>
  <c r="K2885" i="10"/>
  <c r="N2885" i="10"/>
  <c r="K2886" i="10"/>
  <c r="N2886" i="10"/>
  <c r="K2887" i="10"/>
  <c r="N2887" i="10"/>
  <c r="K2888" i="10"/>
  <c r="N2888" i="10"/>
  <c r="K2889" i="10"/>
  <c r="N2889" i="10"/>
  <c r="K2890" i="10"/>
  <c r="N2890" i="10"/>
  <c r="K2891" i="10"/>
  <c r="N2891" i="10"/>
  <c r="K2892" i="10"/>
  <c r="N2892" i="10"/>
  <c r="K2893" i="10"/>
  <c r="N2893" i="10"/>
  <c r="K2894" i="10"/>
  <c r="N2894" i="10"/>
  <c r="K2895" i="10"/>
  <c r="N2895" i="10"/>
  <c r="K2896" i="10"/>
  <c r="N2896" i="10"/>
  <c r="K2897" i="10"/>
  <c r="N2897" i="10"/>
  <c r="K2898" i="10"/>
  <c r="N2898" i="10"/>
  <c r="K2899" i="10"/>
  <c r="N2899" i="10"/>
  <c r="K2900" i="10"/>
  <c r="N2900" i="10"/>
  <c r="K2901" i="10"/>
  <c r="N2901" i="10"/>
  <c r="K2902" i="10"/>
  <c r="N2902" i="10"/>
  <c r="K2903" i="10"/>
  <c r="N2903" i="10"/>
  <c r="K2904" i="10"/>
  <c r="N2904" i="10"/>
  <c r="K2905" i="10"/>
  <c r="N2905" i="10"/>
  <c r="K2906" i="10"/>
  <c r="N2906" i="10"/>
  <c r="K2907" i="10"/>
  <c r="N2907" i="10"/>
  <c r="K2908" i="10"/>
  <c r="N2908" i="10"/>
  <c r="K2909" i="10"/>
  <c r="N2909" i="10"/>
  <c r="K2910" i="10"/>
  <c r="N2910" i="10"/>
  <c r="K2911" i="10"/>
  <c r="N2911" i="10"/>
  <c r="K2912" i="10"/>
  <c r="N2912" i="10"/>
  <c r="K2913" i="10"/>
  <c r="N2913" i="10"/>
  <c r="K2914" i="10"/>
  <c r="N2914" i="10"/>
  <c r="K2915" i="10"/>
  <c r="N2915" i="10"/>
  <c r="K2916" i="10"/>
  <c r="N2916" i="10"/>
  <c r="K2917" i="10"/>
  <c r="N2917" i="10"/>
  <c r="K2918" i="10"/>
  <c r="N2918" i="10"/>
  <c r="K2919" i="10"/>
  <c r="N2919" i="10"/>
  <c r="K2920" i="10"/>
  <c r="N2920" i="10"/>
  <c r="K2921" i="10"/>
  <c r="N2921" i="10"/>
  <c r="K2922" i="10"/>
  <c r="N2922" i="10"/>
  <c r="K2923" i="10"/>
  <c r="N2923" i="10"/>
  <c r="K2924" i="10"/>
  <c r="N2924" i="10"/>
  <c r="K2925" i="10"/>
  <c r="N2925" i="10"/>
  <c r="K2926" i="10"/>
  <c r="N2926" i="10"/>
  <c r="K2927" i="10"/>
  <c r="N2927" i="10"/>
  <c r="K2928" i="10"/>
  <c r="N2928" i="10"/>
  <c r="K2929" i="10"/>
  <c r="N2929" i="10"/>
  <c r="K2930" i="10"/>
  <c r="N2930" i="10"/>
  <c r="K2931" i="10"/>
  <c r="N2931" i="10"/>
  <c r="K2932" i="10"/>
  <c r="N2932" i="10"/>
  <c r="K2933" i="10"/>
  <c r="N2933" i="10"/>
  <c r="K2934" i="10"/>
  <c r="N2934" i="10"/>
  <c r="K2935" i="10"/>
  <c r="N2935" i="10"/>
  <c r="K2936" i="10"/>
  <c r="N2936" i="10"/>
  <c r="K2937" i="10"/>
  <c r="N2937" i="10"/>
  <c r="K2938" i="10"/>
  <c r="N2938" i="10"/>
  <c r="K2939" i="10"/>
  <c r="N2939" i="10"/>
  <c r="K2940" i="10"/>
  <c r="N2940" i="10"/>
  <c r="K2941" i="10"/>
  <c r="N2941" i="10"/>
  <c r="K2942" i="10"/>
  <c r="N2942" i="10"/>
  <c r="K2943" i="10"/>
  <c r="N2943" i="10"/>
  <c r="K2944" i="10"/>
  <c r="N2944" i="10"/>
  <c r="K2945" i="10"/>
  <c r="N2945" i="10"/>
  <c r="K2946" i="10"/>
  <c r="N2946" i="10"/>
  <c r="K2947" i="10"/>
  <c r="N2947" i="10"/>
  <c r="K2948" i="10"/>
  <c r="N2948" i="10"/>
  <c r="K2949" i="10"/>
  <c r="N2949" i="10"/>
  <c r="K2950" i="10"/>
  <c r="N2950" i="10"/>
  <c r="K2951" i="10"/>
  <c r="N2951" i="10"/>
  <c r="K2952" i="10"/>
  <c r="N2952" i="10"/>
  <c r="K2953" i="10"/>
  <c r="N2953" i="10"/>
  <c r="K2954" i="10"/>
  <c r="N2954" i="10"/>
  <c r="K2955" i="10"/>
  <c r="N2955" i="10"/>
  <c r="K2956" i="10"/>
  <c r="N2956" i="10"/>
  <c r="K2957" i="10"/>
  <c r="N2957" i="10"/>
  <c r="K2958" i="10"/>
  <c r="N2958" i="10"/>
  <c r="K2959" i="10"/>
  <c r="N2959" i="10"/>
  <c r="K2960" i="10"/>
  <c r="N2960" i="10"/>
  <c r="K2961" i="10"/>
  <c r="N2961" i="10"/>
  <c r="K2962" i="10"/>
  <c r="N2962" i="10"/>
  <c r="K2963" i="10"/>
  <c r="N2963" i="10"/>
  <c r="K2964" i="10"/>
  <c r="N2964" i="10"/>
  <c r="K2965" i="10"/>
  <c r="N2965" i="10"/>
  <c r="K2966" i="10"/>
  <c r="N2966" i="10"/>
  <c r="K2967" i="10"/>
  <c r="N2967" i="10"/>
  <c r="K2968" i="10"/>
  <c r="N2968" i="10"/>
  <c r="K2969" i="10"/>
  <c r="N2969" i="10"/>
  <c r="K2970" i="10"/>
  <c r="N2970" i="10"/>
  <c r="K2971" i="10"/>
  <c r="N2971" i="10"/>
  <c r="K2972" i="10"/>
  <c r="N2972" i="10"/>
  <c r="K2973" i="10"/>
  <c r="N2973" i="10"/>
  <c r="K2974" i="10"/>
  <c r="N2974" i="10"/>
  <c r="K2975" i="10"/>
  <c r="N2975" i="10"/>
  <c r="K2976" i="10"/>
  <c r="N2976" i="10"/>
  <c r="K2977" i="10"/>
  <c r="N2977" i="10"/>
  <c r="K2978" i="10"/>
  <c r="N2978" i="10"/>
  <c r="K2979" i="10"/>
  <c r="N2979" i="10"/>
  <c r="K2980" i="10"/>
  <c r="N2980" i="10"/>
  <c r="K2981" i="10"/>
  <c r="N2981" i="10"/>
  <c r="K2982" i="10"/>
  <c r="N2982" i="10"/>
  <c r="K2983" i="10"/>
  <c r="N2983" i="10"/>
  <c r="K2984" i="10"/>
  <c r="N2984" i="10"/>
  <c r="K2985" i="10"/>
  <c r="N2985" i="10"/>
  <c r="K2986" i="10"/>
  <c r="N2986" i="10"/>
  <c r="K2987" i="10"/>
  <c r="N2987" i="10"/>
  <c r="K2988" i="10"/>
  <c r="N2988" i="10"/>
  <c r="K2989" i="10"/>
  <c r="N2989" i="10"/>
  <c r="K2990" i="10"/>
  <c r="N2990" i="10"/>
  <c r="K2991" i="10"/>
  <c r="N2991" i="10"/>
  <c r="K2992" i="10"/>
  <c r="N2992" i="10"/>
  <c r="K2993" i="10"/>
  <c r="N2993" i="10"/>
  <c r="K2994" i="10"/>
  <c r="N2994" i="10"/>
  <c r="K2995" i="10"/>
  <c r="N2995" i="10"/>
  <c r="K2996" i="10"/>
  <c r="N2996" i="10"/>
  <c r="K2997" i="10"/>
  <c r="N2997" i="10"/>
  <c r="K2998" i="10"/>
  <c r="N2998" i="10"/>
  <c r="K2999" i="10"/>
  <c r="N2999" i="10"/>
  <c r="K3000" i="10"/>
  <c r="N3000" i="10"/>
  <c r="K3001" i="10"/>
  <c r="N3001" i="10"/>
  <c r="K3002" i="10"/>
  <c r="N3002" i="10"/>
  <c r="K3003" i="10"/>
  <c r="N3003" i="10"/>
  <c r="K3004" i="10"/>
  <c r="N3004" i="10"/>
  <c r="K3005" i="10"/>
  <c r="N3005" i="10"/>
  <c r="K3006" i="10"/>
  <c r="N3006" i="10"/>
  <c r="K3007" i="10"/>
  <c r="N3007" i="10"/>
  <c r="K3008" i="10"/>
  <c r="N3008" i="10"/>
  <c r="K3009" i="10"/>
  <c r="N3009" i="10"/>
  <c r="K3010" i="10"/>
  <c r="N3010" i="10"/>
  <c r="K3011" i="10"/>
  <c r="N3011" i="10"/>
  <c r="K3012" i="10"/>
  <c r="N3012" i="10"/>
  <c r="K3013" i="10"/>
  <c r="N3013" i="10"/>
  <c r="K3014" i="10"/>
  <c r="N3014" i="10"/>
  <c r="K3015" i="10"/>
  <c r="N3015" i="10"/>
  <c r="N20" i="10"/>
  <c r="N21" i="10"/>
  <c r="N19" i="10"/>
  <c r="K19" i="10"/>
  <c r="N18" i="10" l="1"/>
  <c r="B11" i="10" s="1"/>
  <c r="K15" i="9"/>
  <c r="F89" i="7" l="1"/>
  <c r="F88" i="7"/>
  <c r="F87" i="7"/>
  <c r="I38" i="5"/>
  <c r="H38" i="5"/>
  <c r="G38" i="5"/>
  <c r="F38" i="5"/>
  <c r="E38" i="5"/>
  <c r="D38" i="5"/>
  <c r="K634" i="11"/>
  <c r="K20" i="10"/>
  <c r="K21" i="10"/>
  <c r="E5" i="12"/>
  <c r="F5" i="12"/>
  <c r="H5" i="12"/>
  <c r="J5" i="12"/>
  <c r="K5" i="12"/>
  <c r="L5" i="12"/>
  <c r="M5" i="12"/>
  <c r="E6" i="12"/>
  <c r="F6" i="12"/>
  <c r="H6" i="12"/>
  <c r="J6" i="12"/>
  <c r="K6" i="12"/>
  <c r="L6" i="12"/>
  <c r="M6" i="12"/>
  <c r="E7" i="12"/>
  <c r="F7" i="12"/>
  <c r="H7" i="12"/>
  <c r="J7" i="12"/>
  <c r="K7" i="12"/>
  <c r="L7" i="12"/>
  <c r="M7" i="12"/>
  <c r="E8" i="12"/>
  <c r="F8" i="12"/>
  <c r="H8" i="12"/>
  <c r="J8" i="12"/>
  <c r="K8" i="12"/>
  <c r="L8" i="12"/>
  <c r="M8" i="12"/>
  <c r="E9" i="12"/>
  <c r="F9" i="12"/>
  <c r="H9" i="12"/>
  <c r="J9" i="12"/>
  <c r="K9" i="12"/>
  <c r="L9" i="12"/>
  <c r="M9" i="12"/>
  <c r="E10" i="12"/>
  <c r="F10" i="12"/>
  <c r="H10" i="12"/>
  <c r="J10" i="12"/>
  <c r="K10" i="12"/>
  <c r="L10" i="12"/>
  <c r="M10" i="12"/>
  <c r="E11" i="12"/>
  <c r="F11" i="12"/>
  <c r="H11" i="12"/>
  <c r="J11" i="12"/>
  <c r="K11" i="12"/>
  <c r="L11" i="12"/>
  <c r="M11" i="12"/>
  <c r="E12" i="12"/>
  <c r="F12" i="12"/>
  <c r="H12" i="12"/>
  <c r="J12" i="12"/>
  <c r="K12" i="12"/>
  <c r="L12" i="12"/>
  <c r="M12" i="12"/>
  <c r="E13" i="12"/>
  <c r="F13" i="12"/>
  <c r="H13" i="12"/>
  <c r="J13" i="12"/>
  <c r="K13" i="12"/>
  <c r="L13" i="12"/>
  <c r="M13" i="12"/>
  <c r="E14" i="12"/>
  <c r="F14" i="12"/>
  <c r="H14" i="12"/>
  <c r="J14" i="12"/>
  <c r="K14" i="12"/>
  <c r="L14" i="12"/>
  <c r="M14" i="12"/>
  <c r="E15" i="12"/>
  <c r="F15" i="12"/>
  <c r="H15" i="12"/>
  <c r="J15" i="12"/>
  <c r="K15" i="12"/>
  <c r="L15" i="12"/>
  <c r="M15" i="12"/>
  <c r="E16" i="12"/>
  <c r="F16" i="12"/>
  <c r="H16" i="12"/>
  <c r="J16" i="12"/>
  <c r="K16" i="12"/>
  <c r="L16" i="12"/>
  <c r="M16" i="12"/>
  <c r="E17" i="12"/>
  <c r="F17" i="12"/>
  <c r="H17" i="12"/>
  <c r="J17" i="12"/>
  <c r="K17" i="12"/>
  <c r="L17" i="12"/>
  <c r="M17" i="12"/>
  <c r="E18" i="12"/>
  <c r="F18" i="12"/>
  <c r="H18" i="12"/>
  <c r="J18" i="12"/>
  <c r="K18" i="12"/>
  <c r="L18" i="12"/>
  <c r="M18" i="12"/>
  <c r="E19" i="12"/>
  <c r="F19" i="12"/>
  <c r="H19" i="12"/>
  <c r="J19" i="12"/>
  <c r="K19" i="12"/>
  <c r="L19" i="12"/>
  <c r="M19" i="12"/>
  <c r="E20" i="12"/>
  <c r="F20" i="12"/>
  <c r="H20" i="12"/>
  <c r="J20" i="12"/>
  <c r="K20" i="12"/>
  <c r="L20" i="12"/>
  <c r="M20" i="12"/>
  <c r="E21" i="12"/>
  <c r="F21" i="12"/>
  <c r="H21" i="12"/>
  <c r="J21" i="12"/>
  <c r="K21" i="12"/>
  <c r="L21" i="12"/>
  <c r="M21" i="12"/>
  <c r="E22" i="12"/>
  <c r="F22" i="12"/>
  <c r="H22" i="12"/>
  <c r="J22" i="12"/>
  <c r="K22" i="12"/>
  <c r="L22" i="12"/>
  <c r="M22" i="12"/>
  <c r="E23" i="12"/>
  <c r="F23" i="12"/>
  <c r="H23" i="12"/>
  <c r="J23" i="12"/>
  <c r="K23" i="12"/>
  <c r="L23" i="12"/>
  <c r="M23" i="12"/>
  <c r="E24" i="12"/>
  <c r="F24" i="12"/>
  <c r="H24" i="12"/>
  <c r="J24" i="12"/>
  <c r="K24" i="12"/>
  <c r="L24" i="12"/>
  <c r="M24" i="12"/>
  <c r="E25" i="12"/>
  <c r="F25" i="12"/>
  <c r="H25" i="12"/>
  <c r="J25" i="12"/>
  <c r="K25" i="12"/>
  <c r="L25" i="12"/>
  <c r="M25" i="12"/>
  <c r="E26" i="12"/>
  <c r="F26" i="12"/>
  <c r="H26" i="12"/>
  <c r="J26" i="12"/>
  <c r="K26" i="12"/>
  <c r="L26" i="12"/>
  <c r="M26" i="12"/>
  <c r="E27" i="12"/>
  <c r="F27" i="12"/>
  <c r="H27" i="12"/>
  <c r="J27" i="12"/>
  <c r="K27" i="12"/>
  <c r="L27" i="12"/>
  <c r="M27" i="12"/>
  <c r="E28" i="12"/>
  <c r="F28" i="12"/>
  <c r="H28" i="12"/>
  <c r="J28" i="12"/>
  <c r="K28" i="12"/>
  <c r="L28" i="12"/>
  <c r="M28" i="12"/>
  <c r="E29" i="12"/>
  <c r="F29" i="12"/>
  <c r="H29" i="12"/>
  <c r="J29" i="12"/>
  <c r="K29" i="12"/>
  <c r="L29" i="12"/>
  <c r="M29" i="12"/>
  <c r="E30" i="12"/>
  <c r="F30" i="12"/>
  <c r="H30" i="12"/>
  <c r="J30" i="12"/>
  <c r="K30" i="12"/>
  <c r="L30" i="12"/>
  <c r="M30" i="12"/>
  <c r="E31" i="12"/>
  <c r="F31" i="12"/>
  <c r="H31" i="12"/>
  <c r="J31" i="12"/>
  <c r="K31" i="12"/>
  <c r="L31" i="12"/>
  <c r="M31" i="12"/>
  <c r="E32" i="12"/>
  <c r="F32" i="12"/>
  <c r="H32" i="12"/>
  <c r="J32" i="12"/>
  <c r="K32" i="12"/>
  <c r="L32" i="12"/>
  <c r="M32" i="12"/>
  <c r="E33" i="12"/>
  <c r="F33" i="12"/>
  <c r="H33" i="12"/>
  <c r="J33" i="12"/>
  <c r="K33" i="12"/>
  <c r="L33" i="12"/>
  <c r="M33" i="12"/>
  <c r="E34" i="12"/>
  <c r="F34" i="12"/>
  <c r="H34" i="12"/>
  <c r="J34" i="12"/>
  <c r="K34" i="12"/>
  <c r="L34" i="12"/>
  <c r="M34" i="12"/>
  <c r="E35" i="12"/>
  <c r="F35" i="12"/>
  <c r="H35" i="12"/>
  <c r="J35" i="12"/>
  <c r="K35" i="12"/>
  <c r="L35" i="12"/>
  <c r="M35" i="12"/>
  <c r="E36" i="12"/>
  <c r="F36" i="12"/>
  <c r="H36" i="12"/>
  <c r="J36" i="12"/>
  <c r="K36" i="12"/>
  <c r="L36" i="12"/>
  <c r="M36" i="12"/>
  <c r="E37" i="12"/>
  <c r="F37" i="12"/>
  <c r="H37" i="12"/>
  <c r="J37" i="12"/>
  <c r="K37" i="12"/>
  <c r="L37" i="12"/>
  <c r="M37" i="12"/>
  <c r="E38" i="12"/>
  <c r="F38" i="12"/>
  <c r="H38" i="12"/>
  <c r="J38" i="12"/>
  <c r="K38" i="12"/>
  <c r="L38" i="12"/>
  <c r="M38" i="12"/>
  <c r="E39" i="12"/>
  <c r="F39" i="12"/>
  <c r="H39" i="12"/>
  <c r="J39" i="12"/>
  <c r="K39" i="12"/>
  <c r="L39" i="12"/>
  <c r="M39" i="12"/>
  <c r="E40" i="12"/>
  <c r="F40" i="12"/>
  <c r="H40" i="12"/>
  <c r="J40" i="12"/>
  <c r="K40" i="12"/>
  <c r="L40" i="12"/>
  <c r="M40" i="12"/>
  <c r="E41" i="12"/>
  <c r="F41" i="12"/>
  <c r="H41" i="12"/>
  <c r="J41" i="12"/>
  <c r="K41" i="12"/>
  <c r="L41" i="12"/>
  <c r="M41" i="12"/>
  <c r="E42" i="12"/>
  <c r="F42" i="12"/>
  <c r="H42" i="12"/>
  <c r="J42" i="12"/>
  <c r="K42" i="12"/>
  <c r="L42" i="12"/>
  <c r="M42" i="12"/>
  <c r="E43" i="12"/>
  <c r="F43" i="12"/>
  <c r="H43" i="12"/>
  <c r="J43" i="12"/>
  <c r="K43" i="12"/>
  <c r="L43" i="12"/>
  <c r="M43" i="12"/>
  <c r="E44" i="12"/>
  <c r="F44" i="12"/>
  <c r="H44" i="12"/>
  <c r="J44" i="12"/>
  <c r="K44" i="12"/>
  <c r="L44" i="12"/>
  <c r="M44" i="12"/>
  <c r="E45" i="12"/>
  <c r="F45" i="12"/>
  <c r="H45" i="12"/>
  <c r="J45" i="12"/>
  <c r="K45" i="12"/>
  <c r="L45" i="12"/>
  <c r="M45" i="12"/>
  <c r="E46" i="12"/>
  <c r="F46" i="12"/>
  <c r="H46" i="12"/>
  <c r="J46" i="12"/>
  <c r="K46" i="12"/>
  <c r="L46" i="12"/>
  <c r="M46" i="12"/>
  <c r="E47" i="12"/>
  <c r="F47" i="12"/>
  <c r="H47" i="12"/>
  <c r="J47" i="12"/>
  <c r="K47" i="12"/>
  <c r="L47" i="12"/>
  <c r="M47" i="12"/>
  <c r="E48" i="12"/>
  <c r="F48" i="12"/>
  <c r="H48" i="12"/>
  <c r="J48" i="12"/>
  <c r="K48" i="12"/>
  <c r="L48" i="12"/>
  <c r="M48" i="12"/>
  <c r="E49" i="12"/>
  <c r="F49" i="12"/>
  <c r="H49" i="12"/>
  <c r="J49" i="12"/>
  <c r="K49" i="12"/>
  <c r="L49" i="12"/>
  <c r="M49" i="12"/>
  <c r="E50" i="12"/>
  <c r="F50" i="12"/>
  <c r="H50" i="12"/>
  <c r="J50" i="12"/>
  <c r="K50" i="12"/>
  <c r="L50" i="12"/>
  <c r="M50" i="12"/>
  <c r="E51" i="12"/>
  <c r="F51" i="12"/>
  <c r="H51" i="12"/>
  <c r="J51" i="12"/>
  <c r="K51" i="12"/>
  <c r="L51" i="12"/>
  <c r="M51" i="12"/>
  <c r="E52" i="12"/>
  <c r="F52" i="12"/>
  <c r="H52" i="12"/>
  <c r="J52" i="12"/>
  <c r="K52" i="12"/>
  <c r="L52" i="12"/>
  <c r="M52" i="12"/>
  <c r="E53" i="12"/>
  <c r="F53" i="12"/>
  <c r="H53" i="12"/>
  <c r="J53" i="12"/>
  <c r="K53" i="12"/>
  <c r="L53" i="12"/>
  <c r="M53" i="12"/>
  <c r="M4" i="12"/>
  <c r="L4" i="12"/>
  <c r="K4" i="12"/>
  <c r="J4" i="12"/>
  <c r="H4" i="12"/>
  <c r="F4" i="12"/>
  <c r="E4" i="12"/>
  <c r="D55" i="12"/>
  <c r="E55" i="12" s="1"/>
  <c r="G55" i="12"/>
  <c r="I55" i="12"/>
  <c r="J55" i="12"/>
  <c r="K55" i="12"/>
  <c r="L55" i="12"/>
  <c r="M55" i="12"/>
  <c r="D56" i="12"/>
  <c r="E56" i="12"/>
  <c r="G56" i="12"/>
  <c r="I56" i="12"/>
  <c r="J56" i="12"/>
  <c r="K56" i="12"/>
  <c r="L56" i="12"/>
  <c r="M56" i="12"/>
  <c r="D57" i="12"/>
  <c r="E57" i="12" s="1"/>
  <c r="G57" i="12"/>
  <c r="I57" i="12"/>
  <c r="J57" i="12"/>
  <c r="K57" i="12"/>
  <c r="L57" i="12"/>
  <c r="M57" i="12"/>
  <c r="D58" i="12"/>
  <c r="E58" i="12" s="1"/>
  <c r="G58" i="12"/>
  <c r="I58" i="12"/>
  <c r="J58" i="12"/>
  <c r="K58" i="12"/>
  <c r="L58" i="12"/>
  <c r="M58" i="12"/>
  <c r="D59" i="12"/>
  <c r="E59" i="12" s="1"/>
  <c r="G59" i="12"/>
  <c r="I59" i="12"/>
  <c r="J59" i="12"/>
  <c r="K59" i="12"/>
  <c r="L59" i="12"/>
  <c r="M59" i="12"/>
  <c r="D60" i="12"/>
  <c r="E60" i="12" s="1"/>
  <c r="G60" i="12"/>
  <c r="I60" i="12"/>
  <c r="J60" i="12"/>
  <c r="K60" i="12"/>
  <c r="L60" i="12"/>
  <c r="M60" i="12"/>
  <c r="D61" i="12"/>
  <c r="E61" i="12" s="1"/>
  <c r="G61" i="12"/>
  <c r="I61" i="12"/>
  <c r="J61" i="12"/>
  <c r="K61" i="12"/>
  <c r="L61" i="12"/>
  <c r="M61" i="12"/>
  <c r="D62" i="12"/>
  <c r="E62" i="12" s="1"/>
  <c r="G62" i="12"/>
  <c r="I62" i="12"/>
  <c r="J62" i="12"/>
  <c r="K62" i="12"/>
  <c r="L62" i="12"/>
  <c r="M62" i="12"/>
  <c r="D63" i="12"/>
  <c r="E63" i="12" s="1"/>
  <c r="G63" i="12"/>
  <c r="I63" i="12"/>
  <c r="J63" i="12"/>
  <c r="K63" i="12"/>
  <c r="L63" i="12"/>
  <c r="M63" i="12"/>
  <c r="D64" i="12"/>
  <c r="E64" i="12" s="1"/>
  <c r="G64" i="12"/>
  <c r="I64" i="12"/>
  <c r="J64" i="12"/>
  <c r="K64" i="12"/>
  <c r="L64" i="12"/>
  <c r="M64" i="12"/>
  <c r="D65" i="12"/>
  <c r="E65" i="12" s="1"/>
  <c r="G65" i="12"/>
  <c r="I65" i="12"/>
  <c r="J65" i="12"/>
  <c r="K65" i="12"/>
  <c r="L65" i="12"/>
  <c r="M65" i="12"/>
  <c r="D66" i="12"/>
  <c r="E66" i="12"/>
  <c r="G66" i="12"/>
  <c r="I66" i="12"/>
  <c r="J66" i="12"/>
  <c r="K66" i="12"/>
  <c r="L66" i="12"/>
  <c r="M66" i="12"/>
  <c r="D67" i="12"/>
  <c r="E67" i="12" s="1"/>
  <c r="G67" i="12"/>
  <c r="I67" i="12"/>
  <c r="J67" i="12"/>
  <c r="K67" i="12"/>
  <c r="L67" i="12"/>
  <c r="M67" i="12"/>
  <c r="D68" i="12"/>
  <c r="E68" i="12" s="1"/>
  <c r="G68" i="12"/>
  <c r="I68" i="12"/>
  <c r="J68" i="12"/>
  <c r="K68" i="12"/>
  <c r="L68" i="12"/>
  <c r="M68" i="12"/>
  <c r="D69" i="12"/>
  <c r="E69" i="12" s="1"/>
  <c r="G69" i="12"/>
  <c r="I69" i="12"/>
  <c r="J69" i="12"/>
  <c r="K69" i="12"/>
  <c r="L69" i="12"/>
  <c r="M69" i="12"/>
  <c r="D70" i="12"/>
  <c r="E70" i="12" s="1"/>
  <c r="G70" i="12"/>
  <c r="I70" i="12"/>
  <c r="J70" i="12"/>
  <c r="K70" i="12"/>
  <c r="L70" i="12"/>
  <c r="M70" i="12"/>
  <c r="D71" i="12"/>
  <c r="E71" i="12" s="1"/>
  <c r="G71" i="12"/>
  <c r="I71" i="12"/>
  <c r="J71" i="12"/>
  <c r="K71" i="12"/>
  <c r="L71" i="12"/>
  <c r="M71" i="12"/>
  <c r="D72" i="12"/>
  <c r="E72" i="12" s="1"/>
  <c r="G72" i="12"/>
  <c r="I72" i="12"/>
  <c r="J72" i="12"/>
  <c r="K72" i="12"/>
  <c r="L72" i="12"/>
  <c r="M72" i="12"/>
  <c r="D73" i="12"/>
  <c r="E73" i="12" s="1"/>
  <c r="G73" i="12"/>
  <c r="I73" i="12"/>
  <c r="J73" i="12"/>
  <c r="K73" i="12"/>
  <c r="L73" i="12"/>
  <c r="M73" i="12"/>
  <c r="D74" i="12"/>
  <c r="E74" i="12"/>
  <c r="G74" i="12"/>
  <c r="I74" i="12"/>
  <c r="J74" i="12"/>
  <c r="K74" i="12"/>
  <c r="L74" i="12"/>
  <c r="M74" i="12"/>
  <c r="D75" i="12"/>
  <c r="E75" i="12" s="1"/>
  <c r="G75" i="12"/>
  <c r="I75" i="12"/>
  <c r="J75" i="12"/>
  <c r="K75" i="12"/>
  <c r="L75" i="12"/>
  <c r="M75" i="12"/>
  <c r="D76" i="12"/>
  <c r="E76" i="12" s="1"/>
  <c r="G76" i="12"/>
  <c r="I76" i="12"/>
  <c r="J76" i="12"/>
  <c r="K76" i="12"/>
  <c r="L76" i="12"/>
  <c r="M76" i="12"/>
  <c r="D77" i="12"/>
  <c r="E77" i="12" s="1"/>
  <c r="G77" i="12"/>
  <c r="I77" i="12"/>
  <c r="J77" i="12"/>
  <c r="K77" i="12"/>
  <c r="L77" i="12"/>
  <c r="M77" i="12"/>
  <c r="D78" i="12"/>
  <c r="E78" i="12" s="1"/>
  <c r="G78" i="12"/>
  <c r="I78" i="12"/>
  <c r="J78" i="12"/>
  <c r="K78" i="12"/>
  <c r="L78" i="12"/>
  <c r="M78" i="12"/>
  <c r="D79" i="12"/>
  <c r="E79" i="12" s="1"/>
  <c r="G79" i="12"/>
  <c r="I79" i="12"/>
  <c r="J79" i="12"/>
  <c r="K79" i="12"/>
  <c r="L79" i="12"/>
  <c r="M79" i="12"/>
  <c r="D80" i="12"/>
  <c r="E80" i="12" s="1"/>
  <c r="G80" i="12"/>
  <c r="I80" i="12"/>
  <c r="J80" i="12"/>
  <c r="K80" i="12"/>
  <c r="L80" i="12"/>
  <c r="M80" i="12"/>
  <c r="D81" i="12"/>
  <c r="E81" i="12" s="1"/>
  <c r="G81" i="12"/>
  <c r="I81" i="12"/>
  <c r="J81" i="12"/>
  <c r="K81" i="12"/>
  <c r="L81" i="12"/>
  <c r="M81" i="12"/>
  <c r="D82" i="12"/>
  <c r="E82" i="12"/>
  <c r="G82" i="12"/>
  <c r="I82" i="12"/>
  <c r="J82" i="12"/>
  <c r="K82" i="12"/>
  <c r="L82" i="12"/>
  <c r="M82" i="12"/>
  <c r="D83" i="12"/>
  <c r="E83" i="12" s="1"/>
  <c r="G83" i="12"/>
  <c r="I83" i="12"/>
  <c r="J83" i="12"/>
  <c r="K83" i="12"/>
  <c r="L83" i="12"/>
  <c r="M83" i="12"/>
  <c r="D84" i="12"/>
  <c r="E84" i="12" s="1"/>
  <c r="G84" i="12"/>
  <c r="I84" i="12"/>
  <c r="J84" i="12"/>
  <c r="K84" i="12"/>
  <c r="L84" i="12"/>
  <c r="M84" i="12"/>
  <c r="D85" i="12"/>
  <c r="E85" i="12" s="1"/>
  <c r="G85" i="12"/>
  <c r="I85" i="12"/>
  <c r="J85" i="12"/>
  <c r="K85" i="12"/>
  <c r="L85" i="12"/>
  <c r="M85" i="12"/>
  <c r="D86" i="12"/>
  <c r="E86" i="12" s="1"/>
  <c r="G86" i="12"/>
  <c r="I86" i="12"/>
  <c r="J86" i="12"/>
  <c r="K86" i="12"/>
  <c r="L86" i="12"/>
  <c r="M86" i="12"/>
  <c r="D87" i="12"/>
  <c r="E87" i="12" s="1"/>
  <c r="G87" i="12"/>
  <c r="I87" i="12"/>
  <c r="J87" i="12"/>
  <c r="K87" i="12"/>
  <c r="L87" i="12"/>
  <c r="M87" i="12"/>
  <c r="D88" i="12"/>
  <c r="E88" i="12" s="1"/>
  <c r="G88" i="12"/>
  <c r="I88" i="12"/>
  <c r="J88" i="12"/>
  <c r="K88" i="12"/>
  <c r="L88" i="12"/>
  <c r="M88" i="12"/>
  <c r="D89" i="12"/>
  <c r="E89" i="12" s="1"/>
  <c r="G89" i="12"/>
  <c r="I89" i="12"/>
  <c r="J89" i="12"/>
  <c r="K89" i="12"/>
  <c r="L89" i="12"/>
  <c r="M89" i="12"/>
  <c r="D90" i="12"/>
  <c r="E90" i="12"/>
  <c r="G90" i="12"/>
  <c r="I90" i="12"/>
  <c r="J90" i="12"/>
  <c r="K90" i="12"/>
  <c r="L90" i="12"/>
  <c r="M90" i="12"/>
  <c r="D91" i="12"/>
  <c r="E91" i="12" s="1"/>
  <c r="G91" i="12"/>
  <c r="I91" i="12"/>
  <c r="J91" i="12"/>
  <c r="K91" i="12"/>
  <c r="L91" i="12"/>
  <c r="M91" i="12"/>
  <c r="D92" i="12"/>
  <c r="E92" i="12" s="1"/>
  <c r="G92" i="12"/>
  <c r="I92" i="12"/>
  <c r="J92" i="12"/>
  <c r="K92" i="12"/>
  <c r="L92" i="12"/>
  <c r="M92" i="12"/>
  <c r="D93" i="12"/>
  <c r="E93" i="12" s="1"/>
  <c r="G93" i="12"/>
  <c r="I93" i="12"/>
  <c r="J93" i="12"/>
  <c r="K93" i="12"/>
  <c r="L93" i="12"/>
  <c r="M93" i="12"/>
  <c r="D94" i="12"/>
  <c r="E94" i="12"/>
  <c r="G94" i="12"/>
  <c r="I94" i="12"/>
  <c r="J94" i="12"/>
  <c r="K94" i="12"/>
  <c r="L94" i="12"/>
  <c r="M94" i="12"/>
  <c r="D95" i="12"/>
  <c r="E95" i="12" s="1"/>
  <c r="G95" i="12"/>
  <c r="I95" i="12"/>
  <c r="J95" i="12"/>
  <c r="K95" i="12"/>
  <c r="L95" i="12"/>
  <c r="M95" i="12"/>
  <c r="D96" i="12"/>
  <c r="E96" i="12" s="1"/>
  <c r="G96" i="12"/>
  <c r="I96" i="12"/>
  <c r="J96" i="12"/>
  <c r="K96" i="12"/>
  <c r="L96" i="12"/>
  <c r="M96" i="12"/>
  <c r="D97" i="12"/>
  <c r="E97" i="12" s="1"/>
  <c r="G97" i="12"/>
  <c r="I97" i="12"/>
  <c r="J97" i="12"/>
  <c r="K97" i="12"/>
  <c r="L97" i="12"/>
  <c r="M97" i="12"/>
  <c r="D98" i="12"/>
  <c r="E98" i="12"/>
  <c r="G98" i="12"/>
  <c r="I98" i="12"/>
  <c r="J98" i="12"/>
  <c r="K98" i="12"/>
  <c r="L98" i="12"/>
  <c r="M98" i="12"/>
  <c r="D99" i="12"/>
  <c r="E99" i="12" s="1"/>
  <c r="G99" i="12"/>
  <c r="I99" i="12"/>
  <c r="J99" i="12"/>
  <c r="K99" i="12"/>
  <c r="L99" i="12"/>
  <c r="M99" i="12"/>
  <c r="D100" i="12"/>
  <c r="E100" i="12" s="1"/>
  <c r="G100" i="12"/>
  <c r="I100" i="12"/>
  <c r="J100" i="12"/>
  <c r="K100" i="12"/>
  <c r="L100" i="12"/>
  <c r="M100" i="12"/>
  <c r="D101" i="12"/>
  <c r="E101" i="12" s="1"/>
  <c r="G101" i="12"/>
  <c r="I101" i="12"/>
  <c r="J101" i="12"/>
  <c r="K101" i="12"/>
  <c r="L101" i="12"/>
  <c r="M101" i="12"/>
  <c r="D102" i="12"/>
  <c r="E102" i="12" s="1"/>
  <c r="G102" i="12"/>
  <c r="I102" i="12"/>
  <c r="J102" i="12"/>
  <c r="K102" i="12"/>
  <c r="L102" i="12"/>
  <c r="M102" i="12"/>
  <c r="D103" i="12"/>
  <c r="E103" i="12" s="1"/>
  <c r="G103" i="12"/>
  <c r="I103" i="12"/>
  <c r="J103" i="12"/>
  <c r="K103" i="12"/>
  <c r="L103" i="12"/>
  <c r="M103" i="12"/>
  <c r="D104" i="12"/>
  <c r="E104" i="12" s="1"/>
  <c r="G104" i="12"/>
  <c r="I104" i="12"/>
  <c r="J104" i="12"/>
  <c r="K104" i="12"/>
  <c r="L104" i="12"/>
  <c r="M104" i="12"/>
  <c r="D105" i="12"/>
  <c r="E105" i="12" s="1"/>
  <c r="G105" i="12"/>
  <c r="I105" i="12"/>
  <c r="J105" i="12"/>
  <c r="K105" i="12"/>
  <c r="L105" i="12"/>
  <c r="M105" i="12"/>
  <c r="D106" i="12"/>
  <c r="E106" i="12"/>
  <c r="G106" i="12"/>
  <c r="I106" i="12"/>
  <c r="J106" i="12"/>
  <c r="K106" i="12"/>
  <c r="L106" i="12"/>
  <c r="M106" i="12"/>
  <c r="D107" i="12"/>
  <c r="E107" i="12" s="1"/>
  <c r="G107" i="12"/>
  <c r="I107" i="12"/>
  <c r="J107" i="12"/>
  <c r="K107" i="12"/>
  <c r="L107" i="12"/>
  <c r="M107" i="12"/>
  <c r="D108" i="12"/>
  <c r="E108" i="12" s="1"/>
  <c r="G108" i="12"/>
  <c r="I108" i="12"/>
  <c r="J108" i="12"/>
  <c r="K108" i="12"/>
  <c r="L108" i="12"/>
  <c r="M108" i="12"/>
  <c r="D109" i="12"/>
  <c r="E109" i="12" s="1"/>
  <c r="G109" i="12"/>
  <c r="I109" i="12"/>
  <c r="J109" i="12"/>
  <c r="K109" i="12"/>
  <c r="L109" i="12"/>
  <c r="M109" i="12"/>
  <c r="D110" i="12"/>
  <c r="E110" i="12" s="1"/>
  <c r="G110" i="12"/>
  <c r="I110" i="12"/>
  <c r="J110" i="12"/>
  <c r="K110" i="12"/>
  <c r="L110" i="12"/>
  <c r="M110" i="12"/>
  <c r="D111" i="12"/>
  <c r="E111" i="12" s="1"/>
  <c r="G111" i="12"/>
  <c r="I111" i="12"/>
  <c r="J111" i="12"/>
  <c r="K111" i="12"/>
  <c r="L111" i="12"/>
  <c r="M111" i="12"/>
  <c r="D112" i="12"/>
  <c r="E112" i="12" s="1"/>
  <c r="G112" i="12"/>
  <c r="I112" i="12"/>
  <c r="J112" i="12"/>
  <c r="K112" i="12"/>
  <c r="L112" i="12"/>
  <c r="M112" i="12"/>
  <c r="D113" i="12"/>
  <c r="E113" i="12" s="1"/>
  <c r="G113" i="12"/>
  <c r="I113" i="12"/>
  <c r="J113" i="12"/>
  <c r="K113" i="12"/>
  <c r="L113" i="12"/>
  <c r="M113" i="12"/>
  <c r="D114" i="12"/>
  <c r="E114" i="12"/>
  <c r="G114" i="12"/>
  <c r="I114" i="12"/>
  <c r="J114" i="12"/>
  <c r="K114" i="12"/>
  <c r="L114" i="12"/>
  <c r="M114" i="12"/>
  <c r="D115" i="12"/>
  <c r="E115" i="12" s="1"/>
  <c r="G115" i="12"/>
  <c r="I115" i="12"/>
  <c r="J115" i="12"/>
  <c r="K115" i="12"/>
  <c r="L115" i="12"/>
  <c r="M115" i="12"/>
  <c r="D116" i="12"/>
  <c r="E116" i="12" s="1"/>
  <c r="G116" i="12"/>
  <c r="I116" i="12"/>
  <c r="J116" i="12"/>
  <c r="K116" i="12"/>
  <c r="L116" i="12"/>
  <c r="M116" i="12"/>
  <c r="D117" i="12"/>
  <c r="E117" i="12" s="1"/>
  <c r="G117" i="12"/>
  <c r="I117" i="12"/>
  <c r="J117" i="12"/>
  <c r="K117" i="12"/>
  <c r="L117" i="12"/>
  <c r="M117" i="12"/>
  <c r="D118" i="12"/>
  <c r="E118" i="12" s="1"/>
  <c r="G118" i="12"/>
  <c r="I118" i="12"/>
  <c r="J118" i="12"/>
  <c r="K118" i="12"/>
  <c r="L118" i="12"/>
  <c r="M118" i="12"/>
  <c r="D119" i="12"/>
  <c r="E119" i="12" s="1"/>
  <c r="G119" i="12"/>
  <c r="I119" i="12"/>
  <c r="J119" i="12"/>
  <c r="K119" i="12"/>
  <c r="L119" i="12"/>
  <c r="M119" i="12"/>
  <c r="D120" i="12"/>
  <c r="E120" i="12" s="1"/>
  <c r="G120" i="12"/>
  <c r="I120" i="12"/>
  <c r="J120" i="12"/>
  <c r="K120" i="12"/>
  <c r="L120" i="12"/>
  <c r="M120" i="12"/>
  <c r="D121" i="12"/>
  <c r="E121" i="12" s="1"/>
  <c r="G121" i="12"/>
  <c r="I121" i="12"/>
  <c r="J121" i="12"/>
  <c r="K121" i="12"/>
  <c r="L121" i="12"/>
  <c r="M121" i="12"/>
  <c r="D122" i="12"/>
  <c r="E122" i="12"/>
  <c r="G122" i="12"/>
  <c r="I122" i="12"/>
  <c r="J122" i="12"/>
  <c r="K122" i="12"/>
  <c r="L122" i="12"/>
  <c r="M122" i="12"/>
  <c r="D123" i="12"/>
  <c r="E123" i="12" s="1"/>
  <c r="G123" i="12"/>
  <c r="I123" i="12"/>
  <c r="J123" i="12"/>
  <c r="K123" i="12"/>
  <c r="L123" i="12"/>
  <c r="M123" i="12"/>
  <c r="D124" i="12"/>
  <c r="E124" i="12" s="1"/>
  <c r="G124" i="12"/>
  <c r="I124" i="12"/>
  <c r="J124" i="12"/>
  <c r="K124" i="12"/>
  <c r="L124" i="12"/>
  <c r="M124" i="12"/>
  <c r="D125" i="12"/>
  <c r="E125" i="12" s="1"/>
  <c r="G125" i="12"/>
  <c r="I125" i="12"/>
  <c r="J125" i="12"/>
  <c r="K125" i="12"/>
  <c r="L125" i="12"/>
  <c r="M125" i="12"/>
  <c r="D126" i="12"/>
  <c r="E126" i="12" s="1"/>
  <c r="G126" i="12"/>
  <c r="I126" i="12"/>
  <c r="J126" i="12"/>
  <c r="K126" i="12"/>
  <c r="L126" i="12"/>
  <c r="M126" i="12"/>
  <c r="D127" i="12"/>
  <c r="E127" i="12" s="1"/>
  <c r="G127" i="12"/>
  <c r="I127" i="12"/>
  <c r="J127" i="12"/>
  <c r="K127" i="12"/>
  <c r="L127" i="12"/>
  <c r="M127" i="12"/>
  <c r="D128" i="12"/>
  <c r="E128" i="12" s="1"/>
  <c r="G128" i="12"/>
  <c r="I128" i="12"/>
  <c r="J128" i="12"/>
  <c r="K128" i="12"/>
  <c r="L128" i="12"/>
  <c r="M128" i="12"/>
  <c r="D129" i="12"/>
  <c r="E129" i="12" s="1"/>
  <c r="G129" i="12"/>
  <c r="I129" i="12"/>
  <c r="J129" i="12"/>
  <c r="K129" i="12"/>
  <c r="L129" i="12"/>
  <c r="M129" i="12"/>
  <c r="D130" i="12"/>
  <c r="E130" i="12"/>
  <c r="G130" i="12"/>
  <c r="I130" i="12"/>
  <c r="J130" i="12"/>
  <c r="K130" i="12"/>
  <c r="L130" i="12"/>
  <c r="M130" i="12"/>
  <c r="D131" i="12"/>
  <c r="E131" i="12" s="1"/>
  <c r="G131" i="12"/>
  <c r="I131" i="12"/>
  <c r="J131" i="12"/>
  <c r="K131" i="12"/>
  <c r="L131" i="12"/>
  <c r="M131" i="12"/>
  <c r="D132" i="12"/>
  <c r="E132" i="12" s="1"/>
  <c r="G132" i="12"/>
  <c r="I132" i="12"/>
  <c r="J132" i="12"/>
  <c r="K132" i="12"/>
  <c r="L132" i="12"/>
  <c r="M132" i="12"/>
  <c r="D133" i="12"/>
  <c r="E133" i="12" s="1"/>
  <c r="G133" i="12"/>
  <c r="I133" i="12"/>
  <c r="J133" i="12"/>
  <c r="K133" i="12"/>
  <c r="L133" i="12"/>
  <c r="M133" i="12"/>
  <c r="D134" i="12"/>
  <c r="E134" i="12" s="1"/>
  <c r="G134" i="12"/>
  <c r="I134" i="12"/>
  <c r="J134" i="12"/>
  <c r="K134" i="12"/>
  <c r="L134" i="12"/>
  <c r="M134" i="12"/>
  <c r="D135" i="12"/>
  <c r="E135" i="12" s="1"/>
  <c r="G135" i="12"/>
  <c r="I135" i="12"/>
  <c r="J135" i="12"/>
  <c r="K135" i="12"/>
  <c r="L135" i="12"/>
  <c r="M135" i="12"/>
  <c r="D136" i="12"/>
  <c r="E136" i="12" s="1"/>
  <c r="G136" i="12"/>
  <c r="I136" i="12"/>
  <c r="J136" i="12"/>
  <c r="K136" i="12"/>
  <c r="L136" i="12"/>
  <c r="M136" i="12"/>
  <c r="D137" i="12"/>
  <c r="E137" i="12" s="1"/>
  <c r="G137" i="12"/>
  <c r="I137" i="12"/>
  <c r="J137" i="12"/>
  <c r="K137" i="12"/>
  <c r="L137" i="12"/>
  <c r="M137" i="12"/>
  <c r="D138" i="12"/>
  <c r="E138" i="12"/>
  <c r="G138" i="12"/>
  <c r="I138" i="12"/>
  <c r="J138" i="12"/>
  <c r="K138" i="12"/>
  <c r="L138" i="12"/>
  <c r="M138" i="12"/>
  <c r="D139" i="12"/>
  <c r="E139" i="12" s="1"/>
  <c r="G139" i="12"/>
  <c r="I139" i="12"/>
  <c r="J139" i="12"/>
  <c r="K139" i="12"/>
  <c r="L139" i="12"/>
  <c r="M139" i="12"/>
  <c r="D140" i="12"/>
  <c r="E140" i="12" s="1"/>
  <c r="G140" i="12"/>
  <c r="I140" i="12"/>
  <c r="J140" i="12"/>
  <c r="K140" i="12"/>
  <c r="L140" i="12"/>
  <c r="M140" i="12"/>
  <c r="D141" i="12"/>
  <c r="E141" i="12" s="1"/>
  <c r="G141" i="12"/>
  <c r="I141" i="12"/>
  <c r="J141" i="12"/>
  <c r="K141" i="12"/>
  <c r="L141" i="12"/>
  <c r="M141" i="12"/>
  <c r="D142" i="12"/>
  <c r="E142" i="12" s="1"/>
  <c r="G142" i="12"/>
  <c r="I142" i="12"/>
  <c r="J142" i="12"/>
  <c r="K142" i="12"/>
  <c r="L142" i="12"/>
  <c r="M142" i="12"/>
  <c r="D143" i="12"/>
  <c r="E143" i="12" s="1"/>
  <c r="G143" i="12"/>
  <c r="I143" i="12"/>
  <c r="J143" i="12"/>
  <c r="K143" i="12"/>
  <c r="L143" i="12"/>
  <c r="M143" i="12"/>
  <c r="D144" i="12"/>
  <c r="E144" i="12" s="1"/>
  <c r="G144" i="12"/>
  <c r="I144" i="12"/>
  <c r="J144" i="12"/>
  <c r="K144" i="12"/>
  <c r="L144" i="12"/>
  <c r="M144" i="12"/>
  <c r="D145" i="12"/>
  <c r="E145" i="12" s="1"/>
  <c r="G145" i="12"/>
  <c r="I145" i="12"/>
  <c r="J145" i="12"/>
  <c r="K145" i="12"/>
  <c r="L145" i="12"/>
  <c r="M145" i="12"/>
  <c r="D146" i="12"/>
  <c r="E146" i="12" s="1"/>
  <c r="G146" i="12"/>
  <c r="I146" i="12"/>
  <c r="J146" i="12"/>
  <c r="K146" i="12"/>
  <c r="L146" i="12"/>
  <c r="M146" i="12"/>
  <c r="D147" i="12"/>
  <c r="E147" i="12" s="1"/>
  <c r="G147" i="12"/>
  <c r="I147" i="12"/>
  <c r="J147" i="12"/>
  <c r="K147" i="12"/>
  <c r="L147" i="12"/>
  <c r="M147" i="12"/>
  <c r="D148" i="12"/>
  <c r="E148" i="12" s="1"/>
  <c r="G148" i="12"/>
  <c r="I148" i="12"/>
  <c r="J148" i="12"/>
  <c r="K148" i="12"/>
  <c r="L148" i="12"/>
  <c r="M148" i="12"/>
  <c r="D149" i="12"/>
  <c r="E149" i="12" s="1"/>
  <c r="G149" i="12"/>
  <c r="I149" i="12"/>
  <c r="J149" i="12"/>
  <c r="K149" i="12"/>
  <c r="L149" i="12"/>
  <c r="M149" i="12"/>
  <c r="D150" i="12"/>
  <c r="E150" i="12"/>
  <c r="G150" i="12"/>
  <c r="I150" i="12"/>
  <c r="J150" i="12"/>
  <c r="K150" i="12"/>
  <c r="L150" i="12"/>
  <c r="M150" i="12"/>
  <c r="D151" i="12"/>
  <c r="E151" i="12" s="1"/>
  <c r="G151" i="12"/>
  <c r="I151" i="12"/>
  <c r="J151" i="12"/>
  <c r="K151" i="12"/>
  <c r="L151" i="12"/>
  <c r="M151" i="12"/>
  <c r="D152" i="12"/>
  <c r="E152" i="12" s="1"/>
  <c r="G152" i="12"/>
  <c r="I152" i="12"/>
  <c r="J152" i="12"/>
  <c r="K152" i="12"/>
  <c r="L152" i="12"/>
  <c r="M152" i="12"/>
  <c r="D153" i="12"/>
  <c r="E153" i="12" s="1"/>
  <c r="G153" i="12"/>
  <c r="I153" i="12"/>
  <c r="J153" i="12"/>
  <c r="K153" i="12"/>
  <c r="L153" i="12"/>
  <c r="M153" i="12"/>
  <c r="D154" i="12"/>
  <c r="E154" i="12" s="1"/>
  <c r="G154" i="12"/>
  <c r="I154" i="12"/>
  <c r="J154" i="12"/>
  <c r="K154" i="12"/>
  <c r="L154" i="12"/>
  <c r="M154" i="12"/>
  <c r="D155" i="12"/>
  <c r="E155" i="12" s="1"/>
  <c r="G155" i="12"/>
  <c r="I155" i="12"/>
  <c r="J155" i="12"/>
  <c r="K155" i="12"/>
  <c r="L155" i="12"/>
  <c r="M155" i="12"/>
  <c r="D156" i="12"/>
  <c r="E156" i="12" s="1"/>
  <c r="G156" i="12"/>
  <c r="I156" i="12"/>
  <c r="J156" i="12"/>
  <c r="K156" i="12"/>
  <c r="L156" i="12"/>
  <c r="M156" i="12"/>
  <c r="D157" i="12"/>
  <c r="E157" i="12" s="1"/>
  <c r="G157" i="12"/>
  <c r="I157" i="12"/>
  <c r="J157" i="12"/>
  <c r="K157" i="12"/>
  <c r="L157" i="12"/>
  <c r="M157" i="12"/>
  <c r="D158" i="12"/>
  <c r="E158" i="12" s="1"/>
  <c r="G158" i="12"/>
  <c r="I158" i="12"/>
  <c r="J158" i="12"/>
  <c r="K158" i="12"/>
  <c r="L158" i="12"/>
  <c r="M158" i="12"/>
  <c r="D159" i="12"/>
  <c r="E159" i="12" s="1"/>
  <c r="G159" i="12"/>
  <c r="I159" i="12"/>
  <c r="J159" i="12"/>
  <c r="K159" i="12"/>
  <c r="L159" i="12"/>
  <c r="M159" i="12"/>
  <c r="D160" i="12"/>
  <c r="E160" i="12" s="1"/>
  <c r="G160" i="12"/>
  <c r="I160" i="12"/>
  <c r="J160" i="12"/>
  <c r="K160" i="12"/>
  <c r="L160" i="12"/>
  <c r="M160" i="12"/>
  <c r="D161" i="12"/>
  <c r="E161" i="12" s="1"/>
  <c r="G161" i="12"/>
  <c r="I161" i="12"/>
  <c r="J161" i="12"/>
  <c r="K161" i="12"/>
  <c r="L161" i="12"/>
  <c r="M161" i="12"/>
  <c r="D162" i="12"/>
  <c r="E162" i="12" s="1"/>
  <c r="G162" i="12"/>
  <c r="I162" i="12"/>
  <c r="J162" i="12"/>
  <c r="K162" i="12"/>
  <c r="L162" i="12"/>
  <c r="M162" i="12"/>
  <c r="D163" i="12"/>
  <c r="E163" i="12" s="1"/>
  <c r="G163" i="12"/>
  <c r="I163" i="12"/>
  <c r="J163" i="12"/>
  <c r="K163" i="12"/>
  <c r="L163" i="12"/>
  <c r="M163" i="12"/>
  <c r="D164" i="12"/>
  <c r="E164" i="12" s="1"/>
  <c r="G164" i="12"/>
  <c r="I164" i="12"/>
  <c r="J164" i="12"/>
  <c r="K164" i="12"/>
  <c r="L164" i="12"/>
  <c r="M164" i="12"/>
  <c r="D165" i="12"/>
  <c r="E165" i="12" s="1"/>
  <c r="G165" i="12"/>
  <c r="I165" i="12"/>
  <c r="J165" i="12"/>
  <c r="K165" i="12"/>
  <c r="L165" i="12"/>
  <c r="M165" i="12"/>
  <c r="D166" i="12"/>
  <c r="E166" i="12" s="1"/>
  <c r="G166" i="12"/>
  <c r="I166" i="12"/>
  <c r="J166" i="12"/>
  <c r="K166" i="12"/>
  <c r="L166" i="12"/>
  <c r="M166" i="12"/>
  <c r="D167" i="12"/>
  <c r="E167" i="12" s="1"/>
  <c r="G167" i="12"/>
  <c r="I167" i="12"/>
  <c r="J167" i="12"/>
  <c r="K167" i="12"/>
  <c r="L167" i="12"/>
  <c r="M167" i="12"/>
  <c r="D168" i="12"/>
  <c r="E168" i="12" s="1"/>
  <c r="G168" i="12"/>
  <c r="I168" i="12"/>
  <c r="J168" i="12"/>
  <c r="K168" i="12"/>
  <c r="L168" i="12"/>
  <c r="M168" i="12"/>
  <c r="D169" i="12"/>
  <c r="E169" i="12" s="1"/>
  <c r="G169" i="12"/>
  <c r="I169" i="12"/>
  <c r="J169" i="12"/>
  <c r="K169" i="12"/>
  <c r="L169" i="12"/>
  <c r="M169" i="12"/>
  <c r="D170" i="12"/>
  <c r="E170" i="12" s="1"/>
  <c r="G170" i="12"/>
  <c r="I170" i="12"/>
  <c r="J170" i="12"/>
  <c r="K170" i="12"/>
  <c r="L170" i="12"/>
  <c r="M170" i="12"/>
  <c r="D171" i="12"/>
  <c r="E171" i="12" s="1"/>
  <c r="G171" i="12"/>
  <c r="I171" i="12"/>
  <c r="J171" i="12"/>
  <c r="K171" i="12"/>
  <c r="L171" i="12"/>
  <c r="M171" i="12"/>
  <c r="D172" i="12"/>
  <c r="E172" i="12" s="1"/>
  <c r="G172" i="12"/>
  <c r="I172" i="12"/>
  <c r="J172" i="12"/>
  <c r="K172" i="12"/>
  <c r="L172" i="12"/>
  <c r="M172" i="12"/>
  <c r="D173" i="12"/>
  <c r="E173" i="12" s="1"/>
  <c r="G173" i="12"/>
  <c r="I173" i="12"/>
  <c r="J173" i="12"/>
  <c r="K173" i="12"/>
  <c r="L173" i="12"/>
  <c r="M173" i="12"/>
  <c r="D174" i="12"/>
  <c r="E174" i="12" s="1"/>
  <c r="G174" i="12"/>
  <c r="I174" i="12"/>
  <c r="J174" i="12"/>
  <c r="K174" i="12"/>
  <c r="L174" i="12"/>
  <c r="M174" i="12"/>
  <c r="D175" i="12"/>
  <c r="E175" i="12" s="1"/>
  <c r="G175" i="12"/>
  <c r="I175" i="12"/>
  <c r="J175" i="12"/>
  <c r="K175" i="12"/>
  <c r="L175" i="12"/>
  <c r="M175" i="12"/>
  <c r="D176" i="12"/>
  <c r="E176" i="12" s="1"/>
  <c r="G176" i="12"/>
  <c r="I176" i="12"/>
  <c r="J176" i="12"/>
  <c r="K176" i="12"/>
  <c r="L176" i="12"/>
  <c r="M176" i="12"/>
  <c r="D177" i="12"/>
  <c r="E177" i="12" s="1"/>
  <c r="G177" i="12"/>
  <c r="I177" i="12"/>
  <c r="J177" i="12"/>
  <c r="K177" i="12"/>
  <c r="L177" i="12"/>
  <c r="M177" i="12"/>
  <c r="D178" i="12"/>
  <c r="E178" i="12" s="1"/>
  <c r="G178" i="12"/>
  <c r="I178" i="12"/>
  <c r="J178" i="12"/>
  <c r="K178" i="12"/>
  <c r="L178" i="12"/>
  <c r="M178" i="12"/>
  <c r="D179" i="12"/>
  <c r="E179" i="12" s="1"/>
  <c r="G179" i="12"/>
  <c r="I179" i="12"/>
  <c r="J179" i="12"/>
  <c r="K179" i="12"/>
  <c r="L179" i="12"/>
  <c r="M179" i="12"/>
  <c r="D180" i="12"/>
  <c r="E180" i="12" s="1"/>
  <c r="G180" i="12"/>
  <c r="I180" i="12"/>
  <c r="J180" i="12"/>
  <c r="K180" i="12"/>
  <c r="L180" i="12"/>
  <c r="M180" i="12"/>
  <c r="D181" i="12"/>
  <c r="E181" i="12" s="1"/>
  <c r="G181" i="12"/>
  <c r="I181" i="12"/>
  <c r="J181" i="12"/>
  <c r="K181" i="12"/>
  <c r="L181" i="12"/>
  <c r="M181" i="12"/>
  <c r="D182" i="12"/>
  <c r="E182" i="12"/>
  <c r="G182" i="12"/>
  <c r="I182" i="12"/>
  <c r="J182" i="12"/>
  <c r="K182" i="12"/>
  <c r="L182" i="12"/>
  <c r="M182" i="12"/>
  <c r="D183" i="12"/>
  <c r="E183" i="12" s="1"/>
  <c r="G183" i="12"/>
  <c r="I183" i="12"/>
  <c r="J183" i="12"/>
  <c r="K183" i="12"/>
  <c r="L183" i="12"/>
  <c r="M183" i="12"/>
  <c r="D184" i="12"/>
  <c r="E184" i="12" s="1"/>
  <c r="G184" i="12"/>
  <c r="I184" i="12"/>
  <c r="J184" i="12"/>
  <c r="K184" i="12"/>
  <c r="L184" i="12"/>
  <c r="M184" i="12"/>
  <c r="D185" i="12"/>
  <c r="E185" i="12" s="1"/>
  <c r="G185" i="12"/>
  <c r="I185" i="12"/>
  <c r="J185" i="12"/>
  <c r="K185" i="12"/>
  <c r="L185" i="12"/>
  <c r="M185" i="12"/>
  <c r="D186" i="12"/>
  <c r="E186" i="12" s="1"/>
  <c r="G186" i="12"/>
  <c r="I186" i="12"/>
  <c r="J186" i="12"/>
  <c r="K186" i="12"/>
  <c r="L186" i="12"/>
  <c r="M186" i="12"/>
  <c r="D187" i="12"/>
  <c r="E187" i="12" s="1"/>
  <c r="G187" i="12"/>
  <c r="I187" i="12"/>
  <c r="J187" i="12"/>
  <c r="K187" i="12"/>
  <c r="L187" i="12"/>
  <c r="M187" i="12"/>
  <c r="D188" i="12"/>
  <c r="E188" i="12" s="1"/>
  <c r="G188" i="12"/>
  <c r="I188" i="12"/>
  <c r="J188" i="12"/>
  <c r="K188" i="12"/>
  <c r="L188" i="12"/>
  <c r="M188" i="12"/>
  <c r="D189" i="12"/>
  <c r="E189" i="12" s="1"/>
  <c r="G189" i="12"/>
  <c r="I189" i="12"/>
  <c r="J189" i="12"/>
  <c r="K189" i="12"/>
  <c r="L189" i="12"/>
  <c r="M189" i="12"/>
  <c r="D190" i="12"/>
  <c r="E190" i="12" s="1"/>
  <c r="G190" i="12"/>
  <c r="I190" i="12"/>
  <c r="J190" i="12"/>
  <c r="K190" i="12"/>
  <c r="L190" i="12"/>
  <c r="M190" i="12"/>
  <c r="D191" i="12"/>
  <c r="E191" i="12" s="1"/>
  <c r="G191" i="12"/>
  <c r="I191" i="12"/>
  <c r="J191" i="12"/>
  <c r="K191" i="12"/>
  <c r="L191" i="12"/>
  <c r="M191" i="12"/>
  <c r="D192" i="12"/>
  <c r="E192" i="12" s="1"/>
  <c r="G192" i="12"/>
  <c r="I192" i="12"/>
  <c r="J192" i="12"/>
  <c r="K192" i="12"/>
  <c r="L192" i="12"/>
  <c r="M192" i="12"/>
  <c r="D193" i="12"/>
  <c r="E193" i="12" s="1"/>
  <c r="G193" i="12"/>
  <c r="I193" i="12"/>
  <c r="J193" i="12"/>
  <c r="K193" i="12"/>
  <c r="L193" i="12"/>
  <c r="M193" i="12"/>
  <c r="D194" i="12"/>
  <c r="E194" i="12" s="1"/>
  <c r="G194" i="12"/>
  <c r="I194" i="12"/>
  <c r="J194" i="12"/>
  <c r="K194" i="12"/>
  <c r="L194" i="12"/>
  <c r="M194" i="12"/>
  <c r="D195" i="12"/>
  <c r="E195" i="12" s="1"/>
  <c r="G195" i="12"/>
  <c r="I195" i="12"/>
  <c r="J195" i="12"/>
  <c r="K195" i="12"/>
  <c r="L195" i="12"/>
  <c r="M195" i="12"/>
  <c r="D196" i="12"/>
  <c r="E196" i="12" s="1"/>
  <c r="G196" i="12"/>
  <c r="I196" i="12"/>
  <c r="J196" i="12"/>
  <c r="K196" i="12"/>
  <c r="L196" i="12"/>
  <c r="M196" i="12"/>
  <c r="D197" i="12"/>
  <c r="E197" i="12" s="1"/>
  <c r="G197" i="12"/>
  <c r="I197" i="12"/>
  <c r="J197" i="12"/>
  <c r="K197" i="12"/>
  <c r="L197" i="12"/>
  <c r="M197" i="12"/>
  <c r="D198" i="12"/>
  <c r="E198" i="12" s="1"/>
  <c r="G198" i="12"/>
  <c r="I198" i="12"/>
  <c r="J198" i="12"/>
  <c r="K198" i="12"/>
  <c r="L198" i="12"/>
  <c r="M198" i="12"/>
  <c r="D199" i="12"/>
  <c r="E199" i="12" s="1"/>
  <c r="G199" i="12"/>
  <c r="I199" i="12"/>
  <c r="J199" i="12"/>
  <c r="K199" i="12"/>
  <c r="L199" i="12"/>
  <c r="M199" i="12"/>
  <c r="D200" i="12"/>
  <c r="E200" i="12" s="1"/>
  <c r="G200" i="12"/>
  <c r="I200" i="12"/>
  <c r="J200" i="12"/>
  <c r="K200" i="12"/>
  <c r="L200" i="12"/>
  <c r="M200" i="12"/>
  <c r="D201" i="12"/>
  <c r="E201" i="12" s="1"/>
  <c r="G201" i="12"/>
  <c r="I201" i="12"/>
  <c r="J201" i="12"/>
  <c r="K201" i="12"/>
  <c r="L201" i="12"/>
  <c r="M201" i="12"/>
  <c r="D202" i="12"/>
  <c r="E202" i="12" s="1"/>
  <c r="G202" i="12"/>
  <c r="I202" i="12"/>
  <c r="J202" i="12"/>
  <c r="K202" i="12"/>
  <c r="L202" i="12"/>
  <c r="M202" i="12"/>
  <c r="D203" i="12"/>
  <c r="E203" i="12" s="1"/>
  <c r="G203" i="12"/>
  <c r="I203" i="12"/>
  <c r="J203" i="12"/>
  <c r="K203" i="12"/>
  <c r="L203" i="12"/>
  <c r="M203" i="12"/>
  <c r="D204" i="12"/>
  <c r="E204" i="12" s="1"/>
  <c r="G204" i="12"/>
  <c r="I204" i="12"/>
  <c r="J204" i="12"/>
  <c r="K204" i="12"/>
  <c r="L204" i="12"/>
  <c r="M204" i="12"/>
  <c r="D205" i="12"/>
  <c r="E205" i="12" s="1"/>
  <c r="G205" i="12"/>
  <c r="I205" i="12"/>
  <c r="J205" i="12"/>
  <c r="K205" i="12"/>
  <c r="L205" i="12"/>
  <c r="M205" i="12"/>
  <c r="D206" i="12"/>
  <c r="E206" i="12"/>
  <c r="G206" i="12"/>
  <c r="I206" i="12"/>
  <c r="J206" i="12"/>
  <c r="K206" i="12"/>
  <c r="L206" i="12"/>
  <c r="M206" i="12"/>
  <c r="D207" i="12"/>
  <c r="E207" i="12" s="1"/>
  <c r="G207" i="12"/>
  <c r="I207" i="12"/>
  <c r="J207" i="12"/>
  <c r="K207" i="12"/>
  <c r="L207" i="12"/>
  <c r="M207" i="12"/>
  <c r="D208" i="12"/>
  <c r="E208" i="12" s="1"/>
  <c r="G208" i="12"/>
  <c r="I208" i="12"/>
  <c r="J208" i="12"/>
  <c r="K208" i="12"/>
  <c r="L208" i="12"/>
  <c r="M208" i="12"/>
  <c r="D209" i="12"/>
  <c r="E209" i="12" s="1"/>
  <c r="G209" i="12"/>
  <c r="I209" i="12"/>
  <c r="J209" i="12"/>
  <c r="K209" i="12"/>
  <c r="L209" i="12"/>
  <c r="M209" i="12"/>
  <c r="D210" i="12"/>
  <c r="E210" i="12" s="1"/>
  <c r="G210" i="12"/>
  <c r="I210" i="12"/>
  <c r="J210" i="12"/>
  <c r="K210" i="12"/>
  <c r="L210" i="12"/>
  <c r="M210" i="12"/>
  <c r="D211" i="12"/>
  <c r="E211" i="12" s="1"/>
  <c r="G211" i="12"/>
  <c r="I211" i="12"/>
  <c r="J211" i="12"/>
  <c r="K211" i="12"/>
  <c r="L211" i="12"/>
  <c r="M211" i="12"/>
  <c r="D212" i="12"/>
  <c r="E212" i="12" s="1"/>
  <c r="G212" i="12"/>
  <c r="I212" i="12"/>
  <c r="J212" i="12"/>
  <c r="K212" i="12"/>
  <c r="L212" i="12"/>
  <c r="M212" i="12"/>
  <c r="D213" i="12"/>
  <c r="E213" i="12" s="1"/>
  <c r="G213" i="12"/>
  <c r="I213" i="12"/>
  <c r="J213" i="12"/>
  <c r="K213" i="12"/>
  <c r="L213" i="12"/>
  <c r="M213" i="12"/>
  <c r="D214" i="12"/>
  <c r="E214" i="12" s="1"/>
  <c r="G214" i="12"/>
  <c r="I214" i="12"/>
  <c r="J214" i="12"/>
  <c r="K214" i="12"/>
  <c r="L214" i="12"/>
  <c r="M214" i="12"/>
  <c r="D215" i="12"/>
  <c r="E215" i="12" s="1"/>
  <c r="G215" i="12"/>
  <c r="I215" i="12"/>
  <c r="J215" i="12"/>
  <c r="K215" i="12"/>
  <c r="L215" i="12"/>
  <c r="M215" i="12"/>
  <c r="D216" i="12"/>
  <c r="E216" i="12"/>
  <c r="G216" i="12"/>
  <c r="I216" i="12"/>
  <c r="J216" i="12"/>
  <c r="K216" i="12"/>
  <c r="L216" i="12"/>
  <c r="M216" i="12"/>
  <c r="D217" i="12"/>
  <c r="E217" i="12" s="1"/>
  <c r="G217" i="12"/>
  <c r="I217" i="12"/>
  <c r="J217" i="12"/>
  <c r="K217" i="12"/>
  <c r="L217" i="12"/>
  <c r="M217" i="12"/>
  <c r="D218" i="12"/>
  <c r="E218" i="12" s="1"/>
  <c r="G218" i="12"/>
  <c r="I218" i="12"/>
  <c r="J218" i="12"/>
  <c r="K218" i="12"/>
  <c r="L218" i="12"/>
  <c r="M218" i="12"/>
  <c r="D219" i="12"/>
  <c r="E219" i="12" s="1"/>
  <c r="G219" i="12"/>
  <c r="I219" i="12"/>
  <c r="J219" i="12"/>
  <c r="K219" i="12"/>
  <c r="L219" i="12"/>
  <c r="M219" i="12"/>
  <c r="D220" i="12"/>
  <c r="E220" i="12" s="1"/>
  <c r="G220" i="12"/>
  <c r="I220" i="12"/>
  <c r="J220" i="12"/>
  <c r="K220" i="12"/>
  <c r="L220" i="12"/>
  <c r="M220" i="12"/>
  <c r="D221" i="12"/>
  <c r="E221" i="12" s="1"/>
  <c r="G221" i="12"/>
  <c r="I221" i="12"/>
  <c r="J221" i="12"/>
  <c r="K221" i="12"/>
  <c r="L221" i="12"/>
  <c r="M221" i="12"/>
  <c r="D222" i="12"/>
  <c r="E222" i="12" s="1"/>
  <c r="G222" i="12"/>
  <c r="I222" i="12"/>
  <c r="J222" i="12"/>
  <c r="K222" i="12"/>
  <c r="L222" i="12"/>
  <c r="M222" i="12"/>
  <c r="D223" i="12"/>
  <c r="E223" i="12" s="1"/>
  <c r="G223" i="12"/>
  <c r="I223" i="12"/>
  <c r="J223" i="12"/>
  <c r="K223" i="12"/>
  <c r="L223" i="12"/>
  <c r="M223" i="12"/>
  <c r="D224" i="12"/>
  <c r="E224" i="12" s="1"/>
  <c r="G224" i="12"/>
  <c r="I224" i="12"/>
  <c r="J224" i="12"/>
  <c r="K224" i="12"/>
  <c r="L224" i="12"/>
  <c r="M224" i="12"/>
  <c r="D225" i="12"/>
  <c r="E225" i="12" s="1"/>
  <c r="G225" i="12"/>
  <c r="I225" i="12"/>
  <c r="J225" i="12"/>
  <c r="K225" i="12"/>
  <c r="L225" i="12"/>
  <c r="M225" i="12"/>
  <c r="D226" i="12"/>
  <c r="E226" i="12"/>
  <c r="G226" i="12"/>
  <c r="I226" i="12"/>
  <c r="J226" i="12"/>
  <c r="K226" i="12"/>
  <c r="L226" i="12"/>
  <c r="M226" i="12"/>
  <c r="D227" i="12"/>
  <c r="E227" i="12" s="1"/>
  <c r="G227" i="12"/>
  <c r="I227" i="12"/>
  <c r="J227" i="12"/>
  <c r="K227" i="12"/>
  <c r="L227" i="12"/>
  <c r="M227" i="12"/>
  <c r="D228" i="12"/>
  <c r="E228" i="12" s="1"/>
  <c r="G228" i="12"/>
  <c r="I228" i="12"/>
  <c r="J228" i="12"/>
  <c r="K228" i="12"/>
  <c r="L228" i="12"/>
  <c r="M228" i="12"/>
  <c r="D229" i="12"/>
  <c r="E229" i="12" s="1"/>
  <c r="G229" i="12"/>
  <c r="I229" i="12"/>
  <c r="J229" i="12"/>
  <c r="K229" i="12"/>
  <c r="L229" i="12"/>
  <c r="M229" i="12"/>
  <c r="D230" i="12"/>
  <c r="E230" i="12"/>
  <c r="G230" i="12"/>
  <c r="I230" i="12"/>
  <c r="J230" i="12"/>
  <c r="K230" i="12"/>
  <c r="L230" i="12"/>
  <c r="M230" i="12"/>
  <c r="D231" i="12"/>
  <c r="E231" i="12" s="1"/>
  <c r="G231" i="12"/>
  <c r="I231" i="12"/>
  <c r="J231" i="12"/>
  <c r="K231" i="12"/>
  <c r="L231" i="12"/>
  <c r="M231" i="12"/>
  <c r="D232" i="12"/>
  <c r="E232" i="12" s="1"/>
  <c r="G232" i="12"/>
  <c r="I232" i="12"/>
  <c r="J232" i="12"/>
  <c r="K232" i="12"/>
  <c r="L232" i="12"/>
  <c r="M232" i="12"/>
  <c r="D233" i="12"/>
  <c r="E233" i="12" s="1"/>
  <c r="G233" i="12"/>
  <c r="I233" i="12"/>
  <c r="J233" i="12"/>
  <c r="K233" i="12"/>
  <c r="L233" i="12"/>
  <c r="M233" i="12"/>
  <c r="D234" i="12"/>
  <c r="E234" i="12" s="1"/>
  <c r="G234" i="12"/>
  <c r="I234" i="12"/>
  <c r="J234" i="12"/>
  <c r="K234" i="12"/>
  <c r="L234" i="12"/>
  <c r="M234" i="12"/>
  <c r="D235" i="12"/>
  <c r="E235" i="12" s="1"/>
  <c r="G235" i="12"/>
  <c r="I235" i="12"/>
  <c r="J235" i="12"/>
  <c r="K235" i="12"/>
  <c r="L235" i="12"/>
  <c r="M235" i="12"/>
  <c r="D236" i="12"/>
  <c r="E236" i="12"/>
  <c r="G236" i="12"/>
  <c r="I236" i="12"/>
  <c r="J236" i="12"/>
  <c r="K236" i="12"/>
  <c r="L236" i="12"/>
  <c r="M236" i="12"/>
  <c r="D237" i="12"/>
  <c r="E237" i="12" s="1"/>
  <c r="G237" i="12"/>
  <c r="I237" i="12"/>
  <c r="J237" i="12"/>
  <c r="K237" i="12"/>
  <c r="L237" i="12"/>
  <c r="M237" i="12"/>
  <c r="D238" i="12"/>
  <c r="E238" i="12" s="1"/>
  <c r="G238" i="12"/>
  <c r="I238" i="12"/>
  <c r="J238" i="12"/>
  <c r="K238" i="12"/>
  <c r="L238" i="12"/>
  <c r="M238" i="12"/>
  <c r="D239" i="12"/>
  <c r="E239" i="12" s="1"/>
  <c r="G239" i="12"/>
  <c r="I239" i="12"/>
  <c r="J239" i="12"/>
  <c r="K239" i="12"/>
  <c r="L239" i="12"/>
  <c r="M239" i="12"/>
  <c r="D240" i="12"/>
  <c r="E240" i="12" s="1"/>
  <c r="G240" i="12"/>
  <c r="I240" i="12"/>
  <c r="J240" i="12"/>
  <c r="K240" i="12"/>
  <c r="L240" i="12"/>
  <c r="M240" i="12"/>
  <c r="D241" i="12"/>
  <c r="E241" i="12" s="1"/>
  <c r="G241" i="12"/>
  <c r="I241" i="12"/>
  <c r="J241" i="12"/>
  <c r="K241" i="12"/>
  <c r="L241" i="12"/>
  <c r="M241" i="12"/>
  <c r="D242" i="12"/>
  <c r="E242" i="12"/>
  <c r="G242" i="12"/>
  <c r="I242" i="12"/>
  <c r="J242" i="12"/>
  <c r="K242" i="12"/>
  <c r="L242" i="12"/>
  <c r="M242" i="12"/>
  <c r="D243" i="12"/>
  <c r="E243" i="12" s="1"/>
  <c r="G243" i="12"/>
  <c r="I243" i="12"/>
  <c r="J243" i="12"/>
  <c r="K243" i="12"/>
  <c r="L243" i="12"/>
  <c r="M243" i="12"/>
  <c r="D244" i="12"/>
  <c r="E244" i="12" s="1"/>
  <c r="G244" i="12"/>
  <c r="I244" i="12"/>
  <c r="J244" i="12"/>
  <c r="K244" i="12"/>
  <c r="L244" i="12"/>
  <c r="M244" i="12"/>
  <c r="D245" i="12"/>
  <c r="E245" i="12" s="1"/>
  <c r="G245" i="12"/>
  <c r="I245" i="12"/>
  <c r="J245" i="12"/>
  <c r="K245" i="12"/>
  <c r="L245" i="12"/>
  <c r="M245" i="12"/>
  <c r="D246" i="12"/>
  <c r="E246" i="12"/>
  <c r="G246" i="12"/>
  <c r="I246" i="12"/>
  <c r="J246" i="12"/>
  <c r="K246" i="12"/>
  <c r="L246" i="12"/>
  <c r="M246" i="12"/>
  <c r="D247" i="12"/>
  <c r="E247" i="12" s="1"/>
  <c r="G247" i="12"/>
  <c r="I247" i="12"/>
  <c r="J247" i="12"/>
  <c r="K247" i="12"/>
  <c r="L247" i="12"/>
  <c r="M247" i="12"/>
  <c r="D248" i="12"/>
  <c r="E248" i="12" s="1"/>
  <c r="G248" i="12"/>
  <c r="I248" i="12"/>
  <c r="J248" i="12"/>
  <c r="K248" i="12"/>
  <c r="L248" i="12"/>
  <c r="M248" i="12"/>
  <c r="D249" i="12"/>
  <c r="E249" i="12" s="1"/>
  <c r="G249" i="12"/>
  <c r="I249" i="12"/>
  <c r="J249" i="12"/>
  <c r="K249" i="12"/>
  <c r="L249" i="12"/>
  <c r="M249" i="12"/>
  <c r="D250" i="12"/>
  <c r="E250" i="12" s="1"/>
  <c r="G250" i="12"/>
  <c r="I250" i="12"/>
  <c r="J250" i="12"/>
  <c r="K250" i="12"/>
  <c r="L250" i="12"/>
  <c r="M250" i="12"/>
  <c r="D251" i="12"/>
  <c r="E251" i="12" s="1"/>
  <c r="G251" i="12"/>
  <c r="I251" i="12"/>
  <c r="J251" i="12"/>
  <c r="K251" i="12"/>
  <c r="L251" i="12"/>
  <c r="M251" i="12"/>
  <c r="D252" i="12"/>
  <c r="E252" i="12"/>
  <c r="G252" i="12"/>
  <c r="I252" i="12"/>
  <c r="J252" i="12"/>
  <c r="K252" i="12"/>
  <c r="L252" i="12"/>
  <c r="M252" i="12"/>
  <c r="D253" i="12"/>
  <c r="E253" i="12" s="1"/>
  <c r="G253" i="12"/>
  <c r="I253" i="12"/>
  <c r="J253" i="12"/>
  <c r="K253" i="12"/>
  <c r="L253" i="12"/>
  <c r="M253" i="12"/>
  <c r="D254" i="12"/>
  <c r="E254" i="12" s="1"/>
  <c r="G254" i="12"/>
  <c r="I254" i="12"/>
  <c r="J254" i="12"/>
  <c r="K254" i="12"/>
  <c r="L254" i="12"/>
  <c r="M254" i="12"/>
  <c r="D255" i="12"/>
  <c r="E255" i="12" s="1"/>
  <c r="G255" i="12"/>
  <c r="I255" i="12"/>
  <c r="J255" i="12"/>
  <c r="K255" i="12"/>
  <c r="L255" i="12"/>
  <c r="M255" i="12"/>
  <c r="D256" i="12"/>
  <c r="E256" i="12" s="1"/>
  <c r="G256" i="12"/>
  <c r="I256" i="12"/>
  <c r="J256" i="12"/>
  <c r="K256" i="12"/>
  <c r="L256" i="12"/>
  <c r="M256" i="12"/>
  <c r="D257" i="12"/>
  <c r="E257" i="12" s="1"/>
  <c r="G257" i="12"/>
  <c r="I257" i="12"/>
  <c r="J257" i="12"/>
  <c r="K257" i="12"/>
  <c r="L257" i="12"/>
  <c r="M257" i="12"/>
  <c r="D258" i="12"/>
  <c r="E258" i="12"/>
  <c r="G258" i="12"/>
  <c r="I258" i="12"/>
  <c r="J258" i="12"/>
  <c r="K258" i="12"/>
  <c r="L258" i="12"/>
  <c r="M258" i="12"/>
  <c r="D259" i="12"/>
  <c r="E259" i="12" s="1"/>
  <c r="G259" i="12"/>
  <c r="I259" i="12"/>
  <c r="J259" i="12"/>
  <c r="K259" i="12"/>
  <c r="L259" i="12"/>
  <c r="M259" i="12"/>
  <c r="D260" i="12"/>
  <c r="E260" i="12" s="1"/>
  <c r="G260" i="12"/>
  <c r="I260" i="12"/>
  <c r="J260" i="12"/>
  <c r="K260" i="12"/>
  <c r="L260" i="12"/>
  <c r="M260" i="12"/>
  <c r="D261" i="12"/>
  <c r="E261" i="12" s="1"/>
  <c r="G261" i="12"/>
  <c r="I261" i="12"/>
  <c r="J261" i="12"/>
  <c r="K261" i="12"/>
  <c r="L261" i="12"/>
  <c r="M261" i="12"/>
  <c r="D262" i="12"/>
  <c r="E262" i="12"/>
  <c r="G262" i="12"/>
  <c r="I262" i="12"/>
  <c r="J262" i="12"/>
  <c r="K262" i="12"/>
  <c r="L262" i="12"/>
  <c r="M262" i="12"/>
  <c r="D263" i="12"/>
  <c r="E263" i="12" s="1"/>
  <c r="G263" i="12"/>
  <c r="I263" i="12"/>
  <c r="J263" i="12"/>
  <c r="K263" i="12"/>
  <c r="L263" i="12"/>
  <c r="M263" i="12"/>
  <c r="D264" i="12"/>
  <c r="E264" i="12" s="1"/>
  <c r="G264" i="12"/>
  <c r="I264" i="12"/>
  <c r="J264" i="12"/>
  <c r="K264" i="12"/>
  <c r="L264" i="12"/>
  <c r="M264" i="12"/>
  <c r="D265" i="12"/>
  <c r="E265" i="12" s="1"/>
  <c r="G265" i="12"/>
  <c r="I265" i="12"/>
  <c r="J265" i="12"/>
  <c r="K265" i="12"/>
  <c r="L265" i="12"/>
  <c r="M265" i="12"/>
  <c r="D266" i="12"/>
  <c r="E266" i="12" s="1"/>
  <c r="G266" i="12"/>
  <c r="I266" i="12"/>
  <c r="J266" i="12"/>
  <c r="K266" i="12"/>
  <c r="L266" i="12"/>
  <c r="M266" i="12"/>
  <c r="D267" i="12"/>
  <c r="E267" i="12" s="1"/>
  <c r="G267" i="12"/>
  <c r="I267" i="12"/>
  <c r="J267" i="12"/>
  <c r="K267" i="12"/>
  <c r="L267" i="12"/>
  <c r="M267" i="12"/>
  <c r="D268" i="12"/>
  <c r="E268" i="12"/>
  <c r="G268" i="12"/>
  <c r="I268" i="12"/>
  <c r="J268" i="12"/>
  <c r="K268" i="12"/>
  <c r="L268" i="12"/>
  <c r="M268" i="12"/>
  <c r="D269" i="12"/>
  <c r="E269" i="12" s="1"/>
  <c r="G269" i="12"/>
  <c r="I269" i="12"/>
  <c r="J269" i="12"/>
  <c r="K269" i="12"/>
  <c r="L269" i="12"/>
  <c r="M269" i="12"/>
  <c r="D270" i="12"/>
  <c r="E270" i="12" s="1"/>
  <c r="G270" i="12"/>
  <c r="I270" i="12"/>
  <c r="J270" i="12"/>
  <c r="K270" i="12"/>
  <c r="L270" i="12"/>
  <c r="M270" i="12"/>
  <c r="D271" i="12"/>
  <c r="E271" i="12" s="1"/>
  <c r="G271" i="12"/>
  <c r="I271" i="12"/>
  <c r="J271" i="12"/>
  <c r="K271" i="12"/>
  <c r="L271" i="12"/>
  <c r="M271" i="12"/>
  <c r="D272" i="12"/>
  <c r="E272" i="12" s="1"/>
  <c r="G272" i="12"/>
  <c r="I272" i="12"/>
  <c r="J272" i="12"/>
  <c r="K272" i="12"/>
  <c r="L272" i="12"/>
  <c r="M272" i="12"/>
  <c r="D273" i="12"/>
  <c r="E273" i="12" s="1"/>
  <c r="G273" i="12"/>
  <c r="I273" i="12"/>
  <c r="J273" i="12"/>
  <c r="K273" i="12"/>
  <c r="L273" i="12"/>
  <c r="M273" i="12"/>
  <c r="D274" i="12"/>
  <c r="E274" i="12"/>
  <c r="G274" i="12"/>
  <c r="I274" i="12"/>
  <c r="J274" i="12"/>
  <c r="K274" i="12"/>
  <c r="L274" i="12"/>
  <c r="M274" i="12"/>
  <c r="D275" i="12"/>
  <c r="E275" i="12" s="1"/>
  <c r="G275" i="12"/>
  <c r="I275" i="12"/>
  <c r="J275" i="12"/>
  <c r="K275" i="12"/>
  <c r="L275" i="12"/>
  <c r="M275" i="12"/>
  <c r="D276" i="12"/>
  <c r="E276" i="12" s="1"/>
  <c r="G276" i="12"/>
  <c r="I276" i="12"/>
  <c r="J276" i="12"/>
  <c r="K276" i="12"/>
  <c r="L276" i="12"/>
  <c r="M276" i="12"/>
  <c r="D277" i="12"/>
  <c r="E277" i="12" s="1"/>
  <c r="G277" i="12"/>
  <c r="I277" i="12"/>
  <c r="J277" i="12"/>
  <c r="K277" i="12"/>
  <c r="L277" i="12"/>
  <c r="M277" i="12"/>
  <c r="D278" i="12"/>
  <c r="E278" i="12"/>
  <c r="G278" i="12"/>
  <c r="I278" i="12"/>
  <c r="J278" i="12"/>
  <c r="K278" i="12"/>
  <c r="L278" i="12"/>
  <c r="M278" i="12"/>
  <c r="D279" i="12"/>
  <c r="E279" i="12" s="1"/>
  <c r="G279" i="12"/>
  <c r="I279" i="12"/>
  <c r="J279" i="12"/>
  <c r="K279" i="12"/>
  <c r="L279" i="12"/>
  <c r="M279" i="12"/>
  <c r="D280" i="12"/>
  <c r="E280" i="12" s="1"/>
  <c r="G280" i="12"/>
  <c r="I280" i="12"/>
  <c r="J280" i="12"/>
  <c r="K280" i="12"/>
  <c r="L280" i="12"/>
  <c r="M280" i="12"/>
  <c r="D281" i="12"/>
  <c r="E281" i="12" s="1"/>
  <c r="G281" i="12"/>
  <c r="I281" i="12"/>
  <c r="J281" i="12"/>
  <c r="K281" i="12"/>
  <c r="L281" i="12"/>
  <c r="M281" i="12"/>
  <c r="D282" i="12"/>
  <c r="E282" i="12" s="1"/>
  <c r="G282" i="12"/>
  <c r="I282" i="12"/>
  <c r="J282" i="12"/>
  <c r="K282" i="12"/>
  <c r="L282" i="12"/>
  <c r="M282" i="12"/>
  <c r="D283" i="12"/>
  <c r="E283" i="12" s="1"/>
  <c r="G283" i="12"/>
  <c r="I283" i="12"/>
  <c r="J283" i="12"/>
  <c r="K283" i="12"/>
  <c r="L283" i="12"/>
  <c r="M283" i="12"/>
  <c r="D284" i="12"/>
  <c r="E284" i="12"/>
  <c r="G284" i="12"/>
  <c r="I284" i="12"/>
  <c r="J284" i="12"/>
  <c r="K284" i="12"/>
  <c r="L284" i="12"/>
  <c r="M284" i="12"/>
  <c r="D285" i="12"/>
  <c r="E285" i="12" s="1"/>
  <c r="G285" i="12"/>
  <c r="I285" i="12"/>
  <c r="J285" i="12"/>
  <c r="K285" i="12"/>
  <c r="L285" i="12"/>
  <c r="M285" i="12"/>
  <c r="D286" i="12"/>
  <c r="E286" i="12" s="1"/>
  <c r="G286" i="12"/>
  <c r="I286" i="12"/>
  <c r="J286" i="12"/>
  <c r="K286" i="12"/>
  <c r="L286" i="12"/>
  <c r="M286" i="12"/>
  <c r="D287" i="12"/>
  <c r="E287" i="12" s="1"/>
  <c r="G287" i="12"/>
  <c r="I287" i="12"/>
  <c r="J287" i="12"/>
  <c r="K287" i="12"/>
  <c r="L287" i="12"/>
  <c r="M287" i="12"/>
  <c r="D288" i="12"/>
  <c r="E288" i="12" s="1"/>
  <c r="G288" i="12"/>
  <c r="I288" i="12"/>
  <c r="J288" i="12"/>
  <c r="K288" i="12"/>
  <c r="L288" i="12"/>
  <c r="M288" i="12"/>
  <c r="D289" i="12"/>
  <c r="E289" i="12" s="1"/>
  <c r="G289" i="12"/>
  <c r="I289" i="12"/>
  <c r="J289" i="12"/>
  <c r="K289" i="12"/>
  <c r="L289" i="12"/>
  <c r="M289" i="12"/>
  <c r="D290" i="12"/>
  <c r="E290" i="12"/>
  <c r="G290" i="12"/>
  <c r="I290" i="12"/>
  <c r="J290" i="12"/>
  <c r="K290" i="12"/>
  <c r="L290" i="12"/>
  <c r="M290" i="12"/>
  <c r="D291" i="12"/>
  <c r="E291" i="12" s="1"/>
  <c r="G291" i="12"/>
  <c r="I291" i="12"/>
  <c r="J291" i="12"/>
  <c r="K291" i="12"/>
  <c r="L291" i="12"/>
  <c r="M291" i="12"/>
  <c r="D292" i="12"/>
  <c r="E292" i="12" s="1"/>
  <c r="G292" i="12"/>
  <c r="I292" i="12"/>
  <c r="J292" i="12"/>
  <c r="K292" i="12"/>
  <c r="L292" i="12"/>
  <c r="M292" i="12"/>
  <c r="D293" i="12"/>
  <c r="E293" i="12" s="1"/>
  <c r="G293" i="12"/>
  <c r="I293" i="12"/>
  <c r="J293" i="12"/>
  <c r="K293" i="12"/>
  <c r="L293" i="12"/>
  <c r="M293" i="12"/>
  <c r="D294" i="12"/>
  <c r="E294" i="12"/>
  <c r="G294" i="12"/>
  <c r="I294" i="12"/>
  <c r="J294" i="12"/>
  <c r="K294" i="12"/>
  <c r="L294" i="12"/>
  <c r="M294" i="12"/>
  <c r="D295" i="12"/>
  <c r="E295" i="12" s="1"/>
  <c r="G295" i="12"/>
  <c r="I295" i="12"/>
  <c r="J295" i="12"/>
  <c r="K295" i="12"/>
  <c r="L295" i="12"/>
  <c r="M295" i="12"/>
  <c r="D296" i="12"/>
  <c r="E296" i="12" s="1"/>
  <c r="G296" i="12"/>
  <c r="I296" i="12"/>
  <c r="J296" i="12"/>
  <c r="K296" i="12"/>
  <c r="L296" i="12"/>
  <c r="M296" i="12"/>
  <c r="D297" i="12"/>
  <c r="E297" i="12" s="1"/>
  <c r="G297" i="12"/>
  <c r="I297" i="12"/>
  <c r="J297" i="12"/>
  <c r="K297" i="12"/>
  <c r="L297" i="12"/>
  <c r="M297" i="12"/>
  <c r="D298" i="12"/>
  <c r="E298" i="12" s="1"/>
  <c r="G298" i="12"/>
  <c r="I298" i="12"/>
  <c r="J298" i="12"/>
  <c r="K298" i="12"/>
  <c r="L298" i="12"/>
  <c r="M298" i="12"/>
  <c r="D299" i="12"/>
  <c r="E299" i="12" s="1"/>
  <c r="G299" i="12"/>
  <c r="I299" i="12"/>
  <c r="J299" i="12"/>
  <c r="K299" i="12"/>
  <c r="L299" i="12"/>
  <c r="M299" i="12"/>
  <c r="D300" i="12"/>
  <c r="E300" i="12"/>
  <c r="G300" i="12"/>
  <c r="I300" i="12"/>
  <c r="J300" i="12"/>
  <c r="K300" i="12"/>
  <c r="L300" i="12"/>
  <c r="M300" i="12"/>
  <c r="D301" i="12"/>
  <c r="E301" i="12" s="1"/>
  <c r="G301" i="12"/>
  <c r="I301" i="12"/>
  <c r="J301" i="12"/>
  <c r="K301" i="12"/>
  <c r="L301" i="12"/>
  <c r="M301" i="12"/>
  <c r="D302" i="12"/>
  <c r="E302" i="12" s="1"/>
  <c r="G302" i="12"/>
  <c r="I302" i="12"/>
  <c r="J302" i="12"/>
  <c r="K302" i="12"/>
  <c r="L302" i="12"/>
  <c r="M302" i="12"/>
  <c r="D303" i="12"/>
  <c r="E303" i="12" s="1"/>
  <c r="G303" i="12"/>
  <c r="I303" i="12"/>
  <c r="J303" i="12"/>
  <c r="K303" i="12"/>
  <c r="L303" i="12"/>
  <c r="M303" i="12"/>
  <c r="D304" i="12"/>
  <c r="E304" i="12" s="1"/>
  <c r="G304" i="12"/>
  <c r="I304" i="12"/>
  <c r="J304" i="12"/>
  <c r="K304" i="12"/>
  <c r="L304" i="12"/>
  <c r="M304" i="12"/>
  <c r="D305" i="12"/>
  <c r="E305" i="12" s="1"/>
  <c r="G305" i="12"/>
  <c r="I305" i="12"/>
  <c r="J305" i="12"/>
  <c r="K305" i="12"/>
  <c r="L305" i="12"/>
  <c r="M305" i="12"/>
  <c r="D306" i="12"/>
  <c r="E306" i="12"/>
  <c r="G306" i="12"/>
  <c r="I306" i="12"/>
  <c r="J306" i="12"/>
  <c r="K306" i="12"/>
  <c r="L306" i="12"/>
  <c r="M306" i="12"/>
  <c r="D307" i="12"/>
  <c r="E307" i="12" s="1"/>
  <c r="G307" i="12"/>
  <c r="I307" i="12"/>
  <c r="J307" i="12"/>
  <c r="K307" i="12"/>
  <c r="L307" i="12"/>
  <c r="M307" i="12"/>
  <c r="D308" i="12"/>
  <c r="E308" i="12" s="1"/>
  <c r="G308" i="12"/>
  <c r="I308" i="12"/>
  <c r="J308" i="12"/>
  <c r="K308" i="12"/>
  <c r="L308" i="12"/>
  <c r="M308" i="12"/>
  <c r="D309" i="12"/>
  <c r="E309" i="12" s="1"/>
  <c r="G309" i="12"/>
  <c r="I309" i="12"/>
  <c r="J309" i="12"/>
  <c r="K309" i="12"/>
  <c r="L309" i="12"/>
  <c r="M309" i="12"/>
  <c r="D310" i="12"/>
  <c r="E310" i="12"/>
  <c r="G310" i="12"/>
  <c r="I310" i="12"/>
  <c r="J310" i="12"/>
  <c r="K310" i="12"/>
  <c r="L310" i="12"/>
  <c r="M310" i="12"/>
  <c r="D311" i="12"/>
  <c r="E311" i="12" s="1"/>
  <c r="G311" i="12"/>
  <c r="I311" i="12"/>
  <c r="J311" i="12"/>
  <c r="K311" i="12"/>
  <c r="L311" i="12"/>
  <c r="M311" i="12"/>
  <c r="D312" i="12"/>
  <c r="E312" i="12" s="1"/>
  <c r="G312" i="12"/>
  <c r="I312" i="12"/>
  <c r="J312" i="12"/>
  <c r="K312" i="12"/>
  <c r="L312" i="12"/>
  <c r="M312" i="12"/>
  <c r="D313" i="12"/>
  <c r="E313" i="12" s="1"/>
  <c r="G313" i="12"/>
  <c r="I313" i="12"/>
  <c r="J313" i="12"/>
  <c r="K313" i="12"/>
  <c r="L313" i="12"/>
  <c r="M313" i="12"/>
  <c r="D314" i="12"/>
  <c r="E314" i="12" s="1"/>
  <c r="G314" i="12"/>
  <c r="I314" i="12"/>
  <c r="J314" i="12"/>
  <c r="K314" i="12"/>
  <c r="L314" i="12"/>
  <c r="M314" i="12"/>
  <c r="D315" i="12"/>
  <c r="E315" i="12" s="1"/>
  <c r="G315" i="12"/>
  <c r="I315" i="12"/>
  <c r="J315" i="12"/>
  <c r="K315" i="12"/>
  <c r="L315" i="12"/>
  <c r="M315" i="12"/>
  <c r="D316" i="12"/>
  <c r="E316" i="12"/>
  <c r="G316" i="12"/>
  <c r="I316" i="12"/>
  <c r="J316" i="12"/>
  <c r="K316" i="12"/>
  <c r="L316" i="12"/>
  <c r="M316" i="12"/>
  <c r="D317" i="12"/>
  <c r="E317" i="12" s="1"/>
  <c r="G317" i="12"/>
  <c r="I317" i="12"/>
  <c r="J317" i="12"/>
  <c r="K317" i="12"/>
  <c r="L317" i="12"/>
  <c r="M317" i="12"/>
  <c r="D318" i="12"/>
  <c r="E318" i="12" s="1"/>
  <c r="G318" i="12"/>
  <c r="I318" i="12"/>
  <c r="J318" i="12"/>
  <c r="K318" i="12"/>
  <c r="L318" i="12"/>
  <c r="M318" i="12"/>
  <c r="D319" i="12"/>
  <c r="E319" i="12" s="1"/>
  <c r="G319" i="12"/>
  <c r="I319" i="12"/>
  <c r="J319" i="12"/>
  <c r="K319" i="12"/>
  <c r="L319" i="12"/>
  <c r="M319" i="12"/>
  <c r="D320" i="12"/>
  <c r="E320" i="12" s="1"/>
  <c r="G320" i="12"/>
  <c r="I320" i="12"/>
  <c r="J320" i="12"/>
  <c r="K320" i="12"/>
  <c r="L320" i="12"/>
  <c r="M320" i="12"/>
  <c r="D321" i="12"/>
  <c r="E321" i="12" s="1"/>
  <c r="G321" i="12"/>
  <c r="I321" i="12"/>
  <c r="J321" i="12"/>
  <c r="K321" i="12"/>
  <c r="L321" i="12"/>
  <c r="M321" i="12"/>
  <c r="D322" i="12"/>
  <c r="E322" i="12"/>
  <c r="G322" i="12"/>
  <c r="I322" i="12"/>
  <c r="J322" i="12"/>
  <c r="K322" i="12"/>
  <c r="L322" i="12"/>
  <c r="M322" i="12"/>
  <c r="D323" i="12"/>
  <c r="E323" i="12" s="1"/>
  <c r="G323" i="12"/>
  <c r="I323" i="12"/>
  <c r="J323" i="12"/>
  <c r="K323" i="12"/>
  <c r="L323" i="12"/>
  <c r="M323" i="12"/>
  <c r="D324" i="12"/>
  <c r="E324" i="12" s="1"/>
  <c r="G324" i="12"/>
  <c r="I324" i="12"/>
  <c r="J324" i="12"/>
  <c r="K324" i="12"/>
  <c r="L324" i="12"/>
  <c r="M324" i="12"/>
  <c r="D325" i="12"/>
  <c r="E325" i="12" s="1"/>
  <c r="G325" i="12"/>
  <c r="I325" i="12"/>
  <c r="J325" i="12"/>
  <c r="K325" i="12"/>
  <c r="L325" i="12"/>
  <c r="M325" i="12"/>
  <c r="D326" i="12"/>
  <c r="E326" i="12"/>
  <c r="G326" i="12"/>
  <c r="I326" i="12"/>
  <c r="J326" i="12"/>
  <c r="K326" i="12"/>
  <c r="L326" i="12"/>
  <c r="M326" i="12"/>
  <c r="D327" i="12"/>
  <c r="E327" i="12" s="1"/>
  <c r="G327" i="12"/>
  <c r="I327" i="12"/>
  <c r="J327" i="12"/>
  <c r="K327" i="12"/>
  <c r="L327" i="12"/>
  <c r="M327" i="12"/>
  <c r="D328" i="12"/>
  <c r="E328" i="12" s="1"/>
  <c r="G328" i="12"/>
  <c r="I328" i="12"/>
  <c r="J328" i="12"/>
  <c r="K328" i="12"/>
  <c r="L328" i="12"/>
  <c r="M328" i="12"/>
  <c r="D329" i="12"/>
  <c r="E329" i="12" s="1"/>
  <c r="G329" i="12"/>
  <c r="I329" i="12"/>
  <c r="J329" i="12"/>
  <c r="K329" i="12"/>
  <c r="L329" i="12"/>
  <c r="M329" i="12"/>
  <c r="D330" i="12"/>
  <c r="E330" i="12" s="1"/>
  <c r="G330" i="12"/>
  <c r="I330" i="12"/>
  <c r="J330" i="12"/>
  <c r="K330" i="12"/>
  <c r="L330" i="12"/>
  <c r="M330" i="12"/>
  <c r="D331" i="12"/>
  <c r="E331" i="12" s="1"/>
  <c r="G331" i="12"/>
  <c r="I331" i="12"/>
  <c r="J331" i="12"/>
  <c r="K331" i="12"/>
  <c r="L331" i="12"/>
  <c r="M331" i="12"/>
  <c r="D332" i="12"/>
  <c r="E332" i="12"/>
  <c r="G332" i="12"/>
  <c r="I332" i="12"/>
  <c r="J332" i="12"/>
  <c r="K332" i="12"/>
  <c r="L332" i="12"/>
  <c r="M332" i="12"/>
  <c r="D333" i="12"/>
  <c r="E333" i="12" s="1"/>
  <c r="G333" i="12"/>
  <c r="I333" i="12"/>
  <c r="J333" i="12"/>
  <c r="K333" i="12"/>
  <c r="L333" i="12"/>
  <c r="M333" i="12"/>
  <c r="D334" i="12"/>
  <c r="E334" i="12" s="1"/>
  <c r="G334" i="12"/>
  <c r="I334" i="12"/>
  <c r="J334" i="12"/>
  <c r="K334" i="12"/>
  <c r="L334" i="12"/>
  <c r="M334" i="12"/>
  <c r="D335" i="12"/>
  <c r="E335" i="12" s="1"/>
  <c r="G335" i="12"/>
  <c r="I335" i="12"/>
  <c r="J335" i="12"/>
  <c r="K335" i="12"/>
  <c r="L335" i="12"/>
  <c r="M335" i="12"/>
  <c r="D336" i="12"/>
  <c r="E336" i="12" s="1"/>
  <c r="G336" i="12"/>
  <c r="I336" i="12"/>
  <c r="J336" i="12"/>
  <c r="K336" i="12"/>
  <c r="L336" i="12"/>
  <c r="M336" i="12"/>
  <c r="D337" i="12"/>
  <c r="E337" i="12" s="1"/>
  <c r="G337" i="12"/>
  <c r="I337" i="12"/>
  <c r="J337" i="12"/>
  <c r="K337" i="12"/>
  <c r="L337" i="12"/>
  <c r="M337" i="12"/>
  <c r="D338" i="12"/>
  <c r="E338" i="12"/>
  <c r="G338" i="12"/>
  <c r="I338" i="12"/>
  <c r="J338" i="12"/>
  <c r="K338" i="12"/>
  <c r="L338" i="12"/>
  <c r="M338" i="12"/>
  <c r="D339" i="12"/>
  <c r="E339" i="12" s="1"/>
  <c r="G339" i="12"/>
  <c r="I339" i="12"/>
  <c r="J339" i="12"/>
  <c r="K339" i="12"/>
  <c r="L339" i="12"/>
  <c r="M339" i="12"/>
  <c r="D340" i="12"/>
  <c r="E340" i="12" s="1"/>
  <c r="G340" i="12"/>
  <c r="I340" i="12"/>
  <c r="J340" i="12"/>
  <c r="K340" i="12"/>
  <c r="L340" i="12"/>
  <c r="M340" i="12"/>
  <c r="D341" i="12"/>
  <c r="E341" i="12" s="1"/>
  <c r="G341" i="12"/>
  <c r="I341" i="12"/>
  <c r="J341" i="12"/>
  <c r="K341" i="12"/>
  <c r="L341" i="12"/>
  <c r="M341" i="12"/>
  <c r="D342" i="12"/>
  <c r="E342" i="12"/>
  <c r="G342" i="12"/>
  <c r="I342" i="12"/>
  <c r="J342" i="12"/>
  <c r="K342" i="12"/>
  <c r="L342" i="12"/>
  <c r="M342" i="12"/>
  <c r="D343" i="12"/>
  <c r="E343" i="12" s="1"/>
  <c r="G343" i="12"/>
  <c r="I343" i="12"/>
  <c r="J343" i="12"/>
  <c r="K343" i="12"/>
  <c r="L343" i="12"/>
  <c r="M343" i="12"/>
  <c r="D344" i="12"/>
  <c r="E344" i="12" s="1"/>
  <c r="G344" i="12"/>
  <c r="I344" i="12"/>
  <c r="J344" i="12"/>
  <c r="K344" i="12"/>
  <c r="L344" i="12"/>
  <c r="M344" i="12"/>
  <c r="D345" i="12"/>
  <c r="E345" i="12" s="1"/>
  <c r="G345" i="12"/>
  <c r="I345" i="12"/>
  <c r="J345" i="12"/>
  <c r="K345" i="12"/>
  <c r="L345" i="12"/>
  <c r="M345" i="12"/>
  <c r="D346" i="12"/>
  <c r="E346" i="12" s="1"/>
  <c r="G346" i="12"/>
  <c r="I346" i="12"/>
  <c r="J346" i="12"/>
  <c r="K346" i="12"/>
  <c r="L346" i="12"/>
  <c r="M346" i="12"/>
  <c r="D347" i="12"/>
  <c r="E347" i="12" s="1"/>
  <c r="G347" i="12"/>
  <c r="I347" i="12"/>
  <c r="J347" i="12"/>
  <c r="K347" i="12"/>
  <c r="L347" i="12"/>
  <c r="M347" i="12"/>
  <c r="D348" i="12"/>
  <c r="E348" i="12"/>
  <c r="G348" i="12"/>
  <c r="I348" i="12"/>
  <c r="J348" i="12"/>
  <c r="K348" i="12"/>
  <c r="L348" i="12"/>
  <c r="M348" i="12"/>
  <c r="D349" i="12"/>
  <c r="E349" i="12" s="1"/>
  <c r="G349" i="12"/>
  <c r="I349" i="12"/>
  <c r="J349" i="12"/>
  <c r="K349" i="12"/>
  <c r="L349" i="12"/>
  <c r="M349" i="12"/>
  <c r="D350" i="12"/>
  <c r="E350" i="12" s="1"/>
  <c r="G350" i="12"/>
  <c r="I350" i="12"/>
  <c r="J350" i="12"/>
  <c r="K350" i="12"/>
  <c r="L350" i="12"/>
  <c r="M350" i="12"/>
  <c r="D351" i="12"/>
  <c r="E351" i="12" s="1"/>
  <c r="G351" i="12"/>
  <c r="I351" i="12"/>
  <c r="J351" i="12"/>
  <c r="K351" i="12"/>
  <c r="L351" i="12"/>
  <c r="M351" i="12"/>
  <c r="D352" i="12"/>
  <c r="E352" i="12" s="1"/>
  <c r="G352" i="12"/>
  <c r="I352" i="12"/>
  <c r="J352" i="12"/>
  <c r="K352" i="12"/>
  <c r="L352" i="12"/>
  <c r="M352" i="12"/>
  <c r="D353" i="12"/>
  <c r="E353" i="12" s="1"/>
  <c r="G353" i="12"/>
  <c r="I353" i="12"/>
  <c r="J353" i="12"/>
  <c r="K353" i="12"/>
  <c r="L353" i="12"/>
  <c r="M353" i="12"/>
  <c r="D354" i="12"/>
  <c r="E354" i="12"/>
  <c r="G354" i="12"/>
  <c r="I354" i="12"/>
  <c r="J354" i="12"/>
  <c r="K354" i="12"/>
  <c r="L354" i="12"/>
  <c r="M354" i="12"/>
  <c r="D355" i="12"/>
  <c r="E355" i="12" s="1"/>
  <c r="G355" i="12"/>
  <c r="I355" i="12"/>
  <c r="J355" i="12"/>
  <c r="K355" i="12"/>
  <c r="L355" i="12"/>
  <c r="M355" i="12"/>
  <c r="D356" i="12"/>
  <c r="E356" i="12" s="1"/>
  <c r="G356" i="12"/>
  <c r="I356" i="12"/>
  <c r="J356" i="12"/>
  <c r="K356" i="12"/>
  <c r="L356" i="12"/>
  <c r="M356" i="12"/>
  <c r="D357" i="12"/>
  <c r="E357" i="12" s="1"/>
  <c r="G357" i="12"/>
  <c r="I357" i="12"/>
  <c r="J357" i="12"/>
  <c r="K357" i="12"/>
  <c r="L357" i="12"/>
  <c r="M357" i="12"/>
  <c r="D358" i="12"/>
  <c r="E358" i="12"/>
  <c r="G358" i="12"/>
  <c r="I358" i="12"/>
  <c r="J358" i="12"/>
  <c r="K358" i="12"/>
  <c r="L358" i="12"/>
  <c r="M358" i="12"/>
  <c r="D359" i="12"/>
  <c r="E359" i="12" s="1"/>
  <c r="G359" i="12"/>
  <c r="I359" i="12"/>
  <c r="J359" i="12"/>
  <c r="K359" i="12"/>
  <c r="L359" i="12"/>
  <c r="M359" i="12"/>
  <c r="D360" i="12"/>
  <c r="E360" i="12" s="1"/>
  <c r="G360" i="12"/>
  <c r="I360" i="12"/>
  <c r="J360" i="12"/>
  <c r="K360" i="12"/>
  <c r="L360" i="12"/>
  <c r="M360" i="12"/>
  <c r="D361" i="12"/>
  <c r="E361" i="12" s="1"/>
  <c r="G361" i="12"/>
  <c r="I361" i="12"/>
  <c r="J361" i="12"/>
  <c r="K361" i="12"/>
  <c r="L361" i="12"/>
  <c r="M361" i="12"/>
  <c r="D362" i="12"/>
  <c r="E362" i="12" s="1"/>
  <c r="G362" i="12"/>
  <c r="I362" i="12"/>
  <c r="J362" i="12"/>
  <c r="K362" i="12"/>
  <c r="L362" i="12"/>
  <c r="M362" i="12"/>
  <c r="D363" i="12"/>
  <c r="E363" i="12" s="1"/>
  <c r="G363" i="12"/>
  <c r="I363" i="12"/>
  <c r="J363" i="12"/>
  <c r="K363" i="12"/>
  <c r="L363" i="12"/>
  <c r="M363" i="12"/>
  <c r="D364" i="12"/>
  <c r="E364" i="12"/>
  <c r="G364" i="12"/>
  <c r="I364" i="12"/>
  <c r="J364" i="12"/>
  <c r="K364" i="12"/>
  <c r="L364" i="12"/>
  <c r="M364" i="12"/>
  <c r="D365" i="12"/>
  <c r="E365" i="12" s="1"/>
  <c r="G365" i="12"/>
  <c r="I365" i="12"/>
  <c r="J365" i="12"/>
  <c r="K365" i="12"/>
  <c r="L365" i="12"/>
  <c r="M365" i="12"/>
  <c r="D366" i="12"/>
  <c r="E366" i="12" s="1"/>
  <c r="G366" i="12"/>
  <c r="I366" i="12"/>
  <c r="J366" i="12"/>
  <c r="K366" i="12"/>
  <c r="L366" i="12"/>
  <c r="M366" i="12"/>
  <c r="D367" i="12"/>
  <c r="E367" i="12" s="1"/>
  <c r="G367" i="12"/>
  <c r="I367" i="12"/>
  <c r="J367" i="12"/>
  <c r="K367" i="12"/>
  <c r="L367" i="12"/>
  <c r="M367" i="12"/>
  <c r="D368" i="12"/>
  <c r="E368" i="12" s="1"/>
  <c r="G368" i="12"/>
  <c r="I368" i="12"/>
  <c r="J368" i="12"/>
  <c r="K368" i="12"/>
  <c r="L368" i="12"/>
  <c r="M368" i="12"/>
  <c r="D369" i="12"/>
  <c r="E369" i="12" s="1"/>
  <c r="G369" i="12"/>
  <c r="I369" i="12"/>
  <c r="J369" i="12"/>
  <c r="K369" i="12"/>
  <c r="L369" i="12"/>
  <c r="M369" i="12"/>
  <c r="D370" i="12"/>
  <c r="E370" i="12"/>
  <c r="G370" i="12"/>
  <c r="I370" i="12"/>
  <c r="J370" i="12"/>
  <c r="K370" i="12"/>
  <c r="L370" i="12"/>
  <c r="M370" i="12"/>
  <c r="D371" i="12"/>
  <c r="E371" i="12" s="1"/>
  <c r="G371" i="12"/>
  <c r="I371" i="12"/>
  <c r="J371" i="12"/>
  <c r="K371" i="12"/>
  <c r="L371" i="12"/>
  <c r="M371" i="12"/>
  <c r="D372" i="12"/>
  <c r="E372" i="12" s="1"/>
  <c r="G372" i="12"/>
  <c r="I372" i="12"/>
  <c r="J372" i="12"/>
  <c r="K372" i="12"/>
  <c r="L372" i="12"/>
  <c r="M372" i="12"/>
  <c r="D373" i="12"/>
  <c r="E373" i="12" s="1"/>
  <c r="G373" i="12"/>
  <c r="I373" i="12"/>
  <c r="J373" i="12"/>
  <c r="K373" i="12"/>
  <c r="L373" i="12"/>
  <c r="M373" i="12"/>
  <c r="D374" i="12"/>
  <c r="E374" i="12"/>
  <c r="G374" i="12"/>
  <c r="I374" i="12"/>
  <c r="J374" i="12"/>
  <c r="K374" i="12"/>
  <c r="L374" i="12"/>
  <c r="M374" i="12"/>
  <c r="D375" i="12"/>
  <c r="E375" i="12"/>
  <c r="G375" i="12"/>
  <c r="I375" i="12"/>
  <c r="J375" i="12"/>
  <c r="K375" i="12"/>
  <c r="L375" i="12"/>
  <c r="M375" i="12"/>
  <c r="D376" i="12"/>
  <c r="E376" i="12"/>
  <c r="G376" i="12"/>
  <c r="I376" i="12"/>
  <c r="J376" i="12"/>
  <c r="K376" i="12"/>
  <c r="L376" i="12"/>
  <c r="M376" i="12"/>
  <c r="D377" i="12"/>
  <c r="E377" i="12"/>
  <c r="G377" i="12"/>
  <c r="I377" i="12"/>
  <c r="J377" i="12"/>
  <c r="K377" i="12"/>
  <c r="L377" i="12"/>
  <c r="M377" i="12"/>
  <c r="D378" i="12"/>
  <c r="E378" i="12"/>
  <c r="G378" i="12"/>
  <c r="I378" i="12"/>
  <c r="J378" i="12"/>
  <c r="K378" i="12"/>
  <c r="L378" i="12"/>
  <c r="M378" i="12"/>
  <c r="D379" i="12"/>
  <c r="E379" i="12"/>
  <c r="G379" i="12"/>
  <c r="I379" i="12"/>
  <c r="J379" i="12"/>
  <c r="K379" i="12"/>
  <c r="L379" i="12"/>
  <c r="M379" i="12"/>
  <c r="D380" i="12"/>
  <c r="E380" i="12"/>
  <c r="G380" i="12"/>
  <c r="I380" i="12"/>
  <c r="J380" i="12"/>
  <c r="K380" i="12"/>
  <c r="L380" i="12"/>
  <c r="M380" i="12"/>
  <c r="D381" i="12"/>
  <c r="E381" i="12"/>
  <c r="G381" i="12"/>
  <c r="I381" i="12"/>
  <c r="J381" i="12"/>
  <c r="K381" i="12"/>
  <c r="L381" i="12"/>
  <c r="M381" i="12"/>
  <c r="D382" i="12"/>
  <c r="E382" i="12"/>
  <c r="G382" i="12"/>
  <c r="I382" i="12"/>
  <c r="J382" i="12"/>
  <c r="K382" i="12"/>
  <c r="L382" i="12"/>
  <c r="M382" i="12"/>
  <c r="D383" i="12"/>
  <c r="E383" i="12"/>
  <c r="G383" i="12"/>
  <c r="I383" i="12"/>
  <c r="J383" i="12"/>
  <c r="K383" i="12"/>
  <c r="L383" i="12"/>
  <c r="M383" i="12"/>
  <c r="D384" i="12"/>
  <c r="E384" i="12"/>
  <c r="G384" i="12"/>
  <c r="I384" i="12"/>
  <c r="J384" i="12"/>
  <c r="K384" i="12"/>
  <c r="L384" i="12"/>
  <c r="M384" i="12"/>
  <c r="D385" i="12"/>
  <c r="E385" i="12"/>
  <c r="G385" i="12"/>
  <c r="I385" i="12"/>
  <c r="J385" i="12"/>
  <c r="K385" i="12"/>
  <c r="L385" i="12"/>
  <c r="M385" i="12"/>
  <c r="D386" i="12"/>
  <c r="E386" i="12"/>
  <c r="G386" i="12"/>
  <c r="I386" i="12"/>
  <c r="J386" i="12"/>
  <c r="K386" i="12"/>
  <c r="L386" i="12"/>
  <c r="M386" i="12"/>
  <c r="D387" i="12"/>
  <c r="E387" i="12"/>
  <c r="G387" i="12"/>
  <c r="I387" i="12"/>
  <c r="J387" i="12"/>
  <c r="K387" i="12"/>
  <c r="L387" i="12"/>
  <c r="M387" i="12"/>
  <c r="D388" i="12"/>
  <c r="E388" i="12"/>
  <c r="G388" i="12"/>
  <c r="I388" i="12"/>
  <c r="J388" i="12"/>
  <c r="K388" i="12"/>
  <c r="L388" i="12"/>
  <c r="M388" i="12"/>
  <c r="D389" i="12"/>
  <c r="E389" i="12"/>
  <c r="G389" i="12"/>
  <c r="I389" i="12"/>
  <c r="J389" i="12"/>
  <c r="K389" i="12"/>
  <c r="L389" i="12"/>
  <c r="M389" i="12"/>
  <c r="D390" i="12"/>
  <c r="E390" i="12"/>
  <c r="G390" i="12"/>
  <c r="I390" i="12"/>
  <c r="J390" i="12"/>
  <c r="K390" i="12"/>
  <c r="L390" i="12"/>
  <c r="M390" i="12"/>
  <c r="D391" i="12"/>
  <c r="E391" i="12"/>
  <c r="G391" i="12"/>
  <c r="I391" i="12"/>
  <c r="J391" i="12"/>
  <c r="K391" i="12"/>
  <c r="L391" i="12"/>
  <c r="M391" i="12"/>
  <c r="D392" i="12"/>
  <c r="E392" i="12"/>
  <c r="G392" i="12"/>
  <c r="I392" i="12"/>
  <c r="J392" i="12"/>
  <c r="K392" i="12"/>
  <c r="L392" i="12"/>
  <c r="M392" i="12"/>
  <c r="D393" i="12"/>
  <c r="E393" i="12"/>
  <c r="G393" i="12"/>
  <c r="I393" i="12"/>
  <c r="J393" i="12"/>
  <c r="K393" i="12"/>
  <c r="L393" i="12"/>
  <c r="M393" i="12"/>
  <c r="D394" i="12"/>
  <c r="E394" i="12"/>
  <c r="G394" i="12"/>
  <c r="I394" i="12"/>
  <c r="J394" i="12"/>
  <c r="K394" i="12"/>
  <c r="L394" i="12"/>
  <c r="M394" i="12"/>
  <c r="D395" i="12"/>
  <c r="E395" i="12"/>
  <c r="G395" i="12"/>
  <c r="I395" i="12"/>
  <c r="J395" i="12"/>
  <c r="K395" i="12"/>
  <c r="L395" i="12"/>
  <c r="M395" i="12"/>
  <c r="D396" i="12"/>
  <c r="E396" i="12"/>
  <c r="G396" i="12"/>
  <c r="I396" i="12"/>
  <c r="J396" i="12"/>
  <c r="K396" i="12"/>
  <c r="L396" i="12"/>
  <c r="M396" i="12"/>
  <c r="D397" i="12"/>
  <c r="E397" i="12"/>
  <c r="G397" i="12"/>
  <c r="I397" i="12"/>
  <c r="J397" i="12"/>
  <c r="K397" i="12"/>
  <c r="L397" i="12"/>
  <c r="M397" i="12"/>
  <c r="D398" i="12"/>
  <c r="E398" i="12"/>
  <c r="G398" i="12"/>
  <c r="I398" i="12"/>
  <c r="J398" i="12"/>
  <c r="K398" i="12"/>
  <c r="L398" i="12"/>
  <c r="M398" i="12"/>
  <c r="D399" i="12"/>
  <c r="E399" i="12"/>
  <c r="G399" i="12"/>
  <c r="I399" i="12"/>
  <c r="J399" i="12"/>
  <c r="K399" i="12"/>
  <c r="L399" i="12"/>
  <c r="M399" i="12"/>
  <c r="D400" i="12"/>
  <c r="E400" i="12"/>
  <c r="G400" i="12"/>
  <c r="I400" i="12"/>
  <c r="J400" i="12"/>
  <c r="K400" i="12"/>
  <c r="L400" i="12"/>
  <c r="M400" i="12"/>
  <c r="D401" i="12"/>
  <c r="E401" i="12"/>
  <c r="G401" i="12"/>
  <c r="I401" i="12"/>
  <c r="J401" i="12"/>
  <c r="K401" i="12"/>
  <c r="L401" i="12"/>
  <c r="M401" i="12"/>
  <c r="D402" i="12"/>
  <c r="E402" i="12"/>
  <c r="G402" i="12"/>
  <c r="I402" i="12"/>
  <c r="J402" i="12"/>
  <c r="K402" i="12"/>
  <c r="L402" i="12"/>
  <c r="M402" i="12"/>
  <c r="D403" i="12"/>
  <c r="E403" i="12"/>
  <c r="G403" i="12"/>
  <c r="I403" i="12"/>
  <c r="J403" i="12"/>
  <c r="K403" i="12"/>
  <c r="L403" i="12"/>
  <c r="M403" i="12"/>
  <c r="D404" i="12"/>
  <c r="E404" i="12"/>
  <c r="G404" i="12"/>
  <c r="I404" i="12"/>
  <c r="J404" i="12"/>
  <c r="K404" i="12"/>
  <c r="L404" i="12"/>
  <c r="M404" i="12"/>
  <c r="D405" i="12"/>
  <c r="E405" i="12"/>
  <c r="G405" i="12"/>
  <c r="I405" i="12"/>
  <c r="J405" i="12"/>
  <c r="K405" i="12"/>
  <c r="L405" i="12"/>
  <c r="M405" i="12"/>
  <c r="D406" i="12"/>
  <c r="E406" i="12"/>
  <c r="G406" i="12"/>
  <c r="I406" i="12"/>
  <c r="J406" i="12"/>
  <c r="K406" i="12"/>
  <c r="L406" i="12"/>
  <c r="M406" i="12"/>
  <c r="D407" i="12"/>
  <c r="E407" i="12"/>
  <c r="G407" i="12"/>
  <c r="I407" i="12"/>
  <c r="J407" i="12"/>
  <c r="K407" i="12"/>
  <c r="L407" i="12"/>
  <c r="M407" i="12"/>
  <c r="D408" i="12"/>
  <c r="E408" i="12"/>
  <c r="G408" i="12"/>
  <c r="I408" i="12"/>
  <c r="J408" i="12"/>
  <c r="K408" i="12"/>
  <c r="L408" i="12"/>
  <c r="M408" i="12"/>
  <c r="D409" i="12"/>
  <c r="E409" i="12"/>
  <c r="G409" i="12"/>
  <c r="I409" i="12"/>
  <c r="J409" i="12"/>
  <c r="K409" i="12"/>
  <c r="L409" i="12"/>
  <c r="M409" i="12"/>
  <c r="D410" i="12"/>
  <c r="E410" i="12"/>
  <c r="G410" i="12"/>
  <c r="I410" i="12"/>
  <c r="J410" i="12"/>
  <c r="K410" i="12"/>
  <c r="L410" i="12"/>
  <c r="M410" i="12"/>
  <c r="D411" i="12"/>
  <c r="E411" i="12" s="1"/>
  <c r="G411" i="12"/>
  <c r="I411" i="12"/>
  <c r="J411" i="12"/>
  <c r="K411" i="12"/>
  <c r="L411" i="12"/>
  <c r="M411" i="12"/>
  <c r="D412" i="12"/>
  <c r="E412" i="12" s="1"/>
  <c r="G412" i="12"/>
  <c r="I412" i="12"/>
  <c r="J412" i="12"/>
  <c r="K412" i="12"/>
  <c r="L412" i="12"/>
  <c r="M412" i="12"/>
  <c r="D413" i="12"/>
  <c r="E413" i="12" s="1"/>
  <c r="G413" i="12"/>
  <c r="I413" i="12"/>
  <c r="J413" i="12"/>
  <c r="K413" i="12"/>
  <c r="L413" i="12"/>
  <c r="M413" i="12"/>
  <c r="D414" i="12"/>
  <c r="E414" i="12" s="1"/>
  <c r="G414" i="12"/>
  <c r="I414" i="12"/>
  <c r="J414" i="12"/>
  <c r="K414" i="12"/>
  <c r="L414" i="12"/>
  <c r="M414" i="12"/>
  <c r="D415" i="12"/>
  <c r="E415" i="12" s="1"/>
  <c r="G415" i="12"/>
  <c r="I415" i="12"/>
  <c r="J415" i="12"/>
  <c r="K415" i="12"/>
  <c r="L415" i="12"/>
  <c r="M415" i="12"/>
  <c r="D416" i="12"/>
  <c r="E416" i="12" s="1"/>
  <c r="G416" i="12"/>
  <c r="I416" i="12"/>
  <c r="J416" i="12"/>
  <c r="K416" i="12"/>
  <c r="L416" i="12"/>
  <c r="M416" i="12"/>
  <c r="D417" i="12"/>
  <c r="E417" i="12" s="1"/>
  <c r="G417" i="12"/>
  <c r="I417" i="12"/>
  <c r="J417" i="12"/>
  <c r="K417" i="12"/>
  <c r="L417" i="12"/>
  <c r="M417" i="12"/>
  <c r="D418" i="12"/>
  <c r="E418" i="12" s="1"/>
  <c r="G418" i="12"/>
  <c r="I418" i="12"/>
  <c r="J418" i="12"/>
  <c r="K418" i="12"/>
  <c r="L418" i="12"/>
  <c r="M418" i="12"/>
  <c r="D419" i="12"/>
  <c r="E419" i="12" s="1"/>
  <c r="G419" i="12"/>
  <c r="I419" i="12"/>
  <c r="J419" i="12"/>
  <c r="K419" i="12"/>
  <c r="L419" i="12"/>
  <c r="M419" i="12"/>
  <c r="D420" i="12"/>
  <c r="E420" i="12" s="1"/>
  <c r="G420" i="12"/>
  <c r="I420" i="12"/>
  <c r="J420" i="12"/>
  <c r="K420" i="12"/>
  <c r="L420" i="12"/>
  <c r="M420" i="12"/>
  <c r="D421" i="12"/>
  <c r="E421" i="12" s="1"/>
  <c r="G421" i="12"/>
  <c r="I421" i="12"/>
  <c r="J421" i="12"/>
  <c r="K421" i="12"/>
  <c r="L421" i="12"/>
  <c r="M421" i="12"/>
  <c r="D422" i="12"/>
  <c r="E422" i="12" s="1"/>
  <c r="G422" i="12"/>
  <c r="I422" i="12"/>
  <c r="J422" i="12"/>
  <c r="K422" i="12"/>
  <c r="L422" i="12"/>
  <c r="M422" i="12"/>
  <c r="D423" i="12"/>
  <c r="E423" i="12" s="1"/>
  <c r="G423" i="12"/>
  <c r="I423" i="12"/>
  <c r="J423" i="12"/>
  <c r="K423" i="12"/>
  <c r="L423" i="12"/>
  <c r="M423" i="12"/>
  <c r="D424" i="12"/>
  <c r="E424" i="12" s="1"/>
  <c r="G424" i="12"/>
  <c r="I424" i="12"/>
  <c r="J424" i="12"/>
  <c r="K424" i="12"/>
  <c r="L424" i="12"/>
  <c r="M424" i="12"/>
  <c r="D425" i="12"/>
  <c r="E425" i="12" s="1"/>
  <c r="G425" i="12"/>
  <c r="I425" i="12"/>
  <c r="J425" i="12"/>
  <c r="K425" i="12"/>
  <c r="L425" i="12"/>
  <c r="M425" i="12"/>
  <c r="D426" i="12"/>
  <c r="E426" i="12" s="1"/>
  <c r="G426" i="12"/>
  <c r="I426" i="12"/>
  <c r="J426" i="12"/>
  <c r="K426" i="12"/>
  <c r="L426" i="12"/>
  <c r="M426" i="12"/>
  <c r="D427" i="12"/>
  <c r="E427" i="12" s="1"/>
  <c r="G427" i="12"/>
  <c r="I427" i="12"/>
  <c r="J427" i="12"/>
  <c r="K427" i="12"/>
  <c r="L427" i="12"/>
  <c r="M427" i="12"/>
  <c r="D428" i="12"/>
  <c r="E428" i="12"/>
  <c r="G428" i="12"/>
  <c r="I428" i="12"/>
  <c r="J428" i="12"/>
  <c r="K428" i="12"/>
  <c r="L428" i="12"/>
  <c r="M428" i="12"/>
  <c r="D429" i="12"/>
  <c r="E429" i="12" s="1"/>
  <c r="G429" i="12"/>
  <c r="I429" i="12"/>
  <c r="J429" i="12"/>
  <c r="K429" i="12"/>
  <c r="L429" i="12"/>
  <c r="M429" i="12"/>
  <c r="D430" i="12"/>
  <c r="E430" i="12" s="1"/>
  <c r="G430" i="12"/>
  <c r="I430" i="12"/>
  <c r="J430" i="12"/>
  <c r="K430" i="12"/>
  <c r="L430" i="12"/>
  <c r="M430" i="12"/>
  <c r="D431" i="12"/>
  <c r="E431" i="12" s="1"/>
  <c r="G431" i="12"/>
  <c r="I431" i="12"/>
  <c r="J431" i="12"/>
  <c r="K431" i="12"/>
  <c r="L431" i="12"/>
  <c r="M431" i="12"/>
  <c r="D432" i="12"/>
  <c r="E432" i="12" s="1"/>
  <c r="G432" i="12"/>
  <c r="I432" i="12"/>
  <c r="J432" i="12"/>
  <c r="K432" i="12"/>
  <c r="L432" i="12"/>
  <c r="M432" i="12"/>
  <c r="D433" i="12"/>
  <c r="E433" i="12" s="1"/>
  <c r="G433" i="12"/>
  <c r="I433" i="12"/>
  <c r="J433" i="12"/>
  <c r="K433" i="12"/>
  <c r="L433" i="12"/>
  <c r="M433" i="12"/>
  <c r="D434" i="12"/>
  <c r="E434" i="12" s="1"/>
  <c r="G434" i="12"/>
  <c r="I434" i="12"/>
  <c r="J434" i="12"/>
  <c r="K434" i="12"/>
  <c r="L434" i="12"/>
  <c r="M434" i="12"/>
  <c r="D435" i="12"/>
  <c r="E435" i="12" s="1"/>
  <c r="G435" i="12"/>
  <c r="I435" i="12"/>
  <c r="J435" i="12"/>
  <c r="K435" i="12"/>
  <c r="L435" i="12"/>
  <c r="M435" i="12"/>
  <c r="D436" i="12"/>
  <c r="E436" i="12" s="1"/>
  <c r="G436" i="12"/>
  <c r="I436" i="12"/>
  <c r="J436" i="12"/>
  <c r="K436" i="12"/>
  <c r="L436" i="12"/>
  <c r="M436" i="12"/>
  <c r="D437" i="12"/>
  <c r="E437" i="12" s="1"/>
  <c r="G437" i="12"/>
  <c r="I437" i="12"/>
  <c r="J437" i="12"/>
  <c r="K437" i="12"/>
  <c r="L437" i="12"/>
  <c r="M437" i="12"/>
  <c r="D438" i="12"/>
  <c r="E438" i="12" s="1"/>
  <c r="G438" i="12"/>
  <c r="I438" i="12"/>
  <c r="J438" i="12"/>
  <c r="K438" i="12"/>
  <c r="L438" i="12"/>
  <c r="M438" i="12"/>
  <c r="D439" i="12"/>
  <c r="E439" i="12" s="1"/>
  <c r="G439" i="12"/>
  <c r="I439" i="12"/>
  <c r="J439" i="12"/>
  <c r="K439" i="12"/>
  <c r="L439" i="12"/>
  <c r="M439" i="12"/>
  <c r="D440" i="12"/>
  <c r="E440" i="12" s="1"/>
  <c r="G440" i="12"/>
  <c r="I440" i="12"/>
  <c r="J440" i="12"/>
  <c r="K440" i="12"/>
  <c r="L440" i="12"/>
  <c r="M440" i="12"/>
  <c r="D441" i="12"/>
  <c r="E441" i="12" s="1"/>
  <c r="G441" i="12"/>
  <c r="I441" i="12"/>
  <c r="J441" i="12"/>
  <c r="K441" i="12"/>
  <c r="L441" i="12"/>
  <c r="M441" i="12"/>
  <c r="D442" i="12"/>
  <c r="E442" i="12" s="1"/>
  <c r="G442" i="12"/>
  <c r="I442" i="12"/>
  <c r="J442" i="12"/>
  <c r="K442" i="12"/>
  <c r="L442" i="12"/>
  <c r="M442" i="12"/>
  <c r="D443" i="12"/>
  <c r="E443" i="12" s="1"/>
  <c r="G443" i="12"/>
  <c r="I443" i="12"/>
  <c r="J443" i="12"/>
  <c r="K443" i="12"/>
  <c r="L443" i="12"/>
  <c r="M443" i="12"/>
  <c r="D444" i="12"/>
  <c r="E444" i="12" s="1"/>
  <c r="G444" i="12"/>
  <c r="I444" i="12"/>
  <c r="J444" i="12"/>
  <c r="K444" i="12"/>
  <c r="L444" i="12"/>
  <c r="M444" i="12"/>
  <c r="D445" i="12"/>
  <c r="E445" i="12" s="1"/>
  <c r="G445" i="12"/>
  <c r="I445" i="12"/>
  <c r="J445" i="12"/>
  <c r="K445" i="12"/>
  <c r="L445" i="12"/>
  <c r="M445" i="12"/>
  <c r="D446" i="12"/>
  <c r="E446" i="12" s="1"/>
  <c r="G446" i="12"/>
  <c r="I446" i="12"/>
  <c r="J446" i="12"/>
  <c r="K446" i="12"/>
  <c r="L446" i="12"/>
  <c r="M446" i="12"/>
  <c r="D447" i="12"/>
  <c r="E447" i="12" s="1"/>
  <c r="G447" i="12"/>
  <c r="I447" i="12"/>
  <c r="J447" i="12"/>
  <c r="K447" i="12"/>
  <c r="L447" i="12"/>
  <c r="M447" i="12"/>
  <c r="D448" i="12"/>
  <c r="E448" i="12" s="1"/>
  <c r="G448" i="12"/>
  <c r="I448" i="12"/>
  <c r="J448" i="12"/>
  <c r="K448" i="12"/>
  <c r="L448" i="12"/>
  <c r="M448" i="12"/>
  <c r="D449" i="12"/>
  <c r="E449" i="12" s="1"/>
  <c r="G449" i="12"/>
  <c r="I449" i="12"/>
  <c r="J449" i="12"/>
  <c r="K449" i="12"/>
  <c r="L449" i="12"/>
  <c r="M449" i="12"/>
  <c r="D450" i="12"/>
  <c r="E450" i="12" s="1"/>
  <c r="G450" i="12"/>
  <c r="I450" i="12"/>
  <c r="J450" i="12"/>
  <c r="K450" i="12"/>
  <c r="L450" i="12"/>
  <c r="M450" i="12"/>
  <c r="D451" i="12"/>
  <c r="E451" i="12" s="1"/>
  <c r="G451" i="12"/>
  <c r="I451" i="12"/>
  <c r="J451" i="12"/>
  <c r="K451" i="12"/>
  <c r="L451" i="12"/>
  <c r="M451" i="12"/>
  <c r="D452" i="12"/>
  <c r="E452" i="12" s="1"/>
  <c r="G452" i="12"/>
  <c r="I452" i="12"/>
  <c r="J452" i="12"/>
  <c r="K452" i="12"/>
  <c r="L452" i="12"/>
  <c r="M452" i="12"/>
  <c r="D453" i="12"/>
  <c r="E453" i="12" s="1"/>
  <c r="G453" i="12"/>
  <c r="I453" i="12"/>
  <c r="J453" i="12"/>
  <c r="K453" i="12"/>
  <c r="L453" i="12"/>
  <c r="M453" i="12"/>
  <c r="D454" i="12"/>
  <c r="E454" i="12" s="1"/>
  <c r="G454" i="12"/>
  <c r="I454" i="12"/>
  <c r="J454" i="12"/>
  <c r="K454" i="12"/>
  <c r="L454" i="12"/>
  <c r="M454" i="12"/>
  <c r="D455" i="12"/>
  <c r="E455" i="12" s="1"/>
  <c r="G455" i="12"/>
  <c r="I455" i="12"/>
  <c r="J455" i="12"/>
  <c r="K455" i="12"/>
  <c r="L455" i="12"/>
  <c r="M455" i="12"/>
  <c r="D456" i="12"/>
  <c r="E456" i="12" s="1"/>
  <c r="G456" i="12"/>
  <c r="I456" i="12"/>
  <c r="J456" i="12"/>
  <c r="K456" i="12"/>
  <c r="L456" i="12"/>
  <c r="M456" i="12"/>
  <c r="D457" i="12"/>
  <c r="E457" i="12" s="1"/>
  <c r="G457" i="12"/>
  <c r="I457" i="12"/>
  <c r="J457" i="12"/>
  <c r="K457" i="12"/>
  <c r="L457" i="12"/>
  <c r="M457" i="12"/>
  <c r="D458" i="12"/>
  <c r="E458" i="12" s="1"/>
  <c r="G458" i="12"/>
  <c r="I458" i="12"/>
  <c r="J458" i="12"/>
  <c r="K458" i="12"/>
  <c r="L458" i="12"/>
  <c r="M458" i="12"/>
  <c r="D459" i="12"/>
  <c r="E459" i="12" s="1"/>
  <c r="G459" i="12"/>
  <c r="I459" i="12"/>
  <c r="J459" i="12"/>
  <c r="K459" i="12"/>
  <c r="L459" i="12"/>
  <c r="M459" i="12"/>
  <c r="D460" i="12"/>
  <c r="E460" i="12"/>
  <c r="G460" i="12"/>
  <c r="I460" i="12"/>
  <c r="J460" i="12"/>
  <c r="K460" i="12"/>
  <c r="L460" i="12"/>
  <c r="M460" i="12"/>
  <c r="D461" i="12"/>
  <c r="E461" i="12" s="1"/>
  <c r="G461" i="12"/>
  <c r="I461" i="12"/>
  <c r="J461" i="12"/>
  <c r="K461" i="12"/>
  <c r="L461" i="12"/>
  <c r="M461" i="12"/>
  <c r="D462" i="12"/>
  <c r="E462" i="12" s="1"/>
  <c r="G462" i="12"/>
  <c r="I462" i="12"/>
  <c r="J462" i="12"/>
  <c r="K462" i="12"/>
  <c r="L462" i="12"/>
  <c r="M462" i="12"/>
  <c r="D463" i="12"/>
  <c r="E463" i="12" s="1"/>
  <c r="G463" i="12"/>
  <c r="I463" i="12"/>
  <c r="J463" i="12"/>
  <c r="K463" i="12"/>
  <c r="L463" i="12"/>
  <c r="M463" i="12"/>
  <c r="D464" i="12"/>
  <c r="E464" i="12" s="1"/>
  <c r="G464" i="12"/>
  <c r="I464" i="12"/>
  <c r="J464" i="12"/>
  <c r="K464" i="12"/>
  <c r="L464" i="12"/>
  <c r="M464" i="12"/>
  <c r="D465" i="12"/>
  <c r="E465" i="12" s="1"/>
  <c r="G465" i="12"/>
  <c r="I465" i="12"/>
  <c r="J465" i="12"/>
  <c r="K465" i="12"/>
  <c r="L465" i="12"/>
  <c r="M465" i="12"/>
  <c r="D466" i="12"/>
  <c r="E466" i="12" s="1"/>
  <c r="G466" i="12"/>
  <c r="I466" i="12"/>
  <c r="J466" i="12"/>
  <c r="K466" i="12"/>
  <c r="L466" i="12"/>
  <c r="M466" i="12"/>
  <c r="D467" i="12"/>
  <c r="E467" i="12" s="1"/>
  <c r="G467" i="12"/>
  <c r="I467" i="12"/>
  <c r="J467" i="12"/>
  <c r="K467" i="12"/>
  <c r="L467" i="12"/>
  <c r="M467" i="12"/>
  <c r="D468" i="12"/>
  <c r="E468" i="12" s="1"/>
  <c r="G468" i="12"/>
  <c r="I468" i="12"/>
  <c r="J468" i="12"/>
  <c r="K468" i="12"/>
  <c r="L468" i="12"/>
  <c r="M468" i="12"/>
  <c r="D469" i="12"/>
  <c r="E469" i="12" s="1"/>
  <c r="G469" i="12"/>
  <c r="I469" i="12"/>
  <c r="J469" i="12"/>
  <c r="K469" i="12"/>
  <c r="L469" i="12"/>
  <c r="M469" i="12"/>
  <c r="D470" i="12"/>
  <c r="E470" i="12" s="1"/>
  <c r="G470" i="12"/>
  <c r="I470" i="12"/>
  <c r="J470" i="12"/>
  <c r="K470" i="12"/>
  <c r="L470" i="12"/>
  <c r="M470" i="12"/>
  <c r="D471" i="12"/>
  <c r="E471" i="12" s="1"/>
  <c r="G471" i="12"/>
  <c r="I471" i="12"/>
  <c r="J471" i="12"/>
  <c r="K471" i="12"/>
  <c r="L471" i="12"/>
  <c r="M471" i="12"/>
  <c r="D472" i="12"/>
  <c r="E472" i="12" s="1"/>
  <c r="G472" i="12"/>
  <c r="I472" i="12"/>
  <c r="J472" i="12"/>
  <c r="K472" i="12"/>
  <c r="L472" i="12"/>
  <c r="M472" i="12"/>
  <c r="D473" i="12"/>
  <c r="E473" i="12" s="1"/>
  <c r="G473" i="12"/>
  <c r="I473" i="12"/>
  <c r="J473" i="12"/>
  <c r="K473" i="12"/>
  <c r="L473" i="12"/>
  <c r="M473" i="12"/>
  <c r="D474" i="12"/>
  <c r="E474" i="12" s="1"/>
  <c r="G474" i="12"/>
  <c r="I474" i="12"/>
  <c r="J474" i="12"/>
  <c r="K474" i="12"/>
  <c r="L474" i="12"/>
  <c r="M474" i="12"/>
  <c r="D475" i="12"/>
  <c r="E475" i="12" s="1"/>
  <c r="G475" i="12"/>
  <c r="I475" i="12"/>
  <c r="J475" i="12"/>
  <c r="K475" i="12"/>
  <c r="L475" i="12"/>
  <c r="M475" i="12"/>
  <c r="D476" i="12"/>
  <c r="E476" i="12"/>
  <c r="G476" i="12"/>
  <c r="I476" i="12"/>
  <c r="J476" i="12"/>
  <c r="K476" i="12"/>
  <c r="L476" i="12"/>
  <c r="M476" i="12"/>
  <c r="D477" i="12"/>
  <c r="E477" i="12" s="1"/>
  <c r="G477" i="12"/>
  <c r="I477" i="12"/>
  <c r="J477" i="12"/>
  <c r="K477" i="12"/>
  <c r="L477" i="12"/>
  <c r="M477" i="12"/>
  <c r="D478" i="12"/>
  <c r="E478" i="12" s="1"/>
  <c r="G478" i="12"/>
  <c r="I478" i="12"/>
  <c r="J478" i="12"/>
  <c r="K478" i="12"/>
  <c r="L478" i="12"/>
  <c r="M478" i="12"/>
  <c r="D479" i="12"/>
  <c r="E479" i="12" s="1"/>
  <c r="G479" i="12"/>
  <c r="I479" i="12"/>
  <c r="J479" i="12"/>
  <c r="K479" i="12"/>
  <c r="L479" i="12"/>
  <c r="M479" i="12"/>
  <c r="D480" i="12"/>
  <c r="E480" i="12" s="1"/>
  <c r="G480" i="12"/>
  <c r="I480" i="12"/>
  <c r="J480" i="12"/>
  <c r="K480" i="12"/>
  <c r="L480" i="12"/>
  <c r="M480" i="12"/>
  <c r="D481" i="12"/>
  <c r="E481" i="12" s="1"/>
  <c r="G481" i="12"/>
  <c r="I481" i="12"/>
  <c r="J481" i="12"/>
  <c r="K481" i="12"/>
  <c r="L481" i="12"/>
  <c r="M481" i="12"/>
  <c r="D482" i="12"/>
  <c r="E482" i="12" s="1"/>
  <c r="G482" i="12"/>
  <c r="I482" i="12"/>
  <c r="J482" i="12"/>
  <c r="K482" i="12"/>
  <c r="L482" i="12"/>
  <c r="M482" i="12"/>
  <c r="D483" i="12"/>
  <c r="E483" i="12" s="1"/>
  <c r="G483" i="12"/>
  <c r="I483" i="12"/>
  <c r="J483" i="12"/>
  <c r="K483" i="12"/>
  <c r="L483" i="12"/>
  <c r="M483" i="12"/>
  <c r="D484" i="12"/>
  <c r="E484" i="12" s="1"/>
  <c r="G484" i="12"/>
  <c r="I484" i="12"/>
  <c r="J484" i="12"/>
  <c r="K484" i="12"/>
  <c r="L484" i="12"/>
  <c r="M484" i="12"/>
  <c r="D485" i="12"/>
  <c r="E485" i="12" s="1"/>
  <c r="G485" i="12"/>
  <c r="I485" i="12"/>
  <c r="J485" i="12"/>
  <c r="K485" i="12"/>
  <c r="L485" i="12"/>
  <c r="M485" i="12"/>
  <c r="D486" i="12"/>
  <c r="E486" i="12" s="1"/>
  <c r="G486" i="12"/>
  <c r="I486" i="12"/>
  <c r="J486" i="12"/>
  <c r="K486" i="12"/>
  <c r="L486" i="12"/>
  <c r="M486" i="12"/>
  <c r="D487" i="12"/>
  <c r="E487" i="12" s="1"/>
  <c r="G487" i="12"/>
  <c r="I487" i="12"/>
  <c r="J487" i="12"/>
  <c r="K487" i="12"/>
  <c r="L487" i="12"/>
  <c r="M487" i="12"/>
  <c r="D488" i="12"/>
  <c r="E488" i="12"/>
  <c r="G488" i="12"/>
  <c r="I488" i="12"/>
  <c r="J488" i="12"/>
  <c r="K488" i="12"/>
  <c r="L488" i="12"/>
  <c r="M488" i="12"/>
  <c r="D489" i="12"/>
  <c r="E489" i="12" s="1"/>
  <c r="G489" i="12"/>
  <c r="I489" i="12"/>
  <c r="J489" i="12"/>
  <c r="K489" i="12"/>
  <c r="L489" i="12"/>
  <c r="M489" i="12"/>
  <c r="D490" i="12"/>
  <c r="E490" i="12" s="1"/>
  <c r="G490" i="12"/>
  <c r="I490" i="12"/>
  <c r="J490" i="12"/>
  <c r="K490" i="12"/>
  <c r="L490" i="12"/>
  <c r="M490" i="12"/>
  <c r="D491" i="12"/>
  <c r="E491" i="12" s="1"/>
  <c r="G491" i="12"/>
  <c r="I491" i="12"/>
  <c r="J491" i="12"/>
  <c r="K491" i="12"/>
  <c r="L491" i="12"/>
  <c r="M491" i="12"/>
  <c r="D492" i="12"/>
  <c r="E492" i="12" s="1"/>
  <c r="G492" i="12"/>
  <c r="I492" i="12"/>
  <c r="J492" i="12"/>
  <c r="K492" i="12"/>
  <c r="L492" i="12"/>
  <c r="M492" i="12"/>
  <c r="D493" i="12"/>
  <c r="E493" i="12" s="1"/>
  <c r="G493" i="12"/>
  <c r="I493" i="12"/>
  <c r="J493" i="12"/>
  <c r="K493" i="12"/>
  <c r="L493" i="12"/>
  <c r="M493" i="12"/>
  <c r="D494" i="12"/>
  <c r="E494" i="12" s="1"/>
  <c r="G494" i="12"/>
  <c r="I494" i="12"/>
  <c r="J494" i="12"/>
  <c r="K494" i="12"/>
  <c r="L494" i="12"/>
  <c r="M494" i="12"/>
  <c r="D495" i="12"/>
  <c r="E495" i="12" s="1"/>
  <c r="G495" i="12"/>
  <c r="I495" i="12"/>
  <c r="J495" i="12"/>
  <c r="K495" i="12"/>
  <c r="L495" i="12"/>
  <c r="M495" i="12"/>
  <c r="D496" i="12"/>
  <c r="E496" i="12"/>
  <c r="G496" i="12"/>
  <c r="I496" i="12"/>
  <c r="J496" i="12"/>
  <c r="K496" i="12"/>
  <c r="L496" i="12"/>
  <c r="M496" i="12"/>
  <c r="D497" i="12"/>
  <c r="E497" i="12" s="1"/>
  <c r="G497" i="12"/>
  <c r="I497" i="12"/>
  <c r="J497" i="12"/>
  <c r="K497" i="12"/>
  <c r="L497" i="12"/>
  <c r="M497" i="12"/>
  <c r="D498" i="12"/>
  <c r="E498" i="12" s="1"/>
  <c r="G498" i="12"/>
  <c r="I498" i="12"/>
  <c r="J498" i="12"/>
  <c r="K498" i="12"/>
  <c r="L498" i="12"/>
  <c r="M498" i="12"/>
  <c r="D499" i="12"/>
  <c r="E499" i="12" s="1"/>
  <c r="G499" i="12"/>
  <c r="I499" i="12"/>
  <c r="J499" i="12"/>
  <c r="K499" i="12"/>
  <c r="L499" i="12"/>
  <c r="M499" i="12"/>
  <c r="D500" i="12"/>
  <c r="E500" i="12" s="1"/>
  <c r="G500" i="12"/>
  <c r="I500" i="12"/>
  <c r="J500" i="12"/>
  <c r="K500" i="12"/>
  <c r="L500" i="12"/>
  <c r="M500" i="12"/>
  <c r="D501" i="12"/>
  <c r="E501" i="12" s="1"/>
  <c r="G501" i="12"/>
  <c r="I501" i="12"/>
  <c r="J501" i="12"/>
  <c r="K501" i="12"/>
  <c r="L501" i="12"/>
  <c r="M501" i="12"/>
  <c r="D502" i="12"/>
  <c r="E502" i="12" s="1"/>
  <c r="G502" i="12"/>
  <c r="I502" i="12"/>
  <c r="J502" i="12"/>
  <c r="K502" i="12"/>
  <c r="L502" i="12"/>
  <c r="M502" i="12"/>
  <c r="D503" i="12"/>
  <c r="E503" i="12" s="1"/>
  <c r="G503" i="12"/>
  <c r="I503" i="12"/>
  <c r="J503" i="12"/>
  <c r="K503" i="12"/>
  <c r="L503" i="12"/>
  <c r="M503" i="12"/>
  <c r="D504" i="12"/>
  <c r="E504" i="12"/>
  <c r="G504" i="12"/>
  <c r="I504" i="12"/>
  <c r="J504" i="12"/>
  <c r="K504" i="12"/>
  <c r="L504" i="12"/>
  <c r="M504" i="12"/>
  <c r="D505" i="12"/>
  <c r="E505" i="12" s="1"/>
  <c r="G505" i="12"/>
  <c r="I505" i="12"/>
  <c r="J505" i="12"/>
  <c r="K505" i="12"/>
  <c r="L505" i="12"/>
  <c r="M505" i="12"/>
  <c r="D506" i="12"/>
  <c r="E506" i="12" s="1"/>
  <c r="G506" i="12"/>
  <c r="I506" i="12"/>
  <c r="J506" i="12"/>
  <c r="K506" i="12"/>
  <c r="L506" i="12"/>
  <c r="M506" i="12"/>
  <c r="D507" i="12"/>
  <c r="E507" i="12" s="1"/>
  <c r="G507" i="12"/>
  <c r="I507" i="12"/>
  <c r="J507" i="12"/>
  <c r="K507" i="12"/>
  <c r="L507" i="12"/>
  <c r="M507" i="12"/>
  <c r="D508" i="12"/>
  <c r="E508" i="12" s="1"/>
  <c r="G508" i="12"/>
  <c r="I508" i="12"/>
  <c r="J508" i="12"/>
  <c r="K508" i="12"/>
  <c r="L508" i="12"/>
  <c r="M508" i="12"/>
  <c r="D509" i="12"/>
  <c r="E509" i="12" s="1"/>
  <c r="G509" i="12"/>
  <c r="I509" i="12"/>
  <c r="J509" i="12"/>
  <c r="K509" i="12"/>
  <c r="L509" i="12"/>
  <c r="M509" i="12"/>
  <c r="D510" i="12"/>
  <c r="E510" i="12" s="1"/>
  <c r="G510" i="12"/>
  <c r="I510" i="12"/>
  <c r="J510" i="12"/>
  <c r="K510" i="12"/>
  <c r="L510" i="12"/>
  <c r="M510" i="12"/>
  <c r="D511" i="12"/>
  <c r="E511" i="12" s="1"/>
  <c r="G511" i="12"/>
  <c r="I511" i="12"/>
  <c r="J511" i="12"/>
  <c r="K511" i="12"/>
  <c r="L511" i="12"/>
  <c r="M511" i="12"/>
  <c r="D512" i="12"/>
  <c r="E512" i="12"/>
  <c r="G512" i="12"/>
  <c r="I512" i="12"/>
  <c r="J512" i="12"/>
  <c r="K512" i="12"/>
  <c r="L512" i="12"/>
  <c r="M512" i="12"/>
  <c r="D513" i="12"/>
  <c r="E513" i="12" s="1"/>
  <c r="G513" i="12"/>
  <c r="I513" i="12"/>
  <c r="J513" i="12"/>
  <c r="K513" i="12"/>
  <c r="L513" i="12"/>
  <c r="M513" i="12"/>
  <c r="D514" i="12"/>
  <c r="E514" i="12" s="1"/>
  <c r="G514" i="12"/>
  <c r="I514" i="12"/>
  <c r="J514" i="12"/>
  <c r="K514" i="12"/>
  <c r="L514" i="12"/>
  <c r="M514" i="12"/>
  <c r="D515" i="12"/>
  <c r="E515" i="12" s="1"/>
  <c r="G515" i="12"/>
  <c r="I515" i="12"/>
  <c r="J515" i="12"/>
  <c r="K515" i="12"/>
  <c r="L515" i="12"/>
  <c r="M515" i="12"/>
  <c r="D516" i="12"/>
  <c r="E516" i="12" s="1"/>
  <c r="G516" i="12"/>
  <c r="I516" i="12"/>
  <c r="J516" i="12"/>
  <c r="K516" i="12"/>
  <c r="L516" i="12"/>
  <c r="M516" i="12"/>
  <c r="D517" i="12"/>
  <c r="E517" i="12" s="1"/>
  <c r="G517" i="12"/>
  <c r="I517" i="12"/>
  <c r="J517" i="12"/>
  <c r="K517" i="12"/>
  <c r="L517" i="12"/>
  <c r="M517" i="12"/>
  <c r="D518" i="12"/>
  <c r="E518" i="12" s="1"/>
  <c r="G518" i="12"/>
  <c r="I518" i="12"/>
  <c r="J518" i="12"/>
  <c r="K518" i="12"/>
  <c r="L518" i="12"/>
  <c r="M518" i="12"/>
  <c r="D519" i="12"/>
  <c r="E519" i="12" s="1"/>
  <c r="G519" i="12"/>
  <c r="I519" i="12"/>
  <c r="J519" i="12"/>
  <c r="K519" i="12"/>
  <c r="L519" i="12"/>
  <c r="M519" i="12"/>
  <c r="D520" i="12"/>
  <c r="E520" i="12"/>
  <c r="G520" i="12"/>
  <c r="I520" i="12"/>
  <c r="J520" i="12"/>
  <c r="K520" i="12"/>
  <c r="L520" i="12"/>
  <c r="M520" i="12"/>
  <c r="D521" i="12"/>
  <c r="E521" i="12" s="1"/>
  <c r="G521" i="12"/>
  <c r="I521" i="12"/>
  <c r="J521" i="12"/>
  <c r="K521" i="12"/>
  <c r="L521" i="12"/>
  <c r="M521" i="12"/>
  <c r="D522" i="12"/>
  <c r="E522" i="12" s="1"/>
  <c r="G522" i="12"/>
  <c r="I522" i="12"/>
  <c r="J522" i="12"/>
  <c r="K522" i="12"/>
  <c r="L522" i="12"/>
  <c r="M522" i="12"/>
  <c r="D523" i="12"/>
  <c r="E523" i="12" s="1"/>
  <c r="G523" i="12"/>
  <c r="I523" i="12"/>
  <c r="J523" i="12"/>
  <c r="K523" i="12"/>
  <c r="L523" i="12"/>
  <c r="M523" i="12"/>
  <c r="D524" i="12"/>
  <c r="E524" i="12" s="1"/>
  <c r="G524" i="12"/>
  <c r="I524" i="12"/>
  <c r="J524" i="12"/>
  <c r="K524" i="12"/>
  <c r="L524" i="12"/>
  <c r="M524" i="12"/>
  <c r="D525" i="12"/>
  <c r="E525" i="12" s="1"/>
  <c r="G525" i="12"/>
  <c r="I525" i="12"/>
  <c r="J525" i="12"/>
  <c r="K525" i="12"/>
  <c r="L525" i="12"/>
  <c r="M525" i="12"/>
  <c r="D526" i="12"/>
  <c r="E526" i="12" s="1"/>
  <c r="G526" i="12"/>
  <c r="I526" i="12"/>
  <c r="J526" i="12"/>
  <c r="K526" i="12"/>
  <c r="L526" i="12"/>
  <c r="M526" i="12"/>
  <c r="D527" i="12"/>
  <c r="E527" i="12" s="1"/>
  <c r="G527" i="12"/>
  <c r="I527" i="12"/>
  <c r="J527" i="12"/>
  <c r="K527" i="12"/>
  <c r="L527" i="12"/>
  <c r="M527" i="12"/>
  <c r="D528" i="12"/>
  <c r="E528" i="12" s="1"/>
  <c r="G528" i="12"/>
  <c r="I528" i="12"/>
  <c r="J528" i="12"/>
  <c r="K528" i="12"/>
  <c r="L528" i="12"/>
  <c r="M528" i="12"/>
  <c r="D529" i="12"/>
  <c r="E529" i="12" s="1"/>
  <c r="G529" i="12"/>
  <c r="I529" i="12"/>
  <c r="J529" i="12"/>
  <c r="K529" i="12"/>
  <c r="L529" i="12"/>
  <c r="M529" i="12"/>
  <c r="D530" i="12"/>
  <c r="E530" i="12" s="1"/>
  <c r="G530" i="12"/>
  <c r="I530" i="12"/>
  <c r="J530" i="12"/>
  <c r="K530" i="12"/>
  <c r="L530" i="12"/>
  <c r="M530" i="12"/>
  <c r="D531" i="12"/>
  <c r="E531" i="12" s="1"/>
  <c r="G531" i="12"/>
  <c r="I531" i="12"/>
  <c r="J531" i="12"/>
  <c r="K531" i="12"/>
  <c r="L531" i="12"/>
  <c r="M531" i="12"/>
  <c r="D532" i="12"/>
  <c r="E532" i="12" s="1"/>
  <c r="G532" i="12"/>
  <c r="I532" i="12"/>
  <c r="J532" i="12"/>
  <c r="K532" i="12"/>
  <c r="L532" i="12"/>
  <c r="M532" i="12"/>
  <c r="D533" i="12"/>
  <c r="E533" i="12" s="1"/>
  <c r="G533" i="12"/>
  <c r="I533" i="12"/>
  <c r="J533" i="12"/>
  <c r="K533" i="12"/>
  <c r="L533" i="12"/>
  <c r="M533" i="12"/>
  <c r="D534" i="12"/>
  <c r="E534" i="12" s="1"/>
  <c r="G534" i="12"/>
  <c r="I534" i="12"/>
  <c r="J534" i="12"/>
  <c r="K534" i="12"/>
  <c r="L534" i="12"/>
  <c r="M534" i="12"/>
  <c r="D535" i="12"/>
  <c r="E535" i="12" s="1"/>
  <c r="G535" i="12"/>
  <c r="I535" i="12"/>
  <c r="J535" i="12"/>
  <c r="K535" i="12"/>
  <c r="L535" i="12"/>
  <c r="M535" i="12"/>
  <c r="D536" i="12"/>
  <c r="E536" i="12"/>
  <c r="G536" i="12"/>
  <c r="I536" i="12"/>
  <c r="J536" i="12"/>
  <c r="K536" i="12"/>
  <c r="L536" i="12"/>
  <c r="M536" i="12"/>
  <c r="D537" i="12"/>
  <c r="E537" i="12" s="1"/>
  <c r="G537" i="12"/>
  <c r="I537" i="12"/>
  <c r="J537" i="12"/>
  <c r="K537" i="12"/>
  <c r="L537" i="12"/>
  <c r="M537" i="12"/>
  <c r="D538" i="12"/>
  <c r="E538" i="12" s="1"/>
  <c r="G538" i="12"/>
  <c r="I538" i="12"/>
  <c r="J538" i="12"/>
  <c r="K538" i="12"/>
  <c r="L538" i="12"/>
  <c r="M538" i="12"/>
  <c r="D539" i="12"/>
  <c r="E539" i="12" s="1"/>
  <c r="G539" i="12"/>
  <c r="I539" i="12"/>
  <c r="J539" i="12"/>
  <c r="K539" i="12"/>
  <c r="L539" i="12"/>
  <c r="M539" i="12"/>
  <c r="D540" i="12"/>
  <c r="E540" i="12" s="1"/>
  <c r="G540" i="12"/>
  <c r="I540" i="12"/>
  <c r="J540" i="12"/>
  <c r="K540" i="12"/>
  <c r="L540" i="12"/>
  <c r="M540" i="12"/>
  <c r="D541" i="12"/>
  <c r="E541" i="12" s="1"/>
  <c r="G541" i="12"/>
  <c r="I541" i="12"/>
  <c r="J541" i="12"/>
  <c r="K541" i="12"/>
  <c r="L541" i="12"/>
  <c r="M541" i="12"/>
  <c r="D542" i="12"/>
  <c r="E542" i="12" s="1"/>
  <c r="G542" i="12"/>
  <c r="I542" i="12"/>
  <c r="J542" i="12"/>
  <c r="K542" i="12"/>
  <c r="L542" i="12"/>
  <c r="M542" i="12"/>
  <c r="D543" i="12"/>
  <c r="E543" i="12" s="1"/>
  <c r="G543" i="12"/>
  <c r="I543" i="12"/>
  <c r="J543" i="12"/>
  <c r="K543" i="12"/>
  <c r="L543" i="12"/>
  <c r="M543" i="12"/>
  <c r="D544" i="12"/>
  <c r="E544" i="12" s="1"/>
  <c r="G544" i="12"/>
  <c r="I544" i="12"/>
  <c r="J544" i="12"/>
  <c r="K544" i="12"/>
  <c r="L544" i="12"/>
  <c r="M544" i="12"/>
  <c r="D545" i="12"/>
  <c r="E545" i="12" s="1"/>
  <c r="G545" i="12"/>
  <c r="I545" i="12"/>
  <c r="J545" i="12"/>
  <c r="K545" i="12"/>
  <c r="L545" i="12"/>
  <c r="M545" i="12"/>
  <c r="D546" i="12"/>
  <c r="E546" i="12" s="1"/>
  <c r="G546" i="12"/>
  <c r="I546" i="12"/>
  <c r="J546" i="12"/>
  <c r="K546" i="12"/>
  <c r="L546" i="12"/>
  <c r="M546" i="12"/>
  <c r="D547" i="12"/>
  <c r="E547" i="12" s="1"/>
  <c r="G547" i="12"/>
  <c r="I547" i="12"/>
  <c r="J547" i="12"/>
  <c r="K547" i="12"/>
  <c r="L547" i="12"/>
  <c r="M547" i="12"/>
  <c r="D548" i="12"/>
  <c r="E548" i="12" s="1"/>
  <c r="G548" i="12"/>
  <c r="I548" i="12"/>
  <c r="J548" i="12"/>
  <c r="K548" i="12"/>
  <c r="L548" i="12"/>
  <c r="M548" i="12"/>
  <c r="D549" i="12"/>
  <c r="E549" i="12" s="1"/>
  <c r="G549" i="12"/>
  <c r="I549" i="12"/>
  <c r="J549" i="12"/>
  <c r="K549" i="12"/>
  <c r="L549" i="12"/>
  <c r="M549" i="12"/>
  <c r="D550" i="12"/>
  <c r="E550" i="12" s="1"/>
  <c r="G550" i="12"/>
  <c r="I550" i="12"/>
  <c r="J550" i="12"/>
  <c r="K550" i="12"/>
  <c r="L550" i="12"/>
  <c r="M550" i="12"/>
  <c r="D551" i="12"/>
  <c r="E551" i="12" s="1"/>
  <c r="G551" i="12"/>
  <c r="I551" i="12"/>
  <c r="J551" i="12"/>
  <c r="K551" i="12"/>
  <c r="L551" i="12"/>
  <c r="M551" i="12"/>
  <c r="D552" i="12"/>
  <c r="E552" i="12"/>
  <c r="G552" i="12"/>
  <c r="I552" i="12"/>
  <c r="J552" i="12"/>
  <c r="K552" i="12"/>
  <c r="L552" i="12"/>
  <c r="M552" i="12"/>
  <c r="D553" i="12"/>
  <c r="E553" i="12" s="1"/>
  <c r="G553" i="12"/>
  <c r="I553" i="12"/>
  <c r="J553" i="12"/>
  <c r="K553" i="12"/>
  <c r="L553" i="12"/>
  <c r="M553" i="12"/>
  <c r="D554" i="12"/>
  <c r="E554" i="12" s="1"/>
  <c r="G554" i="12"/>
  <c r="I554" i="12"/>
  <c r="J554" i="12"/>
  <c r="K554" i="12"/>
  <c r="L554" i="12"/>
  <c r="M554" i="12"/>
  <c r="D555" i="12"/>
  <c r="E555" i="12" s="1"/>
  <c r="G555" i="12"/>
  <c r="I555" i="12"/>
  <c r="J555" i="12"/>
  <c r="K555" i="12"/>
  <c r="L555" i="12"/>
  <c r="M555" i="12"/>
  <c r="D556" i="12"/>
  <c r="E556" i="12" s="1"/>
  <c r="G556" i="12"/>
  <c r="I556" i="12"/>
  <c r="J556" i="12"/>
  <c r="K556" i="12"/>
  <c r="L556" i="12"/>
  <c r="M556" i="12"/>
  <c r="D557" i="12"/>
  <c r="E557" i="12" s="1"/>
  <c r="G557" i="12"/>
  <c r="I557" i="12"/>
  <c r="J557" i="12"/>
  <c r="K557" i="12"/>
  <c r="L557" i="12"/>
  <c r="M557" i="12"/>
  <c r="D558" i="12"/>
  <c r="E558" i="12" s="1"/>
  <c r="G558" i="12"/>
  <c r="I558" i="12"/>
  <c r="J558" i="12"/>
  <c r="K558" i="12"/>
  <c r="L558" i="12"/>
  <c r="M558" i="12"/>
  <c r="D559" i="12"/>
  <c r="E559" i="12" s="1"/>
  <c r="G559" i="12"/>
  <c r="I559" i="12"/>
  <c r="J559" i="12"/>
  <c r="K559" i="12"/>
  <c r="L559" i="12"/>
  <c r="M559" i="12"/>
  <c r="D560" i="12"/>
  <c r="E560" i="12"/>
  <c r="G560" i="12"/>
  <c r="I560" i="12"/>
  <c r="J560" i="12"/>
  <c r="K560" i="12"/>
  <c r="L560" i="12"/>
  <c r="M560" i="12"/>
  <c r="D561" i="12"/>
  <c r="E561" i="12" s="1"/>
  <c r="G561" i="12"/>
  <c r="I561" i="12"/>
  <c r="J561" i="12"/>
  <c r="K561" i="12"/>
  <c r="L561" i="12"/>
  <c r="M561" i="12"/>
  <c r="D562" i="12"/>
  <c r="E562" i="12" s="1"/>
  <c r="G562" i="12"/>
  <c r="I562" i="12"/>
  <c r="J562" i="12"/>
  <c r="K562" i="12"/>
  <c r="L562" i="12"/>
  <c r="M562" i="12"/>
  <c r="D563" i="12"/>
  <c r="E563" i="12" s="1"/>
  <c r="G563" i="12"/>
  <c r="I563" i="12"/>
  <c r="J563" i="12"/>
  <c r="K563" i="12"/>
  <c r="L563" i="12"/>
  <c r="M563" i="12"/>
  <c r="D564" i="12"/>
  <c r="E564" i="12" s="1"/>
  <c r="G564" i="12"/>
  <c r="I564" i="12"/>
  <c r="J564" i="12"/>
  <c r="K564" i="12"/>
  <c r="L564" i="12"/>
  <c r="M564" i="12"/>
  <c r="D565" i="12"/>
  <c r="E565" i="12" s="1"/>
  <c r="G565" i="12"/>
  <c r="I565" i="12"/>
  <c r="J565" i="12"/>
  <c r="K565" i="12"/>
  <c r="L565" i="12"/>
  <c r="M565" i="12"/>
  <c r="D566" i="12"/>
  <c r="E566" i="12" s="1"/>
  <c r="G566" i="12"/>
  <c r="I566" i="12"/>
  <c r="J566" i="12"/>
  <c r="K566" i="12"/>
  <c r="L566" i="12"/>
  <c r="M566" i="12"/>
  <c r="D567" i="12"/>
  <c r="E567" i="12" s="1"/>
  <c r="G567" i="12"/>
  <c r="I567" i="12"/>
  <c r="J567" i="12"/>
  <c r="K567" i="12"/>
  <c r="L567" i="12"/>
  <c r="M567" i="12"/>
  <c r="D568" i="12"/>
  <c r="E568" i="12" s="1"/>
  <c r="G568" i="12"/>
  <c r="I568" i="12"/>
  <c r="J568" i="12"/>
  <c r="K568" i="12"/>
  <c r="L568" i="12"/>
  <c r="M568" i="12"/>
  <c r="D569" i="12"/>
  <c r="E569" i="12" s="1"/>
  <c r="G569" i="12"/>
  <c r="I569" i="12"/>
  <c r="J569" i="12"/>
  <c r="K569" i="12"/>
  <c r="L569" i="12"/>
  <c r="M569" i="12"/>
  <c r="D570" i="12"/>
  <c r="E570" i="12" s="1"/>
  <c r="G570" i="12"/>
  <c r="I570" i="12"/>
  <c r="J570" i="12"/>
  <c r="K570" i="12"/>
  <c r="L570" i="12"/>
  <c r="M570" i="12"/>
  <c r="D571" i="12"/>
  <c r="E571" i="12" s="1"/>
  <c r="G571" i="12"/>
  <c r="I571" i="12"/>
  <c r="J571" i="12"/>
  <c r="K571" i="12"/>
  <c r="L571" i="12"/>
  <c r="M571" i="12"/>
  <c r="D572" i="12"/>
  <c r="E572" i="12" s="1"/>
  <c r="G572" i="12"/>
  <c r="I572" i="12"/>
  <c r="J572" i="12"/>
  <c r="K572" i="12"/>
  <c r="L572" i="12"/>
  <c r="M572" i="12"/>
  <c r="D573" i="12"/>
  <c r="E573" i="12" s="1"/>
  <c r="G573" i="12"/>
  <c r="I573" i="12"/>
  <c r="J573" i="12"/>
  <c r="K573" i="12"/>
  <c r="L573" i="12"/>
  <c r="M573" i="12"/>
  <c r="D574" i="12"/>
  <c r="E574" i="12" s="1"/>
  <c r="G574" i="12"/>
  <c r="I574" i="12"/>
  <c r="J574" i="12"/>
  <c r="K574" i="12"/>
  <c r="L574" i="12"/>
  <c r="M574" i="12"/>
  <c r="D575" i="12"/>
  <c r="E575" i="12" s="1"/>
  <c r="G575" i="12"/>
  <c r="I575" i="12"/>
  <c r="J575" i="12"/>
  <c r="K575" i="12"/>
  <c r="L575" i="12"/>
  <c r="M575" i="12"/>
  <c r="D576" i="12"/>
  <c r="E576" i="12" s="1"/>
  <c r="G576" i="12"/>
  <c r="I576" i="12"/>
  <c r="J576" i="12"/>
  <c r="K576" i="12"/>
  <c r="L576" i="12"/>
  <c r="M576" i="12"/>
  <c r="D577" i="12"/>
  <c r="E577" i="12" s="1"/>
  <c r="G577" i="12"/>
  <c r="I577" i="12"/>
  <c r="J577" i="12"/>
  <c r="K577" i="12"/>
  <c r="L577" i="12"/>
  <c r="M577" i="12"/>
  <c r="D578" i="12"/>
  <c r="E578" i="12" s="1"/>
  <c r="G578" i="12"/>
  <c r="I578" i="12"/>
  <c r="J578" i="12"/>
  <c r="K578" i="12"/>
  <c r="L578" i="12"/>
  <c r="M578" i="12"/>
  <c r="D579" i="12"/>
  <c r="E579" i="12" s="1"/>
  <c r="G579" i="12"/>
  <c r="I579" i="12"/>
  <c r="J579" i="12"/>
  <c r="K579" i="12"/>
  <c r="L579" i="12"/>
  <c r="M579" i="12"/>
  <c r="D580" i="12"/>
  <c r="E580" i="12" s="1"/>
  <c r="G580" i="12"/>
  <c r="I580" i="12"/>
  <c r="J580" i="12"/>
  <c r="K580" i="12"/>
  <c r="L580" i="12"/>
  <c r="M580" i="12"/>
  <c r="D581" i="12"/>
  <c r="E581" i="12" s="1"/>
  <c r="G581" i="12"/>
  <c r="I581" i="12"/>
  <c r="J581" i="12"/>
  <c r="K581" i="12"/>
  <c r="L581" i="12"/>
  <c r="M581" i="12"/>
  <c r="D582" i="12"/>
  <c r="E582" i="12" s="1"/>
  <c r="G582" i="12"/>
  <c r="I582" i="12"/>
  <c r="J582" i="12"/>
  <c r="K582" i="12"/>
  <c r="L582" i="12"/>
  <c r="M582" i="12"/>
  <c r="D583" i="12"/>
  <c r="E583" i="12" s="1"/>
  <c r="G583" i="12"/>
  <c r="I583" i="12"/>
  <c r="J583" i="12"/>
  <c r="K583" i="12"/>
  <c r="L583" i="12"/>
  <c r="M583" i="12"/>
  <c r="D584" i="12"/>
  <c r="E584" i="12" s="1"/>
  <c r="G584" i="12"/>
  <c r="I584" i="12"/>
  <c r="J584" i="12"/>
  <c r="K584" i="12"/>
  <c r="L584" i="12"/>
  <c r="M584" i="12"/>
  <c r="D585" i="12"/>
  <c r="E585" i="12" s="1"/>
  <c r="G585" i="12"/>
  <c r="I585" i="12"/>
  <c r="J585" i="12"/>
  <c r="K585" i="12"/>
  <c r="L585" i="12"/>
  <c r="M585" i="12"/>
  <c r="D586" i="12"/>
  <c r="E586" i="12" s="1"/>
  <c r="G586" i="12"/>
  <c r="I586" i="12"/>
  <c r="J586" i="12"/>
  <c r="K586" i="12"/>
  <c r="L586" i="12"/>
  <c r="M586" i="12"/>
  <c r="D587" i="12"/>
  <c r="E587" i="12" s="1"/>
  <c r="G587" i="12"/>
  <c r="I587" i="12"/>
  <c r="J587" i="12"/>
  <c r="K587" i="12"/>
  <c r="L587" i="12"/>
  <c r="M587" i="12"/>
  <c r="D588" i="12"/>
  <c r="E588" i="12" s="1"/>
  <c r="G588" i="12"/>
  <c r="I588" i="12"/>
  <c r="J588" i="12"/>
  <c r="K588" i="12"/>
  <c r="L588" i="12"/>
  <c r="M588" i="12"/>
  <c r="D589" i="12"/>
  <c r="E589" i="12" s="1"/>
  <c r="G589" i="12"/>
  <c r="I589" i="12"/>
  <c r="J589" i="12"/>
  <c r="K589" i="12"/>
  <c r="L589" i="12"/>
  <c r="M589" i="12"/>
  <c r="D590" i="12"/>
  <c r="E590" i="12" s="1"/>
  <c r="G590" i="12"/>
  <c r="I590" i="12"/>
  <c r="J590" i="12"/>
  <c r="K590" i="12"/>
  <c r="L590" i="12"/>
  <c r="M590" i="12"/>
  <c r="D591" i="12"/>
  <c r="E591" i="12" s="1"/>
  <c r="G591" i="12"/>
  <c r="I591" i="12"/>
  <c r="J591" i="12"/>
  <c r="K591" i="12"/>
  <c r="L591" i="12"/>
  <c r="M591" i="12"/>
  <c r="D592" i="12"/>
  <c r="E592" i="12" s="1"/>
  <c r="G592" i="12"/>
  <c r="I592" i="12"/>
  <c r="J592" i="12"/>
  <c r="K592" i="12"/>
  <c r="L592" i="12"/>
  <c r="M592" i="12"/>
  <c r="D593" i="12"/>
  <c r="E593" i="12" s="1"/>
  <c r="G593" i="12"/>
  <c r="I593" i="12"/>
  <c r="J593" i="12"/>
  <c r="K593" i="12"/>
  <c r="L593" i="12"/>
  <c r="M593" i="12"/>
  <c r="D594" i="12"/>
  <c r="E594" i="12" s="1"/>
  <c r="G594" i="12"/>
  <c r="I594" i="12"/>
  <c r="J594" i="12"/>
  <c r="K594" i="12"/>
  <c r="L594" i="12"/>
  <c r="M594" i="12"/>
  <c r="D595" i="12"/>
  <c r="E595" i="12" s="1"/>
  <c r="G595" i="12"/>
  <c r="I595" i="12"/>
  <c r="J595" i="12"/>
  <c r="K595" i="12"/>
  <c r="L595" i="12"/>
  <c r="M595" i="12"/>
  <c r="D596" i="12"/>
  <c r="E596" i="12" s="1"/>
  <c r="G596" i="12"/>
  <c r="I596" i="12"/>
  <c r="J596" i="12"/>
  <c r="K596" i="12"/>
  <c r="L596" i="12"/>
  <c r="M596" i="12"/>
  <c r="D597" i="12"/>
  <c r="E597" i="12" s="1"/>
  <c r="G597" i="12"/>
  <c r="I597" i="12"/>
  <c r="J597" i="12"/>
  <c r="K597" i="12"/>
  <c r="L597" i="12"/>
  <c r="M597" i="12"/>
  <c r="D598" i="12"/>
  <c r="E598" i="12" s="1"/>
  <c r="G598" i="12"/>
  <c r="I598" i="12"/>
  <c r="J598" i="12"/>
  <c r="K598" i="12"/>
  <c r="L598" i="12"/>
  <c r="M598" i="12"/>
  <c r="D599" i="12"/>
  <c r="E599" i="12" s="1"/>
  <c r="G599" i="12"/>
  <c r="I599" i="12"/>
  <c r="J599" i="12"/>
  <c r="K599" i="12"/>
  <c r="L599" i="12"/>
  <c r="M599" i="12"/>
  <c r="D600" i="12"/>
  <c r="E600" i="12" s="1"/>
  <c r="G600" i="12"/>
  <c r="I600" i="12"/>
  <c r="J600" i="12"/>
  <c r="K600" i="12"/>
  <c r="L600" i="12"/>
  <c r="M600" i="12"/>
  <c r="D601" i="12"/>
  <c r="E601" i="12" s="1"/>
  <c r="G601" i="12"/>
  <c r="I601" i="12"/>
  <c r="J601" i="12"/>
  <c r="K601" i="12"/>
  <c r="L601" i="12"/>
  <c r="M601" i="12"/>
  <c r="D602" i="12"/>
  <c r="E602" i="12" s="1"/>
  <c r="G602" i="12"/>
  <c r="I602" i="12"/>
  <c r="J602" i="12"/>
  <c r="K602" i="12"/>
  <c r="L602" i="12"/>
  <c r="M602" i="12"/>
  <c r="D603" i="12"/>
  <c r="E603" i="12" s="1"/>
  <c r="G603" i="12"/>
  <c r="I603" i="12"/>
  <c r="J603" i="12"/>
  <c r="K603" i="12"/>
  <c r="L603" i="12"/>
  <c r="M603" i="12"/>
  <c r="D604" i="12"/>
  <c r="E604" i="12" s="1"/>
  <c r="G604" i="12"/>
  <c r="I604" i="12"/>
  <c r="J604" i="12"/>
  <c r="K604" i="12"/>
  <c r="L604" i="12"/>
  <c r="M604" i="12"/>
  <c r="D605" i="12"/>
  <c r="E605" i="12" s="1"/>
  <c r="G605" i="12"/>
  <c r="I605" i="12"/>
  <c r="J605" i="12"/>
  <c r="K605" i="12"/>
  <c r="L605" i="12"/>
  <c r="M605" i="12"/>
  <c r="D606" i="12"/>
  <c r="E606" i="12" s="1"/>
  <c r="G606" i="12"/>
  <c r="I606" i="12"/>
  <c r="J606" i="12"/>
  <c r="K606" i="12"/>
  <c r="L606" i="12"/>
  <c r="M606" i="12"/>
  <c r="D607" i="12"/>
  <c r="E607" i="12" s="1"/>
  <c r="G607" i="12"/>
  <c r="I607" i="12"/>
  <c r="J607" i="12"/>
  <c r="K607" i="12"/>
  <c r="L607" i="12"/>
  <c r="M607" i="12"/>
  <c r="D608" i="12"/>
  <c r="E608" i="12" s="1"/>
  <c r="G608" i="12"/>
  <c r="I608" i="12"/>
  <c r="J608" i="12"/>
  <c r="K608" i="12"/>
  <c r="L608" i="12"/>
  <c r="M608" i="12"/>
  <c r="D609" i="12"/>
  <c r="E609" i="12" s="1"/>
  <c r="G609" i="12"/>
  <c r="I609" i="12"/>
  <c r="J609" i="12"/>
  <c r="K609" i="12"/>
  <c r="L609" i="12"/>
  <c r="M609" i="12"/>
  <c r="D610" i="12"/>
  <c r="E610" i="12" s="1"/>
  <c r="G610" i="12"/>
  <c r="I610" i="12"/>
  <c r="J610" i="12"/>
  <c r="K610" i="12"/>
  <c r="L610" i="12"/>
  <c r="M610" i="12"/>
  <c r="D611" i="12"/>
  <c r="E611" i="12" s="1"/>
  <c r="G611" i="12"/>
  <c r="I611" i="12"/>
  <c r="J611" i="12"/>
  <c r="K611" i="12"/>
  <c r="L611" i="12"/>
  <c r="M611" i="12"/>
  <c r="D612" i="12"/>
  <c r="E612" i="12" s="1"/>
  <c r="G612" i="12"/>
  <c r="I612" i="12"/>
  <c r="J612" i="12"/>
  <c r="K612" i="12"/>
  <c r="L612" i="12"/>
  <c r="M612" i="12"/>
  <c r="D613" i="12"/>
  <c r="E613" i="12" s="1"/>
  <c r="G613" i="12"/>
  <c r="I613" i="12"/>
  <c r="J613" i="12"/>
  <c r="K613" i="12"/>
  <c r="L613" i="12"/>
  <c r="M613" i="12"/>
  <c r="D614" i="12"/>
  <c r="E614" i="12" s="1"/>
  <c r="G614" i="12"/>
  <c r="I614" i="12"/>
  <c r="J614" i="12"/>
  <c r="K614" i="12"/>
  <c r="L614" i="12"/>
  <c r="M614" i="12"/>
  <c r="D615" i="12"/>
  <c r="E615" i="12" s="1"/>
  <c r="G615" i="12"/>
  <c r="I615" i="12"/>
  <c r="J615" i="12"/>
  <c r="K615" i="12"/>
  <c r="L615" i="12"/>
  <c r="M615" i="12"/>
  <c r="D616" i="12"/>
  <c r="E616" i="12" s="1"/>
  <c r="G616" i="12"/>
  <c r="I616" i="12"/>
  <c r="J616" i="12"/>
  <c r="K616" i="12"/>
  <c r="L616" i="12"/>
  <c r="M616" i="12"/>
  <c r="D617" i="12"/>
  <c r="E617" i="12" s="1"/>
  <c r="G617" i="12"/>
  <c r="I617" i="12"/>
  <c r="J617" i="12"/>
  <c r="K617" i="12"/>
  <c r="L617" i="12"/>
  <c r="M617" i="12"/>
  <c r="D618" i="12"/>
  <c r="E618" i="12" s="1"/>
  <c r="G618" i="12"/>
  <c r="I618" i="12"/>
  <c r="J618" i="12"/>
  <c r="K618" i="12"/>
  <c r="L618" i="12"/>
  <c r="M618" i="12"/>
  <c r="D619" i="12"/>
  <c r="E619" i="12" s="1"/>
  <c r="G619" i="12"/>
  <c r="I619" i="12"/>
  <c r="J619" i="12"/>
  <c r="K619" i="12"/>
  <c r="L619" i="12"/>
  <c r="M619" i="12"/>
  <c r="D620" i="12"/>
  <c r="E620" i="12" s="1"/>
  <c r="G620" i="12"/>
  <c r="I620" i="12"/>
  <c r="J620" i="12"/>
  <c r="K620" i="12"/>
  <c r="L620" i="12"/>
  <c r="M620" i="12"/>
  <c r="D621" i="12"/>
  <c r="E621" i="12" s="1"/>
  <c r="G621" i="12"/>
  <c r="I621" i="12"/>
  <c r="J621" i="12"/>
  <c r="K621" i="12"/>
  <c r="L621" i="12"/>
  <c r="M621" i="12"/>
  <c r="D622" i="12"/>
  <c r="E622" i="12" s="1"/>
  <c r="G622" i="12"/>
  <c r="I622" i="12"/>
  <c r="J622" i="12"/>
  <c r="K622" i="12"/>
  <c r="L622" i="12"/>
  <c r="M622" i="12"/>
  <c r="D623" i="12"/>
  <c r="E623" i="12" s="1"/>
  <c r="G623" i="12"/>
  <c r="I623" i="12"/>
  <c r="J623" i="12"/>
  <c r="K623" i="12"/>
  <c r="L623" i="12"/>
  <c r="M623" i="12"/>
  <c r="D624" i="12"/>
  <c r="E624" i="12" s="1"/>
  <c r="G624" i="12"/>
  <c r="I624" i="12"/>
  <c r="J624" i="12"/>
  <c r="K624" i="12"/>
  <c r="L624" i="12"/>
  <c r="M624" i="12"/>
  <c r="D625" i="12"/>
  <c r="E625" i="12" s="1"/>
  <c r="G625" i="12"/>
  <c r="I625" i="12"/>
  <c r="J625" i="12"/>
  <c r="K625" i="12"/>
  <c r="L625" i="12"/>
  <c r="M625" i="12"/>
  <c r="D626" i="12"/>
  <c r="E626" i="12" s="1"/>
  <c r="G626" i="12"/>
  <c r="I626" i="12"/>
  <c r="J626" i="12"/>
  <c r="K626" i="12"/>
  <c r="L626" i="12"/>
  <c r="M626" i="12"/>
  <c r="D627" i="12"/>
  <c r="E627" i="12" s="1"/>
  <c r="G627" i="12"/>
  <c r="I627" i="12"/>
  <c r="J627" i="12"/>
  <c r="K627" i="12"/>
  <c r="L627" i="12"/>
  <c r="M627" i="12"/>
  <c r="D628" i="12"/>
  <c r="E628" i="12" s="1"/>
  <c r="G628" i="12"/>
  <c r="I628" i="12"/>
  <c r="J628" i="12"/>
  <c r="K628" i="12"/>
  <c r="L628" i="12"/>
  <c r="M628" i="12"/>
  <c r="D629" i="12"/>
  <c r="E629" i="12" s="1"/>
  <c r="G629" i="12"/>
  <c r="I629" i="12"/>
  <c r="J629" i="12"/>
  <c r="K629" i="12"/>
  <c r="L629" i="12"/>
  <c r="M629" i="12"/>
  <c r="D630" i="12"/>
  <c r="E630" i="12" s="1"/>
  <c r="G630" i="12"/>
  <c r="I630" i="12"/>
  <c r="J630" i="12"/>
  <c r="K630" i="12"/>
  <c r="L630" i="12"/>
  <c r="M630" i="12"/>
  <c r="D631" i="12"/>
  <c r="E631" i="12" s="1"/>
  <c r="G631" i="12"/>
  <c r="I631" i="12"/>
  <c r="J631" i="12"/>
  <c r="K631" i="12"/>
  <c r="L631" i="12"/>
  <c r="M631" i="12"/>
  <c r="D632" i="12"/>
  <c r="E632" i="12" s="1"/>
  <c r="G632" i="12"/>
  <c r="I632" i="12"/>
  <c r="J632" i="12"/>
  <c r="K632" i="12"/>
  <c r="L632" i="12"/>
  <c r="M632" i="12"/>
  <c r="D633" i="12"/>
  <c r="E633" i="12" s="1"/>
  <c r="G633" i="12"/>
  <c r="I633" i="12"/>
  <c r="J633" i="12"/>
  <c r="K633" i="12"/>
  <c r="L633" i="12"/>
  <c r="M633" i="12"/>
  <c r="D634" i="12"/>
  <c r="E634" i="12" s="1"/>
  <c r="G634" i="12"/>
  <c r="I634" i="12"/>
  <c r="J634" i="12"/>
  <c r="K634" i="12"/>
  <c r="L634" i="12"/>
  <c r="M634" i="12"/>
  <c r="D635" i="12"/>
  <c r="E635" i="12" s="1"/>
  <c r="G635" i="12"/>
  <c r="I635" i="12"/>
  <c r="J635" i="12"/>
  <c r="K635" i="12"/>
  <c r="L635" i="12"/>
  <c r="M635" i="12"/>
  <c r="D636" i="12"/>
  <c r="E636" i="12" s="1"/>
  <c r="G636" i="12"/>
  <c r="I636" i="12"/>
  <c r="J636" i="12"/>
  <c r="K636" i="12"/>
  <c r="L636" i="12"/>
  <c r="M636" i="12"/>
  <c r="D637" i="12"/>
  <c r="E637" i="12" s="1"/>
  <c r="G637" i="12"/>
  <c r="I637" i="12"/>
  <c r="J637" i="12"/>
  <c r="K637" i="12"/>
  <c r="L637" i="12"/>
  <c r="M637" i="12"/>
  <c r="D638" i="12"/>
  <c r="E638" i="12" s="1"/>
  <c r="G638" i="12"/>
  <c r="I638" i="12"/>
  <c r="J638" i="12"/>
  <c r="K638" i="12"/>
  <c r="L638" i="12"/>
  <c r="M638" i="12"/>
  <c r="D639" i="12"/>
  <c r="E639" i="12" s="1"/>
  <c r="G639" i="12"/>
  <c r="I639" i="12"/>
  <c r="J639" i="12"/>
  <c r="K639" i="12"/>
  <c r="L639" i="12"/>
  <c r="M639" i="12"/>
  <c r="D640" i="12"/>
  <c r="E640" i="12" s="1"/>
  <c r="G640" i="12"/>
  <c r="I640" i="12"/>
  <c r="J640" i="12"/>
  <c r="K640" i="12"/>
  <c r="L640" i="12"/>
  <c r="M640" i="12"/>
  <c r="D641" i="12"/>
  <c r="E641" i="12" s="1"/>
  <c r="G641" i="12"/>
  <c r="I641" i="12"/>
  <c r="J641" i="12"/>
  <c r="K641" i="12"/>
  <c r="L641" i="12"/>
  <c r="M641" i="12"/>
  <c r="D642" i="12"/>
  <c r="E642" i="12" s="1"/>
  <c r="G642" i="12"/>
  <c r="I642" i="12"/>
  <c r="J642" i="12"/>
  <c r="K642" i="12"/>
  <c r="L642" i="12"/>
  <c r="M642" i="12"/>
  <c r="D643" i="12"/>
  <c r="E643" i="12" s="1"/>
  <c r="G643" i="12"/>
  <c r="I643" i="12"/>
  <c r="J643" i="12"/>
  <c r="K643" i="12"/>
  <c r="L643" i="12"/>
  <c r="M643" i="12"/>
  <c r="D644" i="12"/>
  <c r="E644" i="12" s="1"/>
  <c r="G644" i="12"/>
  <c r="I644" i="12"/>
  <c r="J644" i="12"/>
  <c r="K644" i="12"/>
  <c r="L644" i="12"/>
  <c r="M644" i="12"/>
  <c r="D645" i="12"/>
  <c r="E645" i="12" s="1"/>
  <c r="G645" i="12"/>
  <c r="I645" i="12"/>
  <c r="J645" i="12"/>
  <c r="K645" i="12"/>
  <c r="L645" i="12"/>
  <c r="M645" i="12"/>
  <c r="D646" i="12"/>
  <c r="E646" i="12" s="1"/>
  <c r="G646" i="12"/>
  <c r="I646" i="12"/>
  <c r="J646" i="12"/>
  <c r="K646" i="12"/>
  <c r="L646" i="12"/>
  <c r="M646" i="12"/>
  <c r="D647" i="12"/>
  <c r="E647" i="12" s="1"/>
  <c r="G647" i="12"/>
  <c r="I647" i="12"/>
  <c r="J647" i="12"/>
  <c r="K647" i="12"/>
  <c r="L647" i="12"/>
  <c r="M647" i="12"/>
  <c r="D648" i="12"/>
  <c r="E648" i="12" s="1"/>
  <c r="G648" i="12"/>
  <c r="I648" i="12"/>
  <c r="J648" i="12"/>
  <c r="K648" i="12"/>
  <c r="L648" i="12"/>
  <c r="M648" i="12"/>
  <c r="D649" i="12"/>
  <c r="E649" i="12" s="1"/>
  <c r="G649" i="12"/>
  <c r="I649" i="12"/>
  <c r="J649" i="12"/>
  <c r="K649" i="12"/>
  <c r="L649" i="12"/>
  <c r="M649" i="12"/>
  <c r="D650" i="12"/>
  <c r="E650" i="12" s="1"/>
  <c r="G650" i="12"/>
  <c r="I650" i="12"/>
  <c r="J650" i="12"/>
  <c r="K650" i="12"/>
  <c r="L650" i="12"/>
  <c r="M650" i="12"/>
  <c r="D651" i="12"/>
  <c r="E651" i="12" s="1"/>
  <c r="G651" i="12"/>
  <c r="I651" i="12"/>
  <c r="J651" i="12"/>
  <c r="K651" i="12"/>
  <c r="L651" i="12"/>
  <c r="M651" i="12"/>
  <c r="D652" i="12"/>
  <c r="E652" i="12" s="1"/>
  <c r="G652" i="12"/>
  <c r="I652" i="12"/>
  <c r="J652" i="12"/>
  <c r="K652" i="12"/>
  <c r="L652" i="12"/>
  <c r="M652" i="12"/>
  <c r="D653" i="12"/>
  <c r="E653" i="12" s="1"/>
  <c r="G653" i="12"/>
  <c r="I653" i="12"/>
  <c r="J653" i="12"/>
  <c r="K653" i="12"/>
  <c r="L653" i="12"/>
  <c r="M653" i="12"/>
  <c r="D654" i="12"/>
  <c r="E654" i="12" s="1"/>
  <c r="G654" i="12"/>
  <c r="I654" i="12"/>
  <c r="J654" i="12"/>
  <c r="K654" i="12"/>
  <c r="L654" i="12"/>
  <c r="M654" i="12"/>
  <c r="D655" i="12"/>
  <c r="E655" i="12" s="1"/>
  <c r="G655" i="12"/>
  <c r="I655" i="12"/>
  <c r="J655" i="12"/>
  <c r="K655" i="12"/>
  <c r="L655" i="12"/>
  <c r="M655" i="12"/>
  <c r="D656" i="12"/>
  <c r="E656" i="12" s="1"/>
  <c r="G656" i="12"/>
  <c r="I656" i="12"/>
  <c r="J656" i="12"/>
  <c r="K656" i="12"/>
  <c r="L656" i="12"/>
  <c r="M656" i="12"/>
  <c r="D657" i="12"/>
  <c r="E657" i="12" s="1"/>
  <c r="G657" i="12"/>
  <c r="I657" i="12"/>
  <c r="J657" i="12"/>
  <c r="K657" i="12"/>
  <c r="L657" i="12"/>
  <c r="M657" i="12"/>
  <c r="D658" i="12"/>
  <c r="E658" i="12" s="1"/>
  <c r="G658" i="12"/>
  <c r="I658" i="12"/>
  <c r="J658" i="12"/>
  <c r="K658" i="12"/>
  <c r="L658" i="12"/>
  <c r="M658" i="12"/>
  <c r="D659" i="12"/>
  <c r="E659" i="12" s="1"/>
  <c r="G659" i="12"/>
  <c r="I659" i="12"/>
  <c r="J659" i="12"/>
  <c r="K659" i="12"/>
  <c r="L659" i="12"/>
  <c r="M659" i="12"/>
  <c r="D660" i="12"/>
  <c r="E660" i="12" s="1"/>
  <c r="G660" i="12"/>
  <c r="I660" i="12"/>
  <c r="J660" i="12"/>
  <c r="K660" i="12"/>
  <c r="L660" i="12"/>
  <c r="M660" i="12"/>
  <c r="D661" i="12"/>
  <c r="E661" i="12" s="1"/>
  <c r="G661" i="12"/>
  <c r="I661" i="12"/>
  <c r="J661" i="12"/>
  <c r="K661" i="12"/>
  <c r="L661" i="12"/>
  <c r="M661" i="12"/>
  <c r="D662" i="12"/>
  <c r="E662" i="12" s="1"/>
  <c r="G662" i="12"/>
  <c r="I662" i="12"/>
  <c r="J662" i="12"/>
  <c r="K662" i="12"/>
  <c r="L662" i="12"/>
  <c r="M662" i="12"/>
  <c r="D663" i="12"/>
  <c r="E663" i="12" s="1"/>
  <c r="G663" i="12"/>
  <c r="I663" i="12"/>
  <c r="J663" i="12"/>
  <c r="K663" i="12"/>
  <c r="L663" i="12"/>
  <c r="M663" i="12"/>
  <c r="D664" i="12"/>
  <c r="E664" i="12" s="1"/>
  <c r="G664" i="12"/>
  <c r="I664" i="12"/>
  <c r="J664" i="12"/>
  <c r="K664" i="12"/>
  <c r="L664" i="12"/>
  <c r="M664" i="12"/>
  <c r="D665" i="12"/>
  <c r="E665" i="12" s="1"/>
  <c r="G665" i="12"/>
  <c r="I665" i="12"/>
  <c r="J665" i="12"/>
  <c r="K665" i="12"/>
  <c r="L665" i="12"/>
  <c r="M665" i="12"/>
  <c r="D666" i="12"/>
  <c r="E666" i="12" s="1"/>
  <c r="G666" i="12"/>
  <c r="I666" i="12"/>
  <c r="J666" i="12"/>
  <c r="K666" i="12"/>
  <c r="L666" i="12"/>
  <c r="M666" i="12"/>
  <c r="D667" i="12"/>
  <c r="E667" i="12" s="1"/>
  <c r="G667" i="12"/>
  <c r="I667" i="12"/>
  <c r="J667" i="12"/>
  <c r="K667" i="12"/>
  <c r="L667" i="12"/>
  <c r="M667" i="12"/>
  <c r="D668" i="12"/>
  <c r="E668" i="12" s="1"/>
  <c r="G668" i="12"/>
  <c r="I668" i="12"/>
  <c r="J668" i="12"/>
  <c r="K668" i="12"/>
  <c r="L668" i="12"/>
  <c r="M668" i="12"/>
  <c r="D669" i="12"/>
  <c r="E669" i="12" s="1"/>
  <c r="G669" i="12"/>
  <c r="I669" i="12"/>
  <c r="J669" i="12"/>
  <c r="K669" i="12"/>
  <c r="L669" i="12"/>
  <c r="M669" i="12"/>
  <c r="D670" i="12"/>
  <c r="E670" i="12" s="1"/>
  <c r="G670" i="12"/>
  <c r="I670" i="12"/>
  <c r="J670" i="12"/>
  <c r="K670" i="12"/>
  <c r="L670" i="12"/>
  <c r="M670" i="12"/>
  <c r="D671" i="12"/>
  <c r="E671" i="12" s="1"/>
  <c r="G671" i="12"/>
  <c r="I671" i="12"/>
  <c r="J671" i="12"/>
  <c r="K671" i="12"/>
  <c r="L671" i="12"/>
  <c r="M671" i="12"/>
  <c r="D672" i="12"/>
  <c r="E672" i="12" s="1"/>
  <c r="G672" i="12"/>
  <c r="I672" i="12"/>
  <c r="J672" i="12"/>
  <c r="K672" i="12"/>
  <c r="L672" i="12"/>
  <c r="M672" i="12"/>
  <c r="D673" i="12"/>
  <c r="E673" i="12" s="1"/>
  <c r="G673" i="12"/>
  <c r="I673" i="12"/>
  <c r="J673" i="12"/>
  <c r="K673" i="12"/>
  <c r="L673" i="12"/>
  <c r="M673" i="12"/>
  <c r="D674" i="12"/>
  <c r="E674" i="12" s="1"/>
  <c r="G674" i="12"/>
  <c r="I674" i="12"/>
  <c r="J674" i="12"/>
  <c r="K674" i="12"/>
  <c r="L674" i="12"/>
  <c r="M674" i="12"/>
  <c r="D675" i="12"/>
  <c r="E675" i="12" s="1"/>
  <c r="G675" i="12"/>
  <c r="I675" i="12"/>
  <c r="J675" i="12"/>
  <c r="K675" i="12"/>
  <c r="L675" i="12"/>
  <c r="M675" i="12"/>
  <c r="D676" i="12"/>
  <c r="E676" i="12" s="1"/>
  <c r="G676" i="12"/>
  <c r="I676" i="12"/>
  <c r="J676" i="12"/>
  <c r="K676" i="12"/>
  <c r="L676" i="12"/>
  <c r="M676" i="12"/>
  <c r="D677" i="12"/>
  <c r="E677" i="12" s="1"/>
  <c r="G677" i="12"/>
  <c r="I677" i="12"/>
  <c r="J677" i="12"/>
  <c r="K677" i="12"/>
  <c r="L677" i="12"/>
  <c r="M677" i="12"/>
  <c r="D678" i="12"/>
  <c r="E678" i="12" s="1"/>
  <c r="G678" i="12"/>
  <c r="I678" i="12"/>
  <c r="J678" i="12"/>
  <c r="K678" i="12"/>
  <c r="L678" i="12"/>
  <c r="M678" i="12"/>
  <c r="D679" i="12"/>
  <c r="E679" i="12" s="1"/>
  <c r="G679" i="12"/>
  <c r="I679" i="12"/>
  <c r="J679" i="12"/>
  <c r="K679" i="12"/>
  <c r="L679" i="12"/>
  <c r="M679" i="12"/>
  <c r="D680" i="12"/>
  <c r="E680" i="12" s="1"/>
  <c r="G680" i="12"/>
  <c r="I680" i="12"/>
  <c r="J680" i="12"/>
  <c r="K680" i="12"/>
  <c r="L680" i="12"/>
  <c r="M680" i="12"/>
  <c r="D681" i="12"/>
  <c r="E681" i="12" s="1"/>
  <c r="G681" i="12"/>
  <c r="I681" i="12"/>
  <c r="J681" i="12"/>
  <c r="K681" i="12"/>
  <c r="L681" i="12"/>
  <c r="M681" i="12"/>
  <c r="D682" i="12"/>
  <c r="E682" i="12" s="1"/>
  <c r="G682" i="12"/>
  <c r="I682" i="12"/>
  <c r="J682" i="12"/>
  <c r="K682" i="12"/>
  <c r="L682" i="12"/>
  <c r="M682" i="12"/>
  <c r="D683" i="12"/>
  <c r="E683" i="12" s="1"/>
  <c r="G683" i="12"/>
  <c r="I683" i="12"/>
  <c r="J683" i="12"/>
  <c r="K683" i="12"/>
  <c r="L683" i="12"/>
  <c r="M683" i="12"/>
  <c r="D684" i="12"/>
  <c r="E684" i="12" s="1"/>
  <c r="G684" i="12"/>
  <c r="I684" i="12"/>
  <c r="J684" i="12"/>
  <c r="K684" i="12"/>
  <c r="L684" i="12"/>
  <c r="M684" i="12"/>
  <c r="D685" i="12"/>
  <c r="E685" i="12" s="1"/>
  <c r="G685" i="12"/>
  <c r="I685" i="12"/>
  <c r="J685" i="12"/>
  <c r="K685" i="12"/>
  <c r="L685" i="12"/>
  <c r="M685" i="12"/>
  <c r="D686" i="12"/>
  <c r="E686" i="12" s="1"/>
  <c r="G686" i="12"/>
  <c r="I686" i="12"/>
  <c r="J686" i="12"/>
  <c r="K686" i="12"/>
  <c r="L686" i="12"/>
  <c r="M686" i="12"/>
  <c r="D687" i="12"/>
  <c r="E687" i="12" s="1"/>
  <c r="G687" i="12"/>
  <c r="I687" i="12"/>
  <c r="J687" i="12"/>
  <c r="K687" i="12"/>
  <c r="L687" i="12"/>
  <c r="M687" i="12"/>
  <c r="D688" i="12"/>
  <c r="E688" i="12" s="1"/>
  <c r="G688" i="12"/>
  <c r="I688" i="12"/>
  <c r="J688" i="12"/>
  <c r="K688" i="12"/>
  <c r="L688" i="12"/>
  <c r="M688" i="12"/>
  <c r="D689" i="12"/>
  <c r="E689" i="12" s="1"/>
  <c r="G689" i="12"/>
  <c r="I689" i="12"/>
  <c r="J689" i="12"/>
  <c r="K689" i="12"/>
  <c r="L689" i="12"/>
  <c r="M689" i="12"/>
  <c r="D690" i="12"/>
  <c r="E690" i="12" s="1"/>
  <c r="G690" i="12"/>
  <c r="I690" i="12"/>
  <c r="J690" i="12"/>
  <c r="K690" i="12"/>
  <c r="L690" i="12"/>
  <c r="M690" i="12"/>
  <c r="D691" i="12"/>
  <c r="E691" i="12"/>
  <c r="G691" i="12"/>
  <c r="I691" i="12"/>
  <c r="J691" i="12"/>
  <c r="K691" i="12"/>
  <c r="L691" i="12"/>
  <c r="M691" i="12"/>
  <c r="D692" i="12"/>
  <c r="E692" i="12" s="1"/>
  <c r="G692" i="12"/>
  <c r="I692" i="12"/>
  <c r="J692" i="12"/>
  <c r="K692" i="12"/>
  <c r="L692" i="12"/>
  <c r="M692" i="12"/>
  <c r="D693" i="12"/>
  <c r="E693" i="12" s="1"/>
  <c r="G693" i="12"/>
  <c r="I693" i="12"/>
  <c r="J693" i="12"/>
  <c r="K693" i="12"/>
  <c r="L693" i="12"/>
  <c r="M693" i="12"/>
  <c r="D694" i="12"/>
  <c r="E694" i="12" s="1"/>
  <c r="G694" i="12"/>
  <c r="I694" i="12"/>
  <c r="J694" i="12"/>
  <c r="K694" i="12"/>
  <c r="L694" i="12"/>
  <c r="M694" i="12"/>
  <c r="D695" i="12"/>
  <c r="E695" i="12" s="1"/>
  <c r="G695" i="12"/>
  <c r="I695" i="12"/>
  <c r="J695" i="12"/>
  <c r="K695" i="12"/>
  <c r="L695" i="12"/>
  <c r="M695" i="12"/>
  <c r="D696" i="12"/>
  <c r="E696" i="12" s="1"/>
  <c r="G696" i="12"/>
  <c r="I696" i="12"/>
  <c r="J696" i="12"/>
  <c r="K696" i="12"/>
  <c r="L696" i="12"/>
  <c r="M696" i="12"/>
  <c r="D697" i="12"/>
  <c r="E697" i="12" s="1"/>
  <c r="G697" i="12"/>
  <c r="I697" i="12"/>
  <c r="J697" i="12"/>
  <c r="K697" i="12"/>
  <c r="L697" i="12"/>
  <c r="M697" i="12"/>
  <c r="D698" i="12"/>
  <c r="E698" i="12" s="1"/>
  <c r="G698" i="12"/>
  <c r="I698" i="12"/>
  <c r="J698" i="12"/>
  <c r="K698" i="12"/>
  <c r="L698" i="12"/>
  <c r="M698" i="12"/>
  <c r="D699" i="12"/>
  <c r="E699" i="12" s="1"/>
  <c r="G699" i="12"/>
  <c r="I699" i="12"/>
  <c r="J699" i="12"/>
  <c r="K699" i="12"/>
  <c r="L699" i="12"/>
  <c r="M699" i="12"/>
  <c r="D700" i="12"/>
  <c r="E700" i="12" s="1"/>
  <c r="G700" i="12"/>
  <c r="I700" i="12"/>
  <c r="J700" i="12"/>
  <c r="K700" i="12"/>
  <c r="L700" i="12"/>
  <c r="M700" i="12"/>
  <c r="D701" i="12"/>
  <c r="E701" i="12" s="1"/>
  <c r="G701" i="12"/>
  <c r="I701" i="12"/>
  <c r="J701" i="12"/>
  <c r="K701" i="12"/>
  <c r="L701" i="12"/>
  <c r="M701" i="12"/>
  <c r="D702" i="12"/>
  <c r="E702" i="12" s="1"/>
  <c r="G702" i="12"/>
  <c r="I702" i="12"/>
  <c r="J702" i="12"/>
  <c r="K702" i="12"/>
  <c r="L702" i="12"/>
  <c r="M702" i="12"/>
  <c r="D703" i="12"/>
  <c r="E703" i="12"/>
  <c r="G703" i="12"/>
  <c r="I703" i="12"/>
  <c r="J703" i="12"/>
  <c r="K703" i="12"/>
  <c r="L703" i="12"/>
  <c r="M703" i="12"/>
  <c r="D704" i="12"/>
  <c r="E704" i="12" s="1"/>
  <c r="G704" i="12"/>
  <c r="I704" i="12"/>
  <c r="J704" i="12"/>
  <c r="K704" i="12"/>
  <c r="L704" i="12"/>
  <c r="M704" i="12"/>
  <c r="D705" i="12"/>
  <c r="E705" i="12" s="1"/>
  <c r="G705" i="12"/>
  <c r="I705" i="12"/>
  <c r="J705" i="12"/>
  <c r="K705" i="12"/>
  <c r="L705" i="12"/>
  <c r="M705" i="12"/>
  <c r="D706" i="12"/>
  <c r="E706" i="12" s="1"/>
  <c r="G706" i="12"/>
  <c r="I706" i="12"/>
  <c r="J706" i="12"/>
  <c r="K706" i="12"/>
  <c r="L706" i="12"/>
  <c r="M706" i="12"/>
  <c r="D707" i="12"/>
  <c r="E707" i="12" s="1"/>
  <c r="G707" i="12"/>
  <c r="I707" i="12"/>
  <c r="J707" i="12"/>
  <c r="K707" i="12"/>
  <c r="L707" i="12"/>
  <c r="M707" i="12"/>
  <c r="D708" i="12"/>
  <c r="E708" i="12" s="1"/>
  <c r="G708" i="12"/>
  <c r="I708" i="12"/>
  <c r="J708" i="12"/>
  <c r="K708" i="12"/>
  <c r="L708" i="12"/>
  <c r="M708" i="12"/>
  <c r="D709" i="12"/>
  <c r="E709" i="12" s="1"/>
  <c r="G709" i="12"/>
  <c r="I709" i="12"/>
  <c r="J709" i="12"/>
  <c r="K709" i="12"/>
  <c r="L709" i="12"/>
  <c r="M709" i="12"/>
  <c r="D710" i="12"/>
  <c r="E710" i="12" s="1"/>
  <c r="G710" i="12"/>
  <c r="I710" i="12"/>
  <c r="J710" i="12"/>
  <c r="K710" i="12"/>
  <c r="L710" i="12"/>
  <c r="M710" i="12"/>
  <c r="D711" i="12"/>
  <c r="E711" i="12"/>
  <c r="G711" i="12"/>
  <c r="I711" i="12"/>
  <c r="J711" i="12"/>
  <c r="K711" i="12"/>
  <c r="L711" i="12"/>
  <c r="M711" i="12"/>
  <c r="D712" i="12"/>
  <c r="E712" i="12" s="1"/>
  <c r="G712" i="12"/>
  <c r="I712" i="12"/>
  <c r="J712" i="12"/>
  <c r="K712" i="12"/>
  <c r="L712" i="12"/>
  <c r="M712" i="12"/>
  <c r="D713" i="12"/>
  <c r="E713" i="12" s="1"/>
  <c r="G713" i="12"/>
  <c r="I713" i="12"/>
  <c r="J713" i="12"/>
  <c r="K713" i="12"/>
  <c r="L713" i="12"/>
  <c r="M713" i="12"/>
  <c r="D714" i="12"/>
  <c r="E714" i="12"/>
  <c r="G714" i="12"/>
  <c r="I714" i="12"/>
  <c r="J714" i="12"/>
  <c r="K714" i="12"/>
  <c r="L714" i="12"/>
  <c r="M714" i="12"/>
  <c r="D715" i="12"/>
  <c r="E715" i="12" s="1"/>
  <c r="G715" i="12"/>
  <c r="I715" i="12"/>
  <c r="J715" i="12"/>
  <c r="K715" i="12"/>
  <c r="L715" i="12"/>
  <c r="M715" i="12"/>
  <c r="D716" i="12"/>
  <c r="E716" i="12" s="1"/>
  <c r="G716" i="12"/>
  <c r="I716" i="12"/>
  <c r="J716" i="12"/>
  <c r="K716" i="12"/>
  <c r="L716" i="12"/>
  <c r="M716" i="12"/>
  <c r="D717" i="12"/>
  <c r="E717" i="12" s="1"/>
  <c r="G717" i="12"/>
  <c r="I717" i="12"/>
  <c r="J717" i="12"/>
  <c r="K717" i="12"/>
  <c r="L717" i="12"/>
  <c r="M717" i="12"/>
  <c r="D718" i="12"/>
  <c r="E718" i="12" s="1"/>
  <c r="G718" i="12"/>
  <c r="I718" i="12"/>
  <c r="J718" i="12"/>
  <c r="K718" i="12"/>
  <c r="L718" i="12"/>
  <c r="M718" i="12"/>
  <c r="D719" i="12"/>
  <c r="E719" i="12" s="1"/>
  <c r="G719" i="12"/>
  <c r="I719" i="12"/>
  <c r="J719" i="12"/>
  <c r="K719" i="12"/>
  <c r="L719" i="12"/>
  <c r="M719" i="12"/>
  <c r="D720" i="12"/>
  <c r="E720" i="12" s="1"/>
  <c r="G720" i="12"/>
  <c r="I720" i="12"/>
  <c r="J720" i="12"/>
  <c r="K720" i="12"/>
  <c r="L720" i="12"/>
  <c r="M720" i="12"/>
  <c r="D721" i="12"/>
  <c r="E721" i="12" s="1"/>
  <c r="G721" i="12"/>
  <c r="I721" i="12"/>
  <c r="J721" i="12"/>
  <c r="K721" i="12"/>
  <c r="L721" i="12"/>
  <c r="M721" i="12"/>
  <c r="D722" i="12"/>
  <c r="E722" i="12" s="1"/>
  <c r="G722" i="12"/>
  <c r="I722" i="12"/>
  <c r="J722" i="12"/>
  <c r="K722" i="12"/>
  <c r="L722" i="12"/>
  <c r="M722" i="12"/>
  <c r="D723" i="12"/>
  <c r="E723" i="12" s="1"/>
  <c r="G723" i="12"/>
  <c r="I723" i="12"/>
  <c r="J723" i="12"/>
  <c r="K723" i="12"/>
  <c r="L723" i="12"/>
  <c r="M723" i="12"/>
  <c r="D724" i="12"/>
  <c r="E724" i="12" s="1"/>
  <c r="G724" i="12"/>
  <c r="I724" i="12"/>
  <c r="J724" i="12"/>
  <c r="K724" i="12"/>
  <c r="L724" i="12"/>
  <c r="M724" i="12"/>
  <c r="D725" i="12"/>
  <c r="E725" i="12" s="1"/>
  <c r="G725" i="12"/>
  <c r="I725" i="12"/>
  <c r="J725" i="12"/>
  <c r="K725" i="12"/>
  <c r="L725" i="12"/>
  <c r="M725" i="12"/>
  <c r="D726" i="12"/>
  <c r="E726" i="12" s="1"/>
  <c r="G726" i="12"/>
  <c r="I726" i="12"/>
  <c r="J726" i="12"/>
  <c r="K726" i="12"/>
  <c r="L726" i="12"/>
  <c r="M726" i="12"/>
  <c r="D727" i="12"/>
  <c r="E727" i="12" s="1"/>
  <c r="G727" i="12"/>
  <c r="I727" i="12"/>
  <c r="J727" i="12"/>
  <c r="K727" i="12"/>
  <c r="L727" i="12"/>
  <c r="M727" i="12"/>
  <c r="D728" i="12"/>
  <c r="E728" i="12" s="1"/>
  <c r="G728" i="12"/>
  <c r="I728" i="12"/>
  <c r="J728" i="12"/>
  <c r="K728" i="12"/>
  <c r="L728" i="12"/>
  <c r="M728" i="12"/>
  <c r="D729" i="12"/>
  <c r="E729" i="12" s="1"/>
  <c r="G729" i="12"/>
  <c r="I729" i="12"/>
  <c r="J729" i="12"/>
  <c r="K729" i="12"/>
  <c r="L729" i="12"/>
  <c r="M729" i="12"/>
  <c r="D730" i="12"/>
  <c r="E730" i="12"/>
  <c r="G730" i="12"/>
  <c r="I730" i="12"/>
  <c r="J730" i="12"/>
  <c r="K730" i="12"/>
  <c r="L730" i="12"/>
  <c r="M730" i="12"/>
  <c r="D731" i="12"/>
  <c r="E731" i="12" s="1"/>
  <c r="G731" i="12"/>
  <c r="I731" i="12"/>
  <c r="J731" i="12"/>
  <c r="K731" i="12"/>
  <c r="L731" i="12"/>
  <c r="M731" i="12"/>
  <c r="D732" i="12"/>
  <c r="E732" i="12" s="1"/>
  <c r="G732" i="12"/>
  <c r="I732" i="12"/>
  <c r="J732" i="12"/>
  <c r="K732" i="12"/>
  <c r="L732" i="12"/>
  <c r="M732" i="12"/>
  <c r="D733" i="12"/>
  <c r="E733" i="12" s="1"/>
  <c r="G733" i="12"/>
  <c r="I733" i="12"/>
  <c r="J733" i="12"/>
  <c r="K733" i="12"/>
  <c r="L733" i="12"/>
  <c r="M733" i="12"/>
  <c r="D734" i="12"/>
  <c r="E734" i="12" s="1"/>
  <c r="G734" i="12"/>
  <c r="I734" i="12"/>
  <c r="J734" i="12"/>
  <c r="K734" i="12"/>
  <c r="L734" i="12"/>
  <c r="M734" i="12"/>
  <c r="D735" i="12"/>
  <c r="E735" i="12" s="1"/>
  <c r="G735" i="12"/>
  <c r="I735" i="12"/>
  <c r="J735" i="12"/>
  <c r="K735" i="12"/>
  <c r="L735" i="12"/>
  <c r="M735" i="12"/>
  <c r="D736" i="12"/>
  <c r="E736" i="12" s="1"/>
  <c r="G736" i="12"/>
  <c r="I736" i="12"/>
  <c r="J736" i="12"/>
  <c r="K736" i="12"/>
  <c r="L736" i="12"/>
  <c r="M736" i="12"/>
  <c r="D737" i="12"/>
  <c r="E737" i="12" s="1"/>
  <c r="G737" i="12"/>
  <c r="I737" i="12"/>
  <c r="J737" i="12"/>
  <c r="K737" i="12"/>
  <c r="L737" i="12"/>
  <c r="M737" i="12"/>
  <c r="D738" i="12"/>
  <c r="E738" i="12" s="1"/>
  <c r="G738" i="12"/>
  <c r="I738" i="12"/>
  <c r="J738" i="12"/>
  <c r="K738" i="12"/>
  <c r="L738" i="12"/>
  <c r="M738" i="12"/>
  <c r="D739" i="12"/>
  <c r="E739" i="12" s="1"/>
  <c r="G739" i="12"/>
  <c r="I739" i="12"/>
  <c r="J739" i="12"/>
  <c r="K739" i="12"/>
  <c r="L739" i="12"/>
  <c r="M739" i="12"/>
  <c r="D740" i="12"/>
  <c r="E740" i="12" s="1"/>
  <c r="G740" i="12"/>
  <c r="I740" i="12"/>
  <c r="J740" i="12"/>
  <c r="K740" i="12"/>
  <c r="L740" i="12"/>
  <c r="M740" i="12"/>
  <c r="D741" i="12"/>
  <c r="E741" i="12" s="1"/>
  <c r="G741" i="12"/>
  <c r="I741" i="12"/>
  <c r="J741" i="12"/>
  <c r="K741" i="12"/>
  <c r="L741" i="12"/>
  <c r="M741" i="12"/>
  <c r="D742" i="12"/>
  <c r="E742" i="12" s="1"/>
  <c r="G742" i="12"/>
  <c r="I742" i="12"/>
  <c r="J742" i="12"/>
  <c r="K742" i="12"/>
  <c r="L742" i="12"/>
  <c r="M742" i="12"/>
  <c r="D743" i="12"/>
  <c r="E743" i="12" s="1"/>
  <c r="G743" i="12"/>
  <c r="I743" i="12"/>
  <c r="J743" i="12"/>
  <c r="K743" i="12"/>
  <c r="L743" i="12"/>
  <c r="M743" i="12"/>
  <c r="D744" i="12"/>
  <c r="E744" i="12" s="1"/>
  <c r="G744" i="12"/>
  <c r="I744" i="12"/>
  <c r="J744" i="12"/>
  <c r="K744" i="12"/>
  <c r="L744" i="12"/>
  <c r="M744" i="12"/>
  <c r="D745" i="12"/>
  <c r="E745" i="12" s="1"/>
  <c r="G745" i="12"/>
  <c r="I745" i="12"/>
  <c r="J745" i="12"/>
  <c r="K745" i="12"/>
  <c r="L745" i="12"/>
  <c r="M745" i="12"/>
  <c r="D746" i="12"/>
  <c r="E746" i="12"/>
  <c r="G746" i="12"/>
  <c r="I746" i="12"/>
  <c r="J746" i="12"/>
  <c r="K746" i="12"/>
  <c r="L746" i="12"/>
  <c r="M746" i="12"/>
  <c r="D747" i="12"/>
  <c r="E747" i="12" s="1"/>
  <c r="G747" i="12"/>
  <c r="I747" i="12"/>
  <c r="J747" i="12"/>
  <c r="K747" i="12"/>
  <c r="L747" i="12"/>
  <c r="M747" i="12"/>
  <c r="D748" i="12"/>
  <c r="E748" i="12" s="1"/>
  <c r="G748" i="12"/>
  <c r="I748" i="12"/>
  <c r="J748" i="12"/>
  <c r="K748" i="12"/>
  <c r="L748" i="12"/>
  <c r="M748" i="12"/>
  <c r="D749" i="12"/>
  <c r="E749" i="12" s="1"/>
  <c r="G749" i="12"/>
  <c r="I749" i="12"/>
  <c r="J749" i="12"/>
  <c r="K749" i="12"/>
  <c r="L749" i="12"/>
  <c r="M749" i="12"/>
  <c r="D750" i="12"/>
  <c r="E750" i="12" s="1"/>
  <c r="G750" i="12"/>
  <c r="I750" i="12"/>
  <c r="J750" i="12"/>
  <c r="K750" i="12"/>
  <c r="L750" i="12"/>
  <c r="M750" i="12"/>
  <c r="D751" i="12"/>
  <c r="E751" i="12" s="1"/>
  <c r="G751" i="12"/>
  <c r="I751" i="12"/>
  <c r="J751" i="12"/>
  <c r="K751" i="12"/>
  <c r="L751" i="12"/>
  <c r="M751" i="12"/>
  <c r="D752" i="12"/>
  <c r="E752" i="12" s="1"/>
  <c r="G752" i="12"/>
  <c r="I752" i="12"/>
  <c r="J752" i="12"/>
  <c r="K752" i="12"/>
  <c r="L752" i="12"/>
  <c r="M752" i="12"/>
  <c r="D753" i="12"/>
  <c r="E753" i="12" s="1"/>
  <c r="G753" i="12"/>
  <c r="I753" i="12"/>
  <c r="J753" i="12"/>
  <c r="K753" i="12"/>
  <c r="L753" i="12"/>
  <c r="M753" i="12"/>
  <c r="D754" i="12"/>
  <c r="E754" i="12" s="1"/>
  <c r="G754" i="12"/>
  <c r="I754" i="12"/>
  <c r="J754" i="12"/>
  <c r="K754" i="12"/>
  <c r="L754" i="12"/>
  <c r="M754" i="12"/>
  <c r="D755" i="12"/>
  <c r="E755" i="12" s="1"/>
  <c r="G755" i="12"/>
  <c r="I755" i="12"/>
  <c r="J755" i="12"/>
  <c r="K755" i="12"/>
  <c r="L755" i="12"/>
  <c r="M755" i="12"/>
  <c r="D756" i="12"/>
  <c r="E756" i="12" s="1"/>
  <c r="G756" i="12"/>
  <c r="I756" i="12"/>
  <c r="J756" i="12"/>
  <c r="K756" i="12"/>
  <c r="L756" i="12"/>
  <c r="M756" i="12"/>
  <c r="D757" i="12"/>
  <c r="E757" i="12" s="1"/>
  <c r="G757" i="12"/>
  <c r="I757" i="12"/>
  <c r="J757" i="12"/>
  <c r="K757" i="12"/>
  <c r="L757" i="12"/>
  <c r="M757" i="12"/>
  <c r="D758" i="12"/>
  <c r="E758" i="12" s="1"/>
  <c r="G758" i="12"/>
  <c r="I758" i="12"/>
  <c r="J758" i="12"/>
  <c r="K758" i="12"/>
  <c r="L758" i="12"/>
  <c r="M758" i="12"/>
  <c r="D759" i="12"/>
  <c r="E759" i="12" s="1"/>
  <c r="G759" i="12"/>
  <c r="I759" i="12"/>
  <c r="J759" i="12"/>
  <c r="K759" i="12"/>
  <c r="L759" i="12"/>
  <c r="M759" i="12"/>
  <c r="D760" i="12"/>
  <c r="E760" i="12" s="1"/>
  <c r="G760" i="12"/>
  <c r="I760" i="12"/>
  <c r="J760" i="12"/>
  <c r="K760" i="12"/>
  <c r="L760" i="12"/>
  <c r="M760" i="12"/>
  <c r="D761" i="12"/>
  <c r="E761" i="12" s="1"/>
  <c r="G761" i="12"/>
  <c r="I761" i="12"/>
  <c r="J761" i="12"/>
  <c r="K761" i="12"/>
  <c r="L761" i="12"/>
  <c r="M761" i="12"/>
  <c r="D762" i="12"/>
  <c r="E762" i="12"/>
  <c r="G762" i="12"/>
  <c r="I762" i="12"/>
  <c r="J762" i="12"/>
  <c r="K762" i="12"/>
  <c r="L762" i="12"/>
  <c r="M762" i="12"/>
  <c r="D763" i="12"/>
  <c r="E763" i="12" s="1"/>
  <c r="G763" i="12"/>
  <c r="I763" i="12"/>
  <c r="J763" i="12"/>
  <c r="K763" i="12"/>
  <c r="L763" i="12"/>
  <c r="M763" i="12"/>
  <c r="D764" i="12"/>
  <c r="E764" i="12" s="1"/>
  <c r="G764" i="12"/>
  <c r="I764" i="12"/>
  <c r="J764" i="12"/>
  <c r="K764" i="12"/>
  <c r="L764" i="12"/>
  <c r="M764" i="12"/>
  <c r="D765" i="12"/>
  <c r="E765" i="12" s="1"/>
  <c r="G765" i="12"/>
  <c r="I765" i="12"/>
  <c r="J765" i="12"/>
  <c r="K765" i="12"/>
  <c r="L765" i="12"/>
  <c r="M765" i="12"/>
  <c r="D766" i="12"/>
  <c r="E766" i="12" s="1"/>
  <c r="G766" i="12"/>
  <c r="I766" i="12"/>
  <c r="J766" i="12"/>
  <c r="K766" i="12"/>
  <c r="L766" i="12"/>
  <c r="M766" i="12"/>
  <c r="D767" i="12"/>
  <c r="E767" i="12" s="1"/>
  <c r="G767" i="12"/>
  <c r="I767" i="12"/>
  <c r="J767" i="12"/>
  <c r="K767" i="12"/>
  <c r="L767" i="12"/>
  <c r="M767" i="12"/>
  <c r="D768" i="12"/>
  <c r="E768" i="12" s="1"/>
  <c r="G768" i="12"/>
  <c r="I768" i="12"/>
  <c r="J768" i="12"/>
  <c r="K768" i="12"/>
  <c r="L768" i="12"/>
  <c r="M768" i="12"/>
  <c r="D769" i="12"/>
  <c r="E769" i="12" s="1"/>
  <c r="G769" i="12"/>
  <c r="I769" i="12"/>
  <c r="J769" i="12"/>
  <c r="K769" i="12"/>
  <c r="L769" i="12"/>
  <c r="M769" i="12"/>
  <c r="D770" i="12"/>
  <c r="E770" i="12" s="1"/>
  <c r="G770" i="12"/>
  <c r="I770" i="12"/>
  <c r="J770" i="12"/>
  <c r="K770" i="12"/>
  <c r="L770" i="12"/>
  <c r="M770" i="12"/>
  <c r="D771" i="12"/>
  <c r="E771" i="12" s="1"/>
  <c r="G771" i="12"/>
  <c r="I771" i="12"/>
  <c r="J771" i="12"/>
  <c r="K771" i="12"/>
  <c r="L771" i="12"/>
  <c r="M771" i="12"/>
  <c r="D772" i="12"/>
  <c r="E772" i="12" s="1"/>
  <c r="G772" i="12"/>
  <c r="I772" i="12"/>
  <c r="J772" i="12"/>
  <c r="K772" i="12"/>
  <c r="L772" i="12"/>
  <c r="M772" i="12"/>
  <c r="D773" i="12"/>
  <c r="E773" i="12" s="1"/>
  <c r="G773" i="12"/>
  <c r="I773" i="12"/>
  <c r="J773" i="12"/>
  <c r="K773" i="12"/>
  <c r="L773" i="12"/>
  <c r="M773" i="12"/>
  <c r="D774" i="12"/>
  <c r="E774" i="12" s="1"/>
  <c r="G774" i="12"/>
  <c r="I774" i="12"/>
  <c r="J774" i="12"/>
  <c r="K774" i="12"/>
  <c r="L774" i="12"/>
  <c r="M774" i="12"/>
  <c r="D775" i="12"/>
  <c r="E775" i="12" s="1"/>
  <c r="G775" i="12"/>
  <c r="I775" i="12"/>
  <c r="J775" i="12"/>
  <c r="K775" i="12"/>
  <c r="L775" i="12"/>
  <c r="M775" i="12"/>
  <c r="D776" i="12"/>
  <c r="E776" i="12" s="1"/>
  <c r="G776" i="12"/>
  <c r="I776" i="12"/>
  <c r="J776" i="12"/>
  <c r="K776" i="12"/>
  <c r="L776" i="12"/>
  <c r="M776" i="12"/>
  <c r="D777" i="12"/>
  <c r="E777" i="12" s="1"/>
  <c r="G777" i="12"/>
  <c r="I777" i="12"/>
  <c r="J777" i="12"/>
  <c r="K777" i="12"/>
  <c r="L777" i="12"/>
  <c r="M777" i="12"/>
  <c r="D778" i="12"/>
  <c r="E778" i="12"/>
  <c r="G778" i="12"/>
  <c r="I778" i="12"/>
  <c r="J778" i="12"/>
  <c r="K778" i="12"/>
  <c r="L778" i="12"/>
  <c r="M778" i="12"/>
  <c r="D779" i="12"/>
  <c r="E779" i="12" s="1"/>
  <c r="G779" i="12"/>
  <c r="I779" i="12"/>
  <c r="J779" i="12"/>
  <c r="K779" i="12"/>
  <c r="L779" i="12"/>
  <c r="M779" i="12"/>
  <c r="D780" i="12"/>
  <c r="E780" i="12" s="1"/>
  <c r="G780" i="12"/>
  <c r="I780" i="12"/>
  <c r="J780" i="12"/>
  <c r="K780" i="12"/>
  <c r="L780" i="12"/>
  <c r="M780" i="12"/>
  <c r="D781" i="12"/>
  <c r="E781" i="12" s="1"/>
  <c r="G781" i="12"/>
  <c r="I781" i="12"/>
  <c r="J781" i="12"/>
  <c r="K781" i="12"/>
  <c r="L781" i="12"/>
  <c r="M781" i="12"/>
  <c r="D782" i="12"/>
  <c r="E782" i="12" s="1"/>
  <c r="G782" i="12"/>
  <c r="I782" i="12"/>
  <c r="J782" i="12"/>
  <c r="K782" i="12"/>
  <c r="L782" i="12"/>
  <c r="M782" i="12"/>
  <c r="D783" i="12"/>
  <c r="E783" i="12" s="1"/>
  <c r="G783" i="12"/>
  <c r="I783" i="12"/>
  <c r="J783" i="12"/>
  <c r="K783" i="12"/>
  <c r="L783" i="12"/>
  <c r="M783" i="12"/>
  <c r="D784" i="12"/>
  <c r="E784" i="12" s="1"/>
  <c r="G784" i="12"/>
  <c r="I784" i="12"/>
  <c r="J784" i="12"/>
  <c r="K784" i="12"/>
  <c r="L784" i="12"/>
  <c r="M784" i="12"/>
  <c r="D785" i="12"/>
  <c r="E785" i="12" s="1"/>
  <c r="G785" i="12"/>
  <c r="I785" i="12"/>
  <c r="J785" i="12"/>
  <c r="K785" i="12"/>
  <c r="L785" i="12"/>
  <c r="M785" i="12"/>
  <c r="D786" i="12"/>
  <c r="E786" i="12" s="1"/>
  <c r="G786" i="12"/>
  <c r="I786" i="12"/>
  <c r="J786" i="12"/>
  <c r="K786" i="12"/>
  <c r="L786" i="12"/>
  <c r="M786" i="12"/>
  <c r="D787" i="12"/>
  <c r="E787" i="12"/>
  <c r="G787" i="12"/>
  <c r="I787" i="12"/>
  <c r="J787" i="12"/>
  <c r="K787" i="12"/>
  <c r="L787" i="12"/>
  <c r="M787" i="12"/>
  <c r="D788" i="12"/>
  <c r="E788" i="12" s="1"/>
  <c r="G788" i="12"/>
  <c r="I788" i="12"/>
  <c r="J788" i="12"/>
  <c r="K788" i="12"/>
  <c r="L788" i="12"/>
  <c r="M788" i="12"/>
  <c r="D789" i="12"/>
  <c r="E789" i="12" s="1"/>
  <c r="G789" i="12"/>
  <c r="I789" i="12"/>
  <c r="J789" i="12"/>
  <c r="K789" i="12"/>
  <c r="L789" i="12"/>
  <c r="M789" i="12"/>
  <c r="D790" i="12"/>
  <c r="E790" i="12" s="1"/>
  <c r="G790" i="12"/>
  <c r="I790" i="12"/>
  <c r="J790" i="12"/>
  <c r="K790" i="12"/>
  <c r="L790" i="12"/>
  <c r="M790" i="12"/>
  <c r="D791" i="12"/>
  <c r="E791" i="12" s="1"/>
  <c r="G791" i="12"/>
  <c r="I791" i="12"/>
  <c r="J791" i="12"/>
  <c r="K791" i="12"/>
  <c r="L791" i="12"/>
  <c r="M791" i="12"/>
  <c r="D792" i="12"/>
  <c r="E792" i="12" s="1"/>
  <c r="G792" i="12"/>
  <c r="I792" i="12"/>
  <c r="J792" i="12"/>
  <c r="K792" i="12"/>
  <c r="L792" i="12"/>
  <c r="M792" i="12"/>
  <c r="D793" i="12"/>
  <c r="E793" i="12" s="1"/>
  <c r="G793" i="12"/>
  <c r="I793" i="12"/>
  <c r="J793" i="12"/>
  <c r="K793" i="12"/>
  <c r="L793" i="12"/>
  <c r="M793" i="12"/>
  <c r="D794" i="12"/>
  <c r="E794" i="12" s="1"/>
  <c r="G794" i="12"/>
  <c r="I794" i="12"/>
  <c r="J794" i="12"/>
  <c r="K794" i="12"/>
  <c r="L794" i="12"/>
  <c r="M794" i="12"/>
  <c r="D795" i="12"/>
  <c r="E795" i="12"/>
  <c r="G795" i="12"/>
  <c r="I795" i="12"/>
  <c r="J795" i="12"/>
  <c r="K795" i="12"/>
  <c r="L795" i="12"/>
  <c r="M795" i="12"/>
  <c r="D796" i="12"/>
  <c r="E796" i="12" s="1"/>
  <c r="G796" i="12"/>
  <c r="I796" i="12"/>
  <c r="J796" i="12"/>
  <c r="K796" i="12"/>
  <c r="L796" i="12"/>
  <c r="M796" i="12"/>
  <c r="D797" i="12"/>
  <c r="E797" i="12" s="1"/>
  <c r="G797" i="12"/>
  <c r="I797" i="12"/>
  <c r="J797" i="12"/>
  <c r="K797" i="12"/>
  <c r="L797" i="12"/>
  <c r="M797" i="12"/>
  <c r="D798" i="12"/>
  <c r="E798" i="12" s="1"/>
  <c r="G798" i="12"/>
  <c r="I798" i="12"/>
  <c r="J798" i="12"/>
  <c r="K798" i="12"/>
  <c r="L798" i="12"/>
  <c r="M798" i="12"/>
  <c r="D799" i="12"/>
  <c r="E799" i="12" s="1"/>
  <c r="G799" i="12"/>
  <c r="I799" i="12"/>
  <c r="J799" i="12"/>
  <c r="K799" i="12"/>
  <c r="L799" i="12"/>
  <c r="M799" i="12"/>
  <c r="D800" i="12"/>
  <c r="E800" i="12" s="1"/>
  <c r="G800" i="12"/>
  <c r="I800" i="12"/>
  <c r="J800" i="12"/>
  <c r="K800" i="12"/>
  <c r="L800" i="12"/>
  <c r="M800" i="12"/>
  <c r="D801" i="12"/>
  <c r="E801" i="12" s="1"/>
  <c r="G801" i="12"/>
  <c r="I801" i="12"/>
  <c r="J801" i="12"/>
  <c r="K801" i="12"/>
  <c r="L801" i="12"/>
  <c r="M801" i="12"/>
  <c r="D802" i="12"/>
  <c r="E802" i="12" s="1"/>
  <c r="G802" i="12"/>
  <c r="I802" i="12"/>
  <c r="J802" i="12"/>
  <c r="K802" i="12"/>
  <c r="L802" i="12"/>
  <c r="M802" i="12"/>
  <c r="D803" i="12"/>
  <c r="E803" i="12"/>
  <c r="G803" i="12"/>
  <c r="I803" i="12"/>
  <c r="J803" i="12"/>
  <c r="K803" i="12"/>
  <c r="L803" i="12"/>
  <c r="M803" i="12"/>
  <c r="D804" i="12"/>
  <c r="E804" i="12" s="1"/>
  <c r="G804" i="12"/>
  <c r="I804" i="12"/>
  <c r="J804" i="12"/>
  <c r="K804" i="12"/>
  <c r="L804" i="12"/>
  <c r="M804" i="12"/>
  <c r="D805" i="12"/>
  <c r="E805" i="12" s="1"/>
  <c r="G805" i="12"/>
  <c r="I805" i="12"/>
  <c r="J805" i="12"/>
  <c r="K805" i="12"/>
  <c r="L805" i="12"/>
  <c r="M805" i="12"/>
  <c r="D806" i="12"/>
  <c r="E806" i="12" s="1"/>
  <c r="G806" i="12"/>
  <c r="I806" i="12"/>
  <c r="J806" i="12"/>
  <c r="K806" i="12"/>
  <c r="L806" i="12"/>
  <c r="M806" i="12"/>
  <c r="D807" i="12"/>
  <c r="E807" i="12" s="1"/>
  <c r="G807" i="12"/>
  <c r="I807" i="12"/>
  <c r="J807" i="12"/>
  <c r="K807" i="12"/>
  <c r="L807" i="12"/>
  <c r="M807" i="12"/>
  <c r="D808" i="12"/>
  <c r="E808" i="12" s="1"/>
  <c r="G808" i="12"/>
  <c r="I808" i="12"/>
  <c r="J808" i="12"/>
  <c r="K808" i="12"/>
  <c r="L808" i="12"/>
  <c r="M808" i="12"/>
  <c r="D809" i="12"/>
  <c r="E809" i="12" s="1"/>
  <c r="G809" i="12"/>
  <c r="I809" i="12"/>
  <c r="J809" i="12"/>
  <c r="K809" i="12"/>
  <c r="L809" i="12"/>
  <c r="M809" i="12"/>
  <c r="D810" i="12"/>
  <c r="E810" i="12" s="1"/>
  <c r="G810" i="12"/>
  <c r="I810" i="12"/>
  <c r="J810" i="12"/>
  <c r="K810" i="12"/>
  <c r="L810" i="12"/>
  <c r="M810" i="12"/>
  <c r="D811" i="12"/>
  <c r="E811" i="12"/>
  <c r="G811" i="12"/>
  <c r="I811" i="12"/>
  <c r="J811" i="12"/>
  <c r="K811" i="12"/>
  <c r="L811" i="12"/>
  <c r="M811" i="12"/>
  <c r="D812" i="12"/>
  <c r="E812" i="12" s="1"/>
  <c r="G812" i="12"/>
  <c r="I812" i="12"/>
  <c r="J812" i="12"/>
  <c r="K812" i="12"/>
  <c r="L812" i="12"/>
  <c r="M812" i="12"/>
  <c r="D813" i="12"/>
  <c r="E813" i="12" s="1"/>
  <c r="G813" i="12"/>
  <c r="I813" i="12"/>
  <c r="J813" i="12"/>
  <c r="K813" i="12"/>
  <c r="L813" i="12"/>
  <c r="M813" i="12"/>
  <c r="D814" i="12"/>
  <c r="E814" i="12" s="1"/>
  <c r="G814" i="12"/>
  <c r="I814" i="12"/>
  <c r="J814" i="12"/>
  <c r="K814" i="12"/>
  <c r="L814" i="12"/>
  <c r="M814" i="12"/>
  <c r="D815" i="12"/>
  <c r="E815" i="12" s="1"/>
  <c r="G815" i="12"/>
  <c r="I815" i="12"/>
  <c r="J815" i="12"/>
  <c r="K815" i="12"/>
  <c r="L815" i="12"/>
  <c r="M815" i="12"/>
  <c r="D816" i="12"/>
  <c r="E816" i="12" s="1"/>
  <c r="G816" i="12"/>
  <c r="I816" i="12"/>
  <c r="J816" i="12"/>
  <c r="K816" i="12"/>
  <c r="L816" i="12"/>
  <c r="M816" i="12"/>
  <c r="D817" i="12"/>
  <c r="E817" i="12" s="1"/>
  <c r="G817" i="12"/>
  <c r="I817" i="12"/>
  <c r="J817" i="12"/>
  <c r="K817" i="12"/>
  <c r="L817" i="12"/>
  <c r="M817" i="12"/>
  <c r="D818" i="12"/>
  <c r="E818" i="12" s="1"/>
  <c r="G818" i="12"/>
  <c r="I818" i="12"/>
  <c r="J818" i="12"/>
  <c r="K818" i="12"/>
  <c r="L818" i="12"/>
  <c r="M818" i="12"/>
  <c r="D819" i="12"/>
  <c r="E819" i="12"/>
  <c r="G819" i="12"/>
  <c r="I819" i="12"/>
  <c r="J819" i="12"/>
  <c r="K819" i="12"/>
  <c r="L819" i="12"/>
  <c r="M819" i="12"/>
  <c r="D820" i="12"/>
  <c r="E820" i="12" s="1"/>
  <c r="G820" i="12"/>
  <c r="I820" i="12"/>
  <c r="J820" i="12"/>
  <c r="K820" i="12"/>
  <c r="L820" i="12"/>
  <c r="M820" i="12"/>
  <c r="D821" i="12"/>
  <c r="E821" i="12" s="1"/>
  <c r="G821" i="12"/>
  <c r="I821" i="12"/>
  <c r="J821" i="12"/>
  <c r="K821" i="12"/>
  <c r="L821" i="12"/>
  <c r="M821" i="12"/>
  <c r="D822" i="12"/>
  <c r="E822" i="12" s="1"/>
  <c r="G822" i="12"/>
  <c r="I822" i="12"/>
  <c r="J822" i="12"/>
  <c r="K822" i="12"/>
  <c r="L822" i="12"/>
  <c r="M822" i="12"/>
  <c r="D823" i="12"/>
  <c r="E823" i="12" s="1"/>
  <c r="G823" i="12"/>
  <c r="I823" i="12"/>
  <c r="J823" i="12"/>
  <c r="K823" i="12"/>
  <c r="L823" i="12"/>
  <c r="M823" i="12"/>
  <c r="D824" i="12"/>
  <c r="E824" i="12" s="1"/>
  <c r="G824" i="12"/>
  <c r="I824" i="12"/>
  <c r="J824" i="12"/>
  <c r="K824" i="12"/>
  <c r="L824" i="12"/>
  <c r="M824" i="12"/>
  <c r="D825" i="12"/>
  <c r="E825" i="12" s="1"/>
  <c r="G825" i="12"/>
  <c r="I825" i="12"/>
  <c r="J825" i="12"/>
  <c r="K825" i="12"/>
  <c r="L825" i="12"/>
  <c r="M825" i="12"/>
  <c r="D826" i="12"/>
  <c r="E826" i="12" s="1"/>
  <c r="G826" i="12"/>
  <c r="I826" i="12"/>
  <c r="J826" i="12"/>
  <c r="K826" i="12"/>
  <c r="L826" i="12"/>
  <c r="M826" i="12"/>
  <c r="D827" i="12"/>
  <c r="E827" i="12"/>
  <c r="G827" i="12"/>
  <c r="I827" i="12"/>
  <c r="J827" i="12"/>
  <c r="K827" i="12"/>
  <c r="L827" i="12"/>
  <c r="M827" i="12"/>
  <c r="D828" i="12"/>
  <c r="E828" i="12" s="1"/>
  <c r="G828" i="12"/>
  <c r="I828" i="12"/>
  <c r="J828" i="12"/>
  <c r="K828" i="12"/>
  <c r="L828" i="12"/>
  <c r="M828" i="12"/>
  <c r="D829" i="12"/>
  <c r="E829" i="12" s="1"/>
  <c r="G829" i="12"/>
  <c r="I829" i="12"/>
  <c r="J829" i="12"/>
  <c r="K829" i="12"/>
  <c r="L829" i="12"/>
  <c r="M829" i="12"/>
  <c r="D830" i="12"/>
  <c r="E830" i="12" s="1"/>
  <c r="G830" i="12"/>
  <c r="I830" i="12"/>
  <c r="J830" i="12"/>
  <c r="K830" i="12"/>
  <c r="L830" i="12"/>
  <c r="M830" i="12"/>
  <c r="D831" i="12"/>
  <c r="E831" i="12" s="1"/>
  <c r="G831" i="12"/>
  <c r="I831" i="12"/>
  <c r="J831" i="12"/>
  <c r="K831" i="12"/>
  <c r="L831" i="12"/>
  <c r="M831" i="12"/>
  <c r="D832" i="12"/>
  <c r="E832" i="12" s="1"/>
  <c r="G832" i="12"/>
  <c r="I832" i="12"/>
  <c r="J832" i="12"/>
  <c r="K832" i="12"/>
  <c r="L832" i="12"/>
  <c r="M832" i="12"/>
  <c r="D833" i="12"/>
  <c r="E833" i="12" s="1"/>
  <c r="G833" i="12"/>
  <c r="I833" i="12"/>
  <c r="J833" i="12"/>
  <c r="K833" i="12"/>
  <c r="L833" i="12"/>
  <c r="M833" i="12"/>
  <c r="D834" i="12"/>
  <c r="E834" i="12" s="1"/>
  <c r="G834" i="12"/>
  <c r="I834" i="12"/>
  <c r="J834" i="12"/>
  <c r="K834" i="12"/>
  <c r="L834" i="12"/>
  <c r="M834" i="12"/>
  <c r="D835" i="12"/>
  <c r="E835" i="12"/>
  <c r="G835" i="12"/>
  <c r="I835" i="12"/>
  <c r="J835" i="12"/>
  <c r="K835" i="12"/>
  <c r="L835" i="12"/>
  <c r="M835" i="12"/>
  <c r="D836" i="12"/>
  <c r="E836" i="12" s="1"/>
  <c r="G836" i="12"/>
  <c r="I836" i="12"/>
  <c r="J836" i="12"/>
  <c r="K836" i="12"/>
  <c r="L836" i="12"/>
  <c r="M836" i="12"/>
  <c r="D837" i="12"/>
  <c r="E837" i="12" s="1"/>
  <c r="G837" i="12"/>
  <c r="I837" i="12"/>
  <c r="J837" i="12"/>
  <c r="K837" i="12"/>
  <c r="L837" i="12"/>
  <c r="M837" i="12"/>
  <c r="D838" i="12"/>
  <c r="E838" i="12" s="1"/>
  <c r="G838" i="12"/>
  <c r="I838" i="12"/>
  <c r="J838" i="12"/>
  <c r="K838" i="12"/>
  <c r="L838" i="12"/>
  <c r="M838" i="12"/>
  <c r="D839" i="12"/>
  <c r="E839" i="12" s="1"/>
  <c r="G839" i="12"/>
  <c r="I839" i="12"/>
  <c r="J839" i="12"/>
  <c r="K839" i="12"/>
  <c r="L839" i="12"/>
  <c r="M839" i="12"/>
  <c r="D840" i="12"/>
  <c r="E840" i="12" s="1"/>
  <c r="G840" i="12"/>
  <c r="I840" i="12"/>
  <c r="J840" i="12"/>
  <c r="K840" i="12"/>
  <c r="L840" i="12"/>
  <c r="M840" i="12"/>
  <c r="D841" i="12"/>
  <c r="E841" i="12" s="1"/>
  <c r="G841" i="12"/>
  <c r="I841" i="12"/>
  <c r="J841" i="12"/>
  <c r="K841" i="12"/>
  <c r="L841" i="12"/>
  <c r="M841" i="12"/>
  <c r="D842" i="12"/>
  <c r="E842" i="12" s="1"/>
  <c r="G842" i="12"/>
  <c r="I842" i="12"/>
  <c r="J842" i="12"/>
  <c r="K842" i="12"/>
  <c r="L842" i="12"/>
  <c r="M842" i="12"/>
  <c r="D843" i="12"/>
  <c r="E843" i="12"/>
  <c r="G843" i="12"/>
  <c r="I843" i="12"/>
  <c r="J843" i="12"/>
  <c r="K843" i="12"/>
  <c r="L843" i="12"/>
  <c r="M843" i="12"/>
  <c r="D844" i="12"/>
  <c r="E844" i="12" s="1"/>
  <c r="G844" i="12"/>
  <c r="I844" i="12"/>
  <c r="J844" i="12"/>
  <c r="K844" i="12"/>
  <c r="L844" i="12"/>
  <c r="M844" i="12"/>
  <c r="D845" i="12"/>
  <c r="E845" i="12" s="1"/>
  <c r="G845" i="12"/>
  <c r="I845" i="12"/>
  <c r="J845" i="12"/>
  <c r="K845" i="12"/>
  <c r="L845" i="12"/>
  <c r="M845" i="12"/>
  <c r="D846" i="12"/>
  <c r="E846" i="12" s="1"/>
  <c r="G846" i="12"/>
  <c r="I846" i="12"/>
  <c r="J846" i="12"/>
  <c r="K846" i="12"/>
  <c r="L846" i="12"/>
  <c r="M846" i="12"/>
  <c r="D847" i="12"/>
  <c r="E847" i="12" s="1"/>
  <c r="G847" i="12"/>
  <c r="I847" i="12"/>
  <c r="J847" i="12"/>
  <c r="K847" i="12"/>
  <c r="L847" i="12"/>
  <c r="M847" i="12"/>
  <c r="D848" i="12"/>
  <c r="E848" i="12" s="1"/>
  <c r="G848" i="12"/>
  <c r="I848" i="12"/>
  <c r="J848" i="12"/>
  <c r="K848" i="12"/>
  <c r="L848" i="12"/>
  <c r="M848" i="12"/>
  <c r="D849" i="12"/>
  <c r="E849" i="12" s="1"/>
  <c r="G849" i="12"/>
  <c r="I849" i="12"/>
  <c r="J849" i="12"/>
  <c r="K849" i="12"/>
  <c r="L849" i="12"/>
  <c r="M849" i="12"/>
  <c r="D850" i="12"/>
  <c r="E850" i="12" s="1"/>
  <c r="G850" i="12"/>
  <c r="I850" i="12"/>
  <c r="J850" i="12"/>
  <c r="K850" i="12"/>
  <c r="L850" i="12"/>
  <c r="M850" i="12"/>
  <c r="D851" i="12"/>
  <c r="E851" i="12"/>
  <c r="G851" i="12"/>
  <c r="I851" i="12"/>
  <c r="J851" i="12"/>
  <c r="K851" i="12"/>
  <c r="L851" i="12"/>
  <c r="M851" i="12"/>
  <c r="D852" i="12"/>
  <c r="E852" i="12" s="1"/>
  <c r="G852" i="12"/>
  <c r="I852" i="12"/>
  <c r="J852" i="12"/>
  <c r="K852" i="12"/>
  <c r="L852" i="12"/>
  <c r="M852" i="12"/>
  <c r="D853" i="12"/>
  <c r="E853" i="12" s="1"/>
  <c r="G853" i="12"/>
  <c r="I853" i="12"/>
  <c r="J853" i="12"/>
  <c r="K853" i="12"/>
  <c r="L853" i="12"/>
  <c r="M853" i="12"/>
  <c r="D854" i="12"/>
  <c r="E854" i="12" s="1"/>
  <c r="G854" i="12"/>
  <c r="I854" i="12"/>
  <c r="J854" i="12"/>
  <c r="K854" i="12"/>
  <c r="L854" i="12"/>
  <c r="M854" i="12"/>
  <c r="D855" i="12"/>
  <c r="E855" i="12" s="1"/>
  <c r="G855" i="12"/>
  <c r="I855" i="12"/>
  <c r="J855" i="12"/>
  <c r="K855" i="12"/>
  <c r="L855" i="12"/>
  <c r="M855" i="12"/>
  <c r="D856" i="12"/>
  <c r="E856" i="12" s="1"/>
  <c r="G856" i="12"/>
  <c r="I856" i="12"/>
  <c r="J856" i="12"/>
  <c r="K856" i="12"/>
  <c r="L856" i="12"/>
  <c r="M856" i="12"/>
  <c r="D857" i="12"/>
  <c r="E857" i="12" s="1"/>
  <c r="G857" i="12"/>
  <c r="I857" i="12"/>
  <c r="J857" i="12"/>
  <c r="K857" i="12"/>
  <c r="L857" i="12"/>
  <c r="M857" i="12"/>
  <c r="D858" i="12"/>
  <c r="E858" i="12" s="1"/>
  <c r="G858" i="12"/>
  <c r="I858" i="12"/>
  <c r="J858" i="12"/>
  <c r="K858" i="12"/>
  <c r="L858" i="12"/>
  <c r="M858" i="12"/>
  <c r="D859" i="12"/>
  <c r="E859" i="12"/>
  <c r="G859" i="12"/>
  <c r="I859" i="12"/>
  <c r="J859" i="12"/>
  <c r="K859" i="12"/>
  <c r="L859" i="12"/>
  <c r="M859" i="12"/>
  <c r="D860" i="12"/>
  <c r="E860" i="12" s="1"/>
  <c r="G860" i="12"/>
  <c r="I860" i="12"/>
  <c r="J860" i="12"/>
  <c r="K860" i="12"/>
  <c r="L860" i="12"/>
  <c r="M860" i="12"/>
  <c r="D861" i="12"/>
  <c r="E861" i="12" s="1"/>
  <c r="G861" i="12"/>
  <c r="I861" i="12"/>
  <c r="J861" i="12"/>
  <c r="K861" i="12"/>
  <c r="L861" i="12"/>
  <c r="M861" i="12"/>
  <c r="D862" i="12"/>
  <c r="E862" i="12" s="1"/>
  <c r="G862" i="12"/>
  <c r="I862" i="12"/>
  <c r="J862" i="12"/>
  <c r="K862" i="12"/>
  <c r="L862" i="12"/>
  <c r="M862" i="12"/>
  <c r="D863" i="12"/>
  <c r="E863" i="12" s="1"/>
  <c r="G863" i="12"/>
  <c r="I863" i="12"/>
  <c r="J863" i="12"/>
  <c r="K863" i="12"/>
  <c r="L863" i="12"/>
  <c r="M863" i="12"/>
  <c r="D864" i="12"/>
  <c r="E864" i="12" s="1"/>
  <c r="G864" i="12"/>
  <c r="I864" i="12"/>
  <c r="J864" i="12"/>
  <c r="K864" i="12"/>
  <c r="L864" i="12"/>
  <c r="M864" i="12"/>
  <c r="D865" i="12"/>
  <c r="E865" i="12" s="1"/>
  <c r="G865" i="12"/>
  <c r="I865" i="12"/>
  <c r="J865" i="12"/>
  <c r="K865" i="12"/>
  <c r="L865" i="12"/>
  <c r="M865" i="12"/>
  <c r="D866" i="12"/>
  <c r="E866" i="12" s="1"/>
  <c r="G866" i="12"/>
  <c r="I866" i="12"/>
  <c r="J866" i="12"/>
  <c r="K866" i="12"/>
  <c r="L866" i="12"/>
  <c r="M866" i="12"/>
  <c r="D867" i="12"/>
  <c r="E867" i="12"/>
  <c r="G867" i="12"/>
  <c r="I867" i="12"/>
  <c r="J867" i="12"/>
  <c r="K867" i="12"/>
  <c r="L867" i="12"/>
  <c r="M867" i="12"/>
  <c r="D868" i="12"/>
  <c r="E868" i="12" s="1"/>
  <c r="G868" i="12"/>
  <c r="I868" i="12"/>
  <c r="J868" i="12"/>
  <c r="K868" i="12"/>
  <c r="L868" i="12"/>
  <c r="M868" i="12"/>
  <c r="D869" i="12"/>
  <c r="E869" i="12" s="1"/>
  <c r="G869" i="12"/>
  <c r="I869" i="12"/>
  <c r="J869" i="12"/>
  <c r="K869" i="12"/>
  <c r="L869" i="12"/>
  <c r="M869" i="12"/>
  <c r="D870" i="12"/>
  <c r="E870" i="12" s="1"/>
  <c r="G870" i="12"/>
  <c r="I870" i="12"/>
  <c r="J870" i="12"/>
  <c r="K870" i="12"/>
  <c r="L870" i="12"/>
  <c r="M870" i="12"/>
  <c r="D871" i="12"/>
  <c r="E871" i="12" s="1"/>
  <c r="G871" i="12"/>
  <c r="I871" i="12"/>
  <c r="J871" i="12"/>
  <c r="K871" i="12"/>
  <c r="L871" i="12"/>
  <c r="M871" i="12"/>
  <c r="D872" i="12"/>
  <c r="E872" i="12" s="1"/>
  <c r="G872" i="12"/>
  <c r="I872" i="12"/>
  <c r="J872" i="12"/>
  <c r="K872" i="12"/>
  <c r="L872" i="12"/>
  <c r="M872" i="12"/>
  <c r="D873" i="12"/>
  <c r="E873" i="12" s="1"/>
  <c r="G873" i="12"/>
  <c r="I873" i="12"/>
  <c r="J873" i="12"/>
  <c r="K873" i="12"/>
  <c r="L873" i="12"/>
  <c r="M873" i="12"/>
  <c r="D874" i="12"/>
  <c r="E874" i="12" s="1"/>
  <c r="G874" i="12"/>
  <c r="I874" i="12"/>
  <c r="J874" i="12"/>
  <c r="K874" i="12"/>
  <c r="L874" i="12"/>
  <c r="M874" i="12"/>
  <c r="D875" i="12"/>
  <c r="E875" i="12"/>
  <c r="G875" i="12"/>
  <c r="I875" i="12"/>
  <c r="J875" i="12"/>
  <c r="K875" i="12"/>
  <c r="L875" i="12"/>
  <c r="M875" i="12"/>
  <c r="D876" i="12"/>
  <c r="E876" i="12" s="1"/>
  <c r="G876" i="12"/>
  <c r="I876" i="12"/>
  <c r="J876" i="12"/>
  <c r="K876" i="12"/>
  <c r="L876" i="12"/>
  <c r="M876" i="12"/>
  <c r="D877" i="12"/>
  <c r="E877" i="12" s="1"/>
  <c r="G877" i="12"/>
  <c r="I877" i="12"/>
  <c r="J877" i="12"/>
  <c r="K877" i="12"/>
  <c r="L877" i="12"/>
  <c r="M877" i="12"/>
  <c r="D878" i="12"/>
  <c r="E878" i="12" s="1"/>
  <c r="G878" i="12"/>
  <c r="I878" i="12"/>
  <c r="J878" i="12"/>
  <c r="K878" i="12"/>
  <c r="L878" i="12"/>
  <c r="M878" i="12"/>
  <c r="D879" i="12"/>
  <c r="E879" i="12" s="1"/>
  <c r="G879" i="12"/>
  <c r="I879" i="12"/>
  <c r="J879" i="12"/>
  <c r="K879" i="12"/>
  <c r="L879" i="12"/>
  <c r="M879" i="12"/>
  <c r="D880" i="12"/>
  <c r="E880" i="12" s="1"/>
  <c r="G880" i="12"/>
  <c r="I880" i="12"/>
  <c r="J880" i="12"/>
  <c r="K880" i="12"/>
  <c r="L880" i="12"/>
  <c r="M880" i="12"/>
  <c r="D881" i="12"/>
  <c r="E881" i="12" s="1"/>
  <c r="G881" i="12"/>
  <c r="I881" i="12"/>
  <c r="J881" i="12"/>
  <c r="K881" i="12"/>
  <c r="L881" i="12"/>
  <c r="M881" i="12"/>
  <c r="D882" i="12"/>
  <c r="E882" i="12" s="1"/>
  <c r="G882" i="12"/>
  <c r="I882" i="12"/>
  <c r="J882" i="12"/>
  <c r="K882" i="12"/>
  <c r="L882" i="12"/>
  <c r="M882" i="12"/>
  <c r="D883" i="12"/>
  <c r="E883" i="12"/>
  <c r="G883" i="12"/>
  <c r="I883" i="12"/>
  <c r="J883" i="12"/>
  <c r="K883" i="12"/>
  <c r="L883" i="12"/>
  <c r="M883" i="12"/>
  <c r="D884" i="12"/>
  <c r="E884" i="12" s="1"/>
  <c r="G884" i="12"/>
  <c r="I884" i="12"/>
  <c r="J884" i="12"/>
  <c r="K884" i="12"/>
  <c r="L884" i="12"/>
  <c r="M884" i="12"/>
  <c r="D885" i="12"/>
  <c r="E885" i="12" s="1"/>
  <c r="G885" i="12"/>
  <c r="I885" i="12"/>
  <c r="J885" i="12"/>
  <c r="K885" i="12"/>
  <c r="L885" i="12"/>
  <c r="M885" i="12"/>
  <c r="D886" i="12"/>
  <c r="E886" i="12" s="1"/>
  <c r="G886" i="12"/>
  <c r="I886" i="12"/>
  <c r="J886" i="12"/>
  <c r="K886" i="12"/>
  <c r="L886" i="12"/>
  <c r="M886" i="12"/>
  <c r="D887" i="12"/>
  <c r="E887" i="12" s="1"/>
  <c r="G887" i="12"/>
  <c r="I887" i="12"/>
  <c r="J887" i="12"/>
  <c r="K887" i="12"/>
  <c r="L887" i="12"/>
  <c r="M887" i="12"/>
  <c r="D888" i="12"/>
  <c r="E888" i="12" s="1"/>
  <c r="G888" i="12"/>
  <c r="I888" i="12"/>
  <c r="J888" i="12"/>
  <c r="K888" i="12"/>
  <c r="L888" i="12"/>
  <c r="M888" i="12"/>
  <c r="D889" i="12"/>
  <c r="E889" i="12" s="1"/>
  <c r="G889" i="12"/>
  <c r="I889" i="12"/>
  <c r="J889" i="12"/>
  <c r="K889" i="12"/>
  <c r="L889" i="12"/>
  <c r="M889" i="12"/>
  <c r="D890" i="12"/>
  <c r="E890" i="12" s="1"/>
  <c r="G890" i="12"/>
  <c r="I890" i="12"/>
  <c r="J890" i="12"/>
  <c r="K890" i="12"/>
  <c r="L890" i="12"/>
  <c r="M890" i="12"/>
  <c r="D891" i="12"/>
  <c r="E891" i="12"/>
  <c r="G891" i="12"/>
  <c r="I891" i="12"/>
  <c r="J891" i="12"/>
  <c r="K891" i="12"/>
  <c r="L891" i="12"/>
  <c r="M891" i="12"/>
  <c r="D892" i="12"/>
  <c r="E892" i="12" s="1"/>
  <c r="G892" i="12"/>
  <c r="I892" i="12"/>
  <c r="J892" i="12"/>
  <c r="K892" i="12"/>
  <c r="L892" i="12"/>
  <c r="M892" i="12"/>
  <c r="D893" i="12"/>
  <c r="E893" i="12" s="1"/>
  <c r="G893" i="12"/>
  <c r="I893" i="12"/>
  <c r="J893" i="12"/>
  <c r="K893" i="12"/>
  <c r="L893" i="12"/>
  <c r="M893" i="12"/>
  <c r="D894" i="12"/>
  <c r="E894" i="12" s="1"/>
  <c r="G894" i="12"/>
  <c r="I894" i="12"/>
  <c r="J894" i="12"/>
  <c r="K894" i="12"/>
  <c r="L894" i="12"/>
  <c r="M894" i="12"/>
  <c r="D895" i="12"/>
  <c r="E895" i="12" s="1"/>
  <c r="G895" i="12"/>
  <c r="I895" i="12"/>
  <c r="J895" i="12"/>
  <c r="K895" i="12"/>
  <c r="L895" i="12"/>
  <c r="M895" i="12"/>
  <c r="D896" i="12"/>
  <c r="E896" i="12" s="1"/>
  <c r="G896" i="12"/>
  <c r="I896" i="12"/>
  <c r="J896" i="12"/>
  <c r="K896" i="12"/>
  <c r="L896" i="12"/>
  <c r="M896" i="12"/>
  <c r="D897" i="12"/>
  <c r="E897" i="12" s="1"/>
  <c r="G897" i="12"/>
  <c r="I897" i="12"/>
  <c r="J897" i="12"/>
  <c r="K897" i="12"/>
  <c r="L897" i="12"/>
  <c r="M897" i="12"/>
  <c r="D898" i="12"/>
  <c r="E898" i="12" s="1"/>
  <c r="G898" i="12"/>
  <c r="I898" i="12"/>
  <c r="J898" i="12"/>
  <c r="K898" i="12"/>
  <c r="L898" i="12"/>
  <c r="M898" i="12"/>
  <c r="D899" i="12"/>
  <c r="E899" i="12"/>
  <c r="G899" i="12"/>
  <c r="I899" i="12"/>
  <c r="J899" i="12"/>
  <c r="K899" i="12"/>
  <c r="L899" i="12"/>
  <c r="M899" i="12"/>
  <c r="D900" i="12"/>
  <c r="E900" i="12" s="1"/>
  <c r="G900" i="12"/>
  <c r="I900" i="12"/>
  <c r="J900" i="12"/>
  <c r="K900" i="12"/>
  <c r="L900" i="12"/>
  <c r="M900" i="12"/>
  <c r="D901" i="12"/>
  <c r="E901" i="12" s="1"/>
  <c r="G901" i="12"/>
  <c r="I901" i="12"/>
  <c r="J901" i="12"/>
  <c r="K901" i="12"/>
  <c r="L901" i="12"/>
  <c r="M901" i="12"/>
  <c r="D902" i="12"/>
  <c r="E902" i="12" s="1"/>
  <c r="G902" i="12"/>
  <c r="I902" i="12"/>
  <c r="J902" i="12"/>
  <c r="K902" i="12"/>
  <c r="L902" i="12"/>
  <c r="M902" i="12"/>
  <c r="D903" i="12"/>
  <c r="E903" i="12" s="1"/>
  <c r="G903" i="12"/>
  <c r="I903" i="12"/>
  <c r="J903" i="12"/>
  <c r="K903" i="12"/>
  <c r="L903" i="12"/>
  <c r="M903" i="12"/>
  <c r="D904" i="12"/>
  <c r="E904" i="12" s="1"/>
  <c r="G904" i="12"/>
  <c r="I904" i="12"/>
  <c r="J904" i="12"/>
  <c r="K904" i="12"/>
  <c r="L904" i="12"/>
  <c r="M904" i="12"/>
  <c r="D905" i="12"/>
  <c r="E905" i="12" s="1"/>
  <c r="G905" i="12"/>
  <c r="I905" i="12"/>
  <c r="J905" i="12"/>
  <c r="K905" i="12"/>
  <c r="L905" i="12"/>
  <c r="M905" i="12"/>
  <c r="D906" i="12"/>
  <c r="E906" i="12" s="1"/>
  <c r="G906" i="12"/>
  <c r="I906" i="12"/>
  <c r="J906" i="12"/>
  <c r="K906" i="12"/>
  <c r="L906" i="12"/>
  <c r="M906" i="12"/>
  <c r="D907" i="12"/>
  <c r="E907" i="12"/>
  <c r="G907" i="12"/>
  <c r="I907" i="12"/>
  <c r="J907" i="12"/>
  <c r="K907" i="12"/>
  <c r="L907" i="12"/>
  <c r="M907" i="12"/>
  <c r="D908" i="12"/>
  <c r="E908" i="12" s="1"/>
  <c r="G908" i="12"/>
  <c r="I908" i="12"/>
  <c r="J908" i="12"/>
  <c r="K908" i="12"/>
  <c r="L908" i="12"/>
  <c r="M908" i="12"/>
  <c r="D909" i="12"/>
  <c r="E909" i="12" s="1"/>
  <c r="G909" i="12"/>
  <c r="I909" i="12"/>
  <c r="J909" i="12"/>
  <c r="K909" i="12"/>
  <c r="L909" i="12"/>
  <c r="M909" i="12"/>
  <c r="D910" i="12"/>
  <c r="E910" i="12" s="1"/>
  <c r="G910" i="12"/>
  <c r="I910" i="12"/>
  <c r="J910" i="12"/>
  <c r="K910" i="12"/>
  <c r="L910" i="12"/>
  <c r="M910" i="12"/>
  <c r="D911" i="12"/>
  <c r="E911" i="12" s="1"/>
  <c r="G911" i="12"/>
  <c r="I911" i="12"/>
  <c r="J911" i="12"/>
  <c r="K911" i="12"/>
  <c r="L911" i="12"/>
  <c r="M911" i="12"/>
  <c r="D912" i="12"/>
  <c r="E912" i="12" s="1"/>
  <c r="G912" i="12"/>
  <c r="I912" i="12"/>
  <c r="J912" i="12"/>
  <c r="K912" i="12"/>
  <c r="L912" i="12"/>
  <c r="M912" i="12"/>
  <c r="D913" i="12"/>
  <c r="E913" i="12" s="1"/>
  <c r="G913" i="12"/>
  <c r="I913" i="12"/>
  <c r="J913" i="12"/>
  <c r="K913" i="12"/>
  <c r="L913" i="12"/>
  <c r="M913" i="12"/>
  <c r="D914" i="12"/>
  <c r="E914" i="12" s="1"/>
  <c r="G914" i="12"/>
  <c r="I914" i="12"/>
  <c r="J914" i="12"/>
  <c r="K914" i="12"/>
  <c r="L914" i="12"/>
  <c r="M914" i="12"/>
  <c r="D915" i="12"/>
  <c r="E915" i="12"/>
  <c r="G915" i="12"/>
  <c r="I915" i="12"/>
  <c r="J915" i="12"/>
  <c r="K915" i="12"/>
  <c r="L915" i="12"/>
  <c r="M915" i="12"/>
  <c r="D916" i="12"/>
  <c r="E916" i="12" s="1"/>
  <c r="G916" i="12"/>
  <c r="I916" i="12"/>
  <c r="J916" i="12"/>
  <c r="K916" i="12"/>
  <c r="L916" i="12"/>
  <c r="M916" i="12"/>
  <c r="D917" i="12"/>
  <c r="E917" i="12" s="1"/>
  <c r="G917" i="12"/>
  <c r="I917" i="12"/>
  <c r="J917" i="12"/>
  <c r="K917" i="12"/>
  <c r="L917" i="12"/>
  <c r="M917" i="12"/>
  <c r="D918" i="12"/>
  <c r="E918" i="12" s="1"/>
  <c r="G918" i="12"/>
  <c r="I918" i="12"/>
  <c r="J918" i="12"/>
  <c r="K918" i="12"/>
  <c r="L918" i="12"/>
  <c r="M918" i="12"/>
  <c r="D919" i="12"/>
  <c r="E919" i="12" s="1"/>
  <c r="G919" i="12"/>
  <c r="I919" i="12"/>
  <c r="J919" i="12"/>
  <c r="K919" i="12"/>
  <c r="L919" i="12"/>
  <c r="M919" i="12"/>
  <c r="D920" i="12"/>
  <c r="E920" i="12" s="1"/>
  <c r="G920" i="12"/>
  <c r="I920" i="12"/>
  <c r="J920" i="12"/>
  <c r="K920" i="12"/>
  <c r="L920" i="12"/>
  <c r="M920" i="12"/>
  <c r="D921" i="12"/>
  <c r="E921" i="12" s="1"/>
  <c r="G921" i="12"/>
  <c r="I921" i="12"/>
  <c r="J921" i="12"/>
  <c r="K921" i="12"/>
  <c r="L921" i="12"/>
  <c r="M921" i="12"/>
  <c r="D922" i="12"/>
  <c r="E922" i="12" s="1"/>
  <c r="G922" i="12"/>
  <c r="I922" i="12"/>
  <c r="J922" i="12"/>
  <c r="K922" i="12"/>
  <c r="L922" i="12"/>
  <c r="M922" i="12"/>
  <c r="D923" i="12"/>
  <c r="E923" i="12"/>
  <c r="G923" i="12"/>
  <c r="I923" i="12"/>
  <c r="J923" i="12"/>
  <c r="K923" i="12"/>
  <c r="L923" i="12"/>
  <c r="M923" i="12"/>
  <c r="D924" i="12"/>
  <c r="E924" i="12" s="1"/>
  <c r="G924" i="12"/>
  <c r="I924" i="12"/>
  <c r="J924" i="12"/>
  <c r="K924" i="12"/>
  <c r="L924" i="12"/>
  <c r="M924" i="12"/>
  <c r="D925" i="12"/>
  <c r="E925" i="12" s="1"/>
  <c r="G925" i="12"/>
  <c r="I925" i="12"/>
  <c r="J925" i="12"/>
  <c r="K925" i="12"/>
  <c r="L925" i="12"/>
  <c r="M925" i="12"/>
  <c r="D926" i="12"/>
  <c r="E926" i="12" s="1"/>
  <c r="G926" i="12"/>
  <c r="I926" i="12"/>
  <c r="J926" i="12"/>
  <c r="K926" i="12"/>
  <c r="L926" i="12"/>
  <c r="M926" i="12"/>
  <c r="D927" i="12"/>
  <c r="E927" i="12" s="1"/>
  <c r="G927" i="12"/>
  <c r="I927" i="12"/>
  <c r="J927" i="12"/>
  <c r="K927" i="12"/>
  <c r="L927" i="12"/>
  <c r="M927" i="12"/>
  <c r="D928" i="12"/>
  <c r="E928" i="12" s="1"/>
  <c r="G928" i="12"/>
  <c r="I928" i="12"/>
  <c r="J928" i="12"/>
  <c r="K928" i="12"/>
  <c r="L928" i="12"/>
  <c r="M928" i="12"/>
  <c r="D929" i="12"/>
  <c r="E929" i="12" s="1"/>
  <c r="G929" i="12"/>
  <c r="I929" i="12"/>
  <c r="J929" i="12"/>
  <c r="K929" i="12"/>
  <c r="L929" i="12"/>
  <c r="M929" i="12"/>
  <c r="D930" i="12"/>
  <c r="E930" i="12" s="1"/>
  <c r="G930" i="12"/>
  <c r="I930" i="12"/>
  <c r="J930" i="12"/>
  <c r="K930" i="12"/>
  <c r="L930" i="12"/>
  <c r="M930" i="12"/>
  <c r="D931" i="12"/>
  <c r="E931" i="12"/>
  <c r="G931" i="12"/>
  <c r="I931" i="12"/>
  <c r="J931" i="12"/>
  <c r="K931" i="12"/>
  <c r="L931" i="12"/>
  <c r="M931" i="12"/>
  <c r="D932" i="12"/>
  <c r="E932" i="12" s="1"/>
  <c r="G932" i="12"/>
  <c r="I932" i="12"/>
  <c r="J932" i="12"/>
  <c r="K932" i="12"/>
  <c r="L932" i="12"/>
  <c r="M932" i="12"/>
  <c r="D933" i="12"/>
  <c r="E933" i="12" s="1"/>
  <c r="G933" i="12"/>
  <c r="I933" i="12"/>
  <c r="J933" i="12"/>
  <c r="K933" i="12"/>
  <c r="L933" i="12"/>
  <c r="M933" i="12"/>
  <c r="D934" i="12"/>
  <c r="E934" i="12" s="1"/>
  <c r="G934" i="12"/>
  <c r="I934" i="12"/>
  <c r="J934" i="12"/>
  <c r="K934" i="12"/>
  <c r="L934" i="12"/>
  <c r="M934" i="12"/>
  <c r="D935" i="12"/>
  <c r="E935" i="12" s="1"/>
  <c r="G935" i="12"/>
  <c r="I935" i="12"/>
  <c r="J935" i="12"/>
  <c r="K935" i="12"/>
  <c r="L935" i="12"/>
  <c r="M935" i="12"/>
  <c r="D936" i="12"/>
  <c r="E936" i="12" s="1"/>
  <c r="G936" i="12"/>
  <c r="I936" i="12"/>
  <c r="J936" i="12"/>
  <c r="K936" i="12"/>
  <c r="L936" i="12"/>
  <c r="M936" i="12"/>
  <c r="D937" i="12"/>
  <c r="E937" i="12" s="1"/>
  <c r="G937" i="12"/>
  <c r="I937" i="12"/>
  <c r="J937" i="12"/>
  <c r="K937" i="12"/>
  <c r="L937" i="12"/>
  <c r="M937" i="12"/>
  <c r="D938" i="12"/>
  <c r="E938" i="12" s="1"/>
  <c r="G938" i="12"/>
  <c r="I938" i="12"/>
  <c r="J938" i="12"/>
  <c r="K938" i="12"/>
  <c r="L938" i="12"/>
  <c r="M938" i="12"/>
  <c r="D939" i="12"/>
  <c r="E939" i="12"/>
  <c r="G939" i="12"/>
  <c r="I939" i="12"/>
  <c r="J939" i="12"/>
  <c r="K939" i="12"/>
  <c r="L939" i="12"/>
  <c r="M939" i="12"/>
  <c r="D940" i="12"/>
  <c r="E940" i="12" s="1"/>
  <c r="G940" i="12"/>
  <c r="I940" i="12"/>
  <c r="J940" i="12"/>
  <c r="K940" i="12"/>
  <c r="L940" i="12"/>
  <c r="M940" i="12"/>
  <c r="D941" i="12"/>
  <c r="E941" i="12" s="1"/>
  <c r="G941" i="12"/>
  <c r="I941" i="12"/>
  <c r="J941" i="12"/>
  <c r="K941" i="12"/>
  <c r="L941" i="12"/>
  <c r="M941" i="12"/>
  <c r="D942" i="12"/>
  <c r="E942" i="12" s="1"/>
  <c r="G942" i="12"/>
  <c r="I942" i="12"/>
  <c r="J942" i="12"/>
  <c r="K942" i="12"/>
  <c r="L942" i="12"/>
  <c r="M942" i="12"/>
  <c r="D943" i="12"/>
  <c r="E943" i="12" s="1"/>
  <c r="G943" i="12"/>
  <c r="I943" i="12"/>
  <c r="J943" i="12"/>
  <c r="K943" i="12"/>
  <c r="L943" i="12"/>
  <c r="M943" i="12"/>
  <c r="D944" i="12"/>
  <c r="E944" i="12" s="1"/>
  <c r="G944" i="12"/>
  <c r="I944" i="12"/>
  <c r="J944" i="12"/>
  <c r="K944" i="12"/>
  <c r="L944" i="12"/>
  <c r="M944" i="12"/>
  <c r="D945" i="12"/>
  <c r="E945" i="12" s="1"/>
  <c r="G945" i="12"/>
  <c r="I945" i="12"/>
  <c r="J945" i="12"/>
  <c r="K945" i="12"/>
  <c r="L945" i="12"/>
  <c r="M945" i="12"/>
  <c r="D946" i="12"/>
  <c r="E946" i="12" s="1"/>
  <c r="G946" i="12"/>
  <c r="I946" i="12"/>
  <c r="J946" i="12"/>
  <c r="K946" i="12"/>
  <c r="L946" i="12"/>
  <c r="M946" i="12"/>
  <c r="D947" i="12"/>
  <c r="E947" i="12" s="1"/>
  <c r="G947" i="12"/>
  <c r="I947" i="12"/>
  <c r="J947" i="12"/>
  <c r="K947" i="12"/>
  <c r="L947" i="12"/>
  <c r="M947" i="12"/>
  <c r="D948" i="12"/>
  <c r="E948" i="12" s="1"/>
  <c r="G948" i="12"/>
  <c r="I948" i="12"/>
  <c r="J948" i="12"/>
  <c r="K948" i="12"/>
  <c r="L948" i="12"/>
  <c r="M948" i="12"/>
  <c r="D949" i="12"/>
  <c r="E949" i="12" s="1"/>
  <c r="G949" i="12"/>
  <c r="I949" i="12"/>
  <c r="J949" i="12"/>
  <c r="K949" i="12"/>
  <c r="L949" i="12"/>
  <c r="M949" i="12"/>
  <c r="D950" i="12"/>
  <c r="E950" i="12" s="1"/>
  <c r="G950" i="12"/>
  <c r="I950" i="12"/>
  <c r="J950" i="12"/>
  <c r="K950" i="12"/>
  <c r="L950" i="12"/>
  <c r="M950" i="12"/>
  <c r="D951" i="12"/>
  <c r="E951" i="12"/>
  <c r="G951" i="12"/>
  <c r="I951" i="12"/>
  <c r="J951" i="12"/>
  <c r="K951" i="12"/>
  <c r="L951" i="12"/>
  <c r="M951" i="12"/>
  <c r="D952" i="12"/>
  <c r="E952" i="12" s="1"/>
  <c r="G952" i="12"/>
  <c r="I952" i="12"/>
  <c r="J952" i="12"/>
  <c r="K952" i="12"/>
  <c r="L952" i="12"/>
  <c r="M952" i="12"/>
  <c r="D953" i="12"/>
  <c r="E953" i="12" s="1"/>
  <c r="G953" i="12"/>
  <c r="I953" i="12"/>
  <c r="J953" i="12"/>
  <c r="K953" i="12"/>
  <c r="L953" i="12"/>
  <c r="M953" i="12"/>
  <c r="D954" i="12"/>
  <c r="E954" i="12" s="1"/>
  <c r="G954" i="12"/>
  <c r="I954" i="12"/>
  <c r="J954" i="12"/>
  <c r="K954" i="12"/>
  <c r="L954" i="12"/>
  <c r="M954" i="12"/>
  <c r="D955" i="12"/>
  <c r="E955" i="12" s="1"/>
  <c r="G955" i="12"/>
  <c r="I955" i="12"/>
  <c r="J955" i="12"/>
  <c r="K955" i="12"/>
  <c r="L955" i="12"/>
  <c r="M955" i="12"/>
  <c r="D956" i="12"/>
  <c r="E956" i="12" s="1"/>
  <c r="G956" i="12"/>
  <c r="I956" i="12"/>
  <c r="J956" i="12"/>
  <c r="K956" i="12"/>
  <c r="L956" i="12"/>
  <c r="M956" i="12"/>
  <c r="D957" i="12"/>
  <c r="E957" i="12" s="1"/>
  <c r="G957" i="12"/>
  <c r="I957" i="12"/>
  <c r="J957" i="12"/>
  <c r="K957" i="12"/>
  <c r="L957" i="12"/>
  <c r="M957" i="12"/>
  <c r="D958" i="12"/>
  <c r="E958" i="12" s="1"/>
  <c r="G958" i="12"/>
  <c r="I958" i="12"/>
  <c r="J958" i="12"/>
  <c r="K958" i="12"/>
  <c r="L958" i="12"/>
  <c r="M958" i="12"/>
  <c r="D959" i="12"/>
  <c r="E959" i="12"/>
  <c r="G959" i="12"/>
  <c r="I959" i="12"/>
  <c r="J959" i="12"/>
  <c r="K959" i="12"/>
  <c r="L959" i="12"/>
  <c r="M959" i="12"/>
  <c r="D960" i="12"/>
  <c r="E960" i="12" s="1"/>
  <c r="G960" i="12"/>
  <c r="I960" i="12"/>
  <c r="J960" i="12"/>
  <c r="K960" i="12"/>
  <c r="L960" i="12"/>
  <c r="M960" i="12"/>
  <c r="D961" i="12"/>
  <c r="E961" i="12" s="1"/>
  <c r="G961" i="12"/>
  <c r="I961" i="12"/>
  <c r="J961" i="12"/>
  <c r="K961" i="12"/>
  <c r="L961" i="12"/>
  <c r="M961" i="12"/>
  <c r="D962" i="12"/>
  <c r="E962" i="12" s="1"/>
  <c r="G962" i="12"/>
  <c r="I962" i="12"/>
  <c r="J962" i="12"/>
  <c r="K962" i="12"/>
  <c r="L962" i="12"/>
  <c r="M962" i="12"/>
  <c r="D963" i="12"/>
  <c r="E963" i="12" s="1"/>
  <c r="G963" i="12"/>
  <c r="I963" i="12"/>
  <c r="J963" i="12"/>
  <c r="K963" i="12"/>
  <c r="L963" i="12"/>
  <c r="M963" i="12"/>
  <c r="D964" i="12"/>
  <c r="E964" i="12" s="1"/>
  <c r="G964" i="12"/>
  <c r="I964" i="12"/>
  <c r="J964" i="12"/>
  <c r="K964" i="12"/>
  <c r="L964" i="12"/>
  <c r="M964" i="12"/>
  <c r="D965" i="12"/>
  <c r="E965" i="12" s="1"/>
  <c r="G965" i="12"/>
  <c r="I965" i="12"/>
  <c r="J965" i="12"/>
  <c r="K965" i="12"/>
  <c r="L965" i="12"/>
  <c r="M965" i="12"/>
  <c r="D966" i="12"/>
  <c r="E966" i="12" s="1"/>
  <c r="G966" i="12"/>
  <c r="I966" i="12"/>
  <c r="J966" i="12"/>
  <c r="K966" i="12"/>
  <c r="L966" i="12"/>
  <c r="M966" i="12"/>
  <c r="D967" i="12"/>
  <c r="E967" i="12"/>
  <c r="G967" i="12"/>
  <c r="I967" i="12"/>
  <c r="J967" i="12"/>
  <c r="K967" i="12"/>
  <c r="L967" i="12"/>
  <c r="M967" i="12"/>
  <c r="D968" i="12"/>
  <c r="E968" i="12" s="1"/>
  <c r="G968" i="12"/>
  <c r="I968" i="12"/>
  <c r="J968" i="12"/>
  <c r="K968" i="12"/>
  <c r="L968" i="12"/>
  <c r="M968" i="12"/>
  <c r="D969" i="12"/>
  <c r="E969" i="12" s="1"/>
  <c r="G969" i="12"/>
  <c r="I969" i="12"/>
  <c r="J969" i="12"/>
  <c r="K969" i="12"/>
  <c r="L969" i="12"/>
  <c r="M969" i="12"/>
  <c r="D970" i="12"/>
  <c r="E970" i="12" s="1"/>
  <c r="G970" i="12"/>
  <c r="I970" i="12"/>
  <c r="J970" i="12"/>
  <c r="K970" i="12"/>
  <c r="L970" i="12"/>
  <c r="M970" i="12"/>
  <c r="D971" i="12"/>
  <c r="E971" i="12" s="1"/>
  <c r="G971" i="12"/>
  <c r="I971" i="12"/>
  <c r="J971" i="12"/>
  <c r="K971" i="12"/>
  <c r="L971" i="12"/>
  <c r="M971" i="12"/>
  <c r="D972" i="12"/>
  <c r="E972" i="12" s="1"/>
  <c r="G972" i="12"/>
  <c r="I972" i="12"/>
  <c r="J972" i="12"/>
  <c r="K972" i="12"/>
  <c r="L972" i="12"/>
  <c r="M972" i="12"/>
  <c r="D973" i="12"/>
  <c r="E973" i="12" s="1"/>
  <c r="G973" i="12"/>
  <c r="I973" i="12"/>
  <c r="J973" i="12"/>
  <c r="K973" i="12"/>
  <c r="L973" i="12"/>
  <c r="M973" i="12"/>
  <c r="D974" i="12"/>
  <c r="E974" i="12" s="1"/>
  <c r="G974" i="12"/>
  <c r="I974" i="12"/>
  <c r="J974" i="12"/>
  <c r="K974" i="12"/>
  <c r="L974" i="12"/>
  <c r="M974" i="12"/>
  <c r="D975" i="12"/>
  <c r="E975" i="12"/>
  <c r="G975" i="12"/>
  <c r="I975" i="12"/>
  <c r="J975" i="12"/>
  <c r="K975" i="12"/>
  <c r="L975" i="12"/>
  <c r="M975" i="12"/>
  <c r="D976" i="12"/>
  <c r="E976" i="12" s="1"/>
  <c r="G976" i="12"/>
  <c r="I976" i="12"/>
  <c r="J976" i="12"/>
  <c r="K976" i="12"/>
  <c r="L976" i="12"/>
  <c r="M976" i="12"/>
  <c r="D977" i="12"/>
  <c r="E977" i="12" s="1"/>
  <c r="G977" i="12"/>
  <c r="I977" i="12"/>
  <c r="J977" i="12"/>
  <c r="K977" i="12"/>
  <c r="L977" i="12"/>
  <c r="M977" i="12"/>
  <c r="D978" i="12"/>
  <c r="E978" i="12" s="1"/>
  <c r="G978" i="12"/>
  <c r="I978" i="12"/>
  <c r="J978" i="12"/>
  <c r="K978" i="12"/>
  <c r="L978" i="12"/>
  <c r="M978" i="12"/>
  <c r="D979" i="12"/>
  <c r="E979" i="12" s="1"/>
  <c r="G979" i="12"/>
  <c r="I979" i="12"/>
  <c r="J979" i="12"/>
  <c r="K979" i="12"/>
  <c r="L979" i="12"/>
  <c r="M979" i="12"/>
  <c r="D980" i="12"/>
  <c r="E980" i="12" s="1"/>
  <c r="G980" i="12"/>
  <c r="I980" i="12"/>
  <c r="J980" i="12"/>
  <c r="K980" i="12"/>
  <c r="L980" i="12"/>
  <c r="M980" i="12"/>
  <c r="D981" i="12"/>
  <c r="E981" i="12" s="1"/>
  <c r="G981" i="12"/>
  <c r="I981" i="12"/>
  <c r="J981" i="12"/>
  <c r="K981" i="12"/>
  <c r="L981" i="12"/>
  <c r="M981" i="12"/>
  <c r="D982" i="12"/>
  <c r="E982" i="12" s="1"/>
  <c r="G982" i="12"/>
  <c r="I982" i="12"/>
  <c r="J982" i="12"/>
  <c r="K982" i="12"/>
  <c r="L982" i="12"/>
  <c r="M982" i="12"/>
  <c r="D983" i="12"/>
  <c r="E983" i="12"/>
  <c r="G983" i="12"/>
  <c r="I983" i="12"/>
  <c r="J983" i="12"/>
  <c r="K983" i="12"/>
  <c r="L983" i="12"/>
  <c r="M983" i="12"/>
  <c r="D984" i="12"/>
  <c r="E984" i="12" s="1"/>
  <c r="G984" i="12"/>
  <c r="I984" i="12"/>
  <c r="J984" i="12"/>
  <c r="K984" i="12"/>
  <c r="L984" i="12"/>
  <c r="M984" i="12"/>
  <c r="D985" i="12"/>
  <c r="E985" i="12" s="1"/>
  <c r="G985" i="12"/>
  <c r="I985" i="12"/>
  <c r="J985" i="12"/>
  <c r="K985" i="12"/>
  <c r="L985" i="12"/>
  <c r="M985" i="12"/>
  <c r="D986" i="12"/>
  <c r="E986" i="12" s="1"/>
  <c r="G986" i="12"/>
  <c r="I986" i="12"/>
  <c r="J986" i="12"/>
  <c r="K986" i="12"/>
  <c r="L986" i="12"/>
  <c r="M986" i="12"/>
  <c r="D987" i="12"/>
  <c r="E987" i="12" s="1"/>
  <c r="G987" i="12"/>
  <c r="I987" i="12"/>
  <c r="J987" i="12"/>
  <c r="K987" i="12"/>
  <c r="L987" i="12"/>
  <c r="M987" i="12"/>
  <c r="D988" i="12"/>
  <c r="E988" i="12" s="1"/>
  <c r="G988" i="12"/>
  <c r="I988" i="12"/>
  <c r="J988" i="12"/>
  <c r="K988" i="12"/>
  <c r="L988" i="12"/>
  <c r="M988" i="12"/>
  <c r="D989" i="12"/>
  <c r="E989" i="12" s="1"/>
  <c r="G989" i="12"/>
  <c r="I989" i="12"/>
  <c r="J989" i="12"/>
  <c r="K989" i="12"/>
  <c r="L989" i="12"/>
  <c r="M989" i="12"/>
  <c r="D990" i="12"/>
  <c r="E990" i="12" s="1"/>
  <c r="G990" i="12"/>
  <c r="I990" i="12"/>
  <c r="J990" i="12"/>
  <c r="K990" i="12"/>
  <c r="L990" i="12"/>
  <c r="M990" i="12"/>
  <c r="D991" i="12"/>
  <c r="E991" i="12"/>
  <c r="G991" i="12"/>
  <c r="I991" i="12"/>
  <c r="J991" i="12"/>
  <c r="K991" i="12"/>
  <c r="L991" i="12"/>
  <c r="M991" i="12"/>
  <c r="D992" i="12"/>
  <c r="E992" i="12" s="1"/>
  <c r="G992" i="12"/>
  <c r="I992" i="12"/>
  <c r="J992" i="12"/>
  <c r="K992" i="12"/>
  <c r="L992" i="12"/>
  <c r="M992" i="12"/>
  <c r="D993" i="12"/>
  <c r="E993" i="12" s="1"/>
  <c r="G993" i="12"/>
  <c r="I993" i="12"/>
  <c r="J993" i="12"/>
  <c r="K993" i="12"/>
  <c r="L993" i="12"/>
  <c r="M993" i="12"/>
  <c r="D994" i="12"/>
  <c r="E994" i="12" s="1"/>
  <c r="G994" i="12"/>
  <c r="I994" i="12"/>
  <c r="J994" i="12"/>
  <c r="K994" i="12"/>
  <c r="L994" i="12"/>
  <c r="M994" i="12"/>
  <c r="D995" i="12"/>
  <c r="E995" i="12" s="1"/>
  <c r="G995" i="12"/>
  <c r="I995" i="12"/>
  <c r="J995" i="12"/>
  <c r="K995" i="12"/>
  <c r="L995" i="12"/>
  <c r="M995" i="12"/>
  <c r="D996" i="12"/>
  <c r="E996" i="12" s="1"/>
  <c r="G996" i="12"/>
  <c r="I996" i="12"/>
  <c r="J996" i="12"/>
  <c r="K996" i="12"/>
  <c r="L996" i="12"/>
  <c r="M996" i="12"/>
  <c r="D997" i="12"/>
  <c r="E997" i="12" s="1"/>
  <c r="G997" i="12"/>
  <c r="I997" i="12"/>
  <c r="J997" i="12"/>
  <c r="K997" i="12"/>
  <c r="L997" i="12"/>
  <c r="M997" i="12"/>
  <c r="D998" i="12"/>
  <c r="E998" i="12" s="1"/>
  <c r="G998" i="12"/>
  <c r="I998" i="12"/>
  <c r="J998" i="12"/>
  <c r="K998" i="12"/>
  <c r="L998" i="12"/>
  <c r="M998" i="12"/>
  <c r="D999" i="12"/>
  <c r="E999" i="12"/>
  <c r="G999" i="12"/>
  <c r="I999" i="12"/>
  <c r="J999" i="12"/>
  <c r="K999" i="12"/>
  <c r="L999" i="12"/>
  <c r="M999" i="12"/>
  <c r="D1000" i="12"/>
  <c r="E1000" i="12" s="1"/>
  <c r="G1000" i="12"/>
  <c r="I1000" i="12"/>
  <c r="J1000" i="12"/>
  <c r="K1000" i="12"/>
  <c r="L1000" i="12"/>
  <c r="M1000" i="12"/>
  <c r="D1001" i="12"/>
  <c r="E1001" i="12"/>
  <c r="G1001" i="12"/>
  <c r="I1001" i="12"/>
  <c r="J1001" i="12"/>
  <c r="K1001" i="12"/>
  <c r="L1001" i="12"/>
  <c r="M1001" i="12"/>
  <c r="D1002" i="12"/>
  <c r="E1002" i="12" s="1"/>
  <c r="G1002" i="12"/>
  <c r="I1002" i="12"/>
  <c r="J1002" i="12"/>
  <c r="K1002" i="12"/>
  <c r="L1002" i="12"/>
  <c r="M1002" i="12"/>
  <c r="D1003" i="12"/>
  <c r="E1003" i="12"/>
  <c r="G1003" i="12"/>
  <c r="I1003" i="12"/>
  <c r="J1003" i="12"/>
  <c r="K1003" i="12"/>
  <c r="L1003" i="12"/>
  <c r="M1003" i="12"/>
  <c r="D1004" i="12"/>
  <c r="E1004" i="12" s="1"/>
  <c r="G1004" i="12"/>
  <c r="I1004" i="12"/>
  <c r="J1004" i="12"/>
  <c r="K1004" i="12"/>
  <c r="L1004" i="12"/>
  <c r="M1004" i="12"/>
  <c r="D1005" i="12"/>
  <c r="E1005" i="12" s="1"/>
  <c r="G1005" i="12"/>
  <c r="I1005" i="12"/>
  <c r="J1005" i="12"/>
  <c r="K1005" i="12"/>
  <c r="L1005" i="12"/>
  <c r="M1005" i="12"/>
  <c r="D1006" i="12"/>
  <c r="E1006" i="12" s="1"/>
  <c r="G1006" i="12"/>
  <c r="I1006" i="12"/>
  <c r="J1006" i="12"/>
  <c r="K1006" i="12"/>
  <c r="L1006" i="12"/>
  <c r="M1006" i="12"/>
  <c r="D1007" i="12"/>
  <c r="E1007" i="12"/>
  <c r="G1007" i="12"/>
  <c r="I1007" i="12"/>
  <c r="J1007" i="12"/>
  <c r="K1007" i="12"/>
  <c r="L1007" i="12"/>
  <c r="M1007" i="12"/>
  <c r="D1008" i="12"/>
  <c r="E1008" i="12" s="1"/>
  <c r="G1008" i="12"/>
  <c r="I1008" i="12"/>
  <c r="J1008" i="12"/>
  <c r="K1008" i="12"/>
  <c r="L1008" i="12"/>
  <c r="M1008" i="12"/>
  <c r="D1009" i="12"/>
  <c r="E1009" i="12"/>
  <c r="G1009" i="12"/>
  <c r="I1009" i="12"/>
  <c r="J1009" i="12"/>
  <c r="K1009" i="12"/>
  <c r="L1009" i="12"/>
  <c r="M1009" i="12"/>
  <c r="D1010" i="12"/>
  <c r="E1010" i="12" s="1"/>
  <c r="G1010" i="12"/>
  <c r="I1010" i="12"/>
  <c r="J1010" i="12"/>
  <c r="K1010" i="12"/>
  <c r="L1010" i="12"/>
  <c r="M1010" i="12"/>
  <c r="D1011" i="12"/>
  <c r="E1011" i="12" s="1"/>
  <c r="G1011" i="12"/>
  <c r="I1011" i="12"/>
  <c r="J1011" i="12"/>
  <c r="K1011" i="12"/>
  <c r="L1011" i="12"/>
  <c r="M1011" i="12"/>
  <c r="D1012" i="12"/>
  <c r="E1012" i="12" s="1"/>
  <c r="G1012" i="12"/>
  <c r="I1012" i="12"/>
  <c r="J1012" i="12"/>
  <c r="K1012" i="12"/>
  <c r="L1012" i="12"/>
  <c r="M1012" i="12"/>
  <c r="D1013" i="12"/>
  <c r="E1013" i="12" s="1"/>
  <c r="G1013" i="12"/>
  <c r="I1013" i="12"/>
  <c r="J1013" i="12"/>
  <c r="K1013" i="12"/>
  <c r="L1013" i="12"/>
  <c r="M1013" i="12"/>
  <c r="D1014" i="12"/>
  <c r="E1014" i="12" s="1"/>
  <c r="G1014" i="12"/>
  <c r="I1014" i="12"/>
  <c r="J1014" i="12"/>
  <c r="K1014" i="12"/>
  <c r="L1014" i="12"/>
  <c r="M1014" i="12"/>
  <c r="D1015" i="12"/>
  <c r="E1015" i="12"/>
  <c r="G1015" i="12"/>
  <c r="I1015" i="12"/>
  <c r="J1015" i="12"/>
  <c r="K1015" i="12"/>
  <c r="L1015" i="12"/>
  <c r="M1015" i="12"/>
  <c r="D1016" i="12"/>
  <c r="E1016" i="12" s="1"/>
  <c r="G1016" i="12"/>
  <c r="I1016" i="12"/>
  <c r="J1016" i="12"/>
  <c r="K1016" i="12"/>
  <c r="L1016" i="12"/>
  <c r="M1016" i="12"/>
  <c r="D1017" i="12"/>
  <c r="E1017" i="12" s="1"/>
  <c r="G1017" i="12"/>
  <c r="I1017" i="12"/>
  <c r="J1017" i="12"/>
  <c r="K1017" i="12"/>
  <c r="L1017" i="12"/>
  <c r="M1017" i="12"/>
  <c r="D1018" i="12"/>
  <c r="E1018" i="12" s="1"/>
  <c r="G1018" i="12"/>
  <c r="I1018" i="12"/>
  <c r="J1018" i="12"/>
  <c r="K1018" i="12"/>
  <c r="L1018" i="12"/>
  <c r="M1018" i="12"/>
  <c r="D1019" i="12"/>
  <c r="E1019" i="12"/>
  <c r="G1019" i="12"/>
  <c r="I1019" i="12"/>
  <c r="J1019" i="12"/>
  <c r="K1019" i="12"/>
  <c r="L1019" i="12"/>
  <c r="M1019" i="12"/>
  <c r="D1020" i="12"/>
  <c r="E1020" i="12" s="1"/>
  <c r="G1020" i="12"/>
  <c r="I1020" i="12"/>
  <c r="J1020" i="12"/>
  <c r="K1020" i="12"/>
  <c r="L1020" i="12"/>
  <c r="M1020" i="12"/>
  <c r="D1021" i="12"/>
  <c r="E1021" i="12" s="1"/>
  <c r="G1021" i="12"/>
  <c r="I1021" i="12"/>
  <c r="J1021" i="12"/>
  <c r="K1021" i="12"/>
  <c r="L1021" i="12"/>
  <c r="M1021" i="12"/>
  <c r="D1022" i="12"/>
  <c r="E1022" i="12" s="1"/>
  <c r="G1022" i="12"/>
  <c r="I1022" i="12"/>
  <c r="J1022" i="12"/>
  <c r="K1022" i="12"/>
  <c r="L1022" i="12"/>
  <c r="M1022" i="12"/>
  <c r="D1023" i="12"/>
  <c r="E1023" i="12" s="1"/>
  <c r="G1023" i="12"/>
  <c r="I1023" i="12"/>
  <c r="J1023" i="12"/>
  <c r="K1023" i="12"/>
  <c r="L1023" i="12"/>
  <c r="M1023" i="12"/>
  <c r="D1024" i="12"/>
  <c r="E1024" i="12" s="1"/>
  <c r="G1024" i="12"/>
  <c r="I1024" i="12"/>
  <c r="J1024" i="12"/>
  <c r="K1024" i="12"/>
  <c r="L1024" i="12"/>
  <c r="M1024" i="12"/>
  <c r="D1025" i="12"/>
  <c r="E1025" i="12"/>
  <c r="G1025" i="12"/>
  <c r="I1025" i="12"/>
  <c r="J1025" i="12"/>
  <c r="K1025" i="12"/>
  <c r="L1025" i="12"/>
  <c r="M1025" i="12"/>
  <c r="D1026" i="12"/>
  <c r="E1026" i="12" s="1"/>
  <c r="G1026" i="12"/>
  <c r="I1026" i="12"/>
  <c r="J1026" i="12"/>
  <c r="K1026" i="12"/>
  <c r="L1026" i="12"/>
  <c r="M1026" i="12"/>
  <c r="D1027" i="12"/>
  <c r="E1027" i="12"/>
  <c r="G1027" i="12"/>
  <c r="I1027" i="12"/>
  <c r="J1027" i="12"/>
  <c r="K1027" i="12"/>
  <c r="L1027" i="12"/>
  <c r="M1027" i="12"/>
  <c r="D1028" i="12"/>
  <c r="E1028" i="12" s="1"/>
  <c r="G1028" i="12"/>
  <c r="I1028" i="12"/>
  <c r="J1028" i="12"/>
  <c r="K1028" i="12"/>
  <c r="L1028" i="12"/>
  <c r="M1028" i="12"/>
  <c r="D1029" i="12"/>
  <c r="E1029" i="12" s="1"/>
  <c r="G1029" i="12"/>
  <c r="I1029" i="12"/>
  <c r="J1029" i="12"/>
  <c r="K1029" i="12"/>
  <c r="L1029" i="12"/>
  <c r="M1029" i="12"/>
  <c r="D1030" i="12"/>
  <c r="E1030" i="12" s="1"/>
  <c r="G1030" i="12"/>
  <c r="I1030" i="12"/>
  <c r="J1030" i="12"/>
  <c r="K1030" i="12"/>
  <c r="L1030" i="12"/>
  <c r="M1030" i="12"/>
  <c r="D1031" i="12"/>
  <c r="E1031" i="12"/>
  <c r="G1031" i="12"/>
  <c r="I1031" i="12"/>
  <c r="J1031" i="12"/>
  <c r="K1031" i="12"/>
  <c r="L1031" i="12"/>
  <c r="M1031" i="12"/>
  <c r="D1032" i="12"/>
  <c r="E1032" i="12" s="1"/>
  <c r="G1032" i="12"/>
  <c r="I1032" i="12"/>
  <c r="J1032" i="12"/>
  <c r="K1032" i="12"/>
  <c r="L1032" i="12"/>
  <c r="M1032" i="12"/>
  <c r="D1033" i="12"/>
  <c r="E1033" i="12" s="1"/>
  <c r="G1033" i="12"/>
  <c r="I1033" i="12"/>
  <c r="J1033" i="12"/>
  <c r="K1033" i="12"/>
  <c r="L1033" i="12"/>
  <c r="M1033" i="12"/>
  <c r="D1034" i="12"/>
  <c r="E1034" i="12" s="1"/>
  <c r="G1034" i="12"/>
  <c r="I1034" i="12"/>
  <c r="J1034" i="12"/>
  <c r="K1034" i="12"/>
  <c r="L1034" i="12"/>
  <c r="M1034" i="12"/>
  <c r="D1035" i="12"/>
  <c r="E1035" i="12" s="1"/>
  <c r="G1035" i="12"/>
  <c r="I1035" i="12"/>
  <c r="J1035" i="12"/>
  <c r="K1035" i="12"/>
  <c r="L1035" i="12"/>
  <c r="M1035" i="12"/>
  <c r="D1036" i="12"/>
  <c r="E1036" i="12" s="1"/>
  <c r="G1036" i="12"/>
  <c r="I1036" i="12"/>
  <c r="J1036" i="12"/>
  <c r="K1036" i="12"/>
  <c r="L1036" i="12"/>
  <c r="M1036" i="12"/>
  <c r="D1037" i="12"/>
  <c r="E1037" i="12" s="1"/>
  <c r="G1037" i="12"/>
  <c r="I1037" i="12"/>
  <c r="J1037" i="12"/>
  <c r="K1037" i="12"/>
  <c r="L1037" i="12"/>
  <c r="M1037" i="12"/>
  <c r="D1038" i="12"/>
  <c r="E1038" i="12" s="1"/>
  <c r="G1038" i="12"/>
  <c r="I1038" i="12"/>
  <c r="J1038" i="12"/>
  <c r="K1038" i="12"/>
  <c r="L1038" i="12"/>
  <c r="M1038" i="12"/>
  <c r="D1039" i="12"/>
  <c r="E1039" i="12"/>
  <c r="G1039" i="12"/>
  <c r="I1039" i="12"/>
  <c r="J1039" i="12"/>
  <c r="K1039" i="12"/>
  <c r="L1039" i="12"/>
  <c r="M1039" i="12"/>
  <c r="D1040" i="12"/>
  <c r="E1040" i="12" s="1"/>
  <c r="G1040" i="12"/>
  <c r="I1040" i="12"/>
  <c r="J1040" i="12"/>
  <c r="K1040" i="12"/>
  <c r="L1040" i="12"/>
  <c r="M1040" i="12"/>
  <c r="D1041" i="12"/>
  <c r="E1041" i="12" s="1"/>
  <c r="G1041" i="12"/>
  <c r="I1041" i="12"/>
  <c r="J1041" i="12"/>
  <c r="K1041" i="12"/>
  <c r="L1041" i="12"/>
  <c r="M1041" i="12"/>
  <c r="D1042" i="12"/>
  <c r="E1042" i="12" s="1"/>
  <c r="G1042" i="12"/>
  <c r="I1042" i="12"/>
  <c r="J1042" i="12"/>
  <c r="K1042" i="12"/>
  <c r="L1042" i="12"/>
  <c r="M1042" i="12"/>
  <c r="D1043" i="12"/>
  <c r="E1043" i="12" s="1"/>
  <c r="G1043" i="12"/>
  <c r="I1043" i="12"/>
  <c r="J1043" i="12"/>
  <c r="K1043" i="12"/>
  <c r="L1043" i="12"/>
  <c r="M1043" i="12"/>
  <c r="D1044" i="12"/>
  <c r="E1044" i="12" s="1"/>
  <c r="G1044" i="12"/>
  <c r="I1044" i="12"/>
  <c r="J1044" i="12"/>
  <c r="K1044" i="12"/>
  <c r="L1044" i="12"/>
  <c r="M1044" i="12"/>
  <c r="D1045" i="12"/>
  <c r="E1045" i="12" s="1"/>
  <c r="G1045" i="12"/>
  <c r="I1045" i="12"/>
  <c r="J1045" i="12"/>
  <c r="K1045" i="12"/>
  <c r="L1045" i="12"/>
  <c r="M1045" i="12"/>
  <c r="D1046" i="12"/>
  <c r="E1046" i="12" s="1"/>
  <c r="G1046" i="12"/>
  <c r="I1046" i="12"/>
  <c r="J1046" i="12"/>
  <c r="K1046" i="12"/>
  <c r="L1046" i="12"/>
  <c r="M1046" i="12"/>
  <c r="D1047" i="12"/>
  <c r="E1047" i="12" s="1"/>
  <c r="G1047" i="12"/>
  <c r="I1047" i="12"/>
  <c r="J1047" i="12"/>
  <c r="K1047" i="12"/>
  <c r="L1047" i="12"/>
  <c r="M1047" i="12"/>
  <c r="D1048" i="12"/>
  <c r="E1048" i="12" s="1"/>
  <c r="G1048" i="12"/>
  <c r="I1048" i="12"/>
  <c r="J1048" i="12"/>
  <c r="K1048" i="12"/>
  <c r="L1048" i="12"/>
  <c r="M1048" i="12"/>
  <c r="D1049" i="12"/>
  <c r="E1049" i="12"/>
  <c r="G1049" i="12"/>
  <c r="I1049" i="12"/>
  <c r="J1049" i="12"/>
  <c r="K1049" i="12"/>
  <c r="L1049" i="12"/>
  <c r="M1049" i="12"/>
  <c r="D1050" i="12"/>
  <c r="E1050" i="12" s="1"/>
  <c r="G1050" i="12"/>
  <c r="I1050" i="12"/>
  <c r="J1050" i="12"/>
  <c r="K1050" i="12"/>
  <c r="L1050" i="12"/>
  <c r="M1050" i="12"/>
  <c r="D1051" i="12"/>
  <c r="E1051" i="12" s="1"/>
  <c r="G1051" i="12"/>
  <c r="I1051" i="12"/>
  <c r="J1051" i="12"/>
  <c r="K1051" i="12"/>
  <c r="L1051" i="12"/>
  <c r="M1051" i="12"/>
  <c r="D1052" i="12"/>
  <c r="E1052" i="12" s="1"/>
  <c r="G1052" i="12"/>
  <c r="I1052" i="12"/>
  <c r="J1052" i="12"/>
  <c r="K1052" i="12"/>
  <c r="L1052" i="12"/>
  <c r="M1052" i="12"/>
  <c r="D1053" i="12"/>
  <c r="E1053" i="12" s="1"/>
  <c r="G1053" i="12"/>
  <c r="I1053" i="12"/>
  <c r="J1053" i="12"/>
  <c r="K1053" i="12"/>
  <c r="L1053" i="12"/>
  <c r="M1053" i="12"/>
  <c r="D1054" i="12"/>
  <c r="E1054" i="12" s="1"/>
  <c r="G1054" i="12"/>
  <c r="I1054" i="12"/>
  <c r="J1054" i="12"/>
  <c r="K1054" i="12"/>
  <c r="L1054" i="12"/>
  <c r="M1054" i="12"/>
  <c r="D1055" i="12"/>
  <c r="E1055" i="12" s="1"/>
  <c r="G1055" i="12"/>
  <c r="I1055" i="12"/>
  <c r="J1055" i="12"/>
  <c r="K1055" i="12"/>
  <c r="L1055" i="12"/>
  <c r="M1055" i="12"/>
  <c r="D1056" i="12"/>
  <c r="E1056" i="12" s="1"/>
  <c r="G1056" i="12"/>
  <c r="I1056" i="12"/>
  <c r="J1056" i="12"/>
  <c r="K1056" i="12"/>
  <c r="L1056" i="12"/>
  <c r="M1056" i="12"/>
  <c r="D1057" i="12"/>
  <c r="E1057" i="12" s="1"/>
  <c r="G1057" i="12"/>
  <c r="I1057" i="12"/>
  <c r="J1057" i="12"/>
  <c r="K1057" i="12"/>
  <c r="L1057" i="12"/>
  <c r="M1057" i="12"/>
  <c r="D1058" i="12"/>
  <c r="E1058" i="12" s="1"/>
  <c r="G1058" i="12"/>
  <c r="I1058" i="12"/>
  <c r="J1058" i="12"/>
  <c r="K1058" i="12"/>
  <c r="L1058" i="12"/>
  <c r="M1058" i="12"/>
  <c r="D1059" i="12"/>
  <c r="E1059" i="12" s="1"/>
  <c r="G1059" i="12"/>
  <c r="I1059" i="12"/>
  <c r="J1059" i="12"/>
  <c r="K1059" i="12"/>
  <c r="L1059" i="12"/>
  <c r="M1059" i="12"/>
  <c r="D1060" i="12"/>
  <c r="E1060" i="12" s="1"/>
  <c r="G1060" i="12"/>
  <c r="I1060" i="12"/>
  <c r="J1060" i="12"/>
  <c r="K1060" i="12"/>
  <c r="L1060" i="12"/>
  <c r="M1060" i="12"/>
  <c r="D1061" i="12"/>
  <c r="E1061" i="12" s="1"/>
  <c r="G1061" i="12"/>
  <c r="I1061" i="12"/>
  <c r="J1061" i="12"/>
  <c r="K1061" i="12"/>
  <c r="L1061" i="12"/>
  <c r="M1061" i="12"/>
  <c r="D1062" i="12"/>
  <c r="E1062" i="12" s="1"/>
  <c r="G1062" i="12"/>
  <c r="I1062" i="12"/>
  <c r="J1062" i="12"/>
  <c r="K1062" i="12"/>
  <c r="L1062" i="12"/>
  <c r="M1062" i="12"/>
  <c r="D1063" i="12"/>
  <c r="E1063" i="12"/>
  <c r="G1063" i="12"/>
  <c r="I1063" i="12"/>
  <c r="J1063" i="12"/>
  <c r="K1063" i="12"/>
  <c r="L1063" i="12"/>
  <c r="M1063" i="12"/>
  <c r="D1064" i="12"/>
  <c r="E1064" i="12" s="1"/>
  <c r="G1064" i="12"/>
  <c r="I1064" i="12"/>
  <c r="J1064" i="12"/>
  <c r="K1064" i="12"/>
  <c r="L1064" i="12"/>
  <c r="M1064" i="12"/>
  <c r="D1065" i="12"/>
  <c r="E1065" i="12" s="1"/>
  <c r="G1065" i="12"/>
  <c r="I1065" i="12"/>
  <c r="J1065" i="12"/>
  <c r="K1065" i="12"/>
  <c r="L1065" i="12"/>
  <c r="M1065" i="12"/>
  <c r="D1066" i="12"/>
  <c r="E1066" i="12" s="1"/>
  <c r="G1066" i="12"/>
  <c r="I1066" i="12"/>
  <c r="J1066" i="12"/>
  <c r="K1066" i="12"/>
  <c r="L1066" i="12"/>
  <c r="M1066" i="12"/>
  <c r="D1067" i="12"/>
  <c r="E1067" i="12" s="1"/>
  <c r="G1067" i="12"/>
  <c r="I1067" i="12"/>
  <c r="J1067" i="12"/>
  <c r="K1067" i="12"/>
  <c r="L1067" i="12"/>
  <c r="M1067" i="12"/>
  <c r="D1068" i="12"/>
  <c r="E1068" i="12" s="1"/>
  <c r="G1068" i="12"/>
  <c r="I1068" i="12"/>
  <c r="J1068" i="12"/>
  <c r="K1068" i="12"/>
  <c r="L1068" i="12"/>
  <c r="M1068" i="12"/>
  <c r="D1069" i="12"/>
  <c r="E1069" i="12" s="1"/>
  <c r="G1069" i="12"/>
  <c r="I1069" i="12"/>
  <c r="J1069" i="12"/>
  <c r="K1069" i="12"/>
  <c r="L1069" i="12"/>
  <c r="M1069" i="12"/>
  <c r="D1070" i="12"/>
  <c r="E1070" i="12" s="1"/>
  <c r="G1070" i="12"/>
  <c r="I1070" i="12"/>
  <c r="J1070" i="12"/>
  <c r="K1070" i="12"/>
  <c r="L1070" i="12"/>
  <c r="M1070" i="12"/>
  <c r="D1071" i="12"/>
  <c r="E1071" i="12"/>
  <c r="G1071" i="12"/>
  <c r="I1071" i="12"/>
  <c r="J1071" i="12"/>
  <c r="K1071" i="12"/>
  <c r="L1071" i="12"/>
  <c r="M1071" i="12"/>
  <c r="D1072" i="12"/>
  <c r="E1072" i="12" s="1"/>
  <c r="G1072" i="12"/>
  <c r="I1072" i="12"/>
  <c r="J1072" i="12"/>
  <c r="K1072" i="12"/>
  <c r="L1072" i="12"/>
  <c r="M1072" i="12"/>
  <c r="D1073" i="12"/>
  <c r="E1073" i="12" s="1"/>
  <c r="G1073" i="12"/>
  <c r="I1073" i="12"/>
  <c r="J1073" i="12"/>
  <c r="K1073" i="12"/>
  <c r="L1073" i="12"/>
  <c r="M1073" i="12"/>
  <c r="D1074" i="12"/>
  <c r="E1074" i="12" s="1"/>
  <c r="G1074" i="12"/>
  <c r="I1074" i="12"/>
  <c r="J1074" i="12"/>
  <c r="K1074" i="12"/>
  <c r="L1074" i="12"/>
  <c r="M1074" i="12"/>
  <c r="D1075" i="12"/>
  <c r="E1075" i="12" s="1"/>
  <c r="G1075" i="12"/>
  <c r="I1075" i="12"/>
  <c r="J1075" i="12"/>
  <c r="K1075" i="12"/>
  <c r="L1075" i="12"/>
  <c r="M1075" i="12"/>
  <c r="D1076" i="12"/>
  <c r="E1076" i="12" s="1"/>
  <c r="G1076" i="12"/>
  <c r="I1076" i="12"/>
  <c r="J1076" i="12"/>
  <c r="K1076" i="12"/>
  <c r="L1076" i="12"/>
  <c r="M1076" i="12"/>
  <c r="D1077" i="12"/>
  <c r="E1077" i="12"/>
  <c r="G1077" i="12"/>
  <c r="I1077" i="12"/>
  <c r="J1077" i="12"/>
  <c r="K1077" i="12"/>
  <c r="L1077" i="12"/>
  <c r="M1077" i="12"/>
  <c r="D1078" i="12"/>
  <c r="E1078" i="12" s="1"/>
  <c r="G1078" i="12"/>
  <c r="I1078" i="12"/>
  <c r="J1078" i="12"/>
  <c r="K1078" i="12"/>
  <c r="L1078" i="12"/>
  <c r="M1078" i="12"/>
  <c r="D1079" i="12"/>
  <c r="E1079" i="12" s="1"/>
  <c r="G1079" i="12"/>
  <c r="I1079" i="12"/>
  <c r="J1079" i="12"/>
  <c r="K1079" i="12"/>
  <c r="L1079" i="12"/>
  <c r="M1079" i="12"/>
  <c r="D1080" i="12"/>
  <c r="E1080" i="12" s="1"/>
  <c r="G1080" i="12"/>
  <c r="I1080" i="12"/>
  <c r="J1080" i="12"/>
  <c r="K1080" i="12"/>
  <c r="L1080" i="12"/>
  <c r="M1080" i="12"/>
  <c r="D1081" i="12"/>
  <c r="E1081" i="12" s="1"/>
  <c r="G1081" i="12"/>
  <c r="I1081" i="12"/>
  <c r="J1081" i="12"/>
  <c r="K1081" i="12"/>
  <c r="L1081" i="12"/>
  <c r="M1081" i="12"/>
  <c r="D1082" i="12"/>
  <c r="E1082" i="12" s="1"/>
  <c r="G1082" i="12"/>
  <c r="I1082" i="12"/>
  <c r="J1082" i="12"/>
  <c r="K1082" i="12"/>
  <c r="L1082" i="12"/>
  <c r="M1082" i="12"/>
  <c r="D1083" i="12"/>
  <c r="E1083" i="12"/>
  <c r="G1083" i="12"/>
  <c r="I1083" i="12"/>
  <c r="J1083" i="12"/>
  <c r="K1083" i="12"/>
  <c r="L1083" i="12"/>
  <c r="M1083" i="12"/>
  <c r="D1084" i="12"/>
  <c r="E1084" i="12" s="1"/>
  <c r="G1084" i="12"/>
  <c r="I1084" i="12"/>
  <c r="J1084" i="12"/>
  <c r="K1084" i="12"/>
  <c r="L1084" i="12"/>
  <c r="M1084" i="12"/>
  <c r="D1085" i="12"/>
  <c r="E1085" i="12" s="1"/>
  <c r="G1085" i="12"/>
  <c r="I1085" i="12"/>
  <c r="J1085" i="12"/>
  <c r="K1085" i="12"/>
  <c r="L1085" i="12"/>
  <c r="M1085" i="12"/>
  <c r="D1086" i="12"/>
  <c r="E1086" i="12" s="1"/>
  <c r="G1086" i="12"/>
  <c r="I1086" i="12"/>
  <c r="J1086" i="12"/>
  <c r="K1086" i="12"/>
  <c r="L1086" i="12"/>
  <c r="M1086" i="12"/>
  <c r="D1087" i="12"/>
  <c r="E1087" i="12"/>
  <c r="G1087" i="12"/>
  <c r="I1087" i="12"/>
  <c r="J1087" i="12"/>
  <c r="K1087" i="12"/>
  <c r="L1087" i="12"/>
  <c r="M1087" i="12"/>
  <c r="D1088" i="12"/>
  <c r="E1088" i="12" s="1"/>
  <c r="G1088" i="12"/>
  <c r="I1088" i="12"/>
  <c r="J1088" i="12"/>
  <c r="K1088" i="12"/>
  <c r="L1088" i="12"/>
  <c r="M1088" i="12"/>
  <c r="D1089" i="12"/>
  <c r="E1089" i="12" s="1"/>
  <c r="G1089" i="12"/>
  <c r="I1089" i="12"/>
  <c r="J1089" i="12"/>
  <c r="K1089" i="12"/>
  <c r="L1089" i="12"/>
  <c r="M1089" i="12"/>
  <c r="D1090" i="12"/>
  <c r="E1090" i="12" s="1"/>
  <c r="G1090" i="12"/>
  <c r="I1090" i="12"/>
  <c r="J1090" i="12"/>
  <c r="K1090" i="12"/>
  <c r="L1090" i="12"/>
  <c r="M1090" i="12"/>
  <c r="D1091" i="12"/>
  <c r="E1091" i="12" s="1"/>
  <c r="G1091" i="12"/>
  <c r="I1091" i="12"/>
  <c r="J1091" i="12"/>
  <c r="K1091" i="12"/>
  <c r="L1091" i="12"/>
  <c r="M1091" i="12"/>
  <c r="D1092" i="12"/>
  <c r="E1092" i="12" s="1"/>
  <c r="G1092" i="12"/>
  <c r="I1092" i="12"/>
  <c r="J1092" i="12"/>
  <c r="K1092" i="12"/>
  <c r="L1092" i="12"/>
  <c r="M1092" i="12"/>
  <c r="D1093" i="12"/>
  <c r="E1093" i="12"/>
  <c r="G1093" i="12"/>
  <c r="I1093" i="12"/>
  <c r="J1093" i="12"/>
  <c r="K1093" i="12"/>
  <c r="L1093" i="12"/>
  <c r="M1093" i="12"/>
  <c r="D1094" i="12"/>
  <c r="E1094" i="12" s="1"/>
  <c r="G1094" i="12"/>
  <c r="I1094" i="12"/>
  <c r="J1094" i="12"/>
  <c r="K1094" i="12"/>
  <c r="L1094" i="12"/>
  <c r="M1094" i="12"/>
  <c r="D1095" i="12"/>
  <c r="E1095" i="12" s="1"/>
  <c r="G1095" i="12"/>
  <c r="I1095" i="12"/>
  <c r="J1095" i="12"/>
  <c r="K1095" i="12"/>
  <c r="L1095" i="12"/>
  <c r="M1095" i="12"/>
  <c r="D1096" i="12"/>
  <c r="E1096" i="12" s="1"/>
  <c r="G1096" i="12"/>
  <c r="I1096" i="12"/>
  <c r="J1096" i="12"/>
  <c r="K1096" i="12"/>
  <c r="L1096" i="12"/>
  <c r="M1096" i="12"/>
  <c r="D1097" i="12"/>
  <c r="E1097" i="12" s="1"/>
  <c r="G1097" i="12"/>
  <c r="I1097" i="12"/>
  <c r="J1097" i="12"/>
  <c r="K1097" i="12"/>
  <c r="L1097" i="12"/>
  <c r="M1097" i="12"/>
  <c r="D1098" i="12"/>
  <c r="E1098" i="12" s="1"/>
  <c r="G1098" i="12"/>
  <c r="I1098" i="12"/>
  <c r="J1098" i="12"/>
  <c r="K1098" i="12"/>
  <c r="L1098" i="12"/>
  <c r="M1098" i="12"/>
  <c r="D1099" i="12"/>
  <c r="E1099" i="12"/>
  <c r="G1099" i="12"/>
  <c r="I1099" i="12"/>
  <c r="J1099" i="12"/>
  <c r="K1099" i="12"/>
  <c r="L1099" i="12"/>
  <c r="M1099" i="12"/>
  <c r="D1100" i="12"/>
  <c r="E1100" i="12" s="1"/>
  <c r="G1100" i="12"/>
  <c r="I1100" i="12"/>
  <c r="J1100" i="12"/>
  <c r="K1100" i="12"/>
  <c r="L1100" i="12"/>
  <c r="M1100" i="12"/>
  <c r="D1101" i="12"/>
  <c r="E1101" i="12" s="1"/>
  <c r="G1101" i="12"/>
  <c r="I1101" i="12"/>
  <c r="J1101" i="12"/>
  <c r="K1101" i="12"/>
  <c r="L1101" i="12"/>
  <c r="M1101" i="12"/>
  <c r="D1102" i="12"/>
  <c r="E1102" i="12" s="1"/>
  <c r="G1102" i="12"/>
  <c r="I1102" i="12"/>
  <c r="J1102" i="12"/>
  <c r="K1102" i="12"/>
  <c r="L1102" i="12"/>
  <c r="M1102" i="12"/>
  <c r="D1103" i="12"/>
  <c r="E1103" i="12"/>
  <c r="G1103" i="12"/>
  <c r="I1103" i="12"/>
  <c r="J1103" i="12"/>
  <c r="K1103" i="12"/>
  <c r="L1103" i="12"/>
  <c r="M1103" i="12"/>
  <c r="D1104" i="12"/>
  <c r="E1104" i="12" s="1"/>
  <c r="G1104" i="12"/>
  <c r="I1104" i="12"/>
  <c r="J1104" i="12"/>
  <c r="K1104" i="12"/>
  <c r="L1104" i="12"/>
  <c r="M1104" i="12"/>
  <c r="D1105" i="12"/>
  <c r="E1105" i="12" s="1"/>
  <c r="G1105" i="12"/>
  <c r="I1105" i="12"/>
  <c r="J1105" i="12"/>
  <c r="K1105" i="12"/>
  <c r="L1105" i="12"/>
  <c r="M1105" i="12"/>
  <c r="D1106" i="12"/>
  <c r="E1106" i="12" s="1"/>
  <c r="G1106" i="12"/>
  <c r="I1106" i="12"/>
  <c r="J1106" i="12"/>
  <c r="K1106" i="12"/>
  <c r="L1106" i="12"/>
  <c r="M1106" i="12"/>
  <c r="D1107" i="12"/>
  <c r="E1107" i="12" s="1"/>
  <c r="G1107" i="12"/>
  <c r="I1107" i="12"/>
  <c r="J1107" i="12"/>
  <c r="K1107" i="12"/>
  <c r="L1107" i="12"/>
  <c r="M1107" i="12"/>
  <c r="D1108" i="12"/>
  <c r="E1108" i="12" s="1"/>
  <c r="G1108" i="12"/>
  <c r="I1108" i="12"/>
  <c r="J1108" i="12"/>
  <c r="K1108" i="12"/>
  <c r="L1108" i="12"/>
  <c r="M1108" i="12"/>
  <c r="D1109" i="12"/>
  <c r="E1109" i="12"/>
  <c r="G1109" i="12"/>
  <c r="I1109" i="12"/>
  <c r="J1109" i="12"/>
  <c r="K1109" i="12"/>
  <c r="L1109" i="12"/>
  <c r="M1109" i="12"/>
  <c r="D1110" i="12"/>
  <c r="E1110" i="12" s="1"/>
  <c r="G1110" i="12"/>
  <c r="I1110" i="12"/>
  <c r="J1110" i="12"/>
  <c r="K1110" i="12"/>
  <c r="L1110" i="12"/>
  <c r="M1110" i="12"/>
  <c r="D1111" i="12"/>
  <c r="E1111" i="12" s="1"/>
  <c r="G1111" i="12"/>
  <c r="I1111" i="12"/>
  <c r="J1111" i="12"/>
  <c r="K1111" i="12"/>
  <c r="L1111" i="12"/>
  <c r="M1111" i="12"/>
  <c r="D1112" i="12"/>
  <c r="E1112" i="12" s="1"/>
  <c r="G1112" i="12"/>
  <c r="I1112" i="12"/>
  <c r="J1112" i="12"/>
  <c r="K1112" i="12"/>
  <c r="L1112" i="12"/>
  <c r="M1112" i="12"/>
  <c r="D1113" i="12"/>
  <c r="E1113" i="12" s="1"/>
  <c r="G1113" i="12"/>
  <c r="I1113" i="12"/>
  <c r="J1113" i="12"/>
  <c r="K1113" i="12"/>
  <c r="L1113" i="12"/>
  <c r="M1113" i="12"/>
  <c r="D1114" i="12"/>
  <c r="E1114" i="12" s="1"/>
  <c r="G1114" i="12"/>
  <c r="I1114" i="12"/>
  <c r="J1114" i="12"/>
  <c r="K1114" i="12"/>
  <c r="L1114" i="12"/>
  <c r="M1114" i="12"/>
  <c r="D1115" i="12"/>
  <c r="E1115" i="12"/>
  <c r="G1115" i="12"/>
  <c r="I1115" i="12"/>
  <c r="J1115" i="12"/>
  <c r="K1115" i="12"/>
  <c r="L1115" i="12"/>
  <c r="M1115" i="12"/>
  <c r="D1116" i="12"/>
  <c r="E1116" i="12" s="1"/>
  <c r="G1116" i="12"/>
  <c r="I1116" i="12"/>
  <c r="J1116" i="12"/>
  <c r="K1116" i="12"/>
  <c r="L1116" i="12"/>
  <c r="M1116" i="12"/>
  <c r="D1117" i="12"/>
  <c r="E1117" i="12" s="1"/>
  <c r="G1117" i="12"/>
  <c r="I1117" i="12"/>
  <c r="J1117" i="12"/>
  <c r="K1117" i="12"/>
  <c r="L1117" i="12"/>
  <c r="M1117" i="12"/>
  <c r="D1118" i="12"/>
  <c r="E1118" i="12" s="1"/>
  <c r="G1118" i="12"/>
  <c r="I1118" i="12"/>
  <c r="J1118" i="12"/>
  <c r="K1118" i="12"/>
  <c r="L1118" i="12"/>
  <c r="M1118" i="12"/>
  <c r="D1119" i="12"/>
  <c r="E1119" i="12" s="1"/>
  <c r="G1119" i="12"/>
  <c r="I1119" i="12"/>
  <c r="J1119" i="12"/>
  <c r="K1119" i="12"/>
  <c r="L1119" i="12"/>
  <c r="M1119" i="12"/>
  <c r="D1120" i="12"/>
  <c r="E1120" i="12" s="1"/>
  <c r="G1120" i="12"/>
  <c r="I1120" i="12"/>
  <c r="J1120" i="12"/>
  <c r="K1120" i="12"/>
  <c r="L1120" i="12"/>
  <c r="M1120" i="12"/>
  <c r="D1121" i="12"/>
  <c r="E1121" i="12" s="1"/>
  <c r="G1121" i="12"/>
  <c r="I1121" i="12"/>
  <c r="J1121" i="12"/>
  <c r="K1121" i="12"/>
  <c r="L1121" i="12"/>
  <c r="M1121" i="12"/>
  <c r="D1122" i="12"/>
  <c r="E1122" i="12" s="1"/>
  <c r="G1122" i="12"/>
  <c r="I1122" i="12"/>
  <c r="J1122" i="12"/>
  <c r="K1122" i="12"/>
  <c r="L1122" i="12"/>
  <c r="M1122" i="12"/>
  <c r="D1123" i="12"/>
  <c r="E1123" i="12" s="1"/>
  <c r="G1123" i="12"/>
  <c r="I1123" i="12"/>
  <c r="J1123" i="12"/>
  <c r="K1123" i="12"/>
  <c r="L1123" i="12"/>
  <c r="M1123" i="12"/>
  <c r="D1124" i="12"/>
  <c r="E1124" i="12" s="1"/>
  <c r="G1124" i="12"/>
  <c r="I1124" i="12"/>
  <c r="J1124" i="12"/>
  <c r="K1124" i="12"/>
  <c r="L1124" i="12"/>
  <c r="M1124" i="12"/>
  <c r="D1125" i="12"/>
  <c r="E1125" i="12" s="1"/>
  <c r="G1125" i="12"/>
  <c r="I1125" i="12"/>
  <c r="J1125" i="12"/>
  <c r="K1125" i="12"/>
  <c r="L1125" i="12"/>
  <c r="M1125" i="12"/>
  <c r="D1126" i="12"/>
  <c r="E1126" i="12" s="1"/>
  <c r="G1126" i="12"/>
  <c r="I1126" i="12"/>
  <c r="J1126" i="12"/>
  <c r="K1126" i="12"/>
  <c r="L1126" i="12"/>
  <c r="M1126" i="12"/>
  <c r="D1127" i="12"/>
  <c r="E1127" i="12" s="1"/>
  <c r="G1127" i="12"/>
  <c r="I1127" i="12"/>
  <c r="J1127" i="12"/>
  <c r="K1127" i="12"/>
  <c r="L1127" i="12"/>
  <c r="M1127" i="12"/>
  <c r="D1128" i="12"/>
  <c r="E1128" i="12" s="1"/>
  <c r="G1128" i="12"/>
  <c r="I1128" i="12"/>
  <c r="J1128" i="12"/>
  <c r="K1128" i="12"/>
  <c r="L1128" i="12"/>
  <c r="M1128" i="12"/>
  <c r="D1129" i="12"/>
  <c r="E1129" i="12" s="1"/>
  <c r="G1129" i="12"/>
  <c r="I1129" i="12"/>
  <c r="J1129" i="12"/>
  <c r="K1129" i="12"/>
  <c r="L1129" i="12"/>
  <c r="M1129" i="12"/>
  <c r="D1130" i="12"/>
  <c r="E1130" i="12" s="1"/>
  <c r="G1130" i="12"/>
  <c r="I1130" i="12"/>
  <c r="J1130" i="12"/>
  <c r="K1130" i="12"/>
  <c r="L1130" i="12"/>
  <c r="M1130" i="12"/>
  <c r="D1131" i="12"/>
  <c r="E1131" i="12" s="1"/>
  <c r="G1131" i="12"/>
  <c r="I1131" i="12"/>
  <c r="J1131" i="12"/>
  <c r="K1131" i="12"/>
  <c r="L1131" i="12"/>
  <c r="M1131" i="12"/>
  <c r="D1132" i="12"/>
  <c r="E1132" i="12" s="1"/>
  <c r="G1132" i="12"/>
  <c r="I1132" i="12"/>
  <c r="J1132" i="12"/>
  <c r="K1132" i="12"/>
  <c r="L1132" i="12"/>
  <c r="M1132" i="12"/>
  <c r="D1133" i="12"/>
  <c r="E1133" i="12" s="1"/>
  <c r="G1133" i="12"/>
  <c r="I1133" i="12"/>
  <c r="J1133" i="12"/>
  <c r="K1133" i="12"/>
  <c r="L1133" i="12"/>
  <c r="M1133" i="12"/>
  <c r="D1134" i="12"/>
  <c r="E1134" i="12" s="1"/>
  <c r="G1134" i="12"/>
  <c r="I1134" i="12"/>
  <c r="J1134" i="12"/>
  <c r="K1134" i="12"/>
  <c r="L1134" i="12"/>
  <c r="M1134" i="12"/>
  <c r="D1135" i="12"/>
  <c r="E1135" i="12" s="1"/>
  <c r="G1135" i="12"/>
  <c r="I1135" i="12"/>
  <c r="J1135" i="12"/>
  <c r="K1135" i="12"/>
  <c r="L1135" i="12"/>
  <c r="M1135" i="12"/>
  <c r="D1136" i="12"/>
  <c r="E1136" i="12" s="1"/>
  <c r="G1136" i="12"/>
  <c r="I1136" i="12"/>
  <c r="J1136" i="12"/>
  <c r="K1136" i="12"/>
  <c r="L1136" i="12"/>
  <c r="M1136" i="12"/>
  <c r="D1137" i="12"/>
  <c r="E1137" i="12" s="1"/>
  <c r="G1137" i="12"/>
  <c r="I1137" i="12"/>
  <c r="J1137" i="12"/>
  <c r="K1137" i="12"/>
  <c r="L1137" i="12"/>
  <c r="M1137" i="12"/>
  <c r="D1138" i="12"/>
  <c r="E1138" i="12" s="1"/>
  <c r="G1138" i="12"/>
  <c r="I1138" i="12"/>
  <c r="J1138" i="12"/>
  <c r="K1138" i="12"/>
  <c r="L1138" i="12"/>
  <c r="M1138" i="12"/>
  <c r="D1139" i="12"/>
  <c r="E1139" i="12" s="1"/>
  <c r="G1139" i="12"/>
  <c r="I1139" i="12"/>
  <c r="J1139" i="12"/>
  <c r="K1139" i="12"/>
  <c r="L1139" i="12"/>
  <c r="M1139" i="12"/>
  <c r="D1140" i="12"/>
  <c r="E1140" i="12" s="1"/>
  <c r="G1140" i="12"/>
  <c r="I1140" i="12"/>
  <c r="J1140" i="12"/>
  <c r="K1140" i="12"/>
  <c r="L1140" i="12"/>
  <c r="M1140" i="12"/>
  <c r="D1141" i="12"/>
  <c r="E1141" i="12" s="1"/>
  <c r="G1141" i="12"/>
  <c r="I1141" i="12"/>
  <c r="J1141" i="12"/>
  <c r="K1141" i="12"/>
  <c r="L1141" i="12"/>
  <c r="M1141" i="12"/>
  <c r="D1142" i="12"/>
  <c r="E1142" i="12" s="1"/>
  <c r="G1142" i="12"/>
  <c r="I1142" i="12"/>
  <c r="J1142" i="12"/>
  <c r="K1142" i="12"/>
  <c r="L1142" i="12"/>
  <c r="M1142" i="12"/>
  <c r="D1143" i="12"/>
  <c r="E1143" i="12" s="1"/>
  <c r="G1143" i="12"/>
  <c r="I1143" i="12"/>
  <c r="J1143" i="12"/>
  <c r="K1143" i="12"/>
  <c r="L1143" i="12"/>
  <c r="M1143" i="12"/>
  <c r="D1144" i="12"/>
  <c r="E1144" i="12" s="1"/>
  <c r="G1144" i="12"/>
  <c r="I1144" i="12"/>
  <c r="J1144" i="12"/>
  <c r="K1144" i="12"/>
  <c r="L1144" i="12"/>
  <c r="M1144" i="12"/>
  <c r="D1145" i="12"/>
  <c r="E1145" i="12" s="1"/>
  <c r="G1145" i="12"/>
  <c r="I1145" i="12"/>
  <c r="J1145" i="12"/>
  <c r="K1145" i="12"/>
  <c r="L1145" i="12"/>
  <c r="M1145" i="12"/>
  <c r="D1146" i="12"/>
  <c r="E1146" i="12" s="1"/>
  <c r="G1146" i="12"/>
  <c r="I1146" i="12"/>
  <c r="J1146" i="12"/>
  <c r="K1146" i="12"/>
  <c r="L1146" i="12"/>
  <c r="M1146" i="12"/>
  <c r="D1147" i="12"/>
  <c r="E1147" i="12" s="1"/>
  <c r="G1147" i="12"/>
  <c r="I1147" i="12"/>
  <c r="J1147" i="12"/>
  <c r="K1147" i="12"/>
  <c r="L1147" i="12"/>
  <c r="M1147" i="12"/>
  <c r="D1148" i="12"/>
  <c r="E1148" i="12" s="1"/>
  <c r="G1148" i="12"/>
  <c r="I1148" i="12"/>
  <c r="J1148" i="12"/>
  <c r="K1148" i="12"/>
  <c r="L1148" i="12"/>
  <c r="M1148" i="12"/>
  <c r="D1149" i="12"/>
  <c r="E1149" i="12" s="1"/>
  <c r="G1149" i="12"/>
  <c r="I1149" i="12"/>
  <c r="J1149" i="12"/>
  <c r="K1149" i="12"/>
  <c r="L1149" i="12"/>
  <c r="M1149" i="12"/>
  <c r="D1150" i="12"/>
  <c r="E1150" i="12" s="1"/>
  <c r="G1150" i="12"/>
  <c r="I1150" i="12"/>
  <c r="J1150" i="12"/>
  <c r="K1150" i="12"/>
  <c r="L1150" i="12"/>
  <c r="M1150" i="12"/>
  <c r="D1151" i="12"/>
  <c r="E1151" i="12" s="1"/>
  <c r="G1151" i="12"/>
  <c r="I1151" i="12"/>
  <c r="J1151" i="12"/>
  <c r="K1151" i="12"/>
  <c r="L1151" i="12"/>
  <c r="M1151" i="12"/>
  <c r="D1152" i="12"/>
  <c r="E1152" i="12" s="1"/>
  <c r="G1152" i="12"/>
  <c r="I1152" i="12"/>
  <c r="J1152" i="12"/>
  <c r="K1152" i="12"/>
  <c r="L1152" i="12"/>
  <c r="M1152" i="12"/>
  <c r="D1153" i="12"/>
  <c r="E1153" i="12" s="1"/>
  <c r="G1153" i="12"/>
  <c r="I1153" i="12"/>
  <c r="J1153" i="12"/>
  <c r="K1153" i="12"/>
  <c r="L1153" i="12"/>
  <c r="M1153" i="12"/>
  <c r="D1154" i="12"/>
  <c r="E1154" i="12" s="1"/>
  <c r="G1154" i="12"/>
  <c r="I1154" i="12"/>
  <c r="J1154" i="12"/>
  <c r="K1154" i="12"/>
  <c r="L1154" i="12"/>
  <c r="M1154" i="12"/>
  <c r="D1155" i="12"/>
  <c r="E1155" i="12" s="1"/>
  <c r="G1155" i="12"/>
  <c r="I1155" i="12"/>
  <c r="J1155" i="12"/>
  <c r="K1155" i="12"/>
  <c r="L1155" i="12"/>
  <c r="M1155" i="12"/>
  <c r="D1156" i="12"/>
  <c r="E1156" i="12" s="1"/>
  <c r="G1156" i="12"/>
  <c r="I1156" i="12"/>
  <c r="J1156" i="12"/>
  <c r="K1156" i="12"/>
  <c r="L1156" i="12"/>
  <c r="M1156" i="12"/>
  <c r="D1157" i="12"/>
  <c r="E1157" i="12" s="1"/>
  <c r="G1157" i="12"/>
  <c r="I1157" i="12"/>
  <c r="J1157" i="12"/>
  <c r="K1157" i="12"/>
  <c r="L1157" i="12"/>
  <c r="M1157" i="12"/>
  <c r="D1158" i="12"/>
  <c r="E1158" i="12" s="1"/>
  <c r="G1158" i="12"/>
  <c r="I1158" i="12"/>
  <c r="J1158" i="12"/>
  <c r="K1158" i="12"/>
  <c r="L1158" i="12"/>
  <c r="M1158" i="12"/>
  <c r="D1159" i="12"/>
  <c r="E1159" i="12" s="1"/>
  <c r="G1159" i="12"/>
  <c r="I1159" i="12"/>
  <c r="J1159" i="12"/>
  <c r="K1159" i="12"/>
  <c r="L1159" i="12"/>
  <c r="M1159" i="12"/>
  <c r="D1160" i="12"/>
  <c r="E1160" i="12" s="1"/>
  <c r="G1160" i="12"/>
  <c r="I1160" i="12"/>
  <c r="J1160" i="12"/>
  <c r="K1160" i="12"/>
  <c r="L1160" i="12"/>
  <c r="M1160" i="12"/>
  <c r="D1161" i="12"/>
  <c r="E1161" i="12" s="1"/>
  <c r="G1161" i="12"/>
  <c r="I1161" i="12"/>
  <c r="J1161" i="12"/>
  <c r="K1161" i="12"/>
  <c r="L1161" i="12"/>
  <c r="M1161" i="12"/>
  <c r="D1162" i="12"/>
  <c r="E1162" i="12" s="1"/>
  <c r="G1162" i="12"/>
  <c r="I1162" i="12"/>
  <c r="J1162" i="12"/>
  <c r="K1162" i="12"/>
  <c r="L1162" i="12"/>
  <c r="M1162" i="12"/>
  <c r="D1163" i="12"/>
  <c r="E1163" i="12" s="1"/>
  <c r="G1163" i="12"/>
  <c r="I1163" i="12"/>
  <c r="J1163" i="12"/>
  <c r="K1163" i="12"/>
  <c r="L1163" i="12"/>
  <c r="M1163" i="12"/>
  <c r="D1164" i="12"/>
  <c r="E1164" i="12" s="1"/>
  <c r="G1164" i="12"/>
  <c r="I1164" i="12"/>
  <c r="J1164" i="12"/>
  <c r="K1164" i="12"/>
  <c r="L1164" i="12"/>
  <c r="M1164" i="12"/>
  <c r="D1165" i="12"/>
  <c r="E1165" i="12" s="1"/>
  <c r="G1165" i="12"/>
  <c r="I1165" i="12"/>
  <c r="J1165" i="12"/>
  <c r="K1165" i="12"/>
  <c r="L1165" i="12"/>
  <c r="M1165" i="12"/>
  <c r="D1166" i="12"/>
  <c r="E1166" i="12" s="1"/>
  <c r="G1166" i="12"/>
  <c r="I1166" i="12"/>
  <c r="J1166" i="12"/>
  <c r="K1166" i="12"/>
  <c r="L1166" i="12"/>
  <c r="M1166" i="12"/>
  <c r="D1167" i="12"/>
  <c r="E1167" i="12" s="1"/>
  <c r="G1167" i="12"/>
  <c r="I1167" i="12"/>
  <c r="J1167" i="12"/>
  <c r="K1167" i="12"/>
  <c r="L1167" i="12"/>
  <c r="M1167" i="12"/>
  <c r="D1168" i="12"/>
  <c r="E1168" i="12" s="1"/>
  <c r="G1168" i="12"/>
  <c r="I1168" i="12"/>
  <c r="J1168" i="12"/>
  <c r="K1168" i="12"/>
  <c r="L1168" i="12"/>
  <c r="M1168" i="12"/>
  <c r="D1169" i="12"/>
  <c r="E1169" i="12" s="1"/>
  <c r="G1169" i="12"/>
  <c r="I1169" i="12"/>
  <c r="J1169" i="12"/>
  <c r="K1169" i="12"/>
  <c r="L1169" i="12"/>
  <c r="M1169" i="12"/>
  <c r="D1170" i="12"/>
  <c r="E1170" i="12" s="1"/>
  <c r="G1170" i="12"/>
  <c r="I1170" i="12"/>
  <c r="J1170" i="12"/>
  <c r="K1170" i="12"/>
  <c r="L1170" i="12"/>
  <c r="M1170" i="12"/>
  <c r="D1171" i="12"/>
  <c r="E1171" i="12" s="1"/>
  <c r="G1171" i="12"/>
  <c r="I1171" i="12"/>
  <c r="J1171" i="12"/>
  <c r="K1171" i="12"/>
  <c r="L1171" i="12"/>
  <c r="M1171" i="12"/>
  <c r="D1172" i="12"/>
  <c r="E1172" i="12" s="1"/>
  <c r="G1172" i="12"/>
  <c r="I1172" i="12"/>
  <c r="J1172" i="12"/>
  <c r="K1172" i="12"/>
  <c r="L1172" i="12"/>
  <c r="M1172" i="12"/>
  <c r="D1173" i="12"/>
  <c r="E1173" i="12" s="1"/>
  <c r="G1173" i="12"/>
  <c r="I1173" i="12"/>
  <c r="J1173" i="12"/>
  <c r="K1173" i="12"/>
  <c r="L1173" i="12"/>
  <c r="M1173" i="12"/>
  <c r="D1174" i="12"/>
  <c r="E1174" i="12" s="1"/>
  <c r="G1174" i="12"/>
  <c r="I1174" i="12"/>
  <c r="J1174" i="12"/>
  <c r="K1174" i="12"/>
  <c r="L1174" i="12"/>
  <c r="M1174" i="12"/>
  <c r="D1175" i="12"/>
  <c r="E1175" i="12" s="1"/>
  <c r="G1175" i="12"/>
  <c r="I1175" i="12"/>
  <c r="J1175" i="12"/>
  <c r="K1175" i="12"/>
  <c r="L1175" i="12"/>
  <c r="M1175" i="12"/>
  <c r="D1176" i="12"/>
  <c r="E1176" i="12" s="1"/>
  <c r="G1176" i="12"/>
  <c r="I1176" i="12"/>
  <c r="J1176" i="12"/>
  <c r="K1176" i="12"/>
  <c r="L1176" i="12"/>
  <c r="M1176" i="12"/>
  <c r="D1177" i="12"/>
  <c r="E1177" i="12" s="1"/>
  <c r="G1177" i="12"/>
  <c r="I1177" i="12"/>
  <c r="J1177" i="12"/>
  <c r="K1177" i="12"/>
  <c r="L1177" i="12"/>
  <c r="M1177" i="12"/>
  <c r="D1178" i="12"/>
  <c r="E1178" i="12" s="1"/>
  <c r="G1178" i="12"/>
  <c r="I1178" i="12"/>
  <c r="J1178" i="12"/>
  <c r="K1178" i="12"/>
  <c r="L1178" i="12"/>
  <c r="M1178" i="12"/>
  <c r="D1179" i="12"/>
  <c r="E1179" i="12" s="1"/>
  <c r="G1179" i="12"/>
  <c r="I1179" i="12"/>
  <c r="J1179" i="12"/>
  <c r="K1179" i="12"/>
  <c r="L1179" i="12"/>
  <c r="M1179" i="12"/>
  <c r="D1180" i="12"/>
  <c r="E1180" i="12" s="1"/>
  <c r="G1180" i="12"/>
  <c r="I1180" i="12"/>
  <c r="J1180" i="12"/>
  <c r="K1180" i="12"/>
  <c r="L1180" i="12"/>
  <c r="M1180" i="12"/>
  <c r="D1181" i="12"/>
  <c r="E1181" i="12" s="1"/>
  <c r="G1181" i="12"/>
  <c r="I1181" i="12"/>
  <c r="J1181" i="12"/>
  <c r="K1181" i="12"/>
  <c r="L1181" i="12"/>
  <c r="M1181" i="12"/>
  <c r="D1182" i="12"/>
  <c r="E1182" i="12" s="1"/>
  <c r="G1182" i="12"/>
  <c r="I1182" i="12"/>
  <c r="J1182" i="12"/>
  <c r="K1182" i="12"/>
  <c r="L1182" i="12"/>
  <c r="M1182" i="12"/>
  <c r="D1183" i="12"/>
  <c r="E1183" i="12" s="1"/>
  <c r="G1183" i="12"/>
  <c r="I1183" i="12"/>
  <c r="J1183" i="12"/>
  <c r="K1183" i="12"/>
  <c r="L1183" i="12"/>
  <c r="M1183" i="12"/>
  <c r="D1184" i="12"/>
  <c r="E1184" i="12" s="1"/>
  <c r="G1184" i="12"/>
  <c r="I1184" i="12"/>
  <c r="J1184" i="12"/>
  <c r="K1184" i="12"/>
  <c r="L1184" i="12"/>
  <c r="M1184" i="12"/>
  <c r="D1185" i="12"/>
  <c r="E1185" i="12" s="1"/>
  <c r="G1185" i="12"/>
  <c r="I1185" i="12"/>
  <c r="J1185" i="12"/>
  <c r="K1185" i="12"/>
  <c r="L1185" i="12"/>
  <c r="M1185" i="12"/>
  <c r="D1186" i="12"/>
  <c r="E1186" i="12" s="1"/>
  <c r="G1186" i="12"/>
  <c r="I1186" i="12"/>
  <c r="J1186" i="12"/>
  <c r="K1186" i="12"/>
  <c r="L1186" i="12"/>
  <c r="M1186" i="12"/>
  <c r="D1187" i="12"/>
  <c r="E1187" i="12" s="1"/>
  <c r="G1187" i="12"/>
  <c r="I1187" i="12"/>
  <c r="J1187" i="12"/>
  <c r="K1187" i="12"/>
  <c r="L1187" i="12"/>
  <c r="M1187" i="12"/>
  <c r="D1188" i="12"/>
  <c r="E1188" i="12" s="1"/>
  <c r="G1188" i="12"/>
  <c r="I1188" i="12"/>
  <c r="J1188" i="12"/>
  <c r="K1188" i="12"/>
  <c r="L1188" i="12"/>
  <c r="M1188" i="12"/>
  <c r="D1189" i="12"/>
  <c r="E1189" i="12" s="1"/>
  <c r="G1189" i="12"/>
  <c r="I1189" i="12"/>
  <c r="J1189" i="12"/>
  <c r="K1189" i="12"/>
  <c r="L1189" i="12"/>
  <c r="M1189" i="12"/>
  <c r="D1190" i="12"/>
  <c r="E1190" i="12" s="1"/>
  <c r="G1190" i="12"/>
  <c r="I1190" i="12"/>
  <c r="J1190" i="12"/>
  <c r="K1190" i="12"/>
  <c r="L1190" i="12"/>
  <c r="M1190" i="12"/>
  <c r="D1191" i="12"/>
  <c r="E1191" i="12" s="1"/>
  <c r="G1191" i="12"/>
  <c r="I1191" i="12"/>
  <c r="J1191" i="12"/>
  <c r="K1191" i="12"/>
  <c r="L1191" i="12"/>
  <c r="M1191" i="12"/>
  <c r="D1192" i="12"/>
  <c r="E1192" i="12" s="1"/>
  <c r="G1192" i="12"/>
  <c r="I1192" i="12"/>
  <c r="J1192" i="12"/>
  <c r="K1192" i="12"/>
  <c r="L1192" i="12"/>
  <c r="M1192" i="12"/>
  <c r="D1193" i="12"/>
  <c r="E1193" i="12" s="1"/>
  <c r="G1193" i="12"/>
  <c r="I1193" i="12"/>
  <c r="J1193" i="12"/>
  <c r="K1193" i="12"/>
  <c r="L1193" i="12"/>
  <c r="M1193" i="12"/>
  <c r="D1194" i="12"/>
  <c r="E1194" i="12" s="1"/>
  <c r="G1194" i="12"/>
  <c r="I1194" i="12"/>
  <c r="J1194" i="12"/>
  <c r="K1194" i="12"/>
  <c r="L1194" i="12"/>
  <c r="M1194" i="12"/>
  <c r="D1195" i="12"/>
  <c r="E1195" i="12" s="1"/>
  <c r="G1195" i="12"/>
  <c r="I1195" i="12"/>
  <c r="J1195" i="12"/>
  <c r="K1195" i="12"/>
  <c r="L1195" i="12"/>
  <c r="M1195" i="12"/>
  <c r="D1196" i="12"/>
  <c r="E1196" i="12" s="1"/>
  <c r="G1196" i="12"/>
  <c r="I1196" i="12"/>
  <c r="J1196" i="12"/>
  <c r="K1196" i="12"/>
  <c r="L1196" i="12"/>
  <c r="M1196" i="12"/>
  <c r="D1197" i="12"/>
  <c r="E1197" i="12" s="1"/>
  <c r="G1197" i="12"/>
  <c r="I1197" i="12"/>
  <c r="J1197" i="12"/>
  <c r="K1197" i="12"/>
  <c r="L1197" i="12"/>
  <c r="M1197" i="12"/>
  <c r="D1198" i="12"/>
  <c r="E1198" i="12" s="1"/>
  <c r="G1198" i="12"/>
  <c r="I1198" i="12"/>
  <c r="J1198" i="12"/>
  <c r="K1198" i="12"/>
  <c r="L1198" i="12"/>
  <c r="M1198" i="12"/>
  <c r="D1199" i="12"/>
  <c r="E1199" i="12" s="1"/>
  <c r="G1199" i="12"/>
  <c r="I1199" i="12"/>
  <c r="J1199" i="12"/>
  <c r="K1199" i="12"/>
  <c r="L1199" i="12"/>
  <c r="M1199" i="12"/>
  <c r="D1200" i="12"/>
  <c r="E1200" i="12" s="1"/>
  <c r="G1200" i="12"/>
  <c r="I1200" i="12"/>
  <c r="J1200" i="12"/>
  <c r="K1200" i="12"/>
  <c r="L1200" i="12"/>
  <c r="M1200" i="12"/>
  <c r="D1201" i="12"/>
  <c r="E1201" i="12" s="1"/>
  <c r="G1201" i="12"/>
  <c r="I1201" i="12"/>
  <c r="J1201" i="12"/>
  <c r="K1201" i="12"/>
  <c r="L1201" i="12"/>
  <c r="M1201" i="12"/>
  <c r="D1202" i="12"/>
  <c r="E1202" i="12" s="1"/>
  <c r="G1202" i="12"/>
  <c r="I1202" i="12"/>
  <c r="J1202" i="12"/>
  <c r="K1202" i="12"/>
  <c r="L1202" i="12"/>
  <c r="M1202" i="12"/>
  <c r="D1203" i="12"/>
  <c r="E1203" i="12" s="1"/>
  <c r="G1203" i="12"/>
  <c r="I1203" i="12"/>
  <c r="J1203" i="12"/>
  <c r="K1203" i="12"/>
  <c r="L1203" i="12"/>
  <c r="M1203" i="12"/>
  <c r="D1204" i="12"/>
  <c r="E1204" i="12" s="1"/>
  <c r="G1204" i="12"/>
  <c r="I1204" i="12"/>
  <c r="J1204" i="12"/>
  <c r="K1204" i="12"/>
  <c r="L1204" i="12"/>
  <c r="M1204" i="12"/>
  <c r="D1205" i="12"/>
  <c r="E1205" i="12" s="1"/>
  <c r="G1205" i="12"/>
  <c r="I1205" i="12"/>
  <c r="J1205" i="12"/>
  <c r="K1205" i="12"/>
  <c r="L1205" i="12"/>
  <c r="M1205" i="12"/>
  <c r="D1206" i="12"/>
  <c r="E1206" i="12" s="1"/>
  <c r="G1206" i="12"/>
  <c r="I1206" i="12"/>
  <c r="J1206" i="12"/>
  <c r="K1206" i="12"/>
  <c r="L1206" i="12"/>
  <c r="M1206" i="12"/>
  <c r="D1207" i="12"/>
  <c r="E1207" i="12" s="1"/>
  <c r="G1207" i="12"/>
  <c r="I1207" i="12"/>
  <c r="J1207" i="12"/>
  <c r="K1207" i="12"/>
  <c r="L1207" i="12"/>
  <c r="M1207" i="12"/>
  <c r="D1208" i="12"/>
  <c r="E1208" i="12" s="1"/>
  <c r="G1208" i="12"/>
  <c r="I1208" i="12"/>
  <c r="J1208" i="12"/>
  <c r="K1208" i="12"/>
  <c r="L1208" i="12"/>
  <c r="M1208" i="12"/>
  <c r="D1209" i="12"/>
  <c r="E1209" i="12" s="1"/>
  <c r="G1209" i="12"/>
  <c r="I1209" i="12"/>
  <c r="J1209" i="12"/>
  <c r="K1209" i="12"/>
  <c r="L1209" i="12"/>
  <c r="M1209" i="12"/>
  <c r="D1210" i="12"/>
  <c r="E1210" i="12" s="1"/>
  <c r="G1210" i="12"/>
  <c r="I1210" i="12"/>
  <c r="J1210" i="12"/>
  <c r="K1210" i="12"/>
  <c r="L1210" i="12"/>
  <c r="M1210" i="12"/>
  <c r="D1211" i="12"/>
  <c r="E1211" i="12" s="1"/>
  <c r="G1211" i="12"/>
  <c r="I1211" i="12"/>
  <c r="J1211" i="12"/>
  <c r="K1211" i="12"/>
  <c r="L1211" i="12"/>
  <c r="M1211" i="12"/>
  <c r="D1212" i="12"/>
  <c r="E1212" i="12" s="1"/>
  <c r="G1212" i="12"/>
  <c r="I1212" i="12"/>
  <c r="J1212" i="12"/>
  <c r="K1212" i="12"/>
  <c r="L1212" i="12"/>
  <c r="M1212" i="12"/>
  <c r="D1213" i="12"/>
  <c r="E1213" i="12" s="1"/>
  <c r="G1213" i="12"/>
  <c r="I1213" i="12"/>
  <c r="J1213" i="12"/>
  <c r="K1213" i="12"/>
  <c r="L1213" i="12"/>
  <c r="M1213" i="12"/>
  <c r="D1214" i="12"/>
  <c r="E1214" i="12" s="1"/>
  <c r="G1214" i="12"/>
  <c r="I1214" i="12"/>
  <c r="J1214" i="12"/>
  <c r="K1214" i="12"/>
  <c r="L1214" i="12"/>
  <c r="M1214" i="12"/>
  <c r="D1215" i="12"/>
  <c r="E1215" i="12" s="1"/>
  <c r="G1215" i="12"/>
  <c r="I1215" i="12"/>
  <c r="J1215" i="12"/>
  <c r="K1215" i="12"/>
  <c r="L1215" i="12"/>
  <c r="M1215" i="12"/>
  <c r="D1216" i="12"/>
  <c r="E1216" i="12" s="1"/>
  <c r="G1216" i="12"/>
  <c r="I1216" i="12"/>
  <c r="J1216" i="12"/>
  <c r="K1216" i="12"/>
  <c r="L1216" i="12"/>
  <c r="M1216" i="12"/>
  <c r="D1217" i="12"/>
  <c r="E1217" i="12" s="1"/>
  <c r="G1217" i="12"/>
  <c r="I1217" i="12"/>
  <c r="J1217" i="12"/>
  <c r="K1217" i="12"/>
  <c r="L1217" i="12"/>
  <c r="M1217" i="12"/>
  <c r="D1218" i="12"/>
  <c r="E1218" i="12" s="1"/>
  <c r="G1218" i="12"/>
  <c r="I1218" i="12"/>
  <c r="J1218" i="12"/>
  <c r="K1218" i="12"/>
  <c r="L1218" i="12"/>
  <c r="M1218" i="12"/>
  <c r="D1219" i="12"/>
  <c r="E1219" i="12" s="1"/>
  <c r="G1219" i="12"/>
  <c r="I1219" i="12"/>
  <c r="J1219" i="12"/>
  <c r="K1219" i="12"/>
  <c r="L1219" i="12"/>
  <c r="M1219" i="12"/>
  <c r="D1220" i="12"/>
  <c r="E1220" i="12" s="1"/>
  <c r="G1220" i="12"/>
  <c r="I1220" i="12"/>
  <c r="J1220" i="12"/>
  <c r="K1220" i="12"/>
  <c r="L1220" i="12"/>
  <c r="M1220" i="12"/>
  <c r="D1221" i="12"/>
  <c r="E1221" i="12" s="1"/>
  <c r="G1221" i="12"/>
  <c r="I1221" i="12"/>
  <c r="J1221" i="12"/>
  <c r="K1221" i="12"/>
  <c r="L1221" i="12"/>
  <c r="M1221" i="12"/>
  <c r="D1222" i="12"/>
  <c r="E1222" i="12" s="1"/>
  <c r="G1222" i="12"/>
  <c r="I1222" i="12"/>
  <c r="J1222" i="12"/>
  <c r="K1222" i="12"/>
  <c r="L1222" i="12"/>
  <c r="M1222" i="12"/>
  <c r="D1223" i="12"/>
  <c r="E1223" i="12" s="1"/>
  <c r="G1223" i="12"/>
  <c r="I1223" i="12"/>
  <c r="J1223" i="12"/>
  <c r="K1223" i="12"/>
  <c r="L1223" i="12"/>
  <c r="M1223" i="12"/>
  <c r="D1224" i="12"/>
  <c r="E1224" i="12" s="1"/>
  <c r="G1224" i="12"/>
  <c r="I1224" i="12"/>
  <c r="J1224" i="12"/>
  <c r="K1224" i="12"/>
  <c r="L1224" i="12"/>
  <c r="M1224" i="12"/>
  <c r="D1225" i="12"/>
  <c r="E1225" i="12" s="1"/>
  <c r="G1225" i="12"/>
  <c r="I1225" i="12"/>
  <c r="J1225" i="12"/>
  <c r="K1225" i="12"/>
  <c r="L1225" i="12"/>
  <c r="M1225" i="12"/>
  <c r="D1226" i="12"/>
  <c r="E1226" i="12" s="1"/>
  <c r="G1226" i="12"/>
  <c r="I1226" i="12"/>
  <c r="J1226" i="12"/>
  <c r="K1226" i="12"/>
  <c r="L1226" i="12"/>
  <c r="M1226" i="12"/>
  <c r="D1227" i="12"/>
  <c r="E1227" i="12" s="1"/>
  <c r="G1227" i="12"/>
  <c r="I1227" i="12"/>
  <c r="J1227" i="12"/>
  <c r="K1227" i="12"/>
  <c r="L1227" i="12"/>
  <c r="M1227" i="12"/>
  <c r="D1228" i="12"/>
  <c r="E1228" i="12" s="1"/>
  <c r="G1228" i="12"/>
  <c r="I1228" i="12"/>
  <c r="J1228" i="12"/>
  <c r="K1228" i="12"/>
  <c r="L1228" i="12"/>
  <c r="M1228" i="12"/>
  <c r="D1229" i="12"/>
  <c r="E1229" i="12" s="1"/>
  <c r="G1229" i="12"/>
  <c r="I1229" i="12"/>
  <c r="J1229" i="12"/>
  <c r="K1229" i="12"/>
  <c r="L1229" i="12"/>
  <c r="M1229" i="12"/>
  <c r="D1230" i="12"/>
  <c r="E1230" i="12" s="1"/>
  <c r="G1230" i="12"/>
  <c r="I1230" i="12"/>
  <c r="J1230" i="12"/>
  <c r="K1230" i="12"/>
  <c r="L1230" i="12"/>
  <c r="M1230" i="12"/>
  <c r="D1231" i="12"/>
  <c r="E1231" i="12" s="1"/>
  <c r="G1231" i="12"/>
  <c r="I1231" i="12"/>
  <c r="J1231" i="12"/>
  <c r="K1231" i="12"/>
  <c r="L1231" i="12"/>
  <c r="M1231" i="12"/>
  <c r="D1232" i="12"/>
  <c r="E1232" i="12" s="1"/>
  <c r="G1232" i="12"/>
  <c r="I1232" i="12"/>
  <c r="J1232" i="12"/>
  <c r="K1232" i="12"/>
  <c r="L1232" i="12"/>
  <c r="M1232" i="12"/>
  <c r="D1233" i="12"/>
  <c r="E1233" i="12" s="1"/>
  <c r="G1233" i="12"/>
  <c r="I1233" i="12"/>
  <c r="J1233" i="12"/>
  <c r="K1233" i="12"/>
  <c r="L1233" i="12"/>
  <c r="M1233" i="12"/>
  <c r="D1234" i="12"/>
  <c r="E1234" i="12" s="1"/>
  <c r="G1234" i="12"/>
  <c r="I1234" i="12"/>
  <c r="J1234" i="12"/>
  <c r="K1234" i="12"/>
  <c r="L1234" i="12"/>
  <c r="M1234" i="12"/>
  <c r="D1235" i="12"/>
  <c r="E1235" i="12" s="1"/>
  <c r="G1235" i="12"/>
  <c r="I1235" i="12"/>
  <c r="J1235" i="12"/>
  <c r="K1235" i="12"/>
  <c r="L1235" i="12"/>
  <c r="M1235" i="12"/>
  <c r="D1236" i="12"/>
  <c r="E1236" i="12" s="1"/>
  <c r="G1236" i="12"/>
  <c r="I1236" i="12"/>
  <c r="J1236" i="12"/>
  <c r="K1236" i="12"/>
  <c r="L1236" i="12"/>
  <c r="M1236" i="12"/>
  <c r="D1237" i="12"/>
  <c r="E1237" i="12" s="1"/>
  <c r="G1237" i="12"/>
  <c r="I1237" i="12"/>
  <c r="J1237" i="12"/>
  <c r="K1237" i="12"/>
  <c r="L1237" i="12"/>
  <c r="M1237" i="12"/>
  <c r="D1238" i="12"/>
  <c r="E1238" i="12" s="1"/>
  <c r="G1238" i="12"/>
  <c r="I1238" i="12"/>
  <c r="J1238" i="12"/>
  <c r="K1238" i="12"/>
  <c r="L1238" i="12"/>
  <c r="M1238" i="12"/>
  <c r="D1239" i="12"/>
  <c r="E1239" i="12" s="1"/>
  <c r="G1239" i="12"/>
  <c r="I1239" i="12"/>
  <c r="J1239" i="12"/>
  <c r="K1239" i="12"/>
  <c r="L1239" i="12"/>
  <c r="M1239" i="12"/>
  <c r="D1240" i="12"/>
  <c r="E1240" i="12" s="1"/>
  <c r="G1240" i="12"/>
  <c r="I1240" i="12"/>
  <c r="J1240" i="12"/>
  <c r="K1240" i="12"/>
  <c r="L1240" i="12"/>
  <c r="M1240" i="12"/>
  <c r="D1241" i="12"/>
  <c r="E1241" i="12" s="1"/>
  <c r="G1241" i="12"/>
  <c r="I1241" i="12"/>
  <c r="J1241" i="12"/>
  <c r="K1241" i="12"/>
  <c r="L1241" i="12"/>
  <c r="M1241" i="12"/>
  <c r="D1242" i="12"/>
  <c r="E1242" i="12" s="1"/>
  <c r="G1242" i="12"/>
  <c r="I1242" i="12"/>
  <c r="J1242" i="12"/>
  <c r="K1242" i="12"/>
  <c r="L1242" i="12"/>
  <c r="M1242" i="12"/>
  <c r="D1243" i="12"/>
  <c r="E1243" i="12" s="1"/>
  <c r="G1243" i="12"/>
  <c r="I1243" i="12"/>
  <c r="J1243" i="12"/>
  <c r="K1243" i="12"/>
  <c r="L1243" i="12"/>
  <c r="M1243" i="12"/>
  <c r="D1244" i="12"/>
  <c r="E1244" i="12" s="1"/>
  <c r="G1244" i="12"/>
  <c r="I1244" i="12"/>
  <c r="J1244" i="12"/>
  <c r="K1244" i="12"/>
  <c r="L1244" i="12"/>
  <c r="M1244" i="12"/>
  <c r="D1245" i="12"/>
  <c r="E1245" i="12" s="1"/>
  <c r="G1245" i="12"/>
  <c r="I1245" i="12"/>
  <c r="J1245" i="12"/>
  <c r="K1245" i="12"/>
  <c r="L1245" i="12"/>
  <c r="M1245" i="12"/>
  <c r="D1246" i="12"/>
  <c r="E1246" i="12" s="1"/>
  <c r="G1246" i="12"/>
  <c r="I1246" i="12"/>
  <c r="J1246" i="12"/>
  <c r="K1246" i="12"/>
  <c r="L1246" i="12"/>
  <c r="M1246" i="12"/>
  <c r="D1247" i="12"/>
  <c r="E1247" i="12" s="1"/>
  <c r="G1247" i="12"/>
  <c r="I1247" i="12"/>
  <c r="J1247" i="12"/>
  <c r="K1247" i="12"/>
  <c r="L1247" i="12"/>
  <c r="M1247" i="12"/>
  <c r="D1248" i="12"/>
  <c r="E1248" i="12" s="1"/>
  <c r="G1248" i="12"/>
  <c r="I1248" i="12"/>
  <c r="J1248" i="12"/>
  <c r="K1248" i="12"/>
  <c r="L1248" i="12"/>
  <c r="M1248" i="12"/>
  <c r="D1249" i="12"/>
  <c r="E1249" i="12" s="1"/>
  <c r="G1249" i="12"/>
  <c r="I1249" i="12"/>
  <c r="J1249" i="12"/>
  <c r="K1249" i="12"/>
  <c r="L1249" i="12"/>
  <c r="M1249" i="12"/>
  <c r="D1250" i="12"/>
  <c r="E1250" i="12" s="1"/>
  <c r="G1250" i="12"/>
  <c r="I1250" i="12"/>
  <c r="J1250" i="12"/>
  <c r="K1250" i="12"/>
  <c r="L1250" i="12"/>
  <c r="M1250" i="12"/>
  <c r="D1251" i="12"/>
  <c r="E1251" i="12" s="1"/>
  <c r="G1251" i="12"/>
  <c r="I1251" i="12"/>
  <c r="J1251" i="12"/>
  <c r="K1251" i="12"/>
  <c r="L1251" i="12"/>
  <c r="M1251" i="12"/>
  <c r="D1252" i="12"/>
  <c r="E1252" i="12" s="1"/>
  <c r="G1252" i="12"/>
  <c r="I1252" i="12"/>
  <c r="J1252" i="12"/>
  <c r="K1252" i="12"/>
  <c r="L1252" i="12"/>
  <c r="M1252" i="12"/>
  <c r="D1253" i="12"/>
  <c r="E1253" i="12" s="1"/>
  <c r="G1253" i="12"/>
  <c r="I1253" i="12"/>
  <c r="J1253" i="12"/>
  <c r="K1253" i="12"/>
  <c r="L1253" i="12"/>
  <c r="M1253" i="12"/>
  <c r="D1254" i="12"/>
  <c r="E1254" i="12" s="1"/>
  <c r="G1254" i="12"/>
  <c r="I1254" i="12"/>
  <c r="J1254" i="12"/>
  <c r="K1254" i="12"/>
  <c r="L1254" i="12"/>
  <c r="M1254" i="12"/>
  <c r="D1255" i="12"/>
  <c r="E1255" i="12" s="1"/>
  <c r="G1255" i="12"/>
  <c r="I1255" i="12"/>
  <c r="J1255" i="12"/>
  <c r="K1255" i="12"/>
  <c r="L1255" i="12"/>
  <c r="M1255" i="12"/>
  <c r="D1256" i="12"/>
  <c r="E1256" i="12" s="1"/>
  <c r="G1256" i="12"/>
  <c r="I1256" i="12"/>
  <c r="J1256" i="12"/>
  <c r="K1256" i="12"/>
  <c r="L1256" i="12"/>
  <c r="M1256" i="12"/>
  <c r="D1257" i="12"/>
  <c r="E1257" i="12" s="1"/>
  <c r="G1257" i="12"/>
  <c r="I1257" i="12"/>
  <c r="J1257" i="12"/>
  <c r="K1257" i="12"/>
  <c r="L1257" i="12"/>
  <c r="M1257" i="12"/>
  <c r="D1258" i="12"/>
  <c r="E1258" i="12" s="1"/>
  <c r="G1258" i="12"/>
  <c r="I1258" i="12"/>
  <c r="J1258" i="12"/>
  <c r="K1258" i="12"/>
  <c r="L1258" i="12"/>
  <c r="M1258" i="12"/>
  <c r="D1259" i="12"/>
  <c r="E1259" i="12" s="1"/>
  <c r="G1259" i="12"/>
  <c r="I1259" i="12"/>
  <c r="J1259" i="12"/>
  <c r="K1259" i="12"/>
  <c r="L1259" i="12"/>
  <c r="M1259" i="12"/>
  <c r="D1260" i="12"/>
  <c r="E1260" i="12" s="1"/>
  <c r="G1260" i="12"/>
  <c r="I1260" i="12"/>
  <c r="J1260" i="12"/>
  <c r="K1260" i="12"/>
  <c r="L1260" i="12"/>
  <c r="M1260" i="12"/>
  <c r="D1261" i="12"/>
  <c r="E1261" i="12" s="1"/>
  <c r="G1261" i="12"/>
  <c r="I1261" i="12"/>
  <c r="J1261" i="12"/>
  <c r="K1261" i="12"/>
  <c r="L1261" i="12"/>
  <c r="M1261" i="12"/>
  <c r="D1262" i="12"/>
  <c r="E1262" i="12" s="1"/>
  <c r="G1262" i="12"/>
  <c r="I1262" i="12"/>
  <c r="J1262" i="12"/>
  <c r="K1262" i="12"/>
  <c r="L1262" i="12"/>
  <c r="M1262" i="12"/>
  <c r="D1263" i="12"/>
  <c r="E1263" i="12" s="1"/>
  <c r="G1263" i="12"/>
  <c r="I1263" i="12"/>
  <c r="J1263" i="12"/>
  <c r="K1263" i="12"/>
  <c r="L1263" i="12"/>
  <c r="M1263" i="12"/>
  <c r="D1264" i="12"/>
  <c r="E1264" i="12" s="1"/>
  <c r="G1264" i="12"/>
  <c r="I1264" i="12"/>
  <c r="J1264" i="12"/>
  <c r="K1264" i="12"/>
  <c r="L1264" i="12"/>
  <c r="M1264" i="12"/>
  <c r="D1265" i="12"/>
  <c r="E1265" i="12" s="1"/>
  <c r="G1265" i="12"/>
  <c r="I1265" i="12"/>
  <c r="J1265" i="12"/>
  <c r="K1265" i="12"/>
  <c r="L1265" i="12"/>
  <c r="M1265" i="12"/>
  <c r="D1266" i="12"/>
  <c r="E1266" i="12" s="1"/>
  <c r="G1266" i="12"/>
  <c r="I1266" i="12"/>
  <c r="J1266" i="12"/>
  <c r="K1266" i="12"/>
  <c r="L1266" i="12"/>
  <c r="M1266" i="12"/>
  <c r="D1267" i="12"/>
  <c r="E1267" i="12" s="1"/>
  <c r="G1267" i="12"/>
  <c r="I1267" i="12"/>
  <c r="J1267" i="12"/>
  <c r="K1267" i="12"/>
  <c r="L1267" i="12"/>
  <c r="M1267" i="12"/>
  <c r="D1268" i="12"/>
  <c r="E1268" i="12" s="1"/>
  <c r="G1268" i="12"/>
  <c r="I1268" i="12"/>
  <c r="J1268" i="12"/>
  <c r="K1268" i="12"/>
  <c r="L1268" i="12"/>
  <c r="M1268" i="12"/>
  <c r="D1269" i="12"/>
  <c r="E1269" i="12" s="1"/>
  <c r="G1269" i="12"/>
  <c r="I1269" i="12"/>
  <c r="J1269" i="12"/>
  <c r="K1269" i="12"/>
  <c r="L1269" i="12"/>
  <c r="M1269" i="12"/>
  <c r="D1270" i="12"/>
  <c r="E1270" i="12" s="1"/>
  <c r="G1270" i="12"/>
  <c r="I1270" i="12"/>
  <c r="J1270" i="12"/>
  <c r="K1270" i="12"/>
  <c r="L1270" i="12"/>
  <c r="M1270" i="12"/>
  <c r="D1271" i="12"/>
  <c r="E1271" i="12"/>
  <c r="G1271" i="12"/>
  <c r="I1271" i="12"/>
  <c r="J1271" i="12"/>
  <c r="K1271" i="12"/>
  <c r="L1271" i="12"/>
  <c r="M1271" i="12"/>
  <c r="D1272" i="12"/>
  <c r="E1272" i="12" s="1"/>
  <c r="G1272" i="12"/>
  <c r="I1272" i="12"/>
  <c r="J1272" i="12"/>
  <c r="K1272" i="12"/>
  <c r="L1272" i="12"/>
  <c r="M1272" i="12"/>
  <c r="D1273" i="12"/>
  <c r="E1273" i="12" s="1"/>
  <c r="G1273" i="12"/>
  <c r="I1273" i="12"/>
  <c r="J1273" i="12"/>
  <c r="K1273" i="12"/>
  <c r="L1273" i="12"/>
  <c r="M1273" i="12"/>
  <c r="D1274" i="12"/>
  <c r="E1274" i="12" s="1"/>
  <c r="G1274" i="12"/>
  <c r="I1274" i="12"/>
  <c r="J1274" i="12"/>
  <c r="K1274" i="12"/>
  <c r="L1274" i="12"/>
  <c r="M1274" i="12"/>
  <c r="D1275" i="12"/>
  <c r="E1275" i="12" s="1"/>
  <c r="G1275" i="12"/>
  <c r="I1275" i="12"/>
  <c r="J1275" i="12"/>
  <c r="K1275" i="12"/>
  <c r="L1275" i="12"/>
  <c r="M1275" i="12"/>
  <c r="D1276" i="12"/>
  <c r="E1276" i="12" s="1"/>
  <c r="G1276" i="12"/>
  <c r="I1276" i="12"/>
  <c r="J1276" i="12"/>
  <c r="K1276" i="12"/>
  <c r="L1276" i="12"/>
  <c r="M1276" i="12"/>
  <c r="D1277" i="12"/>
  <c r="E1277" i="12" s="1"/>
  <c r="G1277" i="12"/>
  <c r="I1277" i="12"/>
  <c r="J1277" i="12"/>
  <c r="K1277" i="12"/>
  <c r="L1277" i="12"/>
  <c r="M1277" i="12"/>
  <c r="D1278" i="12"/>
  <c r="E1278" i="12" s="1"/>
  <c r="G1278" i="12"/>
  <c r="I1278" i="12"/>
  <c r="J1278" i="12"/>
  <c r="K1278" i="12"/>
  <c r="L1278" i="12"/>
  <c r="M1278" i="12"/>
  <c r="D1279" i="12"/>
  <c r="E1279" i="12"/>
  <c r="G1279" i="12"/>
  <c r="I1279" i="12"/>
  <c r="J1279" i="12"/>
  <c r="K1279" i="12"/>
  <c r="L1279" i="12"/>
  <c r="M1279" i="12"/>
  <c r="D1280" i="12"/>
  <c r="E1280" i="12" s="1"/>
  <c r="G1280" i="12"/>
  <c r="I1280" i="12"/>
  <c r="J1280" i="12"/>
  <c r="K1280" i="12"/>
  <c r="L1280" i="12"/>
  <c r="M1280" i="12"/>
  <c r="D1281" i="12"/>
  <c r="E1281" i="12" s="1"/>
  <c r="G1281" i="12"/>
  <c r="I1281" i="12"/>
  <c r="J1281" i="12"/>
  <c r="K1281" i="12"/>
  <c r="L1281" i="12"/>
  <c r="M1281" i="12"/>
  <c r="D1282" i="12"/>
  <c r="E1282" i="12" s="1"/>
  <c r="G1282" i="12"/>
  <c r="I1282" i="12"/>
  <c r="J1282" i="12"/>
  <c r="K1282" i="12"/>
  <c r="L1282" i="12"/>
  <c r="M1282" i="12"/>
  <c r="D1283" i="12"/>
  <c r="E1283" i="12" s="1"/>
  <c r="G1283" i="12"/>
  <c r="I1283" i="12"/>
  <c r="J1283" i="12"/>
  <c r="K1283" i="12"/>
  <c r="L1283" i="12"/>
  <c r="M1283" i="12"/>
  <c r="D1284" i="12"/>
  <c r="E1284" i="12" s="1"/>
  <c r="G1284" i="12"/>
  <c r="I1284" i="12"/>
  <c r="J1284" i="12"/>
  <c r="K1284" i="12"/>
  <c r="L1284" i="12"/>
  <c r="M1284" i="12"/>
  <c r="D1285" i="12"/>
  <c r="E1285" i="12"/>
  <c r="G1285" i="12"/>
  <c r="I1285" i="12"/>
  <c r="J1285" i="12"/>
  <c r="K1285" i="12"/>
  <c r="L1285" i="12"/>
  <c r="M1285" i="12"/>
  <c r="D1286" i="12"/>
  <c r="E1286" i="12" s="1"/>
  <c r="G1286" i="12"/>
  <c r="I1286" i="12"/>
  <c r="J1286" i="12"/>
  <c r="K1286" i="12"/>
  <c r="L1286" i="12"/>
  <c r="M1286" i="12"/>
  <c r="D1287" i="12"/>
  <c r="E1287" i="12"/>
  <c r="G1287" i="12"/>
  <c r="I1287" i="12"/>
  <c r="J1287" i="12"/>
  <c r="K1287" i="12"/>
  <c r="L1287" i="12"/>
  <c r="M1287" i="12"/>
  <c r="D1288" i="12"/>
  <c r="E1288" i="12" s="1"/>
  <c r="G1288" i="12"/>
  <c r="I1288" i="12"/>
  <c r="J1288" i="12"/>
  <c r="K1288" i="12"/>
  <c r="L1288" i="12"/>
  <c r="M1288" i="12"/>
  <c r="D1289" i="12"/>
  <c r="E1289" i="12" s="1"/>
  <c r="G1289" i="12"/>
  <c r="I1289" i="12"/>
  <c r="J1289" i="12"/>
  <c r="K1289" i="12"/>
  <c r="L1289" i="12"/>
  <c r="M1289" i="12"/>
  <c r="D1290" i="12"/>
  <c r="E1290" i="12" s="1"/>
  <c r="G1290" i="12"/>
  <c r="I1290" i="12"/>
  <c r="J1290" i="12"/>
  <c r="K1290" i="12"/>
  <c r="L1290" i="12"/>
  <c r="M1290" i="12"/>
  <c r="D1291" i="12"/>
  <c r="E1291" i="12" s="1"/>
  <c r="G1291" i="12"/>
  <c r="I1291" i="12"/>
  <c r="J1291" i="12"/>
  <c r="K1291" i="12"/>
  <c r="L1291" i="12"/>
  <c r="M1291" i="12"/>
  <c r="D1292" i="12"/>
  <c r="E1292" i="12" s="1"/>
  <c r="G1292" i="12"/>
  <c r="I1292" i="12"/>
  <c r="J1292" i="12"/>
  <c r="K1292" i="12"/>
  <c r="L1292" i="12"/>
  <c r="M1292" i="12"/>
  <c r="D1293" i="12"/>
  <c r="E1293" i="12" s="1"/>
  <c r="G1293" i="12"/>
  <c r="I1293" i="12"/>
  <c r="J1293" i="12"/>
  <c r="K1293" i="12"/>
  <c r="L1293" i="12"/>
  <c r="M1293" i="12"/>
  <c r="D1294" i="12"/>
  <c r="E1294" i="12" s="1"/>
  <c r="G1294" i="12"/>
  <c r="I1294" i="12"/>
  <c r="J1294" i="12"/>
  <c r="K1294" i="12"/>
  <c r="L1294" i="12"/>
  <c r="M1294" i="12"/>
  <c r="D1295" i="12"/>
  <c r="E1295" i="12" s="1"/>
  <c r="G1295" i="12"/>
  <c r="I1295" i="12"/>
  <c r="J1295" i="12"/>
  <c r="K1295" i="12"/>
  <c r="L1295" i="12"/>
  <c r="M1295" i="12"/>
  <c r="D1296" i="12"/>
  <c r="E1296" i="12" s="1"/>
  <c r="G1296" i="12"/>
  <c r="I1296" i="12"/>
  <c r="J1296" i="12"/>
  <c r="K1296" i="12"/>
  <c r="L1296" i="12"/>
  <c r="M1296" i="12"/>
  <c r="D1297" i="12"/>
  <c r="E1297" i="12" s="1"/>
  <c r="G1297" i="12"/>
  <c r="I1297" i="12"/>
  <c r="J1297" i="12"/>
  <c r="K1297" i="12"/>
  <c r="L1297" i="12"/>
  <c r="M1297" i="12"/>
  <c r="D1298" i="12"/>
  <c r="E1298" i="12" s="1"/>
  <c r="G1298" i="12"/>
  <c r="I1298" i="12"/>
  <c r="J1298" i="12"/>
  <c r="K1298" i="12"/>
  <c r="L1298" i="12"/>
  <c r="M1298" i="12"/>
  <c r="D1299" i="12"/>
  <c r="E1299" i="12" s="1"/>
  <c r="G1299" i="12"/>
  <c r="I1299" i="12"/>
  <c r="J1299" i="12"/>
  <c r="K1299" i="12"/>
  <c r="L1299" i="12"/>
  <c r="M1299" i="12"/>
  <c r="D1300" i="12"/>
  <c r="E1300" i="12" s="1"/>
  <c r="G1300" i="12"/>
  <c r="I1300" i="12"/>
  <c r="J1300" i="12"/>
  <c r="K1300" i="12"/>
  <c r="L1300" i="12"/>
  <c r="M1300" i="12"/>
  <c r="D1301" i="12"/>
  <c r="E1301" i="12" s="1"/>
  <c r="G1301" i="12"/>
  <c r="I1301" i="12"/>
  <c r="J1301" i="12"/>
  <c r="K1301" i="12"/>
  <c r="L1301" i="12"/>
  <c r="M1301" i="12"/>
  <c r="D1302" i="12"/>
  <c r="E1302" i="12" s="1"/>
  <c r="G1302" i="12"/>
  <c r="I1302" i="12"/>
  <c r="J1302" i="12"/>
  <c r="K1302" i="12"/>
  <c r="L1302" i="12"/>
  <c r="M1302" i="12"/>
  <c r="D1303" i="12"/>
  <c r="E1303" i="12" s="1"/>
  <c r="G1303" i="12"/>
  <c r="I1303" i="12"/>
  <c r="J1303" i="12"/>
  <c r="K1303" i="12"/>
  <c r="L1303" i="12"/>
  <c r="M1303" i="12"/>
  <c r="D1304" i="12"/>
  <c r="E1304" i="12" s="1"/>
  <c r="G1304" i="12"/>
  <c r="I1304" i="12"/>
  <c r="J1304" i="12"/>
  <c r="K1304" i="12"/>
  <c r="L1304" i="12"/>
  <c r="M1304" i="12"/>
  <c r="D1305" i="12"/>
  <c r="E1305" i="12" s="1"/>
  <c r="G1305" i="12"/>
  <c r="I1305" i="12"/>
  <c r="J1305" i="12"/>
  <c r="K1305" i="12"/>
  <c r="L1305" i="12"/>
  <c r="M1305" i="12"/>
  <c r="D1306" i="12"/>
  <c r="E1306" i="12" s="1"/>
  <c r="G1306" i="12"/>
  <c r="I1306" i="12"/>
  <c r="J1306" i="12"/>
  <c r="K1306" i="12"/>
  <c r="L1306" i="12"/>
  <c r="M1306" i="12"/>
  <c r="D1307" i="12"/>
  <c r="E1307" i="12" s="1"/>
  <c r="G1307" i="12"/>
  <c r="I1307" i="12"/>
  <c r="J1307" i="12"/>
  <c r="K1307" i="12"/>
  <c r="L1307" i="12"/>
  <c r="M1307" i="12"/>
  <c r="D1308" i="12"/>
  <c r="E1308" i="12" s="1"/>
  <c r="G1308" i="12"/>
  <c r="I1308" i="12"/>
  <c r="J1308" i="12"/>
  <c r="K1308" i="12"/>
  <c r="L1308" i="12"/>
  <c r="M1308" i="12"/>
  <c r="D1309" i="12"/>
  <c r="E1309" i="12" s="1"/>
  <c r="G1309" i="12"/>
  <c r="I1309" i="12"/>
  <c r="J1309" i="12"/>
  <c r="K1309" i="12"/>
  <c r="L1309" i="12"/>
  <c r="M1309" i="12"/>
  <c r="D1310" i="12"/>
  <c r="E1310" i="12" s="1"/>
  <c r="G1310" i="12"/>
  <c r="I1310" i="12"/>
  <c r="J1310" i="12"/>
  <c r="K1310" i="12"/>
  <c r="L1310" i="12"/>
  <c r="M1310" i="12"/>
  <c r="D1311" i="12"/>
  <c r="E1311" i="12" s="1"/>
  <c r="G1311" i="12"/>
  <c r="I1311" i="12"/>
  <c r="J1311" i="12"/>
  <c r="K1311" i="12"/>
  <c r="L1311" i="12"/>
  <c r="M1311" i="12"/>
  <c r="D1312" i="12"/>
  <c r="E1312" i="12" s="1"/>
  <c r="G1312" i="12"/>
  <c r="I1312" i="12"/>
  <c r="J1312" i="12"/>
  <c r="K1312" i="12"/>
  <c r="L1312" i="12"/>
  <c r="M1312" i="12"/>
  <c r="D1313" i="12"/>
  <c r="E1313" i="12" s="1"/>
  <c r="G1313" i="12"/>
  <c r="I1313" i="12"/>
  <c r="J1313" i="12"/>
  <c r="K1313" i="12"/>
  <c r="L1313" i="12"/>
  <c r="M1313" i="12"/>
  <c r="D1314" i="12"/>
  <c r="E1314" i="12" s="1"/>
  <c r="G1314" i="12"/>
  <c r="I1314" i="12"/>
  <c r="J1314" i="12"/>
  <c r="K1314" i="12"/>
  <c r="L1314" i="12"/>
  <c r="M1314" i="12"/>
  <c r="D1315" i="12"/>
  <c r="E1315" i="12" s="1"/>
  <c r="G1315" i="12"/>
  <c r="I1315" i="12"/>
  <c r="J1315" i="12"/>
  <c r="K1315" i="12"/>
  <c r="L1315" i="12"/>
  <c r="M1315" i="12"/>
  <c r="D1316" i="12"/>
  <c r="E1316" i="12" s="1"/>
  <c r="G1316" i="12"/>
  <c r="I1316" i="12"/>
  <c r="J1316" i="12"/>
  <c r="K1316" i="12"/>
  <c r="L1316" i="12"/>
  <c r="M1316" i="12"/>
  <c r="D1317" i="12"/>
  <c r="E1317" i="12" s="1"/>
  <c r="G1317" i="12"/>
  <c r="I1317" i="12"/>
  <c r="J1317" i="12"/>
  <c r="K1317" i="12"/>
  <c r="L1317" i="12"/>
  <c r="M1317" i="12"/>
  <c r="D1318" i="12"/>
  <c r="E1318" i="12" s="1"/>
  <c r="G1318" i="12"/>
  <c r="I1318" i="12"/>
  <c r="J1318" i="12"/>
  <c r="K1318" i="12"/>
  <c r="L1318" i="12"/>
  <c r="M1318" i="12"/>
  <c r="D1319" i="12"/>
  <c r="E1319" i="12" s="1"/>
  <c r="G1319" i="12"/>
  <c r="I1319" i="12"/>
  <c r="J1319" i="12"/>
  <c r="K1319" i="12"/>
  <c r="L1319" i="12"/>
  <c r="M1319" i="12"/>
  <c r="D1320" i="12"/>
  <c r="E1320" i="12" s="1"/>
  <c r="G1320" i="12"/>
  <c r="I1320" i="12"/>
  <c r="J1320" i="12"/>
  <c r="K1320" i="12"/>
  <c r="L1320" i="12"/>
  <c r="M1320" i="12"/>
  <c r="D1321" i="12"/>
  <c r="E1321" i="12" s="1"/>
  <c r="G1321" i="12"/>
  <c r="I1321" i="12"/>
  <c r="J1321" i="12"/>
  <c r="K1321" i="12"/>
  <c r="L1321" i="12"/>
  <c r="M1321" i="12"/>
  <c r="D1322" i="12"/>
  <c r="E1322" i="12" s="1"/>
  <c r="G1322" i="12"/>
  <c r="I1322" i="12"/>
  <c r="J1322" i="12"/>
  <c r="K1322" i="12"/>
  <c r="L1322" i="12"/>
  <c r="M1322" i="12"/>
  <c r="D1323" i="12"/>
  <c r="E1323" i="12" s="1"/>
  <c r="G1323" i="12"/>
  <c r="I1323" i="12"/>
  <c r="J1323" i="12"/>
  <c r="K1323" i="12"/>
  <c r="L1323" i="12"/>
  <c r="M1323" i="12"/>
  <c r="D1324" i="12"/>
  <c r="E1324" i="12" s="1"/>
  <c r="G1324" i="12"/>
  <c r="I1324" i="12"/>
  <c r="J1324" i="12"/>
  <c r="K1324" i="12"/>
  <c r="L1324" i="12"/>
  <c r="M1324" i="12"/>
  <c r="D1325" i="12"/>
  <c r="E1325" i="12" s="1"/>
  <c r="G1325" i="12"/>
  <c r="I1325" i="12"/>
  <c r="J1325" i="12"/>
  <c r="K1325" i="12"/>
  <c r="L1325" i="12"/>
  <c r="M1325" i="12"/>
  <c r="D1326" i="12"/>
  <c r="E1326" i="12" s="1"/>
  <c r="G1326" i="12"/>
  <c r="I1326" i="12"/>
  <c r="J1326" i="12"/>
  <c r="K1326" i="12"/>
  <c r="L1326" i="12"/>
  <c r="M1326" i="12"/>
  <c r="D1327" i="12"/>
  <c r="E1327" i="12" s="1"/>
  <c r="G1327" i="12"/>
  <c r="I1327" i="12"/>
  <c r="J1327" i="12"/>
  <c r="K1327" i="12"/>
  <c r="L1327" i="12"/>
  <c r="M1327" i="12"/>
  <c r="D1328" i="12"/>
  <c r="E1328" i="12" s="1"/>
  <c r="G1328" i="12"/>
  <c r="I1328" i="12"/>
  <c r="J1328" i="12"/>
  <c r="K1328" i="12"/>
  <c r="L1328" i="12"/>
  <c r="M1328" i="12"/>
  <c r="D1329" i="12"/>
  <c r="E1329" i="12" s="1"/>
  <c r="G1329" i="12"/>
  <c r="I1329" i="12"/>
  <c r="J1329" i="12"/>
  <c r="K1329" i="12"/>
  <c r="L1329" i="12"/>
  <c r="M1329" i="12"/>
  <c r="D1330" i="12"/>
  <c r="E1330" i="12" s="1"/>
  <c r="G1330" i="12"/>
  <c r="I1330" i="12"/>
  <c r="J1330" i="12"/>
  <c r="K1330" i="12"/>
  <c r="L1330" i="12"/>
  <c r="M1330" i="12"/>
  <c r="D1331" i="12"/>
  <c r="E1331" i="12" s="1"/>
  <c r="G1331" i="12"/>
  <c r="I1331" i="12"/>
  <c r="J1331" i="12"/>
  <c r="K1331" i="12"/>
  <c r="L1331" i="12"/>
  <c r="M1331" i="12"/>
  <c r="D1332" i="12"/>
  <c r="E1332" i="12" s="1"/>
  <c r="G1332" i="12"/>
  <c r="I1332" i="12"/>
  <c r="J1332" i="12"/>
  <c r="K1332" i="12"/>
  <c r="L1332" i="12"/>
  <c r="M1332" i="12"/>
  <c r="D1333" i="12"/>
  <c r="E1333" i="12" s="1"/>
  <c r="G1333" i="12"/>
  <c r="I1333" i="12"/>
  <c r="J1333" i="12"/>
  <c r="K1333" i="12"/>
  <c r="L1333" i="12"/>
  <c r="M1333" i="12"/>
  <c r="D1334" i="12"/>
  <c r="E1334" i="12" s="1"/>
  <c r="G1334" i="12"/>
  <c r="I1334" i="12"/>
  <c r="J1334" i="12"/>
  <c r="K1334" i="12"/>
  <c r="L1334" i="12"/>
  <c r="M1334" i="12"/>
  <c r="D1335" i="12"/>
  <c r="E1335" i="12" s="1"/>
  <c r="G1335" i="12"/>
  <c r="I1335" i="12"/>
  <c r="J1335" i="12"/>
  <c r="K1335" i="12"/>
  <c r="L1335" i="12"/>
  <c r="M1335" i="12"/>
  <c r="D1336" i="12"/>
  <c r="E1336" i="12" s="1"/>
  <c r="G1336" i="12"/>
  <c r="I1336" i="12"/>
  <c r="J1336" i="12"/>
  <c r="K1336" i="12"/>
  <c r="L1336" i="12"/>
  <c r="M1336" i="12"/>
  <c r="D1337" i="12"/>
  <c r="E1337" i="12" s="1"/>
  <c r="G1337" i="12"/>
  <c r="I1337" i="12"/>
  <c r="J1337" i="12"/>
  <c r="K1337" i="12"/>
  <c r="L1337" i="12"/>
  <c r="M1337" i="12"/>
  <c r="D1338" i="12"/>
  <c r="E1338" i="12" s="1"/>
  <c r="G1338" i="12"/>
  <c r="I1338" i="12"/>
  <c r="J1338" i="12"/>
  <c r="K1338" i="12"/>
  <c r="L1338" i="12"/>
  <c r="M1338" i="12"/>
  <c r="D1339" i="12"/>
  <c r="E1339" i="12" s="1"/>
  <c r="G1339" i="12"/>
  <c r="I1339" i="12"/>
  <c r="J1339" i="12"/>
  <c r="K1339" i="12"/>
  <c r="L1339" i="12"/>
  <c r="M1339" i="12"/>
  <c r="D1340" i="12"/>
  <c r="E1340" i="12" s="1"/>
  <c r="G1340" i="12"/>
  <c r="I1340" i="12"/>
  <c r="J1340" i="12"/>
  <c r="K1340" i="12"/>
  <c r="L1340" i="12"/>
  <c r="M1340" i="12"/>
  <c r="D1341" i="12"/>
  <c r="E1341" i="12" s="1"/>
  <c r="G1341" i="12"/>
  <c r="I1341" i="12"/>
  <c r="J1341" i="12"/>
  <c r="K1341" i="12"/>
  <c r="L1341" i="12"/>
  <c r="M1341" i="12"/>
  <c r="D1342" i="12"/>
  <c r="E1342" i="12" s="1"/>
  <c r="G1342" i="12"/>
  <c r="I1342" i="12"/>
  <c r="J1342" i="12"/>
  <c r="K1342" i="12"/>
  <c r="L1342" i="12"/>
  <c r="M1342" i="12"/>
  <c r="D1343" i="12"/>
  <c r="E1343" i="12" s="1"/>
  <c r="G1343" i="12"/>
  <c r="I1343" i="12"/>
  <c r="J1343" i="12"/>
  <c r="K1343" i="12"/>
  <c r="L1343" i="12"/>
  <c r="M1343" i="12"/>
  <c r="D1344" i="12"/>
  <c r="E1344" i="12" s="1"/>
  <c r="G1344" i="12"/>
  <c r="I1344" i="12"/>
  <c r="J1344" i="12"/>
  <c r="K1344" i="12"/>
  <c r="L1344" i="12"/>
  <c r="M1344" i="12"/>
  <c r="D1345" i="12"/>
  <c r="E1345" i="12" s="1"/>
  <c r="G1345" i="12"/>
  <c r="I1345" i="12"/>
  <c r="J1345" i="12"/>
  <c r="K1345" i="12"/>
  <c r="L1345" i="12"/>
  <c r="M1345" i="12"/>
  <c r="D1346" i="12"/>
  <c r="E1346" i="12" s="1"/>
  <c r="G1346" i="12"/>
  <c r="I1346" i="12"/>
  <c r="J1346" i="12"/>
  <c r="K1346" i="12"/>
  <c r="L1346" i="12"/>
  <c r="M1346" i="12"/>
  <c r="D1347" i="12"/>
  <c r="E1347" i="12" s="1"/>
  <c r="G1347" i="12"/>
  <c r="I1347" i="12"/>
  <c r="J1347" i="12"/>
  <c r="K1347" i="12"/>
  <c r="L1347" i="12"/>
  <c r="M1347" i="12"/>
  <c r="D1348" i="12"/>
  <c r="E1348" i="12" s="1"/>
  <c r="G1348" i="12"/>
  <c r="I1348" i="12"/>
  <c r="J1348" i="12"/>
  <c r="K1348" i="12"/>
  <c r="L1348" i="12"/>
  <c r="M1348" i="12"/>
  <c r="D1349" i="12"/>
  <c r="E1349" i="12" s="1"/>
  <c r="G1349" i="12"/>
  <c r="I1349" i="12"/>
  <c r="J1349" i="12"/>
  <c r="K1349" i="12"/>
  <c r="L1349" i="12"/>
  <c r="M1349" i="12"/>
  <c r="D1350" i="12"/>
  <c r="E1350" i="12" s="1"/>
  <c r="G1350" i="12"/>
  <c r="I1350" i="12"/>
  <c r="J1350" i="12"/>
  <c r="K1350" i="12"/>
  <c r="L1350" i="12"/>
  <c r="M1350" i="12"/>
  <c r="D1351" i="12"/>
  <c r="E1351" i="12" s="1"/>
  <c r="G1351" i="12"/>
  <c r="I1351" i="12"/>
  <c r="J1351" i="12"/>
  <c r="K1351" i="12"/>
  <c r="L1351" i="12"/>
  <c r="M1351" i="12"/>
  <c r="D1352" i="12"/>
  <c r="E1352" i="12" s="1"/>
  <c r="G1352" i="12"/>
  <c r="I1352" i="12"/>
  <c r="J1352" i="12"/>
  <c r="K1352" i="12"/>
  <c r="L1352" i="12"/>
  <c r="M1352" i="12"/>
  <c r="D1353" i="12"/>
  <c r="E1353" i="12" s="1"/>
  <c r="G1353" i="12"/>
  <c r="I1353" i="12"/>
  <c r="J1353" i="12"/>
  <c r="K1353" i="12"/>
  <c r="L1353" i="12"/>
  <c r="M1353" i="12"/>
  <c r="D1354" i="12"/>
  <c r="E1354" i="12" s="1"/>
  <c r="G1354" i="12"/>
  <c r="I1354" i="12"/>
  <c r="J1354" i="12"/>
  <c r="K1354" i="12"/>
  <c r="L1354" i="12"/>
  <c r="M1354" i="12"/>
  <c r="D1355" i="12"/>
  <c r="E1355" i="12" s="1"/>
  <c r="G1355" i="12"/>
  <c r="I1355" i="12"/>
  <c r="J1355" i="12"/>
  <c r="K1355" i="12"/>
  <c r="L1355" i="12"/>
  <c r="M1355" i="12"/>
  <c r="D1356" i="12"/>
  <c r="E1356" i="12" s="1"/>
  <c r="G1356" i="12"/>
  <c r="I1356" i="12"/>
  <c r="J1356" i="12"/>
  <c r="K1356" i="12"/>
  <c r="L1356" i="12"/>
  <c r="M1356" i="12"/>
  <c r="D1357" i="12"/>
  <c r="E1357" i="12" s="1"/>
  <c r="G1357" i="12"/>
  <c r="I1357" i="12"/>
  <c r="J1357" i="12"/>
  <c r="K1357" i="12"/>
  <c r="L1357" i="12"/>
  <c r="M1357" i="12"/>
  <c r="D1358" i="12"/>
  <c r="E1358" i="12" s="1"/>
  <c r="G1358" i="12"/>
  <c r="I1358" i="12"/>
  <c r="J1358" i="12"/>
  <c r="K1358" i="12"/>
  <c r="L1358" i="12"/>
  <c r="M1358" i="12"/>
  <c r="D1359" i="12"/>
  <c r="E1359" i="12"/>
  <c r="G1359" i="12"/>
  <c r="I1359" i="12"/>
  <c r="J1359" i="12"/>
  <c r="K1359" i="12"/>
  <c r="L1359" i="12"/>
  <c r="M1359" i="12"/>
  <c r="D1360" i="12"/>
  <c r="E1360" i="12" s="1"/>
  <c r="G1360" i="12"/>
  <c r="I1360" i="12"/>
  <c r="J1360" i="12"/>
  <c r="K1360" i="12"/>
  <c r="L1360" i="12"/>
  <c r="M1360" i="12"/>
  <c r="D1361" i="12"/>
  <c r="E1361" i="12" s="1"/>
  <c r="G1361" i="12"/>
  <c r="I1361" i="12"/>
  <c r="J1361" i="12"/>
  <c r="K1361" i="12"/>
  <c r="L1361" i="12"/>
  <c r="M1361" i="12"/>
  <c r="D1362" i="12"/>
  <c r="E1362" i="12" s="1"/>
  <c r="G1362" i="12"/>
  <c r="I1362" i="12"/>
  <c r="J1362" i="12"/>
  <c r="K1362" i="12"/>
  <c r="L1362" i="12"/>
  <c r="M1362" i="12"/>
  <c r="D1363" i="12"/>
  <c r="E1363" i="12" s="1"/>
  <c r="G1363" i="12"/>
  <c r="I1363" i="12"/>
  <c r="J1363" i="12"/>
  <c r="K1363" i="12"/>
  <c r="L1363" i="12"/>
  <c r="M1363" i="12"/>
  <c r="D1364" i="12"/>
  <c r="E1364" i="12" s="1"/>
  <c r="G1364" i="12"/>
  <c r="I1364" i="12"/>
  <c r="J1364" i="12"/>
  <c r="K1364" i="12"/>
  <c r="L1364" i="12"/>
  <c r="M1364" i="12"/>
  <c r="D1365" i="12"/>
  <c r="E1365" i="12" s="1"/>
  <c r="G1365" i="12"/>
  <c r="I1365" i="12"/>
  <c r="J1365" i="12"/>
  <c r="K1365" i="12"/>
  <c r="L1365" i="12"/>
  <c r="M1365" i="12"/>
  <c r="D1366" i="12"/>
  <c r="E1366" i="12" s="1"/>
  <c r="G1366" i="12"/>
  <c r="I1366" i="12"/>
  <c r="J1366" i="12"/>
  <c r="K1366" i="12"/>
  <c r="L1366" i="12"/>
  <c r="M1366" i="12"/>
  <c r="D1367" i="12"/>
  <c r="E1367" i="12"/>
  <c r="G1367" i="12"/>
  <c r="I1367" i="12"/>
  <c r="J1367" i="12"/>
  <c r="K1367" i="12"/>
  <c r="L1367" i="12"/>
  <c r="M1367" i="12"/>
  <c r="D1368" i="12"/>
  <c r="E1368" i="12" s="1"/>
  <c r="G1368" i="12"/>
  <c r="I1368" i="12"/>
  <c r="J1368" i="12"/>
  <c r="K1368" i="12"/>
  <c r="L1368" i="12"/>
  <c r="M1368" i="12"/>
  <c r="D1369" i="12"/>
  <c r="E1369" i="12" s="1"/>
  <c r="G1369" i="12"/>
  <c r="I1369" i="12"/>
  <c r="J1369" i="12"/>
  <c r="K1369" i="12"/>
  <c r="L1369" i="12"/>
  <c r="M1369" i="12"/>
  <c r="D1370" i="12"/>
  <c r="E1370" i="12" s="1"/>
  <c r="G1370" i="12"/>
  <c r="I1370" i="12"/>
  <c r="J1370" i="12"/>
  <c r="K1370" i="12"/>
  <c r="L1370" i="12"/>
  <c r="M1370" i="12"/>
  <c r="D1371" i="12"/>
  <c r="E1371" i="12" s="1"/>
  <c r="G1371" i="12"/>
  <c r="I1371" i="12"/>
  <c r="J1371" i="12"/>
  <c r="K1371" i="12"/>
  <c r="L1371" i="12"/>
  <c r="M1371" i="12"/>
  <c r="D1372" i="12"/>
  <c r="E1372" i="12" s="1"/>
  <c r="G1372" i="12"/>
  <c r="I1372" i="12"/>
  <c r="J1372" i="12"/>
  <c r="K1372" i="12"/>
  <c r="L1372" i="12"/>
  <c r="M1372" i="12"/>
  <c r="D1373" i="12"/>
  <c r="E1373" i="12"/>
  <c r="G1373" i="12"/>
  <c r="I1373" i="12"/>
  <c r="J1373" i="12"/>
  <c r="K1373" i="12"/>
  <c r="L1373" i="12"/>
  <c r="M1373" i="12"/>
  <c r="D1374" i="12"/>
  <c r="E1374" i="12" s="1"/>
  <c r="G1374" i="12"/>
  <c r="I1374" i="12"/>
  <c r="J1374" i="12"/>
  <c r="K1374" i="12"/>
  <c r="L1374" i="12"/>
  <c r="M1374" i="12"/>
  <c r="D1375" i="12"/>
  <c r="E1375" i="12" s="1"/>
  <c r="G1375" i="12"/>
  <c r="I1375" i="12"/>
  <c r="J1375" i="12"/>
  <c r="K1375" i="12"/>
  <c r="L1375" i="12"/>
  <c r="M1375" i="12"/>
  <c r="D1376" i="12"/>
  <c r="E1376" i="12" s="1"/>
  <c r="G1376" i="12"/>
  <c r="I1376" i="12"/>
  <c r="J1376" i="12"/>
  <c r="K1376" i="12"/>
  <c r="L1376" i="12"/>
  <c r="M1376" i="12"/>
  <c r="D1377" i="12"/>
  <c r="E1377" i="12"/>
  <c r="G1377" i="12"/>
  <c r="I1377" i="12"/>
  <c r="J1377" i="12"/>
  <c r="K1377" i="12"/>
  <c r="L1377" i="12"/>
  <c r="M1377" i="12"/>
  <c r="D1378" i="12"/>
  <c r="E1378" i="12" s="1"/>
  <c r="G1378" i="12"/>
  <c r="I1378" i="12"/>
  <c r="J1378" i="12"/>
  <c r="K1378" i="12"/>
  <c r="L1378" i="12"/>
  <c r="M1378" i="12"/>
  <c r="D1379" i="12"/>
  <c r="E1379" i="12" s="1"/>
  <c r="G1379" i="12"/>
  <c r="I1379" i="12"/>
  <c r="J1379" i="12"/>
  <c r="K1379" i="12"/>
  <c r="L1379" i="12"/>
  <c r="M1379" i="12"/>
  <c r="D1380" i="12"/>
  <c r="E1380" i="12" s="1"/>
  <c r="G1380" i="12"/>
  <c r="I1380" i="12"/>
  <c r="J1380" i="12"/>
  <c r="K1380" i="12"/>
  <c r="L1380" i="12"/>
  <c r="M1380" i="12"/>
  <c r="D1381" i="12"/>
  <c r="E1381" i="12" s="1"/>
  <c r="G1381" i="12"/>
  <c r="I1381" i="12"/>
  <c r="J1381" i="12"/>
  <c r="K1381" i="12"/>
  <c r="L1381" i="12"/>
  <c r="M1381" i="12"/>
  <c r="D1382" i="12"/>
  <c r="E1382" i="12" s="1"/>
  <c r="G1382" i="12"/>
  <c r="I1382" i="12"/>
  <c r="J1382" i="12"/>
  <c r="K1382" i="12"/>
  <c r="L1382" i="12"/>
  <c r="M1382" i="12"/>
  <c r="D1383" i="12"/>
  <c r="E1383" i="12" s="1"/>
  <c r="G1383" i="12"/>
  <c r="I1383" i="12"/>
  <c r="J1383" i="12"/>
  <c r="K1383" i="12"/>
  <c r="L1383" i="12"/>
  <c r="M1383" i="12"/>
  <c r="D1384" i="12"/>
  <c r="E1384" i="12" s="1"/>
  <c r="G1384" i="12"/>
  <c r="I1384" i="12"/>
  <c r="J1384" i="12"/>
  <c r="K1384" i="12"/>
  <c r="L1384" i="12"/>
  <c r="M1384" i="12"/>
  <c r="D1385" i="12"/>
  <c r="E1385" i="12"/>
  <c r="G1385" i="12"/>
  <c r="I1385" i="12"/>
  <c r="J1385" i="12"/>
  <c r="K1385" i="12"/>
  <c r="L1385" i="12"/>
  <c r="M1385" i="12"/>
  <c r="D1386" i="12"/>
  <c r="E1386" i="12" s="1"/>
  <c r="G1386" i="12"/>
  <c r="I1386" i="12"/>
  <c r="J1386" i="12"/>
  <c r="K1386" i="12"/>
  <c r="L1386" i="12"/>
  <c r="M1386" i="12"/>
  <c r="D1387" i="12"/>
  <c r="E1387" i="12" s="1"/>
  <c r="G1387" i="12"/>
  <c r="I1387" i="12"/>
  <c r="J1387" i="12"/>
  <c r="K1387" i="12"/>
  <c r="L1387" i="12"/>
  <c r="M1387" i="12"/>
  <c r="D1388" i="12"/>
  <c r="E1388" i="12" s="1"/>
  <c r="G1388" i="12"/>
  <c r="I1388" i="12"/>
  <c r="J1388" i="12"/>
  <c r="K1388" i="12"/>
  <c r="L1388" i="12"/>
  <c r="M1388" i="12"/>
  <c r="D1389" i="12"/>
  <c r="E1389" i="12" s="1"/>
  <c r="G1389" i="12"/>
  <c r="I1389" i="12"/>
  <c r="J1389" i="12"/>
  <c r="K1389" i="12"/>
  <c r="L1389" i="12"/>
  <c r="M1389" i="12"/>
  <c r="D1390" i="12"/>
  <c r="E1390" i="12" s="1"/>
  <c r="G1390" i="12"/>
  <c r="I1390" i="12"/>
  <c r="J1390" i="12"/>
  <c r="K1390" i="12"/>
  <c r="L1390" i="12"/>
  <c r="M1390" i="12"/>
  <c r="D1391" i="12"/>
  <c r="E1391" i="12" s="1"/>
  <c r="G1391" i="12"/>
  <c r="I1391" i="12"/>
  <c r="J1391" i="12"/>
  <c r="K1391" i="12"/>
  <c r="L1391" i="12"/>
  <c r="M1391" i="12"/>
  <c r="D1392" i="12"/>
  <c r="E1392" i="12" s="1"/>
  <c r="G1392" i="12"/>
  <c r="I1392" i="12"/>
  <c r="J1392" i="12"/>
  <c r="K1392" i="12"/>
  <c r="L1392" i="12"/>
  <c r="M1392" i="12"/>
  <c r="D1393" i="12"/>
  <c r="E1393" i="12"/>
  <c r="G1393" i="12"/>
  <c r="I1393" i="12"/>
  <c r="J1393" i="12"/>
  <c r="K1393" i="12"/>
  <c r="L1393" i="12"/>
  <c r="M1393" i="12"/>
  <c r="D1394" i="12"/>
  <c r="E1394" i="12" s="1"/>
  <c r="G1394" i="12"/>
  <c r="I1394" i="12"/>
  <c r="J1394" i="12"/>
  <c r="K1394" i="12"/>
  <c r="L1394" i="12"/>
  <c r="M1394" i="12"/>
  <c r="D1395" i="12"/>
  <c r="E1395" i="12" s="1"/>
  <c r="G1395" i="12"/>
  <c r="I1395" i="12"/>
  <c r="J1395" i="12"/>
  <c r="K1395" i="12"/>
  <c r="L1395" i="12"/>
  <c r="M1395" i="12"/>
  <c r="D1396" i="12"/>
  <c r="E1396" i="12" s="1"/>
  <c r="G1396" i="12"/>
  <c r="I1396" i="12"/>
  <c r="J1396" i="12"/>
  <c r="K1396" i="12"/>
  <c r="L1396" i="12"/>
  <c r="M1396" i="12"/>
  <c r="D1397" i="12"/>
  <c r="E1397" i="12" s="1"/>
  <c r="G1397" i="12"/>
  <c r="I1397" i="12"/>
  <c r="J1397" i="12"/>
  <c r="K1397" i="12"/>
  <c r="L1397" i="12"/>
  <c r="M1397" i="12"/>
  <c r="D1398" i="12"/>
  <c r="E1398" i="12" s="1"/>
  <c r="G1398" i="12"/>
  <c r="I1398" i="12"/>
  <c r="J1398" i="12"/>
  <c r="K1398" i="12"/>
  <c r="L1398" i="12"/>
  <c r="M1398" i="12"/>
  <c r="D1399" i="12"/>
  <c r="E1399" i="12" s="1"/>
  <c r="G1399" i="12"/>
  <c r="I1399" i="12"/>
  <c r="J1399" i="12"/>
  <c r="K1399" i="12"/>
  <c r="L1399" i="12"/>
  <c r="M1399" i="12"/>
  <c r="D1400" i="12"/>
  <c r="E1400" i="12" s="1"/>
  <c r="G1400" i="12"/>
  <c r="I1400" i="12"/>
  <c r="J1400" i="12"/>
  <c r="K1400" i="12"/>
  <c r="L1400" i="12"/>
  <c r="M1400" i="12"/>
  <c r="D1401" i="12"/>
  <c r="E1401" i="12"/>
  <c r="G1401" i="12"/>
  <c r="I1401" i="12"/>
  <c r="J1401" i="12"/>
  <c r="K1401" i="12"/>
  <c r="L1401" i="12"/>
  <c r="M1401" i="12"/>
  <c r="D1402" i="12"/>
  <c r="E1402" i="12" s="1"/>
  <c r="G1402" i="12"/>
  <c r="I1402" i="12"/>
  <c r="J1402" i="12"/>
  <c r="K1402" i="12"/>
  <c r="L1402" i="12"/>
  <c r="M1402" i="12"/>
  <c r="D1403" i="12"/>
  <c r="E1403" i="12" s="1"/>
  <c r="G1403" i="12"/>
  <c r="I1403" i="12"/>
  <c r="J1403" i="12"/>
  <c r="K1403" i="12"/>
  <c r="L1403" i="12"/>
  <c r="M1403" i="12"/>
  <c r="D1404" i="12"/>
  <c r="E1404" i="12" s="1"/>
  <c r="G1404" i="12"/>
  <c r="I1404" i="12"/>
  <c r="J1404" i="12"/>
  <c r="K1404" i="12"/>
  <c r="L1404" i="12"/>
  <c r="M1404" i="12"/>
  <c r="D1405" i="12"/>
  <c r="E1405" i="12" s="1"/>
  <c r="G1405" i="12"/>
  <c r="I1405" i="12"/>
  <c r="J1405" i="12"/>
  <c r="K1405" i="12"/>
  <c r="L1405" i="12"/>
  <c r="M1405" i="12"/>
  <c r="D1406" i="12"/>
  <c r="E1406" i="12" s="1"/>
  <c r="G1406" i="12"/>
  <c r="I1406" i="12"/>
  <c r="J1406" i="12"/>
  <c r="K1406" i="12"/>
  <c r="L1406" i="12"/>
  <c r="M1406" i="12"/>
  <c r="D1407" i="12"/>
  <c r="E1407" i="12" s="1"/>
  <c r="G1407" i="12"/>
  <c r="I1407" i="12"/>
  <c r="J1407" i="12"/>
  <c r="K1407" i="12"/>
  <c r="L1407" i="12"/>
  <c r="M1407" i="12"/>
  <c r="D1408" i="12"/>
  <c r="E1408" i="12" s="1"/>
  <c r="G1408" i="12"/>
  <c r="I1408" i="12"/>
  <c r="J1408" i="12"/>
  <c r="K1408" i="12"/>
  <c r="L1408" i="12"/>
  <c r="M1408" i="12"/>
  <c r="D1409" i="12"/>
  <c r="E1409" i="12" s="1"/>
  <c r="G1409" i="12"/>
  <c r="I1409" i="12"/>
  <c r="J1409" i="12"/>
  <c r="K1409" i="12"/>
  <c r="L1409" i="12"/>
  <c r="M1409" i="12"/>
  <c r="D1410" i="12"/>
  <c r="E1410" i="12" s="1"/>
  <c r="G1410" i="12"/>
  <c r="I1410" i="12"/>
  <c r="J1410" i="12"/>
  <c r="K1410" i="12"/>
  <c r="L1410" i="12"/>
  <c r="M1410" i="12"/>
  <c r="D1411" i="12"/>
  <c r="E1411" i="12" s="1"/>
  <c r="G1411" i="12"/>
  <c r="I1411" i="12"/>
  <c r="J1411" i="12"/>
  <c r="K1411" i="12"/>
  <c r="L1411" i="12"/>
  <c r="M1411" i="12"/>
  <c r="D1412" i="12"/>
  <c r="E1412" i="12" s="1"/>
  <c r="G1412" i="12"/>
  <c r="I1412" i="12"/>
  <c r="J1412" i="12"/>
  <c r="K1412" i="12"/>
  <c r="L1412" i="12"/>
  <c r="M1412" i="12"/>
  <c r="D1413" i="12"/>
  <c r="E1413" i="12" s="1"/>
  <c r="G1413" i="12"/>
  <c r="I1413" i="12"/>
  <c r="J1413" i="12"/>
  <c r="K1413" i="12"/>
  <c r="L1413" i="12"/>
  <c r="M1413" i="12"/>
  <c r="D1414" i="12"/>
  <c r="E1414" i="12" s="1"/>
  <c r="G1414" i="12"/>
  <c r="I1414" i="12"/>
  <c r="J1414" i="12"/>
  <c r="K1414" i="12"/>
  <c r="L1414" i="12"/>
  <c r="M1414" i="12"/>
  <c r="D1415" i="12"/>
  <c r="E1415" i="12"/>
  <c r="G1415" i="12"/>
  <c r="I1415" i="12"/>
  <c r="J1415" i="12"/>
  <c r="K1415" i="12"/>
  <c r="L1415" i="12"/>
  <c r="M1415" i="12"/>
  <c r="D1416" i="12"/>
  <c r="E1416" i="12" s="1"/>
  <c r="G1416" i="12"/>
  <c r="I1416" i="12"/>
  <c r="J1416" i="12"/>
  <c r="K1416" i="12"/>
  <c r="L1416" i="12"/>
  <c r="M1416" i="12"/>
  <c r="D1417" i="12"/>
  <c r="E1417" i="12" s="1"/>
  <c r="G1417" i="12"/>
  <c r="I1417" i="12"/>
  <c r="J1417" i="12"/>
  <c r="K1417" i="12"/>
  <c r="L1417" i="12"/>
  <c r="M1417" i="12"/>
  <c r="D1418" i="12"/>
  <c r="E1418" i="12" s="1"/>
  <c r="G1418" i="12"/>
  <c r="I1418" i="12"/>
  <c r="J1418" i="12"/>
  <c r="K1418" i="12"/>
  <c r="L1418" i="12"/>
  <c r="M1418" i="12"/>
  <c r="D1419" i="12"/>
  <c r="E1419" i="12" s="1"/>
  <c r="G1419" i="12"/>
  <c r="I1419" i="12"/>
  <c r="J1419" i="12"/>
  <c r="K1419" i="12"/>
  <c r="L1419" i="12"/>
  <c r="M1419" i="12"/>
  <c r="D1420" i="12"/>
  <c r="E1420" i="12" s="1"/>
  <c r="G1420" i="12"/>
  <c r="I1420" i="12"/>
  <c r="J1420" i="12"/>
  <c r="K1420" i="12"/>
  <c r="L1420" i="12"/>
  <c r="M1420" i="12"/>
  <c r="D1421" i="12"/>
  <c r="E1421" i="12" s="1"/>
  <c r="G1421" i="12"/>
  <c r="I1421" i="12"/>
  <c r="J1421" i="12"/>
  <c r="K1421" i="12"/>
  <c r="L1421" i="12"/>
  <c r="M1421" i="12"/>
  <c r="D1422" i="12"/>
  <c r="E1422" i="12" s="1"/>
  <c r="G1422" i="12"/>
  <c r="I1422" i="12"/>
  <c r="J1422" i="12"/>
  <c r="K1422" i="12"/>
  <c r="L1422" i="12"/>
  <c r="M1422" i="12"/>
  <c r="D1423" i="12"/>
  <c r="E1423" i="12" s="1"/>
  <c r="G1423" i="12"/>
  <c r="I1423" i="12"/>
  <c r="J1423" i="12"/>
  <c r="K1423" i="12"/>
  <c r="L1423" i="12"/>
  <c r="M1423" i="12"/>
  <c r="D1424" i="12"/>
  <c r="E1424" i="12" s="1"/>
  <c r="G1424" i="12"/>
  <c r="I1424" i="12"/>
  <c r="J1424" i="12"/>
  <c r="K1424" i="12"/>
  <c r="L1424" i="12"/>
  <c r="M1424" i="12"/>
  <c r="D1425" i="12"/>
  <c r="E1425" i="12"/>
  <c r="G1425" i="12"/>
  <c r="I1425" i="12"/>
  <c r="J1425" i="12"/>
  <c r="K1425" i="12"/>
  <c r="L1425" i="12"/>
  <c r="M1425" i="12"/>
  <c r="D1426" i="12"/>
  <c r="E1426" i="12" s="1"/>
  <c r="G1426" i="12"/>
  <c r="I1426" i="12"/>
  <c r="J1426" i="12"/>
  <c r="K1426" i="12"/>
  <c r="L1426" i="12"/>
  <c r="M1426" i="12"/>
  <c r="D1427" i="12"/>
  <c r="E1427" i="12" s="1"/>
  <c r="G1427" i="12"/>
  <c r="I1427" i="12"/>
  <c r="J1427" i="12"/>
  <c r="K1427" i="12"/>
  <c r="L1427" i="12"/>
  <c r="M1427" i="12"/>
  <c r="D1428" i="12"/>
  <c r="E1428" i="12" s="1"/>
  <c r="G1428" i="12"/>
  <c r="I1428" i="12"/>
  <c r="J1428" i="12"/>
  <c r="K1428" i="12"/>
  <c r="L1428" i="12"/>
  <c r="M1428" i="12"/>
  <c r="D1429" i="12"/>
  <c r="E1429" i="12" s="1"/>
  <c r="G1429" i="12"/>
  <c r="I1429" i="12"/>
  <c r="J1429" i="12"/>
  <c r="K1429" i="12"/>
  <c r="L1429" i="12"/>
  <c r="M1429" i="12"/>
  <c r="D1430" i="12"/>
  <c r="E1430" i="12" s="1"/>
  <c r="G1430" i="12"/>
  <c r="I1430" i="12"/>
  <c r="J1430" i="12"/>
  <c r="K1430" i="12"/>
  <c r="L1430" i="12"/>
  <c r="M1430" i="12"/>
  <c r="D1431" i="12"/>
  <c r="E1431" i="12" s="1"/>
  <c r="G1431" i="12"/>
  <c r="I1431" i="12"/>
  <c r="J1431" i="12"/>
  <c r="K1431" i="12"/>
  <c r="L1431" i="12"/>
  <c r="M1431" i="12"/>
  <c r="D1432" i="12"/>
  <c r="E1432" i="12" s="1"/>
  <c r="G1432" i="12"/>
  <c r="I1432" i="12"/>
  <c r="J1432" i="12"/>
  <c r="K1432" i="12"/>
  <c r="L1432" i="12"/>
  <c r="M1432" i="12"/>
  <c r="D1433" i="12"/>
  <c r="E1433" i="12" s="1"/>
  <c r="G1433" i="12"/>
  <c r="I1433" i="12"/>
  <c r="J1433" i="12"/>
  <c r="K1433" i="12"/>
  <c r="L1433" i="12"/>
  <c r="M1433" i="12"/>
  <c r="D1434" i="12"/>
  <c r="E1434" i="12" s="1"/>
  <c r="G1434" i="12"/>
  <c r="I1434" i="12"/>
  <c r="J1434" i="12"/>
  <c r="K1434" i="12"/>
  <c r="L1434" i="12"/>
  <c r="M1434" i="12"/>
  <c r="D1435" i="12"/>
  <c r="E1435" i="12" s="1"/>
  <c r="G1435" i="12"/>
  <c r="I1435" i="12"/>
  <c r="J1435" i="12"/>
  <c r="K1435" i="12"/>
  <c r="L1435" i="12"/>
  <c r="M1435" i="12"/>
  <c r="D1436" i="12"/>
  <c r="E1436" i="12" s="1"/>
  <c r="G1436" i="12"/>
  <c r="I1436" i="12"/>
  <c r="J1436" i="12"/>
  <c r="K1436" i="12"/>
  <c r="L1436" i="12"/>
  <c r="M1436" i="12"/>
  <c r="D1437" i="12"/>
  <c r="E1437" i="12" s="1"/>
  <c r="G1437" i="12"/>
  <c r="I1437" i="12"/>
  <c r="J1437" i="12"/>
  <c r="K1437" i="12"/>
  <c r="L1437" i="12"/>
  <c r="M1437" i="12"/>
  <c r="D1438" i="12"/>
  <c r="E1438" i="12" s="1"/>
  <c r="G1438" i="12"/>
  <c r="I1438" i="12"/>
  <c r="J1438" i="12"/>
  <c r="K1438" i="12"/>
  <c r="L1438" i="12"/>
  <c r="M1438" i="12"/>
  <c r="D1439" i="12"/>
  <c r="E1439" i="12" s="1"/>
  <c r="G1439" i="12"/>
  <c r="I1439" i="12"/>
  <c r="J1439" i="12"/>
  <c r="K1439" i="12"/>
  <c r="L1439" i="12"/>
  <c r="M1439" i="12"/>
  <c r="D1440" i="12"/>
  <c r="E1440" i="12" s="1"/>
  <c r="G1440" i="12"/>
  <c r="I1440" i="12"/>
  <c r="J1440" i="12"/>
  <c r="K1440" i="12"/>
  <c r="L1440" i="12"/>
  <c r="M1440" i="12"/>
  <c r="D1441" i="12"/>
  <c r="E1441" i="12"/>
  <c r="G1441" i="12"/>
  <c r="I1441" i="12"/>
  <c r="J1441" i="12"/>
  <c r="K1441" i="12"/>
  <c r="L1441" i="12"/>
  <c r="M1441" i="12"/>
  <c r="D1442" i="12"/>
  <c r="E1442" i="12" s="1"/>
  <c r="G1442" i="12"/>
  <c r="I1442" i="12"/>
  <c r="J1442" i="12"/>
  <c r="K1442" i="12"/>
  <c r="L1442" i="12"/>
  <c r="M1442" i="12"/>
  <c r="D1443" i="12"/>
  <c r="E1443" i="12" s="1"/>
  <c r="G1443" i="12"/>
  <c r="I1443" i="12"/>
  <c r="J1443" i="12"/>
  <c r="K1443" i="12"/>
  <c r="L1443" i="12"/>
  <c r="M1443" i="12"/>
  <c r="D1444" i="12"/>
  <c r="E1444" i="12" s="1"/>
  <c r="G1444" i="12"/>
  <c r="I1444" i="12"/>
  <c r="J1444" i="12"/>
  <c r="K1444" i="12"/>
  <c r="L1444" i="12"/>
  <c r="M1444" i="12"/>
  <c r="D1445" i="12"/>
  <c r="E1445" i="12" s="1"/>
  <c r="G1445" i="12"/>
  <c r="I1445" i="12"/>
  <c r="J1445" i="12"/>
  <c r="K1445" i="12"/>
  <c r="L1445" i="12"/>
  <c r="M1445" i="12"/>
  <c r="D1446" i="12"/>
  <c r="E1446" i="12" s="1"/>
  <c r="G1446" i="12"/>
  <c r="I1446" i="12"/>
  <c r="J1446" i="12"/>
  <c r="K1446" i="12"/>
  <c r="L1446" i="12"/>
  <c r="M1446" i="12"/>
  <c r="D1447" i="12"/>
  <c r="E1447" i="12" s="1"/>
  <c r="G1447" i="12"/>
  <c r="I1447" i="12"/>
  <c r="J1447" i="12"/>
  <c r="K1447" i="12"/>
  <c r="L1447" i="12"/>
  <c r="M1447" i="12"/>
  <c r="D1448" i="12"/>
  <c r="E1448" i="12" s="1"/>
  <c r="G1448" i="12"/>
  <c r="I1448" i="12"/>
  <c r="J1448" i="12"/>
  <c r="K1448" i="12"/>
  <c r="L1448" i="12"/>
  <c r="M1448" i="12"/>
  <c r="D1449" i="12"/>
  <c r="E1449" i="12" s="1"/>
  <c r="G1449" i="12"/>
  <c r="I1449" i="12"/>
  <c r="J1449" i="12"/>
  <c r="K1449" i="12"/>
  <c r="L1449" i="12"/>
  <c r="M1449" i="12"/>
  <c r="D1450" i="12"/>
  <c r="E1450" i="12" s="1"/>
  <c r="G1450" i="12"/>
  <c r="I1450" i="12"/>
  <c r="J1450" i="12"/>
  <c r="K1450" i="12"/>
  <c r="L1450" i="12"/>
  <c r="M1450" i="12"/>
  <c r="D1451" i="12"/>
  <c r="E1451" i="12" s="1"/>
  <c r="G1451" i="12"/>
  <c r="I1451" i="12"/>
  <c r="J1451" i="12"/>
  <c r="K1451" i="12"/>
  <c r="L1451" i="12"/>
  <c r="M1451" i="12"/>
  <c r="D1452" i="12"/>
  <c r="E1452" i="12" s="1"/>
  <c r="G1452" i="12"/>
  <c r="I1452" i="12"/>
  <c r="J1452" i="12"/>
  <c r="K1452" i="12"/>
  <c r="L1452" i="12"/>
  <c r="M1452" i="12"/>
  <c r="D1453" i="12"/>
  <c r="E1453" i="12" s="1"/>
  <c r="G1453" i="12"/>
  <c r="I1453" i="12"/>
  <c r="J1453" i="12"/>
  <c r="K1453" i="12"/>
  <c r="L1453" i="12"/>
  <c r="M1453" i="12"/>
  <c r="D1454" i="12"/>
  <c r="E1454" i="12" s="1"/>
  <c r="G1454" i="12"/>
  <c r="I1454" i="12"/>
  <c r="J1454" i="12"/>
  <c r="K1454" i="12"/>
  <c r="L1454" i="12"/>
  <c r="M1454" i="12"/>
  <c r="D1455" i="12"/>
  <c r="E1455" i="12" s="1"/>
  <c r="G1455" i="12"/>
  <c r="I1455" i="12"/>
  <c r="J1455" i="12"/>
  <c r="K1455" i="12"/>
  <c r="L1455" i="12"/>
  <c r="M1455" i="12"/>
  <c r="D1456" i="12"/>
  <c r="E1456" i="12" s="1"/>
  <c r="G1456" i="12"/>
  <c r="I1456" i="12"/>
  <c r="J1456" i="12"/>
  <c r="K1456" i="12"/>
  <c r="L1456" i="12"/>
  <c r="M1456" i="12"/>
  <c r="D1457" i="12"/>
  <c r="E1457" i="12"/>
  <c r="G1457" i="12"/>
  <c r="I1457" i="12"/>
  <c r="J1457" i="12"/>
  <c r="K1457" i="12"/>
  <c r="L1457" i="12"/>
  <c r="M1457" i="12"/>
  <c r="D1458" i="12"/>
  <c r="E1458" i="12" s="1"/>
  <c r="G1458" i="12"/>
  <c r="I1458" i="12"/>
  <c r="J1458" i="12"/>
  <c r="K1458" i="12"/>
  <c r="L1458" i="12"/>
  <c r="M1458" i="12"/>
  <c r="D1459" i="12"/>
  <c r="E1459" i="12" s="1"/>
  <c r="G1459" i="12"/>
  <c r="I1459" i="12"/>
  <c r="J1459" i="12"/>
  <c r="K1459" i="12"/>
  <c r="L1459" i="12"/>
  <c r="M1459" i="12"/>
  <c r="D1460" i="12"/>
  <c r="E1460" i="12" s="1"/>
  <c r="G1460" i="12"/>
  <c r="I1460" i="12"/>
  <c r="J1460" i="12"/>
  <c r="K1460" i="12"/>
  <c r="L1460" i="12"/>
  <c r="M1460" i="12"/>
  <c r="D1461" i="12"/>
  <c r="E1461" i="12" s="1"/>
  <c r="G1461" i="12"/>
  <c r="I1461" i="12"/>
  <c r="J1461" i="12"/>
  <c r="K1461" i="12"/>
  <c r="L1461" i="12"/>
  <c r="M1461" i="12"/>
  <c r="D1462" i="12"/>
  <c r="E1462" i="12" s="1"/>
  <c r="G1462" i="12"/>
  <c r="I1462" i="12"/>
  <c r="J1462" i="12"/>
  <c r="K1462" i="12"/>
  <c r="L1462" i="12"/>
  <c r="M1462" i="12"/>
  <c r="D1463" i="12"/>
  <c r="E1463" i="12" s="1"/>
  <c r="G1463" i="12"/>
  <c r="I1463" i="12"/>
  <c r="J1463" i="12"/>
  <c r="K1463" i="12"/>
  <c r="L1463" i="12"/>
  <c r="M1463" i="12"/>
  <c r="D1464" i="12"/>
  <c r="E1464" i="12" s="1"/>
  <c r="G1464" i="12"/>
  <c r="I1464" i="12"/>
  <c r="J1464" i="12"/>
  <c r="K1464" i="12"/>
  <c r="L1464" i="12"/>
  <c r="M1464" i="12"/>
  <c r="D1465" i="12"/>
  <c r="E1465" i="12" s="1"/>
  <c r="G1465" i="12"/>
  <c r="I1465" i="12"/>
  <c r="J1465" i="12"/>
  <c r="K1465" i="12"/>
  <c r="L1465" i="12"/>
  <c r="M1465" i="12"/>
  <c r="D1466" i="12"/>
  <c r="E1466" i="12" s="1"/>
  <c r="G1466" i="12"/>
  <c r="I1466" i="12"/>
  <c r="J1466" i="12"/>
  <c r="K1466" i="12"/>
  <c r="L1466" i="12"/>
  <c r="M1466" i="12"/>
  <c r="D1467" i="12"/>
  <c r="E1467" i="12" s="1"/>
  <c r="G1467" i="12"/>
  <c r="I1467" i="12"/>
  <c r="J1467" i="12"/>
  <c r="K1467" i="12"/>
  <c r="L1467" i="12"/>
  <c r="M1467" i="12"/>
  <c r="D1468" i="12"/>
  <c r="E1468" i="12" s="1"/>
  <c r="G1468" i="12"/>
  <c r="I1468" i="12"/>
  <c r="J1468" i="12"/>
  <c r="K1468" i="12"/>
  <c r="L1468" i="12"/>
  <c r="M1468" i="12"/>
  <c r="D1469" i="12"/>
  <c r="E1469" i="12" s="1"/>
  <c r="G1469" i="12"/>
  <c r="I1469" i="12"/>
  <c r="J1469" i="12"/>
  <c r="K1469" i="12"/>
  <c r="L1469" i="12"/>
  <c r="M1469" i="12"/>
  <c r="D1470" i="12"/>
  <c r="E1470" i="12" s="1"/>
  <c r="G1470" i="12"/>
  <c r="I1470" i="12"/>
  <c r="J1470" i="12"/>
  <c r="K1470" i="12"/>
  <c r="L1470" i="12"/>
  <c r="M1470" i="12"/>
  <c r="D1471" i="12"/>
  <c r="E1471" i="12" s="1"/>
  <c r="G1471" i="12"/>
  <c r="I1471" i="12"/>
  <c r="J1471" i="12"/>
  <c r="K1471" i="12"/>
  <c r="L1471" i="12"/>
  <c r="M1471" i="12"/>
  <c r="D1472" i="12"/>
  <c r="E1472" i="12" s="1"/>
  <c r="G1472" i="12"/>
  <c r="I1472" i="12"/>
  <c r="J1472" i="12"/>
  <c r="K1472" i="12"/>
  <c r="L1472" i="12"/>
  <c r="M1472" i="12"/>
  <c r="D1473" i="12"/>
  <c r="E1473" i="12" s="1"/>
  <c r="G1473" i="12"/>
  <c r="I1473" i="12"/>
  <c r="J1473" i="12"/>
  <c r="K1473" i="12"/>
  <c r="L1473" i="12"/>
  <c r="M1473" i="12"/>
  <c r="D1474" i="12"/>
  <c r="E1474" i="12" s="1"/>
  <c r="G1474" i="12"/>
  <c r="I1474" i="12"/>
  <c r="J1474" i="12"/>
  <c r="K1474" i="12"/>
  <c r="L1474" i="12"/>
  <c r="M1474" i="12"/>
  <c r="D1475" i="12"/>
  <c r="E1475" i="12" s="1"/>
  <c r="G1475" i="12"/>
  <c r="I1475" i="12"/>
  <c r="J1475" i="12"/>
  <c r="K1475" i="12"/>
  <c r="L1475" i="12"/>
  <c r="M1475" i="12"/>
  <c r="D1476" i="12"/>
  <c r="E1476" i="12" s="1"/>
  <c r="G1476" i="12"/>
  <c r="I1476" i="12"/>
  <c r="J1476" i="12"/>
  <c r="K1476" i="12"/>
  <c r="L1476" i="12"/>
  <c r="M1476" i="12"/>
  <c r="D1477" i="12"/>
  <c r="E1477" i="12" s="1"/>
  <c r="G1477" i="12"/>
  <c r="I1477" i="12"/>
  <c r="J1477" i="12"/>
  <c r="K1477" i="12"/>
  <c r="L1477" i="12"/>
  <c r="M1477" i="12"/>
  <c r="D1478" i="12"/>
  <c r="E1478" i="12" s="1"/>
  <c r="G1478" i="12"/>
  <c r="I1478" i="12"/>
  <c r="J1478" i="12"/>
  <c r="K1478" i="12"/>
  <c r="L1478" i="12"/>
  <c r="M1478" i="12"/>
  <c r="D1479" i="12"/>
  <c r="E1479" i="12" s="1"/>
  <c r="G1479" i="12"/>
  <c r="I1479" i="12"/>
  <c r="J1479" i="12"/>
  <c r="K1479" i="12"/>
  <c r="L1479" i="12"/>
  <c r="M1479" i="12"/>
  <c r="D1480" i="12"/>
  <c r="E1480" i="12" s="1"/>
  <c r="G1480" i="12"/>
  <c r="I1480" i="12"/>
  <c r="J1480" i="12"/>
  <c r="K1480" i="12"/>
  <c r="L1480" i="12"/>
  <c r="M1480" i="12"/>
  <c r="D1481" i="12"/>
  <c r="E1481" i="12" s="1"/>
  <c r="G1481" i="12"/>
  <c r="I1481" i="12"/>
  <c r="J1481" i="12"/>
  <c r="K1481" i="12"/>
  <c r="L1481" i="12"/>
  <c r="M1481" i="12"/>
  <c r="D1482" i="12"/>
  <c r="E1482" i="12" s="1"/>
  <c r="G1482" i="12"/>
  <c r="I1482" i="12"/>
  <c r="J1482" i="12"/>
  <c r="K1482" i="12"/>
  <c r="L1482" i="12"/>
  <c r="M1482" i="12"/>
  <c r="D1483" i="12"/>
  <c r="E1483" i="12" s="1"/>
  <c r="G1483" i="12"/>
  <c r="I1483" i="12"/>
  <c r="J1483" i="12"/>
  <c r="K1483" i="12"/>
  <c r="L1483" i="12"/>
  <c r="M1483" i="12"/>
  <c r="D1484" i="12"/>
  <c r="E1484" i="12" s="1"/>
  <c r="G1484" i="12"/>
  <c r="I1484" i="12"/>
  <c r="J1484" i="12"/>
  <c r="K1484" i="12"/>
  <c r="L1484" i="12"/>
  <c r="M1484" i="12"/>
  <c r="D1485" i="12"/>
  <c r="E1485" i="12" s="1"/>
  <c r="G1485" i="12"/>
  <c r="I1485" i="12"/>
  <c r="J1485" i="12"/>
  <c r="K1485" i="12"/>
  <c r="L1485" i="12"/>
  <c r="M1485" i="12"/>
  <c r="D1486" i="12"/>
  <c r="E1486" i="12" s="1"/>
  <c r="G1486" i="12"/>
  <c r="I1486" i="12"/>
  <c r="J1486" i="12"/>
  <c r="K1486" i="12"/>
  <c r="L1486" i="12"/>
  <c r="M1486" i="12"/>
  <c r="D1487" i="12"/>
  <c r="E1487" i="12" s="1"/>
  <c r="G1487" i="12"/>
  <c r="I1487" i="12"/>
  <c r="J1487" i="12"/>
  <c r="K1487" i="12"/>
  <c r="L1487" i="12"/>
  <c r="M1487" i="12"/>
  <c r="D1488" i="12"/>
  <c r="E1488" i="12" s="1"/>
  <c r="G1488" i="12"/>
  <c r="I1488" i="12"/>
  <c r="J1488" i="12"/>
  <c r="K1488" i="12"/>
  <c r="L1488" i="12"/>
  <c r="M1488" i="12"/>
  <c r="D1489" i="12"/>
  <c r="E1489" i="12" s="1"/>
  <c r="G1489" i="12"/>
  <c r="I1489" i="12"/>
  <c r="J1489" i="12"/>
  <c r="K1489" i="12"/>
  <c r="L1489" i="12"/>
  <c r="M1489" i="12"/>
  <c r="D1490" i="12"/>
  <c r="E1490" i="12" s="1"/>
  <c r="G1490" i="12"/>
  <c r="I1490" i="12"/>
  <c r="J1490" i="12"/>
  <c r="K1490" i="12"/>
  <c r="L1490" i="12"/>
  <c r="M1490" i="12"/>
  <c r="D1491" i="12"/>
  <c r="E1491" i="12" s="1"/>
  <c r="G1491" i="12"/>
  <c r="I1491" i="12"/>
  <c r="J1491" i="12"/>
  <c r="K1491" i="12"/>
  <c r="L1491" i="12"/>
  <c r="M1491" i="12"/>
  <c r="D1492" i="12"/>
  <c r="E1492" i="12" s="1"/>
  <c r="G1492" i="12"/>
  <c r="I1492" i="12"/>
  <c r="J1492" i="12"/>
  <c r="K1492" i="12"/>
  <c r="L1492" i="12"/>
  <c r="M1492" i="12"/>
  <c r="D1493" i="12"/>
  <c r="E1493" i="12" s="1"/>
  <c r="G1493" i="12"/>
  <c r="I1493" i="12"/>
  <c r="J1493" i="12"/>
  <c r="K1493" i="12"/>
  <c r="L1493" i="12"/>
  <c r="M1493" i="12"/>
  <c r="D1494" i="12"/>
  <c r="E1494" i="12" s="1"/>
  <c r="G1494" i="12"/>
  <c r="I1494" i="12"/>
  <c r="J1494" i="12"/>
  <c r="K1494" i="12"/>
  <c r="L1494" i="12"/>
  <c r="M1494" i="12"/>
  <c r="D1495" i="12"/>
  <c r="E1495" i="12" s="1"/>
  <c r="G1495" i="12"/>
  <c r="I1495" i="12"/>
  <c r="J1495" i="12"/>
  <c r="K1495" i="12"/>
  <c r="L1495" i="12"/>
  <c r="M1495" i="12"/>
  <c r="D1496" i="12"/>
  <c r="E1496" i="12" s="1"/>
  <c r="G1496" i="12"/>
  <c r="I1496" i="12"/>
  <c r="J1496" i="12"/>
  <c r="K1496" i="12"/>
  <c r="L1496" i="12"/>
  <c r="M1496" i="12"/>
  <c r="D1497" i="12"/>
  <c r="E1497" i="12" s="1"/>
  <c r="G1497" i="12"/>
  <c r="I1497" i="12"/>
  <c r="J1497" i="12"/>
  <c r="K1497" i="12"/>
  <c r="L1497" i="12"/>
  <c r="M1497" i="12"/>
  <c r="D1498" i="12"/>
  <c r="E1498" i="12" s="1"/>
  <c r="G1498" i="12"/>
  <c r="I1498" i="12"/>
  <c r="J1498" i="12"/>
  <c r="K1498" i="12"/>
  <c r="L1498" i="12"/>
  <c r="M1498" i="12"/>
  <c r="D1499" i="12"/>
  <c r="E1499" i="12" s="1"/>
  <c r="G1499" i="12"/>
  <c r="I1499" i="12"/>
  <c r="J1499" i="12"/>
  <c r="K1499" i="12"/>
  <c r="L1499" i="12"/>
  <c r="M1499" i="12"/>
  <c r="D1500" i="12"/>
  <c r="E1500" i="12" s="1"/>
  <c r="G1500" i="12"/>
  <c r="I1500" i="12"/>
  <c r="J1500" i="12"/>
  <c r="K1500" i="12"/>
  <c r="L1500" i="12"/>
  <c r="M1500" i="12"/>
  <c r="D1501" i="12"/>
  <c r="E1501" i="12" s="1"/>
  <c r="G1501" i="12"/>
  <c r="I1501" i="12"/>
  <c r="J1501" i="12"/>
  <c r="K1501" i="12"/>
  <c r="L1501" i="12"/>
  <c r="M1501" i="12"/>
  <c r="D1502" i="12"/>
  <c r="E1502" i="12" s="1"/>
  <c r="G1502" i="12"/>
  <c r="I1502" i="12"/>
  <c r="J1502" i="12"/>
  <c r="K1502" i="12"/>
  <c r="L1502" i="12"/>
  <c r="M1502" i="12"/>
  <c r="D1503" i="12"/>
  <c r="E1503" i="12" s="1"/>
  <c r="G1503" i="12"/>
  <c r="I1503" i="12"/>
  <c r="J1503" i="12"/>
  <c r="K1503" i="12"/>
  <c r="L1503" i="12"/>
  <c r="M1503" i="12"/>
  <c r="D1504" i="12"/>
  <c r="E1504" i="12"/>
  <c r="G1504" i="12"/>
  <c r="I1504" i="12"/>
  <c r="J1504" i="12"/>
  <c r="K1504" i="12"/>
  <c r="L1504" i="12"/>
  <c r="M1504" i="12"/>
  <c r="D1505" i="12"/>
  <c r="E1505" i="12" s="1"/>
  <c r="G1505" i="12"/>
  <c r="I1505" i="12"/>
  <c r="J1505" i="12"/>
  <c r="K1505" i="12"/>
  <c r="L1505" i="12"/>
  <c r="M1505" i="12"/>
  <c r="D1506" i="12"/>
  <c r="E1506" i="12" s="1"/>
  <c r="G1506" i="12"/>
  <c r="I1506" i="12"/>
  <c r="J1506" i="12"/>
  <c r="K1506" i="12"/>
  <c r="L1506" i="12"/>
  <c r="M1506" i="12"/>
  <c r="D1507" i="12"/>
  <c r="E1507" i="12" s="1"/>
  <c r="G1507" i="12"/>
  <c r="I1507" i="12"/>
  <c r="J1507" i="12"/>
  <c r="K1507" i="12"/>
  <c r="L1507" i="12"/>
  <c r="M1507" i="12"/>
  <c r="D1508" i="12"/>
  <c r="E1508" i="12" s="1"/>
  <c r="G1508" i="12"/>
  <c r="I1508" i="12"/>
  <c r="J1508" i="12"/>
  <c r="K1508" i="12"/>
  <c r="L1508" i="12"/>
  <c r="M1508" i="12"/>
  <c r="D1509" i="12"/>
  <c r="E1509" i="12" s="1"/>
  <c r="G1509" i="12"/>
  <c r="I1509" i="12"/>
  <c r="J1509" i="12"/>
  <c r="K1509" i="12"/>
  <c r="L1509" i="12"/>
  <c r="M1509" i="12"/>
  <c r="D1510" i="12"/>
  <c r="E1510" i="12" s="1"/>
  <c r="G1510" i="12"/>
  <c r="I1510" i="12"/>
  <c r="J1510" i="12"/>
  <c r="K1510" i="12"/>
  <c r="L1510" i="12"/>
  <c r="M1510" i="12"/>
  <c r="D1511" i="12"/>
  <c r="E1511" i="12" s="1"/>
  <c r="G1511" i="12"/>
  <c r="I1511" i="12"/>
  <c r="J1511" i="12"/>
  <c r="K1511" i="12"/>
  <c r="L1511" i="12"/>
  <c r="M1511" i="12"/>
  <c r="D1512" i="12"/>
  <c r="E1512" i="12" s="1"/>
  <c r="G1512" i="12"/>
  <c r="I1512" i="12"/>
  <c r="J1512" i="12"/>
  <c r="K1512" i="12"/>
  <c r="L1512" i="12"/>
  <c r="M1512" i="12"/>
  <c r="D1513" i="12"/>
  <c r="E1513" i="12" s="1"/>
  <c r="G1513" i="12"/>
  <c r="I1513" i="12"/>
  <c r="J1513" i="12"/>
  <c r="K1513" i="12"/>
  <c r="L1513" i="12"/>
  <c r="M1513" i="12"/>
  <c r="D1514" i="12"/>
  <c r="E1514" i="12" s="1"/>
  <c r="G1514" i="12"/>
  <c r="I1514" i="12"/>
  <c r="J1514" i="12"/>
  <c r="K1514" i="12"/>
  <c r="L1514" i="12"/>
  <c r="M1514" i="12"/>
  <c r="D1515" i="12"/>
  <c r="E1515" i="12" s="1"/>
  <c r="G1515" i="12"/>
  <c r="I1515" i="12"/>
  <c r="J1515" i="12"/>
  <c r="K1515" i="12"/>
  <c r="L1515" i="12"/>
  <c r="M1515" i="12"/>
  <c r="D1516" i="12"/>
  <c r="E1516" i="12" s="1"/>
  <c r="G1516" i="12"/>
  <c r="I1516" i="12"/>
  <c r="J1516" i="12"/>
  <c r="K1516" i="12"/>
  <c r="L1516" i="12"/>
  <c r="M1516" i="12"/>
  <c r="D1517" i="12"/>
  <c r="E1517" i="12" s="1"/>
  <c r="G1517" i="12"/>
  <c r="I1517" i="12"/>
  <c r="J1517" i="12"/>
  <c r="K1517" i="12"/>
  <c r="L1517" i="12"/>
  <c r="M1517" i="12"/>
  <c r="D1518" i="12"/>
  <c r="E1518" i="12" s="1"/>
  <c r="G1518" i="12"/>
  <c r="I1518" i="12"/>
  <c r="J1518" i="12"/>
  <c r="K1518" i="12"/>
  <c r="L1518" i="12"/>
  <c r="M1518" i="12"/>
  <c r="D1519" i="12"/>
  <c r="E1519" i="12" s="1"/>
  <c r="G1519" i="12"/>
  <c r="I1519" i="12"/>
  <c r="J1519" i="12"/>
  <c r="K1519" i="12"/>
  <c r="L1519" i="12"/>
  <c r="M1519" i="12"/>
  <c r="D1520" i="12"/>
  <c r="E1520" i="12" s="1"/>
  <c r="G1520" i="12"/>
  <c r="I1520" i="12"/>
  <c r="J1520" i="12"/>
  <c r="K1520" i="12"/>
  <c r="L1520" i="12"/>
  <c r="M1520" i="12"/>
  <c r="D1521" i="12"/>
  <c r="E1521" i="12" s="1"/>
  <c r="G1521" i="12"/>
  <c r="I1521" i="12"/>
  <c r="J1521" i="12"/>
  <c r="K1521" i="12"/>
  <c r="L1521" i="12"/>
  <c r="M1521" i="12"/>
  <c r="D1522" i="12"/>
  <c r="E1522" i="12" s="1"/>
  <c r="G1522" i="12"/>
  <c r="I1522" i="12"/>
  <c r="J1522" i="12"/>
  <c r="K1522" i="12"/>
  <c r="L1522" i="12"/>
  <c r="M1522" i="12"/>
  <c r="D1523" i="12"/>
  <c r="E1523" i="12" s="1"/>
  <c r="G1523" i="12"/>
  <c r="I1523" i="12"/>
  <c r="J1523" i="12"/>
  <c r="K1523" i="12"/>
  <c r="L1523" i="12"/>
  <c r="M1523" i="12"/>
  <c r="D1524" i="12"/>
  <c r="E1524" i="12" s="1"/>
  <c r="G1524" i="12"/>
  <c r="I1524" i="12"/>
  <c r="J1524" i="12"/>
  <c r="K1524" i="12"/>
  <c r="L1524" i="12"/>
  <c r="M1524" i="12"/>
  <c r="D1525" i="12"/>
  <c r="E1525" i="12" s="1"/>
  <c r="G1525" i="12"/>
  <c r="I1525" i="12"/>
  <c r="J1525" i="12"/>
  <c r="K1525" i="12"/>
  <c r="L1525" i="12"/>
  <c r="M1525" i="12"/>
  <c r="D1526" i="12"/>
  <c r="E1526" i="12" s="1"/>
  <c r="G1526" i="12"/>
  <c r="I1526" i="12"/>
  <c r="J1526" i="12"/>
  <c r="K1526" i="12"/>
  <c r="L1526" i="12"/>
  <c r="M1526" i="12"/>
  <c r="D1527" i="12"/>
  <c r="E1527" i="12" s="1"/>
  <c r="G1527" i="12"/>
  <c r="I1527" i="12"/>
  <c r="J1527" i="12"/>
  <c r="K1527" i="12"/>
  <c r="L1527" i="12"/>
  <c r="M1527" i="12"/>
  <c r="D1528" i="12"/>
  <c r="E1528" i="12"/>
  <c r="G1528" i="12"/>
  <c r="I1528" i="12"/>
  <c r="J1528" i="12"/>
  <c r="K1528" i="12"/>
  <c r="L1528" i="12"/>
  <c r="M1528" i="12"/>
  <c r="D1529" i="12"/>
  <c r="E1529" i="12" s="1"/>
  <c r="G1529" i="12"/>
  <c r="I1529" i="12"/>
  <c r="J1529" i="12"/>
  <c r="K1529" i="12"/>
  <c r="L1529" i="12"/>
  <c r="M1529" i="12"/>
  <c r="D1530" i="12"/>
  <c r="E1530" i="12" s="1"/>
  <c r="G1530" i="12"/>
  <c r="I1530" i="12"/>
  <c r="J1530" i="12"/>
  <c r="K1530" i="12"/>
  <c r="L1530" i="12"/>
  <c r="M1530" i="12"/>
  <c r="D1531" i="12"/>
  <c r="E1531" i="12" s="1"/>
  <c r="G1531" i="12"/>
  <c r="I1531" i="12"/>
  <c r="J1531" i="12"/>
  <c r="K1531" i="12"/>
  <c r="L1531" i="12"/>
  <c r="M1531" i="12"/>
  <c r="D1532" i="12"/>
  <c r="E1532" i="12" s="1"/>
  <c r="G1532" i="12"/>
  <c r="I1532" i="12"/>
  <c r="J1532" i="12"/>
  <c r="K1532" i="12"/>
  <c r="L1532" i="12"/>
  <c r="M1532" i="12"/>
  <c r="D1533" i="12"/>
  <c r="E1533" i="12" s="1"/>
  <c r="G1533" i="12"/>
  <c r="I1533" i="12"/>
  <c r="J1533" i="12"/>
  <c r="K1533" i="12"/>
  <c r="L1533" i="12"/>
  <c r="M1533" i="12"/>
  <c r="D1534" i="12"/>
  <c r="E1534" i="12" s="1"/>
  <c r="G1534" i="12"/>
  <c r="I1534" i="12"/>
  <c r="J1534" i="12"/>
  <c r="K1534" i="12"/>
  <c r="L1534" i="12"/>
  <c r="M1534" i="12"/>
  <c r="D1535" i="12"/>
  <c r="E1535" i="12" s="1"/>
  <c r="G1535" i="12"/>
  <c r="I1535" i="12"/>
  <c r="J1535" i="12"/>
  <c r="K1535" i="12"/>
  <c r="L1535" i="12"/>
  <c r="M1535" i="12"/>
  <c r="D1536" i="12"/>
  <c r="E1536" i="12"/>
  <c r="G1536" i="12"/>
  <c r="I1536" i="12"/>
  <c r="J1536" i="12"/>
  <c r="K1536" i="12"/>
  <c r="L1536" i="12"/>
  <c r="M1536" i="12"/>
  <c r="D1537" i="12"/>
  <c r="E1537" i="12" s="1"/>
  <c r="G1537" i="12"/>
  <c r="I1537" i="12"/>
  <c r="J1537" i="12"/>
  <c r="K1537" i="12"/>
  <c r="L1537" i="12"/>
  <c r="M1537" i="12"/>
  <c r="D1538" i="12"/>
  <c r="E1538" i="12" s="1"/>
  <c r="G1538" i="12"/>
  <c r="I1538" i="12"/>
  <c r="J1538" i="12"/>
  <c r="K1538" i="12"/>
  <c r="L1538" i="12"/>
  <c r="M1538" i="12"/>
  <c r="D1539" i="12"/>
  <c r="E1539" i="12" s="1"/>
  <c r="G1539" i="12"/>
  <c r="I1539" i="12"/>
  <c r="J1539" i="12"/>
  <c r="K1539" i="12"/>
  <c r="L1539" i="12"/>
  <c r="M1539" i="12"/>
  <c r="D1540" i="12"/>
  <c r="E1540" i="12" s="1"/>
  <c r="G1540" i="12"/>
  <c r="I1540" i="12"/>
  <c r="J1540" i="12"/>
  <c r="K1540" i="12"/>
  <c r="L1540" i="12"/>
  <c r="M1540" i="12"/>
  <c r="D1541" i="12"/>
  <c r="E1541" i="12" s="1"/>
  <c r="G1541" i="12"/>
  <c r="I1541" i="12"/>
  <c r="J1541" i="12"/>
  <c r="K1541" i="12"/>
  <c r="L1541" i="12"/>
  <c r="M1541" i="12"/>
  <c r="D1542" i="12"/>
  <c r="E1542" i="12" s="1"/>
  <c r="G1542" i="12"/>
  <c r="I1542" i="12"/>
  <c r="J1542" i="12"/>
  <c r="K1542" i="12"/>
  <c r="L1542" i="12"/>
  <c r="M1542" i="12"/>
  <c r="D1543" i="12"/>
  <c r="E1543" i="12" s="1"/>
  <c r="G1543" i="12"/>
  <c r="I1543" i="12"/>
  <c r="J1543" i="12"/>
  <c r="K1543" i="12"/>
  <c r="L1543" i="12"/>
  <c r="M1543" i="12"/>
  <c r="D1544" i="12"/>
  <c r="E1544" i="12" s="1"/>
  <c r="G1544" i="12"/>
  <c r="I1544" i="12"/>
  <c r="J1544" i="12"/>
  <c r="K1544" i="12"/>
  <c r="L1544" i="12"/>
  <c r="M1544" i="12"/>
  <c r="D1545" i="12"/>
  <c r="E1545" i="12" s="1"/>
  <c r="G1545" i="12"/>
  <c r="I1545" i="12"/>
  <c r="J1545" i="12"/>
  <c r="K1545" i="12"/>
  <c r="L1545" i="12"/>
  <c r="M1545" i="12"/>
  <c r="D1546" i="12"/>
  <c r="E1546" i="12" s="1"/>
  <c r="G1546" i="12"/>
  <c r="I1546" i="12"/>
  <c r="J1546" i="12"/>
  <c r="K1546" i="12"/>
  <c r="L1546" i="12"/>
  <c r="M1546" i="12"/>
  <c r="D1547" i="12"/>
  <c r="E1547" i="12" s="1"/>
  <c r="G1547" i="12"/>
  <c r="I1547" i="12"/>
  <c r="J1547" i="12"/>
  <c r="K1547" i="12"/>
  <c r="L1547" i="12"/>
  <c r="M1547" i="12"/>
  <c r="D1548" i="12"/>
  <c r="E1548" i="12" s="1"/>
  <c r="G1548" i="12"/>
  <c r="I1548" i="12"/>
  <c r="J1548" i="12"/>
  <c r="K1548" i="12"/>
  <c r="L1548" i="12"/>
  <c r="M1548" i="12"/>
  <c r="D1549" i="12"/>
  <c r="E1549" i="12" s="1"/>
  <c r="G1549" i="12"/>
  <c r="I1549" i="12"/>
  <c r="J1549" i="12"/>
  <c r="K1549" i="12"/>
  <c r="L1549" i="12"/>
  <c r="M1549" i="12"/>
  <c r="D1550" i="12"/>
  <c r="E1550" i="12" s="1"/>
  <c r="G1550" i="12"/>
  <c r="I1550" i="12"/>
  <c r="J1550" i="12"/>
  <c r="K1550" i="12"/>
  <c r="L1550" i="12"/>
  <c r="M1550" i="12"/>
  <c r="D1551" i="12"/>
  <c r="E1551" i="12" s="1"/>
  <c r="G1551" i="12"/>
  <c r="I1551" i="12"/>
  <c r="J1551" i="12"/>
  <c r="K1551" i="12"/>
  <c r="L1551" i="12"/>
  <c r="M1551" i="12"/>
  <c r="D1552" i="12"/>
  <c r="E1552" i="12" s="1"/>
  <c r="G1552" i="12"/>
  <c r="I1552" i="12"/>
  <c r="J1552" i="12"/>
  <c r="K1552" i="12"/>
  <c r="L1552" i="12"/>
  <c r="M1552" i="12"/>
  <c r="D1553" i="12"/>
  <c r="E1553" i="12" s="1"/>
  <c r="G1553" i="12"/>
  <c r="I1553" i="12"/>
  <c r="J1553" i="12"/>
  <c r="K1553" i="12"/>
  <c r="L1553" i="12"/>
  <c r="M1553" i="12"/>
  <c r="D1554" i="12"/>
  <c r="E1554" i="12" s="1"/>
  <c r="G1554" i="12"/>
  <c r="I1554" i="12"/>
  <c r="J1554" i="12"/>
  <c r="K1554" i="12"/>
  <c r="L1554" i="12"/>
  <c r="M1554" i="12"/>
  <c r="D1555" i="12"/>
  <c r="E1555" i="12" s="1"/>
  <c r="G1555" i="12"/>
  <c r="I1555" i="12"/>
  <c r="J1555" i="12"/>
  <c r="K1555" i="12"/>
  <c r="L1555" i="12"/>
  <c r="M1555" i="12"/>
  <c r="D1556" i="12"/>
  <c r="E1556" i="12" s="1"/>
  <c r="G1556" i="12"/>
  <c r="I1556" i="12"/>
  <c r="J1556" i="12"/>
  <c r="K1556" i="12"/>
  <c r="L1556" i="12"/>
  <c r="M1556" i="12"/>
  <c r="D1557" i="12"/>
  <c r="E1557" i="12" s="1"/>
  <c r="G1557" i="12"/>
  <c r="I1557" i="12"/>
  <c r="J1557" i="12"/>
  <c r="K1557" i="12"/>
  <c r="L1557" i="12"/>
  <c r="M1557" i="12"/>
  <c r="D1558" i="12"/>
  <c r="E1558" i="12" s="1"/>
  <c r="G1558" i="12"/>
  <c r="I1558" i="12"/>
  <c r="J1558" i="12"/>
  <c r="K1558" i="12"/>
  <c r="L1558" i="12"/>
  <c r="M1558" i="12"/>
  <c r="D1559" i="12"/>
  <c r="E1559" i="12" s="1"/>
  <c r="G1559" i="12"/>
  <c r="I1559" i="12"/>
  <c r="J1559" i="12"/>
  <c r="K1559" i="12"/>
  <c r="L1559" i="12"/>
  <c r="M1559" i="12"/>
  <c r="D1560" i="12"/>
  <c r="E1560" i="12" s="1"/>
  <c r="G1560" i="12"/>
  <c r="I1560" i="12"/>
  <c r="J1560" i="12"/>
  <c r="K1560" i="12"/>
  <c r="L1560" i="12"/>
  <c r="M1560" i="12"/>
  <c r="D1561" i="12"/>
  <c r="E1561" i="12" s="1"/>
  <c r="G1561" i="12"/>
  <c r="I1561" i="12"/>
  <c r="J1561" i="12"/>
  <c r="K1561" i="12"/>
  <c r="L1561" i="12"/>
  <c r="M1561" i="12"/>
  <c r="D1562" i="12"/>
  <c r="E1562" i="12" s="1"/>
  <c r="G1562" i="12"/>
  <c r="I1562" i="12"/>
  <c r="J1562" i="12"/>
  <c r="K1562" i="12"/>
  <c r="L1562" i="12"/>
  <c r="M1562" i="12"/>
  <c r="D1563" i="12"/>
  <c r="E1563" i="12" s="1"/>
  <c r="G1563" i="12"/>
  <c r="I1563" i="12"/>
  <c r="J1563" i="12"/>
  <c r="K1563" i="12"/>
  <c r="L1563" i="12"/>
  <c r="M1563" i="12"/>
  <c r="D1564" i="12"/>
  <c r="E1564" i="12" s="1"/>
  <c r="G1564" i="12"/>
  <c r="I1564" i="12"/>
  <c r="J1564" i="12"/>
  <c r="K1564" i="12"/>
  <c r="L1564" i="12"/>
  <c r="M1564" i="12"/>
  <c r="D1565" i="12"/>
  <c r="E1565" i="12" s="1"/>
  <c r="G1565" i="12"/>
  <c r="I1565" i="12"/>
  <c r="J1565" i="12"/>
  <c r="K1565" i="12"/>
  <c r="L1565" i="12"/>
  <c r="M1565" i="12"/>
  <c r="D1566" i="12"/>
  <c r="E1566" i="12" s="1"/>
  <c r="G1566" i="12"/>
  <c r="I1566" i="12"/>
  <c r="J1566" i="12"/>
  <c r="K1566" i="12"/>
  <c r="L1566" i="12"/>
  <c r="M1566" i="12"/>
  <c r="D1567" i="12"/>
  <c r="E1567" i="12" s="1"/>
  <c r="G1567" i="12"/>
  <c r="I1567" i="12"/>
  <c r="J1567" i="12"/>
  <c r="K1567" i="12"/>
  <c r="L1567" i="12"/>
  <c r="M1567" i="12"/>
  <c r="D1568" i="12"/>
  <c r="E1568" i="12" s="1"/>
  <c r="G1568" i="12"/>
  <c r="I1568" i="12"/>
  <c r="J1568" i="12"/>
  <c r="K1568" i="12"/>
  <c r="L1568" i="12"/>
  <c r="M1568" i="12"/>
  <c r="D1569" i="12"/>
  <c r="E1569" i="12" s="1"/>
  <c r="G1569" i="12"/>
  <c r="I1569" i="12"/>
  <c r="J1569" i="12"/>
  <c r="K1569" i="12"/>
  <c r="L1569" i="12"/>
  <c r="M1569" i="12"/>
  <c r="D1570" i="12"/>
  <c r="E1570" i="12" s="1"/>
  <c r="G1570" i="12"/>
  <c r="I1570" i="12"/>
  <c r="J1570" i="12"/>
  <c r="K1570" i="12"/>
  <c r="L1570" i="12"/>
  <c r="M1570" i="12"/>
  <c r="D1571" i="12"/>
  <c r="E1571" i="12" s="1"/>
  <c r="G1571" i="12"/>
  <c r="I1571" i="12"/>
  <c r="J1571" i="12"/>
  <c r="K1571" i="12"/>
  <c r="L1571" i="12"/>
  <c r="M1571" i="12"/>
  <c r="D1572" i="12"/>
  <c r="E1572" i="12" s="1"/>
  <c r="G1572" i="12"/>
  <c r="I1572" i="12"/>
  <c r="J1572" i="12"/>
  <c r="K1572" i="12"/>
  <c r="L1572" i="12"/>
  <c r="M1572" i="12"/>
  <c r="D1573" i="12"/>
  <c r="E1573" i="12" s="1"/>
  <c r="G1573" i="12"/>
  <c r="I1573" i="12"/>
  <c r="J1573" i="12"/>
  <c r="K1573" i="12"/>
  <c r="L1573" i="12"/>
  <c r="M1573" i="12"/>
  <c r="D1574" i="12"/>
  <c r="E1574" i="12" s="1"/>
  <c r="G1574" i="12"/>
  <c r="I1574" i="12"/>
  <c r="J1574" i="12"/>
  <c r="K1574" i="12"/>
  <c r="L1574" i="12"/>
  <c r="M1574" i="12"/>
  <c r="D1575" i="12"/>
  <c r="E1575" i="12" s="1"/>
  <c r="G1575" i="12"/>
  <c r="I1575" i="12"/>
  <c r="J1575" i="12"/>
  <c r="K1575" i="12"/>
  <c r="L1575" i="12"/>
  <c r="M1575" i="12"/>
  <c r="D1576" i="12"/>
  <c r="E1576" i="12" s="1"/>
  <c r="G1576" i="12"/>
  <c r="I1576" i="12"/>
  <c r="J1576" i="12"/>
  <c r="K1576" i="12"/>
  <c r="L1576" i="12"/>
  <c r="M1576" i="12"/>
  <c r="D1577" i="12"/>
  <c r="E1577" i="12" s="1"/>
  <c r="G1577" i="12"/>
  <c r="I1577" i="12"/>
  <c r="J1577" i="12"/>
  <c r="K1577" i="12"/>
  <c r="L1577" i="12"/>
  <c r="M1577" i="12"/>
  <c r="D1578" i="12"/>
  <c r="E1578" i="12" s="1"/>
  <c r="G1578" i="12"/>
  <c r="I1578" i="12"/>
  <c r="J1578" i="12"/>
  <c r="K1578" i="12"/>
  <c r="L1578" i="12"/>
  <c r="M1578" i="12"/>
  <c r="D1579" i="12"/>
  <c r="E1579" i="12" s="1"/>
  <c r="G1579" i="12"/>
  <c r="I1579" i="12"/>
  <c r="J1579" i="12"/>
  <c r="K1579" i="12"/>
  <c r="L1579" i="12"/>
  <c r="M1579" i="12"/>
  <c r="D1580" i="12"/>
  <c r="E1580" i="12" s="1"/>
  <c r="G1580" i="12"/>
  <c r="I1580" i="12"/>
  <c r="J1580" i="12"/>
  <c r="K1580" i="12"/>
  <c r="L1580" i="12"/>
  <c r="M1580" i="12"/>
  <c r="D1581" i="12"/>
  <c r="E1581" i="12" s="1"/>
  <c r="G1581" i="12"/>
  <c r="I1581" i="12"/>
  <c r="J1581" i="12"/>
  <c r="K1581" i="12"/>
  <c r="L1581" i="12"/>
  <c r="M1581" i="12"/>
  <c r="D1582" i="12"/>
  <c r="E1582" i="12" s="1"/>
  <c r="G1582" i="12"/>
  <c r="I1582" i="12"/>
  <c r="J1582" i="12"/>
  <c r="K1582" i="12"/>
  <c r="L1582" i="12"/>
  <c r="M1582" i="12"/>
  <c r="D1583" i="12"/>
  <c r="E1583" i="12" s="1"/>
  <c r="G1583" i="12"/>
  <c r="I1583" i="12"/>
  <c r="J1583" i="12"/>
  <c r="K1583" i="12"/>
  <c r="L1583" i="12"/>
  <c r="M1583" i="12"/>
  <c r="D1584" i="12"/>
  <c r="E1584" i="12" s="1"/>
  <c r="G1584" i="12"/>
  <c r="I1584" i="12"/>
  <c r="J1584" i="12"/>
  <c r="K1584" i="12"/>
  <c r="L1584" i="12"/>
  <c r="M1584" i="12"/>
  <c r="D1585" i="12"/>
  <c r="E1585" i="12" s="1"/>
  <c r="G1585" i="12"/>
  <c r="I1585" i="12"/>
  <c r="J1585" i="12"/>
  <c r="K1585" i="12"/>
  <c r="L1585" i="12"/>
  <c r="M1585" i="12"/>
  <c r="D1586" i="12"/>
  <c r="E1586" i="12" s="1"/>
  <c r="G1586" i="12"/>
  <c r="I1586" i="12"/>
  <c r="J1586" i="12"/>
  <c r="K1586" i="12"/>
  <c r="L1586" i="12"/>
  <c r="M1586" i="12"/>
  <c r="D1587" i="12"/>
  <c r="E1587" i="12" s="1"/>
  <c r="G1587" i="12"/>
  <c r="I1587" i="12"/>
  <c r="J1587" i="12"/>
  <c r="K1587" i="12"/>
  <c r="L1587" i="12"/>
  <c r="M1587" i="12"/>
  <c r="D1588" i="12"/>
  <c r="E1588" i="12" s="1"/>
  <c r="G1588" i="12"/>
  <c r="I1588" i="12"/>
  <c r="J1588" i="12"/>
  <c r="K1588" i="12"/>
  <c r="L1588" i="12"/>
  <c r="M1588" i="12"/>
  <c r="D1589" i="12"/>
  <c r="E1589" i="12" s="1"/>
  <c r="G1589" i="12"/>
  <c r="I1589" i="12"/>
  <c r="J1589" i="12"/>
  <c r="K1589" i="12"/>
  <c r="L1589" i="12"/>
  <c r="M1589" i="12"/>
  <c r="D1590" i="12"/>
  <c r="E1590" i="12" s="1"/>
  <c r="G1590" i="12"/>
  <c r="I1590" i="12"/>
  <c r="J1590" i="12"/>
  <c r="K1590" i="12"/>
  <c r="L1590" i="12"/>
  <c r="M1590" i="12"/>
  <c r="D1591" i="12"/>
  <c r="E1591" i="12" s="1"/>
  <c r="G1591" i="12"/>
  <c r="I1591" i="12"/>
  <c r="J1591" i="12"/>
  <c r="K1591" i="12"/>
  <c r="L1591" i="12"/>
  <c r="M1591" i="12"/>
  <c r="D1592" i="12"/>
  <c r="E1592" i="12" s="1"/>
  <c r="G1592" i="12"/>
  <c r="I1592" i="12"/>
  <c r="J1592" i="12"/>
  <c r="K1592" i="12"/>
  <c r="L1592" i="12"/>
  <c r="M1592" i="12"/>
  <c r="D1593" i="12"/>
  <c r="E1593" i="12" s="1"/>
  <c r="G1593" i="12"/>
  <c r="I1593" i="12"/>
  <c r="J1593" i="12"/>
  <c r="K1593" i="12"/>
  <c r="L1593" i="12"/>
  <c r="M1593" i="12"/>
  <c r="D1594" i="12"/>
  <c r="E1594" i="12" s="1"/>
  <c r="G1594" i="12"/>
  <c r="I1594" i="12"/>
  <c r="J1594" i="12"/>
  <c r="K1594" i="12"/>
  <c r="L1594" i="12"/>
  <c r="M1594" i="12"/>
  <c r="D1595" i="12"/>
  <c r="E1595" i="12" s="1"/>
  <c r="G1595" i="12"/>
  <c r="I1595" i="12"/>
  <c r="J1595" i="12"/>
  <c r="K1595" i="12"/>
  <c r="L1595" i="12"/>
  <c r="M1595" i="12"/>
  <c r="D1596" i="12"/>
  <c r="E1596" i="12" s="1"/>
  <c r="G1596" i="12"/>
  <c r="I1596" i="12"/>
  <c r="J1596" i="12"/>
  <c r="K1596" i="12"/>
  <c r="L1596" i="12"/>
  <c r="M1596" i="12"/>
  <c r="D1597" i="12"/>
  <c r="E1597" i="12" s="1"/>
  <c r="G1597" i="12"/>
  <c r="I1597" i="12"/>
  <c r="J1597" i="12"/>
  <c r="K1597" i="12"/>
  <c r="L1597" i="12"/>
  <c r="M1597" i="12"/>
  <c r="D1598" i="12"/>
  <c r="E1598" i="12" s="1"/>
  <c r="G1598" i="12"/>
  <c r="I1598" i="12"/>
  <c r="J1598" i="12"/>
  <c r="K1598" i="12"/>
  <c r="L1598" i="12"/>
  <c r="M1598" i="12"/>
  <c r="D1599" i="12"/>
  <c r="E1599" i="12" s="1"/>
  <c r="G1599" i="12"/>
  <c r="I1599" i="12"/>
  <c r="J1599" i="12"/>
  <c r="K1599" i="12"/>
  <c r="L1599" i="12"/>
  <c r="M1599" i="12"/>
  <c r="D1600" i="12"/>
  <c r="E1600" i="12" s="1"/>
  <c r="G1600" i="12"/>
  <c r="I1600" i="12"/>
  <c r="J1600" i="12"/>
  <c r="K1600" i="12"/>
  <c r="L1600" i="12"/>
  <c r="M1600" i="12"/>
  <c r="D1601" i="12"/>
  <c r="E1601" i="12" s="1"/>
  <c r="G1601" i="12"/>
  <c r="I1601" i="12"/>
  <c r="J1601" i="12"/>
  <c r="K1601" i="12"/>
  <c r="L1601" i="12"/>
  <c r="M1601" i="12"/>
  <c r="D1602" i="12"/>
  <c r="E1602" i="12" s="1"/>
  <c r="G1602" i="12"/>
  <c r="I1602" i="12"/>
  <c r="J1602" i="12"/>
  <c r="K1602" i="12"/>
  <c r="L1602" i="12"/>
  <c r="M1602" i="12"/>
  <c r="D1603" i="12"/>
  <c r="E1603" i="12" s="1"/>
  <c r="G1603" i="12"/>
  <c r="I1603" i="12"/>
  <c r="J1603" i="12"/>
  <c r="K1603" i="12"/>
  <c r="L1603" i="12"/>
  <c r="M1603" i="12"/>
  <c r="D1604" i="12"/>
  <c r="E1604" i="12" s="1"/>
  <c r="G1604" i="12"/>
  <c r="I1604" i="12"/>
  <c r="J1604" i="12"/>
  <c r="K1604" i="12"/>
  <c r="L1604" i="12"/>
  <c r="M1604" i="12"/>
  <c r="D1605" i="12"/>
  <c r="E1605" i="12" s="1"/>
  <c r="G1605" i="12"/>
  <c r="I1605" i="12"/>
  <c r="J1605" i="12"/>
  <c r="K1605" i="12"/>
  <c r="L1605" i="12"/>
  <c r="M1605" i="12"/>
  <c r="D1606" i="12"/>
  <c r="E1606" i="12" s="1"/>
  <c r="G1606" i="12"/>
  <c r="I1606" i="12"/>
  <c r="J1606" i="12"/>
  <c r="K1606" i="12"/>
  <c r="L1606" i="12"/>
  <c r="M1606" i="12"/>
  <c r="D1607" i="12"/>
  <c r="E1607" i="12" s="1"/>
  <c r="G1607" i="12"/>
  <c r="I1607" i="12"/>
  <c r="J1607" i="12"/>
  <c r="K1607" i="12"/>
  <c r="L1607" i="12"/>
  <c r="M1607" i="12"/>
  <c r="D1608" i="12"/>
  <c r="E1608" i="12" s="1"/>
  <c r="G1608" i="12"/>
  <c r="I1608" i="12"/>
  <c r="J1608" i="12"/>
  <c r="K1608" i="12"/>
  <c r="L1608" i="12"/>
  <c r="M1608" i="12"/>
  <c r="D1609" i="12"/>
  <c r="E1609" i="12" s="1"/>
  <c r="G1609" i="12"/>
  <c r="I1609" i="12"/>
  <c r="J1609" i="12"/>
  <c r="K1609" i="12"/>
  <c r="L1609" i="12"/>
  <c r="M1609" i="12"/>
  <c r="D1610" i="12"/>
  <c r="E1610" i="12" s="1"/>
  <c r="G1610" i="12"/>
  <c r="I1610" i="12"/>
  <c r="J1610" i="12"/>
  <c r="K1610" i="12"/>
  <c r="L1610" i="12"/>
  <c r="M1610" i="12"/>
  <c r="D1611" i="12"/>
  <c r="E1611" i="12" s="1"/>
  <c r="G1611" i="12"/>
  <c r="I1611" i="12"/>
  <c r="J1611" i="12"/>
  <c r="K1611" i="12"/>
  <c r="L1611" i="12"/>
  <c r="M1611" i="12"/>
  <c r="D1612" i="12"/>
  <c r="E1612" i="12" s="1"/>
  <c r="G1612" i="12"/>
  <c r="I1612" i="12"/>
  <c r="J1612" i="12"/>
  <c r="K1612" i="12"/>
  <c r="L1612" i="12"/>
  <c r="M1612" i="12"/>
  <c r="D1613" i="12"/>
  <c r="E1613" i="12" s="1"/>
  <c r="G1613" i="12"/>
  <c r="I1613" i="12"/>
  <c r="J1613" i="12"/>
  <c r="K1613" i="12"/>
  <c r="L1613" i="12"/>
  <c r="M1613" i="12"/>
  <c r="D1614" i="12"/>
  <c r="E1614" i="12" s="1"/>
  <c r="G1614" i="12"/>
  <c r="I1614" i="12"/>
  <c r="J1614" i="12"/>
  <c r="K1614" i="12"/>
  <c r="L1614" i="12"/>
  <c r="M1614" i="12"/>
  <c r="D1615" i="12"/>
  <c r="E1615" i="12" s="1"/>
  <c r="G1615" i="12"/>
  <c r="I1615" i="12"/>
  <c r="J1615" i="12"/>
  <c r="K1615" i="12"/>
  <c r="L1615" i="12"/>
  <c r="M1615" i="12"/>
  <c r="D1616" i="12"/>
  <c r="E1616" i="12" s="1"/>
  <c r="G1616" i="12"/>
  <c r="I1616" i="12"/>
  <c r="J1616" i="12"/>
  <c r="K1616" i="12"/>
  <c r="L1616" i="12"/>
  <c r="M1616" i="12"/>
  <c r="D1617" i="12"/>
  <c r="E1617" i="12" s="1"/>
  <c r="G1617" i="12"/>
  <c r="I1617" i="12"/>
  <c r="J1617" i="12"/>
  <c r="K1617" i="12"/>
  <c r="L1617" i="12"/>
  <c r="M1617" i="12"/>
  <c r="D1618" i="12"/>
  <c r="E1618" i="12" s="1"/>
  <c r="G1618" i="12"/>
  <c r="I1618" i="12"/>
  <c r="J1618" i="12"/>
  <c r="K1618" i="12"/>
  <c r="L1618" i="12"/>
  <c r="M1618" i="12"/>
  <c r="D1619" i="12"/>
  <c r="E1619" i="12" s="1"/>
  <c r="G1619" i="12"/>
  <c r="I1619" i="12"/>
  <c r="J1619" i="12"/>
  <c r="K1619" i="12"/>
  <c r="L1619" i="12"/>
  <c r="M1619" i="12"/>
  <c r="D1620" i="12"/>
  <c r="E1620" i="12" s="1"/>
  <c r="G1620" i="12"/>
  <c r="I1620" i="12"/>
  <c r="J1620" i="12"/>
  <c r="K1620" i="12"/>
  <c r="L1620" i="12"/>
  <c r="M1620" i="12"/>
  <c r="D1621" i="12"/>
  <c r="E1621" i="12" s="1"/>
  <c r="G1621" i="12"/>
  <c r="I1621" i="12"/>
  <c r="J1621" i="12"/>
  <c r="K1621" i="12"/>
  <c r="L1621" i="12"/>
  <c r="M1621" i="12"/>
  <c r="D1622" i="12"/>
  <c r="E1622" i="12" s="1"/>
  <c r="G1622" i="12"/>
  <c r="I1622" i="12"/>
  <c r="J1622" i="12"/>
  <c r="K1622" i="12"/>
  <c r="L1622" i="12"/>
  <c r="M1622" i="12"/>
  <c r="D1623" i="12"/>
  <c r="E1623" i="12" s="1"/>
  <c r="G1623" i="12"/>
  <c r="I1623" i="12"/>
  <c r="J1623" i="12"/>
  <c r="K1623" i="12"/>
  <c r="L1623" i="12"/>
  <c r="M1623" i="12"/>
  <c r="D1624" i="12"/>
  <c r="E1624" i="12" s="1"/>
  <c r="G1624" i="12"/>
  <c r="I1624" i="12"/>
  <c r="J1624" i="12"/>
  <c r="K1624" i="12"/>
  <c r="L1624" i="12"/>
  <c r="M1624" i="12"/>
  <c r="D1625" i="12"/>
  <c r="E1625" i="12" s="1"/>
  <c r="G1625" i="12"/>
  <c r="I1625" i="12"/>
  <c r="J1625" i="12"/>
  <c r="K1625" i="12"/>
  <c r="L1625" i="12"/>
  <c r="M1625" i="12"/>
  <c r="D1626" i="12"/>
  <c r="E1626" i="12" s="1"/>
  <c r="G1626" i="12"/>
  <c r="I1626" i="12"/>
  <c r="J1626" i="12"/>
  <c r="K1626" i="12"/>
  <c r="L1626" i="12"/>
  <c r="M1626" i="12"/>
  <c r="D1627" i="12"/>
  <c r="E1627" i="12" s="1"/>
  <c r="G1627" i="12"/>
  <c r="I1627" i="12"/>
  <c r="J1627" i="12"/>
  <c r="K1627" i="12"/>
  <c r="L1627" i="12"/>
  <c r="M1627" i="12"/>
  <c r="D1628" i="12"/>
  <c r="E1628" i="12" s="1"/>
  <c r="G1628" i="12"/>
  <c r="I1628" i="12"/>
  <c r="J1628" i="12"/>
  <c r="K1628" i="12"/>
  <c r="L1628" i="12"/>
  <c r="M1628" i="12"/>
  <c r="D1629" i="12"/>
  <c r="E1629" i="12" s="1"/>
  <c r="G1629" i="12"/>
  <c r="I1629" i="12"/>
  <c r="J1629" i="12"/>
  <c r="K1629" i="12"/>
  <c r="L1629" i="12"/>
  <c r="M1629" i="12"/>
  <c r="D1630" i="12"/>
  <c r="E1630" i="12" s="1"/>
  <c r="G1630" i="12"/>
  <c r="I1630" i="12"/>
  <c r="J1630" i="12"/>
  <c r="K1630" i="12"/>
  <c r="L1630" i="12"/>
  <c r="M1630" i="12"/>
  <c r="D1631" i="12"/>
  <c r="E1631" i="12" s="1"/>
  <c r="G1631" i="12"/>
  <c r="I1631" i="12"/>
  <c r="J1631" i="12"/>
  <c r="K1631" i="12"/>
  <c r="L1631" i="12"/>
  <c r="M1631" i="12"/>
  <c r="D1632" i="12"/>
  <c r="E1632" i="12" s="1"/>
  <c r="G1632" i="12"/>
  <c r="I1632" i="12"/>
  <c r="J1632" i="12"/>
  <c r="K1632" i="12"/>
  <c r="L1632" i="12"/>
  <c r="M1632" i="12"/>
  <c r="D1633" i="12"/>
  <c r="E1633" i="12" s="1"/>
  <c r="G1633" i="12"/>
  <c r="I1633" i="12"/>
  <c r="J1633" i="12"/>
  <c r="K1633" i="12"/>
  <c r="L1633" i="12"/>
  <c r="M1633" i="12"/>
  <c r="D1634" i="12"/>
  <c r="E1634" i="12" s="1"/>
  <c r="G1634" i="12"/>
  <c r="I1634" i="12"/>
  <c r="J1634" i="12"/>
  <c r="K1634" i="12"/>
  <c r="L1634" i="12"/>
  <c r="M1634" i="12"/>
  <c r="D1635" i="12"/>
  <c r="E1635" i="12" s="1"/>
  <c r="G1635" i="12"/>
  <c r="I1635" i="12"/>
  <c r="J1635" i="12"/>
  <c r="K1635" i="12"/>
  <c r="L1635" i="12"/>
  <c r="M1635" i="12"/>
  <c r="D1636" i="12"/>
  <c r="E1636" i="12" s="1"/>
  <c r="G1636" i="12"/>
  <c r="I1636" i="12"/>
  <c r="J1636" i="12"/>
  <c r="K1636" i="12"/>
  <c r="L1636" i="12"/>
  <c r="M1636" i="12"/>
  <c r="D1637" i="12"/>
  <c r="E1637" i="12" s="1"/>
  <c r="G1637" i="12"/>
  <c r="I1637" i="12"/>
  <c r="J1637" i="12"/>
  <c r="K1637" i="12"/>
  <c r="L1637" i="12"/>
  <c r="M1637" i="12"/>
  <c r="D1638" i="12"/>
  <c r="E1638" i="12" s="1"/>
  <c r="G1638" i="12"/>
  <c r="I1638" i="12"/>
  <c r="J1638" i="12"/>
  <c r="K1638" i="12"/>
  <c r="L1638" i="12"/>
  <c r="M1638" i="12"/>
  <c r="D1639" i="12"/>
  <c r="E1639" i="12" s="1"/>
  <c r="G1639" i="12"/>
  <c r="I1639" i="12"/>
  <c r="J1639" i="12"/>
  <c r="K1639" i="12"/>
  <c r="L1639" i="12"/>
  <c r="M1639" i="12"/>
  <c r="D1640" i="12"/>
  <c r="E1640" i="12" s="1"/>
  <c r="G1640" i="12"/>
  <c r="I1640" i="12"/>
  <c r="J1640" i="12"/>
  <c r="K1640" i="12"/>
  <c r="L1640" i="12"/>
  <c r="M1640" i="12"/>
  <c r="D1641" i="12"/>
  <c r="E1641" i="12" s="1"/>
  <c r="G1641" i="12"/>
  <c r="I1641" i="12"/>
  <c r="J1641" i="12"/>
  <c r="K1641" i="12"/>
  <c r="L1641" i="12"/>
  <c r="M1641" i="12"/>
  <c r="D1642" i="12"/>
  <c r="E1642" i="12" s="1"/>
  <c r="G1642" i="12"/>
  <c r="I1642" i="12"/>
  <c r="J1642" i="12"/>
  <c r="K1642" i="12"/>
  <c r="L1642" i="12"/>
  <c r="M1642" i="12"/>
  <c r="D1643" i="12"/>
  <c r="E1643" i="12" s="1"/>
  <c r="G1643" i="12"/>
  <c r="I1643" i="12"/>
  <c r="J1643" i="12"/>
  <c r="K1643" i="12"/>
  <c r="L1643" i="12"/>
  <c r="M1643" i="12"/>
  <c r="D1644" i="12"/>
  <c r="E1644" i="12" s="1"/>
  <c r="G1644" i="12"/>
  <c r="I1644" i="12"/>
  <c r="J1644" i="12"/>
  <c r="K1644" i="12"/>
  <c r="L1644" i="12"/>
  <c r="M1644" i="12"/>
  <c r="D1645" i="12"/>
  <c r="E1645" i="12" s="1"/>
  <c r="G1645" i="12"/>
  <c r="I1645" i="12"/>
  <c r="J1645" i="12"/>
  <c r="K1645" i="12"/>
  <c r="L1645" i="12"/>
  <c r="M1645" i="12"/>
  <c r="D1646" i="12"/>
  <c r="E1646" i="12" s="1"/>
  <c r="G1646" i="12"/>
  <c r="I1646" i="12"/>
  <c r="J1646" i="12"/>
  <c r="K1646" i="12"/>
  <c r="L1646" i="12"/>
  <c r="M1646" i="12"/>
  <c r="D1647" i="12"/>
  <c r="E1647" i="12" s="1"/>
  <c r="G1647" i="12"/>
  <c r="I1647" i="12"/>
  <c r="J1647" i="12"/>
  <c r="K1647" i="12"/>
  <c r="L1647" i="12"/>
  <c r="M1647" i="12"/>
  <c r="D1648" i="12"/>
  <c r="E1648" i="12" s="1"/>
  <c r="G1648" i="12"/>
  <c r="I1648" i="12"/>
  <c r="J1648" i="12"/>
  <c r="K1648" i="12"/>
  <c r="L1648" i="12"/>
  <c r="M1648" i="12"/>
  <c r="D1649" i="12"/>
  <c r="E1649" i="12" s="1"/>
  <c r="G1649" i="12"/>
  <c r="I1649" i="12"/>
  <c r="J1649" i="12"/>
  <c r="K1649" i="12"/>
  <c r="L1649" i="12"/>
  <c r="M1649" i="12"/>
  <c r="D1650" i="12"/>
  <c r="E1650" i="12" s="1"/>
  <c r="G1650" i="12"/>
  <c r="I1650" i="12"/>
  <c r="J1650" i="12"/>
  <c r="K1650" i="12"/>
  <c r="L1650" i="12"/>
  <c r="M1650" i="12"/>
  <c r="D1651" i="12"/>
  <c r="E1651" i="12" s="1"/>
  <c r="G1651" i="12"/>
  <c r="I1651" i="12"/>
  <c r="J1651" i="12"/>
  <c r="K1651" i="12"/>
  <c r="L1651" i="12"/>
  <c r="M1651" i="12"/>
  <c r="D1652" i="12"/>
  <c r="E1652" i="12" s="1"/>
  <c r="G1652" i="12"/>
  <c r="I1652" i="12"/>
  <c r="J1652" i="12"/>
  <c r="K1652" i="12"/>
  <c r="L1652" i="12"/>
  <c r="M1652" i="12"/>
  <c r="D1653" i="12"/>
  <c r="E1653" i="12" s="1"/>
  <c r="G1653" i="12"/>
  <c r="I1653" i="12"/>
  <c r="J1653" i="12"/>
  <c r="K1653" i="12"/>
  <c r="L1653" i="12"/>
  <c r="M1653" i="12"/>
  <c r="D1654" i="12"/>
  <c r="E1654" i="12" s="1"/>
  <c r="G1654" i="12"/>
  <c r="I1654" i="12"/>
  <c r="J1654" i="12"/>
  <c r="K1654" i="12"/>
  <c r="L1654" i="12"/>
  <c r="M1654" i="12"/>
  <c r="D1655" i="12"/>
  <c r="E1655" i="12" s="1"/>
  <c r="G1655" i="12"/>
  <c r="I1655" i="12"/>
  <c r="J1655" i="12"/>
  <c r="K1655" i="12"/>
  <c r="L1655" i="12"/>
  <c r="M1655" i="12"/>
  <c r="D1656" i="12"/>
  <c r="E1656" i="12" s="1"/>
  <c r="G1656" i="12"/>
  <c r="I1656" i="12"/>
  <c r="J1656" i="12"/>
  <c r="K1656" i="12"/>
  <c r="L1656" i="12"/>
  <c r="M1656" i="12"/>
  <c r="D1657" i="12"/>
  <c r="E1657" i="12" s="1"/>
  <c r="G1657" i="12"/>
  <c r="I1657" i="12"/>
  <c r="J1657" i="12"/>
  <c r="K1657" i="12"/>
  <c r="L1657" i="12"/>
  <c r="M1657" i="12"/>
  <c r="D1658" i="12"/>
  <c r="E1658" i="12" s="1"/>
  <c r="G1658" i="12"/>
  <c r="I1658" i="12"/>
  <c r="J1658" i="12"/>
  <c r="K1658" i="12"/>
  <c r="L1658" i="12"/>
  <c r="M1658" i="12"/>
  <c r="D1659" i="12"/>
  <c r="E1659" i="12" s="1"/>
  <c r="G1659" i="12"/>
  <c r="I1659" i="12"/>
  <c r="J1659" i="12"/>
  <c r="K1659" i="12"/>
  <c r="L1659" i="12"/>
  <c r="M1659" i="12"/>
  <c r="D1660" i="12"/>
  <c r="E1660" i="12" s="1"/>
  <c r="G1660" i="12"/>
  <c r="I1660" i="12"/>
  <c r="J1660" i="12"/>
  <c r="K1660" i="12"/>
  <c r="L1660" i="12"/>
  <c r="M1660" i="12"/>
  <c r="D1661" i="12"/>
  <c r="E1661" i="12" s="1"/>
  <c r="G1661" i="12"/>
  <c r="I1661" i="12"/>
  <c r="J1661" i="12"/>
  <c r="K1661" i="12"/>
  <c r="L1661" i="12"/>
  <c r="M1661" i="12"/>
  <c r="D1662" i="12"/>
  <c r="E1662" i="12" s="1"/>
  <c r="G1662" i="12"/>
  <c r="I1662" i="12"/>
  <c r="J1662" i="12"/>
  <c r="K1662" i="12"/>
  <c r="L1662" i="12"/>
  <c r="M1662" i="12"/>
  <c r="D1663" i="12"/>
  <c r="E1663" i="12" s="1"/>
  <c r="G1663" i="12"/>
  <c r="I1663" i="12"/>
  <c r="J1663" i="12"/>
  <c r="K1663" i="12"/>
  <c r="L1663" i="12"/>
  <c r="M1663" i="12"/>
  <c r="D1664" i="12"/>
  <c r="E1664" i="12" s="1"/>
  <c r="G1664" i="12"/>
  <c r="I1664" i="12"/>
  <c r="J1664" i="12"/>
  <c r="K1664" i="12"/>
  <c r="L1664" i="12"/>
  <c r="M1664" i="12"/>
  <c r="D1665" i="12"/>
  <c r="E1665" i="12" s="1"/>
  <c r="G1665" i="12"/>
  <c r="I1665" i="12"/>
  <c r="J1665" i="12"/>
  <c r="K1665" i="12"/>
  <c r="L1665" i="12"/>
  <c r="M1665" i="12"/>
  <c r="D1666" i="12"/>
  <c r="E1666" i="12" s="1"/>
  <c r="G1666" i="12"/>
  <c r="I1666" i="12"/>
  <c r="J1666" i="12"/>
  <c r="K1666" i="12"/>
  <c r="L1666" i="12"/>
  <c r="M1666" i="12"/>
  <c r="D1667" i="12"/>
  <c r="E1667" i="12" s="1"/>
  <c r="G1667" i="12"/>
  <c r="I1667" i="12"/>
  <c r="J1667" i="12"/>
  <c r="K1667" i="12"/>
  <c r="L1667" i="12"/>
  <c r="M1667" i="12"/>
  <c r="D1668" i="12"/>
  <c r="E1668" i="12" s="1"/>
  <c r="G1668" i="12"/>
  <c r="I1668" i="12"/>
  <c r="J1668" i="12"/>
  <c r="K1668" i="12"/>
  <c r="L1668" i="12"/>
  <c r="M1668" i="12"/>
  <c r="D1669" i="12"/>
  <c r="E1669" i="12" s="1"/>
  <c r="G1669" i="12"/>
  <c r="I1669" i="12"/>
  <c r="J1669" i="12"/>
  <c r="K1669" i="12"/>
  <c r="L1669" i="12"/>
  <c r="M1669" i="12"/>
  <c r="D1670" i="12"/>
  <c r="E1670" i="12" s="1"/>
  <c r="G1670" i="12"/>
  <c r="I1670" i="12"/>
  <c r="J1670" i="12"/>
  <c r="K1670" i="12"/>
  <c r="L1670" i="12"/>
  <c r="M1670" i="12"/>
  <c r="D1671" i="12"/>
  <c r="E1671" i="12" s="1"/>
  <c r="G1671" i="12"/>
  <c r="I1671" i="12"/>
  <c r="J1671" i="12"/>
  <c r="K1671" i="12"/>
  <c r="L1671" i="12"/>
  <c r="M1671" i="12"/>
  <c r="D1672" i="12"/>
  <c r="E1672" i="12" s="1"/>
  <c r="G1672" i="12"/>
  <c r="I1672" i="12"/>
  <c r="J1672" i="12"/>
  <c r="K1672" i="12"/>
  <c r="L1672" i="12"/>
  <c r="M1672" i="12"/>
  <c r="D1673" i="12"/>
  <c r="E1673" i="12" s="1"/>
  <c r="G1673" i="12"/>
  <c r="I1673" i="12"/>
  <c r="J1673" i="12"/>
  <c r="K1673" i="12"/>
  <c r="L1673" i="12"/>
  <c r="M1673" i="12"/>
  <c r="D1674" i="12"/>
  <c r="E1674" i="12" s="1"/>
  <c r="G1674" i="12"/>
  <c r="I1674" i="12"/>
  <c r="J1674" i="12"/>
  <c r="K1674" i="12"/>
  <c r="L1674" i="12"/>
  <c r="M1674" i="12"/>
  <c r="D1675" i="12"/>
  <c r="E1675" i="12" s="1"/>
  <c r="G1675" i="12"/>
  <c r="I1675" i="12"/>
  <c r="J1675" i="12"/>
  <c r="K1675" i="12"/>
  <c r="L1675" i="12"/>
  <c r="M1675" i="12"/>
  <c r="D1676" i="12"/>
  <c r="E1676" i="12" s="1"/>
  <c r="G1676" i="12"/>
  <c r="I1676" i="12"/>
  <c r="J1676" i="12"/>
  <c r="K1676" i="12"/>
  <c r="L1676" i="12"/>
  <c r="M1676" i="12"/>
  <c r="D1677" i="12"/>
  <c r="E1677" i="12" s="1"/>
  <c r="G1677" i="12"/>
  <c r="I1677" i="12"/>
  <c r="J1677" i="12"/>
  <c r="K1677" i="12"/>
  <c r="L1677" i="12"/>
  <c r="M1677" i="12"/>
  <c r="D1678" i="12"/>
  <c r="E1678" i="12" s="1"/>
  <c r="G1678" i="12"/>
  <c r="I1678" i="12"/>
  <c r="J1678" i="12"/>
  <c r="K1678" i="12"/>
  <c r="L1678" i="12"/>
  <c r="M1678" i="12"/>
  <c r="D1679" i="12"/>
  <c r="E1679" i="12" s="1"/>
  <c r="G1679" i="12"/>
  <c r="I1679" i="12"/>
  <c r="J1679" i="12"/>
  <c r="K1679" i="12"/>
  <c r="L1679" i="12"/>
  <c r="M1679" i="12"/>
  <c r="D1680" i="12"/>
  <c r="E1680" i="12" s="1"/>
  <c r="G1680" i="12"/>
  <c r="I1680" i="12"/>
  <c r="J1680" i="12"/>
  <c r="K1680" i="12"/>
  <c r="L1680" i="12"/>
  <c r="M1680" i="12"/>
  <c r="D1681" i="12"/>
  <c r="E1681" i="12" s="1"/>
  <c r="G1681" i="12"/>
  <c r="I1681" i="12"/>
  <c r="J1681" i="12"/>
  <c r="K1681" i="12"/>
  <c r="L1681" i="12"/>
  <c r="M1681" i="12"/>
  <c r="D1682" i="12"/>
  <c r="E1682" i="12" s="1"/>
  <c r="G1682" i="12"/>
  <c r="I1682" i="12"/>
  <c r="J1682" i="12"/>
  <c r="K1682" i="12"/>
  <c r="L1682" i="12"/>
  <c r="M1682" i="12"/>
  <c r="D1683" i="12"/>
  <c r="E1683" i="12" s="1"/>
  <c r="G1683" i="12"/>
  <c r="I1683" i="12"/>
  <c r="J1683" i="12"/>
  <c r="K1683" i="12"/>
  <c r="L1683" i="12"/>
  <c r="M1683" i="12"/>
  <c r="D1684" i="12"/>
  <c r="E1684" i="12" s="1"/>
  <c r="G1684" i="12"/>
  <c r="I1684" i="12"/>
  <c r="J1684" i="12"/>
  <c r="K1684" i="12"/>
  <c r="L1684" i="12"/>
  <c r="M1684" i="12"/>
  <c r="D1685" i="12"/>
  <c r="E1685" i="12" s="1"/>
  <c r="G1685" i="12"/>
  <c r="I1685" i="12"/>
  <c r="J1685" i="12"/>
  <c r="K1685" i="12"/>
  <c r="L1685" i="12"/>
  <c r="M1685" i="12"/>
  <c r="D1686" i="12"/>
  <c r="E1686" i="12" s="1"/>
  <c r="G1686" i="12"/>
  <c r="I1686" i="12"/>
  <c r="J1686" i="12"/>
  <c r="K1686" i="12"/>
  <c r="L1686" i="12"/>
  <c r="M1686" i="12"/>
  <c r="D1687" i="12"/>
  <c r="E1687" i="12" s="1"/>
  <c r="G1687" i="12"/>
  <c r="I1687" i="12"/>
  <c r="J1687" i="12"/>
  <c r="K1687" i="12"/>
  <c r="L1687" i="12"/>
  <c r="M1687" i="12"/>
  <c r="D1688" i="12"/>
  <c r="E1688" i="12" s="1"/>
  <c r="G1688" i="12"/>
  <c r="I1688" i="12"/>
  <c r="J1688" i="12"/>
  <c r="K1688" i="12"/>
  <c r="L1688" i="12"/>
  <c r="M1688" i="12"/>
  <c r="D1689" i="12"/>
  <c r="E1689" i="12" s="1"/>
  <c r="G1689" i="12"/>
  <c r="I1689" i="12"/>
  <c r="J1689" i="12"/>
  <c r="K1689" i="12"/>
  <c r="L1689" i="12"/>
  <c r="M1689" i="12"/>
  <c r="D1690" i="12"/>
  <c r="E1690" i="12" s="1"/>
  <c r="G1690" i="12"/>
  <c r="I1690" i="12"/>
  <c r="J1690" i="12"/>
  <c r="K1690" i="12"/>
  <c r="L1690" i="12"/>
  <c r="M1690" i="12"/>
  <c r="D1691" i="12"/>
  <c r="E1691" i="12" s="1"/>
  <c r="G1691" i="12"/>
  <c r="I1691" i="12"/>
  <c r="J1691" i="12"/>
  <c r="K1691" i="12"/>
  <c r="L1691" i="12"/>
  <c r="M1691" i="12"/>
  <c r="D1692" i="12"/>
  <c r="E1692" i="12" s="1"/>
  <c r="G1692" i="12"/>
  <c r="I1692" i="12"/>
  <c r="J1692" i="12"/>
  <c r="K1692" i="12"/>
  <c r="L1692" i="12"/>
  <c r="M1692" i="12"/>
  <c r="D1693" i="12"/>
  <c r="E1693" i="12" s="1"/>
  <c r="G1693" i="12"/>
  <c r="I1693" i="12"/>
  <c r="J1693" i="12"/>
  <c r="K1693" i="12"/>
  <c r="L1693" i="12"/>
  <c r="M1693" i="12"/>
  <c r="D1694" i="12"/>
  <c r="E1694" i="12" s="1"/>
  <c r="G1694" i="12"/>
  <c r="I1694" i="12"/>
  <c r="J1694" i="12"/>
  <c r="K1694" i="12"/>
  <c r="L1694" i="12"/>
  <c r="M1694" i="12"/>
  <c r="D1695" i="12"/>
  <c r="E1695" i="12" s="1"/>
  <c r="G1695" i="12"/>
  <c r="I1695" i="12"/>
  <c r="J1695" i="12"/>
  <c r="K1695" i="12"/>
  <c r="L1695" i="12"/>
  <c r="M1695" i="12"/>
  <c r="D1696" i="12"/>
  <c r="E1696" i="12" s="1"/>
  <c r="G1696" i="12"/>
  <c r="I1696" i="12"/>
  <c r="J1696" i="12"/>
  <c r="K1696" i="12"/>
  <c r="L1696" i="12"/>
  <c r="M1696" i="12"/>
  <c r="D1697" i="12"/>
  <c r="E1697" i="12" s="1"/>
  <c r="G1697" i="12"/>
  <c r="I1697" i="12"/>
  <c r="J1697" i="12"/>
  <c r="K1697" i="12"/>
  <c r="L1697" i="12"/>
  <c r="M1697" i="12"/>
  <c r="D1698" i="12"/>
  <c r="E1698" i="12" s="1"/>
  <c r="G1698" i="12"/>
  <c r="I1698" i="12"/>
  <c r="J1698" i="12"/>
  <c r="K1698" i="12"/>
  <c r="L1698" i="12"/>
  <c r="M1698" i="12"/>
  <c r="D1699" i="12"/>
  <c r="E1699" i="12" s="1"/>
  <c r="G1699" i="12"/>
  <c r="I1699" i="12"/>
  <c r="J1699" i="12"/>
  <c r="K1699" i="12"/>
  <c r="L1699" i="12"/>
  <c r="M1699" i="12"/>
  <c r="D1700" i="12"/>
  <c r="E1700" i="12" s="1"/>
  <c r="G1700" i="12"/>
  <c r="I1700" i="12"/>
  <c r="J1700" i="12"/>
  <c r="K1700" i="12"/>
  <c r="L1700" i="12"/>
  <c r="M1700" i="12"/>
  <c r="D1701" i="12"/>
  <c r="E1701" i="12" s="1"/>
  <c r="G1701" i="12"/>
  <c r="I1701" i="12"/>
  <c r="J1701" i="12"/>
  <c r="K1701" i="12"/>
  <c r="L1701" i="12"/>
  <c r="M1701" i="12"/>
  <c r="D1702" i="12"/>
  <c r="E1702" i="12" s="1"/>
  <c r="G1702" i="12"/>
  <c r="I1702" i="12"/>
  <c r="J1702" i="12"/>
  <c r="K1702" i="12"/>
  <c r="L1702" i="12"/>
  <c r="M1702" i="12"/>
  <c r="D1703" i="12"/>
  <c r="E1703" i="12" s="1"/>
  <c r="G1703" i="12"/>
  <c r="I1703" i="12"/>
  <c r="J1703" i="12"/>
  <c r="K1703" i="12"/>
  <c r="L1703" i="12"/>
  <c r="M1703" i="12"/>
  <c r="D1704" i="12"/>
  <c r="E1704" i="12" s="1"/>
  <c r="G1704" i="12"/>
  <c r="I1704" i="12"/>
  <c r="J1704" i="12"/>
  <c r="K1704" i="12"/>
  <c r="L1704" i="12"/>
  <c r="M1704" i="12"/>
  <c r="D1705" i="12"/>
  <c r="E1705" i="12" s="1"/>
  <c r="G1705" i="12"/>
  <c r="I1705" i="12"/>
  <c r="J1705" i="12"/>
  <c r="K1705" i="12"/>
  <c r="L1705" i="12"/>
  <c r="M1705" i="12"/>
  <c r="D1706" i="12"/>
  <c r="E1706" i="12" s="1"/>
  <c r="G1706" i="12"/>
  <c r="I1706" i="12"/>
  <c r="J1706" i="12"/>
  <c r="K1706" i="12"/>
  <c r="L1706" i="12"/>
  <c r="M1706" i="12"/>
  <c r="D1707" i="12"/>
  <c r="E1707" i="12" s="1"/>
  <c r="G1707" i="12"/>
  <c r="I1707" i="12"/>
  <c r="J1707" i="12"/>
  <c r="K1707" i="12"/>
  <c r="L1707" i="12"/>
  <c r="M1707" i="12"/>
  <c r="D1708" i="12"/>
  <c r="E1708" i="12" s="1"/>
  <c r="G1708" i="12"/>
  <c r="I1708" i="12"/>
  <c r="J1708" i="12"/>
  <c r="K1708" i="12"/>
  <c r="L1708" i="12"/>
  <c r="M1708" i="12"/>
  <c r="D1709" i="12"/>
  <c r="E1709" i="12" s="1"/>
  <c r="G1709" i="12"/>
  <c r="I1709" i="12"/>
  <c r="J1709" i="12"/>
  <c r="K1709" i="12"/>
  <c r="L1709" i="12"/>
  <c r="M1709" i="12"/>
  <c r="D1710" i="12"/>
  <c r="E1710" i="12" s="1"/>
  <c r="G1710" i="12"/>
  <c r="I1710" i="12"/>
  <c r="J1710" i="12"/>
  <c r="K1710" i="12"/>
  <c r="L1710" i="12"/>
  <c r="M1710" i="12"/>
  <c r="D1711" i="12"/>
  <c r="E1711" i="12" s="1"/>
  <c r="G1711" i="12"/>
  <c r="I1711" i="12"/>
  <c r="J1711" i="12"/>
  <c r="K1711" i="12"/>
  <c r="L1711" i="12"/>
  <c r="M1711" i="12"/>
  <c r="D1712" i="12"/>
  <c r="E1712" i="12" s="1"/>
  <c r="G1712" i="12"/>
  <c r="I1712" i="12"/>
  <c r="J1712" i="12"/>
  <c r="K1712" i="12"/>
  <c r="L1712" i="12"/>
  <c r="M1712" i="12"/>
  <c r="D1713" i="12"/>
  <c r="E1713" i="12" s="1"/>
  <c r="G1713" i="12"/>
  <c r="I1713" i="12"/>
  <c r="J1713" i="12"/>
  <c r="K1713" i="12"/>
  <c r="L1713" i="12"/>
  <c r="M1713" i="12"/>
  <c r="D1714" i="12"/>
  <c r="E1714" i="12" s="1"/>
  <c r="G1714" i="12"/>
  <c r="I1714" i="12"/>
  <c r="J1714" i="12"/>
  <c r="K1714" i="12"/>
  <c r="L1714" i="12"/>
  <c r="M1714" i="12"/>
  <c r="D1715" i="12"/>
  <c r="E1715" i="12" s="1"/>
  <c r="G1715" i="12"/>
  <c r="I1715" i="12"/>
  <c r="J1715" i="12"/>
  <c r="K1715" i="12"/>
  <c r="L1715" i="12"/>
  <c r="M1715" i="12"/>
  <c r="D1716" i="12"/>
  <c r="E1716" i="12" s="1"/>
  <c r="G1716" i="12"/>
  <c r="I1716" i="12"/>
  <c r="J1716" i="12"/>
  <c r="K1716" i="12"/>
  <c r="L1716" i="12"/>
  <c r="M1716" i="12"/>
  <c r="D1717" i="12"/>
  <c r="E1717" i="12" s="1"/>
  <c r="G1717" i="12"/>
  <c r="I1717" i="12"/>
  <c r="J1717" i="12"/>
  <c r="K1717" i="12"/>
  <c r="L1717" i="12"/>
  <c r="M1717" i="12"/>
  <c r="D1718" i="12"/>
  <c r="E1718" i="12" s="1"/>
  <c r="G1718" i="12"/>
  <c r="I1718" i="12"/>
  <c r="J1718" i="12"/>
  <c r="K1718" i="12"/>
  <c r="L1718" i="12"/>
  <c r="M1718" i="12"/>
  <c r="D1719" i="12"/>
  <c r="E1719" i="12" s="1"/>
  <c r="G1719" i="12"/>
  <c r="I1719" i="12"/>
  <c r="J1719" i="12"/>
  <c r="K1719" i="12"/>
  <c r="L1719" i="12"/>
  <c r="M1719" i="12"/>
  <c r="D1720" i="12"/>
  <c r="E1720" i="12" s="1"/>
  <c r="G1720" i="12"/>
  <c r="I1720" i="12"/>
  <c r="J1720" i="12"/>
  <c r="K1720" i="12"/>
  <c r="L1720" i="12"/>
  <c r="M1720" i="12"/>
  <c r="D1721" i="12"/>
  <c r="E1721" i="12" s="1"/>
  <c r="G1721" i="12"/>
  <c r="I1721" i="12"/>
  <c r="J1721" i="12"/>
  <c r="K1721" i="12"/>
  <c r="L1721" i="12"/>
  <c r="M1721" i="12"/>
  <c r="D1722" i="12"/>
  <c r="E1722" i="12" s="1"/>
  <c r="G1722" i="12"/>
  <c r="I1722" i="12"/>
  <c r="J1722" i="12"/>
  <c r="K1722" i="12"/>
  <c r="L1722" i="12"/>
  <c r="M1722" i="12"/>
  <c r="D1723" i="12"/>
  <c r="E1723" i="12" s="1"/>
  <c r="G1723" i="12"/>
  <c r="I1723" i="12"/>
  <c r="J1723" i="12"/>
  <c r="K1723" i="12"/>
  <c r="L1723" i="12"/>
  <c r="M1723" i="12"/>
  <c r="D1724" i="12"/>
  <c r="E1724" i="12" s="1"/>
  <c r="G1724" i="12"/>
  <c r="I1724" i="12"/>
  <c r="J1724" i="12"/>
  <c r="K1724" i="12"/>
  <c r="L1724" i="12"/>
  <c r="M1724" i="12"/>
  <c r="D1725" i="12"/>
  <c r="E1725" i="12" s="1"/>
  <c r="G1725" i="12"/>
  <c r="I1725" i="12"/>
  <c r="J1725" i="12"/>
  <c r="K1725" i="12"/>
  <c r="L1725" i="12"/>
  <c r="M1725" i="12"/>
  <c r="D1726" i="12"/>
  <c r="E1726" i="12" s="1"/>
  <c r="G1726" i="12"/>
  <c r="I1726" i="12"/>
  <c r="J1726" i="12"/>
  <c r="K1726" i="12"/>
  <c r="L1726" i="12"/>
  <c r="M1726" i="12"/>
  <c r="D1727" i="12"/>
  <c r="E1727" i="12" s="1"/>
  <c r="G1727" i="12"/>
  <c r="I1727" i="12"/>
  <c r="J1727" i="12"/>
  <c r="K1727" i="12"/>
  <c r="L1727" i="12"/>
  <c r="M1727" i="12"/>
  <c r="D1728" i="12"/>
  <c r="E1728" i="12" s="1"/>
  <c r="G1728" i="12"/>
  <c r="I1728" i="12"/>
  <c r="J1728" i="12"/>
  <c r="K1728" i="12"/>
  <c r="L1728" i="12"/>
  <c r="M1728" i="12"/>
  <c r="D1729" i="12"/>
  <c r="E1729" i="12" s="1"/>
  <c r="G1729" i="12"/>
  <c r="I1729" i="12"/>
  <c r="J1729" i="12"/>
  <c r="K1729" i="12"/>
  <c r="L1729" i="12"/>
  <c r="M1729" i="12"/>
  <c r="D1730" i="12"/>
  <c r="E1730" i="12" s="1"/>
  <c r="G1730" i="12"/>
  <c r="I1730" i="12"/>
  <c r="J1730" i="12"/>
  <c r="K1730" i="12"/>
  <c r="L1730" i="12"/>
  <c r="M1730" i="12"/>
  <c r="D1731" i="12"/>
  <c r="E1731" i="12" s="1"/>
  <c r="G1731" i="12"/>
  <c r="I1731" i="12"/>
  <c r="J1731" i="12"/>
  <c r="K1731" i="12"/>
  <c r="L1731" i="12"/>
  <c r="M1731" i="12"/>
  <c r="D1732" i="12"/>
  <c r="E1732" i="12" s="1"/>
  <c r="G1732" i="12"/>
  <c r="I1732" i="12"/>
  <c r="J1732" i="12"/>
  <c r="K1732" i="12"/>
  <c r="L1732" i="12"/>
  <c r="M1732" i="12"/>
  <c r="D1733" i="12"/>
  <c r="E1733" i="12" s="1"/>
  <c r="G1733" i="12"/>
  <c r="I1733" i="12"/>
  <c r="J1733" i="12"/>
  <c r="K1733" i="12"/>
  <c r="L1733" i="12"/>
  <c r="M1733" i="12"/>
  <c r="D1734" i="12"/>
  <c r="E1734" i="12" s="1"/>
  <c r="G1734" i="12"/>
  <c r="I1734" i="12"/>
  <c r="J1734" i="12"/>
  <c r="K1734" i="12"/>
  <c r="L1734" i="12"/>
  <c r="M1734" i="12"/>
  <c r="D1735" i="12"/>
  <c r="E1735" i="12" s="1"/>
  <c r="G1735" i="12"/>
  <c r="I1735" i="12"/>
  <c r="J1735" i="12"/>
  <c r="K1735" i="12"/>
  <c r="L1735" i="12"/>
  <c r="M1735" i="12"/>
  <c r="D1736" i="12"/>
  <c r="E1736" i="12" s="1"/>
  <c r="G1736" i="12"/>
  <c r="I1736" i="12"/>
  <c r="J1736" i="12"/>
  <c r="K1736" i="12"/>
  <c r="L1736" i="12"/>
  <c r="M1736" i="12"/>
  <c r="D1737" i="12"/>
  <c r="E1737" i="12" s="1"/>
  <c r="G1737" i="12"/>
  <c r="I1737" i="12"/>
  <c r="J1737" i="12"/>
  <c r="K1737" i="12"/>
  <c r="L1737" i="12"/>
  <c r="M1737" i="12"/>
  <c r="D1738" i="12"/>
  <c r="E1738" i="12" s="1"/>
  <c r="G1738" i="12"/>
  <c r="I1738" i="12"/>
  <c r="J1738" i="12"/>
  <c r="K1738" i="12"/>
  <c r="L1738" i="12"/>
  <c r="M1738" i="12"/>
  <c r="D1739" i="12"/>
  <c r="E1739" i="12" s="1"/>
  <c r="G1739" i="12"/>
  <c r="I1739" i="12"/>
  <c r="J1739" i="12"/>
  <c r="K1739" i="12"/>
  <c r="L1739" i="12"/>
  <c r="M1739" i="12"/>
  <c r="D1740" i="12"/>
  <c r="E1740" i="12" s="1"/>
  <c r="G1740" i="12"/>
  <c r="I1740" i="12"/>
  <c r="J1740" i="12"/>
  <c r="K1740" i="12"/>
  <c r="L1740" i="12"/>
  <c r="M1740" i="12"/>
  <c r="D1741" i="12"/>
  <c r="E1741" i="12" s="1"/>
  <c r="G1741" i="12"/>
  <c r="I1741" i="12"/>
  <c r="J1741" i="12"/>
  <c r="K1741" i="12"/>
  <c r="L1741" i="12"/>
  <c r="M1741" i="12"/>
  <c r="D1742" i="12"/>
  <c r="E1742" i="12" s="1"/>
  <c r="G1742" i="12"/>
  <c r="I1742" i="12"/>
  <c r="J1742" i="12"/>
  <c r="K1742" i="12"/>
  <c r="L1742" i="12"/>
  <c r="M1742" i="12"/>
  <c r="D1743" i="12"/>
  <c r="E1743" i="12" s="1"/>
  <c r="G1743" i="12"/>
  <c r="I1743" i="12"/>
  <c r="J1743" i="12"/>
  <c r="K1743" i="12"/>
  <c r="L1743" i="12"/>
  <c r="M1743" i="12"/>
  <c r="D1744" i="12"/>
  <c r="E1744" i="12" s="1"/>
  <c r="G1744" i="12"/>
  <c r="I1744" i="12"/>
  <c r="J1744" i="12"/>
  <c r="K1744" i="12"/>
  <c r="L1744" i="12"/>
  <c r="M1744" i="12"/>
  <c r="D1745" i="12"/>
  <c r="E1745" i="12" s="1"/>
  <c r="G1745" i="12"/>
  <c r="I1745" i="12"/>
  <c r="J1745" i="12"/>
  <c r="K1745" i="12"/>
  <c r="L1745" i="12"/>
  <c r="M1745" i="12"/>
  <c r="D1746" i="12"/>
  <c r="E1746" i="12" s="1"/>
  <c r="G1746" i="12"/>
  <c r="I1746" i="12"/>
  <c r="J1746" i="12"/>
  <c r="K1746" i="12"/>
  <c r="L1746" i="12"/>
  <c r="M1746" i="12"/>
  <c r="D1747" i="12"/>
  <c r="E1747" i="12" s="1"/>
  <c r="G1747" i="12"/>
  <c r="I1747" i="12"/>
  <c r="J1747" i="12"/>
  <c r="K1747" i="12"/>
  <c r="L1747" i="12"/>
  <c r="M1747" i="12"/>
  <c r="D1748" i="12"/>
  <c r="E1748" i="12" s="1"/>
  <c r="G1748" i="12"/>
  <c r="I1748" i="12"/>
  <c r="J1748" i="12"/>
  <c r="K1748" i="12"/>
  <c r="L1748" i="12"/>
  <c r="M1748" i="12"/>
  <c r="D1749" i="12"/>
  <c r="E1749" i="12" s="1"/>
  <c r="G1749" i="12"/>
  <c r="I1749" i="12"/>
  <c r="J1749" i="12"/>
  <c r="K1749" i="12"/>
  <c r="L1749" i="12"/>
  <c r="M1749" i="12"/>
  <c r="D1750" i="12"/>
  <c r="E1750" i="12" s="1"/>
  <c r="G1750" i="12"/>
  <c r="I1750" i="12"/>
  <c r="J1750" i="12"/>
  <c r="K1750" i="12"/>
  <c r="L1750" i="12"/>
  <c r="M1750" i="12"/>
  <c r="D1751" i="12"/>
  <c r="E1751" i="12" s="1"/>
  <c r="G1751" i="12"/>
  <c r="I1751" i="12"/>
  <c r="J1751" i="12"/>
  <c r="K1751" i="12"/>
  <c r="L1751" i="12"/>
  <c r="M1751" i="12"/>
  <c r="D1752" i="12"/>
  <c r="E1752" i="12" s="1"/>
  <c r="G1752" i="12"/>
  <c r="I1752" i="12"/>
  <c r="J1752" i="12"/>
  <c r="K1752" i="12"/>
  <c r="L1752" i="12"/>
  <c r="M1752" i="12"/>
  <c r="D1753" i="12"/>
  <c r="E1753" i="12" s="1"/>
  <c r="G1753" i="12"/>
  <c r="I1753" i="12"/>
  <c r="J1753" i="12"/>
  <c r="K1753" i="12"/>
  <c r="L1753" i="12"/>
  <c r="M1753" i="12"/>
  <c r="D1754" i="12"/>
  <c r="E1754" i="12" s="1"/>
  <c r="G1754" i="12"/>
  <c r="I1754" i="12"/>
  <c r="J1754" i="12"/>
  <c r="K1754" i="12"/>
  <c r="L1754" i="12"/>
  <c r="M1754" i="12"/>
  <c r="D1755" i="12"/>
  <c r="E1755" i="12" s="1"/>
  <c r="G1755" i="12"/>
  <c r="I1755" i="12"/>
  <c r="J1755" i="12"/>
  <c r="K1755" i="12"/>
  <c r="L1755" i="12"/>
  <c r="M1755" i="12"/>
  <c r="D1756" i="12"/>
  <c r="E1756" i="12" s="1"/>
  <c r="G1756" i="12"/>
  <c r="I1756" i="12"/>
  <c r="J1756" i="12"/>
  <c r="K1756" i="12"/>
  <c r="L1756" i="12"/>
  <c r="M1756" i="12"/>
  <c r="D1757" i="12"/>
  <c r="E1757" i="12" s="1"/>
  <c r="G1757" i="12"/>
  <c r="I1757" i="12"/>
  <c r="J1757" i="12"/>
  <c r="K1757" i="12"/>
  <c r="L1757" i="12"/>
  <c r="M1757" i="12"/>
  <c r="D1758" i="12"/>
  <c r="E1758" i="12" s="1"/>
  <c r="G1758" i="12"/>
  <c r="I1758" i="12"/>
  <c r="J1758" i="12"/>
  <c r="K1758" i="12"/>
  <c r="L1758" i="12"/>
  <c r="M1758" i="12"/>
  <c r="D1759" i="12"/>
  <c r="E1759" i="12" s="1"/>
  <c r="G1759" i="12"/>
  <c r="I1759" i="12"/>
  <c r="J1759" i="12"/>
  <c r="K1759" i="12"/>
  <c r="L1759" i="12"/>
  <c r="M1759" i="12"/>
  <c r="D1760" i="12"/>
  <c r="E1760" i="12" s="1"/>
  <c r="G1760" i="12"/>
  <c r="I1760" i="12"/>
  <c r="J1760" i="12"/>
  <c r="K1760" i="12"/>
  <c r="L1760" i="12"/>
  <c r="M1760" i="12"/>
  <c r="D1761" i="12"/>
  <c r="E1761" i="12" s="1"/>
  <c r="G1761" i="12"/>
  <c r="I1761" i="12"/>
  <c r="J1761" i="12"/>
  <c r="K1761" i="12"/>
  <c r="L1761" i="12"/>
  <c r="M1761" i="12"/>
  <c r="D1762" i="12"/>
  <c r="E1762" i="12" s="1"/>
  <c r="G1762" i="12"/>
  <c r="I1762" i="12"/>
  <c r="J1762" i="12"/>
  <c r="K1762" i="12"/>
  <c r="L1762" i="12"/>
  <c r="M1762" i="12"/>
  <c r="D1763" i="12"/>
  <c r="E1763" i="12" s="1"/>
  <c r="G1763" i="12"/>
  <c r="I1763" i="12"/>
  <c r="J1763" i="12"/>
  <c r="K1763" i="12"/>
  <c r="L1763" i="12"/>
  <c r="M1763" i="12"/>
  <c r="D1764" i="12"/>
  <c r="E1764" i="12" s="1"/>
  <c r="G1764" i="12"/>
  <c r="I1764" i="12"/>
  <c r="J1764" i="12"/>
  <c r="K1764" i="12"/>
  <c r="L1764" i="12"/>
  <c r="M1764" i="12"/>
  <c r="D1765" i="12"/>
  <c r="E1765" i="12" s="1"/>
  <c r="G1765" i="12"/>
  <c r="I1765" i="12"/>
  <c r="J1765" i="12"/>
  <c r="K1765" i="12"/>
  <c r="L1765" i="12"/>
  <c r="M1765" i="12"/>
  <c r="D1766" i="12"/>
  <c r="E1766" i="12" s="1"/>
  <c r="G1766" i="12"/>
  <c r="I1766" i="12"/>
  <c r="J1766" i="12"/>
  <c r="K1766" i="12"/>
  <c r="L1766" i="12"/>
  <c r="M1766" i="12"/>
  <c r="D1767" i="12"/>
  <c r="E1767" i="12" s="1"/>
  <c r="G1767" i="12"/>
  <c r="I1767" i="12"/>
  <c r="J1767" i="12"/>
  <c r="K1767" i="12"/>
  <c r="L1767" i="12"/>
  <c r="M1767" i="12"/>
  <c r="D1768" i="12"/>
  <c r="E1768" i="12" s="1"/>
  <c r="G1768" i="12"/>
  <c r="I1768" i="12"/>
  <c r="J1768" i="12"/>
  <c r="K1768" i="12"/>
  <c r="L1768" i="12"/>
  <c r="M1768" i="12"/>
  <c r="D1769" i="12"/>
  <c r="E1769" i="12" s="1"/>
  <c r="G1769" i="12"/>
  <c r="I1769" i="12"/>
  <c r="J1769" i="12"/>
  <c r="K1769" i="12"/>
  <c r="L1769" i="12"/>
  <c r="M1769" i="12"/>
  <c r="D1770" i="12"/>
  <c r="E1770" i="12" s="1"/>
  <c r="G1770" i="12"/>
  <c r="I1770" i="12"/>
  <c r="J1770" i="12"/>
  <c r="K1770" i="12"/>
  <c r="L1770" i="12"/>
  <c r="M1770" i="12"/>
  <c r="D1771" i="12"/>
  <c r="E1771" i="12" s="1"/>
  <c r="G1771" i="12"/>
  <c r="I1771" i="12"/>
  <c r="J1771" i="12"/>
  <c r="K1771" i="12"/>
  <c r="L1771" i="12"/>
  <c r="M1771" i="12"/>
  <c r="D1772" i="12"/>
  <c r="E1772" i="12" s="1"/>
  <c r="G1772" i="12"/>
  <c r="I1772" i="12"/>
  <c r="J1772" i="12"/>
  <c r="K1772" i="12"/>
  <c r="L1772" i="12"/>
  <c r="M1772" i="12"/>
  <c r="D1773" i="12"/>
  <c r="E1773" i="12" s="1"/>
  <c r="G1773" i="12"/>
  <c r="I1773" i="12"/>
  <c r="J1773" i="12"/>
  <c r="K1773" i="12"/>
  <c r="L1773" i="12"/>
  <c r="M1773" i="12"/>
  <c r="D1774" i="12"/>
  <c r="E1774" i="12" s="1"/>
  <c r="G1774" i="12"/>
  <c r="I1774" i="12"/>
  <c r="J1774" i="12"/>
  <c r="K1774" i="12"/>
  <c r="L1774" i="12"/>
  <c r="M1774" i="12"/>
  <c r="D1775" i="12"/>
  <c r="E1775" i="12" s="1"/>
  <c r="G1775" i="12"/>
  <c r="I1775" i="12"/>
  <c r="J1775" i="12"/>
  <c r="K1775" i="12"/>
  <c r="L1775" i="12"/>
  <c r="M1775" i="12"/>
  <c r="D1776" i="12"/>
  <c r="E1776" i="12" s="1"/>
  <c r="G1776" i="12"/>
  <c r="I1776" i="12"/>
  <c r="J1776" i="12"/>
  <c r="K1776" i="12"/>
  <c r="L1776" i="12"/>
  <c r="M1776" i="12"/>
  <c r="D1777" i="12"/>
  <c r="E1777" i="12" s="1"/>
  <c r="G1777" i="12"/>
  <c r="I1777" i="12"/>
  <c r="J1777" i="12"/>
  <c r="K1777" i="12"/>
  <c r="L1777" i="12"/>
  <c r="M1777" i="12"/>
  <c r="D1778" i="12"/>
  <c r="E1778" i="12" s="1"/>
  <c r="G1778" i="12"/>
  <c r="I1778" i="12"/>
  <c r="J1778" i="12"/>
  <c r="K1778" i="12"/>
  <c r="L1778" i="12"/>
  <c r="M1778" i="12"/>
  <c r="D1779" i="12"/>
  <c r="E1779" i="12" s="1"/>
  <c r="G1779" i="12"/>
  <c r="I1779" i="12"/>
  <c r="J1779" i="12"/>
  <c r="K1779" i="12"/>
  <c r="L1779" i="12"/>
  <c r="M1779" i="12"/>
  <c r="D1780" i="12"/>
  <c r="E1780" i="12" s="1"/>
  <c r="G1780" i="12"/>
  <c r="I1780" i="12"/>
  <c r="J1780" i="12"/>
  <c r="K1780" i="12"/>
  <c r="L1780" i="12"/>
  <c r="M1780" i="12"/>
  <c r="D1781" i="12"/>
  <c r="E1781" i="12" s="1"/>
  <c r="G1781" i="12"/>
  <c r="I1781" i="12"/>
  <c r="J1781" i="12"/>
  <c r="K1781" i="12"/>
  <c r="L1781" i="12"/>
  <c r="M1781" i="12"/>
  <c r="D1782" i="12"/>
  <c r="E1782" i="12" s="1"/>
  <c r="G1782" i="12"/>
  <c r="I1782" i="12"/>
  <c r="J1782" i="12"/>
  <c r="K1782" i="12"/>
  <c r="L1782" i="12"/>
  <c r="M1782" i="12"/>
  <c r="D1783" i="12"/>
  <c r="E1783" i="12" s="1"/>
  <c r="G1783" i="12"/>
  <c r="I1783" i="12"/>
  <c r="J1783" i="12"/>
  <c r="K1783" i="12"/>
  <c r="L1783" i="12"/>
  <c r="M1783" i="12"/>
  <c r="D1784" i="12"/>
  <c r="E1784" i="12" s="1"/>
  <c r="G1784" i="12"/>
  <c r="I1784" i="12"/>
  <c r="J1784" i="12"/>
  <c r="K1784" i="12"/>
  <c r="L1784" i="12"/>
  <c r="M1784" i="12"/>
  <c r="D1785" i="12"/>
  <c r="E1785" i="12" s="1"/>
  <c r="G1785" i="12"/>
  <c r="I1785" i="12"/>
  <c r="J1785" i="12"/>
  <c r="K1785" i="12"/>
  <c r="L1785" i="12"/>
  <c r="M1785" i="12"/>
  <c r="D1786" i="12"/>
  <c r="E1786" i="12" s="1"/>
  <c r="G1786" i="12"/>
  <c r="I1786" i="12"/>
  <c r="J1786" i="12"/>
  <c r="K1786" i="12"/>
  <c r="L1786" i="12"/>
  <c r="M1786" i="12"/>
  <c r="D1787" i="12"/>
  <c r="E1787" i="12" s="1"/>
  <c r="G1787" i="12"/>
  <c r="I1787" i="12"/>
  <c r="J1787" i="12"/>
  <c r="K1787" i="12"/>
  <c r="L1787" i="12"/>
  <c r="M1787" i="12"/>
  <c r="D1788" i="12"/>
  <c r="E1788" i="12" s="1"/>
  <c r="G1788" i="12"/>
  <c r="I1788" i="12"/>
  <c r="J1788" i="12"/>
  <c r="K1788" i="12"/>
  <c r="L1788" i="12"/>
  <c r="M1788" i="12"/>
  <c r="D1789" i="12"/>
  <c r="E1789" i="12" s="1"/>
  <c r="G1789" i="12"/>
  <c r="I1789" i="12"/>
  <c r="J1789" i="12"/>
  <c r="K1789" i="12"/>
  <c r="L1789" i="12"/>
  <c r="M1789" i="12"/>
  <c r="D1790" i="12"/>
  <c r="E1790" i="12" s="1"/>
  <c r="G1790" i="12"/>
  <c r="I1790" i="12"/>
  <c r="J1790" i="12"/>
  <c r="K1790" i="12"/>
  <c r="L1790" i="12"/>
  <c r="M1790" i="12"/>
  <c r="D1791" i="12"/>
  <c r="E1791" i="12" s="1"/>
  <c r="G1791" i="12"/>
  <c r="I1791" i="12"/>
  <c r="J1791" i="12"/>
  <c r="K1791" i="12"/>
  <c r="L1791" i="12"/>
  <c r="M1791" i="12"/>
  <c r="D1792" i="12"/>
  <c r="E1792" i="12" s="1"/>
  <c r="G1792" i="12"/>
  <c r="I1792" i="12"/>
  <c r="J1792" i="12"/>
  <c r="K1792" i="12"/>
  <c r="L1792" i="12"/>
  <c r="M1792" i="12"/>
  <c r="D1793" i="12"/>
  <c r="E1793" i="12" s="1"/>
  <c r="G1793" i="12"/>
  <c r="I1793" i="12"/>
  <c r="J1793" i="12"/>
  <c r="K1793" i="12"/>
  <c r="L1793" i="12"/>
  <c r="M1793" i="12"/>
  <c r="D1794" i="12"/>
  <c r="E1794" i="12" s="1"/>
  <c r="G1794" i="12"/>
  <c r="I1794" i="12"/>
  <c r="J1794" i="12"/>
  <c r="K1794" i="12"/>
  <c r="L1794" i="12"/>
  <c r="M1794" i="12"/>
  <c r="D1795" i="12"/>
  <c r="E1795" i="12" s="1"/>
  <c r="G1795" i="12"/>
  <c r="I1795" i="12"/>
  <c r="J1795" i="12"/>
  <c r="K1795" i="12"/>
  <c r="L1795" i="12"/>
  <c r="M1795" i="12"/>
  <c r="D1796" i="12"/>
  <c r="E1796" i="12" s="1"/>
  <c r="G1796" i="12"/>
  <c r="I1796" i="12"/>
  <c r="J1796" i="12"/>
  <c r="K1796" i="12"/>
  <c r="L1796" i="12"/>
  <c r="M1796" i="12"/>
  <c r="D1797" i="12"/>
  <c r="E1797" i="12"/>
  <c r="G1797" i="12"/>
  <c r="I1797" i="12"/>
  <c r="J1797" i="12"/>
  <c r="K1797" i="12"/>
  <c r="L1797" i="12"/>
  <c r="M1797" i="12"/>
  <c r="D1798" i="12"/>
  <c r="E1798" i="12" s="1"/>
  <c r="G1798" i="12"/>
  <c r="I1798" i="12"/>
  <c r="J1798" i="12"/>
  <c r="K1798" i="12"/>
  <c r="L1798" i="12"/>
  <c r="M1798" i="12"/>
  <c r="D1799" i="12"/>
  <c r="E1799" i="12" s="1"/>
  <c r="G1799" i="12"/>
  <c r="I1799" i="12"/>
  <c r="J1799" i="12"/>
  <c r="K1799" i="12"/>
  <c r="L1799" i="12"/>
  <c r="M1799" i="12"/>
  <c r="D1800" i="12"/>
  <c r="E1800" i="12" s="1"/>
  <c r="G1800" i="12"/>
  <c r="I1800" i="12"/>
  <c r="J1800" i="12"/>
  <c r="K1800" i="12"/>
  <c r="L1800" i="12"/>
  <c r="M1800" i="12"/>
  <c r="D1801" i="12"/>
  <c r="E1801" i="12" s="1"/>
  <c r="G1801" i="12"/>
  <c r="I1801" i="12"/>
  <c r="J1801" i="12"/>
  <c r="K1801" i="12"/>
  <c r="L1801" i="12"/>
  <c r="M1801" i="12"/>
  <c r="D1802" i="12"/>
  <c r="E1802" i="12" s="1"/>
  <c r="G1802" i="12"/>
  <c r="I1802" i="12"/>
  <c r="J1802" i="12"/>
  <c r="K1802" i="12"/>
  <c r="L1802" i="12"/>
  <c r="M1802" i="12"/>
  <c r="D1803" i="12"/>
  <c r="E1803" i="12" s="1"/>
  <c r="G1803" i="12"/>
  <c r="I1803" i="12"/>
  <c r="J1803" i="12"/>
  <c r="K1803" i="12"/>
  <c r="L1803" i="12"/>
  <c r="M1803" i="12"/>
  <c r="D1804" i="12"/>
  <c r="E1804" i="12" s="1"/>
  <c r="G1804" i="12"/>
  <c r="I1804" i="12"/>
  <c r="J1804" i="12"/>
  <c r="K1804" i="12"/>
  <c r="L1804" i="12"/>
  <c r="M1804" i="12"/>
  <c r="D1805" i="12"/>
  <c r="E1805" i="12" s="1"/>
  <c r="G1805" i="12"/>
  <c r="I1805" i="12"/>
  <c r="J1805" i="12"/>
  <c r="K1805" i="12"/>
  <c r="L1805" i="12"/>
  <c r="M1805" i="12"/>
  <c r="D1806" i="12"/>
  <c r="E1806" i="12" s="1"/>
  <c r="G1806" i="12"/>
  <c r="I1806" i="12"/>
  <c r="J1806" i="12"/>
  <c r="K1806" i="12"/>
  <c r="L1806" i="12"/>
  <c r="M1806" i="12"/>
  <c r="D1807" i="12"/>
  <c r="E1807" i="12" s="1"/>
  <c r="G1807" i="12"/>
  <c r="I1807" i="12"/>
  <c r="J1807" i="12"/>
  <c r="K1807" i="12"/>
  <c r="L1807" i="12"/>
  <c r="M1807" i="12"/>
  <c r="D1808" i="12"/>
  <c r="E1808" i="12" s="1"/>
  <c r="G1808" i="12"/>
  <c r="I1808" i="12"/>
  <c r="J1808" i="12"/>
  <c r="K1808" i="12"/>
  <c r="L1808" i="12"/>
  <c r="M1808" i="12"/>
  <c r="D1809" i="12"/>
  <c r="E1809" i="12" s="1"/>
  <c r="G1809" i="12"/>
  <c r="I1809" i="12"/>
  <c r="J1809" i="12"/>
  <c r="K1809" i="12"/>
  <c r="L1809" i="12"/>
  <c r="M1809" i="12"/>
  <c r="D1810" i="12"/>
  <c r="E1810" i="12" s="1"/>
  <c r="G1810" i="12"/>
  <c r="I1810" i="12"/>
  <c r="J1810" i="12"/>
  <c r="K1810" i="12"/>
  <c r="L1810" i="12"/>
  <c r="M1810" i="12"/>
  <c r="D1811" i="12"/>
  <c r="E1811" i="12" s="1"/>
  <c r="G1811" i="12"/>
  <c r="I1811" i="12"/>
  <c r="J1811" i="12"/>
  <c r="K1811" i="12"/>
  <c r="L1811" i="12"/>
  <c r="M1811" i="12"/>
  <c r="D1812" i="12"/>
  <c r="E1812" i="12" s="1"/>
  <c r="G1812" i="12"/>
  <c r="I1812" i="12"/>
  <c r="J1812" i="12"/>
  <c r="K1812" i="12"/>
  <c r="L1812" i="12"/>
  <c r="M1812" i="12"/>
  <c r="D1813" i="12"/>
  <c r="E1813" i="12"/>
  <c r="G1813" i="12"/>
  <c r="I1813" i="12"/>
  <c r="J1813" i="12"/>
  <c r="K1813" i="12"/>
  <c r="L1813" i="12"/>
  <c r="M1813" i="12"/>
  <c r="D1814" i="12"/>
  <c r="E1814" i="12" s="1"/>
  <c r="G1814" i="12"/>
  <c r="I1814" i="12"/>
  <c r="J1814" i="12"/>
  <c r="K1814" i="12"/>
  <c r="L1814" i="12"/>
  <c r="M1814" i="12"/>
  <c r="D1815" i="12"/>
  <c r="E1815" i="12" s="1"/>
  <c r="G1815" i="12"/>
  <c r="I1815" i="12"/>
  <c r="J1815" i="12"/>
  <c r="K1815" i="12"/>
  <c r="L1815" i="12"/>
  <c r="M1815" i="12"/>
  <c r="D1816" i="12"/>
  <c r="E1816" i="12" s="1"/>
  <c r="G1816" i="12"/>
  <c r="I1816" i="12"/>
  <c r="J1816" i="12"/>
  <c r="K1816" i="12"/>
  <c r="L1816" i="12"/>
  <c r="M1816" i="12"/>
  <c r="D1817" i="12"/>
  <c r="E1817" i="12" s="1"/>
  <c r="G1817" i="12"/>
  <c r="I1817" i="12"/>
  <c r="J1817" i="12"/>
  <c r="K1817" i="12"/>
  <c r="L1817" i="12"/>
  <c r="M1817" i="12"/>
  <c r="D1818" i="12"/>
  <c r="E1818" i="12" s="1"/>
  <c r="G1818" i="12"/>
  <c r="I1818" i="12"/>
  <c r="J1818" i="12"/>
  <c r="K1818" i="12"/>
  <c r="L1818" i="12"/>
  <c r="M1818" i="12"/>
  <c r="D1819" i="12"/>
  <c r="E1819" i="12" s="1"/>
  <c r="G1819" i="12"/>
  <c r="I1819" i="12"/>
  <c r="J1819" i="12"/>
  <c r="K1819" i="12"/>
  <c r="L1819" i="12"/>
  <c r="M1819" i="12"/>
  <c r="D1820" i="12"/>
  <c r="E1820" i="12" s="1"/>
  <c r="G1820" i="12"/>
  <c r="I1820" i="12"/>
  <c r="J1820" i="12"/>
  <c r="K1820" i="12"/>
  <c r="L1820" i="12"/>
  <c r="M1820" i="12"/>
  <c r="D1821" i="12"/>
  <c r="E1821" i="12"/>
  <c r="G1821" i="12"/>
  <c r="I1821" i="12"/>
  <c r="J1821" i="12"/>
  <c r="K1821" i="12"/>
  <c r="L1821" i="12"/>
  <c r="M1821" i="12"/>
  <c r="D1822" i="12"/>
  <c r="E1822" i="12" s="1"/>
  <c r="G1822" i="12"/>
  <c r="I1822" i="12"/>
  <c r="J1822" i="12"/>
  <c r="K1822" i="12"/>
  <c r="L1822" i="12"/>
  <c r="M1822" i="12"/>
  <c r="D1823" i="12"/>
  <c r="E1823" i="12" s="1"/>
  <c r="G1823" i="12"/>
  <c r="I1823" i="12"/>
  <c r="J1823" i="12"/>
  <c r="K1823" i="12"/>
  <c r="L1823" i="12"/>
  <c r="M1823" i="12"/>
  <c r="D1824" i="12"/>
  <c r="E1824" i="12" s="1"/>
  <c r="G1824" i="12"/>
  <c r="I1824" i="12"/>
  <c r="J1824" i="12"/>
  <c r="K1824" i="12"/>
  <c r="L1824" i="12"/>
  <c r="M1824" i="12"/>
  <c r="D1825" i="12"/>
  <c r="E1825" i="12" s="1"/>
  <c r="G1825" i="12"/>
  <c r="I1825" i="12"/>
  <c r="J1825" i="12"/>
  <c r="K1825" i="12"/>
  <c r="L1825" i="12"/>
  <c r="M1825" i="12"/>
  <c r="D1826" i="12"/>
  <c r="E1826" i="12" s="1"/>
  <c r="G1826" i="12"/>
  <c r="I1826" i="12"/>
  <c r="J1826" i="12"/>
  <c r="K1826" i="12"/>
  <c r="L1826" i="12"/>
  <c r="M1826" i="12"/>
  <c r="D1827" i="12"/>
  <c r="E1827" i="12" s="1"/>
  <c r="G1827" i="12"/>
  <c r="I1827" i="12"/>
  <c r="J1827" i="12"/>
  <c r="K1827" i="12"/>
  <c r="L1827" i="12"/>
  <c r="M1827" i="12"/>
  <c r="D1828" i="12"/>
  <c r="E1828" i="12" s="1"/>
  <c r="G1828" i="12"/>
  <c r="I1828" i="12"/>
  <c r="J1828" i="12"/>
  <c r="K1828" i="12"/>
  <c r="L1828" i="12"/>
  <c r="M1828" i="12"/>
  <c r="D1829" i="12"/>
  <c r="E1829" i="12"/>
  <c r="G1829" i="12"/>
  <c r="I1829" i="12"/>
  <c r="J1829" i="12"/>
  <c r="K1829" i="12"/>
  <c r="L1829" i="12"/>
  <c r="M1829" i="12"/>
  <c r="D1830" i="12"/>
  <c r="E1830" i="12" s="1"/>
  <c r="G1830" i="12"/>
  <c r="I1830" i="12"/>
  <c r="J1830" i="12"/>
  <c r="K1830" i="12"/>
  <c r="L1830" i="12"/>
  <c r="M1830" i="12"/>
  <c r="D1831" i="12"/>
  <c r="E1831" i="12" s="1"/>
  <c r="G1831" i="12"/>
  <c r="I1831" i="12"/>
  <c r="J1831" i="12"/>
  <c r="K1831" i="12"/>
  <c r="L1831" i="12"/>
  <c r="M1831" i="12"/>
  <c r="D1832" i="12"/>
  <c r="E1832" i="12" s="1"/>
  <c r="G1832" i="12"/>
  <c r="I1832" i="12"/>
  <c r="J1832" i="12"/>
  <c r="K1832" i="12"/>
  <c r="L1832" i="12"/>
  <c r="M1832" i="12"/>
  <c r="D1833" i="12"/>
  <c r="E1833" i="12" s="1"/>
  <c r="G1833" i="12"/>
  <c r="I1833" i="12"/>
  <c r="J1833" i="12"/>
  <c r="K1833" i="12"/>
  <c r="L1833" i="12"/>
  <c r="M1833" i="12"/>
  <c r="D1834" i="12"/>
  <c r="E1834" i="12" s="1"/>
  <c r="G1834" i="12"/>
  <c r="I1834" i="12"/>
  <c r="J1834" i="12"/>
  <c r="K1834" i="12"/>
  <c r="L1834" i="12"/>
  <c r="M1834" i="12"/>
  <c r="D1835" i="12"/>
  <c r="E1835" i="12" s="1"/>
  <c r="G1835" i="12"/>
  <c r="I1835" i="12"/>
  <c r="J1835" i="12"/>
  <c r="K1835" i="12"/>
  <c r="L1835" i="12"/>
  <c r="M1835" i="12"/>
  <c r="D1836" i="12"/>
  <c r="E1836" i="12" s="1"/>
  <c r="G1836" i="12"/>
  <c r="I1836" i="12"/>
  <c r="J1836" i="12"/>
  <c r="K1836" i="12"/>
  <c r="L1836" i="12"/>
  <c r="M1836" i="12"/>
  <c r="D1837" i="12"/>
  <c r="E1837" i="12" s="1"/>
  <c r="G1837" i="12"/>
  <c r="I1837" i="12"/>
  <c r="J1837" i="12"/>
  <c r="K1837" i="12"/>
  <c r="L1837" i="12"/>
  <c r="M1837" i="12"/>
  <c r="D1838" i="12"/>
  <c r="E1838" i="12" s="1"/>
  <c r="G1838" i="12"/>
  <c r="I1838" i="12"/>
  <c r="J1838" i="12"/>
  <c r="K1838" i="12"/>
  <c r="L1838" i="12"/>
  <c r="M1838" i="12"/>
  <c r="D1839" i="12"/>
  <c r="E1839" i="12" s="1"/>
  <c r="G1839" i="12"/>
  <c r="I1839" i="12"/>
  <c r="J1839" i="12"/>
  <c r="K1839" i="12"/>
  <c r="L1839" i="12"/>
  <c r="M1839" i="12"/>
  <c r="D1840" i="12"/>
  <c r="E1840" i="12" s="1"/>
  <c r="G1840" i="12"/>
  <c r="I1840" i="12"/>
  <c r="J1840" i="12"/>
  <c r="K1840" i="12"/>
  <c r="L1840" i="12"/>
  <c r="M1840" i="12"/>
  <c r="D1841" i="12"/>
  <c r="E1841" i="12"/>
  <c r="G1841" i="12"/>
  <c r="I1841" i="12"/>
  <c r="J1841" i="12"/>
  <c r="K1841" i="12"/>
  <c r="L1841" i="12"/>
  <c r="M1841" i="12"/>
  <c r="D1842" i="12"/>
  <c r="E1842" i="12" s="1"/>
  <c r="G1842" i="12"/>
  <c r="I1842" i="12"/>
  <c r="J1842" i="12"/>
  <c r="K1842" i="12"/>
  <c r="L1842" i="12"/>
  <c r="M1842" i="12"/>
  <c r="D1843" i="12"/>
  <c r="E1843" i="12" s="1"/>
  <c r="G1843" i="12"/>
  <c r="I1843" i="12"/>
  <c r="J1843" i="12"/>
  <c r="K1843" i="12"/>
  <c r="L1843" i="12"/>
  <c r="M1843" i="12"/>
  <c r="D1844" i="12"/>
  <c r="E1844" i="12" s="1"/>
  <c r="G1844" i="12"/>
  <c r="I1844" i="12"/>
  <c r="J1844" i="12"/>
  <c r="K1844" i="12"/>
  <c r="L1844" i="12"/>
  <c r="M1844" i="12"/>
  <c r="D1845" i="12"/>
  <c r="E1845" i="12"/>
  <c r="G1845" i="12"/>
  <c r="I1845" i="12"/>
  <c r="J1845" i="12"/>
  <c r="K1845" i="12"/>
  <c r="L1845" i="12"/>
  <c r="M1845" i="12"/>
  <c r="D1846" i="12"/>
  <c r="E1846" i="12" s="1"/>
  <c r="G1846" i="12"/>
  <c r="I1846" i="12"/>
  <c r="J1846" i="12"/>
  <c r="K1846" i="12"/>
  <c r="L1846" i="12"/>
  <c r="M1846" i="12"/>
  <c r="D1847" i="12"/>
  <c r="E1847" i="12" s="1"/>
  <c r="G1847" i="12"/>
  <c r="I1847" i="12"/>
  <c r="J1847" i="12"/>
  <c r="K1847" i="12"/>
  <c r="L1847" i="12"/>
  <c r="M1847" i="12"/>
  <c r="D1848" i="12"/>
  <c r="E1848" i="12" s="1"/>
  <c r="G1848" i="12"/>
  <c r="I1848" i="12"/>
  <c r="J1848" i="12"/>
  <c r="K1848" i="12"/>
  <c r="L1848" i="12"/>
  <c r="M1848" i="12"/>
  <c r="D1849" i="12"/>
  <c r="E1849" i="12"/>
  <c r="G1849" i="12"/>
  <c r="I1849" i="12"/>
  <c r="J1849" i="12"/>
  <c r="K1849" i="12"/>
  <c r="L1849" i="12"/>
  <c r="M1849" i="12"/>
  <c r="D1850" i="12"/>
  <c r="E1850" i="12" s="1"/>
  <c r="G1850" i="12"/>
  <c r="I1850" i="12"/>
  <c r="J1850" i="12"/>
  <c r="K1850" i="12"/>
  <c r="L1850" i="12"/>
  <c r="M1850" i="12"/>
  <c r="D1851" i="12"/>
  <c r="E1851" i="12" s="1"/>
  <c r="G1851" i="12"/>
  <c r="I1851" i="12"/>
  <c r="J1851" i="12"/>
  <c r="K1851" i="12"/>
  <c r="L1851" i="12"/>
  <c r="M1851" i="12"/>
  <c r="D1852" i="12"/>
  <c r="E1852" i="12" s="1"/>
  <c r="G1852" i="12"/>
  <c r="I1852" i="12"/>
  <c r="J1852" i="12"/>
  <c r="K1852" i="12"/>
  <c r="L1852" i="12"/>
  <c r="M1852" i="12"/>
  <c r="D1853" i="12"/>
  <c r="E1853" i="12" s="1"/>
  <c r="G1853" i="12"/>
  <c r="I1853" i="12"/>
  <c r="J1853" i="12"/>
  <c r="K1853" i="12"/>
  <c r="L1853" i="12"/>
  <c r="M1853" i="12"/>
  <c r="D1854" i="12"/>
  <c r="E1854" i="12" s="1"/>
  <c r="G1854" i="12"/>
  <c r="I1854" i="12"/>
  <c r="J1854" i="12"/>
  <c r="K1854" i="12"/>
  <c r="L1854" i="12"/>
  <c r="M1854" i="12"/>
  <c r="D1855" i="12"/>
  <c r="E1855" i="12" s="1"/>
  <c r="G1855" i="12"/>
  <c r="I1855" i="12"/>
  <c r="J1855" i="12"/>
  <c r="K1855" i="12"/>
  <c r="L1855" i="12"/>
  <c r="M1855" i="12"/>
  <c r="D1856" i="12"/>
  <c r="E1856" i="12" s="1"/>
  <c r="G1856" i="12"/>
  <c r="I1856" i="12"/>
  <c r="J1856" i="12"/>
  <c r="K1856" i="12"/>
  <c r="L1856" i="12"/>
  <c r="M1856" i="12"/>
  <c r="D1857" i="12"/>
  <c r="E1857" i="12"/>
  <c r="G1857" i="12"/>
  <c r="I1857" i="12"/>
  <c r="J1857" i="12"/>
  <c r="K1857" i="12"/>
  <c r="L1857" i="12"/>
  <c r="M1857" i="12"/>
  <c r="D1858" i="12"/>
  <c r="E1858" i="12" s="1"/>
  <c r="G1858" i="12"/>
  <c r="I1858" i="12"/>
  <c r="J1858" i="12"/>
  <c r="K1858" i="12"/>
  <c r="L1858" i="12"/>
  <c r="M1858" i="12"/>
  <c r="D1859" i="12"/>
  <c r="E1859" i="12" s="1"/>
  <c r="G1859" i="12"/>
  <c r="I1859" i="12"/>
  <c r="J1859" i="12"/>
  <c r="K1859" i="12"/>
  <c r="L1859" i="12"/>
  <c r="M1859" i="12"/>
  <c r="D1860" i="12"/>
  <c r="E1860" i="12" s="1"/>
  <c r="G1860" i="12"/>
  <c r="I1860" i="12"/>
  <c r="J1860" i="12"/>
  <c r="K1860" i="12"/>
  <c r="L1860" i="12"/>
  <c r="M1860" i="12"/>
  <c r="D1861" i="12"/>
  <c r="E1861" i="12"/>
  <c r="G1861" i="12"/>
  <c r="I1861" i="12"/>
  <c r="J1861" i="12"/>
  <c r="K1861" i="12"/>
  <c r="L1861" i="12"/>
  <c r="M1861" i="12"/>
  <c r="D1862" i="12"/>
  <c r="E1862" i="12" s="1"/>
  <c r="G1862" i="12"/>
  <c r="I1862" i="12"/>
  <c r="J1862" i="12"/>
  <c r="K1862" i="12"/>
  <c r="L1862" i="12"/>
  <c r="M1862" i="12"/>
  <c r="D1863" i="12"/>
  <c r="E1863" i="12" s="1"/>
  <c r="G1863" i="12"/>
  <c r="I1863" i="12"/>
  <c r="J1863" i="12"/>
  <c r="K1863" i="12"/>
  <c r="L1863" i="12"/>
  <c r="M1863" i="12"/>
  <c r="D1864" i="12"/>
  <c r="E1864" i="12" s="1"/>
  <c r="G1864" i="12"/>
  <c r="I1864" i="12"/>
  <c r="J1864" i="12"/>
  <c r="K1864" i="12"/>
  <c r="L1864" i="12"/>
  <c r="M1864" i="12"/>
  <c r="D1865" i="12"/>
  <c r="E1865" i="12"/>
  <c r="G1865" i="12"/>
  <c r="I1865" i="12"/>
  <c r="J1865" i="12"/>
  <c r="K1865" i="12"/>
  <c r="L1865" i="12"/>
  <c r="M1865" i="12"/>
  <c r="D1866" i="12"/>
  <c r="E1866" i="12"/>
  <c r="G1866" i="12"/>
  <c r="I1866" i="12"/>
  <c r="J1866" i="12"/>
  <c r="K1866" i="12"/>
  <c r="L1866" i="12"/>
  <c r="M1866" i="12"/>
  <c r="D1867" i="12"/>
  <c r="E1867" i="12"/>
  <c r="G1867" i="12"/>
  <c r="I1867" i="12"/>
  <c r="J1867" i="12"/>
  <c r="K1867" i="12"/>
  <c r="L1867" i="12"/>
  <c r="M1867" i="12"/>
  <c r="D1868" i="12"/>
  <c r="E1868" i="12"/>
  <c r="G1868" i="12"/>
  <c r="I1868" i="12"/>
  <c r="J1868" i="12"/>
  <c r="K1868" i="12"/>
  <c r="L1868" i="12"/>
  <c r="M1868" i="12"/>
  <c r="D1869" i="12"/>
  <c r="E1869" i="12"/>
  <c r="G1869" i="12"/>
  <c r="I1869" i="12"/>
  <c r="J1869" i="12"/>
  <c r="K1869" i="12"/>
  <c r="L1869" i="12"/>
  <c r="M1869" i="12"/>
  <c r="D1870" i="12"/>
  <c r="E1870" i="12"/>
  <c r="G1870" i="12"/>
  <c r="I1870" i="12"/>
  <c r="J1870" i="12"/>
  <c r="K1870" i="12"/>
  <c r="L1870" i="12"/>
  <c r="M1870" i="12"/>
  <c r="D1871" i="12"/>
  <c r="E1871" i="12"/>
  <c r="G1871" i="12"/>
  <c r="I1871" i="12"/>
  <c r="J1871" i="12"/>
  <c r="K1871" i="12"/>
  <c r="L1871" i="12"/>
  <c r="M1871" i="12"/>
  <c r="D1872" i="12"/>
  <c r="E1872" i="12"/>
  <c r="G1872" i="12"/>
  <c r="I1872" i="12"/>
  <c r="J1872" i="12"/>
  <c r="K1872" i="12"/>
  <c r="L1872" i="12"/>
  <c r="M1872" i="12"/>
  <c r="D1873" i="12"/>
  <c r="E1873" i="12"/>
  <c r="G1873" i="12"/>
  <c r="I1873" i="12"/>
  <c r="J1873" i="12"/>
  <c r="K1873" i="12"/>
  <c r="L1873" i="12"/>
  <c r="M1873" i="12"/>
  <c r="D1874" i="12"/>
  <c r="E1874" i="12"/>
  <c r="G1874" i="12"/>
  <c r="I1874" i="12"/>
  <c r="J1874" i="12"/>
  <c r="K1874" i="12"/>
  <c r="L1874" i="12"/>
  <c r="M1874" i="12"/>
  <c r="D1875" i="12"/>
  <c r="E1875" i="12"/>
  <c r="G1875" i="12"/>
  <c r="I1875" i="12"/>
  <c r="J1875" i="12"/>
  <c r="K1875" i="12"/>
  <c r="L1875" i="12"/>
  <c r="M1875" i="12"/>
  <c r="D1876" i="12"/>
  <c r="E1876" i="12"/>
  <c r="G1876" i="12"/>
  <c r="I1876" i="12"/>
  <c r="J1876" i="12"/>
  <c r="K1876" i="12"/>
  <c r="L1876" i="12"/>
  <c r="M1876" i="12"/>
  <c r="D1877" i="12"/>
  <c r="E1877" i="12"/>
  <c r="G1877" i="12"/>
  <c r="I1877" i="12"/>
  <c r="J1877" i="12"/>
  <c r="K1877" i="12"/>
  <c r="L1877" i="12"/>
  <c r="M1877" i="12"/>
  <c r="D1878" i="12"/>
  <c r="E1878" i="12"/>
  <c r="G1878" i="12"/>
  <c r="I1878" i="12"/>
  <c r="J1878" i="12"/>
  <c r="K1878" i="12"/>
  <c r="L1878" i="12"/>
  <c r="M1878" i="12"/>
  <c r="D1879" i="12"/>
  <c r="E1879" i="12"/>
  <c r="G1879" i="12"/>
  <c r="I1879" i="12"/>
  <c r="J1879" i="12"/>
  <c r="K1879" i="12"/>
  <c r="L1879" i="12"/>
  <c r="M1879" i="12"/>
  <c r="D1880" i="12"/>
  <c r="E1880" i="12"/>
  <c r="G1880" i="12"/>
  <c r="I1880" i="12"/>
  <c r="J1880" i="12"/>
  <c r="K1880" i="12"/>
  <c r="L1880" i="12"/>
  <c r="M1880" i="12"/>
  <c r="D1881" i="12"/>
  <c r="E1881" i="12"/>
  <c r="G1881" i="12"/>
  <c r="I1881" i="12"/>
  <c r="J1881" i="12"/>
  <c r="K1881" i="12"/>
  <c r="L1881" i="12"/>
  <c r="M1881" i="12"/>
  <c r="D1882" i="12"/>
  <c r="E1882" i="12"/>
  <c r="G1882" i="12"/>
  <c r="I1882" i="12"/>
  <c r="J1882" i="12"/>
  <c r="K1882" i="12"/>
  <c r="L1882" i="12"/>
  <c r="M1882" i="12"/>
  <c r="D1883" i="12"/>
  <c r="E1883" i="12"/>
  <c r="G1883" i="12"/>
  <c r="I1883" i="12"/>
  <c r="J1883" i="12"/>
  <c r="K1883" i="12"/>
  <c r="L1883" i="12"/>
  <c r="M1883" i="12"/>
  <c r="D1884" i="12"/>
  <c r="E1884" i="12"/>
  <c r="G1884" i="12"/>
  <c r="I1884" i="12"/>
  <c r="J1884" i="12"/>
  <c r="K1884" i="12"/>
  <c r="L1884" i="12"/>
  <c r="M1884" i="12"/>
  <c r="D1885" i="12"/>
  <c r="E1885" i="12"/>
  <c r="G1885" i="12"/>
  <c r="I1885" i="12"/>
  <c r="J1885" i="12"/>
  <c r="K1885" i="12"/>
  <c r="L1885" i="12"/>
  <c r="M1885" i="12"/>
  <c r="D1886" i="12"/>
  <c r="E1886" i="12"/>
  <c r="G1886" i="12"/>
  <c r="I1886" i="12"/>
  <c r="J1886" i="12"/>
  <c r="K1886" i="12"/>
  <c r="L1886" i="12"/>
  <c r="M1886" i="12"/>
  <c r="D1887" i="12"/>
  <c r="E1887" i="12"/>
  <c r="G1887" i="12"/>
  <c r="I1887" i="12"/>
  <c r="J1887" i="12"/>
  <c r="K1887" i="12"/>
  <c r="L1887" i="12"/>
  <c r="M1887" i="12"/>
  <c r="D1888" i="12"/>
  <c r="E1888" i="12"/>
  <c r="G1888" i="12"/>
  <c r="I1888" i="12"/>
  <c r="J1888" i="12"/>
  <c r="K1888" i="12"/>
  <c r="L1888" i="12"/>
  <c r="M1888" i="12"/>
  <c r="D1889" i="12"/>
  <c r="E1889" i="12"/>
  <c r="G1889" i="12"/>
  <c r="I1889" i="12"/>
  <c r="J1889" i="12"/>
  <c r="K1889" i="12"/>
  <c r="L1889" i="12"/>
  <c r="M1889" i="12"/>
  <c r="D1890" i="12"/>
  <c r="E1890" i="12"/>
  <c r="G1890" i="12"/>
  <c r="I1890" i="12"/>
  <c r="J1890" i="12"/>
  <c r="K1890" i="12"/>
  <c r="L1890" i="12"/>
  <c r="M1890" i="12"/>
  <c r="D1891" i="12"/>
  <c r="E1891" i="12"/>
  <c r="G1891" i="12"/>
  <c r="I1891" i="12"/>
  <c r="J1891" i="12"/>
  <c r="K1891" i="12"/>
  <c r="L1891" i="12"/>
  <c r="M1891" i="12"/>
  <c r="D1892" i="12"/>
  <c r="E1892" i="12"/>
  <c r="G1892" i="12"/>
  <c r="I1892" i="12"/>
  <c r="J1892" i="12"/>
  <c r="K1892" i="12"/>
  <c r="L1892" i="12"/>
  <c r="M1892" i="12"/>
  <c r="D1893" i="12"/>
  <c r="E1893" i="12"/>
  <c r="G1893" i="12"/>
  <c r="I1893" i="12"/>
  <c r="J1893" i="12"/>
  <c r="K1893" i="12"/>
  <c r="L1893" i="12"/>
  <c r="M1893" i="12"/>
  <c r="D1894" i="12"/>
  <c r="E1894" i="12"/>
  <c r="G1894" i="12"/>
  <c r="I1894" i="12"/>
  <c r="J1894" i="12"/>
  <c r="K1894" i="12"/>
  <c r="L1894" i="12"/>
  <c r="M1894" i="12"/>
  <c r="D1895" i="12"/>
  <c r="E1895" i="12"/>
  <c r="G1895" i="12"/>
  <c r="I1895" i="12"/>
  <c r="J1895" i="12"/>
  <c r="K1895" i="12"/>
  <c r="L1895" i="12"/>
  <c r="M1895" i="12"/>
  <c r="D1896" i="12"/>
  <c r="E1896" i="12"/>
  <c r="G1896" i="12"/>
  <c r="I1896" i="12"/>
  <c r="J1896" i="12"/>
  <c r="K1896" i="12"/>
  <c r="L1896" i="12"/>
  <c r="M1896" i="12"/>
  <c r="D1897" i="12"/>
  <c r="E1897" i="12"/>
  <c r="G1897" i="12"/>
  <c r="I1897" i="12"/>
  <c r="J1897" i="12"/>
  <c r="K1897" i="12"/>
  <c r="L1897" i="12"/>
  <c r="M1897" i="12"/>
  <c r="D1898" i="12"/>
  <c r="E1898" i="12"/>
  <c r="G1898" i="12"/>
  <c r="I1898" i="12"/>
  <c r="J1898" i="12"/>
  <c r="K1898" i="12"/>
  <c r="L1898" i="12"/>
  <c r="M1898" i="12"/>
  <c r="D1899" i="12"/>
  <c r="E1899" i="12"/>
  <c r="G1899" i="12"/>
  <c r="I1899" i="12"/>
  <c r="J1899" i="12"/>
  <c r="K1899" i="12"/>
  <c r="L1899" i="12"/>
  <c r="M1899" i="12"/>
  <c r="D1900" i="12"/>
  <c r="E1900" i="12"/>
  <c r="G1900" i="12"/>
  <c r="I1900" i="12"/>
  <c r="J1900" i="12"/>
  <c r="K1900" i="12"/>
  <c r="L1900" i="12"/>
  <c r="M1900" i="12"/>
  <c r="D1901" i="12"/>
  <c r="E1901" i="12"/>
  <c r="G1901" i="12"/>
  <c r="I1901" i="12"/>
  <c r="J1901" i="12"/>
  <c r="K1901" i="12"/>
  <c r="L1901" i="12"/>
  <c r="M1901" i="12"/>
  <c r="D1902" i="12"/>
  <c r="E1902" i="12"/>
  <c r="G1902" i="12"/>
  <c r="I1902" i="12"/>
  <c r="J1902" i="12"/>
  <c r="K1902" i="12"/>
  <c r="L1902" i="12"/>
  <c r="M1902" i="12"/>
  <c r="D1903" i="12"/>
  <c r="E1903" i="12"/>
  <c r="G1903" i="12"/>
  <c r="I1903" i="12"/>
  <c r="J1903" i="12"/>
  <c r="K1903" i="12"/>
  <c r="L1903" i="12"/>
  <c r="M1903" i="12"/>
  <c r="D1904" i="12"/>
  <c r="E1904" i="12"/>
  <c r="G1904" i="12"/>
  <c r="I1904" i="12"/>
  <c r="J1904" i="12"/>
  <c r="K1904" i="12"/>
  <c r="L1904" i="12"/>
  <c r="M1904" i="12"/>
  <c r="D1905" i="12"/>
  <c r="E1905" i="12"/>
  <c r="G1905" i="12"/>
  <c r="I1905" i="12"/>
  <c r="J1905" i="12"/>
  <c r="K1905" i="12"/>
  <c r="L1905" i="12"/>
  <c r="M1905" i="12"/>
  <c r="D1906" i="12"/>
  <c r="E1906" i="12"/>
  <c r="G1906" i="12"/>
  <c r="I1906" i="12"/>
  <c r="J1906" i="12"/>
  <c r="K1906" i="12"/>
  <c r="L1906" i="12"/>
  <c r="M1906" i="12"/>
  <c r="D1907" i="12"/>
  <c r="E1907" i="12"/>
  <c r="G1907" i="12"/>
  <c r="I1907" i="12"/>
  <c r="J1907" i="12"/>
  <c r="K1907" i="12"/>
  <c r="L1907" i="12"/>
  <c r="M1907" i="12"/>
  <c r="D1908" i="12"/>
  <c r="E1908" i="12"/>
  <c r="G1908" i="12"/>
  <c r="I1908" i="12"/>
  <c r="J1908" i="12"/>
  <c r="K1908" i="12"/>
  <c r="L1908" i="12"/>
  <c r="M1908" i="12"/>
  <c r="D1909" i="12"/>
  <c r="E1909" i="12"/>
  <c r="G1909" i="12"/>
  <c r="I1909" i="12"/>
  <c r="J1909" i="12"/>
  <c r="K1909" i="12"/>
  <c r="L1909" i="12"/>
  <c r="M1909" i="12"/>
  <c r="D1910" i="12"/>
  <c r="E1910" i="12"/>
  <c r="G1910" i="12"/>
  <c r="I1910" i="12"/>
  <c r="J1910" i="12"/>
  <c r="K1910" i="12"/>
  <c r="L1910" i="12"/>
  <c r="M1910" i="12"/>
  <c r="D1911" i="12"/>
  <c r="E1911" i="12"/>
  <c r="G1911" i="12"/>
  <c r="I1911" i="12"/>
  <c r="J1911" i="12"/>
  <c r="K1911" i="12"/>
  <c r="L1911" i="12"/>
  <c r="M1911" i="12"/>
  <c r="D1912" i="12"/>
  <c r="E1912" i="12"/>
  <c r="G1912" i="12"/>
  <c r="I1912" i="12"/>
  <c r="J1912" i="12"/>
  <c r="K1912" i="12"/>
  <c r="L1912" i="12"/>
  <c r="M1912" i="12"/>
  <c r="D1913" i="12"/>
  <c r="E1913" i="12"/>
  <c r="G1913" i="12"/>
  <c r="I1913" i="12"/>
  <c r="J1913" i="12"/>
  <c r="K1913" i="12"/>
  <c r="L1913" i="12"/>
  <c r="M1913" i="12"/>
  <c r="D1914" i="12"/>
  <c r="E1914" i="12"/>
  <c r="G1914" i="12"/>
  <c r="I1914" i="12"/>
  <c r="J1914" i="12"/>
  <c r="K1914" i="12"/>
  <c r="L1914" i="12"/>
  <c r="M1914" i="12"/>
  <c r="D1915" i="12"/>
  <c r="E1915" i="12"/>
  <c r="G1915" i="12"/>
  <c r="I1915" i="12"/>
  <c r="J1915" i="12"/>
  <c r="K1915" i="12"/>
  <c r="L1915" i="12"/>
  <c r="M1915" i="12"/>
  <c r="D1916" i="12"/>
  <c r="E1916" i="12"/>
  <c r="G1916" i="12"/>
  <c r="I1916" i="12"/>
  <c r="J1916" i="12"/>
  <c r="K1916" i="12"/>
  <c r="L1916" i="12"/>
  <c r="M1916" i="12"/>
  <c r="D1917" i="12"/>
  <c r="E1917" i="12"/>
  <c r="G1917" i="12"/>
  <c r="I1917" i="12"/>
  <c r="J1917" i="12"/>
  <c r="K1917" i="12"/>
  <c r="L1917" i="12"/>
  <c r="M1917" i="12"/>
  <c r="D1918" i="12"/>
  <c r="E1918" i="12"/>
  <c r="G1918" i="12"/>
  <c r="I1918" i="12"/>
  <c r="J1918" i="12"/>
  <c r="K1918" i="12"/>
  <c r="L1918" i="12"/>
  <c r="M1918" i="12"/>
  <c r="D1919" i="12"/>
  <c r="E1919" i="12"/>
  <c r="G1919" i="12"/>
  <c r="I1919" i="12"/>
  <c r="J1919" i="12"/>
  <c r="K1919" i="12"/>
  <c r="L1919" i="12"/>
  <c r="M1919" i="12"/>
  <c r="D1920" i="12"/>
  <c r="E1920" i="12"/>
  <c r="G1920" i="12"/>
  <c r="I1920" i="12"/>
  <c r="J1920" i="12"/>
  <c r="K1920" i="12"/>
  <c r="L1920" i="12"/>
  <c r="M1920" i="12"/>
  <c r="D1921" i="12"/>
  <c r="E1921" i="12"/>
  <c r="G1921" i="12"/>
  <c r="I1921" i="12"/>
  <c r="J1921" i="12"/>
  <c r="K1921" i="12"/>
  <c r="L1921" i="12"/>
  <c r="M1921" i="12"/>
  <c r="D1922" i="12"/>
  <c r="E1922" i="12"/>
  <c r="G1922" i="12"/>
  <c r="I1922" i="12"/>
  <c r="J1922" i="12"/>
  <c r="K1922" i="12"/>
  <c r="L1922" i="12"/>
  <c r="M1922" i="12"/>
  <c r="D1923" i="12"/>
  <c r="E1923" i="12"/>
  <c r="G1923" i="12"/>
  <c r="I1923" i="12"/>
  <c r="J1923" i="12"/>
  <c r="K1923" i="12"/>
  <c r="L1923" i="12"/>
  <c r="M1923" i="12"/>
  <c r="D1924" i="12"/>
  <c r="E1924" i="12"/>
  <c r="G1924" i="12"/>
  <c r="I1924" i="12"/>
  <c r="J1924" i="12"/>
  <c r="K1924" i="12"/>
  <c r="L1924" i="12"/>
  <c r="M1924" i="12"/>
  <c r="D1925" i="12"/>
  <c r="E1925" i="12"/>
  <c r="G1925" i="12"/>
  <c r="I1925" i="12"/>
  <c r="J1925" i="12"/>
  <c r="K1925" i="12"/>
  <c r="L1925" i="12"/>
  <c r="M1925" i="12"/>
  <c r="D1926" i="12"/>
  <c r="E1926" i="12"/>
  <c r="G1926" i="12"/>
  <c r="I1926" i="12"/>
  <c r="J1926" i="12"/>
  <c r="K1926" i="12"/>
  <c r="L1926" i="12"/>
  <c r="M1926" i="12"/>
  <c r="D1927" i="12"/>
  <c r="E1927" i="12"/>
  <c r="G1927" i="12"/>
  <c r="I1927" i="12"/>
  <c r="J1927" i="12"/>
  <c r="K1927" i="12"/>
  <c r="L1927" i="12"/>
  <c r="M1927" i="12"/>
  <c r="D1928" i="12"/>
  <c r="E1928" i="12"/>
  <c r="G1928" i="12"/>
  <c r="I1928" i="12"/>
  <c r="J1928" i="12"/>
  <c r="K1928" i="12"/>
  <c r="L1928" i="12"/>
  <c r="M1928" i="12"/>
  <c r="D1929" i="12"/>
  <c r="E1929" i="12"/>
  <c r="G1929" i="12"/>
  <c r="I1929" i="12"/>
  <c r="J1929" i="12"/>
  <c r="K1929" i="12"/>
  <c r="L1929" i="12"/>
  <c r="M1929" i="12"/>
  <c r="D1930" i="12"/>
  <c r="E1930" i="12"/>
  <c r="G1930" i="12"/>
  <c r="I1930" i="12"/>
  <c r="J1930" i="12"/>
  <c r="K1930" i="12"/>
  <c r="L1930" i="12"/>
  <c r="M1930" i="12"/>
  <c r="D1931" i="12"/>
  <c r="E1931" i="12"/>
  <c r="G1931" i="12"/>
  <c r="I1931" i="12"/>
  <c r="J1931" i="12"/>
  <c r="K1931" i="12"/>
  <c r="L1931" i="12"/>
  <c r="M1931" i="12"/>
  <c r="D1932" i="12"/>
  <c r="E1932" i="12"/>
  <c r="G1932" i="12"/>
  <c r="I1932" i="12"/>
  <c r="J1932" i="12"/>
  <c r="K1932" i="12"/>
  <c r="L1932" i="12"/>
  <c r="M1932" i="12"/>
  <c r="D1933" i="12"/>
  <c r="E1933" i="12"/>
  <c r="G1933" i="12"/>
  <c r="I1933" i="12"/>
  <c r="J1933" i="12"/>
  <c r="K1933" i="12"/>
  <c r="L1933" i="12"/>
  <c r="M1933" i="12"/>
  <c r="D1934" i="12"/>
  <c r="E1934" i="12"/>
  <c r="G1934" i="12"/>
  <c r="I1934" i="12"/>
  <c r="J1934" i="12"/>
  <c r="K1934" i="12"/>
  <c r="L1934" i="12"/>
  <c r="M1934" i="12"/>
  <c r="D1935" i="12"/>
  <c r="E1935" i="12"/>
  <c r="G1935" i="12"/>
  <c r="I1935" i="12"/>
  <c r="J1935" i="12"/>
  <c r="K1935" i="12"/>
  <c r="L1935" i="12"/>
  <c r="M1935" i="12"/>
  <c r="D1936" i="12"/>
  <c r="E1936" i="12"/>
  <c r="G1936" i="12"/>
  <c r="I1936" i="12"/>
  <c r="J1936" i="12"/>
  <c r="K1936" i="12"/>
  <c r="L1936" i="12"/>
  <c r="M1936" i="12"/>
  <c r="D1937" i="12"/>
  <c r="E1937" i="12"/>
  <c r="G1937" i="12"/>
  <c r="I1937" i="12"/>
  <c r="J1937" i="12"/>
  <c r="K1937" i="12"/>
  <c r="L1937" i="12"/>
  <c r="M1937" i="12"/>
  <c r="D1938" i="12"/>
  <c r="E1938" i="12"/>
  <c r="G1938" i="12"/>
  <c r="I1938" i="12"/>
  <c r="J1938" i="12"/>
  <c r="K1938" i="12"/>
  <c r="L1938" i="12"/>
  <c r="M1938" i="12"/>
  <c r="D1939" i="12"/>
  <c r="E1939" i="12"/>
  <c r="G1939" i="12"/>
  <c r="I1939" i="12"/>
  <c r="J1939" i="12"/>
  <c r="K1939" i="12"/>
  <c r="L1939" i="12"/>
  <c r="M1939" i="12"/>
  <c r="D1940" i="12"/>
  <c r="E1940" i="12"/>
  <c r="G1940" i="12"/>
  <c r="I1940" i="12"/>
  <c r="J1940" i="12"/>
  <c r="K1940" i="12"/>
  <c r="L1940" i="12"/>
  <c r="M1940" i="12"/>
  <c r="D1941" i="12"/>
  <c r="E1941" i="12"/>
  <c r="G1941" i="12"/>
  <c r="I1941" i="12"/>
  <c r="J1941" i="12"/>
  <c r="K1941" i="12"/>
  <c r="L1941" i="12"/>
  <c r="M1941" i="12"/>
  <c r="D1942" i="12"/>
  <c r="E1942" i="12"/>
  <c r="G1942" i="12"/>
  <c r="I1942" i="12"/>
  <c r="J1942" i="12"/>
  <c r="K1942" i="12"/>
  <c r="L1942" i="12"/>
  <c r="M1942" i="12"/>
  <c r="D1943" i="12"/>
  <c r="E1943" i="12"/>
  <c r="G1943" i="12"/>
  <c r="I1943" i="12"/>
  <c r="J1943" i="12"/>
  <c r="K1943" i="12"/>
  <c r="L1943" i="12"/>
  <c r="M1943" i="12"/>
  <c r="D1944" i="12"/>
  <c r="E1944" i="12"/>
  <c r="G1944" i="12"/>
  <c r="I1944" i="12"/>
  <c r="J1944" i="12"/>
  <c r="K1944" i="12"/>
  <c r="L1944" i="12"/>
  <c r="M1944" i="12"/>
  <c r="D1945" i="12"/>
  <c r="E1945" i="12"/>
  <c r="G1945" i="12"/>
  <c r="I1945" i="12"/>
  <c r="J1945" i="12"/>
  <c r="K1945" i="12"/>
  <c r="L1945" i="12"/>
  <c r="M1945" i="12"/>
  <c r="D1946" i="12"/>
  <c r="E1946" i="12"/>
  <c r="G1946" i="12"/>
  <c r="I1946" i="12"/>
  <c r="J1946" i="12"/>
  <c r="K1946" i="12"/>
  <c r="L1946" i="12"/>
  <c r="M1946" i="12"/>
  <c r="D1947" i="12"/>
  <c r="E1947" i="12"/>
  <c r="G1947" i="12"/>
  <c r="I1947" i="12"/>
  <c r="J1947" i="12"/>
  <c r="K1947" i="12"/>
  <c r="L1947" i="12"/>
  <c r="M1947" i="12"/>
  <c r="D1948" i="12"/>
  <c r="E1948" i="12"/>
  <c r="G1948" i="12"/>
  <c r="I1948" i="12"/>
  <c r="J1948" i="12"/>
  <c r="K1948" i="12"/>
  <c r="L1948" i="12"/>
  <c r="M1948" i="12"/>
  <c r="D1949" i="12"/>
  <c r="E1949" i="12"/>
  <c r="G1949" i="12"/>
  <c r="I1949" i="12"/>
  <c r="J1949" i="12"/>
  <c r="K1949" i="12"/>
  <c r="L1949" i="12"/>
  <c r="M1949" i="12"/>
  <c r="D1950" i="12"/>
  <c r="E1950" i="12"/>
  <c r="G1950" i="12"/>
  <c r="I1950" i="12"/>
  <c r="J1950" i="12"/>
  <c r="K1950" i="12"/>
  <c r="L1950" i="12"/>
  <c r="M1950" i="12"/>
  <c r="D1951" i="12"/>
  <c r="E1951" i="12"/>
  <c r="G1951" i="12"/>
  <c r="I1951" i="12"/>
  <c r="J1951" i="12"/>
  <c r="K1951" i="12"/>
  <c r="L1951" i="12"/>
  <c r="M1951" i="12"/>
  <c r="D1952" i="12"/>
  <c r="E1952" i="12"/>
  <c r="G1952" i="12"/>
  <c r="I1952" i="12"/>
  <c r="J1952" i="12"/>
  <c r="K1952" i="12"/>
  <c r="L1952" i="12"/>
  <c r="M1952" i="12"/>
  <c r="D1953" i="12"/>
  <c r="E1953" i="12"/>
  <c r="G1953" i="12"/>
  <c r="I1953" i="12"/>
  <c r="J1953" i="12"/>
  <c r="K1953" i="12"/>
  <c r="L1953" i="12"/>
  <c r="M1953" i="12"/>
  <c r="D1954" i="12"/>
  <c r="E1954" i="12"/>
  <c r="G1954" i="12"/>
  <c r="I1954" i="12"/>
  <c r="J1954" i="12"/>
  <c r="K1954" i="12"/>
  <c r="L1954" i="12"/>
  <c r="M1954" i="12"/>
  <c r="D1955" i="12"/>
  <c r="E1955" i="12"/>
  <c r="G1955" i="12"/>
  <c r="I1955" i="12"/>
  <c r="J1955" i="12"/>
  <c r="K1955" i="12"/>
  <c r="L1955" i="12"/>
  <c r="M1955" i="12"/>
  <c r="D1956" i="12"/>
  <c r="E1956" i="12"/>
  <c r="G1956" i="12"/>
  <c r="I1956" i="12"/>
  <c r="J1956" i="12"/>
  <c r="K1956" i="12"/>
  <c r="L1956" i="12"/>
  <c r="M1956" i="12"/>
  <c r="D1957" i="12"/>
  <c r="E1957" i="12"/>
  <c r="G1957" i="12"/>
  <c r="I1957" i="12"/>
  <c r="J1957" i="12"/>
  <c r="K1957" i="12"/>
  <c r="L1957" i="12"/>
  <c r="M1957" i="12"/>
  <c r="D1958" i="12"/>
  <c r="E1958" i="12"/>
  <c r="G1958" i="12"/>
  <c r="I1958" i="12"/>
  <c r="J1958" i="12"/>
  <c r="K1958" i="12"/>
  <c r="L1958" i="12"/>
  <c r="M1958" i="12"/>
  <c r="D1959" i="12"/>
  <c r="E1959" i="12"/>
  <c r="G1959" i="12"/>
  <c r="I1959" i="12"/>
  <c r="J1959" i="12"/>
  <c r="K1959" i="12"/>
  <c r="L1959" i="12"/>
  <c r="M1959" i="12"/>
  <c r="D1960" i="12"/>
  <c r="E1960" i="12"/>
  <c r="G1960" i="12"/>
  <c r="I1960" i="12"/>
  <c r="J1960" i="12"/>
  <c r="K1960" i="12"/>
  <c r="L1960" i="12"/>
  <c r="M1960" i="12"/>
  <c r="D1961" i="12"/>
  <c r="E1961" i="12"/>
  <c r="G1961" i="12"/>
  <c r="I1961" i="12"/>
  <c r="J1961" i="12"/>
  <c r="K1961" i="12"/>
  <c r="L1961" i="12"/>
  <c r="M1961" i="12"/>
  <c r="D1962" i="12"/>
  <c r="E1962" i="12"/>
  <c r="G1962" i="12"/>
  <c r="I1962" i="12"/>
  <c r="J1962" i="12"/>
  <c r="K1962" i="12"/>
  <c r="L1962" i="12"/>
  <c r="M1962" i="12"/>
  <c r="D1963" i="12"/>
  <c r="E1963" i="12"/>
  <c r="G1963" i="12"/>
  <c r="I1963" i="12"/>
  <c r="J1963" i="12"/>
  <c r="K1963" i="12"/>
  <c r="L1963" i="12"/>
  <c r="M1963" i="12"/>
  <c r="D1964" i="12"/>
  <c r="E1964" i="12"/>
  <c r="G1964" i="12"/>
  <c r="I1964" i="12"/>
  <c r="J1964" i="12"/>
  <c r="K1964" i="12"/>
  <c r="L1964" i="12"/>
  <c r="M1964" i="12"/>
  <c r="D1965" i="12"/>
  <c r="E1965" i="12"/>
  <c r="G1965" i="12"/>
  <c r="I1965" i="12"/>
  <c r="J1965" i="12"/>
  <c r="K1965" i="12"/>
  <c r="L1965" i="12"/>
  <c r="M1965" i="12"/>
  <c r="D1966" i="12"/>
  <c r="E1966" i="12"/>
  <c r="G1966" i="12"/>
  <c r="I1966" i="12"/>
  <c r="J1966" i="12"/>
  <c r="K1966" i="12"/>
  <c r="L1966" i="12"/>
  <c r="M1966" i="12"/>
  <c r="D1967" i="12"/>
  <c r="E1967" i="12"/>
  <c r="G1967" i="12"/>
  <c r="I1967" i="12"/>
  <c r="J1967" i="12"/>
  <c r="K1967" i="12"/>
  <c r="L1967" i="12"/>
  <c r="M1967" i="12"/>
  <c r="D1968" i="12"/>
  <c r="E1968" i="12"/>
  <c r="G1968" i="12"/>
  <c r="I1968" i="12"/>
  <c r="J1968" i="12"/>
  <c r="K1968" i="12"/>
  <c r="L1968" i="12"/>
  <c r="M1968" i="12"/>
  <c r="D1969" i="12"/>
  <c r="E1969" i="12"/>
  <c r="G1969" i="12"/>
  <c r="I1969" i="12"/>
  <c r="J1969" i="12"/>
  <c r="K1969" i="12"/>
  <c r="L1969" i="12"/>
  <c r="M1969" i="12"/>
  <c r="D1970" i="12"/>
  <c r="E1970" i="12"/>
  <c r="G1970" i="12"/>
  <c r="I1970" i="12"/>
  <c r="J1970" i="12"/>
  <c r="K1970" i="12"/>
  <c r="L1970" i="12"/>
  <c r="M1970" i="12"/>
  <c r="D1971" i="12"/>
  <c r="E1971" i="12"/>
  <c r="G1971" i="12"/>
  <c r="I1971" i="12"/>
  <c r="J1971" i="12"/>
  <c r="K1971" i="12"/>
  <c r="L1971" i="12"/>
  <c r="M1971" i="12"/>
  <c r="D1972" i="12"/>
  <c r="E1972" i="12"/>
  <c r="G1972" i="12"/>
  <c r="I1972" i="12"/>
  <c r="J1972" i="12"/>
  <c r="K1972" i="12"/>
  <c r="L1972" i="12"/>
  <c r="M1972" i="12"/>
  <c r="D1973" i="12"/>
  <c r="E1973" i="12"/>
  <c r="G1973" i="12"/>
  <c r="I1973" i="12"/>
  <c r="J1973" i="12"/>
  <c r="K1973" i="12"/>
  <c r="L1973" i="12"/>
  <c r="M1973" i="12"/>
  <c r="D1974" i="12"/>
  <c r="E1974" i="12"/>
  <c r="G1974" i="12"/>
  <c r="I1974" i="12"/>
  <c r="J1974" i="12"/>
  <c r="K1974" i="12"/>
  <c r="L1974" i="12"/>
  <c r="M1974" i="12"/>
  <c r="D1975" i="12"/>
  <c r="E1975" i="12"/>
  <c r="G1975" i="12"/>
  <c r="I1975" i="12"/>
  <c r="J1975" i="12"/>
  <c r="K1975" i="12"/>
  <c r="L1975" i="12"/>
  <c r="M1975" i="12"/>
  <c r="D1976" i="12"/>
  <c r="E1976" i="12"/>
  <c r="G1976" i="12"/>
  <c r="I1976" i="12"/>
  <c r="J1976" i="12"/>
  <c r="K1976" i="12"/>
  <c r="L1976" i="12"/>
  <c r="M1976" i="12"/>
  <c r="D1977" i="12"/>
  <c r="E1977" i="12"/>
  <c r="G1977" i="12"/>
  <c r="I1977" i="12"/>
  <c r="J1977" i="12"/>
  <c r="K1977" i="12"/>
  <c r="L1977" i="12"/>
  <c r="M1977" i="12"/>
  <c r="D1978" i="12"/>
  <c r="E1978" i="12"/>
  <c r="G1978" i="12"/>
  <c r="I1978" i="12"/>
  <c r="J1978" i="12"/>
  <c r="K1978" i="12"/>
  <c r="L1978" i="12"/>
  <c r="M1978" i="12"/>
  <c r="D1979" i="12"/>
  <c r="E1979" i="12"/>
  <c r="G1979" i="12"/>
  <c r="I1979" i="12"/>
  <c r="J1979" i="12"/>
  <c r="K1979" i="12"/>
  <c r="L1979" i="12"/>
  <c r="M1979" i="12"/>
  <c r="D1980" i="12"/>
  <c r="E1980" i="12"/>
  <c r="G1980" i="12"/>
  <c r="I1980" i="12"/>
  <c r="J1980" i="12"/>
  <c r="K1980" i="12"/>
  <c r="L1980" i="12"/>
  <c r="M1980" i="12"/>
  <c r="D1981" i="12"/>
  <c r="E1981" i="12"/>
  <c r="G1981" i="12"/>
  <c r="I1981" i="12"/>
  <c r="J1981" i="12"/>
  <c r="K1981" i="12"/>
  <c r="L1981" i="12"/>
  <c r="M1981" i="12"/>
  <c r="D1982" i="12"/>
  <c r="E1982" i="12"/>
  <c r="G1982" i="12"/>
  <c r="I1982" i="12"/>
  <c r="J1982" i="12"/>
  <c r="K1982" i="12"/>
  <c r="L1982" i="12"/>
  <c r="M1982" i="12"/>
  <c r="D1983" i="12"/>
  <c r="E1983" i="12"/>
  <c r="G1983" i="12"/>
  <c r="I1983" i="12"/>
  <c r="J1983" i="12"/>
  <c r="K1983" i="12"/>
  <c r="L1983" i="12"/>
  <c r="M1983" i="12"/>
  <c r="D1984" i="12"/>
  <c r="E1984" i="12"/>
  <c r="G1984" i="12"/>
  <c r="I1984" i="12"/>
  <c r="J1984" i="12"/>
  <c r="K1984" i="12"/>
  <c r="L1984" i="12"/>
  <c r="M1984" i="12"/>
  <c r="D1985" i="12"/>
  <c r="E1985" i="12"/>
  <c r="G1985" i="12"/>
  <c r="I1985" i="12"/>
  <c r="J1985" i="12"/>
  <c r="K1985" i="12"/>
  <c r="L1985" i="12"/>
  <c r="M1985" i="12"/>
  <c r="D1986" i="12"/>
  <c r="E1986" i="12"/>
  <c r="G1986" i="12"/>
  <c r="I1986" i="12"/>
  <c r="J1986" i="12"/>
  <c r="K1986" i="12"/>
  <c r="L1986" i="12"/>
  <c r="M1986" i="12"/>
  <c r="D1987" i="12"/>
  <c r="E1987" i="12"/>
  <c r="G1987" i="12"/>
  <c r="I1987" i="12"/>
  <c r="J1987" i="12"/>
  <c r="K1987" i="12"/>
  <c r="L1987" i="12"/>
  <c r="M1987" i="12"/>
  <c r="D1988" i="12"/>
  <c r="E1988" i="12"/>
  <c r="G1988" i="12"/>
  <c r="I1988" i="12"/>
  <c r="J1988" i="12"/>
  <c r="K1988" i="12"/>
  <c r="L1988" i="12"/>
  <c r="M1988" i="12"/>
  <c r="D1989" i="12"/>
  <c r="E1989" i="12"/>
  <c r="G1989" i="12"/>
  <c r="I1989" i="12"/>
  <c r="J1989" i="12"/>
  <c r="K1989" i="12"/>
  <c r="L1989" i="12"/>
  <c r="M1989" i="12"/>
  <c r="D1990" i="12"/>
  <c r="E1990" i="12"/>
  <c r="G1990" i="12"/>
  <c r="I1990" i="12"/>
  <c r="J1990" i="12"/>
  <c r="K1990" i="12"/>
  <c r="L1990" i="12"/>
  <c r="M1990" i="12"/>
  <c r="D1991" i="12"/>
  <c r="E1991" i="12"/>
  <c r="G1991" i="12"/>
  <c r="I1991" i="12"/>
  <c r="J1991" i="12"/>
  <c r="K1991" i="12"/>
  <c r="L1991" i="12"/>
  <c r="M1991" i="12"/>
  <c r="D1992" i="12"/>
  <c r="E1992" i="12"/>
  <c r="G1992" i="12"/>
  <c r="I1992" i="12"/>
  <c r="J1992" i="12"/>
  <c r="K1992" i="12"/>
  <c r="L1992" i="12"/>
  <c r="M1992" i="12"/>
  <c r="D1993" i="12"/>
  <c r="E1993" i="12"/>
  <c r="G1993" i="12"/>
  <c r="I1993" i="12"/>
  <c r="J1993" i="12"/>
  <c r="K1993" i="12"/>
  <c r="L1993" i="12"/>
  <c r="M1993" i="12"/>
  <c r="D1994" i="12"/>
  <c r="E1994" i="12"/>
  <c r="G1994" i="12"/>
  <c r="I1994" i="12"/>
  <c r="J1994" i="12"/>
  <c r="K1994" i="12"/>
  <c r="L1994" i="12"/>
  <c r="M1994" i="12"/>
  <c r="D1995" i="12"/>
  <c r="E1995" i="12"/>
  <c r="G1995" i="12"/>
  <c r="I1995" i="12"/>
  <c r="J1995" i="12"/>
  <c r="K1995" i="12"/>
  <c r="L1995" i="12"/>
  <c r="M1995" i="12"/>
  <c r="D1996" i="12"/>
  <c r="E1996" i="12"/>
  <c r="G1996" i="12"/>
  <c r="I1996" i="12"/>
  <c r="J1996" i="12"/>
  <c r="K1996" i="12"/>
  <c r="L1996" i="12"/>
  <c r="M1996" i="12"/>
  <c r="D1997" i="12"/>
  <c r="E1997" i="12"/>
  <c r="G1997" i="12"/>
  <c r="I1997" i="12"/>
  <c r="J1997" i="12"/>
  <c r="K1997" i="12"/>
  <c r="L1997" i="12"/>
  <c r="M1997" i="12"/>
  <c r="D1998" i="12"/>
  <c r="E1998" i="12"/>
  <c r="G1998" i="12"/>
  <c r="I1998" i="12"/>
  <c r="J1998" i="12"/>
  <c r="K1998" i="12"/>
  <c r="L1998" i="12"/>
  <c r="M1998" i="12"/>
  <c r="D1999" i="12"/>
  <c r="E1999" i="12"/>
  <c r="G1999" i="12"/>
  <c r="I1999" i="12"/>
  <c r="J1999" i="12"/>
  <c r="K1999" i="12"/>
  <c r="L1999" i="12"/>
  <c r="M1999" i="12"/>
  <c r="D2000" i="12"/>
  <c r="E2000" i="12"/>
  <c r="G2000" i="12"/>
  <c r="I2000" i="12"/>
  <c r="J2000" i="12"/>
  <c r="K2000" i="12"/>
  <c r="L2000" i="12"/>
  <c r="M2000" i="12"/>
  <c r="D2001" i="12"/>
  <c r="E2001" i="12"/>
  <c r="G2001" i="12"/>
  <c r="I2001" i="12"/>
  <c r="J2001" i="12"/>
  <c r="K2001" i="12"/>
  <c r="L2001" i="12"/>
  <c r="M2001" i="12"/>
  <c r="D2002" i="12"/>
  <c r="E2002" i="12"/>
  <c r="G2002" i="12"/>
  <c r="I2002" i="12"/>
  <c r="J2002" i="12"/>
  <c r="K2002" i="12"/>
  <c r="L2002" i="12"/>
  <c r="M2002" i="12"/>
  <c r="D2003" i="12"/>
  <c r="E2003" i="12"/>
  <c r="G2003" i="12"/>
  <c r="I2003" i="12"/>
  <c r="J2003" i="12"/>
  <c r="K2003" i="12"/>
  <c r="L2003" i="12"/>
  <c r="M2003" i="12"/>
  <c r="D2004" i="12"/>
  <c r="E2004" i="12"/>
  <c r="G2004" i="12"/>
  <c r="I2004" i="12"/>
  <c r="J2004" i="12"/>
  <c r="K2004" i="12"/>
  <c r="L2004" i="12"/>
  <c r="M2004" i="12"/>
  <c r="D2005" i="12"/>
  <c r="E2005" i="12"/>
  <c r="G2005" i="12"/>
  <c r="I2005" i="12"/>
  <c r="J2005" i="12"/>
  <c r="K2005" i="12"/>
  <c r="L2005" i="12"/>
  <c r="M2005" i="12"/>
  <c r="D2006" i="12"/>
  <c r="E2006" i="12"/>
  <c r="G2006" i="12"/>
  <c r="I2006" i="12"/>
  <c r="J2006" i="12"/>
  <c r="K2006" i="12"/>
  <c r="L2006" i="12"/>
  <c r="M2006" i="12"/>
  <c r="D2007" i="12"/>
  <c r="E2007" i="12"/>
  <c r="G2007" i="12"/>
  <c r="I2007" i="12"/>
  <c r="J2007" i="12"/>
  <c r="K2007" i="12"/>
  <c r="L2007" i="12"/>
  <c r="M2007" i="12"/>
  <c r="D2008" i="12"/>
  <c r="E2008" i="12"/>
  <c r="G2008" i="12"/>
  <c r="I2008" i="12"/>
  <c r="J2008" i="12"/>
  <c r="K2008" i="12"/>
  <c r="L2008" i="12"/>
  <c r="M2008" i="12"/>
  <c r="D2009" i="12"/>
  <c r="E2009" i="12"/>
  <c r="G2009" i="12"/>
  <c r="I2009" i="12"/>
  <c r="J2009" i="12"/>
  <c r="K2009" i="12"/>
  <c r="L2009" i="12"/>
  <c r="M2009" i="12"/>
  <c r="D2010" i="12"/>
  <c r="E2010" i="12"/>
  <c r="G2010" i="12"/>
  <c r="I2010" i="12"/>
  <c r="J2010" i="12"/>
  <c r="K2010" i="12"/>
  <c r="L2010" i="12"/>
  <c r="M2010" i="12"/>
  <c r="D2011" i="12"/>
  <c r="E2011" i="12"/>
  <c r="G2011" i="12"/>
  <c r="I2011" i="12"/>
  <c r="J2011" i="12"/>
  <c r="K2011" i="12"/>
  <c r="L2011" i="12"/>
  <c r="M2011" i="12"/>
  <c r="D2012" i="12"/>
  <c r="E2012" i="12"/>
  <c r="G2012" i="12"/>
  <c r="I2012" i="12"/>
  <c r="J2012" i="12"/>
  <c r="K2012" i="12"/>
  <c r="L2012" i="12"/>
  <c r="M2012" i="12"/>
  <c r="D2013" i="12"/>
  <c r="E2013" i="12"/>
  <c r="G2013" i="12"/>
  <c r="I2013" i="12"/>
  <c r="J2013" i="12"/>
  <c r="K2013" i="12"/>
  <c r="L2013" i="12"/>
  <c r="M2013" i="12"/>
  <c r="D2014" i="12"/>
  <c r="E2014" i="12"/>
  <c r="G2014" i="12"/>
  <c r="I2014" i="12"/>
  <c r="J2014" i="12"/>
  <c r="K2014" i="12"/>
  <c r="L2014" i="12"/>
  <c r="M2014" i="12"/>
  <c r="D2015" i="12"/>
  <c r="E2015" i="12"/>
  <c r="G2015" i="12"/>
  <c r="I2015" i="12"/>
  <c r="J2015" i="12"/>
  <c r="K2015" i="12"/>
  <c r="L2015" i="12"/>
  <c r="M2015" i="12"/>
  <c r="D2016" i="12"/>
  <c r="E2016" i="12"/>
  <c r="G2016" i="12"/>
  <c r="I2016" i="12"/>
  <c r="J2016" i="12"/>
  <c r="K2016" i="12"/>
  <c r="L2016" i="12"/>
  <c r="M2016" i="12"/>
  <c r="D2017" i="12"/>
  <c r="E2017" i="12"/>
  <c r="G2017" i="12"/>
  <c r="I2017" i="12"/>
  <c r="J2017" i="12"/>
  <c r="K2017" i="12"/>
  <c r="L2017" i="12"/>
  <c r="M2017" i="12"/>
  <c r="D2018" i="12"/>
  <c r="E2018" i="12"/>
  <c r="G2018" i="12"/>
  <c r="I2018" i="12"/>
  <c r="J2018" i="12"/>
  <c r="K2018" i="12"/>
  <c r="L2018" i="12"/>
  <c r="M2018" i="12"/>
  <c r="D2019" i="12"/>
  <c r="E2019" i="12"/>
  <c r="G2019" i="12"/>
  <c r="I2019" i="12"/>
  <c r="J2019" i="12"/>
  <c r="K2019" i="12"/>
  <c r="L2019" i="12"/>
  <c r="M2019" i="12"/>
  <c r="D2020" i="12"/>
  <c r="E2020" i="12"/>
  <c r="G2020" i="12"/>
  <c r="I2020" i="12"/>
  <c r="J2020" i="12"/>
  <c r="K2020" i="12"/>
  <c r="L2020" i="12"/>
  <c r="M2020" i="12"/>
  <c r="D2021" i="12"/>
  <c r="E2021" i="12"/>
  <c r="G2021" i="12"/>
  <c r="I2021" i="12"/>
  <c r="J2021" i="12"/>
  <c r="K2021" i="12"/>
  <c r="L2021" i="12"/>
  <c r="M2021" i="12"/>
  <c r="D2022" i="12"/>
  <c r="E2022" i="12"/>
  <c r="G2022" i="12"/>
  <c r="I2022" i="12"/>
  <c r="J2022" i="12"/>
  <c r="K2022" i="12"/>
  <c r="L2022" i="12"/>
  <c r="M2022" i="12"/>
  <c r="D2023" i="12"/>
  <c r="E2023" i="12"/>
  <c r="G2023" i="12"/>
  <c r="I2023" i="12"/>
  <c r="J2023" i="12"/>
  <c r="K2023" i="12"/>
  <c r="L2023" i="12"/>
  <c r="M2023" i="12"/>
  <c r="D2024" i="12"/>
  <c r="E2024" i="12"/>
  <c r="G2024" i="12"/>
  <c r="I2024" i="12"/>
  <c r="J2024" i="12"/>
  <c r="K2024" i="12"/>
  <c r="L2024" i="12"/>
  <c r="M2024" i="12"/>
  <c r="D2025" i="12"/>
  <c r="E2025" i="12"/>
  <c r="G2025" i="12"/>
  <c r="I2025" i="12"/>
  <c r="J2025" i="12"/>
  <c r="K2025" i="12"/>
  <c r="L2025" i="12"/>
  <c r="M2025" i="12"/>
  <c r="D2026" i="12"/>
  <c r="E2026" i="12"/>
  <c r="G2026" i="12"/>
  <c r="I2026" i="12"/>
  <c r="J2026" i="12"/>
  <c r="K2026" i="12"/>
  <c r="L2026" i="12"/>
  <c r="M2026" i="12"/>
  <c r="D2027" i="12"/>
  <c r="E2027" i="12"/>
  <c r="G2027" i="12"/>
  <c r="I2027" i="12"/>
  <c r="J2027" i="12"/>
  <c r="K2027" i="12"/>
  <c r="L2027" i="12"/>
  <c r="M2027" i="12"/>
  <c r="D2028" i="12"/>
  <c r="E2028" i="12"/>
  <c r="G2028" i="12"/>
  <c r="I2028" i="12"/>
  <c r="J2028" i="12"/>
  <c r="K2028" i="12"/>
  <c r="L2028" i="12"/>
  <c r="M2028" i="12"/>
  <c r="D2029" i="12"/>
  <c r="E2029" i="12"/>
  <c r="G2029" i="12"/>
  <c r="I2029" i="12"/>
  <c r="J2029" i="12"/>
  <c r="K2029" i="12"/>
  <c r="L2029" i="12"/>
  <c r="M2029" i="12"/>
  <c r="D2030" i="12"/>
  <c r="E2030" i="12"/>
  <c r="G2030" i="12"/>
  <c r="I2030" i="12"/>
  <c r="J2030" i="12"/>
  <c r="K2030" i="12"/>
  <c r="L2030" i="12"/>
  <c r="M2030" i="12"/>
  <c r="D2031" i="12"/>
  <c r="E2031" i="12"/>
  <c r="G2031" i="12"/>
  <c r="I2031" i="12"/>
  <c r="J2031" i="12"/>
  <c r="K2031" i="12"/>
  <c r="L2031" i="12"/>
  <c r="M2031" i="12"/>
  <c r="D2032" i="12"/>
  <c r="E2032" i="12"/>
  <c r="G2032" i="12"/>
  <c r="I2032" i="12"/>
  <c r="J2032" i="12"/>
  <c r="K2032" i="12"/>
  <c r="L2032" i="12"/>
  <c r="M2032" i="12"/>
  <c r="D2033" i="12"/>
  <c r="E2033" i="12"/>
  <c r="G2033" i="12"/>
  <c r="I2033" i="12"/>
  <c r="J2033" i="12"/>
  <c r="K2033" i="12"/>
  <c r="L2033" i="12"/>
  <c r="M2033" i="12"/>
  <c r="D2034" i="12"/>
  <c r="E2034" i="12"/>
  <c r="G2034" i="12"/>
  <c r="I2034" i="12"/>
  <c r="J2034" i="12"/>
  <c r="K2034" i="12"/>
  <c r="L2034" i="12"/>
  <c r="M2034" i="12"/>
  <c r="D2035" i="12"/>
  <c r="E2035" i="12"/>
  <c r="G2035" i="12"/>
  <c r="I2035" i="12"/>
  <c r="J2035" i="12"/>
  <c r="K2035" i="12"/>
  <c r="L2035" i="12"/>
  <c r="M2035" i="12"/>
  <c r="D2036" i="12"/>
  <c r="E2036" i="12"/>
  <c r="G2036" i="12"/>
  <c r="I2036" i="12"/>
  <c r="J2036" i="12"/>
  <c r="K2036" i="12"/>
  <c r="L2036" i="12"/>
  <c r="M2036" i="12"/>
  <c r="D2037" i="12"/>
  <c r="E2037" i="12"/>
  <c r="G2037" i="12"/>
  <c r="I2037" i="12"/>
  <c r="J2037" i="12"/>
  <c r="K2037" i="12"/>
  <c r="L2037" i="12"/>
  <c r="M2037" i="12"/>
  <c r="D2038" i="12"/>
  <c r="E2038" i="12"/>
  <c r="G2038" i="12"/>
  <c r="I2038" i="12"/>
  <c r="J2038" i="12"/>
  <c r="K2038" i="12"/>
  <c r="L2038" i="12"/>
  <c r="M2038" i="12"/>
  <c r="D2039" i="12"/>
  <c r="E2039" i="12"/>
  <c r="G2039" i="12"/>
  <c r="I2039" i="12"/>
  <c r="J2039" i="12"/>
  <c r="K2039" i="12"/>
  <c r="L2039" i="12"/>
  <c r="M2039" i="12"/>
  <c r="D2040" i="12"/>
  <c r="E2040" i="12"/>
  <c r="G2040" i="12"/>
  <c r="I2040" i="12"/>
  <c r="J2040" i="12"/>
  <c r="K2040" i="12"/>
  <c r="L2040" i="12"/>
  <c r="M2040" i="12"/>
  <c r="D2041" i="12"/>
  <c r="E2041" i="12"/>
  <c r="G2041" i="12"/>
  <c r="I2041" i="12"/>
  <c r="J2041" i="12"/>
  <c r="K2041" i="12"/>
  <c r="L2041" i="12"/>
  <c r="M2041" i="12"/>
  <c r="D2042" i="12"/>
  <c r="E2042" i="12"/>
  <c r="G2042" i="12"/>
  <c r="I2042" i="12"/>
  <c r="J2042" i="12"/>
  <c r="K2042" i="12"/>
  <c r="L2042" i="12"/>
  <c r="M2042" i="12"/>
  <c r="D2043" i="12"/>
  <c r="E2043" i="12"/>
  <c r="G2043" i="12"/>
  <c r="I2043" i="12"/>
  <c r="J2043" i="12"/>
  <c r="K2043" i="12"/>
  <c r="L2043" i="12"/>
  <c r="M2043" i="12"/>
  <c r="D2044" i="12"/>
  <c r="E2044" i="12"/>
  <c r="G2044" i="12"/>
  <c r="I2044" i="12"/>
  <c r="J2044" i="12"/>
  <c r="K2044" i="12"/>
  <c r="L2044" i="12"/>
  <c r="M2044" i="12"/>
  <c r="D2045" i="12"/>
  <c r="E2045" i="12"/>
  <c r="G2045" i="12"/>
  <c r="I2045" i="12"/>
  <c r="J2045" i="12"/>
  <c r="K2045" i="12"/>
  <c r="L2045" i="12"/>
  <c r="M2045" i="12"/>
  <c r="D2046" i="12"/>
  <c r="E2046" i="12"/>
  <c r="G2046" i="12"/>
  <c r="I2046" i="12"/>
  <c r="J2046" i="12"/>
  <c r="K2046" i="12"/>
  <c r="L2046" i="12"/>
  <c r="M2046" i="12"/>
  <c r="D2047" i="12"/>
  <c r="E2047" i="12"/>
  <c r="G2047" i="12"/>
  <c r="I2047" i="12"/>
  <c r="J2047" i="12"/>
  <c r="K2047" i="12"/>
  <c r="L2047" i="12"/>
  <c r="M2047" i="12"/>
  <c r="D2048" i="12"/>
  <c r="E2048" i="12"/>
  <c r="G2048" i="12"/>
  <c r="I2048" i="12"/>
  <c r="J2048" i="12"/>
  <c r="K2048" i="12"/>
  <c r="L2048" i="12"/>
  <c r="M2048" i="12"/>
  <c r="D2049" i="12"/>
  <c r="E2049" i="12"/>
  <c r="G2049" i="12"/>
  <c r="I2049" i="12"/>
  <c r="J2049" i="12"/>
  <c r="K2049" i="12"/>
  <c r="L2049" i="12"/>
  <c r="M2049" i="12"/>
  <c r="D2050" i="12"/>
  <c r="E2050" i="12"/>
  <c r="G2050" i="12"/>
  <c r="I2050" i="12"/>
  <c r="J2050" i="12"/>
  <c r="K2050" i="12"/>
  <c r="L2050" i="12"/>
  <c r="M2050" i="12"/>
  <c r="D2051" i="12"/>
  <c r="E2051" i="12"/>
  <c r="G2051" i="12"/>
  <c r="I2051" i="12"/>
  <c r="J2051" i="12"/>
  <c r="K2051" i="12"/>
  <c r="L2051" i="12"/>
  <c r="M2051" i="12"/>
  <c r="D2052" i="12"/>
  <c r="E2052" i="12"/>
  <c r="G2052" i="12"/>
  <c r="I2052" i="12"/>
  <c r="J2052" i="12"/>
  <c r="K2052" i="12"/>
  <c r="L2052" i="12"/>
  <c r="M2052" i="12"/>
  <c r="D2053" i="12"/>
  <c r="E2053" i="12"/>
  <c r="G2053" i="12"/>
  <c r="I2053" i="12"/>
  <c r="J2053" i="12"/>
  <c r="K2053" i="12"/>
  <c r="L2053" i="12"/>
  <c r="M2053" i="12"/>
  <c r="D2054" i="12"/>
  <c r="E2054" i="12" s="1"/>
  <c r="G2054" i="12"/>
  <c r="I2054" i="12"/>
  <c r="J2054" i="12"/>
  <c r="K2054" i="12"/>
  <c r="L2054" i="12"/>
  <c r="M2054" i="12"/>
  <c r="D2055" i="12"/>
  <c r="E2055" i="12"/>
  <c r="G2055" i="12"/>
  <c r="I2055" i="12"/>
  <c r="J2055" i="12"/>
  <c r="K2055" i="12"/>
  <c r="L2055" i="12"/>
  <c r="M2055" i="12"/>
  <c r="D2056" i="12"/>
  <c r="E2056" i="12" s="1"/>
  <c r="G2056" i="12"/>
  <c r="I2056" i="12"/>
  <c r="J2056" i="12"/>
  <c r="K2056" i="12"/>
  <c r="L2056" i="12"/>
  <c r="M2056" i="12"/>
  <c r="D2057" i="12"/>
  <c r="E2057" i="12" s="1"/>
  <c r="G2057" i="12"/>
  <c r="I2057" i="12"/>
  <c r="J2057" i="12"/>
  <c r="K2057" i="12"/>
  <c r="L2057" i="12"/>
  <c r="M2057" i="12"/>
  <c r="D2058" i="12"/>
  <c r="E2058" i="12" s="1"/>
  <c r="G2058" i="12"/>
  <c r="I2058" i="12"/>
  <c r="J2058" i="12"/>
  <c r="K2058" i="12"/>
  <c r="L2058" i="12"/>
  <c r="M2058" i="12"/>
  <c r="D2059" i="12"/>
  <c r="E2059" i="12" s="1"/>
  <c r="G2059" i="12"/>
  <c r="I2059" i="12"/>
  <c r="J2059" i="12"/>
  <c r="K2059" i="12"/>
  <c r="L2059" i="12"/>
  <c r="M2059" i="12"/>
  <c r="D2060" i="12"/>
  <c r="E2060" i="12" s="1"/>
  <c r="G2060" i="12"/>
  <c r="I2060" i="12"/>
  <c r="J2060" i="12"/>
  <c r="K2060" i="12"/>
  <c r="L2060" i="12"/>
  <c r="M2060" i="12"/>
  <c r="D2061" i="12"/>
  <c r="E2061" i="12"/>
  <c r="G2061" i="12"/>
  <c r="I2061" i="12"/>
  <c r="J2061" i="12"/>
  <c r="K2061" i="12"/>
  <c r="L2061" i="12"/>
  <c r="M2061" i="12"/>
  <c r="D2062" i="12"/>
  <c r="E2062" i="12" s="1"/>
  <c r="G2062" i="12"/>
  <c r="I2062" i="12"/>
  <c r="J2062" i="12"/>
  <c r="K2062" i="12"/>
  <c r="L2062" i="12"/>
  <c r="M2062" i="12"/>
  <c r="D2063" i="12"/>
  <c r="E2063" i="12" s="1"/>
  <c r="G2063" i="12"/>
  <c r="I2063" i="12"/>
  <c r="J2063" i="12"/>
  <c r="K2063" i="12"/>
  <c r="L2063" i="12"/>
  <c r="M2063" i="12"/>
  <c r="D2064" i="12"/>
  <c r="E2064" i="12" s="1"/>
  <c r="G2064" i="12"/>
  <c r="I2064" i="12"/>
  <c r="J2064" i="12"/>
  <c r="K2064" i="12"/>
  <c r="L2064" i="12"/>
  <c r="M2064" i="12"/>
  <c r="D2065" i="12"/>
  <c r="E2065" i="12" s="1"/>
  <c r="G2065" i="12"/>
  <c r="I2065" i="12"/>
  <c r="J2065" i="12"/>
  <c r="K2065" i="12"/>
  <c r="L2065" i="12"/>
  <c r="M2065" i="12"/>
  <c r="D2066" i="12"/>
  <c r="E2066" i="12" s="1"/>
  <c r="G2066" i="12"/>
  <c r="I2066" i="12"/>
  <c r="J2066" i="12"/>
  <c r="K2066" i="12"/>
  <c r="L2066" i="12"/>
  <c r="M2066" i="12"/>
  <c r="D2067" i="12"/>
  <c r="E2067" i="12"/>
  <c r="G2067" i="12"/>
  <c r="I2067" i="12"/>
  <c r="J2067" i="12"/>
  <c r="K2067" i="12"/>
  <c r="L2067" i="12"/>
  <c r="M2067" i="12"/>
  <c r="D2068" i="12"/>
  <c r="E2068" i="12" s="1"/>
  <c r="G2068" i="12"/>
  <c r="I2068" i="12"/>
  <c r="J2068" i="12"/>
  <c r="K2068" i="12"/>
  <c r="L2068" i="12"/>
  <c r="M2068" i="12"/>
  <c r="D2069" i="12"/>
  <c r="E2069" i="12" s="1"/>
  <c r="G2069" i="12"/>
  <c r="I2069" i="12"/>
  <c r="J2069" i="12"/>
  <c r="K2069" i="12"/>
  <c r="L2069" i="12"/>
  <c r="M2069" i="12"/>
  <c r="D2070" i="12"/>
  <c r="E2070" i="12" s="1"/>
  <c r="G2070" i="12"/>
  <c r="I2070" i="12"/>
  <c r="J2070" i="12"/>
  <c r="K2070" i="12"/>
  <c r="L2070" i="12"/>
  <c r="M2070" i="12"/>
  <c r="D2071" i="12"/>
  <c r="E2071" i="12"/>
  <c r="G2071" i="12"/>
  <c r="I2071" i="12"/>
  <c r="J2071" i="12"/>
  <c r="K2071" i="12"/>
  <c r="L2071" i="12"/>
  <c r="M2071" i="12"/>
  <c r="D2072" i="12"/>
  <c r="E2072" i="12" s="1"/>
  <c r="G2072" i="12"/>
  <c r="I2072" i="12"/>
  <c r="J2072" i="12"/>
  <c r="K2072" i="12"/>
  <c r="L2072" i="12"/>
  <c r="M2072" i="12"/>
  <c r="D2073" i="12"/>
  <c r="E2073" i="12" s="1"/>
  <c r="G2073" i="12"/>
  <c r="I2073" i="12"/>
  <c r="J2073" i="12"/>
  <c r="K2073" i="12"/>
  <c r="L2073" i="12"/>
  <c r="M2073" i="12"/>
  <c r="D2074" i="12"/>
  <c r="E2074" i="12" s="1"/>
  <c r="G2074" i="12"/>
  <c r="I2074" i="12"/>
  <c r="J2074" i="12"/>
  <c r="K2074" i="12"/>
  <c r="L2074" i="12"/>
  <c r="M2074" i="12"/>
  <c r="D2075" i="12"/>
  <c r="E2075" i="12" s="1"/>
  <c r="G2075" i="12"/>
  <c r="I2075" i="12"/>
  <c r="J2075" i="12"/>
  <c r="K2075" i="12"/>
  <c r="L2075" i="12"/>
  <c r="M2075" i="12"/>
  <c r="D2076" i="12"/>
  <c r="E2076" i="12" s="1"/>
  <c r="G2076" i="12"/>
  <c r="I2076" i="12"/>
  <c r="J2076" i="12"/>
  <c r="K2076" i="12"/>
  <c r="L2076" i="12"/>
  <c r="M2076" i="12"/>
  <c r="D2077" i="12"/>
  <c r="E2077" i="12"/>
  <c r="G2077" i="12"/>
  <c r="I2077" i="12"/>
  <c r="J2077" i="12"/>
  <c r="K2077" i="12"/>
  <c r="L2077" i="12"/>
  <c r="M2077" i="12"/>
  <c r="D2078" i="12"/>
  <c r="E2078" i="12" s="1"/>
  <c r="G2078" i="12"/>
  <c r="I2078" i="12"/>
  <c r="J2078" i="12"/>
  <c r="K2078" i="12"/>
  <c r="L2078" i="12"/>
  <c r="M2078" i="12"/>
  <c r="D2079" i="12"/>
  <c r="E2079" i="12"/>
  <c r="G2079" i="12"/>
  <c r="I2079" i="12"/>
  <c r="J2079" i="12"/>
  <c r="K2079" i="12"/>
  <c r="L2079" i="12"/>
  <c r="M2079" i="12"/>
  <c r="D2080" i="12"/>
  <c r="E2080" i="12" s="1"/>
  <c r="G2080" i="12"/>
  <c r="I2080" i="12"/>
  <c r="J2080" i="12"/>
  <c r="K2080" i="12"/>
  <c r="L2080" i="12"/>
  <c r="M2080" i="12"/>
  <c r="D2081" i="12"/>
  <c r="E2081" i="12" s="1"/>
  <c r="G2081" i="12"/>
  <c r="I2081" i="12"/>
  <c r="J2081" i="12"/>
  <c r="K2081" i="12"/>
  <c r="L2081" i="12"/>
  <c r="M2081" i="12"/>
  <c r="D2082" i="12"/>
  <c r="E2082" i="12" s="1"/>
  <c r="G2082" i="12"/>
  <c r="I2082" i="12"/>
  <c r="J2082" i="12"/>
  <c r="K2082" i="12"/>
  <c r="L2082" i="12"/>
  <c r="M2082" i="12"/>
  <c r="D2083" i="12"/>
  <c r="E2083" i="12" s="1"/>
  <c r="G2083" i="12"/>
  <c r="I2083" i="12"/>
  <c r="J2083" i="12"/>
  <c r="K2083" i="12"/>
  <c r="L2083" i="12"/>
  <c r="M2083" i="12"/>
  <c r="D2084" i="12"/>
  <c r="E2084" i="12" s="1"/>
  <c r="G2084" i="12"/>
  <c r="I2084" i="12"/>
  <c r="J2084" i="12"/>
  <c r="K2084" i="12"/>
  <c r="L2084" i="12"/>
  <c r="M2084" i="12"/>
  <c r="D2085" i="12"/>
  <c r="E2085" i="12" s="1"/>
  <c r="G2085" i="12"/>
  <c r="I2085" i="12"/>
  <c r="J2085" i="12"/>
  <c r="K2085" i="12"/>
  <c r="L2085" i="12"/>
  <c r="M2085" i="12"/>
  <c r="D2086" i="12"/>
  <c r="E2086" i="12" s="1"/>
  <c r="G2086" i="12"/>
  <c r="I2086" i="12"/>
  <c r="J2086" i="12"/>
  <c r="K2086" i="12"/>
  <c r="L2086" i="12"/>
  <c r="M2086" i="12"/>
  <c r="D2087" i="12"/>
  <c r="E2087" i="12"/>
  <c r="G2087" i="12"/>
  <c r="I2087" i="12"/>
  <c r="J2087" i="12"/>
  <c r="K2087" i="12"/>
  <c r="L2087" i="12"/>
  <c r="M2087" i="12"/>
  <c r="D2088" i="12"/>
  <c r="E2088" i="12" s="1"/>
  <c r="G2088" i="12"/>
  <c r="I2088" i="12"/>
  <c r="J2088" i="12"/>
  <c r="K2088" i="12"/>
  <c r="L2088" i="12"/>
  <c r="M2088" i="12"/>
  <c r="D2089" i="12"/>
  <c r="E2089" i="12" s="1"/>
  <c r="G2089" i="12"/>
  <c r="I2089" i="12"/>
  <c r="J2089" i="12"/>
  <c r="K2089" i="12"/>
  <c r="L2089" i="12"/>
  <c r="M2089" i="12"/>
  <c r="D2090" i="12"/>
  <c r="E2090" i="12" s="1"/>
  <c r="G2090" i="12"/>
  <c r="I2090" i="12"/>
  <c r="J2090" i="12"/>
  <c r="K2090" i="12"/>
  <c r="L2090" i="12"/>
  <c r="M2090" i="12"/>
  <c r="D2091" i="12"/>
  <c r="E2091" i="12" s="1"/>
  <c r="G2091" i="12"/>
  <c r="I2091" i="12"/>
  <c r="J2091" i="12"/>
  <c r="K2091" i="12"/>
  <c r="L2091" i="12"/>
  <c r="M2091" i="12"/>
  <c r="D2092" i="12"/>
  <c r="E2092" i="12" s="1"/>
  <c r="G2092" i="12"/>
  <c r="I2092" i="12"/>
  <c r="J2092" i="12"/>
  <c r="K2092" i="12"/>
  <c r="L2092" i="12"/>
  <c r="M2092" i="12"/>
  <c r="D2093" i="12"/>
  <c r="E2093" i="12"/>
  <c r="G2093" i="12"/>
  <c r="I2093" i="12"/>
  <c r="J2093" i="12"/>
  <c r="K2093" i="12"/>
  <c r="L2093" i="12"/>
  <c r="M2093" i="12"/>
  <c r="D2094" i="12"/>
  <c r="E2094" i="12" s="1"/>
  <c r="G2094" i="12"/>
  <c r="I2094" i="12"/>
  <c r="J2094" i="12"/>
  <c r="K2094" i="12"/>
  <c r="L2094" i="12"/>
  <c r="M2094" i="12"/>
  <c r="D2095" i="12"/>
  <c r="E2095" i="12"/>
  <c r="G2095" i="12"/>
  <c r="I2095" i="12"/>
  <c r="J2095" i="12"/>
  <c r="K2095" i="12"/>
  <c r="L2095" i="12"/>
  <c r="M2095" i="12"/>
  <c r="D2096" i="12"/>
  <c r="E2096" i="12" s="1"/>
  <c r="G2096" i="12"/>
  <c r="I2096" i="12"/>
  <c r="J2096" i="12"/>
  <c r="K2096" i="12"/>
  <c r="L2096" i="12"/>
  <c r="M2096" i="12"/>
  <c r="D2097" i="12"/>
  <c r="E2097" i="12" s="1"/>
  <c r="G2097" i="12"/>
  <c r="I2097" i="12"/>
  <c r="J2097" i="12"/>
  <c r="K2097" i="12"/>
  <c r="L2097" i="12"/>
  <c r="M2097" i="12"/>
  <c r="D2098" i="12"/>
  <c r="E2098" i="12" s="1"/>
  <c r="G2098" i="12"/>
  <c r="I2098" i="12"/>
  <c r="J2098" i="12"/>
  <c r="K2098" i="12"/>
  <c r="L2098" i="12"/>
  <c r="M2098" i="12"/>
  <c r="D2099" i="12"/>
  <c r="E2099" i="12" s="1"/>
  <c r="G2099" i="12"/>
  <c r="I2099" i="12"/>
  <c r="J2099" i="12"/>
  <c r="K2099" i="12"/>
  <c r="L2099" i="12"/>
  <c r="M2099" i="12"/>
  <c r="D2100" i="12"/>
  <c r="E2100" i="12" s="1"/>
  <c r="G2100" i="12"/>
  <c r="I2100" i="12"/>
  <c r="J2100" i="12"/>
  <c r="K2100" i="12"/>
  <c r="L2100" i="12"/>
  <c r="M2100" i="12"/>
  <c r="D2101" i="12"/>
  <c r="E2101" i="12" s="1"/>
  <c r="G2101" i="12"/>
  <c r="I2101" i="12"/>
  <c r="J2101" i="12"/>
  <c r="K2101" i="12"/>
  <c r="L2101" i="12"/>
  <c r="M2101" i="12"/>
  <c r="D2102" i="12"/>
  <c r="E2102" i="12" s="1"/>
  <c r="G2102" i="12"/>
  <c r="I2102" i="12"/>
  <c r="J2102" i="12"/>
  <c r="K2102" i="12"/>
  <c r="L2102" i="12"/>
  <c r="M2102" i="12"/>
  <c r="D2103" i="12"/>
  <c r="E2103" i="12"/>
  <c r="G2103" i="12"/>
  <c r="I2103" i="12"/>
  <c r="J2103" i="12"/>
  <c r="K2103" i="12"/>
  <c r="L2103" i="12"/>
  <c r="M2103" i="12"/>
  <c r="D2104" i="12"/>
  <c r="E2104" i="12" s="1"/>
  <c r="G2104" i="12"/>
  <c r="I2104" i="12"/>
  <c r="J2104" i="12"/>
  <c r="K2104" i="12"/>
  <c r="L2104" i="12"/>
  <c r="M2104" i="12"/>
  <c r="D2105" i="12"/>
  <c r="E2105" i="12" s="1"/>
  <c r="G2105" i="12"/>
  <c r="I2105" i="12"/>
  <c r="J2105" i="12"/>
  <c r="K2105" i="12"/>
  <c r="L2105" i="12"/>
  <c r="M2105" i="12"/>
  <c r="D2106" i="12"/>
  <c r="E2106" i="12" s="1"/>
  <c r="G2106" i="12"/>
  <c r="I2106" i="12"/>
  <c r="J2106" i="12"/>
  <c r="K2106" i="12"/>
  <c r="L2106" i="12"/>
  <c r="M2106" i="12"/>
  <c r="D2107" i="12"/>
  <c r="E2107" i="12" s="1"/>
  <c r="G2107" i="12"/>
  <c r="I2107" i="12"/>
  <c r="J2107" i="12"/>
  <c r="K2107" i="12"/>
  <c r="L2107" i="12"/>
  <c r="M2107" i="12"/>
  <c r="D2108" i="12"/>
  <c r="E2108" i="12" s="1"/>
  <c r="G2108" i="12"/>
  <c r="I2108" i="12"/>
  <c r="J2108" i="12"/>
  <c r="K2108" i="12"/>
  <c r="L2108" i="12"/>
  <c r="M2108" i="12"/>
  <c r="D2109" i="12"/>
  <c r="E2109" i="12" s="1"/>
  <c r="G2109" i="12"/>
  <c r="I2109" i="12"/>
  <c r="J2109" i="12"/>
  <c r="K2109" i="12"/>
  <c r="L2109" i="12"/>
  <c r="M2109" i="12"/>
  <c r="D2110" i="12"/>
  <c r="E2110" i="12" s="1"/>
  <c r="G2110" i="12"/>
  <c r="I2110" i="12"/>
  <c r="J2110" i="12"/>
  <c r="K2110" i="12"/>
  <c r="L2110" i="12"/>
  <c r="M2110" i="12"/>
  <c r="D2111" i="12"/>
  <c r="E2111" i="12" s="1"/>
  <c r="G2111" i="12"/>
  <c r="I2111" i="12"/>
  <c r="J2111" i="12"/>
  <c r="K2111" i="12"/>
  <c r="L2111" i="12"/>
  <c r="M2111" i="12"/>
  <c r="D2112" i="12"/>
  <c r="E2112" i="12" s="1"/>
  <c r="G2112" i="12"/>
  <c r="I2112" i="12"/>
  <c r="J2112" i="12"/>
  <c r="K2112" i="12"/>
  <c r="L2112" i="12"/>
  <c r="M2112" i="12"/>
  <c r="D2113" i="12"/>
  <c r="E2113" i="12" s="1"/>
  <c r="G2113" i="12"/>
  <c r="I2113" i="12"/>
  <c r="J2113" i="12"/>
  <c r="K2113" i="12"/>
  <c r="L2113" i="12"/>
  <c r="M2113" i="12"/>
  <c r="D2114" i="12"/>
  <c r="E2114" i="12" s="1"/>
  <c r="G2114" i="12"/>
  <c r="I2114" i="12"/>
  <c r="J2114" i="12"/>
  <c r="K2114" i="12"/>
  <c r="L2114" i="12"/>
  <c r="M2114" i="12"/>
  <c r="D2115" i="12"/>
  <c r="E2115" i="12" s="1"/>
  <c r="G2115" i="12"/>
  <c r="I2115" i="12"/>
  <c r="J2115" i="12"/>
  <c r="K2115" i="12"/>
  <c r="L2115" i="12"/>
  <c r="M2115" i="12"/>
  <c r="D2116" i="12"/>
  <c r="E2116" i="12" s="1"/>
  <c r="G2116" i="12"/>
  <c r="I2116" i="12"/>
  <c r="J2116" i="12"/>
  <c r="K2116" i="12"/>
  <c r="L2116" i="12"/>
  <c r="M2116" i="12"/>
  <c r="D2117" i="12"/>
  <c r="E2117" i="12" s="1"/>
  <c r="G2117" i="12"/>
  <c r="I2117" i="12"/>
  <c r="J2117" i="12"/>
  <c r="K2117" i="12"/>
  <c r="L2117" i="12"/>
  <c r="M2117" i="12"/>
  <c r="D2118" i="12"/>
  <c r="E2118" i="12" s="1"/>
  <c r="G2118" i="12"/>
  <c r="I2118" i="12"/>
  <c r="J2118" i="12"/>
  <c r="K2118" i="12"/>
  <c r="L2118" i="12"/>
  <c r="M2118" i="12"/>
  <c r="D2119" i="12"/>
  <c r="E2119" i="12" s="1"/>
  <c r="G2119" i="12"/>
  <c r="I2119" i="12"/>
  <c r="J2119" i="12"/>
  <c r="K2119" i="12"/>
  <c r="L2119" i="12"/>
  <c r="M2119" i="12"/>
  <c r="D2120" i="12"/>
  <c r="E2120" i="12" s="1"/>
  <c r="G2120" i="12"/>
  <c r="I2120" i="12"/>
  <c r="J2120" i="12"/>
  <c r="K2120" i="12"/>
  <c r="L2120" i="12"/>
  <c r="M2120" i="12"/>
  <c r="D2121" i="12"/>
  <c r="E2121" i="12" s="1"/>
  <c r="G2121" i="12"/>
  <c r="I2121" i="12"/>
  <c r="J2121" i="12"/>
  <c r="K2121" i="12"/>
  <c r="L2121" i="12"/>
  <c r="M2121" i="12"/>
  <c r="D2122" i="12"/>
  <c r="E2122" i="12" s="1"/>
  <c r="G2122" i="12"/>
  <c r="I2122" i="12"/>
  <c r="J2122" i="12"/>
  <c r="K2122" i="12"/>
  <c r="L2122" i="12"/>
  <c r="M2122" i="12"/>
  <c r="D2123" i="12"/>
  <c r="E2123" i="12" s="1"/>
  <c r="G2123" i="12"/>
  <c r="I2123" i="12"/>
  <c r="J2123" i="12"/>
  <c r="K2123" i="12"/>
  <c r="L2123" i="12"/>
  <c r="M2123" i="12"/>
  <c r="D2124" i="12"/>
  <c r="E2124" i="12" s="1"/>
  <c r="G2124" i="12"/>
  <c r="I2124" i="12"/>
  <c r="J2124" i="12"/>
  <c r="K2124" i="12"/>
  <c r="L2124" i="12"/>
  <c r="M2124" i="12"/>
  <c r="D2125" i="12"/>
  <c r="E2125" i="12" s="1"/>
  <c r="G2125" i="12"/>
  <c r="I2125" i="12"/>
  <c r="J2125" i="12"/>
  <c r="K2125" i="12"/>
  <c r="L2125" i="12"/>
  <c r="M2125" i="12"/>
  <c r="D2126" i="12"/>
  <c r="E2126" i="12" s="1"/>
  <c r="G2126" i="12"/>
  <c r="I2126" i="12"/>
  <c r="J2126" i="12"/>
  <c r="K2126" i="12"/>
  <c r="L2126" i="12"/>
  <c r="M2126" i="12"/>
  <c r="D2127" i="12"/>
  <c r="E2127" i="12" s="1"/>
  <c r="G2127" i="12"/>
  <c r="I2127" i="12"/>
  <c r="J2127" i="12"/>
  <c r="K2127" i="12"/>
  <c r="L2127" i="12"/>
  <c r="M2127" i="12"/>
  <c r="D2128" i="12"/>
  <c r="E2128" i="12" s="1"/>
  <c r="G2128" i="12"/>
  <c r="I2128" i="12"/>
  <c r="J2128" i="12"/>
  <c r="K2128" i="12"/>
  <c r="L2128" i="12"/>
  <c r="M2128" i="12"/>
  <c r="D2129" i="12"/>
  <c r="E2129" i="12" s="1"/>
  <c r="G2129" i="12"/>
  <c r="I2129" i="12"/>
  <c r="J2129" i="12"/>
  <c r="K2129" i="12"/>
  <c r="L2129" i="12"/>
  <c r="M2129" i="12"/>
  <c r="D2130" i="12"/>
  <c r="E2130" i="12" s="1"/>
  <c r="G2130" i="12"/>
  <c r="I2130" i="12"/>
  <c r="J2130" i="12"/>
  <c r="K2130" i="12"/>
  <c r="L2130" i="12"/>
  <c r="M2130" i="12"/>
  <c r="D2131" i="12"/>
  <c r="E2131" i="12" s="1"/>
  <c r="G2131" i="12"/>
  <c r="I2131" i="12"/>
  <c r="J2131" i="12"/>
  <c r="K2131" i="12"/>
  <c r="L2131" i="12"/>
  <c r="M2131" i="12"/>
  <c r="D2132" i="12"/>
  <c r="E2132" i="12" s="1"/>
  <c r="G2132" i="12"/>
  <c r="I2132" i="12"/>
  <c r="J2132" i="12"/>
  <c r="K2132" i="12"/>
  <c r="L2132" i="12"/>
  <c r="M2132" i="12"/>
  <c r="D2133" i="12"/>
  <c r="E2133" i="12" s="1"/>
  <c r="G2133" i="12"/>
  <c r="I2133" i="12"/>
  <c r="J2133" i="12"/>
  <c r="K2133" i="12"/>
  <c r="L2133" i="12"/>
  <c r="M2133" i="12"/>
  <c r="D2134" i="12"/>
  <c r="E2134" i="12" s="1"/>
  <c r="G2134" i="12"/>
  <c r="I2134" i="12"/>
  <c r="J2134" i="12"/>
  <c r="K2134" i="12"/>
  <c r="L2134" i="12"/>
  <c r="M2134" i="12"/>
  <c r="D2135" i="12"/>
  <c r="E2135" i="12" s="1"/>
  <c r="G2135" i="12"/>
  <c r="I2135" i="12"/>
  <c r="J2135" i="12"/>
  <c r="K2135" i="12"/>
  <c r="L2135" i="12"/>
  <c r="M2135" i="12"/>
  <c r="D2136" i="12"/>
  <c r="E2136" i="12" s="1"/>
  <c r="G2136" i="12"/>
  <c r="I2136" i="12"/>
  <c r="J2136" i="12"/>
  <c r="K2136" i="12"/>
  <c r="L2136" i="12"/>
  <c r="M2136" i="12"/>
  <c r="D2137" i="12"/>
  <c r="E2137" i="12" s="1"/>
  <c r="G2137" i="12"/>
  <c r="I2137" i="12"/>
  <c r="J2137" i="12"/>
  <c r="K2137" i="12"/>
  <c r="L2137" i="12"/>
  <c r="M2137" i="12"/>
  <c r="D2138" i="12"/>
  <c r="E2138" i="12" s="1"/>
  <c r="G2138" i="12"/>
  <c r="I2138" i="12"/>
  <c r="J2138" i="12"/>
  <c r="K2138" i="12"/>
  <c r="L2138" i="12"/>
  <c r="M2138" i="12"/>
  <c r="D2139" i="12"/>
  <c r="E2139" i="12" s="1"/>
  <c r="G2139" i="12"/>
  <c r="I2139" i="12"/>
  <c r="J2139" i="12"/>
  <c r="K2139" i="12"/>
  <c r="L2139" i="12"/>
  <c r="M2139" i="12"/>
  <c r="D2140" i="12"/>
  <c r="E2140" i="12" s="1"/>
  <c r="G2140" i="12"/>
  <c r="I2140" i="12"/>
  <c r="J2140" i="12"/>
  <c r="K2140" i="12"/>
  <c r="L2140" i="12"/>
  <c r="M2140" i="12"/>
  <c r="D2141" i="12"/>
  <c r="E2141" i="12" s="1"/>
  <c r="G2141" i="12"/>
  <c r="I2141" i="12"/>
  <c r="J2141" i="12"/>
  <c r="K2141" i="12"/>
  <c r="L2141" i="12"/>
  <c r="M2141" i="12"/>
  <c r="D2142" i="12"/>
  <c r="E2142" i="12" s="1"/>
  <c r="G2142" i="12"/>
  <c r="I2142" i="12"/>
  <c r="J2142" i="12"/>
  <c r="K2142" i="12"/>
  <c r="L2142" i="12"/>
  <c r="M2142" i="12"/>
  <c r="D2143" i="12"/>
  <c r="E2143" i="12" s="1"/>
  <c r="G2143" i="12"/>
  <c r="I2143" i="12"/>
  <c r="J2143" i="12"/>
  <c r="K2143" i="12"/>
  <c r="L2143" i="12"/>
  <c r="M2143" i="12"/>
  <c r="D2144" i="12"/>
  <c r="E2144" i="12" s="1"/>
  <c r="G2144" i="12"/>
  <c r="I2144" i="12"/>
  <c r="J2144" i="12"/>
  <c r="K2144" i="12"/>
  <c r="L2144" i="12"/>
  <c r="M2144" i="12"/>
  <c r="D2145" i="12"/>
  <c r="E2145" i="12" s="1"/>
  <c r="G2145" i="12"/>
  <c r="I2145" i="12"/>
  <c r="J2145" i="12"/>
  <c r="K2145" i="12"/>
  <c r="L2145" i="12"/>
  <c r="M2145" i="12"/>
  <c r="D2146" i="12"/>
  <c r="E2146" i="12" s="1"/>
  <c r="G2146" i="12"/>
  <c r="I2146" i="12"/>
  <c r="J2146" i="12"/>
  <c r="K2146" i="12"/>
  <c r="L2146" i="12"/>
  <c r="M2146" i="12"/>
  <c r="D2147" i="12"/>
  <c r="E2147" i="12" s="1"/>
  <c r="G2147" i="12"/>
  <c r="I2147" i="12"/>
  <c r="J2147" i="12"/>
  <c r="K2147" i="12"/>
  <c r="L2147" i="12"/>
  <c r="M2147" i="12"/>
  <c r="D2148" i="12"/>
  <c r="E2148" i="12" s="1"/>
  <c r="G2148" i="12"/>
  <c r="I2148" i="12"/>
  <c r="J2148" i="12"/>
  <c r="K2148" i="12"/>
  <c r="L2148" i="12"/>
  <c r="M2148" i="12"/>
  <c r="D2149" i="12"/>
  <c r="E2149" i="12" s="1"/>
  <c r="G2149" i="12"/>
  <c r="I2149" i="12"/>
  <c r="J2149" i="12"/>
  <c r="K2149" i="12"/>
  <c r="L2149" i="12"/>
  <c r="M2149" i="12"/>
  <c r="D2150" i="12"/>
  <c r="E2150" i="12" s="1"/>
  <c r="G2150" i="12"/>
  <c r="I2150" i="12"/>
  <c r="J2150" i="12"/>
  <c r="K2150" i="12"/>
  <c r="L2150" i="12"/>
  <c r="M2150" i="12"/>
  <c r="D2151" i="12"/>
  <c r="E2151" i="12" s="1"/>
  <c r="G2151" i="12"/>
  <c r="I2151" i="12"/>
  <c r="J2151" i="12"/>
  <c r="K2151" i="12"/>
  <c r="L2151" i="12"/>
  <c r="M2151" i="12"/>
  <c r="D2152" i="12"/>
  <c r="E2152" i="12" s="1"/>
  <c r="G2152" i="12"/>
  <c r="I2152" i="12"/>
  <c r="J2152" i="12"/>
  <c r="K2152" i="12"/>
  <c r="L2152" i="12"/>
  <c r="M2152" i="12"/>
  <c r="D2153" i="12"/>
  <c r="E2153" i="12" s="1"/>
  <c r="G2153" i="12"/>
  <c r="I2153" i="12"/>
  <c r="J2153" i="12"/>
  <c r="K2153" i="12"/>
  <c r="L2153" i="12"/>
  <c r="M2153" i="12"/>
  <c r="D2154" i="12"/>
  <c r="E2154" i="12" s="1"/>
  <c r="G2154" i="12"/>
  <c r="I2154" i="12"/>
  <c r="J2154" i="12"/>
  <c r="K2154" i="12"/>
  <c r="L2154" i="12"/>
  <c r="M2154" i="12"/>
  <c r="D2155" i="12"/>
  <c r="E2155" i="12" s="1"/>
  <c r="G2155" i="12"/>
  <c r="I2155" i="12"/>
  <c r="J2155" i="12"/>
  <c r="K2155" i="12"/>
  <c r="L2155" i="12"/>
  <c r="M2155" i="12"/>
  <c r="D2156" i="12"/>
  <c r="E2156" i="12" s="1"/>
  <c r="G2156" i="12"/>
  <c r="I2156" i="12"/>
  <c r="J2156" i="12"/>
  <c r="K2156" i="12"/>
  <c r="L2156" i="12"/>
  <c r="M2156" i="12"/>
  <c r="D2157" i="12"/>
  <c r="E2157" i="12" s="1"/>
  <c r="G2157" i="12"/>
  <c r="I2157" i="12"/>
  <c r="J2157" i="12"/>
  <c r="K2157" i="12"/>
  <c r="L2157" i="12"/>
  <c r="M2157" i="12"/>
  <c r="D2158" i="12"/>
  <c r="E2158" i="12" s="1"/>
  <c r="G2158" i="12"/>
  <c r="I2158" i="12"/>
  <c r="J2158" i="12"/>
  <c r="K2158" i="12"/>
  <c r="L2158" i="12"/>
  <c r="M2158" i="12"/>
  <c r="D2159" i="12"/>
  <c r="E2159" i="12" s="1"/>
  <c r="G2159" i="12"/>
  <c r="I2159" i="12"/>
  <c r="J2159" i="12"/>
  <c r="K2159" i="12"/>
  <c r="L2159" i="12"/>
  <c r="M2159" i="12"/>
  <c r="D2160" i="12"/>
  <c r="E2160" i="12" s="1"/>
  <c r="G2160" i="12"/>
  <c r="I2160" i="12"/>
  <c r="J2160" i="12"/>
  <c r="K2160" i="12"/>
  <c r="L2160" i="12"/>
  <c r="M2160" i="12"/>
  <c r="D2161" i="12"/>
  <c r="E2161" i="12" s="1"/>
  <c r="G2161" i="12"/>
  <c r="I2161" i="12"/>
  <c r="J2161" i="12"/>
  <c r="K2161" i="12"/>
  <c r="L2161" i="12"/>
  <c r="M2161" i="12"/>
  <c r="D2162" i="12"/>
  <c r="E2162" i="12" s="1"/>
  <c r="G2162" i="12"/>
  <c r="I2162" i="12"/>
  <c r="J2162" i="12"/>
  <c r="K2162" i="12"/>
  <c r="L2162" i="12"/>
  <c r="M2162" i="12"/>
  <c r="D2163" i="12"/>
  <c r="E2163" i="12" s="1"/>
  <c r="G2163" i="12"/>
  <c r="I2163" i="12"/>
  <c r="J2163" i="12"/>
  <c r="K2163" i="12"/>
  <c r="L2163" i="12"/>
  <c r="M2163" i="12"/>
  <c r="D2164" i="12"/>
  <c r="E2164" i="12" s="1"/>
  <c r="G2164" i="12"/>
  <c r="I2164" i="12"/>
  <c r="J2164" i="12"/>
  <c r="K2164" i="12"/>
  <c r="L2164" i="12"/>
  <c r="M2164" i="12"/>
  <c r="D2165" i="12"/>
  <c r="E2165" i="12" s="1"/>
  <c r="G2165" i="12"/>
  <c r="I2165" i="12"/>
  <c r="J2165" i="12"/>
  <c r="K2165" i="12"/>
  <c r="L2165" i="12"/>
  <c r="M2165" i="12"/>
  <c r="D2166" i="12"/>
  <c r="E2166" i="12" s="1"/>
  <c r="G2166" i="12"/>
  <c r="I2166" i="12"/>
  <c r="J2166" i="12"/>
  <c r="K2166" i="12"/>
  <c r="L2166" i="12"/>
  <c r="M2166" i="12"/>
  <c r="D2167" i="12"/>
  <c r="E2167" i="12" s="1"/>
  <c r="G2167" i="12"/>
  <c r="I2167" i="12"/>
  <c r="J2167" i="12"/>
  <c r="K2167" i="12"/>
  <c r="L2167" i="12"/>
  <c r="M2167" i="12"/>
  <c r="D2168" i="12"/>
  <c r="E2168" i="12" s="1"/>
  <c r="G2168" i="12"/>
  <c r="I2168" i="12"/>
  <c r="J2168" i="12"/>
  <c r="K2168" i="12"/>
  <c r="L2168" i="12"/>
  <c r="M2168" i="12"/>
  <c r="D2169" i="12"/>
  <c r="E2169" i="12" s="1"/>
  <c r="G2169" i="12"/>
  <c r="I2169" i="12"/>
  <c r="J2169" i="12"/>
  <c r="K2169" i="12"/>
  <c r="L2169" i="12"/>
  <c r="M2169" i="12"/>
  <c r="D2170" i="12"/>
  <c r="E2170" i="12" s="1"/>
  <c r="G2170" i="12"/>
  <c r="I2170" i="12"/>
  <c r="J2170" i="12"/>
  <c r="K2170" i="12"/>
  <c r="L2170" i="12"/>
  <c r="M2170" i="12"/>
  <c r="D2171" i="12"/>
  <c r="E2171" i="12" s="1"/>
  <c r="G2171" i="12"/>
  <c r="I2171" i="12"/>
  <c r="J2171" i="12"/>
  <c r="K2171" i="12"/>
  <c r="L2171" i="12"/>
  <c r="M2171" i="12"/>
  <c r="D2172" i="12"/>
  <c r="E2172" i="12" s="1"/>
  <c r="G2172" i="12"/>
  <c r="I2172" i="12"/>
  <c r="J2172" i="12"/>
  <c r="K2172" i="12"/>
  <c r="L2172" i="12"/>
  <c r="M2172" i="12"/>
  <c r="D2173" i="12"/>
  <c r="E2173" i="12" s="1"/>
  <c r="G2173" i="12"/>
  <c r="I2173" i="12"/>
  <c r="J2173" i="12"/>
  <c r="K2173" i="12"/>
  <c r="L2173" i="12"/>
  <c r="M2173" i="12"/>
  <c r="D2174" i="12"/>
  <c r="E2174" i="12" s="1"/>
  <c r="G2174" i="12"/>
  <c r="I2174" i="12"/>
  <c r="J2174" i="12"/>
  <c r="K2174" i="12"/>
  <c r="L2174" i="12"/>
  <c r="M2174" i="12"/>
  <c r="D2175" i="12"/>
  <c r="E2175" i="12" s="1"/>
  <c r="G2175" i="12"/>
  <c r="I2175" i="12"/>
  <c r="J2175" i="12"/>
  <c r="K2175" i="12"/>
  <c r="L2175" i="12"/>
  <c r="M2175" i="12"/>
  <c r="D2176" i="12"/>
  <c r="E2176" i="12" s="1"/>
  <c r="G2176" i="12"/>
  <c r="I2176" i="12"/>
  <c r="J2176" i="12"/>
  <c r="K2176" i="12"/>
  <c r="L2176" i="12"/>
  <c r="M2176" i="12"/>
  <c r="D2177" i="12"/>
  <c r="E2177" i="12" s="1"/>
  <c r="G2177" i="12"/>
  <c r="I2177" i="12"/>
  <c r="J2177" i="12"/>
  <c r="K2177" i="12"/>
  <c r="L2177" i="12"/>
  <c r="M2177" i="12"/>
  <c r="D2178" i="12"/>
  <c r="E2178" i="12" s="1"/>
  <c r="G2178" i="12"/>
  <c r="I2178" i="12"/>
  <c r="J2178" i="12"/>
  <c r="K2178" i="12"/>
  <c r="L2178" i="12"/>
  <c r="M2178" i="12"/>
  <c r="D2179" i="12"/>
  <c r="E2179" i="12" s="1"/>
  <c r="G2179" i="12"/>
  <c r="I2179" i="12"/>
  <c r="J2179" i="12"/>
  <c r="K2179" i="12"/>
  <c r="L2179" i="12"/>
  <c r="M2179" i="12"/>
  <c r="D2180" i="12"/>
  <c r="E2180" i="12" s="1"/>
  <c r="G2180" i="12"/>
  <c r="I2180" i="12"/>
  <c r="J2180" i="12"/>
  <c r="K2180" i="12"/>
  <c r="L2180" i="12"/>
  <c r="M2180" i="12"/>
  <c r="D2181" i="12"/>
  <c r="E2181" i="12" s="1"/>
  <c r="G2181" i="12"/>
  <c r="I2181" i="12"/>
  <c r="J2181" i="12"/>
  <c r="K2181" i="12"/>
  <c r="L2181" i="12"/>
  <c r="M2181" i="12"/>
  <c r="D2182" i="12"/>
  <c r="E2182" i="12" s="1"/>
  <c r="G2182" i="12"/>
  <c r="I2182" i="12"/>
  <c r="J2182" i="12"/>
  <c r="K2182" i="12"/>
  <c r="L2182" i="12"/>
  <c r="M2182" i="12"/>
  <c r="D2183" i="12"/>
  <c r="E2183" i="12" s="1"/>
  <c r="G2183" i="12"/>
  <c r="I2183" i="12"/>
  <c r="J2183" i="12"/>
  <c r="K2183" i="12"/>
  <c r="L2183" i="12"/>
  <c r="M2183" i="12"/>
  <c r="D2184" i="12"/>
  <c r="E2184" i="12" s="1"/>
  <c r="G2184" i="12"/>
  <c r="I2184" i="12"/>
  <c r="J2184" i="12"/>
  <c r="K2184" i="12"/>
  <c r="L2184" i="12"/>
  <c r="M2184" i="12"/>
  <c r="D2185" i="12"/>
  <c r="E2185" i="12" s="1"/>
  <c r="G2185" i="12"/>
  <c r="I2185" i="12"/>
  <c r="J2185" i="12"/>
  <c r="K2185" i="12"/>
  <c r="L2185" i="12"/>
  <c r="M2185" i="12"/>
  <c r="D2186" i="12"/>
  <c r="E2186" i="12" s="1"/>
  <c r="G2186" i="12"/>
  <c r="I2186" i="12"/>
  <c r="J2186" i="12"/>
  <c r="K2186" i="12"/>
  <c r="L2186" i="12"/>
  <c r="M2186" i="12"/>
  <c r="D2187" i="12"/>
  <c r="E2187" i="12" s="1"/>
  <c r="G2187" i="12"/>
  <c r="I2187" i="12"/>
  <c r="J2187" i="12"/>
  <c r="K2187" i="12"/>
  <c r="L2187" i="12"/>
  <c r="M2187" i="12"/>
  <c r="D2188" i="12"/>
  <c r="E2188" i="12" s="1"/>
  <c r="G2188" i="12"/>
  <c r="I2188" i="12"/>
  <c r="J2188" i="12"/>
  <c r="K2188" i="12"/>
  <c r="L2188" i="12"/>
  <c r="M2188" i="12"/>
  <c r="D2189" i="12"/>
  <c r="E2189" i="12" s="1"/>
  <c r="G2189" i="12"/>
  <c r="I2189" i="12"/>
  <c r="J2189" i="12"/>
  <c r="K2189" i="12"/>
  <c r="L2189" i="12"/>
  <c r="M2189" i="12"/>
  <c r="D2190" i="12"/>
  <c r="E2190" i="12" s="1"/>
  <c r="G2190" i="12"/>
  <c r="I2190" i="12"/>
  <c r="J2190" i="12"/>
  <c r="K2190" i="12"/>
  <c r="L2190" i="12"/>
  <c r="M2190" i="12"/>
  <c r="D2191" i="12"/>
  <c r="E2191" i="12" s="1"/>
  <c r="G2191" i="12"/>
  <c r="I2191" i="12"/>
  <c r="J2191" i="12"/>
  <c r="K2191" i="12"/>
  <c r="L2191" i="12"/>
  <c r="M2191" i="12"/>
  <c r="D2192" i="12"/>
  <c r="E2192" i="12" s="1"/>
  <c r="G2192" i="12"/>
  <c r="I2192" i="12"/>
  <c r="J2192" i="12"/>
  <c r="K2192" i="12"/>
  <c r="L2192" i="12"/>
  <c r="M2192" i="12"/>
  <c r="D2193" i="12"/>
  <c r="E2193" i="12" s="1"/>
  <c r="G2193" i="12"/>
  <c r="I2193" i="12"/>
  <c r="J2193" i="12"/>
  <c r="K2193" i="12"/>
  <c r="L2193" i="12"/>
  <c r="M2193" i="12"/>
  <c r="D2194" i="12"/>
  <c r="E2194" i="12" s="1"/>
  <c r="G2194" i="12"/>
  <c r="I2194" i="12"/>
  <c r="J2194" i="12"/>
  <c r="K2194" i="12"/>
  <c r="L2194" i="12"/>
  <c r="M2194" i="12"/>
  <c r="D2195" i="12"/>
  <c r="E2195" i="12" s="1"/>
  <c r="G2195" i="12"/>
  <c r="I2195" i="12"/>
  <c r="J2195" i="12"/>
  <c r="K2195" i="12"/>
  <c r="L2195" i="12"/>
  <c r="M2195" i="12"/>
  <c r="D2196" i="12"/>
  <c r="E2196" i="12" s="1"/>
  <c r="G2196" i="12"/>
  <c r="I2196" i="12"/>
  <c r="J2196" i="12"/>
  <c r="K2196" i="12"/>
  <c r="L2196" i="12"/>
  <c r="M2196" i="12"/>
  <c r="D2197" i="12"/>
  <c r="E2197" i="12" s="1"/>
  <c r="G2197" i="12"/>
  <c r="I2197" i="12"/>
  <c r="J2197" i="12"/>
  <c r="K2197" i="12"/>
  <c r="L2197" i="12"/>
  <c r="M2197" i="12"/>
  <c r="D2198" i="12"/>
  <c r="E2198" i="12" s="1"/>
  <c r="G2198" i="12"/>
  <c r="I2198" i="12"/>
  <c r="J2198" i="12"/>
  <c r="K2198" i="12"/>
  <c r="L2198" i="12"/>
  <c r="M2198" i="12"/>
  <c r="D2199" i="12"/>
  <c r="E2199" i="12" s="1"/>
  <c r="G2199" i="12"/>
  <c r="I2199" i="12"/>
  <c r="J2199" i="12"/>
  <c r="K2199" i="12"/>
  <c r="L2199" i="12"/>
  <c r="M2199" i="12"/>
  <c r="D2200" i="12"/>
  <c r="E2200" i="12" s="1"/>
  <c r="G2200" i="12"/>
  <c r="I2200" i="12"/>
  <c r="J2200" i="12"/>
  <c r="K2200" i="12"/>
  <c r="L2200" i="12"/>
  <c r="M2200" i="12"/>
  <c r="D2201" i="12"/>
  <c r="E2201" i="12" s="1"/>
  <c r="G2201" i="12"/>
  <c r="I2201" i="12"/>
  <c r="J2201" i="12"/>
  <c r="K2201" i="12"/>
  <c r="L2201" i="12"/>
  <c r="M2201" i="12"/>
  <c r="D2202" i="12"/>
  <c r="E2202" i="12" s="1"/>
  <c r="G2202" i="12"/>
  <c r="I2202" i="12"/>
  <c r="J2202" i="12"/>
  <c r="K2202" i="12"/>
  <c r="L2202" i="12"/>
  <c r="M2202" i="12"/>
  <c r="D2203" i="12"/>
  <c r="E2203" i="12" s="1"/>
  <c r="G2203" i="12"/>
  <c r="I2203" i="12"/>
  <c r="J2203" i="12"/>
  <c r="K2203" i="12"/>
  <c r="L2203" i="12"/>
  <c r="M2203" i="12"/>
  <c r="D2204" i="12"/>
  <c r="E2204" i="12" s="1"/>
  <c r="G2204" i="12"/>
  <c r="I2204" i="12"/>
  <c r="J2204" i="12"/>
  <c r="K2204" i="12"/>
  <c r="L2204" i="12"/>
  <c r="M2204" i="12"/>
  <c r="D2205" i="12"/>
  <c r="E2205" i="12" s="1"/>
  <c r="G2205" i="12"/>
  <c r="I2205" i="12"/>
  <c r="J2205" i="12"/>
  <c r="K2205" i="12"/>
  <c r="L2205" i="12"/>
  <c r="M2205" i="12"/>
  <c r="D2206" i="12"/>
  <c r="E2206" i="12" s="1"/>
  <c r="G2206" i="12"/>
  <c r="I2206" i="12"/>
  <c r="J2206" i="12"/>
  <c r="K2206" i="12"/>
  <c r="L2206" i="12"/>
  <c r="M2206" i="12"/>
  <c r="D2207" i="12"/>
  <c r="E2207" i="12" s="1"/>
  <c r="G2207" i="12"/>
  <c r="I2207" i="12"/>
  <c r="J2207" i="12"/>
  <c r="K2207" i="12"/>
  <c r="L2207" i="12"/>
  <c r="M2207" i="12"/>
  <c r="D2208" i="12"/>
  <c r="E2208" i="12" s="1"/>
  <c r="G2208" i="12"/>
  <c r="I2208" i="12"/>
  <c r="J2208" i="12"/>
  <c r="K2208" i="12"/>
  <c r="L2208" i="12"/>
  <c r="M2208" i="12"/>
  <c r="D2209" i="12"/>
  <c r="E2209" i="12" s="1"/>
  <c r="G2209" i="12"/>
  <c r="I2209" i="12"/>
  <c r="J2209" i="12"/>
  <c r="K2209" i="12"/>
  <c r="L2209" i="12"/>
  <c r="M2209" i="12"/>
  <c r="D2210" i="12"/>
  <c r="E2210" i="12" s="1"/>
  <c r="G2210" i="12"/>
  <c r="I2210" i="12"/>
  <c r="J2210" i="12"/>
  <c r="K2210" i="12"/>
  <c r="L2210" i="12"/>
  <c r="M2210" i="12"/>
  <c r="D2211" i="12"/>
  <c r="E2211" i="12" s="1"/>
  <c r="G2211" i="12"/>
  <c r="I2211" i="12"/>
  <c r="J2211" i="12"/>
  <c r="K2211" i="12"/>
  <c r="L2211" i="12"/>
  <c r="M2211" i="12"/>
  <c r="D2212" i="12"/>
  <c r="E2212" i="12" s="1"/>
  <c r="G2212" i="12"/>
  <c r="I2212" i="12"/>
  <c r="J2212" i="12"/>
  <c r="K2212" i="12"/>
  <c r="L2212" i="12"/>
  <c r="M2212" i="12"/>
  <c r="D2213" i="12"/>
  <c r="E2213" i="12" s="1"/>
  <c r="G2213" i="12"/>
  <c r="I2213" i="12"/>
  <c r="J2213" i="12"/>
  <c r="K2213" i="12"/>
  <c r="L2213" i="12"/>
  <c r="M2213" i="12"/>
  <c r="D2214" i="12"/>
  <c r="E2214" i="12" s="1"/>
  <c r="G2214" i="12"/>
  <c r="I2214" i="12"/>
  <c r="J2214" i="12"/>
  <c r="K2214" i="12"/>
  <c r="L2214" i="12"/>
  <c r="M2214" i="12"/>
  <c r="D2215" i="12"/>
  <c r="E2215" i="12" s="1"/>
  <c r="G2215" i="12"/>
  <c r="I2215" i="12"/>
  <c r="J2215" i="12"/>
  <c r="K2215" i="12"/>
  <c r="L2215" i="12"/>
  <c r="M2215" i="12"/>
  <c r="D2216" i="12"/>
  <c r="E2216" i="12" s="1"/>
  <c r="G2216" i="12"/>
  <c r="I2216" i="12"/>
  <c r="J2216" i="12"/>
  <c r="K2216" i="12"/>
  <c r="L2216" i="12"/>
  <c r="M2216" i="12"/>
  <c r="D2217" i="12"/>
  <c r="E2217" i="12" s="1"/>
  <c r="G2217" i="12"/>
  <c r="I2217" i="12"/>
  <c r="J2217" i="12"/>
  <c r="K2217" i="12"/>
  <c r="L2217" i="12"/>
  <c r="M2217" i="12"/>
  <c r="D2218" i="12"/>
  <c r="E2218" i="12" s="1"/>
  <c r="G2218" i="12"/>
  <c r="I2218" i="12"/>
  <c r="J2218" i="12"/>
  <c r="K2218" i="12"/>
  <c r="L2218" i="12"/>
  <c r="M2218" i="12"/>
  <c r="D2219" i="12"/>
  <c r="E2219" i="12" s="1"/>
  <c r="G2219" i="12"/>
  <c r="I2219" i="12"/>
  <c r="J2219" i="12"/>
  <c r="K2219" i="12"/>
  <c r="L2219" i="12"/>
  <c r="M2219" i="12"/>
  <c r="D2220" i="12"/>
  <c r="E2220" i="12" s="1"/>
  <c r="G2220" i="12"/>
  <c r="I2220" i="12"/>
  <c r="J2220" i="12"/>
  <c r="K2220" i="12"/>
  <c r="L2220" i="12"/>
  <c r="M2220" i="12"/>
  <c r="D2221" i="12"/>
  <c r="E2221" i="12" s="1"/>
  <c r="G2221" i="12"/>
  <c r="I2221" i="12"/>
  <c r="J2221" i="12"/>
  <c r="K2221" i="12"/>
  <c r="L2221" i="12"/>
  <c r="M2221" i="12"/>
  <c r="D2222" i="12"/>
  <c r="E2222" i="12" s="1"/>
  <c r="G2222" i="12"/>
  <c r="I2222" i="12"/>
  <c r="J2222" i="12"/>
  <c r="K2222" i="12"/>
  <c r="L2222" i="12"/>
  <c r="M2222" i="12"/>
  <c r="D2223" i="12"/>
  <c r="E2223" i="12" s="1"/>
  <c r="G2223" i="12"/>
  <c r="I2223" i="12"/>
  <c r="J2223" i="12"/>
  <c r="K2223" i="12"/>
  <c r="L2223" i="12"/>
  <c r="M2223" i="12"/>
  <c r="D2224" i="12"/>
  <c r="E2224" i="12" s="1"/>
  <c r="G2224" i="12"/>
  <c r="I2224" i="12"/>
  <c r="J2224" i="12"/>
  <c r="K2224" i="12"/>
  <c r="L2224" i="12"/>
  <c r="M2224" i="12"/>
  <c r="D2225" i="12"/>
  <c r="E2225" i="12" s="1"/>
  <c r="G2225" i="12"/>
  <c r="I2225" i="12"/>
  <c r="J2225" i="12"/>
  <c r="K2225" i="12"/>
  <c r="L2225" i="12"/>
  <c r="M2225" i="12"/>
  <c r="D2226" i="12"/>
  <c r="E2226" i="12" s="1"/>
  <c r="G2226" i="12"/>
  <c r="I2226" i="12"/>
  <c r="J2226" i="12"/>
  <c r="K2226" i="12"/>
  <c r="L2226" i="12"/>
  <c r="M2226" i="12"/>
  <c r="D2227" i="12"/>
  <c r="E2227" i="12" s="1"/>
  <c r="G2227" i="12"/>
  <c r="I2227" i="12"/>
  <c r="J2227" i="12"/>
  <c r="K2227" i="12"/>
  <c r="L2227" i="12"/>
  <c r="M2227" i="12"/>
  <c r="D2228" i="12"/>
  <c r="E2228" i="12" s="1"/>
  <c r="G2228" i="12"/>
  <c r="I2228" i="12"/>
  <c r="J2228" i="12"/>
  <c r="K2228" i="12"/>
  <c r="L2228" i="12"/>
  <c r="M2228" i="12"/>
  <c r="D2229" i="12"/>
  <c r="E2229" i="12" s="1"/>
  <c r="G2229" i="12"/>
  <c r="I2229" i="12"/>
  <c r="J2229" i="12"/>
  <c r="K2229" i="12"/>
  <c r="L2229" i="12"/>
  <c r="M2229" i="12"/>
  <c r="D2230" i="12"/>
  <c r="E2230" i="12" s="1"/>
  <c r="G2230" i="12"/>
  <c r="I2230" i="12"/>
  <c r="J2230" i="12"/>
  <c r="K2230" i="12"/>
  <c r="L2230" i="12"/>
  <c r="M2230" i="12"/>
  <c r="D2231" i="12"/>
  <c r="E2231" i="12" s="1"/>
  <c r="G2231" i="12"/>
  <c r="I2231" i="12"/>
  <c r="J2231" i="12"/>
  <c r="K2231" i="12"/>
  <c r="L2231" i="12"/>
  <c r="M2231" i="12"/>
  <c r="D2232" i="12"/>
  <c r="E2232" i="12" s="1"/>
  <c r="G2232" i="12"/>
  <c r="I2232" i="12"/>
  <c r="J2232" i="12"/>
  <c r="K2232" i="12"/>
  <c r="L2232" i="12"/>
  <c r="M2232" i="12"/>
  <c r="D2233" i="12"/>
  <c r="E2233" i="12" s="1"/>
  <c r="G2233" i="12"/>
  <c r="I2233" i="12"/>
  <c r="J2233" i="12"/>
  <c r="K2233" i="12"/>
  <c r="L2233" i="12"/>
  <c r="M2233" i="12"/>
  <c r="D2234" i="12"/>
  <c r="E2234" i="12" s="1"/>
  <c r="G2234" i="12"/>
  <c r="I2234" i="12"/>
  <c r="J2234" i="12"/>
  <c r="K2234" i="12"/>
  <c r="L2234" i="12"/>
  <c r="M2234" i="12"/>
  <c r="D2235" i="12"/>
  <c r="E2235" i="12" s="1"/>
  <c r="G2235" i="12"/>
  <c r="I2235" i="12"/>
  <c r="J2235" i="12"/>
  <c r="K2235" i="12"/>
  <c r="L2235" i="12"/>
  <c r="M2235" i="12"/>
  <c r="D2236" i="12"/>
  <c r="E2236" i="12" s="1"/>
  <c r="G2236" i="12"/>
  <c r="I2236" i="12"/>
  <c r="J2236" i="12"/>
  <c r="K2236" i="12"/>
  <c r="L2236" i="12"/>
  <c r="M2236" i="12"/>
  <c r="D2237" i="12"/>
  <c r="E2237" i="12" s="1"/>
  <c r="G2237" i="12"/>
  <c r="I2237" i="12"/>
  <c r="J2237" i="12"/>
  <c r="K2237" i="12"/>
  <c r="L2237" i="12"/>
  <c r="M2237" i="12"/>
  <c r="D2238" i="12"/>
  <c r="E2238" i="12" s="1"/>
  <c r="G2238" i="12"/>
  <c r="I2238" i="12"/>
  <c r="J2238" i="12"/>
  <c r="K2238" i="12"/>
  <c r="L2238" i="12"/>
  <c r="M2238" i="12"/>
  <c r="D2239" i="12"/>
  <c r="E2239" i="12" s="1"/>
  <c r="G2239" i="12"/>
  <c r="I2239" i="12"/>
  <c r="J2239" i="12"/>
  <c r="K2239" i="12"/>
  <c r="L2239" i="12"/>
  <c r="M2239" i="12"/>
  <c r="D2240" i="12"/>
  <c r="E2240" i="12" s="1"/>
  <c r="G2240" i="12"/>
  <c r="I2240" i="12"/>
  <c r="J2240" i="12"/>
  <c r="K2240" i="12"/>
  <c r="L2240" i="12"/>
  <c r="M2240" i="12"/>
  <c r="D2241" i="12"/>
  <c r="E2241" i="12" s="1"/>
  <c r="G2241" i="12"/>
  <c r="I2241" i="12"/>
  <c r="J2241" i="12"/>
  <c r="K2241" i="12"/>
  <c r="L2241" i="12"/>
  <c r="M2241" i="12"/>
  <c r="D2242" i="12"/>
  <c r="E2242" i="12" s="1"/>
  <c r="G2242" i="12"/>
  <c r="I2242" i="12"/>
  <c r="J2242" i="12"/>
  <c r="K2242" i="12"/>
  <c r="L2242" i="12"/>
  <c r="M2242" i="12"/>
  <c r="D2243" i="12"/>
  <c r="E2243" i="12" s="1"/>
  <c r="G2243" i="12"/>
  <c r="I2243" i="12"/>
  <c r="J2243" i="12"/>
  <c r="K2243" i="12"/>
  <c r="L2243" i="12"/>
  <c r="M2243" i="12"/>
  <c r="D2244" i="12"/>
  <c r="E2244" i="12" s="1"/>
  <c r="G2244" i="12"/>
  <c r="I2244" i="12"/>
  <c r="J2244" i="12"/>
  <c r="K2244" i="12"/>
  <c r="L2244" i="12"/>
  <c r="M2244" i="12"/>
  <c r="D2245" i="12"/>
  <c r="E2245" i="12" s="1"/>
  <c r="G2245" i="12"/>
  <c r="I2245" i="12"/>
  <c r="J2245" i="12"/>
  <c r="K2245" i="12"/>
  <c r="L2245" i="12"/>
  <c r="M2245" i="12"/>
  <c r="D2246" i="12"/>
  <c r="E2246" i="12" s="1"/>
  <c r="G2246" i="12"/>
  <c r="I2246" i="12"/>
  <c r="J2246" i="12"/>
  <c r="K2246" i="12"/>
  <c r="L2246" i="12"/>
  <c r="M2246" i="12"/>
  <c r="D2247" i="12"/>
  <c r="E2247" i="12" s="1"/>
  <c r="G2247" i="12"/>
  <c r="I2247" i="12"/>
  <c r="J2247" i="12"/>
  <c r="K2247" i="12"/>
  <c r="L2247" i="12"/>
  <c r="M2247" i="12"/>
  <c r="D2248" i="12"/>
  <c r="E2248" i="12" s="1"/>
  <c r="G2248" i="12"/>
  <c r="I2248" i="12"/>
  <c r="J2248" i="12"/>
  <c r="K2248" i="12"/>
  <c r="L2248" i="12"/>
  <c r="M2248" i="12"/>
  <c r="D2249" i="12"/>
  <c r="E2249" i="12" s="1"/>
  <c r="G2249" i="12"/>
  <c r="I2249" i="12"/>
  <c r="J2249" i="12"/>
  <c r="K2249" i="12"/>
  <c r="L2249" i="12"/>
  <c r="M2249" i="12"/>
  <c r="D2250" i="12"/>
  <c r="E2250" i="12" s="1"/>
  <c r="G2250" i="12"/>
  <c r="I2250" i="12"/>
  <c r="J2250" i="12"/>
  <c r="K2250" i="12"/>
  <c r="L2250" i="12"/>
  <c r="M2250" i="12"/>
  <c r="D2251" i="12"/>
  <c r="E2251" i="12" s="1"/>
  <c r="G2251" i="12"/>
  <c r="I2251" i="12"/>
  <c r="J2251" i="12"/>
  <c r="K2251" i="12"/>
  <c r="L2251" i="12"/>
  <c r="M2251" i="12"/>
  <c r="D2252" i="12"/>
  <c r="E2252" i="12" s="1"/>
  <c r="G2252" i="12"/>
  <c r="I2252" i="12"/>
  <c r="J2252" i="12"/>
  <c r="K2252" i="12"/>
  <c r="L2252" i="12"/>
  <c r="M2252" i="12"/>
  <c r="D2253" i="12"/>
  <c r="E2253" i="12" s="1"/>
  <c r="G2253" i="12"/>
  <c r="I2253" i="12"/>
  <c r="J2253" i="12"/>
  <c r="K2253" i="12"/>
  <c r="L2253" i="12"/>
  <c r="M2253" i="12"/>
  <c r="D2254" i="12"/>
  <c r="E2254" i="12" s="1"/>
  <c r="G2254" i="12"/>
  <c r="I2254" i="12"/>
  <c r="J2254" i="12"/>
  <c r="K2254" i="12"/>
  <c r="L2254" i="12"/>
  <c r="M2254" i="12"/>
  <c r="D2255" i="12"/>
  <c r="E2255" i="12" s="1"/>
  <c r="G2255" i="12"/>
  <c r="I2255" i="12"/>
  <c r="J2255" i="12"/>
  <c r="K2255" i="12"/>
  <c r="L2255" i="12"/>
  <c r="M2255" i="12"/>
  <c r="D2256" i="12"/>
  <c r="E2256" i="12" s="1"/>
  <c r="G2256" i="12"/>
  <c r="I2256" i="12"/>
  <c r="J2256" i="12"/>
  <c r="K2256" i="12"/>
  <c r="L2256" i="12"/>
  <c r="M2256" i="12"/>
  <c r="D2257" i="12"/>
  <c r="E2257" i="12" s="1"/>
  <c r="G2257" i="12"/>
  <c r="I2257" i="12"/>
  <c r="J2257" i="12"/>
  <c r="K2257" i="12"/>
  <c r="L2257" i="12"/>
  <c r="M2257" i="12"/>
  <c r="D2258" i="12"/>
  <c r="E2258" i="12" s="1"/>
  <c r="G2258" i="12"/>
  <c r="I2258" i="12"/>
  <c r="J2258" i="12"/>
  <c r="K2258" i="12"/>
  <c r="L2258" i="12"/>
  <c r="M2258" i="12"/>
  <c r="D2259" i="12"/>
  <c r="E2259" i="12" s="1"/>
  <c r="G2259" i="12"/>
  <c r="I2259" i="12"/>
  <c r="J2259" i="12"/>
  <c r="K2259" i="12"/>
  <c r="L2259" i="12"/>
  <c r="M2259" i="12"/>
  <c r="D2260" i="12"/>
  <c r="E2260" i="12" s="1"/>
  <c r="G2260" i="12"/>
  <c r="I2260" i="12"/>
  <c r="J2260" i="12"/>
  <c r="K2260" i="12"/>
  <c r="L2260" i="12"/>
  <c r="M2260" i="12"/>
  <c r="D2261" i="12"/>
  <c r="E2261" i="12" s="1"/>
  <c r="G2261" i="12"/>
  <c r="I2261" i="12"/>
  <c r="J2261" i="12"/>
  <c r="K2261" i="12"/>
  <c r="L2261" i="12"/>
  <c r="M2261" i="12"/>
  <c r="D2262" i="12"/>
  <c r="E2262" i="12" s="1"/>
  <c r="G2262" i="12"/>
  <c r="I2262" i="12"/>
  <c r="J2262" i="12"/>
  <c r="K2262" i="12"/>
  <c r="L2262" i="12"/>
  <c r="M2262" i="12"/>
  <c r="D2263" i="12"/>
  <c r="E2263" i="12" s="1"/>
  <c r="G2263" i="12"/>
  <c r="I2263" i="12"/>
  <c r="J2263" i="12"/>
  <c r="K2263" i="12"/>
  <c r="L2263" i="12"/>
  <c r="M2263" i="12"/>
  <c r="D2264" i="12"/>
  <c r="E2264" i="12" s="1"/>
  <c r="G2264" i="12"/>
  <c r="I2264" i="12"/>
  <c r="J2264" i="12"/>
  <c r="K2264" i="12"/>
  <c r="L2264" i="12"/>
  <c r="M2264" i="12"/>
  <c r="D2265" i="12"/>
  <c r="E2265" i="12" s="1"/>
  <c r="G2265" i="12"/>
  <c r="I2265" i="12"/>
  <c r="J2265" i="12"/>
  <c r="K2265" i="12"/>
  <c r="L2265" i="12"/>
  <c r="M2265" i="12"/>
  <c r="D2266" i="12"/>
  <c r="E2266" i="12" s="1"/>
  <c r="G2266" i="12"/>
  <c r="I2266" i="12"/>
  <c r="J2266" i="12"/>
  <c r="K2266" i="12"/>
  <c r="L2266" i="12"/>
  <c r="M2266" i="12"/>
  <c r="D2267" i="12"/>
  <c r="E2267" i="12" s="1"/>
  <c r="G2267" i="12"/>
  <c r="I2267" i="12"/>
  <c r="J2267" i="12"/>
  <c r="K2267" i="12"/>
  <c r="L2267" i="12"/>
  <c r="M2267" i="12"/>
  <c r="D2268" i="12"/>
  <c r="E2268" i="12" s="1"/>
  <c r="G2268" i="12"/>
  <c r="I2268" i="12"/>
  <c r="J2268" i="12"/>
  <c r="K2268" i="12"/>
  <c r="L2268" i="12"/>
  <c r="M2268" i="12"/>
  <c r="D2269" i="12"/>
  <c r="E2269" i="12" s="1"/>
  <c r="G2269" i="12"/>
  <c r="I2269" i="12"/>
  <c r="J2269" i="12"/>
  <c r="K2269" i="12"/>
  <c r="L2269" i="12"/>
  <c r="M2269" i="12"/>
  <c r="D2270" i="12"/>
  <c r="E2270" i="12" s="1"/>
  <c r="G2270" i="12"/>
  <c r="I2270" i="12"/>
  <c r="J2270" i="12"/>
  <c r="K2270" i="12"/>
  <c r="L2270" i="12"/>
  <c r="M2270" i="12"/>
  <c r="D2271" i="12"/>
  <c r="E2271" i="12" s="1"/>
  <c r="G2271" i="12"/>
  <c r="I2271" i="12"/>
  <c r="J2271" i="12"/>
  <c r="K2271" i="12"/>
  <c r="L2271" i="12"/>
  <c r="M2271" i="12"/>
  <c r="D2272" i="12"/>
  <c r="E2272" i="12" s="1"/>
  <c r="G2272" i="12"/>
  <c r="I2272" i="12"/>
  <c r="J2272" i="12"/>
  <c r="K2272" i="12"/>
  <c r="L2272" i="12"/>
  <c r="M2272" i="12"/>
  <c r="D2273" i="12"/>
  <c r="E2273" i="12" s="1"/>
  <c r="G2273" i="12"/>
  <c r="I2273" i="12"/>
  <c r="J2273" i="12"/>
  <c r="K2273" i="12"/>
  <c r="L2273" i="12"/>
  <c r="M2273" i="12"/>
  <c r="D2274" i="12"/>
  <c r="E2274" i="12" s="1"/>
  <c r="G2274" i="12"/>
  <c r="I2274" i="12"/>
  <c r="J2274" i="12"/>
  <c r="K2274" i="12"/>
  <c r="L2274" i="12"/>
  <c r="M2274" i="12"/>
  <c r="D2275" i="12"/>
  <c r="E2275" i="12" s="1"/>
  <c r="G2275" i="12"/>
  <c r="I2275" i="12"/>
  <c r="J2275" i="12"/>
  <c r="K2275" i="12"/>
  <c r="L2275" i="12"/>
  <c r="M2275" i="12"/>
  <c r="D2276" i="12"/>
  <c r="E2276" i="12" s="1"/>
  <c r="G2276" i="12"/>
  <c r="I2276" i="12"/>
  <c r="J2276" i="12"/>
  <c r="K2276" i="12"/>
  <c r="L2276" i="12"/>
  <c r="M2276" i="12"/>
  <c r="D2277" i="12"/>
  <c r="E2277" i="12" s="1"/>
  <c r="G2277" i="12"/>
  <c r="I2277" i="12"/>
  <c r="J2277" i="12"/>
  <c r="K2277" i="12"/>
  <c r="L2277" i="12"/>
  <c r="M2277" i="12"/>
  <c r="D2278" i="12"/>
  <c r="E2278" i="12" s="1"/>
  <c r="G2278" i="12"/>
  <c r="I2278" i="12"/>
  <c r="J2278" i="12"/>
  <c r="K2278" i="12"/>
  <c r="L2278" i="12"/>
  <c r="M2278" i="12"/>
  <c r="D2279" i="12"/>
  <c r="E2279" i="12" s="1"/>
  <c r="G2279" i="12"/>
  <c r="I2279" i="12"/>
  <c r="J2279" i="12"/>
  <c r="K2279" i="12"/>
  <c r="L2279" i="12"/>
  <c r="M2279" i="12"/>
  <c r="D2280" i="12"/>
  <c r="E2280" i="12" s="1"/>
  <c r="G2280" i="12"/>
  <c r="I2280" i="12"/>
  <c r="J2280" i="12"/>
  <c r="K2280" i="12"/>
  <c r="L2280" i="12"/>
  <c r="M2280" i="12"/>
  <c r="D2281" i="12"/>
  <c r="E2281" i="12" s="1"/>
  <c r="G2281" i="12"/>
  <c r="I2281" i="12"/>
  <c r="J2281" i="12"/>
  <c r="K2281" i="12"/>
  <c r="L2281" i="12"/>
  <c r="M2281" i="12"/>
  <c r="D2282" i="12"/>
  <c r="E2282" i="12" s="1"/>
  <c r="G2282" i="12"/>
  <c r="I2282" i="12"/>
  <c r="J2282" i="12"/>
  <c r="K2282" i="12"/>
  <c r="L2282" i="12"/>
  <c r="M2282" i="12"/>
  <c r="D2283" i="12"/>
  <c r="E2283" i="12" s="1"/>
  <c r="G2283" i="12"/>
  <c r="I2283" i="12"/>
  <c r="J2283" i="12"/>
  <c r="K2283" i="12"/>
  <c r="L2283" i="12"/>
  <c r="M2283" i="12"/>
  <c r="D2284" i="12"/>
  <c r="E2284" i="12" s="1"/>
  <c r="G2284" i="12"/>
  <c r="I2284" i="12"/>
  <c r="J2284" i="12"/>
  <c r="K2284" i="12"/>
  <c r="L2284" i="12"/>
  <c r="M2284" i="12"/>
  <c r="D2285" i="12"/>
  <c r="E2285" i="12" s="1"/>
  <c r="G2285" i="12"/>
  <c r="I2285" i="12"/>
  <c r="J2285" i="12"/>
  <c r="K2285" i="12"/>
  <c r="L2285" i="12"/>
  <c r="M2285" i="12"/>
  <c r="D2286" i="12"/>
  <c r="E2286" i="12" s="1"/>
  <c r="G2286" i="12"/>
  <c r="I2286" i="12"/>
  <c r="J2286" i="12"/>
  <c r="K2286" i="12"/>
  <c r="L2286" i="12"/>
  <c r="M2286" i="12"/>
  <c r="D2287" i="12"/>
  <c r="E2287" i="12" s="1"/>
  <c r="G2287" i="12"/>
  <c r="I2287" i="12"/>
  <c r="J2287" i="12"/>
  <c r="K2287" i="12"/>
  <c r="L2287" i="12"/>
  <c r="M2287" i="12"/>
  <c r="D2288" i="12"/>
  <c r="E2288" i="12" s="1"/>
  <c r="G2288" i="12"/>
  <c r="I2288" i="12"/>
  <c r="J2288" i="12"/>
  <c r="K2288" i="12"/>
  <c r="L2288" i="12"/>
  <c r="M2288" i="12"/>
  <c r="D2289" i="12"/>
  <c r="E2289" i="12" s="1"/>
  <c r="G2289" i="12"/>
  <c r="I2289" i="12"/>
  <c r="J2289" i="12"/>
  <c r="K2289" i="12"/>
  <c r="L2289" i="12"/>
  <c r="M2289" i="12"/>
  <c r="D2290" i="12"/>
  <c r="E2290" i="12" s="1"/>
  <c r="G2290" i="12"/>
  <c r="I2290" i="12"/>
  <c r="J2290" i="12"/>
  <c r="K2290" i="12"/>
  <c r="L2290" i="12"/>
  <c r="M2290" i="12"/>
  <c r="D2291" i="12"/>
  <c r="E2291" i="12" s="1"/>
  <c r="G2291" i="12"/>
  <c r="I2291" i="12"/>
  <c r="J2291" i="12"/>
  <c r="K2291" i="12"/>
  <c r="L2291" i="12"/>
  <c r="M2291" i="12"/>
  <c r="D2292" i="12"/>
  <c r="E2292" i="12" s="1"/>
  <c r="G2292" i="12"/>
  <c r="I2292" i="12"/>
  <c r="J2292" i="12"/>
  <c r="K2292" i="12"/>
  <c r="L2292" i="12"/>
  <c r="M2292" i="12"/>
  <c r="D2293" i="12"/>
  <c r="E2293" i="12" s="1"/>
  <c r="G2293" i="12"/>
  <c r="I2293" i="12"/>
  <c r="J2293" i="12"/>
  <c r="K2293" i="12"/>
  <c r="L2293" i="12"/>
  <c r="M2293" i="12"/>
  <c r="D2294" i="12"/>
  <c r="E2294" i="12" s="1"/>
  <c r="G2294" i="12"/>
  <c r="I2294" i="12"/>
  <c r="J2294" i="12"/>
  <c r="K2294" i="12"/>
  <c r="L2294" i="12"/>
  <c r="M2294" i="12"/>
  <c r="D2295" i="12"/>
  <c r="E2295" i="12" s="1"/>
  <c r="G2295" i="12"/>
  <c r="I2295" i="12"/>
  <c r="J2295" i="12"/>
  <c r="K2295" i="12"/>
  <c r="L2295" i="12"/>
  <c r="M2295" i="12"/>
  <c r="D2296" i="12"/>
  <c r="E2296" i="12" s="1"/>
  <c r="G2296" i="12"/>
  <c r="I2296" i="12"/>
  <c r="J2296" i="12"/>
  <c r="K2296" i="12"/>
  <c r="L2296" i="12"/>
  <c r="M2296" i="12"/>
  <c r="D2297" i="12"/>
  <c r="E2297" i="12" s="1"/>
  <c r="G2297" i="12"/>
  <c r="I2297" i="12"/>
  <c r="J2297" i="12"/>
  <c r="K2297" i="12"/>
  <c r="L2297" i="12"/>
  <c r="M2297" i="12"/>
  <c r="D2298" i="12"/>
  <c r="E2298" i="12" s="1"/>
  <c r="G2298" i="12"/>
  <c r="I2298" i="12"/>
  <c r="J2298" i="12"/>
  <c r="K2298" i="12"/>
  <c r="L2298" i="12"/>
  <c r="M2298" i="12"/>
  <c r="D2299" i="12"/>
  <c r="E2299" i="12" s="1"/>
  <c r="G2299" i="12"/>
  <c r="I2299" i="12"/>
  <c r="J2299" i="12"/>
  <c r="K2299" i="12"/>
  <c r="L2299" i="12"/>
  <c r="M2299" i="12"/>
  <c r="D2300" i="12"/>
  <c r="E2300" i="12" s="1"/>
  <c r="G2300" i="12"/>
  <c r="I2300" i="12"/>
  <c r="J2300" i="12"/>
  <c r="K2300" i="12"/>
  <c r="L2300" i="12"/>
  <c r="M2300" i="12"/>
  <c r="D2301" i="12"/>
  <c r="E2301" i="12" s="1"/>
  <c r="G2301" i="12"/>
  <c r="I2301" i="12"/>
  <c r="J2301" i="12"/>
  <c r="K2301" i="12"/>
  <c r="L2301" i="12"/>
  <c r="M2301" i="12"/>
  <c r="D2302" i="12"/>
  <c r="E2302" i="12" s="1"/>
  <c r="G2302" i="12"/>
  <c r="I2302" i="12"/>
  <c r="J2302" i="12"/>
  <c r="K2302" i="12"/>
  <c r="L2302" i="12"/>
  <c r="M2302" i="12"/>
  <c r="D2303" i="12"/>
  <c r="E2303" i="12" s="1"/>
  <c r="G2303" i="12"/>
  <c r="I2303" i="12"/>
  <c r="J2303" i="12"/>
  <c r="K2303" i="12"/>
  <c r="L2303" i="12"/>
  <c r="M2303" i="12"/>
  <c r="D2304" i="12"/>
  <c r="E2304" i="12" s="1"/>
  <c r="G2304" i="12"/>
  <c r="I2304" i="12"/>
  <c r="J2304" i="12"/>
  <c r="K2304" i="12"/>
  <c r="L2304" i="12"/>
  <c r="M2304" i="12"/>
  <c r="D2305" i="12"/>
  <c r="E2305" i="12" s="1"/>
  <c r="G2305" i="12"/>
  <c r="I2305" i="12"/>
  <c r="J2305" i="12"/>
  <c r="K2305" i="12"/>
  <c r="L2305" i="12"/>
  <c r="M2305" i="12"/>
  <c r="D2306" i="12"/>
  <c r="E2306" i="12" s="1"/>
  <c r="G2306" i="12"/>
  <c r="I2306" i="12"/>
  <c r="J2306" i="12"/>
  <c r="K2306" i="12"/>
  <c r="L2306" i="12"/>
  <c r="M2306" i="12"/>
  <c r="D2307" i="12"/>
  <c r="E2307" i="12" s="1"/>
  <c r="G2307" i="12"/>
  <c r="I2307" i="12"/>
  <c r="J2307" i="12"/>
  <c r="K2307" i="12"/>
  <c r="L2307" i="12"/>
  <c r="M2307" i="12"/>
  <c r="D2308" i="12"/>
  <c r="E2308" i="12" s="1"/>
  <c r="G2308" i="12"/>
  <c r="I2308" i="12"/>
  <c r="J2308" i="12"/>
  <c r="K2308" i="12"/>
  <c r="L2308" i="12"/>
  <c r="M2308" i="12"/>
  <c r="D2309" i="12"/>
  <c r="E2309" i="12" s="1"/>
  <c r="G2309" i="12"/>
  <c r="I2309" i="12"/>
  <c r="J2309" i="12"/>
  <c r="K2309" i="12"/>
  <c r="L2309" i="12"/>
  <c r="M2309" i="12"/>
  <c r="D2310" i="12"/>
  <c r="E2310" i="12" s="1"/>
  <c r="G2310" i="12"/>
  <c r="I2310" i="12"/>
  <c r="J2310" i="12"/>
  <c r="K2310" i="12"/>
  <c r="L2310" i="12"/>
  <c r="M2310" i="12"/>
  <c r="D2311" i="12"/>
  <c r="E2311" i="12" s="1"/>
  <c r="G2311" i="12"/>
  <c r="I2311" i="12"/>
  <c r="J2311" i="12"/>
  <c r="K2311" i="12"/>
  <c r="L2311" i="12"/>
  <c r="M2311" i="12"/>
  <c r="D2312" i="12"/>
  <c r="E2312" i="12" s="1"/>
  <c r="G2312" i="12"/>
  <c r="I2312" i="12"/>
  <c r="J2312" i="12"/>
  <c r="K2312" i="12"/>
  <c r="L2312" i="12"/>
  <c r="M2312" i="12"/>
  <c r="D2313" i="12"/>
  <c r="E2313" i="12" s="1"/>
  <c r="G2313" i="12"/>
  <c r="I2313" i="12"/>
  <c r="J2313" i="12"/>
  <c r="K2313" i="12"/>
  <c r="L2313" i="12"/>
  <c r="M2313" i="12"/>
  <c r="D2314" i="12"/>
  <c r="E2314" i="12" s="1"/>
  <c r="G2314" i="12"/>
  <c r="I2314" i="12"/>
  <c r="J2314" i="12"/>
  <c r="K2314" i="12"/>
  <c r="L2314" i="12"/>
  <c r="M2314" i="12"/>
  <c r="D2315" i="12"/>
  <c r="E2315" i="12" s="1"/>
  <c r="G2315" i="12"/>
  <c r="I2315" i="12"/>
  <c r="J2315" i="12"/>
  <c r="K2315" i="12"/>
  <c r="L2315" i="12"/>
  <c r="M2315" i="12"/>
  <c r="D2316" i="12"/>
  <c r="E2316" i="12" s="1"/>
  <c r="G2316" i="12"/>
  <c r="I2316" i="12"/>
  <c r="J2316" i="12"/>
  <c r="K2316" i="12"/>
  <c r="L2316" i="12"/>
  <c r="M2316" i="12"/>
  <c r="D2317" i="12"/>
  <c r="E2317" i="12" s="1"/>
  <c r="G2317" i="12"/>
  <c r="I2317" i="12"/>
  <c r="J2317" i="12"/>
  <c r="K2317" i="12"/>
  <c r="L2317" i="12"/>
  <c r="M2317" i="12"/>
  <c r="D2318" i="12"/>
  <c r="E2318" i="12" s="1"/>
  <c r="G2318" i="12"/>
  <c r="I2318" i="12"/>
  <c r="J2318" i="12"/>
  <c r="K2318" i="12"/>
  <c r="L2318" i="12"/>
  <c r="M2318" i="12"/>
  <c r="D2319" i="12"/>
  <c r="E2319" i="12" s="1"/>
  <c r="G2319" i="12"/>
  <c r="I2319" i="12"/>
  <c r="J2319" i="12"/>
  <c r="K2319" i="12"/>
  <c r="L2319" i="12"/>
  <c r="M2319" i="12"/>
  <c r="D2320" i="12"/>
  <c r="E2320" i="12" s="1"/>
  <c r="G2320" i="12"/>
  <c r="I2320" i="12"/>
  <c r="J2320" i="12"/>
  <c r="K2320" i="12"/>
  <c r="L2320" i="12"/>
  <c r="M2320" i="12"/>
  <c r="D2321" i="12"/>
  <c r="E2321" i="12" s="1"/>
  <c r="G2321" i="12"/>
  <c r="I2321" i="12"/>
  <c r="J2321" i="12"/>
  <c r="K2321" i="12"/>
  <c r="L2321" i="12"/>
  <c r="M2321" i="12"/>
  <c r="D2322" i="12"/>
  <c r="E2322" i="12" s="1"/>
  <c r="G2322" i="12"/>
  <c r="I2322" i="12"/>
  <c r="J2322" i="12"/>
  <c r="K2322" i="12"/>
  <c r="L2322" i="12"/>
  <c r="M2322" i="12"/>
  <c r="D2323" i="12"/>
  <c r="E2323" i="12" s="1"/>
  <c r="G2323" i="12"/>
  <c r="I2323" i="12"/>
  <c r="J2323" i="12"/>
  <c r="K2323" i="12"/>
  <c r="L2323" i="12"/>
  <c r="M2323" i="12"/>
  <c r="D2324" i="12"/>
  <c r="E2324" i="12" s="1"/>
  <c r="G2324" i="12"/>
  <c r="I2324" i="12"/>
  <c r="J2324" i="12"/>
  <c r="K2324" i="12"/>
  <c r="L2324" i="12"/>
  <c r="M2324" i="12"/>
  <c r="D2325" i="12"/>
  <c r="E2325" i="12" s="1"/>
  <c r="G2325" i="12"/>
  <c r="I2325" i="12"/>
  <c r="J2325" i="12"/>
  <c r="K2325" i="12"/>
  <c r="L2325" i="12"/>
  <c r="M2325" i="12"/>
  <c r="D2326" i="12"/>
  <c r="E2326" i="12" s="1"/>
  <c r="G2326" i="12"/>
  <c r="I2326" i="12"/>
  <c r="J2326" i="12"/>
  <c r="K2326" i="12"/>
  <c r="L2326" i="12"/>
  <c r="M2326" i="12"/>
  <c r="D2327" i="12"/>
  <c r="E2327" i="12" s="1"/>
  <c r="G2327" i="12"/>
  <c r="I2327" i="12"/>
  <c r="J2327" i="12"/>
  <c r="K2327" i="12"/>
  <c r="L2327" i="12"/>
  <c r="M2327" i="12"/>
  <c r="D2328" i="12"/>
  <c r="E2328" i="12" s="1"/>
  <c r="G2328" i="12"/>
  <c r="I2328" i="12"/>
  <c r="J2328" i="12"/>
  <c r="K2328" i="12"/>
  <c r="L2328" i="12"/>
  <c r="M2328" i="12"/>
  <c r="D2329" i="12"/>
  <c r="E2329" i="12" s="1"/>
  <c r="G2329" i="12"/>
  <c r="I2329" i="12"/>
  <c r="J2329" i="12"/>
  <c r="K2329" i="12"/>
  <c r="L2329" i="12"/>
  <c r="M2329" i="12"/>
  <c r="D2330" i="12"/>
  <c r="E2330" i="12" s="1"/>
  <c r="G2330" i="12"/>
  <c r="I2330" i="12"/>
  <c r="J2330" i="12"/>
  <c r="K2330" i="12"/>
  <c r="L2330" i="12"/>
  <c r="M2330" i="12"/>
  <c r="D2331" i="12"/>
  <c r="E2331" i="12" s="1"/>
  <c r="G2331" i="12"/>
  <c r="I2331" i="12"/>
  <c r="J2331" i="12"/>
  <c r="K2331" i="12"/>
  <c r="L2331" i="12"/>
  <c r="M2331" i="12"/>
  <c r="D2332" i="12"/>
  <c r="E2332" i="12" s="1"/>
  <c r="G2332" i="12"/>
  <c r="I2332" i="12"/>
  <c r="J2332" i="12"/>
  <c r="K2332" i="12"/>
  <c r="L2332" i="12"/>
  <c r="M2332" i="12"/>
  <c r="D2333" i="12"/>
  <c r="E2333" i="12" s="1"/>
  <c r="G2333" i="12"/>
  <c r="I2333" i="12"/>
  <c r="J2333" i="12"/>
  <c r="K2333" i="12"/>
  <c r="L2333" i="12"/>
  <c r="M2333" i="12"/>
  <c r="D2334" i="12"/>
  <c r="E2334" i="12" s="1"/>
  <c r="G2334" i="12"/>
  <c r="I2334" i="12"/>
  <c r="J2334" i="12"/>
  <c r="K2334" i="12"/>
  <c r="L2334" i="12"/>
  <c r="M2334" i="12"/>
  <c r="D2335" i="12"/>
  <c r="E2335" i="12" s="1"/>
  <c r="G2335" i="12"/>
  <c r="I2335" i="12"/>
  <c r="J2335" i="12"/>
  <c r="K2335" i="12"/>
  <c r="L2335" i="12"/>
  <c r="M2335" i="12"/>
  <c r="D2336" i="12"/>
  <c r="E2336" i="12" s="1"/>
  <c r="G2336" i="12"/>
  <c r="I2336" i="12"/>
  <c r="J2336" i="12"/>
  <c r="K2336" i="12"/>
  <c r="L2336" i="12"/>
  <c r="M2336" i="12"/>
  <c r="D2337" i="12"/>
  <c r="E2337" i="12" s="1"/>
  <c r="G2337" i="12"/>
  <c r="I2337" i="12"/>
  <c r="J2337" i="12"/>
  <c r="K2337" i="12"/>
  <c r="L2337" i="12"/>
  <c r="M2337" i="12"/>
  <c r="D2338" i="12"/>
  <c r="E2338" i="12" s="1"/>
  <c r="G2338" i="12"/>
  <c r="I2338" i="12"/>
  <c r="J2338" i="12"/>
  <c r="K2338" i="12"/>
  <c r="L2338" i="12"/>
  <c r="M2338" i="12"/>
  <c r="D2339" i="12"/>
  <c r="E2339" i="12" s="1"/>
  <c r="G2339" i="12"/>
  <c r="I2339" i="12"/>
  <c r="J2339" i="12"/>
  <c r="K2339" i="12"/>
  <c r="L2339" i="12"/>
  <c r="M2339" i="12"/>
  <c r="D2340" i="12"/>
  <c r="E2340" i="12" s="1"/>
  <c r="G2340" i="12"/>
  <c r="I2340" i="12"/>
  <c r="J2340" i="12"/>
  <c r="K2340" i="12"/>
  <c r="L2340" i="12"/>
  <c r="M2340" i="12"/>
  <c r="D2341" i="12"/>
  <c r="E2341" i="12" s="1"/>
  <c r="G2341" i="12"/>
  <c r="I2341" i="12"/>
  <c r="J2341" i="12"/>
  <c r="K2341" i="12"/>
  <c r="L2341" i="12"/>
  <c r="M2341" i="12"/>
  <c r="D2342" i="12"/>
  <c r="E2342" i="12" s="1"/>
  <c r="G2342" i="12"/>
  <c r="I2342" i="12"/>
  <c r="J2342" i="12"/>
  <c r="K2342" i="12"/>
  <c r="L2342" i="12"/>
  <c r="M2342" i="12"/>
  <c r="D2343" i="12"/>
  <c r="E2343" i="12" s="1"/>
  <c r="G2343" i="12"/>
  <c r="I2343" i="12"/>
  <c r="J2343" i="12"/>
  <c r="K2343" i="12"/>
  <c r="L2343" i="12"/>
  <c r="M2343" i="12"/>
  <c r="D2344" i="12"/>
  <c r="E2344" i="12" s="1"/>
  <c r="G2344" i="12"/>
  <c r="I2344" i="12"/>
  <c r="J2344" i="12"/>
  <c r="K2344" i="12"/>
  <c r="L2344" i="12"/>
  <c r="M2344" i="12"/>
  <c r="D2345" i="12"/>
  <c r="E2345" i="12" s="1"/>
  <c r="G2345" i="12"/>
  <c r="I2345" i="12"/>
  <c r="J2345" i="12"/>
  <c r="K2345" i="12"/>
  <c r="L2345" i="12"/>
  <c r="M2345" i="12"/>
  <c r="D2346" i="12"/>
  <c r="E2346" i="12" s="1"/>
  <c r="G2346" i="12"/>
  <c r="I2346" i="12"/>
  <c r="J2346" i="12"/>
  <c r="K2346" i="12"/>
  <c r="L2346" i="12"/>
  <c r="M2346" i="12"/>
  <c r="D2347" i="12"/>
  <c r="E2347" i="12" s="1"/>
  <c r="G2347" i="12"/>
  <c r="I2347" i="12"/>
  <c r="J2347" i="12"/>
  <c r="K2347" i="12"/>
  <c r="L2347" i="12"/>
  <c r="M2347" i="12"/>
  <c r="D2348" i="12"/>
  <c r="E2348" i="12" s="1"/>
  <c r="G2348" i="12"/>
  <c r="I2348" i="12"/>
  <c r="J2348" i="12"/>
  <c r="K2348" i="12"/>
  <c r="L2348" i="12"/>
  <c r="M2348" i="12"/>
  <c r="D2349" i="12"/>
  <c r="E2349" i="12" s="1"/>
  <c r="G2349" i="12"/>
  <c r="I2349" i="12"/>
  <c r="J2349" i="12"/>
  <c r="K2349" i="12"/>
  <c r="L2349" i="12"/>
  <c r="M2349" i="12"/>
  <c r="D2350" i="12"/>
  <c r="E2350" i="12" s="1"/>
  <c r="G2350" i="12"/>
  <c r="I2350" i="12"/>
  <c r="J2350" i="12"/>
  <c r="K2350" i="12"/>
  <c r="L2350" i="12"/>
  <c r="M2350" i="12"/>
  <c r="D2351" i="12"/>
  <c r="E2351" i="12" s="1"/>
  <c r="G2351" i="12"/>
  <c r="I2351" i="12"/>
  <c r="J2351" i="12"/>
  <c r="K2351" i="12"/>
  <c r="L2351" i="12"/>
  <c r="M2351" i="12"/>
  <c r="D2352" i="12"/>
  <c r="E2352" i="12" s="1"/>
  <c r="G2352" i="12"/>
  <c r="I2352" i="12"/>
  <c r="J2352" i="12"/>
  <c r="K2352" i="12"/>
  <c r="L2352" i="12"/>
  <c r="M2352" i="12"/>
  <c r="D2353" i="12"/>
  <c r="E2353" i="12" s="1"/>
  <c r="G2353" i="12"/>
  <c r="I2353" i="12"/>
  <c r="J2353" i="12"/>
  <c r="K2353" i="12"/>
  <c r="L2353" i="12"/>
  <c r="M2353" i="12"/>
  <c r="D2354" i="12"/>
  <c r="E2354" i="12" s="1"/>
  <c r="G2354" i="12"/>
  <c r="I2354" i="12"/>
  <c r="J2354" i="12"/>
  <c r="K2354" i="12"/>
  <c r="L2354" i="12"/>
  <c r="M2354" i="12"/>
  <c r="D2355" i="12"/>
  <c r="E2355" i="12" s="1"/>
  <c r="G2355" i="12"/>
  <c r="I2355" i="12"/>
  <c r="J2355" i="12"/>
  <c r="K2355" i="12"/>
  <c r="L2355" i="12"/>
  <c r="M2355" i="12"/>
  <c r="D2356" i="12"/>
  <c r="E2356" i="12" s="1"/>
  <c r="G2356" i="12"/>
  <c r="I2356" i="12"/>
  <c r="J2356" i="12"/>
  <c r="K2356" i="12"/>
  <c r="L2356" i="12"/>
  <c r="M2356" i="12"/>
  <c r="D2357" i="12"/>
  <c r="E2357" i="12" s="1"/>
  <c r="G2357" i="12"/>
  <c r="I2357" i="12"/>
  <c r="J2357" i="12"/>
  <c r="K2357" i="12"/>
  <c r="L2357" i="12"/>
  <c r="M2357" i="12"/>
  <c r="D2358" i="12"/>
  <c r="E2358" i="12" s="1"/>
  <c r="G2358" i="12"/>
  <c r="I2358" i="12"/>
  <c r="J2358" i="12"/>
  <c r="K2358" i="12"/>
  <c r="L2358" i="12"/>
  <c r="M2358" i="12"/>
  <c r="D2359" i="12"/>
  <c r="E2359" i="12" s="1"/>
  <c r="G2359" i="12"/>
  <c r="I2359" i="12"/>
  <c r="J2359" i="12"/>
  <c r="K2359" i="12"/>
  <c r="L2359" i="12"/>
  <c r="M2359" i="12"/>
  <c r="D2360" i="12"/>
  <c r="E2360" i="12" s="1"/>
  <c r="G2360" i="12"/>
  <c r="I2360" i="12"/>
  <c r="J2360" i="12"/>
  <c r="K2360" i="12"/>
  <c r="L2360" i="12"/>
  <c r="M2360" i="12"/>
  <c r="D2361" i="12"/>
  <c r="E2361" i="12" s="1"/>
  <c r="G2361" i="12"/>
  <c r="I2361" i="12"/>
  <c r="J2361" i="12"/>
  <c r="K2361" i="12"/>
  <c r="L2361" i="12"/>
  <c r="M2361" i="12"/>
  <c r="D2362" i="12"/>
  <c r="E2362" i="12" s="1"/>
  <c r="G2362" i="12"/>
  <c r="I2362" i="12"/>
  <c r="J2362" i="12"/>
  <c r="K2362" i="12"/>
  <c r="L2362" i="12"/>
  <c r="M2362" i="12"/>
  <c r="D2363" i="12"/>
  <c r="E2363" i="12" s="1"/>
  <c r="G2363" i="12"/>
  <c r="I2363" i="12"/>
  <c r="J2363" i="12"/>
  <c r="K2363" i="12"/>
  <c r="L2363" i="12"/>
  <c r="M2363" i="12"/>
  <c r="D2364" i="12"/>
  <c r="E2364" i="12" s="1"/>
  <c r="G2364" i="12"/>
  <c r="I2364" i="12"/>
  <c r="J2364" i="12"/>
  <c r="K2364" i="12"/>
  <c r="L2364" i="12"/>
  <c r="M2364" i="12"/>
  <c r="D2365" i="12"/>
  <c r="E2365" i="12" s="1"/>
  <c r="G2365" i="12"/>
  <c r="I2365" i="12"/>
  <c r="J2365" i="12"/>
  <c r="K2365" i="12"/>
  <c r="L2365" i="12"/>
  <c r="M2365" i="12"/>
  <c r="D2366" i="12"/>
  <c r="E2366" i="12" s="1"/>
  <c r="G2366" i="12"/>
  <c r="I2366" i="12"/>
  <c r="J2366" i="12"/>
  <c r="K2366" i="12"/>
  <c r="L2366" i="12"/>
  <c r="M2366" i="12"/>
  <c r="D2367" i="12"/>
  <c r="E2367" i="12" s="1"/>
  <c r="G2367" i="12"/>
  <c r="I2367" i="12"/>
  <c r="J2367" i="12"/>
  <c r="K2367" i="12"/>
  <c r="L2367" i="12"/>
  <c r="M2367" i="12"/>
  <c r="D2368" i="12"/>
  <c r="E2368" i="12" s="1"/>
  <c r="G2368" i="12"/>
  <c r="I2368" i="12"/>
  <c r="J2368" i="12"/>
  <c r="K2368" i="12"/>
  <c r="L2368" i="12"/>
  <c r="M2368" i="12"/>
  <c r="D2369" i="12"/>
  <c r="E2369" i="12" s="1"/>
  <c r="G2369" i="12"/>
  <c r="I2369" i="12"/>
  <c r="J2369" i="12"/>
  <c r="K2369" i="12"/>
  <c r="L2369" i="12"/>
  <c r="M2369" i="12"/>
  <c r="D2370" i="12"/>
  <c r="E2370" i="12" s="1"/>
  <c r="G2370" i="12"/>
  <c r="I2370" i="12"/>
  <c r="J2370" i="12"/>
  <c r="K2370" i="12"/>
  <c r="L2370" i="12"/>
  <c r="M2370" i="12"/>
  <c r="D2371" i="12"/>
  <c r="E2371" i="12" s="1"/>
  <c r="G2371" i="12"/>
  <c r="I2371" i="12"/>
  <c r="J2371" i="12"/>
  <c r="K2371" i="12"/>
  <c r="L2371" i="12"/>
  <c r="M2371" i="12"/>
  <c r="D2372" i="12"/>
  <c r="E2372" i="12" s="1"/>
  <c r="G2372" i="12"/>
  <c r="I2372" i="12"/>
  <c r="J2372" i="12"/>
  <c r="K2372" i="12"/>
  <c r="L2372" i="12"/>
  <c r="M2372" i="12"/>
  <c r="D2373" i="12"/>
  <c r="E2373" i="12" s="1"/>
  <c r="G2373" i="12"/>
  <c r="I2373" i="12"/>
  <c r="J2373" i="12"/>
  <c r="K2373" i="12"/>
  <c r="L2373" i="12"/>
  <c r="M2373" i="12"/>
  <c r="D2374" i="12"/>
  <c r="E2374" i="12" s="1"/>
  <c r="G2374" i="12"/>
  <c r="I2374" i="12"/>
  <c r="J2374" i="12"/>
  <c r="K2374" i="12"/>
  <c r="L2374" i="12"/>
  <c r="M2374" i="12"/>
  <c r="D2375" i="12"/>
  <c r="E2375" i="12" s="1"/>
  <c r="G2375" i="12"/>
  <c r="I2375" i="12"/>
  <c r="J2375" i="12"/>
  <c r="K2375" i="12"/>
  <c r="L2375" i="12"/>
  <c r="M2375" i="12"/>
  <c r="D2376" i="12"/>
  <c r="E2376" i="12" s="1"/>
  <c r="G2376" i="12"/>
  <c r="I2376" i="12"/>
  <c r="J2376" i="12"/>
  <c r="K2376" i="12"/>
  <c r="L2376" i="12"/>
  <c r="M2376" i="12"/>
  <c r="D2377" i="12"/>
  <c r="E2377" i="12" s="1"/>
  <c r="G2377" i="12"/>
  <c r="I2377" i="12"/>
  <c r="J2377" i="12"/>
  <c r="K2377" i="12"/>
  <c r="L2377" i="12"/>
  <c r="M2377" i="12"/>
  <c r="D2378" i="12"/>
  <c r="E2378" i="12" s="1"/>
  <c r="G2378" i="12"/>
  <c r="I2378" i="12"/>
  <c r="J2378" i="12"/>
  <c r="K2378" i="12"/>
  <c r="L2378" i="12"/>
  <c r="M2378" i="12"/>
  <c r="D2379" i="12"/>
  <c r="E2379" i="12" s="1"/>
  <c r="G2379" i="12"/>
  <c r="I2379" i="12"/>
  <c r="J2379" i="12"/>
  <c r="K2379" i="12"/>
  <c r="L2379" i="12"/>
  <c r="M2379" i="12"/>
  <c r="D2380" i="12"/>
  <c r="E2380" i="12" s="1"/>
  <c r="G2380" i="12"/>
  <c r="I2380" i="12"/>
  <c r="J2380" i="12"/>
  <c r="K2380" i="12"/>
  <c r="L2380" i="12"/>
  <c r="M2380" i="12"/>
  <c r="D2381" i="12"/>
  <c r="E2381" i="12" s="1"/>
  <c r="G2381" i="12"/>
  <c r="I2381" i="12"/>
  <c r="J2381" i="12"/>
  <c r="K2381" i="12"/>
  <c r="L2381" i="12"/>
  <c r="M2381" i="12"/>
  <c r="D2382" i="12"/>
  <c r="E2382" i="12" s="1"/>
  <c r="G2382" i="12"/>
  <c r="I2382" i="12"/>
  <c r="J2382" i="12"/>
  <c r="K2382" i="12"/>
  <c r="L2382" i="12"/>
  <c r="M2382" i="12"/>
  <c r="D2383" i="12"/>
  <c r="E2383" i="12" s="1"/>
  <c r="G2383" i="12"/>
  <c r="I2383" i="12"/>
  <c r="J2383" i="12"/>
  <c r="K2383" i="12"/>
  <c r="L2383" i="12"/>
  <c r="M2383" i="12"/>
  <c r="D2384" i="12"/>
  <c r="E2384" i="12" s="1"/>
  <c r="G2384" i="12"/>
  <c r="I2384" i="12"/>
  <c r="J2384" i="12"/>
  <c r="K2384" i="12"/>
  <c r="L2384" i="12"/>
  <c r="M2384" i="12"/>
  <c r="D2385" i="12"/>
  <c r="E2385" i="12" s="1"/>
  <c r="G2385" i="12"/>
  <c r="I2385" i="12"/>
  <c r="J2385" i="12"/>
  <c r="K2385" i="12"/>
  <c r="L2385" i="12"/>
  <c r="M2385" i="12"/>
  <c r="D2386" i="12"/>
  <c r="E2386" i="12" s="1"/>
  <c r="G2386" i="12"/>
  <c r="I2386" i="12"/>
  <c r="J2386" i="12"/>
  <c r="K2386" i="12"/>
  <c r="L2386" i="12"/>
  <c r="M2386" i="12"/>
  <c r="D2387" i="12"/>
  <c r="E2387" i="12" s="1"/>
  <c r="G2387" i="12"/>
  <c r="I2387" i="12"/>
  <c r="J2387" i="12"/>
  <c r="K2387" i="12"/>
  <c r="L2387" i="12"/>
  <c r="M2387" i="12"/>
  <c r="D2388" i="12"/>
  <c r="E2388" i="12" s="1"/>
  <c r="G2388" i="12"/>
  <c r="I2388" i="12"/>
  <c r="J2388" i="12"/>
  <c r="K2388" i="12"/>
  <c r="L2388" i="12"/>
  <c r="M2388" i="12"/>
  <c r="D2389" i="12"/>
  <c r="E2389" i="12" s="1"/>
  <c r="G2389" i="12"/>
  <c r="I2389" i="12"/>
  <c r="J2389" i="12"/>
  <c r="K2389" i="12"/>
  <c r="L2389" i="12"/>
  <c r="M2389" i="12"/>
  <c r="D2390" i="12"/>
  <c r="E2390" i="12" s="1"/>
  <c r="G2390" i="12"/>
  <c r="I2390" i="12"/>
  <c r="J2390" i="12"/>
  <c r="K2390" i="12"/>
  <c r="L2390" i="12"/>
  <c r="M2390" i="12"/>
  <c r="D2391" i="12"/>
  <c r="E2391" i="12" s="1"/>
  <c r="G2391" i="12"/>
  <c r="I2391" i="12"/>
  <c r="J2391" i="12"/>
  <c r="K2391" i="12"/>
  <c r="L2391" i="12"/>
  <c r="M2391" i="12"/>
  <c r="D2392" i="12"/>
  <c r="E2392" i="12" s="1"/>
  <c r="G2392" i="12"/>
  <c r="I2392" i="12"/>
  <c r="J2392" i="12"/>
  <c r="K2392" i="12"/>
  <c r="L2392" i="12"/>
  <c r="M2392" i="12"/>
  <c r="D2393" i="12"/>
  <c r="E2393" i="12" s="1"/>
  <c r="G2393" i="12"/>
  <c r="I2393" i="12"/>
  <c r="J2393" i="12"/>
  <c r="K2393" i="12"/>
  <c r="L2393" i="12"/>
  <c r="M2393" i="12"/>
  <c r="D2394" i="12"/>
  <c r="E2394" i="12" s="1"/>
  <c r="G2394" i="12"/>
  <c r="I2394" i="12"/>
  <c r="J2394" i="12"/>
  <c r="K2394" i="12"/>
  <c r="L2394" i="12"/>
  <c r="M2394" i="12"/>
  <c r="D2395" i="12"/>
  <c r="E2395" i="12" s="1"/>
  <c r="G2395" i="12"/>
  <c r="I2395" i="12"/>
  <c r="J2395" i="12"/>
  <c r="K2395" i="12"/>
  <c r="L2395" i="12"/>
  <c r="M2395" i="12"/>
  <c r="D2396" i="12"/>
  <c r="E2396" i="12" s="1"/>
  <c r="G2396" i="12"/>
  <c r="I2396" i="12"/>
  <c r="J2396" i="12"/>
  <c r="K2396" i="12"/>
  <c r="L2396" i="12"/>
  <c r="M2396" i="12"/>
  <c r="D2397" i="12"/>
  <c r="E2397" i="12" s="1"/>
  <c r="G2397" i="12"/>
  <c r="I2397" i="12"/>
  <c r="J2397" i="12"/>
  <c r="K2397" i="12"/>
  <c r="L2397" i="12"/>
  <c r="M2397" i="12"/>
  <c r="D2398" i="12"/>
  <c r="E2398" i="12" s="1"/>
  <c r="G2398" i="12"/>
  <c r="I2398" i="12"/>
  <c r="J2398" i="12"/>
  <c r="K2398" i="12"/>
  <c r="L2398" i="12"/>
  <c r="M2398" i="12"/>
  <c r="D2399" i="12"/>
  <c r="E2399" i="12" s="1"/>
  <c r="G2399" i="12"/>
  <c r="I2399" i="12"/>
  <c r="J2399" i="12"/>
  <c r="K2399" i="12"/>
  <c r="L2399" i="12"/>
  <c r="M2399" i="12"/>
  <c r="D2400" i="12"/>
  <c r="E2400" i="12" s="1"/>
  <c r="G2400" i="12"/>
  <c r="I2400" i="12"/>
  <c r="J2400" i="12"/>
  <c r="K2400" i="12"/>
  <c r="L2400" i="12"/>
  <c r="M2400" i="12"/>
  <c r="D2401" i="12"/>
  <c r="E2401" i="12" s="1"/>
  <c r="G2401" i="12"/>
  <c r="I2401" i="12"/>
  <c r="J2401" i="12"/>
  <c r="K2401" i="12"/>
  <c r="L2401" i="12"/>
  <c r="M2401" i="12"/>
  <c r="D2402" i="12"/>
  <c r="E2402" i="12" s="1"/>
  <c r="G2402" i="12"/>
  <c r="I2402" i="12"/>
  <c r="J2402" i="12"/>
  <c r="K2402" i="12"/>
  <c r="L2402" i="12"/>
  <c r="M2402" i="12"/>
  <c r="D2403" i="12"/>
  <c r="E2403" i="12" s="1"/>
  <c r="G2403" i="12"/>
  <c r="I2403" i="12"/>
  <c r="J2403" i="12"/>
  <c r="K2403" i="12"/>
  <c r="L2403" i="12"/>
  <c r="M2403" i="12"/>
  <c r="D2404" i="12"/>
  <c r="E2404" i="12" s="1"/>
  <c r="G2404" i="12"/>
  <c r="I2404" i="12"/>
  <c r="J2404" i="12"/>
  <c r="K2404" i="12"/>
  <c r="L2404" i="12"/>
  <c r="M2404" i="12"/>
  <c r="D2405" i="12"/>
  <c r="E2405" i="12" s="1"/>
  <c r="G2405" i="12"/>
  <c r="I2405" i="12"/>
  <c r="J2405" i="12"/>
  <c r="K2405" i="12"/>
  <c r="L2405" i="12"/>
  <c r="M2405" i="12"/>
  <c r="D2406" i="12"/>
  <c r="E2406" i="12" s="1"/>
  <c r="G2406" i="12"/>
  <c r="I2406" i="12"/>
  <c r="J2406" i="12"/>
  <c r="K2406" i="12"/>
  <c r="L2406" i="12"/>
  <c r="M2406" i="12"/>
  <c r="D2407" i="12"/>
  <c r="E2407" i="12" s="1"/>
  <c r="G2407" i="12"/>
  <c r="I2407" i="12"/>
  <c r="J2407" i="12"/>
  <c r="K2407" i="12"/>
  <c r="L2407" i="12"/>
  <c r="M2407" i="12"/>
  <c r="D2408" i="12"/>
  <c r="E2408" i="12" s="1"/>
  <c r="G2408" i="12"/>
  <c r="I2408" i="12"/>
  <c r="J2408" i="12"/>
  <c r="K2408" i="12"/>
  <c r="L2408" i="12"/>
  <c r="M2408" i="12"/>
  <c r="D2409" i="12"/>
  <c r="E2409" i="12" s="1"/>
  <c r="G2409" i="12"/>
  <c r="I2409" i="12"/>
  <c r="J2409" i="12"/>
  <c r="K2409" i="12"/>
  <c r="L2409" i="12"/>
  <c r="M2409" i="12"/>
  <c r="D2410" i="12"/>
  <c r="E2410" i="12" s="1"/>
  <c r="G2410" i="12"/>
  <c r="I2410" i="12"/>
  <c r="J2410" i="12"/>
  <c r="K2410" i="12"/>
  <c r="L2410" i="12"/>
  <c r="M2410" i="12"/>
  <c r="D2411" i="12"/>
  <c r="E2411" i="12" s="1"/>
  <c r="G2411" i="12"/>
  <c r="I2411" i="12"/>
  <c r="J2411" i="12"/>
  <c r="K2411" i="12"/>
  <c r="L2411" i="12"/>
  <c r="M2411" i="12"/>
  <c r="D2412" i="12"/>
  <c r="E2412" i="12" s="1"/>
  <c r="G2412" i="12"/>
  <c r="I2412" i="12"/>
  <c r="J2412" i="12"/>
  <c r="K2412" i="12"/>
  <c r="L2412" i="12"/>
  <c r="M2412" i="12"/>
  <c r="D2413" i="12"/>
  <c r="E2413" i="12" s="1"/>
  <c r="G2413" i="12"/>
  <c r="I2413" i="12"/>
  <c r="J2413" i="12"/>
  <c r="K2413" i="12"/>
  <c r="L2413" i="12"/>
  <c r="M2413" i="12"/>
  <c r="D2414" i="12"/>
  <c r="E2414" i="12" s="1"/>
  <c r="G2414" i="12"/>
  <c r="I2414" i="12"/>
  <c r="J2414" i="12"/>
  <c r="K2414" i="12"/>
  <c r="L2414" i="12"/>
  <c r="M2414" i="12"/>
  <c r="D2415" i="12"/>
  <c r="E2415" i="12" s="1"/>
  <c r="G2415" i="12"/>
  <c r="I2415" i="12"/>
  <c r="J2415" i="12"/>
  <c r="K2415" i="12"/>
  <c r="L2415" i="12"/>
  <c r="M2415" i="12"/>
  <c r="D2416" i="12"/>
  <c r="E2416" i="12" s="1"/>
  <c r="G2416" i="12"/>
  <c r="I2416" i="12"/>
  <c r="J2416" i="12"/>
  <c r="K2416" i="12"/>
  <c r="L2416" i="12"/>
  <c r="M2416" i="12"/>
  <c r="D2417" i="12"/>
  <c r="E2417" i="12" s="1"/>
  <c r="G2417" i="12"/>
  <c r="I2417" i="12"/>
  <c r="J2417" i="12"/>
  <c r="K2417" i="12"/>
  <c r="L2417" i="12"/>
  <c r="M2417" i="12"/>
  <c r="D2418" i="12"/>
  <c r="E2418" i="12" s="1"/>
  <c r="G2418" i="12"/>
  <c r="I2418" i="12"/>
  <c r="J2418" i="12"/>
  <c r="K2418" i="12"/>
  <c r="L2418" i="12"/>
  <c r="M2418" i="12"/>
  <c r="D2419" i="12"/>
  <c r="E2419" i="12" s="1"/>
  <c r="G2419" i="12"/>
  <c r="I2419" i="12"/>
  <c r="J2419" i="12"/>
  <c r="K2419" i="12"/>
  <c r="L2419" i="12"/>
  <c r="M2419" i="12"/>
  <c r="D2420" i="12"/>
  <c r="E2420" i="12" s="1"/>
  <c r="G2420" i="12"/>
  <c r="I2420" i="12"/>
  <c r="J2420" i="12"/>
  <c r="K2420" i="12"/>
  <c r="L2420" i="12"/>
  <c r="M2420" i="12"/>
  <c r="D2421" i="12"/>
  <c r="E2421" i="12" s="1"/>
  <c r="G2421" i="12"/>
  <c r="I2421" i="12"/>
  <c r="J2421" i="12"/>
  <c r="K2421" i="12"/>
  <c r="L2421" i="12"/>
  <c r="M2421" i="12"/>
  <c r="D2422" i="12"/>
  <c r="E2422" i="12" s="1"/>
  <c r="G2422" i="12"/>
  <c r="I2422" i="12"/>
  <c r="J2422" i="12"/>
  <c r="K2422" i="12"/>
  <c r="L2422" i="12"/>
  <c r="M2422" i="12"/>
  <c r="D2423" i="12"/>
  <c r="E2423" i="12" s="1"/>
  <c r="G2423" i="12"/>
  <c r="I2423" i="12"/>
  <c r="J2423" i="12"/>
  <c r="K2423" i="12"/>
  <c r="L2423" i="12"/>
  <c r="M2423" i="12"/>
  <c r="D2424" i="12"/>
  <c r="E2424" i="12" s="1"/>
  <c r="G2424" i="12"/>
  <c r="I2424" i="12"/>
  <c r="J2424" i="12"/>
  <c r="K2424" i="12"/>
  <c r="L2424" i="12"/>
  <c r="M2424" i="12"/>
  <c r="D2425" i="12"/>
  <c r="E2425" i="12" s="1"/>
  <c r="G2425" i="12"/>
  <c r="I2425" i="12"/>
  <c r="J2425" i="12"/>
  <c r="K2425" i="12"/>
  <c r="L2425" i="12"/>
  <c r="M2425" i="12"/>
  <c r="D2426" i="12"/>
  <c r="E2426" i="12" s="1"/>
  <c r="G2426" i="12"/>
  <c r="I2426" i="12"/>
  <c r="J2426" i="12"/>
  <c r="K2426" i="12"/>
  <c r="L2426" i="12"/>
  <c r="M2426" i="12"/>
  <c r="D2427" i="12"/>
  <c r="E2427" i="12" s="1"/>
  <c r="G2427" i="12"/>
  <c r="I2427" i="12"/>
  <c r="J2427" i="12"/>
  <c r="K2427" i="12"/>
  <c r="L2427" i="12"/>
  <c r="M2427" i="12"/>
  <c r="D2428" i="12"/>
  <c r="E2428" i="12" s="1"/>
  <c r="G2428" i="12"/>
  <c r="I2428" i="12"/>
  <c r="J2428" i="12"/>
  <c r="K2428" i="12"/>
  <c r="L2428" i="12"/>
  <c r="M2428" i="12"/>
  <c r="D2429" i="12"/>
  <c r="E2429" i="12" s="1"/>
  <c r="G2429" i="12"/>
  <c r="I2429" i="12"/>
  <c r="J2429" i="12"/>
  <c r="K2429" i="12"/>
  <c r="L2429" i="12"/>
  <c r="M2429" i="12"/>
  <c r="D2430" i="12"/>
  <c r="E2430" i="12" s="1"/>
  <c r="G2430" i="12"/>
  <c r="I2430" i="12"/>
  <c r="J2430" i="12"/>
  <c r="K2430" i="12"/>
  <c r="L2430" i="12"/>
  <c r="M2430" i="12"/>
  <c r="D2431" i="12"/>
  <c r="E2431" i="12" s="1"/>
  <c r="G2431" i="12"/>
  <c r="I2431" i="12"/>
  <c r="J2431" i="12"/>
  <c r="K2431" i="12"/>
  <c r="L2431" i="12"/>
  <c r="M2431" i="12"/>
  <c r="D2432" i="12"/>
  <c r="E2432" i="12" s="1"/>
  <c r="G2432" i="12"/>
  <c r="I2432" i="12"/>
  <c r="J2432" i="12"/>
  <c r="K2432" i="12"/>
  <c r="L2432" i="12"/>
  <c r="M2432" i="12"/>
  <c r="D2433" i="12"/>
  <c r="E2433" i="12" s="1"/>
  <c r="G2433" i="12"/>
  <c r="I2433" i="12"/>
  <c r="J2433" i="12"/>
  <c r="K2433" i="12"/>
  <c r="L2433" i="12"/>
  <c r="M2433" i="12"/>
  <c r="D2434" i="12"/>
  <c r="E2434" i="12" s="1"/>
  <c r="G2434" i="12"/>
  <c r="I2434" i="12"/>
  <c r="J2434" i="12"/>
  <c r="K2434" i="12"/>
  <c r="L2434" i="12"/>
  <c r="M2434" i="12"/>
  <c r="D2435" i="12"/>
  <c r="E2435" i="12" s="1"/>
  <c r="G2435" i="12"/>
  <c r="I2435" i="12"/>
  <c r="J2435" i="12"/>
  <c r="K2435" i="12"/>
  <c r="L2435" i="12"/>
  <c r="M2435" i="12"/>
  <c r="D2436" i="12"/>
  <c r="E2436" i="12" s="1"/>
  <c r="G2436" i="12"/>
  <c r="I2436" i="12"/>
  <c r="J2436" i="12"/>
  <c r="K2436" i="12"/>
  <c r="L2436" i="12"/>
  <c r="M2436" i="12"/>
  <c r="D2437" i="12"/>
  <c r="E2437" i="12" s="1"/>
  <c r="G2437" i="12"/>
  <c r="I2437" i="12"/>
  <c r="J2437" i="12"/>
  <c r="K2437" i="12"/>
  <c r="L2437" i="12"/>
  <c r="M2437" i="12"/>
  <c r="D2438" i="12"/>
  <c r="E2438" i="12" s="1"/>
  <c r="G2438" i="12"/>
  <c r="I2438" i="12"/>
  <c r="J2438" i="12"/>
  <c r="K2438" i="12"/>
  <c r="L2438" i="12"/>
  <c r="M2438" i="12"/>
  <c r="D2439" i="12"/>
  <c r="E2439" i="12" s="1"/>
  <c r="G2439" i="12"/>
  <c r="I2439" i="12"/>
  <c r="J2439" i="12"/>
  <c r="K2439" i="12"/>
  <c r="L2439" i="12"/>
  <c r="M2439" i="12"/>
  <c r="D2440" i="12"/>
  <c r="E2440" i="12" s="1"/>
  <c r="G2440" i="12"/>
  <c r="I2440" i="12"/>
  <c r="J2440" i="12"/>
  <c r="K2440" i="12"/>
  <c r="L2440" i="12"/>
  <c r="M2440" i="12"/>
  <c r="D2441" i="12"/>
  <c r="E2441" i="12" s="1"/>
  <c r="G2441" i="12"/>
  <c r="I2441" i="12"/>
  <c r="J2441" i="12"/>
  <c r="K2441" i="12"/>
  <c r="L2441" i="12"/>
  <c r="M2441" i="12"/>
  <c r="D2442" i="12"/>
  <c r="E2442" i="12" s="1"/>
  <c r="G2442" i="12"/>
  <c r="I2442" i="12"/>
  <c r="J2442" i="12"/>
  <c r="K2442" i="12"/>
  <c r="L2442" i="12"/>
  <c r="M2442" i="12"/>
  <c r="D2443" i="12"/>
  <c r="E2443" i="12" s="1"/>
  <c r="G2443" i="12"/>
  <c r="I2443" i="12"/>
  <c r="J2443" i="12"/>
  <c r="K2443" i="12"/>
  <c r="L2443" i="12"/>
  <c r="M2443" i="12"/>
  <c r="D2444" i="12"/>
  <c r="E2444" i="12" s="1"/>
  <c r="G2444" i="12"/>
  <c r="I2444" i="12"/>
  <c r="J2444" i="12"/>
  <c r="K2444" i="12"/>
  <c r="L2444" i="12"/>
  <c r="M2444" i="12"/>
  <c r="D2445" i="12"/>
  <c r="E2445" i="12" s="1"/>
  <c r="G2445" i="12"/>
  <c r="I2445" i="12"/>
  <c r="J2445" i="12"/>
  <c r="K2445" i="12"/>
  <c r="L2445" i="12"/>
  <c r="M2445" i="12"/>
  <c r="D2446" i="12"/>
  <c r="E2446" i="12" s="1"/>
  <c r="G2446" i="12"/>
  <c r="I2446" i="12"/>
  <c r="J2446" i="12"/>
  <c r="K2446" i="12"/>
  <c r="L2446" i="12"/>
  <c r="M2446" i="12"/>
  <c r="D2447" i="12"/>
  <c r="E2447" i="12" s="1"/>
  <c r="G2447" i="12"/>
  <c r="I2447" i="12"/>
  <c r="J2447" i="12"/>
  <c r="K2447" i="12"/>
  <c r="L2447" i="12"/>
  <c r="M2447" i="12"/>
  <c r="D2448" i="12"/>
  <c r="E2448" i="12" s="1"/>
  <c r="G2448" i="12"/>
  <c r="I2448" i="12"/>
  <c r="J2448" i="12"/>
  <c r="K2448" i="12"/>
  <c r="L2448" i="12"/>
  <c r="M2448" i="12"/>
  <c r="D2449" i="12"/>
  <c r="E2449" i="12" s="1"/>
  <c r="G2449" i="12"/>
  <c r="I2449" i="12"/>
  <c r="J2449" i="12"/>
  <c r="K2449" i="12"/>
  <c r="L2449" i="12"/>
  <c r="M2449" i="12"/>
  <c r="D2450" i="12"/>
  <c r="E2450" i="12" s="1"/>
  <c r="G2450" i="12"/>
  <c r="I2450" i="12"/>
  <c r="J2450" i="12"/>
  <c r="K2450" i="12"/>
  <c r="L2450" i="12"/>
  <c r="M2450" i="12"/>
  <c r="D2451" i="12"/>
  <c r="E2451" i="12" s="1"/>
  <c r="G2451" i="12"/>
  <c r="I2451" i="12"/>
  <c r="J2451" i="12"/>
  <c r="K2451" i="12"/>
  <c r="L2451" i="12"/>
  <c r="M2451" i="12"/>
  <c r="D2452" i="12"/>
  <c r="E2452" i="12" s="1"/>
  <c r="G2452" i="12"/>
  <c r="I2452" i="12"/>
  <c r="J2452" i="12"/>
  <c r="K2452" i="12"/>
  <c r="L2452" i="12"/>
  <c r="M2452" i="12"/>
  <c r="D2453" i="12"/>
  <c r="E2453" i="12" s="1"/>
  <c r="G2453" i="12"/>
  <c r="I2453" i="12"/>
  <c r="J2453" i="12"/>
  <c r="K2453" i="12"/>
  <c r="L2453" i="12"/>
  <c r="M2453" i="12"/>
  <c r="D2454" i="12"/>
  <c r="E2454" i="12" s="1"/>
  <c r="G2454" i="12"/>
  <c r="I2454" i="12"/>
  <c r="J2454" i="12"/>
  <c r="K2454" i="12"/>
  <c r="L2454" i="12"/>
  <c r="M2454" i="12"/>
  <c r="D2455" i="12"/>
  <c r="E2455" i="12" s="1"/>
  <c r="G2455" i="12"/>
  <c r="I2455" i="12"/>
  <c r="J2455" i="12"/>
  <c r="K2455" i="12"/>
  <c r="L2455" i="12"/>
  <c r="M2455" i="12"/>
  <c r="D2456" i="12"/>
  <c r="E2456" i="12" s="1"/>
  <c r="G2456" i="12"/>
  <c r="I2456" i="12"/>
  <c r="J2456" i="12"/>
  <c r="K2456" i="12"/>
  <c r="L2456" i="12"/>
  <c r="M2456" i="12"/>
  <c r="D2457" i="12"/>
  <c r="E2457" i="12" s="1"/>
  <c r="G2457" i="12"/>
  <c r="I2457" i="12"/>
  <c r="J2457" i="12"/>
  <c r="K2457" i="12"/>
  <c r="L2457" i="12"/>
  <c r="M2457" i="12"/>
  <c r="D2458" i="12"/>
  <c r="E2458" i="12" s="1"/>
  <c r="G2458" i="12"/>
  <c r="I2458" i="12"/>
  <c r="J2458" i="12"/>
  <c r="K2458" i="12"/>
  <c r="L2458" i="12"/>
  <c r="M2458" i="12"/>
  <c r="D2459" i="12"/>
  <c r="E2459" i="12" s="1"/>
  <c r="G2459" i="12"/>
  <c r="I2459" i="12"/>
  <c r="J2459" i="12"/>
  <c r="K2459" i="12"/>
  <c r="L2459" i="12"/>
  <c r="M2459" i="12"/>
  <c r="D2460" i="12"/>
  <c r="E2460" i="12" s="1"/>
  <c r="G2460" i="12"/>
  <c r="I2460" i="12"/>
  <c r="J2460" i="12"/>
  <c r="K2460" i="12"/>
  <c r="L2460" i="12"/>
  <c r="M2460" i="12"/>
  <c r="D2461" i="12"/>
  <c r="E2461" i="12" s="1"/>
  <c r="G2461" i="12"/>
  <c r="I2461" i="12"/>
  <c r="J2461" i="12"/>
  <c r="K2461" i="12"/>
  <c r="L2461" i="12"/>
  <c r="M2461" i="12"/>
  <c r="D2462" i="12"/>
  <c r="E2462" i="12" s="1"/>
  <c r="G2462" i="12"/>
  <c r="I2462" i="12"/>
  <c r="J2462" i="12"/>
  <c r="K2462" i="12"/>
  <c r="L2462" i="12"/>
  <c r="M2462" i="12"/>
  <c r="D2463" i="12"/>
  <c r="E2463" i="12" s="1"/>
  <c r="G2463" i="12"/>
  <c r="I2463" i="12"/>
  <c r="J2463" i="12"/>
  <c r="K2463" i="12"/>
  <c r="L2463" i="12"/>
  <c r="M2463" i="12"/>
  <c r="D2464" i="12"/>
  <c r="E2464" i="12" s="1"/>
  <c r="G2464" i="12"/>
  <c r="I2464" i="12"/>
  <c r="J2464" i="12"/>
  <c r="K2464" i="12"/>
  <c r="L2464" i="12"/>
  <c r="M2464" i="12"/>
  <c r="D2465" i="12"/>
  <c r="E2465" i="12" s="1"/>
  <c r="G2465" i="12"/>
  <c r="I2465" i="12"/>
  <c r="J2465" i="12"/>
  <c r="K2465" i="12"/>
  <c r="L2465" i="12"/>
  <c r="M2465" i="12"/>
  <c r="D2466" i="12"/>
  <c r="E2466" i="12" s="1"/>
  <c r="G2466" i="12"/>
  <c r="I2466" i="12"/>
  <c r="J2466" i="12"/>
  <c r="K2466" i="12"/>
  <c r="L2466" i="12"/>
  <c r="M2466" i="12"/>
  <c r="D2467" i="12"/>
  <c r="E2467" i="12" s="1"/>
  <c r="G2467" i="12"/>
  <c r="I2467" i="12"/>
  <c r="J2467" i="12"/>
  <c r="K2467" i="12"/>
  <c r="L2467" i="12"/>
  <c r="M2467" i="12"/>
  <c r="D2468" i="12"/>
  <c r="E2468" i="12" s="1"/>
  <c r="G2468" i="12"/>
  <c r="I2468" i="12"/>
  <c r="J2468" i="12"/>
  <c r="K2468" i="12"/>
  <c r="L2468" i="12"/>
  <c r="M2468" i="12"/>
  <c r="D2469" i="12"/>
  <c r="E2469" i="12" s="1"/>
  <c r="G2469" i="12"/>
  <c r="I2469" i="12"/>
  <c r="J2469" i="12"/>
  <c r="K2469" i="12"/>
  <c r="L2469" i="12"/>
  <c r="M2469" i="12"/>
  <c r="D2470" i="12"/>
  <c r="E2470" i="12" s="1"/>
  <c r="G2470" i="12"/>
  <c r="I2470" i="12"/>
  <c r="J2470" i="12"/>
  <c r="K2470" i="12"/>
  <c r="L2470" i="12"/>
  <c r="M2470" i="12"/>
  <c r="D2471" i="12"/>
  <c r="E2471" i="12" s="1"/>
  <c r="G2471" i="12"/>
  <c r="I2471" i="12"/>
  <c r="J2471" i="12"/>
  <c r="K2471" i="12"/>
  <c r="L2471" i="12"/>
  <c r="M2471" i="12"/>
  <c r="D2472" i="12"/>
  <c r="E2472" i="12" s="1"/>
  <c r="G2472" i="12"/>
  <c r="I2472" i="12"/>
  <c r="J2472" i="12"/>
  <c r="K2472" i="12"/>
  <c r="L2472" i="12"/>
  <c r="M2472" i="12"/>
  <c r="D2473" i="12"/>
  <c r="E2473" i="12" s="1"/>
  <c r="G2473" i="12"/>
  <c r="I2473" i="12"/>
  <c r="J2473" i="12"/>
  <c r="K2473" i="12"/>
  <c r="L2473" i="12"/>
  <c r="M2473" i="12"/>
  <c r="D2474" i="12"/>
  <c r="E2474" i="12" s="1"/>
  <c r="G2474" i="12"/>
  <c r="I2474" i="12"/>
  <c r="J2474" i="12"/>
  <c r="K2474" i="12"/>
  <c r="L2474" i="12"/>
  <c r="M2474" i="12"/>
  <c r="D2475" i="12"/>
  <c r="E2475" i="12" s="1"/>
  <c r="G2475" i="12"/>
  <c r="I2475" i="12"/>
  <c r="J2475" i="12"/>
  <c r="K2475" i="12"/>
  <c r="L2475" i="12"/>
  <c r="M2475" i="12"/>
  <c r="D2476" i="12"/>
  <c r="E2476" i="12" s="1"/>
  <c r="G2476" i="12"/>
  <c r="I2476" i="12"/>
  <c r="J2476" i="12"/>
  <c r="K2476" i="12"/>
  <c r="L2476" i="12"/>
  <c r="M2476" i="12"/>
  <c r="D2477" i="12"/>
  <c r="E2477" i="12" s="1"/>
  <c r="G2477" i="12"/>
  <c r="I2477" i="12"/>
  <c r="J2477" i="12"/>
  <c r="K2477" i="12"/>
  <c r="L2477" i="12"/>
  <c r="M2477" i="12"/>
  <c r="D2478" i="12"/>
  <c r="E2478" i="12" s="1"/>
  <c r="G2478" i="12"/>
  <c r="I2478" i="12"/>
  <c r="J2478" i="12"/>
  <c r="K2478" i="12"/>
  <c r="L2478" i="12"/>
  <c r="M2478" i="12"/>
  <c r="D2479" i="12"/>
  <c r="E2479" i="12" s="1"/>
  <c r="G2479" i="12"/>
  <c r="I2479" i="12"/>
  <c r="J2479" i="12"/>
  <c r="K2479" i="12"/>
  <c r="L2479" i="12"/>
  <c r="M2479" i="12"/>
  <c r="D2480" i="12"/>
  <c r="E2480" i="12" s="1"/>
  <c r="G2480" i="12"/>
  <c r="I2480" i="12"/>
  <c r="J2480" i="12"/>
  <c r="K2480" i="12"/>
  <c r="L2480" i="12"/>
  <c r="M2480" i="12"/>
  <c r="D2481" i="12"/>
  <c r="E2481" i="12" s="1"/>
  <c r="G2481" i="12"/>
  <c r="I2481" i="12"/>
  <c r="J2481" i="12"/>
  <c r="K2481" i="12"/>
  <c r="L2481" i="12"/>
  <c r="M2481" i="12"/>
  <c r="D2482" i="12"/>
  <c r="E2482" i="12" s="1"/>
  <c r="G2482" i="12"/>
  <c r="I2482" i="12"/>
  <c r="J2482" i="12"/>
  <c r="K2482" i="12"/>
  <c r="L2482" i="12"/>
  <c r="M2482" i="12"/>
  <c r="D2483" i="12"/>
  <c r="E2483" i="12" s="1"/>
  <c r="G2483" i="12"/>
  <c r="I2483" i="12"/>
  <c r="J2483" i="12"/>
  <c r="K2483" i="12"/>
  <c r="L2483" i="12"/>
  <c r="M2483" i="12"/>
  <c r="D2484" i="12"/>
  <c r="E2484" i="12" s="1"/>
  <c r="G2484" i="12"/>
  <c r="I2484" i="12"/>
  <c r="J2484" i="12"/>
  <c r="K2484" i="12"/>
  <c r="L2484" i="12"/>
  <c r="M2484" i="12"/>
  <c r="D2485" i="12"/>
  <c r="E2485" i="12" s="1"/>
  <c r="G2485" i="12"/>
  <c r="I2485" i="12"/>
  <c r="J2485" i="12"/>
  <c r="K2485" i="12"/>
  <c r="L2485" i="12"/>
  <c r="M2485" i="12"/>
  <c r="D2486" i="12"/>
  <c r="E2486" i="12" s="1"/>
  <c r="G2486" i="12"/>
  <c r="I2486" i="12"/>
  <c r="J2486" i="12"/>
  <c r="K2486" i="12"/>
  <c r="L2486" i="12"/>
  <c r="M2486" i="12"/>
  <c r="D2487" i="12"/>
  <c r="E2487" i="12" s="1"/>
  <c r="G2487" i="12"/>
  <c r="I2487" i="12"/>
  <c r="J2487" i="12"/>
  <c r="K2487" i="12"/>
  <c r="L2487" i="12"/>
  <c r="M2487" i="12"/>
  <c r="D2488" i="12"/>
  <c r="E2488" i="12" s="1"/>
  <c r="G2488" i="12"/>
  <c r="I2488" i="12"/>
  <c r="J2488" i="12"/>
  <c r="K2488" i="12"/>
  <c r="L2488" i="12"/>
  <c r="M2488" i="12"/>
  <c r="D2489" i="12"/>
  <c r="E2489" i="12" s="1"/>
  <c r="G2489" i="12"/>
  <c r="I2489" i="12"/>
  <c r="J2489" i="12"/>
  <c r="K2489" i="12"/>
  <c r="L2489" i="12"/>
  <c r="M2489" i="12"/>
  <c r="D2490" i="12"/>
  <c r="E2490" i="12" s="1"/>
  <c r="G2490" i="12"/>
  <c r="I2490" i="12"/>
  <c r="J2490" i="12"/>
  <c r="K2490" i="12"/>
  <c r="L2490" i="12"/>
  <c r="M2490" i="12"/>
  <c r="D2491" i="12"/>
  <c r="E2491" i="12" s="1"/>
  <c r="G2491" i="12"/>
  <c r="I2491" i="12"/>
  <c r="J2491" i="12"/>
  <c r="K2491" i="12"/>
  <c r="L2491" i="12"/>
  <c r="M2491" i="12"/>
  <c r="D2492" i="12"/>
  <c r="E2492" i="12" s="1"/>
  <c r="G2492" i="12"/>
  <c r="I2492" i="12"/>
  <c r="J2492" i="12"/>
  <c r="K2492" i="12"/>
  <c r="L2492" i="12"/>
  <c r="M2492" i="12"/>
  <c r="D2493" i="12"/>
  <c r="E2493" i="12" s="1"/>
  <c r="G2493" i="12"/>
  <c r="I2493" i="12"/>
  <c r="J2493" i="12"/>
  <c r="K2493" i="12"/>
  <c r="L2493" i="12"/>
  <c r="M2493" i="12"/>
  <c r="D2494" i="12"/>
  <c r="E2494" i="12" s="1"/>
  <c r="G2494" i="12"/>
  <c r="I2494" i="12"/>
  <c r="J2494" i="12"/>
  <c r="K2494" i="12"/>
  <c r="L2494" i="12"/>
  <c r="M2494" i="12"/>
  <c r="D2495" i="12"/>
  <c r="E2495" i="12" s="1"/>
  <c r="G2495" i="12"/>
  <c r="I2495" i="12"/>
  <c r="J2495" i="12"/>
  <c r="K2495" i="12"/>
  <c r="L2495" i="12"/>
  <c r="M2495" i="12"/>
  <c r="D2496" i="12"/>
  <c r="E2496" i="12" s="1"/>
  <c r="G2496" i="12"/>
  <c r="I2496" i="12"/>
  <c r="J2496" i="12"/>
  <c r="K2496" i="12"/>
  <c r="L2496" i="12"/>
  <c r="M2496" i="12"/>
  <c r="D2497" i="12"/>
  <c r="E2497" i="12" s="1"/>
  <c r="G2497" i="12"/>
  <c r="I2497" i="12"/>
  <c r="J2497" i="12"/>
  <c r="K2497" i="12"/>
  <c r="L2497" i="12"/>
  <c r="M2497" i="12"/>
  <c r="D2498" i="12"/>
  <c r="E2498" i="12" s="1"/>
  <c r="G2498" i="12"/>
  <c r="I2498" i="12"/>
  <c r="J2498" i="12"/>
  <c r="K2498" i="12"/>
  <c r="L2498" i="12"/>
  <c r="M2498" i="12"/>
  <c r="D2499" i="12"/>
  <c r="E2499" i="12" s="1"/>
  <c r="G2499" i="12"/>
  <c r="I2499" i="12"/>
  <c r="J2499" i="12"/>
  <c r="K2499" i="12"/>
  <c r="L2499" i="12"/>
  <c r="M2499" i="12"/>
  <c r="D2500" i="12"/>
  <c r="E2500" i="12"/>
  <c r="G2500" i="12"/>
  <c r="I2500" i="12"/>
  <c r="J2500" i="12"/>
  <c r="K2500" i="12"/>
  <c r="L2500" i="12"/>
  <c r="M2500" i="12"/>
  <c r="D2501" i="12"/>
  <c r="E2501" i="12" s="1"/>
  <c r="G2501" i="12"/>
  <c r="I2501" i="12"/>
  <c r="J2501" i="12"/>
  <c r="K2501" i="12"/>
  <c r="L2501" i="12"/>
  <c r="M2501" i="12"/>
  <c r="D2502" i="12"/>
  <c r="E2502" i="12" s="1"/>
  <c r="G2502" i="12"/>
  <c r="I2502" i="12"/>
  <c r="J2502" i="12"/>
  <c r="K2502" i="12"/>
  <c r="L2502" i="12"/>
  <c r="M2502" i="12"/>
  <c r="D2503" i="12"/>
  <c r="E2503" i="12" s="1"/>
  <c r="G2503" i="12"/>
  <c r="I2503" i="12"/>
  <c r="J2503" i="12"/>
  <c r="K2503" i="12"/>
  <c r="L2503" i="12"/>
  <c r="M2503" i="12"/>
  <c r="D2504" i="12"/>
  <c r="E2504" i="12" s="1"/>
  <c r="G2504" i="12"/>
  <c r="I2504" i="12"/>
  <c r="J2504" i="12"/>
  <c r="K2504" i="12"/>
  <c r="L2504" i="12"/>
  <c r="M2504" i="12"/>
  <c r="D2505" i="12"/>
  <c r="E2505" i="12" s="1"/>
  <c r="G2505" i="12"/>
  <c r="I2505" i="12"/>
  <c r="J2505" i="12"/>
  <c r="K2505" i="12"/>
  <c r="L2505" i="12"/>
  <c r="M2505" i="12"/>
  <c r="D2506" i="12"/>
  <c r="E2506" i="12" s="1"/>
  <c r="G2506" i="12"/>
  <c r="I2506" i="12"/>
  <c r="J2506" i="12"/>
  <c r="K2506" i="12"/>
  <c r="L2506" i="12"/>
  <c r="M2506" i="12"/>
  <c r="D2507" i="12"/>
  <c r="E2507" i="12" s="1"/>
  <c r="G2507" i="12"/>
  <c r="I2507" i="12"/>
  <c r="J2507" i="12"/>
  <c r="K2507" i="12"/>
  <c r="L2507" i="12"/>
  <c r="M2507" i="12"/>
  <c r="D2508" i="12"/>
  <c r="E2508" i="12" s="1"/>
  <c r="G2508" i="12"/>
  <c r="I2508" i="12"/>
  <c r="J2508" i="12"/>
  <c r="K2508" i="12"/>
  <c r="L2508" i="12"/>
  <c r="M2508" i="12"/>
  <c r="D2509" i="12"/>
  <c r="E2509" i="12" s="1"/>
  <c r="G2509" i="12"/>
  <c r="I2509" i="12"/>
  <c r="J2509" i="12"/>
  <c r="K2509" i="12"/>
  <c r="L2509" i="12"/>
  <c r="M2509" i="12"/>
  <c r="D2510" i="12"/>
  <c r="E2510" i="12" s="1"/>
  <c r="G2510" i="12"/>
  <c r="I2510" i="12"/>
  <c r="J2510" i="12"/>
  <c r="K2510" i="12"/>
  <c r="L2510" i="12"/>
  <c r="M2510" i="12"/>
  <c r="D2511" i="12"/>
  <c r="E2511" i="12" s="1"/>
  <c r="G2511" i="12"/>
  <c r="I2511" i="12"/>
  <c r="J2511" i="12"/>
  <c r="K2511" i="12"/>
  <c r="L2511" i="12"/>
  <c r="M2511" i="12"/>
  <c r="D2512" i="12"/>
  <c r="E2512" i="12" s="1"/>
  <c r="G2512" i="12"/>
  <c r="I2512" i="12"/>
  <c r="J2512" i="12"/>
  <c r="K2512" i="12"/>
  <c r="L2512" i="12"/>
  <c r="M2512" i="12"/>
  <c r="D2513" i="12"/>
  <c r="E2513" i="12" s="1"/>
  <c r="G2513" i="12"/>
  <c r="I2513" i="12"/>
  <c r="J2513" i="12"/>
  <c r="K2513" i="12"/>
  <c r="L2513" i="12"/>
  <c r="M2513" i="12"/>
  <c r="D2514" i="12"/>
  <c r="E2514" i="12" s="1"/>
  <c r="G2514" i="12"/>
  <c r="I2514" i="12"/>
  <c r="J2514" i="12"/>
  <c r="K2514" i="12"/>
  <c r="L2514" i="12"/>
  <c r="M2514" i="12"/>
  <c r="D2515" i="12"/>
  <c r="E2515" i="12" s="1"/>
  <c r="G2515" i="12"/>
  <c r="I2515" i="12"/>
  <c r="J2515" i="12"/>
  <c r="K2515" i="12"/>
  <c r="L2515" i="12"/>
  <c r="M2515" i="12"/>
  <c r="D2516" i="12"/>
  <c r="E2516" i="12"/>
  <c r="G2516" i="12"/>
  <c r="I2516" i="12"/>
  <c r="J2516" i="12"/>
  <c r="K2516" i="12"/>
  <c r="L2516" i="12"/>
  <c r="M2516" i="12"/>
  <c r="D2517" i="12"/>
  <c r="E2517" i="12" s="1"/>
  <c r="G2517" i="12"/>
  <c r="I2517" i="12"/>
  <c r="J2517" i="12"/>
  <c r="K2517" i="12"/>
  <c r="L2517" i="12"/>
  <c r="M2517" i="12"/>
  <c r="D2518" i="12"/>
  <c r="E2518" i="12" s="1"/>
  <c r="G2518" i="12"/>
  <c r="I2518" i="12"/>
  <c r="J2518" i="12"/>
  <c r="K2518" i="12"/>
  <c r="L2518" i="12"/>
  <c r="M2518" i="12"/>
  <c r="D2519" i="12"/>
  <c r="E2519" i="12" s="1"/>
  <c r="G2519" i="12"/>
  <c r="I2519" i="12"/>
  <c r="J2519" i="12"/>
  <c r="K2519" i="12"/>
  <c r="L2519" i="12"/>
  <c r="M2519" i="12"/>
  <c r="D2520" i="12"/>
  <c r="E2520" i="12" s="1"/>
  <c r="G2520" i="12"/>
  <c r="I2520" i="12"/>
  <c r="J2520" i="12"/>
  <c r="K2520" i="12"/>
  <c r="L2520" i="12"/>
  <c r="M2520" i="12"/>
  <c r="D2521" i="12"/>
  <c r="E2521" i="12" s="1"/>
  <c r="G2521" i="12"/>
  <c r="I2521" i="12"/>
  <c r="J2521" i="12"/>
  <c r="K2521" i="12"/>
  <c r="L2521" i="12"/>
  <c r="M2521" i="12"/>
  <c r="D2522" i="12"/>
  <c r="E2522" i="12" s="1"/>
  <c r="G2522" i="12"/>
  <c r="I2522" i="12"/>
  <c r="J2522" i="12"/>
  <c r="K2522" i="12"/>
  <c r="L2522" i="12"/>
  <c r="M2522" i="12"/>
  <c r="D2523" i="12"/>
  <c r="E2523" i="12" s="1"/>
  <c r="G2523" i="12"/>
  <c r="I2523" i="12"/>
  <c r="J2523" i="12"/>
  <c r="K2523" i="12"/>
  <c r="L2523" i="12"/>
  <c r="M2523" i="12"/>
  <c r="D2524" i="12"/>
  <c r="E2524" i="12" s="1"/>
  <c r="G2524" i="12"/>
  <c r="I2524" i="12"/>
  <c r="J2524" i="12"/>
  <c r="K2524" i="12"/>
  <c r="L2524" i="12"/>
  <c r="M2524" i="12"/>
  <c r="D2525" i="12"/>
  <c r="E2525" i="12" s="1"/>
  <c r="G2525" i="12"/>
  <c r="I2525" i="12"/>
  <c r="J2525" i="12"/>
  <c r="K2525" i="12"/>
  <c r="L2525" i="12"/>
  <c r="M2525" i="12"/>
  <c r="D2526" i="12"/>
  <c r="E2526" i="12" s="1"/>
  <c r="G2526" i="12"/>
  <c r="I2526" i="12"/>
  <c r="J2526" i="12"/>
  <c r="K2526" i="12"/>
  <c r="L2526" i="12"/>
  <c r="M2526" i="12"/>
  <c r="D2527" i="12"/>
  <c r="E2527" i="12" s="1"/>
  <c r="G2527" i="12"/>
  <c r="I2527" i="12"/>
  <c r="J2527" i="12"/>
  <c r="K2527" i="12"/>
  <c r="L2527" i="12"/>
  <c r="M2527" i="12"/>
  <c r="D2528" i="12"/>
  <c r="E2528" i="12" s="1"/>
  <c r="G2528" i="12"/>
  <c r="I2528" i="12"/>
  <c r="J2528" i="12"/>
  <c r="K2528" i="12"/>
  <c r="L2528" i="12"/>
  <c r="M2528" i="12"/>
  <c r="D2529" i="12"/>
  <c r="E2529" i="12" s="1"/>
  <c r="G2529" i="12"/>
  <c r="I2529" i="12"/>
  <c r="J2529" i="12"/>
  <c r="K2529" i="12"/>
  <c r="L2529" i="12"/>
  <c r="M2529" i="12"/>
  <c r="D2530" i="12"/>
  <c r="E2530" i="12" s="1"/>
  <c r="G2530" i="12"/>
  <c r="I2530" i="12"/>
  <c r="J2530" i="12"/>
  <c r="K2530" i="12"/>
  <c r="L2530" i="12"/>
  <c r="M2530" i="12"/>
  <c r="D2531" i="12"/>
  <c r="E2531" i="12" s="1"/>
  <c r="G2531" i="12"/>
  <c r="I2531" i="12"/>
  <c r="J2531" i="12"/>
  <c r="K2531" i="12"/>
  <c r="L2531" i="12"/>
  <c r="M2531" i="12"/>
  <c r="D2532" i="12"/>
  <c r="E2532" i="12"/>
  <c r="G2532" i="12"/>
  <c r="I2532" i="12"/>
  <c r="J2532" i="12"/>
  <c r="K2532" i="12"/>
  <c r="L2532" i="12"/>
  <c r="M2532" i="12"/>
  <c r="D2533" i="12"/>
  <c r="E2533" i="12" s="1"/>
  <c r="G2533" i="12"/>
  <c r="I2533" i="12"/>
  <c r="J2533" i="12"/>
  <c r="K2533" i="12"/>
  <c r="L2533" i="12"/>
  <c r="M2533" i="12"/>
  <c r="D2534" i="12"/>
  <c r="E2534" i="12" s="1"/>
  <c r="G2534" i="12"/>
  <c r="I2534" i="12"/>
  <c r="J2534" i="12"/>
  <c r="K2534" i="12"/>
  <c r="L2534" i="12"/>
  <c r="M2534" i="12"/>
  <c r="D2535" i="12"/>
  <c r="E2535" i="12" s="1"/>
  <c r="G2535" i="12"/>
  <c r="I2535" i="12"/>
  <c r="J2535" i="12"/>
  <c r="K2535" i="12"/>
  <c r="L2535" i="12"/>
  <c r="M2535" i="12"/>
  <c r="D2536" i="12"/>
  <c r="E2536" i="12" s="1"/>
  <c r="G2536" i="12"/>
  <c r="I2536" i="12"/>
  <c r="J2536" i="12"/>
  <c r="K2536" i="12"/>
  <c r="L2536" i="12"/>
  <c r="M2536" i="12"/>
  <c r="D2537" i="12"/>
  <c r="E2537" i="12" s="1"/>
  <c r="G2537" i="12"/>
  <c r="I2537" i="12"/>
  <c r="J2537" i="12"/>
  <c r="K2537" i="12"/>
  <c r="L2537" i="12"/>
  <c r="M2537" i="12"/>
  <c r="D2538" i="12"/>
  <c r="E2538" i="12" s="1"/>
  <c r="G2538" i="12"/>
  <c r="I2538" i="12"/>
  <c r="J2538" i="12"/>
  <c r="K2538" i="12"/>
  <c r="L2538" i="12"/>
  <c r="M2538" i="12"/>
  <c r="D2539" i="12"/>
  <c r="E2539" i="12" s="1"/>
  <c r="G2539" i="12"/>
  <c r="I2539" i="12"/>
  <c r="J2539" i="12"/>
  <c r="K2539" i="12"/>
  <c r="L2539" i="12"/>
  <c r="M2539" i="12"/>
  <c r="D2540" i="12"/>
  <c r="E2540" i="12" s="1"/>
  <c r="G2540" i="12"/>
  <c r="I2540" i="12"/>
  <c r="J2540" i="12"/>
  <c r="K2540" i="12"/>
  <c r="L2540" i="12"/>
  <c r="M2540" i="12"/>
  <c r="D2541" i="12"/>
  <c r="E2541" i="12" s="1"/>
  <c r="G2541" i="12"/>
  <c r="I2541" i="12"/>
  <c r="J2541" i="12"/>
  <c r="K2541" i="12"/>
  <c r="L2541" i="12"/>
  <c r="M2541" i="12"/>
  <c r="D2542" i="12"/>
  <c r="E2542" i="12" s="1"/>
  <c r="G2542" i="12"/>
  <c r="I2542" i="12"/>
  <c r="J2542" i="12"/>
  <c r="K2542" i="12"/>
  <c r="L2542" i="12"/>
  <c r="M2542" i="12"/>
  <c r="D2543" i="12"/>
  <c r="E2543" i="12" s="1"/>
  <c r="G2543" i="12"/>
  <c r="I2543" i="12"/>
  <c r="J2543" i="12"/>
  <c r="K2543" i="12"/>
  <c r="L2543" i="12"/>
  <c r="M2543" i="12"/>
  <c r="D2544" i="12"/>
  <c r="E2544" i="12" s="1"/>
  <c r="G2544" i="12"/>
  <c r="I2544" i="12"/>
  <c r="J2544" i="12"/>
  <c r="K2544" i="12"/>
  <c r="L2544" i="12"/>
  <c r="M2544" i="12"/>
  <c r="D2545" i="12"/>
  <c r="E2545" i="12" s="1"/>
  <c r="G2545" i="12"/>
  <c r="I2545" i="12"/>
  <c r="J2545" i="12"/>
  <c r="K2545" i="12"/>
  <c r="L2545" i="12"/>
  <c r="M2545" i="12"/>
  <c r="D2546" i="12"/>
  <c r="E2546" i="12" s="1"/>
  <c r="G2546" i="12"/>
  <c r="I2546" i="12"/>
  <c r="J2546" i="12"/>
  <c r="K2546" i="12"/>
  <c r="L2546" i="12"/>
  <c r="M2546" i="12"/>
  <c r="D2547" i="12"/>
  <c r="E2547" i="12" s="1"/>
  <c r="G2547" i="12"/>
  <c r="I2547" i="12"/>
  <c r="J2547" i="12"/>
  <c r="K2547" i="12"/>
  <c r="L2547" i="12"/>
  <c r="M2547" i="12"/>
  <c r="D2548" i="12"/>
  <c r="E2548" i="12"/>
  <c r="G2548" i="12"/>
  <c r="I2548" i="12"/>
  <c r="J2548" i="12"/>
  <c r="K2548" i="12"/>
  <c r="L2548" i="12"/>
  <c r="M2548" i="12"/>
  <c r="D2549" i="12"/>
  <c r="E2549" i="12" s="1"/>
  <c r="G2549" i="12"/>
  <c r="I2549" i="12"/>
  <c r="J2549" i="12"/>
  <c r="K2549" i="12"/>
  <c r="L2549" i="12"/>
  <c r="M2549" i="12"/>
  <c r="D2550" i="12"/>
  <c r="E2550" i="12" s="1"/>
  <c r="G2550" i="12"/>
  <c r="I2550" i="12"/>
  <c r="J2550" i="12"/>
  <c r="K2550" i="12"/>
  <c r="L2550" i="12"/>
  <c r="M2550" i="12"/>
  <c r="D2551" i="12"/>
  <c r="E2551" i="12" s="1"/>
  <c r="G2551" i="12"/>
  <c r="I2551" i="12"/>
  <c r="J2551" i="12"/>
  <c r="K2551" i="12"/>
  <c r="L2551" i="12"/>
  <c r="M2551" i="12"/>
  <c r="D2552" i="12"/>
  <c r="E2552" i="12" s="1"/>
  <c r="G2552" i="12"/>
  <c r="I2552" i="12"/>
  <c r="J2552" i="12"/>
  <c r="K2552" i="12"/>
  <c r="L2552" i="12"/>
  <c r="M2552" i="12"/>
  <c r="D2553" i="12"/>
  <c r="E2553" i="12" s="1"/>
  <c r="G2553" i="12"/>
  <c r="I2553" i="12"/>
  <c r="J2553" i="12"/>
  <c r="K2553" i="12"/>
  <c r="L2553" i="12"/>
  <c r="M2553" i="12"/>
  <c r="D2554" i="12"/>
  <c r="E2554" i="12" s="1"/>
  <c r="G2554" i="12"/>
  <c r="I2554" i="12"/>
  <c r="J2554" i="12"/>
  <c r="K2554" i="12"/>
  <c r="L2554" i="12"/>
  <c r="M2554" i="12"/>
  <c r="D2555" i="12"/>
  <c r="E2555" i="12" s="1"/>
  <c r="G2555" i="12"/>
  <c r="I2555" i="12"/>
  <c r="J2555" i="12"/>
  <c r="K2555" i="12"/>
  <c r="L2555" i="12"/>
  <c r="M2555" i="12"/>
  <c r="D2556" i="12"/>
  <c r="E2556" i="12" s="1"/>
  <c r="G2556" i="12"/>
  <c r="I2556" i="12"/>
  <c r="J2556" i="12"/>
  <c r="K2556" i="12"/>
  <c r="L2556" i="12"/>
  <c r="M2556" i="12"/>
  <c r="D2557" i="12"/>
  <c r="E2557" i="12" s="1"/>
  <c r="G2557" i="12"/>
  <c r="I2557" i="12"/>
  <c r="J2557" i="12"/>
  <c r="K2557" i="12"/>
  <c r="L2557" i="12"/>
  <c r="M2557" i="12"/>
  <c r="D2558" i="12"/>
  <c r="E2558" i="12"/>
  <c r="G2558" i="12"/>
  <c r="I2558" i="12"/>
  <c r="J2558" i="12"/>
  <c r="K2558" i="12"/>
  <c r="L2558" i="12"/>
  <c r="M2558" i="12"/>
  <c r="D2559" i="12"/>
  <c r="E2559" i="12" s="1"/>
  <c r="G2559" i="12"/>
  <c r="I2559" i="12"/>
  <c r="J2559" i="12"/>
  <c r="K2559" i="12"/>
  <c r="L2559" i="12"/>
  <c r="M2559" i="12"/>
  <c r="D2560" i="12"/>
  <c r="E2560" i="12" s="1"/>
  <c r="G2560" i="12"/>
  <c r="I2560" i="12"/>
  <c r="J2560" i="12"/>
  <c r="K2560" i="12"/>
  <c r="L2560" i="12"/>
  <c r="M2560" i="12"/>
  <c r="D2561" i="12"/>
  <c r="E2561" i="12" s="1"/>
  <c r="G2561" i="12"/>
  <c r="I2561" i="12"/>
  <c r="J2561" i="12"/>
  <c r="K2561" i="12"/>
  <c r="L2561" i="12"/>
  <c r="M2561" i="12"/>
  <c r="D2562" i="12"/>
  <c r="E2562" i="12" s="1"/>
  <c r="G2562" i="12"/>
  <c r="I2562" i="12"/>
  <c r="J2562" i="12"/>
  <c r="K2562" i="12"/>
  <c r="L2562" i="12"/>
  <c r="M2562" i="12"/>
  <c r="D2563" i="12"/>
  <c r="E2563" i="12" s="1"/>
  <c r="G2563" i="12"/>
  <c r="I2563" i="12"/>
  <c r="J2563" i="12"/>
  <c r="K2563" i="12"/>
  <c r="L2563" i="12"/>
  <c r="M2563" i="12"/>
  <c r="D2564" i="12"/>
  <c r="E2564" i="12" s="1"/>
  <c r="G2564" i="12"/>
  <c r="I2564" i="12"/>
  <c r="J2564" i="12"/>
  <c r="K2564" i="12"/>
  <c r="L2564" i="12"/>
  <c r="M2564" i="12"/>
  <c r="D2565" i="12"/>
  <c r="E2565" i="12" s="1"/>
  <c r="G2565" i="12"/>
  <c r="I2565" i="12"/>
  <c r="J2565" i="12"/>
  <c r="K2565" i="12"/>
  <c r="L2565" i="12"/>
  <c r="M2565" i="12"/>
  <c r="D2566" i="12"/>
  <c r="E2566" i="12" s="1"/>
  <c r="G2566" i="12"/>
  <c r="I2566" i="12"/>
  <c r="J2566" i="12"/>
  <c r="K2566" i="12"/>
  <c r="L2566" i="12"/>
  <c r="M2566" i="12"/>
  <c r="D2567" i="12"/>
  <c r="E2567" i="12" s="1"/>
  <c r="G2567" i="12"/>
  <c r="I2567" i="12"/>
  <c r="J2567" i="12"/>
  <c r="K2567" i="12"/>
  <c r="L2567" i="12"/>
  <c r="M2567" i="12"/>
  <c r="D2568" i="12"/>
  <c r="E2568" i="12" s="1"/>
  <c r="G2568" i="12"/>
  <c r="I2568" i="12"/>
  <c r="J2568" i="12"/>
  <c r="K2568" i="12"/>
  <c r="L2568" i="12"/>
  <c r="M2568" i="12"/>
  <c r="D2569" i="12"/>
  <c r="E2569" i="12" s="1"/>
  <c r="G2569" i="12"/>
  <c r="I2569" i="12"/>
  <c r="J2569" i="12"/>
  <c r="K2569" i="12"/>
  <c r="L2569" i="12"/>
  <c r="M2569" i="12"/>
  <c r="D2570" i="12"/>
  <c r="E2570" i="12"/>
  <c r="G2570" i="12"/>
  <c r="I2570" i="12"/>
  <c r="J2570" i="12"/>
  <c r="K2570" i="12"/>
  <c r="L2570" i="12"/>
  <c r="M2570" i="12"/>
  <c r="D2571" i="12"/>
  <c r="E2571" i="12" s="1"/>
  <c r="G2571" i="12"/>
  <c r="I2571" i="12"/>
  <c r="J2571" i="12"/>
  <c r="K2571" i="12"/>
  <c r="L2571" i="12"/>
  <c r="M2571" i="12"/>
  <c r="D2572" i="12"/>
  <c r="E2572" i="12" s="1"/>
  <c r="G2572" i="12"/>
  <c r="I2572" i="12"/>
  <c r="J2572" i="12"/>
  <c r="K2572" i="12"/>
  <c r="L2572" i="12"/>
  <c r="M2572" i="12"/>
  <c r="D2573" i="12"/>
  <c r="E2573" i="12" s="1"/>
  <c r="G2573" i="12"/>
  <c r="I2573" i="12"/>
  <c r="J2573" i="12"/>
  <c r="K2573" i="12"/>
  <c r="L2573" i="12"/>
  <c r="M2573" i="12"/>
  <c r="D2574" i="12"/>
  <c r="E2574" i="12" s="1"/>
  <c r="G2574" i="12"/>
  <c r="I2574" i="12"/>
  <c r="J2574" i="12"/>
  <c r="K2574" i="12"/>
  <c r="L2574" i="12"/>
  <c r="M2574" i="12"/>
  <c r="D2575" i="12"/>
  <c r="E2575" i="12" s="1"/>
  <c r="G2575" i="12"/>
  <c r="I2575" i="12"/>
  <c r="J2575" i="12"/>
  <c r="K2575" i="12"/>
  <c r="L2575" i="12"/>
  <c r="M2575" i="12"/>
  <c r="D2576" i="12"/>
  <c r="E2576" i="12" s="1"/>
  <c r="G2576" i="12"/>
  <c r="I2576" i="12"/>
  <c r="J2576" i="12"/>
  <c r="K2576" i="12"/>
  <c r="L2576" i="12"/>
  <c r="M2576" i="12"/>
  <c r="D2577" i="12"/>
  <c r="E2577" i="12" s="1"/>
  <c r="G2577" i="12"/>
  <c r="I2577" i="12"/>
  <c r="J2577" i="12"/>
  <c r="K2577" i="12"/>
  <c r="L2577" i="12"/>
  <c r="M2577" i="12"/>
  <c r="D2578" i="12"/>
  <c r="E2578" i="12" s="1"/>
  <c r="G2578" i="12"/>
  <c r="I2578" i="12"/>
  <c r="J2578" i="12"/>
  <c r="K2578" i="12"/>
  <c r="L2578" i="12"/>
  <c r="M2578" i="12"/>
  <c r="D2579" i="12"/>
  <c r="E2579" i="12" s="1"/>
  <c r="G2579" i="12"/>
  <c r="I2579" i="12"/>
  <c r="J2579" i="12"/>
  <c r="K2579" i="12"/>
  <c r="L2579" i="12"/>
  <c r="M2579" i="12"/>
  <c r="D2580" i="12"/>
  <c r="E2580" i="12"/>
  <c r="G2580" i="12"/>
  <c r="I2580" i="12"/>
  <c r="J2580" i="12"/>
  <c r="K2580" i="12"/>
  <c r="L2580" i="12"/>
  <c r="M2580" i="12"/>
  <c r="D2581" i="12"/>
  <c r="E2581" i="12" s="1"/>
  <c r="G2581" i="12"/>
  <c r="I2581" i="12"/>
  <c r="J2581" i="12"/>
  <c r="K2581" i="12"/>
  <c r="L2581" i="12"/>
  <c r="M2581" i="12"/>
  <c r="D2582" i="12"/>
  <c r="E2582" i="12" s="1"/>
  <c r="G2582" i="12"/>
  <c r="I2582" i="12"/>
  <c r="J2582" i="12"/>
  <c r="K2582" i="12"/>
  <c r="L2582" i="12"/>
  <c r="M2582" i="12"/>
  <c r="D2583" i="12"/>
  <c r="E2583" i="12" s="1"/>
  <c r="G2583" i="12"/>
  <c r="I2583" i="12"/>
  <c r="J2583" i="12"/>
  <c r="K2583" i="12"/>
  <c r="L2583" i="12"/>
  <c r="M2583" i="12"/>
  <c r="D2584" i="12"/>
  <c r="E2584" i="12" s="1"/>
  <c r="G2584" i="12"/>
  <c r="I2584" i="12"/>
  <c r="J2584" i="12"/>
  <c r="K2584" i="12"/>
  <c r="L2584" i="12"/>
  <c r="M2584" i="12"/>
  <c r="D2585" i="12"/>
  <c r="E2585" i="12" s="1"/>
  <c r="G2585" i="12"/>
  <c r="I2585" i="12"/>
  <c r="J2585" i="12"/>
  <c r="K2585" i="12"/>
  <c r="L2585" i="12"/>
  <c r="M2585" i="12"/>
  <c r="D2586" i="12"/>
  <c r="E2586" i="12"/>
  <c r="G2586" i="12"/>
  <c r="I2586" i="12"/>
  <c r="J2586" i="12"/>
  <c r="K2586" i="12"/>
  <c r="L2586" i="12"/>
  <c r="M2586" i="12"/>
  <c r="D2587" i="12"/>
  <c r="E2587" i="12" s="1"/>
  <c r="G2587" i="12"/>
  <c r="I2587" i="12"/>
  <c r="J2587" i="12"/>
  <c r="K2587" i="12"/>
  <c r="L2587" i="12"/>
  <c r="M2587" i="12"/>
  <c r="D2588" i="12"/>
  <c r="E2588" i="12" s="1"/>
  <c r="G2588" i="12"/>
  <c r="I2588" i="12"/>
  <c r="J2588" i="12"/>
  <c r="K2588" i="12"/>
  <c r="L2588" i="12"/>
  <c r="M2588" i="12"/>
  <c r="D2589" i="12"/>
  <c r="E2589" i="12" s="1"/>
  <c r="G2589" i="12"/>
  <c r="I2589" i="12"/>
  <c r="J2589" i="12"/>
  <c r="K2589" i="12"/>
  <c r="L2589" i="12"/>
  <c r="M2589" i="12"/>
  <c r="D2590" i="12"/>
  <c r="E2590" i="12"/>
  <c r="G2590" i="12"/>
  <c r="I2590" i="12"/>
  <c r="J2590" i="12"/>
  <c r="K2590" i="12"/>
  <c r="L2590" i="12"/>
  <c r="M2590" i="12"/>
  <c r="D2591" i="12"/>
  <c r="E2591" i="12" s="1"/>
  <c r="G2591" i="12"/>
  <c r="I2591" i="12"/>
  <c r="J2591" i="12"/>
  <c r="K2591" i="12"/>
  <c r="L2591" i="12"/>
  <c r="M2591" i="12"/>
  <c r="D2592" i="12"/>
  <c r="E2592" i="12" s="1"/>
  <c r="G2592" i="12"/>
  <c r="I2592" i="12"/>
  <c r="J2592" i="12"/>
  <c r="K2592" i="12"/>
  <c r="L2592" i="12"/>
  <c r="M2592" i="12"/>
  <c r="D2593" i="12"/>
  <c r="E2593" i="12" s="1"/>
  <c r="G2593" i="12"/>
  <c r="I2593" i="12"/>
  <c r="J2593" i="12"/>
  <c r="K2593" i="12"/>
  <c r="L2593" i="12"/>
  <c r="M2593" i="12"/>
  <c r="D2594" i="12"/>
  <c r="E2594" i="12" s="1"/>
  <c r="G2594" i="12"/>
  <c r="I2594" i="12"/>
  <c r="J2594" i="12"/>
  <c r="K2594" i="12"/>
  <c r="L2594" i="12"/>
  <c r="M2594" i="12"/>
  <c r="D2595" i="12"/>
  <c r="E2595" i="12" s="1"/>
  <c r="G2595" i="12"/>
  <c r="I2595" i="12"/>
  <c r="J2595" i="12"/>
  <c r="K2595" i="12"/>
  <c r="L2595" i="12"/>
  <c r="M2595" i="12"/>
  <c r="D2596" i="12"/>
  <c r="E2596" i="12"/>
  <c r="G2596" i="12"/>
  <c r="I2596" i="12"/>
  <c r="J2596" i="12"/>
  <c r="K2596" i="12"/>
  <c r="L2596" i="12"/>
  <c r="M2596" i="12"/>
  <c r="D2597" i="12"/>
  <c r="E2597" i="12" s="1"/>
  <c r="G2597" i="12"/>
  <c r="I2597" i="12"/>
  <c r="J2597" i="12"/>
  <c r="K2597" i="12"/>
  <c r="L2597" i="12"/>
  <c r="M2597" i="12"/>
  <c r="D2598" i="12"/>
  <c r="E2598" i="12" s="1"/>
  <c r="G2598" i="12"/>
  <c r="I2598" i="12"/>
  <c r="J2598" i="12"/>
  <c r="K2598" i="12"/>
  <c r="L2598" i="12"/>
  <c r="M2598" i="12"/>
  <c r="D2599" i="12"/>
  <c r="E2599" i="12" s="1"/>
  <c r="G2599" i="12"/>
  <c r="I2599" i="12"/>
  <c r="J2599" i="12"/>
  <c r="K2599" i="12"/>
  <c r="L2599" i="12"/>
  <c r="M2599" i="12"/>
  <c r="D2600" i="12"/>
  <c r="E2600" i="12" s="1"/>
  <c r="G2600" i="12"/>
  <c r="I2600" i="12"/>
  <c r="J2600" i="12"/>
  <c r="K2600" i="12"/>
  <c r="L2600" i="12"/>
  <c r="M2600" i="12"/>
  <c r="D2601" i="12"/>
  <c r="E2601" i="12" s="1"/>
  <c r="G2601" i="12"/>
  <c r="I2601" i="12"/>
  <c r="J2601" i="12"/>
  <c r="K2601" i="12"/>
  <c r="L2601" i="12"/>
  <c r="M2601" i="12"/>
  <c r="D2602" i="12"/>
  <c r="E2602" i="12"/>
  <c r="G2602" i="12"/>
  <c r="I2602" i="12"/>
  <c r="J2602" i="12"/>
  <c r="K2602" i="12"/>
  <c r="L2602" i="12"/>
  <c r="M2602" i="12"/>
  <c r="D2603" i="12"/>
  <c r="E2603" i="12" s="1"/>
  <c r="G2603" i="12"/>
  <c r="I2603" i="12"/>
  <c r="J2603" i="12"/>
  <c r="K2603" i="12"/>
  <c r="L2603" i="12"/>
  <c r="M2603" i="12"/>
  <c r="D2604" i="12"/>
  <c r="E2604" i="12" s="1"/>
  <c r="G2604" i="12"/>
  <c r="I2604" i="12"/>
  <c r="J2604" i="12"/>
  <c r="K2604" i="12"/>
  <c r="L2604" i="12"/>
  <c r="M2604" i="12"/>
  <c r="D2605" i="12"/>
  <c r="E2605" i="12" s="1"/>
  <c r="G2605" i="12"/>
  <c r="I2605" i="12"/>
  <c r="J2605" i="12"/>
  <c r="K2605" i="12"/>
  <c r="L2605" i="12"/>
  <c r="M2605" i="12"/>
  <c r="D2606" i="12"/>
  <c r="E2606" i="12" s="1"/>
  <c r="G2606" i="12"/>
  <c r="I2606" i="12"/>
  <c r="J2606" i="12"/>
  <c r="K2606" i="12"/>
  <c r="L2606" i="12"/>
  <c r="M2606" i="12"/>
  <c r="D2607" i="12"/>
  <c r="E2607" i="12" s="1"/>
  <c r="G2607" i="12"/>
  <c r="I2607" i="12"/>
  <c r="J2607" i="12"/>
  <c r="K2607" i="12"/>
  <c r="L2607" i="12"/>
  <c r="M2607" i="12"/>
  <c r="D2608" i="12"/>
  <c r="E2608" i="12" s="1"/>
  <c r="G2608" i="12"/>
  <c r="I2608" i="12"/>
  <c r="J2608" i="12"/>
  <c r="K2608" i="12"/>
  <c r="L2608" i="12"/>
  <c r="M2608" i="12"/>
  <c r="D2609" i="12"/>
  <c r="E2609" i="12" s="1"/>
  <c r="G2609" i="12"/>
  <c r="I2609" i="12"/>
  <c r="J2609" i="12"/>
  <c r="K2609" i="12"/>
  <c r="L2609" i="12"/>
  <c r="M2609" i="12"/>
  <c r="D2610" i="12"/>
  <c r="E2610" i="12" s="1"/>
  <c r="G2610" i="12"/>
  <c r="I2610" i="12"/>
  <c r="J2610" i="12"/>
  <c r="K2610" i="12"/>
  <c r="L2610" i="12"/>
  <c r="M2610" i="12"/>
  <c r="D2611" i="12"/>
  <c r="E2611" i="12" s="1"/>
  <c r="G2611" i="12"/>
  <c r="I2611" i="12"/>
  <c r="J2611" i="12"/>
  <c r="K2611" i="12"/>
  <c r="L2611" i="12"/>
  <c r="M2611" i="12"/>
  <c r="D2612" i="12"/>
  <c r="E2612" i="12" s="1"/>
  <c r="G2612" i="12"/>
  <c r="I2612" i="12"/>
  <c r="J2612" i="12"/>
  <c r="K2612" i="12"/>
  <c r="L2612" i="12"/>
  <c r="M2612" i="12"/>
  <c r="D2613" i="12"/>
  <c r="E2613" i="12" s="1"/>
  <c r="G2613" i="12"/>
  <c r="I2613" i="12"/>
  <c r="J2613" i="12"/>
  <c r="K2613" i="12"/>
  <c r="L2613" i="12"/>
  <c r="M2613" i="12"/>
  <c r="D2614" i="12"/>
  <c r="E2614" i="12" s="1"/>
  <c r="G2614" i="12"/>
  <c r="I2614" i="12"/>
  <c r="J2614" i="12"/>
  <c r="K2614" i="12"/>
  <c r="L2614" i="12"/>
  <c r="M2614" i="12"/>
  <c r="D2615" i="12"/>
  <c r="E2615" i="12" s="1"/>
  <c r="G2615" i="12"/>
  <c r="I2615" i="12"/>
  <c r="J2615" i="12"/>
  <c r="K2615" i="12"/>
  <c r="L2615" i="12"/>
  <c r="M2615" i="12"/>
  <c r="D2616" i="12"/>
  <c r="E2616" i="12" s="1"/>
  <c r="G2616" i="12"/>
  <c r="I2616" i="12"/>
  <c r="J2616" i="12"/>
  <c r="K2616" i="12"/>
  <c r="L2616" i="12"/>
  <c r="M2616" i="12"/>
  <c r="D2617" i="12"/>
  <c r="E2617" i="12" s="1"/>
  <c r="G2617" i="12"/>
  <c r="I2617" i="12"/>
  <c r="J2617" i="12"/>
  <c r="K2617" i="12"/>
  <c r="L2617" i="12"/>
  <c r="M2617" i="12"/>
  <c r="D2618" i="12"/>
  <c r="E2618" i="12"/>
  <c r="G2618" i="12"/>
  <c r="I2618" i="12"/>
  <c r="J2618" i="12"/>
  <c r="K2618" i="12"/>
  <c r="L2618" i="12"/>
  <c r="M2618" i="12"/>
  <c r="D2619" i="12"/>
  <c r="E2619" i="12" s="1"/>
  <c r="G2619" i="12"/>
  <c r="I2619" i="12"/>
  <c r="J2619" i="12"/>
  <c r="K2619" i="12"/>
  <c r="L2619" i="12"/>
  <c r="M2619" i="12"/>
  <c r="D2620" i="12"/>
  <c r="E2620" i="12" s="1"/>
  <c r="G2620" i="12"/>
  <c r="I2620" i="12"/>
  <c r="J2620" i="12"/>
  <c r="K2620" i="12"/>
  <c r="L2620" i="12"/>
  <c r="M2620" i="12"/>
  <c r="D2621" i="12"/>
  <c r="E2621" i="12" s="1"/>
  <c r="G2621" i="12"/>
  <c r="I2621" i="12"/>
  <c r="J2621" i="12"/>
  <c r="K2621" i="12"/>
  <c r="L2621" i="12"/>
  <c r="M2621" i="12"/>
  <c r="D2622" i="12"/>
  <c r="E2622" i="12"/>
  <c r="G2622" i="12"/>
  <c r="I2622" i="12"/>
  <c r="J2622" i="12"/>
  <c r="K2622" i="12"/>
  <c r="L2622" i="12"/>
  <c r="M2622" i="12"/>
  <c r="D2623" i="12"/>
  <c r="E2623" i="12" s="1"/>
  <c r="G2623" i="12"/>
  <c r="I2623" i="12"/>
  <c r="J2623" i="12"/>
  <c r="K2623" i="12"/>
  <c r="L2623" i="12"/>
  <c r="M2623" i="12"/>
  <c r="D2624" i="12"/>
  <c r="E2624" i="12" s="1"/>
  <c r="G2624" i="12"/>
  <c r="I2624" i="12"/>
  <c r="J2624" i="12"/>
  <c r="K2624" i="12"/>
  <c r="L2624" i="12"/>
  <c r="M2624" i="12"/>
  <c r="D2625" i="12"/>
  <c r="E2625" i="12" s="1"/>
  <c r="G2625" i="12"/>
  <c r="I2625" i="12"/>
  <c r="J2625" i="12"/>
  <c r="K2625" i="12"/>
  <c r="L2625" i="12"/>
  <c r="M2625" i="12"/>
  <c r="D2626" i="12"/>
  <c r="E2626" i="12" s="1"/>
  <c r="G2626" i="12"/>
  <c r="I2626" i="12"/>
  <c r="J2626" i="12"/>
  <c r="K2626" i="12"/>
  <c r="L2626" i="12"/>
  <c r="M2626" i="12"/>
  <c r="D2627" i="12"/>
  <c r="E2627" i="12" s="1"/>
  <c r="G2627" i="12"/>
  <c r="I2627" i="12"/>
  <c r="J2627" i="12"/>
  <c r="K2627" i="12"/>
  <c r="L2627" i="12"/>
  <c r="M2627" i="12"/>
  <c r="D2628" i="12"/>
  <c r="E2628" i="12"/>
  <c r="G2628" i="12"/>
  <c r="I2628" i="12"/>
  <c r="J2628" i="12"/>
  <c r="K2628" i="12"/>
  <c r="L2628" i="12"/>
  <c r="M2628" i="12"/>
  <c r="D2629" i="12"/>
  <c r="E2629" i="12" s="1"/>
  <c r="G2629" i="12"/>
  <c r="I2629" i="12"/>
  <c r="J2629" i="12"/>
  <c r="K2629" i="12"/>
  <c r="L2629" i="12"/>
  <c r="M2629" i="12"/>
  <c r="D2630" i="12"/>
  <c r="E2630" i="12" s="1"/>
  <c r="G2630" i="12"/>
  <c r="I2630" i="12"/>
  <c r="J2630" i="12"/>
  <c r="K2630" i="12"/>
  <c r="L2630" i="12"/>
  <c r="M2630" i="12"/>
  <c r="D2631" i="12"/>
  <c r="E2631" i="12" s="1"/>
  <c r="G2631" i="12"/>
  <c r="I2631" i="12"/>
  <c r="J2631" i="12"/>
  <c r="K2631" i="12"/>
  <c r="L2631" i="12"/>
  <c r="M2631" i="12"/>
  <c r="D2632" i="12"/>
  <c r="E2632" i="12" s="1"/>
  <c r="G2632" i="12"/>
  <c r="I2632" i="12"/>
  <c r="J2632" i="12"/>
  <c r="K2632" i="12"/>
  <c r="L2632" i="12"/>
  <c r="M2632" i="12"/>
  <c r="D2633" i="12"/>
  <c r="E2633" i="12" s="1"/>
  <c r="G2633" i="12"/>
  <c r="I2633" i="12"/>
  <c r="J2633" i="12"/>
  <c r="K2633" i="12"/>
  <c r="L2633" i="12"/>
  <c r="M2633" i="12"/>
  <c r="D2634" i="12"/>
  <c r="E2634" i="12"/>
  <c r="G2634" i="12"/>
  <c r="I2634" i="12"/>
  <c r="J2634" i="12"/>
  <c r="K2634" i="12"/>
  <c r="L2634" i="12"/>
  <c r="M2634" i="12"/>
  <c r="D2635" i="12"/>
  <c r="E2635" i="12" s="1"/>
  <c r="G2635" i="12"/>
  <c r="I2635" i="12"/>
  <c r="J2635" i="12"/>
  <c r="K2635" i="12"/>
  <c r="L2635" i="12"/>
  <c r="M2635" i="12"/>
  <c r="D2636" i="12"/>
  <c r="E2636" i="12" s="1"/>
  <c r="G2636" i="12"/>
  <c r="I2636" i="12"/>
  <c r="J2636" i="12"/>
  <c r="K2636" i="12"/>
  <c r="L2636" i="12"/>
  <c r="M2636" i="12"/>
  <c r="D2637" i="12"/>
  <c r="E2637" i="12" s="1"/>
  <c r="G2637" i="12"/>
  <c r="I2637" i="12"/>
  <c r="J2637" i="12"/>
  <c r="K2637" i="12"/>
  <c r="L2637" i="12"/>
  <c r="M2637" i="12"/>
  <c r="D2638" i="12"/>
  <c r="E2638" i="12" s="1"/>
  <c r="G2638" i="12"/>
  <c r="I2638" i="12"/>
  <c r="J2638" i="12"/>
  <c r="K2638" i="12"/>
  <c r="L2638" i="12"/>
  <c r="M2638" i="12"/>
  <c r="D2639" i="12"/>
  <c r="E2639" i="12" s="1"/>
  <c r="G2639" i="12"/>
  <c r="I2639" i="12"/>
  <c r="J2639" i="12"/>
  <c r="K2639" i="12"/>
  <c r="L2639" i="12"/>
  <c r="M2639" i="12"/>
  <c r="D2640" i="12"/>
  <c r="E2640" i="12" s="1"/>
  <c r="G2640" i="12"/>
  <c r="I2640" i="12"/>
  <c r="J2640" i="12"/>
  <c r="K2640" i="12"/>
  <c r="L2640" i="12"/>
  <c r="M2640" i="12"/>
  <c r="D2641" i="12"/>
  <c r="E2641" i="12" s="1"/>
  <c r="G2641" i="12"/>
  <c r="I2641" i="12"/>
  <c r="J2641" i="12"/>
  <c r="K2641" i="12"/>
  <c r="L2641" i="12"/>
  <c r="M2641" i="12"/>
  <c r="D2642" i="12"/>
  <c r="E2642" i="12" s="1"/>
  <c r="G2642" i="12"/>
  <c r="I2642" i="12"/>
  <c r="J2642" i="12"/>
  <c r="K2642" i="12"/>
  <c r="L2642" i="12"/>
  <c r="M2642" i="12"/>
  <c r="D2643" i="12"/>
  <c r="E2643" i="12" s="1"/>
  <c r="G2643" i="12"/>
  <c r="I2643" i="12"/>
  <c r="J2643" i="12"/>
  <c r="K2643" i="12"/>
  <c r="L2643" i="12"/>
  <c r="M2643" i="12"/>
  <c r="D2644" i="12"/>
  <c r="E2644" i="12" s="1"/>
  <c r="G2644" i="12"/>
  <c r="I2644" i="12"/>
  <c r="J2644" i="12"/>
  <c r="K2644" i="12"/>
  <c r="L2644" i="12"/>
  <c r="M2644" i="12"/>
  <c r="D2645" i="12"/>
  <c r="E2645" i="12" s="1"/>
  <c r="G2645" i="12"/>
  <c r="I2645" i="12"/>
  <c r="J2645" i="12"/>
  <c r="K2645" i="12"/>
  <c r="L2645" i="12"/>
  <c r="M2645" i="12"/>
  <c r="D2646" i="12"/>
  <c r="E2646" i="12" s="1"/>
  <c r="G2646" i="12"/>
  <c r="I2646" i="12"/>
  <c r="J2646" i="12"/>
  <c r="K2646" i="12"/>
  <c r="L2646" i="12"/>
  <c r="M2646" i="12"/>
  <c r="D2647" i="12"/>
  <c r="E2647" i="12" s="1"/>
  <c r="G2647" i="12"/>
  <c r="I2647" i="12"/>
  <c r="J2647" i="12"/>
  <c r="K2647" i="12"/>
  <c r="L2647" i="12"/>
  <c r="M2647" i="12"/>
  <c r="D2648" i="12"/>
  <c r="E2648" i="12" s="1"/>
  <c r="G2648" i="12"/>
  <c r="I2648" i="12"/>
  <c r="J2648" i="12"/>
  <c r="K2648" i="12"/>
  <c r="L2648" i="12"/>
  <c r="M2648" i="12"/>
  <c r="D2649" i="12"/>
  <c r="E2649" i="12" s="1"/>
  <c r="G2649" i="12"/>
  <c r="I2649" i="12"/>
  <c r="J2649" i="12"/>
  <c r="K2649" i="12"/>
  <c r="L2649" i="12"/>
  <c r="M2649" i="12"/>
  <c r="D2650" i="12"/>
  <c r="E2650" i="12" s="1"/>
  <c r="G2650" i="12"/>
  <c r="I2650" i="12"/>
  <c r="J2650" i="12"/>
  <c r="K2650" i="12"/>
  <c r="L2650" i="12"/>
  <c r="M2650" i="12"/>
  <c r="D2651" i="12"/>
  <c r="E2651" i="12" s="1"/>
  <c r="G2651" i="12"/>
  <c r="I2651" i="12"/>
  <c r="J2651" i="12"/>
  <c r="K2651" i="12"/>
  <c r="L2651" i="12"/>
  <c r="M2651" i="12"/>
  <c r="D2652" i="12"/>
  <c r="E2652" i="12" s="1"/>
  <c r="G2652" i="12"/>
  <c r="I2652" i="12"/>
  <c r="J2652" i="12"/>
  <c r="K2652" i="12"/>
  <c r="L2652" i="12"/>
  <c r="M2652" i="12"/>
  <c r="D2653" i="12"/>
  <c r="E2653" i="12" s="1"/>
  <c r="G2653" i="12"/>
  <c r="I2653" i="12"/>
  <c r="J2653" i="12"/>
  <c r="K2653" i="12"/>
  <c r="L2653" i="12"/>
  <c r="M2653" i="12"/>
  <c r="D2654" i="12"/>
  <c r="E2654" i="12"/>
  <c r="G2654" i="12"/>
  <c r="I2654" i="12"/>
  <c r="J2654" i="12"/>
  <c r="K2654" i="12"/>
  <c r="L2654" i="12"/>
  <c r="M2654" i="12"/>
  <c r="D2655" i="12"/>
  <c r="E2655" i="12" s="1"/>
  <c r="G2655" i="12"/>
  <c r="I2655" i="12"/>
  <c r="J2655" i="12"/>
  <c r="K2655" i="12"/>
  <c r="L2655" i="12"/>
  <c r="M2655" i="12"/>
  <c r="D2656" i="12"/>
  <c r="E2656" i="12" s="1"/>
  <c r="G2656" i="12"/>
  <c r="I2656" i="12"/>
  <c r="J2656" i="12"/>
  <c r="K2656" i="12"/>
  <c r="L2656" i="12"/>
  <c r="M2656" i="12"/>
  <c r="D2657" i="12"/>
  <c r="E2657" i="12" s="1"/>
  <c r="G2657" i="12"/>
  <c r="I2657" i="12"/>
  <c r="J2657" i="12"/>
  <c r="K2657" i="12"/>
  <c r="L2657" i="12"/>
  <c r="M2657" i="12"/>
  <c r="D2658" i="12"/>
  <c r="E2658" i="12" s="1"/>
  <c r="G2658" i="12"/>
  <c r="I2658" i="12"/>
  <c r="J2658" i="12"/>
  <c r="K2658" i="12"/>
  <c r="L2658" i="12"/>
  <c r="M2658" i="12"/>
  <c r="D2659" i="12"/>
  <c r="E2659" i="12" s="1"/>
  <c r="G2659" i="12"/>
  <c r="I2659" i="12"/>
  <c r="J2659" i="12"/>
  <c r="K2659" i="12"/>
  <c r="L2659" i="12"/>
  <c r="M2659" i="12"/>
  <c r="D2660" i="12"/>
  <c r="E2660" i="12"/>
  <c r="G2660" i="12"/>
  <c r="I2660" i="12"/>
  <c r="J2660" i="12"/>
  <c r="K2660" i="12"/>
  <c r="L2660" i="12"/>
  <c r="M2660" i="12"/>
  <c r="D2661" i="12"/>
  <c r="E2661" i="12" s="1"/>
  <c r="G2661" i="12"/>
  <c r="I2661" i="12"/>
  <c r="J2661" i="12"/>
  <c r="K2661" i="12"/>
  <c r="L2661" i="12"/>
  <c r="M2661" i="12"/>
  <c r="D2662" i="12"/>
  <c r="E2662" i="12" s="1"/>
  <c r="G2662" i="12"/>
  <c r="I2662" i="12"/>
  <c r="J2662" i="12"/>
  <c r="K2662" i="12"/>
  <c r="L2662" i="12"/>
  <c r="M2662" i="12"/>
  <c r="D2663" i="12"/>
  <c r="E2663" i="12" s="1"/>
  <c r="G2663" i="12"/>
  <c r="I2663" i="12"/>
  <c r="J2663" i="12"/>
  <c r="K2663" i="12"/>
  <c r="L2663" i="12"/>
  <c r="M2663" i="12"/>
  <c r="D2664" i="12"/>
  <c r="E2664" i="12" s="1"/>
  <c r="G2664" i="12"/>
  <c r="I2664" i="12"/>
  <c r="J2664" i="12"/>
  <c r="K2664" i="12"/>
  <c r="L2664" i="12"/>
  <c r="M2664" i="12"/>
  <c r="D2665" i="12"/>
  <c r="E2665" i="12" s="1"/>
  <c r="G2665" i="12"/>
  <c r="I2665" i="12"/>
  <c r="J2665" i="12"/>
  <c r="K2665" i="12"/>
  <c r="L2665" i="12"/>
  <c r="M2665" i="12"/>
  <c r="D2666" i="12"/>
  <c r="E2666" i="12" s="1"/>
  <c r="G2666" i="12"/>
  <c r="I2666" i="12"/>
  <c r="J2666" i="12"/>
  <c r="K2666" i="12"/>
  <c r="L2666" i="12"/>
  <c r="M2666" i="12"/>
  <c r="D2667" i="12"/>
  <c r="E2667" i="12" s="1"/>
  <c r="G2667" i="12"/>
  <c r="I2667" i="12"/>
  <c r="J2667" i="12"/>
  <c r="K2667" i="12"/>
  <c r="L2667" i="12"/>
  <c r="M2667" i="12"/>
  <c r="D2668" i="12"/>
  <c r="E2668" i="12" s="1"/>
  <c r="G2668" i="12"/>
  <c r="I2668" i="12"/>
  <c r="J2668" i="12"/>
  <c r="K2668" i="12"/>
  <c r="L2668" i="12"/>
  <c r="M2668" i="12"/>
  <c r="D2669" i="12"/>
  <c r="E2669" i="12" s="1"/>
  <c r="G2669" i="12"/>
  <c r="I2669" i="12"/>
  <c r="J2669" i="12"/>
  <c r="K2669" i="12"/>
  <c r="L2669" i="12"/>
  <c r="M2669" i="12"/>
  <c r="D2670" i="12"/>
  <c r="E2670" i="12" s="1"/>
  <c r="G2670" i="12"/>
  <c r="I2670" i="12"/>
  <c r="J2670" i="12"/>
  <c r="K2670" i="12"/>
  <c r="L2670" i="12"/>
  <c r="M2670" i="12"/>
  <c r="D2671" i="12"/>
  <c r="E2671" i="12" s="1"/>
  <c r="G2671" i="12"/>
  <c r="I2671" i="12"/>
  <c r="J2671" i="12"/>
  <c r="K2671" i="12"/>
  <c r="L2671" i="12"/>
  <c r="M2671" i="12"/>
  <c r="D2672" i="12"/>
  <c r="E2672" i="12" s="1"/>
  <c r="G2672" i="12"/>
  <c r="I2672" i="12"/>
  <c r="J2672" i="12"/>
  <c r="K2672" i="12"/>
  <c r="L2672" i="12"/>
  <c r="M2672" i="12"/>
  <c r="D2673" i="12"/>
  <c r="E2673" i="12" s="1"/>
  <c r="G2673" i="12"/>
  <c r="I2673" i="12"/>
  <c r="J2673" i="12"/>
  <c r="K2673" i="12"/>
  <c r="L2673" i="12"/>
  <c r="M2673" i="12"/>
  <c r="D2674" i="12"/>
  <c r="E2674" i="12" s="1"/>
  <c r="G2674" i="12"/>
  <c r="I2674" i="12"/>
  <c r="J2674" i="12"/>
  <c r="K2674" i="12"/>
  <c r="L2674" i="12"/>
  <c r="M2674" i="12"/>
  <c r="D2675" i="12"/>
  <c r="E2675" i="12" s="1"/>
  <c r="G2675" i="12"/>
  <c r="I2675" i="12"/>
  <c r="J2675" i="12"/>
  <c r="K2675" i="12"/>
  <c r="L2675" i="12"/>
  <c r="M2675" i="12"/>
  <c r="D2676" i="12"/>
  <c r="E2676" i="12" s="1"/>
  <c r="G2676" i="12"/>
  <c r="I2676" i="12"/>
  <c r="J2676" i="12"/>
  <c r="K2676" i="12"/>
  <c r="L2676" i="12"/>
  <c r="M2676" i="12"/>
  <c r="D2677" i="12"/>
  <c r="E2677" i="12" s="1"/>
  <c r="G2677" i="12"/>
  <c r="I2677" i="12"/>
  <c r="J2677" i="12"/>
  <c r="K2677" i="12"/>
  <c r="L2677" i="12"/>
  <c r="M2677" i="12"/>
  <c r="D2678" i="12"/>
  <c r="E2678" i="12" s="1"/>
  <c r="G2678" i="12"/>
  <c r="I2678" i="12"/>
  <c r="J2678" i="12"/>
  <c r="K2678" i="12"/>
  <c r="L2678" i="12"/>
  <c r="M2678" i="12"/>
  <c r="D2679" i="12"/>
  <c r="E2679" i="12" s="1"/>
  <c r="G2679" i="12"/>
  <c r="I2679" i="12"/>
  <c r="J2679" i="12"/>
  <c r="K2679" i="12"/>
  <c r="L2679" i="12"/>
  <c r="M2679" i="12"/>
  <c r="D2680" i="12"/>
  <c r="E2680" i="12" s="1"/>
  <c r="G2680" i="12"/>
  <c r="I2680" i="12"/>
  <c r="J2680" i="12"/>
  <c r="K2680" i="12"/>
  <c r="L2680" i="12"/>
  <c r="M2680" i="12"/>
  <c r="D2681" i="12"/>
  <c r="E2681" i="12" s="1"/>
  <c r="G2681" i="12"/>
  <c r="I2681" i="12"/>
  <c r="J2681" i="12"/>
  <c r="K2681" i="12"/>
  <c r="L2681" i="12"/>
  <c r="M2681" i="12"/>
  <c r="D2682" i="12"/>
  <c r="E2682" i="12" s="1"/>
  <c r="G2682" i="12"/>
  <c r="I2682" i="12"/>
  <c r="J2682" i="12"/>
  <c r="K2682" i="12"/>
  <c r="L2682" i="12"/>
  <c r="M2682" i="12"/>
  <c r="D2683" i="12"/>
  <c r="E2683" i="12" s="1"/>
  <c r="G2683" i="12"/>
  <c r="I2683" i="12"/>
  <c r="J2683" i="12"/>
  <c r="K2683" i="12"/>
  <c r="L2683" i="12"/>
  <c r="M2683" i="12"/>
  <c r="D2684" i="12"/>
  <c r="E2684" i="12" s="1"/>
  <c r="G2684" i="12"/>
  <c r="I2684" i="12"/>
  <c r="J2684" i="12"/>
  <c r="K2684" i="12"/>
  <c r="L2684" i="12"/>
  <c r="M2684" i="12"/>
  <c r="D2685" i="12"/>
  <c r="E2685" i="12" s="1"/>
  <c r="G2685" i="12"/>
  <c r="I2685" i="12"/>
  <c r="J2685" i="12"/>
  <c r="K2685" i="12"/>
  <c r="L2685" i="12"/>
  <c r="M2685" i="12"/>
  <c r="D2686" i="12"/>
  <c r="E2686" i="12"/>
  <c r="G2686" i="12"/>
  <c r="I2686" i="12"/>
  <c r="J2686" i="12"/>
  <c r="K2686" i="12"/>
  <c r="L2686" i="12"/>
  <c r="M2686" i="12"/>
  <c r="D2687" i="12"/>
  <c r="E2687" i="12" s="1"/>
  <c r="G2687" i="12"/>
  <c r="I2687" i="12"/>
  <c r="J2687" i="12"/>
  <c r="K2687" i="12"/>
  <c r="L2687" i="12"/>
  <c r="M2687" i="12"/>
  <c r="D2688" i="12"/>
  <c r="E2688" i="12" s="1"/>
  <c r="G2688" i="12"/>
  <c r="I2688" i="12"/>
  <c r="J2688" i="12"/>
  <c r="K2688" i="12"/>
  <c r="L2688" i="12"/>
  <c r="M2688" i="12"/>
  <c r="D2689" i="12"/>
  <c r="E2689" i="12" s="1"/>
  <c r="G2689" i="12"/>
  <c r="I2689" i="12"/>
  <c r="J2689" i="12"/>
  <c r="K2689" i="12"/>
  <c r="L2689" i="12"/>
  <c r="M2689" i="12"/>
  <c r="D2690" i="12"/>
  <c r="E2690" i="12" s="1"/>
  <c r="G2690" i="12"/>
  <c r="I2690" i="12"/>
  <c r="J2690" i="12"/>
  <c r="K2690" i="12"/>
  <c r="L2690" i="12"/>
  <c r="M2690" i="12"/>
  <c r="D2691" i="12"/>
  <c r="E2691" i="12" s="1"/>
  <c r="G2691" i="12"/>
  <c r="I2691" i="12"/>
  <c r="J2691" i="12"/>
  <c r="K2691" i="12"/>
  <c r="L2691" i="12"/>
  <c r="M2691" i="12"/>
  <c r="D2692" i="12"/>
  <c r="E2692" i="12" s="1"/>
  <c r="G2692" i="12"/>
  <c r="I2692" i="12"/>
  <c r="J2692" i="12"/>
  <c r="K2692" i="12"/>
  <c r="L2692" i="12"/>
  <c r="M2692" i="12"/>
  <c r="D2693" i="12"/>
  <c r="E2693" i="12" s="1"/>
  <c r="G2693" i="12"/>
  <c r="I2693" i="12"/>
  <c r="J2693" i="12"/>
  <c r="K2693" i="12"/>
  <c r="L2693" i="12"/>
  <c r="M2693" i="12"/>
  <c r="D2694" i="12"/>
  <c r="E2694" i="12" s="1"/>
  <c r="G2694" i="12"/>
  <c r="I2694" i="12"/>
  <c r="J2694" i="12"/>
  <c r="K2694" i="12"/>
  <c r="L2694" i="12"/>
  <c r="M2694" i="12"/>
  <c r="D2695" i="12"/>
  <c r="E2695" i="12" s="1"/>
  <c r="G2695" i="12"/>
  <c r="I2695" i="12"/>
  <c r="J2695" i="12"/>
  <c r="K2695" i="12"/>
  <c r="L2695" i="12"/>
  <c r="M2695" i="12"/>
  <c r="D2696" i="12"/>
  <c r="E2696" i="12" s="1"/>
  <c r="G2696" i="12"/>
  <c r="I2696" i="12"/>
  <c r="J2696" i="12"/>
  <c r="K2696" i="12"/>
  <c r="L2696" i="12"/>
  <c r="M2696" i="12"/>
  <c r="D2697" i="12"/>
  <c r="E2697" i="12" s="1"/>
  <c r="G2697" i="12"/>
  <c r="I2697" i="12"/>
  <c r="J2697" i="12"/>
  <c r="K2697" i="12"/>
  <c r="L2697" i="12"/>
  <c r="M2697" i="12"/>
  <c r="D2698" i="12"/>
  <c r="E2698" i="12"/>
  <c r="G2698" i="12"/>
  <c r="I2698" i="12"/>
  <c r="J2698" i="12"/>
  <c r="K2698" i="12"/>
  <c r="L2698" i="12"/>
  <c r="M2698" i="12"/>
  <c r="D2699" i="12"/>
  <c r="E2699" i="12" s="1"/>
  <c r="G2699" i="12"/>
  <c r="I2699" i="12"/>
  <c r="J2699" i="12"/>
  <c r="K2699" i="12"/>
  <c r="L2699" i="12"/>
  <c r="M2699" i="12"/>
  <c r="D2700" i="12"/>
  <c r="E2700" i="12" s="1"/>
  <c r="G2700" i="12"/>
  <c r="I2700" i="12"/>
  <c r="J2700" i="12"/>
  <c r="K2700" i="12"/>
  <c r="L2700" i="12"/>
  <c r="M2700" i="12"/>
  <c r="D2701" i="12"/>
  <c r="E2701" i="12" s="1"/>
  <c r="G2701" i="12"/>
  <c r="I2701" i="12"/>
  <c r="J2701" i="12"/>
  <c r="K2701" i="12"/>
  <c r="L2701" i="12"/>
  <c r="M2701" i="12"/>
  <c r="D2702" i="12"/>
  <c r="E2702" i="12" s="1"/>
  <c r="G2702" i="12"/>
  <c r="I2702" i="12"/>
  <c r="J2702" i="12"/>
  <c r="K2702" i="12"/>
  <c r="L2702" i="12"/>
  <c r="M2702" i="12"/>
  <c r="D2703" i="12"/>
  <c r="E2703" i="12" s="1"/>
  <c r="G2703" i="12"/>
  <c r="I2703" i="12"/>
  <c r="J2703" i="12"/>
  <c r="K2703" i="12"/>
  <c r="L2703" i="12"/>
  <c r="M2703" i="12"/>
  <c r="D2704" i="12"/>
  <c r="E2704" i="12" s="1"/>
  <c r="G2704" i="12"/>
  <c r="I2704" i="12"/>
  <c r="J2704" i="12"/>
  <c r="K2704" i="12"/>
  <c r="L2704" i="12"/>
  <c r="M2704" i="12"/>
  <c r="D2705" i="12"/>
  <c r="E2705" i="12" s="1"/>
  <c r="G2705" i="12"/>
  <c r="I2705" i="12"/>
  <c r="J2705" i="12"/>
  <c r="K2705" i="12"/>
  <c r="L2705" i="12"/>
  <c r="M2705" i="12"/>
  <c r="D2706" i="12"/>
  <c r="E2706" i="12" s="1"/>
  <c r="G2706" i="12"/>
  <c r="I2706" i="12"/>
  <c r="J2706" i="12"/>
  <c r="K2706" i="12"/>
  <c r="L2706" i="12"/>
  <c r="M2706" i="12"/>
  <c r="D2707" i="12"/>
  <c r="E2707" i="12" s="1"/>
  <c r="G2707" i="12"/>
  <c r="I2707" i="12"/>
  <c r="J2707" i="12"/>
  <c r="K2707" i="12"/>
  <c r="L2707" i="12"/>
  <c r="M2707" i="12"/>
  <c r="D2708" i="12"/>
  <c r="E2708" i="12" s="1"/>
  <c r="G2708" i="12"/>
  <c r="I2708" i="12"/>
  <c r="J2708" i="12"/>
  <c r="K2708" i="12"/>
  <c r="L2708" i="12"/>
  <c r="M2708" i="12"/>
  <c r="D2709" i="12"/>
  <c r="E2709" i="12" s="1"/>
  <c r="G2709" i="12"/>
  <c r="I2709" i="12"/>
  <c r="J2709" i="12"/>
  <c r="K2709" i="12"/>
  <c r="L2709" i="12"/>
  <c r="M2709" i="12"/>
  <c r="D2710" i="12"/>
  <c r="E2710" i="12" s="1"/>
  <c r="G2710" i="12"/>
  <c r="I2710" i="12"/>
  <c r="J2710" i="12"/>
  <c r="K2710" i="12"/>
  <c r="L2710" i="12"/>
  <c r="M2710" i="12"/>
  <c r="D2711" i="12"/>
  <c r="E2711" i="12" s="1"/>
  <c r="G2711" i="12"/>
  <c r="I2711" i="12"/>
  <c r="J2711" i="12"/>
  <c r="K2711" i="12"/>
  <c r="L2711" i="12"/>
  <c r="M2711" i="12"/>
  <c r="D2712" i="12"/>
  <c r="E2712" i="12" s="1"/>
  <c r="G2712" i="12"/>
  <c r="I2712" i="12"/>
  <c r="J2712" i="12"/>
  <c r="K2712" i="12"/>
  <c r="L2712" i="12"/>
  <c r="M2712" i="12"/>
  <c r="D2713" i="12"/>
  <c r="E2713" i="12" s="1"/>
  <c r="G2713" i="12"/>
  <c r="I2713" i="12"/>
  <c r="J2713" i="12"/>
  <c r="K2713" i="12"/>
  <c r="L2713" i="12"/>
  <c r="M2713" i="12"/>
  <c r="D2714" i="12"/>
  <c r="E2714" i="12" s="1"/>
  <c r="G2714" i="12"/>
  <c r="I2714" i="12"/>
  <c r="J2714" i="12"/>
  <c r="K2714" i="12"/>
  <c r="L2714" i="12"/>
  <c r="M2714" i="12"/>
  <c r="D2715" i="12"/>
  <c r="E2715" i="12" s="1"/>
  <c r="G2715" i="12"/>
  <c r="I2715" i="12"/>
  <c r="J2715" i="12"/>
  <c r="K2715" i="12"/>
  <c r="L2715" i="12"/>
  <c r="M2715" i="12"/>
  <c r="D2716" i="12"/>
  <c r="E2716" i="12" s="1"/>
  <c r="G2716" i="12"/>
  <c r="I2716" i="12"/>
  <c r="J2716" i="12"/>
  <c r="K2716" i="12"/>
  <c r="L2716" i="12"/>
  <c r="M2716" i="12"/>
  <c r="D2717" i="12"/>
  <c r="E2717" i="12" s="1"/>
  <c r="G2717" i="12"/>
  <c r="I2717" i="12"/>
  <c r="J2717" i="12"/>
  <c r="K2717" i="12"/>
  <c r="L2717" i="12"/>
  <c r="M2717" i="12"/>
  <c r="D2718" i="12"/>
  <c r="E2718" i="12" s="1"/>
  <c r="G2718" i="12"/>
  <c r="I2718" i="12"/>
  <c r="J2718" i="12"/>
  <c r="K2718" i="12"/>
  <c r="L2718" i="12"/>
  <c r="M2718" i="12"/>
  <c r="D2719" i="12"/>
  <c r="E2719" i="12" s="1"/>
  <c r="G2719" i="12"/>
  <c r="I2719" i="12"/>
  <c r="J2719" i="12"/>
  <c r="K2719" i="12"/>
  <c r="L2719" i="12"/>
  <c r="M2719" i="12"/>
  <c r="D2720" i="12"/>
  <c r="E2720" i="12" s="1"/>
  <c r="G2720" i="12"/>
  <c r="I2720" i="12"/>
  <c r="J2720" i="12"/>
  <c r="K2720" i="12"/>
  <c r="L2720" i="12"/>
  <c r="M2720" i="12"/>
  <c r="D2721" i="12"/>
  <c r="E2721" i="12" s="1"/>
  <c r="G2721" i="12"/>
  <c r="I2721" i="12"/>
  <c r="J2721" i="12"/>
  <c r="K2721" i="12"/>
  <c r="L2721" i="12"/>
  <c r="M2721" i="12"/>
  <c r="D2722" i="12"/>
  <c r="E2722" i="12" s="1"/>
  <c r="G2722" i="12"/>
  <c r="I2722" i="12"/>
  <c r="J2722" i="12"/>
  <c r="K2722" i="12"/>
  <c r="L2722" i="12"/>
  <c r="M2722" i="12"/>
  <c r="D2723" i="12"/>
  <c r="E2723" i="12" s="1"/>
  <c r="G2723" i="12"/>
  <c r="I2723" i="12"/>
  <c r="J2723" i="12"/>
  <c r="K2723" i="12"/>
  <c r="L2723" i="12"/>
  <c r="M2723" i="12"/>
  <c r="D2724" i="12"/>
  <c r="E2724" i="12"/>
  <c r="G2724" i="12"/>
  <c r="I2724" i="12"/>
  <c r="J2724" i="12"/>
  <c r="K2724" i="12"/>
  <c r="L2724" i="12"/>
  <c r="M2724" i="12"/>
  <c r="D2725" i="12"/>
  <c r="E2725" i="12" s="1"/>
  <c r="G2725" i="12"/>
  <c r="I2725" i="12"/>
  <c r="J2725" i="12"/>
  <c r="K2725" i="12"/>
  <c r="L2725" i="12"/>
  <c r="M2725" i="12"/>
  <c r="D2726" i="12"/>
  <c r="E2726" i="12" s="1"/>
  <c r="G2726" i="12"/>
  <c r="I2726" i="12"/>
  <c r="J2726" i="12"/>
  <c r="K2726" i="12"/>
  <c r="L2726" i="12"/>
  <c r="M2726" i="12"/>
  <c r="D2727" i="12"/>
  <c r="E2727" i="12" s="1"/>
  <c r="G2727" i="12"/>
  <c r="I2727" i="12"/>
  <c r="J2727" i="12"/>
  <c r="K2727" i="12"/>
  <c r="L2727" i="12"/>
  <c r="M2727" i="12"/>
  <c r="D2728" i="12"/>
  <c r="E2728" i="12" s="1"/>
  <c r="G2728" i="12"/>
  <c r="I2728" i="12"/>
  <c r="J2728" i="12"/>
  <c r="K2728" i="12"/>
  <c r="L2728" i="12"/>
  <c r="M2728" i="12"/>
  <c r="D2729" i="12"/>
  <c r="E2729" i="12" s="1"/>
  <c r="G2729" i="12"/>
  <c r="I2729" i="12"/>
  <c r="J2729" i="12"/>
  <c r="K2729" i="12"/>
  <c r="L2729" i="12"/>
  <c r="M2729" i="12"/>
  <c r="D2730" i="12"/>
  <c r="E2730" i="12"/>
  <c r="G2730" i="12"/>
  <c r="I2730" i="12"/>
  <c r="J2730" i="12"/>
  <c r="K2730" i="12"/>
  <c r="L2730" i="12"/>
  <c r="M2730" i="12"/>
  <c r="D2731" i="12"/>
  <c r="E2731" i="12" s="1"/>
  <c r="G2731" i="12"/>
  <c r="I2731" i="12"/>
  <c r="J2731" i="12"/>
  <c r="K2731" i="12"/>
  <c r="L2731" i="12"/>
  <c r="M2731" i="12"/>
  <c r="D2732" i="12"/>
  <c r="E2732" i="12" s="1"/>
  <c r="G2732" i="12"/>
  <c r="I2732" i="12"/>
  <c r="J2732" i="12"/>
  <c r="K2732" i="12"/>
  <c r="L2732" i="12"/>
  <c r="M2732" i="12"/>
  <c r="D2733" i="12"/>
  <c r="E2733" i="12" s="1"/>
  <c r="G2733" i="12"/>
  <c r="I2733" i="12"/>
  <c r="J2733" i="12"/>
  <c r="K2733" i="12"/>
  <c r="L2733" i="12"/>
  <c r="M2733" i="12"/>
  <c r="D2734" i="12"/>
  <c r="E2734" i="12" s="1"/>
  <c r="G2734" i="12"/>
  <c r="I2734" i="12"/>
  <c r="J2734" i="12"/>
  <c r="K2734" i="12"/>
  <c r="L2734" i="12"/>
  <c r="M2734" i="12"/>
  <c r="D2735" i="12"/>
  <c r="E2735" i="12" s="1"/>
  <c r="G2735" i="12"/>
  <c r="I2735" i="12"/>
  <c r="J2735" i="12"/>
  <c r="K2735" i="12"/>
  <c r="L2735" i="12"/>
  <c r="M2735" i="12"/>
  <c r="D2736" i="12"/>
  <c r="E2736" i="12" s="1"/>
  <c r="G2736" i="12"/>
  <c r="I2736" i="12"/>
  <c r="J2736" i="12"/>
  <c r="K2736" i="12"/>
  <c r="L2736" i="12"/>
  <c r="M2736" i="12"/>
  <c r="D2737" i="12"/>
  <c r="E2737" i="12" s="1"/>
  <c r="G2737" i="12"/>
  <c r="I2737" i="12"/>
  <c r="J2737" i="12"/>
  <c r="K2737" i="12"/>
  <c r="L2737" i="12"/>
  <c r="M2737" i="12"/>
  <c r="D2738" i="12"/>
  <c r="E2738" i="12" s="1"/>
  <c r="G2738" i="12"/>
  <c r="I2738" i="12"/>
  <c r="J2738" i="12"/>
  <c r="K2738" i="12"/>
  <c r="L2738" i="12"/>
  <c r="M2738" i="12"/>
  <c r="D2739" i="12"/>
  <c r="E2739" i="12" s="1"/>
  <c r="G2739" i="12"/>
  <c r="I2739" i="12"/>
  <c r="J2739" i="12"/>
  <c r="K2739" i="12"/>
  <c r="L2739" i="12"/>
  <c r="M2739" i="12"/>
  <c r="D2740" i="12"/>
  <c r="E2740" i="12" s="1"/>
  <c r="G2740" i="12"/>
  <c r="I2740" i="12"/>
  <c r="J2740" i="12"/>
  <c r="K2740" i="12"/>
  <c r="L2740" i="12"/>
  <c r="M2740" i="12"/>
  <c r="D2741" i="12"/>
  <c r="E2741" i="12" s="1"/>
  <c r="G2741" i="12"/>
  <c r="I2741" i="12"/>
  <c r="J2741" i="12"/>
  <c r="K2741" i="12"/>
  <c r="L2741" i="12"/>
  <c r="M2741" i="12"/>
  <c r="D2742" i="12"/>
  <c r="E2742" i="12" s="1"/>
  <c r="G2742" i="12"/>
  <c r="I2742" i="12"/>
  <c r="J2742" i="12"/>
  <c r="K2742" i="12"/>
  <c r="L2742" i="12"/>
  <c r="M2742" i="12"/>
  <c r="D2743" i="12"/>
  <c r="E2743" i="12" s="1"/>
  <c r="G2743" i="12"/>
  <c r="I2743" i="12"/>
  <c r="J2743" i="12"/>
  <c r="K2743" i="12"/>
  <c r="L2743" i="12"/>
  <c r="M2743" i="12"/>
  <c r="D2744" i="12"/>
  <c r="E2744" i="12" s="1"/>
  <c r="G2744" i="12"/>
  <c r="I2744" i="12"/>
  <c r="J2744" i="12"/>
  <c r="K2744" i="12"/>
  <c r="L2744" i="12"/>
  <c r="M2744" i="12"/>
  <c r="D2745" i="12"/>
  <c r="E2745" i="12" s="1"/>
  <c r="G2745" i="12"/>
  <c r="I2745" i="12"/>
  <c r="J2745" i="12"/>
  <c r="K2745" i="12"/>
  <c r="L2745" i="12"/>
  <c r="M2745" i="12"/>
  <c r="D2746" i="12"/>
  <c r="E2746" i="12" s="1"/>
  <c r="G2746" i="12"/>
  <c r="I2746" i="12"/>
  <c r="J2746" i="12"/>
  <c r="K2746" i="12"/>
  <c r="L2746" i="12"/>
  <c r="M2746" i="12"/>
  <c r="D2747" i="12"/>
  <c r="E2747" i="12" s="1"/>
  <c r="G2747" i="12"/>
  <c r="I2747" i="12"/>
  <c r="J2747" i="12"/>
  <c r="K2747" i="12"/>
  <c r="L2747" i="12"/>
  <c r="M2747" i="12"/>
  <c r="D2748" i="12"/>
  <c r="E2748" i="12" s="1"/>
  <c r="G2748" i="12"/>
  <c r="I2748" i="12"/>
  <c r="J2748" i="12"/>
  <c r="K2748" i="12"/>
  <c r="L2748" i="12"/>
  <c r="M2748" i="12"/>
  <c r="D2749" i="12"/>
  <c r="E2749" i="12" s="1"/>
  <c r="G2749" i="12"/>
  <c r="I2749" i="12"/>
  <c r="J2749" i="12"/>
  <c r="K2749" i="12"/>
  <c r="L2749" i="12"/>
  <c r="M2749" i="12"/>
  <c r="D2750" i="12"/>
  <c r="E2750" i="12"/>
  <c r="G2750" i="12"/>
  <c r="I2750" i="12"/>
  <c r="J2750" i="12"/>
  <c r="K2750" i="12"/>
  <c r="L2750" i="12"/>
  <c r="M2750" i="12"/>
  <c r="D2751" i="12"/>
  <c r="E2751" i="12" s="1"/>
  <c r="G2751" i="12"/>
  <c r="I2751" i="12"/>
  <c r="J2751" i="12"/>
  <c r="K2751" i="12"/>
  <c r="L2751" i="12"/>
  <c r="M2751" i="12"/>
  <c r="D2752" i="12"/>
  <c r="E2752" i="12" s="1"/>
  <c r="G2752" i="12"/>
  <c r="I2752" i="12"/>
  <c r="J2752" i="12"/>
  <c r="K2752" i="12"/>
  <c r="L2752" i="12"/>
  <c r="M2752" i="12"/>
  <c r="D2753" i="12"/>
  <c r="E2753" i="12" s="1"/>
  <c r="G2753" i="12"/>
  <c r="I2753" i="12"/>
  <c r="J2753" i="12"/>
  <c r="K2753" i="12"/>
  <c r="L2753" i="12"/>
  <c r="M2753" i="12"/>
  <c r="D2754" i="12"/>
  <c r="E2754" i="12" s="1"/>
  <c r="G2754" i="12"/>
  <c r="I2754" i="12"/>
  <c r="J2754" i="12"/>
  <c r="K2754" i="12"/>
  <c r="L2754" i="12"/>
  <c r="M2754" i="12"/>
  <c r="D2755" i="12"/>
  <c r="E2755" i="12" s="1"/>
  <c r="G2755" i="12"/>
  <c r="I2755" i="12"/>
  <c r="J2755" i="12"/>
  <c r="K2755" i="12"/>
  <c r="L2755" i="12"/>
  <c r="M2755" i="12"/>
  <c r="D2756" i="12"/>
  <c r="E2756" i="12" s="1"/>
  <c r="G2756" i="12"/>
  <c r="I2756" i="12"/>
  <c r="J2756" i="12"/>
  <c r="K2756" i="12"/>
  <c r="L2756" i="12"/>
  <c r="M2756" i="12"/>
  <c r="D2757" i="12"/>
  <c r="E2757" i="12" s="1"/>
  <c r="G2757" i="12"/>
  <c r="I2757" i="12"/>
  <c r="J2757" i="12"/>
  <c r="K2757" i="12"/>
  <c r="L2757" i="12"/>
  <c r="M2757" i="12"/>
  <c r="D2758" i="12"/>
  <c r="E2758" i="12" s="1"/>
  <c r="G2758" i="12"/>
  <c r="I2758" i="12"/>
  <c r="J2758" i="12"/>
  <c r="K2758" i="12"/>
  <c r="L2758" i="12"/>
  <c r="M2758" i="12"/>
  <c r="D2759" i="12"/>
  <c r="E2759" i="12" s="1"/>
  <c r="G2759" i="12"/>
  <c r="I2759" i="12"/>
  <c r="J2759" i="12"/>
  <c r="K2759" i="12"/>
  <c r="L2759" i="12"/>
  <c r="M2759" i="12"/>
  <c r="D2760" i="12"/>
  <c r="E2760" i="12" s="1"/>
  <c r="G2760" i="12"/>
  <c r="I2760" i="12"/>
  <c r="J2760" i="12"/>
  <c r="K2760" i="12"/>
  <c r="L2760" i="12"/>
  <c r="M2760" i="12"/>
  <c r="D2761" i="12"/>
  <c r="E2761" i="12" s="1"/>
  <c r="G2761" i="12"/>
  <c r="I2761" i="12"/>
  <c r="J2761" i="12"/>
  <c r="K2761" i="12"/>
  <c r="L2761" i="12"/>
  <c r="M2761" i="12"/>
  <c r="D2762" i="12"/>
  <c r="E2762" i="12" s="1"/>
  <c r="G2762" i="12"/>
  <c r="I2762" i="12"/>
  <c r="J2762" i="12"/>
  <c r="K2762" i="12"/>
  <c r="L2762" i="12"/>
  <c r="M2762" i="12"/>
  <c r="D2763" i="12"/>
  <c r="E2763" i="12" s="1"/>
  <c r="G2763" i="12"/>
  <c r="I2763" i="12"/>
  <c r="J2763" i="12"/>
  <c r="K2763" i="12"/>
  <c r="L2763" i="12"/>
  <c r="M2763" i="12"/>
  <c r="D2764" i="12"/>
  <c r="E2764" i="12" s="1"/>
  <c r="G2764" i="12"/>
  <c r="I2764" i="12"/>
  <c r="J2764" i="12"/>
  <c r="K2764" i="12"/>
  <c r="L2764" i="12"/>
  <c r="M2764" i="12"/>
  <c r="D2765" i="12"/>
  <c r="E2765" i="12" s="1"/>
  <c r="G2765" i="12"/>
  <c r="I2765" i="12"/>
  <c r="J2765" i="12"/>
  <c r="K2765" i="12"/>
  <c r="L2765" i="12"/>
  <c r="M2765" i="12"/>
  <c r="D2766" i="12"/>
  <c r="E2766" i="12" s="1"/>
  <c r="G2766" i="12"/>
  <c r="I2766" i="12"/>
  <c r="J2766" i="12"/>
  <c r="K2766" i="12"/>
  <c r="L2766" i="12"/>
  <c r="M2766" i="12"/>
  <c r="D2767" i="12"/>
  <c r="E2767" i="12" s="1"/>
  <c r="G2767" i="12"/>
  <c r="I2767" i="12"/>
  <c r="J2767" i="12"/>
  <c r="K2767" i="12"/>
  <c r="L2767" i="12"/>
  <c r="M2767" i="12"/>
  <c r="D2768" i="12"/>
  <c r="E2768" i="12" s="1"/>
  <c r="G2768" i="12"/>
  <c r="I2768" i="12"/>
  <c r="J2768" i="12"/>
  <c r="K2768" i="12"/>
  <c r="L2768" i="12"/>
  <c r="M2768" i="12"/>
  <c r="D2769" i="12"/>
  <c r="E2769" i="12" s="1"/>
  <c r="G2769" i="12"/>
  <c r="I2769" i="12"/>
  <c r="J2769" i="12"/>
  <c r="K2769" i="12"/>
  <c r="L2769" i="12"/>
  <c r="M2769" i="12"/>
  <c r="D2770" i="12"/>
  <c r="E2770" i="12" s="1"/>
  <c r="G2770" i="12"/>
  <c r="I2770" i="12"/>
  <c r="J2770" i="12"/>
  <c r="K2770" i="12"/>
  <c r="L2770" i="12"/>
  <c r="M2770" i="12"/>
  <c r="D2771" i="12"/>
  <c r="E2771" i="12" s="1"/>
  <c r="G2771" i="12"/>
  <c r="I2771" i="12"/>
  <c r="J2771" i="12"/>
  <c r="K2771" i="12"/>
  <c r="L2771" i="12"/>
  <c r="M2771" i="12"/>
  <c r="D2772" i="12"/>
  <c r="E2772" i="12" s="1"/>
  <c r="G2772" i="12"/>
  <c r="I2772" i="12"/>
  <c r="J2772" i="12"/>
  <c r="K2772" i="12"/>
  <c r="L2772" i="12"/>
  <c r="M2772" i="12"/>
  <c r="D2773" i="12"/>
  <c r="E2773" i="12" s="1"/>
  <c r="G2773" i="12"/>
  <c r="I2773" i="12"/>
  <c r="J2773" i="12"/>
  <c r="K2773" i="12"/>
  <c r="L2773" i="12"/>
  <c r="M2773" i="12"/>
  <c r="D2774" i="12"/>
  <c r="E2774" i="12" s="1"/>
  <c r="G2774" i="12"/>
  <c r="I2774" i="12"/>
  <c r="J2774" i="12"/>
  <c r="K2774" i="12"/>
  <c r="L2774" i="12"/>
  <c r="M2774" i="12"/>
  <c r="D2775" i="12"/>
  <c r="E2775" i="12" s="1"/>
  <c r="G2775" i="12"/>
  <c r="I2775" i="12"/>
  <c r="J2775" i="12"/>
  <c r="K2775" i="12"/>
  <c r="L2775" i="12"/>
  <c r="M2775" i="12"/>
  <c r="D2776" i="12"/>
  <c r="E2776" i="12" s="1"/>
  <c r="G2776" i="12"/>
  <c r="I2776" i="12"/>
  <c r="J2776" i="12"/>
  <c r="K2776" i="12"/>
  <c r="L2776" i="12"/>
  <c r="M2776" i="12"/>
  <c r="D2777" i="12"/>
  <c r="E2777" i="12" s="1"/>
  <c r="G2777" i="12"/>
  <c r="I2777" i="12"/>
  <c r="J2777" i="12"/>
  <c r="K2777" i="12"/>
  <c r="L2777" i="12"/>
  <c r="M2777" i="12"/>
  <c r="D2778" i="12"/>
  <c r="E2778" i="12" s="1"/>
  <c r="G2778" i="12"/>
  <c r="I2778" i="12"/>
  <c r="J2778" i="12"/>
  <c r="K2778" i="12"/>
  <c r="L2778" i="12"/>
  <c r="M2778" i="12"/>
  <c r="D2779" i="12"/>
  <c r="E2779" i="12" s="1"/>
  <c r="G2779" i="12"/>
  <c r="I2779" i="12"/>
  <c r="J2779" i="12"/>
  <c r="K2779" i="12"/>
  <c r="L2779" i="12"/>
  <c r="M2779" i="12"/>
  <c r="D2780" i="12"/>
  <c r="E2780" i="12" s="1"/>
  <c r="G2780" i="12"/>
  <c r="I2780" i="12"/>
  <c r="J2780" i="12"/>
  <c r="K2780" i="12"/>
  <c r="L2780" i="12"/>
  <c r="M2780" i="12"/>
  <c r="D2781" i="12"/>
  <c r="E2781" i="12" s="1"/>
  <c r="G2781" i="12"/>
  <c r="I2781" i="12"/>
  <c r="J2781" i="12"/>
  <c r="K2781" i="12"/>
  <c r="L2781" i="12"/>
  <c r="M2781" i="12"/>
  <c r="D2782" i="12"/>
  <c r="E2782" i="12"/>
  <c r="G2782" i="12"/>
  <c r="I2782" i="12"/>
  <c r="J2782" i="12"/>
  <c r="K2782" i="12"/>
  <c r="L2782" i="12"/>
  <c r="M2782" i="12"/>
  <c r="D2783" i="12"/>
  <c r="E2783" i="12" s="1"/>
  <c r="G2783" i="12"/>
  <c r="I2783" i="12"/>
  <c r="J2783" i="12"/>
  <c r="K2783" i="12"/>
  <c r="L2783" i="12"/>
  <c r="M2783" i="12"/>
  <c r="D2784" i="12"/>
  <c r="E2784" i="12" s="1"/>
  <c r="G2784" i="12"/>
  <c r="I2784" i="12"/>
  <c r="J2784" i="12"/>
  <c r="K2784" i="12"/>
  <c r="L2784" i="12"/>
  <c r="M2784" i="12"/>
  <c r="D2785" i="12"/>
  <c r="E2785" i="12" s="1"/>
  <c r="G2785" i="12"/>
  <c r="I2785" i="12"/>
  <c r="J2785" i="12"/>
  <c r="K2785" i="12"/>
  <c r="L2785" i="12"/>
  <c r="M2785" i="12"/>
  <c r="D2786" i="12"/>
  <c r="E2786" i="12" s="1"/>
  <c r="G2786" i="12"/>
  <c r="I2786" i="12"/>
  <c r="J2786" i="12"/>
  <c r="K2786" i="12"/>
  <c r="L2786" i="12"/>
  <c r="M2786" i="12"/>
  <c r="D2787" i="12"/>
  <c r="E2787" i="12" s="1"/>
  <c r="G2787" i="12"/>
  <c r="I2787" i="12"/>
  <c r="J2787" i="12"/>
  <c r="K2787" i="12"/>
  <c r="L2787" i="12"/>
  <c r="M2787" i="12"/>
  <c r="D2788" i="12"/>
  <c r="E2788" i="12" s="1"/>
  <c r="G2788" i="12"/>
  <c r="I2788" i="12"/>
  <c r="J2788" i="12"/>
  <c r="K2788" i="12"/>
  <c r="L2788" i="12"/>
  <c r="M2788" i="12"/>
  <c r="D2789" i="12"/>
  <c r="E2789" i="12" s="1"/>
  <c r="G2789" i="12"/>
  <c r="I2789" i="12"/>
  <c r="J2789" i="12"/>
  <c r="K2789" i="12"/>
  <c r="L2789" i="12"/>
  <c r="M2789" i="12"/>
  <c r="D2790" i="12"/>
  <c r="E2790" i="12" s="1"/>
  <c r="G2790" i="12"/>
  <c r="I2790" i="12"/>
  <c r="J2790" i="12"/>
  <c r="K2790" i="12"/>
  <c r="L2790" i="12"/>
  <c r="M2790" i="12"/>
  <c r="D2791" i="12"/>
  <c r="E2791" i="12" s="1"/>
  <c r="G2791" i="12"/>
  <c r="I2791" i="12"/>
  <c r="J2791" i="12"/>
  <c r="K2791" i="12"/>
  <c r="L2791" i="12"/>
  <c r="M2791" i="12"/>
  <c r="D2792" i="12"/>
  <c r="E2792" i="12" s="1"/>
  <c r="G2792" i="12"/>
  <c r="I2792" i="12"/>
  <c r="J2792" i="12"/>
  <c r="K2792" i="12"/>
  <c r="L2792" i="12"/>
  <c r="M2792" i="12"/>
  <c r="D2793" i="12"/>
  <c r="E2793" i="12" s="1"/>
  <c r="G2793" i="12"/>
  <c r="I2793" i="12"/>
  <c r="J2793" i="12"/>
  <c r="K2793" i="12"/>
  <c r="L2793" i="12"/>
  <c r="M2793" i="12"/>
  <c r="D2794" i="12"/>
  <c r="E2794" i="12"/>
  <c r="G2794" i="12"/>
  <c r="I2794" i="12"/>
  <c r="J2794" i="12"/>
  <c r="K2794" i="12"/>
  <c r="L2794" i="12"/>
  <c r="M2794" i="12"/>
  <c r="D2795" i="12"/>
  <c r="E2795" i="12" s="1"/>
  <c r="G2795" i="12"/>
  <c r="I2795" i="12"/>
  <c r="J2795" i="12"/>
  <c r="K2795" i="12"/>
  <c r="L2795" i="12"/>
  <c r="M2795" i="12"/>
  <c r="D2796" i="12"/>
  <c r="E2796" i="12" s="1"/>
  <c r="G2796" i="12"/>
  <c r="I2796" i="12"/>
  <c r="J2796" i="12"/>
  <c r="K2796" i="12"/>
  <c r="L2796" i="12"/>
  <c r="M2796" i="12"/>
  <c r="D2797" i="12"/>
  <c r="E2797" i="12" s="1"/>
  <c r="G2797" i="12"/>
  <c r="I2797" i="12"/>
  <c r="J2797" i="12"/>
  <c r="K2797" i="12"/>
  <c r="L2797" i="12"/>
  <c r="M2797" i="12"/>
  <c r="D2798" i="12"/>
  <c r="E2798" i="12" s="1"/>
  <c r="G2798" i="12"/>
  <c r="I2798" i="12"/>
  <c r="J2798" i="12"/>
  <c r="K2798" i="12"/>
  <c r="L2798" i="12"/>
  <c r="M2798" i="12"/>
  <c r="D2799" i="12"/>
  <c r="E2799" i="12" s="1"/>
  <c r="G2799" i="12"/>
  <c r="I2799" i="12"/>
  <c r="J2799" i="12"/>
  <c r="K2799" i="12"/>
  <c r="L2799" i="12"/>
  <c r="M2799" i="12"/>
  <c r="D2800" i="12"/>
  <c r="E2800" i="12"/>
  <c r="G2800" i="12"/>
  <c r="I2800" i="12"/>
  <c r="J2800" i="12"/>
  <c r="K2800" i="12"/>
  <c r="L2800" i="12"/>
  <c r="M2800" i="12"/>
  <c r="D2801" i="12"/>
  <c r="E2801" i="12" s="1"/>
  <c r="G2801" i="12"/>
  <c r="I2801" i="12"/>
  <c r="J2801" i="12"/>
  <c r="K2801" i="12"/>
  <c r="L2801" i="12"/>
  <c r="M2801" i="12"/>
  <c r="D2802" i="12"/>
  <c r="E2802" i="12"/>
  <c r="G2802" i="12"/>
  <c r="I2802" i="12"/>
  <c r="J2802" i="12"/>
  <c r="K2802" i="12"/>
  <c r="L2802" i="12"/>
  <c r="M2802" i="12"/>
  <c r="D2803" i="12"/>
  <c r="E2803" i="12" s="1"/>
  <c r="G2803" i="12"/>
  <c r="I2803" i="12"/>
  <c r="J2803" i="12"/>
  <c r="K2803" i="12"/>
  <c r="L2803" i="12"/>
  <c r="M2803" i="12"/>
  <c r="D2804" i="12"/>
  <c r="E2804" i="12" s="1"/>
  <c r="G2804" i="12"/>
  <c r="I2804" i="12"/>
  <c r="J2804" i="12"/>
  <c r="K2804" i="12"/>
  <c r="L2804" i="12"/>
  <c r="M2804" i="12"/>
  <c r="D2805" i="12"/>
  <c r="E2805" i="12" s="1"/>
  <c r="G2805" i="12"/>
  <c r="I2805" i="12"/>
  <c r="J2805" i="12"/>
  <c r="K2805" i="12"/>
  <c r="L2805" i="12"/>
  <c r="M2805" i="12"/>
  <c r="D2806" i="12"/>
  <c r="E2806" i="12" s="1"/>
  <c r="G2806" i="12"/>
  <c r="I2806" i="12"/>
  <c r="J2806" i="12"/>
  <c r="K2806" i="12"/>
  <c r="L2806" i="12"/>
  <c r="M2806" i="12"/>
  <c r="D2807" i="12"/>
  <c r="E2807" i="12" s="1"/>
  <c r="G2807" i="12"/>
  <c r="I2807" i="12"/>
  <c r="J2807" i="12"/>
  <c r="K2807" i="12"/>
  <c r="L2807" i="12"/>
  <c r="M2807" i="12"/>
  <c r="D2808" i="12"/>
  <c r="E2808" i="12" s="1"/>
  <c r="G2808" i="12"/>
  <c r="I2808" i="12"/>
  <c r="J2808" i="12"/>
  <c r="K2808" i="12"/>
  <c r="L2808" i="12"/>
  <c r="M2808" i="12"/>
  <c r="D2809" i="12"/>
  <c r="E2809" i="12" s="1"/>
  <c r="G2809" i="12"/>
  <c r="I2809" i="12"/>
  <c r="J2809" i="12"/>
  <c r="K2809" i="12"/>
  <c r="L2809" i="12"/>
  <c r="M2809" i="12"/>
  <c r="D2810" i="12"/>
  <c r="E2810" i="12"/>
  <c r="G2810" i="12"/>
  <c r="I2810" i="12"/>
  <c r="J2810" i="12"/>
  <c r="K2810" i="12"/>
  <c r="L2810" i="12"/>
  <c r="M2810" i="12"/>
  <c r="D2811" i="12"/>
  <c r="E2811" i="12" s="1"/>
  <c r="G2811" i="12"/>
  <c r="I2811" i="12"/>
  <c r="J2811" i="12"/>
  <c r="K2811" i="12"/>
  <c r="L2811" i="12"/>
  <c r="M2811" i="12"/>
  <c r="D2812" i="12"/>
  <c r="E2812" i="12"/>
  <c r="G2812" i="12"/>
  <c r="I2812" i="12"/>
  <c r="J2812" i="12"/>
  <c r="K2812" i="12"/>
  <c r="L2812" i="12"/>
  <c r="M2812" i="12"/>
  <c r="D2813" i="12"/>
  <c r="E2813" i="12" s="1"/>
  <c r="G2813" i="12"/>
  <c r="I2813" i="12"/>
  <c r="J2813" i="12"/>
  <c r="K2813" i="12"/>
  <c r="L2813" i="12"/>
  <c r="M2813" i="12"/>
  <c r="D2814" i="12"/>
  <c r="E2814" i="12" s="1"/>
  <c r="G2814" i="12"/>
  <c r="I2814" i="12"/>
  <c r="J2814" i="12"/>
  <c r="K2814" i="12"/>
  <c r="L2814" i="12"/>
  <c r="M2814" i="12"/>
  <c r="D2815" i="12"/>
  <c r="E2815" i="12" s="1"/>
  <c r="G2815" i="12"/>
  <c r="I2815" i="12"/>
  <c r="J2815" i="12"/>
  <c r="K2815" i="12"/>
  <c r="L2815" i="12"/>
  <c r="M2815" i="12"/>
  <c r="D2816" i="12"/>
  <c r="E2816" i="12"/>
  <c r="G2816" i="12"/>
  <c r="I2816" i="12"/>
  <c r="J2816" i="12"/>
  <c r="K2816" i="12"/>
  <c r="L2816" i="12"/>
  <c r="M2816" i="12"/>
  <c r="D2817" i="12"/>
  <c r="E2817" i="12" s="1"/>
  <c r="G2817" i="12"/>
  <c r="I2817" i="12"/>
  <c r="J2817" i="12"/>
  <c r="K2817" i="12"/>
  <c r="L2817" i="12"/>
  <c r="M2817" i="12"/>
  <c r="D2818" i="12"/>
  <c r="E2818" i="12"/>
  <c r="G2818" i="12"/>
  <c r="I2818" i="12"/>
  <c r="J2818" i="12"/>
  <c r="K2818" i="12"/>
  <c r="L2818" i="12"/>
  <c r="M2818" i="12"/>
  <c r="D2819" i="12"/>
  <c r="E2819" i="12" s="1"/>
  <c r="G2819" i="12"/>
  <c r="I2819" i="12"/>
  <c r="J2819" i="12"/>
  <c r="K2819" i="12"/>
  <c r="L2819" i="12"/>
  <c r="M2819" i="12"/>
  <c r="D2820" i="12"/>
  <c r="E2820" i="12"/>
  <c r="G2820" i="12"/>
  <c r="I2820" i="12"/>
  <c r="J2820" i="12"/>
  <c r="K2820" i="12"/>
  <c r="L2820" i="12"/>
  <c r="M2820" i="12"/>
  <c r="D2821" i="12"/>
  <c r="E2821" i="12" s="1"/>
  <c r="G2821" i="12"/>
  <c r="I2821" i="12"/>
  <c r="J2821" i="12"/>
  <c r="K2821" i="12"/>
  <c r="L2821" i="12"/>
  <c r="M2821" i="12"/>
  <c r="D2822" i="12"/>
  <c r="E2822" i="12" s="1"/>
  <c r="G2822" i="12"/>
  <c r="I2822" i="12"/>
  <c r="J2822" i="12"/>
  <c r="K2822" i="12"/>
  <c r="L2822" i="12"/>
  <c r="M2822" i="12"/>
  <c r="D2823" i="12"/>
  <c r="E2823" i="12" s="1"/>
  <c r="G2823" i="12"/>
  <c r="I2823" i="12"/>
  <c r="J2823" i="12"/>
  <c r="K2823" i="12"/>
  <c r="L2823" i="12"/>
  <c r="M2823" i="12"/>
  <c r="D2824" i="12"/>
  <c r="E2824" i="12"/>
  <c r="G2824" i="12"/>
  <c r="I2824" i="12"/>
  <c r="J2824" i="12"/>
  <c r="K2824" i="12"/>
  <c r="L2824" i="12"/>
  <c r="M2824" i="12"/>
  <c r="D2825" i="12"/>
  <c r="E2825" i="12" s="1"/>
  <c r="G2825" i="12"/>
  <c r="I2825" i="12"/>
  <c r="J2825" i="12"/>
  <c r="K2825" i="12"/>
  <c r="L2825" i="12"/>
  <c r="M2825" i="12"/>
  <c r="D2826" i="12"/>
  <c r="E2826" i="12"/>
  <c r="G2826" i="12"/>
  <c r="I2826" i="12"/>
  <c r="J2826" i="12"/>
  <c r="K2826" i="12"/>
  <c r="L2826" i="12"/>
  <c r="M2826" i="12"/>
  <c r="D2827" i="12"/>
  <c r="E2827" i="12" s="1"/>
  <c r="G2827" i="12"/>
  <c r="I2827" i="12"/>
  <c r="J2827" i="12"/>
  <c r="K2827" i="12"/>
  <c r="L2827" i="12"/>
  <c r="M2827" i="12"/>
  <c r="D2828" i="12"/>
  <c r="E2828" i="12" s="1"/>
  <c r="G2828" i="12"/>
  <c r="I2828" i="12"/>
  <c r="J2828" i="12"/>
  <c r="K2828" i="12"/>
  <c r="L2828" i="12"/>
  <c r="M2828" i="12"/>
  <c r="D2829" i="12"/>
  <c r="E2829" i="12" s="1"/>
  <c r="G2829" i="12"/>
  <c r="I2829" i="12"/>
  <c r="J2829" i="12"/>
  <c r="K2829" i="12"/>
  <c r="L2829" i="12"/>
  <c r="M2829" i="12"/>
  <c r="D2830" i="12"/>
  <c r="E2830" i="12" s="1"/>
  <c r="G2830" i="12"/>
  <c r="I2830" i="12"/>
  <c r="J2830" i="12"/>
  <c r="K2830" i="12"/>
  <c r="L2830" i="12"/>
  <c r="M2830" i="12"/>
  <c r="D2831" i="12"/>
  <c r="E2831" i="12" s="1"/>
  <c r="G2831" i="12"/>
  <c r="I2831" i="12"/>
  <c r="J2831" i="12"/>
  <c r="K2831" i="12"/>
  <c r="L2831" i="12"/>
  <c r="M2831" i="12"/>
  <c r="D2832" i="12"/>
  <c r="E2832" i="12"/>
  <c r="G2832" i="12"/>
  <c r="I2832" i="12"/>
  <c r="J2832" i="12"/>
  <c r="K2832" i="12"/>
  <c r="L2832" i="12"/>
  <c r="M2832" i="12"/>
  <c r="D2833" i="12"/>
  <c r="E2833" i="12" s="1"/>
  <c r="G2833" i="12"/>
  <c r="I2833" i="12"/>
  <c r="J2833" i="12"/>
  <c r="K2833" i="12"/>
  <c r="L2833" i="12"/>
  <c r="M2833" i="12"/>
  <c r="D2834" i="12"/>
  <c r="E2834" i="12" s="1"/>
  <c r="G2834" i="12"/>
  <c r="I2834" i="12"/>
  <c r="J2834" i="12"/>
  <c r="K2834" i="12"/>
  <c r="L2834" i="12"/>
  <c r="M2834" i="12"/>
  <c r="D2835" i="12"/>
  <c r="E2835" i="12" s="1"/>
  <c r="G2835" i="12"/>
  <c r="I2835" i="12"/>
  <c r="J2835" i="12"/>
  <c r="K2835" i="12"/>
  <c r="L2835" i="12"/>
  <c r="M2835" i="12"/>
  <c r="D2836" i="12"/>
  <c r="E2836" i="12"/>
  <c r="G2836" i="12"/>
  <c r="I2836" i="12"/>
  <c r="J2836" i="12"/>
  <c r="K2836" i="12"/>
  <c r="L2836" i="12"/>
  <c r="M2836" i="12"/>
  <c r="D2837" i="12"/>
  <c r="E2837" i="12" s="1"/>
  <c r="G2837" i="12"/>
  <c r="I2837" i="12"/>
  <c r="J2837" i="12"/>
  <c r="K2837" i="12"/>
  <c r="L2837" i="12"/>
  <c r="M2837" i="12"/>
  <c r="D2838" i="12"/>
  <c r="E2838" i="12" s="1"/>
  <c r="G2838" i="12"/>
  <c r="I2838" i="12"/>
  <c r="J2838" i="12"/>
  <c r="K2838" i="12"/>
  <c r="L2838" i="12"/>
  <c r="M2838" i="12"/>
  <c r="D2839" i="12"/>
  <c r="E2839" i="12" s="1"/>
  <c r="G2839" i="12"/>
  <c r="I2839" i="12"/>
  <c r="J2839" i="12"/>
  <c r="K2839" i="12"/>
  <c r="L2839" i="12"/>
  <c r="M2839" i="12"/>
  <c r="D2840" i="12"/>
  <c r="E2840" i="12" s="1"/>
  <c r="G2840" i="12"/>
  <c r="I2840" i="12"/>
  <c r="J2840" i="12"/>
  <c r="K2840" i="12"/>
  <c r="L2840" i="12"/>
  <c r="M2840" i="12"/>
  <c r="D2841" i="12"/>
  <c r="E2841" i="12" s="1"/>
  <c r="G2841" i="12"/>
  <c r="I2841" i="12"/>
  <c r="J2841" i="12"/>
  <c r="K2841" i="12"/>
  <c r="L2841" i="12"/>
  <c r="M2841" i="12"/>
  <c r="D2842" i="12"/>
  <c r="E2842" i="12"/>
  <c r="G2842" i="12"/>
  <c r="I2842" i="12"/>
  <c r="J2842" i="12"/>
  <c r="K2842" i="12"/>
  <c r="L2842" i="12"/>
  <c r="M2842" i="12"/>
  <c r="D2843" i="12"/>
  <c r="E2843" i="12" s="1"/>
  <c r="G2843" i="12"/>
  <c r="I2843" i="12"/>
  <c r="J2843" i="12"/>
  <c r="K2843" i="12"/>
  <c r="L2843" i="12"/>
  <c r="M2843" i="12"/>
  <c r="D2844" i="12"/>
  <c r="E2844" i="12" s="1"/>
  <c r="G2844" i="12"/>
  <c r="I2844" i="12"/>
  <c r="J2844" i="12"/>
  <c r="K2844" i="12"/>
  <c r="L2844" i="12"/>
  <c r="M2844" i="12"/>
  <c r="D2845" i="12"/>
  <c r="E2845" i="12" s="1"/>
  <c r="G2845" i="12"/>
  <c r="I2845" i="12"/>
  <c r="J2845" i="12"/>
  <c r="K2845" i="12"/>
  <c r="L2845" i="12"/>
  <c r="M2845" i="12"/>
  <c r="D2846" i="12"/>
  <c r="E2846" i="12" s="1"/>
  <c r="G2846" i="12"/>
  <c r="I2846" i="12"/>
  <c r="J2846" i="12"/>
  <c r="K2846" i="12"/>
  <c r="L2846" i="12"/>
  <c r="M2846" i="12"/>
  <c r="D2847" i="12"/>
  <c r="E2847" i="12" s="1"/>
  <c r="G2847" i="12"/>
  <c r="I2847" i="12"/>
  <c r="J2847" i="12"/>
  <c r="K2847" i="12"/>
  <c r="L2847" i="12"/>
  <c r="M2847" i="12"/>
  <c r="D2848" i="12"/>
  <c r="E2848" i="12"/>
  <c r="G2848" i="12"/>
  <c r="I2848" i="12"/>
  <c r="J2848" i="12"/>
  <c r="K2848" i="12"/>
  <c r="L2848" i="12"/>
  <c r="M2848" i="12"/>
  <c r="D2849" i="12"/>
  <c r="E2849" i="12" s="1"/>
  <c r="G2849" i="12"/>
  <c r="I2849" i="12"/>
  <c r="J2849" i="12"/>
  <c r="K2849" i="12"/>
  <c r="L2849" i="12"/>
  <c r="M2849" i="12"/>
  <c r="D2850" i="12"/>
  <c r="E2850" i="12" s="1"/>
  <c r="G2850" i="12"/>
  <c r="I2850" i="12"/>
  <c r="J2850" i="12"/>
  <c r="K2850" i="12"/>
  <c r="L2850" i="12"/>
  <c r="M2850" i="12"/>
  <c r="D2851" i="12"/>
  <c r="E2851" i="12" s="1"/>
  <c r="G2851" i="12"/>
  <c r="I2851" i="12"/>
  <c r="J2851" i="12"/>
  <c r="K2851" i="12"/>
  <c r="L2851" i="12"/>
  <c r="M2851" i="12"/>
  <c r="D2852" i="12"/>
  <c r="E2852" i="12" s="1"/>
  <c r="G2852" i="12"/>
  <c r="I2852" i="12"/>
  <c r="J2852" i="12"/>
  <c r="K2852" i="12"/>
  <c r="L2852" i="12"/>
  <c r="M2852" i="12"/>
  <c r="D2853" i="12"/>
  <c r="E2853" i="12" s="1"/>
  <c r="G2853" i="12"/>
  <c r="I2853" i="12"/>
  <c r="J2853" i="12"/>
  <c r="K2853" i="12"/>
  <c r="L2853" i="12"/>
  <c r="M2853" i="12"/>
  <c r="D2854" i="12"/>
  <c r="E2854" i="12" s="1"/>
  <c r="G2854" i="12"/>
  <c r="I2854" i="12"/>
  <c r="J2854" i="12"/>
  <c r="K2854" i="12"/>
  <c r="L2854" i="12"/>
  <c r="M2854" i="12"/>
  <c r="D2855" i="12"/>
  <c r="E2855" i="12" s="1"/>
  <c r="G2855" i="12"/>
  <c r="I2855" i="12"/>
  <c r="J2855" i="12"/>
  <c r="K2855" i="12"/>
  <c r="L2855" i="12"/>
  <c r="M2855" i="12"/>
  <c r="D2856" i="12"/>
  <c r="E2856" i="12" s="1"/>
  <c r="G2856" i="12"/>
  <c r="I2856" i="12"/>
  <c r="J2856" i="12"/>
  <c r="K2856" i="12"/>
  <c r="L2856" i="12"/>
  <c r="M2856" i="12"/>
  <c r="D2857" i="12"/>
  <c r="E2857" i="12" s="1"/>
  <c r="G2857" i="12"/>
  <c r="I2857" i="12"/>
  <c r="J2857" i="12"/>
  <c r="K2857" i="12"/>
  <c r="L2857" i="12"/>
  <c r="M2857" i="12"/>
  <c r="D2858" i="12"/>
  <c r="E2858" i="12" s="1"/>
  <c r="G2858" i="12"/>
  <c r="I2858" i="12"/>
  <c r="J2858" i="12"/>
  <c r="K2858" i="12"/>
  <c r="L2858" i="12"/>
  <c r="M2858" i="12"/>
  <c r="D2859" i="12"/>
  <c r="E2859" i="12" s="1"/>
  <c r="G2859" i="12"/>
  <c r="I2859" i="12"/>
  <c r="J2859" i="12"/>
  <c r="K2859" i="12"/>
  <c r="L2859" i="12"/>
  <c r="M2859" i="12"/>
  <c r="D2860" i="12"/>
  <c r="E2860" i="12"/>
  <c r="G2860" i="12"/>
  <c r="I2860" i="12"/>
  <c r="J2860" i="12"/>
  <c r="K2860" i="12"/>
  <c r="L2860" i="12"/>
  <c r="M2860" i="12"/>
  <c r="D2861" i="12"/>
  <c r="E2861" i="12" s="1"/>
  <c r="G2861" i="12"/>
  <c r="I2861" i="12"/>
  <c r="J2861" i="12"/>
  <c r="K2861" i="12"/>
  <c r="L2861" i="12"/>
  <c r="M2861" i="12"/>
  <c r="D2862" i="12"/>
  <c r="E2862" i="12" s="1"/>
  <c r="G2862" i="12"/>
  <c r="I2862" i="12"/>
  <c r="J2862" i="12"/>
  <c r="K2862" i="12"/>
  <c r="L2862" i="12"/>
  <c r="M2862" i="12"/>
  <c r="D2863" i="12"/>
  <c r="E2863" i="12" s="1"/>
  <c r="G2863" i="12"/>
  <c r="I2863" i="12"/>
  <c r="J2863" i="12"/>
  <c r="K2863" i="12"/>
  <c r="L2863" i="12"/>
  <c r="M2863" i="12"/>
  <c r="D2864" i="12"/>
  <c r="E2864" i="12" s="1"/>
  <c r="G2864" i="12"/>
  <c r="I2864" i="12"/>
  <c r="J2864" i="12"/>
  <c r="K2864" i="12"/>
  <c r="L2864" i="12"/>
  <c r="M2864" i="12"/>
  <c r="D2865" i="12"/>
  <c r="E2865" i="12" s="1"/>
  <c r="G2865" i="12"/>
  <c r="I2865" i="12"/>
  <c r="J2865" i="12"/>
  <c r="K2865" i="12"/>
  <c r="L2865" i="12"/>
  <c r="M2865" i="12"/>
  <c r="D2866" i="12"/>
  <c r="E2866" i="12"/>
  <c r="G2866" i="12"/>
  <c r="I2866" i="12"/>
  <c r="J2866" i="12"/>
  <c r="K2866" i="12"/>
  <c r="L2866" i="12"/>
  <c r="M2866" i="12"/>
  <c r="D2867" i="12"/>
  <c r="E2867" i="12" s="1"/>
  <c r="G2867" i="12"/>
  <c r="I2867" i="12"/>
  <c r="J2867" i="12"/>
  <c r="K2867" i="12"/>
  <c r="L2867" i="12"/>
  <c r="M2867" i="12"/>
  <c r="D2868" i="12"/>
  <c r="E2868" i="12"/>
  <c r="G2868" i="12"/>
  <c r="I2868" i="12"/>
  <c r="J2868" i="12"/>
  <c r="K2868" i="12"/>
  <c r="L2868" i="12"/>
  <c r="M2868" i="12"/>
  <c r="D2869" i="12"/>
  <c r="E2869" i="12" s="1"/>
  <c r="G2869" i="12"/>
  <c r="I2869" i="12"/>
  <c r="J2869" i="12"/>
  <c r="K2869" i="12"/>
  <c r="L2869" i="12"/>
  <c r="M2869" i="12"/>
  <c r="D2870" i="12"/>
  <c r="E2870" i="12" s="1"/>
  <c r="G2870" i="12"/>
  <c r="I2870" i="12"/>
  <c r="J2870" i="12"/>
  <c r="K2870" i="12"/>
  <c r="L2870" i="12"/>
  <c r="M2870" i="12"/>
  <c r="D2871" i="12"/>
  <c r="E2871" i="12" s="1"/>
  <c r="G2871" i="12"/>
  <c r="I2871" i="12"/>
  <c r="J2871" i="12"/>
  <c r="K2871" i="12"/>
  <c r="L2871" i="12"/>
  <c r="M2871" i="12"/>
  <c r="D2872" i="12"/>
  <c r="E2872" i="12"/>
  <c r="G2872" i="12"/>
  <c r="I2872" i="12"/>
  <c r="J2872" i="12"/>
  <c r="K2872" i="12"/>
  <c r="L2872" i="12"/>
  <c r="M2872" i="12"/>
  <c r="D2873" i="12"/>
  <c r="E2873" i="12" s="1"/>
  <c r="G2873" i="12"/>
  <c r="I2873" i="12"/>
  <c r="J2873" i="12"/>
  <c r="K2873" i="12"/>
  <c r="L2873" i="12"/>
  <c r="M2873" i="12"/>
  <c r="D2874" i="12"/>
  <c r="E2874" i="12"/>
  <c r="G2874" i="12"/>
  <c r="I2874" i="12"/>
  <c r="J2874" i="12"/>
  <c r="K2874" i="12"/>
  <c r="L2874" i="12"/>
  <c r="M2874" i="12"/>
  <c r="D2875" i="12"/>
  <c r="E2875" i="12" s="1"/>
  <c r="G2875" i="12"/>
  <c r="I2875" i="12"/>
  <c r="J2875" i="12"/>
  <c r="K2875" i="12"/>
  <c r="L2875" i="12"/>
  <c r="M2875" i="12"/>
  <c r="D2876" i="12"/>
  <c r="E2876" i="12" s="1"/>
  <c r="G2876" i="12"/>
  <c r="I2876" i="12"/>
  <c r="J2876" i="12"/>
  <c r="K2876" i="12"/>
  <c r="L2876" i="12"/>
  <c r="M2876" i="12"/>
  <c r="D2877" i="12"/>
  <c r="E2877" i="12" s="1"/>
  <c r="G2877" i="12"/>
  <c r="I2877" i="12"/>
  <c r="J2877" i="12"/>
  <c r="K2877" i="12"/>
  <c r="L2877" i="12"/>
  <c r="M2877" i="12"/>
  <c r="D2878" i="12"/>
  <c r="E2878" i="12" s="1"/>
  <c r="G2878" i="12"/>
  <c r="I2878" i="12"/>
  <c r="J2878" i="12"/>
  <c r="K2878" i="12"/>
  <c r="L2878" i="12"/>
  <c r="M2878" i="12"/>
  <c r="D2879" i="12"/>
  <c r="E2879" i="12" s="1"/>
  <c r="G2879" i="12"/>
  <c r="I2879" i="12"/>
  <c r="J2879" i="12"/>
  <c r="K2879" i="12"/>
  <c r="L2879" i="12"/>
  <c r="M2879" i="12"/>
  <c r="D2880" i="12"/>
  <c r="E2880" i="12"/>
  <c r="G2880" i="12"/>
  <c r="I2880" i="12"/>
  <c r="J2880" i="12"/>
  <c r="K2880" i="12"/>
  <c r="L2880" i="12"/>
  <c r="M2880" i="12"/>
  <c r="D2881" i="12"/>
  <c r="E2881" i="12" s="1"/>
  <c r="G2881" i="12"/>
  <c r="I2881" i="12"/>
  <c r="J2881" i="12"/>
  <c r="K2881" i="12"/>
  <c r="L2881" i="12"/>
  <c r="M2881" i="12"/>
  <c r="D2882" i="12"/>
  <c r="E2882" i="12" s="1"/>
  <c r="G2882" i="12"/>
  <c r="I2882" i="12"/>
  <c r="J2882" i="12"/>
  <c r="K2882" i="12"/>
  <c r="L2882" i="12"/>
  <c r="M2882" i="12"/>
  <c r="D2883" i="12"/>
  <c r="E2883" i="12" s="1"/>
  <c r="G2883" i="12"/>
  <c r="I2883" i="12"/>
  <c r="J2883" i="12"/>
  <c r="K2883" i="12"/>
  <c r="L2883" i="12"/>
  <c r="M2883" i="12"/>
  <c r="D2884" i="12"/>
  <c r="E2884" i="12" s="1"/>
  <c r="G2884" i="12"/>
  <c r="I2884" i="12"/>
  <c r="J2884" i="12"/>
  <c r="K2884" i="12"/>
  <c r="L2884" i="12"/>
  <c r="M2884" i="12"/>
  <c r="D2885" i="12"/>
  <c r="E2885" i="12" s="1"/>
  <c r="G2885" i="12"/>
  <c r="I2885" i="12"/>
  <c r="J2885" i="12"/>
  <c r="K2885" i="12"/>
  <c r="L2885" i="12"/>
  <c r="M2885" i="12"/>
  <c r="D2886" i="12"/>
  <c r="E2886" i="12" s="1"/>
  <c r="G2886" i="12"/>
  <c r="I2886" i="12"/>
  <c r="J2886" i="12"/>
  <c r="K2886" i="12"/>
  <c r="L2886" i="12"/>
  <c r="M2886" i="12"/>
  <c r="D2887" i="12"/>
  <c r="E2887" i="12" s="1"/>
  <c r="G2887" i="12"/>
  <c r="I2887" i="12"/>
  <c r="J2887" i="12"/>
  <c r="K2887" i="12"/>
  <c r="L2887" i="12"/>
  <c r="M2887" i="12"/>
  <c r="D2888" i="12"/>
  <c r="E2888" i="12" s="1"/>
  <c r="G2888" i="12"/>
  <c r="I2888" i="12"/>
  <c r="J2888" i="12"/>
  <c r="K2888" i="12"/>
  <c r="L2888" i="12"/>
  <c r="M2888" i="12"/>
  <c r="D2889" i="12"/>
  <c r="E2889" i="12" s="1"/>
  <c r="G2889" i="12"/>
  <c r="I2889" i="12"/>
  <c r="J2889" i="12"/>
  <c r="K2889" i="12"/>
  <c r="L2889" i="12"/>
  <c r="M2889" i="12"/>
  <c r="D2890" i="12"/>
  <c r="E2890" i="12" s="1"/>
  <c r="G2890" i="12"/>
  <c r="I2890" i="12"/>
  <c r="J2890" i="12"/>
  <c r="K2890" i="12"/>
  <c r="L2890" i="12"/>
  <c r="M2890" i="12"/>
  <c r="D2891" i="12"/>
  <c r="E2891" i="12" s="1"/>
  <c r="G2891" i="12"/>
  <c r="I2891" i="12"/>
  <c r="J2891" i="12"/>
  <c r="K2891" i="12"/>
  <c r="L2891" i="12"/>
  <c r="M2891" i="12"/>
  <c r="D2892" i="12"/>
  <c r="E2892" i="12"/>
  <c r="G2892" i="12"/>
  <c r="I2892" i="12"/>
  <c r="J2892" i="12"/>
  <c r="K2892" i="12"/>
  <c r="L2892" i="12"/>
  <c r="M2892" i="12"/>
  <c r="D2893" i="12"/>
  <c r="E2893" i="12" s="1"/>
  <c r="G2893" i="12"/>
  <c r="I2893" i="12"/>
  <c r="J2893" i="12"/>
  <c r="K2893" i="12"/>
  <c r="L2893" i="12"/>
  <c r="M2893" i="12"/>
  <c r="D2894" i="12"/>
  <c r="E2894" i="12" s="1"/>
  <c r="G2894" i="12"/>
  <c r="I2894" i="12"/>
  <c r="J2894" i="12"/>
  <c r="K2894" i="12"/>
  <c r="L2894" i="12"/>
  <c r="M2894" i="12"/>
  <c r="D2895" i="12"/>
  <c r="E2895" i="12" s="1"/>
  <c r="G2895" i="12"/>
  <c r="I2895" i="12"/>
  <c r="J2895" i="12"/>
  <c r="K2895" i="12"/>
  <c r="L2895" i="12"/>
  <c r="M2895" i="12"/>
  <c r="D2896" i="12"/>
  <c r="E2896" i="12" s="1"/>
  <c r="G2896" i="12"/>
  <c r="I2896" i="12"/>
  <c r="J2896" i="12"/>
  <c r="K2896" i="12"/>
  <c r="L2896" i="12"/>
  <c r="M2896" i="12"/>
  <c r="D2897" i="12"/>
  <c r="E2897" i="12" s="1"/>
  <c r="G2897" i="12"/>
  <c r="I2897" i="12"/>
  <c r="J2897" i="12"/>
  <c r="K2897" i="12"/>
  <c r="L2897" i="12"/>
  <c r="M2897" i="12"/>
  <c r="D2898" i="12"/>
  <c r="E2898" i="12"/>
  <c r="G2898" i="12"/>
  <c r="I2898" i="12"/>
  <c r="J2898" i="12"/>
  <c r="K2898" i="12"/>
  <c r="L2898" i="12"/>
  <c r="M2898" i="12"/>
  <c r="D2899" i="12"/>
  <c r="E2899" i="12" s="1"/>
  <c r="G2899" i="12"/>
  <c r="I2899" i="12"/>
  <c r="J2899" i="12"/>
  <c r="K2899" i="12"/>
  <c r="L2899" i="12"/>
  <c r="M2899" i="12"/>
  <c r="D2900" i="12"/>
  <c r="E2900" i="12"/>
  <c r="G2900" i="12"/>
  <c r="I2900" i="12"/>
  <c r="J2900" i="12"/>
  <c r="K2900" i="12"/>
  <c r="L2900" i="12"/>
  <c r="M2900" i="12"/>
  <c r="D2901" i="12"/>
  <c r="E2901" i="12" s="1"/>
  <c r="G2901" i="12"/>
  <c r="I2901" i="12"/>
  <c r="J2901" i="12"/>
  <c r="K2901" i="12"/>
  <c r="L2901" i="12"/>
  <c r="M2901" i="12"/>
  <c r="D2902" i="12"/>
  <c r="E2902" i="12" s="1"/>
  <c r="G2902" i="12"/>
  <c r="I2902" i="12"/>
  <c r="J2902" i="12"/>
  <c r="K2902" i="12"/>
  <c r="L2902" i="12"/>
  <c r="M2902" i="12"/>
  <c r="D2903" i="12"/>
  <c r="E2903" i="12" s="1"/>
  <c r="G2903" i="12"/>
  <c r="I2903" i="12"/>
  <c r="J2903" i="12"/>
  <c r="K2903" i="12"/>
  <c r="L2903" i="12"/>
  <c r="M2903" i="12"/>
  <c r="D2904" i="12"/>
  <c r="E2904" i="12"/>
  <c r="G2904" i="12"/>
  <c r="I2904" i="12"/>
  <c r="J2904" i="12"/>
  <c r="K2904" i="12"/>
  <c r="L2904" i="12"/>
  <c r="M2904" i="12"/>
  <c r="D2905" i="12"/>
  <c r="E2905" i="12" s="1"/>
  <c r="G2905" i="12"/>
  <c r="I2905" i="12"/>
  <c r="J2905" i="12"/>
  <c r="K2905" i="12"/>
  <c r="L2905" i="12"/>
  <c r="M2905" i="12"/>
  <c r="D2906" i="12"/>
  <c r="E2906" i="12"/>
  <c r="G2906" i="12"/>
  <c r="I2906" i="12"/>
  <c r="J2906" i="12"/>
  <c r="K2906" i="12"/>
  <c r="L2906" i="12"/>
  <c r="M2906" i="12"/>
  <c r="D2907" i="12"/>
  <c r="E2907" i="12" s="1"/>
  <c r="G2907" i="12"/>
  <c r="I2907" i="12"/>
  <c r="J2907" i="12"/>
  <c r="K2907" i="12"/>
  <c r="L2907" i="12"/>
  <c r="M2907" i="12"/>
  <c r="D2908" i="12"/>
  <c r="E2908" i="12" s="1"/>
  <c r="G2908" i="12"/>
  <c r="I2908" i="12"/>
  <c r="J2908" i="12"/>
  <c r="K2908" i="12"/>
  <c r="L2908" i="12"/>
  <c r="M2908" i="12"/>
  <c r="D2909" i="12"/>
  <c r="E2909" i="12" s="1"/>
  <c r="G2909" i="12"/>
  <c r="I2909" i="12"/>
  <c r="J2909" i="12"/>
  <c r="K2909" i="12"/>
  <c r="L2909" i="12"/>
  <c r="M2909" i="12"/>
  <c r="D2910" i="12"/>
  <c r="E2910" i="12" s="1"/>
  <c r="G2910" i="12"/>
  <c r="I2910" i="12"/>
  <c r="J2910" i="12"/>
  <c r="K2910" i="12"/>
  <c r="L2910" i="12"/>
  <c r="M2910" i="12"/>
  <c r="D2911" i="12"/>
  <c r="E2911" i="12" s="1"/>
  <c r="G2911" i="12"/>
  <c r="I2911" i="12"/>
  <c r="J2911" i="12"/>
  <c r="K2911" i="12"/>
  <c r="L2911" i="12"/>
  <c r="M2911" i="12"/>
  <c r="D2912" i="12"/>
  <c r="E2912" i="12"/>
  <c r="G2912" i="12"/>
  <c r="I2912" i="12"/>
  <c r="J2912" i="12"/>
  <c r="K2912" i="12"/>
  <c r="L2912" i="12"/>
  <c r="M2912" i="12"/>
  <c r="D2913" i="12"/>
  <c r="E2913" i="12" s="1"/>
  <c r="G2913" i="12"/>
  <c r="I2913" i="12"/>
  <c r="J2913" i="12"/>
  <c r="K2913" i="12"/>
  <c r="L2913" i="12"/>
  <c r="M2913" i="12"/>
  <c r="D2914" i="12"/>
  <c r="E2914" i="12" s="1"/>
  <c r="G2914" i="12"/>
  <c r="I2914" i="12"/>
  <c r="J2914" i="12"/>
  <c r="K2914" i="12"/>
  <c r="L2914" i="12"/>
  <c r="M2914" i="12"/>
  <c r="D2915" i="12"/>
  <c r="E2915" i="12" s="1"/>
  <c r="G2915" i="12"/>
  <c r="I2915" i="12"/>
  <c r="J2915" i="12"/>
  <c r="K2915" i="12"/>
  <c r="L2915" i="12"/>
  <c r="M2915" i="12"/>
  <c r="D2916" i="12"/>
  <c r="E2916" i="12" s="1"/>
  <c r="G2916" i="12"/>
  <c r="I2916" i="12"/>
  <c r="J2916" i="12"/>
  <c r="K2916" i="12"/>
  <c r="L2916" i="12"/>
  <c r="M2916" i="12"/>
  <c r="D2917" i="12"/>
  <c r="E2917" i="12" s="1"/>
  <c r="G2917" i="12"/>
  <c r="I2917" i="12"/>
  <c r="J2917" i="12"/>
  <c r="K2917" i="12"/>
  <c r="L2917" i="12"/>
  <c r="M2917" i="12"/>
  <c r="D2918" i="12"/>
  <c r="E2918" i="12" s="1"/>
  <c r="G2918" i="12"/>
  <c r="I2918" i="12"/>
  <c r="J2918" i="12"/>
  <c r="K2918" i="12"/>
  <c r="L2918" i="12"/>
  <c r="M2918" i="12"/>
  <c r="D2919" i="12"/>
  <c r="E2919" i="12" s="1"/>
  <c r="G2919" i="12"/>
  <c r="I2919" i="12"/>
  <c r="J2919" i="12"/>
  <c r="K2919" i="12"/>
  <c r="L2919" i="12"/>
  <c r="M2919" i="12"/>
  <c r="D2920" i="12"/>
  <c r="E2920" i="12" s="1"/>
  <c r="G2920" i="12"/>
  <c r="I2920" i="12"/>
  <c r="J2920" i="12"/>
  <c r="K2920" i="12"/>
  <c r="L2920" i="12"/>
  <c r="M2920" i="12"/>
  <c r="D2921" i="12"/>
  <c r="E2921" i="12" s="1"/>
  <c r="G2921" i="12"/>
  <c r="I2921" i="12"/>
  <c r="J2921" i="12"/>
  <c r="K2921" i="12"/>
  <c r="L2921" i="12"/>
  <c r="M2921" i="12"/>
  <c r="D2922" i="12"/>
  <c r="E2922" i="12" s="1"/>
  <c r="G2922" i="12"/>
  <c r="I2922" i="12"/>
  <c r="J2922" i="12"/>
  <c r="K2922" i="12"/>
  <c r="L2922" i="12"/>
  <c r="M2922" i="12"/>
  <c r="D2923" i="12"/>
  <c r="E2923" i="12" s="1"/>
  <c r="G2923" i="12"/>
  <c r="I2923" i="12"/>
  <c r="J2923" i="12"/>
  <c r="K2923" i="12"/>
  <c r="L2923" i="12"/>
  <c r="M2923" i="12"/>
  <c r="D2924" i="12"/>
  <c r="E2924" i="12"/>
  <c r="G2924" i="12"/>
  <c r="I2924" i="12"/>
  <c r="J2924" i="12"/>
  <c r="K2924" i="12"/>
  <c r="L2924" i="12"/>
  <c r="M2924" i="12"/>
  <c r="D2925" i="12"/>
  <c r="E2925" i="12" s="1"/>
  <c r="G2925" i="12"/>
  <c r="I2925" i="12"/>
  <c r="J2925" i="12"/>
  <c r="K2925" i="12"/>
  <c r="L2925" i="12"/>
  <c r="M2925" i="12"/>
  <c r="D2926" i="12"/>
  <c r="E2926" i="12" s="1"/>
  <c r="G2926" i="12"/>
  <c r="I2926" i="12"/>
  <c r="J2926" i="12"/>
  <c r="K2926" i="12"/>
  <c r="L2926" i="12"/>
  <c r="M2926" i="12"/>
  <c r="D2927" i="12"/>
  <c r="E2927" i="12" s="1"/>
  <c r="G2927" i="12"/>
  <c r="I2927" i="12"/>
  <c r="J2927" i="12"/>
  <c r="K2927" i="12"/>
  <c r="L2927" i="12"/>
  <c r="M2927" i="12"/>
  <c r="D2928" i="12"/>
  <c r="E2928" i="12" s="1"/>
  <c r="G2928" i="12"/>
  <c r="I2928" i="12"/>
  <c r="J2928" i="12"/>
  <c r="K2928" i="12"/>
  <c r="L2928" i="12"/>
  <c r="M2928" i="12"/>
  <c r="D2929" i="12"/>
  <c r="E2929" i="12" s="1"/>
  <c r="G2929" i="12"/>
  <c r="I2929" i="12"/>
  <c r="J2929" i="12"/>
  <c r="K2929" i="12"/>
  <c r="L2929" i="12"/>
  <c r="M2929" i="12"/>
  <c r="D2930" i="12"/>
  <c r="E2930" i="12" s="1"/>
  <c r="G2930" i="12"/>
  <c r="I2930" i="12"/>
  <c r="J2930" i="12"/>
  <c r="K2930" i="12"/>
  <c r="L2930" i="12"/>
  <c r="M2930" i="12"/>
  <c r="D2931" i="12"/>
  <c r="E2931" i="12" s="1"/>
  <c r="G2931" i="12"/>
  <c r="I2931" i="12"/>
  <c r="J2931" i="12"/>
  <c r="K2931" i="12"/>
  <c r="L2931" i="12"/>
  <c r="M2931" i="12"/>
  <c r="D2932" i="12"/>
  <c r="E2932" i="12" s="1"/>
  <c r="G2932" i="12"/>
  <c r="I2932" i="12"/>
  <c r="J2932" i="12"/>
  <c r="K2932" i="12"/>
  <c r="L2932" i="12"/>
  <c r="M2932" i="12"/>
  <c r="D2933" i="12"/>
  <c r="E2933" i="12" s="1"/>
  <c r="G2933" i="12"/>
  <c r="I2933" i="12"/>
  <c r="J2933" i="12"/>
  <c r="K2933" i="12"/>
  <c r="L2933" i="12"/>
  <c r="M2933" i="12"/>
  <c r="D2934" i="12"/>
  <c r="E2934" i="12" s="1"/>
  <c r="G2934" i="12"/>
  <c r="I2934" i="12"/>
  <c r="J2934" i="12"/>
  <c r="K2934" i="12"/>
  <c r="L2934" i="12"/>
  <c r="M2934" i="12"/>
  <c r="D2935" i="12"/>
  <c r="E2935" i="12" s="1"/>
  <c r="G2935" i="12"/>
  <c r="I2935" i="12"/>
  <c r="J2935" i="12"/>
  <c r="K2935" i="12"/>
  <c r="L2935" i="12"/>
  <c r="M2935" i="12"/>
  <c r="D2936" i="12"/>
  <c r="E2936" i="12" s="1"/>
  <c r="G2936" i="12"/>
  <c r="I2936" i="12"/>
  <c r="J2936" i="12"/>
  <c r="K2936" i="12"/>
  <c r="L2936" i="12"/>
  <c r="M2936" i="12"/>
  <c r="D2937" i="12"/>
  <c r="E2937" i="12" s="1"/>
  <c r="G2937" i="12"/>
  <c r="I2937" i="12"/>
  <c r="J2937" i="12"/>
  <c r="K2937" i="12"/>
  <c r="L2937" i="12"/>
  <c r="M2937" i="12"/>
  <c r="D2938" i="12"/>
  <c r="E2938" i="12" s="1"/>
  <c r="G2938" i="12"/>
  <c r="I2938" i="12"/>
  <c r="J2938" i="12"/>
  <c r="K2938" i="12"/>
  <c r="L2938" i="12"/>
  <c r="M2938" i="12"/>
  <c r="D2939" i="12"/>
  <c r="E2939" i="12" s="1"/>
  <c r="G2939" i="12"/>
  <c r="I2939" i="12"/>
  <c r="J2939" i="12"/>
  <c r="K2939" i="12"/>
  <c r="L2939" i="12"/>
  <c r="M2939" i="12"/>
  <c r="D2940" i="12"/>
  <c r="E2940" i="12"/>
  <c r="G2940" i="12"/>
  <c r="I2940" i="12"/>
  <c r="J2940" i="12"/>
  <c r="K2940" i="12"/>
  <c r="L2940" i="12"/>
  <c r="M2940" i="12"/>
  <c r="D2941" i="12"/>
  <c r="E2941" i="12" s="1"/>
  <c r="G2941" i="12"/>
  <c r="I2941" i="12"/>
  <c r="J2941" i="12"/>
  <c r="K2941" i="12"/>
  <c r="L2941" i="12"/>
  <c r="M2941" i="12"/>
  <c r="D2942" i="12"/>
  <c r="E2942" i="12" s="1"/>
  <c r="G2942" i="12"/>
  <c r="I2942" i="12"/>
  <c r="J2942" i="12"/>
  <c r="K2942" i="12"/>
  <c r="L2942" i="12"/>
  <c r="M2942" i="12"/>
  <c r="D2943" i="12"/>
  <c r="E2943" i="12" s="1"/>
  <c r="G2943" i="12"/>
  <c r="I2943" i="12"/>
  <c r="J2943" i="12"/>
  <c r="K2943" i="12"/>
  <c r="L2943" i="12"/>
  <c r="M2943" i="12"/>
  <c r="D2944" i="12"/>
  <c r="E2944" i="12" s="1"/>
  <c r="G2944" i="12"/>
  <c r="I2944" i="12"/>
  <c r="J2944" i="12"/>
  <c r="K2944" i="12"/>
  <c r="L2944" i="12"/>
  <c r="M2944" i="12"/>
  <c r="D2945" i="12"/>
  <c r="E2945" i="12" s="1"/>
  <c r="G2945" i="12"/>
  <c r="I2945" i="12"/>
  <c r="J2945" i="12"/>
  <c r="K2945" i="12"/>
  <c r="L2945" i="12"/>
  <c r="M2945" i="12"/>
  <c r="D2946" i="12"/>
  <c r="E2946" i="12"/>
  <c r="G2946" i="12"/>
  <c r="I2946" i="12"/>
  <c r="J2946" i="12"/>
  <c r="K2946" i="12"/>
  <c r="L2946" i="12"/>
  <c r="M2946" i="12"/>
  <c r="D2947" i="12"/>
  <c r="E2947" i="12" s="1"/>
  <c r="G2947" i="12"/>
  <c r="I2947" i="12"/>
  <c r="J2947" i="12"/>
  <c r="K2947" i="12"/>
  <c r="L2947" i="12"/>
  <c r="M2947" i="12"/>
  <c r="D2948" i="12"/>
  <c r="E2948" i="12" s="1"/>
  <c r="G2948" i="12"/>
  <c r="I2948" i="12"/>
  <c r="J2948" i="12"/>
  <c r="K2948" i="12"/>
  <c r="L2948" i="12"/>
  <c r="M2948" i="12"/>
  <c r="D2949" i="12"/>
  <c r="E2949" i="12" s="1"/>
  <c r="G2949" i="12"/>
  <c r="I2949" i="12"/>
  <c r="J2949" i="12"/>
  <c r="K2949" i="12"/>
  <c r="L2949" i="12"/>
  <c r="M2949" i="12"/>
  <c r="D2950" i="12"/>
  <c r="E2950" i="12" s="1"/>
  <c r="G2950" i="12"/>
  <c r="I2950" i="12"/>
  <c r="J2950" i="12"/>
  <c r="K2950" i="12"/>
  <c r="L2950" i="12"/>
  <c r="M2950" i="12"/>
  <c r="D2951" i="12"/>
  <c r="E2951" i="12" s="1"/>
  <c r="G2951" i="12"/>
  <c r="I2951" i="12"/>
  <c r="J2951" i="12"/>
  <c r="K2951" i="12"/>
  <c r="L2951" i="12"/>
  <c r="M2951" i="12"/>
  <c r="D2952" i="12"/>
  <c r="E2952" i="12" s="1"/>
  <c r="G2952" i="12"/>
  <c r="I2952" i="12"/>
  <c r="J2952" i="12"/>
  <c r="K2952" i="12"/>
  <c r="L2952" i="12"/>
  <c r="M2952" i="12"/>
  <c r="D2953" i="12"/>
  <c r="E2953" i="12" s="1"/>
  <c r="G2953" i="12"/>
  <c r="I2953" i="12"/>
  <c r="J2953" i="12"/>
  <c r="K2953" i="12"/>
  <c r="L2953" i="12"/>
  <c r="M2953" i="12"/>
  <c r="D2954" i="12"/>
  <c r="E2954" i="12" s="1"/>
  <c r="G2954" i="12"/>
  <c r="I2954" i="12"/>
  <c r="J2954" i="12"/>
  <c r="K2954" i="12"/>
  <c r="L2954" i="12"/>
  <c r="M2954" i="12"/>
  <c r="D2955" i="12"/>
  <c r="E2955" i="12" s="1"/>
  <c r="G2955" i="12"/>
  <c r="I2955" i="12"/>
  <c r="J2955" i="12"/>
  <c r="K2955" i="12"/>
  <c r="L2955" i="12"/>
  <c r="M2955" i="12"/>
  <c r="D2956" i="12"/>
  <c r="E2956" i="12"/>
  <c r="G2956" i="12"/>
  <c r="I2956" i="12"/>
  <c r="J2956" i="12"/>
  <c r="K2956" i="12"/>
  <c r="L2956" i="12"/>
  <c r="M2956" i="12"/>
  <c r="D2957" i="12"/>
  <c r="E2957" i="12" s="1"/>
  <c r="G2957" i="12"/>
  <c r="I2957" i="12"/>
  <c r="J2957" i="12"/>
  <c r="K2957" i="12"/>
  <c r="L2957" i="12"/>
  <c r="M2957" i="12"/>
  <c r="D2958" i="12"/>
  <c r="E2958" i="12" s="1"/>
  <c r="G2958" i="12"/>
  <c r="I2958" i="12"/>
  <c r="J2958" i="12"/>
  <c r="K2958" i="12"/>
  <c r="L2958" i="12"/>
  <c r="M2958" i="12"/>
  <c r="D2959" i="12"/>
  <c r="E2959" i="12" s="1"/>
  <c r="G2959" i="12"/>
  <c r="I2959" i="12"/>
  <c r="J2959" i="12"/>
  <c r="K2959" i="12"/>
  <c r="L2959" i="12"/>
  <c r="M2959" i="12"/>
  <c r="D2960" i="12"/>
  <c r="E2960" i="12" s="1"/>
  <c r="G2960" i="12"/>
  <c r="I2960" i="12"/>
  <c r="J2960" i="12"/>
  <c r="K2960" i="12"/>
  <c r="L2960" i="12"/>
  <c r="M2960" i="12"/>
  <c r="D2961" i="12"/>
  <c r="E2961" i="12" s="1"/>
  <c r="G2961" i="12"/>
  <c r="I2961" i="12"/>
  <c r="J2961" i="12"/>
  <c r="K2961" i="12"/>
  <c r="L2961" i="12"/>
  <c r="M2961" i="12"/>
  <c r="D2962" i="12"/>
  <c r="E2962" i="12"/>
  <c r="G2962" i="12"/>
  <c r="I2962" i="12"/>
  <c r="J2962" i="12"/>
  <c r="K2962" i="12"/>
  <c r="L2962" i="12"/>
  <c r="M2962" i="12"/>
  <c r="D2963" i="12"/>
  <c r="E2963" i="12" s="1"/>
  <c r="G2963" i="12"/>
  <c r="I2963" i="12"/>
  <c r="J2963" i="12"/>
  <c r="K2963" i="12"/>
  <c r="L2963" i="12"/>
  <c r="M2963" i="12"/>
  <c r="D2964" i="12"/>
  <c r="E2964" i="12" s="1"/>
  <c r="G2964" i="12"/>
  <c r="I2964" i="12"/>
  <c r="J2964" i="12"/>
  <c r="K2964" i="12"/>
  <c r="L2964" i="12"/>
  <c r="M2964" i="12"/>
  <c r="D2965" i="12"/>
  <c r="E2965" i="12" s="1"/>
  <c r="G2965" i="12"/>
  <c r="I2965" i="12"/>
  <c r="J2965" i="12"/>
  <c r="K2965" i="12"/>
  <c r="L2965" i="12"/>
  <c r="M2965" i="12"/>
  <c r="D2966" i="12"/>
  <c r="E2966" i="12" s="1"/>
  <c r="G2966" i="12"/>
  <c r="I2966" i="12"/>
  <c r="J2966" i="12"/>
  <c r="K2966" i="12"/>
  <c r="L2966" i="12"/>
  <c r="M2966" i="12"/>
  <c r="D2967" i="12"/>
  <c r="E2967" i="12" s="1"/>
  <c r="G2967" i="12"/>
  <c r="I2967" i="12"/>
  <c r="J2967" i="12"/>
  <c r="K2967" i="12"/>
  <c r="L2967" i="12"/>
  <c r="M2967" i="12"/>
  <c r="D2968" i="12"/>
  <c r="E2968" i="12" s="1"/>
  <c r="G2968" i="12"/>
  <c r="I2968" i="12"/>
  <c r="J2968" i="12"/>
  <c r="K2968" i="12"/>
  <c r="L2968" i="12"/>
  <c r="M2968" i="12"/>
  <c r="D2969" i="12"/>
  <c r="E2969" i="12" s="1"/>
  <c r="G2969" i="12"/>
  <c r="I2969" i="12"/>
  <c r="J2969" i="12"/>
  <c r="K2969" i="12"/>
  <c r="L2969" i="12"/>
  <c r="M2969" i="12"/>
  <c r="D2970" i="12"/>
  <c r="E2970" i="12" s="1"/>
  <c r="G2970" i="12"/>
  <c r="I2970" i="12"/>
  <c r="J2970" i="12"/>
  <c r="K2970" i="12"/>
  <c r="L2970" i="12"/>
  <c r="M2970" i="12"/>
  <c r="D2971" i="12"/>
  <c r="E2971" i="12" s="1"/>
  <c r="G2971" i="12"/>
  <c r="I2971" i="12"/>
  <c r="J2971" i="12"/>
  <c r="K2971" i="12"/>
  <c r="L2971" i="12"/>
  <c r="M2971" i="12"/>
  <c r="D2972" i="12"/>
  <c r="E2972" i="12"/>
  <c r="G2972" i="12"/>
  <c r="I2972" i="12"/>
  <c r="J2972" i="12"/>
  <c r="K2972" i="12"/>
  <c r="L2972" i="12"/>
  <c r="M2972" i="12"/>
  <c r="D2973" i="12"/>
  <c r="E2973" i="12" s="1"/>
  <c r="G2973" i="12"/>
  <c r="I2973" i="12"/>
  <c r="J2973" i="12"/>
  <c r="K2973" i="12"/>
  <c r="L2973" i="12"/>
  <c r="M2973" i="12"/>
  <c r="D2974" i="12"/>
  <c r="E2974" i="12" s="1"/>
  <c r="G2974" i="12"/>
  <c r="I2974" i="12"/>
  <c r="J2974" i="12"/>
  <c r="K2974" i="12"/>
  <c r="L2974" i="12"/>
  <c r="M2974" i="12"/>
  <c r="D2975" i="12"/>
  <c r="E2975" i="12" s="1"/>
  <c r="G2975" i="12"/>
  <c r="I2975" i="12"/>
  <c r="J2975" i="12"/>
  <c r="K2975" i="12"/>
  <c r="L2975" i="12"/>
  <c r="M2975" i="12"/>
  <c r="D2976" i="12"/>
  <c r="E2976" i="12" s="1"/>
  <c r="G2976" i="12"/>
  <c r="I2976" i="12"/>
  <c r="J2976" i="12"/>
  <c r="K2976" i="12"/>
  <c r="L2976" i="12"/>
  <c r="M2976" i="12"/>
  <c r="D2977" i="12"/>
  <c r="E2977" i="12" s="1"/>
  <c r="G2977" i="12"/>
  <c r="I2977" i="12"/>
  <c r="J2977" i="12"/>
  <c r="K2977" i="12"/>
  <c r="L2977" i="12"/>
  <c r="M2977" i="12"/>
  <c r="D2978" i="12"/>
  <c r="E2978" i="12"/>
  <c r="G2978" i="12"/>
  <c r="I2978" i="12"/>
  <c r="J2978" i="12"/>
  <c r="K2978" i="12"/>
  <c r="L2978" i="12"/>
  <c r="M2978" i="12"/>
  <c r="D2979" i="12"/>
  <c r="E2979" i="12" s="1"/>
  <c r="G2979" i="12"/>
  <c r="I2979" i="12"/>
  <c r="J2979" i="12"/>
  <c r="K2979" i="12"/>
  <c r="L2979" i="12"/>
  <c r="M2979" i="12"/>
  <c r="D2980" i="12"/>
  <c r="E2980" i="12" s="1"/>
  <c r="G2980" i="12"/>
  <c r="I2980" i="12"/>
  <c r="J2980" i="12"/>
  <c r="K2980" i="12"/>
  <c r="L2980" i="12"/>
  <c r="M2980" i="12"/>
  <c r="D2981" i="12"/>
  <c r="E2981" i="12" s="1"/>
  <c r="G2981" i="12"/>
  <c r="I2981" i="12"/>
  <c r="J2981" i="12"/>
  <c r="K2981" i="12"/>
  <c r="L2981" i="12"/>
  <c r="M2981" i="12"/>
  <c r="D2982" i="12"/>
  <c r="E2982" i="12" s="1"/>
  <c r="G2982" i="12"/>
  <c r="I2982" i="12"/>
  <c r="J2982" i="12"/>
  <c r="K2982" i="12"/>
  <c r="L2982" i="12"/>
  <c r="M2982" i="12"/>
  <c r="D2983" i="12"/>
  <c r="E2983" i="12" s="1"/>
  <c r="G2983" i="12"/>
  <c r="I2983" i="12"/>
  <c r="J2983" i="12"/>
  <c r="K2983" i="12"/>
  <c r="L2983" i="12"/>
  <c r="M2983" i="12"/>
  <c r="D2984" i="12"/>
  <c r="E2984" i="12" s="1"/>
  <c r="G2984" i="12"/>
  <c r="I2984" i="12"/>
  <c r="J2984" i="12"/>
  <c r="K2984" i="12"/>
  <c r="L2984" i="12"/>
  <c r="M2984" i="12"/>
  <c r="D2985" i="12"/>
  <c r="E2985" i="12" s="1"/>
  <c r="G2985" i="12"/>
  <c r="I2985" i="12"/>
  <c r="J2985" i="12"/>
  <c r="K2985" i="12"/>
  <c r="L2985" i="12"/>
  <c r="M2985" i="12"/>
  <c r="D2986" i="12"/>
  <c r="E2986" i="12" s="1"/>
  <c r="G2986" i="12"/>
  <c r="I2986" i="12"/>
  <c r="J2986" i="12"/>
  <c r="K2986" i="12"/>
  <c r="L2986" i="12"/>
  <c r="M2986" i="12"/>
  <c r="D2987" i="12"/>
  <c r="E2987" i="12" s="1"/>
  <c r="G2987" i="12"/>
  <c r="I2987" i="12"/>
  <c r="J2987" i="12"/>
  <c r="K2987" i="12"/>
  <c r="L2987" i="12"/>
  <c r="M2987" i="12"/>
  <c r="D2988" i="12"/>
  <c r="E2988" i="12"/>
  <c r="G2988" i="12"/>
  <c r="I2988" i="12"/>
  <c r="J2988" i="12"/>
  <c r="K2988" i="12"/>
  <c r="L2988" i="12"/>
  <c r="M2988" i="12"/>
  <c r="D2989" i="12"/>
  <c r="E2989" i="12" s="1"/>
  <c r="G2989" i="12"/>
  <c r="I2989" i="12"/>
  <c r="J2989" i="12"/>
  <c r="K2989" i="12"/>
  <c r="L2989" i="12"/>
  <c r="M2989" i="12"/>
  <c r="D2990" i="12"/>
  <c r="E2990" i="12" s="1"/>
  <c r="G2990" i="12"/>
  <c r="I2990" i="12"/>
  <c r="J2990" i="12"/>
  <c r="K2990" i="12"/>
  <c r="L2990" i="12"/>
  <c r="M2990" i="12"/>
  <c r="D2991" i="12"/>
  <c r="E2991" i="12" s="1"/>
  <c r="G2991" i="12"/>
  <c r="I2991" i="12"/>
  <c r="J2991" i="12"/>
  <c r="K2991" i="12"/>
  <c r="L2991" i="12"/>
  <c r="M2991" i="12"/>
  <c r="D2992" i="12"/>
  <c r="E2992" i="12" s="1"/>
  <c r="G2992" i="12"/>
  <c r="I2992" i="12"/>
  <c r="J2992" i="12"/>
  <c r="K2992" i="12"/>
  <c r="L2992" i="12"/>
  <c r="M2992" i="12"/>
  <c r="D2993" i="12"/>
  <c r="E2993" i="12" s="1"/>
  <c r="G2993" i="12"/>
  <c r="I2993" i="12"/>
  <c r="J2993" i="12"/>
  <c r="K2993" i="12"/>
  <c r="L2993" i="12"/>
  <c r="M2993" i="12"/>
  <c r="D2994" i="12"/>
  <c r="E2994" i="12" s="1"/>
  <c r="G2994" i="12"/>
  <c r="I2994" i="12"/>
  <c r="J2994" i="12"/>
  <c r="K2994" i="12"/>
  <c r="L2994" i="12"/>
  <c r="M2994" i="12"/>
  <c r="D2995" i="12"/>
  <c r="E2995" i="12" s="1"/>
  <c r="G2995" i="12"/>
  <c r="I2995" i="12"/>
  <c r="J2995" i="12"/>
  <c r="K2995" i="12"/>
  <c r="L2995" i="12"/>
  <c r="M2995" i="12"/>
  <c r="D2996" i="12"/>
  <c r="E2996" i="12" s="1"/>
  <c r="G2996" i="12"/>
  <c r="I2996" i="12"/>
  <c r="J2996" i="12"/>
  <c r="K2996" i="12"/>
  <c r="L2996" i="12"/>
  <c r="M2996" i="12"/>
  <c r="D2997" i="12"/>
  <c r="E2997" i="12" s="1"/>
  <c r="G2997" i="12"/>
  <c r="I2997" i="12"/>
  <c r="J2997" i="12"/>
  <c r="K2997" i="12"/>
  <c r="L2997" i="12"/>
  <c r="M2997" i="12"/>
  <c r="D2998" i="12"/>
  <c r="E2998" i="12" s="1"/>
  <c r="G2998" i="12"/>
  <c r="I2998" i="12"/>
  <c r="J2998" i="12"/>
  <c r="K2998" i="12"/>
  <c r="L2998" i="12"/>
  <c r="M2998" i="12"/>
  <c r="D2999" i="12"/>
  <c r="E2999" i="12" s="1"/>
  <c r="G2999" i="12"/>
  <c r="I2999" i="12"/>
  <c r="J2999" i="12"/>
  <c r="K2999" i="12"/>
  <c r="L2999" i="12"/>
  <c r="M2999" i="12"/>
  <c r="D3000" i="12"/>
  <c r="E3000" i="12" s="1"/>
  <c r="G3000" i="12"/>
  <c r="I3000" i="12"/>
  <c r="J3000" i="12"/>
  <c r="K3000" i="12"/>
  <c r="L3000" i="12"/>
  <c r="M3000" i="12"/>
  <c r="D3001" i="12"/>
  <c r="E3001" i="12" s="1"/>
  <c r="G3001" i="12"/>
  <c r="I3001" i="12"/>
  <c r="J3001" i="12"/>
  <c r="K3001" i="12"/>
  <c r="L3001" i="12"/>
  <c r="M3001" i="12"/>
  <c r="D3002" i="12"/>
  <c r="E3002" i="12" s="1"/>
  <c r="G3002" i="12"/>
  <c r="I3002" i="12"/>
  <c r="J3002" i="12"/>
  <c r="K3002" i="12"/>
  <c r="L3002" i="12"/>
  <c r="M3002" i="12"/>
  <c r="D3003" i="12"/>
  <c r="E3003" i="12" s="1"/>
  <c r="G3003" i="12"/>
  <c r="I3003" i="12"/>
  <c r="J3003" i="12"/>
  <c r="K3003" i="12"/>
  <c r="L3003" i="12"/>
  <c r="M3003" i="12"/>
  <c r="D3004" i="12"/>
  <c r="E3004" i="12" s="1"/>
  <c r="G3004" i="12"/>
  <c r="I3004" i="12"/>
  <c r="J3004" i="12"/>
  <c r="K3004" i="12"/>
  <c r="L3004" i="12"/>
  <c r="M3004" i="12"/>
  <c r="D3005" i="12"/>
  <c r="E3005" i="12" s="1"/>
  <c r="G3005" i="12"/>
  <c r="I3005" i="12"/>
  <c r="J3005" i="12"/>
  <c r="K3005" i="12"/>
  <c r="L3005" i="12"/>
  <c r="M3005" i="12"/>
  <c r="D3006" i="12"/>
  <c r="E3006" i="12" s="1"/>
  <c r="G3006" i="12"/>
  <c r="I3006" i="12"/>
  <c r="J3006" i="12"/>
  <c r="K3006" i="12"/>
  <c r="L3006" i="12"/>
  <c r="M3006" i="12"/>
  <c r="D3007" i="12"/>
  <c r="E3007" i="12" s="1"/>
  <c r="G3007" i="12"/>
  <c r="I3007" i="12"/>
  <c r="J3007" i="12"/>
  <c r="K3007" i="12"/>
  <c r="L3007" i="12"/>
  <c r="M3007" i="12"/>
  <c r="D3008" i="12"/>
  <c r="E3008" i="12" s="1"/>
  <c r="G3008" i="12"/>
  <c r="I3008" i="12"/>
  <c r="J3008" i="12"/>
  <c r="K3008" i="12"/>
  <c r="L3008" i="12"/>
  <c r="M3008" i="12"/>
  <c r="D3009" i="12"/>
  <c r="E3009" i="12" s="1"/>
  <c r="G3009" i="12"/>
  <c r="I3009" i="12"/>
  <c r="J3009" i="12"/>
  <c r="K3009" i="12"/>
  <c r="L3009" i="12"/>
  <c r="M3009" i="12"/>
  <c r="D3010" i="12"/>
  <c r="E3010" i="12" s="1"/>
  <c r="G3010" i="12"/>
  <c r="I3010" i="12"/>
  <c r="J3010" i="12"/>
  <c r="K3010" i="12"/>
  <c r="L3010" i="12"/>
  <c r="M3010" i="12"/>
  <c r="D3011" i="12"/>
  <c r="E3011" i="12" s="1"/>
  <c r="G3011" i="12"/>
  <c r="I3011" i="12"/>
  <c r="J3011" i="12"/>
  <c r="K3011" i="12"/>
  <c r="L3011" i="12"/>
  <c r="M3011" i="12"/>
  <c r="D3012" i="12"/>
  <c r="E3012" i="12"/>
  <c r="G3012" i="12"/>
  <c r="I3012" i="12"/>
  <c r="J3012" i="12"/>
  <c r="K3012" i="12"/>
  <c r="L3012" i="12"/>
  <c r="M3012" i="12"/>
  <c r="D3013" i="12"/>
  <c r="E3013" i="12" s="1"/>
  <c r="G3013" i="12"/>
  <c r="I3013" i="12"/>
  <c r="J3013" i="12"/>
  <c r="K3013" i="12"/>
  <c r="L3013" i="12"/>
  <c r="M3013" i="12"/>
  <c r="D3014" i="12"/>
  <c r="E3014" i="12" s="1"/>
  <c r="G3014" i="12"/>
  <c r="I3014" i="12"/>
  <c r="J3014" i="12"/>
  <c r="K3014" i="12"/>
  <c r="L3014" i="12"/>
  <c r="M3014" i="12"/>
  <c r="D3015" i="12"/>
  <c r="E3015" i="12" s="1"/>
  <c r="G3015" i="12"/>
  <c r="I3015" i="12"/>
  <c r="J3015" i="12"/>
  <c r="K3015" i="12"/>
  <c r="L3015" i="12"/>
  <c r="M3015" i="12"/>
  <c r="D3016" i="12"/>
  <c r="E3016" i="12" s="1"/>
  <c r="G3016" i="12"/>
  <c r="I3016" i="12"/>
  <c r="J3016" i="12"/>
  <c r="K3016" i="12"/>
  <c r="L3016" i="12"/>
  <c r="M3016" i="12"/>
  <c r="D3017" i="12"/>
  <c r="E3017" i="12" s="1"/>
  <c r="G3017" i="12"/>
  <c r="I3017" i="12"/>
  <c r="J3017" i="12"/>
  <c r="K3017" i="12"/>
  <c r="L3017" i="12"/>
  <c r="M3017" i="12"/>
  <c r="D3018" i="12"/>
  <c r="E3018" i="12" s="1"/>
  <c r="G3018" i="12"/>
  <c r="I3018" i="12"/>
  <c r="J3018" i="12"/>
  <c r="K3018" i="12"/>
  <c r="L3018" i="12"/>
  <c r="M3018" i="12"/>
  <c r="D3019" i="12"/>
  <c r="E3019" i="12" s="1"/>
  <c r="G3019" i="12"/>
  <c r="I3019" i="12"/>
  <c r="J3019" i="12"/>
  <c r="K3019" i="12"/>
  <c r="L3019" i="12"/>
  <c r="M3019" i="12"/>
  <c r="D3020" i="12"/>
  <c r="E3020" i="12"/>
  <c r="G3020" i="12"/>
  <c r="I3020" i="12"/>
  <c r="J3020" i="12"/>
  <c r="K3020" i="12"/>
  <c r="L3020" i="12"/>
  <c r="M3020" i="12"/>
  <c r="D3021" i="12"/>
  <c r="E3021" i="12" s="1"/>
  <c r="G3021" i="12"/>
  <c r="I3021" i="12"/>
  <c r="J3021" i="12"/>
  <c r="K3021" i="12"/>
  <c r="L3021" i="12"/>
  <c r="M3021" i="12"/>
  <c r="D3022" i="12"/>
  <c r="E3022" i="12" s="1"/>
  <c r="G3022" i="12"/>
  <c r="I3022" i="12"/>
  <c r="J3022" i="12"/>
  <c r="K3022" i="12"/>
  <c r="L3022" i="12"/>
  <c r="M3022" i="12"/>
  <c r="D3023" i="12"/>
  <c r="E3023" i="12" s="1"/>
  <c r="G3023" i="12"/>
  <c r="I3023" i="12"/>
  <c r="J3023" i="12"/>
  <c r="K3023" i="12"/>
  <c r="L3023" i="12"/>
  <c r="M3023" i="12"/>
  <c r="D3024" i="12"/>
  <c r="E3024" i="12" s="1"/>
  <c r="G3024" i="12"/>
  <c r="I3024" i="12"/>
  <c r="J3024" i="12"/>
  <c r="K3024" i="12"/>
  <c r="L3024" i="12"/>
  <c r="M3024" i="12"/>
  <c r="D3025" i="12"/>
  <c r="E3025" i="12" s="1"/>
  <c r="G3025" i="12"/>
  <c r="I3025" i="12"/>
  <c r="J3025" i="12"/>
  <c r="K3025" i="12"/>
  <c r="L3025" i="12"/>
  <c r="M3025" i="12"/>
  <c r="D3026" i="12"/>
  <c r="E3026" i="12" s="1"/>
  <c r="G3026" i="12"/>
  <c r="I3026" i="12"/>
  <c r="J3026" i="12"/>
  <c r="K3026" i="12"/>
  <c r="L3026" i="12"/>
  <c r="M3026" i="12"/>
  <c r="D3027" i="12"/>
  <c r="E3027" i="12" s="1"/>
  <c r="G3027" i="12"/>
  <c r="I3027" i="12"/>
  <c r="J3027" i="12"/>
  <c r="K3027" i="12"/>
  <c r="L3027" i="12"/>
  <c r="M3027" i="12"/>
  <c r="D3028" i="12"/>
  <c r="E3028" i="12" s="1"/>
  <c r="G3028" i="12"/>
  <c r="I3028" i="12"/>
  <c r="J3028" i="12"/>
  <c r="K3028" i="12"/>
  <c r="L3028" i="12"/>
  <c r="M3028" i="12"/>
  <c r="D3029" i="12"/>
  <c r="E3029" i="12" s="1"/>
  <c r="G3029" i="12"/>
  <c r="I3029" i="12"/>
  <c r="J3029" i="12"/>
  <c r="K3029" i="12"/>
  <c r="L3029" i="12"/>
  <c r="M3029" i="12"/>
  <c r="D3030" i="12"/>
  <c r="E3030" i="12" s="1"/>
  <c r="G3030" i="12"/>
  <c r="I3030" i="12"/>
  <c r="J3030" i="12"/>
  <c r="K3030" i="12"/>
  <c r="L3030" i="12"/>
  <c r="M3030" i="12"/>
  <c r="D3031" i="12"/>
  <c r="E3031" i="12" s="1"/>
  <c r="G3031" i="12"/>
  <c r="I3031" i="12"/>
  <c r="J3031" i="12"/>
  <c r="K3031" i="12"/>
  <c r="L3031" i="12"/>
  <c r="M3031" i="12"/>
  <c r="D3032" i="12"/>
  <c r="E3032" i="12" s="1"/>
  <c r="G3032" i="12"/>
  <c r="I3032" i="12"/>
  <c r="J3032" i="12"/>
  <c r="K3032" i="12"/>
  <c r="L3032" i="12"/>
  <c r="M3032" i="12"/>
  <c r="D3033" i="12"/>
  <c r="E3033" i="12" s="1"/>
  <c r="G3033" i="12"/>
  <c r="I3033" i="12"/>
  <c r="J3033" i="12"/>
  <c r="K3033" i="12"/>
  <c r="L3033" i="12"/>
  <c r="M3033" i="12"/>
  <c r="D3034" i="12"/>
  <c r="E3034" i="12" s="1"/>
  <c r="G3034" i="12"/>
  <c r="I3034" i="12"/>
  <c r="J3034" i="12"/>
  <c r="K3034" i="12"/>
  <c r="L3034" i="12"/>
  <c r="M3034" i="12"/>
  <c r="D3035" i="12"/>
  <c r="E3035" i="12" s="1"/>
  <c r="G3035" i="12"/>
  <c r="I3035" i="12"/>
  <c r="J3035" i="12"/>
  <c r="K3035" i="12"/>
  <c r="L3035" i="12"/>
  <c r="M3035" i="12"/>
  <c r="D3036" i="12"/>
  <c r="E3036" i="12" s="1"/>
  <c r="G3036" i="12"/>
  <c r="I3036" i="12"/>
  <c r="J3036" i="12"/>
  <c r="K3036" i="12"/>
  <c r="L3036" i="12"/>
  <c r="M3036" i="12"/>
  <c r="D3037" i="12"/>
  <c r="E3037" i="12" s="1"/>
  <c r="G3037" i="12"/>
  <c r="I3037" i="12"/>
  <c r="J3037" i="12"/>
  <c r="K3037" i="12"/>
  <c r="L3037" i="12"/>
  <c r="M3037" i="12"/>
  <c r="D3038" i="12"/>
  <c r="E3038" i="12" s="1"/>
  <c r="G3038" i="12"/>
  <c r="I3038" i="12"/>
  <c r="J3038" i="12"/>
  <c r="K3038" i="12"/>
  <c r="L3038" i="12"/>
  <c r="M3038" i="12"/>
  <c r="D3039" i="12"/>
  <c r="E3039" i="12" s="1"/>
  <c r="G3039" i="12"/>
  <c r="I3039" i="12"/>
  <c r="J3039" i="12"/>
  <c r="K3039" i="12"/>
  <c r="L3039" i="12"/>
  <c r="M3039" i="12"/>
  <c r="D3040" i="12"/>
  <c r="E3040" i="12" s="1"/>
  <c r="G3040" i="12"/>
  <c r="I3040" i="12"/>
  <c r="J3040" i="12"/>
  <c r="K3040" i="12"/>
  <c r="L3040" i="12"/>
  <c r="M3040" i="12"/>
  <c r="D3041" i="12"/>
  <c r="E3041" i="12" s="1"/>
  <c r="G3041" i="12"/>
  <c r="I3041" i="12"/>
  <c r="J3041" i="12"/>
  <c r="K3041" i="12"/>
  <c r="L3041" i="12"/>
  <c r="M3041" i="12"/>
  <c r="D3042" i="12"/>
  <c r="E3042" i="12" s="1"/>
  <c r="G3042" i="12"/>
  <c r="I3042" i="12"/>
  <c r="J3042" i="12"/>
  <c r="K3042" i="12"/>
  <c r="L3042" i="12"/>
  <c r="M3042" i="12"/>
  <c r="D3043" i="12"/>
  <c r="E3043" i="12" s="1"/>
  <c r="G3043" i="12"/>
  <c r="I3043" i="12"/>
  <c r="J3043" i="12"/>
  <c r="K3043" i="12"/>
  <c r="L3043" i="12"/>
  <c r="M3043" i="12"/>
  <c r="D3044" i="12"/>
  <c r="E3044" i="12"/>
  <c r="G3044" i="12"/>
  <c r="I3044" i="12"/>
  <c r="J3044" i="12"/>
  <c r="K3044" i="12"/>
  <c r="L3044" i="12"/>
  <c r="M3044" i="12"/>
  <c r="D3045" i="12"/>
  <c r="E3045" i="12" s="1"/>
  <c r="G3045" i="12"/>
  <c r="I3045" i="12"/>
  <c r="J3045" i="12"/>
  <c r="K3045" i="12"/>
  <c r="L3045" i="12"/>
  <c r="M3045" i="12"/>
  <c r="D3046" i="12"/>
  <c r="E3046" i="12" s="1"/>
  <c r="G3046" i="12"/>
  <c r="I3046" i="12"/>
  <c r="J3046" i="12"/>
  <c r="K3046" i="12"/>
  <c r="L3046" i="12"/>
  <c r="M3046" i="12"/>
  <c r="D3047" i="12"/>
  <c r="E3047" i="12" s="1"/>
  <c r="G3047" i="12"/>
  <c r="I3047" i="12"/>
  <c r="J3047" i="12"/>
  <c r="K3047" i="12"/>
  <c r="L3047" i="12"/>
  <c r="M3047" i="12"/>
  <c r="D3048" i="12"/>
  <c r="E3048" i="12" s="1"/>
  <c r="G3048" i="12"/>
  <c r="I3048" i="12"/>
  <c r="J3048" i="12"/>
  <c r="K3048" i="12"/>
  <c r="L3048" i="12"/>
  <c r="M3048" i="12"/>
  <c r="D3049" i="12"/>
  <c r="E3049" i="12" s="1"/>
  <c r="G3049" i="12"/>
  <c r="I3049" i="12"/>
  <c r="J3049" i="12"/>
  <c r="K3049" i="12"/>
  <c r="L3049" i="12"/>
  <c r="M3049" i="12"/>
  <c r="D3050" i="12"/>
  <c r="E3050" i="12" s="1"/>
  <c r="G3050" i="12"/>
  <c r="I3050" i="12"/>
  <c r="J3050" i="12"/>
  <c r="K3050" i="12"/>
  <c r="L3050" i="12"/>
  <c r="M3050" i="12"/>
  <c r="L54" i="12"/>
  <c r="K54" i="12"/>
  <c r="J54" i="12"/>
  <c r="I54" i="12"/>
  <c r="G54" i="12"/>
  <c r="M54" i="12"/>
  <c r="D54" i="12"/>
  <c r="E54" i="12" s="1"/>
  <c r="D35" i="5"/>
  <c r="D27" i="1" l="1"/>
  <c r="D26" i="1"/>
  <c r="F16" i="10" l="1"/>
  <c r="F17" i="10"/>
  <c r="E13" i="10"/>
  <c r="E14" i="10"/>
  <c r="E15" i="10"/>
  <c r="E16" i="10"/>
  <c r="E17" i="10"/>
  <c r="H631" i="11"/>
  <c r="H632" i="11"/>
  <c r="G628" i="11"/>
  <c r="G629" i="11"/>
  <c r="G630" i="11"/>
  <c r="G631" i="11"/>
  <c r="G632" i="11"/>
  <c r="C13" i="11"/>
  <c r="E13" i="11" s="1"/>
  <c r="C14" i="11"/>
  <c r="E14" i="11" s="1"/>
  <c r="C15" i="11"/>
  <c r="E15" i="11" s="1"/>
  <c r="C16" i="11"/>
  <c r="E16" i="11" s="1"/>
  <c r="C17" i="11"/>
  <c r="E17" i="11" s="1"/>
  <c r="C18" i="11"/>
  <c r="E18" i="11" s="1"/>
  <c r="C19" i="11"/>
  <c r="E19" i="11" s="1"/>
  <c r="C20" i="11"/>
  <c r="E20" i="11" s="1"/>
  <c r="C21" i="11"/>
  <c r="E21" i="11" s="1"/>
  <c r="C22" i="11"/>
  <c r="E22" i="11" s="1"/>
  <c r="C23" i="11"/>
  <c r="E23" i="11" s="1"/>
  <c r="C24" i="11"/>
  <c r="E24" i="11" s="1"/>
  <c r="C25" i="11"/>
  <c r="E25" i="11" s="1"/>
  <c r="C26" i="11"/>
  <c r="E26" i="11" s="1"/>
  <c r="C27" i="11"/>
  <c r="E27" i="11" s="1"/>
  <c r="C28" i="11"/>
  <c r="E28" i="11" s="1"/>
  <c r="C29" i="11"/>
  <c r="E29" i="11" s="1"/>
  <c r="C30" i="11"/>
  <c r="E30" i="11" s="1"/>
  <c r="C31" i="11"/>
  <c r="E31" i="11" s="1"/>
  <c r="C32" i="11"/>
  <c r="E32" i="11" s="1"/>
  <c r="C33" i="11"/>
  <c r="E33" i="11" s="1"/>
  <c r="C34" i="11"/>
  <c r="E34" i="11" s="1"/>
  <c r="C35" i="11"/>
  <c r="E35" i="11" s="1"/>
  <c r="C36" i="11"/>
  <c r="E36" i="11" s="1"/>
  <c r="C37" i="11"/>
  <c r="E37" i="11" s="1"/>
  <c r="C38" i="11"/>
  <c r="E38" i="11" s="1"/>
  <c r="C39" i="11"/>
  <c r="E39" i="11" s="1"/>
  <c r="C40" i="11"/>
  <c r="E40" i="11" s="1"/>
  <c r="C41" i="11"/>
  <c r="E41" i="11" s="1"/>
  <c r="C42" i="11"/>
  <c r="E42" i="11" s="1"/>
  <c r="C43" i="11"/>
  <c r="E43" i="11" s="1"/>
  <c r="C44" i="11"/>
  <c r="E44" i="11" s="1"/>
  <c r="C45" i="11"/>
  <c r="E45" i="11" s="1"/>
  <c r="C46" i="11"/>
  <c r="E46" i="11" s="1"/>
  <c r="C47" i="11"/>
  <c r="E47" i="11" s="1"/>
  <c r="C48" i="11"/>
  <c r="E48" i="11" s="1"/>
  <c r="C49" i="11"/>
  <c r="E49" i="11" s="1"/>
  <c r="C50" i="11"/>
  <c r="E50" i="11" s="1"/>
  <c r="C51" i="11"/>
  <c r="E51" i="11" s="1"/>
  <c r="C52" i="11"/>
  <c r="E52" i="11" s="1"/>
  <c r="C53" i="11"/>
  <c r="E53" i="11" s="1"/>
  <c r="C54" i="11"/>
  <c r="E54" i="11" s="1"/>
  <c r="C55" i="11"/>
  <c r="E55" i="11" s="1"/>
  <c r="C56" i="11"/>
  <c r="E56" i="11" s="1"/>
  <c r="C57" i="11"/>
  <c r="E57" i="11" s="1"/>
  <c r="C58" i="11"/>
  <c r="E58" i="11" s="1"/>
  <c r="C59" i="11"/>
  <c r="E59" i="11" s="1"/>
  <c r="C60" i="11"/>
  <c r="E60" i="11" s="1"/>
  <c r="C61" i="11"/>
  <c r="E61" i="11" s="1"/>
  <c r="C62" i="11"/>
  <c r="E62" i="11" s="1"/>
  <c r="C63" i="11"/>
  <c r="E63" i="11" s="1"/>
  <c r="C64" i="11"/>
  <c r="E64" i="11" s="1"/>
  <c r="C65" i="11"/>
  <c r="E65" i="11" s="1"/>
  <c r="C66" i="11"/>
  <c r="E66" i="11" s="1"/>
  <c r="C67" i="11"/>
  <c r="E67" i="11" s="1"/>
  <c r="C68" i="11"/>
  <c r="E68" i="11" s="1"/>
  <c r="C69" i="11"/>
  <c r="E69" i="11" s="1"/>
  <c r="C70" i="11"/>
  <c r="E70" i="11" s="1"/>
  <c r="C71" i="11"/>
  <c r="E71" i="11" s="1"/>
  <c r="C72" i="11"/>
  <c r="E72" i="11" s="1"/>
  <c r="C73" i="11"/>
  <c r="E73" i="11" s="1"/>
  <c r="C74" i="11"/>
  <c r="E74" i="11" s="1"/>
  <c r="C75" i="11"/>
  <c r="E75" i="11" s="1"/>
  <c r="C76" i="11"/>
  <c r="E76" i="11" s="1"/>
  <c r="C77" i="11"/>
  <c r="E77" i="11" s="1"/>
  <c r="C78" i="11"/>
  <c r="E78" i="11" s="1"/>
  <c r="C79" i="11"/>
  <c r="E79" i="11" s="1"/>
  <c r="C80" i="11"/>
  <c r="E80" i="11" s="1"/>
  <c r="C81" i="11"/>
  <c r="E81" i="11" s="1"/>
  <c r="C82" i="11"/>
  <c r="E82" i="11" s="1"/>
  <c r="C83" i="11"/>
  <c r="E83" i="11" s="1"/>
  <c r="C84" i="11"/>
  <c r="E84" i="11" s="1"/>
  <c r="C85" i="11"/>
  <c r="E85" i="11" s="1"/>
  <c r="C86" i="11"/>
  <c r="E86" i="11" s="1"/>
  <c r="C87" i="11"/>
  <c r="E87" i="11" s="1"/>
  <c r="C88" i="11"/>
  <c r="E88" i="11" s="1"/>
  <c r="C89" i="11"/>
  <c r="E89" i="11" s="1"/>
  <c r="C90" i="11"/>
  <c r="E90" i="11" s="1"/>
  <c r="C91" i="11"/>
  <c r="E91" i="11" s="1"/>
  <c r="C92" i="11"/>
  <c r="E92" i="11" s="1"/>
  <c r="C93" i="11"/>
  <c r="E93" i="11" s="1"/>
  <c r="C94" i="11"/>
  <c r="E94" i="11" s="1"/>
  <c r="C95" i="11"/>
  <c r="E95" i="11" s="1"/>
  <c r="C96" i="11"/>
  <c r="E96" i="11" s="1"/>
  <c r="C97" i="11"/>
  <c r="E97" i="11" s="1"/>
  <c r="C98" i="11"/>
  <c r="E98" i="11" s="1"/>
  <c r="C99" i="11"/>
  <c r="E99" i="11" s="1"/>
  <c r="C100" i="11"/>
  <c r="E100" i="11" s="1"/>
  <c r="C101" i="11"/>
  <c r="E101" i="11" s="1"/>
  <c r="C102" i="11"/>
  <c r="E102" i="11" s="1"/>
  <c r="C103" i="11"/>
  <c r="E103" i="11" s="1"/>
  <c r="C104" i="11"/>
  <c r="E104" i="11" s="1"/>
  <c r="C105" i="11"/>
  <c r="E105" i="11" s="1"/>
  <c r="C106" i="11"/>
  <c r="E106" i="11" s="1"/>
  <c r="C107" i="11"/>
  <c r="E107" i="11" s="1"/>
  <c r="C108" i="11"/>
  <c r="E108" i="11" s="1"/>
  <c r="C109" i="11"/>
  <c r="E109" i="11" s="1"/>
  <c r="C110" i="11"/>
  <c r="E110" i="11" s="1"/>
  <c r="C111" i="11"/>
  <c r="E111" i="11" s="1"/>
  <c r="C112" i="11"/>
  <c r="E112" i="11" s="1"/>
  <c r="C113" i="11"/>
  <c r="E113" i="11" s="1"/>
  <c r="C114" i="11"/>
  <c r="E114" i="11" s="1"/>
  <c r="C115" i="11"/>
  <c r="E115" i="11" s="1"/>
  <c r="C116" i="11"/>
  <c r="E116" i="11" s="1"/>
  <c r="C117" i="11"/>
  <c r="E117" i="11" s="1"/>
  <c r="C118" i="11"/>
  <c r="E118" i="11" s="1"/>
  <c r="C119" i="11"/>
  <c r="E119" i="11" s="1"/>
  <c r="C120" i="11"/>
  <c r="E120" i="11" s="1"/>
  <c r="C121" i="11"/>
  <c r="E121" i="11" s="1"/>
  <c r="C122" i="11"/>
  <c r="E122" i="11" s="1"/>
  <c r="C123" i="11"/>
  <c r="E123" i="11" s="1"/>
  <c r="C124" i="11"/>
  <c r="E124" i="11" s="1"/>
  <c r="C125" i="11"/>
  <c r="E125" i="11" s="1"/>
  <c r="C126" i="11"/>
  <c r="E126" i="11" s="1"/>
  <c r="C127" i="11"/>
  <c r="E127" i="11" s="1"/>
  <c r="C128" i="11"/>
  <c r="E128" i="11" s="1"/>
  <c r="C129" i="11"/>
  <c r="E129" i="11" s="1"/>
  <c r="C130" i="11"/>
  <c r="E130" i="11" s="1"/>
  <c r="C131" i="11"/>
  <c r="E131" i="11" s="1"/>
  <c r="C132" i="11"/>
  <c r="E132" i="11" s="1"/>
  <c r="C133" i="11"/>
  <c r="E133" i="11" s="1"/>
  <c r="C134" i="11"/>
  <c r="E134" i="11" s="1"/>
  <c r="C135" i="11"/>
  <c r="E135" i="11" s="1"/>
  <c r="C136" i="11"/>
  <c r="E136" i="11" s="1"/>
  <c r="C137" i="11"/>
  <c r="E137" i="11" s="1"/>
  <c r="C138" i="11"/>
  <c r="E138" i="11" s="1"/>
  <c r="C139" i="11"/>
  <c r="E139" i="11" s="1"/>
  <c r="C140" i="11"/>
  <c r="E140" i="11" s="1"/>
  <c r="C141" i="11"/>
  <c r="E141" i="11" s="1"/>
  <c r="C142" i="11"/>
  <c r="E142" i="11" s="1"/>
  <c r="C143" i="11"/>
  <c r="E143" i="11" s="1"/>
  <c r="C144" i="11"/>
  <c r="E144" i="11" s="1"/>
  <c r="C145" i="11"/>
  <c r="E145" i="11" s="1"/>
  <c r="C146" i="11"/>
  <c r="E146" i="11" s="1"/>
  <c r="C147" i="11"/>
  <c r="E147" i="11" s="1"/>
  <c r="C148" i="11"/>
  <c r="E148" i="11" s="1"/>
  <c r="C149" i="11"/>
  <c r="E149" i="11" s="1"/>
  <c r="C150" i="11"/>
  <c r="E150" i="11" s="1"/>
  <c r="C151" i="11"/>
  <c r="E151" i="11" s="1"/>
  <c r="C152" i="11"/>
  <c r="E152" i="11" s="1"/>
  <c r="C153" i="11"/>
  <c r="E153" i="11" s="1"/>
  <c r="C154" i="11"/>
  <c r="E154" i="11" s="1"/>
  <c r="C155" i="11"/>
  <c r="E155" i="11" s="1"/>
  <c r="C156" i="11"/>
  <c r="E156" i="11" s="1"/>
  <c r="C157" i="11"/>
  <c r="E157" i="11" s="1"/>
  <c r="C158" i="11"/>
  <c r="E158" i="11" s="1"/>
  <c r="C159" i="11"/>
  <c r="E159" i="11" s="1"/>
  <c r="C160" i="11"/>
  <c r="E160" i="11" s="1"/>
  <c r="C161" i="11"/>
  <c r="E161" i="11" s="1"/>
  <c r="C162" i="11"/>
  <c r="E162" i="11" s="1"/>
  <c r="C163" i="11"/>
  <c r="E163" i="11" s="1"/>
  <c r="C164" i="11"/>
  <c r="E164" i="11" s="1"/>
  <c r="C165" i="11"/>
  <c r="E165" i="11" s="1"/>
  <c r="C166" i="11"/>
  <c r="E166" i="11" s="1"/>
  <c r="C167" i="11"/>
  <c r="E167" i="11" s="1"/>
  <c r="C168" i="11"/>
  <c r="E168" i="11" s="1"/>
  <c r="C169" i="11"/>
  <c r="E169" i="11" s="1"/>
  <c r="C170" i="11"/>
  <c r="E170" i="11" s="1"/>
  <c r="C171" i="11"/>
  <c r="E171" i="11" s="1"/>
  <c r="C172" i="11"/>
  <c r="E172" i="11" s="1"/>
  <c r="C173" i="11"/>
  <c r="E173" i="11" s="1"/>
  <c r="C174" i="11"/>
  <c r="E174" i="11" s="1"/>
  <c r="C175" i="11"/>
  <c r="E175" i="11" s="1"/>
  <c r="C176" i="11"/>
  <c r="E176" i="11" s="1"/>
  <c r="C177" i="11"/>
  <c r="E177" i="11" s="1"/>
  <c r="C178" i="11"/>
  <c r="E178" i="11" s="1"/>
  <c r="C179" i="11"/>
  <c r="E179" i="11" s="1"/>
  <c r="C180" i="11"/>
  <c r="E180" i="11" s="1"/>
  <c r="C181" i="11"/>
  <c r="E181" i="11" s="1"/>
  <c r="C182" i="11"/>
  <c r="E182" i="11" s="1"/>
  <c r="C183" i="11"/>
  <c r="E183" i="11" s="1"/>
  <c r="C184" i="11"/>
  <c r="E184" i="11" s="1"/>
  <c r="C185" i="11"/>
  <c r="E185" i="11" s="1"/>
  <c r="C186" i="11"/>
  <c r="E186" i="11" s="1"/>
  <c r="C187" i="11"/>
  <c r="E187" i="11" s="1"/>
  <c r="C188" i="11"/>
  <c r="E188" i="11" s="1"/>
  <c r="C189" i="11"/>
  <c r="E189" i="11" s="1"/>
  <c r="C190" i="11"/>
  <c r="E190" i="11" s="1"/>
  <c r="C191" i="11"/>
  <c r="E191" i="11" s="1"/>
  <c r="C192" i="11"/>
  <c r="E192" i="11" s="1"/>
  <c r="C193" i="11"/>
  <c r="E193" i="11" s="1"/>
  <c r="C194" i="11"/>
  <c r="E194" i="11" s="1"/>
  <c r="C195" i="11"/>
  <c r="E195" i="11" s="1"/>
  <c r="C196" i="11"/>
  <c r="E196" i="11" s="1"/>
  <c r="C197" i="11"/>
  <c r="E197" i="11" s="1"/>
  <c r="C198" i="11"/>
  <c r="E198" i="11" s="1"/>
  <c r="C199" i="11"/>
  <c r="E199" i="11" s="1"/>
  <c r="C200" i="11"/>
  <c r="E200" i="11" s="1"/>
  <c r="C201" i="11"/>
  <c r="E201" i="11" s="1"/>
  <c r="C202" i="11"/>
  <c r="E202" i="11" s="1"/>
  <c r="C203" i="11"/>
  <c r="E203" i="11" s="1"/>
  <c r="C204" i="11"/>
  <c r="E204" i="11" s="1"/>
  <c r="C205" i="11"/>
  <c r="E205" i="11" s="1"/>
  <c r="C206" i="11"/>
  <c r="E206" i="11" s="1"/>
  <c r="C207" i="11"/>
  <c r="E207" i="11" s="1"/>
  <c r="C208" i="11"/>
  <c r="E208" i="11" s="1"/>
  <c r="C209" i="11"/>
  <c r="E209" i="11" s="1"/>
  <c r="C210" i="11"/>
  <c r="E210" i="11" s="1"/>
  <c r="C211" i="11"/>
  <c r="E211" i="11" s="1"/>
  <c r="C212" i="11"/>
  <c r="E212" i="11" s="1"/>
  <c r="C213" i="11"/>
  <c r="E213" i="11" s="1"/>
  <c r="C214" i="11"/>
  <c r="E214" i="11" s="1"/>
  <c r="C215" i="11"/>
  <c r="E215" i="11" s="1"/>
  <c r="C216" i="11"/>
  <c r="E216" i="11" s="1"/>
  <c r="C217" i="11"/>
  <c r="E217" i="11" s="1"/>
  <c r="C218" i="11"/>
  <c r="E218" i="11" s="1"/>
  <c r="C219" i="11"/>
  <c r="E219" i="11" s="1"/>
  <c r="C220" i="11"/>
  <c r="E220" i="11" s="1"/>
  <c r="C221" i="11"/>
  <c r="E221" i="11" s="1"/>
  <c r="C222" i="11"/>
  <c r="E222" i="11" s="1"/>
  <c r="C223" i="11"/>
  <c r="E223" i="11" s="1"/>
  <c r="C224" i="11"/>
  <c r="E224" i="11" s="1"/>
  <c r="C225" i="11"/>
  <c r="E225" i="11" s="1"/>
  <c r="C226" i="11"/>
  <c r="E226" i="11" s="1"/>
  <c r="C227" i="11"/>
  <c r="E227" i="11" s="1"/>
  <c r="C228" i="11"/>
  <c r="E228" i="11" s="1"/>
  <c r="C229" i="11"/>
  <c r="E229" i="11" s="1"/>
  <c r="C230" i="11"/>
  <c r="E230" i="11" s="1"/>
  <c r="C231" i="11"/>
  <c r="E231" i="11" s="1"/>
  <c r="C232" i="11"/>
  <c r="E232" i="11" s="1"/>
  <c r="C233" i="11"/>
  <c r="E233" i="11" s="1"/>
  <c r="C234" i="11"/>
  <c r="E234" i="11" s="1"/>
  <c r="C235" i="11"/>
  <c r="E235" i="11" s="1"/>
  <c r="C236" i="11"/>
  <c r="E236" i="11" s="1"/>
  <c r="C237" i="11"/>
  <c r="E237" i="11" s="1"/>
  <c r="C238" i="11"/>
  <c r="E238" i="11" s="1"/>
  <c r="C239" i="11"/>
  <c r="E239" i="11" s="1"/>
  <c r="C240" i="11"/>
  <c r="E240" i="11" s="1"/>
  <c r="C241" i="11"/>
  <c r="E241" i="11" s="1"/>
  <c r="C242" i="11"/>
  <c r="E242" i="11" s="1"/>
  <c r="C243" i="11"/>
  <c r="E243" i="11" s="1"/>
  <c r="C244" i="11"/>
  <c r="E244" i="11" s="1"/>
  <c r="C245" i="11"/>
  <c r="E245" i="11" s="1"/>
  <c r="C246" i="11"/>
  <c r="E246" i="11" s="1"/>
  <c r="C247" i="11"/>
  <c r="E247" i="11" s="1"/>
  <c r="C248" i="11"/>
  <c r="E248" i="11" s="1"/>
  <c r="C249" i="11"/>
  <c r="E249" i="11" s="1"/>
  <c r="C250" i="11"/>
  <c r="E250" i="11" s="1"/>
  <c r="C251" i="11"/>
  <c r="E251" i="11" s="1"/>
  <c r="C252" i="11"/>
  <c r="E252" i="11" s="1"/>
  <c r="C253" i="11"/>
  <c r="E253" i="11" s="1"/>
  <c r="C254" i="11"/>
  <c r="E254" i="11" s="1"/>
  <c r="C255" i="11"/>
  <c r="E255" i="11" s="1"/>
  <c r="C256" i="11"/>
  <c r="E256" i="11" s="1"/>
  <c r="C257" i="11"/>
  <c r="E257" i="11" s="1"/>
  <c r="C258" i="11"/>
  <c r="E258" i="11" s="1"/>
  <c r="C259" i="11"/>
  <c r="E259" i="11" s="1"/>
  <c r="C260" i="11"/>
  <c r="E260" i="11" s="1"/>
  <c r="C261" i="11"/>
  <c r="E261" i="11" s="1"/>
  <c r="C262" i="11"/>
  <c r="E262" i="11" s="1"/>
  <c r="C263" i="11"/>
  <c r="E263" i="11" s="1"/>
  <c r="C264" i="11"/>
  <c r="E264" i="11" s="1"/>
  <c r="C265" i="11"/>
  <c r="E265" i="11" s="1"/>
  <c r="C266" i="11"/>
  <c r="E266" i="11" s="1"/>
  <c r="C267" i="11"/>
  <c r="E267" i="11" s="1"/>
  <c r="C268" i="11"/>
  <c r="E268" i="11" s="1"/>
  <c r="C269" i="11"/>
  <c r="E269" i="11" s="1"/>
  <c r="C270" i="11"/>
  <c r="E270" i="11" s="1"/>
  <c r="C271" i="11"/>
  <c r="E271" i="11" s="1"/>
  <c r="C272" i="11"/>
  <c r="E272" i="11" s="1"/>
  <c r="C273" i="11"/>
  <c r="E273" i="11" s="1"/>
  <c r="C274" i="11"/>
  <c r="E274" i="11" s="1"/>
  <c r="C275" i="11"/>
  <c r="E275" i="11" s="1"/>
  <c r="C276" i="11"/>
  <c r="E276" i="11" s="1"/>
  <c r="C277" i="11"/>
  <c r="E277" i="11" s="1"/>
  <c r="C278" i="11"/>
  <c r="E278" i="11" s="1"/>
  <c r="C279" i="11"/>
  <c r="E279" i="11" s="1"/>
  <c r="C280" i="11"/>
  <c r="E280" i="11" s="1"/>
  <c r="C281" i="11"/>
  <c r="E281" i="11" s="1"/>
  <c r="C282" i="11"/>
  <c r="E282" i="11" s="1"/>
  <c r="C283" i="11"/>
  <c r="E283" i="11" s="1"/>
  <c r="C284" i="11"/>
  <c r="E284" i="11" s="1"/>
  <c r="C285" i="11"/>
  <c r="E285" i="11" s="1"/>
  <c r="C286" i="11"/>
  <c r="E286" i="11" s="1"/>
  <c r="C287" i="11"/>
  <c r="E287" i="11" s="1"/>
  <c r="C288" i="11"/>
  <c r="E288" i="11" s="1"/>
  <c r="C289" i="11"/>
  <c r="E289" i="11" s="1"/>
  <c r="C290" i="11"/>
  <c r="E290" i="11" s="1"/>
  <c r="C291" i="11"/>
  <c r="E291" i="11" s="1"/>
  <c r="C292" i="11"/>
  <c r="E292" i="11" s="1"/>
  <c r="C293" i="11"/>
  <c r="E293" i="11" s="1"/>
  <c r="C294" i="11"/>
  <c r="E294" i="11" s="1"/>
  <c r="C295" i="11"/>
  <c r="E295" i="11" s="1"/>
  <c r="C296" i="11"/>
  <c r="E296" i="11" s="1"/>
  <c r="C297" i="11"/>
  <c r="E297" i="11" s="1"/>
  <c r="C298" i="11"/>
  <c r="E298" i="11" s="1"/>
  <c r="C299" i="11"/>
  <c r="E299" i="11" s="1"/>
  <c r="C300" i="11"/>
  <c r="E300" i="11" s="1"/>
  <c r="C301" i="11"/>
  <c r="E301" i="11" s="1"/>
  <c r="C302" i="11"/>
  <c r="E302" i="11" s="1"/>
  <c r="C303" i="11"/>
  <c r="E303" i="11" s="1"/>
  <c r="C304" i="11"/>
  <c r="E304" i="11" s="1"/>
  <c r="C305" i="11"/>
  <c r="E305" i="11" s="1"/>
  <c r="C306" i="11"/>
  <c r="E306" i="11" s="1"/>
  <c r="C307" i="11"/>
  <c r="E307" i="11" s="1"/>
  <c r="C308" i="11"/>
  <c r="E308" i="11" s="1"/>
  <c r="C309" i="11"/>
  <c r="E309" i="11" s="1"/>
  <c r="C310" i="11"/>
  <c r="E310" i="11" s="1"/>
  <c r="C311" i="11"/>
  <c r="E311" i="11" s="1"/>
  <c r="C312" i="11"/>
  <c r="E312" i="11" s="1"/>
  <c r="C313" i="11"/>
  <c r="E313" i="11" s="1"/>
  <c r="C314" i="11"/>
  <c r="E314" i="11" s="1"/>
  <c r="C315" i="11"/>
  <c r="E315" i="11" s="1"/>
  <c r="C316" i="11"/>
  <c r="E316" i="11" s="1"/>
  <c r="C317" i="11"/>
  <c r="E317" i="11" s="1"/>
  <c r="C318" i="11"/>
  <c r="E318" i="11" s="1"/>
  <c r="C319" i="11"/>
  <c r="E319" i="11" s="1"/>
  <c r="C320" i="11"/>
  <c r="E320" i="11" s="1"/>
  <c r="C321" i="11"/>
  <c r="E321" i="11" s="1"/>
  <c r="C322" i="11"/>
  <c r="E322" i="11" s="1"/>
  <c r="C323" i="11"/>
  <c r="E323" i="11" s="1"/>
  <c r="C324" i="11"/>
  <c r="E324" i="11" s="1"/>
  <c r="C325" i="11"/>
  <c r="E325" i="11" s="1"/>
  <c r="C326" i="11"/>
  <c r="E326" i="11" s="1"/>
  <c r="C327" i="11"/>
  <c r="E327" i="11" s="1"/>
  <c r="C328" i="11"/>
  <c r="E328" i="11" s="1"/>
  <c r="C329" i="11"/>
  <c r="E329" i="11" s="1"/>
  <c r="C330" i="11"/>
  <c r="E330" i="11" s="1"/>
  <c r="C331" i="11"/>
  <c r="E331" i="11" s="1"/>
  <c r="C332" i="11"/>
  <c r="E332" i="11" s="1"/>
  <c r="C333" i="11"/>
  <c r="E333" i="11" s="1"/>
  <c r="C334" i="11"/>
  <c r="E334" i="11" s="1"/>
  <c r="C335" i="11"/>
  <c r="E335" i="11" s="1"/>
  <c r="C336" i="11"/>
  <c r="E336" i="11" s="1"/>
  <c r="C337" i="11"/>
  <c r="E337" i="11" s="1"/>
  <c r="C338" i="11"/>
  <c r="E338" i="11" s="1"/>
  <c r="C339" i="11"/>
  <c r="E339" i="11" s="1"/>
  <c r="C340" i="11"/>
  <c r="E340" i="11" s="1"/>
  <c r="C341" i="11"/>
  <c r="E341" i="11" s="1"/>
  <c r="C342" i="11"/>
  <c r="E342" i="11" s="1"/>
  <c r="C343" i="11"/>
  <c r="E343" i="11" s="1"/>
  <c r="C344" i="11"/>
  <c r="E344" i="11" s="1"/>
  <c r="C345" i="11"/>
  <c r="E345" i="11" s="1"/>
  <c r="C346" i="11"/>
  <c r="E346" i="11" s="1"/>
  <c r="C347" i="11"/>
  <c r="E347" i="11" s="1"/>
  <c r="C348" i="11"/>
  <c r="E348" i="11" s="1"/>
  <c r="C349" i="11"/>
  <c r="E349" i="11" s="1"/>
  <c r="C350" i="11"/>
  <c r="E350" i="11" s="1"/>
  <c r="C351" i="11"/>
  <c r="E351" i="11" s="1"/>
  <c r="C352" i="11"/>
  <c r="E352" i="11" s="1"/>
  <c r="C353" i="11"/>
  <c r="E353" i="11" s="1"/>
  <c r="C354" i="11"/>
  <c r="E354" i="11" s="1"/>
  <c r="C355" i="11"/>
  <c r="E355" i="11" s="1"/>
  <c r="C356" i="11"/>
  <c r="E356" i="11" s="1"/>
  <c r="C357" i="11"/>
  <c r="E357" i="11" s="1"/>
  <c r="C358" i="11"/>
  <c r="E358" i="11" s="1"/>
  <c r="C359" i="11"/>
  <c r="E359" i="11" s="1"/>
  <c r="C360" i="11"/>
  <c r="E360" i="11" s="1"/>
  <c r="C361" i="11"/>
  <c r="E361" i="11" s="1"/>
  <c r="C362" i="11"/>
  <c r="E362" i="11" s="1"/>
  <c r="C363" i="11"/>
  <c r="E363" i="11" s="1"/>
  <c r="C364" i="11"/>
  <c r="E364" i="11" s="1"/>
  <c r="C365" i="11"/>
  <c r="E365" i="11" s="1"/>
  <c r="C366" i="11"/>
  <c r="E366" i="11" s="1"/>
  <c r="C367" i="11"/>
  <c r="E367" i="11" s="1"/>
  <c r="C368" i="11"/>
  <c r="E368" i="11" s="1"/>
  <c r="C369" i="11"/>
  <c r="E369" i="11" s="1"/>
  <c r="C370" i="11"/>
  <c r="E370" i="11" s="1"/>
  <c r="C371" i="11"/>
  <c r="E371" i="11" s="1"/>
  <c r="C372" i="11"/>
  <c r="E372" i="11" s="1"/>
  <c r="C373" i="11"/>
  <c r="E373" i="11" s="1"/>
  <c r="C374" i="11"/>
  <c r="E374" i="11" s="1"/>
  <c r="C375" i="11"/>
  <c r="E375" i="11" s="1"/>
  <c r="C376" i="11"/>
  <c r="E376" i="11" s="1"/>
  <c r="C377" i="11"/>
  <c r="E377" i="11" s="1"/>
  <c r="C378" i="11"/>
  <c r="E378" i="11" s="1"/>
  <c r="C379" i="11"/>
  <c r="E379" i="11" s="1"/>
  <c r="C380" i="11"/>
  <c r="E380" i="11" s="1"/>
  <c r="C381" i="11"/>
  <c r="E381" i="11" s="1"/>
  <c r="C382" i="11"/>
  <c r="E382" i="11" s="1"/>
  <c r="C383" i="11"/>
  <c r="E383" i="11" s="1"/>
  <c r="C384" i="11"/>
  <c r="E384" i="11" s="1"/>
  <c r="C385" i="11"/>
  <c r="E385" i="11" s="1"/>
  <c r="C386" i="11"/>
  <c r="E386" i="11" s="1"/>
  <c r="C387" i="11"/>
  <c r="E387" i="11" s="1"/>
  <c r="C388" i="11"/>
  <c r="E388" i="11" s="1"/>
  <c r="C389" i="11"/>
  <c r="E389" i="11" s="1"/>
  <c r="C390" i="11"/>
  <c r="E390" i="11" s="1"/>
  <c r="C391" i="11"/>
  <c r="E391" i="11" s="1"/>
  <c r="C392" i="11"/>
  <c r="E392" i="11" s="1"/>
  <c r="C393" i="11"/>
  <c r="E393" i="11" s="1"/>
  <c r="C394" i="11"/>
  <c r="E394" i="11" s="1"/>
  <c r="C395" i="11"/>
  <c r="E395" i="11" s="1"/>
  <c r="C396" i="11"/>
  <c r="E396" i="11" s="1"/>
  <c r="C397" i="11"/>
  <c r="E397" i="11" s="1"/>
  <c r="C398" i="11"/>
  <c r="E398" i="11" s="1"/>
  <c r="C399" i="11"/>
  <c r="E399" i="11" s="1"/>
  <c r="C400" i="11"/>
  <c r="E400" i="11" s="1"/>
  <c r="C401" i="11"/>
  <c r="E401" i="11" s="1"/>
  <c r="C402" i="11"/>
  <c r="E402" i="11" s="1"/>
  <c r="C403" i="11"/>
  <c r="E403" i="11" s="1"/>
  <c r="C404" i="11"/>
  <c r="E404" i="11" s="1"/>
  <c r="C405" i="11"/>
  <c r="E405" i="11" s="1"/>
  <c r="C406" i="11"/>
  <c r="E406" i="11" s="1"/>
  <c r="C407" i="11"/>
  <c r="E407" i="11" s="1"/>
  <c r="C408" i="11"/>
  <c r="E408" i="11" s="1"/>
  <c r="C409" i="11"/>
  <c r="E409" i="11" s="1"/>
  <c r="C410" i="11"/>
  <c r="E410" i="11" s="1"/>
  <c r="C411" i="11"/>
  <c r="E411" i="11" s="1"/>
  <c r="C412" i="11"/>
  <c r="E412" i="11" s="1"/>
  <c r="C413" i="11"/>
  <c r="E413" i="11" s="1"/>
  <c r="C414" i="11"/>
  <c r="E414" i="11" s="1"/>
  <c r="C415" i="11"/>
  <c r="E415" i="11" s="1"/>
  <c r="C416" i="11"/>
  <c r="E416" i="11" s="1"/>
  <c r="C417" i="11"/>
  <c r="E417" i="11" s="1"/>
  <c r="C418" i="11"/>
  <c r="E418" i="11" s="1"/>
  <c r="C419" i="11"/>
  <c r="E419" i="11" s="1"/>
  <c r="C420" i="11"/>
  <c r="E420" i="11" s="1"/>
  <c r="C421" i="11"/>
  <c r="E421" i="11" s="1"/>
  <c r="C422" i="11"/>
  <c r="E422" i="11" s="1"/>
  <c r="C423" i="11"/>
  <c r="E423" i="11" s="1"/>
  <c r="C424" i="11"/>
  <c r="E424" i="11" s="1"/>
  <c r="C425" i="11"/>
  <c r="E425" i="11" s="1"/>
  <c r="C426" i="11"/>
  <c r="E426" i="11" s="1"/>
  <c r="C427" i="11"/>
  <c r="E427" i="11" s="1"/>
  <c r="C428" i="11"/>
  <c r="E428" i="11" s="1"/>
  <c r="C429" i="11"/>
  <c r="E429" i="11" s="1"/>
  <c r="C430" i="11"/>
  <c r="E430" i="11" s="1"/>
  <c r="C431" i="11"/>
  <c r="E431" i="11" s="1"/>
  <c r="C432" i="11"/>
  <c r="E432" i="11" s="1"/>
  <c r="C433" i="11"/>
  <c r="E433" i="11" s="1"/>
  <c r="C434" i="11"/>
  <c r="E434" i="11" s="1"/>
  <c r="C435" i="11"/>
  <c r="E435" i="11" s="1"/>
  <c r="C436" i="11"/>
  <c r="E436" i="11" s="1"/>
  <c r="C437" i="11"/>
  <c r="E437" i="11" s="1"/>
  <c r="C438" i="11"/>
  <c r="E438" i="11" s="1"/>
  <c r="C439" i="11"/>
  <c r="E439" i="11" s="1"/>
  <c r="C440" i="11"/>
  <c r="E440" i="11" s="1"/>
  <c r="C441" i="11"/>
  <c r="E441" i="11" s="1"/>
  <c r="C442" i="11"/>
  <c r="E442" i="11" s="1"/>
  <c r="C443" i="11"/>
  <c r="E443" i="11" s="1"/>
  <c r="C444" i="11"/>
  <c r="E444" i="11" s="1"/>
  <c r="C445" i="11"/>
  <c r="E445" i="11" s="1"/>
  <c r="C446" i="11"/>
  <c r="E446" i="11" s="1"/>
  <c r="C447" i="11"/>
  <c r="E447" i="11" s="1"/>
  <c r="C448" i="11"/>
  <c r="E448" i="11" s="1"/>
  <c r="C449" i="11"/>
  <c r="E449" i="11" s="1"/>
  <c r="C450" i="11"/>
  <c r="E450" i="11" s="1"/>
  <c r="C451" i="11"/>
  <c r="E451" i="11" s="1"/>
  <c r="C452" i="11"/>
  <c r="E452" i="11" s="1"/>
  <c r="C453" i="11"/>
  <c r="E453" i="11" s="1"/>
  <c r="C454" i="11"/>
  <c r="E454" i="11" s="1"/>
  <c r="C455" i="11"/>
  <c r="E455" i="11" s="1"/>
  <c r="C456" i="11"/>
  <c r="E456" i="11" s="1"/>
  <c r="C457" i="11"/>
  <c r="E457" i="11" s="1"/>
  <c r="C458" i="11"/>
  <c r="E458" i="11" s="1"/>
  <c r="C459" i="11"/>
  <c r="E459" i="11" s="1"/>
  <c r="C460" i="11"/>
  <c r="E460" i="11" s="1"/>
  <c r="C461" i="11"/>
  <c r="E461" i="11" s="1"/>
  <c r="C462" i="11"/>
  <c r="E462" i="11" s="1"/>
  <c r="C463" i="11"/>
  <c r="E463" i="11" s="1"/>
  <c r="C464" i="11"/>
  <c r="E464" i="11" s="1"/>
  <c r="C465" i="11"/>
  <c r="E465" i="11" s="1"/>
  <c r="C466" i="11"/>
  <c r="E466" i="11" s="1"/>
  <c r="C467" i="11"/>
  <c r="E467" i="11" s="1"/>
  <c r="C468" i="11"/>
  <c r="E468" i="11" s="1"/>
  <c r="C469" i="11"/>
  <c r="E469" i="11" s="1"/>
  <c r="C470" i="11"/>
  <c r="E470" i="11" s="1"/>
  <c r="C471" i="11"/>
  <c r="E471" i="11" s="1"/>
  <c r="C472" i="11"/>
  <c r="E472" i="11" s="1"/>
  <c r="C473" i="11"/>
  <c r="E473" i="11" s="1"/>
  <c r="C474" i="11"/>
  <c r="E474" i="11" s="1"/>
  <c r="C475" i="11"/>
  <c r="E475" i="11" s="1"/>
  <c r="C476" i="11"/>
  <c r="E476" i="11" s="1"/>
  <c r="C477" i="11"/>
  <c r="E477" i="11" s="1"/>
  <c r="C478" i="11"/>
  <c r="E478" i="11" s="1"/>
  <c r="C479" i="11"/>
  <c r="E479" i="11" s="1"/>
  <c r="C480" i="11"/>
  <c r="E480" i="11" s="1"/>
  <c r="C481" i="11"/>
  <c r="E481" i="11" s="1"/>
  <c r="C482" i="11"/>
  <c r="E482" i="11" s="1"/>
  <c r="C483" i="11"/>
  <c r="E483" i="11" s="1"/>
  <c r="C484" i="11"/>
  <c r="E484" i="11" s="1"/>
  <c r="C485" i="11"/>
  <c r="E485" i="11" s="1"/>
  <c r="C486" i="11"/>
  <c r="E486" i="11" s="1"/>
  <c r="C487" i="11"/>
  <c r="E487" i="11" s="1"/>
  <c r="C488" i="11"/>
  <c r="E488" i="11" s="1"/>
  <c r="C489" i="11"/>
  <c r="E489" i="11" s="1"/>
  <c r="C490" i="11"/>
  <c r="E490" i="11" s="1"/>
  <c r="C491" i="11"/>
  <c r="E491" i="11" s="1"/>
  <c r="C492" i="11"/>
  <c r="E492" i="11" s="1"/>
  <c r="C493" i="11"/>
  <c r="E493" i="11" s="1"/>
  <c r="C494" i="11"/>
  <c r="E494" i="11" s="1"/>
  <c r="C495" i="11"/>
  <c r="E495" i="11" s="1"/>
  <c r="C496" i="11"/>
  <c r="E496" i="11" s="1"/>
  <c r="C497" i="11"/>
  <c r="E497" i="11" s="1"/>
  <c r="C498" i="11"/>
  <c r="E498" i="11" s="1"/>
  <c r="C499" i="11"/>
  <c r="E499" i="11" s="1"/>
  <c r="C500" i="11"/>
  <c r="E500" i="11" s="1"/>
  <c r="C501" i="11"/>
  <c r="E501" i="11" s="1"/>
  <c r="C502" i="11"/>
  <c r="E502" i="11" s="1"/>
  <c r="C503" i="11"/>
  <c r="E503" i="11" s="1"/>
  <c r="C504" i="11"/>
  <c r="E504" i="11" s="1"/>
  <c r="C505" i="11"/>
  <c r="E505" i="11" s="1"/>
  <c r="C506" i="11"/>
  <c r="E506" i="11" s="1"/>
  <c r="C507" i="11"/>
  <c r="E507" i="11" s="1"/>
  <c r="C508" i="11"/>
  <c r="E508" i="11" s="1"/>
  <c r="C509" i="11"/>
  <c r="E509" i="11" s="1"/>
  <c r="C510" i="11"/>
  <c r="E510" i="11" s="1"/>
  <c r="C511" i="11"/>
  <c r="E511" i="11" s="1"/>
  <c r="C512" i="11"/>
  <c r="E512" i="11" s="1"/>
  <c r="C513" i="11"/>
  <c r="E513" i="11" s="1"/>
  <c r="C514" i="11"/>
  <c r="E514" i="11" s="1"/>
  <c r="C515" i="11"/>
  <c r="E515" i="11" s="1"/>
  <c r="C516" i="11"/>
  <c r="E516" i="11" s="1"/>
  <c r="C517" i="11"/>
  <c r="E517" i="11" s="1"/>
  <c r="C518" i="11"/>
  <c r="E518" i="11" s="1"/>
  <c r="C519" i="11"/>
  <c r="E519" i="11" s="1"/>
  <c r="C520" i="11"/>
  <c r="E520" i="11" s="1"/>
  <c r="C521" i="11"/>
  <c r="E521" i="11" s="1"/>
  <c r="C522" i="11"/>
  <c r="E522" i="11" s="1"/>
  <c r="C523" i="11"/>
  <c r="E523" i="11" s="1"/>
  <c r="C524" i="11"/>
  <c r="E524" i="11" s="1"/>
  <c r="C525" i="11"/>
  <c r="E525" i="11" s="1"/>
  <c r="C526" i="11"/>
  <c r="E526" i="11" s="1"/>
  <c r="C527" i="11"/>
  <c r="E527" i="11" s="1"/>
  <c r="C528" i="11"/>
  <c r="E528" i="11" s="1"/>
  <c r="C529" i="11"/>
  <c r="E529" i="11" s="1"/>
  <c r="C530" i="11"/>
  <c r="E530" i="11" s="1"/>
  <c r="C531" i="11"/>
  <c r="E531" i="11" s="1"/>
  <c r="C532" i="11"/>
  <c r="E532" i="11" s="1"/>
  <c r="C533" i="11"/>
  <c r="E533" i="11" s="1"/>
  <c r="C534" i="11"/>
  <c r="E534" i="11" s="1"/>
  <c r="C535" i="11"/>
  <c r="E535" i="11" s="1"/>
  <c r="C536" i="11"/>
  <c r="E536" i="11" s="1"/>
  <c r="C537" i="11"/>
  <c r="E537" i="11" s="1"/>
  <c r="C538" i="11"/>
  <c r="E538" i="11" s="1"/>
  <c r="C539" i="11"/>
  <c r="E539" i="11" s="1"/>
  <c r="C540" i="11"/>
  <c r="E540" i="11" s="1"/>
  <c r="C541" i="11"/>
  <c r="E541" i="11" s="1"/>
  <c r="C542" i="11"/>
  <c r="E542" i="11" s="1"/>
  <c r="C543" i="11"/>
  <c r="E543" i="11" s="1"/>
  <c r="C544" i="11"/>
  <c r="E544" i="11" s="1"/>
  <c r="C545" i="11"/>
  <c r="E545" i="11" s="1"/>
  <c r="C546" i="11"/>
  <c r="E546" i="11" s="1"/>
  <c r="C547" i="11"/>
  <c r="E547" i="11" s="1"/>
  <c r="C548" i="11"/>
  <c r="E548" i="11" s="1"/>
  <c r="C549" i="11"/>
  <c r="E549" i="11" s="1"/>
  <c r="C550" i="11"/>
  <c r="E550" i="11" s="1"/>
  <c r="C551" i="11"/>
  <c r="E551" i="11" s="1"/>
  <c r="C552" i="11"/>
  <c r="E552" i="11" s="1"/>
  <c r="C553" i="11"/>
  <c r="E553" i="11" s="1"/>
  <c r="C554" i="11"/>
  <c r="E554" i="11" s="1"/>
  <c r="C555" i="11"/>
  <c r="E555" i="11" s="1"/>
  <c r="C556" i="11"/>
  <c r="E556" i="11" s="1"/>
  <c r="C557" i="11"/>
  <c r="E557" i="11" s="1"/>
  <c r="C558" i="11"/>
  <c r="E558" i="11" s="1"/>
  <c r="C559" i="11"/>
  <c r="E559" i="11" s="1"/>
  <c r="C560" i="11"/>
  <c r="E560" i="11" s="1"/>
  <c r="C561" i="11"/>
  <c r="E561" i="11" s="1"/>
  <c r="C562" i="11"/>
  <c r="E562" i="11" s="1"/>
  <c r="C563" i="11"/>
  <c r="E563" i="11" s="1"/>
  <c r="C564" i="11"/>
  <c r="E564" i="11" s="1"/>
  <c r="C565" i="11"/>
  <c r="E565" i="11" s="1"/>
  <c r="C566" i="11"/>
  <c r="E566" i="11" s="1"/>
  <c r="C567" i="11"/>
  <c r="E567" i="11" s="1"/>
  <c r="C568" i="11"/>
  <c r="E568" i="11" s="1"/>
  <c r="C569" i="11"/>
  <c r="E569" i="11" s="1"/>
  <c r="C570" i="11"/>
  <c r="E570" i="11" s="1"/>
  <c r="C571" i="11"/>
  <c r="E571" i="11" s="1"/>
  <c r="C572" i="11"/>
  <c r="E572" i="11" s="1"/>
  <c r="C573" i="11"/>
  <c r="E573" i="11" s="1"/>
  <c r="C574" i="11"/>
  <c r="E574" i="11" s="1"/>
  <c r="C575" i="11"/>
  <c r="E575" i="11" s="1"/>
  <c r="C576" i="11"/>
  <c r="E576" i="11" s="1"/>
  <c r="C577" i="11"/>
  <c r="E577" i="11" s="1"/>
  <c r="C578" i="11"/>
  <c r="E578" i="11" s="1"/>
  <c r="C579" i="11"/>
  <c r="E579" i="11" s="1"/>
  <c r="C580" i="11"/>
  <c r="E580" i="11" s="1"/>
  <c r="C581" i="11"/>
  <c r="E581" i="11" s="1"/>
  <c r="C582" i="11"/>
  <c r="E582" i="11" s="1"/>
  <c r="C583" i="11"/>
  <c r="E583" i="11" s="1"/>
  <c r="C584" i="11"/>
  <c r="E584" i="11" s="1"/>
  <c r="C585" i="11"/>
  <c r="E585" i="11" s="1"/>
  <c r="C586" i="11"/>
  <c r="E586" i="11" s="1"/>
  <c r="C587" i="11"/>
  <c r="E587" i="11" s="1"/>
  <c r="C588" i="11"/>
  <c r="E588" i="11" s="1"/>
  <c r="C589" i="11"/>
  <c r="E589" i="11" s="1"/>
  <c r="C590" i="11"/>
  <c r="E590" i="11" s="1"/>
  <c r="C591" i="11"/>
  <c r="E591" i="11" s="1"/>
  <c r="C592" i="11"/>
  <c r="E592" i="11" s="1"/>
  <c r="C593" i="11"/>
  <c r="E593" i="11" s="1"/>
  <c r="C594" i="11"/>
  <c r="E594" i="11" s="1"/>
  <c r="C595" i="11"/>
  <c r="E595" i="11" s="1"/>
  <c r="C596" i="11"/>
  <c r="E596" i="11" s="1"/>
  <c r="C597" i="11"/>
  <c r="E597" i="11" s="1"/>
  <c r="C598" i="11"/>
  <c r="E598" i="11" s="1"/>
  <c r="C599" i="11"/>
  <c r="E599" i="11" s="1"/>
  <c r="C600" i="11"/>
  <c r="E600" i="11" s="1"/>
  <c r="C601" i="11"/>
  <c r="E601" i="11" s="1"/>
  <c r="C602" i="11"/>
  <c r="E602" i="11" s="1"/>
  <c r="C603" i="11"/>
  <c r="E603" i="11" s="1"/>
  <c r="C604" i="11"/>
  <c r="E604" i="11" s="1"/>
  <c r="C605" i="11"/>
  <c r="E605" i="11" s="1"/>
  <c r="C606" i="11"/>
  <c r="E606" i="11" s="1"/>
  <c r="C607" i="11"/>
  <c r="E607" i="11" s="1"/>
  <c r="C608" i="11"/>
  <c r="E608" i="11" s="1"/>
  <c r="C609" i="11"/>
  <c r="E609" i="11" s="1"/>
  <c r="C610" i="11"/>
  <c r="E610" i="11" s="1"/>
  <c r="C611" i="11"/>
  <c r="E611" i="11" s="1"/>
  <c r="C612" i="11"/>
  <c r="E612" i="11" s="1"/>
  <c r="C613" i="11"/>
  <c r="E613" i="11" s="1"/>
  <c r="C614" i="11"/>
  <c r="E614" i="11" s="1"/>
  <c r="C615" i="11"/>
  <c r="E615" i="11" s="1"/>
  <c r="C616" i="11"/>
  <c r="E616" i="11" s="1"/>
  <c r="C617" i="11"/>
  <c r="E617" i="11" s="1"/>
  <c r="C618" i="11"/>
  <c r="E618" i="11" s="1"/>
  <c r="C619" i="11"/>
  <c r="E619" i="11" s="1"/>
  <c r="C620" i="11"/>
  <c r="E620" i="11" s="1"/>
  <c r="C621" i="11"/>
  <c r="E621" i="11" s="1"/>
  <c r="C622" i="11"/>
  <c r="E622" i="11" s="1"/>
  <c r="C623" i="11"/>
  <c r="E623" i="11" s="1"/>
  <c r="C624" i="11"/>
  <c r="E624" i="11" s="1"/>
  <c r="C625" i="11"/>
  <c r="E625" i="11" s="1"/>
  <c r="C626" i="11"/>
  <c r="E626" i="11" s="1"/>
  <c r="C627" i="11"/>
  <c r="E627" i="11" s="1"/>
  <c r="C628" i="11"/>
  <c r="E628" i="11" s="1"/>
  <c r="C629" i="11"/>
  <c r="E629" i="11" s="1"/>
  <c r="C630" i="11"/>
  <c r="E630" i="11" s="1"/>
  <c r="C631" i="11"/>
  <c r="E631" i="11" s="1"/>
  <c r="C632" i="11"/>
  <c r="E632" i="11" s="1"/>
  <c r="C12" i="11"/>
  <c r="E12" i="11" s="1"/>
  <c r="I20" i="10"/>
  <c r="F55" i="12" s="1"/>
  <c r="J20" i="10"/>
  <c r="H55" i="12" s="1"/>
  <c r="I21" i="10"/>
  <c r="F56" i="12" s="1"/>
  <c r="J21" i="10"/>
  <c r="H56" i="12" s="1"/>
  <c r="I22" i="10"/>
  <c r="F57" i="12" s="1"/>
  <c r="J22" i="10"/>
  <c r="H57" i="12" s="1"/>
  <c r="I23" i="10"/>
  <c r="F58" i="12" s="1"/>
  <c r="J23" i="10"/>
  <c r="H58" i="12" s="1"/>
  <c r="I24" i="10"/>
  <c r="F59" i="12" s="1"/>
  <c r="J24" i="10"/>
  <c r="H59" i="12" s="1"/>
  <c r="I25" i="10"/>
  <c r="F60" i="12" s="1"/>
  <c r="J25" i="10"/>
  <c r="H60" i="12" s="1"/>
  <c r="I26" i="10"/>
  <c r="F61" i="12" s="1"/>
  <c r="J26" i="10"/>
  <c r="H61" i="12" s="1"/>
  <c r="I27" i="10"/>
  <c r="F62" i="12" s="1"/>
  <c r="J27" i="10"/>
  <c r="H62" i="12" s="1"/>
  <c r="I28" i="10"/>
  <c r="F63" i="12" s="1"/>
  <c r="J28" i="10"/>
  <c r="H63" i="12" s="1"/>
  <c r="I29" i="10"/>
  <c r="F64" i="12" s="1"/>
  <c r="J29" i="10"/>
  <c r="H64" i="12" s="1"/>
  <c r="I30" i="10"/>
  <c r="F65" i="12" s="1"/>
  <c r="J30" i="10"/>
  <c r="H65" i="12" s="1"/>
  <c r="I31" i="10"/>
  <c r="F66" i="12" s="1"/>
  <c r="J31" i="10"/>
  <c r="H66" i="12" s="1"/>
  <c r="I32" i="10"/>
  <c r="F67" i="12" s="1"/>
  <c r="J32" i="10"/>
  <c r="H67" i="12" s="1"/>
  <c r="I33" i="10"/>
  <c r="F68" i="12" s="1"/>
  <c r="J33" i="10"/>
  <c r="H68" i="12" s="1"/>
  <c r="I34" i="10"/>
  <c r="F69" i="12" s="1"/>
  <c r="J34" i="10"/>
  <c r="H69" i="12" s="1"/>
  <c r="I35" i="10"/>
  <c r="F70" i="12" s="1"/>
  <c r="J35" i="10"/>
  <c r="H70" i="12" s="1"/>
  <c r="I36" i="10"/>
  <c r="F71" i="12" s="1"/>
  <c r="J36" i="10"/>
  <c r="H71" i="12" s="1"/>
  <c r="I37" i="10"/>
  <c r="F72" i="12" s="1"/>
  <c r="J37" i="10"/>
  <c r="H72" i="12" s="1"/>
  <c r="I38" i="10"/>
  <c r="F73" i="12" s="1"/>
  <c r="J38" i="10"/>
  <c r="H73" i="12" s="1"/>
  <c r="I39" i="10"/>
  <c r="F74" i="12" s="1"/>
  <c r="J39" i="10"/>
  <c r="H74" i="12" s="1"/>
  <c r="I40" i="10"/>
  <c r="F75" i="12" s="1"/>
  <c r="J40" i="10"/>
  <c r="H75" i="12" s="1"/>
  <c r="I41" i="10"/>
  <c r="F76" i="12" s="1"/>
  <c r="J41" i="10"/>
  <c r="H76" i="12" s="1"/>
  <c r="I42" i="10"/>
  <c r="F77" i="12" s="1"/>
  <c r="J42" i="10"/>
  <c r="H77" i="12" s="1"/>
  <c r="I43" i="10"/>
  <c r="F78" i="12" s="1"/>
  <c r="J43" i="10"/>
  <c r="H78" i="12" s="1"/>
  <c r="I44" i="10"/>
  <c r="F79" i="12" s="1"/>
  <c r="J44" i="10"/>
  <c r="H79" i="12" s="1"/>
  <c r="I45" i="10"/>
  <c r="F80" i="12" s="1"/>
  <c r="J45" i="10"/>
  <c r="H80" i="12" s="1"/>
  <c r="I46" i="10"/>
  <c r="F81" i="12" s="1"/>
  <c r="J46" i="10"/>
  <c r="H81" i="12" s="1"/>
  <c r="I47" i="10"/>
  <c r="F82" i="12" s="1"/>
  <c r="J47" i="10"/>
  <c r="H82" i="12" s="1"/>
  <c r="I48" i="10"/>
  <c r="F83" i="12" s="1"/>
  <c r="J48" i="10"/>
  <c r="H83" i="12" s="1"/>
  <c r="I49" i="10"/>
  <c r="F84" i="12" s="1"/>
  <c r="J49" i="10"/>
  <c r="H84" i="12" s="1"/>
  <c r="I50" i="10"/>
  <c r="F85" i="12" s="1"/>
  <c r="J50" i="10"/>
  <c r="H85" i="12" s="1"/>
  <c r="I51" i="10"/>
  <c r="F86" i="12" s="1"/>
  <c r="J51" i="10"/>
  <c r="H86" i="12" s="1"/>
  <c r="I52" i="10"/>
  <c r="F87" i="12" s="1"/>
  <c r="J52" i="10"/>
  <c r="H87" i="12" s="1"/>
  <c r="I53" i="10"/>
  <c r="F88" i="12" s="1"/>
  <c r="J53" i="10"/>
  <c r="H88" i="12" s="1"/>
  <c r="I54" i="10"/>
  <c r="F89" i="12" s="1"/>
  <c r="J54" i="10"/>
  <c r="H89" i="12" s="1"/>
  <c r="I55" i="10"/>
  <c r="F90" i="12" s="1"/>
  <c r="J55" i="10"/>
  <c r="H90" i="12" s="1"/>
  <c r="I56" i="10"/>
  <c r="F91" i="12" s="1"/>
  <c r="J56" i="10"/>
  <c r="H91" i="12" s="1"/>
  <c r="I57" i="10"/>
  <c r="F92" i="12" s="1"/>
  <c r="J57" i="10"/>
  <c r="H92" i="12" s="1"/>
  <c r="I58" i="10"/>
  <c r="F93" i="12" s="1"/>
  <c r="J58" i="10"/>
  <c r="H93" i="12" s="1"/>
  <c r="I59" i="10"/>
  <c r="F94" i="12" s="1"/>
  <c r="J59" i="10"/>
  <c r="H94" i="12" s="1"/>
  <c r="I60" i="10"/>
  <c r="F95" i="12" s="1"/>
  <c r="J60" i="10"/>
  <c r="H95" i="12" s="1"/>
  <c r="I61" i="10"/>
  <c r="F96" i="12" s="1"/>
  <c r="J61" i="10"/>
  <c r="H96" i="12" s="1"/>
  <c r="I62" i="10"/>
  <c r="F97" i="12" s="1"/>
  <c r="J62" i="10"/>
  <c r="H97" i="12" s="1"/>
  <c r="I63" i="10"/>
  <c r="F98" i="12" s="1"/>
  <c r="J63" i="10"/>
  <c r="H98" i="12" s="1"/>
  <c r="I64" i="10"/>
  <c r="F99" i="12" s="1"/>
  <c r="J64" i="10"/>
  <c r="H99" i="12" s="1"/>
  <c r="I65" i="10"/>
  <c r="F100" i="12" s="1"/>
  <c r="J65" i="10"/>
  <c r="H100" i="12" s="1"/>
  <c r="I66" i="10"/>
  <c r="F101" i="12" s="1"/>
  <c r="J66" i="10"/>
  <c r="H101" i="12" s="1"/>
  <c r="I67" i="10"/>
  <c r="F102" i="12" s="1"/>
  <c r="J67" i="10"/>
  <c r="H102" i="12" s="1"/>
  <c r="I68" i="10"/>
  <c r="F103" i="12" s="1"/>
  <c r="J68" i="10"/>
  <c r="H103" i="12" s="1"/>
  <c r="I69" i="10"/>
  <c r="F104" i="12" s="1"/>
  <c r="J69" i="10"/>
  <c r="H104" i="12" s="1"/>
  <c r="I70" i="10"/>
  <c r="F105" i="12" s="1"/>
  <c r="J70" i="10"/>
  <c r="H105" i="12" s="1"/>
  <c r="I71" i="10"/>
  <c r="F106" i="12" s="1"/>
  <c r="J71" i="10"/>
  <c r="H106" i="12" s="1"/>
  <c r="I72" i="10"/>
  <c r="F107" i="12" s="1"/>
  <c r="J72" i="10"/>
  <c r="H107" i="12" s="1"/>
  <c r="I73" i="10"/>
  <c r="F108" i="12" s="1"/>
  <c r="J73" i="10"/>
  <c r="H108" i="12" s="1"/>
  <c r="I74" i="10"/>
  <c r="F109" i="12" s="1"/>
  <c r="J74" i="10"/>
  <c r="H109" i="12" s="1"/>
  <c r="I75" i="10"/>
  <c r="F110" i="12" s="1"/>
  <c r="J75" i="10"/>
  <c r="H110" i="12" s="1"/>
  <c r="I76" i="10"/>
  <c r="F111" i="12" s="1"/>
  <c r="J76" i="10"/>
  <c r="H111" i="12" s="1"/>
  <c r="I77" i="10"/>
  <c r="F112" i="12" s="1"/>
  <c r="J77" i="10"/>
  <c r="H112" i="12" s="1"/>
  <c r="I78" i="10"/>
  <c r="F113" i="12" s="1"/>
  <c r="J78" i="10"/>
  <c r="H113" i="12" s="1"/>
  <c r="I79" i="10"/>
  <c r="F114" i="12" s="1"/>
  <c r="J79" i="10"/>
  <c r="H114" i="12" s="1"/>
  <c r="I80" i="10"/>
  <c r="F115" i="12" s="1"/>
  <c r="J80" i="10"/>
  <c r="H115" i="12" s="1"/>
  <c r="I81" i="10"/>
  <c r="F116" i="12" s="1"/>
  <c r="J81" i="10"/>
  <c r="H116" i="12" s="1"/>
  <c r="I82" i="10"/>
  <c r="F117" i="12" s="1"/>
  <c r="J82" i="10"/>
  <c r="H117" i="12" s="1"/>
  <c r="I83" i="10"/>
  <c r="F118" i="12" s="1"/>
  <c r="J83" i="10"/>
  <c r="H118" i="12" s="1"/>
  <c r="I84" i="10"/>
  <c r="F119" i="12" s="1"/>
  <c r="J84" i="10"/>
  <c r="H119" i="12" s="1"/>
  <c r="I85" i="10"/>
  <c r="F120" i="12" s="1"/>
  <c r="J85" i="10"/>
  <c r="H120" i="12" s="1"/>
  <c r="I86" i="10"/>
  <c r="F121" i="12" s="1"/>
  <c r="J86" i="10"/>
  <c r="H121" i="12" s="1"/>
  <c r="I87" i="10"/>
  <c r="F122" i="12" s="1"/>
  <c r="J87" i="10"/>
  <c r="H122" i="12" s="1"/>
  <c r="I88" i="10"/>
  <c r="F123" i="12" s="1"/>
  <c r="J88" i="10"/>
  <c r="H123" i="12" s="1"/>
  <c r="I89" i="10"/>
  <c r="F124" i="12" s="1"/>
  <c r="J89" i="10"/>
  <c r="H124" i="12" s="1"/>
  <c r="I90" i="10"/>
  <c r="F125" i="12" s="1"/>
  <c r="J90" i="10"/>
  <c r="H125" i="12" s="1"/>
  <c r="I91" i="10"/>
  <c r="F126" i="12" s="1"/>
  <c r="J91" i="10"/>
  <c r="H126" i="12" s="1"/>
  <c r="I92" i="10"/>
  <c r="F127" i="12" s="1"/>
  <c r="J92" i="10"/>
  <c r="H127" i="12" s="1"/>
  <c r="I93" i="10"/>
  <c r="F128" i="12" s="1"/>
  <c r="J93" i="10"/>
  <c r="H128" i="12" s="1"/>
  <c r="I94" i="10"/>
  <c r="F129" i="12" s="1"/>
  <c r="J94" i="10"/>
  <c r="H129" i="12" s="1"/>
  <c r="I95" i="10"/>
  <c r="F130" i="12" s="1"/>
  <c r="J95" i="10"/>
  <c r="H130" i="12" s="1"/>
  <c r="I96" i="10"/>
  <c r="F131" i="12" s="1"/>
  <c r="J96" i="10"/>
  <c r="H131" i="12" s="1"/>
  <c r="I97" i="10"/>
  <c r="F132" i="12" s="1"/>
  <c r="J97" i="10"/>
  <c r="H132" i="12" s="1"/>
  <c r="I98" i="10"/>
  <c r="F133" i="12" s="1"/>
  <c r="J98" i="10"/>
  <c r="H133" i="12" s="1"/>
  <c r="I99" i="10"/>
  <c r="F134" i="12" s="1"/>
  <c r="J99" i="10"/>
  <c r="H134" i="12" s="1"/>
  <c r="I100" i="10"/>
  <c r="F135" i="12" s="1"/>
  <c r="J100" i="10"/>
  <c r="H135" i="12" s="1"/>
  <c r="I101" i="10"/>
  <c r="F136" i="12" s="1"/>
  <c r="J101" i="10"/>
  <c r="H136" i="12" s="1"/>
  <c r="I102" i="10"/>
  <c r="F137" i="12" s="1"/>
  <c r="J102" i="10"/>
  <c r="H137" i="12" s="1"/>
  <c r="I103" i="10"/>
  <c r="F138" i="12" s="1"/>
  <c r="J103" i="10"/>
  <c r="H138" i="12" s="1"/>
  <c r="I104" i="10"/>
  <c r="F139" i="12" s="1"/>
  <c r="J104" i="10"/>
  <c r="H139" i="12" s="1"/>
  <c r="I105" i="10"/>
  <c r="F140" i="12" s="1"/>
  <c r="J105" i="10"/>
  <c r="H140" i="12" s="1"/>
  <c r="I106" i="10"/>
  <c r="F141" i="12" s="1"/>
  <c r="J106" i="10"/>
  <c r="H141" i="12" s="1"/>
  <c r="I107" i="10"/>
  <c r="F142" i="12" s="1"/>
  <c r="J107" i="10"/>
  <c r="H142" i="12" s="1"/>
  <c r="I108" i="10"/>
  <c r="F143" i="12" s="1"/>
  <c r="J108" i="10"/>
  <c r="H143" i="12" s="1"/>
  <c r="I109" i="10"/>
  <c r="F144" i="12" s="1"/>
  <c r="J109" i="10"/>
  <c r="H144" i="12" s="1"/>
  <c r="I110" i="10"/>
  <c r="F145" i="12" s="1"/>
  <c r="J110" i="10"/>
  <c r="H145" i="12" s="1"/>
  <c r="I111" i="10"/>
  <c r="F146" i="12" s="1"/>
  <c r="J111" i="10"/>
  <c r="H146" i="12" s="1"/>
  <c r="I112" i="10"/>
  <c r="F147" i="12" s="1"/>
  <c r="J112" i="10"/>
  <c r="H147" i="12" s="1"/>
  <c r="I113" i="10"/>
  <c r="F148" i="12" s="1"/>
  <c r="J113" i="10"/>
  <c r="H148" i="12" s="1"/>
  <c r="I114" i="10"/>
  <c r="F149" i="12" s="1"/>
  <c r="J114" i="10"/>
  <c r="H149" i="12" s="1"/>
  <c r="I115" i="10"/>
  <c r="F150" i="12" s="1"/>
  <c r="J115" i="10"/>
  <c r="H150" i="12" s="1"/>
  <c r="I116" i="10"/>
  <c r="F151" i="12" s="1"/>
  <c r="J116" i="10"/>
  <c r="H151" i="12" s="1"/>
  <c r="I117" i="10"/>
  <c r="F152" i="12" s="1"/>
  <c r="J117" i="10"/>
  <c r="H152" i="12" s="1"/>
  <c r="I118" i="10"/>
  <c r="F153" i="12" s="1"/>
  <c r="J118" i="10"/>
  <c r="H153" i="12" s="1"/>
  <c r="I119" i="10"/>
  <c r="F154" i="12" s="1"/>
  <c r="J119" i="10"/>
  <c r="H154" i="12" s="1"/>
  <c r="I120" i="10"/>
  <c r="F155" i="12" s="1"/>
  <c r="J120" i="10"/>
  <c r="H155" i="12" s="1"/>
  <c r="I121" i="10"/>
  <c r="F156" i="12" s="1"/>
  <c r="J121" i="10"/>
  <c r="H156" i="12" s="1"/>
  <c r="I122" i="10"/>
  <c r="F157" i="12" s="1"/>
  <c r="J122" i="10"/>
  <c r="H157" i="12" s="1"/>
  <c r="I123" i="10"/>
  <c r="F158" i="12" s="1"/>
  <c r="J123" i="10"/>
  <c r="H158" i="12" s="1"/>
  <c r="I124" i="10"/>
  <c r="F159" i="12" s="1"/>
  <c r="J124" i="10"/>
  <c r="H159" i="12" s="1"/>
  <c r="I125" i="10"/>
  <c r="F160" i="12" s="1"/>
  <c r="J125" i="10"/>
  <c r="H160" i="12" s="1"/>
  <c r="I126" i="10"/>
  <c r="F161" i="12" s="1"/>
  <c r="J126" i="10"/>
  <c r="H161" i="12" s="1"/>
  <c r="I127" i="10"/>
  <c r="F162" i="12" s="1"/>
  <c r="J127" i="10"/>
  <c r="H162" i="12" s="1"/>
  <c r="I128" i="10"/>
  <c r="F163" i="12" s="1"/>
  <c r="J128" i="10"/>
  <c r="H163" i="12" s="1"/>
  <c r="I129" i="10"/>
  <c r="F164" i="12" s="1"/>
  <c r="J129" i="10"/>
  <c r="H164" i="12" s="1"/>
  <c r="I130" i="10"/>
  <c r="F165" i="12" s="1"/>
  <c r="J130" i="10"/>
  <c r="H165" i="12" s="1"/>
  <c r="I131" i="10"/>
  <c r="F166" i="12" s="1"/>
  <c r="J131" i="10"/>
  <c r="H166" i="12" s="1"/>
  <c r="I132" i="10"/>
  <c r="F167" i="12" s="1"/>
  <c r="J132" i="10"/>
  <c r="H167" i="12" s="1"/>
  <c r="I133" i="10"/>
  <c r="F168" i="12" s="1"/>
  <c r="J133" i="10"/>
  <c r="H168" i="12" s="1"/>
  <c r="I134" i="10"/>
  <c r="F169" i="12" s="1"/>
  <c r="J134" i="10"/>
  <c r="H169" i="12" s="1"/>
  <c r="I135" i="10"/>
  <c r="F170" i="12" s="1"/>
  <c r="J135" i="10"/>
  <c r="H170" i="12" s="1"/>
  <c r="I136" i="10"/>
  <c r="F171" i="12" s="1"/>
  <c r="J136" i="10"/>
  <c r="H171" i="12" s="1"/>
  <c r="I137" i="10"/>
  <c r="F172" i="12" s="1"/>
  <c r="J137" i="10"/>
  <c r="H172" i="12" s="1"/>
  <c r="I138" i="10"/>
  <c r="F173" i="12" s="1"/>
  <c r="J138" i="10"/>
  <c r="H173" i="12" s="1"/>
  <c r="I139" i="10"/>
  <c r="F174" i="12" s="1"/>
  <c r="J139" i="10"/>
  <c r="H174" i="12" s="1"/>
  <c r="I140" i="10"/>
  <c r="F175" i="12" s="1"/>
  <c r="J140" i="10"/>
  <c r="H175" i="12" s="1"/>
  <c r="I141" i="10"/>
  <c r="F176" i="12" s="1"/>
  <c r="J141" i="10"/>
  <c r="H176" i="12" s="1"/>
  <c r="I142" i="10"/>
  <c r="F177" i="12" s="1"/>
  <c r="J142" i="10"/>
  <c r="H177" i="12" s="1"/>
  <c r="I143" i="10"/>
  <c r="F178" i="12" s="1"/>
  <c r="J143" i="10"/>
  <c r="H178" i="12" s="1"/>
  <c r="I144" i="10"/>
  <c r="F179" i="12" s="1"/>
  <c r="J144" i="10"/>
  <c r="H179" i="12" s="1"/>
  <c r="I145" i="10"/>
  <c r="F180" i="12" s="1"/>
  <c r="J145" i="10"/>
  <c r="H180" i="12" s="1"/>
  <c r="I146" i="10"/>
  <c r="F181" i="12" s="1"/>
  <c r="J146" i="10"/>
  <c r="H181" i="12" s="1"/>
  <c r="I147" i="10"/>
  <c r="F182" i="12" s="1"/>
  <c r="J147" i="10"/>
  <c r="H182" i="12" s="1"/>
  <c r="I148" i="10"/>
  <c r="F183" i="12" s="1"/>
  <c r="J148" i="10"/>
  <c r="H183" i="12" s="1"/>
  <c r="I149" i="10"/>
  <c r="F184" i="12" s="1"/>
  <c r="J149" i="10"/>
  <c r="H184" i="12" s="1"/>
  <c r="I150" i="10"/>
  <c r="F185" i="12" s="1"/>
  <c r="J150" i="10"/>
  <c r="H185" i="12" s="1"/>
  <c r="I151" i="10"/>
  <c r="F186" i="12" s="1"/>
  <c r="J151" i="10"/>
  <c r="H186" i="12" s="1"/>
  <c r="I152" i="10"/>
  <c r="F187" i="12" s="1"/>
  <c r="J152" i="10"/>
  <c r="H187" i="12" s="1"/>
  <c r="I153" i="10"/>
  <c r="F188" i="12" s="1"/>
  <c r="J153" i="10"/>
  <c r="H188" i="12" s="1"/>
  <c r="I154" i="10"/>
  <c r="F189" i="12" s="1"/>
  <c r="J154" i="10"/>
  <c r="H189" i="12" s="1"/>
  <c r="I155" i="10"/>
  <c r="F190" i="12" s="1"/>
  <c r="J155" i="10"/>
  <c r="H190" i="12" s="1"/>
  <c r="I156" i="10"/>
  <c r="F191" i="12" s="1"/>
  <c r="J156" i="10"/>
  <c r="H191" i="12" s="1"/>
  <c r="I157" i="10"/>
  <c r="F192" i="12" s="1"/>
  <c r="J157" i="10"/>
  <c r="H192" i="12" s="1"/>
  <c r="I158" i="10"/>
  <c r="F193" i="12" s="1"/>
  <c r="J158" i="10"/>
  <c r="H193" i="12" s="1"/>
  <c r="I159" i="10"/>
  <c r="F194" i="12" s="1"/>
  <c r="J159" i="10"/>
  <c r="H194" i="12" s="1"/>
  <c r="I160" i="10"/>
  <c r="F195" i="12" s="1"/>
  <c r="J160" i="10"/>
  <c r="H195" i="12" s="1"/>
  <c r="I161" i="10"/>
  <c r="F196" i="12" s="1"/>
  <c r="J161" i="10"/>
  <c r="H196" i="12" s="1"/>
  <c r="I162" i="10"/>
  <c r="F197" i="12" s="1"/>
  <c r="J162" i="10"/>
  <c r="H197" i="12" s="1"/>
  <c r="I163" i="10"/>
  <c r="F198" i="12" s="1"/>
  <c r="J163" i="10"/>
  <c r="H198" i="12" s="1"/>
  <c r="I164" i="10"/>
  <c r="F199" i="12" s="1"/>
  <c r="J164" i="10"/>
  <c r="H199" i="12" s="1"/>
  <c r="I165" i="10"/>
  <c r="F200" i="12" s="1"/>
  <c r="J165" i="10"/>
  <c r="H200" i="12" s="1"/>
  <c r="I166" i="10"/>
  <c r="F201" i="12" s="1"/>
  <c r="J166" i="10"/>
  <c r="H201" i="12" s="1"/>
  <c r="I167" i="10"/>
  <c r="F202" i="12" s="1"/>
  <c r="J167" i="10"/>
  <c r="H202" i="12" s="1"/>
  <c r="I168" i="10"/>
  <c r="F203" i="12" s="1"/>
  <c r="J168" i="10"/>
  <c r="H203" i="12" s="1"/>
  <c r="I169" i="10"/>
  <c r="F204" i="12" s="1"/>
  <c r="J169" i="10"/>
  <c r="H204" i="12" s="1"/>
  <c r="I170" i="10"/>
  <c r="F205" i="12" s="1"/>
  <c r="J170" i="10"/>
  <c r="H205" i="12" s="1"/>
  <c r="I171" i="10"/>
  <c r="F206" i="12" s="1"/>
  <c r="J171" i="10"/>
  <c r="H206" i="12" s="1"/>
  <c r="I172" i="10"/>
  <c r="F207" i="12" s="1"/>
  <c r="J172" i="10"/>
  <c r="H207" i="12" s="1"/>
  <c r="I173" i="10"/>
  <c r="F208" i="12" s="1"/>
  <c r="J173" i="10"/>
  <c r="H208" i="12" s="1"/>
  <c r="I174" i="10"/>
  <c r="F209" i="12" s="1"/>
  <c r="J174" i="10"/>
  <c r="H209" i="12" s="1"/>
  <c r="I175" i="10"/>
  <c r="F210" i="12" s="1"/>
  <c r="J175" i="10"/>
  <c r="H210" i="12" s="1"/>
  <c r="I176" i="10"/>
  <c r="F211" i="12" s="1"/>
  <c r="J176" i="10"/>
  <c r="H211" i="12" s="1"/>
  <c r="I177" i="10"/>
  <c r="F212" i="12" s="1"/>
  <c r="J177" i="10"/>
  <c r="H212" i="12" s="1"/>
  <c r="I178" i="10"/>
  <c r="F213" i="12" s="1"/>
  <c r="J178" i="10"/>
  <c r="H213" i="12" s="1"/>
  <c r="I179" i="10"/>
  <c r="F214" i="12" s="1"/>
  <c r="J179" i="10"/>
  <c r="H214" i="12" s="1"/>
  <c r="I180" i="10"/>
  <c r="F215" i="12" s="1"/>
  <c r="J180" i="10"/>
  <c r="H215" i="12" s="1"/>
  <c r="I181" i="10"/>
  <c r="F216" i="12" s="1"/>
  <c r="J181" i="10"/>
  <c r="H216" i="12" s="1"/>
  <c r="I182" i="10"/>
  <c r="F217" i="12" s="1"/>
  <c r="J182" i="10"/>
  <c r="H217" i="12" s="1"/>
  <c r="I183" i="10"/>
  <c r="F218" i="12" s="1"/>
  <c r="J183" i="10"/>
  <c r="H218" i="12" s="1"/>
  <c r="I184" i="10"/>
  <c r="F219" i="12" s="1"/>
  <c r="J184" i="10"/>
  <c r="H219" i="12" s="1"/>
  <c r="I185" i="10"/>
  <c r="F220" i="12" s="1"/>
  <c r="J185" i="10"/>
  <c r="H220" i="12" s="1"/>
  <c r="I186" i="10"/>
  <c r="F221" i="12" s="1"/>
  <c r="J186" i="10"/>
  <c r="H221" i="12" s="1"/>
  <c r="I187" i="10"/>
  <c r="F222" i="12" s="1"/>
  <c r="J187" i="10"/>
  <c r="H222" i="12" s="1"/>
  <c r="I188" i="10"/>
  <c r="F223" i="12" s="1"/>
  <c r="J188" i="10"/>
  <c r="H223" i="12" s="1"/>
  <c r="I189" i="10"/>
  <c r="F224" i="12" s="1"/>
  <c r="J189" i="10"/>
  <c r="H224" i="12" s="1"/>
  <c r="I190" i="10"/>
  <c r="F225" i="12" s="1"/>
  <c r="J190" i="10"/>
  <c r="H225" i="12" s="1"/>
  <c r="I191" i="10"/>
  <c r="F226" i="12" s="1"/>
  <c r="J191" i="10"/>
  <c r="H226" i="12" s="1"/>
  <c r="I192" i="10"/>
  <c r="F227" i="12" s="1"/>
  <c r="J192" i="10"/>
  <c r="H227" i="12" s="1"/>
  <c r="I193" i="10"/>
  <c r="F228" i="12" s="1"/>
  <c r="J193" i="10"/>
  <c r="H228" i="12" s="1"/>
  <c r="I194" i="10"/>
  <c r="F229" i="12" s="1"/>
  <c r="J194" i="10"/>
  <c r="H229" i="12" s="1"/>
  <c r="I195" i="10"/>
  <c r="F230" i="12" s="1"/>
  <c r="J195" i="10"/>
  <c r="H230" i="12" s="1"/>
  <c r="I196" i="10"/>
  <c r="F231" i="12" s="1"/>
  <c r="J196" i="10"/>
  <c r="H231" i="12" s="1"/>
  <c r="I197" i="10"/>
  <c r="F232" i="12" s="1"/>
  <c r="J197" i="10"/>
  <c r="H232" i="12" s="1"/>
  <c r="I198" i="10"/>
  <c r="F233" i="12" s="1"/>
  <c r="J198" i="10"/>
  <c r="H233" i="12" s="1"/>
  <c r="I199" i="10"/>
  <c r="F234" i="12" s="1"/>
  <c r="J199" i="10"/>
  <c r="H234" i="12" s="1"/>
  <c r="I200" i="10"/>
  <c r="F235" i="12" s="1"/>
  <c r="J200" i="10"/>
  <c r="H235" i="12" s="1"/>
  <c r="I201" i="10"/>
  <c r="F236" i="12" s="1"/>
  <c r="J201" i="10"/>
  <c r="H236" i="12" s="1"/>
  <c r="I202" i="10"/>
  <c r="F237" i="12" s="1"/>
  <c r="J202" i="10"/>
  <c r="H237" i="12" s="1"/>
  <c r="I203" i="10"/>
  <c r="F238" i="12" s="1"/>
  <c r="J203" i="10"/>
  <c r="H238" i="12" s="1"/>
  <c r="I204" i="10"/>
  <c r="F239" i="12" s="1"/>
  <c r="J204" i="10"/>
  <c r="H239" i="12" s="1"/>
  <c r="I205" i="10"/>
  <c r="F240" i="12" s="1"/>
  <c r="J205" i="10"/>
  <c r="H240" i="12" s="1"/>
  <c r="I206" i="10"/>
  <c r="F241" i="12" s="1"/>
  <c r="J206" i="10"/>
  <c r="H241" i="12" s="1"/>
  <c r="I207" i="10"/>
  <c r="F242" i="12" s="1"/>
  <c r="J207" i="10"/>
  <c r="H242" i="12" s="1"/>
  <c r="I208" i="10"/>
  <c r="F243" i="12" s="1"/>
  <c r="J208" i="10"/>
  <c r="H243" i="12" s="1"/>
  <c r="I209" i="10"/>
  <c r="F244" i="12" s="1"/>
  <c r="J209" i="10"/>
  <c r="H244" i="12" s="1"/>
  <c r="I210" i="10"/>
  <c r="F245" i="12" s="1"/>
  <c r="J210" i="10"/>
  <c r="H245" i="12" s="1"/>
  <c r="I211" i="10"/>
  <c r="F246" i="12" s="1"/>
  <c r="J211" i="10"/>
  <c r="H246" i="12" s="1"/>
  <c r="I212" i="10"/>
  <c r="F247" i="12" s="1"/>
  <c r="J212" i="10"/>
  <c r="H247" i="12" s="1"/>
  <c r="I213" i="10"/>
  <c r="F248" i="12" s="1"/>
  <c r="J213" i="10"/>
  <c r="H248" i="12" s="1"/>
  <c r="I214" i="10"/>
  <c r="F249" i="12" s="1"/>
  <c r="J214" i="10"/>
  <c r="H249" i="12" s="1"/>
  <c r="I215" i="10"/>
  <c r="F250" i="12" s="1"/>
  <c r="J215" i="10"/>
  <c r="H250" i="12" s="1"/>
  <c r="I216" i="10"/>
  <c r="F251" i="12" s="1"/>
  <c r="J216" i="10"/>
  <c r="H251" i="12" s="1"/>
  <c r="I217" i="10"/>
  <c r="F252" i="12" s="1"/>
  <c r="J217" i="10"/>
  <c r="H252" i="12" s="1"/>
  <c r="I218" i="10"/>
  <c r="F253" i="12" s="1"/>
  <c r="J218" i="10"/>
  <c r="H253" i="12" s="1"/>
  <c r="I219" i="10"/>
  <c r="F254" i="12" s="1"/>
  <c r="J219" i="10"/>
  <c r="H254" i="12" s="1"/>
  <c r="I220" i="10"/>
  <c r="F255" i="12" s="1"/>
  <c r="J220" i="10"/>
  <c r="H255" i="12" s="1"/>
  <c r="I221" i="10"/>
  <c r="F256" i="12" s="1"/>
  <c r="J221" i="10"/>
  <c r="H256" i="12" s="1"/>
  <c r="I222" i="10"/>
  <c r="F257" i="12" s="1"/>
  <c r="J222" i="10"/>
  <c r="H257" i="12" s="1"/>
  <c r="I223" i="10"/>
  <c r="F258" i="12" s="1"/>
  <c r="J223" i="10"/>
  <c r="H258" i="12" s="1"/>
  <c r="I224" i="10"/>
  <c r="F259" i="12" s="1"/>
  <c r="J224" i="10"/>
  <c r="H259" i="12" s="1"/>
  <c r="I225" i="10"/>
  <c r="F260" i="12" s="1"/>
  <c r="J225" i="10"/>
  <c r="H260" i="12" s="1"/>
  <c r="I226" i="10"/>
  <c r="F261" i="12" s="1"/>
  <c r="J226" i="10"/>
  <c r="H261" i="12" s="1"/>
  <c r="I227" i="10"/>
  <c r="F262" i="12" s="1"/>
  <c r="J227" i="10"/>
  <c r="H262" i="12" s="1"/>
  <c r="I228" i="10"/>
  <c r="F263" i="12" s="1"/>
  <c r="J228" i="10"/>
  <c r="H263" i="12" s="1"/>
  <c r="I229" i="10"/>
  <c r="F264" i="12" s="1"/>
  <c r="J229" i="10"/>
  <c r="H264" i="12" s="1"/>
  <c r="I230" i="10"/>
  <c r="F265" i="12" s="1"/>
  <c r="J230" i="10"/>
  <c r="H265" i="12" s="1"/>
  <c r="I231" i="10"/>
  <c r="F266" i="12" s="1"/>
  <c r="J231" i="10"/>
  <c r="H266" i="12" s="1"/>
  <c r="I232" i="10"/>
  <c r="F267" i="12" s="1"/>
  <c r="J232" i="10"/>
  <c r="H267" i="12" s="1"/>
  <c r="I233" i="10"/>
  <c r="F268" i="12" s="1"/>
  <c r="J233" i="10"/>
  <c r="H268" i="12" s="1"/>
  <c r="I234" i="10"/>
  <c r="F269" i="12" s="1"/>
  <c r="J234" i="10"/>
  <c r="H269" i="12" s="1"/>
  <c r="I235" i="10"/>
  <c r="F270" i="12" s="1"/>
  <c r="J235" i="10"/>
  <c r="H270" i="12" s="1"/>
  <c r="I236" i="10"/>
  <c r="F271" i="12" s="1"/>
  <c r="J236" i="10"/>
  <c r="H271" i="12" s="1"/>
  <c r="I237" i="10"/>
  <c r="F272" i="12" s="1"/>
  <c r="J237" i="10"/>
  <c r="H272" i="12" s="1"/>
  <c r="I238" i="10"/>
  <c r="F273" i="12" s="1"/>
  <c r="J238" i="10"/>
  <c r="H273" i="12" s="1"/>
  <c r="I239" i="10"/>
  <c r="F274" i="12" s="1"/>
  <c r="J239" i="10"/>
  <c r="H274" i="12" s="1"/>
  <c r="I240" i="10"/>
  <c r="F275" i="12" s="1"/>
  <c r="J240" i="10"/>
  <c r="H275" i="12" s="1"/>
  <c r="I241" i="10"/>
  <c r="F276" i="12" s="1"/>
  <c r="J241" i="10"/>
  <c r="H276" i="12" s="1"/>
  <c r="I242" i="10"/>
  <c r="F277" i="12" s="1"/>
  <c r="J242" i="10"/>
  <c r="H277" i="12" s="1"/>
  <c r="I243" i="10"/>
  <c r="F278" i="12" s="1"/>
  <c r="J243" i="10"/>
  <c r="H278" i="12" s="1"/>
  <c r="I244" i="10"/>
  <c r="F279" i="12" s="1"/>
  <c r="J244" i="10"/>
  <c r="H279" i="12" s="1"/>
  <c r="I245" i="10"/>
  <c r="F280" i="12" s="1"/>
  <c r="J245" i="10"/>
  <c r="H280" i="12" s="1"/>
  <c r="I246" i="10"/>
  <c r="F281" i="12" s="1"/>
  <c r="J246" i="10"/>
  <c r="H281" i="12" s="1"/>
  <c r="I247" i="10"/>
  <c r="F282" i="12" s="1"/>
  <c r="J247" i="10"/>
  <c r="H282" i="12" s="1"/>
  <c r="I248" i="10"/>
  <c r="F283" i="12" s="1"/>
  <c r="J248" i="10"/>
  <c r="H283" i="12" s="1"/>
  <c r="I249" i="10"/>
  <c r="F284" i="12" s="1"/>
  <c r="J249" i="10"/>
  <c r="H284" i="12" s="1"/>
  <c r="I250" i="10"/>
  <c r="F285" i="12" s="1"/>
  <c r="J250" i="10"/>
  <c r="H285" i="12" s="1"/>
  <c r="I251" i="10"/>
  <c r="F286" i="12" s="1"/>
  <c r="J251" i="10"/>
  <c r="H286" i="12" s="1"/>
  <c r="I252" i="10"/>
  <c r="F287" i="12" s="1"/>
  <c r="J252" i="10"/>
  <c r="H287" i="12" s="1"/>
  <c r="I253" i="10"/>
  <c r="F288" i="12" s="1"/>
  <c r="J253" i="10"/>
  <c r="H288" i="12" s="1"/>
  <c r="I254" i="10"/>
  <c r="F289" i="12" s="1"/>
  <c r="J254" i="10"/>
  <c r="H289" i="12" s="1"/>
  <c r="I255" i="10"/>
  <c r="F290" i="12" s="1"/>
  <c r="J255" i="10"/>
  <c r="H290" i="12" s="1"/>
  <c r="I256" i="10"/>
  <c r="F291" i="12" s="1"/>
  <c r="J256" i="10"/>
  <c r="H291" i="12" s="1"/>
  <c r="I257" i="10"/>
  <c r="F292" i="12" s="1"/>
  <c r="J257" i="10"/>
  <c r="H292" i="12" s="1"/>
  <c r="I258" i="10"/>
  <c r="F293" i="12" s="1"/>
  <c r="J258" i="10"/>
  <c r="H293" i="12" s="1"/>
  <c r="I259" i="10"/>
  <c r="F294" i="12" s="1"/>
  <c r="J259" i="10"/>
  <c r="H294" i="12" s="1"/>
  <c r="I260" i="10"/>
  <c r="F295" i="12" s="1"/>
  <c r="J260" i="10"/>
  <c r="H295" i="12" s="1"/>
  <c r="I261" i="10"/>
  <c r="F296" i="12" s="1"/>
  <c r="J261" i="10"/>
  <c r="H296" i="12" s="1"/>
  <c r="I262" i="10"/>
  <c r="F297" i="12" s="1"/>
  <c r="J262" i="10"/>
  <c r="H297" i="12" s="1"/>
  <c r="I263" i="10"/>
  <c r="F298" i="12" s="1"/>
  <c r="J263" i="10"/>
  <c r="H298" i="12" s="1"/>
  <c r="I264" i="10"/>
  <c r="F299" i="12" s="1"/>
  <c r="J264" i="10"/>
  <c r="H299" i="12" s="1"/>
  <c r="I265" i="10"/>
  <c r="F300" i="12" s="1"/>
  <c r="J265" i="10"/>
  <c r="H300" i="12" s="1"/>
  <c r="I266" i="10"/>
  <c r="F301" i="12" s="1"/>
  <c r="J266" i="10"/>
  <c r="H301" i="12" s="1"/>
  <c r="I267" i="10"/>
  <c r="F302" i="12" s="1"/>
  <c r="J267" i="10"/>
  <c r="H302" i="12" s="1"/>
  <c r="I268" i="10"/>
  <c r="F303" i="12" s="1"/>
  <c r="J268" i="10"/>
  <c r="H303" i="12" s="1"/>
  <c r="I269" i="10"/>
  <c r="F304" i="12" s="1"/>
  <c r="J269" i="10"/>
  <c r="H304" i="12" s="1"/>
  <c r="I270" i="10"/>
  <c r="F305" i="12" s="1"/>
  <c r="J270" i="10"/>
  <c r="H305" i="12" s="1"/>
  <c r="I271" i="10"/>
  <c r="F306" i="12" s="1"/>
  <c r="J271" i="10"/>
  <c r="H306" i="12" s="1"/>
  <c r="I272" i="10"/>
  <c r="F307" i="12" s="1"/>
  <c r="J272" i="10"/>
  <c r="H307" i="12" s="1"/>
  <c r="I273" i="10"/>
  <c r="F308" i="12" s="1"/>
  <c r="J273" i="10"/>
  <c r="H308" i="12" s="1"/>
  <c r="I274" i="10"/>
  <c r="F309" i="12" s="1"/>
  <c r="J274" i="10"/>
  <c r="H309" i="12" s="1"/>
  <c r="I275" i="10"/>
  <c r="F310" i="12" s="1"/>
  <c r="J275" i="10"/>
  <c r="H310" i="12" s="1"/>
  <c r="I276" i="10"/>
  <c r="F311" i="12" s="1"/>
  <c r="J276" i="10"/>
  <c r="H311" i="12" s="1"/>
  <c r="I277" i="10"/>
  <c r="F312" i="12" s="1"/>
  <c r="J277" i="10"/>
  <c r="H312" i="12" s="1"/>
  <c r="I278" i="10"/>
  <c r="F313" i="12" s="1"/>
  <c r="J278" i="10"/>
  <c r="H313" i="12" s="1"/>
  <c r="I279" i="10"/>
  <c r="F314" i="12" s="1"/>
  <c r="J279" i="10"/>
  <c r="H314" i="12" s="1"/>
  <c r="I280" i="10"/>
  <c r="F315" i="12" s="1"/>
  <c r="J280" i="10"/>
  <c r="H315" i="12" s="1"/>
  <c r="I281" i="10"/>
  <c r="F316" i="12" s="1"/>
  <c r="J281" i="10"/>
  <c r="H316" i="12" s="1"/>
  <c r="I282" i="10"/>
  <c r="F317" i="12" s="1"/>
  <c r="J282" i="10"/>
  <c r="H317" i="12" s="1"/>
  <c r="I283" i="10"/>
  <c r="F318" i="12" s="1"/>
  <c r="J283" i="10"/>
  <c r="H318" i="12" s="1"/>
  <c r="I284" i="10"/>
  <c r="F319" i="12" s="1"/>
  <c r="J284" i="10"/>
  <c r="H319" i="12" s="1"/>
  <c r="I285" i="10"/>
  <c r="F320" i="12" s="1"/>
  <c r="J285" i="10"/>
  <c r="H320" i="12" s="1"/>
  <c r="I286" i="10"/>
  <c r="F321" i="12" s="1"/>
  <c r="J286" i="10"/>
  <c r="H321" i="12" s="1"/>
  <c r="I287" i="10"/>
  <c r="F322" i="12" s="1"/>
  <c r="J287" i="10"/>
  <c r="H322" i="12" s="1"/>
  <c r="I288" i="10"/>
  <c r="F323" i="12" s="1"/>
  <c r="J288" i="10"/>
  <c r="H323" i="12" s="1"/>
  <c r="I289" i="10"/>
  <c r="F324" i="12" s="1"/>
  <c r="J289" i="10"/>
  <c r="H324" i="12" s="1"/>
  <c r="I290" i="10"/>
  <c r="F325" i="12" s="1"/>
  <c r="J290" i="10"/>
  <c r="H325" i="12" s="1"/>
  <c r="I291" i="10"/>
  <c r="F326" i="12" s="1"/>
  <c r="J291" i="10"/>
  <c r="H326" i="12" s="1"/>
  <c r="I292" i="10"/>
  <c r="F327" i="12" s="1"/>
  <c r="J292" i="10"/>
  <c r="H327" i="12" s="1"/>
  <c r="I293" i="10"/>
  <c r="F328" i="12" s="1"/>
  <c r="J293" i="10"/>
  <c r="H328" i="12" s="1"/>
  <c r="I294" i="10"/>
  <c r="F329" i="12" s="1"/>
  <c r="J294" i="10"/>
  <c r="H329" i="12" s="1"/>
  <c r="I295" i="10"/>
  <c r="F330" i="12" s="1"/>
  <c r="J295" i="10"/>
  <c r="H330" i="12" s="1"/>
  <c r="I296" i="10"/>
  <c r="F331" i="12" s="1"/>
  <c r="J296" i="10"/>
  <c r="H331" i="12" s="1"/>
  <c r="I297" i="10"/>
  <c r="F332" i="12" s="1"/>
  <c r="J297" i="10"/>
  <c r="H332" i="12" s="1"/>
  <c r="I298" i="10"/>
  <c r="F333" i="12" s="1"/>
  <c r="J298" i="10"/>
  <c r="H333" i="12" s="1"/>
  <c r="I299" i="10"/>
  <c r="F334" i="12" s="1"/>
  <c r="J299" i="10"/>
  <c r="H334" i="12" s="1"/>
  <c r="I300" i="10"/>
  <c r="F335" i="12" s="1"/>
  <c r="J300" i="10"/>
  <c r="H335" i="12" s="1"/>
  <c r="I301" i="10"/>
  <c r="F336" i="12" s="1"/>
  <c r="J301" i="10"/>
  <c r="H336" i="12" s="1"/>
  <c r="I302" i="10"/>
  <c r="F337" i="12" s="1"/>
  <c r="J302" i="10"/>
  <c r="H337" i="12" s="1"/>
  <c r="I303" i="10"/>
  <c r="F338" i="12" s="1"/>
  <c r="J303" i="10"/>
  <c r="H338" i="12" s="1"/>
  <c r="I304" i="10"/>
  <c r="F339" i="12" s="1"/>
  <c r="J304" i="10"/>
  <c r="H339" i="12" s="1"/>
  <c r="I305" i="10"/>
  <c r="F340" i="12" s="1"/>
  <c r="J305" i="10"/>
  <c r="H340" i="12" s="1"/>
  <c r="I306" i="10"/>
  <c r="F341" i="12" s="1"/>
  <c r="J306" i="10"/>
  <c r="H341" i="12" s="1"/>
  <c r="I307" i="10"/>
  <c r="F342" i="12" s="1"/>
  <c r="J307" i="10"/>
  <c r="H342" i="12" s="1"/>
  <c r="I308" i="10"/>
  <c r="F343" i="12" s="1"/>
  <c r="J308" i="10"/>
  <c r="H343" i="12" s="1"/>
  <c r="I309" i="10"/>
  <c r="F344" i="12" s="1"/>
  <c r="J309" i="10"/>
  <c r="H344" i="12" s="1"/>
  <c r="I310" i="10"/>
  <c r="F345" i="12" s="1"/>
  <c r="J310" i="10"/>
  <c r="H345" i="12" s="1"/>
  <c r="I311" i="10"/>
  <c r="F346" i="12" s="1"/>
  <c r="J311" i="10"/>
  <c r="H346" i="12" s="1"/>
  <c r="I312" i="10"/>
  <c r="F347" i="12" s="1"/>
  <c r="J312" i="10"/>
  <c r="H347" i="12" s="1"/>
  <c r="I313" i="10"/>
  <c r="F348" i="12" s="1"/>
  <c r="J313" i="10"/>
  <c r="H348" i="12" s="1"/>
  <c r="I314" i="10"/>
  <c r="F349" i="12" s="1"/>
  <c r="J314" i="10"/>
  <c r="H349" i="12" s="1"/>
  <c r="I315" i="10"/>
  <c r="F350" i="12" s="1"/>
  <c r="J315" i="10"/>
  <c r="H350" i="12" s="1"/>
  <c r="I316" i="10"/>
  <c r="F351" i="12" s="1"/>
  <c r="J316" i="10"/>
  <c r="H351" i="12" s="1"/>
  <c r="I317" i="10"/>
  <c r="F352" i="12" s="1"/>
  <c r="J317" i="10"/>
  <c r="H352" i="12" s="1"/>
  <c r="I318" i="10"/>
  <c r="F353" i="12" s="1"/>
  <c r="J318" i="10"/>
  <c r="H353" i="12" s="1"/>
  <c r="I319" i="10"/>
  <c r="F354" i="12" s="1"/>
  <c r="J319" i="10"/>
  <c r="H354" i="12" s="1"/>
  <c r="I320" i="10"/>
  <c r="F355" i="12" s="1"/>
  <c r="J320" i="10"/>
  <c r="H355" i="12" s="1"/>
  <c r="I321" i="10"/>
  <c r="F356" i="12" s="1"/>
  <c r="J321" i="10"/>
  <c r="H356" i="12" s="1"/>
  <c r="I322" i="10"/>
  <c r="F357" i="12" s="1"/>
  <c r="J322" i="10"/>
  <c r="H357" i="12" s="1"/>
  <c r="I323" i="10"/>
  <c r="F358" i="12" s="1"/>
  <c r="J323" i="10"/>
  <c r="H358" i="12" s="1"/>
  <c r="I324" i="10"/>
  <c r="F359" i="12" s="1"/>
  <c r="J324" i="10"/>
  <c r="H359" i="12" s="1"/>
  <c r="I325" i="10"/>
  <c r="F360" i="12" s="1"/>
  <c r="J325" i="10"/>
  <c r="H360" i="12" s="1"/>
  <c r="I326" i="10"/>
  <c r="F361" i="12" s="1"/>
  <c r="J326" i="10"/>
  <c r="H361" i="12" s="1"/>
  <c r="I327" i="10"/>
  <c r="F362" i="12" s="1"/>
  <c r="J327" i="10"/>
  <c r="H362" i="12" s="1"/>
  <c r="I328" i="10"/>
  <c r="F363" i="12" s="1"/>
  <c r="J328" i="10"/>
  <c r="H363" i="12" s="1"/>
  <c r="I329" i="10"/>
  <c r="F364" i="12" s="1"/>
  <c r="J329" i="10"/>
  <c r="H364" i="12" s="1"/>
  <c r="I330" i="10"/>
  <c r="F365" i="12" s="1"/>
  <c r="J330" i="10"/>
  <c r="H365" i="12" s="1"/>
  <c r="I331" i="10"/>
  <c r="F366" i="12" s="1"/>
  <c r="J331" i="10"/>
  <c r="H366" i="12" s="1"/>
  <c r="I332" i="10"/>
  <c r="F367" i="12" s="1"/>
  <c r="J332" i="10"/>
  <c r="H367" i="12" s="1"/>
  <c r="I333" i="10"/>
  <c r="F368" i="12" s="1"/>
  <c r="J333" i="10"/>
  <c r="H368" i="12" s="1"/>
  <c r="I334" i="10"/>
  <c r="F369" i="12" s="1"/>
  <c r="J334" i="10"/>
  <c r="H369" i="12" s="1"/>
  <c r="I335" i="10"/>
  <c r="F370" i="12" s="1"/>
  <c r="J335" i="10"/>
  <c r="H370" i="12" s="1"/>
  <c r="I336" i="10"/>
  <c r="F371" i="12" s="1"/>
  <c r="J336" i="10"/>
  <c r="H371" i="12" s="1"/>
  <c r="I337" i="10"/>
  <c r="F372" i="12" s="1"/>
  <c r="J337" i="10"/>
  <c r="H372" i="12" s="1"/>
  <c r="I338" i="10"/>
  <c r="F373" i="12" s="1"/>
  <c r="J338" i="10"/>
  <c r="H373" i="12" s="1"/>
  <c r="I339" i="10"/>
  <c r="F374" i="12" s="1"/>
  <c r="J339" i="10"/>
  <c r="H374" i="12" s="1"/>
  <c r="I340" i="10"/>
  <c r="F375" i="12" s="1"/>
  <c r="J340" i="10"/>
  <c r="H375" i="12" s="1"/>
  <c r="I341" i="10"/>
  <c r="F376" i="12" s="1"/>
  <c r="J341" i="10"/>
  <c r="H376" i="12" s="1"/>
  <c r="I342" i="10"/>
  <c r="F377" i="12" s="1"/>
  <c r="J342" i="10"/>
  <c r="H377" i="12" s="1"/>
  <c r="I343" i="10"/>
  <c r="F378" i="12" s="1"/>
  <c r="J343" i="10"/>
  <c r="H378" i="12" s="1"/>
  <c r="I344" i="10"/>
  <c r="F379" i="12" s="1"/>
  <c r="J344" i="10"/>
  <c r="H379" i="12" s="1"/>
  <c r="I345" i="10"/>
  <c r="F380" i="12" s="1"/>
  <c r="J345" i="10"/>
  <c r="H380" i="12" s="1"/>
  <c r="I346" i="10"/>
  <c r="F381" i="12" s="1"/>
  <c r="J346" i="10"/>
  <c r="H381" i="12" s="1"/>
  <c r="I347" i="10"/>
  <c r="F382" i="12" s="1"/>
  <c r="J347" i="10"/>
  <c r="H382" i="12" s="1"/>
  <c r="I348" i="10"/>
  <c r="F383" i="12" s="1"/>
  <c r="J348" i="10"/>
  <c r="H383" i="12" s="1"/>
  <c r="I349" i="10"/>
  <c r="F384" i="12" s="1"/>
  <c r="J349" i="10"/>
  <c r="H384" i="12" s="1"/>
  <c r="I350" i="10"/>
  <c r="F385" i="12" s="1"/>
  <c r="J350" i="10"/>
  <c r="H385" i="12" s="1"/>
  <c r="I351" i="10"/>
  <c r="F386" i="12" s="1"/>
  <c r="J351" i="10"/>
  <c r="H386" i="12" s="1"/>
  <c r="I352" i="10"/>
  <c r="F387" i="12" s="1"/>
  <c r="J352" i="10"/>
  <c r="H387" i="12" s="1"/>
  <c r="I353" i="10"/>
  <c r="F388" i="12" s="1"/>
  <c r="J353" i="10"/>
  <c r="H388" i="12" s="1"/>
  <c r="I354" i="10"/>
  <c r="F389" i="12" s="1"/>
  <c r="J354" i="10"/>
  <c r="H389" i="12" s="1"/>
  <c r="I355" i="10"/>
  <c r="F390" i="12" s="1"/>
  <c r="J355" i="10"/>
  <c r="H390" i="12" s="1"/>
  <c r="I356" i="10"/>
  <c r="F391" i="12" s="1"/>
  <c r="J356" i="10"/>
  <c r="H391" i="12" s="1"/>
  <c r="I357" i="10"/>
  <c r="F392" i="12" s="1"/>
  <c r="J357" i="10"/>
  <c r="H392" i="12" s="1"/>
  <c r="I358" i="10"/>
  <c r="F393" i="12" s="1"/>
  <c r="J358" i="10"/>
  <c r="H393" i="12" s="1"/>
  <c r="I359" i="10"/>
  <c r="F394" i="12" s="1"/>
  <c r="J359" i="10"/>
  <c r="H394" i="12" s="1"/>
  <c r="I360" i="10"/>
  <c r="F395" i="12" s="1"/>
  <c r="J360" i="10"/>
  <c r="H395" i="12" s="1"/>
  <c r="I361" i="10"/>
  <c r="F396" i="12" s="1"/>
  <c r="J361" i="10"/>
  <c r="H396" i="12" s="1"/>
  <c r="I362" i="10"/>
  <c r="F397" i="12" s="1"/>
  <c r="J362" i="10"/>
  <c r="H397" i="12" s="1"/>
  <c r="I363" i="10"/>
  <c r="F398" i="12" s="1"/>
  <c r="J363" i="10"/>
  <c r="H398" i="12" s="1"/>
  <c r="I364" i="10"/>
  <c r="F399" i="12" s="1"/>
  <c r="J364" i="10"/>
  <c r="H399" i="12" s="1"/>
  <c r="I365" i="10"/>
  <c r="F400" i="12" s="1"/>
  <c r="J365" i="10"/>
  <c r="H400" i="12" s="1"/>
  <c r="I366" i="10"/>
  <c r="F401" i="12" s="1"/>
  <c r="J366" i="10"/>
  <c r="H401" i="12" s="1"/>
  <c r="I367" i="10"/>
  <c r="F402" i="12" s="1"/>
  <c r="J367" i="10"/>
  <c r="H402" i="12" s="1"/>
  <c r="I368" i="10"/>
  <c r="F403" i="12" s="1"/>
  <c r="J368" i="10"/>
  <c r="H403" i="12" s="1"/>
  <c r="I369" i="10"/>
  <c r="F404" i="12" s="1"/>
  <c r="J369" i="10"/>
  <c r="H404" i="12" s="1"/>
  <c r="I370" i="10"/>
  <c r="F405" i="12" s="1"/>
  <c r="J370" i="10"/>
  <c r="H405" i="12" s="1"/>
  <c r="I371" i="10"/>
  <c r="F406" i="12" s="1"/>
  <c r="J371" i="10"/>
  <c r="H406" i="12" s="1"/>
  <c r="I372" i="10"/>
  <c r="F407" i="12" s="1"/>
  <c r="J372" i="10"/>
  <c r="H407" i="12" s="1"/>
  <c r="I373" i="10"/>
  <c r="F408" i="12" s="1"/>
  <c r="J373" i="10"/>
  <c r="H408" i="12" s="1"/>
  <c r="I374" i="10"/>
  <c r="F409" i="12" s="1"/>
  <c r="J374" i="10"/>
  <c r="H409" i="12" s="1"/>
  <c r="I375" i="10"/>
  <c r="F410" i="12" s="1"/>
  <c r="J375" i="10"/>
  <c r="H410" i="12" s="1"/>
  <c r="I376" i="10"/>
  <c r="F411" i="12" s="1"/>
  <c r="J376" i="10"/>
  <c r="H411" i="12" s="1"/>
  <c r="I377" i="10"/>
  <c r="F412" i="12" s="1"/>
  <c r="J377" i="10"/>
  <c r="H412" i="12" s="1"/>
  <c r="I378" i="10"/>
  <c r="F413" i="12" s="1"/>
  <c r="J378" i="10"/>
  <c r="H413" i="12" s="1"/>
  <c r="I379" i="10"/>
  <c r="F414" i="12" s="1"/>
  <c r="J379" i="10"/>
  <c r="H414" i="12" s="1"/>
  <c r="I380" i="10"/>
  <c r="F415" i="12" s="1"/>
  <c r="J380" i="10"/>
  <c r="H415" i="12" s="1"/>
  <c r="I381" i="10"/>
  <c r="F416" i="12" s="1"/>
  <c r="J381" i="10"/>
  <c r="H416" i="12" s="1"/>
  <c r="I382" i="10"/>
  <c r="F417" i="12" s="1"/>
  <c r="J382" i="10"/>
  <c r="H417" i="12" s="1"/>
  <c r="I383" i="10"/>
  <c r="F418" i="12" s="1"/>
  <c r="J383" i="10"/>
  <c r="H418" i="12" s="1"/>
  <c r="I384" i="10"/>
  <c r="F419" i="12" s="1"/>
  <c r="J384" i="10"/>
  <c r="H419" i="12" s="1"/>
  <c r="I385" i="10"/>
  <c r="F420" i="12" s="1"/>
  <c r="J385" i="10"/>
  <c r="H420" i="12" s="1"/>
  <c r="I386" i="10"/>
  <c r="F421" i="12" s="1"/>
  <c r="J386" i="10"/>
  <c r="H421" i="12" s="1"/>
  <c r="I387" i="10"/>
  <c r="F422" i="12" s="1"/>
  <c r="J387" i="10"/>
  <c r="H422" i="12" s="1"/>
  <c r="I388" i="10"/>
  <c r="F423" i="12" s="1"/>
  <c r="J388" i="10"/>
  <c r="H423" i="12" s="1"/>
  <c r="I389" i="10"/>
  <c r="F424" i="12" s="1"/>
  <c r="J389" i="10"/>
  <c r="H424" i="12" s="1"/>
  <c r="I390" i="10"/>
  <c r="F425" i="12" s="1"/>
  <c r="J390" i="10"/>
  <c r="H425" i="12" s="1"/>
  <c r="I391" i="10"/>
  <c r="F426" i="12" s="1"/>
  <c r="J391" i="10"/>
  <c r="H426" i="12" s="1"/>
  <c r="I392" i="10"/>
  <c r="F427" i="12" s="1"/>
  <c r="J392" i="10"/>
  <c r="H427" i="12" s="1"/>
  <c r="I393" i="10"/>
  <c r="F428" i="12" s="1"/>
  <c r="J393" i="10"/>
  <c r="H428" i="12" s="1"/>
  <c r="I394" i="10"/>
  <c r="F429" i="12" s="1"/>
  <c r="J394" i="10"/>
  <c r="H429" i="12" s="1"/>
  <c r="I395" i="10"/>
  <c r="F430" i="12" s="1"/>
  <c r="J395" i="10"/>
  <c r="H430" i="12" s="1"/>
  <c r="I396" i="10"/>
  <c r="F431" i="12" s="1"/>
  <c r="J396" i="10"/>
  <c r="H431" i="12" s="1"/>
  <c r="I397" i="10"/>
  <c r="F432" i="12" s="1"/>
  <c r="J397" i="10"/>
  <c r="H432" i="12" s="1"/>
  <c r="I398" i="10"/>
  <c r="F433" i="12" s="1"/>
  <c r="J398" i="10"/>
  <c r="H433" i="12" s="1"/>
  <c r="I399" i="10"/>
  <c r="F434" i="12" s="1"/>
  <c r="J399" i="10"/>
  <c r="H434" i="12" s="1"/>
  <c r="I400" i="10"/>
  <c r="F435" i="12" s="1"/>
  <c r="J400" i="10"/>
  <c r="H435" i="12" s="1"/>
  <c r="I401" i="10"/>
  <c r="F436" i="12" s="1"/>
  <c r="J401" i="10"/>
  <c r="H436" i="12" s="1"/>
  <c r="I402" i="10"/>
  <c r="F437" i="12" s="1"/>
  <c r="J402" i="10"/>
  <c r="H437" i="12" s="1"/>
  <c r="I403" i="10"/>
  <c r="F438" i="12" s="1"/>
  <c r="J403" i="10"/>
  <c r="H438" i="12" s="1"/>
  <c r="I404" i="10"/>
  <c r="F439" i="12" s="1"/>
  <c r="J404" i="10"/>
  <c r="H439" i="12" s="1"/>
  <c r="I405" i="10"/>
  <c r="F440" i="12" s="1"/>
  <c r="J405" i="10"/>
  <c r="H440" i="12" s="1"/>
  <c r="I406" i="10"/>
  <c r="F441" i="12" s="1"/>
  <c r="J406" i="10"/>
  <c r="H441" i="12" s="1"/>
  <c r="I407" i="10"/>
  <c r="F442" i="12" s="1"/>
  <c r="J407" i="10"/>
  <c r="H442" i="12" s="1"/>
  <c r="I408" i="10"/>
  <c r="F443" i="12" s="1"/>
  <c r="J408" i="10"/>
  <c r="H443" i="12" s="1"/>
  <c r="I409" i="10"/>
  <c r="F444" i="12" s="1"/>
  <c r="J409" i="10"/>
  <c r="H444" i="12" s="1"/>
  <c r="I410" i="10"/>
  <c r="F445" i="12" s="1"/>
  <c r="J410" i="10"/>
  <c r="H445" i="12" s="1"/>
  <c r="I411" i="10"/>
  <c r="F446" i="12" s="1"/>
  <c r="J411" i="10"/>
  <c r="H446" i="12" s="1"/>
  <c r="I412" i="10"/>
  <c r="F447" i="12" s="1"/>
  <c r="J412" i="10"/>
  <c r="H447" i="12" s="1"/>
  <c r="I413" i="10"/>
  <c r="F448" i="12" s="1"/>
  <c r="J413" i="10"/>
  <c r="H448" i="12" s="1"/>
  <c r="I414" i="10"/>
  <c r="F449" i="12" s="1"/>
  <c r="J414" i="10"/>
  <c r="H449" i="12" s="1"/>
  <c r="I415" i="10"/>
  <c r="F450" i="12" s="1"/>
  <c r="J415" i="10"/>
  <c r="H450" i="12" s="1"/>
  <c r="I416" i="10"/>
  <c r="F451" i="12" s="1"/>
  <c r="J416" i="10"/>
  <c r="H451" i="12" s="1"/>
  <c r="I417" i="10"/>
  <c r="F452" i="12" s="1"/>
  <c r="J417" i="10"/>
  <c r="H452" i="12" s="1"/>
  <c r="I418" i="10"/>
  <c r="F453" i="12" s="1"/>
  <c r="J418" i="10"/>
  <c r="H453" i="12" s="1"/>
  <c r="I419" i="10"/>
  <c r="F454" i="12" s="1"/>
  <c r="J419" i="10"/>
  <c r="H454" i="12" s="1"/>
  <c r="I420" i="10"/>
  <c r="F455" i="12" s="1"/>
  <c r="J420" i="10"/>
  <c r="H455" i="12" s="1"/>
  <c r="I421" i="10"/>
  <c r="F456" i="12" s="1"/>
  <c r="J421" i="10"/>
  <c r="H456" i="12" s="1"/>
  <c r="I422" i="10"/>
  <c r="F457" i="12" s="1"/>
  <c r="J422" i="10"/>
  <c r="H457" i="12" s="1"/>
  <c r="I423" i="10"/>
  <c r="F458" i="12" s="1"/>
  <c r="J423" i="10"/>
  <c r="H458" i="12" s="1"/>
  <c r="I424" i="10"/>
  <c r="F459" i="12" s="1"/>
  <c r="J424" i="10"/>
  <c r="H459" i="12" s="1"/>
  <c r="I425" i="10"/>
  <c r="F460" i="12" s="1"/>
  <c r="J425" i="10"/>
  <c r="H460" i="12" s="1"/>
  <c r="I426" i="10"/>
  <c r="F461" i="12" s="1"/>
  <c r="J426" i="10"/>
  <c r="H461" i="12" s="1"/>
  <c r="I427" i="10"/>
  <c r="F462" i="12" s="1"/>
  <c r="J427" i="10"/>
  <c r="H462" i="12" s="1"/>
  <c r="I428" i="10"/>
  <c r="F463" i="12" s="1"/>
  <c r="J428" i="10"/>
  <c r="H463" i="12" s="1"/>
  <c r="I429" i="10"/>
  <c r="F464" i="12" s="1"/>
  <c r="J429" i="10"/>
  <c r="H464" i="12" s="1"/>
  <c r="I430" i="10"/>
  <c r="F465" i="12" s="1"/>
  <c r="J430" i="10"/>
  <c r="H465" i="12" s="1"/>
  <c r="I431" i="10"/>
  <c r="F466" i="12" s="1"/>
  <c r="J431" i="10"/>
  <c r="H466" i="12" s="1"/>
  <c r="I432" i="10"/>
  <c r="F467" i="12" s="1"/>
  <c r="J432" i="10"/>
  <c r="H467" i="12" s="1"/>
  <c r="I433" i="10"/>
  <c r="F468" i="12" s="1"/>
  <c r="J433" i="10"/>
  <c r="H468" i="12" s="1"/>
  <c r="I434" i="10"/>
  <c r="F469" i="12" s="1"/>
  <c r="J434" i="10"/>
  <c r="H469" i="12" s="1"/>
  <c r="I435" i="10"/>
  <c r="F470" i="12" s="1"/>
  <c r="J435" i="10"/>
  <c r="H470" i="12" s="1"/>
  <c r="I436" i="10"/>
  <c r="F471" i="12" s="1"/>
  <c r="J436" i="10"/>
  <c r="H471" i="12" s="1"/>
  <c r="I437" i="10"/>
  <c r="F472" i="12" s="1"/>
  <c r="J437" i="10"/>
  <c r="H472" i="12" s="1"/>
  <c r="I438" i="10"/>
  <c r="F473" i="12" s="1"/>
  <c r="J438" i="10"/>
  <c r="H473" i="12" s="1"/>
  <c r="I439" i="10"/>
  <c r="F474" i="12" s="1"/>
  <c r="J439" i="10"/>
  <c r="H474" i="12" s="1"/>
  <c r="I440" i="10"/>
  <c r="F475" i="12" s="1"/>
  <c r="J440" i="10"/>
  <c r="H475" i="12" s="1"/>
  <c r="I441" i="10"/>
  <c r="F476" i="12" s="1"/>
  <c r="J441" i="10"/>
  <c r="H476" i="12" s="1"/>
  <c r="I442" i="10"/>
  <c r="F477" i="12" s="1"/>
  <c r="J442" i="10"/>
  <c r="H477" i="12" s="1"/>
  <c r="I443" i="10"/>
  <c r="F478" i="12" s="1"/>
  <c r="J443" i="10"/>
  <c r="H478" i="12" s="1"/>
  <c r="I444" i="10"/>
  <c r="F479" i="12" s="1"/>
  <c r="J444" i="10"/>
  <c r="H479" i="12" s="1"/>
  <c r="I445" i="10"/>
  <c r="F480" i="12" s="1"/>
  <c r="J445" i="10"/>
  <c r="H480" i="12" s="1"/>
  <c r="I446" i="10"/>
  <c r="F481" i="12" s="1"/>
  <c r="J446" i="10"/>
  <c r="H481" i="12" s="1"/>
  <c r="I447" i="10"/>
  <c r="F482" i="12" s="1"/>
  <c r="J447" i="10"/>
  <c r="H482" i="12" s="1"/>
  <c r="I448" i="10"/>
  <c r="F483" i="12" s="1"/>
  <c r="J448" i="10"/>
  <c r="H483" i="12" s="1"/>
  <c r="I449" i="10"/>
  <c r="F484" i="12" s="1"/>
  <c r="J449" i="10"/>
  <c r="H484" i="12" s="1"/>
  <c r="I450" i="10"/>
  <c r="F485" i="12" s="1"/>
  <c r="J450" i="10"/>
  <c r="H485" i="12" s="1"/>
  <c r="I451" i="10"/>
  <c r="F486" i="12" s="1"/>
  <c r="J451" i="10"/>
  <c r="H486" i="12" s="1"/>
  <c r="I452" i="10"/>
  <c r="F487" i="12" s="1"/>
  <c r="J452" i="10"/>
  <c r="H487" i="12" s="1"/>
  <c r="I453" i="10"/>
  <c r="F488" i="12" s="1"/>
  <c r="J453" i="10"/>
  <c r="H488" i="12" s="1"/>
  <c r="I454" i="10"/>
  <c r="F489" i="12" s="1"/>
  <c r="J454" i="10"/>
  <c r="H489" i="12" s="1"/>
  <c r="I455" i="10"/>
  <c r="F490" i="12" s="1"/>
  <c r="J455" i="10"/>
  <c r="H490" i="12" s="1"/>
  <c r="I456" i="10"/>
  <c r="F491" i="12" s="1"/>
  <c r="J456" i="10"/>
  <c r="H491" i="12" s="1"/>
  <c r="I457" i="10"/>
  <c r="F492" i="12" s="1"/>
  <c r="J457" i="10"/>
  <c r="H492" i="12" s="1"/>
  <c r="I458" i="10"/>
  <c r="F493" i="12" s="1"/>
  <c r="J458" i="10"/>
  <c r="H493" i="12" s="1"/>
  <c r="I459" i="10"/>
  <c r="F494" i="12" s="1"/>
  <c r="J459" i="10"/>
  <c r="H494" i="12" s="1"/>
  <c r="I460" i="10"/>
  <c r="F495" i="12" s="1"/>
  <c r="J460" i="10"/>
  <c r="H495" i="12" s="1"/>
  <c r="I461" i="10"/>
  <c r="F496" i="12" s="1"/>
  <c r="J461" i="10"/>
  <c r="H496" i="12" s="1"/>
  <c r="I462" i="10"/>
  <c r="F497" i="12" s="1"/>
  <c r="J462" i="10"/>
  <c r="H497" i="12" s="1"/>
  <c r="I463" i="10"/>
  <c r="F498" i="12" s="1"/>
  <c r="J463" i="10"/>
  <c r="H498" i="12" s="1"/>
  <c r="I464" i="10"/>
  <c r="F499" i="12" s="1"/>
  <c r="J464" i="10"/>
  <c r="H499" i="12" s="1"/>
  <c r="I465" i="10"/>
  <c r="F500" i="12" s="1"/>
  <c r="J465" i="10"/>
  <c r="H500" i="12" s="1"/>
  <c r="I466" i="10"/>
  <c r="F501" i="12" s="1"/>
  <c r="J466" i="10"/>
  <c r="H501" i="12" s="1"/>
  <c r="I467" i="10"/>
  <c r="F502" i="12" s="1"/>
  <c r="J467" i="10"/>
  <c r="H502" i="12" s="1"/>
  <c r="I468" i="10"/>
  <c r="F503" i="12" s="1"/>
  <c r="J468" i="10"/>
  <c r="H503" i="12" s="1"/>
  <c r="I469" i="10"/>
  <c r="F504" i="12" s="1"/>
  <c r="J469" i="10"/>
  <c r="H504" i="12" s="1"/>
  <c r="I470" i="10"/>
  <c r="F505" i="12" s="1"/>
  <c r="J470" i="10"/>
  <c r="H505" i="12" s="1"/>
  <c r="I471" i="10"/>
  <c r="F506" i="12" s="1"/>
  <c r="J471" i="10"/>
  <c r="H506" i="12" s="1"/>
  <c r="I472" i="10"/>
  <c r="F507" i="12" s="1"/>
  <c r="J472" i="10"/>
  <c r="H507" i="12" s="1"/>
  <c r="I473" i="10"/>
  <c r="F508" i="12" s="1"/>
  <c r="J473" i="10"/>
  <c r="H508" i="12" s="1"/>
  <c r="I474" i="10"/>
  <c r="F509" i="12" s="1"/>
  <c r="J474" i="10"/>
  <c r="H509" i="12" s="1"/>
  <c r="I475" i="10"/>
  <c r="F510" i="12" s="1"/>
  <c r="J475" i="10"/>
  <c r="H510" i="12" s="1"/>
  <c r="I476" i="10"/>
  <c r="F511" i="12" s="1"/>
  <c r="J476" i="10"/>
  <c r="H511" i="12" s="1"/>
  <c r="I477" i="10"/>
  <c r="F512" i="12" s="1"/>
  <c r="J477" i="10"/>
  <c r="H512" i="12" s="1"/>
  <c r="I478" i="10"/>
  <c r="F513" i="12" s="1"/>
  <c r="J478" i="10"/>
  <c r="H513" i="12" s="1"/>
  <c r="I479" i="10"/>
  <c r="F514" i="12" s="1"/>
  <c r="J479" i="10"/>
  <c r="H514" i="12" s="1"/>
  <c r="I480" i="10"/>
  <c r="F515" i="12" s="1"/>
  <c r="J480" i="10"/>
  <c r="H515" i="12" s="1"/>
  <c r="I481" i="10"/>
  <c r="F516" i="12" s="1"/>
  <c r="J481" i="10"/>
  <c r="H516" i="12" s="1"/>
  <c r="I482" i="10"/>
  <c r="F517" i="12" s="1"/>
  <c r="J482" i="10"/>
  <c r="H517" i="12" s="1"/>
  <c r="I483" i="10"/>
  <c r="F518" i="12" s="1"/>
  <c r="J483" i="10"/>
  <c r="H518" i="12" s="1"/>
  <c r="I484" i="10"/>
  <c r="F519" i="12" s="1"/>
  <c r="J484" i="10"/>
  <c r="H519" i="12" s="1"/>
  <c r="I485" i="10"/>
  <c r="F520" i="12" s="1"/>
  <c r="J485" i="10"/>
  <c r="H520" i="12" s="1"/>
  <c r="I486" i="10"/>
  <c r="F521" i="12" s="1"/>
  <c r="J486" i="10"/>
  <c r="H521" i="12" s="1"/>
  <c r="I487" i="10"/>
  <c r="F522" i="12" s="1"/>
  <c r="J487" i="10"/>
  <c r="H522" i="12" s="1"/>
  <c r="I488" i="10"/>
  <c r="F523" i="12" s="1"/>
  <c r="J488" i="10"/>
  <c r="H523" i="12" s="1"/>
  <c r="I489" i="10"/>
  <c r="F524" i="12" s="1"/>
  <c r="J489" i="10"/>
  <c r="H524" i="12" s="1"/>
  <c r="I490" i="10"/>
  <c r="F525" i="12" s="1"/>
  <c r="J490" i="10"/>
  <c r="H525" i="12" s="1"/>
  <c r="I491" i="10"/>
  <c r="F526" i="12" s="1"/>
  <c r="J491" i="10"/>
  <c r="H526" i="12" s="1"/>
  <c r="I492" i="10"/>
  <c r="F527" i="12" s="1"/>
  <c r="J492" i="10"/>
  <c r="H527" i="12" s="1"/>
  <c r="I493" i="10"/>
  <c r="F528" i="12" s="1"/>
  <c r="J493" i="10"/>
  <c r="H528" i="12" s="1"/>
  <c r="I494" i="10"/>
  <c r="F529" i="12" s="1"/>
  <c r="J494" i="10"/>
  <c r="H529" i="12" s="1"/>
  <c r="I495" i="10"/>
  <c r="F530" i="12" s="1"/>
  <c r="J495" i="10"/>
  <c r="H530" i="12" s="1"/>
  <c r="I496" i="10"/>
  <c r="F531" i="12" s="1"/>
  <c r="J496" i="10"/>
  <c r="H531" i="12" s="1"/>
  <c r="I497" i="10"/>
  <c r="F532" i="12" s="1"/>
  <c r="J497" i="10"/>
  <c r="H532" i="12" s="1"/>
  <c r="I498" i="10"/>
  <c r="F533" i="12" s="1"/>
  <c r="J498" i="10"/>
  <c r="H533" i="12" s="1"/>
  <c r="I499" i="10"/>
  <c r="F534" i="12" s="1"/>
  <c r="J499" i="10"/>
  <c r="H534" i="12" s="1"/>
  <c r="I500" i="10"/>
  <c r="F535" i="12" s="1"/>
  <c r="J500" i="10"/>
  <c r="H535" i="12" s="1"/>
  <c r="I501" i="10"/>
  <c r="F536" i="12" s="1"/>
  <c r="J501" i="10"/>
  <c r="H536" i="12" s="1"/>
  <c r="I502" i="10"/>
  <c r="F537" i="12" s="1"/>
  <c r="J502" i="10"/>
  <c r="H537" i="12" s="1"/>
  <c r="I503" i="10"/>
  <c r="F538" i="12" s="1"/>
  <c r="J503" i="10"/>
  <c r="H538" i="12" s="1"/>
  <c r="I504" i="10"/>
  <c r="F539" i="12" s="1"/>
  <c r="J504" i="10"/>
  <c r="H539" i="12" s="1"/>
  <c r="I505" i="10"/>
  <c r="F540" i="12" s="1"/>
  <c r="J505" i="10"/>
  <c r="H540" i="12" s="1"/>
  <c r="I506" i="10"/>
  <c r="F541" i="12" s="1"/>
  <c r="J506" i="10"/>
  <c r="H541" i="12" s="1"/>
  <c r="I507" i="10"/>
  <c r="F542" i="12" s="1"/>
  <c r="J507" i="10"/>
  <c r="H542" i="12" s="1"/>
  <c r="I508" i="10"/>
  <c r="F543" i="12" s="1"/>
  <c r="J508" i="10"/>
  <c r="H543" i="12" s="1"/>
  <c r="I509" i="10"/>
  <c r="F544" i="12" s="1"/>
  <c r="J509" i="10"/>
  <c r="H544" i="12" s="1"/>
  <c r="I510" i="10"/>
  <c r="F545" i="12" s="1"/>
  <c r="J510" i="10"/>
  <c r="H545" i="12" s="1"/>
  <c r="I511" i="10"/>
  <c r="F546" i="12" s="1"/>
  <c r="J511" i="10"/>
  <c r="H546" i="12" s="1"/>
  <c r="I512" i="10"/>
  <c r="F547" i="12" s="1"/>
  <c r="J512" i="10"/>
  <c r="H547" i="12" s="1"/>
  <c r="I513" i="10"/>
  <c r="F548" i="12" s="1"/>
  <c r="J513" i="10"/>
  <c r="H548" i="12" s="1"/>
  <c r="I514" i="10"/>
  <c r="F549" i="12" s="1"/>
  <c r="J514" i="10"/>
  <c r="H549" i="12" s="1"/>
  <c r="I515" i="10"/>
  <c r="F550" i="12" s="1"/>
  <c r="J515" i="10"/>
  <c r="H550" i="12" s="1"/>
  <c r="I516" i="10"/>
  <c r="F551" i="12" s="1"/>
  <c r="J516" i="10"/>
  <c r="H551" i="12" s="1"/>
  <c r="I517" i="10"/>
  <c r="F552" i="12" s="1"/>
  <c r="J517" i="10"/>
  <c r="H552" i="12" s="1"/>
  <c r="I518" i="10"/>
  <c r="F553" i="12" s="1"/>
  <c r="J518" i="10"/>
  <c r="H553" i="12" s="1"/>
  <c r="I519" i="10"/>
  <c r="F554" i="12" s="1"/>
  <c r="J519" i="10"/>
  <c r="H554" i="12" s="1"/>
  <c r="I520" i="10"/>
  <c r="F555" i="12" s="1"/>
  <c r="J520" i="10"/>
  <c r="H555" i="12" s="1"/>
  <c r="I521" i="10"/>
  <c r="F556" i="12" s="1"/>
  <c r="J521" i="10"/>
  <c r="H556" i="12" s="1"/>
  <c r="I522" i="10"/>
  <c r="F557" i="12" s="1"/>
  <c r="J522" i="10"/>
  <c r="H557" i="12" s="1"/>
  <c r="I523" i="10"/>
  <c r="F558" i="12" s="1"/>
  <c r="J523" i="10"/>
  <c r="H558" i="12" s="1"/>
  <c r="I524" i="10"/>
  <c r="F559" i="12" s="1"/>
  <c r="J524" i="10"/>
  <c r="H559" i="12" s="1"/>
  <c r="I525" i="10"/>
  <c r="F560" i="12" s="1"/>
  <c r="J525" i="10"/>
  <c r="H560" i="12" s="1"/>
  <c r="I526" i="10"/>
  <c r="F561" i="12" s="1"/>
  <c r="J526" i="10"/>
  <c r="H561" i="12" s="1"/>
  <c r="I527" i="10"/>
  <c r="F562" i="12" s="1"/>
  <c r="J527" i="10"/>
  <c r="H562" i="12" s="1"/>
  <c r="I528" i="10"/>
  <c r="F563" i="12" s="1"/>
  <c r="J528" i="10"/>
  <c r="H563" i="12" s="1"/>
  <c r="I529" i="10"/>
  <c r="F564" i="12" s="1"/>
  <c r="J529" i="10"/>
  <c r="H564" i="12" s="1"/>
  <c r="I530" i="10"/>
  <c r="F565" i="12" s="1"/>
  <c r="J530" i="10"/>
  <c r="H565" i="12" s="1"/>
  <c r="I531" i="10"/>
  <c r="F566" i="12" s="1"/>
  <c r="J531" i="10"/>
  <c r="H566" i="12" s="1"/>
  <c r="I532" i="10"/>
  <c r="F567" i="12" s="1"/>
  <c r="J532" i="10"/>
  <c r="H567" i="12" s="1"/>
  <c r="I533" i="10"/>
  <c r="F568" i="12" s="1"/>
  <c r="J533" i="10"/>
  <c r="H568" i="12" s="1"/>
  <c r="I534" i="10"/>
  <c r="F569" i="12" s="1"/>
  <c r="J534" i="10"/>
  <c r="H569" i="12" s="1"/>
  <c r="I535" i="10"/>
  <c r="F570" i="12" s="1"/>
  <c r="J535" i="10"/>
  <c r="H570" i="12" s="1"/>
  <c r="I536" i="10"/>
  <c r="F571" i="12" s="1"/>
  <c r="J536" i="10"/>
  <c r="H571" i="12" s="1"/>
  <c r="I537" i="10"/>
  <c r="F572" i="12" s="1"/>
  <c r="J537" i="10"/>
  <c r="H572" i="12" s="1"/>
  <c r="I538" i="10"/>
  <c r="F573" i="12" s="1"/>
  <c r="J538" i="10"/>
  <c r="H573" i="12" s="1"/>
  <c r="I539" i="10"/>
  <c r="F574" i="12" s="1"/>
  <c r="J539" i="10"/>
  <c r="H574" i="12" s="1"/>
  <c r="I540" i="10"/>
  <c r="F575" i="12" s="1"/>
  <c r="J540" i="10"/>
  <c r="H575" i="12" s="1"/>
  <c r="I541" i="10"/>
  <c r="F576" i="12" s="1"/>
  <c r="J541" i="10"/>
  <c r="H576" i="12" s="1"/>
  <c r="I542" i="10"/>
  <c r="F577" i="12" s="1"/>
  <c r="J542" i="10"/>
  <c r="H577" i="12" s="1"/>
  <c r="I543" i="10"/>
  <c r="F578" i="12" s="1"/>
  <c r="J543" i="10"/>
  <c r="H578" i="12" s="1"/>
  <c r="I544" i="10"/>
  <c r="F579" i="12" s="1"/>
  <c r="J544" i="10"/>
  <c r="H579" i="12" s="1"/>
  <c r="I545" i="10"/>
  <c r="F580" i="12" s="1"/>
  <c r="J545" i="10"/>
  <c r="H580" i="12" s="1"/>
  <c r="I546" i="10"/>
  <c r="F581" i="12" s="1"/>
  <c r="J546" i="10"/>
  <c r="H581" i="12" s="1"/>
  <c r="I547" i="10"/>
  <c r="F582" i="12" s="1"/>
  <c r="J547" i="10"/>
  <c r="H582" i="12" s="1"/>
  <c r="I548" i="10"/>
  <c r="F583" i="12" s="1"/>
  <c r="J548" i="10"/>
  <c r="H583" i="12" s="1"/>
  <c r="I549" i="10"/>
  <c r="F584" i="12" s="1"/>
  <c r="J549" i="10"/>
  <c r="H584" i="12" s="1"/>
  <c r="I550" i="10"/>
  <c r="F585" i="12" s="1"/>
  <c r="J550" i="10"/>
  <c r="H585" i="12" s="1"/>
  <c r="I551" i="10"/>
  <c r="F586" i="12" s="1"/>
  <c r="J551" i="10"/>
  <c r="H586" i="12" s="1"/>
  <c r="I552" i="10"/>
  <c r="F587" i="12" s="1"/>
  <c r="J552" i="10"/>
  <c r="H587" i="12" s="1"/>
  <c r="I553" i="10"/>
  <c r="F588" i="12" s="1"/>
  <c r="J553" i="10"/>
  <c r="H588" i="12" s="1"/>
  <c r="I554" i="10"/>
  <c r="F589" i="12" s="1"/>
  <c r="J554" i="10"/>
  <c r="H589" i="12" s="1"/>
  <c r="I555" i="10"/>
  <c r="F590" i="12" s="1"/>
  <c r="J555" i="10"/>
  <c r="H590" i="12" s="1"/>
  <c r="I556" i="10"/>
  <c r="F591" i="12" s="1"/>
  <c r="J556" i="10"/>
  <c r="H591" i="12" s="1"/>
  <c r="I557" i="10"/>
  <c r="F592" i="12" s="1"/>
  <c r="J557" i="10"/>
  <c r="H592" i="12" s="1"/>
  <c r="I558" i="10"/>
  <c r="F593" i="12" s="1"/>
  <c r="J558" i="10"/>
  <c r="H593" i="12" s="1"/>
  <c r="I559" i="10"/>
  <c r="F594" i="12" s="1"/>
  <c r="J559" i="10"/>
  <c r="H594" i="12" s="1"/>
  <c r="I560" i="10"/>
  <c r="F595" i="12" s="1"/>
  <c r="J560" i="10"/>
  <c r="H595" i="12" s="1"/>
  <c r="I561" i="10"/>
  <c r="F596" i="12" s="1"/>
  <c r="J561" i="10"/>
  <c r="H596" i="12" s="1"/>
  <c r="I562" i="10"/>
  <c r="F597" i="12" s="1"/>
  <c r="J562" i="10"/>
  <c r="H597" i="12" s="1"/>
  <c r="I563" i="10"/>
  <c r="F598" i="12" s="1"/>
  <c r="J563" i="10"/>
  <c r="H598" i="12" s="1"/>
  <c r="I564" i="10"/>
  <c r="F599" i="12" s="1"/>
  <c r="J564" i="10"/>
  <c r="H599" i="12" s="1"/>
  <c r="I565" i="10"/>
  <c r="F600" i="12" s="1"/>
  <c r="J565" i="10"/>
  <c r="H600" i="12" s="1"/>
  <c r="I566" i="10"/>
  <c r="F601" i="12" s="1"/>
  <c r="J566" i="10"/>
  <c r="H601" i="12" s="1"/>
  <c r="I567" i="10"/>
  <c r="F602" i="12" s="1"/>
  <c r="J567" i="10"/>
  <c r="H602" i="12" s="1"/>
  <c r="I568" i="10"/>
  <c r="F603" i="12" s="1"/>
  <c r="J568" i="10"/>
  <c r="H603" i="12" s="1"/>
  <c r="I569" i="10"/>
  <c r="F604" i="12" s="1"/>
  <c r="J569" i="10"/>
  <c r="H604" i="12" s="1"/>
  <c r="I570" i="10"/>
  <c r="F605" i="12" s="1"/>
  <c r="J570" i="10"/>
  <c r="H605" i="12" s="1"/>
  <c r="I571" i="10"/>
  <c r="F606" i="12" s="1"/>
  <c r="J571" i="10"/>
  <c r="H606" i="12" s="1"/>
  <c r="I572" i="10"/>
  <c r="F607" i="12" s="1"/>
  <c r="J572" i="10"/>
  <c r="H607" i="12" s="1"/>
  <c r="I573" i="10"/>
  <c r="F608" i="12" s="1"/>
  <c r="J573" i="10"/>
  <c r="H608" i="12" s="1"/>
  <c r="I574" i="10"/>
  <c r="F609" i="12" s="1"/>
  <c r="J574" i="10"/>
  <c r="H609" i="12" s="1"/>
  <c r="I575" i="10"/>
  <c r="F610" i="12" s="1"/>
  <c r="J575" i="10"/>
  <c r="H610" i="12" s="1"/>
  <c r="I576" i="10"/>
  <c r="F611" i="12" s="1"/>
  <c r="J576" i="10"/>
  <c r="H611" i="12" s="1"/>
  <c r="I577" i="10"/>
  <c r="F612" i="12" s="1"/>
  <c r="J577" i="10"/>
  <c r="H612" i="12" s="1"/>
  <c r="I578" i="10"/>
  <c r="F613" i="12" s="1"/>
  <c r="J578" i="10"/>
  <c r="H613" i="12" s="1"/>
  <c r="I579" i="10"/>
  <c r="F614" i="12" s="1"/>
  <c r="J579" i="10"/>
  <c r="H614" i="12" s="1"/>
  <c r="I580" i="10"/>
  <c r="F615" i="12" s="1"/>
  <c r="J580" i="10"/>
  <c r="H615" i="12" s="1"/>
  <c r="I581" i="10"/>
  <c r="F616" i="12" s="1"/>
  <c r="J581" i="10"/>
  <c r="H616" i="12" s="1"/>
  <c r="I582" i="10"/>
  <c r="F617" i="12" s="1"/>
  <c r="J582" i="10"/>
  <c r="H617" i="12" s="1"/>
  <c r="I583" i="10"/>
  <c r="F618" i="12" s="1"/>
  <c r="J583" i="10"/>
  <c r="H618" i="12" s="1"/>
  <c r="I584" i="10"/>
  <c r="F619" i="12" s="1"/>
  <c r="J584" i="10"/>
  <c r="H619" i="12" s="1"/>
  <c r="I585" i="10"/>
  <c r="F620" i="12" s="1"/>
  <c r="J585" i="10"/>
  <c r="H620" i="12" s="1"/>
  <c r="I586" i="10"/>
  <c r="F621" i="12" s="1"/>
  <c r="J586" i="10"/>
  <c r="H621" i="12" s="1"/>
  <c r="I587" i="10"/>
  <c r="F622" i="12" s="1"/>
  <c r="J587" i="10"/>
  <c r="H622" i="12" s="1"/>
  <c r="I588" i="10"/>
  <c r="F623" i="12" s="1"/>
  <c r="J588" i="10"/>
  <c r="H623" i="12" s="1"/>
  <c r="I589" i="10"/>
  <c r="F624" i="12" s="1"/>
  <c r="J589" i="10"/>
  <c r="H624" i="12" s="1"/>
  <c r="I590" i="10"/>
  <c r="F625" i="12" s="1"/>
  <c r="J590" i="10"/>
  <c r="H625" i="12" s="1"/>
  <c r="I591" i="10"/>
  <c r="F626" i="12" s="1"/>
  <c r="J591" i="10"/>
  <c r="H626" i="12" s="1"/>
  <c r="I592" i="10"/>
  <c r="F627" i="12" s="1"/>
  <c r="J592" i="10"/>
  <c r="H627" i="12" s="1"/>
  <c r="I593" i="10"/>
  <c r="F628" i="12" s="1"/>
  <c r="J593" i="10"/>
  <c r="H628" i="12" s="1"/>
  <c r="I594" i="10"/>
  <c r="F629" i="12" s="1"/>
  <c r="J594" i="10"/>
  <c r="H629" i="12" s="1"/>
  <c r="I595" i="10"/>
  <c r="F630" i="12" s="1"/>
  <c r="J595" i="10"/>
  <c r="H630" i="12" s="1"/>
  <c r="I596" i="10"/>
  <c r="F631" i="12" s="1"/>
  <c r="J596" i="10"/>
  <c r="H631" i="12" s="1"/>
  <c r="I597" i="10"/>
  <c r="F632" i="12" s="1"/>
  <c r="J597" i="10"/>
  <c r="H632" i="12" s="1"/>
  <c r="I598" i="10"/>
  <c r="F633" i="12" s="1"/>
  <c r="J598" i="10"/>
  <c r="H633" i="12" s="1"/>
  <c r="I599" i="10"/>
  <c r="F634" i="12" s="1"/>
  <c r="J599" i="10"/>
  <c r="H634" i="12" s="1"/>
  <c r="I600" i="10"/>
  <c r="F635" i="12" s="1"/>
  <c r="J600" i="10"/>
  <c r="H635" i="12" s="1"/>
  <c r="I601" i="10"/>
  <c r="F636" i="12" s="1"/>
  <c r="J601" i="10"/>
  <c r="H636" i="12" s="1"/>
  <c r="I602" i="10"/>
  <c r="F637" i="12" s="1"/>
  <c r="J602" i="10"/>
  <c r="H637" i="12" s="1"/>
  <c r="I603" i="10"/>
  <c r="F638" i="12" s="1"/>
  <c r="J603" i="10"/>
  <c r="H638" i="12" s="1"/>
  <c r="I604" i="10"/>
  <c r="F639" i="12" s="1"/>
  <c r="J604" i="10"/>
  <c r="H639" i="12" s="1"/>
  <c r="I605" i="10"/>
  <c r="F640" i="12" s="1"/>
  <c r="J605" i="10"/>
  <c r="H640" i="12" s="1"/>
  <c r="I606" i="10"/>
  <c r="F641" i="12" s="1"/>
  <c r="J606" i="10"/>
  <c r="H641" i="12" s="1"/>
  <c r="I607" i="10"/>
  <c r="F642" i="12" s="1"/>
  <c r="J607" i="10"/>
  <c r="H642" i="12" s="1"/>
  <c r="I608" i="10"/>
  <c r="F643" i="12" s="1"/>
  <c r="J608" i="10"/>
  <c r="H643" i="12" s="1"/>
  <c r="I609" i="10"/>
  <c r="F644" i="12" s="1"/>
  <c r="J609" i="10"/>
  <c r="H644" i="12" s="1"/>
  <c r="I610" i="10"/>
  <c r="F645" i="12" s="1"/>
  <c r="J610" i="10"/>
  <c r="H645" i="12" s="1"/>
  <c r="I611" i="10"/>
  <c r="F646" i="12" s="1"/>
  <c r="J611" i="10"/>
  <c r="H646" i="12" s="1"/>
  <c r="I612" i="10"/>
  <c r="F647" i="12" s="1"/>
  <c r="J612" i="10"/>
  <c r="H647" i="12" s="1"/>
  <c r="I613" i="10"/>
  <c r="F648" i="12" s="1"/>
  <c r="J613" i="10"/>
  <c r="H648" i="12" s="1"/>
  <c r="I614" i="10"/>
  <c r="F649" i="12" s="1"/>
  <c r="J614" i="10"/>
  <c r="H649" i="12" s="1"/>
  <c r="I615" i="10"/>
  <c r="F650" i="12" s="1"/>
  <c r="J615" i="10"/>
  <c r="H650" i="12" s="1"/>
  <c r="I616" i="10"/>
  <c r="F651" i="12" s="1"/>
  <c r="J616" i="10"/>
  <c r="H651" i="12" s="1"/>
  <c r="I617" i="10"/>
  <c r="F652" i="12" s="1"/>
  <c r="J617" i="10"/>
  <c r="H652" i="12" s="1"/>
  <c r="I618" i="10"/>
  <c r="F653" i="12" s="1"/>
  <c r="J618" i="10"/>
  <c r="H653" i="12" s="1"/>
  <c r="I619" i="10"/>
  <c r="F654" i="12" s="1"/>
  <c r="J619" i="10"/>
  <c r="H654" i="12" s="1"/>
  <c r="I620" i="10"/>
  <c r="F655" i="12" s="1"/>
  <c r="J620" i="10"/>
  <c r="H655" i="12" s="1"/>
  <c r="I621" i="10"/>
  <c r="F656" i="12" s="1"/>
  <c r="J621" i="10"/>
  <c r="H656" i="12" s="1"/>
  <c r="I622" i="10"/>
  <c r="F657" i="12" s="1"/>
  <c r="J622" i="10"/>
  <c r="H657" i="12" s="1"/>
  <c r="I623" i="10"/>
  <c r="F658" i="12" s="1"/>
  <c r="J623" i="10"/>
  <c r="H658" i="12" s="1"/>
  <c r="I624" i="10"/>
  <c r="F659" i="12" s="1"/>
  <c r="J624" i="10"/>
  <c r="H659" i="12" s="1"/>
  <c r="I625" i="10"/>
  <c r="F660" i="12" s="1"/>
  <c r="J625" i="10"/>
  <c r="H660" i="12" s="1"/>
  <c r="I626" i="10"/>
  <c r="F661" i="12" s="1"/>
  <c r="J626" i="10"/>
  <c r="H661" i="12" s="1"/>
  <c r="I627" i="10"/>
  <c r="F662" i="12" s="1"/>
  <c r="J627" i="10"/>
  <c r="H662" i="12" s="1"/>
  <c r="I628" i="10"/>
  <c r="F663" i="12" s="1"/>
  <c r="J628" i="10"/>
  <c r="H663" i="12" s="1"/>
  <c r="I629" i="10"/>
  <c r="F664" i="12" s="1"/>
  <c r="J629" i="10"/>
  <c r="H664" i="12" s="1"/>
  <c r="I630" i="10"/>
  <c r="F665" i="12" s="1"/>
  <c r="J630" i="10"/>
  <c r="H665" i="12" s="1"/>
  <c r="I631" i="10"/>
  <c r="F666" i="12" s="1"/>
  <c r="J631" i="10"/>
  <c r="H666" i="12" s="1"/>
  <c r="I632" i="10"/>
  <c r="F667" i="12" s="1"/>
  <c r="J632" i="10"/>
  <c r="H667" i="12" s="1"/>
  <c r="I633" i="10"/>
  <c r="F668" i="12" s="1"/>
  <c r="J633" i="10"/>
  <c r="H668" i="12" s="1"/>
  <c r="I634" i="10"/>
  <c r="F669" i="12" s="1"/>
  <c r="J634" i="10"/>
  <c r="H669" i="12" s="1"/>
  <c r="I635" i="10"/>
  <c r="F670" i="12" s="1"/>
  <c r="J635" i="10"/>
  <c r="H670" i="12" s="1"/>
  <c r="I636" i="10"/>
  <c r="F671" i="12" s="1"/>
  <c r="J636" i="10"/>
  <c r="H671" i="12" s="1"/>
  <c r="I637" i="10"/>
  <c r="F672" i="12" s="1"/>
  <c r="J637" i="10"/>
  <c r="H672" i="12" s="1"/>
  <c r="I638" i="10"/>
  <c r="F673" i="12" s="1"/>
  <c r="J638" i="10"/>
  <c r="H673" i="12" s="1"/>
  <c r="I639" i="10"/>
  <c r="F674" i="12" s="1"/>
  <c r="J639" i="10"/>
  <c r="H674" i="12" s="1"/>
  <c r="I640" i="10"/>
  <c r="F675" i="12" s="1"/>
  <c r="J640" i="10"/>
  <c r="H675" i="12" s="1"/>
  <c r="I641" i="10"/>
  <c r="F676" i="12" s="1"/>
  <c r="J641" i="10"/>
  <c r="H676" i="12" s="1"/>
  <c r="I642" i="10"/>
  <c r="F677" i="12" s="1"/>
  <c r="J642" i="10"/>
  <c r="H677" i="12" s="1"/>
  <c r="I643" i="10"/>
  <c r="F678" i="12" s="1"/>
  <c r="J643" i="10"/>
  <c r="H678" i="12" s="1"/>
  <c r="I644" i="10"/>
  <c r="F679" i="12" s="1"/>
  <c r="J644" i="10"/>
  <c r="H679" i="12" s="1"/>
  <c r="I645" i="10"/>
  <c r="F680" i="12" s="1"/>
  <c r="J645" i="10"/>
  <c r="H680" i="12" s="1"/>
  <c r="I646" i="10"/>
  <c r="F681" i="12" s="1"/>
  <c r="J646" i="10"/>
  <c r="H681" i="12" s="1"/>
  <c r="I647" i="10"/>
  <c r="F682" i="12" s="1"/>
  <c r="J647" i="10"/>
  <c r="H682" i="12" s="1"/>
  <c r="I648" i="10"/>
  <c r="F683" i="12" s="1"/>
  <c r="J648" i="10"/>
  <c r="H683" i="12" s="1"/>
  <c r="I649" i="10"/>
  <c r="F684" i="12" s="1"/>
  <c r="J649" i="10"/>
  <c r="H684" i="12" s="1"/>
  <c r="I650" i="10"/>
  <c r="F685" i="12" s="1"/>
  <c r="J650" i="10"/>
  <c r="H685" i="12" s="1"/>
  <c r="I651" i="10"/>
  <c r="F686" i="12" s="1"/>
  <c r="J651" i="10"/>
  <c r="H686" i="12" s="1"/>
  <c r="I652" i="10"/>
  <c r="F687" i="12" s="1"/>
  <c r="J652" i="10"/>
  <c r="H687" i="12" s="1"/>
  <c r="I653" i="10"/>
  <c r="F688" i="12" s="1"/>
  <c r="J653" i="10"/>
  <c r="H688" i="12" s="1"/>
  <c r="I654" i="10"/>
  <c r="F689" i="12" s="1"/>
  <c r="J654" i="10"/>
  <c r="H689" i="12" s="1"/>
  <c r="I655" i="10"/>
  <c r="F690" i="12" s="1"/>
  <c r="J655" i="10"/>
  <c r="H690" i="12" s="1"/>
  <c r="I656" i="10"/>
  <c r="F691" i="12" s="1"/>
  <c r="J656" i="10"/>
  <c r="H691" i="12" s="1"/>
  <c r="I657" i="10"/>
  <c r="F692" i="12" s="1"/>
  <c r="J657" i="10"/>
  <c r="H692" i="12" s="1"/>
  <c r="I658" i="10"/>
  <c r="F693" i="12" s="1"/>
  <c r="J658" i="10"/>
  <c r="H693" i="12" s="1"/>
  <c r="I659" i="10"/>
  <c r="F694" i="12" s="1"/>
  <c r="J659" i="10"/>
  <c r="H694" i="12" s="1"/>
  <c r="I660" i="10"/>
  <c r="F695" i="12" s="1"/>
  <c r="J660" i="10"/>
  <c r="H695" i="12" s="1"/>
  <c r="I661" i="10"/>
  <c r="F696" i="12" s="1"/>
  <c r="J661" i="10"/>
  <c r="H696" i="12" s="1"/>
  <c r="I662" i="10"/>
  <c r="F697" i="12" s="1"/>
  <c r="J662" i="10"/>
  <c r="H697" i="12" s="1"/>
  <c r="I663" i="10"/>
  <c r="F698" i="12" s="1"/>
  <c r="J663" i="10"/>
  <c r="H698" i="12" s="1"/>
  <c r="I664" i="10"/>
  <c r="F699" i="12" s="1"/>
  <c r="J664" i="10"/>
  <c r="H699" i="12" s="1"/>
  <c r="I665" i="10"/>
  <c r="F700" i="12" s="1"/>
  <c r="J665" i="10"/>
  <c r="H700" i="12" s="1"/>
  <c r="I666" i="10"/>
  <c r="F701" i="12" s="1"/>
  <c r="J666" i="10"/>
  <c r="H701" i="12" s="1"/>
  <c r="I667" i="10"/>
  <c r="F702" i="12" s="1"/>
  <c r="J667" i="10"/>
  <c r="H702" i="12" s="1"/>
  <c r="I668" i="10"/>
  <c r="F703" i="12" s="1"/>
  <c r="J668" i="10"/>
  <c r="H703" i="12" s="1"/>
  <c r="I669" i="10"/>
  <c r="F704" i="12" s="1"/>
  <c r="J669" i="10"/>
  <c r="H704" i="12" s="1"/>
  <c r="I670" i="10"/>
  <c r="F705" i="12" s="1"/>
  <c r="J670" i="10"/>
  <c r="H705" i="12" s="1"/>
  <c r="I671" i="10"/>
  <c r="F706" i="12" s="1"/>
  <c r="J671" i="10"/>
  <c r="H706" i="12" s="1"/>
  <c r="I672" i="10"/>
  <c r="F707" i="12" s="1"/>
  <c r="J672" i="10"/>
  <c r="H707" i="12" s="1"/>
  <c r="I673" i="10"/>
  <c r="F708" i="12" s="1"/>
  <c r="J673" i="10"/>
  <c r="H708" i="12" s="1"/>
  <c r="I674" i="10"/>
  <c r="F709" i="12" s="1"/>
  <c r="J674" i="10"/>
  <c r="H709" i="12" s="1"/>
  <c r="I675" i="10"/>
  <c r="F710" i="12" s="1"/>
  <c r="J675" i="10"/>
  <c r="H710" i="12" s="1"/>
  <c r="I676" i="10"/>
  <c r="F711" i="12" s="1"/>
  <c r="J676" i="10"/>
  <c r="H711" i="12" s="1"/>
  <c r="I677" i="10"/>
  <c r="F712" i="12" s="1"/>
  <c r="J677" i="10"/>
  <c r="H712" i="12" s="1"/>
  <c r="I678" i="10"/>
  <c r="F713" i="12" s="1"/>
  <c r="J678" i="10"/>
  <c r="H713" i="12" s="1"/>
  <c r="I679" i="10"/>
  <c r="F714" i="12" s="1"/>
  <c r="J679" i="10"/>
  <c r="H714" i="12" s="1"/>
  <c r="I680" i="10"/>
  <c r="F715" i="12" s="1"/>
  <c r="J680" i="10"/>
  <c r="H715" i="12" s="1"/>
  <c r="I681" i="10"/>
  <c r="F716" i="12" s="1"/>
  <c r="J681" i="10"/>
  <c r="H716" i="12" s="1"/>
  <c r="I682" i="10"/>
  <c r="F717" i="12" s="1"/>
  <c r="J682" i="10"/>
  <c r="H717" i="12" s="1"/>
  <c r="I683" i="10"/>
  <c r="F718" i="12" s="1"/>
  <c r="J683" i="10"/>
  <c r="H718" i="12" s="1"/>
  <c r="I684" i="10"/>
  <c r="F719" i="12" s="1"/>
  <c r="J684" i="10"/>
  <c r="H719" i="12" s="1"/>
  <c r="I685" i="10"/>
  <c r="F720" i="12" s="1"/>
  <c r="J685" i="10"/>
  <c r="H720" i="12" s="1"/>
  <c r="I686" i="10"/>
  <c r="F721" i="12" s="1"/>
  <c r="J686" i="10"/>
  <c r="H721" i="12" s="1"/>
  <c r="I687" i="10"/>
  <c r="F722" i="12" s="1"/>
  <c r="J687" i="10"/>
  <c r="H722" i="12" s="1"/>
  <c r="I688" i="10"/>
  <c r="F723" i="12" s="1"/>
  <c r="J688" i="10"/>
  <c r="H723" i="12" s="1"/>
  <c r="I689" i="10"/>
  <c r="F724" i="12" s="1"/>
  <c r="J689" i="10"/>
  <c r="H724" i="12" s="1"/>
  <c r="I690" i="10"/>
  <c r="F725" i="12" s="1"/>
  <c r="J690" i="10"/>
  <c r="H725" i="12" s="1"/>
  <c r="I691" i="10"/>
  <c r="F726" i="12" s="1"/>
  <c r="J691" i="10"/>
  <c r="H726" i="12" s="1"/>
  <c r="I692" i="10"/>
  <c r="F727" i="12" s="1"/>
  <c r="J692" i="10"/>
  <c r="H727" i="12" s="1"/>
  <c r="I693" i="10"/>
  <c r="F728" i="12" s="1"/>
  <c r="J693" i="10"/>
  <c r="H728" i="12" s="1"/>
  <c r="I694" i="10"/>
  <c r="F729" i="12" s="1"/>
  <c r="J694" i="10"/>
  <c r="H729" i="12" s="1"/>
  <c r="I695" i="10"/>
  <c r="F730" i="12" s="1"/>
  <c r="J695" i="10"/>
  <c r="H730" i="12" s="1"/>
  <c r="I696" i="10"/>
  <c r="F731" i="12" s="1"/>
  <c r="J696" i="10"/>
  <c r="H731" i="12" s="1"/>
  <c r="I697" i="10"/>
  <c r="F732" i="12" s="1"/>
  <c r="J697" i="10"/>
  <c r="H732" i="12" s="1"/>
  <c r="I698" i="10"/>
  <c r="F733" i="12" s="1"/>
  <c r="J698" i="10"/>
  <c r="H733" i="12" s="1"/>
  <c r="I699" i="10"/>
  <c r="F734" i="12" s="1"/>
  <c r="J699" i="10"/>
  <c r="H734" i="12" s="1"/>
  <c r="I700" i="10"/>
  <c r="F735" i="12" s="1"/>
  <c r="J700" i="10"/>
  <c r="H735" i="12" s="1"/>
  <c r="I701" i="10"/>
  <c r="F736" i="12" s="1"/>
  <c r="J701" i="10"/>
  <c r="H736" i="12" s="1"/>
  <c r="I702" i="10"/>
  <c r="F737" i="12" s="1"/>
  <c r="J702" i="10"/>
  <c r="H737" i="12" s="1"/>
  <c r="I703" i="10"/>
  <c r="F738" i="12" s="1"/>
  <c r="J703" i="10"/>
  <c r="H738" i="12" s="1"/>
  <c r="I704" i="10"/>
  <c r="F739" i="12" s="1"/>
  <c r="J704" i="10"/>
  <c r="H739" i="12" s="1"/>
  <c r="I705" i="10"/>
  <c r="F740" i="12" s="1"/>
  <c r="J705" i="10"/>
  <c r="H740" i="12" s="1"/>
  <c r="I706" i="10"/>
  <c r="F741" i="12" s="1"/>
  <c r="J706" i="10"/>
  <c r="H741" i="12" s="1"/>
  <c r="I707" i="10"/>
  <c r="F742" i="12" s="1"/>
  <c r="J707" i="10"/>
  <c r="H742" i="12" s="1"/>
  <c r="I708" i="10"/>
  <c r="F743" i="12" s="1"/>
  <c r="J708" i="10"/>
  <c r="H743" i="12" s="1"/>
  <c r="I709" i="10"/>
  <c r="F744" i="12" s="1"/>
  <c r="J709" i="10"/>
  <c r="H744" i="12" s="1"/>
  <c r="I710" i="10"/>
  <c r="F745" i="12" s="1"/>
  <c r="J710" i="10"/>
  <c r="H745" i="12" s="1"/>
  <c r="I711" i="10"/>
  <c r="F746" i="12" s="1"/>
  <c r="J711" i="10"/>
  <c r="H746" i="12" s="1"/>
  <c r="I712" i="10"/>
  <c r="F747" i="12" s="1"/>
  <c r="J712" i="10"/>
  <c r="H747" i="12" s="1"/>
  <c r="I713" i="10"/>
  <c r="F748" i="12" s="1"/>
  <c r="J713" i="10"/>
  <c r="H748" i="12" s="1"/>
  <c r="I714" i="10"/>
  <c r="F749" i="12" s="1"/>
  <c r="J714" i="10"/>
  <c r="H749" i="12" s="1"/>
  <c r="I715" i="10"/>
  <c r="F750" i="12" s="1"/>
  <c r="J715" i="10"/>
  <c r="H750" i="12" s="1"/>
  <c r="I716" i="10"/>
  <c r="F751" i="12" s="1"/>
  <c r="J716" i="10"/>
  <c r="H751" i="12" s="1"/>
  <c r="I717" i="10"/>
  <c r="F752" i="12" s="1"/>
  <c r="J717" i="10"/>
  <c r="H752" i="12" s="1"/>
  <c r="I718" i="10"/>
  <c r="F753" i="12" s="1"/>
  <c r="J718" i="10"/>
  <c r="H753" i="12" s="1"/>
  <c r="I719" i="10"/>
  <c r="F754" i="12" s="1"/>
  <c r="J719" i="10"/>
  <c r="H754" i="12" s="1"/>
  <c r="I720" i="10"/>
  <c r="F755" i="12" s="1"/>
  <c r="J720" i="10"/>
  <c r="H755" i="12" s="1"/>
  <c r="I721" i="10"/>
  <c r="F756" i="12" s="1"/>
  <c r="J721" i="10"/>
  <c r="H756" i="12" s="1"/>
  <c r="I722" i="10"/>
  <c r="F757" i="12" s="1"/>
  <c r="J722" i="10"/>
  <c r="H757" i="12" s="1"/>
  <c r="I723" i="10"/>
  <c r="F758" i="12" s="1"/>
  <c r="J723" i="10"/>
  <c r="H758" i="12" s="1"/>
  <c r="I724" i="10"/>
  <c r="F759" i="12" s="1"/>
  <c r="J724" i="10"/>
  <c r="H759" i="12" s="1"/>
  <c r="I725" i="10"/>
  <c r="F760" i="12" s="1"/>
  <c r="J725" i="10"/>
  <c r="H760" i="12" s="1"/>
  <c r="I726" i="10"/>
  <c r="F761" i="12" s="1"/>
  <c r="J726" i="10"/>
  <c r="H761" i="12" s="1"/>
  <c r="I727" i="10"/>
  <c r="F762" i="12" s="1"/>
  <c r="J727" i="10"/>
  <c r="H762" i="12" s="1"/>
  <c r="I728" i="10"/>
  <c r="F763" i="12" s="1"/>
  <c r="J728" i="10"/>
  <c r="H763" i="12" s="1"/>
  <c r="I729" i="10"/>
  <c r="F764" i="12" s="1"/>
  <c r="J729" i="10"/>
  <c r="H764" i="12" s="1"/>
  <c r="I730" i="10"/>
  <c r="F765" i="12" s="1"/>
  <c r="J730" i="10"/>
  <c r="H765" i="12" s="1"/>
  <c r="I731" i="10"/>
  <c r="F766" i="12" s="1"/>
  <c r="J731" i="10"/>
  <c r="H766" i="12" s="1"/>
  <c r="I732" i="10"/>
  <c r="F767" i="12" s="1"/>
  <c r="J732" i="10"/>
  <c r="H767" i="12" s="1"/>
  <c r="I733" i="10"/>
  <c r="F768" i="12" s="1"/>
  <c r="J733" i="10"/>
  <c r="H768" i="12" s="1"/>
  <c r="I734" i="10"/>
  <c r="F769" i="12" s="1"/>
  <c r="J734" i="10"/>
  <c r="H769" i="12" s="1"/>
  <c r="I735" i="10"/>
  <c r="F770" i="12" s="1"/>
  <c r="J735" i="10"/>
  <c r="H770" i="12" s="1"/>
  <c r="I736" i="10"/>
  <c r="F771" i="12" s="1"/>
  <c r="J736" i="10"/>
  <c r="H771" i="12" s="1"/>
  <c r="I737" i="10"/>
  <c r="F772" i="12" s="1"/>
  <c r="J737" i="10"/>
  <c r="H772" i="12" s="1"/>
  <c r="I738" i="10"/>
  <c r="F773" i="12" s="1"/>
  <c r="J738" i="10"/>
  <c r="H773" i="12" s="1"/>
  <c r="I739" i="10"/>
  <c r="F774" i="12" s="1"/>
  <c r="J739" i="10"/>
  <c r="H774" i="12" s="1"/>
  <c r="I740" i="10"/>
  <c r="F775" i="12" s="1"/>
  <c r="J740" i="10"/>
  <c r="H775" i="12" s="1"/>
  <c r="I741" i="10"/>
  <c r="F776" i="12" s="1"/>
  <c r="J741" i="10"/>
  <c r="H776" i="12" s="1"/>
  <c r="I742" i="10"/>
  <c r="F777" i="12" s="1"/>
  <c r="J742" i="10"/>
  <c r="H777" i="12" s="1"/>
  <c r="I743" i="10"/>
  <c r="F778" i="12" s="1"/>
  <c r="J743" i="10"/>
  <c r="H778" i="12" s="1"/>
  <c r="I744" i="10"/>
  <c r="F779" i="12" s="1"/>
  <c r="J744" i="10"/>
  <c r="H779" i="12" s="1"/>
  <c r="I745" i="10"/>
  <c r="F780" i="12" s="1"/>
  <c r="J745" i="10"/>
  <c r="H780" i="12" s="1"/>
  <c r="I746" i="10"/>
  <c r="F781" i="12" s="1"/>
  <c r="J746" i="10"/>
  <c r="H781" i="12" s="1"/>
  <c r="I747" i="10"/>
  <c r="F782" i="12" s="1"/>
  <c r="J747" i="10"/>
  <c r="H782" i="12" s="1"/>
  <c r="I748" i="10"/>
  <c r="F783" i="12" s="1"/>
  <c r="J748" i="10"/>
  <c r="H783" i="12" s="1"/>
  <c r="I749" i="10"/>
  <c r="F784" i="12" s="1"/>
  <c r="J749" i="10"/>
  <c r="H784" i="12" s="1"/>
  <c r="I750" i="10"/>
  <c r="F785" i="12" s="1"/>
  <c r="J750" i="10"/>
  <c r="H785" i="12" s="1"/>
  <c r="I751" i="10"/>
  <c r="F786" i="12" s="1"/>
  <c r="J751" i="10"/>
  <c r="H786" i="12" s="1"/>
  <c r="I752" i="10"/>
  <c r="F787" i="12" s="1"/>
  <c r="J752" i="10"/>
  <c r="H787" i="12" s="1"/>
  <c r="I753" i="10"/>
  <c r="F788" i="12" s="1"/>
  <c r="J753" i="10"/>
  <c r="H788" i="12" s="1"/>
  <c r="I754" i="10"/>
  <c r="F789" i="12" s="1"/>
  <c r="J754" i="10"/>
  <c r="H789" i="12" s="1"/>
  <c r="I755" i="10"/>
  <c r="F790" i="12" s="1"/>
  <c r="J755" i="10"/>
  <c r="H790" i="12" s="1"/>
  <c r="I756" i="10"/>
  <c r="F791" i="12" s="1"/>
  <c r="J756" i="10"/>
  <c r="H791" i="12" s="1"/>
  <c r="I757" i="10"/>
  <c r="F792" i="12" s="1"/>
  <c r="J757" i="10"/>
  <c r="H792" i="12" s="1"/>
  <c r="I758" i="10"/>
  <c r="F793" i="12" s="1"/>
  <c r="J758" i="10"/>
  <c r="H793" i="12" s="1"/>
  <c r="I759" i="10"/>
  <c r="F794" i="12" s="1"/>
  <c r="J759" i="10"/>
  <c r="H794" i="12" s="1"/>
  <c r="I760" i="10"/>
  <c r="F795" i="12" s="1"/>
  <c r="J760" i="10"/>
  <c r="H795" i="12" s="1"/>
  <c r="I761" i="10"/>
  <c r="F796" i="12" s="1"/>
  <c r="J761" i="10"/>
  <c r="H796" i="12" s="1"/>
  <c r="I762" i="10"/>
  <c r="F797" i="12" s="1"/>
  <c r="J762" i="10"/>
  <c r="H797" i="12" s="1"/>
  <c r="I763" i="10"/>
  <c r="F798" i="12" s="1"/>
  <c r="J763" i="10"/>
  <c r="H798" i="12" s="1"/>
  <c r="I764" i="10"/>
  <c r="F799" i="12" s="1"/>
  <c r="J764" i="10"/>
  <c r="H799" i="12" s="1"/>
  <c r="I765" i="10"/>
  <c r="F800" i="12" s="1"/>
  <c r="J765" i="10"/>
  <c r="H800" i="12" s="1"/>
  <c r="I766" i="10"/>
  <c r="F801" i="12" s="1"/>
  <c r="J766" i="10"/>
  <c r="H801" i="12" s="1"/>
  <c r="I767" i="10"/>
  <c r="F802" i="12" s="1"/>
  <c r="J767" i="10"/>
  <c r="H802" i="12" s="1"/>
  <c r="I768" i="10"/>
  <c r="F803" i="12" s="1"/>
  <c r="J768" i="10"/>
  <c r="H803" i="12" s="1"/>
  <c r="I769" i="10"/>
  <c r="F804" i="12" s="1"/>
  <c r="J769" i="10"/>
  <c r="H804" i="12" s="1"/>
  <c r="I770" i="10"/>
  <c r="F805" i="12" s="1"/>
  <c r="J770" i="10"/>
  <c r="H805" i="12" s="1"/>
  <c r="I771" i="10"/>
  <c r="F806" i="12" s="1"/>
  <c r="J771" i="10"/>
  <c r="H806" i="12" s="1"/>
  <c r="I772" i="10"/>
  <c r="F807" i="12" s="1"/>
  <c r="J772" i="10"/>
  <c r="H807" i="12" s="1"/>
  <c r="I773" i="10"/>
  <c r="F808" i="12" s="1"/>
  <c r="J773" i="10"/>
  <c r="H808" i="12" s="1"/>
  <c r="I774" i="10"/>
  <c r="F809" i="12" s="1"/>
  <c r="J774" i="10"/>
  <c r="H809" i="12" s="1"/>
  <c r="I775" i="10"/>
  <c r="F810" i="12" s="1"/>
  <c r="J775" i="10"/>
  <c r="H810" i="12" s="1"/>
  <c r="I776" i="10"/>
  <c r="F811" i="12" s="1"/>
  <c r="J776" i="10"/>
  <c r="H811" i="12" s="1"/>
  <c r="I777" i="10"/>
  <c r="F812" i="12" s="1"/>
  <c r="J777" i="10"/>
  <c r="H812" i="12" s="1"/>
  <c r="I778" i="10"/>
  <c r="F813" i="12" s="1"/>
  <c r="J778" i="10"/>
  <c r="H813" i="12" s="1"/>
  <c r="I779" i="10"/>
  <c r="F814" i="12" s="1"/>
  <c r="J779" i="10"/>
  <c r="H814" i="12" s="1"/>
  <c r="I780" i="10"/>
  <c r="F815" i="12" s="1"/>
  <c r="J780" i="10"/>
  <c r="H815" i="12" s="1"/>
  <c r="I781" i="10"/>
  <c r="F816" i="12" s="1"/>
  <c r="J781" i="10"/>
  <c r="H816" i="12" s="1"/>
  <c r="I782" i="10"/>
  <c r="F817" i="12" s="1"/>
  <c r="J782" i="10"/>
  <c r="H817" i="12" s="1"/>
  <c r="I783" i="10"/>
  <c r="F818" i="12" s="1"/>
  <c r="J783" i="10"/>
  <c r="H818" i="12" s="1"/>
  <c r="I784" i="10"/>
  <c r="F819" i="12" s="1"/>
  <c r="J784" i="10"/>
  <c r="H819" i="12" s="1"/>
  <c r="I785" i="10"/>
  <c r="F820" i="12" s="1"/>
  <c r="J785" i="10"/>
  <c r="H820" i="12" s="1"/>
  <c r="I786" i="10"/>
  <c r="F821" i="12" s="1"/>
  <c r="J786" i="10"/>
  <c r="H821" i="12" s="1"/>
  <c r="I787" i="10"/>
  <c r="F822" i="12" s="1"/>
  <c r="J787" i="10"/>
  <c r="H822" i="12" s="1"/>
  <c r="I788" i="10"/>
  <c r="F823" i="12" s="1"/>
  <c r="J788" i="10"/>
  <c r="H823" i="12" s="1"/>
  <c r="I789" i="10"/>
  <c r="F824" i="12" s="1"/>
  <c r="J789" i="10"/>
  <c r="H824" i="12" s="1"/>
  <c r="I790" i="10"/>
  <c r="F825" i="12" s="1"/>
  <c r="J790" i="10"/>
  <c r="H825" i="12" s="1"/>
  <c r="I791" i="10"/>
  <c r="F826" i="12" s="1"/>
  <c r="J791" i="10"/>
  <c r="H826" i="12" s="1"/>
  <c r="I792" i="10"/>
  <c r="F827" i="12" s="1"/>
  <c r="J792" i="10"/>
  <c r="H827" i="12" s="1"/>
  <c r="I793" i="10"/>
  <c r="F828" i="12" s="1"/>
  <c r="J793" i="10"/>
  <c r="H828" i="12" s="1"/>
  <c r="I794" i="10"/>
  <c r="F829" i="12" s="1"/>
  <c r="J794" i="10"/>
  <c r="H829" i="12" s="1"/>
  <c r="I795" i="10"/>
  <c r="F830" i="12" s="1"/>
  <c r="J795" i="10"/>
  <c r="H830" i="12" s="1"/>
  <c r="I796" i="10"/>
  <c r="F831" i="12" s="1"/>
  <c r="J796" i="10"/>
  <c r="H831" i="12" s="1"/>
  <c r="I797" i="10"/>
  <c r="F832" i="12" s="1"/>
  <c r="J797" i="10"/>
  <c r="H832" i="12" s="1"/>
  <c r="I798" i="10"/>
  <c r="F833" i="12" s="1"/>
  <c r="J798" i="10"/>
  <c r="H833" i="12" s="1"/>
  <c r="I799" i="10"/>
  <c r="F834" i="12" s="1"/>
  <c r="J799" i="10"/>
  <c r="H834" i="12" s="1"/>
  <c r="I800" i="10"/>
  <c r="F835" i="12" s="1"/>
  <c r="J800" i="10"/>
  <c r="H835" i="12" s="1"/>
  <c r="I801" i="10"/>
  <c r="F836" i="12" s="1"/>
  <c r="J801" i="10"/>
  <c r="H836" i="12" s="1"/>
  <c r="I802" i="10"/>
  <c r="F837" i="12" s="1"/>
  <c r="J802" i="10"/>
  <c r="H837" i="12" s="1"/>
  <c r="I803" i="10"/>
  <c r="F838" i="12" s="1"/>
  <c r="J803" i="10"/>
  <c r="H838" i="12" s="1"/>
  <c r="I804" i="10"/>
  <c r="F839" i="12" s="1"/>
  <c r="J804" i="10"/>
  <c r="H839" i="12" s="1"/>
  <c r="I805" i="10"/>
  <c r="F840" i="12" s="1"/>
  <c r="J805" i="10"/>
  <c r="H840" i="12" s="1"/>
  <c r="I806" i="10"/>
  <c r="F841" i="12" s="1"/>
  <c r="J806" i="10"/>
  <c r="H841" i="12" s="1"/>
  <c r="I807" i="10"/>
  <c r="F842" i="12" s="1"/>
  <c r="J807" i="10"/>
  <c r="H842" i="12" s="1"/>
  <c r="I808" i="10"/>
  <c r="F843" i="12" s="1"/>
  <c r="J808" i="10"/>
  <c r="H843" i="12" s="1"/>
  <c r="I809" i="10"/>
  <c r="F844" i="12" s="1"/>
  <c r="J809" i="10"/>
  <c r="H844" i="12" s="1"/>
  <c r="I810" i="10"/>
  <c r="F845" i="12" s="1"/>
  <c r="J810" i="10"/>
  <c r="H845" i="12" s="1"/>
  <c r="I811" i="10"/>
  <c r="F846" i="12" s="1"/>
  <c r="J811" i="10"/>
  <c r="H846" i="12" s="1"/>
  <c r="I812" i="10"/>
  <c r="F847" i="12" s="1"/>
  <c r="J812" i="10"/>
  <c r="H847" i="12" s="1"/>
  <c r="I813" i="10"/>
  <c r="F848" i="12" s="1"/>
  <c r="J813" i="10"/>
  <c r="H848" i="12" s="1"/>
  <c r="I814" i="10"/>
  <c r="F849" i="12" s="1"/>
  <c r="J814" i="10"/>
  <c r="H849" i="12" s="1"/>
  <c r="I815" i="10"/>
  <c r="F850" i="12" s="1"/>
  <c r="J815" i="10"/>
  <c r="H850" i="12" s="1"/>
  <c r="I816" i="10"/>
  <c r="F851" i="12" s="1"/>
  <c r="J816" i="10"/>
  <c r="H851" i="12" s="1"/>
  <c r="I817" i="10"/>
  <c r="F852" i="12" s="1"/>
  <c r="J817" i="10"/>
  <c r="H852" i="12" s="1"/>
  <c r="I818" i="10"/>
  <c r="F853" i="12" s="1"/>
  <c r="J818" i="10"/>
  <c r="H853" i="12" s="1"/>
  <c r="I819" i="10"/>
  <c r="F854" i="12" s="1"/>
  <c r="J819" i="10"/>
  <c r="H854" i="12" s="1"/>
  <c r="I820" i="10"/>
  <c r="F855" i="12" s="1"/>
  <c r="J820" i="10"/>
  <c r="H855" i="12" s="1"/>
  <c r="I821" i="10"/>
  <c r="F856" i="12" s="1"/>
  <c r="J821" i="10"/>
  <c r="H856" i="12" s="1"/>
  <c r="I822" i="10"/>
  <c r="F857" i="12" s="1"/>
  <c r="J822" i="10"/>
  <c r="H857" i="12" s="1"/>
  <c r="I823" i="10"/>
  <c r="F858" i="12" s="1"/>
  <c r="J823" i="10"/>
  <c r="H858" i="12" s="1"/>
  <c r="I824" i="10"/>
  <c r="F859" i="12" s="1"/>
  <c r="J824" i="10"/>
  <c r="H859" i="12" s="1"/>
  <c r="I825" i="10"/>
  <c r="F860" i="12" s="1"/>
  <c r="J825" i="10"/>
  <c r="H860" i="12" s="1"/>
  <c r="I826" i="10"/>
  <c r="F861" i="12" s="1"/>
  <c r="J826" i="10"/>
  <c r="H861" i="12" s="1"/>
  <c r="I827" i="10"/>
  <c r="F862" i="12" s="1"/>
  <c r="J827" i="10"/>
  <c r="H862" i="12" s="1"/>
  <c r="I828" i="10"/>
  <c r="F863" i="12" s="1"/>
  <c r="J828" i="10"/>
  <c r="H863" i="12" s="1"/>
  <c r="I829" i="10"/>
  <c r="F864" i="12" s="1"/>
  <c r="J829" i="10"/>
  <c r="H864" i="12" s="1"/>
  <c r="I830" i="10"/>
  <c r="F865" i="12" s="1"/>
  <c r="J830" i="10"/>
  <c r="H865" i="12" s="1"/>
  <c r="I831" i="10"/>
  <c r="F866" i="12" s="1"/>
  <c r="J831" i="10"/>
  <c r="H866" i="12" s="1"/>
  <c r="I832" i="10"/>
  <c r="F867" i="12" s="1"/>
  <c r="J832" i="10"/>
  <c r="H867" i="12" s="1"/>
  <c r="I833" i="10"/>
  <c r="F868" i="12" s="1"/>
  <c r="J833" i="10"/>
  <c r="H868" i="12" s="1"/>
  <c r="I834" i="10"/>
  <c r="F869" i="12" s="1"/>
  <c r="J834" i="10"/>
  <c r="H869" i="12" s="1"/>
  <c r="I835" i="10"/>
  <c r="F870" i="12" s="1"/>
  <c r="J835" i="10"/>
  <c r="H870" i="12" s="1"/>
  <c r="I836" i="10"/>
  <c r="F871" i="12" s="1"/>
  <c r="J836" i="10"/>
  <c r="H871" i="12" s="1"/>
  <c r="I837" i="10"/>
  <c r="F872" i="12" s="1"/>
  <c r="J837" i="10"/>
  <c r="H872" i="12" s="1"/>
  <c r="I838" i="10"/>
  <c r="F873" i="12" s="1"/>
  <c r="J838" i="10"/>
  <c r="H873" i="12" s="1"/>
  <c r="I839" i="10"/>
  <c r="F874" i="12" s="1"/>
  <c r="J839" i="10"/>
  <c r="H874" i="12" s="1"/>
  <c r="I840" i="10"/>
  <c r="F875" i="12" s="1"/>
  <c r="J840" i="10"/>
  <c r="H875" i="12" s="1"/>
  <c r="I841" i="10"/>
  <c r="F876" i="12" s="1"/>
  <c r="J841" i="10"/>
  <c r="H876" i="12" s="1"/>
  <c r="I842" i="10"/>
  <c r="F877" i="12" s="1"/>
  <c r="J842" i="10"/>
  <c r="H877" i="12" s="1"/>
  <c r="I843" i="10"/>
  <c r="F878" i="12" s="1"/>
  <c r="J843" i="10"/>
  <c r="H878" i="12" s="1"/>
  <c r="I844" i="10"/>
  <c r="F879" i="12" s="1"/>
  <c r="J844" i="10"/>
  <c r="H879" i="12" s="1"/>
  <c r="I845" i="10"/>
  <c r="F880" i="12" s="1"/>
  <c r="J845" i="10"/>
  <c r="H880" i="12" s="1"/>
  <c r="I846" i="10"/>
  <c r="F881" i="12" s="1"/>
  <c r="J846" i="10"/>
  <c r="H881" i="12" s="1"/>
  <c r="I847" i="10"/>
  <c r="F882" i="12" s="1"/>
  <c r="J847" i="10"/>
  <c r="H882" i="12" s="1"/>
  <c r="I848" i="10"/>
  <c r="F883" i="12" s="1"/>
  <c r="J848" i="10"/>
  <c r="H883" i="12" s="1"/>
  <c r="I849" i="10"/>
  <c r="F884" i="12" s="1"/>
  <c r="J849" i="10"/>
  <c r="H884" i="12" s="1"/>
  <c r="I850" i="10"/>
  <c r="F885" i="12" s="1"/>
  <c r="J850" i="10"/>
  <c r="H885" i="12" s="1"/>
  <c r="I851" i="10"/>
  <c r="F886" i="12" s="1"/>
  <c r="J851" i="10"/>
  <c r="H886" i="12" s="1"/>
  <c r="I852" i="10"/>
  <c r="F887" i="12" s="1"/>
  <c r="J852" i="10"/>
  <c r="H887" i="12" s="1"/>
  <c r="I853" i="10"/>
  <c r="F888" i="12" s="1"/>
  <c r="J853" i="10"/>
  <c r="H888" i="12" s="1"/>
  <c r="I854" i="10"/>
  <c r="F889" i="12" s="1"/>
  <c r="J854" i="10"/>
  <c r="H889" i="12" s="1"/>
  <c r="I855" i="10"/>
  <c r="F890" i="12" s="1"/>
  <c r="J855" i="10"/>
  <c r="H890" i="12" s="1"/>
  <c r="I856" i="10"/>
  <c r="F891" i="12" s="1"/>
  <c r="J856" i="10"/>
  <c r="H891" i="12" s="1"/>
  <c r="I857" i="10"/>
  <c r="F892" i="12" s="1"/>
  <c r="J857" i="10"/>
  <c r="H892" i="12" s="1"/>
  <c r="I858" i="10"/>
  <c r="F893" i="12" s="1"/>
  <c r="J858" i="10"/>
  <c r="H893" i="12" s="1"/>
  <c r="I859" i="10"/>
  <c r="F894" i="12" s="1"/>
  <c r="J859" i="10"/>
  <c r="H894" i="12" s="1"/>
  <c r="I860" i="10"/>
  <c r="F895" i="12" s="1"/>
  <c r="J860" i="10"/>
  <c r="H895" i="12" s="1"/>
  <c r="I861" i="10"/>
  <c r="F896" i="12" s="1"/>
  <c r="J861" i="10"/>
  <c r="H896" i="12" s="1"/>
  <c r="I862" i="10"/>
  <c r="F897" i="12" s="1"/>
  <c r="J862" i="10"/>
  <c r="H897" i="12" s="1"/>
  <c r="I863" i="10"/>
  <c r="F898" i="12" s="1"/>
  <c r="J863" i="10"/>
  <c r="H898" i="12" s="1"/>
  <c r="I864" i="10"/>
  <c r="F899" i="12" s="1"/>
  <c r="J864" i="10"/>
  <c r="H899" i="12" s="1"/>
  <c r="I865" i="10"/>
  <c r="F900" i="12" s="1"/>
  <c r="J865" i="10"/>
  <c r="H900" i="12" s="1"/>
  <c r="I866" i="10"/>
  <c r="F901" i="12" s="1"/>
  <c r="J866" i="10"/>
  <c r="H901" i="12" s="1"/>
  <c r="I867" i="10"/>
  <c r="F902" i="12" s="1"/>
  <c r="J867" i="10"/>
  <c r="H902" i="12" s="1"/>
  <c r="I868" i="10"/>
  <c r="F903" i="12" s="1"/>
  <c r="J868" i="10"/>
  <c r="H903" i="12" s="1"/>
  <c r="I869" i="10"/>
  <c r="F904" i="12" s="1"/>
  <c r="J869" i="10"/>
  <c r="H904" i="12" s="1"/>
  <c r="I870" i="10"/>
  <c r="F905" i="12" s="1"/>
  <c r="J870" i="10"/>
  <c r="H905" i="12" s="1"/>
  <c r="I871" i="10"/>
  <c r="F906" i="12" s="1"/>
  <c r="J871" i="10"/>
  <c r="H906" i="12" s="1"/>
  <c r="I872" i="10"/>
  <c r="F907" i="12" s="1"/>
  <c r="J872" i="10"/>
  <c r="H907" i="12" s="1"/>
  <c r="I873" i="10"/>
  <c r="F908" i="12" s="1"/>
  <c r="J873" i="10"/>
  <c r="H908" i="12" s="1"/>
  <c r="I874" i="10"/>
  <c r="F909" i="12" s="1"/>
  <c r="J874" i="10"/>
  <c r="H909" i="12" s="1"/>
  <c r="I875" i="10"/>
  <c r="F910" i="12" s="1"/>
  <c r="J875" i="10"/>
  <c r="H910" i="12" s="1"/>
  <c r="I876" i="10"/>
  <c r="F911" i="12" s="1"/>
  <c r="J876" i="10"/>
  <c r="H911" i="12" s="1"/>
  <c r="I877" i="10"/>
  <c r="F912" i="12" s="1"/>
  <c r="J877" i="10"/>
  <c r="H912" i="12" s="1"/>
  <c r="I878" i="10"/>
  <c r="F913" i="12" s="1"/>
  <c r="J878" i="10"/>
  <c r="H913" i="12" s="1"/>
  <c r="I879" i="10"/>
  <c r="F914" i="12" s="1"/>
  <c r="J879" i="10"/>
  <c r="H914" i="12" s="1"/>
  <c r="I880" i="10"/>
  <c r="F915" i="12" s="1"/>
  <c r="J880" i="10"/>
  <c r="H915" i="12" s="1"/>
  <c r="I881" i="10"/>
  <c r="F916" i="12" s="1"/>
  <c r="J881" i="10"/>
  <c r="H916" i="12" s="1"/>
  <c r="I882" i="10"/>
  <c r="F917" i="12" s="1"/>
  <c r="J882" i="10"/>
  <c r="H917" i="12" s="1"/>
  <c r="I883" i="10"/>
  <c r="F918" i="12" s="1"/>
  <c r="J883" i="10"/>
  <c r="H918" i="12" s="1"/>
  <c r="I884" i="10"/>
  <c r="F919" i="12" s="1"/>
  <c r="J884" i="10"/>
  <c r="H919" i="12" s="1"/>
  <c r="I885" i="10"/>
  <c r="F920" i="12" s="1"/>
  <c r="J885" i="10"/>
  <c r="H920" i="12" s="1"/>
  <c r="I886" i="10"/>
  <c r="F921" i="12" s="1"/>
  <c r="J886" i="10"/>
  <c r="H921" i="12" s="1"/>
  <c r="I887" i="10"/>
  <c r="F922" i="12" s="1"/>
  <c r="J887" i="10"/>
  <c r="H922" i="12" s="1"/>
  <c r="I888" i="10"/>
  <c r="F923" i="12" s="1"/>
  <c r="J888" i="10"/>
  <c r="H923" i="12" s="1"/>
  <c r="I889" i="10"/>
  <c r="F924" i="12" s="1"/>
  <c r="J889" i="10"/>
  <c r="H924" i="12" s="1"/>
  <c r="I890" i="10"/>
  <c r="F925" i="12" s="1"/>
  <c r="J890" i="10"/>
  <c r="H925" i="12" s="1"/>
  <c r="I891" i="10"/>
  <c r="F926" i="12" s="1"/>
  <c r="J891" i="10"/>
  <c r="H926" i="12" s="1"/>
  <c r="I892" i="10"/>
  <c r="F927" i="12" s="1"/>
  <c r="J892" i="10"/>
  <c r="H927" i="12" s="1"/>
  <c r="I893" i="10"/>
  <c r="F928" i="12" s="1"/>
  <c r="J893" i="10"/>
  <c r="H928" i="12" s="1"/>
  <c r="I894" i="10"/>
  <c r="F929" i="12" s="1"/>
  <c r="J894" i="10"/>
  <c r="H929" i="12" s="1"/>
  <c r="I895" i="10"/>
  <c r="F930" i="12" s="1"/>
  <c r="J895" i="10"/>
  <c r="H930" i="12" s="1"/>
  <c r="I896" i="10"/>
  <c r="F931" i="12" s="1"/>
  <c r="J896" i="10"/>
  <c r="H931" i="12" s="1"/>
  <c r="I897" i="10"/>
  <c r="F932" i="12" s="1"/>
  <c r="J897" i="10"/>
  <c r="H932" i="12" s="1"/>
  <c r="I898" i="10"/>
  <c r="F933" i="12" s="1"/>
  <c r="J898" i="10"/>
  <c r="H933" i="12" s="1"/>
  <c r="I899" i="10"/>
  <c r="F934" i="12" s="1"/>
  <c r="J899" i="10"/>
  <c r="H934" i="12" s="1"/>
  <c r="I900" i="10"/>
  <c r="F935" i="12" s="1"/>
  <c r="J900" i="10"/>
  <c r="H935" i="12" s="1"/>
  <c r="I901" i="10"/>
  <c r="F936" i="12" s="1"/>
  <c r="J901" i="10"/>
  <c r="H936" i="12" s="1"/>
  <c r="I902" i="10"/>
  <c r="F937" i="12" s="1"/>
  <c r="J902" i="10"/>
  <c r="H937" i="12" s="1"/>
  <c r="I903" i="10"/>
  <c r="F938" i="12" s="1"/>
  <c r="J903" i="10"/>
  <c r="H938" i="12" s="1"/>
  <c r="I904" i="10"/>
  <c r="F939" i="12" s="1"/>
  <c r="J904" i="10"/>
  <c r="H939" i="12" s="1"/>
  <c r="I905" i="10"/>
  <c r="F940" i="12" s="1"/>
  <c r="J905" i="10"/>
  <c r="H940" i="12" s="1"/>
  <c r="I906" i="10"/>
  <c r="F941" i="12" s="1"/>
  <c r="J906" i="10"/>
  <c r="H941" i="12" s="1"/>
  <c r="I907" i="10"/>
  <c r="F942" i="12" s="1"/>
  <c r="J907" i="10"/>
  <c r="H942" i="12" s="1"/>
  <c r="I908" i="10"/>
  <c r="F943" i="12" s="1"/>
  <c r="J908" i="10"/>
  <c r="H943" i="12" s="1"/>
  <c r="I909" i="10"/>
  <c r="F944" i="12" s="1"/>
  <c r="J909" i="10"/>
  <c r="H944" i="12" s="1"/>
  <c r="I910" i="10"/>
  <c r="F945" i="12" s="1"/>
  <c r="J910" i="10"/>
  <c r="H945" i="12" s="1"/>
  <c r="I911" i="10"/>
  <c r="F946" i="12" s="1"/>
  <c r="J911" i="10"/>
  <c r="H946" i="12" s="1"/>
  <c r="I912" i="10"/>
  <c r="F947" i="12" s="1"/>
  <c r="J912" i="10"/>
  <c r="H947" i="12" s="1"/>
  <c r="I913" i="10"/>
  <c r="F948" i="12" s="1"/>
  <c r="J913" i="10"/>
  <c r="H948" i="12" s="1"/>
  <c r="I914" i="10"/>
  <c r="F949" i="12" s="1"/>
  <c r="J914" i="10"/>
  <c r="H949" i="12" s="1"/>
  <c r="I915" i="10"/>
  <c r="F950" i="12" s="1"/>
  <c r="J915" i="10"/>
  <c r="H950" i="12" s="1"/>
  <c r="I916" i="10"/>
  <c r="F951" i="12" s="1"/>
  <c r="J916" i="10"/>
  <c r="H951" i="12" s="1"/>
  <c r="I917" i="10"/>
  <c r="F952" i="12" s="1"/>
  <c r="J917" i="10"/>
  <c r="H952" i="12" s="1"/>
  <c r="I918" i="10"/>
  <c r="F953" i="12" s="1"/>
  <c r="J918" i="10"/>
  <c r="H953" i="12" s="1"/>
  <c r="I919" i="10"/>
  <c r="F954" i="12" s="1"/>
  <c r="J919" i="10"/>
  <c r="H954" i="12" s="1"/>
  <c r="I920" i="10"/>
  <c r="F955" i="12" s="1"/>
  <c r="J920" i="10"/>
  <c r="H955" i="12" s="1"/>
  <c r="I921" i="10"/>
  <c r="F956" i="12" s="1"/>
  <c r="J921" i="10"/>
  <c r="H956" i="12" s="1"/>
  <c r="I922" i="10"/>
  <c r="F957" i="12" s="1"/>
  <c r="J922" i="10"/>
  <c r="H957" i="12" s="1"/>
  <c r="I923" i="10"/>
  <c r="F958" i="12" s="1"/>
  <c r="J923" i="10"/>
  <c r="H958" i="12" s="1"/>
  <c r="I924" i="10"/>
  <c r="F959" i="12" s="1"/>
  <c r="J924" i="10"/>
  <c r="H959" i="12" s="1"/>
  <c r="I925" i="10"/>
  <c r="F960" i="12" s="1"/>
  <c r="J925" i="10"/>
  <c r="H960" i="12" s="1"/>
  <c r="I926" i="10"/>
  <c r="F961" i="12" s="1"/>
  <c r="J926" i="10"/>
  <c r="H961" i="12" s="1"/>
  <c r="I927" i="10"/>
  <c r="F962" i="12" s="1"/>
  <c r="J927" i="10"/>
  <c r="H962" i="12" s="1"/>
  <c r="I928" i="10"/>
  <c r="F963" i="12" s="1"/>
  <c r="J928" i="10"/>
  <c r="H963" i="12" s="1"/>
  <c r="I929" i="10"/>
  <c r="F964" i="12" s="1"/>
  <c r="J929" i="10"/>
  <c r="H964" i="12" s="1"/>
  <c r="I930" i="10"/>
  <c r="F965" i="12" s="1"/>
  <c r="J930" i="10"/>
  <c r="H965" i="12" s="1"/>
  <c r="I931" i="10"/>
  <c r="F966" i="12" s="1"/>
  <c r="J931" i="10"/>
  <c r="H966" i="12" s="1"/>
  <c r="I932" i="10"/>
  <c r="F967" i="12" s="1"/>
  <c r="J932" i="10"/>
  <c r="H967" i="12" s="1"/>
  <c r="I933" i="10"/>
  <c r="F968" i="12" s="1"/>
  <c r="J933" i="10"/>
  <c r="H968" i="12" s="1"/>
  <c r="I934" i="10"/>
  <c r="F969" i="12" s="1"/>
  <c r="J934" i="10"/>
  <c r="H969" i="12" s="1"/>
  <c r="I935" i="10"/>
  <c r="F970" i="12" s="1"/>
  <c r="J935" i="10"/>
  <c r="H970" i="12" s="1"/>
  <c r="I936" i="10"/>
  <c r="F971" i="12" s="1"/>
  <c r="J936" i="10"/>
  <c r="H971" i="12" s="1"/>
  <c r="I937" i="10"/>
  <c r="F972" i="12" s="1"/>
  <c r="J937" i="10"/>
  <c r="H972" i="12" s="1"/>
  <c r="I938" i="10"/>
  <c r="F973" i="12" s="1"/>
  <c r="J938" i="10"/>
  <c r="H973" i="12" s="1"/>
  <c r="I939" i="10"/>
  <c r="F974" i="12" s="1"/>
  <c r="J939" i="10"/>
  <c r="H974" i="12" s="1"/>
  <c r="I940" i="10"/>
  <c r="F975" i="12" s="1"/>
  <c r="J940" i="10"/>
  <c r="H975" i="12" s="1"/>
  <c r="I941" i="10"/>
  <c r="F976" i="12" s="1"/>
  <c r="J941" i="10"/>
  <c r="H976" i="12" s="1"/>
  <c r="I942" i="10"/>
  <c r="F977" i="12" s="1"/>
  <c r="J942" i="10"/>
  <c r="H977" i="12" s="1"/>
  <c r="I943" i="10"/>
  <c r="F978" i="12" s="1"/>
  <c r="J943" i="10"/>
  <c r="H978" i="12" s="1"/>
  <c r="I944" i="10"/>
  <c r="F979" i="12" s="1"/>
  <c r="J944" i="10"/>
  <c r="H979" i="12" s="1"/>
  <c r="I945" i="10"/>
  <c r="F980" i="12" s="1"/>
  <c r="J945" i="10"/>
  <c r="H980" i="12" s="1"/>
  <c r="I946" i="10"/>
  <c r="F981" i="12" s="1"/>
  <c r="J946" i="10"/>
  <c r="H981" i="12" s="1"/>
  <c r="I947" i="10"/>
  <c r="F982" i="12" s="1"/>
  <c r="J947" i="10"/>
  <c r="H982" i="12" s="1"/>
  <c r="I948" i="10"/>
  <c r="F983" i="12" s="1"/>
  <c r="J948" i="10"/>
  <c r="H983" i="12" s="1"/>
  <c r="I949" i="10"/>
  <c r="F984" i="12" s="1"/>
  <c r="J949" i="10"/>
  <c r="H984" i="12" s="1"/>
  <c r="I950" i="10"/>
  <c r="F985" i="12" s="1"/>
  <c r="J950" i="10"/>
  <c r="H985" i="12" s="1"/>
  <c r="I951" i="10"/>
  <c r="F986" i="12" s="1"/>
  <c r="J951" i="10"/>
  <c r="H986" i="12" s="1"/>
  <c r="I952" i="10"/>
  <c r="F987" i="12" s="1"/>
  <c r="J952" i="10"/>
  <c r="H987" i="12" s="1"/>
  <c r="I953" i="10"/>
  <c r="F988" i="12" s="1"/>
  <c r="J953" i="10"/>
  <c r="H988" i="12" s="1"/>
  <c r="I954" i="10"/>
  <c r="F989" i="12" s="1"/>
  <c r="J954" i="10"/>
  <c r="H989" i="12" s="1"/>
  <c r="I955" i="10"/>
  <c r="F990" i="12" s="1"/>
  <c r="J955" i="10"/>
  <c r="H990" i="12" s="1"/>
  <c r="I956" i="10"/>
  <c r="F991" i="12" s="1"/>
  <c r="J956" i="10"/>
  <c r="H991" i="12" s="1"/>
  <c r="I957" i="10"/>
  <c r="F992" i="12" s="1"/>
  <c r="J957" i="10"/>
  <c r="H992" i="12" s="1"/>
  <c r="I958" i="10"/>
  <c r="F993" i="12" s="1"/>
  <c r="J958" i="10"/>
  <c r="H993" i="12" s="1"/>
  <c r="I959" i="10"/>
  <c r="F994" i="12" s="1"/>
  <c r="J959" i="10"/>
  <c r="H994" i="12" s="1"/>
  <c r="I960" i="10"/>
  <c r="F995" i="12" s="1"/>
  <c r="J960" i="10"/>
  <c r="H995" i="12" s="1"/>
  <c r="I961" i="10"/>
  <c r="F996" i="12" s="1"/>
  <c r="J961" i="10"/>
  <c r="H996" i="12" s="1"/>
  <c r="I962" i="10"/>
  <c r="F997" i="12" s="1"/>
  <c r="J962" i="10"/>
  <c r="H997" i="12" s="1"/>
  <c r="I963" i="10"/>
  <c r="F998" i="12" s="1"/>
  <c r="J963" i="10"/>
  <c r="H998" i="12" s="1"/>
  <c r="I964" i="10"/>
  <c r="F999" i="12" s="1"/>
  <c r="J964" i="10"/>
  <c r="H999" i="12" s="1"/>
  <c r="I965" i="10"/>
  <c r="F1000" i="12" s="1"/>
  <c r="J965" i="10"/>
  <c r="H1000" i="12" s="1"/>
  <c r="I966" i="10"/>
  <c r="F1001" i="12" s="1"/>
  <c r="J966" i="10"/>
  <c r="H1001" i="12" s="1"/>
  <c r="I967" i="10"/>
  <c r="F1002" i="12" s="1"/>
  <c r="J967" i="10"/>
  <c r="H1002" i="12" s="1"/>
  <c r="I968" i="10"/>
  <c r="F1003" i="12" s="1"/>
  <c r="J968" i="10"/>
  <c r="H1003" i="12" s="1"/>
  <c r="I969" i="10"/>
  <c r="F1004" i="12" s="1"/>
  <c r="J969" i="10"/>
  <c r="H1004" i="12" s="1"/>
  <c r="I970" i="10"/>
  <c r="F1005" i="12" s="1"/>
  <c r="J970" i="10"/>
  <c r="H1005" i="12" s="1"/>
  <c r="I971" i="10"/>
  <c r="F1006" i="12" s="1"/>
  <c r="J971" i="10"/>
  <c r="H1006" i="12" s="1"/>
  <c r="I972" i="10"/>
  <c r="F1007" i="12" s="1"/>
  <c r="J972" i="10"/>
  <c r="H1007" i="12" s="1"/>
  <c r="I973" i="10"/>
  <c r="F1008" i="12" s="1"/>
  <c r="J973" i="10"/>
  <c r="H1008" i="12" s="1"/>
  <c r="I974" i="10"/>
  <c r="F1009" i="12" s="1"/>
  <c r="J974" i="10"/>
  <c r="H1009" i="12" s="1"/>
  <c r="I975" i="10"/>
  <c r="F1010" i="12" s="1"/>
  <c r="J975" i="10"/>
  <c r="H1010" i="12" s="1"/>
  <c r="I976" i="10"/>
  <c r="F1011" i="12" s="1"/>
  <c r="J976" i="10"/>
  <c r="H1011" i="12" s="1"/>
  <c r="I977" i="10"/>
  <c r="F1012" i="12" s="1"/>
  <c r="J977" i="10"/>
  <c r="H1012" i="12" s="1"/>
  <c r="I978" i="10"/>
  <c r="F1013" i="12" s="1"/>
  <c r="J978" i="10"/>
  <c r="H1013" i="12" s="1"/>
  <c r="I979" i="10"/>
  <c r="F1014" i="12" s="1"/>
  <c r="J979" i="10"/>
  <c r="H1014" i="12" s="1"/>
  <c r="I980" i="10"/>
  <c r="F1015" i="12" s="1"/>
  <c r="J980" i="10"/>
  <c r="H1015" i="12" s="1"/>
  <c r="I981" i="10"/>
  <c r="F1016" i="12" s="1"/>
  <c r="J981" i="10"/>
  <c r="H1016" i="12" s="1"/>
  <c r="I982" i="10"/>
  <c r="F1017" i="12" s="1"/>
  <c r="J982" i="10"/>
  <c r="H1017" i="12" s="1"/>
  <c r="I983" i="10"/>
  <c r="F1018" i="12" s="1"/>
  <c r="J983" i="10"/>
  <c r="H1018" i="12" s="1"/>
  <c r="I984" i="10"/>
  <c r="F1019" i="12" s="1"/>
  <c r="J984" i="10"/>
  <c r="H1019" i="12" s="1"/>
  <c r="I985" i="10"/>
  <c r="F1020" i="12" s="1"/>
  <c r="J985" i="10"/>
  <c r="H1020" i="12" s="1"/>
  <c r="I986" i="10"/>
  <c r="F1021" i="12" s="1"/>
  <c r="J986" i="10"/>
  <c r="H1021" i="12" s="1"/>
  <c r="I987" i="10"/>
  <c r="F1022" i="12" s="1"/>
  <c r="J987" i="10"/>
  <c r="H1022" i="12" s="1"/>
  <c r="I988" i="10"/>
  <c r="F1023" i="12" s="1"/>
  <c r="J988" i="10"/>
  <c r="H1023" i="12" s="1"/>
  <c r="I989" i="10"/>
  <c r="F1024" i="12" s="1"/>
  <c r="J989" i="10"/>
  <c r="H1024" i="12" s="1"/>
  <c r="I990" i="10"/>
  <c r="F1025" i="12" s="1"/>
  <c r="J990" i="10"/>
  <c r="H1025" i="12" s="1"/>
  <c r="I991" i="10"/>
  <c r="F1026" i="12" s="1"/>
  <c r="J991" i="10"/>
  <c r="H1026" i="12" s="1"/>
  <c r="I992" i="10"/>
  <c r="F1027" i="12" s="1"/>
  <c r="J992" i="10"/>
  <c r="H1027" i="12" s="1"/>
  <c r="I993" i="10"/>
  <c r="F1028" i="12" s="1"/>
  <c r="J993" i="10"/>
  <c r="H1028" i="12" s="1"/>
  <c r="I994" i="10"/>
  <c r="F1029" i="12" s="1"/>
  <c r="J994" i="10"/>
  <c r="H1029" i="12" s="1"/>
  <c r="I995" i="10"/>
  <c r="F1030" i="12" s="1"/>
  <c r="J995" i="10"/>
  <c r="H1030" i="12" s="1"/>
  <c r="I996" i="10"/>
  <c r="F1031" i="12" s="1"/>
  <c r="J996" i="10"/>
  <c r="H1031" i="12" s="1"/>
  <c r="I997" i="10"/>
  <c r="F1032" i="12" s="1"/>
  <c r="J997" i="10"/>
  <c r="H1032" i="12" s="1"/>
  <c r="I998" i="10"/>
  <c r="F1033" i="12" s="1"/>
  <c r="J998" i="10"/>
  <c r="H1033" i="12" s="1"/>
  <c r="I999" i="10"/>
  <c r="F1034" i="12" s="1"/>
  <c r="J999" i="10"/>
  <c r="H1034" i="12" s="1"/>
  <c r="I1000" i="10"/>
  <c r="F1035" i="12" s="1"/>
  <c r="J1000" i="10"/>
  <c r="H1035" i="12" s="1"/>
  <c r="I1001" i="10"/>
  <c r="F1036" i="12" s="1"/>
  <c r="J1001" i="10"/>
  <c r="H1036" i="12" s="1"/>
  <c r="I1002" i="10"/>
  <c r="F1037" i="12" s="1"/>
  <c r="J1002" i="10"/>
  <c r="H1037" i="12" s="1"/>
  <c r="I1003" i="10"/>
  <c r="F1038" i="12" s="1"/>
  <c r="J1003" i="10"/>
  <c r="H1038" i="12" s="1"/>
  <c r="I1004" i="10"/>
  <c r="F1039" i="12" s="1"/>
  <c r="J1004" i="10"/>
  <c r="H1039" i="12" s="1"/>
  <c r="I1005" i="10"/>
  <c r="F1040" i="12" s="1"/>
  <c r="J1005" i="10"/>
  <c r="H1040" i="12" s="1"/>
  <c r="I1006" i="10"/>
  <c r="F1041" i="12" s="1"/>
  <c r="J1006" i="10"/>
  <c r="H1041" i="12" s="1"/>
  <c r="I1007" i="10"/>
  <c r="F1042" i="12" s="1"/>
  <c r="J1007" i="10"/>
  <c r="H1042" i="12" s="1"/>
  <c r="I1008" i="10"/>
  <c r="F1043" i="12" s="1"/>
  <c r="J1008" i="10"/>
  <c r="H1043" i="12" s="1"/>
  <c r="I1009" i="10"/>
  <c r="F1044" i="12" s="1"/>
  <c r="J1009" i="10"/>
  <c r="H1044" i="12" s="1"/>
  <c r="I1010" i="10"/>
  <c r="F1045" i="12" s="1"/>
  <c r="J1010" i="10"/>
  <c r="H1045" i="12" s="1"/>
  <c r="I1011" i="10"/>
  <c r="F1046" i="12" s="1"/>
  <c r="J1011" i="10"/>
  <c r="H1046" i="12" s="1"/>
  <c r="I1012" i="10"/>
  <c r="F1047" i="12" s="1"/>
  <c r="J1012" i="10"/>
  <c r="H1047" i="12" s="1"/>
  <c r="I1013" i="10"/>
  <c r="F1048" i="12" s="1"/>
  <c r="J1013" i="10"/>
  <c r="H1048" i="12" s="1"/>
  <c r="I1014" i="10"/>
  <c r="F1049" i="12" s="1"/>
  <c r="J1014" i="10"/>
  <c r="H1049" i="12" s="1"/>
  <c r="I1015" i="10"/>
  <c r="F1050" i="12" s="1"/>
  <c r="J1015" i="10"/>
  <c r="H1050" i="12" s="1"/>
  <c r="I1016" i="10"/>
  <c r="F1051" i="12" s="1"/>
  <c r="J1016" i="10"/>
  <c r="H1051" i="12" s="1"/>
  <c r="I1017" i="10"/>
  <c r="F1052" i="12" s="1"/>
  <c r="J1017" i="10"/>
  <c r="H1052" i="12" s="1"/>
  <c r="I1018" i="10"/>
  <c r="F1053" i="12" s="1"/>
  <c r="J1018" i="10"/>
  <c r="H1053" i="12" s="1"/>
  <c r="I1019" i="10"/>
  <c r="F1054" i="12" s="1"/>
  <c r="J1019" i="10"/>
  <c r="H1054" i="12" s="1"/>
  <c r="I1020" i="10"/>
  <c r="F1055" i="12" s="1"/>
  <c r="J1020" i="10"/>
  <c r="H1055" i="12" s="1"/>
  <c r="I1021" i="10"/>
  <c r="F1056" i="12" s="1"/>
  <c r="J1021" i="10"/>
  <c r="H1056" i="12" s="1"/>
  <c r="I1022" i="10"/>
  <c r="F1057" i="12" s="1"/>
  <c r="J1022" i="10"/>
  <c r="H1057" i="12" s="1"/>
  <c r="I1023" i="10"/>
  <c r="F1058" i="12" s="1"/>
  <c r="J1023" i="10"/>
  <c r="H1058" i="12" s="1"/>
  <c r="I1024" i="10"/>
  <c r="F1059" i="12" s="1"/>
  <c r="J1024" i="10"/>
  <c r="H1059" i="12" s="1"/>
  <c r="I1025" i="10"/>
  <c r="F1060" i="12" s="1"/>
  <c r="J1025" i="10"/>
  <c r="H1060" i="12" s="1"/>
  <c r="I1026" i="10"/>
  <c r="F1061" i="12" s="1"/>
  <c r="J1026" i="10"/>
  <c r="H1061" i="12" s="1"/>
  <c r="I1027" i="10"/>
  <c r="F1062" i="12" s="1"/>
  <c r="J1027" i="10"/>
  <c r="H1062" i="12" s="1"/>
  <c r="I1028" i="10"/>
  <c r="F1063" i="12" s="1"/>
  <c r="J1028" i="10"/>
  <c r="H1063" i="12" s="1"/>
  <c r="I1029" i="10"/>
  <c r="F1064" i="12" s="1"/>
  <c r="J1029" i="10"/>
  <c r="H1064" i="12" s="1"/>
  <c r="I1030" i="10"/>
  <c r="F1065" i="12" s="1"/>
  <c r="J1030" i="10"/>
  <c r="H1065" i="12" s="1"/>
  <c r="I1031" i="10"/>
  <c r="F1066" i="12" s="1"/>
  <c r="J1031" i="10"/>
  <c r="H1066" i="12" s="1"/>
  <c r="I1032" i="10"/>
  <c r="F1067" i="12" s="1"/>
  <c r="J1032" i="10"/>
  <c r="H1067" i="12" s="1"/>
  <c r="I1033" i="10"/>
  <c r="F1068" i="12" s="1"/>
  <c r="J1033" i="10"/>
  <c r="H1068" i="12" s="1"/>
  <c r="I1034" i="10"/>
  <c r="F1069" i="12" s="1"/>
  <c r="J1034" i="10"/>
  <c r="H1069" i="12" s="1"/>
  <c r="I1035" i="10"/>
  <c r="F1070" i="12" s="1"/>
  <c r="J1035" i="10"/>
  <c r="H1070" i="12" s="1"/>
  <c r="I1036" i="10"/>
  <c r="F1071" i="12" s="1"/>
  <c r="J1036" i="10"/>
  <c r="H1071" i="12" s="1"/>
  <c r="I1037" i="10"/>
  <c r="F1072" i="12" s="1"/>
  <c r="J1037" i="10"/>
  <c r="H1072" i="12" s="1"/>
  <c r="I1038" i="10"/>
  <c r="F1073" i="12" s="1"/>
  <c r="J1038" i="10"/>
  <c r="H1073" i="12" s="1"/>
  <c r="I1039" i="10"/>
  <c r="F1074" i="12" s="1"/>
  <c r="J1039" i="10"/>
  <c r="H1074" i="12" s="1"/>
  <c r="I1040" i="10"/>
  <c r="F1075" i="12" s="1"/>
  <c r="J1040" i="10"/>
  <c r="H1075" i="12" s="1"/>
  <c r="I1041" i="10"/>
  <c r="F1076" i="12" s="1"/>
  <c r="J1041" i="10"/>
  <c r="H1076" i="12" s="1"/>
  <c r="I1042" i="10"/>
  <c r="F1077" i="12" s="1"/>
  <c r="J1042" i="10"/>
  <c r="H1077" i="12" s="1"/>
  <c r="I1043" i="10"/>
  <c r="F1078" i="12" s="1"/>
  <c r="J1043" i="10"/>
  <c r="H1078" i="12" s="1"/>
  <c r="I1044" i="10"/>
  <c r="F1079" i="12" s="1"/>
  <c r="J1044" i="10"/>
  <c r="H1079" i="12" s="1"/>
  <c r="I1045" i="10"/>
  <c r="F1080" i="12" s="1"/>
  <c r="J1045" i="10"/>
  <c r="H1080" i="12" s="1"/>
  <c r="I1046" i="10"/>
  <c r="F1081" i="12" s="1"/>
  <c r="J1046" i="10"/>
  <c r="H1081" i="12" s="1"/>
  <c r="I1047" i="10"/>
  <c r="F1082" i="12" s="1"/>
  <c r="J1047" i="10"/>
  <c r="H1082" i="12" s="1"/>
  <c r="I1048" i="10"/>
  <c r="F1083" i="12" s="1"/>
  <c r="J1048" i="10"/>
  <c r="H1083" i="12" s="1"/>
  <c r="I1049" i="10"/>
  <c r="F1084" i="12" s="1"/>
  <c r="J1049" i="10"/>
  <c r="H1084" i="12" s="1"/>
  <c r="I1050" i="10"/>
  <c r="F1085" i="12" s="1"/>
  <c r="J1050" i="10"/>
  <c r="H1085" i="12" s="1"/>
  <c r="I1051" i="10"/>
  <c r="F1086" i="12" s="1"/>
  <c r="J1051" i="10"/>
  <c r="H1086" i="12" s="1"/>
  <c r="I1052" i="10"/>
  <c r="F1087" i="12" s="1"/>
  <c r="J1052" i="10"/>
  <c r="H1087" i="12" s="1"/>
  <c r="I1053" i="10"/>
  <c r="F1088" i="12" s="1"/>
  <c r="J1053" i="10"/>
  <c r="H1088" i="12" s="1"/>
  <c r="I1054" i="10"/>
  <c r="F1089" i="12" s="1"/>
  <c r="J1054" i="10"/>
  <c r="H1089" i="12" s="1"/>
  <c r="I1055" i="10"/>
  <c r="F1090" i="12" s="1"/>
  <c r="J1055" i="10"/>
  <c r="H1090" i="12" s="1"/>
  <c r="I1056" i="10"/>
  <c r="F1091" i="12" s="1"/>
  <c r="J1056" i="10"/>
  <c r="H1091" i="12" s="1"/>
  <c r="I1057" i="10"/>
  <c r="F1092" i="12" s="1"/>
  <c r="J1057" i="10"/>
  <c r="H1092" i="12" s="1"/>
  <c r="I1058" i="10"/>
  <c r="F1093" i="12" s="1"/>
  <c r="J1058" i="10"/>
  <c r="H1093" i="12" s="1"/>
  <c r="I1059" i="10"/>
  <c r="F1094" i="12" s="1"/>
  <c r="J1059" i="10"/>
  <c r="H1094" i="12" s="1"/>
  <c r="I1060" i="10"/>
  <c r="F1095" i="12" s="1"/>
  <c r="J1060" i="10"/>
  <c r="H1095" i="12" s="1"/>
  <c r="I1061" i="10"/>
  <c r="F1096" i="12" s="1"/>
  <c r="J1061" i="10"/>
  <c r="H1096" i="12" s="1"/>
  <c r="I1062" i="10"/>
  <c r="F1097" i="12" s="1"/>
  <c r="J1062" i="10"/>
  <c r="H1097" i="12" s="1"/>
  <c r="I1063" i="10"/>
  <c r="F1098" i="12" s="1"/>
  <c r="J1063" i="10"/>
  <c r="H1098" i="12" s="1"/>
  <c r="I1064" i="10"/>
  <c r="F1099" i="12" s="1"/>
  <c r="J1064" i="10"/>
  <c r="H1099" i="12" s="1"/>
  <c r="I1065" i="10"/>
  <c r="F1100" i="12" s="1"/>
  <c r="J1065" i="10"/>
  <c r="H1100" i="12" s="1"/>
  <c r="I1066" i="10"/>
  <c r="F1101" i="12" s="1"/>
  <c r="J1066" i="10"/>
  <c r="H1101" i="12" s="1"/>
  <c r="I1067" i="10"/>
  <c r="F1102" i="12" s="1"/>
  <c r="J1067" i="10"/>
  <c r="H1102" i="12" s="1"/>
  <c r="I1068" i="10"/>
  <c r="F1103" i="12" s="1"/>
  <c r="J1068" i="10"/>
  <c r="H1103" i="12" s="1"/>
  <c r="I1069" i="10"/>
  <c r="F1104" i="12" s="1"/>
  <c r="J1069" i="10"/>
  <c r="H1104" i="12" s="1"/>
  <c r="I1070" i="10"/>
  <c r="F1105" i="12" s="1"/>
  <c r="J1070" i="10"/>
  <c r="H1105" i="12" s="1"/>
  <c r="I1071" i="10"/>
  <c r="F1106" i="12" s="1"/>
  <c r="J1071" i="10"/>
  <c r="H1106" i="12" s="1"/>
  <c r="I1072" i="10"/>
  <c r="F1107" i="12" s="1"/>
  <c r="J1072" i="10"/>
  <c r="H1107" i="12" s="1"/>
  <c r="I1073" i="10"/>
  <c r="F1108" i="12" s="1"/>
  <c r="J1073" i="10"/>
  <c r="H1108" i="12" s="1"/>
  <c r="I1074" i="10"/>
  <c r="F1109" i="12" s="1"/>
  <c r="J1074" i="10"/>
  <c r="H1109" i="12" s="1"/>
  <c r="I1075" i="10"/>
  <c r="F1110" i="12" s="1"/>
  <c r="J1075" i="10"/>
  <c r="H1110" i="12" s="1"/>
  <c r="I1076" i="10"/>
  <c r="F1111" i="12" s="1"/>
  <c r="J1076" i="10"/>
  <c r="H1111" i="12" s="1"/>
  <c r="I1077" i="10"/>
  <c r="F1112" i="12" s="1"/>
  <c r="J1077" i="10"/>
  <c r="H1112" i="12" s="1"/>
  <c r="I1078" i="10"/>
  <c r="F1113" i="12" s="1"/>
  <c r="J1078" i="10"/>
  <c r="H1113" i="12" s="1"/>
  <c r="I1079" i="10"/>
  <c r="F1114" i="12" s="1"/>
  <c r="J1079" i="10"/>
  <c r="H1114" i="12" s="1"/>
  <c r="I1080" i="10"/>
  <c r="F1115" i="12" s="1"/>
  <c r="J1080" i="10"/>
  <c r="H1115" i="12" s="1"/>
  <c r="I1081" i="10"/>
  <c r="F1116" i="12" s="1"/>
  <c r="J1081" i="10"/>
  <c r="H1116" i="12" s="1"/>
  <c r="I1082" i="10"/>
  <c r="F1117" i="12" s="1"/>
  <c r="J1082" i="10"/>
  <c r="H1117" i="12" s="1"/>
  <c r="I1083" i="10"/>
  <c r="F1118" i="12" s="1"/>
  <c r="J1083" i="10"/>
  <c r="H1118" i="12" s="1"/>
  <c r="I1084" i="10"/>
  <c r="F1119" i="12" s="1"/>
  <c r="J1084" i="10"/>
  <c r="H1119" i="12" s="1"/>
  <c r="I1085" i="10"/>
  <c r="F1120" i="12" s="1"/>
  <c r="J1085" i="10"/>
  <c r="H1120" i="12" s="1"/>
  <c r="I1086" i="10"/>
  <c r="F1121" i="12" s="1"/>
  <c r="J1086" i="10"/>
  <c r="H1121" i="12" s="1"/>
  <c r="I1087" i="10"/>
  <c r="F1122" i="12" s="1"/>
  <c r="J1087" i="10"/>
  <c r="H1122" i="12" s="1"/>
  <c r="I1088" i="10"/>
  <c r="F1123" i="12" s="1"/>
  <c r="J1088" i="10"/>
  <c r="H1123" i="12" s="1"/>
  <c r="I1089" i="10"/>
  <c r="F1124" i="12" s="1"/>
  <c r="J1089" i="10"/>
  <c r="H1124" i="12" s="1"/>
  <c r="I1090" i="10"/>
  <c r="F1125" i="12" s="1"/>
  <c r="J1090" i="10"/>
  <c r="H1125" i="12" s="1"/>
  <c r="I1091" i="10"/>
  <c r="F1126" i="12" s="1"/>
  <c r="J1091" i="10"/>
  <c r="H1126" i="12" s="1"/>
  <c r="I1092" i="10"/>
  <c r="F1127" i="12" s="1"/>
  <c r="J1092" i="10"/>
  <c r="H1127" i="12" s="1"/>
  <c r="I1093" i="10"/>
  <c r="F1128" i="12" s="1"/>
  <c r="J1093" i="10"/>
  <c r="H1128" i="12" s="1"/>
  <c r="I1094" i="10"/>
  <c r="F1129" i="12" s="1"/>
  <c r="J1094" i="10"/>
  <c r="H1129" i="12" s="1"/>
  <c r="I1095" i="10"/>
  <c r="F1130" i="12" s="1"/>
  <c r="J1095" i="10"/>
  <c r="H1130" i="12" s="1"/>
  <c r="I1096" i="10"/>
  <c r="F1131" i="12" s="1"/>
  <c r="J1096" i="10"/>
  <c r="H1131" i="12" s="1"/>
  <c r="I1097" i="10"/>
  <c r="F1132" i="12" s="1"/>
  <c r="J1097" i="10"/>
  <c r="H1132" i="12" s="1"/>
  <c r="I1098" i="10"/>
  <c r="F1133" i="12" s="1"/>
  <c r="J1098" i="10"/>
  <c r="H1133" i="12" s="1"/>
  <c r="I1099" i="10"/>
  <c r="F1134" i="12" s="1"/>
  <c r="J1099" i="10"/>
  <c r="H1134" i="12" s="1"/>
  <c r="I1100" i="10"/>
  <c r="F1135" i="12" s="1"/>
  <c r="J1100" i="10"/>
  <c r="H1135" i="12" s="1"/>
  <c r="I1101" i="10"/>
  <c r="F1136" i="12" s="1"/>
  <c r="J1101" i="10"/>
  <c r="H1136" i="12" s="1"/>
  <c r="I1102" i="10"/>
  <c r="F1137" i="12" s="1"/>
  <c r="J1102" i="10"/>
  <c r="H1137" i="12" s="1"/>
  <c r="I1103" i="10"/>
  <c r="F1138" i="12" s="1"/>
  <c r="J1103" i="10"/>
  <c r="H1138" i="12" s="1"/>
  <c r="I1104" i="10"/>
  <c r="F1139" i="12" s="1"/>
  <c r="J1104" i="10"/>
  <c r="H1139" i="12" s="1"/>
  <c r="I1105" i="10"/>
  <c r="F1140" i="12" s="1"/>
  <c r="J1105" i="10"/>
  <c r="H1140" i="12" s="1"/>
  <c r="I1106" i="10"/>
  <c r="F1141" i="12" s="1"/>
  <c r="J1106" i="10"/>
  <c r="H1141" i="12" s="1"/>
  <c r="I1107" i="10"/>
  <c r="F1142" i="12" s="1"/>
  <c r="J1107" i="10"/>
  <c r="H1142" i="12" s="1"/>
  <c r="I1108" i="10"/>
  <c r="F1143" i="12" s="1"/>
  <c r="J1108" i="10"/>
  <c r="H1143" i="12" s="1"/>
  <c r="I1109" i="10"/>
  <c r="F1144" i="12" s="1"/>
  <c r="J1109" i="10"/>
  <c r="H1144" i="12" s="1"/>
  <c r="I1110" i="10"/>
  <c r="F1145" i="12" s="1"/>
  <c r="J1110" i="10"/>
  <c r="H1145" i="12" s="1"/>
  <c r="I1111" i="10"/>
  <c r="F1146" i="12" s="1"/>
  <c r="J1111" i="10"/>
  <c r="H1146" i="12" s="1"/>
  <c r="I1112" i="10"/>
  <c r="F1147" i="12" s="1"/>
  <c r="J1112" i="10"/>
  <c r="H1147" i="12" s="1"/>
  <c r="I1113" i="10"/>
  <c r="F1148" i="12" s="1"/>
  <c r="J1113" i="10"/>
  <c r="H1148" i="12" s="1"/>
  <c r="I1114" i="10"/>
  <c r="F1149" i="12" s="1"/>
  <c r="J1114" i="10"/>
  <c r="H1149" i="12" s="1"/>
  <c r="I1115" i="10"/>
  <c r="F1150" i="12" s="1"/>
  <c r="J1115" i="10"/>
  <c r="H1150" i="12" s="1"/>
  <c r="I1116" i="10"/>
  <c r="F1151" i="12" s="1"/>
  <c r="J1116" i="10"/>
  <c r="H1151" i="12" s="1"/>
  <c r="I1117" i="10"/>
  <c r="F1152" i="12" s="1"/>
  <c r="J1117" i="10"/>
  <c r="H1152" i="12" s="1"/>
  <c r="I1118" i="10"/>
  <c r="F1153" i="12" s="1"/>
  <c r="J1118" i="10"/>
  <c r="H1153" i="12" s="1"/>
  <c r="I1119" i="10"/>
  <c r="F1154" i="12" s="1"/>
  <c r="J1119" i="10"/>
  <c r="H1154" i="12" s="1"/>
  <c r="I1120" i="10"/>
  <c r="F1155" i="12" s="1"/>
  <c r="J1120" i="10"/>
  <c r="H1155" i="12" s="1"/>
  <c r="I1121" i="10"/>
  <c r="F1156" i="12" s="1"/>
  <c r="J1121" i="10"/>
  <c r="H1156" i="12" s="1"/>
  <c r="I1122" i="10"/>
  <c r="F1157" i="12" s="1"/>
  <c r="J1122" i="10"/>
  <c r="H1157" i="12" s="1"/>
  <c r="I1123" i="10"/>
  <c r="F1158" i="12" s="1"/>
  <c r="J1123" i="10"/>
  <c r="H1158" i="12" s="1"/>
  <c r="I1124" i="10"/>
  <c r="F1159" i="12" s="1"/>
  <c r="J1124" i="10"/>
  <c r="H1159" i="12" s="1"/>
  <c r="I1125" i="10"/>
  <c r="F1160" i="12" s="1"/>
  <c r="J1125" i="10"/>
  <c r="H1160" i="12" s="1"/>
  <c r="I1126" i="10"/>
  <c r="F1161" i="12" s="1"/>
  <c r="J1126" i="10"/>
  <c r="H1161" i="12" s="1"/>
  <c r="I1127" i="10"/>
  <c r="F1162" i="12" s="1"/>
  <c r="J1127" i="10"/>
  <c r="H1162" i="12" s="1"/>
  <c r="I1128" i="10"/>
  <c r="F1163" i="12" s="1"/>
  <c r="J1128" i="10"/>
  <c r="H1163" i="12" s="1"/>
  <c r="I1129" i="10"/>
  <c r="F1164" i="12" s="1"/>
  <c r="J1129" i="10"/>
  <c r="H1164" i="12" s="1"/>
  <c r="I1130" i="10"/>
  <c r="F1165" i="12" s="1"/>
  <c r="J1130" i="10"/>
  <c r="H1165" i="12" s="1"/>
  <c r="I1131" i="10"/>
  <c r="F1166" i="12" s="1"/>
  <c r="J1131" i="10"/>
  <c r="H1166" i="12" s="1"/>
  <c r="I1132" i="10"/>
  <c r="F1167" i="12" s="1"/>
  <c r="J1132" i="10"/>
  <c r="H1167" i="12" s="1"/>
  <c r="I1133" i="10"/>
  <c r="F1168" i="12" s="1"/>
  <c r="J1133" i="10"/>
  <c r="H1168" i="12" s="1"/>
  <c r="I1134" i="10"/>
  <c r="F1169" i="12" s="1"/>
  <c r="J1134" i="10"/>
  <c r="H1169" i="12" s="1"/>
  <c r="I1135" i="10"/>
  <c r="F1170" i="12" s="1"/>
  <c r="J1135" i="10"/>
  <c r="H1170" i="12" s="1"/>
  <c r="I1136" i="10"/>
  <c r="F1171" i="12" s="1"/>
  <c r="J1136" i="10"/>
  <c r="H1171" i="12" s="1"/>
  <c r="I1137" i="10"/>
  <c r="F1172" i="12" s="1"/>
  <c r="J1137" i="10"/>
  <c r="H1172" i="12" s="1"/>
  <c r="I1138" i="10"/>
  <c r="F1173" i="12" s="1"/>
  <c r="J1138" i="10"/>
  <c r="H1173" i="12" s="1"/>
  <c r="I1139" i="10"/>
  <c r="F1174" i="12" s="1"/>
  <c r="J1139" i="10"/>
  <c r="H1174" i="12" s="1"/>
  <c r="I1140" i="10"/>
  <c r="F1175" i="12" s="1"/>
  <c r="J1140" i="10"/>
  <c r="H1175" i="12" s="1"/>
  <c r="I1141" i="10"/>
  <c r="F1176" i="12" s="1"/>
  <c r="J1141" i="10"/>
  <c r="H1176" i="12" s="1"/>
  <c r="I1142" i="10"/>
  <c r="F1177" i="12" s="1"/>
  <c r="J1142" i="10"/>
  <c r="H1177" i="12" s="1"/>
  <c r="I1143" i="10"/>
  <c r="F1178" i="12" s="1"/>
  <c r="J1143" i="10"/>
  <c r="H1178" i="12" s="1"/>
  <c r="I1144" i="10"/>
  <c r="F1179" i="12" s="1"/>
  <c r="J1144" i="10"/>
  <c r="H1179" i="12" s="1"/>
  <c r="I1145" i="10"/>
  <c r="F1180" i="12" s="1"/>
  <c r="J1145" i="10"/>
  <c r="H1180" i="12" s="1"/>
  <c r="I1146" i="10"/>
  <c r="F1181" i="12" s="1"/>
  <c r="J1146" i="10"/>
  <c r="H1181" i="12" s="1"/>
  <c r="I1147" i="10"/>
  <c r="F1182" i="12" s="1"/>
  <c r="J1147" i="10"/>
  <c r="H1182" i="12" s="1"/>
  <c r="I1148" i="10"/>
  <c r="F1183" i="12" s="1"/>
  <c r="J1148" i="10"/>
  <c r="H1183" i="12" s="1"/>
  <c r="I1149" i="10"/>
  <c r="F1184" i="12" s="1"/>
  <c r="J1149" i="10"/>
  <c r="H1184" i="12" s="1"/>
  <c r="I1150" i="10"/>
  <c r="F1185" i="12" s="1"/>
  <c r="J1150" i="10"/>
  <c r="H1185" i="12" s="1"/>
  <c r="I1151" i="10"/>
  <c r="F1186" i="12" s="1"/>
  <c r="J1151" i="10"/>
  <c r="H1186" i="12" s="1"/>
  <c r="I1152" i="10"/>
  <c r="F1187" i="12" s="1"/>
  <c r="J1152" i="10"/>
  <c r="H1187" i="12" s="1"/>
  <c r="I1153" i="10"/>
  <c r="F1188" i="12" s="1"/>
  <c r="J1153" i="10"/>
  <c r="H1188" i="12" s="1"/>
  <c r="I1154" i="10"/>
  <c r="F1189" i="12" s="1"/>
  <c r="J1154" i="10"/>
  <c r="H1189" i="12" s="1"/>
  <c r="I1155" i="10"/>
  <c r="F1190" i="12" s="1"/>
  <c r="J1155" i="10"/>
  <c r="H1190" i="12" s="1"/>
  <c r="I1156" i="10"/>
  <c r="F1191" i="12" s="1"/>
  <c r="J1156" i="10"/>
  <c r="H1191" i="12" s="1"/>
  <c r="I1157" i="10"/>
  <c r="F1192" i="12" s="1"/>
  <c r="J1157" i="10"/>
  <c r="H1192" i="12" s="1"/>
  <c r="I1158" i="10"/>
  <c r="F1193" i="12" s="1"/>
  <c r="J1158" i="10"/>
  <c r="H1193" i="12" s="1"/>
  <c r="I1159" i="10"/>
  <c r="F1194" i="12" s="1"/>
  <c r="J1159" i="10"/>
  <c r="H1194" i="12" s="1"/>
  <c r="I1160" i="10"/>
  <c r="F1195" i="12" s="1"/>
  <c r="J1160" i="10"/>
  <c r="H1195" i="12" s="1"/>
  <c r="I1161" i="10"/>
  <c r="F1196" i="12" s="1"/>
  <c r="J1161" i="10"/>
  <c r="H1196" i="12" s="1"/>
  <c r="I1162" i="10"/>
  <c r="F1197" i="12" s="1"/>
  <c r="J1162" i="10"/>
  <c r="H1197" i="12" s="1"/>
  <c r="I1163" i="10"/>
  <c r="F1198" i="12" s="1"/>
  <c r="J1163" i="10"/>
  <c r="H1198" i="12" s="1"/>
  <c r="I1164" i="10"/>
  <c r="F1199" i="12" s="1"/>
  <c r="J1164" i="10"/>
  <c r="H1199" i="12" s="1"/>
  <c r="I1165" i="10"/>
  <c r="F1200" i="12" s="1"/>
  <c r="J1165" i="10"/>
  <c r="H1200" i="12" s="1"/>
  <c r="I1166" i="10"/>
  <c r="F1201" i="12" s="1"/>
  <c r="J1166" i="10"/>
  <c r="H1201" i="12" s="1"/>
  <c r="I1167" i="10"/>
  <c r="F1202" i="12" s="1"/>
  <c r="J1167" i="10"/>
  <c r="H1202" i="12" s="1"/>
  <c r="I1168" i="10"/>
  <c r="F1203" i="12" s="1"/>
  <c r="J1168" i="10"/>
  <c r="H1203" i="12" s="1"/>
  <c r="I1169" i="10"/>
  <c r="F1204" i="12" s="1"/>
  <c r="J1169" i="10"/>
  <c r="H1204" i="12" s="1"/>
  <c r="I1170" i="10"/>
  <c r="F1205" i="12" s="1"/>
  <c r="J1170" i="10"/>
  <c r="H1205" i="12" s="1"/>
  <c r="I1171" i="10"/>
  <c r="F1206" i="12" s="1"/>
  <c r="J1171" i="10"/>
  <c r="H1206" i="12" s="1"/>
  <c r="I1172" i="10"/>
  <c r="F1207" i="12" s="1"/>
  <c r="J1172" i="10"/>
  <c r="H1207" i="12" s="1"/>
  <c r="I1173" i="10"/>
  <c r="F1208" i="12" s="1"/>
  <c r="J1173" i="10"/>
  <c r="H1208" i="12" s="1"/>
  <c r="I1174" i="10"/>
  <c r="F1209" i="12" s="1"/>
  <c r="J1174" i="10"/>
  <c r="H1209" i="12" s="1"/>
  <c r="I1175" i="10"/>
  <c r="F1210" i="12" s="1"/>
  <c r="J1175" i="10"/>
  <c r="H1210" i="12" s="1"/>
  <c r="I1176" i="10"/>
  <c r="F1211" i="12" s="1"/>
  <c r="J1176" i="10"/>
  <c r="H1211" i="12" s="1"/>
  <c r="I1177" i="10"/>
  <c r="F1212" i="12" s="1"/>
  <c r="J1177" i="10"/>
  <c r="H1212" i="12" s="1"/>
  <c r="I1178" i="10"/>
  <c r="F1213" i="12" s="1"/>
  <c r="J1178" i="10"/>
  <c r="H1213" i="12" s="1"/>
  <c r="I1179" i="10"/>
  <c r="F1214" i="12" s="1"/>
  <c r="J1179" i="10"/>
  <c r="H1214" i="12" s="1"/>
  <c r="I1180" i="10"/>
  <c r="F1215" i="12" s="1"/>
  <c r="J1180" i="10"/>
  <c r="H1215" i="12" s="1"/>
  <c r="I1181" i="10"/>
  <c r="F1216" i="12" s="1"/>
  <c r="J1181" i="10"/>
  <c r="H1216" i="12" s="1"/>
  <c r="I1182" i="10"/>
  <c r="F1217" i="12" s="1"/>
  <c r="J1182" i="10"/>
  <c r="H1217" i="12" s="1"/>
  <c r="I1183" i="10"/>
  <c r="F1218" i="12" s="1"/>
  <c r="J1183" i="10"/>
  <c r="H1218" i="12" s="1"/>
  <c r="I1184" i="10"/>
  <c r="F1219" i="12" s="1"/>
  <c r="J1184" i="10"/>
  <c r="H1219" i="12" s="1"/>
  <c r="I1185" i="10"/>
  <c r="F1220" i="12" s="1"/>
  <c r="J1185" i="10"/>
  <c r="H1220" i="12" s="1"/>
  <c r="I1186" i="10"/>
  <c r="F1221" i="12" s="1"/>
  <c r="J1186" i="10"/>
  <c r="H1221" i="12" s="1"/>
  <c r="I1187" i="10"/>
  <c r="F1222" i="12" s="1"/>
  <c r="J1187" i="10"/>
  <c r="H1222" i="12" s="1"/>
  <c r="I1188" i="10"/>
  <c r="F1223" i="12" s="1"/>
  <c r="J1188" i="10"/>
  <c r="H1223" i="12" s="1"/>
  <c r="I1189" i="10"/>
  <c r="F1224" i="12" s="1"/>
  <c r="J1189" i="10"/>
  <c r="H1224" i="12" s="1"/>
  <c r="I1190" i="10"/>
  <c r="F1225" i="12" s="1"/>
  <c r="J1190" i="10"/>
  <c r="H1225" i="12" s="1"/>
  <c r="I1191" i="10"/>
  <c r="F1226" i="12" s="1"/>
  <c r="J1191" i="10"/>
  <c r="H1226" i="12" s="1"/>
  <c r="I1192" i="10"/>
  <c r="F1227" i="12" s="1"/>
  <c r="J1192" i="10"/>
  <c r="H1227" i="12" s="1"/>
  <c r="I1193" i="10"/>
  <c r="F1228" i="12" s="1"/>
  <c r="J1193" i="10"/>
  <c r="H1228" i="12" s="1"/>
  <c r="I1194" i="10"/>
  <c r="F1229" i="12" s="1"/>
  <c r="J1194" i="10"/>
  <c r="H1229" i="12" s="1"/>
  <c r="I1195" i="10"/>
  <c r="F1230" i="12" s="1"/>
  <c r="J1195" i="10"/>
  <c r="H1230" i="12" s="1"/>
  <c r="I1196" i="10"/>
  <c r="F1231" i="12" s="1"/>
  <c r="J1196" i="10"/>
  <c r="H1231" i="12" s="1"/>
  <c r="I1197" i="10"/>
  <c r="F1232" i="12" s="1"/>
  <c r="J1197" i="10"/>
  <c r="H1232" i="12" s="1"/>
  <c r="I1198" i="10"/>
  <c r="F1233" i="12" s="1"/>
  <c r="J1198" i="10"/>
  <c r="H1233" i="12" s="1"/>
  <c r="I1199" i="10"/>
  <c r="F1234" i="12" s="1"/>
  <c r="J1199" i="10"/>
  <c r="H1234" i="12" s="1"/>
  <c r="I1200" i="10"/>
  <c r="F1235" i="12" s="1"/>
  <c r="J1200" i="10"/>
  <c r="H1235" i="12" s="1"/>
  <c r="I1201" i="10"/>
  <c r="F1236" i="12" s="1"/>
  <c r="J1201" i="10"/>
  <c r="H1236" i="12" s="1"/>
  <c r="I1202" i="10"/>
  <c r="F1237" i="12" s="1"/>
  <c r="J1202" i="10"/>
  <c r="H1237" i="12" s="1"/>
  <c r="I1203" i="10"/>
  <c r="F1238" i="12" s="1"/>
  <c r="J1203" i="10"/>
  <c r="H1238" i="12" s="1"/>
  <c r="I1204" i="10"/>
  <c r="F1239" i="12" s="1"/>
  <c r="J1204" i="10"/>
  <c r="H1239" i="12" s="1"/>
  <c r="I1205" i="10"/>
  <c r="F1240" i="12" s="1"/>
  <c r="J1205" i="10"/>
  <c r="H1240" i="12" s="1"/>
  <c r="I1206" i="10"/>
  <c r="F1241" i="12" s="1"/>
  <c r="J1206" i="10"/>
  <c r="H1241" i="12" s="1"/>
  <c r="I1207" i="10"/>
  <c r="F1242" i="12" s="1"/>
  <c r="J1207" i="10"/>
  <c r="H1242" i="12" s="1"/>
  <c r="I1208" i="10"/>
  <c r="F1243" i="12" s="1"/>
  <c r="J1208" i="10"/>
  <c r="H1243" i="12" s="1"/>
  <c r="I1209" i="10"/>
  <c r="F1244" i="12" s="1"/>
  <c r="J1209" i="10"/>
  <c r="H1244" i="12" s="1"/>
  <c r="I1210" i="10"/>
  <c r="F1245" i="12" s="1"/>
  <c r="J1210" i="10"/>
  <c r="H1245" i="12" s="1"/>
  <c r="I1211" i="10"/>
  <c r="F1246" i="12" s="1"/>
  <c r="J1211" i="10"/>
  <c r="H1246" i="12" s="1"/>
  <c r="I1212" i="10"/>
  <c r="F1247" i="12" s="1"/>
  <c r="J1212" i="10"/>
  <c r="H1247" i="12" s="1"/>
  <c r="I1213" i="10"/>
  <c r="F1248" i="12" s="1"/>
  <c r="J1213" i="10"/>
  <c r="H1248" i="12" s="1"/>
  <c r="I1214" i="10"/>
  <c r="F1249" i="12" s="1"/>
  <c r="J1214" i="10"/>
  <c r="H1249" i="12" s="1"/>
  <c r="I1215" i="10"/>
  <c r="F1250" i="12" s="1"/>
  <c r="J1215" i="10"/>
  <c r="H1250" i="12" s="1"/>
  <c r="I1216" i="10"/>
  <c r="F1251" i="12" s="1"/>
  <c r="J1216" i="10"/>
  <c r="H1251" i="12" s="1"/>
  <c r="I1217" i="10"/>
  <c r="F1252" i="12" s="1"/>
  <c r="J1217" i="10"/>
  <c r="H1252" i="12" s="1"/>
  <c r="I1218" i="10"/>
  <c r="F1253" i="12" s="1"/>
  <c r="J1218" i="10"/>
  <c r="H1253" i="12" s="1"/>
  <c r="I1219" i="10"/>
  <c r="F1254" i="12" s="1"/>
  <c r="J1219" i="10"/>
  <c r="H1254" i="12" s="1"/>
  <c r="I1220" i="10"/>
  <c r="F1255" i="12" s="1"/>
  <c r="J1220" i="10"/>
  <c r="H1255" i="12" s="1"/>
  <c r="I1221" i="10"/>
  <c r="F1256" i="12" s="1"/>
  <c r="J1221" i="10"/>
  <c r="H1256" i="12" s="1"/>
  <c r="I1222" i="10"/>
  <c r="F1257" i="12" s="1"/>
  <c r="J1222" i="10"/>
  <c r="H1257" i="12" s="1"/>
  <c r="I1223" i="10"/>
  <c r="F1258" i="12" s="1"/>
  <c r="J1223" i="10"/>
  <c r="H1258" i="12" s="1"/>
  <c r="I1224" i="10"/>
  <c r="F1259" i="12" s="1"/>
  <c r="J1224" i="10"/>
  <c r="H1259" i="12" s="1"/>
  <c r="I1225" i="10"/>
  <c r="F1260" i="12" s="1"/>
  <c r="J1225" i="10"/>
  <c r="H1260" i="12" s="1"/>
  <c r="I1226" i="10"/>
  <c r="F1261" i="12" s="1"/>
  <c r="J1226" i="10"/>
  <c r="H1261" i="12" s="1"/>
  <c r="I1227" i="10"/>
  <c r="F1262" i="12" s="1"/>
  <c r="J1227" i="10"/>
  <c r="H1262" i="12" s="1"/>
  <c r="I1228" i="10"/>
  <c r="F1263" i="12" s="1"/>
  <c r="J1228" i="10"/>
  <c r="H1263" i="12" s="1"/>
  <c r="I1229" i="10"/>
  <c r="F1264" i="12" s="1"/>
  <c r="J1229" i="10"/>
  <c r="H1264" i="12" s="1"/>
  <c r="I1230" i="10"/>
  <c r="F1265" i="12" s="1"/>
  <c r="J1230" i="10"/>
  <c r="H1265" i="12" s="1"/>
  <c r="I1231" i="10"/>
  <c r="F1266" i="12" s="1"/>
  <c r="J1231" i="10"/>
  <c r="H1266" i="12" s="1"/>
  <c r="I1232" i="10"/>
  <c r="F1267" i="12" s="1"/>
  <c r="J1232" i="10"/>
  <c r="H1267" i="12" s="1"/>
  <c r="I1233" i="10"/>
  <c r="F1268" i="12" s="1"/>
  <c r="J1233" i="10"/>
  <c r="H1268" i="12" s="1"/>
  <c r="I1234" i="10"/>
  <c r="F1269" i="12" s="1"/>
  <c r="J1234" i="10"/>
  <c r="H1269" i="12" s="1"/>
  <c r="I1235" i="10"/>
  <c r="F1270" i="12" s="1"/>
  <c r="J1235" i="10"/>
  <c r="H1270" i="12" s="1"/>
  <c r="I1236" i="10"/>
  <c r="F1271" i="12" s="1"/>
  <c r="J1236" i="10"/>
  <c r="H1271" i="12" s="1"/>
  <c r="I1237" i="10"/>
  <c r="F1272" i="12" s="1"/>
  <c r="J1237" i="10"/>
  <c r="H1272" i="12" s="1"/>
  <c r="I1238" i="10"/>
  <c r="F1273" i="12" s="1"/>
  <c r="J1238" i="10"/>
  <c r="H1273" i="12" s="1"/>
  <c r="I1239" i="10"/>
  <c r="F1274" i="12" s="1"/>
  <c r="J1239" i="10"/>
  <c r="H1274" i="12" s="1"/>
  <c r="I1240" i="10"/>
  <c r="F1275" i="12" s="1"/>
  <c r="J1240" i="10"/>
  <c r="H1275" i="12" s="1"/>
  <c r="I1241" i="10"/>
  <c r="F1276" i="12" s="1"/>
  <c r="J1241" i="10"/>
  <c r="H1276" i="12" s="1"/>
  <c r="I1242" i="10"/>
  <c r="F1277" i="12" s="1"/>
  <c r="J1242" i="10"/>
  <c r="H1277" i="12" s="1"/>
  <c r="I1243" i="10"/>
  <c r="F1278" i="12" s="1"/>
  <c r="J1243" i="10"/>
  <c r="H1278" i="12" s="1"/>
  <c r="I1244" i="10"/>
  <c r="F1279" i="12" s="1"/>
  <c r="J1244" i="10"/>
  <c r="H1279" i="12" s="1"/>
  <c r="I1245" i="10"/>
  <c r="F1280" i="12" s="1"/>
  <c r="J1245" i="10"/>
  <c r="H1280" i="12" s="1"/>
  <c r="I1246" i="10"/>
  <c r="F1281" i="12" s="1"/>
  <c r="J1246" i="10"/>
  <c r="H1281" i="12" s="1"/>
  <c r="I1247" i="10"/>
  <c r="F1282" i="12" s="1"/>
  <c r="J1247" i="10"/>
  <c r="H1282" i="12" s="1"/>
  <c r="I1248" i="10"/>
  <c r="F1283" i="12" s="1"/>
  <c r="J1248" i="10"/>
  <c r="H1283" i="12" s="1"/>
  <c r="I1249" i="10"/>
  <c r="F1284" i="12" s="1"/>
  <c r="J1249" i="10"/>
  <c r="H1284" i="12" s="1"/>
  <c r="I1250" i="10"/>
  <c r="F1285" i="12" s="1"/>
  <c r="J1250" i="10"/>
  <c r="H1285" i="12" s="1"/>
  <c r="I1251" i="10"/>
  <c r="F1286" i="12" s="1"/>
  <c r="J1251" i="10"/>
  <c r="H1286" i="12" s="1"/>
  <c r="I1252" i="10"/>
  <c r="F1287" i="12" s="1"/>
  <c r="J1252" i="10"/>
  <c r="H1287" i="12" s="1"/>
  <c r="I1253" i="10"/>
  <c r="F1288" i="12" s="1"/>
  <c r="J1253" i="10"/>
  <c r="H1288" i="12" s="1"/>
  <c r="I1254" i="10"/>
  <c r="F1289" i="12" s="1"/>
  <c r="J1254" i="10"/>
  <c r="H1289" i="12" s="1"/>
  <c r="I1255" i="10"/>
  <c r="F1290" i="12" s="1"/>
  <c r="J1255" i="10"/>
  <c r="H1290" i="12" s="1"/>
  <c r="I1256" i="10"/>
  <c r="F1291" i="12" s="1"/>
  <c r="J1256" i="10"/>
  <c r="H1291" i="12" s="1"/>
  <c r="I1257" i="10"/>
  <c r="F1292" i="12" s="1"/>
  <c r="J1257" i="10"/>
  <c r="H1292" i="12" s="1"/>
  <c r="I1258" i="10"/>
  <c r="F1293" i="12" s="1"/>
  <c r="J1258" i="10"/>
  <c r="H1293" i="12" s="1"/>
  <c r="I1259" i="10"/>
  <c r="F1294" i="12" s="1"/>
  <c r="J1259" i="10"/>
  <c r="H1294" i="12" s="1"/>
  <c r="I1260" i="10"/>
  <c r="F1295" i="12" s="1"/>
  <c r="J1260" i="10"/>
  <c r="H1295" i="12" s="1"/>
  <c r="I1261" i="10"/>
  <c r="F1296" i="12" s="1"/>
  <c r="J1261" i="10"/>
  <c r="H1296" i="12" s="1"/>
  <c r="I1262" i="10"/>
  <c r="F1297" i="12" s="1"/>
  <c r="J1262" i="10"/>
  <c r="H1297" i="12" s="1"/>
  <c r="I1263" i="10"/>
  <c r="F1298" i="12" s="1"/>
  <c r="J1263" i="10"/>
  <c r="H1298" i="12" s="1"/>
  <c r="I1264" i="10"/>
  <c r="F1299" i="12" s="1"/>
  <c r="J1264" i="10"/>
  <c r="H1299" i="12" s="1"/>
  <c r="I1265" i="10"/>
  <c r="F1300" i="12" s="1"/>
  <c r="J1265" i="10"/>
  <c r="H1300" i="12" s="1"/>
  <c r="I1266" i="10"/>
  <c r="F1301" i="12" s="1"/>
  <c r="J1266" i="10"/>
  <c r="H1301" i="12" s="1"/>
  <c r="I1267" i="10"/>
  <c r="F1302" i="12" s="1"/>
  <c r="J1267" i="10"/>
  <c r="H1302" i="12" s="1"/>
  <c r="I1268" i="10"/>
  <c r="F1303" i="12" s="1"/>
  <c r="J1268" i="10"/>
  <c r="H1303" i="12" s="1"/>
  <c r="I1269" i="10"/>
  <c r="F1304" i="12" s="1"/>
  <c r="J1269" i="10"/>
  <c r="H1304" i="12" s="1"/>
  <c r="I1270" i="10"/>
  <c r="F1305" i="12" s="1"/>
  <c r="J1270" i="10"/>
  <c r="H1305" i="12" s="1"/>
  <c r="I1271" i="10"/>
  <c r="F1306" i="12" s="1"/>
  <c r="J1271" i="10"/>
  <c r="H1306" i="12" s="1"/>
  <c r="I1272" i="10"/>
  <c r="F1307" i="12" s="1"/>
  <c r="J1272" i="10"/>
  <c r="H1307" i="12" s="1"/>
  <c r="I1273" i="10"/>
  <c r="F1308" i="12" s="1"/>
  <c r="J1273" i="10"/>
  <c r="H1308" i="12" s="1"/>
  <c r="I1274" i="10"/>
  <c r="F1309" i="12" s="1"/>
  <c r="J1274" i="10"/>
  <c r="H1309" i="12" s="1"/>
  <c r="I1275" i="10"/>
  <c r="F1310" i="12" s="1"/>
  <c r="J1275" i="10"/>
  <c r="H1310" i="12" s="1"/>
  <c r="I1276" i="10"/>
  <c r="F1311" i="12" s="1"/>
  <c r="J1276" i="10"/>
  <c r="H1311" i="12" s="1"/>
  <c r="I1277" i="10"/>
  <c r="F1312" i="12" s="1"/>
  <c r="J1277" i="10"/>
  <c r="H1312" i="12" s="1"/>
  <c r="I1278" i="10"/>
  <c r="F1313" i="12" s="1"/>
  <c r="J1278" i="10"/>
  <c r="H1313" i="12" s="1"/>
  <c r="I1279" i="10"/>
  <c r="F1314" i="12" s="1"/>
  <c r="J1279" i="10"/>
  <c r="H1314" i="12" s="1"/>
  <c r="I1280" i="10"/>
  <c r="F1315" i="12" s="1"/>
  <c r="J1280" i="10"/>
  <c r="H1315" i="12" s="1"/>
  <c r="I1281" i="10"/>
  <c r="F1316" i="12" s="1"/>
  <c r="J1281" i="10"/>
  <c r="H1316" i="12" s="1"/>
  <c r="I1282" i="10"/>
  <c r="F1317" i="12" s="1"/>
  <c r="J1282" i="10"/>
  <c r="H1317" i="12" s="1"/>
  <c r="I1283" i="10"/>
  <c r="F1318" i="12" s="1"/>
  <c r="J1283" i="10"/>
  <c r="H1318" i="12" s="1"/>
  <c r="I1284" i="10"/>
  <c r="F1319" i="12" s="1"/>
  <c r="J1284" i="10"/>
  <c r="H1319" i="12" s="1"/>
  <c r="I1285" i="10"/>
  <c r="F1320" i="12" s="1"/>
  <c r="J1285" i="10"/>
  <c r="H1320" i="12" s="1"/>
  <c r="I1286" i="10"/>
  <c r="F1321" i="12" s="1"/>
  <c r="J1286" i="10"/>
  <c r="H1321" i="12" s="1"/>
  <c r="I1287" i="10"/>
  <c r="F1322" i="12" s="1"/>
  <c r="J1287" i="10"/>
  <c r="H1322" i="12" s="1"/>
  <c r="I1288" i="10"/>
  <c r="F1323" i="12" s="1"/>
  <c r="J1288" i="10"/>
  <c r="H1323" i="12" s="1"/>
  <c r="I1289" i="10"/>
  <c r="F1324" i="12" s="1"/>
  <c r="J1289" i="10"/>
  <c r="H1324" i="12" s="1"/>
  <c r="I1290" i="10"/>
  <c r="F1325" i="12" s="1"/>
  <c r="J1290" i="10"/>
  <c r="H1325" i="12" s="1"/>
  <c r="I1291" i="10"/>
  <c r="F1326" i="12" s="1"/>
  <c r="J1291" i="10"/>
  <c r="H1326" i="12" s="1"/>
  <c r="I1292" i="10"/>
  <c r="F1327" i="12" s="1"/>
  <c r="J1292" i="10"/>
  <c r="H1327" i="12" s="1"/>
  <c r="I1293" i="10"/>
  <c r="F1328" i="12" s="1"/>
  <c r="J1293" i="10"/>
  <c r="H1328" i="12" s="1"/>
  <c r="I1294" i="10"/>
  <c r="F1329" i="12" s="1"/>
  <c r="J1294" i="10"/>
  <c r="H1329" i="12" s="1"/>
  <c r="I1295" i="10"/>
  <c r="F1330" i="12" s="1"/>
  <c r="J1295" i="10"/>
  <c r="H1330" i="12" s="1"/>
  <c r="I1296" i="10"/>
  <c r="F1331" i="12" s="1"/>
  <c r="J1296" i="10"/>
  <c r="H1331" i="12" s="1"/>
  <c r="I1297" i="10"/>
  <c r="F1332" i="12" s="1"/>
  <c r="J1297" i="10"/>
  <c r="H1332" i="12" s="1"/>
  <c r="I1298" i="10"/>
  <c r="F1333" i="12" s="1"/>
  <c r="J1298" i="10"/>
  <c r="H1333" i="12" s="1"/>
  <c r="I1299" i="10"/>
  <c r="F1334" i="12" s="1"/>
  <c r="J1299" i="10"/>
  <c r="H1334" i="12" s="1"/>
  <c r="I1300" i="10"/>
  <c r="F1335" i="12" s="1"/>
  <c r="J1300" i="10"/>
  <c r="H1335" i="12" s="1"/>
  <c r="I1301" i="10"/>
  <c r="F1336" i="12" s="1"/>
  <c r="J1301" i="10"/>
  <c r="H1336" i="12" s="1"/>
  <c r="I1302" i="10"/>
  <c r="F1337" i="12" s="1"/>
  <c r="J1302" i="10"/>
  <c r="H1337" i="12" s="1"/>
  <c r="I1303" i="10"/>
  <c r="F1338" i="12" s="1"/>
  <c r="J1303" i="10"/>
  <c r="H1338" i="12" s="1"/>
  <c r="I1304" i="10"/>
  <c r="F1339" i="12" s="1"/>
  <c r="J1304" i="10"/>
  <c r="H1339" i="12" s="1"/>
  <c r="I1305" i="10"/>
  <c r="F1340" i="12" s="1"/>
  <c r="J1305" i="10"/>
  <c r="H1340" i="12" s="1"/>
  <c r="I1306" i="10"/>
  <c r="F1341" i="12" s="1"/>
  <c r="J1306" i="10"/>
  <c r="H1341" i="12" s="1"/>
  <c r="I1307" i="10"/>
  <c r="F1342" i="12" s="1"/>
  <c r="J1307" i="10"/>
  <c r="H1342" i="12" s="1"/>
  <c r="I1308" i="10"/>
  <c r="F1343" i="12" s="1"/>
  <c r="J1308" i="10"/>
  <c r="H1343" i="12" s="1"/>
  <c r="I1309" i="10"/>
  <c r="F1344" i="12" s="1"/>
  <c r="J1309" i="10"/>
  <c r="H1344" i="12" s="1"/>
  <c r="I1310" i="10"/>
  <c r="F1345" i="12" s="1"/>
  <c r="J1310" i="10"/>
  <c r="H1345" i="12" s="1"/>
  <c r="I1311" i="10"/>
  <c r="F1346" i="12" s="1"/>
  <c r="J1311" i="10"/>
  <c r="H1346" i="12" s="1"/>
  <c r="I1312" i="10"/>
  <c r="F1347" i="12" s="1"/>
  <c r="J1312" i="10"/>
  <c r="H1347" i="12" s="1"/>
  <c r="I1313" i="10"/>
  <c r="F1348" i="12" s="1"/>
  <c r="J1313" i="10"/>
  <c r="H1348" i="12" s="1"/>
  <c r="I1314" i="10"/>
  <c r="F1349" i="12" s="1"/>
  <c r="J1314" i="10"/>
  <c r="H1349" i="12" s="1"/>
  <c r="I1315" i="10"/>
  <c r="F1350" i="12" s="1"/>
  <c r="J1315" i="10"/>
  <c r="H1350" i="12" s="1"/>
  <c r="I1316" i="10"/>
  <c r="F1351" i="12" s="1"/>
  <c r="J1316" i="10"/>
  <c r="H1351" i="12" s="1"/>
  <c r="I1317" i="10"/>
  <c r="F1352" i="12" s="1"/>
  <c r="J1317" i="10"/>
  <c r="H1352" i="12" s="1"/>
  <c r="I1318" i="10"/>
  <c r="F1353" i="12" s="1"/>
  <c r="J1318" i="10"/>
  <c r="H1353" i="12" s="1"/>
  <c r="I1319" i="10"/>
  <c r="F1354" i="12" s="1"/>
  <c r="J1319" i="10"/>
  <c r="H1354" i="12" s="1"/>
  <c r="I1320" i="10"/>
  <c r="F1355" i="12" s="1"/>
  <c r="J1320" i="10"/>
  <c r="H1355" i="12" s="1"/>
  <c r="I1321" i="10"/>
  <c r="F1356" i="12" s="1"/>
  <c r="J1321" i="10"/>
  <c r="H1356" i="12" s="1"/>
  <c r="I1322" i="10"/>
  <c r="F1357" i="12" s="1"/>
  <c r="J1322" i="10"/>
  <c r="H1357" i="12" s="1"/>
  <c r="I1323" i="10"/>
  <c r="F1358" i="12" s="1"/>
  <c r="J1323" i="10"/>
  <c r="H1358" i="12" s="1"/>
  <c r="I1324" i="10"/>
  <c r="F1359" i="12" s="1"/>
  <c r="J1324" i="10"/>
  <c r="H1359" i="12" s="1"/>
  <c r="I1325" i="10"/>
  <c r="F1360" i="12" s="1"/>
  <c r="J1325" i="10"/>
  <c r="H1360" i="12" s="1"/>
  <c r="I1326" i="10"/>
  <c r="F1361" i="12" s="1"/>
  <c r="J1326" i="10"/>
  <c r="H1361" i="12" s="1"/>
  <c r="I1327" i="10"/>
  <c r="F1362" i="12" s="1"/>
  <c r="J1327" i="10"/>
  <c r="H1362" i="12" s="1"/>
  <c r="I1328" i="10"/>
  <c r="F1363" i="12" s="1"/>
  <c r="J1328" i="10"/>
  <c r="H1363" i="12" s="1"/>
  <c r="I1329" i="10"/>
  <c r="F1364" i="12" s="1"/>
  <c r="J1329" i="10"/>
  <c r="H1364" i="12" s="1"/>
  <c r="I1330" i="10"/>
  <c r="F1365" i="12" s="1"/>
  <c r="J1330" i="10"/>
  <c r="H1365" i="12" s="1"/>
  <c r="I1331" i="10"/>
  <c r="F1366" i="12" s="1"/>
  <c r="J1331" i="10"/>
  <c r="H1366" i="12" s="1"/>
  <c r="I1332" i="10"/>
  <c r="F1367" i="12" s="1"/>
  <c r="J1332" i="10"/>
  <c r="H1367" i="12" s="1"/>
  <c r="I1333" i="10"/>
  <c r="F1368" i="12" s="1"/>
  <c r="J1333" i="10"/>
  <c r="H1368" i="12" s="1"/>
  <c r="I1334" i="10"/>
  <c r="F1369" i="12" s="1"/>
  <c r="J1334" i="10"/>
  <c r="H1369" i="12" s="1"/>
  <c r="I1335" i="10"/>
  <c r="F1370" i="12" s="1"/>
  <c r="J1335" i="10"/>
  <c r="H1370" i="12" s="1"/>
  <c r="I1336" i="10"/>
  <c r="F1371" i="12" s="1"/>
  <c r="J1336" i="10"/>
  <c r="H1371" i="12" s="1"/>
  <c r="I1337" i="10"/>
  <c r="F1372" i="12" s="1"/>
  <c r="J1337" i="10"/>
  <c r="H1372" i="12" s="1"/>
  <c r="I1338" i="10"/>
  <c r="F1373" i="12" s="1"/>
  <c r="J1338" i="10"/>
  <c r="H1373" i="12" s="1"/>
  <c r="I1339" i="10"/>
  <c r="F1374" i="12" s="1"/>
  <c r="J1339" i="10"/>
  <c r="H1374" i="12" s="1"/>
  <c r="I1340" i="10"/>
  <c r="F1375" i="12" s="1"/>
  <c r="J1340" i="10"/>
  <c r="H1375" i="12" s="1"/>
  <c r="I1341" i="10"/>
  <c r="F1376" i="12" s="1"/>
  <c r="J1341" i="10"/>
  <c r="H1376" i="12" s="1"/>
  <c r="I1342" i="10"/>
  <c r="F1377" i="12" s="1"/>
  <c r="J1342" i="10"/>
  <c r="H1377" i="12" s="1"/>
  <c r="I1343" i="10"/>
  <c r="F1378" i="12" s="1"/>
  <c r="J1343" i="10"/>
  <c r="H1378" i="12" s="1"/>
  <c r="I1344" i="10"/>
  <c r="F1379" i="12" s="1"/>
  <c r="J1344" i="10"/>
  <c r="H1379" i="12" s="1"/>
  <c r="I1345" i="10"/>
  <c r="F1380" i="12" s="1"/>
  <c r="J1345" i="10"/>
  <c r="H1380" i="12" s="1"/>
  <c r="I1346" i="10"/>
  <c r="F1381" i="12" s="1"/>
  <c r="J1346" i="10"/>
  <c r="H1381" i="12" s="1"/>
  <c r="I1347" i="10"/>
  <c r="F1382" i="12" s="1"/>
  <c r="J1347" i="10"/>
  <c r="H1382" i="12" s="1"/>
  <c r="I1348" i="10"/>
  <c r="F1383" i="12" s="1"/>
  <c r="J1348" i="10"/>
  <c r="H1383" i="12" s="1"/>
  <c r="I1349" i="10"/>
  <c r="F1384" i="12" s="1"/>
  <c r="J1349" i="10"/>
  <c r="H1384" i="12" s="1"/>
  <c r="I1350" i="10"/>
  <c r="F1385" i="12" s="1"/>
  <c r="J1350" i="10"/>
  <c r="H1385" i="12" s="1"/>
  <c r="I1351" i="10"/>
  <c r="F1386" i="12" s="1"/>
  <c r="J1351" i="10"/>
  <c r="H1386" i="12" s="1"/>
  <c r="I1352" i="10"/>
  <c r="F1387" i="12" s="1"/>
  <c r="J1352" i="10"/>
  <c r="H1387" i="12" s="1"/>
  <c r="I1353" i="10"/>
  <c r="F1388" i="12" s="1"/>
  <c r="J1353" i="10"/>
  <c r="H1388" i="12" s="1"/>
  <c r="I1354" i="10"/>
  <c r="F1389" i="12" s="1"/>
  <c r="J1354" i="10"/>
  <c r="H1389" i="12" s="1"/>
  <c r="I1355" i="10"/>
  <c r="F1390" i="12" s="1"/>
  <c r="J1355" i="10"/>
  <c r="H1390" i="12" s="1"/>
  <c r="I1356" i="10"/>
  <c r="F1391" i="12" s="1"/>
  <c r="J1356" i="10"/>
  <c r="H1391" i="12" s="1"/>
  <c r="I1357" i="10"/>
  <c r="F1392" i="12" s="1"/>
  <c r="J1357" i="10"/>
  <c r="H1392" i="12" s="1"/>
  <c r="I1358" i="10"/>
  <c r="F1393" i="12" s="1"/>
  <c r="J1358" i="10"/>
  <c r="H1393" i="12" s="1"/>
  <c r="I1359" i="10"/>
  <c r="F1394" i="12" s="1"/>
  <c r="J1359" i="10"/>
  <c r="H1394" i="12" s="1"/>
  <c r="I1360" i="10"/>
  <c r="F1395" i="12" s="1"/>
  <c r="J1360" i="10"/>
  <c r="H1395" i="12" s="1"/>
  <c r="I1361" i="10"/>
  <c r="F1396" i="12" s="1"/>
  <c r="J1361" i="10"/>
  <c r="H1396" i="12" s="1"/>
  <c r="I1362" i="10"/>
  <c r="F1397" i="12" s="1"/>
  <c r="J1362" i="10"/>
  <c r="H1397" i="12" s="1"/>
  <c r="I1363" i="10"/>
  <c r="F1398" i="12" s="1"/>
  <c r="J1363" i="10"/>
  <c r="H1398" i="12" s="1"/>
  <c r="I1364" i="10"/>
  <c r="F1399" i="12" s="1"/>
  <c r="J1364" i="10"/>
  <c r="H1399" i="12" s="1"/>
  <c r="I1365" i="10"/>
  <c r="F1400" i="12" s="1"/>
  <c r="J1365" i="10"/>
  <c r="H1400" i="12" s="1"/>
  <c r="I1366" i="10"/>
  <c r="F1401" i="12" s="1"/>
  <c r="J1366" i="10"/>
  <c r="H1401" i="12" s="1"/>
  <c r="I1367" i="10"/>
  <c r="F1402" i="12" s="1"/>
  <c r="J1367" i="10"/>
  <c r="H1402" i="12" s="1"/>
  <c r="I1368" i="10"/>
  <c r="F1403" i="12" s="1"/>
  <c r="J1368" i="10"/>
  <c r="H1403" i="12" s="1"/>
  <c r="I1369" i="10"/>
  <c r="F1404" i="12" s="1"/>
  <c r="J1369" i="10"/>
  <c r="H1404" i="12" s="1"/>
  <c r="I1370" i="10"/>
  <c r="F1405" i="12" s="1"/>
  <c r="J1370" i="10"/>
  <c r="H1405" i="12" s="1"/>
  <c r="I1371" i="10"/>
  <c r="F1406" i="12" s="1"/>
  <c r="J1371" i="10"/>
  <c r="H1406" i="12" s="1"/>
  <c r="I1372" i="10"/>
  <c r="F1407" i="12" s="1"/>
  <c r="J1372" i="10"/>
  <c r="H1407" i="12" s="1"/>
  <c r="I1373" i="10"/>
  <c r="F1408" i="12" s="1"/>
  <c r="J1373" i="10"/>
  <c r="H1408" i="12" s="1"/>
  <c r="I1374" i="10"/>
  <c r="F1409" i="12" s="1"/>
  <c r="J1374" i="10"/>
  <c r="H1409" i="12" s="1"/>
  <c r="I1375" i="10"/>
  <c r="F1410" i="12" s="1"/>
  <c r="J1375" i="10"/>
  <c r="H1410" i="12" s="1"/>
  <c r="I1376" i="10"/>
  <c r="F1411" i="12" s="1"/>
  <c r="J1376" i="10"/>
  <c r="H1411" i="12" s="1"/>
  <c r="I1377" i="10"/>
  <c r="F1412" i="12" s="1"/>
  <c r="J1377" i="10"/>
  <c r="H1412" i="12" s="1"/>
  <c r="I1378" i="10"/>
  <c r="F1413" i="12" s="1"/>
  <c r="J1378" i="10"/>
  <c r="H1413" i="12" s="1"/>
  <c r="I1379" i="10"/>
  <c r="F1414" i="12" s="1"/>
  <c r="J1379" i="10"/>
  <c r="H1414" i="12" s="1"/>
  <c r="I1380" i="10"/>
  <c r="F1415" i="12" s="1"/>
  <c r="J1380" i="10"/>
  <c r="H1415" i="12" s="1"/>
  <c r="I1381" i="10"/>
  <c r="F1416" i="12" s="1"/>
  <c r="J1381" i="10"/>
  <c r="H1416" i="12" s="1"/>
  <c r="I1382" i="10"/>
  <c r="F1417" i="12" s="1"/>
  <c r="J1382" i="10"/>
  <c r="H1417" i="12" s="1"/>
  <c r="I1383" i="10"/>
  <c r="F1418" i="12" s="1"/>
  <c r="J1383" i="10"/>
  <c r="H1418" i="12" s="1"/>
  <c r="I1384" i="10"/>
  <c r="F1419" i="12" s="1"/>
  <c r="J1384" i="10"/>
  <c r="H1419" i="12" s="1"/>
  <c r="I1385" i="10"/>
  <c r="F1420" i="12" s="1"/>
  <c r="J1385" i="10"/>
  <c r="H1420" i="12" s="1"/>
  <c r="I1386" i="10"/>
  <c r="F1421" i="12" s="1"/>
  <c r="J1386" i="10"/>
  <c r="H1421" i="12" s="1"/>
  <c r="I1387" i="10"/>
  <c r="F1422" i="12" s="1"/>
  <c r="J1387" i="10"/>
  <c r="H1422" i="12" s="1"/>
  <c r="I1388" i="10"/>
  <c r="F1423" i="12" s="1"/>
  <c r="J1388" i="10"/>
  <c r="H1423" i="12" s="1"/>
  <c r="I1389" i="10"/>
  <c r="F1424" i="12" s="1"/>
  <c r="J1389" i="10"/>
  <c r="H1424" i="12" s="1"/>
  <c r="I1390" i="10"/>
  <c r="F1425" i="12" s="1"/>
  <c r="J1390" i="10"/>
  <c r="H1425" i="12" s="1"/>
  <c r="I1391" i="10"/>
  <c r="F1426" i="12" s="1"/>
  <c r="J1391" i="10"/>
  <c r="H1426" i="12" s="1"/>
  <c r="I1392" i="10"/>
  <c r="F1427" i="12" s="1"/>
  <c r="J1392" i="10"/>
  <c r="H1427" i="12" s="1"/>
  <c r="I1393" i="10"/>
  <c r="F1428" i="12" s="1"/>
  <c r="J1393" i="10"/>
  <c r="H1428" i="12" s="1"/>
  <c r="I1394" i="10"/>
  <c r="F1429" i="12" s="1"/>
  <c r="J1394" i="10"/>
  <c r="H1429" i="12" s="1"/>
  <c r="I1395" i="10"/>
  <c r="F1430" i="12" s="1"/>
  <c r="J1395" i="10"/>
  <c r="H1430" i="12" s="1"/>
  <c r="I1396" i="10"/>
  <c r="F1431" i="12" s="1"/>
  <c r="J1396" i="10"/>
  <c r="H1431" i="12" s="1"/>
  <c r="I1397" i="10"/>
  <c r="F1432" i="12" s="1"/>
  <c r="J1397" i="10"/>
  <c r="H1432" i="12" s="1"/>
  <c r="I1398" i="10"/>
  <c r="F1433" i="12" s="1"/>
  <c r="J1398" i="10"/>
  <c r="H1433" i="12" s="1"/>
  <c r="I1399" i="10"/>
  <c r="F1434" i="12" s="1"/>
  <c r="J1399" i="10"/>
  <c r="H1434" i="12" s="1"/>
  <c r="I1400" i="10"/>
  <c r="F1435" i="12" s="1"/>
  <c r="J1400" i="10"/>
  <c r="H1435" i="12" s="1"/>
  <c r="I1401" i="10"/>
  <c r="F1436" i="12" s="1"/>
  <c r="J1401" i="10"/>
  <c r="H1436" i="12" s="1"/>
  <c r="I1402" i="10"/>
  <c r="F1437" i="12" s="1"/>
  <c r="J1402" i="10"/>
  <c r="H1437" i="12" s="1"/>
  <c r="I1403" i="10"/>
  <c r="F1438" i="12" s="1"/>
  <c r="J1403" i="10"/>
  <c r="H1438" i="12" s="1"/>
  <c r="I1404" i="10"/>
  <c r="F1439" i="12" s="1"/>
  <c r="J1404" i="10"/>
  <c r="H1439" i="12" s="1"/>
  <c r="I1405" i="10"/>
  <c r="F1440" i="12" s="1"/>
  <c r="J1405" i="10"/>
  <c r="H1440" i="12" s="1"/>
  <c r="I1406" i="10"/>
  <c r="F1441" i="12" s="1"/>
  <c r="J1406" i="10"/>
  <c r="H1441" i="12" s="1"/>
  <c r="I1407" i="10"/>
  <c r="F1442" i="12" s="1"/>
  <c r="J1407" i="10"/>
  <c r="H1442" i="12" s="1"/>
  <c r="I1408" i="10"/>
  <c r="F1443" i="12" s="1"/>
  <c r="J1408" i="10"/>
  <c r="H1443" i="12" s="1"/>
  <c r="I1409" i="10"/>
  <c r="F1444" i="12" s="1"/>
  <c r="J1409" i="10"/>
  <c r="H1444" i="12" s="1"/>
  <c r="I1410" i="10"/>
  <c r="F1445" i="12" s="1"/>
  <c r="J1410" i="10"/>
  <c r="H1445" i="12" s="1"/>
  <c r="I1411" i="10"/>
  <c r="F1446" i="12" s="1"/>
  <c r="J1411" i="10"/>
  <c r="H1446" i="12" s="1"/>
  <c r="I1412" i="10"/>
  <c r="F1447" i="12" s="1"/>
  <c r="J1412" i="10"/>
  <c r="H1447" i="12" s="1"/>
  <c r="I1413" i="10"/>
  <c r="F1448" i="12" s="1"/>
  <c r="J1413" i="10"/>
  <c r="H1448" i="12" s="1"/>
  <c r="I1414" i="10"/>
  <c r="F1449" i="12" s="1"/>
  <c r="J1414" i="10"/>
  <c r="H1449" i="12" s="1"/>
  <c r="I1415" i="10"/>
  <c r="F1450" i="12" s="1"/>
  <c r="J1415" i="10"/>
  <c r="H1450" i="12" s="1"/>
  <c r="I1416" i="10"/>
  <c r="F1451" i="12" s="1"/>
  <c r="J1416" i="10"/>
  <c r="H1451" i="12" s="1"/>
  <c r="I1417" i="10"/>
  <c r="F1452" i="12" s="1"/>
  <c r="J1417" i="10"/>
  <c r="H1452" i="12" s="1"/>
  <c r="I1418" i="10"/>
  <c r="F1453" i="12" s="1"/>
  <c r="J1418" i="10"/>
  <c r="H1453" i="12" s="1"/>
  <c r="I1419" i="10"/>
  <c r="F1454" i="12" s="1"/>
  <c r="J1419" i="10"/>
  <c r="H1454" i="12" s="1"/>
  <c r="I1420" i="10"/>
  <c r="F1455" i="12" s="1"/>
  <c r="J1420" i="10"/>
  <c r="H1455" i="12" s="1"/>
  <c r="I1421" i="10"/>
  <c r="F1456" i="12" s="1"/>
  <c r="J1421" i="10"/>
  <c r="H1456" i="12" s="1"/>
  <c r="I1422" i="10"/>
  <c r="F1457" i="12" s="1"/>
  <c r="J1422" i="10"/>
  <c r="H1457" i="12" s="1"/>
  <c r="I1423" i="10"/>
  <c r="F1458" i="12" s="1"/>
  <c r="J1423" i="10"/>
  <c r="H1458" i="12" s="1"/>
  <c r="I1424" i="10"/>
  <c r="F1459" i="12" s="1"/>
  <c r="J1424" i="10"/>
  <c r="H1459" i="12" s="1"/>
  <c r="I1425" i="10"/>
  <c r="F1460" i="12" s="1"/>
  <c r="J1425" i="10"/>
  <c r="H1460" i="12" s="1"/>
  <c r="I1426" i="10"/>
  <c r="F1461" i="12" s="1"/>
  <c r="J1426" i="10"/>
  <c r="H1461" i="12" s="1"/>
  <c r="I1427" i="10"/>
  <c r="F1462" i="12" s="1"/>
  <c r="J1427" i="10"/>
  <c r="H1462" i="12" s="1"/>
  <c r="I1428" i="10"/>
  <c r="F1463" i="12" s="1"/>
  <c r="J1428" i="10"/>
  <c r="H1463" i="12" s="1"/>
  <c r="I1429" i="10"/>
  <c r="F1464" i="12" s="1"/>
  <c r="J1429" i="10"/>
  <c r="H1464" i="12" s="1"/>
  <c r="I1430" i="10"/>
  <c r="F1465" i="12" s="1"/>
  <c r="J1430" i="10"/>
  <c r="H1465" i="12" s="1"/>
  <c r="I1431" i="10"/>
  <c r="F1466" i="12" s="1"/>
  <c r="J1431" i="10"/>
  <c r="H1466" i="12" s="1"/>
  <c r="I1432" i="10"/>
  <c r="F1467" i="12" s="1"/>
  <c r="J1432" i="10"/>
  <c r="H1467" i="12" s="1"/>
  <c r="I1433" i="10"/>
  <c r="F1468" i="12" s="1"/>
  <c r="J1433" i="10"/>
  <c r="H1468" i="12" s="1"/>
  <c r="I1434" i="10"/>
  <c r="F1469" i="12" s="1"/>
  <c r="J1434" i="10"/>
  <c r="H1469" i="12" s="1"/>
  <c r="I1435" i="10"/>
  <c r="F1470" i="12" s="1"/>
  <c r="J1435" i="10"/>
  <c r="H1470" i="12" s="1"/>
  <c r="I1436" i="10"/>
  <c r="F1471" i="12" s="1"/>
  <c r="J1436" i="10"/>
  <c r="H1471" i="12" s="1"/>
  <c r="I1437" i="10"/>
  <c r="F1472" i="12" s="1"/>
  <c r="J1437" i="10"/>
  <c r="H1472" i="12" s="1"/>
  <c r="I1438" i="10"/>
  <c r="F1473" i="12" s="1"/>
  <c r="J1438" i="10"/>
  <c r="H1473" i="12" s="1"/>
  <c r="I1439" i="10"/>
  <c r="F1474" i="12" s="1"/>
  <c r="J1439" i="10"/>
  <c r="H1474" i="12" s="1"/>
  <c r="I1440" i="10"/>
  <c r="F1475" i="12" s="1"/>
  <c r="J1440" i="10"/>
  <c r="H1475" i="12" s="1"/>
  <c r="I1441" i="10"/>
  <c r="F1476" i="12" s="1"/>
  <c r="J1441" i="10"/>
  <c r="H1476" i="12" s="1"/>
  <c r="I1442" i="10"/>
  <c r="F1477" i="12" s="1"/>
  <c r="J1442" i="10"/>
  <c r="H1477" i="12" s="1"/>
  <c r="I1443" i="10"/>
  <c r="F1478" i="12" s="1"/>
  <c r="J1443" i="10"/>
  <c r="H1478" i="12" s="1"/>
  <c r="I1444" i="10"/>
  <c r="F1479" i="12" s="1"/>
  <c r="J1444" i="10"/>
  <c r="H1479" i="12" s="1"/>
  <c r="I1445" i="10"/>
  <c r="F1480" i="12" s="1"/>
  <c r="J1445" i="10"/>
  <c r="H1480" i="12" s="1"/>
  <c r="I1446" i="10"/>
  <c r="F1481" i="12" s="1"/>
  <c r="J1446" i="10"/>
  <c r="H1481" i="12" s="1"/>
  <c r="I1447" i="10"/>
  <c r="F1482" i="12" s="1"/>
  <c r="J1447" i="10"/>
  <c r="H1482" i="12" s="1"/>
  <c r="I1448" i="10"/>
  <c r="F1483" i="12" s="1"/>
  <c r="J1448" i="10"/>
  <c r="H1483" i="12" s="1"/>
  <c r="I1449" i="10"/>
  <c r="F1484" i="12" s="1"/>
  <c r="J1449" i="10"/>
  <c r="H1484" i="12" s="1"/>
  <c r="I1450" i="10"/>
  <c r="F1485" i="12" s="1"/>
  <c r="J1450" i="10"/>
  <c r="H1485" i="12" s="1"/>
  <c r="I1451" i="10"/>
  <c r="F1486" i="12" s="1"/>
  <c r="J1451" i="10"/>
  <c r="H1486" i="12" s="1"/>
  <c r="I1452" i="10"/>
  <c r="F1487" i="12" s="1"/>
  <c r="J1452" i="10"/>
  <c r="H1487" i="12" s="1"/>
  <c r="I1453" i="10"/>
  <c r="F1488" i="12" s="1"/>
  <c r="J1453" i="10"/>
  <c r="H1488" i="12" s="1"/>
  <c r="I1454" i="10"/>
  <c r="F1489" i="12" s="1"/>
  <c r="J1454" i="10"/>
  <c r="H1489" i="12" s="1"/>
  <c r="I1455" i="10"/>
  <c r="F1490" i="12" s="1"/>
  <c r="J1455" i="10"/>
  <c r="H1490" i="12" s="1"/>
  <c r="I1456" i="10"/>
  <c r="F1491" i="12" s="1"/>
  <c r="J1456" i="10"/>
  <c r="H1491" i="12" s="1"/>
  <c r="I1457" i="10"/>
  <c r="F1492" i="12" s="1"/>
  <c r="J1457" i="10"/>
  <c r="H1492" i="12" s="1"/>
  <c r="I1458" i="10"/>
  <c r="F1493" i="12" s="1"/>
  <c r="J1458" i="10"/>
  <c r="H1493" i="12" s="1"/>
  <c r="I1459" i="10"/>
  <c r="F1494" i="12" s="1"/>
  <c r="J1459" i="10"/>
  <c r="H1494" i="12" s="1"/>
  <c r="I1460" i="10"/>
  <c r="F1495" i="12" s="1"/>
  <c r="J1460" i="10"/>
  <c r="H1495" i="12" s="1"/>
  <c r="I1461" i="10"/>
  <c r="F1496" i="12" s="1"/>
  <c r="J1461" i="10"/>
  <c r="H1496" i="12" s="1"/>
  <c r="I1462" i="10"/>
  <c r="F1497" i="12" s="1"/>
  <c r="J1462" i="10"/>
  <c r="H1497" i="12" s="1"/>
  <c r="I1463" i="10"/>
  <c r="F1498" i="12" s="1"/>
  <c r="J1463" i="10"/>
  <c r="H1498" i="12" s="1"/>
  <c r="I1464" i="10"/>
  <c r="F1499" i="12" s="1"/>
  <c r="J1464" i="10"/>
  <c r="H1499" i="12" s="1"/>
  <c r="I1465" i="10"/>
  <c r="F1500" i="12" s="1"/>
  <c r="J1465" i="10"/>
  <c r="H1500" i="12" s="1"/>
  <c r="I1466" i="10"/>
  <c r="F1501" i="12" s="1"/>
  <c r="J1466" i="10"/>
  <c r="H1501" i="12" s="1"/>
  <c r="I1467" i="10"/>
  <c r="F1502" i="12" s="1"/>
  <c r="J1467" i="10"/>
  <c r="H1502" i="12" s="1"/>
  <c r="I1468" i="10"/>
  <c r="F1503" i="12" s="1"/>
  <c r="J1468" i="10"/>
  <c r="H1503" i="12" s="1"/>
  <c r="I1469" i="10"/>
  <c r="F1504" i="12" s="1"/>
  <c r="J1469" i="10"/>
  <c r="H1504" i="12" s="1"/>
  <c r="I1470" i="10"/>
  <c r="F1505" i="12" s="1"/>
  <c r="J1470" i="10"/>
  <c r="H1505" i="12" s="1"/>
  <c r="I1471" i="10"/>
  <c r="F1506" i="12" s="1"/>
  <c r="J1471" i="10"/>
  <c r="H1506" i="12" s="1"/>
  <c r="I1472" i="10"/>
  <c r="F1507" i="12" s="1"/>
  <c r="J1472" i="10"/>
  <c r="H1507" i="12" s="1"/>
  <c r="I1473" i="10"/>
  <c r="F1508" i="12" s="1"/>
  <c r="J1473" i="10"/>
  <c r="H1508" i="12" s="1"/>
  <c r="I1474" i="10"/>
  <c r="F1509" i="12" s="1"/>
  <c r="J1474" i="10"/>
  <c r="H1509" i="12" s="1"/>
  <c r="I1475" i="10"/>
  <c r="F1510" i="12" s="1"/>
  <c r="J1475" i="10"/>
  <c r="H1510" i="12" s="1"/>
  <c r="I1476" i="10"/>
  <c r="F1511" i="12" s="1"/>
  <c r="J1476" i="10"/>
  <c r="H1511" i="12" s="1"/>
  <c r="I1477" i="10"/>
  <c r="F1512" i="12" s="1"/>
  <c r="J1477" i="10"/>
  <c r="H1512" i="12" s="1"/>
  <c r="I1478" i="10"/>
  <c r="F1513" i="12" s="1"/>
  <c r="J1478" i="10"/>
  <c r="H1513" i="12" s="1"/>
  <c r="I1479" i="10"/>
  <c r="F1514" i="12" s="1"/>
  <c r="J1479" i="10"/>
  <c r="H1514" i="12" s="1"/>
  <c r="I1480" i="10"/>
  <c r="F1515" i="12" s="1"/>
  <c r="J1480" i="10"/>
  <c r="H1515" i="12" s="1"/>
  <c r="I1481" i="10"/>
  <c r="F1516" i="12" s="1"/>
  <c r="J1481" i="10"/>
  <c r="H1516" i="12" s="1"/>
  <c r="I1482" i="10"/>
  <c r="F1517" i="12" s="1"/>
  <c r="J1482" i="10"/>
  <c r="H1517" i="12" s="1"/>
  <c r="I1483" i="10"/>
  <c r="F1518" i="12" s="1"/>
  <c r="J1483" i="10"/>
  <c r="H1518" i="12" s="1"/>
  <c r="I1484" i="10"/>
  <c r="F1519" i="12" s="1"/>
  <c r="J1484" i="10"/>
  <c r="H1519" i="12" s="1"/>
  <c r="I1485" i="10"/>
  <c r="F1520" i="12" s="1"/>
  <c r="J1485" i="10"/>
  <c r="H1520" i="12" s="1"/>
  <c r="I1486" i="10"/>
  <c r="F1521" i="12" s="1"/>
  <c r="J1486" i="10"/>
  <c r="H1521" i="12" s="1"/>
  <c r="I1487" i="10"/>
  <c r="F1522" i="12" s="1"/>
  <c r="J1487" i="10"/>
  <c r="H1522" i="12" s="1"/>
  <c r="I1488" i="10"/>
  <c r="F1523" i="12" s="1"/>
  <c r="J1488" i="10"/>
  <c r="H1523" i="12" s="1"/>
  <c r="I1489" i="10"/>
  <c r="F1524" i="12" s="1"/>
  <c r="J1489" i="10"/>
  <c r="H1524" i="12" s="1"/>
  <c r="I1490" i="10"/>
  <c r="F1525" i="12" s="1"/>
  <c r="J1490" i="10"/>
  <c r="H1525" i="12" s="1"/>
  <c r="I1491" i="10"/>
  <c r="F1526" i="12" s="1"/>
  <c r="J1491" i="10"/>
  <c r="H1526" i="12" s="1"/>
  <c r="I1492" i="10"/>
  <c r="F1527" i="12" s="1"/>
  <c r="J1492" i="10"/>
  <c r="H1527" i="12" s="1"/>
  <c r="I1493" i="10"/>
  <c r="F1528" i="12" s="1"/>
  <c r="J1493" i="10"/>
  <c r="H1528" i="12" s="1"/>
  <c r="I1494" i="10"/>
  <c r="F1529" i="12" s="1"/>
  <c r="J1494" i="10"/>
  <c r="H1529" i="12" s="1"/>
  <c r="I1495" i="10"/>
  <c r="F1530" i="12" s="1"/>
  <c r="J1495" i="10"/>
  <c r="H1530" i="12" s="1"/>
  <c r="I1496" i="10"/>
  <c r="F1531" i="12" s="1"/>
  <c r="J1496" i="10"/>
  <c r="H1531" i="12" s="1"/>
  <c r="I1497" i="10"/>
  <c r="F1532" i="12" s="1"/>
  <c r="J1497" i="10"/>
  <c r="H1532" i="12" s="1"/>
  <c r="I1498" i="10"/>
  <c r="F1533" i="12" s="1"/>
  <c r="J1498" i="10"/>
  <c r="H1533" i="12" s="1"/>
  <c r="I1499" i="10"/>
  <c r="F1534" i="12" s="1"/>
  <c r="J1499" i="10"/>
  <c r="H1534" i="12" s="1"/>
  <c r="I1500" i="10"/>
  <c r="F1535" i="12" s="1"/>
  <c r="J1500" i="10"/>
  <c r="H1535" i="12" s="1"/>
  <c r="I1501" i="10"/>
  <c r="F1536" i="12" s="1"/>
  <c r="J1501" i="10"/>
  <c r="H1536" i="12" s="1"/>
  <c r="I1502" i="10"/>
  <c r="F1537" i="12" s="1"/>
  <c r="J1502" i="10"/>
  <c r="H1537" i="12" s="1"/>
  <c r="I1503" i="10"/>
  <c r="F1538" i="12" s="1"/>
  <c r="J1503" i="10"/>
  <c r="H1538" i="12" s="1"/>
  <c r="I1504" i="10"/>
  <c r="F1539" i="12" s="1"/>
  <c r="J1504" i="10"/>
  <c r="H1539" i="12" s="1"/>
  <c r="I1505" i="10"/>
  <c r="F1540" i="12" s="1"/>
  <c r="J1505" i="10"/>
  <c r="H1540" i="12" s="1"/>
  <c r="I1506" i="10"/>
  <c r="F1541" i="12" s="1"/>
  <c r="J1506" i="10"/>
  <c r="H1541" i="12" s="1"/>
  <c r="I1507" i="10"/>
  <c r="F1542" i="12" s="1"/>
  <c r="J1507" i="10"/>
  <c r="H1542" i="12" s="1"/>
  <c r="I1508" i="10"/>
  <c r="F1543" i="12" s="1"/>
  <c r="J1508" i="10"/>
  <c r="H1543" i="12" s="1"/>
  <c r="I1509" i="10"/>
  <c r="F1544" i="12" s="1"/>
  <c r="J1509" i="10"/>
  <c r="H1544" i="12" s="1"/>
  <c r="I1510" i="10"/>
  <c r="F1545" i="12" s="1"/>
  <c r="J1510" i="10"/>
  <c r="H1545" i="12" s="1"/>
  <c r="I1511" i="10"/>
  <c r="F1546" i="12" s="1"/>
  <c r="J1511" i="10"/>
  <c r="H1546" i="12" s="1"/>
  <c r="I1512" i="10"/>
  <c r="F1547" i="12" s="1"/>
  <c r="J1512" i="10"/>
  <c r="H1547" i="12" s="1"/>
  <c r="I1513" i="10"/>
  <c r="F1548" i="12" s="1"/>
  <c r="J1513" i="10"/>
  <c r="H1548" i="12" s="1"/>
  <c r="I1514" i="10"/>
  <c r="F1549" i="12" s="1"/>
  <c r="J1514" i="10"/>
  <c r="H1549" i="12" s="1"/>
  <c r="I1515" i="10"/>
  <c r="F1550" i="12" s="1"/>
  <c r="J1515" i="10"/>
  <c r="H1550" i="12" s="1"/>
  <c r="I1516" i="10"/>
  <c r="F1551" i="12" s="1"/>
  <c r="J1516" i="10"/>
  <c r="H1551" i="12" s="1"/>
  <c r="I1517" i="10"/>
  <c r="F1552" i="12" s="1"/>
  <c r="J1517" i="10"/>
  <c r="H1552" i="12" s="1"/>
  <c r="I1518" i="10"/>
  <c r="F1553" i="12" s="1"/>
  <c r="J1518" i="10"/>
  <c r="H1553" i="12" s="1"/>
  <c r="I1519" i="10"/>
  <c r="F1554" i="12" s="1"/>
  <c r="J1519" i="10"/>
  <c r="H1554" i="12" s="1"/>
  <c r="I1520" i="10"/>
  <c r="F1555" i="12" s="1"/>
  <c r="J1520" i="10"/>
  <c r="H1555" i="12" s="1"/>
  <c r="I1521" i="10"/>
  <c r="F1556" i="12" s="1"/>
  <c r="J1521" i="10"/>
  <c r="H1556" i="12" s="1"/>
  <c r="I1522" i="10"/>
  <c r="F1557" i="12" s="1"/>
  <c r="J1522" i="10"/>
  <c r="H1557" i="12" s="1"/>
  <c r="I1523" i="10"/>
  <c r="F1558" i="12" s="1"/>
  <c r="J1523" i="10"/>
  <c r="H1558" i="12" s="1"/>
  <c r="I1524" i="10"/>
  <c r="F1559" i="12" s="1"/>
  <c r="J1524" i="10"/>
  <c r="H1559" i="12" s="1"/>
  <c r="I1525" i="10"/>
  <c r="F1560" i="12" s="1"/>
  <c r="J1525" i="10"/>
  <c r="H1560" i="12" s="1"/>
  <c r="I1526" i="10"/>
  <c r="F1561" i="12" s="1"/>
  <c r="J1526" i="10"/>
  <c r="H1561" i="12" s="1"/>
  <c r="I1527" i="10"/>
  <c r="F1562" i="12" s="1"/>
  <c r="J1527" i="10"/>
  <c r="H1562" i="12" s="1"/>
  <c r="I1528" i="10"/>
  <c r="F1563" i="12" s="1"/>
  <c r="J1528" i="10"/>
  <c r="H1563" i="12" s="1"/>
  <c r="I1529" i="10"/>
  <c r="F1564" i="12" s="1"/>
  <c r="J1529" i="10"/>
  <c r="H1564" i="12" s="1"/>
  <c r="I1530" i="10"/>
  <c r="F1565" i="12" s="1"/>
  <c r="J1530" i="10"/>
  <c r="H1565" i="12" s="1"/>
  <c r="I1531" i="10"/>
  <c r="F1566" i="12" s="1"/>
  <c r="J1531" i="10"/>
  <c r="H1566" i="12" s="1"/>
  <c r="I1532" i="10"/>
  <c r="F1567" i="12" s="1"/>
  <c r="J1532" i="10"/>
  <c r="H1567" i="12" s="1"/>
  <c r="I1533" i="10"/>
  <c r="F1568" i="12" s="1"/>
  <c r="J1533" i="10"/>
  <c r="H1568" i="12" s="1"/>
  <c r="I1534" i="10"/>
  <c r="F1569" i="12" s="1"/>
  <c r="J1534" i="10"/>
  <c r="H1569" i="12" s="1"/>
  <c r="I1535" i="10"/>
  <c r="F1570" i="12" s="1"/>
  <c r="J1535" i="10"/>
  <c r="H1570" i="12" s="1"/>
  <c r="I1536" i="10"/>
  <c r="F1571" i="12" s="1"/>
  <c r="J1536" i="10"/>
  <c r="H1571" i="12" s="1"/>
  <c r="I1537" i="10"/>
  <c r="F1572" i="12" s="1"/>
  <c r="J1537" i="10"/>
  <c r="H1572" i="12" s="1"/>
  <c r="I1538" i="10"/>
  <c r="F1573" i="12" s="1"/>
  <c r="J1538" i="10"/>
  <c r="H1573" i="12" s="1"/>
  <c r="I1539" i="10"/>
  <c r="F1574" i="12" s="1"/>
  <c r="J1539" i="10"/>
  <c r="H1574" i="12" s="1"/>
  <c r="I1540" i="10"/>
  <c r="F1575" i="12" s="1"/>
  <c r="J1540" i="10"/>
  <c r="H1575" i="12" s="1"/>
  <c r="I1541" i="10"/>
  <c r="F1576" i="12" s="1"/>
  <c r="J1541" i="10"/>
  <c r="H1576" i="12" s="1"/>
  <c r="I1542" i="10"/>
  <c r="F1577" i="12" s="1"/>
  <c r="J1542" i="10"/>
  <c r="H1577" i="12" s="1"/>
  <c r="I1543" i="10"/>
  <c r="F1578" i="12" s="1"/>
  <c r="J1543" i="10"/>
  <c r="H1578" i="12" s="1"/>
  <c r="I1544" i="10"/>
  <c r="F1579" i="12" s="1"/>
  <c r="J1544" i="10"/>
  <c r="H1579" i="12" s="1"/>
  <c r="I1545" i="10"/>
  <c r="F1580" i="12" s="1"/>
  <c r="J1545" i="10"/>
  <c r="H1580" i="12" s="1"/>
  <c r="I1546" i="10"/>
  <c r="F1581" i="12" s="1"/>
  <c r="J1546" i="10"/>
  <c r="H1581" i="12" s="1"/>
  <c r="I1547" i="10"/>
  <c r="F1582" i="12" s="1"/>
  <c r="J1547" i="10"/>
  <c r="H1582" i="12" s="1"/>
  <c r="I1548" i="10"/>
  <c r="F1583" i="12" s="1"/>
  <c r="J1548" i="10"/>
  <c r="H1583" i="12" s="1"/>
  <c r="I1549" i="10"/>
  <c r="F1584" i="12" s="1"/>
  <c r="J1549" i="10"/>
  <c r="H1584" i="12" s="1"/>
  <c r="I1550" i="10"/>
  <c r="F1585" i="12" s="1"/>
  <c r="J1550" i="10"/>
  <c r="H1585" i="12" s="1"/>
  <c r="I1551" i="10"/>
  <c r="F1586" i="12" s="1"/>
  <c r="J1551" i="10"/>
  <c r="H1586" i="12" s="1"/>
  <c r="I1552" i="10"/>
  <c r="F1587" i="12" s="1"/>
  <c r="J1552" i="10"/>
  <c r="H1587" i="12" s="1"/>
  <c r="I1553" i="10"/>
  <c r="F1588" i="12" s="1"/>
  <c r="J1553" i="10"/>
  <c r="H1588" i="12" s="1"/>
  <c r="I1554" i="10"/>
  <c r="F1589" i="12" s="1"/>
  <c r="J1554" i="10"/>
  <c r="H1589" i="12" s="1"/>
  <c r="I1555" i="10"/>
  <c r="F1590" i="12" s="1"/>
  <c r="J1555" i="10"/>
  <c r="H1590" i="12" s="1"/>
  <c r="I1556" i="10"/>
  <c r="F1591" i="12" s="1"/>
  <c r="J1556" i="10"/>
  <c r="H1591" i="12" s="1"/>
  <c r="I1557" i="10"/>
  <c r="F1592" i="12" s="1"/>
  <c r="J1557" i="10"/>
  <c r="H1592" i="12" s="1"/>
  <c r="I1558" i="10"/>
  <c r="F1593" i="12" s="1"/>
  <c r="J1558" i="10"/>
  <c r="H1593" i="12" s="1"/>
  <c r="I1559" i="10"/>
  <c r="F1594" i="12" s="1"/>
  <c r="J1559" i="10"/>
  <c r="H1594" i="12" s="1"/>
  <c r="I1560" i="10"/>
  <c r="F1595" i="12" s="1"/>
  <c r="J1560" i="10"/>
  <c r="H1595" i="12" s="1"/>
  <c r="I1561" i="10"/>
  <c r="F1596" i="12" s="1"/>
  <c r="J1561" i="10"/>
  <c r="H1596" i="12" s="1"/>
  <c r="I1562" i="10"/>
  <c r="F1597" i="12" s="1"/>
  <c r="J1562" i="10"/>
  <c r="H1597" i="12" s="1"/>
  <c r="I1563" i="10"/>
  <c r="F1598" i="12" s="1"/>
  <c r="J1563" i="10"/>
  <c r="H1598" i="12" s="1"/>
  <c r="I1564" i="10"/>
  <c r="F1599" i="12" s="1"/>
  <c r="J1564" i="10"/>
  <c r="H1599" i="12" s="1"/>
  <c r="I1565" i="10"/>
  <c r="F1600" i="12" s="1"/>
  <c r="J1565" i="10"/>
  <c r="H1600" i="12" s="1"/>
  <c r="I1566" i="10"/>
  <c r="F1601" i="12" s="1"/>
  <c r="J1566" i="10"/>
  <c r="H1601" i="12" s="1"/>
  <c r="I1567" i="10"/>
  <c r="F1602" i="12" s="1"/>
  <c r="J1567" i="10"/>
  <c r="H1602" i="12" s="1"/>
  <c r="I1568" i="10"/>
  <c r="F1603" i="12" s="1"/>
  <c r="J1568" i="10"/>
  <c r="H1603" i="12" s="1"/>
  <c r="I1569" i="10"/>
  <c r="F1604" i="12" s="1"/>
  <c r="J1569" i="10"/>
  <c r="H1604" i="12" s="1"/>
  <c r="I1570" i="10"/>
  <c r="F1605" i="12" s="1"/>
  <c r="J1570" i="10"/>
  <c r="H1605" i="12" s="1"/>
  <c r="I1571" i="10"/>
  <c r="F1606" i="12" s="1"/>
  <c r="J1571" i="10"/>
  <c r="H1606" i="12" s="1"/>
  <c r="I1572" i="10"/>
  <c r="F1607" i="12" s="1"/>
  <c r="J1572" i="10"/>
  <c r="H1607" i="12" s="1"/>
  <c r="I1573" i="10"/>
  <c r="F1608" i="12" s="1"/>
  <c r="J1573" i="10"/>
  <c r="H1608" i="12" s="1"/>
  <c r="I1574" i="10"/>
  <c r="F1609" i="12" s="1"/>
  <c r="J1574" i="10"/>
  <c r="H1609" i="12" s="1"/>
  <c r="I1575" i="10"/>
  <c r="F1610" i="12" s="1"/>
  <c r="J1575" i="10"/>
  <c r="H1610" i="12" s="1"/>
  <c r="I1576" i="10"/>
  <c r="F1611" i="12" s="1"/>
  <c r="J1576" i="10"/>
  <c r="H1611" i="12" s="1"/>
  <c r="I1577" i="10"/>
  <c r="F1612" i="12" s="1"/>
  <c r="J1577" i="10"/>
  <c r="H1612" i="12" s="1"/>
  <c r="I1578" i="10"/>
  <c r="F1613" i="12" s="1"/>
  <c r="J1578" i="10"/>
  <c r="H1613" i="12" s="1"/>
  <c r="I1579" i="10"/>
  <c r="F1614" i="12" s="1"/>
  <c r="J1579" i="10"/>
  <c r="H1614" i="12" s="1"/>
  <c r="I1580" i="10"/>
  <c r="F1615" i="12" s="1"/>
  <c r="J1580" i="10"/>
  <c r="H1615" i="12" s="1"/>
  <c r="I1581" i="10"/>
  <c r="F1616" i="12" s="1"/>
  <c r="J1581" i="10"/>
  <c r="H1616" i="12" s="1"/>
  <c r="I1582" i="10"/>
  <c r="F1617" i="12" s="1"/>
  <c r="J1582" i="10"/>
  <c r="H1617" i="12" s="1"/>
  <c r="I1583" i="10"/>
  <c r="F1618" i="12" s="1"/>
  <c r="J1583" i="10"/>
  <c r="H1618" i="12" s="1"/>
  <c r="I1584" i="10"/>
  <c r="F1619" i="12" s="1"/>
  <c r="J1584" i="10"/>
  <c r="H1619" i="12" s="1"/>
  <c r="I1585" i="10"/>
  <c r="F1620" i="12" s="1"/>
  <c r="J1585" i="10"/>
  <c r="H1620" i="12" s="1"/>
  <c r="I1586" i="10"/>
  <c r="F1621" i="12" s="1"/>
  <c r="J1586" i="10"/>
  <c r="H1621" i="12" s="1"/>
  <c r="I1587" i="10"/>
  <c r="F1622" i="12" s="1"/>
  <c r="J1587" i="10"/>
  <c r="H1622" i="12" s="1"/>
  <c r="I1588" i="10"/>
  <c r="F1623" i="12" s="1"/>
  <c r="J1588" i="10"/>
  <c r="H1623" i="12" s="1"/>
  <c r="I1589" i="10"/>
  <c r="F1624" i="12" s="1"/>
  <c r="J1589" i="10"/>
  <c r="H1624" i="12" s="1"/>
  <c r="I1590" i="10"/>
  <c r="F1625" i="12" s="1"/>
  <c r="J1590" i="10"/>
  <c r="H1625" i="12" s="1"/>
  <c r="I1591" i="10"/>
  <c r="F1626" i="12" s="1"/>
  <c r="J1591" i="10"/>
  <c r="H1626" i="12" s="1"/>
  <c r="I1592" i="10"/>
  <c r="F1627" i="12" s="1"/>
  <c r="J1592" i="10"/>
  <c r="H1627" i="12" s="1"/>
  <c r="I1593" i="10"/>
  <c r="F1628" i="12" s="1"/>
  <c r="J1593" i="10"/>
  <c r="H1628" i="12" s="1"/>
  <c r="I1594" i="10"/>
  <c r="F1629" i="12" s="1"/>
  <c r="J1594" i="10"/>
  <c r="H1629" i="12" s="1"/>
  <c r="I1595" i="10"/>
  <c r="F1630" i="12" s="1"/>
  <c r="J1595" i="10"/>
  <c r="H1630" i="12" s="1"/>
  <c r="I1596" i="10"/>
  <c r="F1631" i="12" s="1"/>
  <c r="J1596" i="10"/>
  <c r="H1631" i="12" s="1"/>
  <c r="I1597" i="10"/>
  <c r="F1632" i="12" s="1"/>
  <c r="J1597" i="10"/>
  <c r="H1632" i="12" s="1"/>
  <c r="I1598" i="10"/>
  <c r="F1633" i="12" s="1"/>
  <c r="J1598" i="10"/>
  <c r="H1633" i="12" s="1"/>
  <c r="I1599" i="10"/>
  <c r="F1634" i="12" s="1"/>
  <c r="J1599" i="10"/>
  <c r="H1634" i="12" s="1"/>
  <c r="I1600" i="10"/>
  <c r="F1635" i="12" s="1"/>
  <c r="J1600" i="10"/>
  <c r="H1635" i="12" s="1"/>
  <c r="I1601" i="10"/>
  <c r="F1636" i="12" s="1"/>
  <c r="J1601" i="10"/>
  <c r="H1636" i="12" s="1"/>
  <c r="I1602" i="10"/>
  <c r="F1637" i="12" s="1"/>
  <c r="J1602" i="10"/>
  <c r="H1637" i="12" s="1"/>
  <c r="I1603" i="10"/>
  <c r="F1638" i="12" s="1"/>
  <c r="J1603" i="10"/>
  <c r="H1638" i="12" s="1"/>
  <c r="I1604" i="10"/>
  <c r="F1639" i="12" s="1"/>
  <c r="J1604" i="10"/>
  <c r="H1639" i="12" s="1"/>
  <c r="I1605" i="10"/>
  <c r="F1640" i="12" s="1"/>
  <c r="J1605" i="10"/>
  <c r="H1640" i="12" s="1"/>
  <c r="I1606" i="10"/>
  <c r="F1641" i="12" s="1"/>
  <c r="J1606" i="10"/>
  <c r="H1641" i="12" s="1"/>
  <c r="I1607" i="10"/>
  <c r="F1642" i="12" s="1"/>
  <c r="J1607" i="10"/>
  <c r="H1642" i="12" s="1"/>
  <c r="I1608" i="10"/>
  <c r="F1643" i="12" s="1"/>
  <c r="J1608" i="10"/>
  <c r="H1643" i="12" s="1"/>
  <c r="I1609" i="10"/>
  <c r="F1644" i="12" s="1"/>
  <c r="J1609" i="10"/>
  <c r="H1644" i="12" s="1"/>
  <c r="I1610" i="10"/>
  <c r="F1645" i="12" s="1"/>
  <c r="J1610" i="10"/>
  <c r="H1645" i="12" s="1"/>
  <c r="I1611" i="10"/>
  <c r="F1646" i="12" s="1"/>
  <c r="J1611" i="10"/>
  <c r="H1646" i="12" s="1"/>
  <c r="I1612" i="10"/>
  <c r="F1647" i="12" s="1"/>
  <c r="J1612" i="10"/>
  <c r="H1647" i="12" s="1"/>
  <c r="I1613" i="10"/>
  <c r="F1648" i="12" s="1"/>
  <c r="J1613" i="10"/>
  <c r="H1648" i="12" s="1"/>
  <c r="I1614" i="10"/>
  <c r="F1649" i="12" s="1"/>
  <c r="J1614" i="10"/>
  <c r="H1649" i="12" s="1"/>
  <c r="I1615" i="10"/>
  <c r="F1650" i="12" s="1"/>
  <c r="J1615" i="10"/>
  <c r="H1650" i="12" s="1"/>
  <c r="I1616" i="10"/>
  <c r="F1651" i="12" s="1"/>
  <c r="J1616" i="10"/>
  <c r="H1651" i="12" s="1"/>
  <c r="I1617" i="10"/>
  <c r="F1652" i="12" s="1"/>
  <c r="J1617" i="10"/>
  <c r="H1652" i="12" s="1"/>
  <c r="I1618" i="10"/>
  <c r="F1653" i="12" s="1"/>
  <c r="J1618" i="10"/>
  <c r="H1653" i="12" s="1"/>
  <c r="I1619" i="10"/>
  <c r="F1654" i="12" s="1"/>
  <c r="J1619" i="10"/>
  <c r="H1654" i="12" s="1"/>
  <c r="I1620" i="10"/>
  <c r="F1655" i="12" s="1"/>
  <c r="J1620" i="10"/>
  <c r="H1655" i="12" s="1"/>
  <c r="I1621" i="10"/>
  <c r="F1656" i="12" s="1"/>
  <c r="J1621" i="10"/>
  <c r="H1656" i="12" s="1"/>
  <c r="I1622" i="10"/>
  <c r="F1657" i="12" s="1"/>
  <c r="J1622" i="10"/>
  <c r="H1657" i="12" s="1"/>
  <c r="I1623" i="10"/>
  <c r="F1658" i="12" s="1"/>
  <c r="J1623" i="10"/>
  <c r="H1658" i="12" s="1"/>
  <c r="I1624" i="10"/>
  <c r="F1659" i="12" s="1"/>
  <c r="J1624" i="10"/>
  <c r="H1659" i="12" s="1"/>
  <c r="I1625" i="10"/>
  <c r="F1660" i="12" s="1"/>
  <c r="J1625" i="10"/>
  <c r="H1660" i="12" s="1"/>
  <c r="I1626" i="10"/>
  <c r="F1661" i="12" s="1"/>
  <c r="J1626" i="10"/>
  <c r="H1661" i="12" s="1"/>
  <c r="I1627" i="10"/>
  <c r="F1662" i="12" s="1"/>
  <c r="J1627" i="10"/>
  <c r="H1662" i="12" s="1"/>
  <c r="I1628" i="10"/>
  <c r="F1663" i="12" s="1"/>
  <c r="J1628" i="10"/>
  <c r="H1663" i="12" s="1"/>
  <c r="I1629" i="10"/>
  <c r="F1664" i="12" s="1"/>
  <c r="J1629" i="10"/>
  <c r="H1664" i="12" s="1"/>
  <c r="I1630" i="10"/>
  <c r="F1665" i="12" s="1"/>
  <c r="J1630" i="10"/>
  <c r="H1665" i="12" s="1"/>
  <c r="I1631" i="10"/>
  <c r="F1666" i="12" s="1"/>
  <c r="J1631" i="10"/>
  <c r="H1666" i="12" s="1"/>
  <c r="I1632" i="10"/>
  <c r="F1667" i="12" s="1"/>
  <c r="J1632" i="10"/>
  <c r="H1667" i="12" s="1"/>
  <c r="I1633" i="10"/>
  <c r="F1668" i="12" s="1"/>
  <c r="J1633" i="10"/>
  <c r="H1668" i="12" s="1"/>
  <c r="I1634" i="10"/>
  <c r="F1669" i="12" s="1"/>
  <c r="J1634" i="10"/>
  <c r="H1669" i="12" s="1"/>
  <c r="I1635" i="10"/>
  <c r="F1670" i="12" s="1"/>
  <c r="J1635" i="10"/>
  <c r="H1670" i="12" s="1"/>
  <c r="I1636" i="10"/>
  <c r="F1671" i="12" s="1"/>
  <c r="J1636" i="10"/>
  <c r="H1671" i="12" s="1"/>
  <c r="I1637" i="10"/>
  <c r="F1672" i="12" s="1"/>
  <c r="J1637" i="10"/>
  <c r="H1672" i="12" s="1"/>
  <c r="I1638" i="10"/>
  <c r="F1673" i="12" s="1"/>
  <c r="J1638" i="10"/>
  <c r="H1673" i="12" s="1"/>
  <c r="I1639" i="10"/>
  <c r="F1674" i="12" s="1"/>
  <c r="J1639" i="10"/>
  <c r="H1674" i="12" s="1"/>
  <c r="I1640" i="10"/>
  <c r="F1675" i="12" s="1"/>
  <c r="J1640" i="10"/>
  <c r="H1675" i="12" s="1"/>
  <c r="I1641" i="10"/>
  <c r="F1676" i="12" s="1"/>
  <c r="J1641" i="10"/>
  <c r="H1676" i="12" s="1"/>
  <c r="I1642" i="10"/>
  <c r="F1677" i="12" s="1"/>
  <c r="J1642" i="10"/>
  <c r="H1677" i="12" s="1"/>
  <c r="I1643" i="10"/>
  <c r="F1678" i="12" s="1"/>
  <c r="J1643" i="10"/>
  <c r="H1678" i="12" s="1"/>
  <c r="I1644" i="10"/>
  <c r="F1679" i="12" s="1"/>
  <c r="J1644" i="10"/>
  <c r="H1679" i="12" s="1"/>
  <c r="I1645" i="10"/>
  <c r="F1680" i="12" s="1"/>
  <c r="J1645" i="10"/>
  <c r="H1680" i="12" s="1"/>
  <c r="I1646" i="10"/>
  <c r="F1681" i="12" s="1"/>
  <c r="J1646" i="10"/>
  <c r="H1681" i="12" s="1"/>
  <c r="I1647" i="10"/>
  <c r="F1682" i="12" s="1"/>
  <c r="J1647" i="10"/>
  <c r="H1682" i="12" s="1"/>
  <c r="I1648" i="10"/>
  <c r="F1683" i="12" s="1"/>
  <c r="J1648" i="10"/>
  <c r="H1683" i="12" s="1"/>
  <c r="I1649" i="10"/>
  <c r="F1684" i="12" s="1"/>
  <c r="J1649" i="10"/>
  <c r="H1684" i="12" s="1"/>
  <c r="I1650" i="10"/>
  <c r="F1685" i="12" s="1"/>
  <c r="J1650" i="10"/>
  <c r="H1685" i="12" s="1"/>
  <c r="I1651" i="10"/>
  <c r="F1686" i="12" s="1"/>
  <c r="J1651" i="10"/>
  <c r="H1686" i="12" s="1"/>
  <c r="I1652" i="10"/>
  <c r="F1687" i="12" s="1"/>
  <c r="J1652" i="10"/>
  <c r="H1687" i="12" s="1"/>
  <c r="I1653" i="10"/>
  <c r="F1688" i="12" s="1"/>
  <c r="J1653" i="10"/>
  <c r="H1688" i="12" s="1"/>
  <c r="I1654" i="10"/>
  <c r="F1689" i="12" s="1"/>
  <c r="J1654" i="10"/>
  <c r="H1689" i="12" s="1"/>
  <c r="I1655" i="10"/>
  <c r="F1690" i="12" s="1"/>
  <c r="J1655" i="10"/>
  <c r="H1690" i="12" s="1"/>
  <c r="I1656" i="10"/>
  <c r="F1691" i="12" s="1"/>
  <c r="J1656" i="10"/>
  <c r="H1691" i="12" s="1"/>
  <c r="I1657" i="10"/>
  <c r="F1692" i="12" s="1"/>
  <c r="J1657" i="10"/>
  <c r="H1692" i="12" s="1"/>
  <c r="I1658" i="10"/>
  <c r="F1693" i="12" s="1"/>
  <c r="J1658" i="10"/>
  <c r="H1693" i="12" s="1"/>
  <c r="I1659" i="10"/>
  <c r="F1694" i="12" s="1"/>
  <c r="J1659" i="10"/>
  <c r="H1694" i="12" s="1"/>
  <c r="I1660" i="10"/>
  <c r="F1695" i="12" s="1"/>
  <c r="J1660" i="10"/>
  <c r="H1695" i="12" s="1"/>
  <c r="I1661" i="10"/>
  <c r="F1696" i="12" s="1"/>
  <c r="J1661" i="10"/>
  <c r="H1696" i="12" s="1"/>
  <c r="I1662" i="10"/>
  <c r="F1697" i="12" s="1"/>
  <c r="J1662" i="10"/>
  <c r="H1697" i="12" s="1"/>
  <c r="I1663" i="10"/>
  <c r="F1698" i="12" s="1"/>
  <c r="J1663" i="10"/>
  <c r="H1698" i="12" s="1"/>
  <c r="I1664" i="10"/>
  <c r="F1699" i="12" s="1"/>
  <c r="J1664" i="10"/>
  <c r="H1699" i="12" s="1"/>
  <c r="I1665" i="10"/>
  <c r="F1700" i="12" s="1"/>
  <c r="J1665" i="10"/>
  <c r="H1700" i="12" s="1"/>
  <c r="I1666" i="10"/>
  <c r="F1701" i="12" s="1"/>
  <c r="J1666" i="10"/>
  <c r="H1701" i="12" s="1"/>
  <c r="I1667" i="10"/>
  <c r="F1702" i="12" s="1"/>
  <c r="J1667" i="10"/>
  <c r="H1702" i="12" s="1"/>
  <c r="I1668" i="10"/>
  <c r="F1703" i="12" s="1"/>
  <c r="J1668" i="10"/>
  <c r="H1703" i="12" s="1"/>
  <c r="I1669" i="10"/>
  <c r="F1704" i="12" s="1"/>
  <c r="J1669" i="10"/>
  <c r="H1704" i="12" s="1"/>
  <c r="I1670" i="10"/>
  <c r="F1705" i="12" s="1"/>
  <c r="J1670" i="10"/>
  <c r="H1705" i="12" s="1"/>
  <c r="I1671" i="10"/>
  <c r="F1706" i="12" s="1"/>
  <c r="J1671" i="10"/>
  <c r="H1706" i="12" s="1"/>
  <c r="I1672" i="10"/>
  <c r="F1707" i="12" s="1"/>
  <c r="J1672" i="10"/>
  <c r="H1707" i="12" s="1"/>
  <c r="I1673" i="10"/>
  <c r="F1708" i="12" s="1"/>
  <c r="J1673" i="10"/>
  <c r="H1708" i="12" s="1"/>
  <c r="I1674" i="10"/>
  <c r="F1709" i="12" s="1"/>
  <c r="J1674" i="10"/>
  <c r="H1709" i="12" s="1"/>
  <c r="I1675" i="10"/>
  <c r="F1710" i="12" s="1"/>
  <c r="J1675" i="10"/>
  <c r="H1710" i="12" s="1"/>
  <c r="I1676" i="10"/>
  <c r="F1711" i="12" s="1"/>
  <c r="J1676" i="10"/>
  <c r="H1711" i="12" s="1"/>
  <c r="I1677" i="10"/>
  <c r="F1712" i="12" s="1"/>
  <c r="J1677" i="10"/>
  <c r="H1712" i="12" s="1"/>
  <c r="I1678" i="10"/>
  <c r="F1713" i="12" s="1"/>
  <c r="J1678" i="10"/>
  <c r="H1713" i="12" s="1"/>
  <c r="I1679" i="10"/>
  <c r="F1714" i="12" s="1"/>
  <c r="J1679" i="10"/>
  <c r="H1714" i="12" s="1"/>
  <c r="I1680" i="10"/>
  <c r="F1715" i="12" s="1"/>
  <c r="J1680" i="10"/>
  <c r="H1715" i="12" s="1"/>
  <c r="I1681" i="10"/>
  <c r="F1716" i="12" s="1"/>
  <c r="J1681" i="10"/>
  <c r="H1716" i="12" s="1"/>
  <c r="I1682" i="10"/>
  <c r="F1717" i="12" s="1"/>
  <c r="J1682" i="10"/>
  <c r="H1717" i="12" s="1"/>
  <c r="I1683" i="10"/>
  <c r="F1718" i="12" s="1"/>
  <c r="J1683" i="10"/>
  <c r="H1718" i="12" s="1"/>
  <c r="I1684" i="10"/>
  <c r="F1719" i="12" s="1"/>
  <c r="J1684" i="10"/>
  <c r="H1719" i="12" s="1"/>
  <c r="I1685" i="10"/>
  <c r="F1720" i="12" s="1"/>
  <c r="J1685" i="10"/>
  <c r="H1720" i="12" s="1"/>
  <c r="I1686" i="10"/>
  <c r="F1721" i="12" s="1"/>
  <c r="J1686" i="10"/>
  <c r="H1721" i="12" s="1"/>
  <c r="I1687" i="10"/>
  <c r="F1722" i="12" s="1"/>
  <c r="J1687" i="10"/>
  <c r="H1722" i="12" s="1"/>
  <c r="I1688" i="10"/>
  <c r="F1723" i="12" s="1"/>
  <c r="J1688" i="10"/>
  <c r="H1723" i="12" s="1"/>
  <c r="I1689" i="10"/>
  <c r="F1724" i="12" s="1"/>
  <c r="J1689" i="10"/>
  <c r="H1724" i="12" s="1"/>
  <c r="I1690" i="10"/>
  <c r="F1725" i="12" s="1"/>
  <c r="J1690" i="10"/>
  <c r="H1725" i="12" s="1"/>
  <c r="I1691" i="10"/>
  <c r="F1726" i="12" s="1"/>
  <c r="J1691" i="10"/>
  <c r="H1726" i="12" s="1"/>
  <c r="I1692" i="10"/>
  <c r="F1727" i="12" s="1"/>
  <c r="J1692" i="10"/>
  <c r="H1727" i="12" s="1"/>
  <c r="I1693" i="10"/>
  <c r="F1728" i="12" s="1"/>
  <c r="J1693" i="10"/>
  <c r="H1728" i="12" s="1"/>
  <c r="I1694" i="10"/>
  <c r="F1729" i="12" s="1"/>
  <c r="J1694" i="10"/>
  <c r="H1729" i="12" s="1"/>
  <c r="I1695" i="10"/>
  <c r="F1730" i="12" s="1"/>
  <c r="J1695" i="10"/>
  <c r="H1730" i="12" s="1"/>
  <c r="I1696" i="10"/>
  <c r="F1731" i="12" s="1"/>
  <c r="J1696" i="10"/>
  <c r="H1731" i="12" s="1"/>
  <c r="I1697" i="10"/>
  <c r="F1732" i="12" s="1"/>
  <c r="J1697" i="10"/>
  <c r="H1732" i="12" s="1"/>
  <c r="I1698" i="10"/>
  <c r="F1733" i="12" s="1"/>
  <c r="J1698" i="10"/>
  <c r="H1733" i="12" s="1"/>
  <c r="I1699" i="10"/>
  <c r="F1734" i="12" s="1"/>
  <c r="J1699" i="10"/>
  <c r="H1734" i="12" s="1"/>
  <c r="I1700" i="10"/>
  <c r="F1735" i="12" s="1"/>
  <c r="J1700" i="10"/>
  <c r="H1735" i="12" s="1"/>
  <c r="I1701" i="10"/>
  <c r="F1736" i="12" s="1"/>
  <c r="J1701" i="10"/>
  <c r="H1736" i="12" s="1"/>
  <c r="I1702" i="10"/>
  <c r="F1737" i="12" s="1"/>
  <c r="J1702" i="10"/>
  <c r="H1737" i="12" s="1"/>
  <c r="I1703" i="10"/>
  <c r="F1738" i="12" s="1"/>
  <c r="J1703" i="10"/>
  <c r="H1738" i="12" s="1"/>
  <c r="I1704" i="10"/>
  <c r="F1739" i="12" s="1"/>
  <c r="J1704" i="10"/>
  <c r="H1739" i="12" s="1"/>
  <c r="I1705" i="10"/>
  <c r="F1740" i="12" s="1"/>
  <c r="J1705" i="10"/>
  <c r="H1740" i="12" s="1"/>
  <c r="I1706" i="10"/>
  <c r="F1741" i="12" s="1"/>
  <c r="J1706" i="10"/>
  <c r="H1741" i="12" s="1"/>
  <c r="I1707" i="10"/>
  <c r="F1742" i="12" s="1"/>
  <c r="J1707" i="10"/>
  <c r="H1742" i="12" s="1"/>
  <c r="I1708" i="10"/>
  <c r="F1743" i="12" s="1"/>
  <c r="J1708" i="10"/>
  <c r="H1743" i="12" s="1"/>
  <c r="I1709" i="10"/>
  <c r="F1744" i="12" s="1"/>
  <c r="J1709" i="10"/>
  <c r="H1744" i="12" s="1"/>
  <c r="I1710" i="10"/>
  <c r="F1745" i="12" s="1"/>
  <c r="J1710" i="10"/>
  <c r="H1745" i="12" s="1"/>
  <c r="I1711" i="10"/>
  <c r="F1746" i="12" s="1"/>
  <c r="J1711" i="10"/>
  <c r="H1746" i="12" s="1"/>
  <c r="I1712" i="10"/>
  <c r="F1747" i="12" s="1"/>
  <c r="J1712" i="10"/>
  <c r="H1747" i="12" s="1"/>
  <c r="I1713" i="10"/>
  <c r="F1748" i="12" s="1"/>
  <c r="J1713" i="10"/>
  <c r="H1748" i="12" s="1"/>
  <c r="I1714" i="10"/>
  <c r="F1749" i="12" s="1"/>
  <c r="J1714" i="10"/>
  <c r="H1749" i="12" s="1"/>
  <c r="I1715" i="10"/>
  <c r="F1750" i="12" s="1"/>
  <c r="J1715" i="10"/>
  <c r="H1750" i="12" s="1"/>
  <c r="I1716" i="10"/>
  <c r="F1751" i="12" s="1"/>
  <c r="J1716" i="10"/>
  <c r="H1751" i="12" s="1"/>
  <c r="I1717" i="10"/>
  <c r="F1752" i="12" s="1"/>
  <c r="J1717" i="10"/>
  <c r="H1752" i="12" s="1"/>
  <c r="I1718" i="10"/>
  <c r="F1753" i="12" s="1"/>
  <c r="J1718" i="10"/>
  <c r="H1753" i="12" s="1"/>
  <c r="I1719" i="10"/>
  <c r="F1754" i="12" s="1"/>
  <c r="J1719" i="10"/>
  <c r="H1754" i="12" s="1"/>
  <c r="I1720" i="10"/>
  <c r="F1755" i="12" s="1"/>
  <c r="J1720" i="10"/>
  <c r="H1755" i="12" s="1"/>
  <c r="I1721" i="10"/>
  <c r="F1756" i="12" s="1"/>
  <c r="J1721" i="10"/>
  <c r="H1756" i="12" s="1"/>
  <c r="I1722" i="10"/>
  <c r="F1757" i="12" s="1"/>
  <c r="J1722" i="10"/>
  <c r="H1757" i="12" s="1"/>
  <c r="I1723" i="10"/>
  <c r="F1758" i="12" s="1"/>
  <c r="J1723" i="10"/>
  <c r="H1758" i="12" s="1"/>
  <c r="I1724" i="10"/>
  <c r="F1759" i="12" s="1"/>
  <c r="J1724" i="10"/>
  <c r="H1759" i="12" s="1"/>
  <c r="I1725" i="10"/>
  <c r="F1760" i="12" s="1"/>
  <c r="J1725" i="10"/>
  <c r="H1760" i="12" s="1"/>
  <c r="I1726" i="10"/>
  <c r="F1761" i="12" s="1"/>
  <c r="J1726" i="10"/>
  <c r="H1761" i="12" s="1"/>
  <c r="I1727" i="10"/>
  <c r="F1762" i="12" s="1"/>
  <c r="J1727" i="10"/>
  <c r="H1762" i="12" s="1"/>
  <c r="I1728" i="10"/>
  <c r="F1763" i="12" s="1"/>
  <c r="J1728" i="10"/>
  <c r="H1763" i="12" s="1"/>
  <c r="I1729" i="10"/>
  <c r="F1764" i="12" s="1"/>
  <c r="J1729" i="10"/>
  <c r="H1764" i="12" s="1"/>
  <c r="I1730" i="10"/>
  <c r="F1765" i="12" s="1"/>
  <c r="J1730" i="10"/>
  <c r="H1765" i="12" s="1"/>
  <c r="I1731" i="10"/>
  <c r="F1766" i="12" s="1"/>
  <c r="J1731" i="10"/>
  <c r="H1766" i="12" s="1"/>
  <c r="I1732" i="10"/>
  <c r="F1767" i="12" s="1"/>
  <c r="J1732" i="10"/>
  <c r="H1767" i="12" s="1"/>
  <c r="I1733" i="10"/>
  <c r="F1768" i="12" s="1"/>
  <c r="J1733" i="10"/>
  <c r="H1768" i="12" s="1"/>
  <c r="I1734" i="10"/>
  <c r="F1769" i="12" s="1"/>
  <c r="J1734" i="10"/>
  <c r="H1769" i="12" s="1"/>
  <c r="I1735" i="10"/>
  <c r="F1770" i="12" s="1"/>
  <c r="J1735" i="10"/>
  <c r="H1770" i="12" s="1"/>
  <c r="I1736" i="10"/>
  <c r="F1771" i="12" s="1"/>
  <c r="J1736" i="10"/>
  <c r="H1771" i="12" s="1"/>
  <c r="I1737" i="10"/>
  <c r="F1772" i="12" s="1"/>
  <c r="J1737" i="10"/>
  <c r="H1772" i="12" s="1"/>
  <c r="I1738" i="10"/>
  <c r="F1773" i="12" s="1"/>
  <c r="J1738" i="10"/>
  <c r="H1773" i="12" s="1"/>
  <c r="I1739" i="10"/>
  <c r="F1774" i="12" s="1"/>
  <c r="J1739" i="10"/>
  <c r="H1774" i="12" s="1"/>
  <c r="I1740" i="10"/>
  <c r="F1775" i="12" s="1"/>
  <c r="J1740" i="10"/>
  <c r="H1775" i="12" s="1"/>
  <c r="I1741" i="10"/>
  <c r="F1776" i="12" s="1"/>
  <c r="J1741" i="10"/>
  <c r="H1776" i="12" s="1"/>
  <c r="I1742" i="10"/>
  <c r="F1777" i="12" s="1"/>
  <c r="J1742" i="10"/>
  <c r="H1777" i="12" s="1"/>
  <c r="I1743" i="10"/>
  <c r="F1778" i="12" s="1"/>
  <c r="J1743" i="10"/>
  <c r="H1778" i="12" s="1"/>
  <c r="I1744" i="10"/>
  <c r="F1779" i="12" s="1"/>
  <c r="J1744" i="10"/>
  <c r="H1779" i="12" s="1"/>
  <c r="I1745" i="10"/>
  <c r="F1780" i="12" s="1"/>
  <c r="J1745" i="10"/>
  <c r="H1780" i="12" s="1"/>
  <c r="I1746" i="10"/>
  <c r="F1781" i="12" s="1"/>
  <c r="J1746" i="10"/>
  <c r="H1781" i="12" s="1"/>
  <c r="I1747" i="10"/>
  <c r="F1782" i="12" s="1"/>
  <c r="J1747" i="10"/>
  <c r="H1782" i="12" s="1"/>
  <c r="I1748" i="10"/>
  <c r="F1783" i="12" s="1"/>
  <c r="J1748" i="10"/>
  <c r="H1783" i="12" s="1"/>
  <c r="I1749" i="10"/>
  <c r="F1784" i="12" s="1"/>
  <c r="J1749" i="10"/>
  <c r="H1784" i="12" s="1"/>
  <c r="I1750" i="10"/>
  <c r="F1785" i="12" s="1"/>
  <c r="J1750" i="10"/>
  <c r="H1785" i="12" s="1"/>
  <c r="I1751" i="10"/>
  <c r="F1786" i="12" s="1"/>
  <c r="J1751" i="10"/>
  <c r="H1786" i="12" s="1"/>
  <c r="I1752" i="10"/>
  <c r="F1787" i="12" s="1"/>
  <c r="J1752" i="10"/>
  <c r="H1787" i="12" s="1"/>
  <c r="I1753" i="10"/>
  <c r="F1788" i="12" s="1"/>
  <c r="J1753" i="10"/>
  <c r="H1788" i="12" s="1"/>
  <c r="I1754" i="10"/>
  <c r="F1789" i="12" s="1"/>
  <c r="J1754" i="10"/>
  <c r="H1789" i="12" s="1"/>
  <c r="I1755" i="10"/>
  <c r="F1790" i="12" s="1"/>
  <c r="J1755" i="10"/>
  <c r="H1790" i="12" s="1"/>
  <c r="I1756" i="10"/>
  <c r="F1791" i="12" s="1"/>
  <c r="J1756" i="10"/>
  <c r="H1791" i="12" s="1"/>
  <c r="I1757" i="10"/>
  <c r="F1792" i="12" s="1"/>
  <c r="J1757" i="10"/>
  <c r="H1792" i="12" s="1"/>
  <c r="I1758" i="10"/>
  <c r="F1793" i="12" s="1"/>
  <c r="J1758" i="10"/>
  <c r="H1793" i="12" s="1"/>
  <c r="I1759" i="10"/>
  <c r="F1794" i="12" s="1"/>
  <c r="J1759" i="10"/>
  <c r="H1794" i="12" s="1"/>
  <c r="I1760" i="10"/>
  <c r="F1795" i="12" s="1"/>
  <c r="J1760" i="10"/>
  <c r="H1795" i="12" s="1"/>
  <c r="I1761" i="10"/>
  <c r="F1796" i="12" s="1"/>
  <c r="J1761" i="10"/>
  <c r="H1796" i="12" s="1"/>
  <c r="I1762" i="10"/>
  <c r="F1797" i="12" s="1"/>
  <c r="J1762" i="10"/>
  <c r="H1797" i="12" s="1"/>
  <c r="I1763" i="10"/>
  <c r="F1798" i="12" s="1"/>
  <c r="J1763" i="10"/>
  <c r="H1798" i="12" s="1"/>
  <c r="I1764" i="10"/>
  <c r="F1799" i="12" s="1"/>
  <c r="J1764" i="10"/>
  <c r="H1799" i="12" s="1"/>
  <c r="I1765" i="10"/>
  <c r="F1800" i="12" s="1"/>
  <c r="J1765" i="10"/>
  <c r="H1800" i="12" s="1"/>
  <c r="I1766" i="10"/>
  <c r="F1801" i="12" s="1"/>
  <c r="J1766" i="10"/>
  <c r="H1801" i="12" s="1"/>
  <c r="I1767" i="10"/>
  <c r="F1802" i="12" s="1"/>
  <c r="J1767" i="10"/>
  <c r="H1802" i="12" s="1"/>
  <c r="I1768" i="10"/>
  <c r="F1803" i="12" s="1"/>
  <c r="J1768" i="10"/>
  <c r="H1803" i="12" s="1"/>
  <c r="I1769" i="10"/>
  <c r="F1804" i="12" s="1"/>
  <c r="J1769" i="10"/>
  <c r="H1804" i="12" s="1"/>
  <c r="I1770" i="10"/>
  <c r="F1805" i="12" s="1"/>
  <c r="J1770" i="10"/>
  <c r="H1805" i="12" s="1"/>
  <c r="I1771" i="10"/>
  <c r="F1806" i="12" s="1"/>
  <c r="J1771" i="10"/>
  <c r="H1806" i="12" s="1"/>
  <c r="I1772" i="10"/>
  <c r="F1807" i="12" s="1"/>
  <c r="J1772" i="10"/>
  <c r="H1807" i="12" s="1"/>
  <c r="I1773" i="10"/>
  <c r="F1808" i="12" s="1"/>
  <c r="J1773" i="10"/>
  <c r="H1808" i="12" s="1"/>
  <c r="I1774" i="10"/>
  <c r="F1809" i="12" s="1"/>
  <c r="J1774" i="10"/>
  <c r="H1809" i="12" s="1"/>
  <c r="I1775" i="10"/>
  <c r="F1810" i="12" s="1"/>
  <c r="J1775" i="10"/>
  <c r="H1810" i="12" s="1"/>
  <c r="I1776" i="10"/>
  <c r="F1811" i="12" s="1"/>
  <c r="J1776" i="10"/>
  <c r="H1811" i="12" s="1"/>
  <c r="I1777" i="10"/>
  <c r="F1812" i="12" s="1"/>
  <c r="J1777" i="10"/>
  <c r="H1812" i="12" s="1"/>
  <c r="I1778" i="10"/>
  <c r="F1813" i="12" s="1"/>
  <c r="J1778" i="10"/>
  <c r="H1813" i="12" s="1"/>
  <c r="I1779" i="10"/>
  <c r="F1814" i="12" s="1"/>
  <c r="J1779" i="10"/>
  <c r="H1814" i="12" s="1"/>
  <c r="I1780" i="10"/>
  <c r="F1815" i="12" s="1"/>
  <c r="J1780" i="10"/>
  <c r="H1815" i="12" s="1"/>
  <c r="I1781" i="10"/>
  <c r="F1816" i="12" s="1"/>
  <c r="J1781" i="10"/>
  <c r="H1816" i="12" s="1"/>
  <c r="I1782" i="10"/>
  <c r="F1817" i="12" s="1"/>
  <c r="J1782" i="10"/>
  <c r="H1817" i="12" s="1"/>
  <c r="I1783" i="10"/>
  <c r="F1818" i="12" s="1"/>
  <c r="J1783" i="10"/>
  <c r="H1818" i="12" s="1"/>
  <c r="I1784" i="10"/>
  <c r="F1819" i="12" s="1"/>
  <c r="J1784" i="10"/>
  <c r="H1819" i="12" s="1"/>
  <c r="I1785" i="10"/>
  <c r="F1820" i="12" s="1"/>
  <c r="J1785" i="10"/>
  <c r="H1820" i="12" s="1"/>
  <c r="I1786" i="10"/>
  <c r="F1821" i="12" s="1"/>
  <c r="J1786" i="10"/>
  <c r="H1821" i="12" s="1"/>
  <c r="I1787" i="10"/>
  <c r="F1822" i="12" s="1"/>
  <c r="J1787" i="10"/>
  <c r="H1822" i="12" s="1"/>
  <c r="I1788" i="10"/>
  <c r="F1823" i="12" s="1"/>
  <c r="J1788" i="10"/>
  <c r="H1823" i="12" s="1"/>
  <c r="I1789" i="10"/>
  <c r="F1824" i="12" s="1"/>
  <c r="J1789" i="10"/>
  <c r="H1824" i="12" s="1"/>
  <c r="I1790" i="10"/>
  <c r="F1825" i="12" s="1"/>
  <c r="J1790" i="10"/>
  <c r="H1825" i="12" s="1"/>
  <c r="I1791" i="10"/>
  <c r="F1826" i="12" s="1"/>
  <c r="J1791" i="10"/>
  <c r="H1826" i="12" s="1"/>
  <c r="I1792" i="10"/>
  <c r="F1827" i="12" s="1"/>
  <c r="J1792" i="10"/>
  <c r="H1827" i="12" s="1"/>
  <c r="I1793" i="10"/>
  <c r="F1828" i="12" s="1"/>
  <c r="J1793" i="10"/>
  <c r="H1828" i="12" s="1"/>
  <c r="I1794" i="10"/>
  <c r="F1829" i="12" s="1"/>
  <c r="J1794" i="10"/>
  <c r="H1829" i="12" s="1"/>
  <c r="I1795" i="10"/>
  <c r="F1830" i="12" s="1"/>
  <c r="J1795" i="10"/>
  <c r="H1830" i="12" s="1"/>
  <c r="I1796" i="10"/>
  <c r="F1831" i="12" s="1"/>
  <c r="J1796" i="10"/>
  <c r="H1831" i="12" s="1"/>
  <c r="I1797" i="10"/>
  <c r="F1832" i="12" s="1"/>
  <c r="J1797" i="10"/>
  <c r="H1832" i="12" s="1"/>
  <c r="I1798" i="10"/>
  <c r="F1833" i="12" s="1"/>
  <c r="J1798" i="10"/>
  <c r="H1833" i="12" s="1"/>
  <c r="I1799" i="10"/>
  <c r="F1834" i="12" s="1"/>
  <c r="J1799" i="10"/>
  <c r="H1834" i="12" s="1"/>
  <c r="I1800" i="10"/>
  <c r="F1835" i="12" s="1"/>
  <c r="J1800" i="10"/>
  <c r="H1835" i="12" s="1"/>
  <c r="I1801" i="10"/>
  <c r="F1836" i="12" s="1"/>
  <c r="J1801" i="10"/>
  <c r="H1836" i="12" s="1"/>
  <c r="I1802" i="10"/>
  <c r="F1837" i="12" s="1"/>
  <c r="J1802" i="10"/>
  <c r="H1837" i="12" s="1"/>
  <c r="I1803" i="10"/>
  <c r="F1838" i="12" s="1"/>
  <c r="J1803" i="10"/>
  <c r="H1838" i="12" s="1"/>
  <c r="I1804" i="10"/>
  <c r="F1839" i="12" s="1"/>
  <c r="J1804" i="10"/>
  <c r="H1839" i="12" s="1"/>
  <c r="I1805" i="10"/>
  <c r="F1840" i="12" s="1"/>
  <c r="J1805" i="10"/>
  <c r="H1840" i="12" s="1"/>
  <c r="I1806" i="10"/>
  <c r="F1841" i="12" s="1"/>
  <c r="J1806" i="10"/>
  <c r="H1841" i="12" s="1"/>
  <c r="I1807" i="10"/>
  <c r="F1842" i="12" s="1"/>
  <c r="J1807" i="10"/>
  <c r="H1842" i="12" s="1"/>
  <c r="I1808" i="10"/>
  <c r="F1843" i="12" s="1"/>
  <c r="J1808" i="10"/>
  <c r="H1843" i="12" s="1"/>
  <c r="I1809" i="10"/>
  <c r="F1844" i="12" s="1"/>
  <c r="J1809" i="10"/>
  <c r="H1844" i="12" s="1"/>
  <c r="I1810" i="10"/>
  <c r="F1845" i="12" s="1"/>
  <c r="J1810" i="10"/>
  <c r="H1845" i="12" s="1"/>
  <c r="I1811" i="10"/>
  <c r="F1846" i="12" s="1"/>
  <c r="J1811" i="10"/>
  <c r="H1846" i="12" s="1"/>
  <c r="I1812" i="10"/>
  <c r="F1847" i="12" s="1"/>
  <c r="J1812" i="10"/>
  <c r="H1847" i="12" s="1"/>
  <c r="I1813" i="10"/>
  <c r="F1848" i="12" s="1"/>
  <c r="J1813" i="10"/>
  <c r="H1848" i="12" s="1"/>
  <c r="I1814" i="10"/>
  <c r="F1849" i="12" s="1"/>
  <c r="J1814" i="10"/>
  <c r="H1849" i="12" s="1"/>
  <c r="I1815" i="10"/>
  <c r="F1850" i="12" s="1"/>
  <c r="J1815" i="10"/>
  <c r="H1850" i="12" s="1"/>
  <c r="I1816" i="10"/>
  <c r="F1851" i="12" s="1"/>
  <c r="J1816" i="10"/>
  <c r="H1851" i="12" s="1"/>
  <c r="I1817" i="10"/>
  <c r="F1852" i="12" s="1"/>
  <c r="J1817" i="10"/>
  <c r="H1852" i="12" s="1"/>
  <c r="I1818" i="10"/>
  <c r="F1853" i="12" s="1"/>
  <c r="J1818" i="10"/>
  <c r="H1853" i="12" s="1"/>
  <c r="I1819" i="10"/>
  <c r="F1854" i="12" s="1"/>
  <c r="J1819" i="10"/>
  <c r="H1854" i="12" s="1"/>
  <c r="I1820" i="10"/>
  <c r="F1855" i="12" s="1"/>
  <c r="J1820" i="10"/>
  <c r="H1855" i="12" s="1"/>
  <c r="I1821" i="10"/>
  <c r="F1856" i="12" s="1"/>
  <c r="J1821" i="10"/>
  <c r="H1856" i="12" s="1"/>
  <c r="I1822" i="10"/>
  <c r="F1857" i="12" s="1"/>
  <c r="J1822" i="10"/>
  <c r="H1857" i="12" s="1"/>
  <c r="I1823" i="10"/>
  <c r="F1858" i="12" s="1"/>
  <c r="J1823" i="10"/>
  <c r="H1858" i="12" s="1"/>
  <c r="I1824" i="10"/>
  <c r="F1859" i="12" s="1"/>
  <c r="J1824" i="10"/>
  <c r="H1859" i="12" s="1"/>
  <c r="I1825" i="10"/>
  <c r="F1860" i="12" s="1"/>
  <c r="J1825" i="10"/>
  <c r="H1860" i="12" s="1"/>
  <c r="I1826" i="10"/>
  <c r="F1861" i="12" s="1"/>
  <c r="J1826" i="10"/>
  <c r="H1861" i="12" s="1"/>
  <c r="I1827" i="10"/>
  <c r="F1862" i="12" s="1"/>
  <c r="J1827" i="10"/>
  <c r="H1862" i="12" s="1"/>
  <c r="I1828" i="10"/>
  <c r="F1863" i="12" s="1"/>
  <c r="J1828" i="10"/>
  <c r="H1863" i="12" s="1"/>
  <c r="I1829" i="10"/>
  <c r="F1864" i="12" s="1"/>
  <c r="J1829" i="10"/>
  <c r="H1864" i="12" s="1"/>
  <c r="I1830" i="10"/>
  <c r="F1865" i="12" s="1"/>
  <c r="J1830" i="10"/>
  <c r="H1865" i="12" s="1"/>
  <c r="I1831" i="10"/>
  <c r="F1866" i="12" s="1"/>
  <c r="J1831" i="10"/>
  <c r="H1866" i="12" s="1"/>
  <c r="I1832" i="10"/>
  <c r="F1867" i="12" s="1"/>
  <c r="J1832" i="10"/>
  <c r="H1867" i="12" s="1"/>
  <c r="I1833" i="10"/>
  <c r="F1868" i="12" s="1"/>
  <c r="J1833" i="10"/>
  <c r="H1868" i="12" s="1"/>
  <c r="I1834" i="10"/>
  <c r="F1869" i="12" s="1"/>
  <c r="J1834" i="10"/>
  <c r="H1869" i="12" s="1"/>
  <c r="I1835" i="10"/>
  <c r="F1870" i="12" s="1"/>
  <c r="J1835" i="10"/>
  <c r="H1870" i="12" s="1"/>
  <c r="I1836" i="10"/>
  <c r="F1871" i="12" s="1"/>
  <c r="J1836" i="10"/>
  <c r="H1871" i="12" s="1"/>
  <c r="I1837" i="10"/>
  <c r="F1872" i="12" s="1"/>
  <c r="J1837" i="10"/>
  <c r="H1872" i="12" s="1"/>
  <c r="I1838" i="10"/>
  <c r="F1873" i="12" s="1"/>
  <c r="J1838" i="10"/>
  <c r="H1873" i="12" s="1"/>
  <c r="I1839" i="10"/>
  <c r="F1874" i="12" s="1"/>
  <c r="J1839" i="10"/>
  <c r="H1874" i="12" s="1"/>
  <c r="I1840" i="10"/>
  <c r="F1875" i="12" s="1"/>
  <c r="J1840" i="10"/>
  <c r="H1875" i="12" s="1"/>
  <c r="I1841" i="10"/>
  <c r="F1876" i="12" s="1"/>
  <c r="J1841" i="10"/>
  <c r="H1876" i="12" s="1"/>
  <c r="I1842" i="10"/>
  <c r="F1877" i="12" s="1"/>
  <c r="J1842" i="10"/>
  <c r="H1877" i="12" s="1"/>
  <c r="I1843" i="10"/>
  <c r="F1878" i="12" s="1"/>
  <c r="J1843" i="10"/>
  <c r="H1878" i="12" s="1"/>
  <c r="I1844" i="10"/>
  <c r="F1879" i="12" s="1"/>
  <c r="J1844" i="10"/>
  <c r="H1879" i="12" s="1"/>
  <c r="I1845" i="10"/>
  <c r="F1880" i="12" s="1"/>
  <c r="J1845" i="10"/>
  <c r="H1880" i="12" s="1"/>
  <c r="I1846" i="10"/>
  <c r="F1881" i="12" s="1"/>
  <c r="J1846" i="10"/>
  <c r="H1881" i="12" s="1"/>
  <c r="I1847" i="10"/>
  <c r="F1882" i="12" s="1"/>
  <c r="J1847" i="10"/>
  <c r="H1882" i="12" s="1"/>
  <c r="I1848" i="10"/>
  <c r="F1883" i="12" s="1"/>
  <c r="J1848" i="10"/>
  <c r="H1883" i="12" s="1"/>
  <c r="I1849" i="10"/>
  <c r="F1884" i="12" s="1"/>
  <c r="J1849" i="10"/>
  <c r="H1884" i="12" s="1"/>
  <c r="I1850" i="10"/>
  <c r="F1885" i="12" s="1"/>
  <c r="J1850" i="10"/>
  <c r="H1885" i="12" s="1"/>
  <c r="I1851" i="10"/>
  <c r="F1886" i="12" s="1"/>
  <c r="J1851" i="10"/>
  <c r="H1886" i="12" s="1"/>
  <c r="I1852" i="10"/>
  <c r="F1887" i="12" s="1"/>
  <c r="J1852" i="10"/>
  <c r="H1887" i="12" s="1"/>
  <c r="I1853" i="10"/>
  <c r="F1888" i="12" s="1"/>
  <c r="J1853" i="10"/>
  <c r="H1888" i="12" s="1"/>
  <c r="I1854" i="10"/>
  <c r="F1889" i="12" s="1"/>
  <c r="J1854" i="10"/>
  <c r="H1889" i="12" s="1"/>
  <c r="I1855" i="10"/>
  <c r="F1890" i="12" s="1"/>
  <c r="J1855" i="10"/>
  <c r="H1890" i="12" s="1"/>
  <c r="I1856" i="10"/>
  <c r="F1891" i="12" s="1"/>
  <c r="J1856" i="10"/>
  <c r="H1891" i="12" s="1"/>
  <c r="I1857" i="10"/>
  <c r="F1892" i="12" s="1"/>
  <c r="J1857" i="10"/>
  <c r="H1892" i="12" s="1"/>
  <c r="I1858" i="10"/>
  <c r="F1893" i="12" s="1"/>
  <c r="J1858" i="10"/>
  <c r="H1893" i="12" s="1"/>
  <c r="I1859" i="10"/>
  <c r="F1894" i="12" s="1"/>
  <c r="J1859" i="10"/>
  <c r="H1894" i="12" s="1"/>
  <c r="I1860" i="10"/>
  <c r="F1895" i="12" s="1"/>
  <c r="J1860" i="10"/>
  <c r="H1895" i="12" s="1"/>
  <c r="I1861" i="10"/>
  <c r="F1896" i="12" s="1"/>
  <c r="J1861" i="10"/>
  <c r="H1896" i="12" s="1"/>
  <c r="I1862" i="10"/>
  <c r="F1897" i="12" s="1"/>
  <c r="J1862" i="10"/>
  <c r="H1897" i="12" s="1"/>
  <c r="I1863" i="10"/>
  <c r="F1898" i="12" s="1"/>
  <c r="J1863" i="10"/>
  <c r="H1898" i="12" s="1"/>
  <c r="I1864" i="10"/>
  <c r="F1899" i="12" s="1"/>
  <c r="J1864" i="10"/>
  <c r="H1899" i="12" s="1"/>
  <c r="I1865" i="10"/>
  <c r="F1900" i="12" s="1"/>
  <c r="J1865" i="10"/>
  <c r="H1900" i="12" s="1"/>
  <c r="I1866" i="10"/>
  <c r="F1901" i="12" s="1"/>
  <c r="J1866" i="10"/>
  <c r="H1901" i="12" s="1"/>
  <c r="I1867" i="10"/>
  <c r="F1902" i="12" s="1"/>
  <c r="J1867" i="10"/>
  <c r="H1902" i="12" s="1"/>
  <c r="I1868" i="10"/>
  <c r="F1903" i="12" s="1"/>
  <c r="J1868" i="10"/>
  <c r="H1903" i="12" s="1"/>
  <c r="I1869" i="10"/>
  <c r="F1904" i="12" s="1"/>
  <c r="J1869" i="10"/>
  <c r="H1904" i="12" s="1"/>
  <c r="I1870" i="10"/>
  <c r="F1905" i="12" s="1"/>
  <c r="J1870" i="10"/>
  <c r="H1905" i="12" s="1"/>
  <c r="I1871" i="10"/>
  <c r="F1906" i="12" s="1"/>
  <c r="J1871" i="10"/>
  <c r="H1906" i="12" s="1"/>
  <c r="I1872" i="10"/>
  <c r="F1907" i="12" s="1"/>
  <c r="J1872" i="10"/>
  <c r="H1907" i="12" s="1"/>
  <c r="I1873" i="10"/>
  <c r="F1908" i="12" s="1"/>
  <c r="J1873" i="10"/>
  <c r="H1908" i="12" s="1"/>
  <c r="I1874" i="10"/>
  <c r="F1909" i="12" s="1"/>
  <c r="J1874" i="10"/>
  <c r="H1909" i="12" s="1"/>
  <c r="I1875" i="10"/>
  <c r="F1910" i="12" s="1"/>
  <c r="J1875" i="10"/>
  <c r="H1910" i="12" s="1"/>
  <c r="I1876" i="10"/>
  <c r="F1911" i="12" s="1"/>
  <c r="J1876" i="10"/>
  <c r="H1911" i="12" s="1"/>
  <c r="I1877" i="10"/>
  <c r="F1912" i="12" s="1"/>
  <c r="J1877" i="10"/>
  <c r="H1912" i="12" s="1"/>
  <c r="I1878" i="10"/>
  <c r="F1913" i="12" s="1"/>
  <c r="J1878" i="10"/>
  <c r="H1913" i="12" s="1"/>
  <c r="I1879" i="10"/>
  <c r="F1914" i="12" s="1"/>
  <c r="J1879" i="10"/>
  <c r="H1914" i="12" s="1"/>
  <c r="I1880" i="10"/>
  <c r="F1915" i="12" s="1"/>
  <c r="J1880" i="10"/>
  <c r="H1915" i="12" s="1"/>
  <c r="I1881" i="10"/>
  <c r="F1916" i="12" s="1"/>
  <c r="J1881" i="10"/>
  <c r="H1916" i="12" s="1"/>
  <c r="I1882" i="10"/>
  <c r="F1917" i="12" s="1"/>
  <c r="J1882" i="10"/>
  <c r="H1917" i="12" s="1"/>
  <c r="I1883" i="10"/>
  <c r="F1918" i="12" s="1"/>
  <c r="J1883" i="10"/>
  <c r="H1918" i="12" s="1"/>
  <c r="I1884" i="10"/>
  <c r="F1919" i="12" s="1"/>
  <c r="J1884" i="10"/>
  <c r="H1919" i="12" s="1"/>
  <c r="I1885" i="10"/>
  <c r="F1920" i="12" s="1"/>
  <c r="J1885" i="10"/>
  <c r="H1920" i="12" s="1"/>
  <c r="I1886" i="10"/>
  <c r="F1921" i="12" s="1"/>
  <c r="J1886" i="10"/>
  <c r="H1921" i="12" s="1"/>
  <c r="I1887" i="10"/>
  <c r="F1922" i="12" s="1"/>
  <c r="J1887" i="10"/>
  <c r="H1922" i="12" s="1"/>
  <c r="I1888" i="10"/>
  <c r="F1923" i="12" s="1"/>
  <c r="J1888" i="10"/>
  <c r="H1923" i="12" s="1"/>
  <c r="I1889" i="10"/>
  <c r="F1924" i="12" s="1"/>
  <c r="J1889" i="10"/>
  <c r="H1924" i="12" s="1"/>
  <c r="I1890" i="10"/>
  <c r="F1925" i="12" s="1"/>
  <c r="J1890" i="10"/>
  <c r="H1925" i="12" s="1"/>
  <c r="I1891" i="10"/>
  <c r="F1926" i="12" s="1"/>
  <c r="J1891" i="10"/>
  <c r="H1926" i="12" s="1"/>
  <c r="I1892" i="10"/>
  <c r="F1927" i="12" s="1"/>
  <c r="J1892" i="10"/>
  <c r="H1927" i="12" s="1"/>
  <c r="I1893" i="10"/>
  <c r="F1928" i="12" s="1"/>
  <c r="J1893" i="10"/>
  <c r="H1928" i="12" s="1"/>
  <c r="I1894" i="10"/>
  <c r="F1929" i="12" s="1"/>
  <c r="J1894" i="10"/>
  <c r="H1929" i="12" s="1"/>
  <c r="I1895" i="10"/>
  <c r="F1930" i="12" s="1"/>
  <c r="J1895" i="10"/>
  <c r="H1930" i="12" s="1"/>
  <c r="I1896" i="10"/>
  <c r="F1931" i="12" s="1"/>
  <c r="J1896" i="10"/>
  <c r="H1931" i="12" s="1"/>
  <c r="I1897" i="10"/>
  <c r="F1932" i="12" s="1"/>
  <c r="J1897" i="10"/>
  <c r="H1932" i="12" s="1"/>
  <c r="I1898" i="10"/>
  <c r="F1933" i="12" s="1"/>
  <c r="J1898" i="10"/>
  <c r="H1933" i="12" s="1"/>
  <c r="I1899" i="10"/>
  <c r="F1934" i="12" s="1"/>
  <c r="J1899" i="10"/>
  <c r="H1934" i="12" s="1"/>
  <c r="I1900" i="10"/>
  <c r="F1935" i="12" s="1"/>
  <c r="J1900" i="10"/>
  <c r="H1935" i="12" s="1"/>
  <c r="I1901" i="10"/>
  <c r="F1936" i="12" s="1"/>
  <c r="J1901" i="10"/>
  <c r="H1936" i="12" s="1"/>
  <c r="I1902" i="10"/>
  <c r="F1937" i="12" s="1"/>
  <c r="J1902" i="10"/>
  <c r="H1937" i="12" s="1"/>
  <c r="I1903" i="10"/>
  <c r="F1938" i="12" s="1"/>
  <c r="J1903" i="10"/>
  <c r="H1938" i="12" s="1"/>
  <c r="I1904" i="10"/>
  <c r="F1939" i="12" s="1"/>
  <c r="J1904" i="10"/>
  <c r="H1939" i="12" s="1"/>
  <c r="I1905" i="10"/>
  <c r="F1940" i="12" s="1"/>
  <c r="J1905" i="10"/>
  <c r="H1940" i="12" s="1"/>
  <c r="I1906" i="10"/>
  <c r="F1941" i="12" s="1"/>
  <c r="J1906" i="10"/>
  <c r="H1941" i="12" s="1"/>
  <c r="I1907" i="10"/>
  <c r="F1942" i="12" s="1"/>
  <c r="J1907" i="10"/>
  <c r="H1942" i="12" s="1"/>
  <c r="I1908" i="10"/>
  <c r="F1943" i="12" s="1"/>
  <c r="J1908" i="10"/>
  <c r="H1943" i="12" s="1"/>
  <c r="I1909" i="10"/>
  <c r="F1944" i="12" s="1"/>
  <c r="J1909" i="10"/>
  <c r="H1944" i="12" s="1"/>
  <c r="I1910" i="10"/>
  <c r="F1945" i="12" s="1"/>
  <c r="J1910" i="10"/>
  <c r="H1945" i="12" s="1"/>
  <c r="I1911" i="10"/>
  <c r="F1946" i="12" s="1"/>
  <c r="J1911" i="10"/>
  <c r="H1946" i="12" s="1"/>
  <c r="I1912" i="10"/>
  <c r="F1947" i="12" s="1"/>
  <c r="J1912" i="10"/>
  <c r="H1947" i="12" s="1"/>
  <c r="I1913" i="10"/>
  <c r="F1948" i="12" s="1"/>
  <c r="J1913" i="10"/>
  <c r="H1948" i="12" s="1"/>
  <c r="I1914" i="10"/>
  <c r="F1949" i="12" s="1"/>
  <c r="J1914" i="10"/>
  <c r="H1949" i="12" s="1"/>
  <c r="I1915" i="10"/>
  <c r="F1950" i="12" s="1"/>
  <c r="J1915" i="10"/>
  <c r="H1950" i="12" s="1"/>
  <c r="I1916" i="10"/>
  <c r="F1951" i="12" s="1"/>
  <c r="J1916" i="10"/>
  <c r="H1951" i="12" s="1"/>
  <c r="I1917" i="10"/>
  <c r="F1952" i="12" s="1"/>
  <c r="J1917" i="10"/>
  <c r="H1952" i="12" s="1"/>
  <c r="I1918" i="10"/>
  <c r="F1953" i="12" s="1"/>
  <c r="J1918" i="10"/>
  <c r="H1953" i="12" s="1"/>
  <c r="I1919" i="10"/>
  <c r="F1954" i="12" s="1"/>
  <c r="J1919" i="10"/>
  <c r="H1954" i="12" s="1"/>
  <c r="I1920" i="10"/>
  <c r="F1955" i="12" s="1"/>
  <c r="J1920" i="10"/>
  <c r="H1955" i="12" s="1"/>
  <c r="I1921" i="10"/>
  <c r="F1956" i="12" s="1"/>
  <c r="J1921" i="10"/>
  <c r="H1956" i="12" s="1"/>
  <c r="I1922" i="10"/>
  <c r="F1957" i="12" s="1"/>
  <c r="J1922" i="10"/>
  <c r="H1957" i="12" s="1"/>
  <c r="I1923" i="10"/>
  <c r="F1958" i="12" s="1"/>
  <c r="J1923" i="10"/>
  <c r="H1958" i="12" s="1"/>
  <c r="I1924" i="10"/>
  <c r="F1959" i="12" s="1"/>
  <c r="J1924" i="10"/>
  <c r="H1959" i="12" s="1"/>
  <c r="I1925" i="10"/>
  <c r="F1960" i="12" s="1"/>
  <c r="J1925" i="10"/>
  <c r="H1960" i="12" s="1"/>
  <c r="I1926" i="10"/>
  <c r="F1961" i="12" s="1"/>
  <c r="J1926" i="10"/>
  <c r="H1961" i="12" s="1"/>
  <c r="I1927" i="10"/>
  <c r="F1962" i="12" s="1"/>
  <c r="J1927" i="10"/>
  <c r="H1962" i="12" s="1"/>
  <c r="I1928" i="10"/>
  <c r="F1963" i="12" s="1"/>
  <c r="J1928" i="10"/>
  <c r="H1963" i="12" s="1"/>
  <c r="I1929" i="10"/>
  <c r="F1964" i="12" s="1"/>
  <c r="J1929" i="10"/>
  <c r="H1964" i="12" s="1"/>
  <c r="I1930" i="10"/>
  <c r="F1965" i="12" s="1"/>
  <c r="J1930" i="10"/>
  <c r="H1965" i="12" s="1"/>
  <c r="I1931" i="10"/>
  <c r="F1966" i="12" s="1"/>
  <c r="J1931" i="10"/>
  <c r="H1966" i="12" s="1"/>
  <c r="I1932" i="10"/>
  <c r="F1967" i="12" s="1"/>
  <c r="J1932" i="10"/>
  <c r="H1967" i="12" s="1"/>
  <c r="I1933" i="10"/>
  <c r="F1968" i="12" s="1"/>
  <c r="J1933" i="10"/>
  <c r="H1968" i="12" s="1"/>
  <c r="I1934" i="10"/>
  <c r="F1969" i="12" s="1"/>
  <c r="J1934" i="10"/>
  <c r="H1969" i="12" s="1"/>
  <c r="I1935" i="10"/>
  <c r="F1970" i="12" s="1"/>
  <c r="J1935" i="10"/>
  <c r="H1970" i="12" s="1"/>
  <c r="I1936" i="10"/>
  <c r="F1971" i="12" s="1"/>
  <c r="J1936" i="10"/>
  <c r="H1971" i="12" s="1"/>
  <c r="I1937" i="10"/>
  <c r="F1972" i="12" s="1"/>
  <c r="J1937" i="10"/>
  <c r="H1972" i="12" s="1"/>
  <c r="I1938" i="10"/>
  <c r="F1973" i="12" s="1"/>
  <c r="J1938" i="10"/>
  <c r="H1973" i="12" s="1"/>
  <c r="I1939" i="10"/>
  <c r="F1974" i="12" s="1"/>
  <c r="J1939" i="10"/>
  <c r="H1974" i="12" s="1"/>
  <c r="I1940" i="10"/>
  <c r="F1975" i="12" s="1"/>
  <c r="J1940" i="10"/>
  <c r="H1975" i="12" s="1"/>
  <c r="I1941" i="10"/>
  <c r="F1976" i="12" s="1"/>
  <c r="J1941" i="10"/>
  <c r="H1976" i="12" s="1"/>
  <c r="I1942" i="10"/>
  <c r="F1977" i="12" s="1"/>
  <c r="J1942" i="10"/>
  <c r="H1977" i="12" s="1"/>
  <c r="I1943" i="10"/>
  <c r="F1978" i="12" s="1"/>
  <c r="J1943" i="10"/>
  <c r="H1978" i="12" s="1"/>
  <c r="I1944" i="10"/>
  <c r="F1979" i="12" s="1"/>
  <c r="J1944" i="10"/>
  <c r="H1979" i="12" s="1"/>
  <c r="I1945" i="10"/>
  <c r="F1980" i="12" s="1"/>
  <c r="J1945" i="10"/>
  <c r="H1980" i="12" s="1"/>
  <c r="I1946" i="10"/>
  <c r="F1981" i="12" s="1"/>
  <c r="J1946" i="10"/>
  <c r="H1981" i="12" s="1"/>
  <c r="I1947" i="10"/>
  <c r="F1982" i="12" s="1"/>
  <c r="J1947" i="10"/>
  <c r="H1982" i="12" s="1"/>
  <c r="I1948" i="10"/>
  <c r="F1983" i="12" s="1"/>
  <c r="J1948" i="10"/>
  <c r="H1983" i="12" s="1"/>
  <c r="I1949" i="10"/>
  <c r="F1984" i="12" s="1"/>
  <c r="J1949" i="10"/>
  <c r="H1984" i="12" s="1"/>
  <c r="I1950" i="10"/>
  <c r="F1985" i="12" s="1"/>
  <c r="J1950" i="10"/>
  <c r="H1985" i="12" s="1"/>
  <c r="I1951" i="10"/>
  <c r="F1986" i="12" s="1"/>
  <c r="J1951" i="10"/>
  <c r="H1986" i="12" s="1"/>
  <c r="I1952" i="10"/>
  <c r="F1987" i="12" s="1"/>
  <c r="J1952" i="10"/>
  <c r="H1987" i="12" s="1"/>
  <c r="I1953" i="10"/>
  <c r="F1988" i="12" s="1"/>
  <c r="J1953" i="10"/>
  <c r="H1988" i="12" s="1"/>
  <c r="I1954" i="10"/>
  <c r="F1989" i="12" s="1"/>
  <c r="J1954" i="10"/>
  <c r="H1989" i="12" s="1"/>
  <c r="I1955" i="10"/>
  <c r="F1990" i="12" s="1"/>
  <c r="J1955" i="10"/>
  <c r="H1990" i="12" s="1"/>
  <c r="I1956" i="10"/>
  <c r="F1991" i="12" s="1"/>
  <c r="J1956" i="10"/>
  <c r="H1991" i="12" s="1"/>
  <c r="I1957" i="10"/>
  <c r="F1992" i="12" s="1"/>
  <c r="J1957" i="10"/>
  <c r="H1992" i="12" s="1"/>
  <c r="I1958" i="10"/>
  <c r="F1993" i="12" s="1"/>
  <c r="J1958" i="10"/>
  <c r="H1993" i="12" s="1"/>
  <c r="I1959" i="10"/>
  <c r="F1994" i="12" s="1"/>
  <c r="J1959" i="10"/>
  <c r="H1994" i="12" s="1"/>
  <c r="I1960" i="10"/>
  <c r="F1995" i="12" s="1"/>
  <c r="J1960" i="10"/>
  <c r="H1995" i="12" s="1"/>
  <c r="I1961" i="10"/>
  <c r="F1996" i="12" s="1"/>
  <c r="J1961" i="10"/>
  <c r="H1996" i="12" s="1"/>
  <c r="I1962" i="10"/>
  <c r="F1997" i="12" s="1"/>
  <c r="J1962" i="10"/>
  <c r="H1997" i="12" s="1"/>
  <c r="I1963" i="10"/>
  <c r="F1998" i="12" s="1"/>
  <c r="J1963" i="10"/>
  <c r="H1998" i="12" s="1"/>
  <c r="I1964" i="10"/>
  <c r="F1999" i="12" s="1"/>
  <c r="J1964" i="10"/>
  <c r="H1999" i="12" s="1"/>
  <c r="I1965" i="10"/>
  <c r="F2000" i="12" s="1"/>
  <c r="J1965" i="10"/>
  <c r="H2000" i="12" s="1"/>
  <c r="I1966" i="10"/>
  <c r="F2001" i="12" s="1"/>
  <c r="J1966" i="10"/>
  <c r="H2001" i="12" s="1"/>
  <c r="I1967" i="10"/>
  <c r="F2002" i="12" s="1"/>
  <c r="J1967" i="10"/>
  <c r="H2002" i="12" s="1"/>
  <c r="I1968" i="10"/>
  <c r="F2003" i="12" s="1"/>
  <c r="J1968" i="10"/>
  <c r="H2003" i="12" s="1"/>
  <c r="I1969" i="10"/>
  <c r="F2004" i="12" s="1"/>
  <c r="J1969" i="10"/>
  <c r="H2004" i="12" s="1"/>
  <c r="I1970" i="10"/>
  <c r="F2005" i="12" s="1"/>
  <c r="J1970" i="10"/>
  <c r="H2005" i="12" s="1"/>
  <c r="I1971" i="10"/>
  <c r="F2006" i="12" s="1"/>
  <c r="J1971" i="10"/>
  <c r="H2006" i="12" s="1"/>
  <c r="I1972" i="10"/>
  <c r="F2007" i="12" s="1"/>
  <c r="J1972" i="10"/>
  <c r="H2007" i="12" s="1"/>
  <c r="I1973" i="10"/>
  <c r="F2008" i="12" s="1"/>
  <c r="J1973" i="10"/>
  <c r="H2008" i="12" s="1"/>
  <c r="I1974" i="10"/>
  <c r="F2009" i="12" s="1"/>
  <c r="J1974" i="10"/>
  <c r="H2009" i="12" s="1"/>
  <c r="I1975" i="10"/>
  <c r="F2010" i="12" s="1"/>
  <c r="J1975" i="10"/>
  <c r="H2010" i="12" s="1"/>
  <c r="I1976" i="10"/>
  <c r="F2011" i="12" s="1"/>
  <c r="J1976" i="10"/>
  <c r="H2011" i="12" s="1"/>
  <c r="I1977" i="10"/>
  <c r="F2012" i="12" s="1"/>
  <c r="J1977" i="10"/>
  <c r="H2012" i="12" s="1"/>
  <c r="I1978" i="10"/>
  <c r="F2013" i="12" s="1"/>
  <c r="J1978" i="10"/>
  <c r="H2013" i="12" s="1"/>
  <c r="I1979" i="10"/>
  <c r="F2014" i="12" s="1"/>
  <c r="J1979" i="10"/>
  <c r="H2014" i="12" s="1"/>
  <c r="I1980" i="10"/>
  <c r="F2015" i="12" s="1"/>
  <c r="J1980" i="10"/>
  <c r="H2015" i="12" s="1"/>
  <c r="I1981" i="10"/>
  <c r="F2016" i="12" s="1"/>
  <c r="J1981" i="10"/>
  <c r="H2016" i="12" s="1"/>
  <c r="I1982" i="10"/>
  <c r="F2017" i="12" s="1"/>
  <c r="J1982" i="10"/>
  <c r="H2017" i="12" s="1"/>
  <c r="I1983" i="10"/>
  <c r="F2018" i="12" s="1"/>
  <c r="J1983" i="10"/>
  <c r="H2018" i="12" s="1"/>
  <c r="I1984" i="10"/>
  <c r="F2019" i="12" s="1"/>
  <c r="J1984" i="10"/>
  <c r="H2019" i="12" s="1"/>
  <c r="I1985" i="10"/>
  <c r="F2020" i="12" s="1"/>
  <c r="J1985" i="10"/>
  <c r="H2020" i="12" s="1"/>
  <c r="I1986" i="10"/>
  <c r="F2021" i="12" s="1"/>
  <c r="J1986" i="10"/>
  <c r="H2021" i="12" s="1"/>
  <c r="I1987" i="10"/>
  <c r="F2022" i="12" s="1"/>
  <c r="J1987" i="10"/>
  <c r="H2022" i="12" s="1"/>
  <c r="I1988" i="10"/>
  <c r="F2023" i="12" s="1"/>
  <c r="J1988" i="10"/>
  <c r="H2023" i="12" s="1"/>
  <c r="I1989" i="10"/>
  <c r="F2024" i="12" s="1"/>
  <c r="J1989" i="10"/>
  <c r="H2024" i="12" s="1"/>
  <c r="I1990" i="10"/>
  <c r="F2025" i="12" s="1"/>
  <c r="J1990" i="10"/>
  <c r="H2025" i="12" s="1"/>
  <c r="I1991" i="10"/>
  <c r="F2026" i="12" s="1"/>
  <c r="J1991" i="10"/>
  <c r="H2026" i="12" s="1"/>
  <c r="I1992" i="10"/>
  <c r="F2027" i="12" s="1"/>
  <c r="J1992" i="10"/>
  <c r="H2027" i="12" s="1"/>
  <c r="I1993" i="10"/>
  <c r="F2028" i="12" s="1"/>
  <c r="J1993" i="10"/>
  <c r="H2028" i="12" s="1"/>
  <c r="I1994" i="10"/>
  <c r="F2029" i="12" s="1"/>
  <c r="J1994" i="10"/>
  <c r="H2029" i="12" s="1"/>
  <c r="I1995" i="10"/>
  <c r="F2030" i="12" s="1"/>
  <c r="J1995" i="10"/>
  <c r="H2030" i="12" s="1"/>
  <c r="I1996" i="10"/>
  <c r="F2031" i="12" s="1"/>
  <c r="J1996" i="10"/>
  <c r="H2031" i="12" s="1"/>
  <c r="I1997" i="10"/>
  <c r="F2032" i="12" s="1"/>
  <c r="J1997" i="10"/>
  <c r="H2032" i="12" s="1"/>
  <c r="I1998" i="10"/>
  <c r="F2033" i="12" s="1"/>
  <c r="J1998" i="10"/>
  <c r="H2033" i="12" s="1"/>
  <c r="I1999" i="10"/>
  <c r="F2034" i="12" s="1"/>
  <c r="J1999" i="10"/>
  <c r="H2034" i="12" s="1"/>
  <c r="I2000" i="10"/>
  <c r="F2035" i="12" s="1"/>
  <c r="J2000" i="10"/>
  <c r="H2035" i="12" s="1"/>
  <c r="I2001" i="10"/>
  <c r="F2036" i="12" s="1"/>
  <c r="J2001" i="10"/>
  <c r="H2036" i="12" s="1"/>
  <c r="I2002" i="10"/>
  <c r="F2037" i="12" s="1"/>
  <c r="J2002" i="10"/>
  <c r="H2037" i="12" s="1"/>
  <c r="I2003" i="10"/>
  <c r="F2038" i="12" s="1"/>
  <c r="J2003" i="10"/>
  <c r="H2038" i="12" s="1"/>
  <c r="I2004" i="10"/>
  <c r="F2039" i="12" s="1"/>
  <c r="J2004" i="10"/>
  <c r="H2039" i="12" s="1"/>
  <c r="I2005" i="10"/>
  <c r="F2040" i="12" s="1"/>
  <c r="J2005" i="10"/>
  <c r="H2040" i="12" s="1"/>
  <c r="I2006" i="10"/>
  <c r="F2041" i="12" s="1"/>
  <c r="J2006" i="10"/>
  <c r="H2041" i="12" s="1"/>
  <c r="I2007" i="10"/>
  <c r="F2042" i="12" s="1"/>
  <c r="J2007" i="10"/>
  <c r="H2042" i="12" s="1"/>
  <c r="I2008" i="10"/>
  <c r="F2043" i="12" s="1"/>
  <c r="J2008" i="10"/>
  <c r="H2043" i="12" s="1"/>
  <c r="I2009" i="10"/>
  <c r="F2044" i="12" s="1"/>
  <c r="J2009" i="10"/>
  <c r="H2044" i="12" s="1"/>
  <c r="I2010" i="10"/>
  <c r="F2045" i="12" s="1"/>
  <c r="J2010" i="10"/>
  <c r="H2045" i="12" s="1"/>
  <c r="I2011" i="10"/>
  <c r="F2046" i="12" s="1"/>
  <c r="J2011" i="10"/>
  <c r="H2046" i="12" s="1"/>
  <c r="I2012" i="10"/>
  <c r="F2047" i="12" s="1"/>
  <c r="J2012" i="10"/>
  <c r="H2047" i="12" s="1"/>
  <c r="I2013" i="10"/>
  <c r="F2048" i="12" s="1"/>
  <c r="J2013" i="10"/>
  <c r="H2048" i="12" s="1"/>
  <c r="I2014" i="10"/>
  <c r="F2049" i="12" s="1"/>
  <c r="J2014" i="10"/>
  <c r="H2049" i="12" s="1"/>
  <c r="I2015" i="10"/>
  <c r="F2050" i="12" s="1"/>
  <c r="J2015" i="10"/>
  <c r="H2050" i="12" s="1"/>
  <c r="I2016" i="10"/>
  <c r="F2051" i="12" s="1"/>
  <c r="J2016" i="10"/>
  <c r="H2051" i="12" s="1"/>
  <c r="I2017" i="10"/>
  <c r="F2052" i="12" s="1"/>
  <c r="J2017" i="10"/>
  <c r="H2052" i="12" s="1"/>
  <c r="I2018" i="10"/>
  <c r="F2053" i="12" s="1"/>
  <c r="J2018" i="10"/>
  <c r="H2053" i="12" s="1"/>
  <c r="I2019" i="10"/>
  <c r="F2054" i="12" s="1"/>
  <c r="J2019" i="10"/>
  <c r="H2054" i="12" s="1"/>
  <c r="I2020" i="10"/>
  <c r="F2055" i="12" s="1"/>
  <c r="J2020" i="10"/>
  <c r="H2055" i="12" s="1"/>
  <c r="I2021" i="10"/>
  <c r="F2056" i="12" s="1"/>
  <c r="J2021" i="10"/>
  <c r="H2056" i="12" s="1"/>
  <c r="I2022" i="10"/>
  <c r="F2057" i="12" s="1"/>
  <c r="J2022" i="10"/>
  <c r="H2057" i="12" s="1"/>
  <c r="I2023" i="10"/>
  <c r="F2058" i="12" s="1"/>
  <c r="J2023" i="10"/>
  <c r="H2058" i="12" s="1"/>
  <c r="I2024" i="10"/>
  <c r="F2059" i="12" s="1"/>
  <c r="J2024" i="10"/>
  <c r="H2059" i="12" s="1"/>
  <c r="I2025" i="10"/>
  <c r="F2060" i="12" s="1"/>
  <c r="J2025" i="10"/>
  <c r="H2060" i="12" s="1"/>
  <c r="I2026" i="10"/>
  <c r="F2061" i="12" s="1"/>
  <c r="J2026" i="10"/>
  <c r="H2061" i="12" s="1"/>
  <c r="I2027" i="10"/>
  <c r="F2062" i="12" s="1"/>
  <c r="J2027" i="10"/>
  <c r="H2062" i="12" s="1"/>
  <c r="I2028" i="10"/>
  <c r="F2063" i="12" s="1"/>
  <c r="J2028" i="10"/>
  <c r="H2063" i="12" s="1"/>
  <c r="I2029" i="10"/>
  <c r="F2064" i="12" s="1"/>
  <c r="J2029" i="10"/>
  <c r="H2064" i="12" s="1"/>
  <c r="I2030" i="10"/>
  <c r="F2065" i="12" s="1"/>
  <c r="J2030" i="10"/>
  <c r="H2065" i="12" s="1"/>
  <c r="I2031" i="10"/>
  <c r="F2066" i="12" s="1"/>
  <c r="J2031" i="10"/>
  <c r="H2066" i="12" s="1"/>
  <c r="I2032" i="10"/>
  <c r="F2067" i="12" s="1"/>
  <c r="J2032" i="10"/>
  <c r="H2067" i="12" s="1"/>
  <c r="I2033" i="10"/>
  <c r="F2068" i="12" s="1"/>
  <c r="J2033" i="10"/>
  <c r="H2068" i="12" s="1"/>
  <c r="I2034" i="10"/>
  <c r="F2069" i="12" s="1"/>
  <c r="J2034" i="10"/>
  <c r="H2069" i="12" s="1"/>
  <c r="I2035" i="10"/>
  <c r="F2070" i="12" s="1"/>
  <c r="J2035" i="10"/>
  <c r="H2070" i="12" s="1"/>
  <c r="I2036" i="10"/>
  <c r="F2071" i="12" s="1"/>
  <c r="J2036" i="10"/>
  <c r="H2071" i="12" s="1"/>
  <c r="I2037" i="10"/>
  <c r="F2072" i="12" s="1"/>
  <c r="J2037" i="10"/>
  <c r="H2072" i="12" s="1"/>
  <c r="I2038" i="10"/>
  <c r="F2073" i="12" s="1"/>
  <c r="J2038" i="10"/>
  <c r="H2073" i="12" s="1"/>
  <c r="I2039" i="10"/>
  <c r="F2074" i="12" s="1"/>
  <c r="J2039" i="10"/>
  <c r="H2074" i="12" s="1"/>
  <c r="I2040" i="10"/>
  <c r="F2075" i="12" s="1"/>
  <c r="J2040" i="10"/>
  <c r="H2075" i="12" s="1"/>
  <c r="I2041" i="10"/>
  <c r="F2076" i="12" s="1"/>
  <c r="J2041" i="10"/>
  <c r="H2076" i="12" s="1"/>
  <c r="I2042" i="10"/>
  <c r="F2077" i="12" s="1"/>
  <c r="J2042" i="10"/>
  <c r="H2077" i="12" s="1"/>
  <c r="I2043" i="10"/>
  <c r="F2078" i="12" s="1"/>
  <c r="J2043" i="10"/>
  <c r="H2078" i="12" s="1"/>
  <c r="I2044" i="10"/>
  <c r="F2079" i="12" s="1"/>
  <c r="J2044" i="10"/>
  <c r="H2079" i="12" s="1"/>
  <c r="I2045" i="10"/>
  <c r="F2080" i="12" s="1"/>
  <c r="J2045" i="10"/>
  <c r="H2080" i="12" s="1"/>
  <c r="I2046" i="10"/>
  <c r="F2081" i="12" s="1"/>
  <c r="J2046" i="10"/>
  <c r="H2081" i="12" s="1"/>
  <c r="I2047" i="10"/>
  <c r="F2082" i="12" s="1"/>
  <c r="J2047" i="10"/>
  <c r="H2082" i="12" s="1"/>
  <c r="I2048" i="10"/>
  <c r="F2083" i="12" s="1"/>
  <c r="J2048" i="10"/>
  <c r="H2083" i="12" s="1"/>
  <c r="I2049" i="10"/>
  <c r="F2084" i="12" s="1"/>
  <c r="J2049" i="10"/>
  <c r="H2084" i="12" s="1"/>
  <c r="I2050" i="10"/>
  <c r="F2085" i="12" s="1"/>
  <c r="J2050" i="10"/>
  <c r="H2085" i="12" s="1"/>
  <c r="I2051" i="10"/>
  <c r="F2086" i="12" s="1"/>
  <c r="J2051" i="10"/>
  <c r="H2086" i="12" s="1"/>
  <c r="I2052" i="10"/>
  <c r="F2087" i="12" s="1"/>
  <c r="J2052" i="10"/>
  <c r="H2087" i="12" s="1"/>
  <c r="I2053" i="10"/>
  <c r="F2088" i="12" s="1"/>
  <c r="J2053" i="10"/>
  <c r="H2088" i="12" s="1"/>
  <c r="I2054" i="10"/>
  <c r="F2089" i="12" s="1"/>
  <c r="J2054" i="10"/>
  <c r="H2089" i="12" s="1"/>
  <c r="I2055" i="10"/>
  <c r="F2090" i="12" s="1"/>
  <c r="J2055" i="10"/>
  <c r="H2090" i="12" s="1"/>
  <c r="I2056" i="10"/>
  <c r="F2091" i="12" s="1"/>
  <c r="J2056" i="10"/>
  <c r="H2091" i="12" s="1"/>
  <c r="I2057" i="10"/>
  <c r="F2092" i="12" s="1"/>
  <c r="J2057" i="10"/>
  <c r="H2092" i="12" s="1"/>
  <c r="I2058" i="10"/>
  <c r="F2093" i="12" s="1"/>
  <c r="J2058" i="10"/>
  <c r="H2093" i="12" s="1"/>
  <c r="I2059" i="10"/>
  <c r="F2094" i="12" s="1"/>
  <c r="J2059" i="10"/>
  <c r="H2094" i="12" s="1"/>
  <c r="I2060" i="10"/>
  <c r="F2095" i="12" s="1"/>
  <c r="J2060" i="10"/>
  <c r="H2095" i="12" s="1"/>
  <c r="I2061" i="10"/>
  <c r="F2096" i="12" s="1"/>
  <c r="J2061" i="10"/>
  <c r="H2096" i="12" s="1"/>
  <c r="I2062" i="10"/>
  <c r="F2097" i="12" s="1"/>
  <c r="J2062" i="10"/>
  <c r="H2097" i="12" s="1"/>
  <c r="I2063" i="10"/>
  <c r="F2098" i="12" s="1"/>
  <c r="J2063" i="10"/>
  <c r="H2098" i="12" s="1"/>
  <c r="I2064" i="10"/>
  <c r="F2099" i="12" s="1"/>
  <c r="J2064" i="10"/>
  <c r="H2099" i="12" s="1"/>
  <c r="I2065" i="10"/>
  <c r="F2100" i="12" s="1"/>
  <c r="J2065" i="10"/>
  <c r="H2100" i="12" s="1"/>
  <c r="I2066" i="10"/>
  <c r="F2101" i="12" s="1"/>
  <c r="J2066" i="10"/>
  <c r="H2101" i="12" s="1"/>
  <c r="I2067" i="10"/>
  <c r="F2102" i="12" s="1"/>
  <c r="J2067" i="10"/>
  <c r="H2102" i="12" s="1"/>
  <c r="I2068" i="10"/>
  <c r="F2103" i="12" s="1"/>
  <c r="J2068" i="10"/>
  <c r="H2103" i="12" s="1"/>
  <c r="I2069" i="10"/>
  <c r="F2104" i="12" s="1"/>
  <c r="J2069" i="10"/>
  <c r="H2104" i="12" s="1"/>
  <c r="I2070" i="10"/>
  <c r="F2105" i="12" s="1"/>
  <c r="J2070" i="10"/>
  <c r="H2105" i="12" s="1"/>
  <c r="I2071" i="10"/>
  <c r="F2106" i="12" s="1"/>
  <c r="J2071" i="10"/>
  <c r="H2106" i="12" s="1"/>
  <c r="I2072" i="10"/>
  <c r="F2107" i="12" s="1"/>
  <c r="J2072" i="10"/>
  <c r="H2107" i="12" s="1"/>
  <c r="I2073" i="10"/>
  <c r="F2108" i="12" s="1"/>
  <c r="J2073" i="10"/>
  <c r="H2108" i="12" s="1"/>
  <c r="I2074" i="10"/>
  <c r="F2109" i="12" s="1"/>
  <c r="J2074" i="10"/>
  <c r="H2109" i="12" s="1"/>
  <c r="I2075" i="10"/>
  <c r="F2110" i="12" s="1"/>
  <c r="J2075" i="10"/>
  <c r="H2110" i="12" s="1"/>
  <c r="I2076" i="10"/>
  <c r="F2111" i="12" s="1"/>
  <c r="J2076" i="10"/>
  <c r="H2111" i="12" s="1"/>
  <c r="I2077" i="10"/>
  <c r="F2112" i="12" s="1"/>
  <c r="J2077" i="10"/>
  <c r="H2112" i="12" s="1"/>
  <c r="I2078" i="10"/>
  <c r="F2113" i="12" s="1"/>
  <c r="J2078" i="10"/>
  <c r="H2113" i="12" s="1"/>
  <c r="I2079" i="10"/>
  <c r="F2114" i="12" s="1"/>
  <c r="J2079" i="10"/>
  <c r="H2114" i="12" s="1"/>
  <c r="I2080" i="10"/>
  <c r="F2115" i="12" s="1"/>
  <c r="J2080" i="10"/>
  <c r="H2115" i="12" s="1"/>
  <c r="I2081" i="10"/>
  <c r="F2116" i="12" s="1"/>
  <c r="J2081" i="10"/>
  <c r="H2116" i="12" s="1"/>
  <c r="I2082" i="10"/>
  <c r="F2117" i="12" s="1"/>
  <c r="J2082" i="10"/>
  <c r="H2117" i="12" s="1"/>
  <c r="I2083" i="10"/>
  <c r="F2118" i="12" s="1"/>
  <c r="J2083" i="10"/>
  <c r="H2118" i="12" s="1"/>
  <c r="I2084" i="10"/>
  <c r="F2119" i="12" s="1"/>
  <c r="J2084" i="10"/>
  <c r="H2119" i="12" s="1"/>
  <c r="I2085" i="10"/>
  <c r="F2120" i="12" s="1"/>
  <c r="J2085" i="10"/>
  <c r="H2120" i="12" s="1"/>
  <c r="I2086" i="10"/>
  <c r="F2121" i="12" s="1"/>
  <c r="J2086" i="10"/>
  <c r="H2121" i="12" s="1"/>
  <c r="I2087" i="10"/>
  <c r="F2122" i="12" s="1"/>
  <c r="J2087" i="10"/>
  <c r="H2122" i="12" s="1"/>
  <c r="I2088" i="10"/>
  <c r="F2123" i="12" s="1"/>
  <c r="J2088" i="10"/>
  <c r="H2123" i="12" s="1"/>
  <c r="I2089" i="10"/>
  <c r="F2124" i="12" s="1"/>
  <c r="J2089" i="10"/>
  <c r="H2124" i="12" s="1"/>
  <c r="I2090" i="10"/>
  <c r="F2125" i="12" s="1"/>
  <c r="J2090" i="10"/>
  <c r="H2125" i="12" s="1"/>
  <c r="I2091" i="10"/>
  <c r="F2126" i="12" s="1"/>
  <c r="J2091" i="10"/>
  <c r="H2126" i="12" s="1"/>
  <c r="I2092" i="10"/>
  <c r="F2127" i="12" s="1"/>
  <c r="J2092" i="10"/>
  <c r="H2127" i="12" s="1"/>
  <c r="I2093" i="10"/>
  <c r="F2128" i="12" s="1"/>
  <c r="J2093" i="10"/>
  <c r="H2128" i="12" s="1"/>
  <c r="I2094" i="10"/>
  <c r="F2129" i="12" s="1"/>
  <c r="J2094" i="10"/>
  <c r="H2129" i="12" s="1"/>
  <c r="I2095" i="10"/>
  <c r="F2130" i="12" s="1"/>
  <c r="J2095" i="10"/>
  <c r="H2130" i="12" s="1"/>
  <c r="I2096" i="10"/>
  <c r="F2131" i="12" s="1"/>
  <c r="J2096" i="10"/>
  <c r="H2131" i="12" s="1"/>
  <c r="I2097" i="10"/>
  <c r="F2132" i="12" s="1"/>
  <c r="J2097" i="10"/>
  <c r="H2132" i="12" s="1"/>
  <c r="I2098" i="10"/>
  <c r="F2133" i="12" s="1"/>
  <c r="J2098" i="10"/>
  <c r="H2133" i="12" s="1"/>
  <c r="I2099" i="10"/>
  <c r="F2134" i="12" s="1"/>
  <c r="J2099" i="10"/>
  <c r="H2134" i="12" s="1"/>
  <c r="I2100" i="10"/>
  <c r="F2135" i="12" s="1"/>
  <c r="J2100" i="10"/>
  <c r="H2135" i="12" s="1"/>
  <c r="I2101" i="10"/>
  <c r="F2136" i="12" s="1"/>
  <c r="J2101" i="10"/>
  <c r="H2136" i="12" s="1"/>
  <c r="I2102" i="10"/>
  <c r="F2137" i="12" s="1"/>
  <c r="J2102" i="10"/>
  <c r="H2137" i="12" s="1"/>
  <c r="I2103" i="10"/>
  <c r="F2138" i="12" s="1"/>
  <c r="J2103" i="10"/>
  <c r="H2138" i="12" s="1"/>
  <c r="I2104" i="10"/>
  <c r="F2139" i="12" s="1"/>
  <c r="J2104" i="10"/>
  <c r="H2139" i="12" s="1"/>
  <c r="I2105" i="10"/>
  <c r="F2140" i="12" s="1"/>
  <c r="J2105" i="10"/>
  <c r="H2140" i="12" s="1"/>
  <c r="I2106" i="10"/>
  <c r="F2141" i="12" s="1"/>
  <c r="J2106" i="10"/>
  <c r="H2141" i="12" s="1"/>
  <c r="I2107" i="10"/>
  <c r="F2142" i="12" s="1"/>
  <c r="J2107" i="10"/>
  <c r="H2142" i="12" s="1"/>
  <c r="I2108" i="10"/>
  <c r="F2143" i="12" s="1"/>
  <c r="J2108" i="10"/>
  <c r="H2143" i="12" s="1"/>
  <c r="I2109" i="10"/>
  <c r="F2144" i="12" s="1"/>
  <c r="J2109" i="10"/>
  <c r="H2144" i="12" s="1"/>
  <c r="I2110" i="10"/>
  <c r="F2145" i="12" s="1"/>
  <c r="J2110" i="10"/>
  <c r="H2145" i="12" s="1"/>
  <c r="I2111" i="10"/>
  <c r="F2146" i="12" s="1"/>
  <c r="J2111" i="10"/>
  <c r="H2146" i="12" s="1"/>
  <c r="I2112" i="10"/>
  <c r="F2147" i="12" s="1"/>
  <c r="J2112" i="10"/>
  <c r="H2147" i="12" s="1"/>
  <c r="I2113" i="10"/>
  <c r="F2148" i="12" s="1"/>
  <c r="J2113" i="10"/>
  <c r="H2148" i="12" s="1"/>
  <c r="I2114" i="10"/>
  <c r="F2149" i="12" s="1"/>
  <c r="J2114" i="10"/>
  <c r="H2149" i="12" s="1"/>
  <c r="I2115" i="10"/>
  <c r="F2150" i="12" s="1"/>
  <c r="J2115" i="10"/>
  <c r="H2150" i="12" s="1"/>
  <c r="I2116" i="10"/>
  <c r="F2151" i="12" s="1"/>
  <c r="J2116" i="10"/>
  <c r="H2151" i="12" s="1"/>
  <c r="I2117" i="10"/>
  <c r="F2152" i="12" s="1"/>
  <c r="J2117" i="10"/>
  <c r="H2152" i="12" s="1"/>
  <c r="I2118" i="10"/>
  <c r="F2153" i="12" s="1"/>
  <c r="J2118" i="10"/>
  <c r="H2153" i="12" s="1"/>
  <c r="I2119" i="10"/>
  <c r="F2154" i="12" s="1"/>
  <c r="J2119" i="10"/>
  <c r="H2154" i="12" s="1"/>
  <c r="I2120" i="10"/>
  <c r="F2155" i="12" s="1"/>
  <c r="J2120" i="10"/>
  <c r="H2155" i="12" s="1"/>
  <c r="I2121" i="10"/>
  <c r="F2156" i="12" s="1"/>
  <c r="J2121" i="10"/>
  <c r="H2156" i="12" s="1"/>
  <c r="I2122" i="10"/>
  <c r="F2157" i="12" s="1"/>
  <c r="J2122" i="10"/>
  <c r="H2157" i="12" s="1"/>
  <c r="I2123" i="10"/>
  <c r="F2158" i="12" s="1"/>
  <c r="J2123" i="10"/>
  <c r="H2158" i="12" s="1"/>
  <c r="I2124" i="10"/>
  <c r="F2159" i="12" s="1"/>
  <c r="J2124" i="10"/>
  <c r="H2159" i="12" s="1"/>
  <c r="I2125" i="10"/>
  <c r="F2160" i="12" s="1"/>
  <c r="J2125" i="10"/>
  <c r="H2160" i="12" s="1"/>
  <c r="I2126" i="10"/>
  <c r="F2161" i="12" s="1"/>
  <c r="J2126" i="10"/>
  <c r="H2161" i="12" s="1"/>
  <c r="I2127" i="10"/>
  <c r="F2162" i="12" s="1"/>
  <c r="J2127" i="10"/>
  <c r="H2162" i="12" s="1"/>
  <c r="I2128" i="10"/>
  <c r="F2163" i="12" s="1"/>
  <c r="J2128" i="10"/>
  <c r="H2163" i="12" s="1"/>
  <c r="I2129" i="10"/>
  <c r="F2164" i="12" s="1"/>
  <c r="J2129" i="10"/>
  <c r="H2164" i="12" s="1"/>
  <c r="I2130" i="10"/>
  <c r="F2165" i="12" s="1"/>
  <c r="J2130" i="10"/>
  <c r="H2165" i="12" s="1"/>
  <c r="I2131" i="10"/>
  <c r="F2166" i="12" s="1"/>
  <c r="J2131" i="10"/>
  <c r="H2166" i="12" s="1"/>
  <c r="I2132" i="10"/>
  <c r="F2167" i="12" s="1"/>
  <c r="J2132" i="10"/>
  <c r="H2167" i="12" s="1"/>
  <c r="I2133" i="10"/>
  <c r="F2168" i="12" s="1"/>
  <c r="J2133" i="10"/>
  <c r="H2168" i="12" s="1"/>
  <c r="I2134" i="10"/>
  <c r="F2169" i="12" s="1"/>
  <c r="J2134" i="10"/>
  <c r="H2169" i="12" s="1"/>
  <c r="I2135" i="10"/>
  <c r="F2170" i="12" s="1"/>
  <c r="J2135" i="10"/>
  <c r="H2170" i="12" s="1"/>
  <c r="I2136" i="10"/>
  <c r="F2171" i="12" s="1"/>
  <c r="J2136" i="10"/>
  <c r="H2171" i="12" s="1"/>
  <c r="I2137" i="10"/>
  <c r="F2172" i="12" s="1"/>
  <c r="J2137" i="10"/>
  <c r="H2172" i="12" s="1"/>
  <c r="I2138" i="10"/>
  <c r="F2173" i="12" s="1"/>
  <c r="J2138" i="10"/>
  <c r="H2173" i="12" s="1"/>
  <c r="I2139" i="10"/>
  <c r="F2174" i="12" s="1"/>
  <c r="J2139" i="10"/>
  <c r="H2174" i="12" s="1"/>
  <c r="I2140" i="10"/>
  <c r="F2175" i="12" s="1"/>
  <c r="J2140" i="10"/>
  <c r="H2175" i="12" s="1"/>
  <c r="I2141" i="10"/>
  <c r="F2176" i="12" s="1"/>
  <c r="J2141" i="10"/>
  <c r="H2176" i="12" s="1"/>
  <c r="I2142" i="10"/>
  <c r="F2177" i="12" s="1"/>
  <c r="J2142" i="10"/>
  <c r="H2177" i="12" s="1"/>
  <c r="I2143" i="10"/>
  <c r="F2178" i="12" s="1"/>
  <c r="J2143" i="10"/>
  <c r="H2178" i="12" s="1"/>
  <c r="I2144" i="10"/>
  <c r="F2179" i="12" s="1"/>
  <c r="J2144" i="10"/>
  <c r="H2179" i="12" s="1"/>
  <c r="I2145" i="10"/>
  <c r="F2180" i="12" s="1"/>
  <c r="J2145" i="10"/>
  <c r="H2180" i="12" s="1"/>
  <c r="I2146" i="10"/>
  <c r="F2181" i="12" s="1"/>
  <c r="J2146" i="10"/>
  <c r="H2181" i="12" s="1"/>
  <c r="I2147" i="10"/>
  <c r="F2182" i="12" s="1"/>
  <c r="J2147" i="10"/>
  <c r="H2182" i="12" s="1"/>
  <c r="I2148" i="10"/>
  <c r="F2183" i="12" s="1"/>
  <c r="J2148" i="10"/>
  <c r="H2183" i="12" s="1"/>
  <c r="I2149" i="10"/>
  <c r="F2184" i="12" s="1"/>
  <c r="J2149" i="10"/>
  <c r="H2184" i="12" s="1"/>
  <c r="I2150" i="10"/>
  <c r="F2185" i="12" s="1"/>
  <c r="J2150" i="10"/>
  <c r="H2185" i="12" s="1"/>
  <c r="I2151" i="10"/>
  <c r="F2186" i="12" s="1"/>
  <c r="J2151" i="10"/>
  <c r="H2186" i="12" s="1"/>
  <c r="I2152" i="10"/>
  <c r="F2187" i="12" s="1"/>
  <c r="J2152" i="10"/>
  <c r="H2187" i="12" s="1"/>
  <c r="I2153" i="10"/>
  <c r="F2188" i="12" s="1"/>
  <c r="J2153" i="10"/>
  <c r="H2188" i="12" s="1"/>
  <c r="I2154" i="10"/>
  <c r="F2189" i="12" s="1"/>
  <c r="J2154" i="10"/>
  <c r="H2189" i="12" s="1"/>
  <c r="I2155" i="10"/>
  <c r="F2190" i="12" s="1"/>
  <c r="J2155" i="10"/>
  <c r="H2190" i="12" s="1"/>
  <c r="I2156" i="10"/>
  <c r="F2191" i="12" s="1"/>
  <c r="J2156" i="10"/>
  <c r="H2191" i="12" s="1"/>
  <c r="I2157" i="10"/>
  <c r="F2192" i="12" s="1"/>
  <c r="J2157" i="10"/>
  <c r="H2192" i="12" s="1"/>
  <c r="I2158" i="10"/>
  <c r="F2193" i="12" s="1"/>
  <c r="J2158" i="10"/>
  <c r="H2193" i="12" s="1"/>
  <c r="I2159" i="10"/>
  <c r="F2194" i="12" s="1"/>
  <c r="J2159" i="10"/>
  <c r="H2194" i="12" s="1"/>
  <c r="I2160" i="10"/>
  <c r="F2195" i="12" s="1"/>
  <c r="J2160" i="10"/>
  <c r="H2195" i="12" s="1"/>
  <c r="I2161" i="10"/>
  <c r="F2196" i="12" s="1"/>
  <c r="J2161" i="10"/>
  <c r="H2196" i="12" s="1"/>
  <c r="I2162" i="10"/>
  <c r="F2197" i="12" s="1"/>
  <c r="J2162" i="10"/>
  <c r="H2197" i="12" s="1"/>
  <c r="I2163" i="10"/>
  <c r="F2198" i="12" s="1"/>
  <c r="J2163" i="10"/>
  <c r="H2198" i="12" s="1"/>
  <c r="I2164" i="10"/>
  <c r="F2199" i="12" s="1"/>
  <c r="J2164" i="10"/>
  <c r="H2199" i="12" s="1"/>
  <c r="I2165" i="10"/>
  <c r="F2200" i="12" s="1"/>
  <c r="J2165" i="10"/>
  <c r="H2200" i="12" s="1"/>
  <c r="I2166" i="10"/>
  <c r="F2201" i="12" s="1"/>
  <c r="J2166" i="10"/>
  <c r="H2201" i="12" s="1"/>
  <c r="I2167" i="10"/>
  <c r="F2202" i="12" s="1"/>
  <c r="J2167" i="10"/>
  <c r="H2202" i="12" s="1"/>
  <c r="I2168" i="10"/>
  <c r="F2203" i="12" s="1"/>
  <c r="J2168" i="10"/>
  <c r="H2203" i="12" s="1"/>
  <c r="I2169" i="10"/>
  <c r="F2204" i="12" s="1"/>
  <c r="J2169" i="10"/>
  <c r="H2204" i="12" s="1"/>
  <c r="I2170" i="10"/>
  <c r="F2205" i="12" s="1"/>
  <c r="J2170" i="10"/>
  <c r="H2205" i="12" s="1"/>
  <c r="I2171" i="10"/>
  <c r="F2206" i="12" s="1"/>
  <c r="J2171" i="10"/>
  <c r="H2206" i="12" s="1"/>
  <c r="I2172" i="10"/>
  <c r="F2207" i="12" s="1"/>
  <c r="J2172" i="10"/>
  <c r="H2207" i="12" s="1"/>
  <c r="I2173" i="10"/>
  <c r="F2208" i="12" s="1"/>
  <c r="J2173" i="10"/>
  <c r="H2208" i="12" s="1"/>
  <c r="I2174" i="10"/>
  <c r="F2209" i="12" s="1"/>
  <c r="J2174" i="10"/>
  <c r="H2209" i="12" s="1"/>
  <c r="I2175" i="10"/>
  <c r="F2210" i="12" s="1"/>
  <c r="J2175" i="10"/>
  <c r="H2210" i="12" s="1"/>
  <c r="I2176" i="10"/>
  <c r="F2211" i="12" s="1"/>
  <c r="J2176" i="10"/>
  <c r="H2211" i="12" s="1"/>
  <c r="I2177" i="10"/>
  <c r="F2212" i="12" s="1"/>
  <c r="J2177" i="10"/>
  <c r="H2212" i="12" s="1"/>
  <c r="I2178" i="10"/>
  <c r="F2213" i="12" s="1"/>
  <c r="J2178" i="10"/>
  <c r="H2213" i="12" s="1"/>
  <c r="I2179" i="10"/>
  <c r="F2214" i="12" s="1"/>
  <c r="J2179" i="10"/>
  <c r="H2214" i="12" s="1"/>
  <c r="I2180" i="10"/>
  <c r="F2215" i="12" s="1"/>
  <c r="J2180" i="10"/>
  <c r="H2215" i="12" s="1"/>
  <c r="I2181" i="10"/>
  <c r="F2216" i="12" s="1"/>
  <c r="J2181" i="10"/>
  <c r="H2216" i="12" s="1"/>
  <c r="I2182" i="10"/>
  <c r="F2217" i="12" s="1"/>
  <c r="J2182" i="10"/>
  <c r="H2217" i="12" s="1"/>
  <c r="I2183" i="10"/>
  <c r="F2218" i="12" s="1"/>
  <c r="J2183" i="10"/>
  <c r="H2218" i="12" s="1"/>
  <c r="I2184" i="10"/>
  <c r="F2219" i="12" s="1"/>
  <c r="J2184" i="10"/>
  <c r="H2219" i="12" s="1"/>
  <c r="I2185" i="10"/>
  <c r="F2220" i="12" s="1"/>
  <c r="J2185" i="10"/>
  <c r="H2220" i="12" s="1"/>
  <c r="I2186" i="10"/>
  <c r="F2221" i="12" s="1"/>
  <c r="J2186" i="10"/>
  <c r="H2221" i="12" s="1"/>
  <c r="I2187" i="10"/>
  <c r="F2222" i="12" s="1"/>
  <c r="J2187" i="10"/>
  <c r="H2222" i="12" s="1"/>
  <c r="I2188" i="10"/>
  <c r="F2223" i="12" s="1"/>
  <c r="J2188" i="10"/>
  <c r="H2223" i="12" s="1"/>
  <c r="I2189" i="10"/>
  <c r="F2224" i="12" s="1"/>
  <c r="J2189" i="10"/>
  <c r="H2224" i="12" s="1"/>
  <c r="I2190" i="10"/>
  <c r="F2225" i="12" s="1"/>
  <c r="J2190" i="10"/>
  <c r="H2225" i="12" s="1"/>
  <c r="I2191" i="10"/>
  <c r="F2226" i="12" s="1"/>
  <c r="J2191" i="10"/>
  <c r="H2226" i="12" s="1"/>
  <c r="I2192" i="10"/>
  <c r="F2227" i="12" s="1"/>
  <c r="J2192" i="10"/>
  <c r="H2227" i="12" s="1"/>
  <c r="I2193" i="10"/>
  <c r="F2228" i="12" s="1"/>
  <c r="J2193" i="10"/>
  <c r="H2228" i="12" s="1"/>
  <c r="I2194" i="10"/>
  <c r="F2229" i="12" s="1"/>
  <c r="J2194" i="10"/>
  <c r="H2229" i="12" s="1"/>
  <c r="I2195" i="10"/>
  <c r="F2230" i="12" s="1"/>
  <c r="J2195" i="10"/>
  <c r="H2230" i="12" s="1"/>
  <c r="I2196" i="10"/>
  <c r="F2231" i="12" s="1"/>
  <c r="J2196" i="10"/>
  <c r="H2231" i="12" s="1"/>
  <c r="I2197" i="10"/>
  <c r="F2232" i="12" s="1"/>
  <c r="J2197" i="10"/>
  <c r="H2232" i="12" s="1"/>
  <c r="I2198" i="10"/>
  <c r="F2233" i="12" s="1"/>
  <c r="J2198" i="10"/>
  <c r="H2233" i="12" s="1"/>
  <c r="I2199" i="10"/>
  <c r="F2234" i="12" s="1"/>
  <c r="J2199" i="10"/>
  <c r="H2234" i="12" s="1"/>
  <c r="I2200" i="10"/>
  <c r="F2235" i="12" s="1"/>
  <c r="J2200" i="10"/>
  <c r="H2235" i="12" s="1"/>
  <c r="I2201" i="10"/>
  <c r="F2236" i="12" s="1"/>
  <c r="J2201" i="10"/>
  <c r="H2236" i="12" s="1"/>
  <c r="I2202" i="10"/>
  <c r="F2237" i="12" s="1"/>
  <c r="J2202" i="10"/>
  <c r="H2237" i="12" s="1"/>
  <c r="I2203" i="10"/>
  <c r="F2238" i="12" s="1"/>
  <c r="J2203" i="10"/>
  <c r="H2238" i="12" s="1"/>
  <c r="I2204" i="10"/>
  <c r="F2239" i="12" s="1"/>
  <c r="J2204" i="10"/>
  <c r="H2239" i="12" s="1"/>
  <c r="I2205" i="10"/>
  <c r="F2240" i="12" s="1"/>
  <c r="J2205" i="10"/>
  <c r="H2240" i="12" s="1"/>
  <c r="I2206" i="10"/>
  <c r="F2241" i="12" s="1"/>
  <c r="J2206" i="10"/>
  <c r="H2241" i="12" s="1"/>
  <c r="I2207" i="10"/>
  <c r="F2242" i="12" s="1"/>
  <c r="J2207" i="10"/>
  <c r="H2242" i="12" s="1"/>
  <c r="I2208" i="10"/>
  <c r="F2243" i="12" s="1"/>
  <c r="J2208" i="10"/>
  <c r="H2243" i="12" s="1"/>
  <c r="I2209" i="10"/>
  <c r="F2244" i="12" s="1"/>
  <c r="J2209" i="10"/>
  <c r="H2244" i="12" s="1"/>
  <c r="I2210" i="10"/>
  <c r="F2245" i="12" s="1"/>
  <c r="J2210" i="10"/>
  <c r="H2245" i="12" s="1"/>
  <c r="I2211" i="10"/>
  <c r="F2246" i="12" s="1"/>
  <c r="J2211" i="10"/>
  <c r="H2246" i="12" s="1"/>
  <c r="I2212" i="10"/>
  <c r="F2247" i="12" s="1"/>
  <c r="J2212" i="10"/>
  <c r="H2247" i="12" s="1"/>
  <c r="I2213" i="10"/>
  <c r="F2248" i="12" s="1"/>
  <c r="J2213" i="10"/>
  <c r="H2248" i="12" s="1"/>
  <c r="I2214" i="10"/>
  <c r="F2249" i="12" s="1"/>
  <c r="J2214" i="10"/>
  <c r="H2249" i="12" s="1"/>
  <c r="I2215" i="10"/>
  <c r="F2250" i="12" s="1"/>
  <c r="J2215" i="10"/>
  <c r="H2250" i="12" s="1"/>
  <c r="I2216" i="10"/>
  <c r="F2251" i="12" s="1"/>
  <c r="J2216" i="10"/>
  <c r="H2251" i="12" s="1"/>
  <c r="I2217" i="10"/>
  <c r="F2252" i="12" s="1"/>
  <c r="J2217" i="10"/>
  <c r="H2252" i="12" s="1"/>
  <c r="I2218" i="10"/>
  <c r="F2253" i="12" s="1"/>
  <c r="J2218" i="10"/>
  <c r="H2253" i="12" s="1"/>
  <c r="I2219" i="10"/>
  <c r="F2254" i="12" s="1"/>
  <c r="J2219" i="10"/>
  <c r="H2254" i="12" s="1"/>
  <c r="I2220" i="10"/>
  <c r="F2255" i="12" s="1"/>
  <c r="J2220" i="10"/>
  <c r="H2255" i="12" s="1"/>
  <c r="I2221" i="10"/>
  <c r="F2256" i="12" s="1"/>
  <c r="J2221" i="10"/>
  <c r="H2256" i="12" s="1"/>
  <c r="I2222" i="10"/>
  <c r="F2257" i="12" s="1"/>
  <c r="J2222" i="10"/>
  <c r="H2257" i="12" s="1"/>
  <c r="I2223" i="10"/>
  <c r="F2258" i="12" s="1"/>
  <c r="J2223" i="10"/>
  <c r="H2258" i="12" s="1"/>
  <c r="I2224" i="10"/>
  <c r="F2259" i="12" s="1"/>
  <c r="J2224" i="10"/>
  <c r="H2259" i="12" s="1"/>
  <c r="I2225" i="10"/>
  <c r="F2260" i="12" s="1"/>
  <c r="J2225" i="10"/>
  <c r="H2260" i="12" s="1"/>
  <c r="I2226" i="10"/>
  <c r="F2261" i="12" s="1"/>
  <c r="J2226" i="10"/>
  <c r="H2261" i="12" s="1"/>
  <c r="I2227" i="10"/>
  <c r="F2262" i="12" s="1"/>
  <c r="J2227" i="10"/>
  <c r="H2262" i="12" s="1"/>
  <c r="I2228" i="10"/>
  <c r="F2263" i="12" s="1"/>
  <c r="J2228" i="10"/>
  <c r="H2263" i="12" s="1"/>
  <c r="I2229" i="10"/>
  <c r="F2264" i="12" s="1"/>
  <c r="J2229" i="10"/>
  <c r="H2264" i="12" s="1"/>
  <c r="I2230" i="10"/>
  <c r="F2265" i="12" s="1"/>
  <c r="J2230" i="10"/>
  <c r="H2265" i="12" s="1"/>
  <c r="I2231" i="10"/>
  <c r="F2266" i="12" s="1"/>
  <c r="J2231" i="10"/>
  <c r="H2266" i="12" s="1"/>
  <c r="I2232" i="10"/>
  <c r="F2267" i="12" s="1"/>
  <c r="J2232" i="10"/>
  <c r="H2267" i="12" s="1"/>
  <c r="I2233" i="10"/>
  <c r="F2268" i="12" s="1"/>
  <c r="J2233" i="10"/>
  <c r="H2268" i="12" s="1"/>
  <c r="I2234" i="10"/>
  <c r="F2269" i="12" s="1"/>
  <c r="J2234" i="10"/>
  <c r="H2269" i="12" s="1"/>
  <c r="I2235" i="10"/>
  <c r="F2270" i="12" s="1"/>
  <c r="J2235" i="10"/>
  <c r="H2270" i="12" s="1"/>
  <c r="I2236" i="10"/>
  <c r="F2271" i="12" s="1"/>
  <c r="J2236" i="10"/>
  <c r="H2271" i="12" s="1"/>
  <c r="I2237" i="10"/>
  <c r="F2272" i="12" s="1"/>
  <c r="J2237" i="10"/>
  <c r="H2272" i="12" s="1"/>
  <c r="I2238" i="10"/>
  <c r="F2273" i="12" s="1"/>
  <c r="J2238" i="10"/>
  <c r="H2273" i="12" s="1"/>
  <c r="I2239" i="10"/>
  <c r="F2274" i="12" s="1"/>
  <c r="J2239" i="10"/>
  <c r="H2274" i="12" s="1"/>
  <c r="I2240" i="10"/>
  <c r="F2275" i="12" s="1"/>
  <c r="J2240" i="10"/>
  <c r="H2275" i="12" s="1"/>
  <c r="I2241" i="10"/>
  <c r="F2276" i="12" s="1"/>
  <c r="J2241" i="10"/>
  <c r="H2276" i="12" s="1"/>
  <c r="I2242" i="10"/>
  <c r="F2277" i="12" s="1"/>
  <c r="J2242" i="10"/>
  <c r="H2277" i="12" s="1"/>
  <c r="I2243" i="10"/>
  <c r="F2278" i="12" s="1"/>
  <c r="J2243" i="10"/>
  <c r="H2278" i="12" s="1"/>
  <c r="I2244" i="10"/>
  <c r="F2279" i="12" s="1"/>
  <c r="J2244" i="10"/>
  <c r="H2279" i="12" s="1"/>
  <c r="I2245" i="10"/>
  <c r="F2280" i="12" s="1"/>
  <c r="J2245" i="10"/>
  <c r="H2280" i="12" s="1"/>
  <c r="I2246" i="10"/>
  <c r="F2281" i="12" s="1"/>
  <c r="J2246" i="10"/>
  <c r="H2281" i="12" s="1"/>
  <c r="I2247" i="10"/>
  <c r="F2282" i="12" s="1"/>
  <c r="J2247" i="10"/>
  <c r="H2282" i="12" s="1"/>
  <c r="I2248" i="10"/>
  <c r="F2283" i="12" s="1"/>
  <c r="J2248" i="10"/>
  <c r="H2283" i="12" s="1"/>
  <c r="I2249" i="10"/>
  <c r="F2284" i="12" s="1"/>
  <c r="J2249" i="10"/>
  <c r="H2284" i="12" s="1"/>
  <c r="I2250" i="10"/>
  <c r="F2285" i="12" s="1"/>
  <c r="J2250" i="10"/>
  <c r="H2285" i="12" s="1"/>
  <c r="I2251" i="10"/>
  <c r="F2286" i="12" s="1"/>
  <c r="J2251" i="10"/>
  <c r="H2286" i="12" s="1"/>
  <c r="I2252" i="10"/>
  <c r="F2287" i="12" s="1"/>
  <c r="J2252" i="10"/>
  <c r="H2287" i="12" s="1"/>
  <c r="I2253" i="10"/>
  <c r="F2288" i="12" s="1"/>
  <c r="J2253" i="10"/>
  <c r="H2288" i="12" s="1"/>
  <c r="I2254" i="10"/>
  <c r="F2289" i="12" s="1"/>
  <c r="J2254" i="10"/>
  <c r="H2289" i="12" s="1"/>
  <c r="I2255" i="10"/>
  <c r="F2290" i="12" s="1"/>
  <c r="J2255" i="10"/>
  <c r="H2290" i="12" s="1"/>
  <c r="I2256" i="10"/>
  <c r="F2291" i="12" s="1"/>
  <c r="J2256" i="10"/>
  <c r="H2291" i="12" s="1"/>
  <c r="I2257" i="10"/>
  <c r="F2292" i="12" s="1"/>
  <c r="J2257" i="10"/>
  <c r="H2292" i="12" s="1"/>
  <c r="I2258" i="10"/>
  <c r="F2293" i="12" s="1"/>
  <c r="J2258" i="10"/>
  <c r="H2293" i="12" s="1"/>
  <c r="I2259" i="10"/>
  <c r="F2294" i="12" s="1"/>
  <c r="J2259" i="10"/>
  <c r="H2294" i="12" s="1"/>
  <c r="I2260" i="10"/>
  <c r="F2295" i="12" s="1"/>
  <c r="J2260" i="10"/>
  <c r="H2295" i="12" s="1"/>
  <c r="I2261" i="10"/>
  <c r="F2296" i="12" s="1"/>
  <c r="J2261" i="10"/>
  <c r="H2296" i="12" s="1"/>
  <c r="I2262" i="10"/>
  <c r="F2297" i="12" s="1"/>
  <c r="J2262" i="10"/>
  <c r="H2297" i="12" s="1"/>
  <c r="I2263" i="10"/>
  <c r="F2298" i="12" s="1"/>
  <c r="J2263" i="10"/>
  <c r="H2298" i="12" s="1"/>
  <c r="I2264" i="10"/>
  <c r="F2299" i="12" s="1"/>
  <c r="J2264" i="10"/>
  <c r="H2299" i="12" s="1"/>
  <c r="I2265" i="10"/>
  <c r="F2300" i="12" s="1"/>
  <c r="J2265" i="10"/>
  <c r="H2300" i="12" s="1"/>
  <c r="I2266" i="10"/>
  <c r="F2301" i="12" s="1"/>
  <c r="J2266" i="10"/>
  <c r="H2301" i="12" s="1"/>
  <c r="I2267" i="10"/>
  <c r="F2302" i="12" s="1"/>
  <c r="J2267" i="10"/>
  <c r="H2302" i="12" s="1"/>
  <c r="I2268" i="10"/>
  <c r="F2303" i="12" s="1"/>
  <c r="J2268" i="10"/>
  <c r="H2303" i="12" s="1"/>
  <c r="I2269" i="10"/>
  <c r="F2304" i="12" s="1"/>
  <c r="J2269" i="10"/>
  <c r="H2304" i="12" s="1"/>
  <c r="I2270" i="10"/>
  <c r="F2305" i="12" s="1"/>
  <c r="J2270" i="10"/>
  <c r="H2305" i="12" s="1"/>
  <c r="I2271" i="10"/>
  <c r="F2306" i="12" s="1"/>
  <c r="J2271" i="10"/>
  <c r="H2306" i="12" s="1"/>
  <c r="I2272" i="10"/>
  <c r="F2307" i="12" s="1"/>
  <c r="J2272" i="10"/>
  <c r="H2307" i="12" s="1"/>
  <c r="I2273" i="10"/>
  <c r="F2308" i="12" s="1"/>
  <c r="J2273" i="10"/>
  <c r="H2308" i="12" s="1"/>
  <c r="I2274" i="10"/>
  <c r="F2309" i="12" s="1"/>
  <c r="J2274" i="10"/>
  <c r="H2309" i="12" s="1"/>
  <c r="I2275" i="10"/>
  <c r="F2310" i="12" s="1"/>
  <c r="J2275" i="10"/>
  <c r="H2310" i="12" s="1"/>
  <c r="I2276" i="10"/>
  <c r="F2311" i="12" s="1"/>
  <c r="J2276" i="10"/>
  <c r="H2311" i="12" s="1"/>
  <c r="I2277" i="10"/>
  <c r="F2312" i="12" s="1"/>
  <c r="J2277" i="10"/>
  <c r="H2312" i="12" s="1"/>
  <c r="I2278" i="10"/>
  <c r="F2313" i="12" s="1"/>
  <c r="J2278" i="10"/>
  <c r="H2313" i="12" s="1"/>
  <c r="I2279" i="10"/>
  <c r="F2314" i="12" s="1"/>
  <c r="J2279" i="10"/>
  <c r="H2314" i="12" s="1"/>
  <c r="I2280" i="10"/>
  <c r="F2315" i="12" s="1"/>
  <c r="J2280" i="10"/>
  <c r="H2315" i="12" s="1"/>
  <c r="I2281" i="10"/>
  <c r="F2316" i="12" s="1"/>
  <c r="J2281" i="10"/>
  <c r="H2316" i="12" s="1"/>
  <c r="I2282" i="10"/>
  <c r="F2317" i="12" s="1"/>
  <c r="J2282" i="10"/>
  <c r="H2317" i="12" s="1"/>
  <c r="I2283" i="10"/>
  <c r="F2318" i="12" s="1"/>
  <c r="J2283" i="10"/>
  <c r="H2318" i="12" s="1"/>
  <c r="I2284" i="10"/>
  <c r="F2319" i="12" s="1"/>
  <c r="J2284" i="10"/>
  <c r="H2319" i="12" s="1"/>
  <c r="I2285" i="10"/>
  <c r="F2320" i="12" s="1"/>
  <c r="J2285" i="10"/>
  <c r="H2320" i="12" s="1"/>
  <c r="I2286" i="10"/>
  <c r="F2321" i="12" s="1"/>
  <c r="J2286" i="10"/>
  <c r="H2321" i="12" s="1"/>
  <c r="I2287" i="10"/>
  <c r="F2322" i="12" s="1"/>
  <c r="J2287" i="10"/>
  <c r="H2322" i="12" s="1"/>
  <c r="I2288" i="10"/>
  <c r="F2323" i="12" s="1"/>
  <c r="J2288" i="10"/>
  <c r="H2323" i="12" s="1"/>
  <c r="I2289" i="10"/>
  <c r="F2324" i="12" s="1"/>
  <c r="J2289" i="10"/>
  <c r="H2324" i="12" s="1"/>
  <c r="I2290" i="10"/>
  <c r="F2325" i="12" s="1"/>
  <c r="J2290" i="10"/>
  <c r="H2325" i="12" s="1"/>
  <c r="I2291" i="10"/>
  <c r="F2326" i="12" s="1"/>
  <c r="J2291" i="10"/>
  <c r="H2326" i="12" s="1"/>
  <c r="I2292" i="10"/>
  <c r="F2327" i="12" s="1"/>
  <c r="J2292" i="10"/>
  <c r="H2327" i="12" s="1"/>
  <c r="I2293" i="10"/>
  <c r="F2328" i="12" s="1"/>
  <c r="J2293" i="10"/>
  <c r="H2328" i="12" s="1"/>
  <c r="I2294" i="10"/>
  <c r="F2329" i="12" s="1"/>
  <c r="J2294" i="10"/>
  <c r="H2329" i="12" s="1"/>
  <c r="I2295" i="10"/>
  <c r="F2330" i="12" s="1"/>
  <c r="J2295" i="10"/>
  <c r="H2330" i="12" s="1"/>
  <c r="I2296" i="10"/>
  <c r="F2331" i="12" s="1"/>
  <c r="J2296" i="10"/>
  <c r="H2331" i="12" s="1"/>
  <c r="I2297" i="10"/>
  <c r="F2332" i="12" s="1"/>
  <c r="J2297" i="10"/>
  <c r="H2332" i="12" s="1"/>
  <c r="I2298" i="10"/>
  <c r="F2333" i="12" s="1"/>
  <c r="J2298" i="10"/>
  <c r="H2333" i="12" s="1"/>
  <c r="I2299" i="10"/>
  <c r="F2334" i="12" s="1"/>
  <c r="J2299" i="10"/>
  <c r="H2334" i="12" s="1"/>
  <c r="I2300" i="10"/>
  <c r="F2335" i="12" s="1"/>
  <c r="J2300" i="10"/>
  <c r="H2335" i="12" s="1"/>
  <c r="I2301" i="10"/>
  <c r="F2336" i="12" s="1"/>
  <c r="J2301" i="10"/>
  <c r="H2336" i="12" s="1"/>
  <c r="I2302" i="10"/>
  <c r="F2337" i="12" s="1"/>
  <c r="J2302" i="10"/>
  <c r="H2337" i="12" s="1"/>
  <c r="I2303" i="10"/>
  <c r="F2338" i="12" s="1"/>
  <c r="J2303" i="10"/>
  <c r="H2338" i="12" s="1"/>
  <c r="I2304" i="10"/>
  <c r="F2339" i="12" s="1"/>
  <c r="J2304" i="10"/>
  <c r="H2339" i="12" s="1"/>
  <c r="I2305" i="10"/>
  <c r="F2340" i="12" s="1"/>
  <c r="J2305" i="10"/>
  <c r="H2340" i="12" s="1"/>
  <c r="I2306" i="10"/>
  <c r="F2341" i="12" s="1"/>
  <c r="J2306" i="10"/>
  <c r="H2341" i="12" s="1"/>
  <c r="I2307" i="10"/>
  <c r="F2342" i="12" s="1"/>
  <c r="J2307" i="10"/>
  <c r="H2342" i="12" s="1"/>
  <c r="I2308" i="10"/>
  <c r="F2343" i="12" s="1"/>
  <c r="J2308" i="10"/>
  <c r="H2343" i="12" s="1"/>
  <c r="I2309" i="10"/>
  <c r="F2344" i="12" s="1"/>
  <c r="J2309" i="10"/>
  <c r="H2344" i="12" s="1"/>
  <c r="I2310" i="10"/>
  <c r="F2345" i="12" s="1"/>
  <c r="J2310" i="10"/>
  <c r="H2345" i="12" s="1"/>
  <c r="I2311" i="10"/>
  <c r="F2346" i="12" s="1"/>
  <c r="J2311" i="10"/>
  <c r="H2346" i="12" s="1"/>
  <c r="I2312" i="10"/>
  <c r="F2347" i="12" s="1"/>
  <c r="J2312" i="10"/>
  <c r="H2347" i="12" s="1"/>
  <c r="I2313" i="10"/>
  <c r="F2348" i="12" s="1"/>
  <c r="J2313" i="10"/>
  <c r="H2348" i="12" s="1"/>
  <c r="I2314" i="10"/>
  <c r="F2349" i="12" s="1"/>
  <c r="J2314" i="10"/>
  <c r="H2349" i="12" s="1"/>
  <c r="I2315" i="10"/>
  <c r="F2350" i="12" s="1"/>
  <c r="J2315" i="10"/>
  <c r="H2350" i="12" s="1"/>
  <c r="I2316" i="10"/>
  <c r="F2351" i="12" s="1"/>
  <c r="J2316" i="10"/>
  <c r="H2351" i="12" s="1"/>
  <c r="I2317" i="10"/>
  <c r="F2352" i="12" s="1"/>
  <c r="J2317" i="10"/>
  <c r="H2352" i="12" s="1"/>
  <c r="I2318" i="10"/>
  <c r="F2353" i="12" s="1"/>
  <c r="J2318" i="10"/>
  <c r="H2353" i="12" s="1"/>
  <c r="I2319" i="10"/>
  <c r="F2354" i="12" s="1"/>
  <c r="J2319" i="10"/>
  <c r="H2354" i="12" s="1"/>
  <c r="I2320" i="10"/>
  <c r="F2355" i="12" s="1"/>
  <c r="J2320" i="10"/>
  <c r="H2355" i="12" s="1"/>
  <c r="I2321" i="10"/>
  <c r="F2356" i="12" s="1"/>
  <c r="J2321" i="10"/>
  <c r="H2356" i="12" s="1"/>
  <c r="I2322" i="10"/>
  <c r="F2357" i="12" s="1"/>
  <c r="J2322" i="10"/>
  <c r="H2357" i="12" s="1"/>
  <c r="I2323" i="10"/>
  <c r="F2358" i="12" s="1"/>
  <c r="J2323" i="10"/>
  <c r="H2358" i="12" s="1"/>
  <c r="I2324" i="10"/>
  <c r="F2359" i="12" s="1"/>
  <c r="J2324" i="10"/>
  <c r="H2359" i="12" s="1"/>
  <c r="I2325" i="10"/>
  <c r="F2360" i="12" s="1"/>
  <c r="J2325" i="10"/>
  <c r="H2360" i="12" s="1"/>
  <c r="I2326" i="10"/>
  <c r="F2361" i="12" s="1"/>
  <c r="J2326" i="10"/>
  <c r="H2361" i="12" s="1"/>
  <c r="I2327" i="10"/>
  <c r="F2362" i="12" s="1"/>
  <c r="J2327" i="10"/>
  <c r="H2362" i="12" s="1"/>
  <c r="I2328" i="10"/>
  <c r="F2363" i="12" s="1"/>
  <c r="J2328" i="10"/>
  <c r="H2363" i="12" s="1"/>
  <c r="I2329" i="10"/>
  <c r="F2364" i="12" s="1"/>
  <c r="J2329" i="10"/>
  <c r="H2364" i="12" s="1"/>
  <c r="I2330" i="10"/>
  <c r="F2365" i="12" s="1"/>
  <c r="J2330" i="10"/>
  <c r="H2365" i="12" s="1"/>
  <c r="I2331" i="10"/>
  <c r="F2366" i="12" s="1"/>
  <c r="J2331" i="10"/>
  <c r="H2366" i="12" s="1"/>
  <c r="I2332" i="10"/>
  <c r="F2367" i="12" s="1"/>
  <c r="J2332" i="10"/>
  <c r="H2367" i="12" s="1"/>
  <c r="I2333" i="10"/>
  <c r="F2368" i="12" s="1"/>
  <c r="J2333" i="10"/>
  <c r="H2368" i="12" s="1"/>
  <c r="I2334" i="10"/>
  <c r="F2369" i="12" s="1"/>
  <c r="J2334" i="10"/>
  <c r="H2369" i="12" s="1"/>
  <c r="I2335" i="10"/>
  <c r="F2370" i="12" s="1"/>
  <c r="J2335" i="10"/>
  <c r="H2370" i="12" s="1"/>
  <c r="I2336" i="10"/>
  <c r="F2371" i="12" s="1"/>
  <c r="J2336" i="10"/>
  <c r="H2371" i="12" s="1"/>
  <c r="I2337" i="10"/>
  <c r="F2372" i="12" s="1"/>
  <c r="J2337" i="10"/>
  <c r="H2372" i="12" s="1"/>
  <c r="I2338" i="10"/>
  <c r="F2373" i="12" s="1"/>
  <c r="J2338" i="10"/>
  <c r="H2373" i="12" s="1"/>
  <c r="I2339" i="10"/>
  <c r="F2374" i="12" s="1"/>
  <c r="J2339" i="10"/>
  <c r="H2374" i="12" s="1"/>
  <c r="I2340" i="10"/>
  <c r="F2375" i="12" s="1"/>
  <c r="J2340" i="10"/>
  <c r="H2375" i="12" s="1"/>
  <c r="I2341" i="10"/>
  <c r="F2376" i="12" s="1"/>
  <c r="J2341" i="10"/>
  <c r="H2376" i="12" s="1"/>
  <c r="I2342" i="10"/>
  <c r="F2377" i="12" s="1"/>
  <c r="J2342" i="10"/>
  <c r="H2377" i="12" s="1"/>
  <c r="I2343" i="10"/>
  <c r="F2378" i="12" s="1"/>
  <c r="J2343" i="10"/>
  <c r="H2378" i="12" s="1"/>
  <c r="I2344" i="10"/>
  <c r="F2379" i="12" s="1"/>
  <c r="J2344" i="10"/>
  <c r="H2379" i="12" s="1"/>
  <c r="I2345" i="10"/>
  <c r="F2380" i="12" s="1"/>
  <c r="J2345" i="10"/>
  <c r="H2380" i="12" s="1"/>
  <c r="I2346" i="10"/>
  <c r="F2381" i="12" s="1"/>
  <c r="J2346" i="10"/>
  <c r="H2381" i="12" s="1"/>
  <c r="I2347" i="10"/>
  <c r="F2382" i="12" s="1"/>
  <c r="J2347" i="10"/>
  <c r="H2382" i="12" s="1"/>
  <c r="I2348" i="10"/>
  <c r="F2383" i="12" s="1"/>
  <c r="J2348" i="10"/>
  <c r="H2383" i="12" s="1"/>
  <c r="I2349" i="10"/>
  <c r="F2384" i="12" s="1"/>
  <c r="J2349" i="10"/>
  <c r="H2384" i="12" s="1"/>
  <c r="I2350" i="10"/>
  <c r="F2385" i="12" s="1"/>
  <c r="J2350" i="10"/>
  <c r="H2385" i="12" s="1"/>
  <c r="I2351" i="10"/>
  <c r="F2386" i="12" s="1"/>
  <c r="J2351" i="10"/>
  <c r="H2386" i="12" s="1"/>
  <c r="I2352" i="10"/>
  <c r="F2387" i="12" s="1"/>
  <c r="J2352" i="10"/>
  <c r="H2387" i="12" s="1"/>
  <c r="I2353" i="10"/>
  <c r="F2388" i="12" s="1"/>
  <c r="J2353" i="10"/>
  <c r="H2388" i="12" s="1"/>
  <c r="I2354" i="10"/>
  <c r="F2389" i="12" s="1"/>
  <c r="J2354" i="10"/>
  <c r="H2389" i="12" s="1"/>
  <c r="I2355" i="10"/>
  <c r="F2390" i="12" s="1"/>
  <c r="J2355" i="10"/>
  <c r="H2390" i="12" s="1"/>
  <c r="I2356" i="10"/>
  <c r="F2391" i="12" s="1"/>
  <c r="J2356" i="10"/>
  <c r="H2391" i="12" s="1"/>
  <c r="I2357" i="10"/>
  <c r="F2392" i="12" s="1"/>
  <c r="J2357" i="10"/>
  <c r="H2392" i="12" s="1"/>
  <c r="I2358" i="10"/>
  <c r="F2393" i="12" s="1"/>
  <c r="J2358" i="10"/>
  <c r="H2393" i="12" s="1"/>
  <c r="I2359" i="10"/>
  <c r="F2394" i="12" s="1"/>
  <c r="J2359" i="10"/>
  <c r="H2394" i="12" s="1"/>
  <c r="I2360" i="10"/>
  <c r="F2395" i="12" s="1"/>
  <c r="J2360" i="10"/>
  <c r="H2395" i="12" s="1"/>
  <c r="I2361" i="10"/>
  <c r="F2396" i="12" s="1"/>
  <c r="J2361" i="10"/>
  <c r="H2396" i="12" s="1"/>
  <c r="I2362" i="10"/>
  <c r="F2397" i="12" s="1"/>
  <c r="J2362" i="10"/>
  <c r="H2397" i="12" s="1"/>
  <c r="I2363" i="10"/>
  <c r="F2398" i="12" s="1"/>
  <c r="J2363" i="10"/>
  <c r="H2398" i="12" s="1"/>
  <c r="I2364" i="10"/>
  <c r="F2399" i="12" s="1"/>
  <c r="J2364" i="10"/>
  <c r="H2399" i="12" s="1"/>
  <c r="I2365" i="10"/>
  <c r="F2400" i="12" s="1"/>
  <c r="J2365" i="10"/>
  <c r="H2400" i="12" s="1"/>
  <c r="I2366" i="10"/>
  <c r="F2401" i="12" s="1"/>
  <c r="J2366" i="10"/>
  <c r="H2401" i="12" s="1"/>
  <c r="I2367" i="10"/>
  <c r="F2402" i="12" s="1"/>
  <c r="J2367" i="10"/>
  <c r="H2402" i="12" s="1"/>
  <c r="I2368" i="10"/>
  <c r="F2403" i="12" s="1"/>
  <c r="J2368" i="10"/>
  <c r="H2403" i="12" s="1"/>
  <c r="I2369" i="10"/>
  <c r="F2404" i="12" s="1"/>
  <c r="J2369" i="10"/>
  <c r="H2404" i="12" s="1"/>
  <c r="I2370" i="10"/>
  <c r="F2405" i="12" s="1"/>
  <c r="J2370" i="10"/>
  <c r="H2405" i="12" s="1"/>
  <c r="I2371" i="10"/>
  <c r="F2406" i="12" s="1"/>
  <c r="J2371" i="10"/>
  <c r="H2406" i="12" s="1"/>
  <c r="I2372" i="10"/>
  <c r="F2407" i="12" s="1"/>
  <c r="J2372" i="10"/>
  <c r="H2407" i="12" s="1"/>
  <c r="I2373" i="10"/>
  <c r="F2408" i="12" s="1"/>
  <c r="J2373" i="10"/>
  <c r="H2408" i="12" s="1"/>
  <c r="I2374" i="10"/>
  <c r="F2409" i="12" s="1"/>
  <c r="J2374" i="10"/>
  <c r="H2409" i="12" s="1"/>
  <c r="I2375" i="10"/>
  <c r="F2410" i="12" s="1"/>
  <c r="J2375" i="10"/>
  <c r="H2410" i="12" s="1"/>
  <c r="I2376" i="10"/>
  <c r="F2411" i="12" s="1"/>
  <c r="J2376" i="10"/>
  <c r="H2411" i="12" s="1"/>
  <c r="I2377" i="10"/>
  <c r="F2412" i="12" s="1"/>
  <c r="J2377" i="10"/>
  <c r="H2412" i="12" s="1"/>
  <c r="I2378" i="10"/>
  <c r="F2413" i="12" s="1"/>
  <c r="J2378" i="10"/>
  <c r="H2413" i="12" s="1"/>
  <c r="I2379" i="10"/>
  <c r="F2414" i="12" s="1"/>
  <c r="J2379" i="10"/>
  <c r="H2414" i="12" s="1"/>
  <c r="I2380" i="10"/>
  <c r="F2415" i="12" s="1"/>
  <c r="J2380" i="10"/>
  <c r="H2415" i="12" s="1"/>
  <c r="I2381" i="10"/>
  <c r="F2416" i="12" s="1"/>
  <c r="J2381" i="10"/>
  <c r="H2416" i="12" s="1"/>
  <c r="I2382" i="10"/>
  <c r="F2417" i="12" s="1"/>
  <c r="J2382" i="10"/>
  <c r="H2417" i="12" s="1"/>
  <c r="I2383" i="10"/>
  <c r="F2418" i="12" s="1"/>
  <c r="J2383" i="10"/>
  <c r="H2418" i="12" s="1"/>
  <c r="I2384" i="10"/>
  <c r="F2419" i="12" s="1"/>
  <c r="J2384" i="10"/>
  <c r="H2419" i="12" s="1"/>
  <c r="I2385" i="10"/>
  <c r="F2420" i="12" s="1"/>
  <c r="J2385" i="10"/>
  <c r="H2420" i="12" s="1"/>
  <c r="I2386" i="10"/>
  <c r="F2421" i="12" s="1"/>
  <c r="J2386" i="10"/>
  <c r="H2421" i="12" s="1"/>
  <c r="I2387" i="10"/>
  <c r="F2422" i="12" s="1"/>
  <c r="J2387" i="10"/>
  <c r="H2422" i="12" s="1"/>
  <c r="I2388" i="10"/>
  <c r="F2423" i="12" s="1"/>
  <c r="J2388" i="10"/>
  <c r="H2423" i="12" s="1"/>
  <c r="I2389" i="10"/>
  <c r="F2424" i="12" s="1"/>
  <c r="J2389" i="10"/>
  <c r="H2424" i="12" s="1"/>
  <c r="I2390" i="10"/>
  <c r="F2425" i="12" s="1"/>
  <c r="J2390" i="10"/>
  <c r="H2425" i="12" s="1"/>
  <c r="I2391" i="10"/>
  <c r="F2426" i="12" s="1"/>
  <c r="J2391" i="10"/>
  <c r="H2426" i="12" s="1"/>
  <c r="I2392" i="10"/>
  <c r="F2427" i="12" s="1"/>
  <c r="J2392" i="10"/>
  <c r="H2427" i="12" s="1"/>
  <c r="I2393" i="10"/>
  <c r="F2428" i="12" s="1"/>
  <c r="J2393" i="10"/>
  <c r="H2428" i="12" s="1"/>
  <c r="I2394" i="10"/>
  <c r="F2429" i="12" s="1"/>
  <c r="J2394" i="10"/>
  <c r="H2429" i="12" s="1"/>
  <c r="I2395" i="10"/>
  <c r="F2430" i="12" s="1"/>
  <c r="J2395" i="10"/>
  <c r="H2430" i="12" s="1"/>
  <c r="I2396" i="10"/>
  <c r="F2431" i="12" s="1"/>
  <c r="J2396" i="10"/>
  <c r="H2431" i="12" s="1"/>
  <c r="I2397" i="10"/>
  <c r="F2432" i="12" s="1"/>
  <c r="J2397" i="10"/>
  <c r="H2432" i="12" s="1"/>
  <c r="I2398" i="10"/>
  <c r="F2433" i="12" s="1"/>
  <c r="J2398" i="10"/>
  <c r="H2433" i="12" s="1"/>
  <c r="I2399" i="10"/>
  <c r="F2434" i="12" s="1"/>
  <c r="J2399" i="10"/>
  <c r="H2434" i="12" s="1"/>
  <c r="I2400" i="10"/>
  <c r="F2435" i="12" s="1"/>
  <c r="J2400" i="10"/>
  <c r="H2435" i="12" s="1"/>
  <c r="I2401" i="10"/>
  <c r="F2436" i="12" s="1"/>
  <c r="J2401" i="10"/>
  <c r="H2436" i="12" s="1"/>
  <c r="I2402" i="10"/>
  <c r="F2437" i="12" s="1"/>
  <c r="J2402" i="10"/>
  <c r="H2437" i="12" s="1"/>
  <c r="I2403" i="10"/>
  <c r="F2438" i="12" s="1"/>
  <c r="J2403" i="10"/>
  <c r="H2438" i="12" s="1"/>
  <c r="I2404" i="10"/>
  <c r="F2439" i="12" s="1"/>
  <c r="J2404" i="10"/>
  <c r="H2439" i="12" s="1"/>
  <c r="I2405" i="10"/>
  <c r="F2440" i="12" s="1"/>
  <c r="J2405" i="10"/>
  <c r="H2440" i="12" s="1"/>
  <c r="I2406" i="10"/>
  <c r="F2441" i="12" s="1"/>
  <c r="J2406" i="10"/>
  <c r="H2441" i="12" s="1"/>
  <c r="I2407" i="10"/>
  <c r="F2442" i="12" s="1"/>
  <c r="J2407" i="10"/>
  <c r="H2442" i="12" s="1"/>
  <c r="I2408" i="10"/>
  <c r="F2443" i="12" s="1"/>
  <c r="J2408" i="10"/>
  <c r="H2443" i="12" s="1"/>
  <c r="I2409" i="10"/>
  <c r="F2444" i="12" s="1"/>
  <c r="J2409" i="10"/>
  <c r="H2444" i="12" s="1"/>
  <c r="I2410" i="10"/>
  <c r="F2445" i="12" s="1"/>
  <c r="J2410" i="10"/>
  <c r="H2445" i="12" s="1"/>
  <c r="I2411" i="10"/>
  <c r="F2446" i="12" s="1"/>
  <c r="J2411" i="10"/>
  <c r="H2446" i="12" s="1"/>
  <c r="I2412" i="10"/>
  <c r="F2447" i="12" s="1"/>
  <c r="J2412" i="10"/>
  <c r="H2447" i="12" s="1"/>
  <c r="I2413" i="10"/>
  <c r="F2448" i="12" s="1"/>
  <c r="J2413" i="10"/>
  <c r="H2448" i="12" s="1"/>
  <c r="I2414" i="10"/>
  <c r="F2449" i="12" s="1"/>
  <c r="J2414" i="10"/>
  <c r="H2449" i="12" s="1"/>
  <c r="I2415" i="10"/>
  <c r="F2450" i="12" s="1"/>
  <c r="J2415" i="10"/>
  <c r="H2450" i="12" s="1"/>
  <c r="I2416" i="10"/>
  <c r="F2451" i="12" s="1"/>
  <c r="J2416" i="10"/>
  <c r="H2451" i="12" s="1"/>
  <c r="I2417" i="10"/>
  <c r="F2452" i="12" s="1"/>
  <c r="J2417" i="10"/>
  <c r="H2452" i="12" s="1"/>
  <c r="I2418" i="10"/>
  <c r="F2453" i="12" s="1"/>
  <c r="J2418" i="10"/>
  <c r="H2453" i="12" s="1"/>
  <c r="I2419" i="10"/>
  <c r="F2454" i="12" s="1"/>
  <c r="J2419" i="10"/>
  <c r="H2454" i="12" s="1"/>
  <c r="I2420" i="10"/>
  <c r="F2455" i="12" s="1"/>
  <c r="J2420" i="10"/>
  <c r="H2455" i="12" s="1"/>
  <c r="I2421" i="10"/>
  <c r="F2456" i="12" s="1"/>
  <c r="J2421" i="10"/>
  <c r="H2456" i="12" s="1"/>
  <c r="I2422" i="10"/>
  <c r="F2457" i="12" s="1"/>
  <c r="J2422" i="10"/>
  <c r="H2457" i="12" s="1"/>
  <c r="I2423" i="10"/>
  <c r="F2458" i="12" s="1"/>
  <c r="J2423" i="10"/>
  <c r="H2458" i="12" s="1"/>
  <c r="I2424" i="10"/>
  <c r="F2459" i="12" s="1"/>
  <c r="J2424" i="10"/>
  <c r="H2459" i="12" s="1"/>
  <c r="I2425" i="10"/>
  <c r="F2460" i="12" s="1"/>
  <c r="J2425" i="10"/>
  <c r="H2460" i="12" s="1"/>
  <c r="I2426" i="10"/>
  <c r="F2461" i="12" s="1"/>
  <c r="J2426" i="10"/>
  <c r="H2461" i="12" s="1"/>
  <c r="I2427" i="10"/>
  <c r="F2462" i="12" s="1"/>
  <c r="J2427" i="10"/>
  <c r="H2462" i="12" s="1"/>
  <c r="I2428" i="10"/>
  <c r="F2463" i="12" s="1"/>
  <c r="J2428" i="10"/>
  <c r="H2463" i="12" s="1"/>
  <c r="I2429" i="10"/>
  <c r="F2464" i="12" s="1"/>
  <c r="J2429" i="10"/>
  <c r="H2464" i="12" s="1"/>
  <c r="I2430" i="10"/>
  <c r="F2465" i="12" s="1"/>
  <c r="J2430" i="10"/>
  <c r="H2465" i="12" s="1"/>
  <c r="I2431" i="10"/>
  <c r="F2466" i="12" s="1"/>
  <c r="J2431" i="10"/>
  <c r="H2466" i="12" s="1"/>
  <c r="I2432" i="10"/>
  <c r="F2467" i="12" s="1"/>
  <c r="J2432" i="10"/>
  <c r="H2467" i="12" s="1"/>
  <c r="I2433" i="10"/>
  <c r="F2468" i="12" s="1"/>
  <c r="J2433" i="10"/>
  <c r="H2468" i="12" s="1"/>
  <c r="I2434" i="10"/>
  <c r="F2469" i="12" s="1"/>
  <c r="J2434" i="10"/>
  <c r="H2469" i="12" s="1"/>
  <c r="I2435" i="10"/>
  <c r="F2470" i="12" s="1"/>
  <c r="J2435" i="10"/>
  <c r="H2470" i="12" s="1"/>
  <c r="I2436" i="10"/>
  <c r="F2471" i="12" s="1"/>
  <c r="J2436" i="10"/>
  <c r="H2471" i="12" s="1"/>
  <c r="I2437" i="10"/>
  <c r="F2472" i="12" s="1"/>
  <c r="J2437" i="10"/>
  <c r="H2472" i="12" s="1"/>
  <c r="I2438" i="10"/>
  <c r="F2473" i="12" s="1"/>
  <c r="J2438" i="10"/>
  <c r="H2473" i="12" s="1"/>
  <c r="I2439" i="10"/>
  <c r="F2474" i="12" s="1"/>
  <c r="J2439" i="10"/>
  <c r="H2474" i="12" s="1"/>
  <c r="I2440" i="10"/>
  <c r="F2475" i="12" s="1"/>
  <c r="J2440" i="10"/>
  <c r="H2475" i="12" s="1"/>
  <c r="I2441" i="10"/>
  <c r="F2476" i="12" s="1"/>
  <c r="J2441" i="10"/>
  <c r="H2476" i="12" s="1"/>
  <c r="I2442" i="10"/>
  <c r="F2477" i="12" s="1"/>
  <c r="J2442" i="10"/>
  <c r="H2477" i="12" s="1"/>
  <c r="I2443" i="10"/>
  <c r="F2478" i="12" s="1"/>
  <c r="J2443" i="10"/>
  <c r="H2478" i="12" s="1"/>
  <c r="I2444" i="10"/>
  <c r="F2479" i="12" s="1"/>
  <c r="J2444" i="10"/>
  <c r="H2479" i="12" s="1"/>
  <c r="I2445" i="10"/>
  <c r="F2480" i="12" s="1"/>
  <c r="J2445" i="10"/>
  <c r="H2480" i="12" s="1"/>
  <c r="I2446" i="10"/>
  <c r="F2481" i="12" s="1"/>
  <c r="J2446" i="10"/>
  <c r="H2481" i="12" s="1"/>
  <c r="I2447" i="10"/>
  <c r="F2482" i="12" s="1"/>
  <c r="J2447" i="10"/>
  <c r="H2482" i="12" s="1"/>
  <c r="I2448" i="10"/>
  <c r="F2483" i="12" s="1"/>
  <c r="J2448" i="10"/>
  <c r="H2483" i="12" s="1"/>
  <c r="I2449" i="10"/>
  <c r="F2484" i="12" s="1"/>
  <c r="J2449" i="10"/>
  <c r="H2484" i="12" s="1"/>
  <c r="I2450" i="10"/>
  <c r="F2485" i="12" s="1"/>
  <c r="J2450" i="10"/>
  <c r="H2485" i="12" s="1"/>
  <c r="I2451" i="10"/>
  <c r="F2486" i="12" s="1"/>
  <c r="J2451" i="10"/>
  <c r="H2486" i="12" s="1"/>
  <c r="I2452" i="10"/>
  <c r="F2487" i="12" s="1"/>
  <c r="J2452" i="10"/>
  <c r="H2487" i="12" s="1"/>
  <c r="I2453" i="10"/>
  <c r="F2488" i="12" s="1"/>
  <c r="J2453" i="10"/>
  <c r="H2488" i="12" s="1"/>
  <c r="I2454" i="10"/>
  <c r="F2489" i="12" s="1"/>
  <c r="J2454" i="10"/>
  <c r="H2489" i="12" s="1"/>
  <c r="I2455" i="10"/>
  <c r="F2490" i="12" s="1"/>
  <c r="J2455" i="10"/>
  <c r="H2490" i="12" s="1"/>
  <c r="I2456" i="10"/>
  <c r="F2491" i="12" s="1"/>
  <c r="J2456" i="10"/>
  <c r="H2491" i="12" s="1"/>
  <c r="I2457" i="10"/>
  <c r="F2492" i="12" s="1"/>
  <c r="J2457" i="10"/>
  <c r="H2492" i="12" s="1"/>
  <c r="I2458" i="10"/>
  <c r="F2493" i="12" s="1"/>
  <c r="J2458" i="10"/>
  <c r="H2493" i="12" s="1"/>
  <c r="I2459" i="10"/>
  <c r="F2494" i="12" s="1"/>
  <c r="J2459" i="10"/>
  <c r="H2494" i="12" s="1"/>
  <c r="I2460" i="10"/>
  <c r="F2495" i="12" s="1"/>
  <c r="J2460" i="10"/>
  <c r="H2495" i="12" s="1"/>
  <c r="I2461" i="10"/>
  <c r="F2496" i="12" s="1"/>
  <c r="J2461" i="10"/>
  <c r="H2496" i="12" s="1"/>
  <c r="I2462" i="10"/>
  <c r="F2497" i="12" s="1"/>
  <c r="J2462" i="10"/>
  <c r="H2497" i="12" s="1"/>
  <c r="I2463" i="10"/>
  <c r="F2498" i="12" s="1"/>
  <c r="J2463" i="10"/>
  <c r="H2498" i="12" s="1"/>
  <c r="I2464" i="10"/>
  <c r="F2499" i="12" s="1"/>
  <c r="J2464" i="10"/>
  <c r="H2499" i="12" s="1"/>
  <c r="I2465" i="10"/>
  <c r="F2500" i="12" s="1"/>
  <c r="J2465" i="10"/>
  <c r="H2500" i="12" s="1"/>
  <c r="I2466" i="10"/>
  <c r="F2501" i="12" s="1"/>
  <c r="J2466" i="10"/>
  <c r="H2501" i="12" s="1"/>
  <c r="I2467" i="10"/>
  <c r="F2502" i="12" s="1"/>
  <c r="J2467" i="10"/>
  <c r="H2502" i="12" s="1"/>
  <c r="I2468" i="10"/>
  <c r="F2503" i="12" s="1"/>
  <c r="J2468" i="10"/>
  <c r="H2503" i="12" s="1"/>
  <c r="I2469" i="10"/>
  <c r="F2504" i="12" s="1"/>
  <c r="J2469" i="10"/>
  <c r="H2504" i="12" s="1"/>
  <c r="I2470" i="10"/>
  <c r="F2505" i="12" s="1"/>
  <c r="J2470" i="10"/>
  <c r="H2505" i="12" s="1"/>
  <c r="I2471" i="10"/>
  <c r="F2506" i="12" s="1"/>
  <c r="J2471" i="10"/>
  <c r="H2506" i="12" s="1"/>
  <c r="I2472" i="10"/>
  <c r="F2507" i="12" s="1"/>
  <c r="J2472" i="10"/>
  <c r="H2507" i="12" s="1"/>
  <c r="I2473" i="10"/>
  <c r="F2508" i="12" s="1"/>
  <c r="J2473" i="10"/>
  <c r="H2508" i="12" s="1"/>
  <c r="I2474" i="10"/>
  <c r="F2509" i="12" s="1"/>
  <c r="J2474" i="10"/>
  <c r="H2509" i="12" s="1"/>
  <c r="I2475" i="10"/>
  <c r="F2510" i="12" s="1"/>
  <c r="J2475" i="10"/>
  <c r="H2510" i="12" s="1"/>
  <c r="I2476" i="10"/>
  <c r="F2511" i="12" s="1"/>
  <c r="J2476" i="10"/>
  <c r="H2511" i="12" s="1"/>
  <c r="I2477" i="10"/>
  <c r="F2512" i="12" s="1"/>
  <c r="J2477" i="10"/>
  <c r="H2512" i="12" s="1"/>
  <c r="I2478" i="10"/>
  <c r="F2513" i="12" s="1"/>
  <c r="J2478" i="10"/>
  <c r="H2513" i="12" s="1"/>
  <c r="I2479" i="10"/>
  <c r="F2514" i="12" s="1"/>
  <c r="J2479" i="10"/>
  <c r="H2514" i="12" s="1"/>
  <c r="I2480" i="10"/>
  <c r="F2515" i="12" s="1"/>
  <c r="J2480" i="10"/>
  <c r="H2515" i="12" s="1"/>
  <c r="I2481" i="10"/>
  <c r="F2516" i="12" s="1"/>
  <c r="J2481" i="10"/>
  <c r="H2516" i="12" s="1"/>
  <c r="I2482" i="10"/>
  <c r="F2517" i="12" s="1"/>
  <c r="J2482" i="10"/>
  <c r="H2517" i="12" s="1"/>
  <c r="I2483" i="10"/>
  <c r="F2518" i="12" s="1"/>
  <c r="J2483" i="10"/>
  <c r="H2518" i="12" s="1"/>
  <c r="I2484" i="10"/>
  <c r="F2519" i="12" s="1"/>
  <c r="J2484" i="10"/>
  <c r="H2519" i="12" s="1"/>
  <c r="I2485" i="10"/>
  <c r="F2520" i="12" s="1"/>
  <c r="J2485" i="10"/>
  <c r="H2520" i="12" s="1"/>
  <c r="I2486" i="10"/>
  <c r="F2521" i="12" s="1"/>
  <c r="J2486" i="10"/>
  <c r="H2521" i="12" s="1"/>
  <c r="I2487" i="10"/>
  <c r="F2522" i="12" s="1"/>
  <c r="J2487" i="10"/>
  <c r="H2522" i="12" s="1"/>
  <c r="I2488" i="10"/>
  <c r="F2523" i="12" s="1"/>
  <c r="J2488" i="10"/>
  <c r="H2523" i="12" s="1"/>
  <c r="I2489" i="10"/>
  <c r="F2524" i="12" s="1"/>
  <c r="J2489" i="10"/>
  <c r="H2524" i="12" s="1"/>
  <c r="I2490" i="10"/>
  <c r="F2525" i="12" s="1"/>
  <c r="J2490" i="10"/>
  <c r="H2525" i="12" s="1"/>
  <c r="I2491" i="10"/>
  <c r="F2526" i="12" s="1"/>
  <c r="J2491" i="10"/>
  <c r="H2526" i="12" s="1"/>
  <c r="I2492" i="10"/>
  <c r="F2527" i="12" s="1"/>
  <c r="J2492" i="10"/>
  <c r="H2527" i="12" s="1"/>
  <c r="I2493" i="10"/>
  <c r="F2528" i="12" s="1"/>
  <c r="J2493" i="10"/>
  <c r="H2528" i="12" s="1"/>
  <c r="I2494" i="10"/>
  <c r="F2529" i="12" s="1"/>
  <c r="J2494" i="10"/>
  <c r="H2529" i="12" s="1"/>
  <c r="I2495" i="10"/>
  <c r="F2530" i="12" s="1"/>
  <c r="J2495" i="10"/>
  <c r="H2530" i="12" s="1"/>
  <c r="I2496" i="10"/>
  <c r="F2531" i="12" s="1"/>
  <c r="J2496" i="10"/>
  <c r="H2531" i="12" s="1"/>
  <c r="I2497" i="10"/>
  <c r="F2532" i="12" s="1"/>
  <c r="J2497" i="10"/>
  <c r="H2532" i="12" s="1"/>
  <c r="I2498" i="10"/>
  <c r="F2533" i="12" s="1"/>
  <c r="J2498" i="10"/>
  <c r="H2533" i="12" s="1"/>
  <c r="I2499" i="10"/>
  <c r="F2534" i="12" s="1"/>
  <c r="J2499" i="10"/>
  <c r="H2534" i="12" s="1"/>
  <c r="I2500" i="10"/>
  <c r="F2535" i="12" s="1"/>
  <c r="J2500" i="10"/>
  <c r="H2535" i="12" s="1"/>
  <c r="I2501" i="10"/>
  <c r="F2536" i="12" s="1"/>
  <c r="J2501" i="10"/>
  <c r="H2536" i="12" s="1"/>
  <c r="I2502" i="10"/>
  <c r="F2537" i="12" s="1"/>
  <c r="J2502" i="10"/>
  <c r="H2537" i="12" s="1"/>
  <c r="I2503" i="10"/>
  <c r="F2538" i="12" s="1"/>
  <c r="J2503" i="10"/>
  <c r="H2538" i="12" s="1"/>
  <c r="I2504" i="10"/>
  <c r="F2539" i="12" s="1"/>
  <c r="J2504" i="10"/>
  <c r="H2539" i="12" s="1"/>
  <c r="I2505" i="10"/>
  <c r="F2540" i="12" s="1"/>
  <c r="J2505" i="10"/>
  <c r="H2540" i="12" s="1"/>
  <c r="I2506" i="10"/>
  <c r="F2541" i="12" s="1"/>
  <c r="J2506" i="10"/>
  <c r="H2541" i="12" s="1"/>
  <c r="I2507" i="10"/>
  <c r="F2542" i="12" s="1"/>
  <c r="J2507" i="10"/>
  <c r="H2542" i="12" s="1"/>
  <c r="I2508" i="10"/>
  <c r="F2543" i="12" s="1"/>
  <c r="J2508" i="10"/>
  <c r="H2543" i="12" s="1"/>
  <c r="I2509" i="10"/>
  <c r="F2544" i="12" s="1"/>
  <c r="J2509" i="10"/>
  <c r="H2544" i="12" s="1"/>
  <c r="I2510" i="10"/>
  <c r="F2545" i="12" s="1"/>
  <c r="J2510" i="10"/>
  <c r="H2545" i="12" s="1"/>
  <c r="I2511" i="10"/>
  <c r="F2546" i="12" s="1"/>
  <c r="J2511" i="10"/>
  <c r="H2546" i="12" s="1"/>
  <c r="I2512" i="10"/>
  <c r="F2547" i="12" s="1"/>
  <c r="J2512" i="10"/>
  <c r="H2547" i="12" s="1"/>
  <c r="I2513" i="10"/>
  <c r="F2548" i="12" s="1"/>
  <c r="J2513" i="10"/>
  <c r="H2548" i="12" s="1"/>
  <c r="I2514" i="10"/>
  <c r="F2549" i="12" s="1"/>
  <c r="J2514" i="10"/>
  <c r="H2549" i="12" s="1"/>
  <c r="I2515" i="10"/>
  <c r="F2550" i="12" s="1"/>
  <c r="J2515" i="10"/>
  <c r="H2550" i="12" s="1"/>
  <c r="I2516" i="10"/>
  <c r="F2551" i="12" s="1"/>
  <c r="J2516" i="10"/>
  <c r="H2551" i="12" s="1"/>
  <c r="I2517" i="10"/>
  <c r="F2552" i="12" s="1"/>
  <c r="J2517" i="10"/>
  <c r="H2552" i="12" s="1"/>
  <c r="I2518" i="10"/>
  <c r="F2553" i="12" s="1"/>
  <c r="J2518" i="10"/>
  <c r="H2553" i="12" s="1"/>
  <c r="I2519" i="10"/>
  <c r="F2554" i="12" s="1"/>
  <c r="J2519" i="10"/>
  <c r="H2554" i="12" s="1"/>
  <c r="I2520" i="10"/>
  <c r="F2555" i="12" s="1"/>
  <c r="J2520" i="10"/>
  <c r="H2555" i="12" s="1"/>
  <c r="I2521" i="10"/>
  <c r="F2556" i="12" s="1"/>
  <c r="J2521" i="10"/>
  <c r="H2556" i="12" s="1"/>
  <c r="I2522" i="10"/>
  <c r="F2557" i="12" s="1"/>
  <c r="J2522" i="10"/>
  <c r="H2557" i="12" s="1"/>
  <c r="I2523" i="10"/>
  <c r="F2558" i="12" s="1"/>
  <c r="J2523" i="10"/>
  <c r="H2558" i="12" s="1"/>
  <c r="I2524" i="10"/>
  <c r="F2559" i="12" s="1"/>
  <c r="J2524" i="10"/>
  <c r="H2559" i="12" s="1"/>
  <c r="I2525" i="10"/>
  <c r="F2560" i="12" s="1"/>
  <c r="J2525" i="10"/>
  <c r="H2560" i="12" s="1"/>
  <c r="I2526" i="10"/>
  <c r="F2561" i="12" s="1"/>
  <c r="J2526" i="10"/>
  <c r="H2561" i="12" s="1"/>
  <c r="I2527" i="10"/>
  <c r="F2562" i="12" s="1"/>
  <c r="J2527" i="10"/>
  <c r="H2562" i="12" s="1"/>
  <c r="I2528" i="10"/>
  <c r="F2563" i="12" s="1"/>
  <c r="J2528" i="10"/>
  <c r="H2563" i="12" s="1"/>
  <c r="I2529" i="10"/>
  <c r="F2564" i="12" s="1"/>
  <c r="J2529" i="10"/>
  <c r="H2564" i="12" s="1"/>
  <c r="I2530" i="10"/>
  <c r="F2565" i="12" s="1"/>
  <c r="J2530" i="10"/>
  <c r="H2565" i="12" s="1"/>
  <c r="I2531" i="10"/>
  <c r="F2566" i="12" s="1"/>
  <c r="J2531" i="10"/>
  <c r="H2566" i="12" s="1"/>
  <c r="I2532" i="10"/>
  <c r="F2567" i="12" s="1"/>
  <c r="J2532" i="10"/>
  <c r="H2567" i="12" s="1"/>
  <c r="I2533" i="10"/>
  <c r="F2568" i="12" s="1"/>
  <c r="J2533" i="10"/>
  <c r="H2568" i="12" s="1"/>
  <c r="I2534" i="10"/>
  <c r="F2569" i="12" s="1"/>
  <c r="J2534" i="10"/>
  <c r="H2569" i="12" s="1"/>
  <c r="I2535" i="10"/>
  <c r="F2570" i="12" s="1"/>
  <c r="J2535" i="10"/>
  <c r="H2570" i="12" s="1"/>
  <c r="I2536" i="10"/>
  <c r="F2571" i="12" s="1"/>
  <c r="J2536" i="10"/>
  <c r="H2571" i="12" s="1"/>
  <c r="I2537" i="10"/>
  <c r="F2572" i="12" s="1"/>
  <c r="J2537" i="10"/>
  <c r="H2572" i="12" s="1"/>
  <c r="I2538" i="10"/>
  <c r="F2573" i="12" s="1"/>
  <c r="J2538" i="10"/>
  <c r="H2573" i="12" s="1"/>
  <c r="I2539" i="10"/>
  <c r="F2574" i="12" s="1"/>
  <c r="J2539" i="10"/>
  <c r="H2574" i="12" s="1"/>
  <c r="I2540" i="10"/>
  <c r="F2575" i="12" s="1"/>
  <c r="J2540" i="10"/>
  <c r="H2575" i="12" s="1"/>
  <c r="I2541" i="10"/>
  <c r="F2576" i="12" s="1"/>
  <c r="J2541" i="10"/>
  <c r="H2576" i="12" s="1"/>
  <c r="I2542" i="10"/>
  <c r="F2577" i="12" s="1"/>
  <c r="J2542" i="10"/>
  <c r="H2577" i="12" s="1"/>
  <c r="I2543" i="10"/>
  <c r="F2578" i="12" s="1"/>
  <c r="J2543" i="10"/>
  <c r="H2578" i="12" s="1"/>
  <c r="I2544" i="10"/>
  <c r="F2579" i="12" s="1"/>
  <c r="J2544" i="10"/>
  <c r="H2579" i="12" s="1"/>
  <c r="I2545" i="10"/>
  <c r="F2580" i="12" s="1"/>
  <c r="J2545" i="10"/>
  <c r="H2580" i="12" s="1"/>
  <c r="I2546" i="10"/>
  <c r="F2581" i="12" s="1"/>
  <c r="J2546" i="10"/>
  <c r="H2581" i="12" s="1"/>
  <c r="I2547" i="10"/>
  <c r="F2582" i="12" s="1"/>
  <c r="J2547" i="10"/>
  <c r="H2582" i="12" s="1"/>
  <c r="I2548" i="10"/>
  <c r="F2583" i="12" s="1"/>
  <c r="J2548" i="10"/>
  <c r="H2583" i="12" s="1"/>
  <c r="I2549" i="10"/>
  <c r="F2584" i="12" s="1"/>
  <c r="J2549" i="10"/>
  <c r="H2584" i="12" s="1"/>
  <c r="I2550" i="10"/>
  <c r="F2585" i="12" s="1"/>
  <c r="J2550" i="10"/>
  <c r="H2585" i="12" s="1"/>
  <c r="I2551" i="10"/>
  <c r="F2586" i="12" s="1"/>
  <c r="J2551" i="10"/>
  <c r="H2586" i="12" s="1"/>
  <c r="I2552" i="10"/>
  <c r="F2587" i="12" s="1"/>
  <c r="J2552" i="10"/>
  <c r="H2587" i="12" s="1"/>
  <c r="I2553" i="10"/>
  <c r="F2588" i="12" s="1"/>
  <c r="J2553" i="10"/>
  <c r="H2588" i="12" s="1"/>
  <c r="I2554" i="10"/>
  <c r="F2589" i="12" s="1"/>
  <c r="J2554" i="10"/>
  <c r="H2589" i="12" s="1"/>
  <c r="I2555" i="10"/>
  <c r="F2590" i="12" s="1"/>
  <c r="J2555" i="10"/>
  <c r="H2590" i="12" s="1"/>
  <c r="I2556" i="10"/>
  <c r="F2591" i="12" s="1"/>
  <c r="J2556" i="10"/>
  <c r="H2591" i="12" s="1"/>
  <c r="I2557" i="10"/>
  <c r="F2592" i="12" s="1"/>
  <c r="J2557" i="10"/>
  <c r="H2592" i="12" s="1"/>
  <c r="I2558" i="10"/>
  <c r="F2593" i="12" s="1"/>
  <c r="J2558" i="10"/>
  <c r="H2593" i="12" s="1"/>
  <c r="I2559" i="10"/>
  <c r="F2594" i="12" s="1"/>
  <c r="J2559" i="10"/>
  <c r="H2594" i="12" s="1"/>
  <c r="I2560" i="10"/>
  <c r="F2595" i="12" s="1"/>
  <c r="J2560" i="10"/>
  <c r="H2595" i="12" s="1"/>
  <c r="I2561" i="10"/>
  <c r="F2596" i="12" s="1"/>
  <c r="J2561" i="10"/>
  <c r="H2596" i="12" s="1"/>
  <c r="I2562" i="10"/>
  <c r="F2597" i="12" s="1"/>
  <c r="J2562" i="10"/>
  <c r="H2597" i="12" s="1"/>
  <c r="I2563" i="10"/>
  <c r="F2598" i="12" s="1"/>
  <c r="J2563" i="10"/>
  <c r="H2598" i="12" s="1"/>
  <c r="I2564" i="10"/>
  <c r="F2599" i="12" s="1"/>
  <c r="J2564" i="10"/>
  <c r="H2599" i="12" s="1"/>
  <c r="I2565" i="10"/>
  <c r="F2600" i="12" s="1"/>
  <c r="J2565" i="10"/>
  <c r="H2600" i="12" s="1"/>
  <c r="I2566" i="10"/>
  <c r="F2601" i="12" s="1"/>
  <c r="J2566" i="10"/>
  <c r="H2601" i="12" s="1"/>
  <c r="I2567" i="10"/>
  <c r="F2602" i="12" s="1"/>
  <c r="J2567" i="10"/>
  <c r="H2602" i="12" s="1"/>
  <c r="I2568" i="10"/>
  <c r="F2603" i="12" s="1"/>
  <c r="J2568" i="10"/>
  <c r="H2603" i="12" s="1"/>
  <c r="I2569" i="10"/>
  <c r="F2604" i="12" s="1"/>
  <c r="J2569" i="10"/>
  <c r="H2604" i="12" s="1"/>
  <c r="I2570" i="10"/>
  <c r="F2605" i="12" s="1"/>
  <c r="J2570" i="10"/>
  <c r="H2605" i="12" s="1"/>
  <c r="I2571" i="10"/>
  <c r="F2606" i="12" s="1"/>
  <c r="J2571" i="10"/>
  <c r="H2606" i="12" s="1"/>
  <c r="I2572" i="10"/>
  <c r="F2607" i="12" s="1"/>
  <c r="J2572" i="10"/>
  <c r="H2607" i="12" s="1"/>
  <c r="I2573" i="10"/>
  <c r="F2608" i="12" s="1"/>
  <c r="J2573" i="10"/>
  <c r="H2608" i="12" s="1"/>
  <c r="I2574" i="10"/>
  <c r="F2609" i="12" s="1"/>
  <c r="J2574" i="10"/>
  <c r="H2609" i="12" s="1"/>
  <c r="I2575" i="10"/>
  <c r="F2610" i="12" s="1"/>
  <c r="J2575" i="10"/>
  <c r="H2610" i="12" s="1"/>
  <c r="I2576" i="10"/>
  <c r="F2611" i="12" s="1"/>
  <c r="J2576" i="10"/>
  <c r="H2611" i="12" s="1"/>
  <c r="I2577" i="10"/>
  <c r="F2612" i="12" s="1"/>
  <c r="J2577" i="10"/>
  <c r="H2612" i="12" s="1"/>
  <c r="I2578" i="10"/>
  <c r="F2613" i="12" s="1"/>
  <c r="J2578" i="10"/>
  <c r="H2613" i="12" s="1"/>
  <c r="I2579" i="10"/>
  <c r="F2614" i="12" s="1"/>
  <c r="J2579" i="10"/>
  <c r="H2614" i="12" s="1"/>
  <c r="I2580" i="10"/>
  <c r="F2615" i="12" s="1"/>
  <c r="J2580" i="10"/>
  <c r="H2615" i="12" s="1"/>
  <c r="I2581" i="10"/>
  <c r="F2616" i="12" s="1"/>
  <c r="J2581" i="10"/>
  <c r="H2616" i="12" s="1"/>
  <c r="I2582" i="10"/>
  <c r="F2617" i="12" s="1"/>
  <c r="J2582" i="10"/>
  <c r="H2617" i="12" s="1"/>
  <c r="I2583" i="10"/>
  <c r="F2618" i="12" s="1"/>
  <c r="J2583" i="10"/>
  <c r="H2618" i="12" s="1"/>
  <c r="I2584" i="10"/>
  <c r="F2619" i="12" s="1"/>
  <c r="J2584" i="10"/>
  <c r="H2619" i="12" s="1"/>
  <c r="I2585" i="10"/>
  <c r="F2620" i="12" s="1"/>
  <c r="J2585" i="10"/>
  <c r="H2620" i="12" s="1"/>
  <c r="I2586" i="10"/>
  <c r="F2621" i="12" s="1"/>
  <c r="J2586" i="10"/>
  <c r="H2621" i="12" s="1"/>
  <c r="I2587" i="10"/>
  <c r="F2622" i="12" s="1"/>
  <c r="J2587" i="10"/>
  <c r="H2622" i="12" s="1"/>
  <c r="I2588" i="10"/>
  <c r="F2623" i="12" s="1"/>
  <c r="J2588" i="10"/>
  <c r="H2623" i="12" s="1"/>
  <c r="I2589" i="10"/>
  <c r="F2624" i="12" s="1"/>
  <c r="J2589" i="10"/>
  <c r="H2624" i="12" s="1"/>
  <c r="I2590" i="10"/>
  <c r="F2625" i="12" s="1"/>
  <c r="J2590" i="10"/>
  <c r="H2625" i="12" s="1"/>
  <c r="I2591" i="10"/>
  <c r="F2626" i="12" s="1"/>
  <c r="J2591" i="10"/>
  <c r="H2626" i="12" s="1"/>
  <c r="I2592" i="10"/>
  <c r="F2627" i="12" s="1"/>
  <c r="J2592" i="10"/>
  <c r="H2627" i="12" s="1"/>
  <c r="I2593" i="10"/>
  <c r="F2628" i="12" s="1"/>
  <c r="J2593" i="10"/>
  <c r="H2628" i="12" s="1"/>
  <c r="I2594" i="10"/>
  <c r="F2629" i="12" s="1"/>
  <c r="J2594" i="10"/>
  <c r="H2629" i="12" s="1"/>
  <c r="I2595" i="10"/>
  <c r="F2630" i="12" s="1"/>
  <c r="J2595" i="10"/>
  <c r="H2630" i="12" s="1"/>
  <c r="I2596" i="10"/>
  <c r="F2631" i="12" s="1"/>
  <c r="J2596" i="10"/>
  <c r="H2631" i="12" s="1"/>
  <c r="I2597" i="10"/>
  <c r="F2632" i="12" s="1"/>
  <c r="J2597" i="10"/>
  <c r="H2632" i="12" s="1"/>
  <c r="I2598" i="10"/>
  <c r="F2633" i="12" s="1"/>
  <c r="J2598" i="10"/>
  <c r="H2633" i="12" s="1"/>
  <c r="I2599" i="10"/>
  <c r="F2634" i="12" s="1"/>
  <c r="J2599" i="10"/>
  <c r="H2634" i="12" s="1"/>
  <c r="I2600" i="10"/>
  <c r="F2635" i="12" s="1"/>
  <c r="J2600" i="10"/>
  <c r="H2635" i="12" s="1"/>
  <c r="I2601" i="10"/>
  <c r="F2636" i="12" s="1"/>
  <c r="J2601" i="10"/>
  <c r="H2636" i="12" s="1"/>
  <c r="I2602" i="10"/>
  <c r="F2637" i="12" s="1"/>
  <c r="J2602" i="10"/>
  <c r="H2637" i="12" s="1"/>
  <c r="I2603" i="10"/>
  <c r="F2638" i="12" s="1"/>
  <c r="J2603" i="10"/>
  <c r="H2638" i="12" s="1"/>
  <c r="I2604" i="10"/>
  <c r="F2639" i="12" s="1"/>
  <c r="J2604" i="10"/>
  <c r="H2639" i="12" s="1"/>
  <c r="I2605" i="10"/>
  <c r="F2640" i="12" s="1"/>
  <c r="J2605" i="10"/>
  <c r="H2640" i="12" s="1"/>
  <c r="I2606" i="10"/>
  <c r="F2641" i="12" s="1"/>
  <c r="J2606" i="10"/>
  <c r="H2641" i="12" s="1"/>
  <c r="I2607" i="10"/>
  <c r="F2642" i="12" s="1"/>
  <c r="J2607" i="10"/>
  <c r="H2642" i="12" s="1"/>
  <c r="I2608" i="10"/>
  <c r="F2643" i="12" s="1"/>
  <c r="J2608" i="10"/>
  <c r="H2643" i="12" s="1"/>
  <c r="I2609" i="10"/>
  <c r="F2644" i="12" s="1"/>
  <c r="J2609" i="10"/>
  <c r="H2644" i="12" s="1"/>
  <c r="I2610" i="10"/>
  <c r="F2645" i="12" s="1"/>
  <c r="J2610" i="10"/>
  <c r="H2645" i="12" s="1"/>
  <c r="I2611" i="10"/>
  <c r="F2646" i="12" s="1"/>
  <c r="J2611" i="10"/>
  <c r="H2646" i="12" s="1"/>
  <c r="I2612" i="10"/>
  <c r="F2647" i="12" s="1"/>
  <c r="J2612" i="10"/>
  <c r="H2647" i="12" s="1"/>
  <c r="I2613" i="10"/>
  <c r="F2648" i="12" s="1"/>
  <c r="J2613" i="10"/>
  <c r="H2648" i="12" s="1"/>
  <c r="I2614" i="10"/>
  <c r="F2649" i="12" s="1"/>
  <c r="J2614" i="10"/>
  <c r="H2649" i="12" s="1"/>
  <c r="I2615" i="10"/>
  <c r="F2650" i="12" s="1"/>
  <c r="J2615" i="10"/>
  <c r="H2650" i="12" s="1"/>
  <c r="I2616" i="10"/>
  <c r="F2651" i="12" s="1"/>
  <c r="J2616" i="10"/>
  <c r="H2651" i="12" s="1"/>
  <c r="I2617" i="10"/>
  <c r="F2652" i="12" s="1"/>
  <c r="J2617" i="10"/>
  <c r="H2652" i="12" s="1"/>
  <c r="I2618" i="10"/>
  <c r="F2653" i="12" s="1"/>
  <c r="J2618" i="10"/>
  <c r="H2653" i="12" s="1"/>
  <c r="I2619" i="10"/>
  <c r="F2654" i="12" s="1"/>
  <c r="J2619" i="10"/>
  <c r="H2654" i="12" s="1"/>
  <c r="I2620" i="10"/>
  <c r="F2655" i="12" s="1"/>
  <c r="J2620" i="10"/>
  <c r="H2655" i="12" s="1"/>
  <c r="I2621" i="10"/>
  <c r="F2656" i="12" s="1"/>
  <c r="J2621" i="10"/>
  <c r="H2656" i="12" s="1"/>
  <c r="I2622" i="10"/>
  <c r="F2657" i="12" s="1"/>
  <c r="J2622" i="10"/>
  <c r="H2657" i="12" s="1"/>
  <c r="I2623" i="10"/>
  <c r="F2658" i="12" s="1"/>
  <c r="J2623" i="10"/>
  <c r="H2658" i="12" s="1"/>
  <c r="I2624" i="10"/>
  <c r="F2659" i="12" s="1"/>
  <c r="J2624" i="10"/>
  <c r="H2659" i="12" s="1"/>
  <c r="I2625" i="10"/>
  <c r="F2660" i="12" s="1"/>
  <c r="J2625" i="10"/>
  <c r="H2660" i="12" s="1"/>
  <c r="I2626" i="10"/>
  <c r="F2661" i="12" s="1"/>
  <c r="J2626" i="10"/>
  <c r="H2661" i="12" s="1"/>
  <c r="I2627" i="10"/>
  <c r="F2662" i="12" s="1"/>
  <c r="J2627" i="10"/>
  <c r="H2662" i="12" s="1"/>
  <c r="I2628" i="10"/>
  <c r="F2663" i="12" s="1"/>
  <c r="J2628" i="10"/>
  <c r="H2663" i="12" s="1"/>
  <c r="I2629" i="10"/>
  <c r="F2664" i="12" s="1"/>
  <c r="J2629" i="10"/>
  <c r="H2664" i="12" s="1"/>
  <c r="I2630" i="10"/>
  <c r="F2665" i="12" s="1"/>
  <c r="J2630" i="10"/>
  <c r="H2665" i="12" s="1"/>
  <c r="I2631" i="10"/>
  <c r="F2666" i="12" s="1"/>
  <c r="J2631" i="10"/>
  <c r="H2666" i="12" s="1"/>
  <c r="I2632" i="10"/>
  <c r="F2667" i="12" s="1"/>
  <c r="J2632" i="10"/>
  <c r="H2667" i="12" s="1"/>
  <c r="I2633" i="10"/>
  <c r="F2668" i="12" s="1"/>
  <c r="J2633" i="10"/>
  <c r="H2668" i="12" s="1"/>
  <c r="I2634" i="10"/>
  <c r="F2669" i="12" s="1"/>
  <c r="J2634" i="10"/>
  <c r="H2669" i="12" s="1"/>
  <c r="I2635" i="10"/>
  <c r="F2670" i="12" s="1"/>
  <c r="J2635" i="10"/>
  <c r="H2670" i="12" s="1"/>
  <c r="I2636" i="10"/>
  <c r="F2671" i="12" s="1"/>
  <c r="J2636" i="10"/>
  <c r="H2671" i="12" s="1"/>
  <c r="I2637" i="10"/>
  <c r="F2672" i="12" s="1"/>
  <c r="J2637" i="10"/>
  <c r="H2672" i="12" s="1"/>
  <c r="I2638" i="10"/>
  <c r="F2673" i="12" s="1"/>
  <c r="J2638" i="10"/>
  <c r="H2673" i="12" s="1"/>
  <c r="I2639" i="10"/>
  <c r="F2674" i="12" s="1"/>
  <c r="J2639" i="10"/>
  <c r="H2674" i="12" s="1"/>
  <c r="I2640" i="10"/>
  <c r="F2675" i="12" s="1"/>
  <c r="J2640" i="10"/>
  <c r="H2675" i="12" s="1"/>
  <c r="I2641" i="10"/>
  <c r="F2676" i="12" s="1"/>
  <c r="J2641" i="10"/>
  <c r="H2676" i="12" s="1"/>
  <c r="I2642" i="10"/>
  <c r="F2677" i="12" s="1"/>
  <c r="J2642" i="10"/>
  <c r="H2677" i="12" s="1"/>
  <c r="I2643" i="10"/>
  <c r="F2678" i="12" s="1"/>
  <c r="J2643" i="10"/>
  <c r="H2678" i="12" s="1"/>
  <c r="I2644" i="10"/>
  <c r="F2679" i="12" s="1"/>
  <c r="J2644" i="10"/>
  <c r="H2679" i="12" s="1"/>
  <c r="I2645" i="10"/>
  <c r="F2680" i="12" s="1"/>
  <c r="J2645" i="10"/>
  <c r="H2680" i="12" s="1"/>
  <c r="I2646" i="10"/>
  <c r="F2681" i="12" s="1"/>
  <c r="J2646" i="10"/>
  <c r="H2681" i="12" s="1"/>
  <c r="I2647" i="10"/>
  <c r="F2682" i="12" s="1"/>
  <c r="J2647" i="10"/>
  <c r="H2682" i="12" s="1"/>
  <c r="I2648" i="10"/>
  <c r="F2683" i="12" s="1"/>
  <c r="J2648" i="10"/>
  <c r="H2683" i="12" s="1"/>
  <c r="I2649" i="10"/>
  <c r="F2684" i="12" s="1"/>
  <c r="J2649" i="10"/>
  <c r="H2684" i="12" s="1"/>
  <c r="I2650" i="10"/>
  <c r="F2685" i="12" s="1"/>
  <c r="J2650" i="10"/>
  <c r="H2685" i="12" s="1"/>
  <c r="I2651" i="10"/>
  <c r="F2686" i="12" s="1"/>
  <c r="J2651" i="10"/>
  <c r="H2686" i="12" s="1"/>
  <c r="I2652" i="10"/>
  <c r="F2687" i="12" s="1"/>
  <c r="J2652" i="10"/>
  <c r="H2687" i="12" s="1"/>
  <c r="I2653" i="10"/>
  <c r="F2688" i="12" s="1"/>
  <c r="J2653" i="10"/>
  <c r="H2688" i="12" s="1"/>
  <c r="I2654" i="10"/>
  <c r="F2689" i="12" s="1"/>
  <c r="J2654" i="10"/>
  <c r="H2689" i="12" s="1"/>
  <c r="I2655" i="10"/>
  <c r="F2690" i="12" s="1"/>
  <c r="J2655" i="10"/>
  <c r="H2690" i="12" s="1"/>
  <c r="I2656" i="10"/>
  <c r="F2691" i="12" s="1"/>
  <c r="J2656" i="10"/>
  <c r="H2691" i="12" s="1"/>
  <c r="I2657" i="10"/>
  <c r="F2692" i="12" s="1"/>
  <c r="J2657" i="10"/>
  <c r="H2692" i="12" s="1"/>
  <c r="I2658" i="10"/>
  <c r="F2693" i="12" s="1"/>
  <c r="J2658" i="10"/>
  <c r="H2693" i="12" s="1"/>
  <c r="I2659" i="10"/>
  <c r="F2694" i="12" s="1"/>
  <c r="J2659" i="10"/>
  <c r="H2694" i="12" s="1"/>
  <c r="I2660" i="10"/>
  <c r="F2695" i="12" s="1"/>
  <c r="J2660" i="10"/>
  <c r="H2695" i="12" s="1"/>
  <c r="I2661" i="10"/>
  <c r="F2696" i="12" s="1"/>
  <c r="J2661" i="10"/>
  <c r="H2696" i="12" s="1"/>
  <c r="I2662" i="10"/>
  <c r="F2697" i="12" s="1"/>
  <c r="J2662" i="10"/>
  <c r="H2697" i="12" s="1"/>
  <c r="I2663" i="10"/>
  <c r="F2698" i="12" s="1"/>
  <c r="J2663" i="10"/>
  <c r="H2698" i="12" s="1"/>
  <c r="I2664" i="10"/>
  <c r="F2699" i="12" s="1"/>
  <c r="J2664" i="10"/>
  <c r="H2699" i="12" s="1"/>
  <c r="I2665" i="10"/>
  <c r="F2700" i="12" s="1"/>
  <c r="J2665" i="10"/>
  <c r="H2700" i="12" s="1"/>
  <c r="I2666" i="10"/>
  <c r="F2701" i="12" s="1"/>
  <c r="J2666" i="10"/>
  <c r="H2701" i="12" s="1"/>
  <c r="I2667" i="10"/>
  <c r="F2702" i="12" s="1"/>
  <c r="J2667" i="10"/>
  <c r="H2702" i="12" s="1"/>
  <c r="I2668" i="10"/>
  <c r="F2703" i="12" s="1"/>
  <c r="J2668" i="10"/>
  <c r="H2703" i="12" s="1"/>
  <c r="I2669" i="10"/>
  <c r="F2704" i="12" s="1"/>
  <c r="J2669" i="10"/>
  <c r="H2704" i="12" s="1"/>
  <c r="I2670" i="10"/>
  <c r="F2705" i="12" s="1"/>
  <c r="J2670" i="10"/>
  <c r="H2705" i="12" s="1"/>
  <c r="I2671" i="10"/>
  <c r="F2706" i="12" s="1"/>
  <c r="J2671" i="10"/>
  <c r="H2706" i="12" s="1"/>
  <c r="I2672" i="10"/>
  <c r="F2707" i="12" s="1"/>
  <c r="J2672" i="10"/>
  <c r="H2707" i="12" s="1"/>
  <c r="I2673" i="10"/>
  <c r="F2708" i="12" s="1"/>
  <c r="J2673" i="10"/>
  <c r="H2708" i="12" s="1"/>
  <c r="I2674" i="10"/>
  <c r="F2709" i="12" s="1"/>
  <c r="J2674" i="10"/>
  <c r="H2709" i="12" s="1"/>
  <c r="I2675" i="10"/>
  <c r="F2710" i="12" s="1"/>
  <c r="J2675" i="10"/>
  <c r="H2710" i="12" s="1"/>
  <c r="I2676" i="10"/>
  <c r="F2711" i="12" s="1"/>
  <c r="J2676" i="10"/>
  <c r="H2711" i="12" s="1"/>
  <c r="I2677" i="10"/>
  <c r="F2712" i="12" s="1"/>
  <c r="J2677" i="10"/>
  <c r="H2712" i="12" s="1"/>
  <c r="I2678" i="10"/>
  <c r="F2713" i="12" s="1"/>
  <c r="J2678" i="10"/>
  <c r="H2713" i="12" s="1"/>
  <c r="I2679" i="10"/>
  <c r="F2714" i="12" s="1"/>
  <c r="J2679" i="10"/>
  <c r="H2714" i="12" s="1"/>
  <c r="I2680" i="10"/>
  <c r="F2715" i="12" s="1"/>
  <c r="J2680" i="10"/>
  <c r="H2715" i="12" s="1"/>
  <c r="I2681" i="10"/>
  <c r="F2716" i="12" s="1"/>
  <c r="J2681" i="10"/>
  <c r="H2716" i="12" s="1"/>
  <c r="I2682" i="10"/>
  <c r="F2717" i="12" s="1"/>
  <c r="J2682" i="10"/>
  <c r="H2717" i="12" s="1"/>
  <c r="I2683" i="10"/>
  <c r="F2718" i="12" s="1"/>
  <c r="J2683" i="10"/>
  <c r="H2718" i="12" s="1"/>
  <c r="I2684" i="10"/>
  <c r="F2719" i="12" s="1"/>
  <c r="J2684" i="10"/>
  <c r="H2719" i="12" s="1"/>
  <c r="I2685" i="10"/>
  <c r="F2720" i="12" s="1"/>
  <c r="J2685" i="10"/>
  <c r="H2720" i="12" s="1"/>
  <c r="I2686" i="10"/>
  <c r="F2721" i="12" s="1"/>
  <c r="J2686" i="10"/>
  <c r="H2721" i="12" s="1"/>
  <c r="I2687" i="10"/>
  <c r="F2722" i="12" s="1"/>
  <c r="J2687" i="10"/>
  <c r="H2722" i="12" s="1"/>
  <c r="I2688" i="10"/>
  <c r="F2723" i="12" s="1"/>
  <c r="J2688" i="10"/>
  <c r="H2723" i="12" s="1"/>
  <c r="I2689" i="10"/>
  <c r="F2724" i="12" s="1"/>
  <c r="J2689" i="10"/>
  <c r="H2724" i="12" s="1"/>
  <c r="I2690" i="10"/>
  <c r="F2725" i="12" s="1"/>
  <c r="J2690" i="10"/>
  <c r="H2725" i="12" s="1"/>
  <c r="I2691" i="10"/>
  <c r="F2726" i="12" s="1"/>
  <c r="J2691" i="10"/>
  <c r="H2726" i="12" s="1"/>
  <c r="I2692" i="10"/>
  <c r="F2727" i="12" s="1"/>
  <c r="J2692" i="10"/>
  <c r="H2727" i="12" s="1"/>
  <c r="I2693" i="10"/>
  <c r="F2728" i="12" s="1"/>
  <c r="J2693" i="10"/>
  <c r="H2728" i="12" s="1"/>
  <c r="I2694" i="10"/>
  <c r="F2729" i="12" s="1"/>
  <c r="J2694" i="10"/>
  <c r="H2729" i="12" s="1"/>
  <c r="I2695" i="10"/>
  <c r="F2730" i="12" s="1"/>
  <c r="J2695" i="10"/>
  <c r="H2730" i="12" s="1"/>
  <c r="I2696" i="10"/>
  <c r="F2731" i="12" s="1"/>
  <c r="J2696" i="10"/>
  <c r="H2731" i="12" s="1"/>
  <c r="I2697" i="10"/>
  <c r="F2732" i="12" s="1"/>
  <c r="J2697" i="10"/>
  <c r="H2732" i="12" s="1"/>
  <c r="I2698" i="10"/>
  <c r="F2733" i="12" s="1"/>
  <c r="J2698" i="10"/>
  <c r="H2733" i="12" s="1"/>
  <c r="I2699" i="10"/>
  <c r="F2734" i="12" s="1"/>
  <c r="J2699" i="10"/>
  <c r="H2734" i="12" s="1"/>
  <c r="I2700" i="10"/>
  <c r="F2735" i="12" s="1"/>
  <c r="J2700" i="10"/>
  <c r="H2735" i="12" s="1"/>
  <c r="I2701" i="10"/>
  <c r="F2736" i="12" s="1"/>
  <c r="J2701" i="10"/>
  <c r="H2736" i="12" s="1"/>
  <c r="I2702" i="10"/>
  <c r="F2737" i="12" s="1"/>
  <c r="J2702" i="10"/>
  <c r="H2737" i="12" s="1"/>
  <c r="I2703" i="10"/>
  <c r="F2738" i="12" s="1"/>
  <c r="J2703" i="10"/>
  <c r="H2738" i="12" s="1"/>
  <c r="I2704" i="10"/>
  <c r="F2739" i="12" s="1"/>
  <c r="J2704" i="10"/>
  <c r="H2739" i="12" s="1"/>
  <c r="I2705" i="10"/>
  <c r="F2740" i="12" s="1"/>
  <c r="J2705" i="10"/>
  <c r="H2740" i="12" s="1"/>
  <c r="I2706" i="10"/>
  <c r="F2741" i="12" s="1"/>
  <c r="J2706" i="10"/>
  <c r="H2741" i="12" s="1"/>
  <c r="I2707" i="10"/>
  <c r="F2742" i="12" s="1"/>
  <c r="J2707" i="10"/>
  <c r="H2742" i="12" s="1"/>
  <c r="I2708" i="10"/>
  <c r="F2743" i="12" s="1"/>
  <c r="J2708" i="10"/>
  <c r="H2743" i="12" s="1"/>
  <c r="I2709" i="10"/>
  <c r="F2744" i="12" s="1"/>
  <c r="J2709" i="10"/>
  <c r="H2744" i="12" s="1"/>
  <c r="I2710" i="10"/>
  <c r="F2745" i="12" s="1"/>
  <c r="J2710" i="10"/>
  <c r="H2745" i="12" s="1"/>
  <c r="I2711" i="10"/>
  <c r="F2746" i="12" s="1"/>
  <c r="J2711" i="10"/>
  <c r="H2746" i="12" s="1"/>
  <c r="I2712" i="10"/>
  <c r="F2747" i="12" s="1"/>
  <c r="J2712" i="10"/>
  <c r="H2747" i="12" s="1"/>
  <c r="I2713" i="10"/>
  <c r="F2748" i="12" s="1"/>
  <c r="J2713" i="10"/>
  <c r="H2748" i="12" s="1"/>
  <c r="I2714" i="10"/>
  <c r="F2749" i="12" s="1"/>
  <c r="J2714" i="10"/>
  <c r="H2749" i="12" s="1"/>
  <c r="I2715" i="10"/>
  <c r="F2750" i="12" s="1"/>
  <c r="J2715" i="10"/>
  <c r="H2750" i="12" s="1"/>
  <c r="I2716" i="10"/>
  <c r="F2751" i="12" s="1"/>
  <c r="J2716" i="10"/>
  <c r="H2751" i="12" s="1"/>
  <c r="I2717" i="10"/>
  <c r="F2752" i="12" s="1"/>
  <c r="J2717" i="10"/>
  <c r="H2752" i="12" s="1"/>
  <c r="I2718" i="10"/>
  <c r="F2753" i="12" s="1"/>
  <c r="J2718" i="10"/>
  <c r="H2753" i="12" s="1"/>
  <c r="I2719" i="10"/>
  <c r="F2754" i="12" s="1"/>
  <c r="J2719" i="10"/>
  <c r="H2754" i="12" s="1"/>
  <c r="I2720" i="10"/>
  <c r="F2755" i="12" s="1"/>
  <c r="J2720" i="10"/>
  <c r="H2755" i="12" s="1"/>
  <c r="I2721" i="10"/>
  <c r="F2756" i="12" s="1"/>
  <c r="J2721" i="10"/>
  <c r="H2756" i="12" s="1"/>
  <c r="I2722" i="10"/>
  <c r="F2757" i="12" s="1"/>
  <c r="J2722" i="10"/>
  <c r="H2757" i="12" s="1"/>
  <c r="I2723" i="10"/>
  <c r="F2758" i="12" s="1"/>
  <c r="J2723" i="10"/>
  <c r="H2758" i="12" s="1"/>
  <c r="I2724" i="10"/>
  <c r="F2759" i="12" s="1"/>
  <c r="J2724" i="10"/>
  <c r="H2759" i="12" s="1"/>
  <c r="I2725" i="10"/>
  <c r="F2760" i="12" s="1"/>
  <c r="J2725" i="10"/>
  <c r="H2760" i="12" s="1"/>
  <c r="I2726" i="10"/>
  <c r="F2761" i="12" s="1"/>
  <c r="J2726" i="10"/>
  <c r="H2761" i="12" s="1"/>
  <c r="I2727" i="10"/>
  <c r="F2762" i="12" s="1"/>
  <c r="J2727" i="10"/>
  <c r="H2762" i="12" s="1"/>
  <c r="I2728" i="10"/>
  <c r="F2763" i="12" s="1"/>
  <c r="J2728" i="10"/>
  <c r="H2763" i="12" s="1"/>
  <c r="I2729" i="10"/>
  <c r="F2764" i="12" s="1"/>
  <c r="J2729" i="10"/>
  <c r="H2764" i="12" s="1"/>
  <c r="I2730" i="10"/>
  <c r="F2765" i="12" s="1"/>
  <c r="J2730" i="10"/>
  <c r="H2765" i="12" s="1"/>
  <c r="I2731" i="10"/>
  <c r="F2766" i="12" s="1"/>
  <c r="J2731" i="10"/>
  <c r="H2766" i="12" s="1"/>
  <c r="I2732" i="10"/>
  <c r="F2767" i="12" s="1"/>
  <c r="J2732" i="10"/>
  <c r="H2767" i="12" s="1"/>
  <c r="I2733" i="10"/>
  <c r="F2768" i="12" s="1"/>
  <c r="J2733" i="10"/>
  <c r="H2768" i="12" s="1"/>
  <c r="I2734" i="10"/>
  <c r="F2769" i="12" s="1"/>
  <c r="J2734" i="10"/>
  <c r="H2769" i="12" s="1"/>
  <c r="I2735" i="10"/>
  <c r="F2770" i="12" s="1"/>
  <c r="J2735" i="10"/>
  <c r="H2770" i="12" s="1"/>
  <c r="I2736" i="10"/>
  <c r="F2771" i="12" s="1"/>
  <c r="J2736" i="10"/>
  <c r="H2771" i="12" s="1"/>
  <c r="I2737" i="10"/>
  <c r="F2772" i="12" s="1"/>
  <c r="J2737" i="10"/>
  <c r="H2772" i="12" s="1"/>
  <c r="I2738" i="10"/>
  <c r="F2773" i="12" s="1"/>
  <c r="J2738" i="10"/>
  <c r="H2773" i="12" s="1"/>
  <c r="I2739" i="10"/>
  <c r="F2774" i="12" s="1"/>
  <c r="J2739" i="10"/>
  <c r="H2774" i="12" s="1"/>
  <c r="I2740" i="10"/>
  <c r="F2775" i="12" s="1"/>
  <c r="J2740" i="10"/>
  <c r="H2775" i="12" s="1"/>
  <c r="I2741" i="10"/>
  <c r="F2776" i="12" s="1"/>
  <c r="J2741" i="10"/>
  <c r="H2776" i="12" s="1"/>
  <c r="I2742" i="10"/>
  <c r="F2777" i="12" s="1"/>
  <c r="J2742" i="10"/>
  <c r="H2777" i="12" s="1"/>
  <c r="I2743" i="10"/>
  <c r="F2778" i="12" s="1"/>
  <c r="J2743" i="10"/>
  <c r="H2778" i="12" s="1"/>
  <c r="I2744" i="10"/>
  <c r="F2779" i="12" s="1"/>
  <c r="J2744" i="10"/>
  <c r="H2779" i="12" s="1"/>
  <c r="I2745" i="10"/>
  <c r="F2780" i="12" s="1"/>
  <c r="J2745" i="10"/>
  <c r="H2780" i="12" s="1"/>
  <c r="I2746" i="10"/>
  <c r="F2781" i="12" s="1"/>
  <c r="J2746" i="10"/>
  <c r="H2781" i="12" s="1"/>
  <c r="I2747" i="10"/>
  <c r="F2782" i="12" s="1"/>
  <c r="J2747" i="10"/>
  <c r="H2782" i="12" s="1"/>
  <c r="I2748" i="10"/>
  <c r="F2783" i="12" s="1"/>
  <c r="J2748" i="10"/>
  <c r="H2783" i="12" s="1"/>
  <c r="I2749" i="10"/>
  <c r="F2784" i="12" s="1"/>
  <c r="J2749" i="10"/>
  <c r="H2784" i="12" s="1"/>
  <c r="I2750" i="10"/>
  <c r="F2785" i="12" s="1"/>
  <c r="J2750" i="10"/>
  <c r="H2785" i="12" s="1"/>
  <c r="I2751" i="10"/>
  <c r="F2786" i="12" s="1"/>
  <c r="J2751" i="10"/>
  <c r="H2786" i="12" s="1"/>
  <c r="I2752" i="10"/>
  <c r="F2787" i="12" s="1"/>
  <c r="J2752" i="10"/>
  <c r="H2787" i="12" s="1"/>
  <c r="I2753" i="10"/>
  <c r="F2788" i="12" s="1"/>
  <c r="J2753" i="10"/>
  <c r="H2788" i="12" s="1"/>
  <c r="I2754" i="10"/>
  <c r="F2789" i="12" s="1"/>
  <c r="J2754" i="10"/>
  <c r="H2789" i="12" s="1"/>
  <c r="I2755" i="10"/>
  <c r="F2790" i="12" s="1"/>
  <c r="J2755" i="10"/>
  <c r="H2790" i="12" s="1"/>
  <c r="I2756" i="10"/>
  <c r="F2791" i="12" s="1"/>
  <c r="J2756" i="10"/>
  <c r="H2791" i="12" s="1"/>
  <c r="I2757" i="10"/>
  <c r="F2792" i="12" s="1"/>
  <c r="J2757" i="10"/>
  <c r="H2792" i="12" s="1"/>
  <c r="I2758" i="10"/>
  <c r="F2793" i="12" s="1"/>
  <c r="J2758" i="10"/>
  <c r="H2793" i="12" s="1"/>
  <c r="I2759" i="10"/>
  <c r="F2794" i="12" s="1"/>
  <c r="J2759" i="10"/>
  <c r="H2794" i="12" s="1"/>
  <c r="I2760" i="10"/>
  <c r="F2795" i="12" s="1"/>
  <c r="J2760" i="10"/>
  <c r="H2795" i="12" s="1"/>
  <c r="I2761" i="10"/>
  <c r="F2796" i="12" s="1"/>
  <c r="J2761" i="10"/>
  <c r="H2796" i="12" s="1"/>
  <c r="I2762" i="10"/>
  <c r="F2797" i="12" s="1"/>
  <c r="J2762" i="10"/>
  <c r="H2797" i="12" s="1"/>
  <c r="I2763" i="10"/>
  <c r="F2798" i="12" s="1"/>
  <c r="J2763" i="10"/>
  <c r="H2798" i="12" s="1"/>
  <c r="I2764" i="10"/>
  <c r="F2799" i="12" s="1"/>
  <c r="J2764" i="10"/>
  <c r="H2799" i="12" s="1"/>
  <c r="I2765" i="10"/>
  <c r="F2800" i="12" s="1"/>
  <c r="J2765" i="10"/>
  <c r="H2800" i="12" s="1"/>
  <c r="I2766" i="10"/>
  <c r="F2801" i="12" s="1"/>
  <c r="J2766" i="10"/>
  <c r="H2801" i="12" s="1"/>
  <c r="I2767" i="10"/>
  <c r="F2802" i="12" s="1"/>
  <c r="J2767" i="10"/>
  <c r="H2802" i="12" s="1"/>
  <c r="I2768" i="10"/>
  <c r="F2803" i="12" s="1"/>
  <c r="J2768" i="10"/>
  <c r="H2803" i="12" s="1"/>
  <c r="I2769" i="10"/>
  <c r="F2804" i="12" s="1"/>
  <c r="J2769" i="10"/>
  <c r="H2804" i="12" s="1"/>
  <c r="I2770" i="10"/>
  <c r="F2805" i="12" s="1"/>
  <c r="J2770" i="10"/>
  <c r="H2805" i="12" s="1"/>
  <c r="I2771" i="10"/>
  <c r="F2806" i="12" s="1"/>
  <c r="J2771" i="10"/>
  <c r="H2806" i="12" s="1"/>
  <c r="I2772" i="10"/>
  <c r="F2807" i="12" s="1"/>
  <c r="J2772" i="10"/>
  <c r="H2807" i="12" s="1"/>
  <c r="I2773" i="10"/>
  <c r="F2808" i="12" s="1"/>
  <c r="J2773" i="10"/>
  <c r="H2808" i="12" s="1"/>
  <c r="I2774" i="10"/>
  <c r="F2809" i="12" s="1"/>
  <c r="J2774" i="10"/>
  <c r="H2809" i="12" s="1"/>
  <c r="I2775" i="10"/>
  <c r="F2810" i="12" s="1"/>
  <c r="J2775" i="10"/>
  <c r="H2810" i="12" s="1"/>
  <c r="I2776" i="10"/>
  <c r="F2811" i="12" s="1"/>
  <c r="J2776" i="10"/>
  <c r="H2811" i="12" s="1"/>
  <c r="I2777" i="10"/>
  <c r="F2812" i="12" s="1"/>
  <c r="J2777" i="10"/>
  <c r="H2812" i="12" s="1"/>
  <c r="I2778" i="10"/>
  <c r="F2813" i="12" s="1"/>
  <c r="J2778" i="10"/>
  <c r="H2813" i="12" s="1"/>
  <c r="I2779" i="10"/>
  <c r="F2814" i="12" s="1"/>
  <c r="J2779" i="10"/>
  <c r="H2814" i="12" s="1"/>
  <c r="I2780" i="10"/>
  <c r="F2815" i="12" s="1"/>
  <c r="J2780" i="10"/>
  <c r="H2815" i="12" s="1"/>
  <c r="I2781" i="10"/>
  <c r="F2816" i="12" s="1"/>
  <c r="J2781" i="10"/>
  <c r="H2816" i="12" s="1"/>
  <c r="I2782" i="10"/>
  <c r="F2817" i="12" s="1"/>
  <c r="J2782" i="10"/>
  <c r="H2817" i="12" s="1"/>
  <c r="I2783" i="10"/>
  <c r="F2818" i="12" s="1"/>
  <c r="J2783" i="10"/>
  <c r="H2818" i="12" s="1"/>
  <c r="I2784" i="10"/>
  <c r="F2819" i="12" s="1"/>
  <c r="J2784" i="10"/>
  <c r="H2819" i="12" s="1"/>
  <c r="I2785" i="10"/>
  <c r="F2820" i="12" s="1"/>
  <c r="J2785" i="10"/>
  <c r="H2820" i="12" s="1"/>
  <c r="I2786" i="10"/>
  <c r="F2821" i="12" s="1"/>
  <c r="J2786" i="10"/>
  <c r="H2821" i="12" s="1"/>
  <c r="I2787" i="10"/>
  <c r="F2822" i="12" s="1"/>
  <c r="J2787" i="10"/>
  <c r="H2822" i="12" s="1"/>
  <c r="I2788" i="10"/>
  <c r="F2823" i="12" s="1"/>
  <c r="J2788" i="10"/>
  <c r="H2823" i="12" s="1"/>
  <c r="I2789" i="10"/>
  <c r="F2824" i="12" s="1"/>
  <c r="J2789" i="10"/>
  <c r="H2824" i="12" s="1"/>
  <c r="I2790" i="10"/>
  <c r="F2825" i="12" s="1"/>
  <c r="J2790" i="10"/>
  <c r="H2825" i="12" s="1"/>
  <c r="I2791" i="10"/>
  <c r="F2826" i="12" s="1"/>
  <c r="J2791" i="10"/>
  <c r="H2826" i="12" s="1"/>
  <c r="I2792" i="10"/>
  <c r="F2827" i="12" s="1"/>
  <c r="J2792" i="10"/>
  <c r="H2827" i="12" s="1"/>
  <c r="I2793" i="10"/>
  <c r="F2828" i="12" s="1"/>
  <c r="J2793" i="10"/>
  <c r="H2828" i="12" s="1"/>
  <c r="I2794" i="10"/>
  <c r="F2829" i="12" s="1"/>
  <c r="J2794" i="10"/>
  <c r="H2829" i="12" s="1"/>
  <c r="I2795" i="10"/>
  <c r="F2830" i="12" s="1"/>
  <c r="J2795" i="10"/>
  <c r="H2830" i="12" s="1"/>
  <c r="I2796" i="10"/>
  <c r="F2831" i="12" s="1"/>
  <c r="J2796" i="10"/>
  <c r="H2831" i="12" s="1"/>
  <c r="I2797" i="10"/>
  <c r="F2832" i="12" s="1"/>
  <c r="J2797" i="10"/>
  <c r="H2832" i="12" s="1"/>
  <c r="I2798" i="10"/>
  <c r="F2833" i="12" s="1"/>
  <c r="J2798" i="10"/>
  <c r="H2833" i="12" s="1"/>
  <c r="I2799" i="10"/>
  <c r="F2834" i="12" s="1"/>
  <c r="J2799" i="10"/>
  <c r="H2834" i="12" s="1"/>
  <c r="I2800" i="10"/>
  <c r="F2835" i="12" s="1"/>
  <c r="J2800" i="10"/>
  <c r="H2835" i="12" s="1"/>
  <c r="I2801" i="10"/>
  <c r="F2836" i="12" s="1"/>
  <c r="J2801" i="10"/>
  <c r="H2836" i="12" s="1"/>
  <c r="I2802" i="10"/>
  <c r="F2837" i="12" s="1"/>
  <c r="J2802" i="10"/>
  <c r="H2837" i="12" s="1"/>
  <c r="I2803" i="10"/>
  <c r="F2838" i="12" s="1"/>
  <c r="J2803" i="10"/>
  <c r="H2838" i="12" s="1"/>
  <c r="I2804" i="10"/>
  <c r="F2839" i="12" s="1"/>
  <c r="J2804" i="10"/>
  <c r="H2839" i="12" s="1"/>
  <c r="I2805" i="10"/>
  <c r="F2840" i="12" s="1"/>
  <c r="J2805" i="10"/>
  <c r="H2840" i="12" s="1"/>
  <c r="I2806" i="10"/>
  <c r="F2841" i="12" s="1"/>
  <c r="J2806" i="10"/>
  <c r="H2841" i="12" s="1"/>
  <c r="I2807" i="10"/>
  <c r="F2842" i="12" s="1"/>
  <c r="J2807" i="10"/>
  <c r="H2842" i="12" s="1"/>
  <c r="I2808" i="10"/>
  <c r="F2843" i="12" s="1"/>
  <c r="J2808" i="10"/>
  <c r="H2843" i="12" s="1"/>
  <c r="I2809" i="10"/>
  <c r="F2844" i="12" s="1"/>
  <c r="J2809" i="10"/>
  <c r="H2844" i="12" s="1"/>
  <c r="I2810" i="10"/>
  <c r="F2845" i="12" s="1"/>
  <c r="J2810" i="10"/>
  <c r="H2845" i="12" s="1"/>
  <c r="I2811" i="10"/>
  <c r="F2846" i="12" s="1"/>
  <c r="J2811" i="10"/>
  <c r="H2846" i="12" s="1"/>
  <c r="I2812" i="10"/>
  <c r="F2847" i="12" s="1"/>
  <c r="J2812" i="10"/>
  <c r="H2847" i="12" s="1"/>
  <c r="I2813" i="10"/>
  <c r="F2848" i="12" s="1"/>
  <c r="J2813" i="10"/>
  <c r="H2848" i="12" s="1"/>
  <c r="I2814" i="10"/>
  <c r="F2849" i="12" s="1"/>
  <c r="J2814" i="10"/>
  <c r="H2849" i="12" s="1"/>
  <c r="I2815" i="10"/>
  <c r="F2850" i="12" s="1"/>
  <c r="J2815" i="10"/>
  <c r="H2850" i="12" s="1"/>
  <c r="I2816" i="10"/>
  <c r="F2851" i="12" s="1"/>
  <c r="J2816" i="10"/>
  <c r="H2851" i="12" s="1"/>
  <c r="I2817" i="10"/>
  <c r="F2852" i="12" s="1"/>
  <c r="J2817" i="10"/>
  <c r="H2852" i="12" s="1"/>
  <c r="I2818" i="10"/>
  <c r="F2853" i="12" s="1"/>
  <c r="J2818" i="10"/>
  <c r="H2853" i="12" s="1"/>
  <c r="I2819" i="10"/>
  <c r="F2854" i="12" s="1"/>
  <c r="J2819" i="10"/>
  <c r="H2854" i="12" s="1"/>
  <c r="I2820" i="10"/>
  <c r="F2855" i="12" s="1"/>
  <c r="J2820" i="10"/>
  <c r="H2855" i="12" s="1"/>
  <c r="I2821" i="10"/>
  <c r="F2856" i="12" s="1"/>
  <c r="J2821" i="10"/>
  <c r="H2856" i="12" s="1"/>
  <c r="I2822" i="10"/>
  <c r="F2857" i="12" s="1"/>
  <c r="J2822" i="10"/>
  <c r="H2857" i="12" s="1"/>
  <c r="I2823" i="10"/>
  <c r="F2858" i="12" s="1"/>
  <c r="J2823" i="10"/>
  <c r="H2858" i="12" s="1"/>
  <c r="I2824" i="10"/>
  <c r="F2859" i="12" s="1"/>
  <c r="J2824" i="10"/>
  <c r="H2859" i="12" s="1"/>
  <c r="I2825" i="10"/>
  <c r="F2860" i="12" s="1"/>
  <c r="J2825" i="10"/>
  <c r="H2860" i="12" s="1"/>
  <c r="I2826" i="10"/>
  <c r="F2861" i="12" s="1"/>
  <c r="J2826" i="10"/>
  <c r="H2861" i="12" s="1"/>
  <c r="I2827" i="10"/>
  <c r="F2862" i="12" s="1"/>
  <c r="J2827" i="10"/>
  <c r="H2862" i="12" s="1"/>
  <c r="I2828" i="10"/>
  <c r="F2863" i="12" s="1"/>
  <c r="J2828" i="10"/>
  <c r="H2863" i="12" s="1"/>
  <c r="I2829" i="10"/>
  <c r="F2864" i="12" s="1"/>
  <c r="J2829" i="10"/>
  <c r="H2864" i="12" s="1"/>
  <c r="I2830" i="10"/>
  <c r="F2865" i="12" s="1"/>
  <c r="J2830" i="10"/>
  <c r="H2865" i="12" s="1"/>
  <c r="I2831" i="10"/>
  <c r="F2866" i="12" s="1"/>
  <c r="J2831" i="10"/>
  <c r="H2866" i="12" s="1"/>
  <c r="I2832" i="10"/>
  <c r="F2867" i="12" s="1"/>
  <c r="J2832" i="10"/>
  <c r="H2867" i="12" s="1"/>
  <c r="I2833" i="10"/>
  <c r="F2868" i="12" s="1"/>
  <c r="J2833" i="10"/>
  <c r="H2868" i="12" s="1"/>
  <c r="I2834" i="10"/>
  <c r="F2869" i="12" s="1"/>
  <c r="J2834" i="10"/>
  <c r="H2869" i="12" s="1"/>
  <c r="I2835" i="10"/>
  <c r="F2870" i="12" s="1"/>
  <c r="J2835" i="10"/>
  <c r="H2870" i="12" s="1"/>
  <c r="I2836" i="10"/>
  <c r="F2871" i="12" s="1"/>
  <c r="J2836" i="10"/>
  <c r="H2871" i="12" s="1"/>
  <c r="I2837" i="10"/>
  <c r="F2872" i="12" s="1"/>
  <c r="J2837" i="10"/>
  <c r="H2872" i="12" s="1"/>
  <c r="I2838" i="10"/>
  <c r="F2873" i="12" s="1"/>
  <c r="J2838" i="10"/>
  <c r="H2873" i="12" s="1"/>
  <c r="I2839" i="10"/>
  <c r="F2874" i="12" s="1"/>
  <c r="J2839" i="10"/>
  <c r="H2874" i="12" s="1"/>
  <c r="I2840" i="10"/>
  <c r="F2875" i="12" s="1"/>
  <c r="J2840" i="10"/>
  <c r="H2875" i="12" s="1"/>
  <c r="I2841" i="10"/>
  <c r="F2876" i="12" s="1"/>
  <c r="J2841" i="10"/>
  <c r="H2876" i="12" s="1"/>
  <c r="I2842" i="10"/>
  <c r="F2877" i="12" s="1"/>
  <c r="J2842" i="10"/>
  <c r="H2877" i="12" s="1"/>
  <c r="I2843" i="10"/>
  <c r="F2878" i="12" s="1"/>
  <c r="J2843" i="10"/>
  <c r="H2878" i="12" s="1"/>
  <c r="I2844" i="10"/>
  <c r="F2879" i="12" s="1"/>
  <c r="J2844" i="10"/>
  <c r="H2879" i="12" s="1"/>
  <c r="I2845" i="10"/>
  <c r="F2880" i="12" s="1"/>
  <c r="J2845" i="10"/>
  <c r="H2880" i="12" s="1"/>
  <c r="I2846" i="10"/>
  <c r="F2881" i="12" s="1"/>
  <c r="J2846" i="10"/>
  <c r="H2881" i="12" s="1"/>
  <c r="I2847" i="10"/>
  <c r="F2882" i="12" s="1"/>
  <c r="J2847" i="10"/>
  <c r="H2882" i="12" s="1"/>
  <c r="I2848" i="10"/>
  <c r="F2883" i="12" s="1"/>
  <c r="J2848" i="10"/>
  <c r="H2883" i="12" s="1"/>
  <c r="I2849" i="10"/>
  <c r="F2884" i="12" s="1"/>
  <c r="J2849" i="10"/>
  <c r="H2884" i="12" s="1"/>
  <c r="I2850" i="10"/>
  <c r="F2885" i="12" s="1"/>
  <c r="J2850" i="10"/>
  <c r="H2885" i="12" s="1"/>
  <c r="I2851" i="10"/>
  <c r="F2886" i="12" s="1"/>
  <c r="J2851" i="10"/>
  <c r="H2886" i="12" s="1"/>
  <c r="I2852" i="10"/>
  <c r="F2887" i="12" s="1"/>
  <c r="J2852" i="10"/>
  <c r="H2887" i="12" s="1"/>
  <c r="I2853" i="10"/>
  <c r="F2888" i="12" s="1"/>
  <c r="J2853" i="10"/>
  <c r="H2888" i="12" s="1"/>
  <c r="I2854" i="10"/>
  <c r="F2889" i="12" s="1"/>
  <c r="J2854" i="10"/>
  <c r="H2889" i="12" s="1"/>
  <c r="I2855" i="10"/>
  <c r="F2890" i="12" s="1"/>
  <c r="J2855" i="10"/>
  <c r="H2890" i="12" s="1"/>
  <c r="I2856" i="10"/>
  <c r="F2891" i="12" s="1"/>
  <c r="J2856" i="10"/>
  <c r="H2891" i="12" s="1"/>
  <c r="I2857" i="10"/>
  <c r="F2892" i="12" s="1"/>
  <c r="J2857" i="10"/>
  <c r="H2892" i="12" s="1"/>
  <c r="I2858" i="10"/>
  <c r="F2893" i="12" s="1"/>
  <c r="J2858" i="10"/>
  <c r="H2893" i="12" s="1"/>
  <c r="I2859" i="10"/>
  <c r="F2894" i="12" s="1"/>
  <c r="J2859" i="10"/>
  <c r="H2894" i="12" s="1"/>
  <c r="I2860" i="10"/>
  <c r="F2895" i="12" s="1"/>
  <c r="J2860" i="10"/>
  <c r="H2895" i="12" s="1"/>
  <c r="I2861" i="10"/>
  <c r="F2896" i="12" s="1"/>
  <c r="J2861" i="10"/>
  <c r="H2896" i="12" s="1"/>
  <c r="I2862" i="10"/>
  <c r="F2897" i="12" s="1"/>
  <c r="J2862" i="10"/>
  <c r="H2897" i="12" s="1"/>
  <c r="I2863" i="10"/>
  <c r="F2898" i="12" s="1"/>
  <c r="J2863" i="10"/>
  <c r="H2898" i="12" s="1"/>
  <c r="I2864" i="10"/>
  <c r="F2899" i="12" s="1"/>
  <c r="J2864" i="10"/>
  <c r="H2899" i="12" s="1"/>
  <c r="I2865" i="10"/>
  <c r="F2900" i="12" s="1"/>
  <c r="J2865" i="10"/>
  <c r="H2900" i="12" s="1"/>
  <c r="I2866" i="10"/>
  <c r="F2901" i="12" s="1"/>
  <c r="J2866" i="10"/>
  <c r="H2901" i="12" s="1"/>
  <c r="I2867" i="10"/>
  <c r="F2902" i="12" s="1"/>
  <c r="J2867" i="10"/>
  <c r="H2902" i="12" s="1"/>
  <c r="I2868" i="10"/>
  <c r="F2903" i="12" s="1"/>
  <c r="J2868" i="10"/>
  <c r="H2903" i="12" s="1"/>
  <c r="I2869" i="10"/>
  <c r="F2904" i="12" s="1"/>
  <c r="J2869" i="10"/>
  <c r="H2904" i="12" s="1"/>
  <c r="I2870" i="10"/>
  <c r="F2905" i="12" s="1"/>
  <c r="J2870" i="10"/>
  <c r="H2905" i="12" s="1"/>
  <c r="I2871" i="10"/>
  <c r="F2906" i="12" s="1"/>
  <c r="J2871" i="10"/>
  <c r="H2906" i="12" s="1"/>
  <c r="I2872" i="10"/>
  <c r="F2907" i="12" s="1"/>
  <c r="J2872" i="10"/>
  <c r="H2907" i="12" s="1"/>
  <c r="I2873" i="10"/>
  <c r="F2908" i="12" s="1"/>
  <c r="J2873" i="10"/>
  <c r="H2908" i="12" s="1"/>
  <c r="I2874" i="10"/>
  <c r="F2909" i="12" s="1"/>
  <c r="J2874" i="10"/>
  <c r="H2909" i="12" s="1"/>
  <c r="I2875" i="10"/>
  <c r="F2910" i="12" s="1"/>
  <c r="J2875" i="10"/>
  <c r="H2910" i="12" s="1"/>
  <c r="I2876" i="10"/>
  <c r="F2911" i="12" s="1"/>
  <c r="J2876" i="10"/>
  <c r="H2911" i="12" s="1"/>
  <c r="I2877" i="10"/>
  <c r="F2912" i="12" s="1"/>
  <c r="J2877" i="10"/>
  <c r="H2912" i="12" s="1"/>
  <c r="I2878" i="10"/>
  <c r="F2913" i="12" s="1"/>
  <c r="J2878" i="10"/>
  <c r="H2913" i="12" s="1"/>
  <c r="I2879" i="10"/>
  <c r="F2914" i="12" s="1"/>
  <c r="J2879" i="10"/>
  <c r="H2914" i="12" s="1"/>
  <c r="I2880" i="10"/>
  <c r="F2915" i="12" s="1"/>
  <c r="J2880" i="10"/>
  <c r="H2915" i="12" s="1"/>
  <c r="I2881" i="10"/>
  <c r="F2916" i="12" s="1"/>
  <c r="J2881" i="10"/>
  <c r="H2916" i="12" s="1"/>
  <c r="I2882" i="10"/>
  <c r="F2917" i="12" s="1"/>
  <c r="J2882" i="10"/>
  <c r="H2917" i="12" s="1"/>
  <c r="I2883" i="10"/>
  <c r="F2918" i="12" s="1"/>
  <c r="J2883" i="10"/>
  <c r="H2918" i="12" s="1"/>
  <c r="I2884" i="10"/>
  <c r="F2919" i="12" s="1"/>
  <c r="J2884" i="10"/>
  <c r="H2919" i="12" s="1"/>
  <c r="I2885" i="10"/>
  <c r="F2920" i="12" s="1"/>
  <c r="J2885" i="10"/>
  <c r="H2920" i="12" s="1"/>
  <c r="I2886" i="10"/>
  <c r="F2921" i="12" s="1"/>
  <c r="J2886" i="10"/>
  <c r="H2921" i="12" s="1"/>
  <c r="I2887" i="10"/>
  <c r="F2922" i="12" s="1"/>
  <c r="J2887" i="10"/>
  <c r="H2922" i="12" s="1"/>
  <c r="I2888" i="10"/>
  <c r="F2923" i="12" s="1"/>
  <c r="J2888" i="10"/>
  <c r="H2923" i="12" s="1"/>
  <c r="I2889" i="10"/>
  <c r="F2924" i="12" s="1"/>
  <c r="J2889" i="10"/>
  <c r="H2924" i="12" s="1"/>
  <c r="I2890" i="10"/>
  <c r="F2925" i="12" s="1"/>
  <c r="J2890" i="10"/>
  <c r="H2925" i="12" s="1"/>
  <c r="I2891" i="10"/>
  <c r="F2926" i="12" s="1"/>
  <c r="J2891" i="10"/>
  <c r="H2926" i="12" s="1"/>
  <c r="I2892" i="10"/>
  <c r="F2927" i="12" s="1"/>
  <c r="J2892" i="10"/>
  <c r="H2927" i="12" s="1"/>
  <c r="I2893" i="10"/>
  <c r="F2928" i="12" s="1"/>
  <c r="J2893" i="10"/>
  <c r="H2928" i="12" s="1"/>
  <c r="I2894" i="10"/>
  <c r="F2929" i="12" s="1"/>
  <c r="J2894" i="10"/>
  <c r="H2929" i="12" s="1"/>
  <c r="I2895" i="10"/>
  <c r="F2930" i="12" s="1"/>
  <c r="J2895" i="10"/>
  <c r="H2930" i="12" s="1"/>
  <c r="I2896" i="10"/>
  <c r="F2931" i="12" s="1"/>
  <c r="J2896" i="10"/>
  <c r="H2931" i="12" s="1"/>
  <c r="I2897" i="10"/>
  <c r="F2932" i="12" s="1"/>
  <c r="J2897" i="10"/>
  <c r="H2932" i="12" s="1"/>
  <c r="I2898" i="10"/>
  <c r="F2933" i="12" s="1"/>
  <c r="J2898" i="10"/>
  <c r="H2933" i="12" s="1"/>
  <c r="I2899" i="10"/>
  <c r="F2934" i="12" s="1"/>
  <c r="J2899" i="10"/>
  <c r="H2934" i="12" s="1"/>
  <c r="I2900" i="10"/>
  <c r="F2935" i="12" s="1"/>
  <c r="J2900" i="10"/>
  <c r="H2935" i="12" s="1"/>
  <c r="I2901" i="10"/>
  <c r="F2936" i="12" s="1"/>
  <c r="J2901" i="10"/>
  <c r="H2936" i="12" s="1"/>
  <c r="I2902" i="10"/>
  <c r="F2937" i="12" s="1"/>
  <c r="J2902" i="10"/>
  <c r="H2937" i="12" s="1"/>
  <c r="I2903" i="10"/>
  <c r="F2938" i="12" s="1"/>
  <c r="J2903" i="10"/>
  <c r="H2938" i="12" s="1"/>
  <c r="I2904" i="10"/>
  <c r="F2939" i="12" s="1"/>
  <c r="J2904" i="10"/>
  <c r="H2939" i="12" s="1"/>
  <c r="I2905" i="10"/>
  <c r="F2940" i="12" s="1"/>
  <c r="J2905" i="10"/>
  <c r="H2940" i="12" s="1"/>
  <c r="I2906" i="10"/>
  <c r="F2941" i="12" s="1"/>
  <c r="J2906" i="10"/>
  <c r="H2941" i="12" s="1"/>
  <c r="I2907" i="10"/>
  <c r="F2942" i="12" s="1"/>
  <c r="J2907" i="10"/>
  <c r="H2942" i="12" s="1"/>
  <c r="I2908" i="10"/>
  <c r="F2943" i="12" s="1"/>
  <c r="J2908" i="10"/>
  <c r="H2943" i="12" s="1"/>
  <c r="I2909" i="10"/>
  <c r="F2944" i="12" s="1"/>
  <c r="J2909" i="10"/>
  <c r="H2944" i="12" s="1"/>
  <c r="I2910" i="10"/>
  <c r="F2945" i="12" s="1"/>
  <c r="J2910" i="10"/>
  <c r="H2945" i="12" s="1"/>
  <c r="I2911" i="10"/>
  <c r="F2946" i="12" s="1"/>
  <c r="J2911" i="10"/>
  <c r="H2946" i="12" s="1"/>
  <c r="I2912" i="10"/>
  <c r="F2947" i="12" s="1"/>
  <c r="J2912" i="10"/>
  <c r="H2947" i="12" s="1"/>
  <c r="I2913" i="10"/>
  <c r="F2948" i="12" s="1"/>
  <c r="J2913" i="10"/>
  <c r="H2948" i="12" s="1"/>
  <c r="I2914" i="10"/>
  <c r="F2949" i="12" s="1"/>
  <c r="J2914" i="10"/>
  <c r="H2949" i="12" s="1"/>
  <c r="I2915" i="10"/>
  <c r="F2950" i="12" s="1"/>
  <c r="J2915" i="10"/>
  <c r="H2950" i="12" s="1"/>
  <c r="I2916" i="10"/>
  <c r="F2951" i="12" s="1"/>
  <c r="J2916" i="10"/>
  <c r="H2951" i="12" s="1"/>
  <c r="I2917" i="10"/>
  <c r="F2952" i="12" s="1"/>
  <c r="J2917" i="10"/>
  <c r="H2952" i="12" s="1"/>
  <c r="I2918" i="10"/>
  <c r="F2953" i="12" s="1"/>
  <c r="J2918" i="10"/>
  <c r="H2953" i="12" s="1"/>
  <c r="I2919" i="10"/>
  <c r="F2954" i="12" s="1"/>
  <c r="J2919" i="10"/>
  <c r="H2954" i="12" s="1"/>
  <c r="I2920" i="10"/>
  <c r="F2955" i="12" s="1"/>
  <c r="J2920" i="10"/>
  <c r="H2955" i="12" s="1"/>
  <c r="I2921" i="10"/>
  <c r="F2956" i="12" s="1"/>
  <c r="J2921" i="10"/>
  <c r="H2956" i="12" s="1"/>
  <c r="I2922" i="10"/>
  <c r="F2957" i="12" s="1"/>
  <c r="J2922" i="10"/>
  <c r="H2957" i="12" s="1"/>
  <c r="I2923" i="10"/>
  <c r="F2958" i="12" s="1"/>
  <c r="J2923" i="10"/>
  <c r="H2958" i="12" s="1"/>
  <c r="I2924" i="10"/>
  <c r="F2959" i="12" s="1"/>
  <c r="J2924" i="10"/>
  <c r="H2959" i="12" s="1"/>
  <c r="I2925" i="10"/>
  <c r="F2960" i="12" s="1"/>
  <c r="J2925" i="10"/>
  <c r="H2960" i="12" s="1"/>
  <c r="I2926" i="10"/>
  <c r="F2961" i="12" s="1"/>
  <c r="J2926" i="10"/>
  <c r="H2961" i="12" s="1"/>
  <c r="I2927" i="10"/>
  <c r="F2962" i="12" s="1"/>
  <c r="J2927" i="10"/>
  <c r="H2962" i="12" s="1"/>
  <c r="I2928" i="10"/>
  <c r="F2963" i="12" s="1"/>
  <c r="J2928" i="10"/>
  <c r="H2963" i="12" s="1"/>
  <c r="I2929" i="10"/>
  <c r="F2964" i="12" s="1"/>
  <c r="J2929" i="10"/>
  <c r="H2964" i="12" s="1"/>
  <c r="I2930" i="10"/>
  <c r="F2965" i="12" s="1"/>
  <c r="J2930" i="10"/>
  <c r="H2965" i="12" s="1"/>
  <c r="I2931" i="10"/>
  <c r="F2966" i="12" s="1"/>
  <c r="J2931" i="10"/>
  <c r="H2966" i="12" s="1"/>
  <c r="I2932" i="10"/>
  <c r="F2967" i="12" s="1"/>
  <c r="J2932" i="10"/>
  <c r="H2967" i="12" s="1"/>
  <c r="I2933" i="10"/>
  <c r="F2968" i="12" s="1"/>
  <c r="J2933" i="10"/>
  <c r="H2968" i="12" s="1"/>
  <c r="I2934" i="10"/>
  <c r="F2969" i="12" s="1"/>
  <c r="J2934" i="10"/>
  <c r="H2969" i="12" s="1"/>
  <c r="I2935" i="10"/>
  <c r="F2970" i="12" s="1"/>
  <c r="J2935" i="10"/>
  <c r="H2970" i="12" s="1"/>
  <c r="I2936" i="10"/>
  <c r="F2971" i="12" s="1"/>
  <c r="J2936" i="10"/>
  <c r="H2971" i="12" s="1"/>
  <c r="I2937" i="10"/>
  <c r="F2972" i="12" s="1"/>
  <c r="J2937" i="10"/>
  <c r="H2972" i="12" s="1"/>
  <c r="I2938" i="10"/>
  <c r="F2973" i="12" s="1"/>
  <c r="J2938" i="10"/>
  <c r="H2973" i="12" s="1"/>
  <c r="I2939" i="10"/>
  <c r="F2974" i="12" s="1"/>
  <c r="J2939" i="10"/>
  <c r="H2974" i="12" s="1"/>
  <c r="I2940" i="10"/>
  <c r="F2975" i="12" s="1"/>
  <c r="J2940" i="10"/>
  <c r="H2975" i="12" s="1"/>
  <c r="I2941" i="10"/>
  <c r="F2976" i="12" s="1"/>
  <c r="J2941" i="10"/>
  <c r="H2976" i="12" s="1"/>
  <c r="I2942" i="10"/>
  <c r="F2977" i="12" s="1"/>
  <c r="J2942" i="10"/>
  <c r="H2977" i="12" s="1"/>
  <c r="I2943" i="10"/>
  <c r="F2978" i="12" s="1"/>
  <c r="J2943" i="10"/>
  <c r="H2978" i="12" s="1"/>
  <c r="I2944" i="10"/>
  <c r="F2979" i="12" s="1"/>
  <c r="J2944" i="10"/>
  <c r="H2979" i="12" s="1"/>
  <c r="I2945" i="10"/>
  <c r="F2980" i="12" s="1"/>
  <c r="J2945" i="10"/>
  <c r="H2980" i="12" s="1"/>
  <c r="I2946" i="10"/>
  <c r="F2981" i="12" s="1"/>
  <c r="J2946" i="10"/>
  <c r="H2981" i="12" s="1"/>
  <c r="I2947" i="10"/>
  <c r="F2982" i="12" s="1"/>
  <c r="J2947" i="10"/>
  <c r="H2982" i="12" s="1"/>
  <c r="I2948" i="10"/>
  <c r="F2983" i="12" s="1"/>
  <c r="J2948" i="10"/>
  <c r="H2983" i="12" s="1"/>
  <c r="I2949" i="10"/>
  <c r="F2984" i="12" s="1"/>
  <c r="J2949" i="10"/>
  <c r="H2984" i="12" s="1"/>
  <c r="I2950" i="10"/>
  <c r="F2985" i="12" s="1"/>
  <c r="J2950" i="10"/>
  <c r="H2985" i="12" s="1"/>
  <c r="I2951" i="10"/>
  <c r="F2986" i="12" s="1"/>
  <c r="J2951" i="10"/>
  <c r="H2986" i="12" s="1"/>
  <c r="I2952" i="10"/>
  <c r="F2987" i="12" s="1"/>
  <c r="J2952" i="10"/>
  <c r="H2987" i="12" s="1"/>
  <c r="I2953" i="10"/>
  <c r="F2988" i="12" s="1"/>
  <c r="J2953" i="10"/>
  <c r="H2988" i="12" s="1"/>
  <c r="I2954" i="10"/>
  <c r="F2989" i="12" s="1"/>
  <c r="J2954" i="10"/>
  <c r="H2989" i="12" s="1"/>
  <c r="I2955" i="10"/>
  <c r="F2990" i="12" s="1"/>
  <c r="J2955" i="10"/>
  <c r="H2990" i="12" s="1"/>
  <c r="I2956" i="10"/>
  <c r="F2991" i="12" s="1"/>
  <c r="J2956" i="10"/>
  <c r="H2991" i="12" s="1"/>
  <c r="I2957" i="10"/>
  <c r="F2992" i="12" s="1"/>
  <c r="J2957" i="10"/>
  <c r="H2992" i="12" s="1"/>
  <c r="I2958" i="10"/>
  <c r="F2993" i="12" s="1"/>
  <c r="J2958" i="10"/>
  <c r="H2993" i="12" s="1"/>
  <c r="I2959" i="10"/>
  <c r="F2994" i="12" s="1"/>
  <c r="J2959" i="10"/>
  <c r="H2994" i="12" s="1"/>
  <c r="I2960" i="10"/>
  <c r="F2995" i="12" s="1"/>
  <c r="J2960" i="10"/>
  <c r="H2995" i="12" s="1"/>
  <c r="I2961" i="10"/>
  <c r="F2996" i="12" s="1"/>
  <c r="J2961" i="10"/>
  <c r="H2996" i="12" s="1"/>
  <c r="I2962" i="10"/>
  <c r="F2997" i="12" s="1"/>
  <c r="J2962" i="10"/>
  <c r="H2997" i="12" s="1"/>
  <c r="I2963" i="10"/>
  <c r="F2998" i="12" s="1"/>
  <c r="J2963" i="10"/>
  <c r="H2998" i="12" s="1"/>
  <c r="I2964" i="10"/>
  <c r="F2999" i="12" s="1"/>
  <c r="J2964" i="10"/>
  <c r="H2999" i="12" s="1"/>
  <c r="I2965" i="10"/>
  <c r="F3000" i="12" s="1"/>
  <c r="J2965" i="10"/>
  <c r="H3000" i="12" s="1"/>
  <c r="I2966" i="10"/>
  <c r="F3001" i="12" s="1"/>
  <c r="J2966" i="10"/>
  <c r="H3001" i="12" s="1"/>
  <c r="I2967" i="10"/>
  <c r="F3002" i="12" s="1"/>
  <c r="J2967" i="10"/>
  <c r="H3002" i="12" s="1"/>
  <c r="I2968" i="10"/>
  <c r="F3003" i="12" s="1"/>
  <c r="J2968" i="10"/>
  <c r="H3003" i="12" s="1"/>
  <c r="I2969" i="10"/>
  <c r="F3004" i="12" s="1"/>
  <c r="J2969" i="10"/>
  <c r="H3004" i="12" s="1"/>
  <c r="I2970" i="10"/>
  <c r="F3005" i="12" s="1"/>
  <c r="J2970" i="10"/>
  <c r="H3005" i="12" s="1"/>
  <c r="I2971" i="10"/>
  <c r="F3006" i="12" s="1"/>
  <c r="J2971" i="10"/>
  <c r="H3006" i="12" s="1"/>
  <c r="I2972" i="10"/>
  <c r="F3007" i="12" s="1"/>
  <c r="J2972" i="10"/>
  <c r="H3007" i="12" s="1"/>
  <c r="I2973" i="10"/>
  <c r="F3008" i="12" s="1"/>
  <c r="J2973" i="10"/>
  <c r="H3008" i="12" s="1"/>
  <c r="I2974" i="10"/>
  <c r="F3009" i="12" s="1"/>
  <c r="J2974" i="10"/>
  <c r="H3009" i="12" s="1"/>
  <c r="I2975" i="10"/>
  <c r="F3010" i="12" s="1"/>
  <c r="J2975" i="10"/>
  <c r="H3010" i="12" s="1"/>
  <c r="I2976" i="10"/>
  <c r="F3011" i="12" s="1"/>
  <c r="J2976" i="10"/>
  <c r="H3011" i="12" s="1"/>
  <c r="I2977" i="10"/>
  <c r="F3012" i="12" s="1"/>
  <c r="J2977" i="10"/>
  <c r="H3012" i="12" s="1"/>
  <c r="I2978" i="10"/>
  <c r="F3013" i="12" s="1"/>
  <c r="J2978" i="10"/>
  <c r="H3013" i="12" s="1"/>
  <c r="I2979" i="10"/>
  <c r="F3014" i="12" s="1"/>
  <c r="J2979" i="10"/>
  <c r="H3014" i="12" s="1"/>
  <c r="I2980" i="10"/>
  <c r="F3015" i="12" s="1"/>
  <c r="J2980" i="10"/>
  <c r="H3015" i="12" s="1"/>
  <c r="I2981" i="10"/>
  <c r="F3016" i="12" s="1"/>
  <c r="J2981" i="10"/>
  <c r="H3016" i="12" s="1"/>
  <c r="I2982" i="10"/>
  <c r="F3017" i="12" s="1"/>
  <c r="J2982" i="10"/>
  <c r="H3017" i="12" s="1"/>
  <c r="I2983" i="10"/>
  <c r="F3018" i="12" s="1"/>
  <c r="J2983" i="10"/>
  <c r="H3018" i="12" s="1"/>
  <c r="I2984" i="10"/>
  <c r="F3019" i="12" s="1"/>
  <c r="J2984" i="10"/>
  <c r="H3019" i="12" s="1"/>
  <c r="I2985" i="10"/>
  <c r="F3020" i="12" s="1"/>
  <c r="J2985" i="10"/>
  <c r="H3020" i="12" s="1"/>
  <c r="I2986" i="10"/>
  <c r="F3021" i="12" s="1"/>
  <c r="J2986" i="10"/>
  <c r="H3021" i="12" s="1"/>
  <c r="I2987" i="10"/>
  <c r="F3022" i="12" s="1"/>
  <c r="J2987" i="10"/>
  <c r="H3022" i="12" s="1"/>
  <c r="I2988" i="10"/>
  <c r="F3023" i="12" s="1"/>
  <c r="J2988" i="10"/>
  <c r="H3023" i="12" s="1"/>
  <c r="I2989" i="10"/>
  <c r="F3024" i="12" s="1"/>
  <c r="J2989" i="10"/>
  <c r="H3024" i="12" s="1"/>
  <c r="I2990" i="10"/>
  <c r="F3025" i="12" s="1"/>
  <c r="J2990" i="10"/>
  <c r="H3025" i="12" s="1"/>
  <c r="I2991" i="10"/>
  <c r="F3026" i="12" s="1"/>
  <c r="J2991" i="10"/>
  <c r="H3026" i="12" s="1"/>
  <c r="I2992" i="10"/>
  <c r="F3027" i="12" s="1"/>
  <c r="J2992" i="10"/>
  <c r="H3027" i="12" s="1"/>
  <c r="I2993" i="10"/>
  <c r="F3028" i="12" s="1"/>
  <c r="J2993" i="10"/>
  <c r="H3028" i="12" s="1"/>
  <c r="I2994" i="10"/>
  <c r="F3029" i="12" s="1"/>
  <c r="J2994" i="10"/>
  <c r="H3029" i="12" s="1"/>
  <c r="I2995" i="10"/>
  <c r="F3030" i="12" s="1"/>
  <c r="J2995" i="10"/>
  <c r="H3030" i="12" s="1"/>
  <c r="I2996" i="10"/>
  <c r="F3031" i="12" s="1"/>
  <c r="J2996" i="10"/>
  <c r="H3031" i="12" s="1"/>
  <c r="I2997" i="10"/>
  <c r="F3032" i="12" s="1"/>
  <c r="J2997" i="10"/>
  <c r="H3032" i="12" s="1"/>
  <c r="I2998" i="10"/>
  <c r="F3033" i="12" s="1"/>
  <c r="J2998" i="10"/>
  <c r="H3033" i="12" s="1"/>
  <c r="I2999" i="10"/>
  <c r="F3034" i="12" s="1"/>
  <c r="J2999" i="10"/>
  <c r="H3034" i="12" s="1"/>
  <c r="I3000" i="10"/>
  <c r="F3035" i="12" s="1"/>
  <c r="J3000" i="10"/>
  <c r="H3035" i="12" s="1"/>
  <c r="I3001" i="10"/>
  <c r="F3036" i="12" s="1"/>
  <c r="J3001" i="10"/>
  <c r="H3036" i="12" s="1"/>
  <c r="I3002" i="10"/>
  <c r="F3037" i="12" s="1"/>
  <c r="J3002" i="10"/>
  <c r="H3037" i="12" s="1"/>
  <c r="I3003" i="10"/>
  <c r="F3038" i="12" s="1"/>
  <c r="J3003" i="10"/>
  <c r="H3038" i="12" s="1"/>
  <c r="I3004" i="10"/>
  <c r="F3039" i="12" s="1"/>
  <c r="J3004" i="10"/>
  <c r="H3039" i="12" s="1"/>
  <c r="I3005" i="10"/>
  <c r="F3040" i="12" s="1"/>
  <c r="J3005" i="10"/>
  <c r="H3040" i="12" s="1"/>
  <c r="I3006" i="10"/>
  <c r="F3041" i="12" s="1"/>
  <c r="J3006" i="10"/>
  <c r="H3041" i="12" s="1"/>
  <c r="I3007" i="10"/>
  <c r="F3042" i="12" s="1"/>
  <c r="J3007" i="10"/>
  <c r="H3042" i="12" s="1"/>
  <c r="I3008" i="10"/>
  <c r="F3043" i="12" s="1"/>
  <c r="J3008" i="10"/>
  <c r="H3043" i="12" s="1"/>
  <c r="I3009" i="10"/>
  <c r="F3044" i="12" s="1"/>
  <c r="J3009" i="10"/>
  <c r="H3044" i="12" s="1"/>
  <c r="I3010" i="10"/>
  <c r="F3045" i="12" s="1"/>
  <c r="J3010" i="10"/>
  <c r="H3045" i="12" s="1"/>
  <c r="I3011" i="10"/>
  <c r="F3046" i="12" s="1"/>
  <c r="J3011" i="10"/>
  <c r="H3046" i="12" s="1"/>
  <c r="I3012" i="10"/>
  <c r="F3047" i="12" s="1"/>
  <c r="J3012" i="10"/>
  <c r="H3047" i="12" s="1"/>
  <c r="I3013" i="10"/>
  <c r="F3048" i="12" s="1"/>
  <c r="J3013" i="10"/>
  <c r="H3048" i="12" s="1"/>
  <c r="I3014" i="10"/>
  <c r="F3049" i="12" s="1"/>
  <c r="J3014" i="10"/>
  <c r="H3049" i="12" s="1"/>
  <c r="I3015" i="10"/>
  <c r="F3050" i="12" s="1"/>
  <c r="J3015" i="10"/>
  <c r="H3050" i="12" s="1"/>
  <c r="J19" i="10"/>
  <c r="H54" i="12" s="1"/>
  <c r="I19" i="10"/>
  <c r="F54" i="12" s="1"/>
  <c r="F635" i="11"/>
  <c r="I5" i="12" s="1"/>
  <c r="F636" i="11"/>
  <c r="I6" i="12" s="1"/>
  <c r="F637" i="11"/>
  <c r="I7" i="12" s="1"/>
  <c r="F638" i="11"/>
  <c r="I8" i="12" s="1"/>
  <c r="F639" i="11"/>
  <c r="I9" i="12" s="1"/>
  <c r="F640" i="11"/>
  <c r="I10" i="12" s="1"/>
  <c r="F641" i="11"/>
  <c r="I11" i="12" s="1"/>
  <c r="F642" i="11"/>
  <c r="I12" i="12" s="1"/>
  <c r="F643" i="11"/>
  <c r="I13" i="12" s="1"/>
  <c r="F644" i="11"/>
  <c r="I14" i="12" s="1"/>
  <c r="F645" i="11"/>
  <c r="I15" i="12" s="1"/>
  <c r="F646" i="11"/>
  <c r="I16" i="12" s="1"/>
  <c r="F647" i="11"/>
  <c r="I17" i="12" s="1"/>
  <c r="F648" i="11"/>
  <c r="I18" i="12" s="1"/>
  <c r="F649" i="11"/>
  <c r="I19" i="12" s="1"/>
  <c r="F650" i="11"/>
  <c r="I20" i="12" s="1"/>
  <c r="F651" i="11"/>
  <c r="I21" i="12" s="1"/>
  <c r="F652" i="11"/>
  <c r="I22" i="12" s="1"/>
  <c r="F653" i="11"/>
  <c r="I23" i="12" s="1"/>
  <c r="F654" i="11"/>
  <c r="I24" i="12" s="1"/>
  <c r="F655" i="11"/>
  <c r="I25" i="12" s="1"/>
  <c r="F656" i="11"/>
  <c r="I26" i="12" s="1"/>
  <c r="F657" i="11"/>
  <c r="I27" i="12" s="1"/>
  <c r="F658" i="11"/>
  <c r="I28" i="12" s="1"/>
  <c r="F659" i="11"/>
  <c r="I29" i="12" s="1"/>
  <c r="F660" i="11"/>
  <c r="I30" i="12" s="1"/>
  <c r="F661" i="11"/>
  <c r="I31" i="12" s="1"/>
  <c r="F662" i="11"/>
  <c r="I32" i="12" s="1"/>
  <c r="F663" i="11"/>
  <c r="I33" i="12" s="1"/>
  <c r="F664" i="11"/>
  <c r="I34" i="12" s="1"/>
  <c r="F665" i="11"/>
  <c r="I35" i="12" s="1"/>
  <c r="F666" i="11"/>
  <c r="I36" i="12" s="1"/>
  <c r="F667" i="11"/>
  <c r="I37" i="12" s="1"/>
  <c r="F668" i="11"/>
  <c r="I38" i="12" s="1"/>
  <c r="F669" i="11"/>
  <c r="I39" i="12" s="1"/>
  <c r="F670" i="11"/>
  <c r="I40" i="12" s="1"/>
  <c r="F671" i="11"/>
  <c r="I41" i="12" s="1"/>
  <c r="F672" i="11"/>
  <c r="I42" i="12" s="1"/>
  <c r="F673" i="11"/>
  <c r="I43" i="12" s="1"/>
  <c r="F674" i="11"/>
  <c r="I44" i="12" s="1"/>
  <c r="F675" i="11"/>
  <c r="I45" i="12" s="1"/>
  <c r="F676" i="11"/>
  <c r="I46" i="12" s="1"/>
  <c r="F677" i="11"/>
  <c r="I47" i="12" s="1"/>
  <c r="F678" i="11"/>
  <c r="I48" i="12" s="1"/>
  <c r="F679" i="11"/>
  <c r="I49" i="12" s="1"/>
  <c r="F680" i="11"/>
  <c r="I50" i="12" s="1"/>
  <c r="F681" i="11"/>
  <c r="I51" i="12" s="1"/>
  <c r="F682" i="11"/>
  <c r="I52" i="12" s="1"/>
  <c r="F683" i="11"/>
  <c r="I53" i="12" s="1"/>
  <c r="F634" i="11"/>
  <c r="I4" i="12" s="1"/>
  <c r="D635" i="11"/>
  <c r="G5" i="12" s="1"/>
  <c r="D636" i="11"/>
  <c r="G6" i="12" s="1"/>
  <c r="D637" i="11"/>
  <c r="G7" i="12" s="1"/>
  <c r="D638" i="11"/>
  <c r="G8" i="12" s="1"/>
  <c r="D639" i="11"/>
  <c r="G9" i="12" s="1"/>
  <c r="D640" i="11"/>
  <c r="G10" i="12" s="1"/>
  <c r="D641" i="11"/>
  <c r="G11" i="12" s="1"/>
  <c r="D642" i="11"/>
  <c r="G12" i="12" s="1"/>
  <c r="D643" i="11"/>
  <c r="G13" i="12" s="1"/>
  <c r="D644" i="11"/>
  <c r="G14" i="12" s="1"/>
  <c r="D645" i="11"/>
  <c r="G15" i="12" s="1"/>
  <c r="D646" i="11"/>
  <c r="G16" i="12" s="1"/>
  <c r="D647" i="11"/>
  <c r="G17" i="12" s="1"/>
  <c r="D648" i="11"/>
  <c r="G18" i="12" s="1"/>
  <c r="D649" i="11"/>
  <c r="G19" i="12" s="1"/>
  <c r="D650" i="11"/>
  <c r="G20" i="12" s="1"/>
  <c r="D651" i="11"/>
  <c r="G21" i="12" s="1"/>
  <c r="D652" i="11"/>
  <c r="G22" i="12" s="1"/>
  <c r="D653" i="11"/>
  <c r="G23" i="12" s="1"/>
  <c r="D654" i="11"/>
  <c r="G24" i="12" s="1"/>
  <c r="D655" i="11"/>
  <c r="G25" i="12" s="1"/>
  <c r="D656" i="11"/>
  <c r="G26" i="12" s="1"/>
  <c r="D657" i="11"/>
  <c r="G27" i="12" s="1"/>
  <c r="D658" i="11"/>
  <c r="G28" i="12" s="1"/>
  <c r="D659" i="11"/>
  <c r="G29" i="12" s="1"/>
  <c r="D660" i="11"/>
  <c r="G30" i="12" s="1"/>
  <c r="D661" i="11"/>
  <c r="G31" i="12" s="1"/>
  <c r="D662" i="11"/>
  <c r="G32" i="12" s="1"/>
  <c r="D663" i="11"/>
  <c r="G33" i="12" s="1"/>
  <c r="D664" i="11"/>
  <c r="G34" i="12" s="1"/>
  <c r="D665" i="11"/>
  <c r="G35" i="12" s="1"/>
  <c r="D666" i="11"/>
  <c r="G36" i="12" s="1"/>
  <c r="D667" i="11"/>
  <c r="G37" i="12" s="1"/>
  <c r="D668" i="11"/>
  <c r="G38" i="12" s="1"/>
  <c r="D669" i="11"/>
  <c r="G39" i="12" s="1"/>
  <c r="D670" i="11"/>
  <c r="G40" i="12" s="1"/>
  <c r="D671" i="11"/>
  <c r="G41" i="12" s="1"/>
  <c r="D672" i="11"/>
  <c r="G42" i="12" s="1"/>
  <c r="D673" i="11"/>
  <c r="G43" i="12" s="1"/>
  <c r="D674" i="11"/>
  <c r="G44" i="12" s="1"/>
  <c r="D675" i="11"/>
  <c r="G45" i="12" s="1"/>
  <c r="D676" i="11"/>
  <c r="G46" i="12" s="1"/>
  <c r="D677" i="11"/>
  <c r="G47" i="12" s="1"/>
  <c r="D678" i="11"/>
  <c r="G48" i="12" s="1"/>
  <c r="D679" i="11"/>
  <c r="G49" i="12" s="1"/>
  <c r="D680" i="11"/>
  <c r="G50" i="12" s="1"/>
  <c r="D681" i="11"/>
  <c r="G51" i="12" s="1"/>
  <c r="D682" i="11"/>
  <c r="G52" i="12" s="1"/>
  <c r="D683" i="11"/>
  <c r="G53" i="12" s="1"/>
  <c r="D634" i="11"/>
  <c r="G4" i="12" s="1"/>
  <c r="E15" i="5"/>
  <c r="F15" i="5" l="1"/>
  <c r="G15" i="5" s="1"/>
  <c r="H15" i="5" s="1"/>
  <c r="F131" i="7"/>
  <c r="F116" i="7"/>
  <c r="F145" i="7"/>
  <c r="F130" i="7"/>
  <c r="F115" i="7"/>
  <c r="F103" i="7"/>
  <c r="F144" i="7"/>
  <c r="F129" i="7"/>
  <c r="F102" i="7"/>
  <c r="F143" i="7"/>
  <c r="F117" i="7"/>
  <c r="F101" i="7"/>
  <c r="T611" i="6"/>
  <c r="T612" i="6"/>
  <c r="T613" i="6"/>
  <c r="T614" i="6"/>
  <c r="T615" i="6"/>
  <c r="T616" i="6"/>
  <c r="T617" i="6"/>
  <c r="T618" i="6"/>
  <c r="T619" i="6"/>
  <c r="T620" i="6"/>
  <c r="T621" i="6"/>
  <c r="T622" i="6"/>
  <c r="T623" i="6"/>
  <c r="T624" i="6"/>
  <c r="T625" i="6"/>
  <c r="T6" i="6"/>
  <c r="T7" i="6"/>
  <c r="T8" i="6"/>
  <c r="T9" i="6"/>
  <c r="T10" i="6"/>
  <c r="T11" i="6"/>
  <c r="T12" i="6"/>
  <c r="T13" i="6"/>
  <c r="T14" i="6"/>
  <c r="T15" i="6"/>
  <c r="T16" i="6"/>
  <c r="T17" i="6"/>
  <c r="T18" i="6"/>
  <c r="T19" i="6"/>
  <c r="T20" i="6"/>
  <c r="T21" i="6"/>
  <c r="T23" i="6"/>
  <c r="T24" i="6"/>
  <c r="T25" i="6"/>
  <c r="T26" i="6"/>
  <c r="T27" i="6"/>
  <c r="T28" i="6"/>
  <c r="T29" i="6"/>
  <c r="T30" i="6"/>
  <c r="T31" i="6"/>
  <c r="T32" i="6"/>
  <c r="T33" i="6"/>
  <c r="T34" i="6"/>
  <c r="T35" i="6"/>
  <c r="T36" i="6"/>
  <c r="T37" i="6"/>
  <c r="T38" i="6"/>
  <c r="T39" i="6"/>
  <c r="T40" i="6"/>
  <c r="T41" i="6"/>
  <c r="T42" i="6"/>
  <c r="T43" i="6"/>
  <c r="T44" i="6"/>
  <c r="T45" i="6"/>
  <c r="T46" i="6"/>
  <c r="T47" i="6"/>
  <c r="T48" i="6"/>
  <c r="T49" i="6"/>
  <c r="T50" i="6"/>
  <c r="T51" i="6"/>
  <c r="T52" i="6"/>
  <c r="T53" i="6"/>
  <c r="T54" i="6"/>
  <c r="T55" i="6"/>
  <c r="T56" i="6"/>
  <c r="T57" i="6"/>
  <c r="T58" i="6"/>
  <c r="T59" i="6"/>
  <c r="T60" i="6"/>
  <c r="T61" i="6"/>
  <c r="T62" i="6"/>
  <c r="T63" i="6"/>
  <c r="T64" i="6"/>
  <c r="T65" i="6"/>
  <c r="T66" i="6"/>
  <c r="T67" i="6"/>
  <c r="T68" i="6"/>
  <c r="T69" i="6"/>
  <c r="T70" i="6"/>
  <c r="T71" i="6"/>
  <c r="T72" i="6"/>
  <c r="T73" i="6"/>
  <c r="T74" i="6"/>
  <c r="T75" i="6"/>
  <c r="T76" i="6"/>
  <c r="T77" i="6"/>
  <c r="T78" i="6"/>
  <c r="T79" i="6"/>
  <c r="T80" i="6"/>
  <c r="T81" i="6"/>
  <c r="T82" i="6"/>
  <c r="T83" i="6"/>
  <c r="T84" i="6"/>
  <c r="T85" i="6"/>
  <c r="T86" i="6"/>
  <c r="T87" i="6"/>
  <c r="T88" i="6"/>
  <c r="T89" i="6"/>
  <c r="T90" i="6"/>
  <c r="T91" i="6"/>
  <c r="T92" i="6"/>
  <c r="T93" i="6"/>
  <c r="T94" i="6"/>
  <c r="T95" i="6"/>
  <c r="T96" i="6"/>
  <c r="T97" i="6"/>
  <c r="T98" i="6"/>
  <c r="T99" i="6"/>
  <c r="T100" i="6"/>
  <c r="T101" i="6"/>
  <c r="T102" i="6"/>
  <c r="T103" i="6"/>
  <c r="T104" i="6"/>
  <c r="T105" i="6"/>
  <c r="T106" i="6"/>
  <c r="T107" i="6"/>
  <c r="T108" i="6"/>
  <c r="T109" i="6"/>
  <c r="T110" i="6"/>
  <c r="T111" i="6"/>
  <c r="T112" i="6"/>
  <c r="T113" i="6"/>
  <c r="T114" i="6"/>
  <c r="T115" i="6"/>
  <c r="T116" i="6"/>
  <c r="T117" i="6"/>
  <c r="T118" i="6"/>
  <c r="T119" i="6"/>
  <c r="T120" i="6"/>
  <c r="T121" i="6"/>
  <c r="T122" i="6"/>
  <c r="T123" i="6"/>
  <c r="T124" i="6"/>
  <c r="T125" i="6"/>
  <c r="T126" i="6"/>
  <c r="T127" i="6"/>
  <c r="T128" i="6"/>
  <c r="T129" i="6"/>
  <c r="T130" i="6"/>
  <c r="T131" i="6"/>
  <c r="T132" i="6"/>
  <c r="T133" i="6"/>
  <c r="T134" i="6"/>
  <c r="T135" i="6"/>
  <c r="T136" i="6"/>
  <c r="T137" i="6"/>
  <c r="T138" i="6"/>
  <c r="T139" i="6"/>
  <c r="T140" i="6"/>
  <c r="T141" i="6"/>
  <c r="T142" i="6"/>
  <c r="T143" i="6"/>
  <c r="T144" i="6"/>
  <c r="T145" i="6"/>
  <c r="T146" i="6"/>
  <c r="T147" i="6"/>
  <c r="T148" i="6"/>
  <c r="T149" i="6"/>
  <c r="T150" i="6"/>
  <c r="T151" i="6"/>
  <c r="T152" i="6"/>
  <c r="T153" i="6"/>
  <c r="T154" i="6"/>
  <c r="T155" i="6"/>
  <c r="T156" i="6"/>
  <c r="T157" i="6"/>
  <c r="T158" i="6"/>
  <c r="T159" i="6"/>
  <c r="T160" i="6"/>
  <c r="T161" i="6"/>
  <c r="T162" i="6"/>
  <c r="T163" i="6"/>
  <c r="T164" i="6"/>
  <c r="T165" i="6"/>
  <c r="T166" i="6"/>
  <c r="T167" i="6"/>
  <c r="T168" i="6"/>
  <c r="T169" i="6"/>
  <c r="T170" i="6"/>
  <c r="T171" i="6"/>
  <c r="T172" i="6"/>
  <c r="T173" i="6"/>
  <c r="T174" i="6"/>
  <c r="T175" i="6"/>
  <c r="T176" i="6"/>
  <c r="T177" i="6"/>
  <c r="T178" i="6"/>
  <c r="T179" i="6"/>
  <c r="T180" i="6"/>
  <c r="T181" i="6"/>
  <c r="T182" i="6"/>
  <c r="T183" i="6"/>
  <c r="T184" i="6"/>
  <c r="T185" i="6"/>
  <c r="T186" i="6"/>
  <c r="T187" i="6"/>
  <c r="T188" i="6"/>
  <c r="T189" i="6"/>
  <c r="T190" i="6"/>
  <c r="T191" i="6"/>
  <c r="T192" i="6"/>
  <c r="T193" i="6"/>
  <c r="T194" i="6"/>
  <c r="T195" i="6"/>
  <c r="T196" i="6"/>
  <c r="T197" i="6"/>
  <c r="T198" i="6"/>
  <c r="T199" i="6"/>
  <c r="T200" i="6"/>
  <c r="T201" i="6"/>
  <c r="T202" i="6"/>
  <c r="T203" i="6"/>
  <c r="T204" i="6"/>
  <c r="T205" i="6"/>
  <c r="T206" i="6"/>
  <c r="T207" i="6"/>
  <c r="T208" i="6"/>
  <c r="T209" i="6"/>
  <c r="T210" i="6"/>
  <c r="T211" i="6"/>
  <c r="T212" i="6"/>
  <c r="T213" i="6"/>
  <c r="T214" i="6"/>
  <c r="T215" i="6"/>
  <c r="T216" i="6"/>
  <c r="T217" i="6"/>
  <c r="T218" i="6"/>
  <c r="T219" i="6"/>
  <c r="T220" i="6"/>
  <c r="T221" i="6"/>
  <c r="T222" i="6"/>
  <c r="T223" i="6"/>
  <c r="T224" i="6"/>
  <c r="T225" i="6"/>
  <c r="T226" i="6"/>
  <c r="T227" i="6"/>
  <c r="T228" i="6"/>
  <c r="T229" i="6"/>
  <c r="T230" i="6"/>
  <c r="T231" i="6"/>
  <c r="T232" i="6"/>
  <c r="T233" i="6"/>
  <c r="T234" i="6"/>
  <c r="T235" i="6"/>
  <c r="T236" i="6"/>
  <c r="T237" i="6"/>
  <c r="T238" i="6"/>
  <c r="T239" i="6"/>
  <c r="T240" i="6"/>
  <c r="T241" i="6"/>
  <c r="T242" i="6"/>
  <c r="T243" i="6"/>
  <c r="T244" i="6"/>
  <c r="T245" i="6"/>
  <c r="T246" i="6"/>
  <c r="T247" i="6"/>
  <c r="T248" i="6"/>
  <c r="T249" i="6"/>
  <c r="T250" i="6"/>
  <c r="T251" i="6"/>
  <c r="T252" i="6"/>
  <c r="T253" i="6"/>
  <c r="T254" i="6"/>
  <c r="T255" i="6"/>
  <c r="T256" i="6"/>
  <c r="T257" i="6"/>
  <c r="T258" i="6"/>
  <c r="T259" i="6"/>
  <c r="T260" i="6"/>
  <c r="T261" i="6"/>
  <c r="T262" i="6"/>
  <c r="T263" i="6"/>
  <c r="T264" i="6"/>
  <c r="T265" i="6"/>
  <c r="T266" i="6"/>
  <c r="T267" i="6"/>
  <c r="T268" i="6"/>
  <c r="T269" i="6"/>
  <c r="T270" i="6"/>
  <c r="T271" i="6"/>
  <c r="T272" i="6"/>
  <c r="T273" i="6"/>
  <c r="T274" i="6"/>
  <c r="T275" i="6"/>
  <c r="T276" i="6"/>
  <c r="T277" i="6"/>
  <c r="T278" i="6"/>
  <c r="T279" i="6"/>
  <c r="T280" i="6"/>
  <c r="T281" i="6"/>
  <c r="T282" i="6"/>
  <c r="T283" i="6"/>
  <c r="T284" i="6"/>
  <c r="T285" i="6"/>
  <c r="T286" i="6"/>
  <c r="T287" i="6"/>
  <c r="T288" i="6"/>
  <c r="T289" i="6"/>
  <c r="T290" i="6"/>
  <c r="T291" i="6"/>
  <c r="T292" i="6"/>
  <c r="T293" i="6"/>
  <c r="T294" i="6"/>
  <c r="T295" i="6"/>
  <c r="T296" i="6"/>
  <c r="T297" i="6"/>
  <c r="T298" i="6"/>
  <c r="T299" i="6"/>
  <c r="T300" i="6"/>
  <c r="T301" i="6"/>
  <c r="T302" i="6"/>
  <c r="T303" i="6"/>
  <c r="T304" i="6"/>
  <c r="T305" i="6"/>
  <c r="T306" i="6"/>
  <c r="T307" i="6"/>
  <c r="T308" i="6"/>
  <c r="T309" i="6"/>
  <c r="T310" i="6"/>
  <c r="T311" i="6"/>
  <c r="T312" i="6"/>
  <c r="T313" i="6"/>
  <c r="T314" i="6"/>
  <c r="T315" i="6"/>
  <c r="T316" i="6"/>
  <c r="T317" i="6"/>
  <c r="T318" i="6"/>
  <c r="T319" i="6"/>
  <c r="T320" i="6"/>
  <c r="T321" i="6"/>
  <c r="T322" i="6"/>
  <c r="T323" i="6"/>
  <c r="T324" i="6"/>
  <c r="T325" i="6"/>
  <c r="T326" i="6"/>
  <c r="T327" i="6"/>
  <c r="T328" i="6"/>
  <c r="T329" i="6"/>
  <c r="T330" i="6"/>
  <c r="T331" i="6"/>
  <c r="T332" i="6"/>
  <c r="T333" i="6"/>
  <c r="T334" i="6"/>
  <c r="T335" i="6"/>
  <c r="T336" i="6"/>
  <c r="T337" i="6"/>
  <c r="T338" i="6"/>
  <c r="T339" i="6"/>
  <c r="T340" i="6"/>
  <c r="T341" i="6"/>
  <c r="T342" i="6"/>
  <c r="T343" i="6"/>
  <c r="T344" i="6"/>
  <c r="T345" i="6"/>
  <c r="T346" i="6"/>
  <c r="T347" i="6"/>
  <c r="T348" i="6"/>
  <c r="T349" i="6"/>
  <c r="T350" i="6"/>
  <c r="T351" i="6"/>
  <c r="T352" i="6"/>
  <c r="T353" i="6"/>
  <c r="T354" i="6"/>
  <c r="T355" i="6"/>
  <c r="T356" i="6"/>
  <c r="T357" i="6"/>
  <c r="T358" i="6"/>
  <c r="T359" i="6"/>
  <c r="T360" i="6"/>
  <c r="T361" i="6"/>
  <c r="T362" i="6"/>
  <c r="T363" i="6"/>
  <c r="T364" i="6"/>
  <c r="T365" i="6"/>
  <c r="T366" i="6"/>
  <c r="T367" i="6"/>
  <c r="T368" i="6"/>
  <c r="T369" i="6"/>
  <c r="T370" i="6"/>
  <c r="T371" i="6"/>
  <c r="T372" i="6"/>
  <c r="T373" i="6"/>
  <c r="T374" i="6"/>
  <c r="T375" i="6"/>
  <c r="T376" i="6"/>
  <c r="T377" i="6"/>
  <c r="T378" i="6"/>
  <c r="T379" i="6"/>
  <c r="T380" i="6"/>
  <c r="T381" i="6"/>
  <c r="T382" i="6"/>
  <c r="T383" i="6"/>
  <c r="T384" i="6"/>
  <c r="T385" i="6"/>
  <c r="T386" i="6"/>
  <c r="T387" i="6"/>
  <c r="T388" i="6"/>
  <c r="T389" i="6"/>
  <c r="T390" i="6"/>
  <c r="T391" i="6"/>
  <c r="T392" i="6"/>
  <c r="T393" i="6"/>
  <c r="T394" i="6"/>
  <c r="T395" i="6"/>
  <c r="T396" i="6"/>
  <c r="T397" i="6"/>
  <c r="T398" i="6"/>
  <c r="T399" i="6"/>
  <c r="T400" i="6"/>
  <c r="T401" i="6"/>
  <c r="T402" i="6"/>
  <c r="T403" i="6"/>
  <c r="T404" i="6"/>
  <c r="T405" i="6"/>
  <c r="T406" i="6"/>
  <c r="T407" i="6"/>
  <c r="T408" i="6"/>
  <c r="T409" i="6"/>
  <c r="T410" i="6"/>
  <c r="T411" i="6"/>
  <c r="T412" i="6"/>
  <c r="T413" i="6"/>
  <c r="T414" i="6"/>
  <c r="T415" i="6"/>
  <c r="T416" i="6"/>
  <c r="T417" i="6"/>
  <c r="T418" i="6"/>
  <c r="T419" i="6"/>
  <c r="T420" i="6"/>
  <c r="T421" i="6"/>
  <c r="T422" i="6"/>
  <c r="T423" i="6"/>
  <c r="T424" i="6"/>
  <c r="T425" i="6"/>
  <c r="T426" i="6"/>
  <c r="T427" i="6"/>
  <c r="T428" i="6"/>
  <c r="T429" i="6"/>
  <c r="T430" i="6"/>
  <c r="T431" i="6"/>
  <c r="T432" i="6"/>
  <c r="T433" i="6"/>
  <c r="T434" i="6"/>
  <c r="T435" i="6"/>
  <c r="T436" i="6"/>
  <c r="T437" i="6"/>
  <c r="T438" i="6"/>
  <c r="T439" i="6"/>
  <c r="T440" i="6"/>
  <c r="T441" i="6"/>
  <c r="T442" i="6"/>
  <c r="T443" i="6"/>
  <c r="T444" i="6"/>
  <c r="T445" i="6"/>
  <c r="T446" i="6"/>
  <c r="T447" i="6"/>
  <c r="T448" i="6"/>
  <c r="T449" i="6"/>
  <c r="T450" i="6"/>
  <c r="T451" i="6"/>
  <c r="T452" i="6"/>
  <c r="T453" i="6"/>
  <c r="T454" i="6"/>
  <c r="T455" i="6"/>
  <c r="T456" i="6"/>
  <c r="T457" i="6"/>
  <c r="T458" i="6"/>
  <c r="T459" i="6"/>
  <c r="T460" i="6"/>
  <c r="T461" i="6"/>
  <c r="T462" i="6"/>
  <c r="T463" i="6"/>
  <c r="T464" i="6"/>
  <c r="T465" i="6"/>
  <c r="T466" i="6"/>
  <c r="T467" i="6"/>
  <c r="T468" i="6"/>
  <c r="T469" i="6"/>
  <c r="T470" i="6"/>
  <c r="T471" i="6"/>
  <c r="T472" i="6"/>
  <c r="T473" i="6"/>
  <c r="T474" i="6"/>
  <c r="T475" i="6"/>
  <c r="T476" i="6"/>
  <c r="T477" i="6"/>
  <c r="T478" i="6"/>
  <c r="T479" i="6"/>
  <c r="T480" i="6"/>
  <c r="T481" i="6"/>
  <c r="T482" i="6"/>
  <c r="T483" i="6"/>
  <c r="T484" i="6"/>
  <c r="T485" i="6"/>
  <c r="T486" i="6"/>
  <c r="T487" i="6"/>
  <c r="T488" i="6"/>
  <c r="T489" i="6"/>
  <c r="T490" i="6"/>
  <c r="T491" i="6"/>
  <c r="T492" i="6"/>
  <c r="T493" i="6"/>
  <c r="T494" i="6"/>
  <c r="T495" i="6"/>
  <c r="T496" i="6"/>
  <c r="T497" i="6"/>
  <c r="T498" i="6"/>
  <c r="T499" i="6"/>
  <c r="T500" i="6"/>
  <c r="T501" i="6"/>
  <c r="T502" i="6"/>
  <c r="T503" i="6"/>
  <c r="T504" i="6"/>
  <c r="T505" i="6"/>
  <c r="T506" i="6"/>
  <c r="T507" i="6"/>
  <c r="T508" i="6"/>
  <c r="T509" i="6"/>
  <c r="T510" i="6"/>
  <c r="T511" i="6"/>
  <c r="T512" i="6"/>
  <c r="T513" i="6"/>
  <c r="T514" i="6"/>
  <c r="T515" i="6"/>
  <c r="T516" i="6"/>
  <c r="T517" i="6"/>
  <c r="T518" i="6"/>
  <c r="T519" i="6"/>
  <c r="T520" i="6"/>
  <c r="T521" i="6"/>
  <c r="T522" i="6"/>
  <c r="T523" i="6"/>
  <c r="T524" i="6"/>
  <c r="T525" i="6"/>
  <c r="T526" i="6"/>
  <c r="T527" i="6"/>
  <c r="T528" i="6"/>
  <c r="T529" i="6"/>
  <c r="T530" i="6"/>
  <c r="T531" i="6"/>
  <c r="T532" i="6"/>
  <c r="T533" i="6"/>
  <c r="T534" i="6"/>
  <c r="T535" i="6"/>
  <c r="T536" i="6"/>
  <c r="T537" i="6"/>
  <c r="T538" i="6"/>
  <c r="T539" i="6"/>
  <c r="T540" i="6"/>
  <c r="T541" i="6"/>
  <c r="T542" i="6"/>
  <c r="T543" i="6"/>
  <c r="T544" i="6"/>
  <c r="T545" i="6"/>
  <c r="T546" i="6"/>
  <c r="T547" i="6"/>
  <c r="T548" i="6"/>
  <c r="T549" i="6"/>
  <c r="T550" i="6"/>
  <c r="T551" i="6"/>
  <c r="T552" i="6"/>
  <c r="T553" i="6"/>
  <c r="T554" i="6"/>
  <c r="T555" i="6"/>
  <c r="T556" i="6"/>
  <c r="T557" i="6"/>
  <c r="T558" i="6"/>
  <c r="T559" i="6"/>
  <c r="T560" i="6"/>
  <c r="T561" i="6"/>
  <c r="T562" i="6"/>
  <c r="T563" i="6"/>
  <c r="T564" i="6"/>
  <c r="T565" i="6"/>
  <c r="T566" i="6"/>
  <c r="T567" i="6"/>
  <c r="T568" i="6"/>
  <c r="T569" i="6"/>
  <c r="T570" i="6"/>
  <c r="T571" i="6"/>
  <c r="T572" i="6"/>
  <c r="T573" i="6"/>
  <c r="T574" i="6"/>
  <c r="T575" i="6"/>
  <c r="T576" i="6"/>
  <c r="T577" i="6"/>
  <c r="T578" i="6"/>
  <c r="T579" i="6"/>
  <c r="T580" i="6"/>
  <c r="T581" i="6"/>
  <c r="T582" i="6"/>
  <c r="T583" i="6"/>
  <c r="T584" i="6"/>
  <c r="T585" i="6"/>
  <c r="T586" i="6"/>
  <c r="T587" i="6"/>
  <c r="T588" i="6"/>
  <c r="T589" i="6"/>
  <c r="T590" i="6"/>
  <c r="T591" i="6"/>
  <c r="T592" i="6"/>
  <c r="T593" i="6"/>
  <c r="T594" i="6"/>
  <c r="T595" i="6"/>
  <c r="T596" i="6"/>
  <c r="T597" i="6"/>
  <c r="T598" i="6"/>
  <c r="T599" i="6"/>
  <c r="T600" i="6"/>
  <c r="T601" i="6"/>
  <c r="T602" i="6"/>
  <c r="T603" i="6"/>
  <c r="T604" i="6"/>
  <c r="T605" i="6"/>
  <c r="T606" i="6"/>
  <c r="T607" i="6"/>
  <c r="T608" i="6"/>
  <c r="T609" i="6"/>
  <c r="T610" i="6"/>
  <c r="T5" i="6"/>
  <c r="N2522" i="6"/>
  <c r="N2523" i="6"/>
  <c r="N2524" i="6"/>
  <c r="N2525" i="6"/>
  <c r="N2526" i="6"/>
  <c r="N2527" i="6"/>
  <c r="N2528" i="6"/>
  <c r="N2529" i="6"/>
  <c r="N2530" i="6"/>
  <c r="N2531" i="6"/>
  <c r="N2532" i="6"/>
  <c r="N2533" i="6"/>
  <c r="N2534" i="6"/>
  <c r="N2535" i="6"/>
  <c r="N2536" i="6"/>
  <c r="N2537" i="6"/>
  <c r="N2538" i="6"/>
  <c r="N2539" i="6"/>
  <c r="N2540" i="6"/>
  <c r="N2541" i="6"/>
  <c r="N2542" i="6"/>
  <c r="N2543" i="6"/>
  <c r="N2544" i="6"/>
  <c r="N2545" i="6"/>
  <c r="N2546" i="6"/>
  <c r="N2547" i="6"/>
  <c r="N2548" i="6"/>
  <c r="N2549" i="6"/>
  <c r="N2550" i="6"/>
  <c r="N2551" i="6"/>
  <c r="N2552" i="6"/>
  <c r="N2553" i="6"/>
  <c r="N2554" i="6"/>
  <c r="N2555" i="6"/>
  <c r="N2556" i="6"/>
  <c r="N2557" i="6"/>
  <c r="N2558" i="6"/>
  <c r="N2559" i="6"/>
  <c r="N2560" i="6"/>
  <c r="N2561" i="6"/>
  <c r="N2562" i="6"/>
  <c r="N2563" i="6"/>
  <c r="N2564" i="6"/>
  <c r="N2565" i="6"/>
  <c r="N2566" i="6"/>
  <c r="N2567" i="6"/>
  <c r="N2568" i="6"/>
  <c r="N2569" i="6"/>
  <c r="N2570" i="6"/>
  <c r="N2571" i="6"/>
  <c r="N2572" i="6"/>
  <c r="N2573" i="6"/>
  <c r="N2574" i="6"/>
  <c r="N2575" i="6"/>
  <c r="N2576" i="6"/>
  <c r="N2577" i="6"/>
  <c r="N2578" i="6"/>
  <c r="N2579" i="6"/>
  <c r="N2580" i="6"/>
  <c r="N2581" i="6"/>
  <c r="N2582" i="6"/>
  <c r="N2583" i="6"/>
  <c r="N2584" i="6"/>
  <c r="N2585" i="6"/>
  <c r="N2586" i="6"/>
  <c r="N2587" i="6"/>
  <c r="N2588" i="6"/>
  <c r="N2589" i="6"/>
  <c r="N2590" i="6"/>
  <c r="N2591" i="6"/>
  <c r="N2592" i="6"/>
  <c r="N2593" i="6"/>
  <c r="N2594" i="6"/>
  <c r="N2595" i="6"/>
  <c r="N2596" i="6"/>
  <c r="N2597" i="6"/>
  <c r="N2598" i="6"/>
  <c r="N2599" i="6"/>
  <c r="N2600" i="6"/>
  <c r="N2601" i="6"/>
  <c r="N2602" i="6"/>
  <c r="N2603" i="6"/>
  <c r="N2604" i="6"/>
  <c r="N2605" i="6"/>
  <c r="N2606" i="6"/>
  <c r="N2607" i="6"/>
  <c r="N2608" i="6"/>
  <c r="N2609" i="6"/>
  <c r="N2610" i="6"/>
  <c r="N2611" i="6"/>
  <c r="N2612" i="6"/>
  <c r="N2613" i="6"/>
  <c r="N2614" i="6"/>
  <c r="N2615" i="6"/>
  <c r="N2616" i="6"/>
  <c r="N2617" i="6"/>
  <c r="N2618" i="6"/>
  <c r="N2619" i="6"/>
  <c r="N2620" i="6"/>
  <c r="N2621" i="6"/>
  <c r="N2622" i="6"/>
  <c r="N2623" i="6"/>
  <c r="N2624" i="6"/>
  <c r="N2625" i="6"/>
  <c r="N2626" i="6"/>
  <c r="N2627" i="6"/>
  <c r="N2628" i="6"/>
  <c r="N2629" i="6"/>
  <c r="N2630" i="6"/>
  <c r="N2631" i="6"/>
  <c r="N2632" i="6"/>
  <c r="N2633" i="6"/>
  <c r="N2634" i="6"/>
  <c r="N2635" i="6"/>
  <c r="N2636" i="6"/>
  <c r="N2637" i="6"/>
  <c r="N2638" i="6"/>
  <c r="N2639" i="6"/>
  <c r="N2640" i="6"/>
  <c r="N2641" i="6"/>
  <c r="N2642" i="6"/>
  <c r="N2643" i="6"/>
  <c r="N2644" i="6"/>
  <c r="N2645" i="6"/>
  <c r="N2646" i="6"/>
  <c r="N2647" i="6"/>
  <c r="N2648" i="6"/>
  <c r="N2649" i="6"/>
  <c r="N2650" i="6"/>
  <c r="N2651" i="6"/>
  <c r="N2652" i="6"/>
  <c r="N2653" i="6"/>
  <c r="N2654" i="6"/>
  <c r="N2655" i="6"/>
  <c r="N2656" i="6"/>
  <c r="N2657" i="6"/>
  <c r="N2658" i="6"/>
  <c r="N2659" i="6"/>
  <c r="N2660" i="6"/>
  <c r="N2661" i="6"/>
  <c r="N2662" i="6"/>
  <c r="N2663" i="6"/>
  <c r="N2664" i="6"/>
  <c r="N2665" i="6"/>
  <c r="N2666" i="6"/>
  <c r="N2667" i="6"/>
  <c r="N2668" i="6"/>
  <c r="N2669" i="6"/>
  <c r="N2670" i="6"/>
  <c r="N2671" i="6"/>
  <c r="N2672" i="6"/>
  <c r="N2673" i="6"/>
  <c r="N2674" i="6"/>
  <c r="N2675" i="6"/>
  <c r="N2676" i="6"/>
  <c r="N2677" i="6"/>
  <c r="N2678" i="6"/>
  <c r="N2679" i="6"/>
  <c r="N2680" i="6"/>
  <c r="N2681" i="6"/>
  <c r="N2682" i="6"/>
  <c r="N2683" i="6"/>
  <c r="N2684" i="6"/>
  <c r="N2685" i="6"/>
  <c r="N2686" i="6"/>
  <c r="N2687" i="6"/>
  <c r="N2688" i="6"/>
  <c r="N2689" i="6"/>
  <c r="N2690" i="6"/>
  <c r="N2691" i="6"/>
  <c r="N2692" i="6"/>
  <c r="N2693" i="6"/>
  <c r="N2694" i="6"/>
  <c r="N2695" i="6"/>
  <c r="N2696" i="6"/>
  <c r="N2697" i="6"/>
  <c r="N2698" i="6"/>
  <c r="N2699" i="6"/>
  <c r="N2700" i="6"/>
  <c r="N2701" i="6"/>
  <c r="N2702" i="6"/>
  <c r="N2703" i="6"/>
  <c r="N2704" i="6"/>
  <c r="N2705" i="6"/>
  <c r="N2706" i="6"/>
  <c r="N2707" i="6"/>
  <c r="N2708" i="6"/>
  <c r="N2709" i="6"/>
  <c r="N2710" i="6"/>
  <c r="N2711" i="6"/>
  <c r="N2712" i="6"/>
  <c r="N2713" i="6"/>
  <c r="N2714" i="6"/>
  <c r="N2715" i="6"/>
  <c r="N2716" i="6"/>
  <c r="N2717" i="6"/>
  <c r="N2718" i="6"/>
  <c r="N2719" i="6"/>
  <c r="N2720" i="6"/>
  <c r="N2721" i="6"/>
  <c r="N2722" i="6"/>
  <c r="N2723" i="6"/>
  <c r="N2724" i="6"/>
  <c r="N2725" i="6"/>
  <c r="N2726" i="6"/>
  <c r="N2727" i="6"/>
  <c r="N2728" i="6"/>
  <c r="N2729" i="6"/>
  <c r="N2730" i="6"/>
  <c r="N2731" i="6"/>
  <c r="N2732" i="6"/>
  <c r="N2733" i="6"/>
  <c r="N2734" i="6"/>
  <c r="N2735" i="6"/>
  <c r="N2736" i="6"/>
  <c r="N2737" i="6"/>
  <c r="N2738" i="6"/>
  <c r="N2739" i="6"/>
  <c r="N2740" i="6"/>
  <c r="N2741" i="6"/>
  <c r="N2742" i="6"/>
  <c r="N2743" i="6"/>
  <c r="N2744" i="6"/>
  <c r="N2745" i="6"/>
  <c r="N2746" i="6"/>
  <c r="N2747" i="6"/>
  <c r="N2748" i="6"/>
  <c r="N2749" i="6"/>
  <c r="N2750" i="6"/>
  <c r="N2751" i="6"/>
  <c r="N2752" i="6"/>
  <c r="N2753" i="6"/>
  <c r="N2754" i="6"/>
  <c r="N2755" i="6"/>
  <c r="N2756" i="6"/>
  <c r="N2757" i="6"/>
  <c r="N2758" i="6"/>
  <c r="N2759" i="6"/>
  <c r="N2760" i="6"/>
  <c r="N2761" i="6"/>
  <c r="N2762" i="6"/>
  <c r="N2763" i="6"/>
  <c r="N2764" i="6"/>
  <c r="N2765" i="6"/>
  <c r="N2766" i="6"/>
  <c r="N2767" i="6"/>
  <c r="N2768" i="6"/>
  <c r="N2769" i="6"/>
  <c r="N2770" i="6"/>
  <c r="N2771" i="6"/>
  <c r="N2772" i="6"/>
  <c r="N2773" i="6"/>
  <c r="N2774" i="6"/>
  <c r="N2775" i="6"/>
  <c r="N2776" i="6"/>
  <c r="N2777" i="6"/>
  <c r="N2778" i="6"/>
  <c r="N2779" i="6"/>
  <c r="N2780" i="6"/>
  <c r="N2781" i="6"/>
  <c r="N2782" i="6"/>
  <c r="N2783" i="6"/>
  <c r="N2784" i="6"/>
  <c r="N2785" i="6"/>
  <c r="N2786" i="6"/>
  <c r="N2787" i="6"/>
  <c r="N2788" i="6"/>
  <c r="N2789" i="6"/>
  <c r="N2790" i="6"/>
  <c r="N2791" i="6"/>
  <c r="N2792" i="6"/>
  <c r="N2793" i="6"/>
  <c r="N2794" i="6"/>
  <c r="N2795" i="6"/>
  <c r="N2796" i="6"/>
  <c r="N2797" i="6"/>
  <c r="N2798" i="6"/>
  <c r="N2799" i="6"/>
  <c r="N2800" i="6"/>
  <c r="N2801" i="6"/>
  <c r="N2802" i="6"/>
  <c r="N2803" i="6"/>
  <c r="N2804" i="6"/>
  <c r="N2805" i="6"/>
  <c r="N2806" i="6"/>
  <c r="N2807" i="6"/>
  <c r="N2808" i="6"/>
  <c r="N2809" i="6"/>
  <c r="N2810" i="6"/>
  <c r="N2811" i="6"/>
  <c r="N2812" i="6"/>
  <c r="N2813" i="6"/>
  <c r="N2814" i="6"/>
  <c r="N2815" i="6"/>
  <c r="N2816" i="6"/>
  <c r="N2817" i="6"/>
  <c r="N2818" i="6"/>
  <c r="N2819" i="6"/>
  <c r="N2820" i="6"/>
  <c r="N2821" i="6"/>
  <c r="N2822" i="6"/>
  <c r="N2823" i="6"/>
  <c r="N2824" i="6"/>
  <c r="N2825" i="6"/>
  <c r="N2826" i="6"/>
  <c r="N2827" i="6"/>
  <c r="N2828" i="6"/>
  <c r="N2829" i="6"/>
  <c r="N2830" i="6"/>
  <c r="N2831" i="6"/>
  <c r="N2832" i="6"/>
  <c r="N2833" i="6"/>
  <c r="N2834" i="6"/>
  <c r="N2835" i="6"/>
  <c r="N2836" i="6"/>
  <c r="N2837" i="6"/>
  <c r="N2838" i="6"/>
  <c r="N2839" i="6"/>
  <c r="N2840" i="6"/>
  <c r="N2841" i="6"/>
  <c r="N2842" i="6"/>
  <c r="N2843" i="6"/>
  <c r="N2844" i="6"/>
  <c r="N2845" i="6"/>
  <c r="N2846" i="6"/>
  <c r="N2847" i="6"/>
  <c r="N2848" i="6"/>
  <c r="N2849" i="6"/>
  <c r="N2850" i="6"/>
  <c r="N2851" i="6"/>
  <c r="N2852" i="6"/>
  <c r="N2853" i="6"/>
  <c r="N2854" i="6"/>
  <c r="N2855" i="6"/>
  <c r="N2856" i="6"/>
  <c r="N2857" i="6"/>
  <c r="N2858" i="6"/>
  <c r="N2859" i="6"/>
  <c r="N2860" i="6"/>
  <c r="N2861" i="6"/>
  <c r="N2862" i="6"/>
  <c r="N2863" i="6"/>
  <c r="N2864" i="6"/>
  <c r="N2865" i="6"/>
  <c r="N2866" i="6"/>
  <c r="N2867" i="6"/>
  <c r="N2868" i="6"/>
  <c r="N2869" i="6"/>
  <c r="N2870" i="6"/>
  <c r="N2871" i="6"/>
  <c r="N2872" i="6"/>
  <c r="N2873" i="6"/>
  <c r="N2874" i="6"/>
  <c r="N2875" i="6"/>
  <c r="N2876" i="6"/>
  <c r="N2877" i="6"/>
  <c r="N2878" i="6"/>
  <c r="N2879" i="6"/>
  <c r="N2880" i="6"/>
  <c r="N2881" i="6"/>
  <c r="N2882" i="6"/>
  <c r="N2883" i="6"/>
  <c r="N2884" i="6"/>
  <c r="N2885" i="6"/>
  <c r="N2886" i="6"/>
  <c r="N2887" i="6"/>
  <c r="N2888" i="6"/>
  <c r="N2889" i="6"/>
  <c r="N2890" i="6"/>
  <c r="N2891" i="6"/>
  <c r="N2892" i="6"/>
  <c r="N2893" i="6"/>
  <c r="N2894" i="6"/>
  <c r="N2895" i="6"/>
  <c r="N2896" i="6"/>
  <c r="N2897" i="6"/>
  <c r="N2898" i="6"/>
  <c r="N2899" i="6"/>
  <c r="N2900" i="6"/>
  <c r="N2901" i="6"/>
  <c r="N2902" i="6"/>
  <c r="N2903" i="6"/>
  <c r="N2904" i="6"/>
  <c r="N2905" i="6"/>
  <c r="N2906" i="6"/>
  <c r="N2907" i="6"/>
  <c r="N2908" i="6"/>
  <c r="N2909" i="6"/>
  <c r="N2910" i="6"/>
  <c r="N2911" i="6"/>
  <c r="N2912" i="6"/>
  <c r="N2913" i="6"/>
  <c r="N2914" i="6"/>
  <c r="N2915" i="6"/>
  <c r="N2916" i="6"/>
  <c r="N2917" i="6"/>
  <c r="N2918" i="6"/>
  <c r="N2919" i="6"/>
  <c r="N2920" i="6"/>
  <c r="N2921" i="6"/>
  <c r="N2922" i="6"/>
  <c r="N2923" i="6"/>
  <c r="N2924" i="6"/>
  <c r="N2925" i="6"/>
  <c r="N2926" i="6"/>
  <c r="N2927" i="6"/>
  <c r="N2928" i="6"/>
  <c r="N2929" i="6"/>
  <c r="N2930" i="6"/>
  <c r="N2931" i="6"/>
  <c r="N2932" i="6"/>
  <c r="N2933" i="6"/>
  <c r="N2934" i="6"/>
  <c r="N2935" i="6"/>
  <c r="N2936" i="6"/>
  <c r="N2937" i="6"/>
  <c r="N2938" i="6"/>
  <c r="N2939" i="6"/>
  <c r="N2940" i="6"/>
  <c r="N2941" i="6"/>
  <c r="N2942" i="6"/>
  <c r="N2943" i="6"/>
  <c r="N2944" i="6"/>
  <c r="N2945" i="6"/>
  <c r="N2946" i="6"/>
  <c r="N2947" i="6"/>
  <c r="N2948" i="6"/>
  <c r="N2949" i="6"/>
  <c r="N2950" i="6"/>
  <c r="N2951" i="6"/>
  <c r="N2952" i="6"/>
  <c r="N2953" i="6"/>
  <c r="N2954" i="6"/>
  <c r="N2955" i="6"/>
  <c r="N2956" i="6"/>
  <c r="N2957" i="6"/>
  <c r="N2958" i="6"/>
  <c r="N2959" i="6"/>
  <c r="N2960" i="6"/>
  <c r="N2961" i="6"/>
  <c r="N2962" i="6"/>
  <c r="N2963" i="6"/>
  <c r="N2964" i="6"/>
  <c r="N2965" i="6"/>
  <c r="N2966" i="6"/>
  <c r="N2967" i="6"/>
  <c r="N2968" i="6"/>
  <c r="N2969" i="6"/>
  <c r="N2970" i="6"/>
  <c r="N2971" i="6"/>
  <c r="N2972" i="6"/>
  <c r="N2973" i="6"/>
  <c r="N2974" i="6"/>
  <c r="N2975" i="6"/>
  <c r="N2976" i="6"/>
  <c r="N2977" i="6"/>
  <c r="N2978" i="6"/>
  <c r="N2979" i="6"/>
  <c r="N2980" i="6"/>
  <c r="N2981" i="6"/>
  <c r="N2982" i="6"/>
  <c r="N2983" i="6"/>
  <c r="N2984" i="6"/>
  <c r="N2985" i="6"/>
  <c r="N2986" i="6"/>
  <c r="N2987" i="6"/>
  <c r="N2988" i="6"/>
  <c r="N2989" i="6"/>
  <c r="N2990" i="6"/>
  <c r="N2991" i="6"/>
  <c r="N2992" i="6"/>
  <c r="N2993" i="6"/>
  <c r="N2994" i="6"/>
  <c r="N2995" i="6"/>
  <c r="N2996" i="6"/>
  <c r="N2997" i="6"/>
  <c r="N2998" i="6"/>
  <c r="N2999" i="6"/>
  <c r="N3000" i="6"/>
  <c r="N3001" i="6"/>
  <c r="N3002" i="6"/>
  <c r="N3003" i="6"/>
  <c r="N3004" i="6"/>
  <c r="N3005" i="6"/>
  <c r="N3006" i="6"/>
  <c r="N3007" i="6"/>
  <c r="N3008" i="6"/>
  <c r="N3009" i="6"/>
  <c r="N3010" i="6"/>
  <c r="N3011" i="6"/>
  <c r="N3012" i="6"/>
  <c r="N3013" i="6"/>
  <c r="N3014" i="6"/>
  <c r="N3015" i="6"/>
  <c r="N3016" i="6"/>
  <c r="N3017" i="6"/>
  <c r="N3018" i="6"/>
  <c r="N3019" i="6"/>
  <c r="N3020" i="6"/>
  <c r="N3021" i="6"/>
  <c r="N3022" i="6"/>
  <c r="N3023" i="6"/>
  <c r="N3024" i="6"/>
  <c r="N3025" i="6"/>
  <c r="N3026" i="6"/>
  <c r="N3027" i="6"/>
  <c r="N3028" i="6"/>
  <c r="N3029" i="6"/>
  <c r="N3030" i="6"/>
  <c r="N3031" i="6"/>
  <c r="N3032" i="6"/>
  <c r="N3033" i="6"/>
  <c r="N3034" i="6"/>
  <c r="N3035" i="6"/>
  <c r="N3036" i="6"/>
  <c r="N3037" i="6"/>
  <c r="N3038" i="6"/>
  <c r="N3039" i="6"/>
  <c r="N3040" i="6"/>
  <c r="N3041" i="6"/>
  <c r="N3042" i="6"/>
  <c r="N3043" i="6"/>
  <c r="N3044" i="6"/>
  <c r="N3045" i="6"/>
  <c r="N3046" i="6"/>
  <c r="N3047" i="6"/>
  <c r="N3048" i="6"/>
  <c r="N3049" i="6"/>
  <c r="N3050" i="6"/>
  <c r="N3051" i="6"/>
  <c r="N3052" i="6"/>
  <c r="N3053" i="6"/>
  <c r="N3054" i="6"/>
  <c r="N3055" i="6"/>
  <c r="N3056" i="6"/>
  <c r="N3057" i="6"/>
  <c r="N3058" i="6"/>
  <c r="N3059" i="6"/>
  <c r="N3060" i="6"/>
  <c r="N3061" i="6"/>
  <c r="N3062" i="6"/>
  <c r="N3063" i="6"/>
  <c r="N3064" i="6"/>
  <c r="N3065" i="6"/>
  <c r="N3066" i="6"/>
  <c r="N3067" i="6"/>
  <c r="N3068" i="6"/>
  <c r="N3069" i="6"/>
  <c r="N3070" i="6"/>
  <c r="N3071" i="6"/>
  <c r="N3072" i="6"/>
  <c r="N3073" i="6"/>
  <c r="N3074" i="6"/>
  <c r="N3075" i="6"/>
  <c r="N3076" i="6"/>
  <c r="N3077" i="6"/>
  <c r="N3078" i="6"/>
  <c r="N3079" i="6"/>
  <c r="N3080" i="6"/>
  <c r="N3081" i="6"/>
  <c r="N3082" i="6"/>
  <c r="N3083" i="6"/>
  <c r="N3084" i="6"/>
  <c r="N3085" i="6"/>
  <c r="N3086" i="6"/>
  <c r="N3087" i="6"/>
  <c r="N3088" i="6"/>
  <c r="N3089" i="6"/>
  <c r="N3090" i="6"/>
  <c r="N3091" i="6"/>
  <c r="N3092" i="6"/>
  <c r="N3093" i="6"/>
  <c r="N3094" i="6"/>
  <c r="N3095" i="6"/>
  <c r="N3096" i="6"/>
  <c r="N3097" i="6"/>
  <c r="N3098" i="6"/>
  <c r="N3099" i="6"/>
  <c r="N3100" i="6"/>
  <c r="N3101" i="6"/>
  <c r="N3102" i="6"/>
  <c r="N3103" i="6"/>
  <c r="N3104" i="6"/>
  <c r="N3105" i="6"/>
  <c r="N3106" i="6"/>
  <c r="N3107" i="6"/>
  <c r="N3108" i="6"/>
  <c r="N3109" i="6"/>
  <c r="N3110" i="6"/>
  <c r="N3111" i="6"/>
  <c r="N3112" i="6"/>
  <c r="N3113" i="6"/>
  <c r="N3114" i="6"/>
  <c r="N3115" i="6"/>
  <c r="N3116" i="6"/>
  <c r="N3117" i="6"/>
  <c r="N3118" i="6"/>
  <c r="N3119" i="6"/>
  <c r="N3120" i="6"/>
  <c r="N3121" i="6"/>
  <c r="N3122" i="6"/>
  <c r="N3123" i="6"/>
  <c r="N3124" i="6"/>
  <c r="N3125" i="6"/>
  <c r="N3126" i="6"/>
  <c r="N3127" i="6"/>
  <c r="N3128" i="6"/>
  <c r="N3129" i="6"/>
  <c r="N3130" i="6"/>
  <c r="N3131" i="6"/>
  <c r="N3132" i="6"/>
  <c r="N3133" i="6"/>
  <c r="N3134" i="6"/>
  <c r="N3135" i="6"/>
  <c r="N3136" i="6"/>
  <c r="N3137" i="6"/>
  <c r="N3138" i="6"/>
  <c r="N3139" i="6"/>
  <c r="N3140" i="6"/>
  <c r="N3141" i="6"/>
  <c r="N3142" i="6"/>
  <c r="N3143" i="6"/>
  <c r="N3144" i="6"/>
  <c r="N3145" i="6"/>
  <c r="N3146" i="6"/>
  <c r="N3147" i="6"/>
  <c r="N3148" i="6"/>
  <c r="N3149" i="6"/>
  <c r="N3150" i="6"/>
  <c r="N3151" i="6"/>
  <c r="N3152" i="6"/>
  <c r="N3153" i="6"/>
  <c r="N3154" i="6"/>
  <c r="N3155" i="6"/>
  <c r="N3156" i="6"/>
  <c r="N3157" i="6"/>
  <c r="N3158" i="6"/>
  <c r="N3159" i="6"/>
  <c r="N3160" i="6"/>
  <c r="N3161" i="6"/>
  <c r="N3162" i="6"/>
  <c r="N3163" i="6"/>
  <c r="N3164" i="6"/>
  <c r="N3165" i="6"/>
  <c r="N3166" i="6"/>
  <c r="N3167" i="6"/>
  <c r="N3168" i="6"/>
  <c r="N3169" i="6"/>
  <c r="N3170" i="6"/>
  <c r="N3171" i="6"/>
  <c r="N3172" i="6"/>
  <c r="N3173" i="6"/>
  <c r="N3174" i="6"/>
  <c r="N3175" i="6"/>
  <c r="N3176" i="6"/>
  <c r="N3177" i="6"/>
  <c r="N3178" i="6"/>
  <c r="N3179" i="6"/>
  <c r="N3180" i="6"/>
  <c r="N3181" i="6"/>
  <c r="N3182" i="6"/>
  <c r="N3183" i="6"/>
  <c r="N3184" i="6"/>
  <c r="N3185" i="6"/>
  <c r="N3186" i="6"/>
  <c r="N3187" i="6"/>
  <c r="N3188" i="6"/>
  <c r="N3189" i="6"/>
  <c r="N3190" i="6"/>
  <c r="N3191" i="6"/>
  <c r="N3192" i="6"/>
  <c r="N3193" i="6"/>
  <c r="N3194" i="6"/>
  <c r="N3195" i="6"/>
  <c r="N3196" i="6"/>
  <c r="N3197" i="6"/>
  <c r="N3198" i="6"/>
  <c r="N3199" i="6"/>
  <c r="N3200" i="6"/>
  <c r="N3201" i="6"/>
  <c r="N3202" i="6"/>
  <c r="N3203" i="6"/>
  <c r="N3204" i="6"/>
  <c r="N3205" i="6"/>
  <c r="N3206" i="6"/>
  <c r="N3207" i="6"/>
  <c r="N3208" i="6"/>
  <c r="N3209" i="6"/>
  <c r="N3210" i="6"/>
  <c r="N3211" i="6"/>
  <c r="N3212" i="6"/>
  <c r="N3213" i="6"/>
  <c r="N3214" i="6"/>
  <c r="N3215" i="6"/>
  <c r="N3216" i="6"/>
  <c r="N3217" i="6"/>
  <c r="N3218" i="6"/>
  <c r="N3219" i="6"/>
  <c r="N3220" i="6"/>
  <c r="N3221" i="6"/>
  <c r="N3222" i="6"/>
  <c r="N3223" i="6"/>
  <c r="N3224" i="6"/>
  <c r="N3225" i="6"/>
  <c r="N3226" i="6"/>
  <c r="N3227" i="6"/>
  <c r="N3228" i="6"/>
  <c r="N3229" i="6"/>
  <c r="N3230" i="6"/>
  <c r="N3231" i="6"/>
  <c r="N3232" i="6"/>
  <c r="N3233" i="6"/>
  <c r="N3234" i="6"/>
  <c r="N3235" i="6"/>
  <c r="N3236" i="6"/>
  <c r="N3237" i="6"/>
  <c r="N3238" i="6"/>
  <c r="N3239" i="6"/>
  <c r="N3240" i="6"/>
  <c r="N3241" i="6"/>
  <c r="N3242" i="6"/>
  <c r="N3243" i="6"/>
  <c r="N3244" i="6"/>
  <c r="N3245" i="6"/>
  <c r="N3246" i="6"/>
  <c r="N3247" i="6"/>
  <c r="N3248" i="6"/>
  <c r="N3249" i="6"/>
  <c r="N3250" i="6"/>
  <c r="N3251" i="6"/>
  <c r="N3252" i="6"/>
  <c r="N3253" i="6"/>
  <c r="N3254" i="6"/>
  <c r="N3255" i="6"/>
  <c r="N3256" i="6"/>
  <c r="N3257" i="6"/>
  <c r="N3258" i="6"/>
  <c r="N3259" i="6"/>
  <c r="N3260" i="6"/>
  <c r="N3261" i="6"/>
  <c r="N3262" i="6"/>
  <c r="N3263" i="6"/>
  <c r="N3264" i="6"/>
  <c r="N3265" i="6"/>
  <c r="N3266" i="6"/>
  <c r="N3267" i="6"/>
  <c r="N3268" i="6"/>
  <c r="N3269" i="6"/>
  <c r="N3270" i="6"/>
  <c r="N3271" i="6"/>
  <c r="N3272" i="6"/>
  <c r="N3273" i="6"/>
  <c r="N3274" i="6"/>
  <c r="N3275" i="6"/>
  <c r="N3276" i="6"/>
  <c r="N3277" i="6"/>
  <c r="N3278" i="6"/>
  <c r="N3279" i="6"/>
  <c r="N3280" i="6"/>
  <c r="N3281" i="6"/>
  <c r="N3282" i="6"/>
  <c r="N3283" i="6"/>
  <c r="N3284" i="6"/>
  <c r="N3285" i="6"/>
  <c r="N3286" i="6"/>
  <c r="N3287" i="6"/>
  <c r="N3288" i="6"/>
  <c r="N3289" i="6"/>
  <c r="N3290" i="6"/>
  <c r="N3291" i="6"/>
  <c r="N3292" i="6"/>
  <c r="N3293" i="6"/>
  <c r="N3294" i="6"/>
  <c r="N3295" i="6"/>
  <c r="N3296" i="6"/>
  <c r="N3297" i="6"/>
  <c r="N3298" i="6"/>
  <c r="N3299" i="6"/>
  <c r="N3300" i="6"/>
  <c r="N3301" i="6"/>
  <c r="N3302" i="6"/>
  <c r="N3303" i="6"/>
  <c r="N3304" i="6"/>
  <c r="N3305" i="6"/>
  <c r="N3306" i="6"/>
  <c r="N3307" i="6"/>
  <c r="N3308" i="6"/>
  <c r="N3309" i="6"/>
  <c r="N3310" i="6"/>
  <c r="N3311" i="6"/>
  <c r="N3312" i="6"/>
  <c r="N3313" i="6"/>
  <c r="N3314" i="6"/>
  <c r="N3315" i="6"/>
  <c r="N3316" i="6"/>
  <c r="N3317" i="6"/>
  <c r="N3318" i="6"/>
  <c r="N3319" i="6"/>
  <c r="N3320" i="6"/>
  <c r="N3321" i="6"/>
  <c r="N3322" i="6"/>
  <c r="N3323" i="6"/>
  <c r="N3324" i="6"/>
  <c r="N3325" i="6"/>
  <c r="N3326" i="6"/>
  <c r="N3327" i="6"/>
  <c r="N3328" i="6"/>
  <c r="N3329" i="6"/>
  <c r="N3330" i="6"/>
  <c r="N3331" i="6"/>
  <c r="N3332" i="6"/>
  <c r="N3333" i="6"/>
  <c r="N3334" i="6"/>
  <c r="N3335" i="6"/>
  <c r="N3336" i="6"/>
  <c r="N3337" i="6"/>
  <c r="N3338" i="6"/>
  <c r="N3339" i="6"/>
  <c r="N3340" i="6"/>
  <c r="N3341" i="6"/>
  <c r="N3342" i="6"/>
  <c r="N3343" i="6"/>
  <c r="N3344" i="6"/>
  <c r="N3345" i="6"/>
  <c r="N3346" i="6"/>
  <c r="N3347" i="6"/>
  <c r="N3348" i="6"/>
  <c r="N3349" i="6"/>
  <c r="N3350" i="6"/>
  <c r="N3351" i="6"/>
  <c r="N3352" i="6"/>
  <c r="N3353" i="6"/>
  <c r="N3354" i="6"/>
  <c r="N3355" i="6"/>
  <c r="N3356" i="6"/>
  <c r="N3357" i="6"/>
  <c r="N3358" i="6"/>
  <c r="N3359" i="6"/>
  <c r="N3360" i="6"/>
  <c r="N3361" i="6"/>
  <c r="N3362" i="6"/>
  <c r="N3363" i="6"/>
  <c r="N3364" i="6"/>
  <c r="N3365" i="6"/>
  <c r="N3366" i="6"/>
  <c r="N3367" i="6"/>
  <c r="N3368" i="6"/>
  <c r="N3369" i="6"/>
  <c r="N3370" i="6"/>
  <c r="N3371" i="6"/>
  <c r="N3372" i="6"/>
  <c r="N3373" i="6"/>
  <c r="N3374" i="6"/>
  <c r="N3375" i="6"/>
  <c r="N3376" i="6"/>
  <c r="N3377" i="6"/>
  <c r="N3378" i="6"/>
  <c r="N3379" i="6"/>
  <c r="N3380" i="6"/>
  <c r="N3381" i="6"/>
  <c r="N3382" i="6"/>
  <c r="N3383" i="6"/>
  <c r="N3384" i="6"/>
  <c r="N3385" i="6"/>
  <c r="N3386" i="6"/>
  <c r="N3387" i="6"/>
  <c r="N3388" i="6"/>
  <c r="N3389" i="6"/>
  <c r="N3390" i="6"/>
  <c r="N3391" i="6"/>
  <c r="N3392" i="6"/>
  <c r="N3393" i="6"/>
  <c r="N3394" i="6"/>
  <c r="N3395" i="6"/>
  <c r="N3396" i="6"/>
  <c r="N3397" i="6"/>
  <c r="N3398" i="6"/>
  <c r="N3399" i="6"/>
  <c r="N3400" i="6"/>
  <c r="N3401" i="6"/>
  <c r="N3402" i="6"/>
  <c r="N3403" i="6"/>
  <c r="N3404" i="6"/>
  <c r="N3405" i="6"/>
  <c r="N3406" i="6"/>
  <c r="N3407" i="6"/>
  <c r="N3408" i="6"/>
  <c r="N3409" i="6"/>
  <c r="N3410" i="6"/>
  <c r="N3411" i="6"/>
  <c r="N3412" i="6"/>
  <c r="N3413" i="6"/>
  <c r="N3414" i="6"/>
  <c r="N3415" i="6"/>
  <c r="N3416" i="6"/>
  <c r="N3417" i="6"/>
  <c r="N3418" i="6"/>
  <c r="N3419" i="6"/>
  <c r="N3420" i="6"/>
  <c r="N3421" i="6"/>
  <c r="N3422" i="6"/>
  <c r="N3423" i="6"/>
  <c r="N3424" i="6"/>
  <c r="N3425" i="6"/>
  <c r="N3426" i="6"/>
  <c r="N3427" i="6"/>
  <c r="N3428" i="6"/>
  <c r="N3429" i="6"/>
  <c r="N3430" i="6"/>
  <c r="N3431" i="6"/>
  <c r="N3432" i="6"/>
  <c r="N3433" i="6"/>
  <c r="N3434" i="6"/>
  <c r="N3435" i="6"/>
  <c r="N3436" i="6"/>
  <c r="N3437" i="6"/>
  <c r="N3438" i="6"/>
  <c r="N3439" i="6"/>
  <c r="N3440" i="6"/>
  <c r="N3441" i="6"/>
  <c r="N3442" i="6"/>
  <c r="N3443" i="6"/>
  <c r="N3444" i="6"/>
  <c r="N3445" i="6"/>
  <c r="N3446" i="6"/>
  <c r="N3447" i="6"/>
  <c r="N3448" i="6"/>
  <c r="N3449" i="6"/>
  <c r="N3450" i="6"/>
  <c r="N3451" i="6"/>
  <c r="N3452" i="6"/>
  <c r="N3453" i="6"/>
  <c r="N3454" i="6"/>
  <c r="N3455" i="6"/>
  <c r="N3456" i="6"/>
  <c r="N3457" i="6"/>
  <c r="N3458" i="6"/>
  <c r="N3459" i="6"/>
  <c r="N3460" i="6"/>
  <c r="N3461" i="6"/>
  <c r="N3462" i="6"/>
  <c r="N3463" i="6"/>
  <c r="N3464" i="6"/>
  <c r="N3465" i="6"/>
  <c r="N3466" i="6"/>
  <c r="N3467" i="6"/>
  <c r="N3468" i="6"/>
  <c r="N3469" i="6"/>
  <c r="N3470" i="6"/>
  <c r="N3471" i="6"/>
  <c r="N3472" i="6"/>
  <c r="N3473" i="6"/>
  <c r="N3474" i="6"/>
  <c r="N3475" i="6"/>
  <c r="N3476" i="6"/>
  <c r="N3477" i="6"/>
  <c r="N3478" i="6"/>
  <c r="N3479" i="6"/>
  <c r="N3480" i="6"/>
  <c r="N3481" i="6"/>
  <c r="N3482" i="6"/>
  <c r="N3483" i="6"/>
  <c r="N3484" i="6"/>
  <c r="N3485" i="6"/>
  <c r="N3486" i="6"/>
  <c r="N3487" i="6"/>
  <c r="N3488" i="6"/>
  <c r="N3489" i="6"/>
  <c r="N3490" i="6"/>
  <c r="N3491" i="6"/>
  <c r="N3492" i="6"/>
  <c r="N3493" i="6"/>
  <c r="N3494" i="6"/>
  <c r="N3495" i="6"/>
  <c r="N3496" i="6"/>
  <c r="N3497" i="6"/>
  <c r="N3498" i="6"/>
  <c r="N3499" i="6"/>
  <c r="N3500" i="6"/>
  <c r="N3501" i="6"/>
  <c r="N3502" i="6"/>
  <c r="N3503" i="6"/>
  <c r="N3504" i="6"/>
  <c r="N3505" i="6"/>
  <c r="N3506" i="6"/>
  <c r="N3507" i="6"/>
  <c r="N3508" i="6"/>
  <c r="N3509" i="6"/>
  <c r="N3510" i="6"/>
  <c r="N3511" i="6"/>
  <c r="N3512" i="6"/>
  <c r="N3513" i="6"/>
  <c r="N3514" i="6"/>
  <c r="N3515" i="6"/>
  <c r="N3516" i="6"/>
  <c r="N3517" i="6"/>
  <c r="N3518" i="6"/>
  <c r="N3519" i="6"/>
  <c r="N3520" i="6"/>
  <c r="N3521" i="6"/>
  <c r="N3522" i="6"/>
  <c r="N3523" i="6"/>
  <c r="N3524" i="6"/>
  <c r="N3525" i="6"/>
  <c r="N3526" i="6"/>
  <c r="N3527" i="6"/>
  <c r="N3528" i="6"/>
  <c r="N3529" i="6"/>
  <c r="N3530" i="6"/>
  <c r="N3531" i="6"/>
  <c r="N3532" i="6"/>
  <c r="N3533" i="6"/>
  <c r="N3534" i="6"/>
  <c r="N3535" i="6"/>
  <c r="N3536" i="6"/>
  <c r="N3537" i="6"/>
  <c r="N3538" i="6"/>
  <c r="N3539" i="6"/>
  <c r="N3540" i="6"/>
  <c r="N3541" i="6"/>
  <c r="N3542" i="6"/>
  <c r="N3543" i="6"/>
  <c r="N3544" i="6"/>
  <c r="N3545" i="6"/>
  <c r="N3546" i="6"/>
  <c r="N3547" i="6"/>
  <c r="N3548" i="6"/>
  <c r="N3549" i="6"/>
  <c r="N3550" i="6"/>
  <c r="N3551" i="6"/>
  <c r="N3552" i="6"/>
  <c r="N3553" i="6"/>
  <c r="N3554" i="6"/>
  <c r="N3555" i="6"/>
  <c r="N3556" i="6"/>
  <c r="N3557" i="6"/>
  <c r="N3558" i="6"/>
  <c r="N3559" i="6"/>
  <c r="N3560" i="6"/>
  <c r="N3561" i="6"/>
  <c r="N3562" i="6"/>
  <c r="N3563" i="6"/>
  <c r="N3564" i="6"/>
  <c r="N3565" i="6"/>
  <c r="N3566" i="6"/>
  <c r="N3567" i="6"/>
  <c r="N3568" i="6"/>
  <c r="N3569" i="6"/>
  <c r="N3570" i="6"/>
  <c r="N3571" i="6"/>
  <c r="N3572" i="6"/>
  <c r="N3573" i="6"/>
  <c r="N3574" i="6"/>
  <c r="N3575" i="6"/>
  <c r="N3576" i="6"/>
  <c r="N3577" i="6"/>
  <c r="N3578" i="6"/>
  <c r="N3579" i="6"/>
  <c r="N3580" i="6"/>
  <c r="N3581" i="6"/>
  <c r="N3582" i="6"/>
  <c r="N3583" i="6"/>
  <c r="N3584" i="6"/>
  <c r="N3585" i="6"/>
  <c r="N3586" i="6"/>
  <c r="N3587" i="6"/>
  <c r="N3588" i="6"/>
  <c r="N3589" i="6"/>
  <c r="N3590" i="6"/>
  <c r="N3591" i="6"/>
  <c r="N3592" i="6"/>
  <c r="N3593" i="6"/>
  <c r="N3594" i="6"/>
  <c r="N3595" i="6"/>
  <c r="N3596" i="6"/>
  <c r="N3597" i="6"/>
  <c r="N3598" i="6"/>
  <c r="N3599" i="6"/>
  <c r="N3600" i="6"/>
  <c r="N3601" i="6"/>
  <c r="N3602" i="6"/>
  <c r="N3603" i="6"/>
  <c r="N3604" i="6"/>
  <c r="N3605" i="6"/>
  <c r="N3606" i="6"/>
  <c r="N3607" i="6"/>
  <c r="N3608" i="6"/>
  <c r="N3609" i="6"/>
  <c r="N3610" i="6"/>
  <c r="N3611" i="6"/>
  <c r="N3612" i="6"/>
  <c r="N3613" i="6"/>
  <c r="N3614" i="6"/>
  <c r="N3615" i="6"/>
  <c r="N3616" i="6"/>
  <c r="N3617" i="6"/>
  <c r="N3618" i="6"/>
  <c r="N3619" i="6"/>
  <c r="N3620" i="6"/>
  <c r="N3621" i="6"/>
  <c r="N3622" i="6"/>
  <c r="N3623" i="6"/>
  <c r="N3624" i="6"/>
  <c r="N3625" i="6"/>
  <c r="N3626" i="6"/>
  <c r="N3627" i="6"/>
  <c r="N3628" i="6"/>
  <c r="N3629" i="6"/>
  <c r="N3630" i="6"/>
  <c r="N3631" i="6"/>
  <c r="N3632" i="6"/>
  <c r="N3633" i="6"/>
  <c r="N3634" i="6"/>
  <c r="N3635" i="6"/>
  <c r="N3636" i="6"/>
  <c r="N3637" i="6"/>
  <c r="N3638" i="6"/>
  <c r="N3639" i="6"/>
  <c r="N3640" i="6"/>
  <c r="N3641" i="6"/>
  <c r="N3642" i="6"/>
  <c r="N3643" i="6"/>
  <c r="N3644" i="6"/>
  <c r="N3645" i="6"/>
  <c r="N3646" i="6"/>
  <c r="N3647" i="6"/>
  <c r="N3648" i="6"/>
  <c r="N3649" i="6"/>
  <c r="N3650" i="6"/>
  <c r="N3651" i="6"/>
  <c r="N3652" i="6"/>
  <c r="N3653" i="6"/>
  <c r="N3654" i="6"/>
  <c r="N3655" i="6"/>
  <c r="N3656" i="6"/>
  <c r="N3657" i="6"/>
  <c r="N3658" i="6"/>
  <c r="N3659" i="6"/>
  <c r="N3660" i="6"/>
  <c r="N3661" i="6"/>
  <c r="N3662" i="6"/>
  <c r="N3663" i="6"/>
  <c r="N3664" i="6"/>
  <c r="N3665" i="6"/>
  <c r="N3666" i="6"/>
  <c r="N3667" i="6"/>
  <c r="N3668" i="6"/>
  <c r="N3669" i="6"/>
  <c r="N3670" i="6"/>
  <c r="N3671" i="6"/>
  <c r="N3672" i="6"/>
  <c r="N3673" i="6"/>
  <c r="N3674" i="6"/>
  <c r="N3675" i="6"/>
  <c r="N3676" i="6"/>
  <c r="N3677" i="6"/>
  <c r="N3678" i="6"/>
  <c r="N3679" i="6"/>
  <c r="N3680" i="6"/>
  <c r="N3681" i="6"/>
  <c r="N3682" i="6"/>
  <c r="N3683" i="6"/>
  <c r="N3684" i="6"/>
  <c r="N3685" i="6"/>
  <c r="N3686" i="6"/>
  <c r="N3687" i="6"/>
  <c r="N3688" i="6"/>
  <c r="N3689" i="6"/>
  <c r="N3690" i="6"/>
  <c r="N3691" i="6"/>
  <c r="N3692" i="6"/>
  <c r="N3693" i="6"/>
  <c r="N3694" i="6"/>
  <c r="N3695" i="6"/>
  <c r="N3696" i="6"/>
  <c r="N3697" i="6"/>
  <c r="N3698" i="6"/>
  <c r="N3699" i="6"/>
  <c r="N3700" i="6"/>
  <c r="N3701" i="6"/>
  <c r="N3702" i="6"/>
  <c r="N3703" i="6"/>
  <c r="N3704" i="6"/>
  <c r="N3705" i="6"/>
  <c r="N3706" i="6"/>
  <c r="N3707" i="6"/>
  <c r="N3708" i="6"/>
  <c r="N3709" i="6"/>
  <c r="N3710" i="6"/>
  <c r="N3711" i="6"/>
  <c r="N3712" i="6"/>
  <c r="N3713" i="6"/>
  <c r="N3714" i="6"/>
  <c r="N3715" i="6"/>
  <c r="N3716" i="6"/>
  <c r="N3717" i="6"/>
  <c r="N3718" i="6"/>
  <c r="N3719" i="6"/>
  <c r="N3720" i="6"/>
  <c r="N3721" i="6"/>
  <c r="N3722" i="6"/>
  <c r="N3723" i="6"/>
  <c r="N3724" i="6"/>
  <c r="N3725" i="6"/>
  <c r="N3726" i="6"/>
  <c r="N3727" i="6"/>
  <c r="N3728" i="6"/>
  <c r="N3729" i="6"/>
  <c r="N3730" i="6"/>
  <c r="N3731" i="6"/>
  <c r="N3732" i="6"/>
  <c r="N3733" i="6"/>
  <c r="N3734" i="6"/>
  <c r="N3735" i="6"/>
  <c r="N3736" i="6"/>
  <c r="N3737" i="6"/>
  <c r="N3738" i="6"/>
  <c r="N3739" i="6"/>
  <c r="N3740" i="6"/>
  <c r="N3741" i="6"/>
  <c r="N3742" i="6"/>
  <c r="N3743" i="6"/>
  <c r="N3744" i="6"/>
  <c r="N3745" i="6"/>
  <c r="N3746" i="6"/>
  <c r="N3747" i="6"/>
  <c r="N3748" i="6"/>
  <c r="N3749" i="6"/>
  <c r="N3750" i="6"/>
  <c r="N3751" i="6"/>
  <c r="N3752" i="6"/>
  <c r="N3753" i="6"/>
  <c r="N3754" i="6"/>
  <c r="N3755" i="6"/>
  <c r="N3756" i="6"/>
  <c r="N3757" i="6"/>
  <c r="N3758" i="6"/>
  <c r="N3759" i="6"/>
  <c r="N3760" i="6"/>
  <c r="N3761" i="6"/>
  <c r="N3762" i="6"/>
  <c r="N3763" i="6"/>
  <c r="N3764" i="6"/>
  <c r="N3765" i="6"/>
  <c r="N3766" i="6"/>
  <c r="N3767" i="6"/>
  <c r="N3768" i="6"/>
  <c r="N3769" i="6"/>
  <c r="N3770" i="6"/>
  <c r="N3771" i="6"/>
  <c r="N3772" i="6"/>
  <c r="N3773" i="6"/>
  <c r="N3774" i="6"/>
  <c r="N3775" i="6"/>
  <c r="N3776" i="6"/>
  <c r="N3777" i="6"/>
  <c r="N3778" i="6"/>
  <c r="N3779" i="6"/>
  <c r="N3780" i="6"/>
  <c r="N3781" i="6"/>
  <c r="N3782" i="6"/>
  <c r="N3783" i="6"/>
  <c r="N3784" i="6"/>
  <c r="N3785" i="6"/>
  <c r="N3786" i="6"/>
  <c r="N3787" i="6"/>
  <c r="N3788" i="6"/>
  <c r="N3789" i="6"/>
  <c r="N3790" i="6"/>
  <c r="N3791" i="6"/>
  <c r="N3792" i="6"/>
  <c r="N3793" i="6"/>
  <c r="N3794" i="6"/>
  <c r="N3795" i="6"/>
  <c r="N3796" i="6"/>
  <c r="N3797" i="6"/>
  <c r="N3798" i="6"/>
  <c r="N3799" i="6"/>
  <c r="N3800" i="6"/>
  <c r="N3801" i="6"/>
  <c r="N3802" i="6"/>
  <c r="N3803" i="6"/>
  <c r="N3804" i="6"/>
  <c r="N3805" i="6"/>
  <c r="N3806" i="6"/>
  <c r="N3807" i="6"/>
  <c r="N3808" i="6"/>
  <c r="N3809" i="6"/>
  <c r="N3810" i="6"/>
  <c r="N3811" i="6"/>
  <c r="N3812" i="6"/>
  <c r="N3813" i="6"/>
  <c r="N3814" i="6"/>
  <c r="N3815" i="6"/>
  <c r="N3816" i="6"/>
  <c r="N3817" i="6"/>
  <c r="N3818" i="6"/>
  <c r="N3819" i="6"/>
  <c r="N3820" i="6"/>
  <c r="N3821" i="6"/>
  <c r="N3822" i="6"/>
  <c r="N3823" i="6"/>
  <c r="N3824" i="6"/>
  <c r="N3825" i="6"/>
  <c r="N3826" i="6"/>
  <c r="N3827" i="6"/>
  <c r="N3828" i="6"/>
  <c r="N3829" i="6"/>
  <c r="N3830" i="6"/>
  <c r="N3831" i="6"/>
  <c r="N3832" i="6"/>
  <c r="N3833" i="6"/>
  <c r="N3834" i="6"/>
  <c r="N3835" i="6"/>
  <c r="N3836" i="6"/>
  <c r="N3837" i="6"/>
  <c r="N3838" i="6"/>
  <c r="N3839" i="6"/>
  <c r="N3840" i="6"/>
  <c r="N3841" i="6"/>
  <c r="N3842" i="6"/>
  <c r="N3843" i="6"/>
  <c r="N3844" i="6"/>
  <c r="N3845" i="6"/>
  <c r="N3846" i="6"/>
  <c r="N3847" i="6"/>
  <c r="N3848" i="6"/>
  <c r="N3849" i="6"/>
  <c r="N3850" i="6"/>
  <c r="N3851" i="6"/>
  <c r="N3852" i="6"/>
  <c r="N3853" i="6"/>
  <c r="N3854" i="6"/>
  <c r="N3855" i="6"/>
  <c r="N3856" i="6"/>
  <c r="N3857" i="6"/>
  <c r="N3858" i="6"/>
  <c r="N3859" i="6"/>
  <c r="N3860" i="6"/>
  <c r="N3861" i="6"/>
  <c r="N3862" i="6"/>
  <c r="N3863" i="6"/>
  <c r="N3864" i="6"/>
  <c r="N3865" i="6"/>
  <c r="N3866" i="6"/>
  <c r="N3867" i="6"/>
  <c r="N3868" i="6"/>
  <c r="N3869" i="6"/>
  <c r="N3870" i="6"/>
  <c r="N3871" i="6"/>
  <c r="N3872" i="6"/>
  <c r="N3873" i="6"/>
  <c r="N3874" i="6"/>
  <c r="N3875" i="6"/>
  <c r="N3876" i="6"/>
  <c r="N3877" i="6"/>
  <c r="N3878" i="6"/>
  <c r="N3879" i="6"/>
  <c r="N3880" i="6"/>
  <c r="N3881" i="6"/>
  <c r="N3882" i="6"/>
  <c r="N3883" i="6"/>
  <c r="N3884" i="6"/>
  <c r="N3885" i="6"/>
  <c r="N3886" i="6"/>
  <c r="N3887" i="6"/>
  <c r="N3888" i="6"/>
  <c r="N3889" i="6"/>
  <c r="N3890" i="6"/>
  <c r="N3891" i="6"/>
  <c r="N3892" i="6"/>
  <c r="N3893" i="6"/>
  <c r="N3894" i="6"/>
  <c r="N3895" i="6"/>
  <c r="N3896" i="6"/>
  <c r="N3897" i="6"/>
  <c r="N3898" i="6"/>
  <c r="N3899" i="6"/>
  <c r="N3900" i="6"/>
  <c r="N3901" i="6"/>
  <c r="N3902" i="6"/>
  <c r="N3903" i="6"/>
  <c r="N3904" i="6"/>
  <c r="N3905" i="6"/>
  <c r="N3906" i="6"/>
  <c r="N3907" i="6"/>
  <c r="N3908" i="6"/>
  <c r="N3909" i="6"/>
  <c r="N3910" i="6"/>
  <c r="N3911" i="6"/>
  <c r="N3912" i="6"/>
  <c r="N3913" i="6"/>
  <c r="N3914" i="6"/>
  <c r="N3915" i="6"/>
  <c r="N3916" i="6"/>
  <c r="N3917" i="6"/>
  <c r="N3918" i="6"/>
  <c r="N3919" i="6"/>
  <c r="N3920" i="6"/>
  <c r="N3921" i="6"/>
  <c r="N3922" i="6"/>
  <c r="N3923" i="6"/>
  <c r="N3924" i="6"/>
  <c r="N3925" i="6"/>
  <c r="N3926" i="6"/>
  <c r="N3927" i="6"/>
  <c r="N3928" i="6"/>
  <c r="N3929" i="6"/>
  <c r="N3930" i="6"/>
  <c r="N3931" i="6"/>
  <c r="N3932" i="6"/>
  <c r="N3933" i="6"/>
  <c r="N3934" i="6"/>
  <c r="N3935" i="6"/>
  <c r="N3936" i="6"/>
  <c r="N3937" i="6"/>
  <c r="N3938" i="6"/>
  <c r="N3939" i="6"/>
  <c r="N3940" i="6"/>
  <c r="N3941" i="6"/>
  <c r="N3942" i="6"/>
  <c r="N3943" i="6"/>
  <c r="N3944" i="6"/>
  <c r="N3945" i="6"/>
  <c r="N3946" i="6"/>
  <c r="N3947" i="6"/>
  <c r="N3948" i="6"/>
  <c r="N3949" i="6"/>
  <c r="N3950" i="6"/>
  <c r="N3951" i="6"/>
  <c r="N3952" i="6"/>
  <c r="N3953" i="6"/>
  <c r="N3954" i="6"/>
  <c r="N3955" i="6"/>
  <c r="N3956" i="6"/>
  <c r="N3957" i="6"/>
  <c r="N3958" i="6"/>
  <c r="N3959" i="6"/>
  <c r="N3960" i="6"/>
  <c r="N3961" i="6"/>
  <c r="N3962" i="6"/>
  <c r="N3963" i="6"/>
  <c r="N3964" i="6"/>
  <c r="N3965" i="6"/>
  <c r="N3966" i="6"/>
  <c r="N3967" i="6"/>
  <c r="N3968" i="6"/>
  <c r="N3969" i="6"/>
  <c r="N3970" i="6"/>
  <c r="N3971" i="6"/>
  <c r="N3972" i="6"/>
  <c r="N3973" i="6"/>
  <c r="N3974" i="6"/>
  <c r="N3975" i="6"/>
  <c r="N3976" i="6"/>
  <c r="N3977" i="6"/>
  <c r="N3978" i="6"/>
  <c r="N3979" i="6"/>
  <c r="N3980" i="6"/>
  <c r="N3981" i="6"/>
  <c r="N3982" i="6"/>
  <c r="N3983" i="6"/>
  <c r="N3984" i="6"/>
  <c r="N3985" i="6"/>
  <c r="N3986" i="6"/>
  <c r="N3987" i="6"/>
  <c r="N3988" i="6"/>
  <c r="N3989" i="6"/>
  <c r="N3990" i="6"/>
  <c r="N3991" i="6"/>
  <c r="N3992" i="6"/>
  <c r="N3993" i="6"/>
  <c r="N3994" i="6"/>
  <c r="N3995" i="6"/>
  <c r="N3996" i="6"/>
  <c r="N3997" i="6"/>
  <c r="N3998" i="6"/>
  <c r="N3999" i="6"/>
  <c r="N4000" i="6"/>
  <c r="N4001" i="6"/>
  <c r="N4002" i="6"/>
  <c r="N4003" i="6"/>
  <c r="N4004" i="6"/>
  <c r="N4005" i="6"/>
  <c r="N4006" i="6"/>
  <c r="N4007" i="6"/>
  <c r="N4008" i="6"/>
  <c r="N4009" i="6"/>
  <c r="N4010" i="6"/>
  <c r="N4011" i="6"/>
  <c r="N4012" i="6"/>
  <c r="N4013" i="6"/>
  <c r="N4014" i="6"/>
  <c r="N4015" i="6"/>
  <c r="N4016" i="6"/>
  <c r="N4017" i="6"/>
  <c r="N4018" i="6"/>
  <c r="N4019" i="6"/>
  <c r="N4020" i="6"/>
  <c r="N4021" i="6"/>
  <c r="N4022" i="6"/>
  <c r="N4023" i="6"/>
  <c r="N4024" i="6"/>
  <c r="N4025" i="6"/>
  <c r="N4026" i="6"/>
  <c r="N4027" i="6"/>
  <c r="N4028" i="6"/>
  <c r="N4029" i="6"/>
  <c r="N4030" i="6"/>
  <c r="N4031" i="6"/>
  <c r="N4032" i="6"/>
  <c r="N4033" i="6"/>
  <c r="N4034" i="6"/>
  <c r="N4035" i="6"/>
  <c r="N4036" i="6"/>
  <c r="N4037" i="6"/>
  <c r="N4038" i="6"/>
  <c r="N4039" i="6"/>
  <c r="N4040" i="6"/>
  <c r="N4041" i="6"/>
  <c r="N4042" i="6"/>
  <c r="N4043" i="6"/>
  <c r="N4044" i="6"/>
  <c r="N4045" i="6"/>
  <c r="N4046" i="6"/>
  <c r="N4047" i="6"/>
  <c r="N4048" i="6"/>
  <c r="N4049" i="6"/>
  <c r="N4050" i="6"/>
  <c r="N4051" i="6"/>
  <c r="N4052" i="6"/>
  <c r="N4053" i="6"/>
  <c r="N4054" i="6"/>
  <c r="N4055" i="6"/>
  <c r="N4056" i="6"/>
  <c r="N4057" i="6"/>
  <c r="N4058" i="6"/>
  <c r="N4059" i="6"/>
  <c r="N4060" i="6"/>
  <c r="N4061" i="6"/>
  <c r="N4062" i="6"/>
  <c r="N4063" i="6"/>
  <c r="N4064" i="6"/>
  <c r="N4065" i="6"/>
  <c r="N4066" i="6"/>
  <c r="N4067" i="6"/>
  <c r="N4068" i="6"/>
  <c r="N4069" i="6"/>
  <c r="N4070" i="6"/>
  <c r="N4071" i="6"/>
  <c r="N4072" i="6"/>
  <c r="N4073" i="6"/>
  <c r="N4074" i="6"/>
  <c r="N4075" i="6"/>
  <c r="N4076" i="6"/>
  <c r="N4077" i="6"/>
  <c r="N4078" i="6"/>
  <c r="N4079" i="6"/>
  <c r="N4080" i="6"/>
  <c r="N4081" i="6"/>
  <c r="N4082" i="6"/>
  <c r="N4083" i="6"/>
  <c r="N4084" i="6"/>
  <c r="N4085" i="6"/>
  <c r="N4086" i="6"/>
  <c r="N4087" i="6"/>
  <c r="N4088" i="6"/>
  <c r="N4089" i="6"/>
  <c r="N4090" i="6"/>
  <c r="N4091" i="6"/>
  <c r="N4092" i="6"/>
  <c r="N4093" i="6"/>
  <c r="N4094" i="6"/>
  <c r="N4095" i="6"/>
  <c r="N4096" i="6"/>
  <c r="N4097" i="6"/>
  <c r="N4098" i="6"/>
  <c r="N4099" i="6"/>
  <c r="N4100" i="6"/>
  <c r="N4101" i="6"/>
  <c r="N4102" i="6"/>
  <c r="N4103" i="6"/>
  <c r="N4104" i="6"/>
  <c r="N4105" i="6"/>
  <c r="N4106" i="6"/>
  <c r="N4107" i="6"/>
  <c r="N4108" i="6"/>
  <c r="N4109" i="6"/>
  <c r="N4110" i="6"/>
  <c r="N4111" i="6"/>
  <c r="N4112" i="6"/>
  <c r="N4113" i="6"/>
  <c r="N4114" i="6"/>
  <c r="N4115" i="6"/>
  <c r="N4116" i="6"/>
  <c r="N4117" i="6"/>
  <c r="N4118" i="6"/>
  <c r="N4119" i="6"/>
  <c r="N4120" i="6"/>
  <c r="N4121" i="6"/>
  <c r="N4122" i="6"/>
  <c r="N4123" i="6"/>
  <c r="N4124" i="6"/>
  <c r="N4125" i="6"/>
  <c r="N4126" i="6"/>
  <c r="N4127" i="6"/>
  <c r="N4128" i="6"/>
  <c r="N4129" i="6"/>
  <c r="N4130" i="6"/>
  <c r="N4131" i="6"/>
  <c r="N4132" i="6"/>
  <c r="N4133" i="6"/>
  <c r="N4134" i="6"/>
  <c r="N4135" i="6"/>
  <c r="N4136" i="6"/>
  <c r="N4137" i="6"/>
  <c r="N4138" i="6"/>
  <c r="N4139" i="6"/>
  <c r="N4140" i="6"/>
  <c r="N4141" i="6"/>
  <c r="N4142" i="6"/>
  <c r="N4143" i="6"/>
  <c r="N4144" i="6"/>
  <c r="N4145" i="6"/>
  <c r="N4146" i="6"/>
  <c r="N4147" i="6"/>
  <c r="N4148" i="6"/>
  <c r="N4149" i="6"/>
  <c r="N4150" i="6"/>
  <c r="N4151" i="6"/>
  <c r="N4152" i="6"/>
  <c r="N4153" i="6"/>
  <c r="N4154" i="6"/>
  <c r="N4155" i="6"/>
  <c r="N4156" i="6"/>
  <c r="N4157" i="6"/>
  <c r="N4158" i="6"/>
  <c r="N4159" i="6"/>
  <c r="N4160" i="6"/>
  <c r="N4161" i="6"/>
  <c r="N4162" i="6"/>
  <c r="N4163" i="6"/>
  <c r="N4164" i="6"/>
  <c r="N4165" i="6"/>
  <c r="N4166" i="6"/>
  <c r="N4167" i="6"/>
  <c r="N4168" i="6"/>
  <c r="N4169" i="6"/>
  <c r="N4170" i="6"/>
  <c r="N4171" i="6"/>
  <c r="N4172" i="6"/>
  <c r="N4173" i="6"/>
  <c r="N4174" i="6"/>
  <c r="N4175" i="6"/>
  <c r="N4176" i="6"/>
  <c r="N4177" i="6"/>
  <c r="N4178" i="6"/>
  <c r="N4179" i="6"/>
  <c r="N4180" i="6"/>
  <c r="N4181" i="6"/>
  <c r="N4182" i="6"/>
  <c r="N4183" i="6"/>
  <c r="N4184" i="6"/>
  <c r="N4185" i="6"/>
  <c r="N4186" i="6"/>
  <c r="N4187" i="6"/>
  <c r="N4188" i="6"/>
  <c r="N4189" i="6"/>
  <c r="N4190" i="6"/>
  <c r="N4191" i="6"/>
  <c r="N4192" i="6"/>
  <c r="N4193" i="6"/>
  <c r="N4194" i="6"/>
  <c r="N4195" i="6"/>
  <c r="N4196" i="6"/>
  <c r="N4197" i="6"/>
  <c r="N4198" i="6"/>
  <c r="N4199" i="6"/>
  <c r="N4200" i="6"/>
  <c r="N4201" i="6"/>
  <c r="N4202" i="6"/>
  <c r="N4203" i="6"/>
  <c r="N4204" i="6"/>
  <c r="N4205" i="6"/>
  <c r="N4206" i="6"/>
  <c r="N4207" i="6"/>
  <c r="N4208" i="6"/>
  <c r="N4209" i="6"/>
  <c r="N4210" i="6"/>
  <c r="N4211" i="6"/>
  <c r="N4212" i="6"/>
  <c r="N4213" i="6"/>
  <c r="N4214" i="6"/>
  <c r="N4215" i="6"/>
  <c r="N4216" i="6"/>
  <c r="N4217" i="6"/>
  <c r="N4218" i="6"/>
  <c r="N4219" i="6"/>
  <c r="N4220" i="6"/>
  <c r="N4221" i="6"/>
  <c r="N4222" i="6"/>
  <c r="N4223" i="6"/>
  <c r="N4224" i="6"/>
  <c r="N4225" i="6"/>
  <c r="N4226" i="6"/>
  <c r="N4227" i="6"/>
  <c r="N4228" i="6"/>
  <c r="N4229" i="6"/>
  <c r="N4230" i="6"/>
  <c r="N4231" i="6"/>
  <c r="N4232" i="6"/>
  <c r="N4233" i="6"/>
  <c r="N4234" i="6"/>
  <c r="N4235" i="6"/>
  <c r="N4236" i="6"/>
  <c r="N4237" i="6"/>
  <c r="N4238" i="6"/>
  <c r="N4239" i="6"/>
  <c r="N4240" i="6"/>
  <c r="N4241" i="6"/>
  <c r="N4242" i="6"/>
  <c r="N4243" i="6"/>
  <c r="N4244" i="6"/>
  <c r="N4245" i="6"/>
  <c r="N4246" i="6"/>
  <c r="N4247" i="6"/>
  <c r="N4248" i="6"/>
  <c r="N4249" i="6"/>
  <c r="N4250" i="6"/>
  <c r="N4251" i="6"/>
  <c r="N4252" i="6"/>
  <c r="N4253" i="6"/>
  <c r="N4254" i="6"/>
  <c r="N4255" i="6"/>
  <c r="N4256" i="6"/>
  <c r="N4257" i="6"/>
  <c r="N4258" i="6"/>
  <c r="N4259" i="6"/>
  <c r="N4260" i="6"/>
  <c r="N4261" i="6"/>
  <c r="N4262" i="6"/>
  <c r="N4263" i="6"/>
  <c r="N4264" i="6"/>
  <c r="N4265" i="6"/>
  <c r="N4266" i="6"/>
  <c r="N4267" i="6"/>
  <c r="N4268" i="6"/>
  <c r="N4269" i="6"/>
  <c r="N4270" i="6"/>
  <c r="N4271" i="6"/>
  <c r="N4272" i="6"/>
  <c r="N4273" i="6"/>
  <c r="N4274" i="6"/>
  <c r="N4275" i="6"/>
  <c r="N4276" i="6"/>
  <c r="N4277" i="6"/>
  <c r="N4278" i="6"/>
  <c r="N4279" i="6"/>
  <c r="N4280" i="6"/>
  <c r="N4281" i="6"/>
  <c r="N4282" i="6"/>
  <c r="N4283" i="6"/>
  <c r="N4284" i="6"/>
  <c r="N4285" i="6"/>
  <c r="N4286" i="6"/>
  <c r="N4287" i="6"/>
  <c r="N4288" i="6"/>
  <c r="N4289" i="6"/>
  <c r="N4290" i="6"/>
  <c r="N4291" i="6"/>
  <c r="N4292" i="6"/>
  <c r="N4293" i="6"/>
  <c r="N4294" i="6"/>
  <c r="N4295" i="6"/>
  <c r="N4296" i="6"/>
  <c r="N4297" i="6"/>
  <c r="N4298" i="6"/>
  <c r="N4299" i="6"/>
  <c r="N4300" i="6"/>
  <c r="N4301" i="6"/>
  <c r="N4302" i="6"/>
  <c r="N4303" i="6"/>
  <c r="N4304" i="6"/>
  <c r="N4305" i="6"/>
  <c r="N4306" i="6"/>
  <c r="N4307" i="6"/>
  <c r="N4308" i="6"/>
  <c r="N4309" i="6"/>
  <c r="N4310" i="6"/>
  <c r="N4311" i="6"/>
  <c r="N4312" i="6"/>
  <c r="N4313" i="6"/>
  <c r="N4314" i="6"/>
  <c r="N4315" i="6"/>
  <c r="N4316" i="6"/>
  <c r="N4317" i="6"/>
  <c r="N4318" i="6"/>
  <c r="N4319" i="6"/>
  <c r="N4320" i="6"/>
  <c r="N4321" i="6"/>
  <c r="N4322" i="6"/>
  <c r="N4323" i="6"/>
  <c r="N4324" i="6"/>
  <c r="N4325" i="6"/>
  <c r="N4326" i="6"/>
  <c r="N4327" i="6"/>
  <c r="N4328" i="6"/>
  <c r="N4329" i="6"/>
  <c r="N4330" i="6"/>
  <c r="N4331" i="6"/>
  <c r="N4332" i="6"/>
  <c r="N4333" i="6"/>
  <c r="N4334" i="6"/>
  <c r="N4335" i="6"/>
  <c r="N4336" i="6"/>
  <c r="N4337" i="6"/>
  <c r="N4338" i="6"/>
  <c r="N4339" i="6"/>
  <c r="N4340" i="6"/>
  <c r="N4341" i="6"/>
  <c r="N4342" i="6"/>
  <c r="N4343" i="6"/>
  <c r="N4344" i="6"/>
  <c r="N4345" i="6"/>
  <c r="N4346" i="6"/>
  <c r="N4347" i="6"/>
  <c r="N4348" i="6"/>
  <c r="N4349" i="6"/>
  <c r="N4350" i="6"/>
  <c r="N4351" i="6"/>
  <c r="N4352" i="6"/>
  <c r="N4353" i="6"/>
  <c r="N4354" i="6"/>
  <c r="N4355" i="6"/>
  <c r="N4356" i="6"/>
  <c r="N4357" i="6"/>
  <c r="N4358" i="6"/>
  <c r="N4359" i="6"/>
  <c r="N4360" i="6"/>
  <c r="N4361" i="6"/>
  <c r="N4362" i="6"/>
  <c r="N4363" i="6"/>
  <c r="N4364" i="6"/>
  <c r="N4365" i="6"/>
  <c r="N4366" i="6"/>
  <c r="N4367" i="6"/>
  <c r="N4368" i="6"/>
  <c r="N4369" i="6"/>
  <c r="N4370" i="6"/>
  <c r="N4371" i="6"/>
  <c r="N4372" i="6"/>
  <c r="N4373" i="6"/>
  <c r="N4374" i="6"/>
  <c r="N4375" i="6"/>
  <c r="N4376" i="6"/>
  <c r="N4377" i="6"/>
  <c r="N4378" i="6"/>
  <c r="N4379" i="6"/>
  <c r="N4380" i="6"/>
  <c r="N4381" i="6"/>
  <c r="N4382" i="6"/>
  <c r="N4383" i="6"/>
  <c r="N4384" i="6"/>
  <c r="N4385" i="6"/>
  <c r="N4386" i="6"/>
  <c r="N4387" i="6"/>
  <c r="N4388" i="6"/>
  <c r="N4389" i="6"/>
  <c r="N4390" i="6"/>
  <c r="N4391" i="6"/>
  <c r="N4392" i="6"/>
  <c r="N4393" i="6"/>
  <c r="N4394" i="6"/>
  <c r="N4395" i="6"/>
  <c r="N4396" i="6"/>
  <c r="N4397" i="6"/>
  <c r="N4398" i="6"/>
  <c r="N4399" i="6"/>
  <c r="N4400" i="6"/>
  <c r="N4401" i="6"/>
  <c r="N4402" i="6"/>
  <c r="N4403" i="6"/>
  <c r="N4404" i="6"/>
  <c r="N4405" i="6"/>
  <c r="N4406" i="6"/>
  <c r="N4407" i="6"/>
  <c r="N4408" i="6"/>
  <c r="N4409" i="6"/>
  <c r="N4410" i="6"/>
  <c r="N4411" i="6"/>
  <c r="N4412" i="6"/>
  <c r="N4413" i="6"/>
  <c r="N4414" i="6"/>
  <c r="N4415" i="6"/>
  <c r="N4416" i="6"/>
  <c r="N4417" i="6"/>
  <c r="N4418" i="6"/>
  <c r="N4419" i="6"/>
  <c r="N4420" i="6"/>
  <c r="N4421" i="6"/>
  <c r="N4422" i="6"/>
  <c r="N4423" i="6"/>
  <c r="N4424" i="6"/>
  <c r="N4425" i="6"/>
  <c r="N4426" i="6"/>
  <c r="N4427" i="6"/>
  <c r="N4428" i="6"/>
  <c r="N4429" i="6"/>
  <c r="N4430" i="6"/>
  <c r="N4431" i="6"/>
  <c r="N4432" i="6"/>
  <c r="N4433" i="6"/>
  <c r="N4434" i="6"/>
  <c r="N4435" i="6"/>
  <c r="N4436" i="6"/>
  <c r="N4437" i="6"/>
  <c r="N4438" i="6"/>
  <c r="N4439" i="6"/>
  <c r="N4440" i="6"/>
  <c r="N4441" i="6"/>
  <c r="N4442" i="6"/>
  <c r="N4443" i="6"/>
  <c r="N4444" i="6"/>
  <c r="N4445" i="6"/>
  <c r="N4446" i="6"/>
  <c r="N4447" i="6"/>
  <c r="N4448" i="6"/>
  <c r="N4449" i="6"/>
  <c r="N4450" i="6"/>
  <c r="N4451" i="6"/>
  <c r="N4452" i="6"/>
  <c r="N4453" i="6"/>
  <c r="N4454" i="6"/>
  <c r="N4455" i="6"/>
  <c r="N4456" i="6"/>
  <c r="N4457" i="6"/>
  <c r="N4458" i="6"/>
  <c r="N4459" i="6"/>
  <c r="N4460" i="6"/>
  <c r="N4461" i="6"/>
  <c r="N4462" i="6"/>
  <c r="N4463" i="6"/>
  <c r="N4464" i="6"/>
  <c r="N4465" i="6"/>
  <c r="N4466" i="6"/>
  <c r="N4467" i="6"/>
  <c r="N4468" i="6"/>
  <c r="N4469" i="6"/>
  <c r="N4470" i="6"/>
  <c r="N4471" i="6"/>
  <c r="N4472" i="6"/>
  <c r="N4473" i="6"/>
  <c r="N4474" i="6"/>
  <c r="N4475" i="6"/>
  <c r="N4476" i="6"/>
  <c r="N4477" i="6"/>
  <c r="N4478" i="6"/>
  <c r="N4479" i="6"/>
  <c r="N4480" i="6"/>
  <c r="N4481" i="6"/>
  <c r="N4482" i="6"/>
  <c r="N4483" i="6"/>
  <c r="N4484" i="6"/>
  <c r="N4485" i="6"/>
  <c r="N4486" i="6"/>
  <c r="N4487" i="6"/>
  <c r="N4488" i="6"/>
  <c r="N4489" i="6"/>
  <c r="N4490" i="6"/>
  <c r="N4491" i="6"/>
  <c r="N4492" i="6"/>
  <c r="N4493" i="6"/>
  <c r="N4494" i="6"/>
  <c r="N4495" i="6"/>
  <c r="N4496" i="6"/>
  <c r="N4497" i="6"/>
  <c r="N4498" i="6"/>
  <c r="N4499" i="6"/>
  <c r="N4500" i="6"/>
  <c r="N4501" i="6"/>
  <c r="N4502" i="6"/>
  <c r="N4503" i="6"/>
  <c r="N4504" i="6"/>
  <c r="N4505" i="6"/>
  <c r="N4506" i="6"/>
  <c r="N4507" i="6"/>
  <c r="N4508" i="6"/>
  <c r="N4509" i="6"/>
  <c r="N4510" i="6"/>
  <c r="N4511" i="6"/>
  <c r="N4512" i="6"/>
  <c r="N4513" i="6"/>
  <c r="N4514" i="6"/>
  <c r="N4515" i="6"/>
  <c r="N4516" i="6"/>
  <c r="N4517" i="6"/>
  <c r="N4518" i="6"/>
  <c r="N4519" i="6"/>
  <c r="N4520" i="6"/>
  <c r="N4521" i="6"/>
  <c r="N4522" i="6"/>
  <c r="N4523" i="6"/>
  <c r="N4524" i="6"/>
  <c r="N4525" i="6"/>
  <c r="N4526" i="6"/>
  <c r="N4527" i="6"/>
  <c r="N4528" i="6"/>
  <c r="N4529" i="6"/>
  <c r="N4530" i="6"/>
  <c r="N4531" i="6"/>
  <c r="N4532" i="6"/>
  <c r="N4533" i="6"/>
  <c r="N4534" i="6"/>
  <c r="N4535" i="6"/>
  <c r="N4536" i="6"/>
  <c r="N4537" i="6"/>
  <c r="N4538" i="6"/>
  <c r="N4539" i="6"/>
  <c r="N4540" i="6"/>
  <c r="N4541" i="6"/>
  <c r="N4542" i="6"/>
  <c r="N4543" i="6"/>
  <c r="N4544" i="6"/>
  <c r="N4545" i="6"/>
  <c r="N4546" i="6"/>
  <c r="N4547" i="6"/>
  <c r="N4548" i="6"/>
  <c r="N4549" i="6"/>
  <c r="N4550" i="6"/>
  <c r="N4551" i="6"/>
  <c r="N4552" i="6"/>
  <c r="N4553" i="6"/>
  <c r="N4554" i="6"/>
  <c r="N4555" i="6"/>
  <c r="N4556" i="6"/>
  <c r="N4557" i="6"/>
  <c r="N4558" i="6"/>
  <c r="N4559" i="6"/>
  <c r="N4560" i="6"/>
  <c r="N4561" i="6"/>
  <c r="N4562" i="6"/>
  <c r="N4563" i="6"/>
  <c r="N4564" i="6"/>
  <c r="N4565" i="6"/>
  <c r="N4566" i="6"/>
  <c r="N4567" i="6"/>
  <c r="N4568" i="6"/>
  <c r="N4569" i="6"/>
  <c r="N4570" i="6"/>
  <c r="N4571" i="6"/>
  <c r="N4572" i="6"/>
  <c r="N4573" i="6"/>
  <c r="N4574" i="6"/>
  <c r="N4575" i="6"/>
  <c r="N4576" i="6"/>
  <c r="N4577" i="6"/>
  <c r="N4578" i="6"/>
  <c r="N4579" i="6"/>
  <c r="N4580" i="6"/>
  <c r="N4581" i="6"/>
  <c r="N4582" i="6"/>
  <c r="N4583" i="6"/>
  <c r="N4584" i="6"/>
  <c r="N4585" i="6"/>
  <c r="N4586" i="6"/>
  <c r="N4587" i="6"/>
  <c r="N4588" i="6"/>
  <c r="N4589" i="6"/>
  <c r="N4590" i="6"/>
  <c r="N4591" i="6"/>
  <c r="N4592" i="6"/>
  <c r="N4593" i="6"/>
  <c r="N4594" i="6"/>
  <c r="N4595" i="6"/>
  <c r="N4596" i="6"/>
  <c r="N4597" i="6"/>
  <c r="N4598" i="6"/>
  <c r="N4599" i="6"/>
  <c r="N4600" i="6"/>
  <c r="N4601" i="6"/>
  <c r="N4602" i="6"/>
  <c r="N4603" i="6"/>
  <c r="N4604" i="6"/>
  <c r="N4605" i="6"/>
  <c r="N4606" i="6"/>
  <c r="N4607" i="6"/>
  <c r="N4608" i="6"/>
  <c r="N4609" i="6"/>
  <c r="N4610" i="6"/>
  <c r="N4611" i="6"/>
  <c r="N4612" i="6"/>
  <c r="N4613" i="6"/>
  <c r="N4614" i="6"/>
  <c r="N4615" i="6"/>
  <c r="N4616" i="6"/>
  <c r="N4617" i="6"/>
  <c r="N4618" i="6"/>
  <c r="N4619" i="6"/>
  <c r="N4620" i="6"/>
  <c r="N4621" i="6"/>
  <c r="N4622" i="6"/>
  <c r="N4623" i="6"/>
  <c r="N4624" i="6"/>
  <c r="N4625" i="6"/>
  <c r="N4626" i="6"/>
  <c r="N4627" i="6"/>
  <c r="N4628" i="6"/>
  <c r="N4629" i="6"/>
  <c r="N4630" i="6"/>
  <c r="N4631" i="6"/>
  <c r="N4632" i="6"/>
  <c r="N4633" i="6"/>
  <c r="N4634" i="6"/>
  <c r="N4635" i="6"/>
  <c r="N4636" i="6"/>
  <c r="N4637" i="6"/>
  <c r="N4638" i="6"/>
  <c r="N4639" i="6"/>
  <c r="N4640" i="6"/>
  <c r="N4641" i="6"/>
  <c r="N4642" i="6"/>
  <c r="N4643" i="6"/>
  <c r="N4644" i="6"/>
  <c r="N4645" i="6"/>
  <c r="N4646" i="6"/>
  <c r="N4647" i="6"/>
  <c r="N4648" i="6"/>
  <c r="N4649" i="6"/>
  <c r="N4650" i="6"/>
  <c r="N4651" i="6"/>
  <c r="N4652" i="6"/>
  <c r="N4653" i="6"/>
  <c r="N4654" i="6"/>
  <c r="N4655" i="6"/>
  <c r="N4656" i="6"/>
  <c r="N4657" i="6"/>
  <c r="N4658" i="6"/>
  <c r="N4659" i="6"/>
  <c r="N4660" i="6"/>
  <c r="N4661" i="6"/>
  <c r="N4662" i="6"/>
  <c r="N4663" i="6"/>
  <c r="N4664" i="6"/>
  <c r="N4665" i="6"/>
  <c r="N4666" i="6"/>
  <c r="N4667" i="6"/>
  <c r="N4668" i="6"/>
  <c r="N4669" i="6"/>
  <c r="N4670" i="6"/>
  <c r="N4671" i="6"/>
  <c r="N4672" i="6"/>
  <c r="N4673" i="6"/>
  <c r="N4674" i="6"/>
  <c r="N4675" i="6"/>
  <c r="N4676" i="6"/>
  <c r="N4677" i="6"/>
  <c r="N4678" i="6"/>
  <c r="N4679" i="6"/>
  <c r="N4680" i="6"/>
  <c r="N4681" i="6"/>
  <c r="N4682" i="6"/>
  <c r="N4683" i="6"/>
  <c r="N4684" i="6"/>
  <c r="N4685" i="6"/>
  <c r="N4686" i="6"/>
  <c r="N4687" i="6"/>
  <c r="N4688" i="6"/>
  <c r="N4689" i="6"/>
  <c r="N4690" i="6"/>
  <c r="N4691" i="6"/>
  <c r="N4692" i="6"/>
  <c r="N4693" i="6"/>
  <c r="N4694" i="6"/>
  <c r="N4695" i="6"/>
  <c r="N4696" i="6"/>
  <c r="N4697" i="6"/>
  <c r="N4698" i="6"/>
  <c r="N4699" i="6"/>
  <c r="N4700" i="6"/>
  <c r="N4701" i="6"/>
  <c r="N4702" i="6"/>
  <c r="N4703" i="6"/>
  <c r="N4704" i="6"/>
  <c r="N4705" i="6"/>
  <c r="N4706" i="6"/>
  <c r="N4707" i="6"/>
  <c r="N4708" i="6"/>
  <c r="N4709" i="6"/>
  <c r="N4710" i="6"/>
  <c r="N4711" i="6"/>
  <c r="N4712" i="6"/>
  <c r="N4713" i="6"/>
  <c r="N4714" i="6"/>
  <c r="N4715" i="6"/>
  <c r="N4716" i="6"/>
  <c r="N4717" i="6"/>
  <c r="N4718" i="6"/>
  <c r="N4719" i="6"/>
  <c r="N4720" i="6"/>
  <c r="N4721" i="6"/>
  <c r="N4722" i="6"/>
  <c r="N4723" i="6"/>
  <c r="N4724" i="6"/>
  <c r="N4725" i="6"/>
  <c r="N4726" i="6"/>
  <c r="N4727" i="6"/>
  <c r="N4728" i="6"/>
  <c r="N4729" i="6"/>
  <c r="N4730" i="6"/>
  <c r="N4731" i="6"/>
  <c r="N4732" i="6"/>
  <c r="N4733" i="6"/>
  <c r="N4734" i="6"/>
  <c r="N4735" i="6"/>
  <c r="N4736" i="6"/>
  <c r="N4737" i="6"/>
  <c r="N4738" i="6"/>
  <c r="N4739" i="6"/>
  <c r="N4740" i="6"/>
  <c r="N4741" i="6"/>
  <c r="N4742" i="6"/>
  <c r="N4743" i="6"/>
  <c r="N4744" i="6"/>
  <c r="N4745" i="6"/>
  <c r="N4746" i="6"/>
  <c r="N4747" i="6"/>
  <c r="N4748" i="6"/>
  <c r="N4749" i="6"/>
  <c r="N4750" i="6"/>
  <c r="N4751" i="6"/>
  <c r="N4752" i="6"/>
  <c r="N4753" i="6"/>
  <c r="N4754" i="6"/>
  <c r="N4755" i="6"/>
  <c r="N4756" i="6"/>
  <c r="N4757" i="6"/>
  <c r="N4758" i="6"/>
  <c r="N4759" i="6"/>
  <c r="N4760" i="6"/>
  <c r="N4761" i="6"/>
  <c r="N4762" i="6"/>
  <c r="N4763" i="6"/>
  <c r="N4764" i="6"/>
  <c r="N4765" i="6"/>
  <c r="N4766" i="6"/>
  <c r="N4767" i="6"/>
  <c r="N4768" i="6"/>
  <c r="N4769" i="6"/>
  <c r="N4770" i="6"/>
  <c r="N4771" i="6"/>
  <c r="N4772" i="6"/>
  <c r="N4773" i="6"/>
  <c r="N4774" i="6"/>
  <c r="N4775" i="6"/>
  <c r="N4776" i="6"/>
  <c r="N4777" i="6"/>
  <c r="N4778" i="6"/>
  <c r="N4779" i="6"/>
  <c r="N4780" i="6"/>
  <c r="N4781" i="6"/>
  <c r="N4782" i="6"/>
  <c r="N4783" i="6"/>
  <c r="N4784" i="6"/>
  <c r="N4785" i="6"/>
  <c r="N4786" i="6"/>
  <c r="N4787" i="6"/>
  <c r="N4788" i="6"/>
  <c r="N4789" i="6"/>
  <c r="N4790" i="6"/>
  <c r="N4791" i="6"/>
  <c r="N4792" i="6"/>
  <c r="N4793" i="6"/>
  <c r="N4794" i="6"/>
  <c r="N4795" i="6"/>
  <c r="N4796" i="6"/>
  <c r="N4797" i="6"/>
  <c r="N4798" i="6"/>
  <c r="N4799" i="6"/>
  <c r="N4800" i="6"/>
  <c r="N4801" i="6"/>
  <c r="N4802" i="6"/>
  <c r="N4803" i="6"/>
  <c r="N4804" i="6"/>
  <c r="N4805" i="6"/>
  <c r="N4806" i="6"/>
  <c r="N4807" i="6"/>
  <c r="N4808" i="6"/>
  <c r="N4809" i="6"/>
  <c r="N4810" i="6"/>
  <c r="N4811" i="6"/>
  <c r="N4812" i="6"/>
  <c r="N4813" i="6"/>
  <c r="N4814" i="6"/>
  <c r="N4815" i="6"/>
  <c r="N4816" i="6"/>
  <c r="N4817" i="6"/>
  <c r="N4818" i="6"/>
  <c r="N4819" i="6"/>
  <c r="N4820" i="6"/>
  <c r="N4821" i="6"/>
  <c r="N4822" i="6"/>
  <c r="N4823" i="6"/>
  <c r="N4824" i="6"/>
  <c r="N4825" i="6"/>
  <c r="N4826" i="6"/>
  <c r="N4827" i="6"/>
  <c r="N4828" i="6"/>
  <c r="N4829" i="6"/>
  <c r="N4830" i="6"/>
  <c r="N4831" i="6"/>
  <c r="N4832" i="6"/>
  <c r="N4833" i="6"/>
  <c r="N4834" i="6"/>
  <c r="N4835" i="6"/>
  <c r="N4836" i="6"/>
  <c r="N4837" i="6"/>
  <c r="N4838" i="6"/>
  <c r="N4839" i="6"/>
  <c r="N4840" i="6"/>
  <c r="N4841" i="6"/>
  <c r="N4842" i="6"/>
  <c r="N4843" i="6"/>
  <c r="N4844" i="6"/>
  <c r="N4845" i="6"/>
  <c r="N4846" i="6"/>
  <c r="N4847" i="6"/>
  <c r="N4848" i="6"/>
  <c r="N4849" i="6"/>
  <c r="N4850" i="6"/>
  <c r="N4851" i="6"/>
  <c r="N4852" i="6"/>
  <c r="N4853" i="6"/>
  <c r="N4854" i="6"/>
  <c r="N4855" i="6"/>
  <c r="N4856" i="6"/>
  <c r="N4857" i="6"/>
  <c r="N4858" i="6"/>
  <c r="N4859" i="6"/>
  <c r="N4860" i="6"/>
  <c r="N4861" i="6"/>
  <c r="N4862" i="6"/>
  <c r="N4863" i="6"/>
  <c r="N4864" i="6"/>
  <c r="N4865" i="6"/>
  <c r="N4866" i="6"/>
  <c r="N4867" i="6"/>
  <c r="N4868" i="6"/>
  <c r="N4869" i="6"/>
  <c r="N4870" i="6"/>
  <c r="N4871" i="6"/>
  <c r="N4872" i="6"/>
  <c r="N4873" i="6"/>
  <c r="N4874" i="6"/>
  <c r="N4875" i="6"/>
  <c r="N4876" i="6"/>
  <c r="N4877" i="6"/>
  <c r="N4878" i="6"/>
  <c r="N4879" i="6"/>
  <c r="N4880" i="6"/>
  <c r="N4881" i="6"/>
  <c r="N4882" i="6"/>
  <c r="N4883" i="6"/>
  <c r="N4884" i="6"/>
  <c r="N4885" i="6"/>
  <c r="N4886" i="6"/>
  <c r="N4887" i="6"/>
  <c r="N4888" i="6"/>
  <c r="N4889" i="6"/>
  <c r="N4890" i="6"/>
  <c r="N4891" i="6"/>
  <c r="N4892" i="6"/>
  <c r="N4893" i="6"/>
  <c r="N4894" i="6"/>
  <c r="N4895" i="6"/>
  <c r="N4896" i="6"/>
  <c r="N4897" i="6"/>
  <c r="N4898" i="6"/>
  <c r="N4899" i="6"/>
  <c r="N4900" i="6"/>
  <c r="N4901" i="6"/>
  <c r="N4902" i="6"/>
  <c r="N4903" i="6"/>
  <c r="N4904" i="6"/>
  <c r="N4905" i="6"/>
  <c r="N4906" i="6"/>
  <c r="N4907" i="6"/>
  <c r="N4908" i="6"/>
  <c r="N4909" i="6"/>
  <c r="N4910" i="6"/>
  <c r="N4911" i="6"/>
  <c r="N4912" i="6"/>
  <c r="N4913" i="6"/>
  <c r="N4914" i="6"/>
  <c r="N4915" i="6"/>
  <c r="N4916" i="6"/>
  <c r="N4917" i="6"/>
  <c r="N4918" i="6"/>
  <c r="N4919" i="6"/>
  <c r="N4920" i="6"/>
  <c r="N4921" i="6"/>
  <c r="N4922" i="6"/>
  <c r="N4923" i="6"/>
  <c r="N4924" i="6"/>
  <c r="N4925" i="6"/>
  <c r="N4926" i="6"/>
  <c r="N4927" i="6"/>
  <c r="N4928" i="6"/>
  <c r="N4929" i="6"/>
  <c r="N4930" i="6"/>
  <c r="N4931" i="6"/>
  <c r="N4932" i="6"/>
  <c r="N4933" i="6"/>
  <c r="N4934" i="6"/>
  <c r="N4935" i="6"/>
  <c r="N4936" i="6"/>
  <c r="N4937" i="6"/>
  <c r="N4938" i="6"/>
  <c r="N4939" i="6"/>
  <c r="N4940" i="6"/>
  <c r="N4941" i="6"/>
  <c r="N4942" i="6"/>
  <c r="N4943" i="6"/>
  <c r="N4944" i="6"/>
  <c r="N4945" i="6"/>
  <c r="N4946" i="6"/>
  <c r="N4947" i="6"/>
  <c r="N4948" i="6"/>
  <c r="N4949" i="6"/>
  <c r="N4950" i="6"/>
  <c r="N4951" i="6"/>
  <c r="N4952" i="6"/>
  <c r="N4953" i="6"/>
  <c r="N4954" i="6"/>
  <c r="N4955" i="6"/>
  <c r="N4956" i="6"/>
  <c r="N4957" i="6"/>
  <c r="N4958" i="6"/>
  <c r="N4959" i="6"/>
  <c r="N4960" i="6"/>
  <c r="N4961" i="6"/>
  <c r="N4962" i="6"/>
  <c r="N4963" i="6"/>
  <c r="N4964" i="6"/>
  <c r="N4965" i="6"/>
  <c r="N4966" i="6"/>
  <c r="N4967" i="6"/>
  <c r="N4968" i="6"/>
  <c r="N4969" i="6"/>
  <c r="N4970" i="6"/>
  <c r="N4971" i="6"/>
  <c r="N4972" i="6"/>
  <c r="N4973" i="6"/>
  <c r="N4974" i="6"/>
  <c r="N4975" i="6"/>
  <c r="N4976" i="6"/>
  <c r="N4977" i="6"/>
  <c r="N4978" i="6"/>
  <c r="N4979" i="6"/>
  <c r="N4980" i="6"/>
  <c r="N4981" i="6"/>
  <c r="N4982" i="6"/>
  <c r="N4983" i="6"/>
  <c r="N4984" i="6"/>
  <c r="N4985" i="6"/>
  <c r="N4986" i="6"/>
  <c r="N4987" i="6"/>
  <c r="N4988" i="6"/>
  <c r="N4989" i="6"/>
  <c r="N4990" i="6"/>
  <c r="N4991" i="6"/>
  <c r="N4992" i="6"/>
  <c r="N4993" i="6"/>
  <c r="N4994" i="6"/>
  <c r="N4995" i="6"/>
  <c r="N4996" i="6"/>
  <c r="N4997" i="6"/>
  <c r="N4998" i="6"/>
  <c r="N4999" i="6"/>
  <c r="N5000" i="6"/>
  <c r="N5001" i="6"/>
  <c r="N5002" i="6"/>
  <c r="N5003" i="6"/>
  <c r="N5004" i="6"/>
  <c r="N5005" i="6"/>
  <c r="N5006" i="6"/>
  <c r="N5007" i="6"/>
  <c r="N5008" i="6"/>
  <c r="N5009" i="6"/>
  <c r="N5010" i="6"/>
  <c r="N5011" i="6"/>
  <c r="N5012" i="6"/>
  <c r="N5013" i="6"/>
  <c r="N5014" i="6"/>
  <c r="N5015" i="6"/>
  <c r="N5016" i="6"/>
  <c r="N5017" i="6"/>
  <c r="N5018" i="6"/>
  <c r="N5019" i="6"/>
  <c r="N5020" i="6"/>
  <c r="N5021" i="6"/>
  <c r="N5022" i="6"/>
  <c r="N5023" i="6"/>
  <c r="N5024" i="6"/>
  <c r="N5025" i="6"/>
  <c r="N5026" i="6"/>
  <c r="N5027" i="6"/>
  <c r="N5028" i="6"/>
  <c r="N5029" i="6"/>
  <c r="N5030" i="6"/>
  <c r="N5031" i="6"/>
  <c r="N5032" i="6"/>
  <c r="N5033" i="6"/>
  <c r="N5034" i="6"/>
  <c r="N5035" i="6"/>
  <c r="N5036" i="6"/>
  <c r="N5037" i="6"/>
  <c r="N5038" i="6"/>
  <c r="N5039" i="6"/>
  <c r="N5040" i="6"/>
  <c r="N5041" i="6"/>
  <c r="N5042" i="6"/>
  <c r="N5043" i="6"/>
  <c r="N5044" i="6"/>
  <c r="N5045" i="6"/>
  <c r="N5046" i="6"/>
  <c r="N5047" i="6"/>
  <c r="N5048" i="6"/>
  <c r="N5049" i="6"/>
  <c r="N5050" i="6"/>
  <c r="N5051" i="6"/>
  <c r="N5052" i="6"/>
  <c r="N5053" i="6"/>
  <c r="N5054" i="6"/>
  <c r="N5055" i="6"/>
  <c r="N5056" i="6"/>
  <c r="N5057" i="6"/>
  <c r="N5058" i="6"/>
  <c r="N5059" i="6"/>
  <c r="N5060" i="6"/>
  <c r="N5061" i="6"/>
  <c r="N5062" i="6"/>
  <c r="N5063" i="6"/>
  <c r="N5064" i="6"/>
  <c r="N5065" i="6"/>
  <c r="N5066" i="6"/>
  <c r="N5067" i="6"/>
  <c r="N5068" i="6"/>
  <c r="N5069" i="6"/>
  <c r="N5070" i="6"/>
  <c r="N5071" i="6"/>
  <c r="N5072" i="6"/>
  <c r="N5073" i="6"/>
  <c r="N5074" i="6"/>
  <c r="N5075" i="6"/>
  <c r="N5076" i="6"/>
  <c r="N5077" i="6"/>
  <c r="N5078" i="6"/>
  <c r="N5079" i="6"/>
  <c r="N5080" i="6"/>
  <c r="N5081" i="6"/>
  <c r="N5082" i="6"/>
  <c r="N5083" i="6"/>
  <c r="N5084" i="6"/>
  <c r="N5085" i="6"/>
  <c r="N5086" i="6"/>
  <c r="N5087" i="6"/>
  <c r="N5088" i="6"/>
  <c r="N5089" i="6"/>
  <c r="N5090" i="6"/>
  <c r="N5091" i="6"/>
  <c r="N5092" i="6"/>
  <c r="N5093" i="6"/>
  <c r="N5094" i="6"/>
  <c r="N5095" i="6"/>
  <c r="N5096" i="6"/>
  <c r="N5097" i="6"/>
  <c r="N5098" i="6"/>
  <c r="N5099" i="6"/>
  <c r="N5100" i="6"/>
  <c r="N5101" i="6"/>
  <c r="N5102" i="6"/>
  <c r="N5103" i="6"/>
  <c r="N5104" i="6"/>
  <c r="N5105" i="6"/>
  <c r="N5106" i="6"/>
  <c r="N5107" i="6"/>
  <c r="N5108" i="6"/>
  <c r="N5109" i="6"/>
  <c r="N5110" i="6"/>
  <c r="N5111" i="6"/>
  <c r="N5112" i="6"/>
  <c r="N5113" i="6"/>
  <c r="N5114" i="6"/>
  <c r="N5115" i="6"/>
  <c r="N5116" i="6"/>
  <c r="N5117" i="6"/>
  <c r="N5118" i="6"/>
  <c r="N5119" i="6"/>
  <c r="N5120" i="6"/>
  <c r="N5121" i="6"/>
  <c r="N5122" i="6"/>
  <c r="N5123" i="6"/>
  <c r="N5124" i="6"/>
  <c r="N5125" i="6"/>
  <c r="N5126" i="6"/>
  <c r="N5127" i="6"/>
  <c r="N5128" i="6"/>
  <c r="N5129" i="6"/>
  <c r="N5130" i="6"/>
  <c r="N5131" i="6"/>
  <c r="N5132" i="6"/>
  <c r="N5133" i="6"/>
  <c r="N5134" i="6"/>
  <c r="N5135" i="6"/>
  <c r="N5136" i="6"/>
  <c r="N5137" i="6"/>
  <c r="N5138" i="6"/>
  <c r="N5139" i="6"/>
  <c r="N5140" i="6"/>
  <c r="N5141" i="6"/>
  <c r="N5142" i="6"/>
  <c r="N5143" i="6"/>
  <c r="N5144" i="6"/>
  <c r="N5145" i="6"/>
  <c r="N5146" i="6"/>
  <c r="N5147" i="6"/>
  <c r="N5148" i="6"/>
  <c r="N5149" i="6"/>
  <c r="N5150" i="6"/>
  <c r="N5151" i="6"/>
  <c r="N5152" i="6"/>
  <c r="N5153" i="6"/>
  <c r="N5154" i="6"/>
  <c r="N5155" i="6"/>
  <c r="N5156" i="6"/>
  <c r="N5157" i="6"/>
  <c r="N5158" i="6"/>
  <c r="N5159" i="6"/>
  <c r="N5160" i="6"/>
  <c r="N5161" i="6"/>
  <c r="N5162" i="6"/>
  <c r="N5163" i="6"/>
  <c r="N5164" i="6"/>
  <c r="N5165" i="6"/>
  <c r="N5166" i="6"/>
  <c r="N5167" i="6"/>
  <c r="N5168" i="6"/>
  <c r="N5169" i="6"/>
  <c r="N5170" i="6"/>
  <c r="N5171" i="6"/>
  <c r="N5172" i="6"/>
  <c r="N5173" i="6"/>
  <c r="N5174" i="6"/>
  <c r="N5175" i="6"/>
  <c r="N5176" i="6"/>
  <c r="N5177" i="6"/>
  <c r="N5178" i="6"/>
  <c r="N5179" i="6"/>
  <c r="N5180" i="6"/>
  <c r="N5181" i="6"/>
  <c r="N5182" i="6"/>
  <c r="N5183" i="6"/>
  <c r="N5184" i="6"/>
  <c r="N5185" i="6"/>
  <c r="N5186" i="6"/>
  <c r="N5187" i="6"/>
  <c r="N5188" i="6"/>
  <c r="N5189" i="6"/>
  <c r="N5190" i="6"/>
  <c r="N5191" i="6"/>
  <c r="N5192" i="6"/>
  <c r="N5193" i="6"/>
  <c r="N5194" i="6"/>
  <c r="N5195" i="6"/>
  <c r="N5196" i="6"/>
  <c r="N5197" i="6"/>
  <c r="N5198" i="6"/>
  <c r="N5199" i="6"/>
  <c r="N5200" i="6"/>
  <c r="N5201" i="6"/>
  <c r="N5202" i="6"/>
  <c r="N5203" i="6"/>
  <c r="N5204" i="6"/>
  <c r="N5205" i="6"/>
  <c r="N5206" i="6"/>
  <c r="N5207" i="6"/>
  <c r="N5208" i="6"/>
  <c r="N5209" i="6"/>
  <c r="N5210" i="6"/>
  <c r="N5211" i="6"/>
  <c r="N5212" i="6"/>
  <c r="N5213" i="6"/>
  <c r="N5214" i="6"/>
  <c r="N5215" i="6"/>
  <c r="N5216" i="6"/>
  <c r="N5217" i="6"/>
  <c r="N5218" i="6"/>
  <c r="N5219" i="6"/>
  <c r="N5220" i="6"/>
  <c r="N5221" i="6"/>
  <c r="N5222" i="6"/>
  <c r="N5223" i="6"/>
  <c r="N5224" i="6"/>
  <c r="N5225" i="6"/>
  <c r="N5226" i="6"/>
  <c r="N5227" i="6"/>
  <c r="N5228" i="6"/>
  <c r="N5229" i="6"/>
  <c r="N5230" i="6"/>
  <c r="N5231" i="6"/>
  <c r="N5232" i="6"/>
  <c r="N5233" i="6"/>
  <c r="N5234" i="6"/>
  <c r="N5235" i="6"/>
  <c r="N5236" i="6"/>
  <c r="N5237" i="6"/>
  <c r="N5238" i="6"/>
  <c r="N5239" i="6"/>
  <c r="N5240" i="6"/>
  <c r="N5241" i="6"/>
  <c r="N5242" i="6"/>
  <c r="N5243" i="6"/>
  <c r="N5244" i="6"/>
  <c r="N5245" i="6"/>
  <c r="N5246" i="6"/>
  <c r="N5247" i="6"/>
  <c r="N5248" i="6"/>
  <c r="N5249" i="6"/>
  <c r="N5250" i="6"/>
  <c r="N5251" i="6"/>
  <c r="N5252" i="6"/>
  <c r="N5253" i="6"/>
  <c r="N5254" i="6"/>
  <c r="N5255" i="6"/>
  <c r="N5256" i="6"/>
  <c r="N5257" i="6"/>
  <c r="N5258" i="6"/>
  <c r="N5259" i="6"/>
  <c r="N5260" i="6"/>
  <c r="N5261" i="6"/>
  <c r="N5262" i="6"/>
  <c r="N5263" i="6"/>
  <c r="N5264" i="6"/>
  <c r="N5265" i="6"/>
  <c r="N5266" i="6"/>
  <c r="N5267" i="6"/>
  <c r="N5268" i="6"/>
  <c r="N5269" i="6"/>
  <c r="N5270" i="6"/>
  <c r="N5271" i="6"/>
  <c r="N5272" i="6"/>
  <c r="N5273" i="6"/>
  <c r="N5274" i="6"/>
  <c r="N5275" i="6"/>
  <c r="N5276" i="6"/>
  <c r="N5277" i="6"/>
  <c r="N5278" i="6"/>
  <c r="N5279" i="6"/>
  <c r="N5280" i="6"/>
  <c r="N5281" i="6"/>
  <c r="N5282" i="6"/>
  <c r="N5283" i="6"/>
  <c r="N5284" i="6"/>
  <c r="N5285" i="6"/>
  <c r="N5286" i="6"/>
  <c r="N5287" i="6"/>
  <c r="N5288" i="6"/>
  <c r="N5289" i="6"/>
  <c r="N5290" i="6"/>
  <c r="N5291" i="6"/>
  <c r="N5292" i="6"/>
  <c r="N5293" i="6"/>
  <c r="N5294" i="6"/>
  <c r="N5295" i="6"/>
  <c r="N5296" i="6"/>
  <c r="N5297" i="6"/>
  <c r="N5298" i="6"/>
  <c r="N5299" i="6"/>
  <c r="N5300" i="6"/>
  <c r="N5301" i="6"/>
  <c r="N5302" i="6"/>
  <c r="N5303" i="6"/>
  <c r="N5304" i="6"/>
  <c r="N5305" i="6"/>
  <c r="N5306" i="6"/>
  <c r="N5307" i="6"/>
  <c r="N5308" i="6"/>
  <c r="N5309" i="6"/>
  <c r="N5310" i="6"/>
  <c r="N5311" i="6"/>
  <c r="N5312" i="6"/>
  <c r="N5313" i="6"/>
  <c r="N5314" i="6"/>
  <c r="N5315" i="6"/>
  <c r="N5316" i="6"/>
  <c r="N5317" i="6"/>
  <c r="N5318" i="6"/>
  <c r="N5319" i="6"/>
  <c r="N5320" i="6"/>
  <c r="N5321" i="6"/>
  <c r="N5322" i="6"/>
  <c r="N5323" i="6"/>
  <c r="N5324" i="6"/>
  <c r="N5325" i="6"/>
  <c r="N5326" i="6"/>
  <c r="N5327" i="6"/>
  <c r="N5328" i="6"/>
  <c r="N5329" i="6"/>
  <c r="N5330" i="6"/>
  <c r="N5331" i="6"/>
  <c r="N5332" i="6"/>
  <c r="N5333" i="6"/>
  <c r="N5334" i="6"/>
  <c r="N5335" i="6"/>
  <c r="N5336" i="6"/>
  <c r="N5337" i="6"/>
  <c r="N5338" i="6"/>
  <c r="N5339" i="6"/>
  <c r="N5340" i="6"/>
  <c r="N5341" i="6"/>
  <c r="N5342" i="6"/>
  <c r="N5343" i="6"/>
  <c r="N5344" i="6"/>
  <c r="N5345" i="6"/>
  <c r="N5346" i="6"/>
  <c r="N5347" i="6"/>
  <c r="N5348" i="6"/>
  <c r="N5349" i="6"/>
  <c r="N5350" i="6"/>
  <c r="N5351" i="6"/>
  <c r="N5352" i="6"/>
  <c r="N5353" i="6"/>
  <c r="N5354" i="6"/>
  <c r="N5355" i="6"/>
  <c r="N5356" i="6"/>
  <c r="N5357" i="6"/>
  <c r="N5358" i="6"/>
  <c r="N5359" i="6"/>
  <c r="N5360" i="6"/>
  <c r="N5361" i="6"/>
  <c r="N5362" i="6"/>
  <c r="N5363" i="6"/>
  <c r="N5364" i="6"/>
  <c r="N5365" i="6"/>
  <c r="N5366" i="6"/>
  <c r="N5367" i="6"/>
  <c r="N5368" i="6"/>
  <c r="N5369" i="6"/>
  <c r="N5370" i="6"/>
  <c r="N5371" i="6"/>
  <c r="N5372" i="6"/>
  <c r="N5373" i="6"/>
  <c r="N5374" i="6"/>
  <c r="N5375" i="6"/>
  <c r="N5376" i="6"/>
  <c r="N5377" i="6"/>
  <c r="N5378" i="6"/>
  <c r="N5379" i="6"/>
  <c r="N5380" i="6"/>
  <c r="N5381" i="6"/>
  <c r="N5382" i="6"/>
  <c r="N5383" i="6"/>
  <c r="N5384" i="6"/>
  <c r="N5385" i="6"/>
  <c r="N5386" i="6"/>
  <c r="N5387" i="6"/>
  <c r="N5388" i="6"/>
  <c r="N5389" i="6"/>
  <c r="N5390" i="6"/>
  <c r="N5391" i="6"/>
  <c r="N5392" i="6"/>
  <c r="N5393" i="6"/>
  <c r="N5394" i="6"/>
  <c r="N5395" i="6"/>
  <c r="N5396" i="6"/>
  <c r="N5397" i="6"/>
  <c r="N5398" i="6"/>
  <c r="N5399" i="6"/>
  <c r="N5400" i="6"/>
  <c r="N5401" i="6"/>
  <c r="N5402" i="6"/>
  <c r="N5403" i="6"/>
  <c r="N5404" i="6"/>
  <c r="N5405" i="6"/>
  <c r="N5406" i="6"/>
  <c r="N5407" i="6"/>
  <c r="N5408" i="6"/>
  <c r="N5409" i="6"/>
  <c r="N5410" i="6"/>
  <c r="N5411" i="6"/>
  <c r="N5412" i="6"/>
  <c r="N5413" i="6"/>
  <c r="N5414" i="6"/>
  <c r="N5415" i="6"/>
  <c r="N5416" i="6"/>
  <c r="N5417" i="6"/>
  <c r="N5418" i="6"/>
  <c r="N5419" i="6"/>
  <c r="N5420" i="6"/>
  <c r="N5421" i="6"/>
  <c r="N5422" i="6"/>
  <c r="N5423" i="6"/>
  <c r="N5424" i="6"/>
  <c r="N5425" i="6"/>
  <c r="N5426" i="6"/>
  <c r="N5427" i="6"/>
  <c r="N5428" i="6"/>
  <c r="N5429" i="6"/>
  <c r="N5430" i="6"/>
  <c r="N5431" i="6"/>
  <c r="N5432" i="6"/>
  <c r="N5433" i="6"/>
  <c r="N5434" i="6"/>
  <c r="N5435" i="6"/>
  <c r="N5436" i="6"/>
  <c r="N5437" i="6"/>
  <c r="N5438" i="6"/>
  <c r="N5439" i="6"/>
  <c r="N5440" i="6"/>
  <c r="N5441" i="6"/>
  <c r="N5442" i="6"/>
  <c r="N5443" i="6"/>
  <c r="N5444" i="6"/>
  <c r="N5445" i="6"/>
  <c r="N5446" i="6"/>
  <c r="N5447" i="6"/>
  <c r="N5448" i="6"/>
  <c r="N5449" i="6"/>
  <c r="N5450" i="6"/>
  <c r="N5451" i="6"/>
  <c r="N5452" i="6"/>
  <c r="N5453" i="6"/>
  <c r="N5454" i="6"/>
  <c r="N5455" i="6"/>
  <c r="N5456" i="6"/>
  <c r="N5457" i="6"/>
  <c r="N5458" i="6"/>
  <c r="N5459" i="6"/>
  <c r="N5460" i="6"/>
  <c r="N5461" i="6"/>
  <c r="N5462" i="6"/>
  <c r="N5463" i="6"/>
  <c r="N5464" i="6"/>
  <c r="N5465" i="6"/>
  <c r="N5466" i="6"/>
  <c r="N5467" i="6"/>
  <c r="N5468" i="6"/>
  <c r="N5469" i="6"/>
  <c r="N5470" i="6"/>
  <c r="N5471" i="6"/>
  <c r="N5472" i="6"/>
  <c r="N5473" i="6"/>
  <c r="N5474" i="6"/>
  <c r="N5475" i="6"/>
  <c r="N5476" i="6"/>
  <c r="N5477" i="6"/>
  <c r="N5478" i="6"/>
  <c r="N5479" i="6"/>
  <c r="N5480" i="6"/>
  <c r="N5481" i="6"/>
  <c r="N5482" i="6"/>
  <c r="N5483" i="6"/>
  <c r="N5484" i="6"/>
  <c r="N5485" i="6"/>
  <c r="N5486" i="6"/>
  <c r="N5487" i="6"/>
  <c r="N5488" i="6"/>
  <c r="N5489" i="6"/>
  <c r="N5490" i="6"/>
  <c r="N5491" i="6"/>
  <c r="N5492" i="6"/>
  <c r="N5493" i="6"/>
  <c r="N5494" i="6"/>
  <c r="N5495" i="6"/>
  <c r="N5496" i="6"/>
  <c r="N5497" i="6"/>
  <c r="N5498" i="6"/>
  <c r="N5499" i="6"/>
  <c r="N5500" i="6"/>
  <c r="N5501" i="6"/>
  <c r="N5502" i="6"/>
  <c r="N5503" i="6"/>
  <c r="N5504" i="6"/>
  <c r="N5505" i="6"/>
  <c r="N5506" i="6"/>
  <c r="N5507" i="6"/>
  <c r="N5508" i="6"/>
  <c r="N5509" i="6"/>
  <c r="N5510" i="6"/>
  <c r="N5511" i="6"/>
  <c r="N5512" i="6"/>
  <c r="N5513" i="6"/>
  <c r="N5514" i="6"/>
  <c r="N5515" i="6"/>
  <c r="N5516" i="6"/>
  <c r="N5517" i="6"/>
  <c r="N5518" i="6"/>
  <c r="N5519" i="6"/>
  <c r="N5520" i="6"/>
  <c r="N5521" i="6"/>
  <c r="N5522" i="6"/>
  <c r="N5523" i="6"/>
  <c r="N5524" i="6"/>
  <c r="N5525" i="6"/>
  <c r="N5526" i="6"/>
  <c r="N5527" i="6"/>
  <c r="N5528" i="6"/>
  <c r="N5529" i="6"/>
  <c r="N5530" i="6"/>
  <c r="N5531" i="6"/>
  <c r="N5532" i="6"/>
  <c r="N5533" i="6"/>
  <c r="N5534" i="6"/>
  <c r="N5535" i="6"/>
  <c r="N5536" i="6"/>
  <c r="N5537" i="6"/>
  <c r="N5538" i="6"/>
  <c r="N5539" i="6"/>
  <c r="N5540" i="6"/>
  <c r="N5541" i="6"/>
  <c r="N5542" i="6"/>
  <c r="N5543" i="6"/>
  <c r="N5544" i="6"/>
  <c r="N5545" i="6"/>
  <c r="N5546" i="6"/>
  <c r="N5547" i="6"/>
  <c r="N5548" i="6"/>
  <c r="N5549" i="6"/>
  <c r="N5550" i="6"/>
  <c r="N5551" i="6"/>
  <c r="N5552" i="6"/>
  <c r="N5553" i="6"/>
  <c r="N5554" i="6"/>
  <c r="N5555" i="6"/>
  <c r="N5556" i="6"/>
  <c r="N5557" i="6"/>
  <c r="N5558" i="6"/>
  <c r="N5559" i="6"/>
  <c r="N5560" i="6"/>
  <c r="N5561" i="6"/>
  <c r="N5562" i="6"/>
  <c r="N5563" i="6"/>
  <c r="N5564" i="6"/>
  <c r="N5565" i="6"/>
  <c r="N5566" i="6"/>
  <c r="N5567" i="6"/>
  <c r="N5568" i="6"/>
  <c r="N5569" i="6"/>
  <c r="N5570" i="6"/>
  <c r="N5571" i="6"/>
  <c r="N5572" i="6"/>
  <c r="N5573" i="6"/>
  <c r="N5574" i="6"/>
  <c r="N5575" i="6"/>
  <c r="N5576" i="6"/>
  <c r="N5577" i="6"/>
  <c r="N5578" i="6"/>
  <c r="N5579" i="6"/>
  <c r="N5580" i="6"/>
  <c r="N5581" i="6"/>
  <c r="N5582" i="6"/>
  <c r="N5583" i="6"/>
  <c r="N5584" i="6"/>
  <c r="N5585" i="6"/>
  <c r="N5586" i="6"/>
  <c r="N5587" i="6"/>
  <c r="N5588" i="6"/>
  <c r="N5589" i="6"/>
  <c r="N5590" i="6"/>
  <c r="N5591" i="6"/>
  <c r="N5592" i="6"/>
  <c r="N5593" i="6"/>
  <c r="N5594" i="6"/>
  <c r="N5595" i="6"/>
  <c r="N5596" i="6"/>
  <c r="N5597" i="6"/>
  <c r="N5598" i="6"/>
  <c r="N5599" i="6"/>
  <c r="N5600" i="6"/>
  <c r="N5601" i="6"/>
  <c r="N5602" i="6"/>
  <c r="N5603" i="6"/>
  <c r="N5604" i="6"/>
  <c r="N5605" i="6"/>
  <c r="N5606" i="6"/>
  <c r="N5607" i="6"/>
  <c r="N5608" i="6"/>
  <c r="N5609" i="6"/>
  <c r="N5610" i="6"/>
  <c r="N5611" i="6"/>
  <c r="N5612" i="6"/>
  <c r="N5613" i="6"/>
  <c r="N5614" i="6"/>
  <c r="N5615" i="6"/>
  <c r="N5616" i="6"/>
  <c r="N5617" i="6"/>
  <c r="N5618" i="6"/>
  <c r="N5619" i="6"/>
  <c r="N5620" i="6"/>
  <c r="N5621" i="6"/>
  <c r="N5622" i="6"/>
  <c r="N5623" i="6"/>
  <c r="N5624" i="6"/>
  <c r="N5625" i="6"/>
  <c r="N5626" i="6"/>
  <c r="N5627" i="6"/>
  <c r="N5628" i="6"/>
  <c r="N5629" i="6"/>
  <c r="N5630" i="6"/>
  <c r="N5631" i="6"/>
  <c r="N5632" i="6"/>
  <c r="N5633" i="6"/>
  <c r="N5634" i="6"/>
  <c r="N5635" i="6"/>
  <c r="N5636" i="6"/>
  <c r="N5637" i="6"/>
  <c r="N5638" i="6"/>
  <c r="N5639" i="6"/>
  <c r="N5640" i="6"/>
  <c r="N5641" i="6"/>
  <c r="N5642" i="6"/>
  <c r="N5643" i="6"/>
  <c r="N5644" i="6"/>
  <c r="N5645" i="6"/>
  <c r="N5646" i="6"/>
  <c r="N5647" i="6"/>
  <c r="N5648" i="6"/>
  <c r="N5649" i="6"/>
  <c r="N5650" i="6"/>
  <c r="N5651" i="6"/>
  <c r="N5652" i="6"/>
  <c r="N5653" i="6"/>
  <c r="N5654" i="6"/>
  <c r="N5655" i="6"/>
  <c r="N5656" i="6"/>
  <c r="N5657" i="6"/>
  <c r="N5658" i="6"/>
  <c r="N5659" i="6"/>
  <c r="N5660" i="6"/>
  <c r="N5661" i="6"/>
  <c r="N5662" i="6"/>
  <c r="N5663" i="6"/>
  <c r="N5664" i="6"/>
  <c r="N5665" i="6"/>
  <c r="N5666" i="6"/>
  <c r="N5667" i="6"/>
  <c r="N5668" i="6"/>
  <c r="N5669" i="6"/>
  <c r="N5670" i="6"/>
  <c r="N5671" i="6"/>
  <c r="N5672" i="6"/>
  <c r="N5673" i="6"/>
  <c r="N5674" i="6"/>
  <c r="N5675" i="6"/>
  <c r="N5676" i="6"/>
  <c r="N5677" i="6"/>
  <c r="N5678" i="6"/>
  <c r="N5679" i="6"/>
  <c r="N5680" i="6"/>
  <c r="N5681" i="6"/>
  <c r="N5682" i="6"/>
  <c r="N5683" i="6"/>
  <c r="N5684" i="6"/>
  <c r="N5685" i="6"/>
  <c r="N5686" i="6"/>
  <c r="N5687" i="6"/>
  <c r="N5688" i="6"/>
  <c r="N5689" i="6"/>
  <c r="N5690" i="6"/>
  <c r="N5691" i="6"/>
  <c r="N5692" i="6"/>
  <c r="N5693" i="6"/>
  <c r="N5694" i="6"/>
  <c r="N5695" i="6"/>
  <c r="N5696" i="6"/>
  <c r="N5697" i="6"/>
  <c r="N5698" i="6"/>
  <c r="N5699" i="6"/>
  <c r="N5700" i="6"/>
  <c r="N5701" i="6"/>
  <c r="N5702" i="6"/>
  <c r="N5703" i="6"/>
  <c r="N5704" i="6"/>
  <c r="N5705" i="6"/>
  <c r="N5706" i="6"/>
  <c r="N5707" i="6"/>
  <c r="N5708" i="6"/>
  <c r="N5709" i="6"/>
  <c r="N5710" i="6"/>
  <c r="N5711" i="6"/>
  <c r="N5712" i="6"/>
  <c r="N5713" i="6"/>
  <c r="N5714" i="6"/>
  <c r="N5715" i="6"/>
  <c r="N5716" i="6"/>
  <c r="N5717" i="6"/>
  <c r="N5718" i="6"/>
  <c r="N5719" i="6"/>
  <c r="N5720" i="6"/>
  <c r="N5721" i="6"/>
  <c r="N5722" i="6"/>
  <c r="N5723" i="6"/>
  <c r="N5724" i="6"/>
  <c r="N5725" i="6"/>
  <c r="N5726" i="6"/>
  <c r="N5727" i="6"/>
  <c r="N5728" i="6"/>
  <c r="N5729" i="6"/>
  <c r="N5730" i="6"/>
  <c r="N5731" i="6"/>
  <c r="N5732" i="6"/>
  <c r="N5733" i="6"/>
  <c r="N5734" i="6"/>
  <c r="N5735" i="6"/>
  <c r="N5736" i="6"/>
  <c r="N5737" i="6"/>
  <c r="N5738" i="6"/>
  <c r="N5739" i="6"/>
  <c r="N5740" i="6"/>
  <c r="N5741" i="6"/>
  <c r="N5742" i="6"/>
  <c r="N5743" i="6"/>
  <c r="N5744" i="6"/>
  <c r="N5745" i="6"/>
  <c r="N5746" i="6"/>
  <c r="N5747" i="6"/>
  <c r="N5748" i="6"/>
  <c r="N5749" i="6"/>
  <c r="N5750" i="6"/>
  <c r="N5751" i="6"/>
  <c r="N5752" i="6"/>
  <c r="N5753" i="6"/>
  <c r="N5754" i="6"/>
  <c r="N5755" i="6"/>
  <c r="N5756" i="6"/>
  <c r="N5757" i="6"/>
  <c r="N5758" i="6"/>
  <c r="N5759" i="6"/>
  <c r="N5760" i="6"/>
  <c r="N5761" i="6"/>
  <c r="N5762" i="6"/>
  <c r="N5763" i="6"/>
  <c r="N5764" i="6"/>
  <c r="N5765" i="6"/>
  <c r="N5766" i="6"/>
  <c r="N5767" i="6"/>
  <c r="N5768" i="6"/>
  <c r="N5769" i="6"/>
  <c r="N5770" i="6"/>
  <c r="N5771" i="6"/>
  <c r="N5772" i="6"/>
  <c r="N5773" i="6"/>
  <c r="N5774" i="6"/>
  <c r="N5775" i="6"/>
  <c r="N5776" i="6"/>
  <c r="N5777" i="6"/>
  <c r="N5778" i="6"/>
  <c r="N5779" i="6"/>
  <c r="N5780" i="6"/>
  <c r="N5781" i="6"/>
  <c r="N5782" i="6"/>
  <c r="N5783" i="6"/>
  <c r="N5784" i="6"/>
  <c r="N5785" i="6"/>
  <c r="N5786" i="6"/>
  <c r="N5787" i="6"/>
  <c r="N5788" i="6"/>
  <c r="N5789" i="6"/>
  <c r="N5790" i="6"/>
  <c r="N5791" i="6"/>
  <c r="N5792" i="6"/>
  <c r="N5793" i="6"/>
  <c r="N5794" i="6"/>
  <c r="N5795" i="6"/>
  <c r="N5796" i="6"/>
  <c r="N5797" i="6"/>
  <c r="N5798" i="6"/>
  <c r="N5799" i="6"/>
  <c r="N5800" i="6"/>
  <c r="N5801" i="6"/>
  <c r="N5802" i="6"/>
  <c r="N5803" i="6"/>
  <c r="N5804" i="6"/>
  <c r="N5805" i="6"/>
  <c r="N5806" i="6"/>
  <c r="N5807" i="6"/>
  <c r="N5808" i="6"/>
  <c r="N5809" i="6"/>
  <c r="N5810" i="6"/>
  <c r="N5811" i="6"/>
  <c r="N5812" i="6"/>
  <c r="N5813" i="6"/>
  <c r="N5814" i="6"/>
  <c r="N5815" i="6"/>
  <c r="N5816" i="6"/>
  <c r="N5817" i="6"/>
  <c r="N5818" i="6"/>
  <c r="N5819" i="6"/>
  <c r="N5820" i="6"/>
  <c r="N5821" i="6"/>
  <c r="N5822" i="6"/>
  <c r="N5823" i="6"/>
  <c r="N5824" i="6"/>
  <c r="N5825" i="6"/>
  <c r="N5826" i="6"/>
  <c r="N5827" i="6"/>
  <c r="N5828" i="6"/>
  <c r="N5829" i="6"/>
  <c r="N5830" i="6"/>
  <c r="N5831" i="6"/>
  <c r="N5832" i="6"/>
  <c r="N5833" i="6"/>
  <c r="N5834" i="6"/>
  <c r="N5835" i="6"/>
  <c r="N5836" i="6"/>
  <c r="N5837" i="6"/>
  <c r="N5838" i="6"/>
  <c r="N5839" i="6"/>
  <c r="N5840" i="6"/>
  <c r="N5841" i="6"/>
  <c r="N5842" i="6"/>
  <c r="N5843" i="6"/>
  <c r="N5844" i="6"/>
  <c r="N5845" i="6"/>
  <c r="N5846" i="6"/>
  <c r="N5847" i="6"/>
  <c r="N5848" i="6"/>
  <c r="N5849" i="6"/>
  <c r="N5850" i="6"/>
  <c r="N5851" i="6"/>
  <c r="N5852" i="6"/>
  <c r="N5853" i="6"/>
  <c r="N5854" i="6"/>
  <c r="N5855" i="6"/>
  <c r="N5856" i="6"/>
  <c r="N5857" i="6"/>
  <c r="N5858" i="6"/>
  <c r="N5859" i="6"/>
  <c r="N5860" i="6"/>
  <c r="N5861" i="6"/>
  <c r="N5862" i="6"/>
  <c r="N5863" i="6"/>
  <c r="N5864" i="6"/>
  <c r="N5865" i="6"/>
  <c r="N5866" i="6"/>
  <c r="N5867" i="6"/>
  <c r="N5868" i="6"/>
  <c r="N5869" i="6"/>
  <c r="N5870" i="6"/>
  <c r="N5871" i="6"/>
  <c r="N5872" i="6"/>
  <c r="N5873" i="6"/>
  <c r="N5874" i="6"/>
  <c r="N5875" i="6"/>
  <c r="N5876" i="6"/>
  <c r="N5877" i="6"/>
  <c r="N5878" i="6"/>
  <c r="N5879" i="6"/>
  <c r="N5880" i="6"/>
  <c r="N5881" i="6"/>
  <c r="N5882" i="6"/>
  <c r="N5883" i="6"/>
  <c r="N5884" i="6"/>
  <c r="N5885" i="6"/>
  <c r="N5886" i="6"/>
  <c r="N5887" i="6"/>
  <c r="N5888" i="6"/>
  <c r="N5889" i="6"/>
  <c r="N5890" i="6"/>
  <c r="N5891" i="6"/>
  <c r="N5892" i="6"/>
  <c r="N5893" i="6"/>
  <c r="N5894" i="6"/>
  <c r="N5895" i="6"/>
  <c r="N5896" i="6"/>
  <c r="N5897" i="6"/>
  <c r="N5898" i="6"/>
  <c r="N5899" i="6"/>
  <c r="N5900" i="6"/>
  <c r="N5901" i="6"/>
  <c r="N5902" i="6"/>
  <c r="N5903" i="6"/>
  <c r="N5904" i="6"/>
  <c r="N5905" i="6"/>
  <c r="N5906" i="6"/>
  <c r="N5907" i="6"/>
  <c r="N5908" i="6"/>
  <c r="N5909" i="6"/>
  <c r="N5910" i="6"/>
  <c r="N5911" i="6"/>
  <c r="N5912" i="6"/>
  <c r="N5913" i="6"/>
  <c r="N5914" i="6"/>
  <c r="N5915" i="6"/>
  <c r="N5916" i="6"/>
  <c r="N5917" i="6"/>
  <c r="N5918" i="6"/>
  <c r="N5919" i="6"/>
  <c r="N5920" i="6"/>
  <c r="N5921" i="6"/>
  <c r="N5922" i="6"/>
  <c r="N5923" i="6"/>
  <c r="N5924" i="6"/>
  <c r="N5925" i="6"/>
  <c r="N5926" i="6"/>
  <c r="N5927" i="6"/>
  <c r="N5928" i="6"/>
  <c r="N5929" i="6"/>
  <c r="N5930" i="6"/>
  <c r="N5931" i="6"/>
  <c r="N5932" i="6"/>
  <c r="N5933" i="6"/>
  <c r="N5934" i="6"/>
  <c r="N5935" i="6"/>
  <c r="N5936" i="6"/>
  <c r="N5937" i="6"/>
  <c r="N5938" i="6"/>
  <c r="N5939" i="6"/>
  <c r="N5940" i="6"/>
  <c r="N5941" i="6"/>
  <c r="N5942" i="6"/>
  <c r="N5943" i="6"/>
  <c r="N5944" i="6"/>
  <c r="N5945" i="6"/>
  <c r="N5946" i="6"/>
  <c r="N5947" i="6"/>
  <c r="N5948" i="6"/>
  <c r="N5949" i="6"/>
  <c r="N5950" i="6"/>
  <c r="N5951" i="6"/>
  <c r="N5952" i="6"/>
  <c r="N5953" i="6"/>
  <c r="N5954" i="6"/>
  <c r="N5955" i="6"/>
  <c r="N5956" i="6"/>
  <c r="N5957" i="6"/>
  <c r="N5958" i="6"/>
  <c r="N5959" i="6"/>
  <c r="N5960" i="6"/>
  <c r="N5961" i="6"/>
  <c r="N5962" i="6"/>
  <c r="N5963" i="6"/>
  <c r="N5964" i="6"/>
  <c r="N5965" i="6"/>
  <c r="N5966" i="6"/>
  <c r="N5967" i="6"/>
  <c r="N5968" i="6"/>
  <c r="N5969" i="6"/>
  <c r="N5970" i="6"/>
  <c r="N5971" i="6"/>
  <c r="N5972" i="6"/>
  <c r="N5973" i="6"/>
  <c r="N5974" i="6"/>
  <c r="N5975" i="6"/>
  <c r="N5976" i="6"/>
  <c r="N5977" i="6"/>
  <c r="N5978" i="6"/>
  <c r="N5979" i="6"/>
  <c r="N5980" i="6"/>
  <c r="N5981" i="6"/>
  <c r="N5982" i="6"/>
  <c r="N5983" i="6"/>
  <c r="N5984" i="6"/>
  <c r="N5985" i="6"/>
  <c r="N5986" i="6"/>
  <c r="N5987" i="6"/>
  <c r="N5988" i="6"/>
  <c r="N5989" i="6"/>
  <c r="N5990" i="6"/>
  <c r="N5991" i="6"/>
  <c r="N5992" i="6"/>
  <c r="N5993" i="6"/>
  <c r="N5994" i="6"/>
  <c r="N5995" i="6"/>
  <c r="N5996" i="6"/>
  <c r="N5997" i="6"/>
  <c r="N5998" i="6"/>
  <c r="N5999" i="6"/>
  <c r="N6000" i="6"/>
  <c r="N6001" i="6"/>
  <c r="N6002" i="6"/>
  <c r="N6003" i="6"/>
  <c r="N6004" i="6"/>
  <c r="N6005" i="6"/>
  <c r="N6006" i="6"/>
  <c r="N6007" i="6"/>
  <c r="N6008" i="6"/>
  <c r="N6009" i="6"/>
  <c r="N6010" i="6"/>
  <c r="N6011" i="6"/>
  <c r="N6012" i="6"/>
  <c r="N6013" i="6"/>
  <c r="N6014" i="6"/>
  <c r="N6015" i="6"/>
  <c r="N6016" i="6"/>
  <c r="N6017" i="6"/>
  <c r="N6018" i="6"/>
  <c r="N6019" i="6"/>
  <c r="N6020" i="6"/>
  <c r="N6021" i="6"/>
  <c r="N6022" i="6"/>
  <c r="N6023" i="6"/>
  <c r="N6024" i="6"/>
  <c r="N6025" i="6"/>
  <c r="N6026" i="6"/>
  <c r="N6027" i="6"/>
  <c r="N6028" i="6"/>
  <c r="N6029" i="6"/>
  <c r="N6030" i="6"/>
  <c r="N6031" i="6"/>
  <c r="N6032" i="6"/>
  <c r="N6033" i="6"/>
  <c r="N6034" i="6"/>
  <c r="N6035" i="6"/>
  <c r="N6036" i="6"/>
  <c r="N6037" i="6"/>
  <c r="N6038" i="6"/>
  <c r="N6039" i="6"/>
  <c r="N6040" i="6"/>
  <c r="N6041" i="6"/>
  <c r="N6042" i="6"/>
  <c r="N6043" i="6"/>
  <c r="N6044" i="6"/>
  <c r="N6045" i="6"/>
  <c r="N6046" i="6"/>
  <c r="N6047" i="6"/>
  <c r="N6048" i="6"/>
  <c r="N6049" i="6"/>
  <c r="N6050" i="6"/>
  <c r="N6051" i="6"/>
  <c r="N6052" i="6"/>
  <c r="N6053" i="6"/>
  <c r="N6054" i="6"/>
  <c r="N6055" i="6"/>
  <c r="N6056" i="6"/>
  <c r="N6057" i="6"/>
  <c r="N6058" i="6"/>
  <c r="N6059" i="6"/>
  <c r="N6060" i="6"/>
  <c r="N6061" i="6"/>
  <c r="N6062" i="6"/>
  <c r="N6063" i="6"/>
  <c r="N6064" i="6"/>
  <c r="N6065" i="6"/>
  <c r="N6066" i="6"/>
  <c r="N6067" i="6"/>
  <c r="N6068" i="6"/>
  <c r="N6069" i="6"/>
  <c r="N6070" i="6"/>
  <c r="N6071" i="6"/>
  <c r="N6072" i="6"/>
  <c r="N6073" i="6"/>
  <c r="N6074" i="6"/>
  <c r="N6075" i="6"/>
  <c r="N6076" i="6"/>
  <c r="N6077" i="6"/>
  <c r="N6078" i="6"/>
  <c r="N6079" i="6"/>
  <c r="N6080" i="6"/>
  <c r="N6081" i="6"/>
  <c r="N6082" i="6"/>
  <c r="N6083" i="6"/>
  <c r="N6084" i="6"/>
  <c r="N6085" i="6"/>
  <c r="N6086" i="6"/>
  <c r="N6087" i="6"/>
  <c r="N6088" i="6"/>
  <c r="N6089" i="6"/>
  <c r="N6090" i="6"/>
  <c r="N6091" i="6"/>
  <c r="N6092" i="6"/>
  <c r="N6093" i="6"/>
  <c r="N6094" i="6"/>
  <c r="N6095" i="6"/>
  <c r="N6096" i="6"/>
  <c r="N6097" i="6"/>
  <c r="N6098" i="6"/>
  <c r="N6099" i="6"/>
  <c r="N6100" i="6"/>
  <c r="N6101" i="6"/>
  <c r="N6102" i="6"/>
  <c r="N6103" i="6"/>
  <c r="N6104" i="6"/>
  <c r="N6105" i="6"/>
  <c r="N6106" i="6"/>
  <c r="N6107" i="6"/>
  <c r="N6108" i="6"/>
  <c r="N6109" i="6"/>
  <c r="N6110" i="6"/>
  <c r="N6111" i="6"/>
  <c r="N6112" i="6"/>
  <c r="N6113" i="6"/>
  <c r="N6114" i="6"/>
  <c r="N6115" i="6"/>
  <c r="N6116" i="6"/>
  <c r="N6117" i="6"/>
  <c r="N6118" i="6"/>
  <c r="N6119" i="6"/>
  <c r="N6120" i="6"/>
  <c r="N6121" i="6"/>
  <c r="N6122" i="6"/>
  <c r="N6123" i="6"/>
  <c r="N6124" i="6"/>
  <c r="N6125" i="6"/>
  <c r="N6126" i="6"/>
  <c r="N6127" i="6"/>
  <c r="N6128" i="6"/>
  <c r="N6129" i="6"/>
  <c r="N6130" i="6"/>
  <c r="N6131" i="6"/>
  <c r="N6132" i="6"/>
  <c r="N6133" i="6"/>
  <c r="N6134" i="6"/>
  <c r="N6135" i="6"/>
  <c r="N6136" i="6"/>
  <c r="N6137" i="6"/>
  <c r="N6138" i="6"/>
  <c r="N6139" i="6"/>
  <c r="N6140" i="6"/>
  <c r="N6141" i="6"/>
  <c r="N6142" i="6"/>
  <c r="N6143" i="6"/>
  <c r="N6144" i="6"/>
  <c r="N6145" i="6"/>
  <c r="N6146" i="6"/>
  <c r="N6147" i="6"/>
  <c r="N6148" i="6"/>
  <c r="N6149" i="6"/>
  <c r="N6150" i="6"/>
  <c r="N6151" i="6"/>
  <c r="N6152" i="6"/>
  <c r="N6153" i="6"/>
  <c r="N6154" i="6"/>
  <c r="N6155" i="6"/>
  <c r="N6156" i="6"/>
  <c r="N6157" i="6"/>
  <c r="N6158" i="6"/>
  <c r="N6159" i="6"/>
  <c r="N6160" i="6"/>
  <c r="N6161" i="6"/>
  <c r="N6162" i="6"/>
  <c r="N6163" i="6"/>
  <c r="N6164" i="6"/>
  <c r="N6165" i="6"/>
  <c r="N6166" i="6"/>
  <c r="N6167" i="6"/>
  <c r="N6168" i="6"/>
  <c r="N6169" i="6"/>
  <c r="N6170" i="6"/>
  <c r="N6171" i="6"/>
  <c r="N6172" i="6"/>
  <c r="N6173" i="6"/>
  <c r="N6174" i="6"/>
  <c r="N6175" i="6"/>
  <c r="N6176" i="6"/>
  <c r="N6177" i="6"/>
  <c r="N6178" i="6"/>
  <c r="N6179" i="6"/>
  <c r="N6180" i="6"/>
  <c r="N6181" i="6"/>
  <c r="N6182" i="6"/>
  <c r="N6183" i="6"/>
  <c r="N6184" i="6"/>
  <c r="N6185" i="6"/>
  <c r="N6186" i="6"/>
  <c r="N6187" i="6"/>
  <c r="N6188" i="6"/>
  <c r="N6189" i="6"/>
  <c r="N6190" i="6"/>
  <c r="N6191" i="6"/>
  <c r="N6192" i="6"/>
  <c r="N6193" i="6"/>
  <c r="N6194" i="6"/>
  <c r="N6195" i="6"/>
  <c r="N6196" i="6"/>
  <c r="N6197" i="6"/>
  <c r="N6198" i="6"/>
  <c r="N6199" i="6"/>
  <c r="N6200" i="6"/>
  <c r="N6201" i="6"/>
  <c r="N6202" i="6"/>
  <c r="N6203" i="6"/>
  <c r="N6204" i="6"/>
  <c r="N6205" i="6"/>
  <c r="N6206" i="6"/>
  <c r="N6207" i="6"/>
  <c r="N6208" i="6"/>
  <c r="N6209" i="6"/>
  <c r="N6210" i="6"/>
  <c r="N6211" i="6"/>
  <c r="N6212" i="6"/>
  <c r="N6213" i="6"/>
  <c r="N6214" i="6"/>
  <c r="N6215" i="6"/>
  <c r="N6216" i="6"/>
  <c r="N6217" i="6"/>
  <c r="N6218" i="6"/>
  <c r="N6219" i="6"/>
  <c r="N6220" i="6"/>
  <c r="N6221" i="6"/>
  <c r="N6222" i="6"/>
  <c r="N6223" i="6"/>
  <c r="N6224" i="6"/>
  <c r="N6225" i="6"/>
  <c r="N6226" i="6"/>
  <c r="N6227" i="6"/>
  <c r="N6228" i="6"/>
  <c r="N6229" i="6"/>
  <c r="N6230" i="6"/>
  <c r="N6231" i="6"/>
  <c r="N6232" i="6"/>
  <c r="N6233" i="6"/>
  <c r="N6234" i="6"/>
  <c r="N6235" i="6"/>
  <c r="N6236" i="6"/>
  <c r="N6237" i="6"/>
  <c r="N6238" i="6"/>
  <c r="N6239" i="6"/>
  <c r="N6240" i="6"/>
  <c r="N6241" i="6"/>
  <c r="N6242" i="6"/>
  <c r="N6243" i="6"/>
  <c r="N6244" i="6"/>
  <c r="N6245" i="6"/>
  <c r="N6246" i="6"/>
  <c r="N6247" i="6"/>
  <c r="N6248" i="6"/>
  <c r="N6249" i="6"/>
  <c r="N6250" i="6"/>
  <c r="N6251" i="6"/>
  <c r="N6252" i="6"/>
  <c r="N6253" i="6"/>
  <c r="N6254" i="6"/>
  <c r="N6255" i="6"/>
  <c r="N6256" i="6"/>
  <c r="N6257" i="6"/>
  <c r="N6258" i="6"/>
  <c r="N6259" i="6"/>
  <c r="N6260" i="6"/>
  <c r="N6261" i="6"/>
  <c r="N6262" i="6"/>
  <c r="N6263" i="6"/>
  <c r="N6264" i="6"/>
  <c r="N6265" i="6"/>
  <c r="N6266" i="6"/>
  <c r="N6267" i="6"/>
  <c r="N6268" i="6"/>
  <c r="N6269" i="6"/>
  <c r="N6270" i="6"/>
  <c r="N6271" i="6"/>
  <c r="N6272" i="6"/>
  <c r="N6273" i="6"/>
  <c r="N6274" i="6"/>
  <c r="N6275" i="6"/>
  <c r="N6276" i="6"/>
  <c r="N6277" i="6"/>
  <c r="N6278" i="6"/>
  <c r="N6279" i="6"/>
  <c r="N6280" i="6"/>
  <c r="N6281" i="6"/>
  <c r="N6282" i="6"/>
  <c r="N6283" i="6"/>
  <c r="N6284" i="6"/>
  <c r="N6285" i="6"/>
  <c r="N6286" i="6"/>
  <c r="N6287" i="6"/>
  <c r="N6288" i="6"/>
  <c r="N6289" i="6"/>
  <c r="N6290" i="6"/>
  <c r="N6291" i="6"/>
  <c r="N6292" i="6"/>
  <c r="N6293" i="6"/>
  <c r="N6294" i="6"/>
  <c r="N6295" i="6"/>
  <c r="N6296" i="6"/>
  <c r="N6297" i="6"/>
  <c r="N6298" i="6"/>
  <c r="N6299" i="6"/>
  <c r="N6300" i="6"/>
  <c r="N6301" i="6"/>
  <c r="N6302" i="6"/>
  <c r="N6303" i="6"/>
  <c r="N6304" i="6"/>
  <c r="N6305" i="6"/>
  <c r="N6306" i="6"/>
  <c r="N6307" i="6"/>
  <c r="N6308" i="6"/>
  <c r="N6309" i="6"/>
  <c r="N6310" i="6"/>
  <c r="N6311" i="6"/>
  <c r="N6312" i="6"/>
  <c r="N6313" i="6"/>
  <c r="N6314" i="6"/>
  <c r="N6315" i="6"/>
  <c r="N6316" i="6"/>
  <c r="N6317" i="6"/>
  <c r="N6318" i="6"/>
  <c r="N6319" i="6"/>
  <c r="N6320" i="6"/>
  <c r="N6321" i="6"/>
  <c r="N6322" i="6"/>
  <c r="N6323" i="6"/>
  <c r="N6324" i="6"/>
  <c r="N6325" i="6"/>
  <c r="N6326" i="6"/>
  <c r="N6327" i="6"/>
  <c r="N6328" i="6"/>
  <c r="N6329" i="6"/>
  <c r="N6330" i="6"/>
  <c r="N6331" i="6"/>
  <c r="N6332" i="6"/>
  <c r="N6333" i="6"/>
  <c r="N6334" i="6"/>
  <c r="N6335" i="6"/>
  <c r="N6336" i="6"/>
  <c r="N6337" i="6"/>
  <c r="N6338" i="6"/>
  <c r="N6339" i="6"/>
  <c r="N6340" i="6"/>
  <c r="N6341" i="6"/>
  <c r="N6342" i="6"/>
  <c r="N6343" i="6"/>
  <c r="N6344" i="6"/>
  <c r="N6345" i="6"/>
  <c r="N6346" i="6"/>
  <c r="N6347" i="6"/>
  <c r="N6348" i="6"/>
  <c r="N6349" i="6"/>
  <c r="N6350" i="6"/>
  <c r="N6351" i="6"/>
  <c r="N6352" i="6"/>
  <c r="N6353" i="6"/>
  <c r="N6354" i="6"/>
  <c r="N6355" i="6"/>
  <c r="N6356" i="6"/>
  <c r="N6357" i="6"/>
  <c r="N6358" i="6"/>
  <c r="N6359" i="6"/>
  <c r="N6360" i="6"/>
  <c r="N6361" i="6"/>
  <c r="N6362" i="6"/>
  <c r="N6363" i="6"/>
  <c r="N6364" i="6"/>
  <c r="N6365" i="6"/>
  <c r="N6366" i="6"/>
  <c r="N6367" i="6"/>
  <c r="N6368" i="6"/>
  <c r="N6369" i="6"/>
  <c r="N6370" i="6"/>
  <c r="N6371" i="6"/>
  <c r="N6372" i="6"/>
  <c r="N6373" i="6"/>
  <c r="N6374" i="6"/>
  <c r="N6375" i="6"/>
  <c r="N6376" i="6"/>
  <c r="N6377" i="6"/>
  <c r="N6378" i="6"/>
  <c r="N6379" i="6"/>
  <c r="N6380" i="6"/>
  <c r="N6381" i="6"/>
  <c r="N6382" i="6"/>
  <c r="N6383" i="6"/>
  <c r="N6384" i="6"/>
  <c r="N6385" i="6"/>
  <c r="N6386" i="6"/>
  <c r="N6387" i="6"/>
  <c r="N6388" i="6"/>
  <c r="N6389" i="6"/>
  <c r="N6390" i="6"/>
  <c r="N6391" i="6"/>
  <c r="N6392" i="6"/>
  <c r="N6393" i="6"/>
  <c r="N6394" i="6"/>
  <c r="N6395" i="6"/>
  <c r="N6396" i="6"/>
  <c r="N6397" i="6"/>
  <c r="N6398" i="6"/>
  <c r="N6399" i="6"/>
  <c r="N6400" i="6"/>
  <c r="N6401" i="6"/>
  <c r="N6402" i="6"/>
  <c r="N6403" i="6"/>
  <c r="N6404" i="6"/>
  <c r="N6405" i="6"/>
  <c r="N6406" i="6"/>
  <c r="N6407" i="6"/>
  <c r="N6408" i="6"/>
  <c r="N6409" i="6"/>
  <c r="N6410" i="6"/>
  <c r="N6411" i="6"/>
  <c r="N6412" i="6"/>
  <c r="N6413" i="6"/>
  <c r="N6414" i="6"/>
  <c r="N6415" i="6"/>
  <c r="N6416" i="6"/>
  <c r="N6417" i="6"/>
  <c r="N6418" i="6"/>
  <c r="N6419" i="6"/>
  <c r="N6420" i="6"/>
  <c r="N6421" i="6"/>
  <c r="N6422" i="6"/>
  <c r="N6423" i="6"/>
  <c r="N6424" i="6"/>
  <c r="N6425" i="6"/>
  <c r="N6426" i="6"/>
  <c r="N6427" i="6"/>
  <c r="N6428" i="6"/>
  <c r="N6429" i="6"/>
  <c r="N6430" i="6"/>
  <c r="N6431" i="6"/>
  <c r="N6432" i="6"/>
  <c r="N6433" i="6"/>
  <c r="N6434" i="6"/>
  <c r="N6435" i="6"/>
  <c r="N6436" i="6"/>
  <c r="N6437" i="6"/>
  <c r="N6438" i="6"/>
  <c r="N6439" i="6"/>
  <c r="N6440" i="6"/>
  <c r="N6441" i="6"/>
  <c r="N6442" i="6"/>
  <c r="N6443" i="6"/>
  <c r="N6444" i="6"/>
  <c r="N6445" i="6"/>
  <c r="N6446" i="6"/>
  <c r="N6447" i="6"/>
  <c r="N6448" i="6"/>
  <c r="N6449" i="6"/>
  <c r="N6450" i="6"/>
  <c r="N6451" i="6"/>
  <c r="N6452" i="6"/>
  <c r="N6453" i="6"/>
  <c r="N6454" i="6"/>
  <c r="N6455" i="6"/>
  <c r="N6456" i="6"/>
  <c r="N6457" i="6"/>
  <c r="N6458" i="6"/>
  <c r="N6459" i="6"/>
  <c r="N6460" i="6"/>
  <c r="N6461" i="6"/>
  <c r="N6462" i="6"/>
  <c r="N6463" i="6"/>
  <c r="N6464" i="6"/>
  <c r="N6465" i="6"/>
  <c r="N6466" i="6"/>
  <c r="N6467" i="6"/>
  <c r="N6468" i="6"/>
  <c r="N6469" i="6"/>
  <c r="N6470" i="6"/>
  <c r="N6471" i="6"/>
  <c r="N6472" i="6"/>
  <c r="N6473" i="6"/>
  <c r="N6474" i="6"/>
  <c r="N6475" i="6"/>
  <c r="N6476" i="6"/>
  <c r="N6477" i="6"/>
  <c r="N6478" i="6"/>
  <c r="N6479" i="6"/>
  <c r="N6480" i="6"/>
  <c r="N6481" i="6"/>
  <c r="N6482" i="6"/>
  <c r="N6483" i="6"/>
  <c r="N6484" i="6"/>
  <c r="N6485" i="6"/>
  <c r="N6486" i="6"/>
  <c r="N6487" i="6"/>
  <c r="N6488" i="6"/>
  <c r="N6489" i="6"/>
  <c r="N6490" i="6"/>
  <c r="N6491" i="6"/>
  <c r="N6492" i="6"/>
  <c r="N6493" i="6"/>
  <c r="N6494" i="6"/>
  <c r="N6495" i="6"/>
  <c r="N6496" i="6"/>
  <c r="N6497" i="6"/>
  <c r="N6498" i="6"/>
  <c r="N6499" i="6"/>
  <c r="N6500" i="6"/>
  <c r="N6501" i="6"/>
  <c r="N6502" i="6"/>
  <c r="N6503" i="6"/>
  <c r="N6504" i="6"/>
  <c r="N6505" i="6"/>
  <c r="N6506" i="6"/>
  <c r="N6507" i="6"/>
  <c r="N6508" i="6"/>
  <c r="N6509" i="6"/>
  <c r="N6510" i="6"/>
  <c r="N6511" i="6"/>
  <c r="N6512" i="6"/>
  <c r="N6513" i="6"/>
  <c r="N6514" i="6"/>
  <c r="N6515" i="6"/>
  <c r="N6516" i="6"/>
  <c r="N6517" i="6"/>
  <c r="N6518" i="6"/>
  <c r="N6519" i="6"/>
  <c r="N6520" i="6"/>
  <c r="N6521" i="6"/>
  <c r="N6522" i="6"/>
  <c r="N6523" i="6"/>
  <c r="N6524" i="6"/>
  <c r="N6525" i="6"/>
  <c r="N6526" i="6"/>
  <c r="N6527" i="6"/>
  <c r="N6528" i="6"/>
  <c r="N6529" i="6"/>
  <c r="N6530" i="6"/>
  <c r="N6531" i="6"/>
  <c r="N6532" i="6"/>
  <c r="N6533" i="6"/>
  <c r="N6534" i="6"/>
  <c r="N6535" i="6"/>
  <c r="N6536" i="6"/>
  <c r="N6537" i="6"/>
  <c r="N6538" i="6"/>
  <c r="N6539" i="6"/>
  <c r="N6540" i="6"/>
  <c r="N6541" i="6"/>
  <c r="N6542" i="6"/>
  <c r="N6543" i="6"/>
  <c r="N6544" i="6"/>
  <c r="N6545" i="6"/>
  <c r="N6546" i="6"/>
  <c r="N6547" i="6"/>
  <c r="N6548" i="6"/>
  <c r="N6549" i="6"/>
  <c r="N6550" i="6"/>
  <c r="N6551" i="6"/>
  <c r="N6552" i="6"/>
  <c r="N6553" i="6"/>
  <c r="N6554" i="6"/>
  <c r="N6555" i="6"/>
  <c r="N6556" i="6"/>
  <c r="N6557" i="6"/>
  <c r="N6558" i="6"/>
  <c r="N6559" i="6"/>
  <c r="N6560" i="6"/>
  <c r="N6561" i="6"/>
  <c r="N6562" i="6"/>
  <c r="N6563" i="6"/>
  <c r="N6564" i="6"/>
  <c r="N6565" i="6"/>
  <c r="N6566" i="6"/>
  <c r="N6567" i="6"/>
  <c r="N6568" i="6"/>
  <c r="N6569" i="6"/>
  <c r="N6570" i="6"/>
  <c r="N6571" i="6"/>
  <c r="N6572" i="6"/>
  <c r="N6573" i="6"/>
  <c r="N6574" i="6"/>
  <c r="N6575" i="6"/>
  <c r="N6576" i="6"/>
  <c r="N6577" i="6"/>
  <c r="N6578" i="6"/>
  <c r="N6579" i="6"/>
  <c r="N6580" i="6"/>
  <c r="N6581" i="6"/>
  <c r="N6582" i="6"/>
  <c r="N6583" i="6"/>
  <c r="N6584" i="6"/>
  <c r="N6585" i="6"/>
  <c r="N6586" i="6"/>
  <c r="N6587" i="6"/>
  <c r="N6588" i="6"/>
  <c r="N6589" i="6"/>
  <c r="N6590" i="6"/>
  <c r="N6591" i="6"/>
  <c r="N6592" i="6"/>
  <c r="N6593" i="6"/>
  <c r="N6594" i="6"/>
  <c r="N6595" i="6"/>
  <c r="N6596" i="6"/>
  <c r="N6597" i="6"/>
  <c r="N6598" i="6"/>
  <c r="N6599" i="6"/>
  <c r="N6600" i="6"/>
  <c r="N6601" i="6"/>
  <c r="N6602" i="6"/>
  <c r="N6603" i="6"/>
  <c r="N6604" i="6"/>
  <c r="N6605" i="6"/>
  <c r="N6606" i="6"/>
  <c r="N6607" i="6"/>
  <c r="N6608" i="6"/>
  <c r="N6609" i="6"/>
  <c r="N6610" i="6"/>
  <c r="N6611" i="6"/>
  <c r="N6612" i="6"/>
  <c r="N6613" i="6"/>
  <c r="N6614" i="6"/>
  <c r="N6615" i="6"/>
  <c r="N6616" i="6"/>
  <c r="N6617" i="6"/>
  <c r="N6618" i="6"/>
  <c r="N6619" i="6"/>
  <c r="N6620" i="6"/>
  <c r="N6621" i="6"/>
  <c r="N6622" i="6"/>
  <c r="N6623" i="6"/>
  <c r="N6624" i="6"/>
  <c r="N6625" i="6"/>
  <c r="N6626" i="6"/>
  <c r="N6627" i="6"/>
  <c r="N6628" i="6"/>
  <c r="N6629" i="6"/>
  <c r="N6630" i="6"/>
  <c r="N6631" i="6"/>
  <c r="N6632" i="6"/>
  <c r="N6633" i="6"/>
  <c r="N6634" i="6"/>
  <c r="N6635" i="6"/>
  <c r="N6636" i="6"/>
  <c r="N6637" i="6"/>
  <c r="N6638" i="6"/>
  <c r="N6639" i="6"/>
  <c r="N6640" i="6"/>
  <c r="N6641" i="6"/>
  <c r="N6642" i="6"/>
  <c r="N6643" i="6"/>
  <c r="N6644" i="6"/>
  <c r="N6645" i="6"/>
  <c r="N6646" i="6"/>
  <c r="N6647" i="6"/>
  <c r="N6648" i="6"/>
  <c r="N6649" i="6"/>
  <c r="N6650" i="6"/>
  <c r="N6651" i="6"/>
  <c r="N6652" i="6"/>
  <c r="N6653" i="6"/>
  <c r="N6654" i="6"/>
  <c r="N6655" i="6"/>
  <c r="N6656" i="6"/>
  <c r="N6657" i="6"/>
  <c r="N6658" i="6"/>
  <c r="N6659" i="6"/>
  <c r="N6660" i="6"/>
  <c r="N6661" i="6"/>
  <c r="N6662" i="6"/>
  <c r="N6663" i="6"/>
  <c r="N6664" i="6"/>
  <c r="N6665" i="6"/>
  <c r="N6666" i="6"/>
  <c r="N6667" i="6"/>
  <c r="N6668" i="6"/>
  <c r="N6669" i="6"/>
  <c r="N6670" i="6"/>
  <c r="N6671" i="6"/>
  <c r="N6672" i="6"/>
  <c r="N6673" i="6"/>
  <c r="N6674" i="6"/>
  <c r="N6675" i="6"/>
  <c r="N6676" i="6"/>
  <c r="N6677" i="6"/>
  <c r="N6678" i="6"/>
  <c r="N6679" i="6"/>
  <c r="N6680" i="6"/>
  <c r="N6681" i="6"/>
  <c r="N6682" i="6"/>
  <c r="N6683" i="6"/>
  <c r="N6684" i="6"/>
  <c r="N6685" i="6"/>
  <c r="N6686" i="6"/>
  <c r="N6687" i="6"/>
  <c r="N6688" i="6"/>
  <c r="N6689" i="6"/>
  <c r="N6690" i="6"/>
  <c r="N6691" i="6"/>
  <c r="N6692" i="6"/>
  <c r="N6693" i="6"/>
  <c r="N6694" i="6"/>
  <c r="N6695" i="6"/>
  <c r="N6696" i="6"/>
  <c r="N6697" i="6"/>
  <c r="N6698" i="6"/>
  <c r="N6699" i="6"/>
  <c r="N6700" i="6"/>
  <c r="N6701" i="6"/>
  <c r="N6702" i="6"/>
  <c r="N6703" i="6"/>
  <c r="N6704" i="6"/>
  <c r="N6705" i="6"/>
  <c r="N6706" i="6"/>
  <c r="N6707" i="6"/>
  <c r="N6708" i="6"/>
  <c r="N6709" i="6"/>
  <c r="N6710" i="6"/>
  <c r="N6711" i="6"/>
  <c r="N6712" i="6"/>
  <c r="N6713" i="6"/>
  <c r="N6714" i="6"/>
  <c r="N6715" i="6"/>
  <c r="N6716" i="6"/>
  <c r="N6717" i="6"/>
  <c r="N6718" i="6"/>
  <c r="N6719" i="6"/>
  <c r="N6720" i="6"/>
  <c r="N6721" i="6"/>
  <c r="N6722" i="6"/>
  <c r="N6723" i="6"/>
  <c r="N6724" i="6"/>
  <c r="N6725" i="6"/>
  <c r="N6726" i="6"/>
  <c r="N6727" i="6"/>
  <c r="N6728" i="6"/>
  <c r="N6729" i="6"/>
  <c r="N6730" i="6"/>
  <c r="N6731" i="6"/>
  <c r="N6732" i="6"/>
  <c r="N6733" i="6"/>
  <c r="N6734" i="6"/>
  <c r="N6735" i="6"/>
  <c r="N6736" i="6"/>
  <c r="N6737" i="6"/>
  <c r="N6738" i="6"/>
  <c r="N6739" i="6"/>
  <c r="N6740" i="6"/>
  <c r="N6741" i="6"/>
  <c r="N6742" i="6"/>
  <c r="N6743" i="6"/>
  <c r="N6744" i="6"/>
  <c r="N6745" i="6"/>
  <c r="N6746" i="6"/>
  <c r="N6747" i="6"/>
  <c r="N6748" i="6"/>
  <c r="N6749" i="6"/>
  <c r="N6750" i="6"/>
  <c r="N6751" i="6"/>
  <c r="N6752" i="6"/>
  <c r="N6753" i="6"/>
  <c r="N6754" i="6"/>
  <c r="N6755" i="6"/>
  <c r="N6756" i="6"/>
  <c r="N6757" i="6"/>
  <c r="N6758" i="6"/>
  <c r="N6759" i="6"/>
  <c r="N6760" i="6"/>
  <c r="N6761" i="6"/>
  <c r="N6762" i="6"/>
  <c r="N6763" i="6"/>
  <c r="N6764" i="6"/>
  <c r="N6765" i="6"/>
  <c r="N6766" i="6"/>
  <c r="N6767" i="6"/>
  <c r="N6768" i="6"/>
  <c r="N6769" i="6"/>
  <c r="N6770" i="6"/>
  <c r="N6771" i="6"/>
  <c r="N6772" i="6"/>
  <c r="N6773" i="6"/>
  <c r="N6774" i="6"/>
  <c r="N6775" i="6"/>
  <c r="N6776" i="6"/>
  <c r="N6777" i="6"/>
  <c r="N6778" i="6"/>
  <c r="N6779" i="6"/>
  <c r="N6780" i="6"/>
  <c r="N6781" i="6"/>
  <c r="N6782" i="6"/>
  <c r="N6783" i="6"/>
  <c r="N6784" i="6"/>
  <c r="N6785" i="6"/>
  <c r="N6786" i="6"/>
  <c r="N6787" i="6"/>
  <c r="N6788" i="6"/>
  <c r="N6789" i="6"/>
  <c r="N6790" i="6"/>
  <c r="N6791" i="6"/>
  <c r="N6792" i="6"/>
  <c r="N6793" i="6"/>
  <c r="N6794" i="6"/>
  <c r="N6795" i="6"/>
  <c r="N6796" i="6"/>
  <c r="N6797" i="6"/>
  <c r="N6798" i="6"/>
  <c r="N6799" i="6"/>
  <c r="N6800" i="6"/>
  <c r="N6801" i="6"/>
  <c r="N6802" i="6"/>
  <c r="N6803" i="6"/>
  <c r="N6804" i="6"/>
  <c r="N6805" i="6"/>
  <c r="N6806" i="6"/>
  <c r="N6807" i="6"/>
  <c r="N6808" i="6"/>
  <c r="N6809" i="6"/>
  <c r="N6810" i="6"/>
  <c r="N6811" i="6"/>
  <c r="N6812" i="6"/>
  <c r="N6813" i="6"/>
  <c r="N6814" i="6"/>
  <c r="N6815" i="6"/>
  <c r="N6816" i="6"/>
  <c r="N6817" i="6"/>
  <c r="N6818" i="6"/>
  <c r="N6819" i="6"/>
  <c r="N6820" i="6"/>
  <c r="N6821" i="6"/>
  <c r="N6822" i="6"/>
  <c r="N6823" i="6"/>
  <c r="N6824" i="6"/>
  <c r="N6825" i="6"/>
  <c r="N6826" i="6"/>
  <c r="N6827" i="6"/>
  <c r="N6828" i="6"/>
  <c r="N6829" i="6"/>
  <c r="N6830" i="6"/>
  <c r="N6831" i="6"/>
  <c r="N6832" i="6"/>
  <c r="N6833" i="6"/>
  <c r="N6834" i="6"/>
  <c r="N6835" i="6"/>
  <c r="N6836" i="6"/>
  <c r="N6837" i="6"/>
  <c r="N6838" i="6"/>
  <c r="N6839" i="6"/>
  <c r="N6840" i="6"/>
  <c r="N6841" i="6"/>
  <c r="N6842" i="6"/>
  <c r="N6843" i="6"/>
  <c r="N6844" i="6"/>
  <c r="N6845" i="6"/>
  <c r="N6846" i="6"/>
  <c r="N6847" i="6"/>
  <c r="N6848" i="6"/>
  <c r="N6849" i="6"/>
  <c r="N6850" i="6"/>
  <c r="N6851" i="6"/>
  <c r="N6852" i="6"/>
  <c r="N6853" i="6"/>
  <c r="N6854" i="6"/>
  <c r="N6855" i="6"/>
  <c r="N6856" i="6"/>
  <c r="N6857" i="6"/>
  <c r="N6858" i="6"/>
  <c r="N6859" i="6"/>
  <c r="N6860" i="6"/>
  <c r="N6861" i="6"/>
  <c r="N6862" i="6"/>
  <c r="N6863" i="6"/>
  <c r="N6864" i="6"/>
  <c r="N6865" i="6"/>
  <c r="N6866" i="6"/>
  <c r="N6867" i="6"/>
  <c r="N6868" i="6"/>
  <c r="N6869" i="6"/>
  <c r="N6870" i="6"/>
  <c r="N6871" i="6"/>
  <c r="N6872" i="6"/>
  <c r="N6873" i="6"/>
  <c r="N6874" i="6"/>
  <c r="N6875" i="6"/>
  <c r="N6876" i="6"/>
  <c r="N6877" i="6"/>
  <c r="N6878" i="6"/>
  <c r="N6879" i="6"/>
  <c r="N6880" i="6"/>
  <c r="N6881" i="6"/>
  <c r="N6882" i="6"/>
  <c r="N6883" i="6"/>
  <c r="N6884" i="6"/>
  <c r="N6885" i="6"/>
  <c r="N6886" i="6"/>
  <c r="N6887" i="6"/>
  <c r="N6888" i="6"/>
  <c r="N6889" i="6"/>
  <c r="N6890" i="6"/>
  <c r="N6891" i="6"/>
  <c r="N6892" i="6"/>
  <c r="N6893" i="6"/>
  <c r="N6894" i="6"/>
  <c r="N6895" i="6"/>
  <c r="N6896" i="6"/>
  <c r="N6897" i="6"/>
  <c r="N6898" i="6"/>
  <c r="N6899" i="6"/>
  <c r="N6900" i="6"/>
  <c r="N6901" i="6"/>
  <c r="N6902" i="6"/>
  <c r="N6903" i="6"/>
  <c r="N6904" i="6"/>
  <c r="N6905" i="6"/>
  <c r="N6906" i="6"/>
  <c r="N6907" i="6"/>
  <c r="N6908" i="6"/>
  <c r="N6909" i="6"/>
  <c r="N6910" i="6"/>
  <c r="N6911" i="6"/>
  <c r="N6912" i="6"/>
  <c r="N6913" i="6"/>
  <c r="N6914" i="6"/>
  <c r="N6915" i="6"/>
  <c r="N6916" i="6"/>
  <c r="N6917" i="6"/>
  <c r="N6918" i="6"/>
  <c r="N6919" i="6"/>
  <c r="N6920" i="6"/>
  <c r="N6921" i="6"/>
  <c r="N6922" i="6"/>
  <c r="N6923" i="6"/>
  <c r="N6924" i="6"/>
  <c r="N6925" i="6"/>
  <c r="N6926" i="6"/>
  <c r="N6927" i="6"/>
  <c r="N6928" i="6"/>
  <c r="N6929" i="6"/>
  <c r="N6930" i="6"/>
  <c r="N6931" i="6"/>
  <c r="N6932" i="6"/>
  <c r="N6933" i="6"/>
  <c r="N6934" i="6"/>
  <c r="N6935" i="6"/>
  <c r="N6936" i="6"/>
  <c r="N6937" i="6"/>
  <c r="N6938" i="6"/>
  <c r="N6939" i="6"/>
  <c r="N6940" i="6"/>
  <c r="N6941" i="6"/>
  <c r="N6942" i="6"/>
  <c r="N6943" i="6"/>
  <c r="N6944" i="6"/>
  <c r="N6945" i="6"/>
  <c r="N6946" i="6"/>
  <c r="N6947" i="6"/>
  <c r="N6948" i="6"/>
  <c r="N6949" i="6"/>
  <c r="N6950" i="6"/>
  <c r="N6951" i="6"/>
  <c r="N6952" i="6"/>
  <c r="N6953" i="6"/>
  <c r="N6954" i="6"/>
  <c r="N6955" i="6"/>
  <c r="N6956" i="6"/>
  <c r="N6957" i="6"/>
  <c r="N6958" i="6"/>
  <c r="N6959" i="6"/>
  <c r="N6960" i="6"/>
  <c r="N6961" i="6"/>
  <c r="N6962" i="6"/>
  <c r="N6963" i="6"/>
  <c r="N6964" i="6"/>
  <c r="N6965" i="6"/>
  <c r="N6966" i="6"/>
  <c r="N6967" i="6"/>
  <c r="N6968" i="6"/>
  <c r="N6969" i="6"/>
  <c r="N6970" i="6"/>
  <c r="N6971" i="6"/>
  <c r="N6972" i="6"/>
  <c r="N6973" i="6"/>
  <c r="N6974" i="6"/>
  <c r="N6975" i="6"/>
  <c r="N6976" i="6"/>
  <c r="N6977" i="6"/>
  <c r="N6978" i="6"/>
  <c r="N6979" i="6"/>
  <c r="N6980" i="6"/>
  <c r="N6981" i="6"/>
  <c r="N6982" i="6"/>
  <c r="N6983" i="6"/>
  <c r="N6984" i="6"/>
  <c r="N6985" i="6"/>
  <c r="N6986" i="6"/>
  <c r="N6987" i="6"/>
  <c r="N6988" i="6"/>
  <c r="N6989" i="6"/>
  <c r="N6990" i="6"/>
  <c r="N6991" i="6"/>
  <c r="N6992" i="6"/>
  <c r="N6993" i="6"/>
  <c r="N6994" i="6"/>
  <c r="N6995" i="6"/>
  <c r="N6996" i="6"/>
  <c r="N6997" i="6"/>
  <c r="N6998" i="6"/>
  <c r="N6999" i="6"/>
  <c r="N7000" i="6"/>
  <c r="N7001" i="6"/>
  <c r="N7002" i="6"/>
  <c r="N7003" i="6"/>
  <c r="N7004" i="6"/>
  <c r="N7005" i="6"/>
  <c r="N7006" i="6"/>
  <c r="N7007" i="6"/>
  <c r="N7008" i="6"/>
  <c r="N7009" i="6"/>
  <c r="N7010" i="6"/>
  <c r="N7011" i="6"/>
  <c r="N7012" i="6"/>
  <c r="N7013" i="6"/>
  <c r="N7014" i="6"/>
  <c r="N7015" i="6"/>
  <c r="N7016" i="6"/>
  <c r="N7017" i="6"/>
  <c r="N7018" i="6"/>
  <c r="N7019" i="6"/>
  <c r="N7020" i="6"/>
  <c r="N7021" i="6"/>
  <c r="N7022" i="6"/>
  <c r="N7023" i="6"/>
  <c r="N7024" i="6"/>
  <c r="N7025" i="6"/>
  <c r="N7026" i="6"/>
  <c r="N7027" i="6"/>
  <c r="N7028" i="6"/>
  <c r="N7029" i="6"/>
  <c r="N7030" i="6"/>
  <c r="N7031" i="6"/>
  <c r="N7032" i="6"/>
  <c r="N7033" i="6"/>
  <c r="N7034" i="6"/>
  <c r="N7035" i="6"/>
  <c r="N7036" i="6"/>
  <c r="N7037" i="6"/>
  <c r="N7038" i="6"/>
  <c r="N7039" i="6"/>
  <c r="N7040" i="6"/>
  <c r="N7041" i="6"/>
  <c r="N7042" i="6"/>
  <c r="N7043" i="6"/>
  <c r="N7044" i="6"/>
  <c r="N7045" i="6"/>
  <c r="N7046" i="6"/>
  <c r="N7047" i="6"/>
  <c r="N7048" i="6"/>
  <c r="N7049" i="6"/>
  <c r="N7050" i="6"/>
  <c r="N7051" i="6"/>
  <c r="N7052" i="6"/>
  <c r="N7053" i="6"/>
  <c r="N7054" i="6"/>
  <c r="N7055" i="6"/>
  <c r="N7056" i="6"/>
  <c r="N7057" i="6"/>
  <c r="N7058" i="6"/>
  <c r="N7059" i="6"/>
  <c r="N7060" i="6"/>
  <c r="N7061" i="6"/>
  <c r="N7062" i="6"/>
  <c r="N7063" i="6"/>
  <c r="N7064" i="6"/>
  <c r="N7065" i="6"/>
  <c r="N7066" i="6"/>
  <c r="N7067" i="6"/>
  <c r="N7068" i="6"/>
  <c r="N7069" i="6"/>
  <c r="N7070" i="6"/>
  <c r="N7071" i="6"/>
  <c r="N7072" i="6"/>
  <c r="N7073" i="6"/>
  <c r="N7074" i="6"/>
  <c r="N7075" i="6"/>
  <c r="N7076" i="6"/>
  <c r="N7077" i="6"/>
  <c r="N7078" i="6"/>
  <c r="N7079" i="6"/>
  <c r="N7080" i="6"/>
  <c r="N7081" i="6"/>
  <c r="N7082" i="6"/>
  <c r="N7083" i="6"/>
  <c r="N7084" i="6"/>
  <c r="N7085" i="6"/>
  <c r="N7086" i="6"/>
  <c r="N7087" i="6"/>
  <c r="N7088" i="6"/>
  <c r="N7089" i="6"/>
  <c r="N7090" i="6"/>
  <c r="N7091" i="6"/>
  <c r="N7092" i="6"/>
  <c r="N7093" i="6"/>
  <c r="N7094" i="6"/>
  <c r="N7095" i="6"/>
  <c r="N7096" i="6"/>
  <c r="N7097" i="6"/>
  <c r="N7098" i="6"/>
  <c r="N7099" i="6"/>
  <c r="N7100" i="6"/>
  <c r="N7101" i="6"/>
  <c r="N7102" i="6"/>
  <c r="N7103" i="6"/>
  <c r="N7104" i="6"/>
  <c r="N7105" i="6"/>
  <c r="N7106" i="6"/>
  <c r="N7107" i="6"/>
  <c r="N7108" i="6"/>
  <c r="N7109" i="6"/>
  <c r="N7110" i="6"/>
  <c r="N7111" i="6"/>
  <c r="N7112" i="6"/>
  <c r="N7113" i="6"/>
  <c r="N7114" i="6"/>
  <c r="N7115" i="6"/>
  <c r="N7116" i="6"/>
  <c r="N7117" i="6"/>
  <c r="N7118" i="6"/>
  <c r="N7119" i="6"/>
  <c r="N7120" i="6"/>
  <c r="N7121" i="6"/>
  <c r="N7122" i="6"/>
  <c r="N7123" i="6"/>
  <c r="N7124" i="6"/>
  <c r="N7125" i="6"/>
  <c r="N7126" i="6"/>
  <c r="N7127" i="6"/>
  <c r="N7128" i="6"/>
  <c r="N7129" i="6"/>
  <c r="N7130" i="6"/>
  <c r="N7131" i="6"/>
  <c r="N7132" i="6"/>
  <c r="N7133" i="6"/>
  <c r="N7134" i="6"/>
  <c r="N7135" i="6"/>
  <c r="N7136" i="6"/>
  <c r="N7137" i="6"/>
  <c r="N7138" i="6"/>
  <c r="N7139" i="6"/>
  <c r="N7140" i="6"/>
  <c r="N7141" i="6"/>
  <c r="N7142" i="6"/>
  <c r="N7143" i="6"/>
  <c r="N7144" i="6"/>
  <c r="N7145" i="6"/>
  <c r="N7146" i="6"/>
  <c r="N7147" i="6"/>
  <c r="N7148" i="6"/>
  <c r="N7149" i="6"/>
  <c r="N7150" i="6"/>
  <c r="N7151" i="6"/>
  <c r="N7152" i="6"/>
  <c r="N7153" i="6"/>
  <c r="N7154" i="6"/>
  <c r="N7155" i="6"/>
  <c r="N7156" i="6"/>
  <c r="N7157" i="6"/>
  <c r="N7158" i="6"/>
  <c r="N7159" i="6"/>
  <c r="N7160" i="6"/>
  <c r="N7161" i="6"/>
  <c r="N7162" i="6"/>
  <c r="N7163" i="6"/>
  <c r="N7164" i="6"/>
  <c r="N7165" i="6"/>
  <c r="N7166" i="6"/>
  <c r="N7167" i="6"/>
  <c r="N7168" i="6"/>
  <c r="N7169" i="6"/>
  <c r="N7170" i="6"/>
  <c r="N7171" i="6"/>
  <c r="N7172" i="6"/>
  <c r="N7173" i="6"/>
  <c r="N7174" i="6"/>
  <c r="N7175" i="6"/>
  <c r="N7176" i="6"/>
  <c r="N7177" i="6"/>
  <c r="N7178" i="6"/>
  <c r="N7179" i="6"/>
  <c r="N7180" i="6"/>
  <c r="N7181" i="6"/>
  <c r="N7182" i="6"/>
  <c r="N7183" i="6"/>
  <c r="N7184" i="6"/>
  <c r="N7185" i="6"/>
  <c r="N7186" i="6"/>
  <c r="N7187" i="6"/>
  <c r="N7188" i="6"/>
  <c r="N7189" i="6"/>
  <c r="N7190" i="6"/>
  <c r="N7191" i="6"/>
  <c r="N7192" i="6"/>
  <c r="N7193" i="6"/>
  <c r="N7194" i="6"/>
  <c r="N7195" i="6"/>
  <c r="N7196" i="6"/>
  <c r="N7197" i="6"/>
  <c r="N7198" i="6"/>
  <c r="N7199" i="6"/>
  <c r="N7200" i="6"/>
  <c r="N7201" i="6"/>
  <c r="N7202" i="6"/>
  <c r="N7203" i="6"/>
  <c r="N7204" i="6"/>
  <c r="N7205" i="6"/>
  <c r="N7206" i="6"/>
  <c r="N7207" i="6"/>
  <c r="N7208" i="6"/>
  <c r="N7209" i="6"/>
  <c r="N7210" i="6"/>
  <c r="N7211" i="6"/>
  <c r="N7212" i="6"/>
  <c r="N7213" i="6"/>
  <c r="N7214" i="6"/>
  <c r="N7215" i="6"/>
  <c r="N7216" i="6"/>
  <c r="N7217" i="6"/>
  <c r="N7218" i="6"/>
  <c r="N7219" i="6"/>
  <c r="N7220" i="6"/>
  <c r="N7221" i="6"/>
  <c r="N7222" i="6"/>
  <c r="N7223" i="6"/>
  <c r="N7224" i="6"/>
  <c r="N7225" i="6"/>
  <c r="N7226" i="6"/>
  <c r="N7227" i="6"/>
  <c r="N7228" i="6"/>
  <c r="N7229" i="6"/>
  <c r="N7230" i="6"/>
  <c r="N7231" i="6"/>
  <c r="N7232" i="6"/>
  <c r="N7233" i="6"/>
  <c r="N7234" i="6"/>
  <c r="N7235" i="6"/>
  <c r="N7236" i="6"/>
  <c r="N7237" i="6"/>
  <c r="N7238" i="6"/>
  <c r="N7239" i="6"/>
  <c r="N7240" i="6"/>
  <c r="N7241" i="6"/>
  <c r="N7242" i="6"/>
  <c r="N7243" i="6"/>
  <c r="N7244" i="6"/>
  <c r="N7245" i="6"/>
  <c r="N7246" i="6"/>
  <c r="N7247" i="6"/>
  <c r="N7248" i="6"/>
  <c r="N7249" i="6"/>
  <c r="N7250" i="6"/>
  <c r="N7251" i="6"/>
  <c r="N7252" i="6"/>
  <c r="N7253" i="6"/>
  <c r="N7254" i="6"/>
  <c r="N7255" i="6"/>
  <c r="N7256" i="6"/>
  <c r="N7257" i="6"/>
  <c r="N7258" i="6"/>
  <c r="N7259" i="6"/>
  <c r="N7260" i="6"/>
  <c r="N7261" i="6"/>
  <c r="N7262" i="6"/>
  <c r="N7263" i="6"/>
  <c r="N7264" i="6"/>
  <c r="N7265" i="6"/>
  <c r="N7266" i="6"/>
  <c r="N7267" i="6"/>
  <c r="N7268" i="6"/>
  <c r="N7269" i="6"/>
  <c r="N7270" i="6"/>
  <c r="N7271" i="6"/>
  <c r="N7272" i="6"/>
  <c r="N7273" i="6"/>
  <c r="N7274" i="6"/>
  <c r="N7275" i="6"/>
  <c r="N7276" i="6"/>
  <c r="N7277" i="6"/>
  <c r="N7278" i="6"/>
  <c r="N7279" i="6"/>
  <c r="N7280" i="6"/>
  <c r="N7281" i="6"/>
  <c r="N7282" i="6"/>
  <c r="N7283" i="6"/>
  <c r="N7284" i="6"/>
  <c r="N7285" i="6"/>
  <c r="N7286" i="6"/>
  <c r="N7287" i="6"/>
  <c r="N7288" i="6"/>
  <c r="N7289" i="6"/>
  <c r="N7290" i="6"/>
  <c r="N7291" i="6"/>
  <c r="N7292" i="6"/>
  <c r="N7293" i="6"/>
  <c r="N7294" i="6"/>
  <c r="N7295" i="6"/>
  <c r="N7296" i="6"/>
  <c r="N7297" i="6"/>
  <c r="N7298" i="6"/>
  <c r="N7299" i="6"/>
  <c r="N7300" i="6"/>
  <c r="N7301" i="6"/>
  <c r="N7302" i="6"/>
  <c r="N7303" i="6"/>
  <c r="N7304" i="6"/>
  <c r="N7305" i="6"/>
  <c r="N7306" i="6"/>
  <c r="N7307" i="6"/>
  <c r="N7308" i="6"/>
  <c r="N7309" i="6"/>
  <c r="N7310" i="6"/>
  <c r="N7311" i="6"/>
  <c r="N7312" i="6"/>
  <c r="N7313" i="6"/>
  <c r="N7314" i="6"/>
  <c r="N7315" i="6"/>
  <c r="N7316" i="6"/>
  <c r="N7317" i="6"/>
  <c r="N7318" i="6"/>
  <c r="N7319" i="6"/>
  <c r="N7320" i="6"/>
  <c r="N7321" i="6"/>
  <c r="N7322" i="6"/>
  <c r="N7323" i="6"/>
  <c r="N7324" i="6"/>
  <c r="N7325" i="6"/>
  <c r="N7326" i="6"/>
  <c r="N7327" i="6"/>
  <c r="N7328" i="6"/>
  <c r="N7329" i="6"/>
  <c r="N7330" i="6"/>
  <c r="N7331" i="6"/>
  <c r="N7332" i="6"/>
  <c r="N7333" i="6"/>
  <c r="N7334" i="6"/>
  <c r="N7335" i="6"/>
  <c r="N7336" i="6"/>
  <c r="N7337" i="6"/>
  <c r="N7338" i="6"/>
  <c r="N7339" i="6"/>
  <c r="N7340" i="6"/>
  <c r="N7341" i="6"/>
  <c r="N7342" i="6"/>
  <c r="N7343" i="6"/>
  <c r="N7344" i="6"/>
  <c r="N7345" i="6"/>
  <c r="N7346" i="6"/>
  <c r="N7347" i="6"/>
  <c r="N7348" i="6"/>
  <c r="N7349" i="6"/>
  <c r="N7350" i="6"/>
  <c r="N7351" i="6"/>
  <c r="N7352" i="6"/>
  <c r="N7353" i="6"/>
  <c r="N7354" i="6"/>
  <c r="N7355" i="6"/>
  <c r="N7356" i="6"/>
  <c r="N7357" i="6"/>
  <c r="N7358" i="6"/>
  <c r="N7359" i="6"/>
  <c r="N7360" i="6"/>
  <c r="N7361" i="6"/>
  <c r="N7362" i="6"/>
  <c r="N7363" i="6"/>
  <c r="N7364" i="6"/>
  <c r="N7365" i="6"/>
  <c r="N7366" i="6"/>
  <c r="N7367" i="6"/>
  <c r="N7368" i="6"/>
  <c r="N7369" i="6"/>
  <c r="N7370" i="6"/>
  <c r="N7371" i="6"/>
  <c r="N7372" i="6"/>
  <c r="N7373" i="6"/>
  <c r="N7374" i="6"/>
  <c r="N7375" i="6"/>
  <c r="N7376" i="6"/>
  <c r="N7377" i="6"/>
  <c r="N7378" i="6"/>
  <c r="N7379" i="6"/>
  <c r="N7380" i="6"/>
  <c r="N7381" i="6"/>
  <c r="N7382" i="6"/>
  <c r="N7383" i="6"/>
  <c r="N7384" i="6"/>
  <c r="N7385" i="6"/>
  <c r="N7386" i="6"/>
  <c r="N7387" i="6"/>
  <c r="N7388" i="6"/>
  <c r="N7389" i="6"/>
  <c r="N7390" i="6"/>
  <c r="N7391" i="6"/>
  <c r="N7392" i="6"/>
  <c r="N7393" i="6"/>
  <c r="N7394" i="6"/>
  <c r="N7395" i="6"/>
  <c r="N7396" i="6"/>
  <c r="N7397" i="6"/>
  <c r="N7398" i="6"/>
  <c r="N7399" i="6"/>
  <c r="N7400" i="6"/>
  <c r="N7401" i="6"/>
  <c r="N7402" i="6"/>
  <c r="N7403" i="6"/>
  <c r="N7404" i="6"/>
  <c r="N7405" i="6"/>
  <c r="N7406" i="6"/>
  <c r="N7407" i="6"/>
  <c r="N7408" i="6"/>
  <c r="N7409" i="6"/>
  <c r="N7410" i="6"/>
  <c r="N7411" i="6"/>
  <c r="N7412" i="6"/>
  <c r="N7413" i="6"/>
  <c r="N7414" i="6"/>
  <c r="N7415" i="6"/>
  <c r="N7416" i="6"/>
  <c r="N7417" i="6"/>
  <c r="N7418" i="6"/>
  <c r="N7419" i="6"/>
  <c r="N7420" i="6"/>
  <c r="N7421" i="6"/>
  <c r="N7422" i="6"/>
  <c r="N7423" i="6"/>
  <c r="N7424" i="6"/>
  <c r="N7425" i="6"/>
  <c r="N7426" i="6"/>
  <c r="N7427" i="6"/>
  <c r="N7428" i="6"/>
  <c r="N7429" i="6"/>
  <c r="N7430" i="6"/>
  <c r="N7431" i="6"/>
  <c r="N7432" i="6"/>
  <c r="N7433" i="6"/>
  <c r="N7434" i="6"/>
  <c r="N7435" i="6"/>
  <c r="N7436" i="6"/>
  <c r="N7437" i="6"/>
  <c r="N7438" i="6"/>
  <c r="N7439" i="6"/>
  <c r="N7440" i="6"/>
  <c r="N7441" i="6"/>
  <c r="N7442" i="6"/>
  <c r="N7443" i="6"/>
  <c r="N7444" i="6"/>
  <c r="N7445" i="6"/>
  <c r="N7446" i="6"/>
  <c r="N7447" i="6"/>
  <c r="N7448" i="6"/>
  <c r="N7449" i="6"/>
  <c r="N7450" i="6"/>
  <c r="N7451" i="6"/>
  <c r="N7452" i="6"/>
  <c r="N7453" i="6"/>
  <c r="N7454" i="6"/>
  <c r="N7455" i="6"/>
  <c r="N7456" i="6"/>
  <c r="N7457" i="6"/>
  <c r="N7458" i="6"/>
  <c r="N7459" i="6"/>
  <c r="N7460" i="6"/>
  <c r="N7461" i="6"/>
  <c r="N7462" i="6"/>
  <c r="N7463" i="6"/>
  <c r="N7464" i="6"/>
  <c r="N7465" i="6"/>
  <c r="N7466" i="6"/>
  <c r="N7467" i="6"/>
  <c r="N7468" i="6"/>
  <c r="N7469" i="6"/>
  <c r="N7470" i="6"/>
  <c r="N7471" i="6"/>
  <c r="N7472" i="6"/>
  <c r="N7473" i="6"/>
  <c r="N7474" i="6"/>
  <c r="N7475" i="6"/>
  <c r="N7476" i="6"/>
  <c r="N7477" i="6"/>
  <c r="N7478" i="6"/>
  <c r="N7479" i="6"/>
  <c r="N7480" i="6"/>
  <c r="N7481" i="6"/>
  <c r="N7482" i="6"/>
  <c r="N7483" i="6"/>
  <c r="N7484" i="6"/>
  <c r="N7485" i="6"/>
  <c r="N7486" i="6"/>
  <c r="N7487" i="6"/>
  <c r="N7488" i="6"/>
  <c r="N7489" i="6"/>
  <c r="N7490" i="6"/>
  <c r="N7491" i="6"/>
  <c r="N7492" i="6"/>
  <c r="N7493" i="6"/>
  <c r="N7494" i="6"/>
  <c r="N7495" i="6"/>
  <c r="N7496" i="6"/>
  <c r="N7497" i="6"/>
  <c r="N7498" i="6"/>
  <c r="N7499" i="6"/>
  <c r="N7500" i="6"/>
  <c r="N7501" i="6"/>
  <c r="N7502" i="6"/>
  <c r="N7503" i="6"/>
  <c r="N7504" i="6"/>
  <c r="N7505" i="6"/>
  <c r="N7506" i="6"/>
  <c r="N7507" i="6"/>
  <c r="N7508" i="6"/>
  <c r="N7509" i="6"/>
  <c r="N7510" i="6"/>
  <c r="N7511" i="6"/>
  <c r="N7512" i="6"/>
  <c r="N7513" i="6"/>
  <c r="N7514" i="6"/>
  <c r="N7515" i="6"/>
  <c r="N7516" i="6"/>
  <c r="N7517" i="6"/>
  <c r="N7518" i="6"/>
  <c r="N7519" i="6"/>
  <c r="N7520" i="6"/>
  <c r="N7521" i="6"/>
  <c r="N7522" i="6"/>
  <c r="N7523" i="6"/>
  <c r="N7524" i="6"/>
  <c r="N7525" i="6"/>
  <c r="N7526" i="6"/>
  <c r="N7527" i="6"/>
  <c r="N7528" i="6"/>
  <c r="N7529" i="6"/>
  <c r="N7530" i="6"/>
  <c r="N7531" i="6"/>
  <c r="N7532" i="6"/>
  <c r="N7533" i="6"/>
  <c r="N7534" i="6"/>
  <c r="N7535" i="6"/>
  <c r="N7536" i="6"/>
  <c r="N7537" i="6"/>
  <c r="N7538" i="6"/>
  <c r="N7539" i="6"/>
  <c r="N7540" i="6"/>
  <c r="N7541" i="6"/>
  <c r="N7542" i="6"/>
  <c r="N7543" i="6"/>
  <c r="N7544" i="6"/>
  <c r="N7545" i="6"/>
  <c r="N7546" i="6"/>
  <c r="N7547" i="6"/>
  <c r="N7548" i="6"/>
  <c r="N7549" i="6"/>
  <c r="N7550" i="6"/>
  <c r="N7551" i="6"/>
  <c r="N7552" i="6"/>
  <c r="N7553" i="6"/>
  <c r="N7554" i="6"/>
  <c r="N7555" i="6"/>
  <c r="N7556" i="6"/>
  <c r="N7557" i="6"/>
  <c r="N7558" i="6"/>
  <c r="N7559" i="6"/>
  <c r="N7560" i="6"/>
  <c r="N7561" i="6"/>
  <c r="N7562" i="6"/>
  <c r="N7563" i="6"/>
  <c r="N7564" i="6"/>
  <c r="N7565" i="6"/>
  <c r="N7566" i="6"/>
  <c r="N7567" i="6"/>
  <c r="N7568" i="6"/>
  <c r="N7569" i="6"/>
  <c r="N7570" i="6"/>
  <c r="N7571" i="6"/>
  <c r="N7572" i="6"/>
  <c r="N7573" i="6"/>
  <c r="N7574" i="6"/>
  <c r="N7575" i="6"/>
  <c r="N7576" i="6"/>
  <c r="N7577" i="6"/>
  <c r="N7578" i="6"/>
  <c r="N7579" i="6"/>
  <c r="N7580" i="6"/>
  <c r="N7581" i="6"/>
  <c r="N7582" i="6"/>
  <c r="N7583" i="6"/>
  <c r="N7584" i="6"/>
  <c r="N7585" i="6"/>
  <c r="N7586" i="6"/>
  <c r="N7587" i="6"/>
  <c r="N7588" i="6"/>
  <c r="N7589" i="6"/>
  <c r="N7590" i="6"/>
  <c r="N7591" i="6"/>
  <c r="N7592" i="6"/>
  <c r="N7593" i="6"/>
  <c r="N7594" i="6"/>
  <c r="N7595" i="6"/>
  <c r="N7596" i="6"/>
  <c r="N7597" i="6"/>
  <c r="N7598" i="6"/>
  <c r="N7599" i="6"/>
  <c r="N7600" i="6"/>
  <c r="N7601" i="6"/>
  <c r="N7602" i="6"/>
  <c r="N7603" i="6"/>
  <c r="N7604" i="6"/>
  <c r="N7605" i="6"/>
  <c r="N7606" i="6"/>
  <c r="N7607" i="6"/>
  <c r="N7608" i="6"/>
  <c r="N7609" i="6"/>
  <c r="N7610" i="6"/>
  <c r="N7611" i="6"/>
  <c r="N7612" i="6"/>
  <c r="N7613" i="6"/>
  <c r="N7614" i="6"/>
  <c r="N7615" i="6"/>
  <c r="N7616" i="6"/>
  <c r="N7617" i="6"/>
  <c r="N7618" i="6"/>
  <c r="N7619" i="6"/>
  <c r="N7620" i="6"/>
  <c r="N7621" i="6"/>
  <c r="N7622" i="6"/>
  <c r="N7623" i="6"/>
  <c r="N7624" i="6"/>
  <c r="N7625" i="6"/>
  <c r="N7626" i="6"/>
  <c r="N7627" i="6"/>
  <c r="N7628" i="6"/>
  <c r="N7629" i="6"/>
  <c r="N7630" i="6"/>
  <c r="N7631" i="6"/>
  <c r="N7632" i="6"/>
  <c r="N7633" i="6"/>
  <c r="N7634" i="6"/>
  <c r="N7635" i="6"/>
  <c r="N7636" i="6"/>
  <c r="N7637" i="6"/>
  <c r="N7638" i="6"/>
  <c r="N7639" i="6"/>
  <c r="N7640" i="6"/>
  <c r="N7641" i="6"/>
  <c r="N7642" i="6"/>
  <c r="N7643" i="6"/>
  <c r="N7644" i="6"/>
  <c r="N7645" i="6"/>
  <c r="N7646" i="6"/>
  <c r="N7647" i="6"/>
  <c r="N7648" i="6"/>
  <c r="N7649" i="6"/>
  <c r="N7650" i="6"/>
  <c r="N7651" i="6"/>
  <c r="N7652" i="6"/>
  <c r="N7653" i="6"/>
  <c r="N7654" i="6"/>
  <c r="N7655" i="6"/>
  <c r="N7656" i="6"/>
  <c r="N7657" i="6"/>
  <c r="N7658" i="6"/>
  <c r="N7659" i="6"/>
  <c r="N7660" i="6"/>
  <c r="N7661" i="6"/>
  <c r="N7662" i="6"/>
  <c r="N7663" i="6"/>
  <c r="N7664" i="6"/>
  <c r="N7665" i="6"/>
  <c r="N7666" i="6"/>
  <c r="N7667" i="6"/>
  <c r="N7668" i="6"/>
  <c r="N7669" i="6"/>
  <c r="N7670" i="6"/>
  <c r="N7671" i="6"/>
  <c r="N7672" i="6"/>
  <c r="N7673" i="6"/>
  <c r="N7674" i="6"/>
  <c r="N7675" i="6"/>
  <c r="N7676" i="6"/>
  <c r="N7677" i="6"/>
  <c r="N7678" i="6"/>
  <c r="N7679" i="6"/>
  <c r="N7680" i="6"/>
  <c r="N7681" i="6"/>
  <c r="N7682" i="6"/>
  <c r="N7683" i="6"/>
  <c r="N7684" i="6"/>
  <c r="N7685" i="6"/>
  <c r="N7686" i="6"/>
  <c r="N7687" i="6"/>
  <c r="N7688" i="6"/>
  <c r="N7689" i="6"/>
  <c r="N7690" i="6"/>
  <c r="N7691" i="6"/>
  <c r="N7692" i="6"/>
  <c r="N7693" i="6"/>
  <c r="N7694" i="6"/>
  <c r="N7695" i="6"/>
  <c r="N7696" i="6"/>
  <c r="N7697" i="6"/>
  <c r="N7698" i="6"/>
  <c r="N7699" i="6"/>
  <c r="N7700" i="6"/>
  <c r="N7701" i="6"/>
  <c r="N7702" i="6"/>
  <c r="N7703" i="6"/>
  <c r="N7704" i="6"/>
  <c r="N7705" i="6"/>
  <c r="N7706" i="6"/>
  <c r="N7707" i="6"/>
  <c r="N7708" i="6"/>
  <c r="N7709" i="6"/>
  <c r="N7710" i="6"/>
  <c r="N7711" i="6"/>
  <c r="N7712" i="6"/>
  <c r="N7713" i="6"/>
  <c r="N7714" i="6"/>
  <c r="N7715" i="6"/>
  <c r="N7716" i="6"/>
  <c r="N7717" i="6"/>
  <c r="N7718" i="6"/>
  <c r="N7719" i="6"/>
  <c r="N7720" i="6"/>
  <c r="N7721" i="6"/>
  <c r="N7722" i="6"/>
  <c r="N7723" i="6"/>
  <c r="N7724" i="6"/>
  <c r="N7725" i="6"/>
  <c r="N7726" i="6"/>
  <c r="N7727" i="6"/>
  <c r="N7728" i="6"/>
  <c r="N7729" i="6"/>
  <c r="N7730" i="6"/>
  <c r="N7731" i="6"/>
  <c r="N7732" i="6"/>
  <c r="N7733" i="6"/>
  <c r="N7734" i="6"/>
  <c r="N7735" i="6"/>
  <c r="N7736" i="6"/>
  <c r="N7737" i="6"/>
  <c r="N7738" i="6"/>
  <c r="N7739" i="6"/>
  <c r="N7740" i="6"/>
  <c r="N7741" i="6"/>
  <c r="N7742" i="6"/>
  <c r="N7743" i="6"/>
  <c r="N7744" i="6"/>
  <c r="N7745" i="6"/>
  <c r="N7746" i="6"/>
  <c r="N7747" i="6"/>
  <c r="N7748" i="6"/>
  <c r="N7749" i="6"/>
  <c r="N7750" i="6"/>
  <c r="N7751" i="6"/>
  <c r="N7752" i="6"/>
  <c r="N7753" i="6"/>
  <c r="N7754" i="6"/>
  <c r="N7755" i="6"/>
  <c r="N7756" i="6"/>
  <c r="N7757" i="6"/>
  <c r="N7758" i="6"/>
  <c r="N7759" i="6"/>
  <c r="N7760" i="6"/>
  <c r="N7761" i="6"/>
  <c r="N7762" i="6"/>
  <c r="N7763" i="6"/>
  <c r="N7764" i="6"/>
  <c r="N7765" i="6"/>
  <c r="N7766" i="6"/>
  <c r="N7767" i="6"/>
  <c r="N7768" i="6"/>
  <c r="N7769" i="6"/>
  <c r="N7770" i="6"/>
  <c r="N7771" i="6"/>
  <c r="N7772" i="6"/>
  <c r="N7773" i="6"/>
  <c r="N7774" i="6"/>
  <c r="N7775" i="6"/>
  <c r="N7776" i="6"/>
  <c r="N7777" i="6"/>
  <c r="N7778" i="6"/>
  <c r="N7779" i="6"/>
  <c r="N7780" i="6"/>
  <c r="N7781" i="6"/>
  <c r="N7782" i="6"/>
  <c r="N7783" i="6"/>
  <c r="N7784" i="6"/>
  <c r="N7785" i="6"/>
  <c r="N7786" i="6"/>
  <c r="N7787" i="6"/>
  <c r="N7788" i="6"/>
  <c r="N7789" i="6"/>
  <c r="N7790" i="6"/>
  <c r="N7791" i="6"/>
  <c r="N7792" i="6"/>
  <c r="N7793" i="6"/>
  <c r="N7794" i="6"/>
  <c r="N7795" i="6"/>
  <c r="N7796" i="6"/>
  <c r="N7797" i="6"/>
  <c r="N7798" i="6"/>
  <c r="N7799" i="6"/>
  <c r="N7800" i="6"/>
  <c r="N7801" i="6"/>
  <c r="N7802" i="6"/>
  <c r="N7803" i="6"/>
  <c r="N7804" i="6"/>
  <c r="N7805" i="6"/>
  <c r="N7806" i="6"/>
  <c r="N7807" i="6"/>
  <c r="N7808" i="6"/>
  <c r="N7809" i="6"/>
  <c r="N7810" i="6"/>
  <c r="N7811" i="6"/>
  <c r="N7812" i="6"/>
  <c r="N7813" i="6"/>
  <c r="N7814" i="6"/>
  <c r="N7815" i="6"/>
  <c r="N7816" i="6"/>
  <c r="N7817" i="6"/>
  <c r="N7818" i="6"/>
  <c r="N7819" i="6"/>
  <c r="N7820" i="6"/>
  <c r="N7821" i="6"/>
  <c r="N7822" i="6"/>
  <c r="N7823" i="6"/>
  <c r="N7824" i="6"/>
  <c r="N7825" i="6"/>
  <c r="N7826" i="6"/>
  <c r="N7827" i="6"/>
  <c r="N7828" i="6"/>
  <c r="N7829" i="6"/>
  <c r="N7830" i="6"/>
  <c r="N7831" i="6"/>
  <c r="N7832" i="6"/>
  <c r="N7833" i="6"/>
  <c r="N7834" i="6"/>
  <c r="N7835" i="6"/>
  <c r="N7836" i="6"/>
  <c r="N7837" i="6"/>
  <c r="N7838" i="6"/>
  <c r="N7839" i="6"/>
  <c r="N7840" i="6"/>
  <c r="N7841" i="6"/>
  <c r="N7842" i="6"/>
  <c r="N7843" i="6"/>
  <c r="N7844" i="6"/>
  <c r="N7845" i="6"/>
  <c r="N7846" i="6"/>
  <c r="N7847" i="6"/>
  <c r="N7848" i="6"/>
  <c r="N7849" i="6"/>
  <c r="N7850" i="6"/>
  <c r="N7851" i="6"/>
  <c r="N7852" i="6"/>
  <c r="N7853" i="6"/>
  <c r="N7854" i="6"/>
  <c r="N7855" i="6"/>
  <c r="N7856" i="6"/>
  <c r="N7857" i="6"/>
  <c r="N7858" i="6"/>
  <c r="N7859" i="6"/>
  <c r="N7860" i="6"/>
  <c r="N7861" i="6"/>
  <c r="N7862" i="6"/>
  <c r="N7863" i="6"/>
  <c r="N7864" i="6"/>
  <c r="N7865" i="6"/>
  <c r="N7866" i="6"/>
  <c r="N7867" i="6"/>
  <c r="N7868" i="6"/>
  <c r="N7869" i="6"/>
  <c r="N7870" i="6"/>
  <c r="N7871" i="6"/>
  <c r="N7872" i="6"/>
  <c r="N7873" i="6"/>
  <c r="N7874" i="6"/>
  <c r="N7875" i="6"/>
  <c r="N7876" i="6"/>
  <c r="N7877" i="6"/>
  <c r="N7878" i="6"/>
  <c r="N7879" i="6"/>
  <c r="N7880" i="6"/>
  <c r="N7881" i="6"/>
  <c r="N7882" i="6"/>
  <c r="N7883" i="6"/>
  <c r="N7884" i="6"/>
  <c r="N7885" i="6"/>
  <c r="N7886" i="6"/>
  <c r="N7887" i="6"/>
  <c r="N7888" i="6"/>
  <c r="N7889" i="6"/>
  <c r="N7890" i="6"/>
  <c r="N7891" i="6"/>
  <c r="N7892" i="6"/>
  <c r="N7893" i="6"/>
  <c r="N7894" i="6"/>
  <c r="N7895" i="6"/>
  <c r="N7896" i="6"/>
  <c r="N7897" i="6"/>
  <c r="N7898" i="6"/>
  <c r="N7899" i="6"/>
  <c r="N7900" i="6"/>
  <c r="N7901" i="6"/>
  <c r="N7902" i="6"/>
  <c r="N7903" i="6"/>
  <c r="N7904" i="6"/>
  <c r="N7905" i="6"/>
  <c r="N7906" i="6"/>
  <c r="N7907" i="6"/>
  <c r="N7908" i="6"/>
  <c r="N7909" i="6"/>
  <c r="N7910" i="6"/>
  <c r="N7911" i="6"/>
  <c r="N7912" i="6"/>
  <c r="N7913" i="6"/>
  <c r="N7914" i="6"/>
  <c r="N7915" i="6"/>
  <c r="N7916" i="6"/>
  <c r="N7917" i="6"/>
  <c r="N7918" i="6"/>
  <c r="N7919" i="6"/>
  <c r="N7920" i="6"/>
  <c r="N7921" i="6"/>
  <c r="N7922" i="6"/>
  <c r="N7923" i="6"/>
  <c r="N7924" i="6"/>
  <c r="N7925" i="6"/>
  <c r="N7926" i="6"/>
  <c r="N7927" i="6"/>
  <c r="N7928" i="6"/>
  <c r="N7929" i="6"/>
  <c r="N7930" i="6"/>
  <c r="N7931" i="6"/>
  <c r="N7932" i="6"/>
  <c r="N7933" i="6"/>
  <c r="N7934" i="6"/>
  <c r="N7935" i="6"/>
  <c r="N7936" i="6"/>
  <c r="N7937" i="6"/>
  <c r="N7938" i="6"/>
  <c r="N7939" i="6"/>
  <c r="N7940" i="6"/>
  <c r="N7941" i="6"/>
  <c r="N7942" i="6"/>
  <c r="N7943" i="6"/>
  <c r="N7944" i="6"/>
  <c r="N7945" i="6"/>
  <c r="N7946" i="6"/>
  <c r="N7947" i="6"/>
  <c r="N7948" i="6"/>
  <c r="N7949" i="6"/>
  <c r="N7950" i="6"/>
  <c r="N7951" i="6"/>
  <c r="N7952" i="6"/>
  <c r="N7953" i="6"/>
  <c r="N7954" i="6"/>
  <c r="N7955" i="6"/>
  <c r="N7956" i="6"/>
  <c r="N7957" i="6"/>
  <c r="N7958" i="6"/>
  <c r="N7959" i="6"/>
  <c r="N7960" i="6"/>
  <c r="N7961" i="6"/>
  <c r="N7962" i="6"/>
  <c r="N7963" i="6"/>
  <c r="N7964" i="6"/>
  <c r="N7965" i="6"/>
  <c r="N7966" i="6"/>
  <c r="N7967" i="6"/>
  <c r="N7968" i="6"/>
  <c r="N7969" i="6"/>
  <c r="N7970" i="6"/>
  <c r="N7971" i="6"/>
  <c r="N7972" i="6"/>
  <c r="N7973" i="6"/>
  <c r="N7974" i="6"/>
  <c r="N7975" i="6"/>
  <c r="N7976" i="6"/>
  <c r="N7977" i="6"/>
  <c r="N7978" i="6"/>
  <c r="N7979" i="6"/>
  <c r="N7980" i="6"/>
  <c r="N7981" i="6"/>
  <c r="N7982" i="6"/>
  <c r="N7983" i="6"/>
  <c r="N7984" i="6"/>
  <c r="N7985" i="6"/>
  <c r="N7986" i="6"/>
  <c r="N7987" i="6"/>
  <c r="N7988" i="6"/>
  <c r="N7989" i="6"/>
  <c r="N7990" i="6"/>
  <c r="N7991" i="6"/>
  <c r="N7992" i="6"/>
  <c r="N7993" i="6"/>
  <c r="N7994" i="6"/>
  <c r="N7995" i="6"/>
  <c r="N7996" i="6"/>
  <c r="N7997" i="6"/>
  <c r="N7998" i="6"/>
  <c r="N7999" i="6"/>
  <c r="N8000" i="6"/>
  <c r="N8001" i="6"/>
  <c r="N8002" i="6"/>
  <c r="N8003" i="6"/>
  <c r="N8004" i="6"/>
  <c r="N8005" i="6"/>
  <c r="N8006" i="6"/>
  <c r="N8007" i="6"/>
  <c r="N8008" i="6"/>
  <c r="N8009" i="6"/>
  <c r="N8010" i="6"/>
  <c r="N8011" i="6"/>
  <c r="N8012" i="6"/>
  <c r="N8013" i="6"/>
  <c r="N8014" i="6"/>
  <c r="N8015" i="6"/>
  <c r="N8016" i="6"/>
  <c r="N8017" i="6"/>
  <c r="N8018" i="6"/>
  <c r="N8019" i="6"/>
  <c r="N8020" i="6"/>
  <c r="N8021" i="6"/>
  <c r="N8022" i="6"/>
  <c r="N8023" i="6"/>
  <c r="N8024" i="6"/>
  <c r="N8025" i="6"/>
  <c r="N8026" i="6"/>
  <c r="N8027" i="6"/>
  <c r="N8028" i="6"/>
  <c r="N8029" i="6"/>
  <c r="N8030" i="6"/>
  <c r="N8031" i="6"/>
  <c r="N8032" i="6"/>
  <c r="N8033" i="6"/>
  <c r="N8034" i="6"/>
  <c r="N8035" i="6"/>
  <c r="N8036" i="6"/>
  <c r="N8037" i="6"/>
  <c r="N8038" i="6"/>
  <c r="N8039" i="6"/>
  <c r="N8040" i="6"/>
  <c r="N8041" i="6"/>
  <c r="N8042" i="6"/>
  <c r="N8043" i="6"/>
  <c r="N8044" i="6"/>
  <c r="N8045" i="6"/>
  <c r="N8046" i="6"/>
  <c r="N8047" i="6"/>
  <c r="N8048" i="6"/>
  <c r="N8049" i="6"/>
  <c r="N8050" i="6"/>
  <c r="N8051" i="6"/>
  <c r="N8052" i="6"/>
  <c r="N8053" i="6"/>
  <c r="N8054" i="6"/>
  <c r="N8055" i="6"/>
  <c r="N8056" i="6"/>
  <c r="N8057" i="6"/>
  <c r="N8058" i="6"/>
  <c r="N8059" i="6"/>
  <c r="N8060" i="6"/>
  <c r="N8061" i="6"/>
  <c r="N8062" i="6"/>
  <c r="N8063" i="6"/>
  <c r="N8064" i="6"/>
  <c r="N8065" i="6"/>
  <c r="N8066" i="6"/>
  <c r="N8067" i="6"/>
  <c r="N8068" i="6"/>
  <c r="N8069" i="6"/>
  <c r="N8070" i="6"/>
  <c r="N8071" i="6"/>
  <c r="N8072" i="6"/>
  <c r="N8073" i="6"/>
  <c r="N8074" i="6"/>
  <c r="N8075" i="6"/>
  <c r="N8076" i="6"/>
  <c r="N8077" i="6"/>
  <c r="N8078" i="6"/>
  <c r="N8079" i="6"/>
  <c r="N8080" i="6"/>
  <c r="N8081" i="6"/>
  <c r="N8082" i="6"/>
  <c r="N8083" i="6"/>
  <c r="N8084" i="6"/>
  <c r="N8085" i="6"/>
  <c r="N8086" i="6"/>
  <c r="N8087" i="6"/>
  <c r="N8088" i="6"/>
  <c r="N8089" i="6"/>
  <c r="N8090" i="6"/>
  <c r="N8091" i="6"/>
  <c r="N8092" i="6"/>
  <c r="N8093" i="6"/>
  <c r="N8094" i="6"/>
  <c r="N8095" i="6"/>
  <c r="N8096" i="6"/>
  <c r="N8097" i="6"/>
  <c r="N8098" i="6"/>
  <c r="N8099" i="6"/>
  <c r="N8100" i="6"/>
  <c r="N8101" i="6"/>
  <c r="N8102" i="6"/>
  <c r="N8103" i="6"/>
  <c r="N8104" i="6"/>
  <c r="N8105" i="6"/>
  <c r="N8106" i="6"/>
  <c r="N8107" i="6"/>
  <c r="N8108" i="6"/>
  <c r="N8109" i="6"/>
  <c r="N8110" i="6"/>
  <c r="N8111" i="6"/>
  <c r="N8112" i="6"/>
  <c r="N8113" i="6"/>
  <c r="N8114" i="6"/>
  <c r="N8115" i="6"/>
  <c r="N8116" i="6"/>
  <c r="N8117" i="6"/>
  <c r="N8118" i="6"/>
  <c r="N8119" i="6"/>
  <c r="N8120" i="6"/>
  <c r="N8121" i="6"/>
  <c r="N8122" i="6"/>
  <c r="N8123" i="6"/>
  <c r="N8124" i="6"/>
  <c r="N8125" i="6"/>
  <c r="N8126" i="6"/>
  <c r="N8127" i="6"/>
  <c r="N8128" i="6"/>
  <c r="N8129" i="6"/>
  <c r="N8130" i="6"/>
  <c r="N8131" i="6"/>
  <c r="N8132" i="6"/>
  <c r="N8133" i="6"/>
  <c r="N8134" i="6"/>
  <c r="N8135" i="6"/>
  <c r="N8136" i="6"/>
  <c r="N8137" i="6"/>
  <c r="N8138" i="6"/>
  <c r="N8139" i="6"/>
  <c r="N8140" i="6"/>
  <c r="N8141" i="6"/>
  <c r="N8142" i="6"/>
  <c r="N8143" i="6"/>
  <c r="N8144" i="6"/>
  <c r="N8145" i="6"/>
  <c r="N8146" i="6"/>
  <c r="N8147" i="6"/>
  <c r="N8148" i="6"/>
  <c r="N8149" i="6"/>
  <c r="N8150" i="6"/>
  <c r="N8151" i="6"/>
  <c r="N8152" i="6"/>
  <c r="N8153" i="6"/>
  <c r="N8154" i="6"/>
  <c r="N8155" i="6"/>
  <c r="N8156" i="6"/>
  <c r="N8157" i="6"/>
  <c r="N8158" i="6"/>
  <c r="N8159" i="6"/>
  <c r="N8160" i="6"/>
  <c r="N8161" i="6"/>
  <c r="N8162" i="6"/>
  <c r="N8163" i="6"/>
  <c r="N8164" i="6"/>
  <c r="N8165" i="6"/>
  <c r="N8166" i="6"/>
  <c r="N8167" i="6"/>
  <c r="N8168" i="6"/>
  <c r="N8169" i="6"/>
  <c r="N8170" i="6"/>
  <c r="N8171" i="6"/>
  <c r="N8172" i="6"/>
  <c r="N8173" i="6"/>
  <c r="N8174" i="6"/>
  <c r="N8175" i="6"/>
  <c r="N8176" i="6"/>
  <c r="N8177" i="6"/>
  <c r="N8178" i="6"/>
  <c r="N8179" i="6"/>
  <c r="N8180" i="6"/>
  <c r="N8181" i="6"/>
  <c r="N8182" i="6"/>
  <c r="N8183" i="6"/>
  <c r="N8184" i="6"/>
  <c r="N8185" i="6"/>
  <c r="N8186" i="6"/>
  <c r="N8187" i="6"/>
  <c r="N8188" i="6"/>
  <c r="N8189" i="6"/>
  <c r="N8190" i="6"/>
  <c r="N8191" i="6"/>
  <c r="N8192" i="6"/>
  <c r="N8193" i="6"/>
  <c r="N8194" i="6"/>
  <c r="N8195" i="6"/>
  <c r="N8196" i="6"/>
  <c r="N8197" i="6"/>
  <c r="N8198" i="6"/>
  <c r="N8199" i="6"/>
  <c r="N8200" i="6"/>
  <c r="N8201" i="6"/>
  <c r="N8202" i="6"/>
  <c r="N8203" i="6"/>
  <c r="N8204" i="6"/>
  <c r="N8205" i="6"/>
  <c r="N8206" i="6"/>
  <c r="N8207" i="6"/>
  <c r="N8208" i="6"/>
  <c r="N8209" i="6"/>
  <c r="N8210" i="6"/>
  <c r="N8211" i="6"/>
  <c r="N8212" i="6"/>
  <c r="N8213" i="6"/>
  <c r="N8214" i="6"/>
  <c r="N8215" i="6"/>
  <c r="N8216" i="6"/>
  <c r="N8217" i="6"/>
  <c r="N8218" i="6"/>
  <c r="N8219" i="6"/>
  <c r="N8220" i="6"/>
  <c r="N8221" i="6"/>
  <c r="N8222" i="6"/>
  <c r="N8223" i="6"/>
  <c r="N8224" i="6"/>
  <c r="N8225" i="6"/>
  <c r="N8226" i="6"/>
  <c r="N8227" i="6"/>
  <c r="N8228" i="6"/>
  <c r="N8229" i="6"/>
  <c r="N8230" i="6"/>
  <c r="N8231" i="6"/>
  <c r="N8232" i="6"/>
  <c r="N8233" i="6"/>
  <c r="N8234" i="6"/>
  <c r="N8235" i="6"/>
  <c r="N8236" i="6"/>
  <c r="N8237" i="6"/>
  <c r="N8238" i="6"/>
  <c r="N8239" i="6"/>
  <c r="N8240" i="6"/>
  <c r="N8241" i="6"/>
  <c r="N8242" i="6"/>
  <c r="N8243" i="6"/>
  <c r="N8244" i="6"/>
  <c r="N8245" i="6"/>
  <c r="N8246" i="6"/>
  <c r="N8247" i="6"/>
  <c r="N8248" i="6"/>
  <c r="N8249" i="6"/>
  <c r="N8250" i="6"/>
  <c r="N8251" i="6"/>
  <c r="N8252" i="6"/>
  <c r="N8253" i="6"/>
  <c r="N8254" i="6"/>
  <c r="N8255" i="6"/>
  <c r="N8256" i="6"/>
  <c r="N8257" i="6"/>
  <c r="N8258" i="6"/>
  <c r="N8259" i="6"/>
  <c r="N8260" i="6"/>
  <c r="N8261" i="6"/>
  <c r="N8262" i="6"/>
  <c r="N8263" i="6"/>
  <c r="N8264" i="6"/>
  <c r="N8265" i="6"/>
  <c r="N8266" i="6"/>
  <c r="N8267" i="6"/>
  <c r="N8268" i="6"/>
  <c r="N8269" i="6"/>
  <c r="N8270" i="6"/>
  <c r="N8271" i="6"/>
  <c r="N8272" i="6"/>
  <c r="N8273" i="6"/>
  <c r="N8274" i="6"/>
  <c r="N8275" i="6"/>
  <c r="N8276" i="6"/>
  <c r="N8277" i="6"/>
  <c r="N8278" i="6"/>
  <c r="N8279" i="6"/>
  <c r="N8280" i="6"/>
  <c r="N8281" i="6"/>
  <c r="N8282" i="6"/>
  <c r="N8283" i="6"/>
  <c r="N8284" i="6"/>
  <c r="N8285" i="6"/>
  <c r="N8286" i="6"/>
  <c r="N8287" i="6"/>
  <c r="N8288" i="6"/>
  <c r="N8289" i="6"/>
  <c r="N8290" i="6"/>
  <c r="N8291" i="6"/>
  <c r="N8292" i="6"/>
  <c r="N8293" i="6"/>
  <c r="N8294" i="6"/>
  <c r="N8295" i="6"/>
  <c r="N8296" i="6"/>
  <c r="N8297" i="6"/>
  <c r="N8298" i="6"/>
  <c r="N8299" i="6"/>
  <c r="N8300" i="6"/>
  <c r="N8301" i="6"/>
  <c r="N8302" i="6"/>
  <c r="N8303" i="6"/>
  <c r="N8304" i="6"/>
  <c r="N8305" i="6"/>
  <c r="N8306" i="6"/>
  <c r="N8307" i="6"/>
  <c r="N8308" i="6"/>
  <c r="N8309" i="6"/>
  <c r="N8310" i="6"/>
  <c r="N8311" i="6"/>
  <c r="N8312" i="6"/>
  <c r="N8313" i="6"/>
  <c r="N8314" i="6"/>
  <c r="N8315" i="6"/>
  <c r="N8316" i="6"/>
  <c r="N8317" i="6"/>
  <c r="N8318" i="6"/>
  <c r="N8319" i="6"/>
  <c r="N8320" i="6"/>
  <c r="N8321" i="6"/>
  <c r="N8322" i="6"/>
  <c r="N8323" i="6"/>
  <c r="N8324" i="6"/>
  <c r="N8325" i="6"/>
  <c r="N8326" i="6"/>
  <c r="N8327" i="6"/>
  <c r="N8328" i="6"/>
  <c r="N8329" i="6"/>
  <c r="N8330" i="6"/>
  <c r="N8331" i="6"/>
  <c r="N8332" i="6"/>
  <c r="N8333" i="6"/>
  <c r="N8334" i="6"/>
  <c r="N8335" i="6"/>
  <c r="N8336" i="6"/>
  <c r="N8337" i="6"/>
  <c r="N8338" i="6"/>
  <c r="N8339" i="6"/>
  <c r="N8340" i="6"/>
  <c r="N8341" i="6"/>
  <c r="N8342" i="6"/>
  <c r="N8343" i="6"/>
  <c r="N8344" i="6"/>
  <c r="N8345" i="6"/>
  <c r="N8346" i="6"/>
  <c r="N8347" i="6"/>
  <c r="N8348" i="6"/>
  <c r="N8349" i="6"/>
  <c r="N8350" i="6"/>
  <c r="N8351" i="6"/>
  <c r="N8352" i="6"/>
  <c r="N8353" i="6"/>
  <c r="N8354" i="6"/>
  <c r="N8355" i="6"/>
  <c r="N8356" i="6"/>
  <c r="N8357" i="6"/>
  <c r="N8358" i="6"/>
  <c r="N8359" i="6"/>
  <c r="N8360" i="6"/>
  <c r="N8361" i="6"/>
  <c r="N8362" i="6"/>
  <c r="N8363" i="6"/>
  <c r="N8364" i="6"/>
  <c r="N8365" i="6"/>
  <c r="N8366" i="6"/>
  <c r="N8367" i="6"/>
  <c r="N8368" i="6"/>
  <c r="N8369" i="6"/>
  <c r="N8370" i="6"/>
  <c r="N8371" i="6"/>
  <c r="N8372" i="6"/>
  <c r="N8373" i="6"/>
  <c r="N8374" i="6"/>
  <c r="N8375" i="6"/>
  <c r="N8376" i="6"/>
  <c r="N8377" i="6"/>
  <c r="N8378" i="6"/>
  <c r="N8379" i="6"/>
  <c r="N8380" i="6"/>
  <c r="N8381" i="6"/>
  <c r="N8382" i="6"/>
  <c r="N8383" i="6"/>
  <c r="N8384" i="6"/>
  <c r="N8385" i="6"/>
  <c r="N8386" i="6"/>
  <c r="N8387" i="6"/>
  <c r="N8388" i="6"/>
  <c r="N8389" i="6"/>
  <c r="N8390" i="6"/>
  <c r="N8391" i="6"/>
  <c r="N8392" i="6"/>
  <c r="N8393" i="6"/>
  <c r="N8394" i="6"/>
  <c r="N8395" i="6"/>
  <c r="N8396" i="6"/>
  <c r="N8397" i="6"/>
  <c r="N8398" i="6"/>
  <c r="N8399" i="6"/>
  <c r="N8400" i="6"/>
  <c r="N8401" i="6"/>
  <c r="N8402" i="6"/>
  <c r="N8403" i="6"/>
  <c r="N8404" i="6"/>
  <c r="N8405" i="6"/>
  <c r="N8406" i="6"/>
  <c r="N8407" i="6"/>
  <c r="N8408" i="6"/>
  <c r="N8409" i="6"/>
  <c r="N8410" i="6"/>
  <c r="N8411" i="6"/>
  <c r="N8412" i="6"/>
  <c r="N8413" i="6"/>
  <c r="N8414" i="6"/>
  <c r="N8415" i="6"/>
  <c r="N8416" i="6"/>
  <c r="N8417" i="6"/>
  <c r="N8418" i="6"/>
  <c r="N8419" i="6"/>
  <c r="N8420" i="6"/>
  <c r="N8421" i="6"/>
  <c r="N8422" i="6"/>
  <c r="N8423" i="6"/>
  <c r="N8424" i="6"/>
  <c r="N8425" i="6"/>
  <c r="N8426" i="6"/>
  <c r="N8427" i="6"/>
  <c r="N8428" i="6"/>
  <c r="N8429" i="6"/>
  <c r="N8430" i="6"/>
  <c r="N8431" i="6"/>
  <c r="N8432" i="6"/>
  <c r="N8433" i="6"/>
  <c r="N8434" i="6"/>
  <c r="N8435" i="6"/>
  <c r="N8436" i="6"/>
  <c r="N8437" i="6"/>
  <c r="N8438" i="6"/>
  <c r="N8439" i="6"/>
  <c r="N8440" i="6"/>
  <c r="N8441" i="6"/>
  <c r="N8442" i="6"/>
  <c r="N8443" i="6"/>
  <c r="N8444" i="6"/>
  <c r="N8445" i="6"/>
  <c r="N8446" i="6"/>
  <c r="N8447" i="6"/>
  <c r="N8448" i="6"/>
  <c r="N8449" i="6"/>
  <c r="N8450" i="6"/>
  <c r="N8451" i="6"/>
  <c r="N8452" i="6"/>
  <c r="N8453" i="6"/>
  <c r="N8454" i="6"/>
  <c r="N8455" i="6"/>
  <c r="N8456" i="6"/>
  <c r="N8457" i="6"/>
  <c r="N8458" i="6"/>
  <c r="N8459" i="6"/>
  <c r="N8460" i="6"/>
  <c r="N8461" i="6"/>
  <c r="N8462" i="6"/>
  <c r="N8463" i="6"/>
  <c r="N8464" i="6"/>
  <c r="N8465" i="6"/>
  <c r="N8466" i="6"/>
  <c r="N8467" i="6"/>
  <c r="N8468" i="6"/>
  <c r="N8469" i="6"/>
  <c r="N8470" i="6"/>
  <c r="N8471" i="6"/>
  <c r="N8472" i="6"/>
  <c r="N8473" i="6"/>
  <c r="N8474" i="6"/>
  <c r="N8475" i="6"/>
  <c r="N8476" i="6"/>
  <c r="N8477" i="6"/>
  <c r="N8478" i="6"/>
  <c r="N8479" i="6"/>
  <c r="N8480" i="6"/>
  <c r="N8481" i="6"/>
  <c r="N8482" i="6"/>
  <c r="N8483" i="6"/>
  <c r="N8484" i="6"/>
  <c r="N8485" i="6"/>
  <c r="N8486" i="6"/>
  <c r="N8487" i="6"/>
  <c r="N8488" i="6"/>
  <c r="N8489" i="6"/>
  <c r="N8490" i="6"/>
  <c r="N8491" i="6"/>
  <c r="N8492" i="6"/>
  <c r="N8493" i="6"/>
  <c r="N8494" i="6"/>
  <c r="N8495" i="6"/>
  <c r="N8496" i="6"/>
  <c r="N8497" i="6"/>
  <c r="N8498" i="6"/>
  <c r="N8499" i="6"/>
  <c r="N8500" i="6"/>
  <c r="N8501" i="6"/>
  <c r="N8502" i="6"/>
  <c r="N8503" i="6"/>
  <c r="N8504" i="6"/>
  <c r="N8505" i="6"/>
  <c r="N8506" i="6"/>
  <c r="N8507" i="6"/>
  <c r="N8508" i="6"/>
  <c r="N8509" i="6"/>
  <c r="N8510" i="6"/>
  <c r="N8511" i="6"/>
  <c r="N8512" i="6"/>
  <c r="N8513" i="6"/>
  <c r="N8514" i="6"/>
  <c r="N8515" i="6"/>
  <c r="N8516" i="6"/>
  <c r="N8517" i="6"/>
  <c r="N8518" i="6"/>
  <c r="N8519" i="6"/>
  <c r="N8520" i="6"/>
  <c r="N8521" i="6"/>
  <c r="N8522" i="6"/>
  <c r="N8523" i="6"/>
  <c r="N8524" i="6"/>
  <c r="N8525" i="6"/>
  <c r="N8526" i="6"/>
  <c r="N8527" i="6"/>
  <c r="N8528" i="6"/>
  <c r="N8529" i="6"/>
  <c r="N8530" i="6"/>
  <c r="N8531" i="6"/>
  <c r="N8532" i="6"/>
  <c r="N8533" i="6"/>
  <c r="N8534" i="6"/>
  <c r="N8535" i="6"/>
  <c r="N8536" i="6"/>
  <c r="N8537" i="6"/>
  <c r="N8538" i="6"/>
  <c r="N8539" i="6"/>
  <c r="N8540" i="6"/>
  <c r="N8541" i="6"/>
  <c r="N8542" i="6"/>
  <c r="N8543" i="6"/>
  <c r="N8544" i="6"/>
  <c r="N8545" i="6"/>
  <c r="N8546" i="6"/>
  <c r="N8547" i="6"/>
  <c r="N8548" i="6"/>
  <c r="N8549" i="6"/>
  <c r="N8550" i="6"/>
  <c r="N8551" i="6"/>
  <c r="N8552" i="6"/>
  <c r="N8553" i="6"/>
  <c r="N8554" i="6"/>
  <c r="N8555" i="6"/>
  <c r="N8556" i="6"/>
  <c r="N8557" i="6"/>
  <c r="N8558" i="6"/>
  <c r="N8559" i="6"/>
  <c r="N8560" i="6"/>
  <c r="N8561" i="6"/>
  <c r="N8562" i="6"/>
  <c r="N8563" i="6"/>
  <c r="N8564" i="6"/>
  <c r="N8565" i="6"/>
  <c r="N8566" i="6"/>
  <c r="N8567" i="6"/>
  <c r="N8568" i="6"/>
  <c r="N8569" i="6"/>
  <c r="N8570" i="6"/>
  <c r="N8571" i="6"/>
  <c r="N8572" i="6"/>
  <c r="N8573" i="6"/>
  <c r="N8574" i="6"/>
  <c r="N8575" i="6"/>
  <c r="N8576" i="6"/>
  <c r="N8577" i="6"/>
  <c r="N8578" i="6"/>
  <c r="N8579" i="6"/>
  <c r="N8580" i="6"/>
  <c r="N8581" i="6"/>
  <c r="N8582" i="6"/>
  <c r="N8583" i="6"/>
  <c r="N8584" i="6"/>
  <c r="N8585" i="6"/>
  <c r="N8586" i="6"/>
  <c r="N8587" i="6"/>
  <c r="N8588" i="6"/>
  <c r="N8589" i="6"/>
  <c r="N8590" i="6"/>
  <c r="N8591" i="6"/>
  <c r="N8592" i="6"/>
  <c r="N8593" i="6"/>
  <c r="N8594" i="6"/>
  <c r="N8595" i="6"/>
  <c r="N8596" i="6"/>
  <c r="N8597" i="6"/>
  <c r="N8598" i="6"/>
  <c r="N8599" i="6"/>
  <c r="N8600" i="6"/>
  <c r="N8601" i="6"/>
  <c r="N8602" i="6"/>
  <c r="N8603" i="6"/>
  <c r="N8604" i="6"/>
  <c r="N8605" i="6"/>
  <c r="N8606" i="6"/>
  <c r="N8607" i="6"/>
  <c r="N8608" i="6"/>
  <c r="N8609" i="6"/>
  <c r="N8610" i="6"/>
  <c r="N8611" i="6"/>
  <c r="N8612" i="6"/>
  <c r="N8613" i="6"/>
  <c r="N8614" i="6"/>
  <c r="N8615" i="6"/>
  <c r="N8616" i="6"/>
  <c r="N8617" i="6"/>
  <c r="N8618" i="6"/>
  <c r="N8619" i="6"/>
  <c r="N8620" i="6"/>
  <c r="N8621" i="6"/>
  <c r="N8622" i="6"/>
  <c r="N8623" i="6"/>
  <c r="N8624" i="6"/>
  <c r="N8625" i="6"/>
  <c r="N8626" i="6"/>
  <c r="N8627" i="6"/>
  <c r="N8628" i="6"/>
  <c r="N8629" i="6"/>
  <c r="N8630" i="6"/>
  <c r="N8631" i="6"/>
  <c r="N8632" i="6"/>
  <c r="N8633" i="6"/>
  <c r="N8634" i="6"/>
  <c r="N8635" i="6"/>
  <c r="N8636" i="6"/>
  <c r="N8637" i="6"/>
  <c r="N8638" i="6"/>
  <c r="N8639" i="6"/>
  <c r="N8640" i="6"/>
  <c r="N8641" i="6"/>
  <c r="N8642" i="6"/>
  <c r="N8643" i="6"/>
  <c r="N8644" i="6"/>
  <c r="N8645" i="6"/>
  <c r="N8646" i="6"/>
  <c r="N8647" i="6"/>
  <c r="N8648" i="6"/>
  <c r="N8649" i="6"/>
  <c r="N8650" i="6"/>
  <c r="N8651" i="6"/>
  <c r="N8652" i="6"/>
  <c r="N8653" i="6"/>
  <c r="N8654" i="6"/>
  <c r="N8655" i="6"/>
  <c r="N8656" i="6"/>
  <c r="N8657" i="6"/>
  <c r="N8658" i="6"/>
  <c r="N8659" i="6"/>
  <c r="N8660" i="6"/>
  <c r="N8661" i="6"/>
  <c r="N8662" i="6"/>
  <c r="N6" i="6"/>
  <c r="N7" i="6"/>
  <c r="N8" i="6"/>
  <c r="N9" i="6"/>
  <c r="N10" i="6"/>
  <c r="N11" i="6"/>
  <c r="N12" i="6"/>
  <c r="N13" i="6"/>
  <c r="N14" i="6"/>
  <c r="N15" i="6"/>
  <c r="N16" i="6"/>
  <c r="N17" i="6"/>
  <c r="N18" i="6"/>
  <c r="N19" i="6"/>
  <c r="N20" i="6"/>
  <c r="N21" i="6"/>
  <c r="N22" i="6"/>
  <c r="N23" i="6"/>
  <c r="N24" i="6"/>
  <c r="N25" i="6"/>
  <c r="N26" i="6"/>
  <c r="N27" i="6"/>
  <c r="N28" i="6"/>
  <c r="N29" i="6"/>
  <c r="N30" i="6"/>
  <c r="N31" i="6"/>
  <c r="N32" i="6"/>
  <c r="N33" i="6"/>
  <c r="N34" i="6"/>
  <c r="N35" i="6"/>
  <c r="N36" i="6"/>
  <c r="N37" i="6"/>
  <c r="N38" i="6"/>
  <c r="N39" i="6"/>
  <c r="N40" i="6"/>
  <c r="N41" i="6"/>
  <c r="N42" i="6"/>
  <c r="N43" i="6"/>
  <c r="N44" i="6"/>
  <c r="N45" i="6"/>
  <c r="N46" i="6"/>
  <c r="N47" i="6"/>
  <c r="N48" i="6"/>
  <c r="N49" i="6"/>
  <c r="N50" i="6"/>
  <c r="N51" i="6"/>
  <c r="N52" i="6"/>
  <c r="N53" i="6"/>
  <c r="N54" i="6"/>
  <c r="N55" i="6"/>
  <c r="N56" i="6"/>
  <c r="N57" i="6"/>
  <c r="N58" i="6"/>
  <c r="N59" i="6"/>
  <c r="N60" i="6"/>
  <c r="N61" i="6"/>
  <c r="N62" i="6"/>
  <c r="N63" i="6"/>
  <c r="N64" i="6"/>
  <c r="N65" i="6"/>
  <c r="N66" i="6"/>
  <c r="N67" i="6"/>
  <c r="N68" i="6"/>
  <c r="N69" i="6"/>
  <c r="N70"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6"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89"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N297" i="6"/>
  <c r="N298" i="6"/>
  <c r="N299" i="6"/>
  <c r="N300" i="6"/>
  <c r="N301" i="6"/>
  <c r="N302" i="6"/>
  <c r="N303" i="6"/>
  <c r="N304" i="6"/>
  <c r="N305" i="6"/>
  <c r="N306" i="6"/>
  <c r="N307" i="6"/>
  <c r="N308" i="6"/>
  <c r="N309" i="6"/>
  <c r="N310" i="6"/>
  <c r="N311" i="6"/>
  <c r="N312" i="6"/>
  <c r="N313" i="6"/>
  <c r="N314" i="6"/>
  <c r="N315" i="6"/>
  <c r="N316" i="6"/>
  <c r="N317" i="6"/>
  <c r="N318" i="6"/>
  <c r="N319" i="6"/>
  <c r="N320" i="6"/>
  <c r="N321" i="6"/>
  <c r="N322" i="6"/>
  <c r="N323" i="6"/>
  <c r="N324" i="6"/>
  <c r="N325" i="6"/>
  <c r="N326" i="6"/>
  <c r="N327" i="6"/>
  <c r="N328" i="6"/>
  <c r="N329" i="6"/>
  <c r="N330" i="6"/>
  <c r="N331" i="6"/>
  <c r="N332" i="6"/>
  <c r="N333" i="6"/>
  <c r="N334" i="6"/>
  <c r="N335" i="6"/>
  <c r="N336" i="6"/>
  <c r="N337" i="6"/>
  <c r="N338" i="6"/>
  <c r="N339" i="6"/>
  <c r="N340" i="6"/>
  <c r="N341" i="6"/>
  <c r="N342" i="6"/>
  <c r="N343" i="6"/>
  <c r="N344" i="6"/>
  <c r="N345" i="6"/>
  <c r="N346" i="6"/>
  <c r="N347" i="6"/>
  <c r="N348" i="6"/>
  <c r="N349" i="6"/>
  <c r="N350" i="6"/>
  <c r="N351" i="6"/>
  <c r="N352" i="6"/>
  <c r="N353" i="6"/>
  <c r="N354" i="6"/>
  <c r="N355" i="6"/>
  <c r="N356" i="6"/>
  <c r="N357" i="6"/>
  <c r="N358" i="6"/>
  <c r="N359" i="6"/>
  <c r="N360" i="6"/>
  <c r="N361" i="6"/>
  <c r="N362" i="6"/>
  <c r="N363" i="6"/>
  <c r="N364" i="6"/>
  <c r="N365" i="6"/>
  <c r="N366" i="6"/>
  <c r="N367" i="6"/>
  <c r="N368" i="6"/>
  <c r="N369" i="6"/>
  <c r="N370" i="6"/>
  <c r="N371" i="6"/>
  <c r="N372" i="6"/>
  <c r="N373" i="6"/>
  <c r="N374" i="6"/>
  <c r="N375" i="6"/>
  <c r="N376" i="6"/>
  <c r="N377" i="6"/>
  <c r="N378" i="6"/>
  <c r="N379" i="6"/>
  <c r="N380" i="6"/>
  <c r="N381" i="6"/>
  <c r="N382" i="6"/>
  <c r="N383" i="6"/>
  <c r="N384" i="6"/>
  <c r="N385" i="6"/>
  <c r="N386" i="6"/>
  <c r="N387" i="6"/>
  <c r="N388" i="6"/>
  <c r="N389" i="6"/>
  <c r="N390" i="6"/>
  <c r="N391" i="6"/>
  <c r="N392" i="6"/>
  <c r="N393" i="6"/>
  <c r="N394" i="6"/>
  <c r="N395" i="6"/>
  <c r="N396" i="6"/>
  <c r="N397" i="6"/>
  <c r="N398" i="6"/>
  <c r="N399" i="6"/>
  <c r="N400" i="6"/>
  <c r="N401" i="6"/>
  <c r="N402" i="6"/>
  <c r="N403" i="6"/>
  <c r="N404" i="6"/>
  <c r="N405" i="6"/>
  <c r="N406" i="6"/>
  <c r="N407" i="6"/>
  <c r="N408" i="6"/>
  <c r="N409" i="6"/>
  <c r="N410" i="6"/>
  <c r="N411" i="6"/>
  <c r="N412" i="6"/>
  <c r="N413" i="6"/>
  <c r="N414" i="6"/>
  <c r="N415" i="6"/>
  <c r="N416" i="6"/>
  <c r="N417" i="6"/>
  <c r="N418" i="6"/>
  <c r="N419" i="6"/>
  <c r="N420" i="6"/>
  <c r="N421" i="6"/>
  <c r="N422" i="6"/>
  <c r="N423" i="6"/>
  <c r="N424" i="6"/>
  <c r="N425" i="6"/>
  <c r="N426" i="6"/>
  <c r="N427" i="6"/>
  <c r="N428" i="6"/>
  <c r="N429" i="6"/>
  <c r="N430" i="6"/>
  <c r="N431" i="6"/>
  <c r="N432" i="6"/>
  <c r="N433" i="6"/>
  <c r="N434" i="6"/>
  <c r="N435" i="6"/>
  <c r="N436" i="6"/>
  <c r="N437" i="6"/>
  <c r="N438" i="6"/>
  <c r="N439" i="6"/>
  <c r="N440" i="6"/>
  <c r="N441" i="6"/>
  <c r="N442" i="6"/>
  <c r="N443" i="6"/>
  <c r="N444" i="6"/>
  <c r="N445" i="6"/>
  <c r="N446" i="6"/>
  <c r="N447" i="6"/>
  <c r="N448" i="6"/>
  <c r="N449" i="6"/>
  <c r="N450" i="6"/>
  <c r="N451" i="6"/>
  <c r="N452" i="6"/>
  <c r="N453" i="6"/>
  <c r="N454" i="6"/>
  <c r="N455" i="6"/>
  <c r="N456" i="6"/>
  <c r="N457" i="6"/>
  <c r="N458" i="6"/>
  <c r="N459" i="6"/>
  <c r="N460" i="6"/>
  <c r="N461" i="6"/>
  <c r="N462" i="6"/>
  <c r="N463" i="6"/>
  <c r="N464" i="6"/>
  <c r="N465" i="6"/>
  <c r="N466" i="6"/>
  <c r="N467" i="6"/>
  <c r="N468" i="6"/>
  <c r="N469" i="6"/>
  <c r="N470" i="6"/>
  <c r="N471" i="6"/>
  <c r="N472" i="6"/>
  <c r="N473" i="6"/>
  <c r="N474" i="6"/>
  <c r="N475" i="6"/>
  <c r="N476" i="6"/>
  <c r="N477" i="6"/>
  <c r="N478" i="6"/>
  <c r="N479" i="6"/>
  <c r="N480" i="6"/>
  <c r="N481" i="6"/>
  <c r="N482" i="6"/>
  <c r="N483" i="6"/>
  <c r="N484" i="6"/>
  <c r="N485" i="6"/>
  <c r="N486" i="6"/>
  <c r="N487" i="6"/>
  <c r="N488" i="6"/>
  <c r="N489" i="6"/>
  <c r="N490" i="6"/>
  <c r="N491" i="6"/>
  <c r="N492" i="6"/>
  <c r="N493" i="6"/>
  <c r="N494" i="6"/>
  <c r="N495" i="6"/>
  <c r="N496" i="6"/>
  <c r="N497" i="6"/>
  <c r="N498" i="6"/>
  <c r="N499" i="6"/>
  <c r="N500" i="6"/>
  <c r="N501" i="6"/>
  <c r="N502" i="6"/>
  <c r="N503" i="6"/>
  <c r="N504" i="6"/>
  <c r="N505" i="6"/>
  <c r="N506" i="6"/>
  <c r="N507" i="6"/>
  <c r="N508" i="6"/>
  <c r="N509" i="6"/>
  <c r="N510" i="6"/>
  <c r="N511" i="6"/>
  <c r="N512" i="6"/>
  <c r="N513" i="6"/>
  <c r="N514" i="6"/>
  <c r="N515" i="6"/>
  <c r="N516" i="6"/>
  <c r="N517" i="6"/>
  <c r="N518" i="6"/>
  <c r="N519" i="6"/>
  <c r="N520" i="6"/>
  <c r="N521" i="6"/>
  <c r="N522" i="6"/>
  <c r="N523" i="6"/>
  <c r="N524" i="6"/>
  <c r="N525" i="6"/>
  <c r="N526" i="6"/>
  <c r="N527" i="6"/>
  <c r="N528" i="6"/>
  <c r="N529" i="6"/>
  <c r="N530" i="6"/>
  <c r="N531" i="6"/>
  <c r="N532" i="6"/>
  <c r="N533" i="6"/>
  <c r="N534" i="6"/>
  <c r="N535" i="6"/>
  <c r="N536" i="6"/>
  <c r="N537" i="6"/>
  <c r="N538" i="6"/>
  <c r="N539" i="6"/>
  <c r="N540" i="6"/>
  <c r="N541" i="6"/>
  <c r="N542" i="6"/>
  <c r="N543" i="6"/>
  <c r="N544" i="6"/>
  <c r="N545" i="6"/>
  <c r="N546" i="6"/>
  <c r="N547" i="6"/>
  <c r="N548" i="6"/>
  <c r="N549" i="6"/>
  <c r="N550" i="6"/>
  <c r="N551" i="6"/>
  <c r="N552" i="6"/>
  <c r="N553" i="6"/>
  <c r="N554" i="6"/>
  <c r="N555" i="6"/>
  <c r="N556" i="6"/>
  <c r="N557" i="6"/>
  <c r="N558" i="6"/>
  <c r="N559" i="6"/>
  <c r="N560" i="6"/>
  <c r="N561" i="6"/>
  <c r="N562" i="6"/>
  <c r="N563" i="6"/>
  <c r="N564" i="6"/>
  <c r="N565" i="6"/>
  <c r="N566" i="6"/>
  <c r="N567" i="6"/>
  <c r="N568" i="6"/>
  <c r="N569" i="6"/>
  <c r="N570" i="6"/>
  <c r="N571" i="6"/>
  <c r="N572" i="6"/>
  <c r="N573" i="6"/>
  <c r="N574" i="6"/>
  <c r="N575" i="6"/>
  <c r="N576" i="6"/>
  <c r="N577" i="6"/>
  <c r="N578" i="6"/>
  <c r="N579" i="6"/>
  <c r="N580" i="6"/>
  <c r="N581" i="6"/>
  <c r="N582" i="6"/>
  <c r="N583" i="6"/>
  <c r="N584" i="6"/>
  <c r="N585" i="6"/>
  <c r="N586" i="6"/>
  <c r="N587" i="6"/>
  <c r="N588" i="6"/>
  <c r="N589" i="6"/>
  <c r="N590" i="6"/>
  <c r="N591" i="6"/>
  <c r="N592" i="6"/>
  <c r="N593" i="6"/>
  <c r="N594" i="6"/>
  <c r="N595" i="6"/>
  <c r="N596" i="6"/>
  <c r="N597" i="6"/>
  <c r="N598" i="6"/>
  <c r="N599" i="6"/>
  <c r="N600" i="6"/>
  <c r="N601" i="6"/>
  <c r="N602" i="6"/>
  <c r="N603" i="6"/>
  <c r="N604" i="6"/>
  <c r="N605" i="6"/>
  <c r="N606" i="6"/>
  <c r="N607" i="6"/>
  <c r="N608" i="6"/>
  <c r="N609" i="6"/>
  <c r="N610" i="6"/>
  <c r="N611" i="6"/>
  <c r="N612" i="6"/>
  <c r="N613" i="6"/>
  <c r="N614" i="6"/>
  <c r="N615" i="6"/>
  <c r="N616" i="6"/>
  <c r="N617" i="6"/>
  <c r="N618" i="6"/>
  <c r="N619" i="6"/>
  <c r="N620" i="6"/>
  <c r="N621" i="6"/>
  <c r="N622" i="6"/>
  <c r="N623" i="6"/>
  <c r="N624" i="6"/>
  <c r="N625" i="6"/>
  <c r="N626" i="6"/>
  <c r="N627" i="6"/>
  <c r="N628" i="6"/>
  <c r="N629" i="6"/>
  <c r="N630" i="6"/>
  <c r="N631" i="6"/>
  <c r="N632" i="6"/>
  <c r="N633" i="6"/>
  <c r="N634" i="6"/>
  <c r="N635" i="6"/>
  <c r="N636" i="6"/>
  <c r="N637" i="6"/>
  <c r="N638" i="6"/>
  <c r="N639" i="6"/>
  <c r="N640" i="6"/>
  <c r="N641" i="6"/>
  <c r="N642" i="6"/>
  <c r="N643" i="6"/>
  <c r="N644" i="6"/>
  <c r="N645" i="6"/>
  <c r="N646" i="6"/>
  <c r="N647" i="6"/>
  <c r="N648" i="6"/>
  <c r="N649" i="6"/>
  <c r="N650" i="6"/>
  <c r="N651" i="6"/>
  <c r="N652" i="6"/>
  <c r="N653" i="6"/>
  <c r="N654" i="6"/>
  <c r="N655" i="6"/>
  <c r="N656" i="6"/>
  <c r="N657" i="6"/>
  <c r="N658" i="6"/>
  <c r="N659" i="6"/>
  <c r="N660" i="6"/>
  <c r="N661" i="6"/>
  <c r="N662" i="6"/>
  <c r="N663" i="6"/>
  <c r="N664" i="6"/>
  <c r="N665" i="6"/>
  <c r="N666" i="6"/>
  <c r="N667" i="6"/>
  <c r="N668" i="6"/>
  <c r="N669" i="6"/>
  <c r="N670" i="6"/>
  <c r="N671" i="6"/>
  <c r="N672" i="6"/>
  <c r="N673" i="6"/>
  <c r="N674" i="6"/>
  <c r="N675" i="6"/>
  <c r="N676" i="6"/>
  <c r="N677" i="6"/>
  <c r="N678" i="6"/>
  <c r="N679" i="6"/>
  <c r="N680" i="6"/>
  <c r="N681" i="6"/>
  <c r="N682" i="6"/>
  <c r="N683" i="6"/>
  <c r="N684" i="6"/>
  <c r="N685" i="6"/>
  <c r="N686" i="6"/>
  <c r="N687" i="6"/>
  <c r="N688" i="6"/>
  <c r="N689" i="6"/>
  <c r="N690" i="6"/>
  <c r="N691" i="6"/>
  <c r="N692" i="6"/>
  <c r="N693" i="6"/>
  <c r="N694" i="6"/>
  <c r="N695" i="6"/>
  <c r="N696" i="6"/>
  <c r="N697" i="6"/>
  <c r="N698" i="6"/>
  <c r="N699" i="6"/>
  <c r="N700" i="6"/>
  <c r="N701" i="6"/>
  <c r="N702" i="6"/>
  <c r="N703" i="6"/>
  <c r="N704" i="6"/>
  <c r="N705" i="6"/>
  <c r="N706" i="6"/>
  <c r="N707" i="6"/>
  <c r="N708" i="6"/>
  <c r="N709" i="6"/>
  <c r="N710" i="6"/>
  <c r="N711" i="6"/>
  <c r="N712" i="6"/>
  <c r="N713" i="6"/>
  <c r="N714" i="6"/>
  <c r="N715" i="6"/>
  <c r="N716" i="6"/>
  <c r="N717" i="6"/>
  <c r="N718" i="6"/>
  <c r="N719" i="6"/>
  <c r="N720" i="6"/>
  <c r="N721" i="6"/>
  <c r="N722" i="6"/>
  <c r="N723" i="6"/>
  <c r="N724" i="6"/>
  <c r="N725" i="6"/>
  <c r="N726" i="6"/>
  <c r="N727" i="6"/>
  <c r="N728" i="6"/>
  <c r="N729" i="6"/>
  <c r="N730" i="6"/>
  <c r="N731" i="6"/>
  <c r="N732" i="6"/>
  <c r="N733" i="6"/>
  <c r="N734" i="6"/>
  <c r="N735" i="6"/>
  <c r="N736" i="6"/>
  <c r="N737" i="6"/>
  <c r="N738" i="6"/>
  <c r="N739" i="6"/>
  <c r="N740" i="6"/>
  <c r="N741" i="6"/>
  <c r="N742" i="6"/>
  <c r="N743" i="6"/>
  <c r="N744" i="6"/>
  <c r="N745" i="6"/>
  <c r="N746" i="6"/>
  <c r="N747" i="6"/>
  <c r="N748" i="6"/>
  <c r="N749" i="6"/>
  <c r="N750" i="6"/>
  <c r="N751" i="6"/>
  <c r="N752" i="6"/>
  <c r="N753" i="6"/>
  <c r="N754" i="6"/>
  <c r="N755" i="6"/>
  <c r="N756" i="6"/>
  <c r="N757" i="6"/>
  <c r="N758" i="6"/>
  <c r="N759" i="6"/>
  <c r="N760" i="6"/>
  <c r="N761" i="6"/>
  <c r="N762" i="6"/>
  <c r="N763" i="6"/>
  <c r="N764" i="6"/>
  <c r="N765" i="6"/>
  <c r="N766" i="6"/>
  <c r="N767" i="6"/>
  <c r="N768" i="6"/>
  <c r="N769" i="6"/>
  <c r="N770" i="6"/>
  <c r="N771" i="6"/>
  <c r="N772" i="6"/>
  <c r="N773" i="6"/>
  <c r="N774" i="6"/>
  <c r="N775" i="6"/>
  <c r="N776" i="6"/>
  <c r="N777" i="6"/>
  <c r="N778" i="6"/>
  <c r="N779" i="6"/>
  <c r="N780" i="6"/>
  <c r="N781" i="6"/>
  <c r="N782" i="6"/>
  <c r="N783" i="6"/>
  <c r="N784" i="6"/>
  <c r="N785" i="6"/>
  <c r="N786" i="6"/>
  <c r="N787" i="6"/>
  <c r="N788" i="6"/>
  <c r="N789" i="6"/>
  <c r="N790" i="6"/>
  <c r="N791" i="6"/>
  <c r="N792" i="6"/>
  <c r="N793" i="6"/>
  <c r="N794" i="6"/>
  <c r="N795" i="6"/>
  <c r="N796" i="6"/>
  <c r="N797" i="6"/>
  <c r="N798" i="6"/>
  <c r="N799" i="6"/>
  <c r="N800" i="6"/>
  <c r="N801" i="6"/>
  <c r="N802" i="6"/>
  <c r="N803" i="6"/>
  <c r="N804" i="6"/>
  <c r="N805" i="6"/>
  <c r="N806" i="6"/>
  <c r="N807" i="6"/>
  <c r="N808" i="6"/>
  <c r="N809" i="6"/>
  <c r="N810" i="6"/>
  <c r="N811" i="6"/>
  <c r="N812" i="6"/>
  <c r="N813" i="6"/>
  <c r="N814" i="6"/>
  <c r="N815" i="6"/>
  <c r="N816" i="6"/>
  <c r="N817" i="6"/>
  <c r="N818" i="6"/>
  <c r="N819" i="6"/>
  <c r="N820" i="6"/>
  <c r="N821" i="6"/>
  <c r="N822" i="6"/>
  <c r="N823" i="6"/>
  <c r="N824" i="6"/>
  <c r="N825" i="6"/>
  <c r="N826" i="6"/>
  <c r="N827" i="6"/>
  <c r="N828" i="6"/>
  <c r="N829" i="6"/>
  <c r="N830" i="6"/>
  <c r="N831" i="6"/>
  <c r="N832" i="6"/>
  <c r="N833" i="6"/>
  <c r="N834" i="6"/>
  <c r="N835" i="6"/>
  <c r="N836" i="6"/>
  <c r="N837" i="6"/>
  <c r="N838" i="6"/>
  <c r="N839" i="6"/>
  <c r="N840" i="6"/>
  <c r="N841" i="6"/>
  <c r="N842" i="6"/>
  <c r="N843" i="6"/>
  <c r="N844" i="6"/>
  <c r="N845" i="6"/>
  <c r="N846" i="6"/>
  <c r="N847" i="6"/>
  <c r="N848" i="6"/>
  <c r="N849" i="6"/>
  <c r="N850" i="6"/>
  <c r="N851" i="6"/>
  <c r="N852" i="6"/>
  <c r="N853" i="6"/>
  <c r="N854" i="6"/>
  <c r="N855" i="6"/>
  <c r="N856" i="6"/>
  <c r="N857" i="6"/>
  <c r="N858" i="6"/>
  <c r="N859" i="6"/>
  <c r="N860" i="6"/>
  <c r="N861" i="6"/>
  <c r="N862" i="6"/>
  <c r="N863" i="6"/>
  <c r="N864" i="6"/>
  <c r="N865" i="6"/>
  <c r="N866" i="6"/>
  <c r="N867" i="6"/>
  <c r="N868" i="6"/>
  <c r="N869" i="6"/>
  <c r="N870" i="6"/>
  <c r="N871" i="6"/>
  <c r="N872" i="6"/>
  <c r="N873" i="6"/>
  <c r="N874" i="6"/>
  <c r="N875" i="6"/>
  <c r="N876" i="6"/>
  <c r="N877" i="6"/>
  <c r="N878" i="6"/>
  <c r="N879" i="6"/>
  <c r="N880" i="6"/>
  <c r="N881" i="6"/>
  <c r="N882" i="6"/>
  <c r="N883" i="6"/>
  <c r="N884" i="6"/>
  <c r="N885" i="6"/>
  <c r="N886" i="6"/>
  <c r="N887" i="6"/>
  <c r="N888" i="6"/>
  <c r="N889" i="6"/>
  <c r="N890" i="6"/>
  <c r="N891" i="6"/>
  <c r="N892" i="6"/>
  <c r="N893" i="6"/>
  <c r="N894" i="6"/>
  <c r="N895" i="6"/>
  <c r="N896" i="6"/>
  <c r="N897" i="6"/>
  <c r="N898" i="6"/>
  <c r="N899" i="6"/>
  <c r="N900" i="6"/>
  <c r="N901" i="6"/>
  <c r="N902" i="6"/>
  <c r="N903" i="6"/>
  <c r="N904" i="6"/>
  <c r="N905" i="6"/>
  <c r="N906" i="6"/>
  <c r="N907" i="6"/>
  <c r="N908" i="6"/>
  <c r="N909" i="6"/>
  <c r="N910" i="6"/>
  <c r="N911" i="6"/>
  <c r="N912" i="6"/>
  <c r="N913" i="6"/>
  <c r="N914" i="6"/>
  <c r="N915" i="6"/>
  <c r="N916" i="6"/>
  <c r="N917" i="6"/>
  <c r="N918" i="6"/>
  <c r="N919" i="6"/>
  <c r="N920" i="6"/>
  <c r="N921" i="6"/>
  <c r="N922" i="6"/>
  <c r="N923" i="6"/>
  <c r="N924" i="6"/>
  <c r="N925" i="6"/>
  <c r="N926" i="6"/>
  <c r="N927" i="6"/>
  <c r="N928" i="6"/>
  <c r="N929" i="6"/>
  <c r="N930" i="6"/>
  <c r="N931" i="6"/>
  <c r="N932" i="6"/>
  <c r="N933" i="6"/>
  <c r="N934" i="6"/>
  <c r="N935" i="6"/>
  <c r="N936" i="6"/>
  <c r="N937" i="6"/>
  <c r="N938" i="6"/>
  <c r="N939" i="6"/>
  <c r="N940" i="6"/>
  <c r="N941" i="6"/>
  <c r="N942" i="6"/>
  <c r="N943" i="6"/>
  <c r="N944" i="6"/>
  <c r="N945" i="6"/>
  <c r="N946" i="6"/>
  <c r="N947" i="6"/>
  <c r="N948" i="6"/>
  <c r="N949" i="6"/>
  <c r="N950" i="6"/>
  <c r="N951" i="6"/>
  <c r="N952" i="6"/>
  <c r="N953" i="6"/>
  <c r="N954" i="6"/>
  <c r="N955" i="6"/>
  <c r="N956" i="6"/>
  <c r="N957" i="6"/>
  <c r="N958" i="6"/>
  <c r="N959" i="6"/>
  <c r="N960" i="6"/>
  <c r="N961" i="6"/>
  <c r="N962" i="6"/>
  <c r="N963" i="6"/>
  <c r="N964" i="6"/>
  <c r="N965" i="6"/>
  <c r="N966" i="6"/>
  <c r="N967" i="6"/>
  <c r="N968" i="6"/>
  <c r="N969" i="6"/>
  <c r="N970" i="6"/>
  <c r="N971" i="6"/>
  <c r="N972" i="6"/>
  <c r="N973" i="6"/>
  <c r="N974" i="6"/>
  <c r="N975" i="6"/>
  <c r="N976" i="6"/>
  <c r="N977" i="6"/>
  <c r="N978" i="6"/>
  <c r="N979" i="6"/>
  <c r="N980" i="6"/>
  <c r="N981" i="6"/>
  <c r="N982" i="6"/>
  <c r="N983" i="6"/>
  <c r="N984" i="6"/>
  <c r="N985" i="6"/>
  <c r="N986" i="6"/>
  <c r="N987" i="6"/>
  <c r="N988" i="6"/>
  <c r="N989" i="6"/>
  <c r="N990" i="6"/>
  <c r="N991" i="6"/>
  <c r="N992" i="6"/>
  <c r="N993" i="6"/>
  <c r="N994" i="6"/>
  <c r="N995" i="6"/>
  <c r="N996" i="6"/>
  <c r="N997" i="6"/>
  <c r="N998" i="6"/>
  <c r="N999" i="6"/>
  <c r="N1000" i="6"/>
  <c r="N1001" i="6"/>
  <c r="N1002" i="6"/>
  <c r="N1003" i="6"/>
  <c r="N1004" i="6"/>
  <c r="N1005" i="6"/>
  <c r="N1006" i="6"/>
  <c r="N1007" i="6"/>
  <c r="N1008" i="6"/>
  <c r="N1009" i="6"/>
  <c r="N1010" i="6"/>
  <c r="N1011" i="6"/>
  <c r="N1012" i="6"/>
  <c r="N1013" i="6"/>
  <c r="N1014" i="6"/>
  <c r="N1015" i="6"/>
  <c r="N1016" i="6"/>
  <c r="N1017" i="6"/>
  <c r="N1018" i="6"/>
  <c r="N1019" i="6"/>
  <c r="N1020" i="6"/>
  <c r="N1021" i="6"/>
  <c r="N1022" i="6"/>
  <c r="N1023" i="6"/>
  <c r="N1024" i="6"/>
  <c r="N1025" i="6"/>
  <c r="N1026" i="6"/>
  <c r="N1027" i="6"/>
  <c r="N1028" i="6"/>
  <c r="N1029" i="6"/>
  <c r="N1030" i="6"/>
  <c r="N1031" i="6"/>
  <c r="N1032" i="6"/>
  <c r="N1033" i="6"/>
  <c r="N1034" i="6"/>
  <c r="N1035" i="6"/>
  <c r="N1036" i="6"/>
  <c r="N1037" i="6"/>
  <c r="N1038" i="6"/>
  <c r="N1039" i="6"/>
  <c r="N1040" i="6"/>
  <c r="N1041" i="6"/>
  <c r="N1042" i="6"/>
  <c r="N1043" i="6"/>
  <c r="N1044" i="6"/>
  <c r="N1045" i="6"/>
  <c r="N1046" i="6"/>
  <c r="N1047" i="6"/>
  <c r="N1048" i="6"/>
  <c r="N1049" i="6"/>
  <c r="N1050" i="6"/>
  <c r="N1051" i="6"/>
  <c r="N1052" i="6"/>
  <c r="N1053" i="6"/>
  <c r="N1054" i="6"/>
  <c r="N1055" i="6"/>
  <c r="N1056" i="6"/>
  <c r="N1057" i="6"/>
  <c r="N1058" i="6"/>
  <c r="N1059" i="6"/>
  <c r="N1060" i="6"/>
  <c r="N1061" i="6"/>
  <c r="N1062" i="6"/>
  <c r="N1063" i="6"/>
  <c r="N1064" i="6"/>
  <c r="N1065" i="6"/>
  <c r="N1066" i="6"/>
  <c r="N1067" i="6"/>
  <c r="N1068" i="6"/>
  <c r="N1069" i="6"/>
  <c r="N1070" i="6"/>
  <c r="N1071" i="6"/>
  <c r="N1072" i="6"/>
  <c r="N1073" i="6"/>
  <c r="N1074" i="6"/>
  <c r="N1075" i="6"/>
  <c r="N1076" i="6"/>
  <c r="N1077" i="6"/>
  <c r="N1078" i="6"/>
  <c r="N1079" i="6"/>
  <c r="N1080" i="6"/>
  <c r="N1081" i="6"/>
  <c r="N1082" i="6"/>
  <c r="N1083" i="6"/>
  <c r="N1084" i="6"/>
  <c r="N1085" i="6"/>
  <c r="N1086" i="6"/>
  <c r="N1087" i="6"/>
  <c r="N1088" i="6"/>
  <c r="N1089" i="6"/>
  <c r="N1090" i="6"/>
  <c r="N1091" i="6"/>
  <c r="N1092" i="6"/>
  <c r="N1093" i="6"/>
  <c r="N1094" i="6"/>
  <c r="N1095" i="6"/>
  <c r="N1096" i="6"/>
  <c r="N1097" i="6"/>
  <c r="N1098" i="6"/>
  <c r="N1099" i="6"/>
  <c r="N1100" i="6"/>
  <c r="N1101" i="6"/>
  <c r="N1102" i="6"/>
  <c r="N1103" i="6"/>
  <c r="N1104" i="6"/>
  <c r="N1105" i="6"/>
  <c r="N1106" i="6"/>
  <c r="N1107" i="6"/>
  <c r="N1108" i="6"/>
  <c r="N1109" i="6"/>
  <c r="N1110" i="6"/>
  <c r="N1111" i="6"/>
  <c r="N1112" i="6"/>
  <c r="N1113" i="6"/>
  <c r="N1114" i="6"/>
  <c r="N1115" i="6"/>
  <c r="N1116" i="6"/>
  <c r="N1117" i="6"/>
  <c r="N1118" i="6"/>
  <c r="N1119" i="6"/>
  <c r="N1120" i="6"/>
  <c r="N1121" i="6"/>
  <c r="N1122" i="6"/>
  <c r="N1123" i="6"/>
  <c r="N1124" i="6"/>
  <c r="N1125" i="6"/>
  <c r="N1126" i="6"/>
  <c r="N1127" i="6"/>
  <c r="N1128" i="6"/>
  <c r="N1129" i="6"/>
  <c r="N1130" i="6"/>
  <c r="N1131" i="6"/>
  <c r="N1132" i="6"/>
  <c r="N1133" i="6"/>
  <c r="N1134" i="6"/>
  <c r="N1135" i="6"/>
  <c r="N1136" i="6"/>
  <c r="N1137" i="6"/>
  <c r="N1138" i="6"/>
  <c r="N1139" i="6"/>
  <c r="N1140" i="6"/>
  <c r="N1141" i="6"/>
  <c r="N1142" i="6"/>
  <c r="N1143" i="6"/>
  <c r="N1144" i="6"/>
  <c r="N1145" i="6"/>
  <c r="N1146" i="6"/>
  <c r="N1147" i="6"/>
  <c r="N1148" i="6"/>
  <c r="N1149" i="6"/>
  <c r="N1150" i="6"/>
  <c r="N1151" i="6"/>
  <c r="N1152" i="6"/>
  <c r="N1153" i="6"/>
  <c r="N1154" i="6"/>
  <c r="N1155" i="6"/>
  <c r="N1156" i="6"/>
  <c r="N1157" i="6"/>
  <c r="N1158" i="6"/>
  <c r="N1159" i="6"/>
  <c r="N1160" i="6"/>
  <c r="N1161" i="6"/>
  <c r="N1162" i="6"/>
  <c r="N1163" i="6"/>
  <c r="N1164" i="6"/>
  <c r="N1165" i="6"/>
  <c r="N1166" i="6"/>
  <c r="N1167" i="6"/>
  <c r="N1168" i="6"/>
  <c r="N1169" i="6"/>
  <c r="N1170" i="6"/>
  <c r="N1171" i="6"/>
  <c r="N1172" i="6"/>
  <c r="N1173" i="6"/>
  <c r="N1174" i="6"/>
  <c r="N1175" i="6"/>
  <c r="N1176" i="6"/>
  <c r="N1177" i="6"/>
  <c r="N1178" i="6"/>
  <c r="N1179" i="6"/>
  <c r="N1180" i="6"/>
  <c r="N1181" i="6"/>
  <c r="N1182" i="6"/>
  <c r="N1183" i="6"/>
  <c r="N1184" i="6"/>
  <c r="N1185" i="6"/>
  <c r="N1186" i="6"/>
  <c r="N1187" i="6"/>
  <c r="N1188" i="6"/>
  <c r="N1189" i="6"/>
  <c r="N1190" i="6"/>
  <c r="N1191" i="6"/>
  <c r="N1192" i="6"/>
  <c r="N1193" i="6"/>
  <c r="N1194" i="6"/>
  <c r="N1195" i="6"/>
  <c r="N1196" i="6"/>
  <c r="N1197" i="6"/>
  <c r="N1198" i="6"/>
  <c r="N1199" i="6"/>
  <c r="N1200" i="6"/>
  <c r="N1201" i="6"/>
  <c r="N1202" i="6"/>
  <c r="N1203" i="6"/>
  <c r="N1204" i="6"/>
  <c r="N1205" i="6"/>
  <c r="N1206" i="6"/>
  <c r="N1207" i="6"/>
  <c r="N1208" i="6"/>
  <c r="N1209" i="6"/>
  <c r="N1210" i="6"/>
  <c r="N1211" i="6"/>
  <c r="N1212" i="6"/>
  <c r="N1213" i="6"/>
  <c r="N1214" i="6"/>
  <c r="N1215" i="6"/>
  <c r="N1216" i="6"/>
  <c r="N1217" i="6"/>
  <c r="N1218" i="6"/>
  <c r="N1219" i="6"/>
  <c r="N1220" i="6"/>
  <c r="N1221" i="6"/>
  <c r="N1222" i="6"/>
  <c r="N1223" i="6"/>
  <c r="N1224" i="6"/>
  <c r="N1225" i="6"/>
  <c r="N1226" i="6"/>
  <c r="N1227" i="6"/>
  <c r="N1228" i="6"/>
  <c r="N1229" i="6"/>
  <c r="N1230" i="6"/>
  <c r="N1231" i="6"/>
  <c r="N1232" i="6"/>
  <c r="N1233" i="6"/>
  <c r="N1234" i="6"/>
  <c r="N1235" i="6"/>
  <c r="N1236" i="6"/>
  <c r="N1237" i="6"/>
  <c r="N1238" i="6"/>
  <c r="N1239" i="6"/>
  <c r="N1240" i="6"/>
  <c r="N1241" i="6"/>
  <c r="N1242" i="6"/>
  <c r="N1243" i="6"/>
  <c r="N1244" i="6"/>
  <c r="N1245" i="6"/>
  <c r="N1246" i="6"/>
  <c r="N1247" i="6"/>
  <c r="N1248" i="6"/>
  <c r="N1249" i="6"/>
  <c r="N1250" i="6"/>
  <c r="N1251" i="6"/>
  <c r="N1252" i="6"/>
  <c r="N1253" i="6"/>
  <c r="N1254" i="6"/>
  <c r="N1255" i="6"/>
  <c r="N1256" i="6"/>
  <c r="N1257" i="6"/>
  <c r="N1258" i="6"/>
  <c r="N1259" i="6"/>
  <c r="N1260" i="6"/>
  <c r="N1261" i="6"/>
  <c r="N1262" i="6"/>
  <c r="N1263" i="6"/>
  <c r="N1264" i="6"/>
  <c r="N1265" i="6"/>
  <c r="N1266" i="6"/>
  <c r="N1267" i="6"/>
  <c r="N1268" i="6"/>
  <c r="N1269" i="6"/>
  <c r="N1270" i="6"/>
  <c r="N1271" i="6"/>
  <c r="N1272" i="6"/>
  <c r="N1273" i="6"/>
  <c r="N1274" i="6"/>
  <c r="N1275" i="6"/>
  <c r="N1276" i="6"/>
  <c r="N1277" i="6"/>
  <c r="N1278" i="6"/>
  <c r="N1279" i="6"/>
  <c r="N1280" i="6"/>
  <c r="N1281" i="6"/>
  <c r="N1282" i="6"/>
  <c r="N1283" i="6"/>
  <c r="N1284" i="6"/>
  <c r="N1285" i="6"/>
  <c r="N1286" i="6"/>
  <c r="N1287" i="6"/>
  <c r="N1288" i="6"/>
  <c r="N1289" i="6"/>
  <c r="N1290" i="6"/>
  <c r="N1291" i="6"/>
  <c r="N1292" i="6"/>
  <c r="N1293" i="6"/>
  <c r="N1294" i="6"/>
  <c r="N1295" i="6"/>
  <c r="N1296" i="6"/>
  <c r="N1297" i="6"/>
  <c r="N1298" i="6"/>
  <c r="N1299" i="6"/>
  <c r="N1300" i="6"/>
  <c r="N1301" i="6"/>
  <c r="N1302" i="6"/>
  <c r="N1303" i="6"/>
  <c r="N1304" i="6"/>
  <c r="N1305" i="6"/>
  <c r="N1306" i="6"/>
  <c r="N1307" i="6"/>
  <c r="N1308" i="6"/>
  <c r="N1309" i="6"/>
  <c r="N1310" i="6"/>
  <c r="N1311" i="6"/>
  <c r="N1312" i="6"/>
  <c r="N1313" i="6"/>
  <c r="N1314" i="6"/>
  <c r="N1315" i="6"/>
  <c r="N1316" i="6"/>
  <c r="N1317" i="6"/>
  <c r="N1318" i="6"/>
  <c r="N1319" i="6"/>
  <c r="N1320" i="6"/>
  <c r="N1321" i="6"/>
  <c r="N1322" i="6"/>
  <c r="N1323" i="6"/>
  <c r="N1324" i="6"/>
  <c r="N1325" i="6"/>
  <c r="N1326" i="6"/>
  <c r="N1327" i="6"/>
  <c r="N1328" i="6"/>
  <c r="N1329" i="6"/>
  <c r="N1330" i="6"/>
  <c r="N1331" i="6"/>
  <c r="N1332" i="6"/>
  <c r="N1333" i="6"/>
  <c r="N1334" i="6"/>
  <c r="N1335" i="6"/>
  <c r="N1336" i="6"/>
  <c r="N1337" i="6"/>
  <c r="N1338" i="6"/>
  <c r="N1339" i="6"/>
  <c r="N1340" i="6"/>
  <c r="N1341" i="6"/>
  <c r="N1342" i="6"/>
  <c r="N1343" i="6"/>
  <c r="N1344" i="6"/>
  <c r="N1345" i="6"/>
  <c r="N1346" i="6"/>
  <c r="N1347" i="6"/>
  <c r="N1348" i="6"/>
  <c r="N1349" i="6"/>
  <c r="N1350" i="6"/>
  <c r="N1351" i="6"/>
  <c r="N1352" i="6"/>
  <c r="N1353" i="6"/>
  <c r="N1354" i="6"/>
  <c r="N1355" i="6"/>
  <c r="N1356" i="6"/>
  <c r="N1357" i="6"/>
  <c r="N1358" i="6"/>
  <c r="N1359" i="6"/>
  <c r="N1360" i="6"/>
  <c r="N1361" i="6"/>
  <c r="N1362" i="6"/>
  <c r="N1363" i="6"/>
  <c r="N1364" i="6"/>
  <c r="N1365" i="6"/>
  <c r="N1366" i="6"/>
  <c r="N1367" i="6"/>
  <c r="N1368" i="6"/>
  <c r="N1369" i="6"/>
  <c r="N1370" i="6"/>
  <c r="N1371" i="6"/>
  <c r="N1372" i="6"/>
  <c r="N1373" i="6"/>
  <c r="N1374" i="6"/>
  <c r="N1375" i="6"/>
  <c r="N1376" i="6"/>
  <c r="N1377" i="6"/>
  <c r="N1378" i="6"/>
  <c r="N1379" i="6"/>
  <c r="N1380" i="6"/>
  <c r="N1381" i="6"/>
  <c r="N1382" i="6"/>
  <c r="N1383" i="6"/>
  <c r="N1384" i="6"/>
  <c r="N1385" i="6"/>
  <c r="N1386" i="6"/>
  <c r="N1387" i="6"/>
  <c r="N1388" i="6"/>
  <c r="N1389" i="6"/>
  <c r="N1390" i="6"/>
  <c r="N1391" i="6"/>
  <c r="N1392" i="6"/>
  <c r="N1393" i="6"/>
  <c r="N1394" i="6"/>
  <c r="N1395" i="6"/>
  <c r="N1396" i="6"/>
  <c r="N1397" i="6"/>
  <c r="N1398" i="6"/>
  <c r="N1399" i="6"/>
  <c r="N1400" i="6"/>
  <c r="N1401" i="6"/>
  <c r="N1402" i="6"/>
  <c r="N1403" i="6"/>
  <c r="N1404" i="6"/>
  <c r="N1405" i="6"/>
  <c r="N1406" i="6"/>
  <c r="N1407" i="6"/>
  <c r="N1408" i="6"/>
  <c r="N1409" i="6"/>
  <c r="N1410" i="6"/>
  <c r="N1411" i="6"/>
  <c r="N1412" i="6"/>
  <c r="N1413" i="6"/>
  <c r="N1414" i="6"/>
  <c r="N1415" i="6"/>
  <c r="N1416" i="6"/>
  <c r="N1417" i="6"/>
  <c r="N1418" i="6"/>
  <c r="N1419" i="6"/>
  <c r="N1420" i="6"/>
  <c r="N1421" i="6"/>
  <c r="N1422" i="6"/>
  <c r="N1423" i="6"/>
  <c r="N1424" i="6"/>
  <c r="N1425" i="6"/>
  <c r="N1426" i="6"/>
  <c r="N1427" i="6"/>
  <c r="N1428" i="6"/>
  <c r="N1429" i="6"/>
  <c r="N1430" i="6"/>
  <c r="N1431" i="6"/>
  <c r="N1432" i="6"/>
  <c r="N1433" i="6"/>
  <c r="N1434" i="6"/>
  <c r="N1435" i="6"/>
  <c r="N1436" i="6"/>
  <c r="N1437" i="6"/>
  <c r="N1438" i="6"/>
  <c r="N1439" i="6"/>
  <c r="N1440" i="6"/>
  <c r="N1441" i="6"/>
  <c r="N1442" i="6"/>
  <c r="N1443" i="6"/>
  <c r="N1444" i="6"/>
  <c r="N1445" i="6"/>
  <c r="N1446" i="6"/>
  <c r="N1447" i="6"/>
  <c r="N1448" i="6"/>
  <c r="N1449" i="6"/>
  <c r="N1450" i="6"/>
  <c r="N1451" i="6"/>
  <c r="N1452" i="6"/>
  <c r="N1453" i="6"/>
  <c r="N1454" i="6"/>
  <c r="N1455" i="6"/>
  <c r="N1456" i="6"/>
  <c r="N1457" i="6"/>
  <c r="N1458" i="6"/>
  <c r="N1459" i="6"/>
  <c r="N1460" i="6"/>
  <c r="N1461" i="6"/>
  <c r="N1462" i="6"/>
  <c r="N1463" i="6"/>
  <c r="N1464" i="6"/>
  <c r="N1465" i="6"/>
  <c r="N1466" i="6"/>
  <c r="N1467" i="6"/>
  <c r="N1468" i="6"/>
  <c r="N1469" i="6"/>
  <c r="N1470" i="6"/>
  <c r="N1471" i="6"/>
  <c r="N1472" i="6"/>
  <c r="N1473" i="6"/>
  <c r="N1474" i="6"/>
  <c r="N1475" i="6"/>
  <c r="N1476" i="6"/>
  <c r="N1477" i="6"/>
  <c r="N1478" i="6"/>
  <c r="N1479" i="6"/>
  <c r="N1480" i="6"/>
  <c r="N1481" i="6"/>
  <c r="N1482" i="6"/>
  <c r="N1483" i="6"/>
  <c r="N1484" i="6"/>
  <c r="N1485" i="6"/>
  <c r="N1486" i="6"/>
  <c r="N1487" i="6"/>
  <c r="N1488" i="6"/>
  <c r="N1489" i="6"/>
  <c r="N1490" i="6"/>
  <c r="N1491" i="6"/>
  <c r="N1492" i="6"/>
  <c r="N1493" i="6"/>
  <c r="N1494" i="6"/>
  <c r="N1495" i="6"/>
  <c r="N1496" i="6"/>
  <c r="N1497" i="6"/>
  <c r="N1498" i="6"/>
  <c r="N1499" i="6"/>
  <c r="N1500" i="6"/>
  <c r="N1501" i="6"/>
  <c r="N1502" i="6"/>
  <c r="N1503" i="6"/>
  <c r="N1504" i="6"/>
  <c r="N1505" i="6"/>
  <c r="N1506" i="6"/>
  <c r="N1507" i="6"/>
  <c r="N1508" i="6"/>
  <c r="N1509" i="6"/>
  <c r="N1510" i="6"/>
  <c r="N1511" i="6"/>
  <c r="N1512" i="6"/>
  <c r="N1513" i="6"/>
  <c r="N1514" i="6"/>
  <c r="N1515" i="6"/>
  <c r="N1516" i="6"/>
  <c r="N1517" i="6"/>
  <c r="N1518" i="6"/>
  <c r="N1519" i="6"/>
  <c r="N1520" i="6"/>
  <c r="N1521" i="6"/>
  <c r="N1522" i="6"/>
  <c r="N1523" i="6"/>
  <c r="N1524" i="6"/>
  <c r="N1525" i="6"/>
  <c r="N1526" i="6"/>
  <c r="N1527" i="6"/>
  <c r="N1528" i="6"/>
  <c r="N1529" i="6"/>
  <c r="N1530" i="6"/>
  <c r="N1531" i="6"/>
  <c r="N1532" i="6"/>
  <c r="N1533" i="6"/>
  <c r="N1534" i="6"/>
  <c r="N1535" i="6"/>
  <c r="N1536" i="6"/>
  <c r="N1537" i="6"/>
  <c r="N1538" i="6"/>
  <c r="N1539" i="6"/>
  <c r="N1540" i="6"/>
  <c r="N1541" i="6"/>
  <c r="N1542" i="6"/>
  <c r="N1543" i="6"/>
  <c r="N1544" i="6"/>
  <c r="N1545" i="6"/>
  <c r="N1546" i="6"/>
  <c r="N1547" i="6"/>
  <c r="N1548" i="6"/>
  <c r="N1549" i="6"/>
  <c r="N1550" i="6"/>
  <c r="N1551" i="6"/>
  <c r="N1552" i="6"/>
  <c r="N1553" i="6"/>
  <c r="N1554" i="6"/>
  <c r="N1555" i="6"/>
  <c r="N1556" i="6"/>
  <c r="N1557" i="6"/>
  <c r="N1558" i="6"/>
  <c r="N1559" i="6"/>
  <c r="N1560" i="6"/>
  <c r="N1561" i="6"/>
  <c r="N1562" i="6"/>
  <c r="N1563" i="6"/>
  <c r="N1564" i="6"/>
  <c r="N1565" i="6"/>
  <c r="N1566" i="6"/>
  <c r="N1567" i="6"/>
  <c r="N1568" i="6"/>
  <c r="N1569" i="6"/>
  <c r="N1570" i="6"/>
  <c r="N1571" i="6"/>
  <c r="N1572" i="6"/>
  <c r="N1573" i="6"/>
  <c r="N1574" i="6"/>
  <c r="N1575" i="6"/>
  <c r="N1576" i="6"/>
  <c r="N1577" i="6"/>
  <c r="N1578" i="6"/>
  <c r="N1579" i="6"/>
  <c r="N1580" i="6"/>
  <c r="N1581" i="6"/>
  <c r="N1582" i="6"/>
  <c r="N1583" i="6"/>
  <c r="N1584" i="6"/>
  <c r="N1585" i="6"/>
  <c r="N1586" i="6"/>
  <c r="N1587" i="6"/>
  <c r="N1588" i="6"/>
  <c r="N1589" i="6"/>
  <c r="N1590" i="6"/>
  <c r="N1591" i="6"/>
  <c r="N1592" i="6"/>
  <c r="N1593" i="6"/>
  <c r="N1594" i="6"/>
  <c r="N1595" i="6"/>
  <c r="N1596" i="6"/>
  <c r="N1597" i="6"/>
  <c r="N1598" i="6"/>
  <c r="N1599" i="6"/>
  <c r="N1600" i="6"/>
  <c r="N1601" i="6"/>
  <c r="N1602" i="6"/>
  <c r="N1603" i="6"/>
  <c r="N1604" i="6"/>
  <c r="N1605" i="6"/>
  <c r="N1606" i="6"/>
  <c r="N1607" i="6"/>
  <c r="N1608" i="6"/>
  <c r="N1609" i="6"/>
  <c r="N1610" i="6"/>
  <c r="N1611" i="6"/>
  <c r="N1612" i="6"/>
  <c r="N1613" i="6"/>
  <c r="N1614" i="6"/>
  <c r="N1615" i="6"/>
  <c r="N1616" i="6"/>
  <c r="N1617" i="6"/>
  <c r="N1618" i="6"/>
  <c r="N1619" i="6"/>
  <c r="N1620" i="6"/>
  <c r="N1621" i="6"/>
  <c r="N1622" i="6"/>
  <c r="N1623" i="6"/>
  <c r="N1624" i="6"/>
  <c r="N1625" i="6"/>
  <c r="N1626" i="6"/>
  <c r="N1627" i="6"/>
  <c r="N1628" i="6"/>
  <c r="N1629" i="6"/>
  <c r="N1630" i="6"/>
  <c r="N1631" i="6"/>
  <c r="N1632" i="6"/>
  <c r="N1633" i="6"/>
  <c r="N1634" i="6"/>
  <c r="N1635" i="6"/>
  <c r="N1636" i="6"/>
  <c r="N1637" i="6"/>
  <c r="N1638" i="6"/>
  <c r="N1639" i="6"/>
  <c r="N1640" i="6"/>
  <c r="N1641" i="6"/>
  <c r="N1642" i="6"/>
  <c r="N1643" i="6"/>
  <c r="N1644" i="6"/>
  <c r="N1645" i="6"/>
  <c r="N1646" i="6"/>
  <c r="N1647" i="6"/>
  <c r="N1648" i="6"/>
  <c r="N1649" i="6"/>
  <c r="N1650" i="6"/>
  <c r="N1651" i="6"/>
  <c r="N1652" i="6"/>
  <c r="N1653" i="6"/>
  <c r="N1654" i="6"/>
  <c r="N1655" i="6"/>
  <c r="N1656" i="6"/>
  <c r="N1657" i="6"/>
  <c r="N1658" i="6"/>
  <c r="N1659" i="6"/>
  <c r="N1660" i="6"/>
  <c r="N1661" i="6"/>
  <c r="N1662" i="6"/>
  <c r="N1663" i="6"/>
  <c r="N1664" i="6"/>
  <c r="N1665" i="6"/>
  <c r="N1666" i="6"/>
  <c r="N1667" i="6"/>
  <c r="N1668" i="6"/>
  <c r="N1669" i="6"/>
  <c r="N1670" i="6"/>
  <c r="N1671" i="6"/>
  <c r="N1672" i="6"/>
  <c r="N1673" i="6"/>
  <c r="N1674" i="6"/>
  <c r="N1675" i="6"/>
  <c r="N1676" i="6"/>
  <c r="N1677" i="6"/>
  <c r="N1678" i="6"/>
  <c r="N1679" i="6"/>
  <c r="N1680" i="6"/>
  <c r="N1681" i="6"/>
  <c r="N1682" i="6"/>
  <c r="N1683" i="6"/>
  <c r="N1684" i="6"/>
  <c r="N1685" i="6"/>
  <c r="N1686" i="6"/>
  <c r="N1687" i="6"/>
  <c r="N1688" i="6"/>
  <c r="N1689" i="6"/>
  <c r="N1690" i="6"/>
  <c r="N1691" i="6"/>
  <c r="N1692" i="6"/>
  <c r="N1693" i="6"/>
  <c r="N1694" i="6"/>
  <c r="N1695" i="6"/>
  <c r="N1696" i="6"/>
  <c r="N1697" i="6"/>
  <c r="N1698" i="6"/>
  <c r="N1699" i="6"/>
  <c r="N1700" i="6"/>
  <c r="N1701" i="6"/>
  <c r="N1702" i="6"/>
  <c r="N1703" i="6"/>
  <c r="N1704" i="6"/>
  <c r="N1705" i="6"/>
  <c r="N1706" i="6"/>
  <c r="N1707" i="6"/>
  <c r="N1708" i="6"/>
  <c r="N1709" i="6"/>
  <c r="N1710" i="6"/>
  <c r="N1711" i="6"/>
  <c r="N1712" i="6"/>
  <c r="N1713" i="6"/>
  <c r="N1714" i="6"/>
  <c r="N1715" i="6"/>
  <c r="N1716" i="6"/>
  <c r="N1717" i="6"/>
  <c r="N1718" i="6"/>
  <c r="N1719" i="6"/>
  <c r="N1720" i="6"/>
  <c r="N1721" i="6"/>
  <c r="N1722" i="6"/>
  <c r="N1723" i="6"/>
  <c r="N1724" i="6"/>
  <c r="N1725" i="6"/>
  <c r="N1726" i="6"/>
  <c r="N1727" i="6"/>
  <c r="N1728" i="6"/>
  <c r="N1729" i="6"/>
  <c r="N1730" i="6"/>
  <c r="N1731" i="6"/>
  <c r="N1732" i="6"/>
  <c r="N1733" i="6"/>
  <c r="N1734" i="6"/>
  <c r="N1735" i="6"/>
  <c r="N1736" i="6"/>
  <c r="N1737" i="6"/>
  <c r="N1738" i="6"/>
  <c r="N1739" i="6"/>
  <c r="N1740" i="6"/>
  <c r="N1741" i="6"/>
  <c r="N1742" i="6"/>
  <c r="N1743" i="6"/>
  <c r="N1744" i="6"/>
  <c r="N1745" i="6"/>
  <c r="N1746" i="6"/>
  <c r="N1747" i="6"/>
  <c r="N1748" i="6"/>
  <c r="N1749" i="6"/>
  <c r="N1750" i="6"/>
  <c r="N1751" i="6"/>
  <c r="N1752" i="6"/>
  <c r="N1753" i="6"/>
  <c r="N1754" i="6"/>
  <c r="N1755" i="6"/>
  <c r="N1756" i="6"/>
  <c r="N1757" i="6"/>
  <c r="N1758" i="6"/>
  <c r="N1759" i="6"/>
  <c r="N1760" i="6"/>
  <c r="N1761" i="6"/>
  <c r="N1762" i="6"/>
  <c r="N1763" i="6"/>
  <c r="N1764" i="6"/>
  <c r="N1765" i="6"/>
  <c r="N1766" i="6"/>
  <c r="N1767" i="6"/>
  <c r="N1768" i="6"/>
  <c r="N1769" i="6"/>
  <c r="N1770" i="6"/>
  <c r="N1771" i="6"/>
  <c r="N1772" i="6"/>
  <c r="N1773" i="6"/>
  <c r="N1774" i="6"/>
  <c r="N1775" i="6"/>
  <c r="N1776" i="6"/>
  <c r="N1777" i="6"/>
  <c r="N1778" i="6"/>
  <c r="N1779" i="6"/>
  <c r="N1780" i="6"/>
  <c r="N1781" i="6"/>
  <c r="N1782" i="6"/>
  <c r="N1783" i="6"/>
  <c r="N1784" i="6"/>
  <c r="N1785" i="6"/>
  <c r="N1786" i="6"/>
  <c r="N1787" i="6"/>
  <c r="N1788" i="6"/>
  <c r="N1789" i="6"/>
  <c r="N1790" i="6"/>
  <c r="N1791" i="6"/>
  <c r="N1792" i="6"/>
  <c r="N1793" i="6"/>
  <c r="N1794" i="6"/>
  <c r="N1795" i="6"/>
  <c r="N1796" i="6"/>
  <c r="N1797" i="6"/>
  <c r="N1798" i="6"/>
  <c r="N1799" i="6"/>
  <c r="N1800" i="6"/>
  <c r="N1801" i="6"/>
  <c r="N1802" i="6"/>
  <c r="N1803" i="6"/>
  <c r="N1804" i="6"/>
  <c r="N1805" i="6"/>
  <c r="N1806" i="6"/>
  <c r="N1807" i="6"/>
  <c r="N1808" i="6"/>
  <c r="N1809" i="6"/>
  <c r="N1810" i="6"/>
  <c r="N1811" i="6"/>
  <c r="N1812" i="6"/>
  <c r="N1813" i="6"/>
  <c r="N1814" i="6"/>
  <c r="N1815" i="6"/>
  <c r="N1816" i="6"/>
  <c r="N1817" i="6"/>
  <c r="N1818" i="6"/>
  <c r="N1819" i="6"/>
  <c r="N1820" i="6"/>
  <c r="N1821" i="6"/>
  <c r="N1822" i="6"/>
  <c r="N1823" i="6"/>
  <c r="N1824" i="6"/>
  <c r="N1825" i="6"/>
  <c r="N1826" i="6"/>
  <c r="N1827" i="6"/>
  <c r="N1828" i="6"/>
  <c r="N1829" i="6"/>
  <c r="N1830" i="6"/>
  <c r="N1831" i="6"/>
  <c r="N1832" i="6"/>
  <c r="N1833" i="6"/>
  <c r="N1834" i="6"/>
  <c r="N1835" i="6"/>
  <c r="N1836" i="6"/>
  <c r="N1837" i="6"/>
  <c r="N1838" i="6"/>
  <c r="N1839" i="6"/>
  <c r="N1840" i="6"/>
  <c r="N1841" i="6"/>
  <c r="N1842" i="6"/>
  <c r="N1843" i="6"/>
  <c r="N1844" i="6"/>
  <c r="N1845" i="6"/>
  <c r="N1846" i="6"/>
  <c r="N1847" i="6"/>
  <c r="N1848" i="6"/>
  <c r="N1849" i="6"/>
  <c r="N1850" i="6"/>
  <c r="N1851" i="6"/>
  <c r="N1852" i="6"/>
  <c r="N1853" i="6"/>
  <c r="N1854" i="6"/>
  <c r="N1855" i="6"/>
  <c r="N1856" i="6"/>
  <c r="N1857" i="6"/>
  <c r="N1858" i="6"/>
  <c r="N1859" i="6"/>
  <c r="N1860" i="6"/>
  <c r="N1861" i="6"/>
  <c r="N1862" i="6"/>
  <c r="N1863" i="6"/>
  <c r="N1864" i="6"/>
  <c r="N1865" i="6"/>
  <c r="N1866" i="6"/>
  <c r="N1867" i="6"/>
  <c r="N1868" i="6"/>
  <c r="N1869" i="6"/>
  <c r="N1870" i="6"/>
  <c r="N1871" i="6"/>
  <c r="N1872" i="6"/>
  <c r="N1873" i="6"/>
  <c r="N1874" i="6"/>
  <c r="N1875" i="6"/>
  <c r="N1876" i="6"/>
  <c r="N1877" i="6"/>
  <c r="N1878" i="6"/>
  <c r="N1879" i="6"/>
  <c r="N1880" i="6"/>
  <c r="N1881" i="6"/>
  <c r="N1882" i="6"/>
  <c r="N1883" i="6"/>
  <c r="N1884" i="6"/>
  <c r="N1885" i="6"/>
  <c r="N1886" i="6"/>
  <c r="N1887" i="6"/>
  <c r="N1888" i="6"/>
  <c r="N1889" i="6"/>
  <c r="N1890" i="6"/>
  <c r="N1891" i="6"/>
  <c r="N1892" i="6"/>
  <c r="N1893" i="6"/>
  <c r="N1894" i="6"/>
  <c r="N1895" i="6"/>
  <c r="N1896" i="6"/>
  <c r="N1897" i="6"/>
  <c r="N1898" i="6"/>
  <c r="N1899" i="6"/>
  <c r="N1900" i="6"/>
  <c r="N1901" i="6"/>
  <c r="N1902" i="6"/>
  <c r="N1903" i="6"/>
  <c r="N1904" i="6"/>
  <c r="N1905" i="6"/>
  <c r="N1906" i="6"/>
  <c r="N1907" i="6"/>
  <c r="N1908" i="6"/>
  <c r="N1909" i="6"/>
  <c r="N1910" i="6"/>
  <c r="N1911" i="6"/>
  <c r="N1912" i="6"/>
  <c r="N1913" i="6"/>
  <c r="N1914" i="6"/>
  <c r="N1915" i="6"/>
  <c r="N1916" i="6"/>
  <c r="N1917" i="6"/>
  <c r="N1918" i="6"/>
  <c r="N1919" i="6"/>
  <c r="N1920" i="6"/>
  <c r="N1921" i="6"/>
  <c r="N1922" i="6"/>
  <c r="N1923" i="6"/>
  <c r="N1924" i="6"/>
  <c r="N1925" i="6"/>
  <c r="N1926" i="6"/>
  <c r="N1927" i="6"/>
  <c r="N1928" i="6"/>
  <c r="N1929" i="6"/>
  <c r="N1930" i="6"/>
  <c r="N1931" i="6"/>
  <c r="N1932" i="6"/>
  <c r="N1933" i="6"/>
  <c r="N1934" i="6"/>
  <c r="N1935" i="6"/>
  <c r="N1936" i="6"/>
  <c r="N1937" i="6"/>
  <c r="N1938" i="6"/>
  <c r="N1939" i="6"/>
  <c r="N1940" i="6"/>
  <c r="N1941" i="6"/>
  <c r="N1942" i="6"/>
  <c r="N1943" i="6"/>
  <c r="N1944" i="6"/>
  <c r="N1945" i="6"/>
  <c r="N1946" i="6"/>
  <c r="N1947" i="6"/>
  <c r="N1948" i="6"/>
  <c r="N1949" i="6"/>
  <c r="N1950" i="6"/>
  <c r="N1951" i="6"/>
  <c r="N1952" i="6"/>
  <c r="N1953" i="6"/>
  <c r="N1954" i="6"/>
  <c r="N1955" i="6"/>
  <c r="N1956" i="6"/>
  <c r="N1957" i="6"/>
  <c r="N1958" i="6"/>
  <c r="N1959" i="6"/>
  <c r="N1960" i="6"/>
  <c r="N1961" i="6"/>
  <c r="N1962" i="6"/>
  <c r="N1963" i="6"/>
  <c r="N1964" i="6"/>
  <c r="N1965" i="6"/>
  <c r="N1966" i="6"/>
  <c r="N1967" i="6"/>
  <c r="N1968" i="6"/>
  <c r="N1969" i="6"/>
  <c r="N1970" i="6"/>
  <c r="N1971" i="6"/>
  <c r="N1972" i="6"/>
  <c r="N1973" i="6"/>
  <c r="N1974" i="6"/>
  <c r="N1975" i="6"/>
  <c r="N1976" i="6"/>
  <c r="N1977" i="6"/>
  <c r="N1978" i="6"/>
  <c r="N1979" i="6"/>
  <c r="N1980" i="6"/>
  <c r="N1981" i="6"/>
  <c r="N1982" i="6"/>
  <c r="N1983" i="6"/>
  <c r="N1984" i="6"/>
  <c r="N1985" i="6"/>
  <c r="N1986" i="6"/>
  <c r="N1987" i="6"/>
  <c r="N1988" i="6"/>
  <c r="N1989" i="6"/>
  <c r="N1990" i="6"/>
  <c r="N1991" i="6"/>
  <c r="N1992" i="6"/>
  <c r="N1993" i="6"/>
  <c r="N1994" i="6"/>
  <c r="N1995" i="6"/>
  <c r="N1996" i="6"/>
  <c r="N1997" i="6"/>
  <c r="N1998" i="6"/>
  <c r="N1999" i="6"/>
  <c r="N2000" i="6"/>
  <c r="N2001" i="6"/>
  <c r="N2002" i="6"/>
  <c r="N2003" i="6"/>
  <c r="N2004" i="6"/>
  <c r="N2005" i="6"/>
  <c r="N2006" i="6"/>
  <c r="N2007" i="6"/>
  <c r="N2008" i="6"/>
  <c r="N2009" i="6"/>
  <c r="N2010" i="6"/>
  <c r="N2011" i="6"/>
  <c r="N2012" i="6"/>
  <c r="N2013" i="6"/>
  <c r="N2014" i="6"/>
  <c r="N2015" i="6"/>
  <c r="N2016" i="6"/>
  <c r="N2017" i="6"/>
  <c r="N2018" i="6"/>
  <c r="N2019" i="6"/>
  <c r="N2020" i="6"/>
  <c r="N2021" i="6"/>
  <c r="N2022" i="6"/>
  <c r="N2023" i="6"/>
  <c r="N2024" i="6"/>
  <c r="N2025" i="6"/>
  <c r="N2026" i="6"/>
  <c r="N2027" i="6"/>
  <c r="N2028" i="6"/>
  <c r="N2029" i="6"/>
  <c r="N2030" i="6"/>
  <c r="N2031" i="6"/>
  <c r="N2032" i="6"/>
  <c r="N2033" i="6"/>
  <c r="N2034" i="6"/>
  <c r="N2035" i="6"/>
  <c r="N2036" i="6"/>
  <c r="N2037" i="6"/>
  <c r="N2038" i="6"/>
  <c r="N2039" i="6"/>
  <c r="N2040" i="6"/>
  <c r="N2041" i="6"/>
  <c r="N2042" i="6"/>
  <c r="N2043" i="6"/>
  <c r="N2044" i="6"/>
  <c r="N2045" i="6"/>
  <c r="N2046" i="6"/>
  <c r="N2047" i="6"/>
  <c r="N2048" i="6"/>
  <c r="N2049" i="6"/>
  <c r="N2050" i="6"/>
  <c r="N2051" i="6"/>
  <c r="N2052" i="6"/>
  <c r="N2053" i="6"/>
  <c r="N2054" i="6"/>
  <c r="N2055" i="6"/>
  <c r="N2056" i="6"/>
  <c r="N2057" i="6"/>
  <c r="N2058" i="6"/>
  <c r="N2059" i="6"/>
  <c r="N2060" i="6"/>
  <c r="N2061" i="6"/>
  <c r="N2062" i="6"/>
  <c r="N2063" i="6"/>
  <c r="N2064" i="6"/>
  <c r="N2065" i="6"/>
  <c r="N2066" i="6"/>
  <c r="N2067" i="6"/>
  <c r="N2068" i="6"/>
  <c r="N2069" i="6"/>
  <c r="N2070" i="6"/>
  <c r="N2071" i="6"/>
  <c r="N2072" i="6"/>
  <c r="N2073" i="6"/>
  <c r="N2074" i="6"/>
  <c r="N2075" i="6"/>
  <c r="N2076" i="6"/>
  <c r="N2077" i="6"/>
  <c r="N2078" i="6"/>
  <c r="N2079" i="6"/>
  <c r="N2080" i="6"/>
  <c r="N2081" i="6"/>
  <c r="N2082" i="6"/>
  <c r="N2083" i="6"/>
  <c r="N2084" i="6"/>
  <c r="N2085" i="6"/>
  <c r="N2086" i="6"/>
  <c r="N2087" i="6"/>
  <c r="N2088" i="6"/>
  <c r="N2089" i="6"/>
  <c r="N2090" i="6"/>
  <c r="N2091" i="6"/>
  <c r="N2092" i="6"/>
  <c r="N2093" i="6"/>
  <c r="N2094" i="6"/>
  <c r="N2095" i="6"/>
  <c r="N2096" i="6"/>
  <c r="N2097" i="6"/>
  <c r="N2098" i="6"/>
  <c r="N2099" i="6"/>
  <c r="N2100" i="6"/>
  <c r="N2101" i="6"/>
  <c r="N2102" i="6"/>
  <c r="N2103" i="6"/>
  <c r="N2104" i="6"/>
  <c r="N2105" i="6"/>
  <c r="N2106" i="6"/>
  <c r="N2107" i="6"/>
  <c r="N2108" i="6"/>
  <c r="N2109" i="6"/>
  <c r="N2110" i="6"/>
  <c r="N2111" i="6"/>
  <c r="N2112" i="6"/>
  <c r="N2113" i="6"/>
  <c r="N2114" i="6"/>
  <c r="N2115" i="6"/>
  <c r="N2116" i="6"/>
  <c r="N2117" i="6"/>
  <c r="N2118" i="6"/>
  <c r="N2119" i="6"/>
  <c r="N2120" i="6"/>
  <c r="N2121" i="6"/>
  <c r="N2122" i="6"/>
  <c r="N2123" i="6"/>
  <c r="N2124" i="6"/>
  <c r="N2125" i="6"/>
  <c r="N2126" i="6"/>
  <c r="N2127" i="6"/>
  <c r="N2128" i="6"/>
  <c r="N2129" i="6"/>
  <c r="N2130" i="6"/>
  <c r="N2131" i="6"/>
  <c r="N2132" i="6"/>
  <c r="N2133" i="6"/>
  <c r="N2134" i="6"/>
  <c r="N2135" i="6"/>
  <c r="N2136" i="6"/>
  <c r="N2137" i="6"/>
  <c r="N2138" i="6"/>
  <c r="N2139" i="6"/>
  <c r="N2140" i="6"/>
  <c r="N2141" i="6"/>
  <c r="N2142" i="6"/>
  <c r="N2143" i="6"/>
  <c r="N2144" i="6"/>
  <c r="N2145" i="6"/>
  <c r="N2146" i="6"/>
  <c r="N2147" i="6"/>
  <c r="N2148" i="6"/>
  <c r="N2149" i="6"/>
  <c r="N2150" i="6"/>
  <c r="N2151" i="6"/>
  <c r="N2152" i="6"/>
  <c r="N2153" i="6"/>
  <c r="N2154" i="6"/>
  <c r="N2155" i="6"/>
  <c r="N2156" i="6"/>
  <c r="N2157" i="6"/>
  <c r="N2158" i="6"/>
  <c r="N2159" i="6"/>
  <c r="N2160" i="6"/>
  <c r="N2161" i="6"/>
  <c r="N2162" i="6"/>
  <c r="N2163" i="6"/>
  <c r="N2164" i="6"/>
  <c r="N2165" i="6"/>
  <c r="N2166" i="6"/>
  <c r="N2167" i="6"/>
  <c r="N2168" i="6"/>
  <c r="N2169" i="6"/>
  <c r="N2170" i="6"/>
  <c r="N2171" i="6"/>
  <c r="N2172" i="6"/>
  <c r="N2173" i="6"/>
  <c r="N2174" i="6"/>
  <c r="N2175" i="6"/>
  <c r="N2176" i="6"/>
  <c r="N2177" i="6"/>
  <c r="N2178" i="6"/>
  <c r="N2179" i="6"/>
  <c r="N2180" i="6"/>
  <c r="N2181" i="6"/>
  <c r="N2182" i="6"/>
  <c r="N2183" i="6"/>
  <c r="N2184" i="6"/>
  <c r="N2185" i="6"/>
  <c r="N2186" i="6"/>
  <c r="N2187" i="6"/>
  <c r="N2188" i="6"/>
  <c r="N2189" i="6"/>
  <c r="N2190" i="6"/>
  <c r="N2191" i="6"/>
  <c r="N2192" i="6"/>
  <c r="N2193" i="6"/>
  <c r="N2194" i="6"/>
  <c r="N2195" i="6"/>
  <c r="N2196" i="6"/>
  <c r="N2197" i="6"/>
  <c r="N2198" i="6"/>
  <c r="N2199" i="6"/>
  <c r="N2200" i="6"/>
  <c r="N2201" i="6"/>
  <c r="N2202" i="6"/>
  <c r="N2203" i="6"/>
  <c r="N2204" i="6"/>
  <c r="N2205" i="6"/>
  <c r="N2206" i="6"/>
  <c r="N2207" i="6"/>
  <c r="N2208" i="6"/>
  <c r="N2209" i="6"/>
  <c r="N2210" i="6"/>
  <c r="N2211" i="6"/>
  <c r="N2212" i="6"/>
  <c r="N2213" i="6"/>
  <c r="N2214" i="6"/>
  <c r="N2215" i="6"/>
  <c r="N2216" i="6"/>
  <c r="N2217" i="6"/>
  <c r="N2218" i="6"/>
  <c r="N2219" i="6"/>
  <c r="N2220" i="6"/>
  <c r="N2221" i="6"/>
  <c r="N2222" i="6"/>
  <c r="N2223" i="6"/>
  <c r="N2224" i="6"/>
  <c r="N2225" i="6"/>
  <c r="N2226" i="6"/>
  <c r="N2227" i="6"/>
  <c r="N2228" i="6"/>
  <c r="N2229" i="6"/>
  <c r="N2230" i="6"/>
  <c r="N2231" i="6"/>
  <c r="N2232" i="6"/>
  <c r="N2233" i="6"/>
  <c r="N2234" i="6"/>
  <c r="N2235" i="6"/>
  <c r="N2236" i="6"/>
  <c r="N2237" i="6"/>
  <c r="N2238" i="6"/>
  <c r="N2239" i="6"/>
  <c r="N2240" i="6"/>
  <c r="N2241" i="6"/>
  <c r="N2242" i="6"/>
  <c r="N2243" i="6"/>
  <c r="N2244" i="6"/>
  <c r="N2245" i="6"/>
  <c r="N2246" i="6"/>
  <c r="N2247" i="6"/>
  <c r="N2248" i="6"/>
  <c r="N2249" i="6"/>
  <c r="N2250" i="6"/>
  <c r="N2251" i="6"/>
  <c r="N2252" i="6"/>
  <c r="N2253" i="6"/>
  <c r="N2254" i="6"/>
  <c r="N2255" i="6"/>
  <c r="N2256" i="6"/>
  <c r="N2257" i="6"/>
  <c r="N2258" i="6"/>
  <c r="N2259" i="6"/>
  <c r="N2260" i="6"/>
  <c r="N2261" i="6"/>
  <c r="N2262" i="6"/>
  <c r="N2263" i="6"/>
  <c r="N2264" i="6"/>
  <c r="N2265" i="6"/>
  <c r="N2266" i="6"/>
  <c r="N2267" i="6"/>
  <c r="N2268" i="6"/>
  <c r="N2269" i="6"/>
  <c r="N2270" i="6"/>
  <c r="N2271" i="6"/>
  <c r="N2272" i="6"/>
  <c r="N2273" i="6"/>
  <c r="N2274" i="6"/>
  <c r="N2275" i="6"/>
  <c r="N2276" i="6"/>
  <c r="N2277" i="6"/>
  <c r="N2278" i="6"/>
  <c r="N2279" i="6"/>
  <c r="N2280" i="6"/>
  <c r="N2281" i="6"/>
  <c r="N2282" i="6"/>
  <c r="N2283" i="6"/>
  <c r="N2284" i="6"/>
  <c r="N2285" i="6"/>
  <c r="N2286" i="6"/>
  <c r="N2287" i="6"/>
  <c r="N2288" i="6"/>
  <c r="N2289" i="6"/>
  <c r="N2290" i="6"/>
  <c r="N2291" i="6"/>
  <c r="N2292" i="6"/>
  <c r="N2293" i="6"/>
  <c r="N2294" i="6"/>
  <c r="N2295" i="6"/>
  <c r="N2296" i="6"/>
  <c r="N2297" i="6"/>
  <c r="N2298" i="6"/>
  <c r="N2299" i="6"/>
  <c r="N2300" i="6"/>
  <c r="N2301" i="6"/>
  <c r="N2302" i="6"/>
  <c r="N2303" i="6"/>
  <c r="N2304" i="6"/>
  <c r="N2305" i="6"/>
  <c r="N2306" i="6"/>
  <c r="N2307" i="6"/>
  <c r="N2308" i="6"/>
  <c r="N2309" i="6"/>
  <c r="N2310" i="6"/>
  <c r="N2311" i="6"/>
  <c r="N2312" i="6"/>
  <c r="N2313" i="6"/>
  <c r="N2314" i="6"/>
  <c r="N2315" i="6"/>
  <c r="N2316" i="6"/>
  <c r="N2317" i="6"/>
  <c r="N2318" i="6"/>
  <c r="N2319" i="6"/>
  <c r="N2320" i="6"/>
  <c r="N2321" i="6"/>
  <c r="N2322" i="6"/>
  <c r="N2323" i="6"/>
  <c r="N2324" i="6"/>
  <c r="N2325" i="6"/>
  <c r="N2326" i="6"/>
  <c r="N2327" i="6"/>
  <c r="N2328" i="6"/>
  <c r="N2329" i="6"/>
  <c r="N2330" i="6"/>
  <c r="N2331" i="6"/>
  <c r="N2332" i="6"/>
  <c r="N2333" i="6"/>
  <c r="N2334" i="6"/>
  <c r="N2335" i="6"/>
  <c r="N2336" i="6"/>
  <c r="N2337" i="6"/>
  <c r="N2338" i="6"/>
  <c r="N2339" i="6"/>
  <c r="N2340" i="6"/>
  <c r="N2341" i="6"/>
  <c r="N2342" i="6"/>
  <c r="N2343" i="6"/>
  <c r="N2344" i="6"/>
  <c r="N2345" i="6"/>
  <c r="N2346" i="6"/>
  <c r="N2347" i="6"/>
  <c r="N2348" i="6"/>
  <c r="N2349" i="6"/>
  <c r="N2350" i="6"/>
  <c r="N2351" i="6"/>
  <c r="N2352" i="6"/>
  <c r="N2353" i="6"/>
  <c r="N2354" i="6"/>
  <c r="N2355" i="6"/>
  <c r="N2356" i="6"/>
  <c r="N2357" i="6"/>
  <c r="N2358" i="6"/>
  <c r="N2359" i="6"/>
  <c r="N2360" i="6"/>
  <c r="N2361" i="6"/>
  <c r="N2362" i="6"/>
  <c r="N2363" i="6"/>
  <c r="N2364" i="6"/>
  <c r="N2365" i="6"/>
  <c r="N2366" i="6"/>
  <c r="N2367" i="6"/>
  <c r="N2368" i="6"/>
  <c r="N2369" i="6"/>
  <c r="N2370" i="6"/>
  <c r="N2371" i="6"/>
  <c r="N2372" i="6"/>
  <c r="N2373" i="6"/>
  <c r="N2374" i="6"/>
  <c r="N2375" i="6"/>
  <c r="N2376" i="6"/>
  <c r="N2377" i="6"/>
  <c r="N2378" i="6"/>
  <c r="N2379" i="6"/>
  <c r="N2380" i="6"/>
  <c r="N2381" i="6"/>
  <c r="N2382" i="6"/>
  <c r="N2383" i="6"/>
  <c r="N2384" i="6"/>
  <c r="N2385" i="6"/>
  <c r="N2386" i="6"/>
  <c r="N2387" i="6"/>
  <c r="N2388" i="6"/>
  <c r="N2389" i="6"/>
  <c r="N2390" i="6"/>
  <c r="N2391" i="6"/>
  <c r="N2392" i="6"/>
  <c r="N2393" i="6"/>
  <c r="N2394" i="6"/>
  <c r="N2395" i="6"/>
  <c r="N2396" i="6"/>
  <c r="N2397" i="6"/>
  <c r="N2398" i="6"/>
  <c r="N2399" i="6"/>
  <c r="N2400" i="6"/>
  <c r="N2401" i="6"/>
  <c r="N2402" i="6"/>
  <c r="N2403" i="6"/>
  <c r="N2404" i="6"/>
  <c r="N2405" i="6"/>
  <c r="N2406" i="6"/>
  <c r="N2407" i="6"/>
  <c r="N2408" i="6"/>
  <c r="N2409" i="6"/>
  <c r="N2410" i="6"/>
  <c r="N2411" i="6"/>
  <c r="N2412" i="6"/>
  <c r="N2413" i="6"/>
  <c r="N2414" i="6"/>
  <c r="N2415" i="6"/>
  <c r="N2416" i="6"/>
  <c r="N2417" i="6"/>
  <c r="N2418" i="6"/>
  <c r="N2419" i="6"/>
  <c r="N2420" i="6"/>
  <c r="N2421" i="6"/>
  <c r="N2422" i="6"/>
  <c r="N2423" i="6"/>
  <c r="N2424" i="6"/>
  <c r="N2425" i="6"/>
  <c r="N2426" i="6"/>
  <c r="N2427" i="6"/>
  <c r="N2428" i="6"/>
  <c r="N2429" i="6"/>
  <c r="N2430" i="6"/>
  <c r="N2431" i="6"/>
  <c r="N2432" i="6"/>
  <c r="N2433" i="6"/>
  <c r="N2434" i="6"/>
  <c r="N2435" i="6"/>
  <c r="N2436" i="6"/>
  <c r="N2437" i="6"/>
  <c r="N2438" i="6"/>
  <c r="N2439" i="6"/>
  <c r="N2440" i="6"/>
  <c r="N2441" i="6"/>
  <c r="N2442" i="6"/>
  <c r="N2443" i="6"/>
  <c r="N2444" i="6"/>
  <c r="N2445" i="6"/>
  <c r="N2446" i="6"/>
  <c r="N2447" i="6"/>
  <c r="N2448" i="6"/>
  <c r="N2449" i="6"/>
  <c r="N2450" i="6"/>
  <c r="N2451" i="6"/>
  <c r="N2452" i="6"/>
  <c r="N2453" i="6"/>
  <c r="N2454" i="6"/>
  <c r="N2455" i="6"/>
  <c r="N2456" i="6"/>
  <c r="N2457" i="6"/>
  <c r="N2458" i="6"/>
  <c r="N2459" i="6"/>
  <c r="N2460" i="6"/>
  <c r="N2461" i="6"/>
  <c r="N2462" i="6"/>
  <c r="N2463" i="6"/>
  <c r="N2464" i="6"/>
  <c r="N2465" i="6"/>
  <c r="N2466" i="6"/>
  <c r="N2467" i="6"/>
  <c r="N2468" i="6"/>
  <c r="N2469" i="6"/>
  <c r="N2470" i="6"/>
  <c r="N2471" i="6"/>
  <c r="N2472" i="6"/>
  <c r="N2473" i="6"/>
  <c r="N2474" i="6"/>
  <c r="N2475" i="6"/>
  <c r="N2476" i="6"/>
  <c r="N2477" i="6"/>
  <c r="N2478" i="6"/>
  <c r="N2479" i="6"/>
  <c r="N2480" i="6"/>
  <c r="N2481" i="6"/>
  <c r="N2482" i="6"/>
  <c r="N2483" i="6"/>
  <c r="N2484" i="6"/>
  <c r="N2485" i="6"/>
  <c r="N2486" i="6"/>
  <c r="N2487" i="6"/>
  <c r="N2488" i="6"/>
  <c r="N2489" i="6"/>
  <c r="N2490" i="6"/>
  <c r="N2491" i="6"/>
  <c r="N2492" i="6"/>
  <c r="N2493" i="6"/>
  <c r="N2494" i="6"/>
  <c r="N2495" i="6"/>
  <c r="N2496" i="6"/>
  <c r="N2497" i="6"/>
  <c r="N2498" i="6"/>
  <c r="N2499" i="6"/>
  <c r="N2500" i="6"/>
  <c r="N2501" i="6"/>
  <c r="N2502" i="6"/>
  <c r="N2503" i="6"/>
  <c r="N2504" i="6"/>
  <c r="N2505" i="6"/>
  <c r="N2506" i="6"/>
  <c r="N2507" i="6"/>
  <c r="N2508" i="6"/>
  <c r="N2509" i="6"/>
  <c r="N2510" i="6"/>
  <c r="N2511" i="6"/>
  <c r="N2512" i="6"/>
  <c r="N2513" i="6"/>
  <c r="N2514" i="6"/>
  <c r="N2515" i="6"/>
  <c r="N2516" i="6"/>
  <c r="N2517" i="6"/>
  <c r="N2518" i="6"/>
  <c r="N2519" i="6"/>
  <c r="N2520" i="6"/>
  <c r="N2521" i="6"/>
  <c r="N5" i="6"/>
  <c r="F142" i="7" l="1"/>
  <c r="F141" i="7"/>
  <c r="F140" i="7"/>
  <c r="F139" i="7"/>
  <c r="F138" i="7"/>
  <c r="F137" i="7"/>
  <c r="F136" i="7"/>
  <c r="F135" i="7"/>
  <c r="F134" i="7"/>
  <c r="F133" i="7"/>
  <c r="F132" i="7"/>
  <c r="F128" i="7"/>
  <c r="F127" i="7"/>
  <c r="F126" i="7"/>
  <c r="F125" i="7"/>
  <c r="F124" i="7"/>
  <c r="F123" i="7"/>
  <c r="F122" i="7"/>
  <c r="F121" i="7"/>
  <c r="F120" i="7"/>
  <c r="F119" i="7"/>
  <c r="F118" i="7"/>
  <c r="F114" i="7"/>
  <c r="F113" i="7"/>
  <c r="F112" i="7"/>
  <c r="F111" i="7"/>
  <c r="F110" i="7"/>
  <c r="F109" i="7"/>
  <c r="F108" i="7"/>
  <c r="F107" i="7"/>
  <c r="F106" i="7"/>
  <c r="F105" i="7"/>
  <c r="F104" i="7"/>
  <c r="F97" i="7"/>
  <c r="F100" i="7"/>
  <c r="F90" i="7"/>
  <c r="F99" i="7"/>
  <c r="F98" i="7"/>
  <c r="F96" i="7"/>
  <c r="F95" i="7"/>
  <c r="F94" i="7"/>
  <c r="F93" i="7"/>
  <c r="F92" i="7"/>
  <c r="F91" i="7"/>
  <c r="F86" i="7"/>
  <c r="F85" i="7"/>
  <c r="F84" i="7"/>
  <c r="F83" i="7"/>
  <c r="F82" i="7"/>
  <c r="F81" i="7"/>
  <c r="F80" i="7"/>
  <c r="F79" i="7"/>
  <c r="F78" i="7"/>
  <c r="F77" i="7"/>
  <c r="F76" i="7"/>
  <c r="F12" i="7"/>
  <c r="F11" i="7"/>
  <c r="F10" i="7"/>
  <c r="F9" i="7"/>
  <c r="F8" i="7"/>
  <c r="F7" i="7"/>
  <c r="F6" i="7"/>
  <c r="F5" i="7"/>
  <c r="F4" i="7"/>
  <c r="E12" i="1" l="1"/>
  <c r="E35" i="5"/>
  <c r="F35" i="5"/>
  <c r="G35" i="5"/>
  <c r="H35" i="5"/>
  <c r="I35" i="5"/>
  <c r="J35" i="5"/>
  <c r="K35" i="5"/>
  <c r="E36" i="5"/>
  <c r="F36" i="5"/>
  <c r="G36" i="5"/>
  <c r="H36" i="5"/>
  <c r="I36" i="5"/>
  <c r="J36" i="5"/>
  <c r="K36" i="5"/>
  <c r="E37" i="5"/>
  <c r="F37" i="5"/>
  <c r="G37" i="5"/>
  <c r="H37" i="5"/>
  <c r="I37" i="5"/>
  <c r="J37" i="5"/>
  <c r="K37" i="5"/>
  <c r="D37" i="5"/>
  <c r="D36" i="5"/>
  <c r="I15" i="5"/>
  <c r="E26" i="1"/>
  <c r="F26" i="1"/>
  <c r="G26" i="1"/>
  <c r="H26" i="1"/>
  <c r="I26" i="1"/>
  <c r="J26" i="1"/>
  <c r="K26" i="1"/>
  <c r="E27" i="1"/>
  <c r="F27" i="1"/>
  <c r="G27" i="1"/>
  <c r="H27" i="1"/>
  <c r="I27" i="1"/>
  <c r="J27" i="1"/>
  <c r="K27" i="1"/>
  <c r="F159" i="7" l="1"/>
  <c r="F158" i="7"/>
  <c r="F157" i="7"/>
  <c r="F12" i="1"/>
  <c r="G12" i="1" s="1"/>
  <c r="H12" i="1" s="1"/>
  <c r="I12" i="1" s="1"/>
  <c r="J12" i="1" s="1"/>
  <c r="K12" i="1" s="1"/>
  <c r="F18" i="7"/>
  <c r="F14" i="7"/>
  <c r="F61" i="7"/>
  <c r="F45" i="7"/>
  <c r="F41" i="7"/>
  <c r="F29" i="7"/>
  <c r="F25" i="7"/>
  <c r="F21" i="7"/>
  <c r="F17" i="7"/>
  <c r="F13" i="7"/>
  <c r="F72" i="7"/>
  <c r="F68" i="7"/>
  <c r="F64" i="7"/>
  <c r="F60" i="7"/>
  <c r="F56" i="7"/>
  <c r="F52" i="7"/>
  <c r="F48" i="7"/>
  <c r="F44" i="7"/>
  <c r="F40" i="7"/>
  <c r="F36" i="7"/>
  <c r="F32" i="7"/>
  <c r="F28" i="7"/>
  <c r="F24" i="7"/>
  <c r="F20" i="7"/>
  <c r="F16" i="7"/>
  <c r="F75" i="7"/>
  <c r="F71" i="7"/>
  <c r="F67" i="7"/>
  <c r="F63" i="7"/>
  <c r="F59" i="7"/>
  <c r="F55" i="7"/>
  <c r="F51" i="7"/>
  <c r="F47" i="7"/>
  <c r="F43" i="7"/>
  <c r="F39" i="7"/>
  <c r="F35" i="7"/>
  <c r="F31" i="7"/>
  <c r="F27" i="7"/>
  <c r="F23" i="7"/>
  <c r="F19" i="7"/>
  <c r="F15" i="7"/>
  <c r="J15" i="5"/>
  <c r="K15" i="5" s="1"/>
  <c r="F155" i="7"/>
  <c r="F151" i="7"/>
  <c r="F148" i="7"/>
  <c r="F170" i="7"/>
  <c r="F149" i="7"/>
  <c r="F168" i="7"/>
  <c r="F154" i="7"/>
  <c r="F150" i="7"/>
  <c r="F147" i="7"/>
  <c r="F156" i="7"/>
  <c r="F181" i="7"/>
  <c r="F153" i="7"/>
  <c r="F146" i="7"/>
  <c r="F152" i="7"/>
  <c r="F160" i="7" l="1"/>
  <c r="F175" i="7"/>
  <c r="F186" i="7"/>
  <c r="F173" i="7"/>
  <c r="F177" i="7"/>
  <c r="F167" i="7"/>
  <c r="F166" i="7"/>
  <c r="F182" i="7"/>
  <c r="F172" i="7"/>
  <c r="F187" i="7"/>
  <c r="F163" i="7"/>
  <c r="F174" i="7"/>
  <c r="F180" i="7"/>
  <c r="F164" i="7"/>
  <c r="F171" i="7"/>
  <c r="F185" i="7"/>
  <c r="F33" i="7"/>
  <c r="F49" i="7"/>
  <c r="F65" i="7"/>
  <c r="F22" i="7"/>
  <c r="F37" i="7"/>
  <c r="F53" i="7"/>
  <c r="F69" i="7"/>
  <c r="F30" i="7"/>
  <c r="F57" i="7"/>
  <c r="F62" i="7"/>
  <c r="F161" i="7"/>
  <c r="F178" i="7"/>
  <c r="F184" i="7"/>
  <c r="F162" i="7"/>
  <c r="F165" i="7"/>
  <c r="F34" i="7"/>
  <c r="F38" i="7"/>
  <c r="F169" i="7"/>
  <c r="F183" i="7"/>
  <c r="F176" i="7"/>
  <c r="F179" i="7"/>
  <c r="F73" i="7"/>
  <c r="F26" i="7"/>
  <c r="F46" i="7"/>
  <c r="F50" i="7"/>
  <c r="F66" i="7"/>
  <c r="F54" i="7"/>
  <c r="F70" i="7"/>
  <c r="F42" i="7"/>
  <c r="F58" i="7"/>
  <c r="F74" i="7"/>
</calcChain>
</file>

<file path=xl/sharedStrings.xml><?xml version="1.0" encoding="utf-8"?>
<sst xmlns="http://schemas.openxmlformats.org/spreadsheetml/2006/main" count="41874" uniqueCount="18533">
  <si>
    <t>Electric vehicle</t>
  </si>
  <si>
    <t>Cars</t>
  </si>
  <si>
    <t>Engine capacity ≤150cc</t>
  </si>
  <si>
    <t>Engine capacity ≥601cc</t>
  </si>
  <si>
    <t>Cars | internal combustion engine</t>
  </si>
  <si>
    <r>
      <t>U</t>
    </r>
    <r>
      <rPr>
        <sz val="9"/>
        <color theme="1" tint="0.34998626667073579"/>
        <rFont val="Calibri"/>
        <family val="2"/>
      </rPr>
      <t>nknown engine size</t>
    </r>
  </si>
  <si>
    <r>
      <t xml:space="preserve">Engine capacity </t>
    </r>
    <r>
      <rPr>
        <sz val="9"/>
        <color theme="1" tint="0.34998626667073579"/>
        <rFont val="Calibri"/>
        <family val="2"/>
      </rPr>
      <t>≥1,501cc (&gt;1.5 litre engine)</t>
    </r>
  </si>
  <si>
    <r>
      <t xml:space="preserve">Engine capacity ≤1,200cc </t>
    </r>
    <r>
      <rPr>
        <sz val="9"/>
        <color theme="1" tint="0.34998626667073579"/>
        <rFont val="Calibri"/>
        <family val="2"/>
      </rPr>
      <t>(≤1.2 litre)</t>
    </r>
  </si>
  <si>
    <r>
      <t xml:space="preserve">Engine capacity </t>
    </r>
    <r>
      <rPr>
        <sz val="9"/>
        <color theme="1" tint="0.34998626667073579"/>
        <rFont val="Calibri"/>
        <family val="2"/>
      </rPr>
      <t>1,201cc-1,500cc (1.2-1.5 litre)</t>
    </r>
  </si>
  <si>
    <t>Engine capacity 151cc-250cc</t>
  </si>
  <si>
    <t>Engine capacity 251cc-600cc</t>
  </si>
  <si>
    <t>Cars | electric</t>
  </si>
  <si>
    <t>Unit</t>
  </si>
  <si>
    <t>[km]</t>
  </si>
  <si>
    <t>Totals</t>
  </si>
  <si>
    <t>km travelled in year</t>
  </si>
  <si>
    <t>Additional info</t>
  </si>
  <si>
    <t>ZMH</t>
  </si>
  <si>
    <t>Canada</t>
  </si>
  <si>
    <t>AAH</t>
  </si>
  <si>
    <t>Germany</t>
  </si>
  <si>
    <t>AAL</t>
  </si>
  <si>
    <t>Denmark</t>
  </si>
  <si>
    <t>AES</t>
  </si>
  <si>
    <t>Norway</t>
  </si>
  <si>
    <t>AAR</t>
  </si>
  <si>
    <t>JEG</t>
  </si>
  <si>
    <t>Greenland</t>
  </si>
  <si>
    <t>ABD</t>
  </si>
  <si>
    <t>ABF</t>
  </si>
  <si>
    <t>Kiribati</t>
  </si>
  <si>
    <t>ABA</t>
  </si>
  <si>
    <t>Russian Federation</t>
  </si>
  <si>
    <t>Papua New Guinea</t>
  </si>
  <si>
    <t>YXX</t>
  </si>
  <si>
    <t>Pakistan</t>
  </si>
  <si>
    <t>EAB</t>
  </si>
  <si>
    <t>Yemen</t>
  </si>
  <si>
    <t>AEH</t>
  </si>
  <si>
    <t>Chad</t>
  </si>
  <si>
    <t>AEA</t>
  </si>
  <si>
    <t>OGO</t>
  </si>
  <si>
    <t>ABZ</t>
  </si>
  <si>
    <t>United Kingdom</t>
  </si>
  <si>
    <t>APG</t>
  </si>
  <si>
    <t>United States</t>
  </si>
  <si>
    <t>ABR</t>
  </si>
  <si>
    <t>AHB</t>
  </si>
  <si>
    <t>Saudi Arabia</t>
  </si>
  <si>
    <t>ABJ</t>
  </si>
  <si>
    <t>DYS</t>
  </si>
  <si>
    <t>ABI</t>
  </si>
  <si>
    <t>ABB</t>
  </si>
  <si>
    <t>ABG</t>
  </si>
  <si>
    <t>Australia</t>
  </si>
  <si>
    <t>VJI</t>
  </si>
  <si>
    <t>ABO</t>
  </si>
  <si>
    <t>AOD</t>
  </si>
  <si>
    <t>AJS</t>
  </si>
  <si>
    <t>Mexico</t>
  </si>
  <si>
    <t>AUH</t>
  </si>
  <si>
    <t>United Arab Emirates</t>
  </si>
  <si>
    <t>DHF</t>
  </si>
  <si>
    <t>AZI</t>
  </si>
  <si>
    <t>AEU</t>
  </si>
  <si>
    <t>AUE</t>
  </si>
  <si>
    <t>Egypt</t>
  </si>
  <si>
    <t>ABS</t>
  </si>
  <si>
    <t>ABV</t>
  </si>
  <si>
    <t>Nigeria</t>
  </si>
  <si>
    <t>ACD</t>
  </si>
  <si>
    <t>Colombia</t>
  </si>
  <si>
    <t>ARF</t>
  </si>
  <si>
    <t>AGV</t>
  </si>
  <si>
    <t>ACC</t>
  </si>
  <si>
    <t>Ghana</t>
  </si>
  <si>
    <t>ACS</t>
  </si>
  <si>
    <t>ACU</t>
  </si>
  <si>
    <t>Panama</t>
  </si>
  <si>
    <t>ADT</t>
  </si>
  <si>
    <t>ADK</t>
  </si>
  <si>
    <t>ADA</t>
  </si>
  <si>
    <t>Turkey</t>
  </si>
  <si>
    <t>UAB</t>
  </si>
  <si>
    <t>AAD</t>
  </si>
  <si>
    <t>Sudan</t>
  </si>
  <si>
    <t>ADD</t>
  </si>
  <si>
    <t>Ethiopia</t>
  </si>
  <si>
    <t>ADL</t>
  </si>
  <si>
    <t>ADE</t>
  </si>
  <si>
    <t>ADF</t>
  </si>
  <si>
    <t>AER</t>
  </si>
  <si>
    <t>AZR</t>
  </si>
  <si>
    <t>Algeria</t>
  </si>
  <si>
    <t>ADG</t>
  </si>
  <si>
    <t>AEG</t>
  </si>
  <si>
    <t>Indonesia</t>
  </si>
  <si>
    <t>AFR</t>
  </si>
  <si>
    <t>AFO</t>
  </si>
  <si>
    <t>AFT</t>
  </si>
  <si>
    <t>Afutara Aerodrome</t>
  </si>
  <si>
    <t>Solomon Islands</t>
  </si>
  <si>
    <t>AFY</t>
  </si>
  <si>
    <t>AJY</t>
  </si>
  <si>
    <t>Niger</t>
  </si>
  <si>
    <t>AGA</t>
  </si>
  <si>
    <t>Morocco</t>
  </si>
  <si>
    <t>IXA</t>
  </si>
  <si>
    <t>India</t>
  </si>
  <si>
    <t>AGX</t>
  </si>
  <si>
    <t>AUP</t>
  </si>
  <si>
    <t>AGF</t>
  </si>
  <si>
    <t>France</t>
  </si>
  <si>
    <t>AGZ</t>
  </si>
  <si>
    <t>South Africa</t>
  </si>
  <si>
    <t>AKW</t>
  </si>
  <si>
    <t>AGW</t>
  </si>
  <si>
    <t>AGR</t>
  </si>
  <si>
    <t>AJI</t>
  </si>
  <si>
    <t>Greece</t>
  </si>
  <si>
    <t>ACL</t>
  </si>
  <si>
    <t>BQN</t>
  </si>
  <si>
    <t>Puerto Rico</t>
  </si>
  <si>
    <t>AGU</t>
  </si>
  <si>
    <t>AGJ</t>
  </si>
  <si>
    <t>Japan</t>
  </si>
  <si>
    <t>AHE</t>
  </si>
  <si>
    <t>Ahe Airport</t>
  </si>
  <si>
    <t>French Polynesia</t>
  </si>
  <si>
    <t>XIJ</t>
  </si>
  <si>
    <t>Kuwait</t>
  </si>
  <si>
    <t>AMD</t>
  </si>
  <si>
    <t>AHS</t>
  </si>
  <si>
    <t>Honduras</t>
  </si>
  <si>
    <t>AWZ</t>
  </si>
  <si>
    <t>AIW</t>
  </si>
  <si>
    <t>Namibia</t>
  </si>
  <si>
    <t>AIH</t>
  </si>
  <si>
    <t>AIK</t>
  </si>
  <si>
    <t>AIL</t>
  </si>
  <si>
    <t>AIP</t>
  </si>
  <si>
    <t>Marshall Islands</t>
  </si>
  <si>
    <t>AIM</t>
  </si>
  <si>
    <t>ANW</t>
  </si>
  <si>
    <t>AIE</t>
  </si>
  <si>
    <t>AEO</t>
  </si>
  <si>
    <t>Mauritania</t>
  </si>
  <si>
    <t>WSY</t>
  </si>
  <si>
    <t>AIC</t>
  </si>
  <si>
    <t>AHL</t>
  </si>
  <si>
    <t>Guyana</t>
  </si>
  <si>
    <t>ATP</t>
  </si>
  <si>
    <t>TAJ</t>
  </si>
  <si>
    <t>AIT</t>
  </si>
  <si>
    <t>Cook Islands</t>
  </si>
  <si>
    <t>AYU</t>
  </si>
  <si>
    <t>AJL</t>
  </si>
  <si>
    <t>AJA</t>
  </si>
  <si>
    <t>AKK</t>
  </si>
  <si>
    <t>KKI</t>
  </si>
  <si>
    <t>AKI</t>
  </si>
  <si>
    <t>AKE</t>
  </si>
  <si>
    <t>Gabon</t>
  </si>
  <si>
    <t>AXT</t>
  </si>
  <si>
    <t>AJJ</t>
  </si>
  <si>
    <t>LAK</t>
  </si>
  <si>
    <t>AKD</t>
  </si>
  <si>
    <t>AKO</t>
  </si>
  <si>
    <t>CAK</t>
  </si>
  <si>
    <t>AKC</t>
  </si>
  <si>
    <t>AKT</t>
  </si>
  <si>
    <t>Cyprus</t>
  </si>
  <si>
    <t>AKU</t>
  </si>
  <si>
    <t>China</t>
  </si>
  <si>
    <t>SCO</t>
  </si>
  <si>
    <t>Kazakhstan</t>
  </si>
  <si>
    <t>AKX</t>
  </si>
  <si>
    <t>AKV</t>
  </si>
  <si>
    <t>AKR</t>
  </si>
  <si>
    <t>AEY</t>
  </si>
  <si>
    <t>Iceland</t>
  </si>
  <si>
    <t>AAN</t>
  </si>
  <si>
    <t>AAC</t>
  </si>
  <si>
    <t>AAY</t>
  </si>
  <si>
    <t>AHU</t>
  </si>
  <si>
    <t>AKH</t>
  </si>
  <si>
    <t>Prince Sultan Air Base</t>
  </si>
  <si>
    <t>Oman</t>
  </si>
  <si>
    <t>SOR</t>
  </si>
  <si>
    <t>XJD</t>
  </si>
  <si>
    <t>Qatar</t>
  </si>
  <si>
    <t>AAV</t>
  </si>
  <si>
    <t>Philippines</t>
  </si>
  <si>
    <t>HOF</t>
  </si>
  <si>
    <t>AUK</t>
  </si>
  <si>
    <t>NAS</t>
  </si>
  <si>
    <t>HMN</t>
  </si>
  <si>
    <t>ALM</t>
  </si>
  <si>
    <t>XAL</t>
  </si>
  <si>
    <t>ALS</t>
  </si>
  <si>
    <t>ABC</t>
  </si>
  <si>
    <t>Spain</t>
  </si>
  <si>
    <t>ABT</t>
  </si>
  <si>
    <t>ABY</t>
  </si>
  <si>
    <t>ALB</t>
  </si>
  <si>
    <t>CVO</t>
  </si>
  <si>
    <t>ALH</t>
  </si>
  <si>
    <t>ALL</t>
  </si>
  <si>
    <t>Italy</t>
  </si>
  <si>
    <t>AEL</t>
  </si>
  <si>
    <t>LBI</t>
  </si>
  <si>
    <t>ABN</t>
  </si>
  <si>
    <t>Suriname</t>
  </si>
  <si>
    <t>BUK</t>
  </si>
  <si>
    <t>ABQ</t>
  </si>
  <si>
    <t>ABX</t>
  </si>
  <si>
    <t>ADH</t>
  </si>
  <si>
    <t>ACI</t>
  </si>
  <si>
    <t>ALQ</t>
  </si>
  <si>
    <t>Brazil</t>
  </si>
  <si>
    <t>WKK</t>
  </si>
  <si>
    <t>ALT</t>
  </si>
  <si>
    <t>ALP</t>
  </si>
  <si>
    <t>YLT</t>
  </si>
  <si>
    <t>YAL</t>
  </si>
  <si>
    <t>ALD</t>
  </si>
  <si>
    <t>Peru</t>
  </si>
  <si>
    <t>ALJ</t>
  </si>
  <si>
    <t>ALX</t>
  </si>
  <si>
    <t>ALR</t>
  </si>
  <si>
    <t>HBE</t>
  </si>
  <si>
    <t>ALY</t>
  </si>
  <si>
    <t>AEX</t>
  </si>
  <si>
    <t>ESF</t>
  </si>
  <si>
    <t>AXN</t>
  </si>
  <si>
    <t>AXL</t>
  </si>
  <si>
    <t>AXB</t>
  </si>
  <si>
    <t>AXD</t>
  </si>
  <si>
    <t>FJR</t>
  </si>
  <si>
    <t>AHO</t>
  </si>
  <si>
    <t>ALG</t>
  </si>
  <si>
    <t>AXG</t>
  </si>
  <si>
    <t>ALC</t>
  </si>
  <si>
    <t>ALI</t>
  </si>
  <si>
    <t>ASP</t>
  </si>
  <si>
    <t>AIV</t>
  </si>
  <si>
    <t>AII</t>
  </si>
  <si>
    <t>Djibouti</t>
  </si>
  <si>
    <t>IXD</t>
  </si>
  <si>
    <t>AET</t>
  </si>
  <si>
    <t>ADY</t>
  </si>
  <si>
    <t>AIA</t>
  </si>
  <si>
    <t>AMN</t>
  </si>
  <si>
    <t>YTF</t>
  </si>
  <si>
    <t>ALA</t>
  </si>
  <si>
    <t>AMJ</t>
  </si>
  <si>
    <t>LEI</t>
  </si>
  <si>
    <t>IXV</t>
  </si>
  <si>
    <t>ARD</t>
  </si>
  <si>
    <t>AOR</t>
  </si>
  <si>
    <t>Malaysia</t>
  </si>
  <si>
    <t>GUR</t>
  </si>
  <si>
    <t>AWE</t>
  </si>
  <si>
    <t>AHZ</t>
  </si>
  <si>
    <t>APN</t>
  </si>
  <si>
    <t>ABH</t>
  </si>
  <si>
    <t>ALE</t>
  </si>
  <si>
    <t>AYD</t>
  </si>
  <si>
    <t>ALF</t>
  </si>
  <si>
    <t>AFL</t>
  </si>
  <si>
    <t>LTI</t>
  </si>
  <si>
    <t>Mongolia</t>
  </si>
  <si>
    <t>ATM</t>
  </si>
  <si>
    <t>AAT</t>
  </si>
  <si>
    <t>AOC</t>
  </si>
  <si>
    <t>ACH</t>
  </si>
  <si>
    <t>Switzerland</t>
  </si>
  <si>
    <t>AME</t>
  </si>
  <si>
    <t>Mozambique</t>
  </si>
  <si>
    <t>WAP</t>
  </si>
  <si>
    <t>Chile</t>
  </si>
  <si>
    <t>APY</t>
  </si>
  <si>
    <t>ARR</t>
  </si>
  <si>
    <t>Argentina</t>
  </si>
  <si>
    <t>ALN</t>
  </si>
  <si>
    <t>AWN</t>
  </si>
  <si>
    <t>LTS</t>
  </si>
  <si>
    <t>AXS</t>
  </si>
  <si>
    <t>ALU</t>
  </si>
  <si>
    <t>Somalia</t>
  </si>
  <si>
    <t>Sweden</t>
  </si>
  <si>
    <t>AQY</t>
  </si>
  <si>
    <t>AMC</t>
  </si>
  <si>
    <t>Guam</t>
  </si>
  <si>
    <t>AMF</t>
  </si>
  <si>
    <t>AHI</t>
  </si>
  <si>
    <t>AFI</t>
  </si>
  <si>
    <t>ASJ</t>
  </si>
  <si>
    <t>AMU</t>
  </si>
  <si>
    <t>AMA</t>
  </si>
  <si>
    <t>TDW</t>
  </si>
  <si>
    <t>AMT</t>
  </si>
  <si>
    <t>AZB</t>
  </si>
  <si>
    <t>IVA</t>
  </si>
  <si>
    <t>Madagascar</t>
  </si>
  <si>
    <t>ATF</t>
  </si>
  <si>
    <t>Ecuador</t>
  </si>
  <si>
    <t>AHY</t>
  </si>
  <si>
    <t>AMY</t>
  </si>
  <si>
    <t>WAM</t>
  </si>
  <si>
    <t>AMB</t>
  </si>
  <si>
    <t>ABL</t>
  </si>
  <si>
    <t>AMQ</t>
  </si>
  <si>
    <t>ASV</t>
  </si>
  <si>
    <t>Kenya</t>
  </si>
  <si>
    <t>AZZ</t>
  </si>
  <si>
    <t>Angola</t>
  </si>
  <si>
    <t>AUJ</t>
  </si>
  <si>
    <t>AMV</t>
  </si>
  <si>
    <t>AHH</t>
  </si>
  <si>
    <t>AMW</t>
  </si>
  <si>
    <t>ADJ</t>
  </si>
  <si>
    <t>Jordan</t>
  </si>
  <si>
    <t>AMM</t>
  </si>
  <si>
    <t>AMX</t>
  </si>
  <si>
    <t>YEY</t>
  </si>
  <si>
    <t>AMP</t>
  </si>
  <si>
    <t>ADP</t>
  </si>
  <si>
    <t>Sri Lanka</t>
  </si>
  <si>
    <t>ATQ</t>
  </si>
  <si>
    <t>AMS</t>
  </si>
  <si>
    <t>AVA</t>
  </si>
  <si>
    <t>AAA</t>
  </si>
  <si>
    <t>AAO</t>
  </si>
  <si>
    <t>OTS</t>
  </si>
  <si>
    <t>DYR</t>
  </si>
  <si>
    <t>ANA</t>
  </si>
  <si>
    <t>YAA</t>
  </si>
  <si>
    <t>AKP</t>
  </si>
  <si>
    <t>HVA</t>
  </si>
  <si>
    <t>AAQ</t>
  </si>
  <si>
    <t>APS</t>
  </si>
  <si>
    <t>EDF</t>
  </si>
  <si>
    <t>ANC</t>
  </si>
  <si>
    <t>MRI</t>
  </si>
  <si>
    <t>Merrill Field</t>
  </si>
  <si>
    <t>AOI</t>
  </si>
  <si>
    <t>ZUD</t>
  </si>
  <si>
    <t>ANS</t>
  </si>
  <si>
    <t>ADC</t>
  </si>
  <si>
    <t>ADO</t>
  </si>
  <si>
    <t>ZWA</t>
  </si>
  <si>
    <t>ANX</t>
  </si>
  <si>
    <t>AID</t>
  </si>
  <si>
    <t>AND</t>
  </si>
  <si>
    <t>AZN</t>
  </si>
  <si>
    <t>Uzbekistan</t>
  </si>
  <si>
    <t>ADV</t>
  </si>
  <si>
    <t>ADR</t>
  </si>
  <si>
    <t>WAD</t>
  </si>
  <si>
    <t>ASD</t>
  </si>
  <si>
    <t>Bahamas</t>
  </si>
  <si>
    <t>ANL</t>
  </si>
  <si>
    <t>NGD</t>
  </si>
  <si>
    <t>AUY</t>
  </si>
  <si>
    <t>Vanuatu</t>
  </si>
  <si>
    <t>AXX</t>
  </si>
  <si>
    <t>AGH</t>
  </si>
  <si>
    <t>ANE</t>
  </si>
  <si>
    <t>AGD</t>
  </si>
  <si>
    <t>YAX</t>
  </si>
  <si>
    <t>ANO</t>
  </si>
  <si>
    <t>ANQ</t>
  </si>
  <si>
    <t>AGG</t>
  </si>
  <si>
    <t>ANG</t>
  </si>
  <si>
    <t>AKG</t>
  </si>
  <si>
    <t>Anguilla</t>
  </si>
  <si>
    <t>AXA</t>
  </si>
  <si>
    <t>ANZ</t>
  </si>
  <si>
    <t>ANI</t>
  </si>
  <si>
    <t>AWD</t>
  </si>
  <si>
    <t>AJN</t>
  </si>
  <si>
    <t>Comoros</t>
  </si>
  <si>
    <t>AKA</t>
  </si>
  <si>
    <t>ESB</t>
  </si>
  <si>
    <t>ANK</t>
  </si>
  <si>
    <t>JVA</t>
  </si>
  <si>
    <t>WAK</t>
  </si>
  <si>
    <t>ARB</t>
  </si>
  <si>
    <t>AAE</t>
  </si>
  <si>
    <t>NAI</t>
  </si>
  <si>
    <t>AOB</t>
  </si>
  <si>
    <t>ANP</t>
  </si>
  <si>
    <t>NCY</t>
  </si>
  <si>
    <t>ANN</t>
  </si>
  <si>
    <t>ANB</t>
  </si>
  <si>
    <t>AQG</t>
  </si>
  <si>
    <t>AOG</t>
  </si>
  <si>
    <t>ATA</t>
  </si>
  <si>
    <t>ANM</t>
  </si>
  <si>
    <t>AYT</t>
  </si>
  <si>
    <t>TNR</t>
  </si>
  <si>
    <t>ANY</t>
  </si>
  <si>
    <t>AYL</t>
  </si>
  <si>
    <t>ANU</t>
  </si>
  <si>
    <t>Antigua and Barbuda</t>
  </si>
  <si>
    <t>EUQ</t>
  </si>
  <si>
    <t>ATE</t>
  </si>
  <si>
    <t>ANF</t>
  </si>
  <si>
    <t>WAQ</t>
  </si>
  <si>
    <t>ATJ</t>
  </si>
  <si>
    <t>DIE</t>
  </si>
  <si>
    <t>WAI</t>
  </si>
  <si>
    <t>Belgium</t>
  </si>
  <si>
    <t>ANR</t>
  </si>
  <si>
    <t>ACJ</t>
  </si>
  <si>
    <t>ANV</t>
  </si>
  <si>
    <t>AYN</t>
  </si>
  <si>
    <t>AOJ</t>
  </si>
  <si>
    <t>AOT</t>
  </si>
  <si>
    <t>AAF</t>
  </si>
  <si>
    <t>AAS</t>
  </si>
  <si>
    <t>APO</t>
  </si>
  <si>
    <t>APK</t>
  </si>
  <si>
    <t>AZG</t>
  </si>
  <si>
    <t>Samoa</t>
  </si>
  <si>
    <t>APW</t>
  </si>
  <si>
    <t>API</t>
  </si>
  <si>
    <t>APB</t>
  </si>
  <si>
    <t>APV</t>
  </si>
  <si>
    <t>ATW</t>
  </si>
  <si>
    <t>APR</t>
  </si>
  <si>
    <t>APU</t>
  </si>
  <si>
    <t>AQJ</t>
  </si>
  <si>
    <t>AJK</t>
  </si>
  <si>
    <t>AJU</t>
  </si>
  <si>
    <t>ARU</t>
  </si>
  <si>
    <t>ARW</t>
  </si>
  <si>
    <t>Romania</t>
  </si>
  <si>
    <t>ARS</t>
  </si>
  <si>
    <t>ARP</t>
  </si>
  <si>
    <t>AUX</t>
  </si>
  <si>
    <t>AXC</t>
  </si>
  <si>
    <t>ADI</t>
  </si>
  <si>
    <t>AAK</t>
  </si>
  <si>
    <t>AHF</t>
  </si>
  <si>
    <t>APQ</t>
  </si>
  <si>
    <t>APX</t>
  </si>
  <si>
    <t>AAG</t>
  </si>
  <si>
    <t>RAE</t>
  </si>
  <si>
    <t>ACR</t>
  </si>
  <si>
    <t>AQA</t>
  </si>
  <si>
    <t>ARY</t>
  </si>
  <si>
    <t>AUC</t>
  </si>
  <si>
    <t>ARQ</t>
  </si>
  <si>
    <t>RAW</t>
  </si>
  <si>
    <t>AAX</t>
  </si>
  <si>
    <t>AMH</t>
  </si>
  <si>
    <t>ARO</t>
  </si>
  <si>
    <t>ACV</t>
  </si>
  <si>
    <t>YAB</t>
  </si>
  <si>
    <t>ARC</t>
  </si>
  <si>
    <t>ADU</t>
  </si>
  <si>
    <t>AMZ</t>
  </si>
  <si>
    <t>AHD</t>
  </si>
  <si>
    <t>ADM</t>
  </si>
  <si>
    <t>ARE</t>
  </si>
  <si>
    <t>AQP</t>
  </si>
  <si>
    <t>GYL</t>
  </si>
  <si>
    <t>AGY</t>
  </si>
  <si>
    <t>XAR</t>
  </si>
  <si>
    <t>Burkina Faso</t>
  </si>
  <si>
    <t>ARI</t>
  </si>
  <si>
    <t>ACM</t>
  </si>
  <si>
    <t>AIR</t>
  </si>
  <si>
    <t>AQM</t>
  </si>
  <si>
    <t>AYK</t>
  </si>
  <si>
    <t>ARH</t>
  </si>
  <si>
    <t>RLT</t>
  </si>
  <si>
    <t>ARL</t>
  </si>
  <si>
    <t>Armenia</t>
  </si>
  <si>
    <t>AXM</t>
  </si>
  <si>
    <t>ARM</t>
  </si>
  <si>
    <t>YYW</t>
  </si>
  <si>
    <t>RNA</t>
  </si>
  <si>
    <t>Ulawa Airport</t>
  </si>
  <si>
    <t>AIS</t>
  </si>
  <si>
    <t>AAB</t>
  </si>
  <si>
    <t>AAI</t>
  </si>
  <si>
    <t>ARJ</t>
  </si>
  <si>
    <t>ATS</t>
  </si>
  <si>
    <t>ATI</t>
  </si>
  <si>
    <t>Uruguay</t>
  </si>
  <si>
    <t>RUA</t>
  </si>
  <si>
    <t>Uganda</t>
  </si>
  <si>
    <t>Aruba</t>
  </si>
  <si>
    <t>AUA</t>
  </si>
  <si>
    <t>ARK</t>
  </si>
  <si>
    <t>AXR</t>
  </si>
  <si>
    <t>AVK</t>
  </si>
  <si>
    <t>YEK</t>
  </si>
  <si>
    <t>AJR</t>
  </si>
  <si>
    <t>AKJ</t>
  </si>
  <si>
    <t>YEH</t>
  </si>
  <si>
    <t>APP</t>
  </si>
  <si>
    <t>AAU</t>
  </si>
  <si>
    <t>ARX</t>
  </si>
  <si>
    <t>ASC</t>
  </si>
  <si>
    <t>AEK</t>
  </si>
  <si>
    <t>ASG</t>
  </si>
  <si>
    <t>YZA</t>
  </si>
  <si>
    <t>ASB</t>
  </si>
  <si>
    <t>Turkmenistan</t>
  </si>
  <si>
    <t>ASX</t>
  </si>
  <si>
    <t>ASY</t>
  </si>
  <si>
    <t>ASZ</t>
  </si>
  <si>
    <t>ASM</t>
  </si>
  <si>
    <t>ASO</t>
  </si>
  <si>
    <t>ASE</t>
  </si>
  <si>
    <t>ASA</t>
  </si>
  <si>
    <t>AIF</t>
  </si>
  <si>
    <t>ATZ</t>
  </si>
  <si>
    <t>TSE</t>
  </si>
  <si>
    <t>AST</t>
  </si>
  <si>
    <t>ASF</t>
  </si>
  <si>
    <t>AKQ</t>
  </si>
  <si>
    <t>OVD</t>
  </si>
  <si>
    <t>JTY</t>
  </si>
  <si>
    <t>ASU</t>
  </si>
  <si>
    <t>Paraguay</t>
  </si>
  <si>
    <t>ASW</t>
  </si>
  <si>
    <t>ABU</t>
  </si>
  <si>
    <t>AXK</t>
  </si>
  <si>
    <t>ATR</t>
  </si>
  <si>
    <t>AUT</t>
  </si>
  <si>
    <t>ATB</t>
  </si>
  <si>
    <t>ATX</t>
  </si>
  <si>
    <t>AHN</t>
  </si>
  <si>
    <t>ATH</t>
  </si>
  <si>
    <t>ATO</t>
  </si>
  <si>
    <t>MMI</t>
  </si>
  <si>
    <t>ATV</t>
  </si>
  <si>
    <t>YIB</t>
  </si>
  <si>
    <t>AIU</t>
  </si>
  <si>
    <t>AKB</t>
  </si>
  <si>
    <t>ABP</t>
  </si>
  <si>
    <t>PDK</t>
  </si>
  <si>
    <t>FTY</t>
  </si>
  <si>
    <t>ATL</t>
  </si>
  <si>
    <t>JAE</t>
  </si>
  <si>
    <t>AIO</t>
  </si>
  <si>
    <t>ACY</t>
  </si>
  <si>
    <t>ATT</t>
  </si>
  <si>
    <t>ATD</t>
  </si>
  <si>
    <t>ATK</t>
  </si>
  <si>
    <t>NJA</t>
  </si>
  <si>
    <t>YAT</t>
  </si>
  <si>
    <t>ATG</t>
  </si>
  <si>
    <t>AOU</t>
  </si>
  <si>
    <t>AUQ</t>
  </si>
  <si>
    <t>GUW</t>
  </si>
  <si>
    <t>AUI</t>
  </si>
  <si>
    <t>OBS</t>
  </si>
  <si>
    <t>AUO</t>
  </si>
  <si>
    <t>AUN</t>
  </si>
  <si>
    <t>AKL</t>
  </si>
  <si>
    <t>AGS</t>
  </si>
  <si>
    <t>DNL</t>
  </si>
  <si>
    <t>Daniel Field</t>
  </si>
  <si>
    <t>AUG</t>
  </si>
  <si>
    <t>AUD</t>
  </si>
  <si>
    <t>AUV</t>
  </si>
  <si>
    <t>YPJ</t>
  </si>
  <si>
    <t>AUL</t>
  </si>
  <si>
    <t>IXU</t>
  </si>
  <si>
    <t>AUR</t>
  </si>
  <si>
    <t>AUZ</t>
  </si>
  <si>
    <t>AUU</t>
  </si>
  <si>
    <t>AUM</t>
  </si>
  <si>
    <t>ASQ</t>
  </si>
  <si>
    <t>AWP</t>
  </si>
  <si>
    <t>AVG</t>
  </si>
  <si>
    <t>AUF</t>
  </si>
  <si>
    <t>AVB</t>
  </si>
  <si>
    <t>AVN</t>
  </si>
  <si>
    <t>AVO</t>
  </si>
  <si>
    <t>AVU</t>
  </si>
  <si>
    <t>AWB</t>
  </si>
  <si>
    <t>AAJ</t>
  </si>
  <si>
    <t>Cayana Airstrip</t>
  </si>
  <si>
    <t>AWA</t>
  </si>
  <si>
    <t>AXU</t>
  </si>
  <si>
    <t>AYC</t>
  </si>
  <si>
    <t>AYP</t>
  </si>
  <si>
    <t>AYA</t>
  </si>
  <si>
    <t>AYW</t>
  </si>
  <si>
    <t>AYQ</t>
  </si>
  <si>
    <t>AYO</t>
  </si>
  <si>
    <t>AYR</t>
  </si>
  <si>
    <t>BFJ</t>
  </si>
  <si>
    <t>Fiji</t>
  </si>
  <si>
    <t>BXB</t>
  </si>
  <si>
    <t>BBL</t>
  </si>
  <si>
    <t>BCM</t>
  </si>
  <si>
    <t>BCD</t>
  </si>
  <si>
    <t>BJZ</t>
  </si>
  <si>
    <t>BXD</t>
  </si>
  <si>
    <t>BDN</t>
  </si>
  <si>
    <t>BDD</t>
  </si>
  <si>
    <t>BFX</t>
  </si>
  <si>
    <t>Cameroon</t>
  </si>
  <si>
    <t>BPE</t>
  </si>
  <si>
    <t>Myanmar</t>
  </si>
  <si>
    <t>BQI</t>
  </si>
  <si>
    <t>BGT</t>
  </si>
  <si>
    <t>IXB</t>
  </si>
  <si>
    <t>BGX</t>
  </si>
  <si>
    <t>BGW</t>
  </si>
  <si>
    <t>Iraq</t>
  </si>
  <si>
    <t>BGL</t>
  </si>
  <si>
    <t>Nepal</t>
  </si>
  <si>
    <t>YBG</t>
  </si>
  <si>
    <t>BAG</t>
  </si>
  <si>
    <t>BJR</t>
  </si>
  <si>
    <t>WGB</t>
  </si>
  <si>
    <t>BHV</t>
  </si>
  <si>
    <t>BHL</t>
  </si>
  <si>
    <t>BHI</t>
  </si>
  <si>
    <t>BHF</t>
  </si>
  <si>
    <t>BHA</t>
  </si>
  <si>
    <t>BFA</t>
  </si>
  <si>
    <t>BFQ</t>
  </si>
  <si>
    <t>BSC</t>
  </si>
  <si>
    <t>BAH</t>
  </si>
  <si>
    <t>Bahrain</t>
  </si>
  <si>
    <t>IAQ</t>
  </si>
  <si>
    <t>BAY</t>
  </si>
  <si>
    <t>BIB</t>
  </si>
  <si>
    <t>YBC</t>
  </si>
  <si>
    <t>VMU</t>
  </si>
  <si>
    <t>BGE</t>
  </si>
  <si>
    <t>BDZ</t>
  </si>
  <si>
    <t>BSJ</t>
  </si>
  <si>
    <t>BIT</t>
  </si>
  <si>
    <t>BJW</t>
  </si>
  <si>
    <t>BJH</t>
  </si>
  <si>
    <t>BJU</t>
  </si>
  <si>
    <t>BKM</t>
  </si>
  <si>
    <t>BXE</t>
  </si>
  <si>
    <t>Senegal</t>
  </si>
  <si>
    <t>BKE</t>
  </si>
  <si>
    <t>BAR</t>
  </si>
  <si>
    <t>YBK</t>
  </si>
  <si>
    <t>BFL</t>
  </si>
  <si>
    <t>Meadows Field</t>
  </si>
  <si>
    <t>BJD</t>
  </si>
  <si>
    <t>BMF</t>
  </si>
  <si>
    <t>Central African Republic</t>
  </si>
  <si>
    <t>ZXT</t>
  </si>
  <si>
    <t>Azerbaijan</t>
  </si>
  <si>
    <t>BWO</t>
  </si>
  <si>
    <t>BAS</t>
  </si>
  <si>
    <t>SOB</t>
  </si>
  <si>
    <t>Hungary</t>
  </si>
  <si>
    <t>BLB</t>
  </si>
  <si>
    <t>LCN</t>
  </si>
  <si>
    <t>BQA</t>
  </si>
  <si>
    <t>BQW</t>
  </si>
  <si>
    <t>BXH</t>
  </si>
  <si>
    <t>BLC</t>
  </si>
  <si>
    <t>BAJ</t>
  </si>
  <si>
    <t>BZI</t>
  </si>
  <si>
    <t>MQJ</t>
  </si>
  <si>
    <t>BPN</t>
  </si>
  <si>
    <t>OPU</t>
  </si>
  <si>
    <t>BNK</t>
  </si>
  <si>
    <t>BBA</t>
  </si>
  <si>
    <t>BZD</t>
  </si>
  <si>
    <t>BSS</t>
  </si>
  <si>
    <t>MTN</t>
  </si>
  <si>
    <t>BMR</t>
  </si>
  <si>
    <t>RGH</t>
  </si>
  <si>
    <t>BXR</t>
  </si>
  <si>
    <t>ABM</t>
  </si>
  <si>
    <t>BKO</t>
  </si>
  <si>
    <t>Mali</t>
  </si>
  <si>
    <t>BBY</t>
  </si>
  <si>
    <t>BCP</t>
  </si>
  <si>
    <t>BMQ</t>
  </si>
  <si>
    <t>BPC</t>
  </si>
  <si>
    <t>BMN</t>
  </si>
  <si>
    <t>BIN</t>
  </si>
  <si>
    <t>Afghanistan</t>
  </si>
  <si>
    <t>BMZ</t>
  </si>
  <si>
    <t>BAO</t>
  </si>
  <si>
    <t>Thailand</t>
  </si>
  <si>
    <t>NAF</t>
  </si>
  <si>
    <t>BTJ</t>
  </si>
  <si>
    <t>NDA</t>
  </si>
  <si>
    <t>BND</t>
  </si>
  <si>
    <t>TKG</t>
  </si>
  <si>
    <t>BDH</t>
  </si>
  <si>
    <t>MRX</t>
  </si>
  <si>
    <t>BWN</t>
  </si>
  <si>
    <t>Brunei Darussalam</t>
  </si>
  <si>
    <t>BDM</t>
  </si>
  <si>
    <t>BDY</t>
  </si>
  <si>
    <t>FDU</t>
  </si>
  <si>
    <t>BDO</t>
  </si>
  <si>
    <t>YBA</t>
  </si>
  <si>
    <t>BNR</t>
  </si>
  <si>
    <t>BLR</t>
  </si>
  <si>
    <t>BGU</t>
  </si>
  <si>
    <t>BPX</t>
  </si>
  <si>
    <t>BKK</t>
  </si>
  <si>
    <t>BGR</t>
  </si>
  <si>
    <t>BGF</t>
  </si>
  <si>
    <t>BYX</t>
  </si>
  <si>
    <t>BNX</t>
  </si>
  <si>
    <t>BDJ</t>
  </si>
  <si>
    <t>BJL</t>
  </si>
  <si>
    <t>Gambia</t>
  </si>
  <si>
    <t>BWU</t>
  </si>
  <si>
    <t>BMV</t>
  </si>
  <si>
    <t>Viet Nam</t>
  </si>
  <si>
    <t>BNG</t>
  </si>
  <si>
    <t>BNP</t>
  </si>
  <si>
    <t>BYT</t>
  </si>
  <si>
    <t>Ireland</t>
  </si>
  <si>
    <t>BSD</t>
  </si>
  <si>
    <t>BAV</t>
  </si>
  <si>
    <t>BPD</t>
  </si>
  <si>
    <t>BHB</t>
  </si>
  <si>
    <t>BCA</t>
  </si>
  <si>
    <t>Cuba</t>
  </si>
  <si>
    <t>BRX</t>
  </si>
  <si>
    <t>Dominican Republic</t>
  </si>
  <si>
    <t>VEV</t>
  </si>
  <si>
    <t>BMJ</t>
  </si>
  <si>
    <t>BAZ</t>
  </si>
  <si>
    <t>BBQ</t>
  </si>
  <si>
    <t>BCI</t>
  </si>
  <si>
    <t>BCN</t>
  </si>
  <si>
    <t>BLA</t>
  </si>
  <si>
    <t>BAE</t>
  </si>
  <si>
    <t>BSY</t>
  </si>
  <si>
    <t>BRY</t>
  </si>
  <si>
    <t>Samuels Field</t>
  </si>
  <si>
    <t>BDU</t>
  </si>
  <si>
    <t>BEK</t>
  </si>
  <si>
    <t>BRI</t>
  </si>
  <si>
    <t>BNS</t>
  </si>
  <si>
    <t>BBN</t>
  </si>
  <si>
    <t>BZL</t>
  </si>
  <si>
    <t>Bangladesh</t>
  </si>
  <si>
    <t>BKP</t>
  </si>
  <si>
    <t>BAX</t>
  </si>
  <si>
    <t>BNL</t>
  </si>
  <si>
    <t>BRM</t>
  </si>
  <si>
    <t>BQQ</t>
  </si>
  <si>
    <t>BRR</t>
  </si>
  <si>
    <t>BCL</t>
  </si>
  <si>
    <t>Costa Rica</t>
  </si>
  <si>
    <t>BDC</t>
  </si>
  <si>
    <t>BPG</t>
  </si>
  <si>
    <t>BAC</t>
  </si>
  <si>
    <t>EJA</t>
  </si>
  <si>
    <t>NBB</t>
  </si>
  <si>
    <t>BAQ</t>
  </si>
  <si>
    <t>BRA</t>
  </si>
  <si>
    <t>BRB</t>
  </si>
  <si>
    <t>BAT</t>
  </si>
  <si>
    <t>BRW</t>
  </si>
  <si>
    <t>BWB</t>
  </si>
  <si>
    <t>BWF</t>
  </si>
  <si>
    <t>BTI</t>
  </si>
  <si>
    <t>BBH</t>
  </si>
  <si>
    <t>GFO</t>
  </si>
  <si>
    <t>BVO</t>
  </si>
  <si>
    <t>BSZ</t>
  </si>
  <si>
    <t>BOW</t>
  </si>
  <si>
    <t>UUN</t>
  </si>
  <si>
    <t>BSU</t>
  </si>
  <si>
    <t>BSO</t>
  </si>
  <si>
    <t>BAN</t>
  </si>
  <si>
    <t>BSR</t>
  </si>
  <si>
    <t>BBR</t>
  </si>
  <si>
    <t>Guadeloupe</t>
  </si>
  <si>
    <t>BSX</t>
  </si>
  <si>
    <t>BIA</t>
  </si>
  <si>
    <t>BSG</t>
  </si>
  <si>
    <t>Equatorial Guinea</t>
  </si>
  <si>
    <t>BTH</t>
  </si>
  <si>
    <t>BTG</t>
  </si>
  <si>
    <t>BVW</t>
  </si>
  <si>
    <t>BVX</t>
  </si>
  <si>
    <t>HLB</t>
  </si>
  <si>
    <t>ZBF</t>
  </si>
  <si>
    <t>BHS</t>
  </si>
  <si>
    <t>BRT</t>
  </si>
  <si>
    <t>BAL</t>
  </si>
  <si>
    <t>BLJ</t>
  </si>
  <si>
    <t>BXM</t>
  </si>
  <si>
    <t>BTR</t>
  </si>
  <si>
    <t>OUR</t>
  </si>
  <si>
    <t>BJF</t>
  </si>
  <si>
    <t>BBM</t>
  </si>
  <si>
    <t>Cambodia</t>
  </si>
  <si>
    <t>BTC</t>
  </si>
  <si>
    <t>BTL</t>
  </si>
  <si>
    <t>BAM</t>
  </si>
  <si>
    <t>BTW</t>
  </si>
  <si>
    <t>BUS</t>
  </si>
  <si>
    <t>Georgia</t>
  </si>
  <si>
    <t>BPF</t>
  </si>
  <si>
    <t>Batuna Aerodrome</t>
  </si>
  <si>
    <t>BUW</t>
  </si>
  <si>
    <t>BCH</t>
  </si>
  <si>
    <t>BCU</t>
  </si>
  <si>
    <t>BDE</t>
  </si>
  <si>
    <t>BVL</t>
  </si>
  <si>
    <t>BAU</t>
  </si>
  <si>
    <t>BWJ</t>
  </si>
  <si>
    <t>BBC</t>
  </si>
  <si>
    <t>BYM</t>
  </si>
  <si>
    <t>BYN</t>
  </si>
  <si>
    <t>BYU</t>
  </si>
  <si>
    <t>HPY</t>
  </si>
  <si>
    <t>BZB</t>
  </si>
  <si>
    <t>BEE</t>
  </si>
  <si>
    <t>WBE</t>
  </si>
  <si>
    <t>BCC</t>
  </si>
  <si>
    <t>XBE</t>
  </si>
  <si>
    <t>BIE</t>
  </si>
  <si>
    <t>BTY</t>
  </si>
  <si>
    <t>BFT</t>
  </si>
  <si>
    <t>BMT</t>
  </si>
  <si>
    <t>BPT</t>
  </si>
  <si>
    <t>WBQ</t>
  </si>
  <si>
    <t>YXQ</t>
  </si>
  <si>
    <t>BFP</t>
  </si>
  <si>
    <t>CBH</t>
  </si>
  <si>
    <t>BKW</t>
  </si>
  <si>
    <t>BFR</t>
  </si>
  <si>
    <t>BDW</t>
  </si>
  <si>
    <t>BED</t>
  </si>
  <si>
    <t>BEU</t>
  </si>
  <si>
    <t>EIS</t>
  </si>
  <si>
    <t>BEV</t>
  </si>
  <si>
    <t>Israel</t>
  </si>
  <si>
    <t>NIR</t>
  </si>
  <si>
    <t>WBD</t>
  </si>
  <si>
    <t>BEI</t>
  </si>
  <si>
    <t>LAQ</t>
  </si>
  <si>
    <t>Libya</t>
  </si>
  <si>
    <t>BYD</t>
  </si>
  <si>
    <t>BHY</t>
  </si>
  <si>
    <t>BHN</t>
  </si>
  <si>
    <t>PEK</t>
  </si>
  <si>
    <t>NAY</t>
  </si>
  <si>
    <t>BEW</t>
  </si>
  <si>
    <t>BEY</t>
  </si>
  <si>
    <t>Beirut Rafic Hariri International Airport</t>
  </si>
  <si>
    <t>Lebanon</t>
  </si>
  <si>
    <t>BJA</t>
  </si>
  <si>
    <t>OVA</t>
  </si>
  <si>
    <t>BLG</t>
  </si>
  <si>
    <t>BXF</t>
  </si>
  <si>
    <t>BEL</t>
  </si>
  <si>
    <t>BMY</t>
  </si>
  <si>
    <t>New Caledonia</t>
  </si>
  <si>
    <t>BHD</t>
  </si>
  <si>
    <t>BFS</t>
  </si>
  <si>
    <t>IXG</t>
  </si>
  <si>
    <t>EGO</t>
  </si>
  <si>
    <t>BJY</t>
  </si>
  <si>
    <t>BEG</t>
  </si>
  <si>
    <t>TZA</t>
  </si>
  <si>
    <t>Belize</t>
  </si>
  <si>
    <t>BZE</t>
  </si>
  <si>
    <t>ZEL</t>
  </si>
  <si>
    <t>QBC</t>
  </si>
  <si>
    <t>BUV</t>
  </si>
  <si>
    <t>BYL</t>
  </si>
  <si>
    <t>Liberia</t>
  </si>
  <si>
    <t>ACB</t>
  </si>
  <si>
    <t>BEP</t>
  </si>
  <si>
    <t>BLP</t>
  </si>
  <si>
    <t>BCS</t>
  </si>
  <si>
    <t>BLV</t>
  </si>
  <si>
    <t>BLI</t>
  </si>
  <si>
    <t>BNY</t>
  </si>
  <si>
    <t>BLX</t>
  </si>
  <si>
    <t>BLM</t>
  </si>
  <si>
    <t>BVM</t>
  </si>
  <si>
    <t>BCV</t>
  </si>
  <si>
    <t>BLY</t>
  </si>
  <si>
    <t>BMD</t>
  </si>
  <si>
    <t>PLU</t>
  </si>
  <si>
    <t>BCX</t>
  </si>
  <si>
    <t>BZY</t>
  </si>
  <si>
    <t>BVU</t>
  </si>
  <si>
    <t>BBP</t>
  </si>
  <si>
    <t>BCG</t>
  </si>
  <si>
    <t>BJI</t>
  </si>
  <si>
    <t>BLN</t>
  </si>
  <si>
    <t>BEB</t>
  </si>
  <si>
    <t>BXG</t>
  </si>
  <si>
    <t>BFU</t>
  </si>
  <si>
    <t>BEN</t>
  </si>
  <si>
    <t>BKS</t>
  </si>
  <si>
    <t>BUG</t>
  </si>
  <si>
    <t>BCW</t>
  </si>
  <si>
    <t>BNC</t>
  </si>
  <si>
    <t>BNI</t>
  </si>
  <si>
    <t>BJK</t>
  </si>
  <si>
    <t>BTN</t>
  </si>
  <si>
    <t>BSP</t>
  </si>
  <si>
    <t>BEX</t>
  </si>
  <si>
    <t>BBB</t>
  </si>
  <si>
    <t>BGV</t>
  </si>
  <si>
    <t>BEH</t>
  </si>
  <si>
    <t>BEJ</t>
  </si>
  <si>
    <t>BBO</t>
  </si>
  <si>
    <t>BBT</t>
  </si>
  <si>
    <t>Ukraine</t>
  </si>
  <si>
    <t>BBV</t>
  </si>
  <si>
    <t>YBV</t>
  </si>
  <si>
    <t>BGO</t>
  </si>
  <si>
    <t>BZM</t>
  </si>
  <si>
    <t>Netherlands</t>
  </si>
  <si>
    <t>EGC</t>
  </si>
  <si>
    <t>BVG</t>
  </si>
  <si>
    <t>SXF</t>
  </si>
  <si>
    <t>TXL</t>
  </si>
  <si>
    <t>BML</t>
  </si>
  <si>
    <t>BJO</t>
  </si>
  <si>
    <t>Bermuda</t>
  </si>
  <si>
    <t>BDA</t>
  </si>
  <si>
    <t>BRN</t>
  </si>
  <si>
    <t>WBO</t>
  </si>
  <si>
    <t>BTA</t>
  </si>
  <si>
    <t>BEZ</t>
  </si>
  <si>
    <t>BSV</t>
  </si>
  <si>
    <t>BPY</t>
  </si>
  <si>
    <t>BET</t>
  </si>
  <si>
    <t>Bethel Airport</t>
  </si>
  <si>
    <t>BKU</t>
  </si>
  <si>
    <t>BTX</t>
  </si>
  <si>
    <t>BTB</t>
  </si>
  <si>
    <t>Congo</t>
  </si>
  <si>
    <t>BTT</t>
  </si>
  <si>
    <t>BVZ</t>
  </si>
  <si>
    <t>BVY</t>
  </si>
  <si>
    <t>BWP</t>
  </si>
  <si>
    <t>BZR</t>
  </si>
  <si>
    <t>BDP</t>
  </si>
  <si>
    <t>BWA</t>
  </si>
  <si>
    <t>BMO</t>
  </si>
  <si>
    <t>BHR</t>
  </si>
  <si>
    <t>BUP</t>
  </si>
  <si>
    <t>BHU</t>
  </si>
  <si>
    <t>BHP</t>
  </si>
  <si>
    <t>BHO</t>
  </si>
  <si>
    <t>BBI</t>
  </si>
  <si>
    <t>BHJ</t>
  </si>
  <si>
    <t>BHC</t>
  </si>
  <si>
    <t>Bhurban Heliport</t>
  </si>
  <si>
    <t>BIK</t>
  </si>
  <si>
    <t>BAA</t>
  </si>
  <si>
    <t>BPK</t>
  </si>
  <si>
    <t>BIQ</t>
  </si>
  <si>
    <t>BRP</t>
  </si>
  <si>
    <t>BCZ</t>
  </si>
  <si>
    <t>BFE</t>
  </si>
  <si>
    <t>GBA</t>
  </si>
  <si>
    <t>YYA</t>
  </si>
  <si>
    <t>RBF</t>
  </si>
  <si>
    <t>BBE</t>
  </si>
  <si>
    <t>BGK</t>
  </si>
  <si>
    <t>BIG</t>
  </si>
  <si>
    <t>BGQ</t>
  </si>
  <si>
    <t>BMX</t>
  </si>
  <si>
    <t>BPI</t>
  </si>
  <si>
    <t>WBR</t>
  </si>
  <si>
    <t>HCA</t>
  </si>
  <si>
    <t>YTL</t>
  </si>
  <si>
    <t>BKB</t>
  </si>
  <si>
    <t>BII</t>
  </si>
  <si>
    <t>Enyu Airfield</t>
  </si>
  <si>
    <t>PAB</t>
  </si>
  <si>
    <t>BIO</t>
  </si>
  <si>
    <t>BIU</t>
  </si>
  <si>
    <t>BIW</t>
  </si>
  <si>
    <t>BIL</t>
  </si>
  <si>
    <t>BLL</t>
  </si>
  <si>
    <t>BIX</t>
  </si>
  <si>
    <t>BMU</t>
  </si>
  <si>
    <t>BIM</t>
  </si>
  <si>
    <t>XBN</t>
  </si>
  <si>
    <t>BTU</t>
  </si>
  <si>
    <t>NTI</t>
  </si>
  <si>
    <t>IRO</t>
  </si>
  <si>
    <t>BIR</t>
  </si>
  <si>
    <t>KBC</t>
  </si>
  <si>
    <t>BDI</t>
  </si>
  <si>
    <t>Seychelles</t>
  </si>
  <si>
    <t>BVI</t>
  </si>
  <si>
    <t>XBJ</t>
  </si>
  <si>
    <t>BHM</t>
  </si>
  <si>
    <t>BHX</t>
  </si>
  <si>
    <t>BKN</t>
  </si>
  <si>
    <t>BSQ</t>
  </si>
  <si>
    <t>BHH</t>
  </si>
  <si>
    <t>BSM</t>
  </si>
  <si>
    <t>FRU</t>
  </si>
  <si>
    <t>Kyrgyzstan</t>
  </si>
  <si>
    <t>BIY</t>
  </si>
  <si>
    <t>BIH</t>
  </si>
  <si>
    <t>BSK</t>
  </si>
  <si>
    <t>BPH</t>
  </si>
  <si>
    <t>BIS</t>
  </si>
  <si>
    <t>OXB</t>
  </si>
  <si>
    <t>Guinea-Bissau</t>
  </si>
  <si>
    <t>BMM</t>
  </si>
  <si>
    <t>BBJ</t>
  </si>
  <si>
    <t>BZP</t>
  </si>
  <si>
    <t>YBI</t>
  </si>
  <si>
    <t>BKQ</t>
  </si>
  <si>
    <t>BBS</t>
  </si>
  <si>
    <t>BLK</t>
  </si>
  <si>
    <t>BCB</t>
  </si>
  <si>
    <t>BKT</t>
  </si>
  <si>
    <t>BLT</t>
  </si>
  <si>
    <t>BWL</t>
  </si>
  <si>
    <t>BQS</t>
  </si>
  <si>
    <t>BSI</t>
  </si>
  <si>
    <t>BYW</t>
  </si>
  <si>
    <t>YBX</t>
  </si>
  <si>
    <t>BDG</t>
  </si>
  <si>
    <t>BLZ</t>
  </si>
  <si>
    <t>Malawi</t>
  </si>
  <si>
    <t>BHE</t>
  </si>
  <si>
    <t>BID</t>
  </si>
  <si>
    <t>BLO</t>
  </si>
  <si>
    <t>YDV</t>
  </si>
  <si>
    <t>BFC</t>
  </si>
  <si>
    <t>BMG</t>
  </si>
  <si>
    <t>BMI</t>
  </si>
  <si>
    <t>BBX</t>
  </si>
  <si>
    <t>Wings Field</t>
  </si>
  <si>
    <t>BLU</t>
  </si>
  <si>
    <t>BEF</t>
  </si>
  <si>
    <t>Nicaragua</t>
  </si>
  <si>
    <t>BNU</t>
  </si>
  <si>
    <t>BLH</t>
  </si>
  <si>
    <t>BYH</t>
  </si>
  <si>
    <t>HKA</t>
  </si>
  <si>
    <t>KBS</t>
  </si>
  <si>
    <t>Sierra Leone</t>
  </si>
  <si>
    <t>BVC</t>
  </si>
  <si>
    <t>Cape Verde</t>
  </si>
  <si>
    <t>BVB</t>
  </si>
  <si>
    <t>BOV</t>
  </si>
  <si>
    <t>BOY</t>
  </si>
  <si>
    <t>YBO</t>
  </si>
  <si>
    <t>BCR</t>
  </si>
  <si>
    <t>BCT</t>
  </si>
  <si>
    <t>BOC</t>
  </si>
  <si>
    <t>BNM</t>
  </si>
  <si>
    <t>BOO</t>
  </si>
  <si>
    <t>BXN</t>
  </si>
  <si>
    <t>BJV</t>
  </si>
  <si>
    <t>BNB</t>
  </si>
  <si>
    <t>BXA</t>
  </si>
  <si>
    <t>XBG</t>
  </si>
  <si>
    <t>BGH</t>
  </si>
  <si>
    <t>BOG</t>
  </si>
  <si>
    <t>GIC</t>
  </si>
  <si>
    <t>BOI</t>
  </si>
  <si>
    <t>BJB</t>
  </si>
  <si>
    <t>BKJ</t>
  </si>
  <si>
    <t>Guinea</t>
  </si>
  <si>
    <t>BUI</t>
  </si>
  <si>
    <t>BKR</t>
  </si>
  <si>
    <t>BWK</t>
  </si>
  <si>
    <t>OTC</t>
  </si>
  <si>
    <t>BJG</t>
  </si>
  <si>
    <t>BLS</t>
  </si>
  <si>
    <t>BLQ</t>
  </si>
  <si>
    <t>BCK</t>
  </si>
  <si>
    <t>BZO</t>
  </si>
  <si>
    <t>LAZ</t>
  </si>
  <si>
    <t>BOA</t>
  </si>
  <si>
    <t>BMH</t>
  </si>
  <si>
    <t>BON</t>
  </si>
  <si>
    <t>BZA</t>
  </si>
  <si>
    <t>YVB</t>
  </si>
  <si>
    <t>BDK</t>
  </si>
  <si>
    <t>BGP</t>
  </si>
  <si>
    <t>OGR</t>
  </si>
  <si>
    <t>BGG</t>
  </si>
  <si>
    <t>BYO</t>
  </si>
  <si>
    <t>Bonito Airport</t>
  </si>
  <si>
    <t>YBY</t>
  </si>
  <si>
    <t>BXT</t>
  </si>
  <si>
    <t>BTE</t>
  </si>
  <si>
    <t>BNW</t>
  </si>
  <si>
    <t>BGB</t>
  </si>
  <si>
    <t>BOB</t>
  </si>
  <si>
    <t>BXX</t>
  </si>
  <si>
    <t>RBB</t>
  </si>
  <si>
    <t>BOD</t>
  </si>
  <si>
    <t>BMW</t>
  </si>
  <si>
    <t>BGJ</t>
  </si>
  <si>
    <t>BGD</t>
  </si>
  <si>
    <t>BMK</t>
  </si>
  <si>
    <t>BLE</t>
  </si>
  <si>
    <t>RNN</t>
  </si>
  <si>
    <t>BXS</t>
  </si>
  <si>
    <t>BOX</t>
  </si>
  <si>
    <t>BOT</t>
  </si>
  <si>
    <t>BSN</t>
  </si>
  <si>
    <t>BSA</t>
  </si>
  <si>
    <t>BEM</t>
  </si>
  <si>
    <t>BST</t>
  </si>
  <si>
    <t>BOS</t>
  </si>
  <si>
    <t>BSW</t>
  </si>
  <si>
    <t>BTO</t>
  </si>
  <si>
    <t>BYK</t>
  </si>
  <si>
    <t>BOP</t>
  </si>
  <si>
    <t>BCF</t>
  </si>
  <si>
    <t>WBU</t>
  </si>
  <si>
    <t>BLD</t>
  </si>
  <si>
    <t>BQL</t>
  </si>
  <si>
    <t>XBO</t>
  </si>
  <si>
    <t>BQO</t>
  </si>
  <si>
    <t>BYA</t>
  </si>
  <si>
    <t>BXI</t>
  </si>
  <si>
    <t>BOE</t>
  </si>
  <si>
    <t>BTF</t>
  </si>
  <si>
    <t>BOJ</t>
  </si>
  <si>
    <t>Bulgaria</t>
  </si>
  <si>
    <t>BOU</t>
  </si>
  <si>
    <t>BRK</t>
  </si>
  <si>
    <t>BOH</t>
  </si>
  <si>
    <t>BUJ</t>
  </si>
  <si>
    <t>OUT</t>
  </si>
  <si>
    <t>OTL</t>
  </si>
  <si>
    <t>ZBO</t>
  </si>
  <si>
    <t>BWG</t>
  </si>
  <si>
    <t>APH</t>
  </si>
  <si>
    <t>BWM</t>
  </si>
  <si>
    <t>BZN</t>
  </si>
  <si>
    <t>Gallatin Field</t>
  </si>
  <si>
    <t>BOZ</t>
  </si>
  <si>
    <t>BCQ</t>
  </si>
  <si>
    <t>BDF</t>
  </si>
  <si>
    <t>BFD</t>
  </si>
  <si>
    <t>BBD</t>
  </si>
  <si>
    <t>Curtis Field</t>
  </si>
  <si>
    <t>BGZ</t>
  </si>
  <si>
    <t>Portugal</t>
  </si>
  <si>
    <t>BGC</t>
  </si>
  <si>
    <t>BJP</t>
  </si>
  <si>
    <t>BRD</t>
  </si>
  <si>
    <t>BMP</t>
  </si>
  <si>
    <t>LKZ</t>
  </si>
  <si>
    <t>YBR</t>
  </si>
  <si>
    <t>PLK</t>
  </si>
  <si>
    <t>BSB</t>
  </si>
  <si>
    <t>Presidente Juscelino Kubitschek International Airport</t>
  </si>
  <si>
    <t>BTS</t>
  </si>
  <si>
    <t>BTK</t>
  </si>
  <si>
    <t>BWE</t>
  </si>
  <si>
    <t>BVR</t>
  </si>
  <si>
    <t>BWC</t>
  </si>
  <si>
    <t>BZT</t>
  </si>
  <si>
    <t>BZV</t>
  </si>
  <si>
    <t>BKD</t>
  </si>
  <si>
    <t>GLZ</t>
  </si>
  <si>
    <t>Austria</t>
  </si>
  <si>
    <t>BXV</t>
  </si>
  <si>
    <t>BRE</t>
  </si>
  <si>
    <t>PWT</t>
  </si>
  <si>
    <t>BQT</t>
  </si>
  <si>
    <t>Belarus</t>
  </si>
  <si>
    <t>BES</t>
  </si>
  <si>
    <t>BVS</t>
  </si>
  <si>
    <t>BWQ</t>
  </si>
  <si>
    <t>BIV</t>
  </si>
  <si>
    <t>BZK</t>
  </si>
  <si>
    <t>BDR</t>
  </si>
  <si>
    <t>BGI</t>
  </si>
  <si>
    <t>Barbados</t>
  </si>
  <si>
    <t>BMC</t>
  </si>
  <si>
    <t>BHT</t>
  </si>
  <si>
    <t>BDS</t>
  </si>
  <si>
    <t>BNE</t>
  </si>
  <si>
    <t>BRS</t>
  </si>
  <si>
    <t>TTO</t>
  </si>
  <si>
    <t>BVE</t>
  </si>
  <si>
    <t>BZZ</t>
  </si>
  <si>
    <t>BRQ</t>
  </si>
  <si>
    <t>BDX</t>
  </si>
  <si>
    <t>YBT</t>
  </si>
  <si>
    <t>XBR</t>
  </si>
  <si>
    <t>BBW</t>
  </si>
  <si>
    <t>BHQ</t>
  </si>
  <si>
    <t>ZBM</t>
  </si>
  <si>
    <t>BNN</t>
  </si>
  <si>
    <t>BOK</t>
  </si>
  <si>
    <t>BKX</t>
  </si>
  <si>
    <t>BME</t>
  </si>
  <si>
    <t>BJC</t>
  </si>
  <si>
    <t>BRO</t>
  </si>
  <si>
    <t>BWD</t>
  </si>
  <si>
    <t>BGN</t>
  </si>
  <si>
    <t>BMS</t>
  </si>
  <si>
    <t>BTD</t>
  </si>
  <si>
    <t>BQK</t>
  </si>
  <si>
    <t>SSI</t>
  </si>
  <si>
    <t>NHZ</t>
  </si>
  <si>
    <t>BHG</t>
  </si>
  <si>
    <t>CRL</t>
  </si>
  <si>
    <t>BRU</t>
  </si>
  <si>
    <t>CFD</t>
  </si>
  <si>
    <t>Coulter Field</t>
  </si>
  <si>
    <t>BCE</t>
  </si>
  <si>
    <t>BQE</t>
  </si>
  <si>
    <t>BGA</t>
  </si>
  <si>
    <t>UCN</t>
  </si>
  <si>
    <t>BBU</t>
  </si>
  <si>
    <t>OTP</t>
  </si>
  <si>
    <t>BXK</t>
  </si>
  <si>
    <t>BKC</t>
  </si>
  <si>
    <t>BUD</t>
  </si>
  <si>
    <t>BUN</t>
  </si>
  <si>
    <t>AEP</t>
  </si>
  <si>
    <t>EZE</t>
  </si>
  <si>
    <t>BAI</t>
  </si>
  <si>
    <t>BYG</t>
  </si>
  <si>
    <t>YVT</t>
  </si>
  <si>
    <t>BFO</t>
  </si>
  <si>
    <t>Zimbabwe</t>
  </si>
  <si>
    <t>UUA</t>
  </si>
  <si>
    <t>UBI</t>
  </si>
  <si>
    <t>BJM</t>
  </si>
  <si>
    <t>Burundi</t>
  </si>
  <si>
    <t>BUA</t>
  </si>
  <si>
    <t>BKY</t>
  </si>
  <si>
    <t>BHK</t>
  </si>
  <si>
    <t>BKZ</t>
  </si>
  <si>
    <t>BUQ</t>
  </si>
  <si>
    <t>UGA</t>
  </si>
  <si>
    <t>BIP</t>
  </si>
  <si>
    <t>BFG</t>
  </si>
  <si>
    <t>IFP</t>
  </si>
  <si>
    <t>BUL</t>
  </si>
  <si>
    <t>BMB</t>
  </si>
  <si>
    <t>BZH</t>
  </si>
  <si>
    <t>BUY</t>
  </si>
  <si>
    <t>BDB</t>
  </si>
  <si>
    <t>BNT</t>
  </si>
  <si>
    <t>BUX</t>
  </si>
  <si>
    <t>BXZ</t>
  </si>
  <si>
    <t>BYQ</t>
  </si>
  <si>
    <t>BXO</t>
  </si>
  <si>
    <t>UOL</t>
  </si>
  <si>
    <t>RMB</t>
  </si>
  <si>
    <t>BUO</t>
  </si>
  <si>
    <t>BUR</t>
  </si>
  <si>
    <t>LEV</t>
  </si>
  <si>
    <t>Levuka Airfield</t>
  </si>
  <si>
    <t>URD</t>
  </si>
  <si>
    <t>BFV</t>
  </si>
  <si>
    <t>BUC</t>
  </si>
  <si>
    <t>BRL</t>
  </si>
  <si>
    <t>BTV</t>
  </si>
  <si>
    <t>BWT</t>
  </si>
  <si>
    <t>BNO</t>
  </si>
  <si>
    <t>YPZ</t>
  </si>
  <si>
    <t>BTZ</t>
  </si>
  <si>
    <t>Bursa Airport</t>
  </si>
  <si>
    <t>YEI</t>
  </si>
  <si>
    <t>BUT</t>
  </si>
  <si>
    <t>BXJ</t>
  </si>
  <si>
    <t>YDB</t>
  </si>
  <si>
    <t>BUB</t>
  </si>
  <si>
    <t>BEQ</t>
  </si>
  <si>
    <t>PUS</t>
  </si>
  <si>
    <t>BUZ</t>
  </si>
  <si>
    <t>BQB</t>
  </si>
  <si>
    <t>USU</t>
  </si>
  <si>
    <t>BZU</t>
  </si>
  <si>
    <t>BTQ</t>
  </si>
  <si>
    <t>Rwanda</t>
  </si>
  <si>
    <t>BBG</t>
  </si>
  <si>
    <t>BUM</t>
  </si>
  <si>
    <t>BTP</t>
  </si>
  <si>
    <t>BTM</t>
  </si>
  <si>
    <t>BWH</t>
  </si>
  <si>
    <t>UTE</t>
  </si>
  <si>
    <t>BXU</t>
  </si>
  <si>
    <t>BUU</t>
  </si>
  <si>
    <t>BZC</t>
  </si>
  <si>
    <t>BZG</t>
  </si>
  <si>
    <t>Poland</t>
  </si>
  <si>
    <t>CAH</t>
  </si>
  <si>
    <t>CBS</t>
  </si>
  <si>
    <t>CAB</t>
  </si>
  <si>
    <t>CFB</t>
  </si>
  <si>
    <t>CBJ</t>
  </si>
  <si>
    <t>CFC</t>
  </si>
  <si>
    <t>CCX</t>
  </si>
  <si>
    <t>CDI</t>
  </si>
  <si>
    <t>OAL</t>
  </si>
  <si>
    <t>CAD</t>
  </si>
  <si>
    <t>CFR</t>
  </si>
  <si>
    <t>CFF</t>
  </si>
  <si>
    <t>CGY</t>
  </si>
  <si>
    <t>CDY</t>
  </si>
  <si>
    <t>CAG</t>
  </si>
  <si>
    <t>ZAO</t>
  </si>
  <si>
    <t>CMZ</t>
  </si>
  <si>
    <t>CXA</t>
  </si>
  <si>
    <t>CGV</t>
  </si>
  <si>
    <t>CNS</t>
  </si>
  <si>
    <t>CAI</t>
  </si>
  <si>
    <t>CIR</t>
  </si>
  <si>
    <t>CJA</t>
  </si>
  <si>
    <t>CBQ</t>
  </si>
  <si>
    <t>CLZ</t>
  </si>
  <si>
    <t>CQF</t>
  </si>
  <si>
    <t>CJC</t>
  </si>
  <si>
    <t>CYP</t>
  </si>
  <si>
    <t>CLV</t>
  </si>
  <si>
    <t>CDW</t>
  </si>
  <si>
    <t>CDE</t>
  </si>
  <si>
    <t>CVI</t>
  </si>
  <si>
    <t>CXL</t>
  </si>
  <si>
    <t>YYC</t>
  </si>
  <si>
    <t>Calgary International Airport</t>
  </si>
  <si>
    <t>CLO</t>
  </si>
  <si>
    <t>CLR</t>
  </si>
  <si>
    <t>CUD</t>
  </si>
  <si>
    <t>CTO</t>
  </si>
  <si>
    <t>CLY</t>
  </si>
  <si>
    <t>CMW</t>
  </si>
  <si>
    <t>CBG</t>
  </si>
  <si>
    <t>CGE</t>
  </si>
  <si>
    <t>YCB</t>
  </si>
  <si>
    <t>CDH</t>
  </si>
  <si>
    <t>CDU</t>
  </si>
  <si>
    <t>CDN</t>
  </si>
  <si>
    <t>CMT</t>
  </si>
  <si>
    <t>CFI</t>
  </si>
  <si>
    <t>CGM</t>
  </si>
  <si>
    <t>CAM</t>
  </si>
  <si>
    <t>CMC</t>
  </si>
  <si>
    <t>CML</t>
  </si>
  <si>
    <t>VOK</t>
  </si>
  <si>
    <t>Volk Field</t>
  </si>
  <si>
    <t>ADW</t>
  </si>
  <si>
    <t>YBL</t>
  </si>
  <si>
    <t>CWP</t>
  </si>
  <si>
    <t>CAL</t>
  </si>
  <si>
    <t>CPE</t>
  </si>
  <si>
    <t>CPV</t>
  </si>
  <si>
    <t>CPQ</t>
  </si>
  <si>
    <t>CGR</t>
  </si>
  <si>
    <t>CBW</t>
  </si>
  <si>
    <t>CAW</t>
  </si>
  <si>
    <t>VCA</t>
  </si>
  <si>
    <t>CAJ</t>
  </si>
  <si>
    <t>CKZ</t>
  </si>
  <si>
    <t>CNA</t>
  </si>
  <si>
    <t>CQA</t>
  </si>
  <si>
    <t>Canarana Airport</t>
  </si>
  <si>
    <t>CSC</t>
  </si>
  <si>
    <t>CNV</t>
  </si>
  <si>
    <t>CBR</t>
  </si>
  <si>
    <t>CUN</t>
  </si>
  <si>
    <t>CXN</t>
  </si>
  <si>
    <t>CDL</t>
  </si>
  <si>
    <t>CNZ</t>
  </si>
  <si>
    <t>CEQ</t>
  </si>
  <si>
    <t>CBY</t>
  </si>
  <si>
    <t>CNE</t>
  </si>
  <si>
    <t>CIW</t>
  </si>
  <si>
    <t>Saint Vincent and the Grenadines</t>
  </si>
  <si>
    <t>CTK</t>
  </si>
  <si>
    <t>CIS</t>
  </si>
  <si>
    <t>CAP</t>
  </si>
  <si>
    <t>Haiti</t>
  </si>
  <si>
    <t>CSK</t>
  </si>
  <si>
    <t>KNP</t>
  </si>
  <si>
    <t>CBI</t>
  </si>
  <si>
    <t>YTE</t>
  </si>
  <si>
    <t>CQP</t>
  </si>
  <si>
    <t>CGI</t>
  </si>
  <si>
    <t>CGC</t>
  </si>
  <si>
    <t>LUR</t>
  </si>
  <si>
    <t>EHM</t>
  </si>
  <si>
    <t>CPI</t>
  </si>
  <si>
    <t>CPA</t>
  </si>
  <si>
    <t>CPN</t>
  </si>
  <si>
    <t>CZF</t>
  </si>
  <si>
    <t>CPT</t>
  </si>
  <si>
    <t>CVL</t>
  </si>
  <si>
    <t>LHU</t>
  </si>
  <si>
    <t>CPB</t>
  </si>
  <si>
    <t>CQT</t>
  </si>
  <si>
    <t>CBD</t>
  </si>
  <si>
    <t>CCS</t>
  </si>
  <si>
    <t>CKS</t>
  </si>
  <si>
    <t>CSB</t>
  </si>
  <si>
    <t>CAF</t>
  </si>
  <si>
    <t>CRQ</t>
  </si>
  <si>
    <t>MDH</t>
  </si>
  <si>
    <t>CCF</t>
  </si>
  <si>
    <t>CWL</t>
  </si>
  <si>
    <t>CAR</t>
  </si>
  <si>
    <t>CCO</t>
  </si>
  <si>
    <t>CAX</t>
  </si>
  <si>
    <t>CNM</t>
  </si>
  <si>
    <t>CRY</t>
  </si>
  <si>
    <t>CMM</t>
  </si>
  <si>
    <t>Guatemala</t>
  </si>
  <si>
    <t>CPG</t>
  </si>
  <si>
    <t>CVQ</t>
  </si>
  <si>
    <t>CRF</t>
  </si>
  <si>
    <t>CLN</t>
  </si>
  <si>
    <t>VCR</t>
  </si>
  <si>
    <t>CFP</t>
  </si>
  <si>
    <t>CRU</t>
  </si>
  <si>
    <t>Grenada</t>
  </si>
  <si>
    <t>CZT</t>
  </si>
  <si>
    <t>CIN</t>
  </si>
  <si>
    <t>CSN</t>
  </si>
  <si>
    <t>CTG</t>
  </si>
  <si>
    <t>CRC</t>
  </si>
  <si>
    <t>CTE</t>
  </si>
  <si>
    <t>YRF</t>
  </si>
  <si>
    <t>CAU</t>
  </si>
  <si>
    <t>CUP</t>
  </si>
  <si>
    <t>CUO</t>
  </si>
  <si>
    <t>CTP</t>
  </si>
  <si>
    <t>CGZ</t>
  </si>
  <si>
    <t>CMN</t>
  </si>
  <si>
    <t>CZK</t>
  </si>
  <si>
    <t>CAC</t>
  </si>
  <si>
    <t>CUV</t>
  </si>
  <si>
    <t>CGG</t>
  </si>
  <si>
    <t>CSI</t>
  </si>
  <si>
    <t>CPR</t>
  </si>
  <si>
    <t>CSS</t>
  </si>
  <si>
    <t>YCG</t>
  </si>
  <si>
    <t>DCM</t>
  </si>
  <si>
    <t>WCA</t>
  </si>
  <si>
    <t>CSR</t>
  </si>
  <si>
    <t>CXY</t>
  </si>
  <si>
    <t>CAT</t>
  </si>
  <si>
    <t>YAC</t>
  </si>
  <si>
    <t>CAA</t>
  </si>
  <si>
    <t>TLZ</t>
  </si>
  <si>
    <t>AVX</t>
  </si>
  <si>
    <t>CTC</t>
  </si>
  <si>
    <t>CTA</t>
  </si>
  <si>
    <t>CRM</t>
  </si>
  <si>
    <t>MPH</t>
  </si>
  <si>
    <t>CTR</t>
  </si>
  <si>
    <t>CBT</t>
  </si>
  <si>
    <t>CYZ</t>
  </si>
  <si>
    <t>CAQ</t>
  </si>
  <si>
    <t>CDD</t>
  </si>
  <si>
    <t>CVH</t>
  </si>
  <si>
    <t>CXJ</t>
  </si>
  <si>
    <t>CUK</t>
  </si>
  <si>
    <t>CYC</t>
  </si>
  <si>
    <t>CAY</t>
  </si>
  <si>
    <t>French Guiana</t>
  </si>
  <si>
    <t>CYB</t>
  </si>
  <si>
    <t>Cayman Islands</t>
  </si>
  <si>
    <t>CCC</t>
  </si>
  <si>
    <t>CYO</t>
  </si>
  <si>
    <t>CAV</t>
  </si>
  <si>
    <t>CEB</t>
  </si>
  <si>
    <t>CDC</t>
  </si>
  <si>
    <t>CID</t>
  </si>
  <si>
    <t>CED</t>
  </si>
  <si>
    <t>CWS</t>
  </si>
  <si>
    <t>GHM</t>
  </si>
  <si>
    <t>CEM</t>
  </si>
  <si>
    <t>ENL</t>
  </si>
  <si>
    <t>YCE</t>
  </si>
  <si>
    <t>CPF</t>
  </si>
  <si>
    <t>CRR</t>
  </si>
  <si>
    <t>SMB</t>
  </si>
  <si>
    <t>CES</t>
  </si>
  <si>
    <t>CHH</t>
  </si>
  <si>
    <t>CDR</t>
  </si>
  <si>
    <t>ZBR</t>
  </si>
  <si>
    <t>WCH</t>
  </si>
  <si>
    <t>CCN</t>
  </si>
  <si>
    <t>CIK</t>
  </si>
  <si>
    <t>CHL</t>
  </si>
  <si>
    <t>XCR</t>
  </si>
  <si>
    <t>CMF</t>
  </si>
  <si>
    <t>CMI</t>
  </si>
  <si>
    <t>CNR</t>
  </si>
  <si>
    <t>WCR</t>
  </si>
  <si>
    <t>IXC</t>
  </si>
  <si>
    <t>SLJ</t>
  </si>
  <si>
    <t>CGQ</t>
  </si>
  <si>
    <t>CGD</t>
  </si>
  <si>
    <t>CNI</t>
  </si>
  <si>
    <t>CSX</t>
  </si>
  <si>
    <t>CHX</t>
  </si>
  <si>
    <t>CIH</t>
  </si>
  <si>
    <t>CZX</t>
  </si>
  <si>
    <t>CHQ</t>
  </si>
  <si>
    <t>CNU</t>
  </si>
  <si>
    <t>CHG</t>
  </si>
  <si>
    <t>Chaoyang Airport</t>
  </si>
  <si>
    <t>CPL</t>
  </si>
  <si>
    <t>XAP</t>
  </si>
  <si>
    <t>YLD</t>
  </si>
  <si>
    <t>CNT</t>
  </si>
  <si>
    <t>CCY</t>
  </si>
  <si>
    <t>CHS</t>
  </si>
  <si>
    <t>CRW</t>
  </si>
  <si>
    <t>CTL</t>
  </si>
  <si>
    <t>YCL</t>
  </si>
  <si>
    <t>CLT</t>
  </si>
  <si>
    <t>QWG</t>
  </si>
  <si>
    <t>Wilgrove Air Park</t>
  </si>
  <si>
    <t>CHO</t>
  </si>
  <si>
    <t>YYG</t>
  </si>
  <si>
    <t>CXT</t>
  </si>
  <si>
    <t>CHR</t>
  </si>
  <si>
    <t>XCM</t>
  </si>
  <si>
    <t>CHT</t>
  </si>
  <si>
    <t>CHA</t>
  </si>
  <si>
    <t>Lovell Field</t>
  </si>
  <si>
    <t>CHV</t>
  </si>
  <si>
    <t>CSY</t>
  </si>
  <si>
    <t>CYF</t>
  </si>
  <si>
    <t>CLS</t>
  </si>
  <si>
    <t>Hong Kong</t>
  </si>
  <si>
    <t>CEH</t>
  </si>
  <si>
    <t>CEK</t>
  </si>
  <si>
    <t>CEX</t>
  </si>
  <si>
    <t>CTU</t>
  </si>
  <si>
    <t>MAA</t>
  </si>
  <si>
    <t>CJJ</t>
  </si>
  <si>
    <t>HCW</t>
  </si>
  <si>
    <t>CER</t>
  </si>
  <si>
    <t>CEE</t>
  </si>
  <si>
    <t>CKC</t>
  </si>
  <si>
    <t>CWC</t>
  </si>
  <si>
    <t>CKK</t>
  </si>
  <si>
    <t>CKA</t>
  </si>
  <si>
    <t>CBC</t>
  </si>
  <si>
    <t>CRH</t>
  </si>
  <si>
    <t>CYX</t>
  </si>
  <si>
    <t>HTW</t>
  </si>
  <si>
    <t>CEG</t>
  </si>
  <si>
    <t>YCS</t>
  </si>
  <si>
    <t>CTM</t>
  </si>
  <si>
    <t>YCQ</t>
  </si>
  <si>
    <t>VAK</t>
  </si>
  <si>
    <t>YHR</t>
  </si>
  <si>
    <t>CYS</t>
  </si>
  <si>
    <t>CMJ</t>
  </si>
  <si>
    <t>CNX</t>
  </si>
  <si>
    <t>CEI</t>
  </si>
  <si>
    <t>CYI</t>
  </si>
  <si>
    <t>YMT</t>
  </si>
  <si>
    <t>RFD</t>
  </si>
  <si>
    <t>DPA</t>
  </si>
  <si>
    <t>GYY</t>
  </si>
  <si>
    <t>MDW</t>
  </si>
  <si>
    <t>PWK</t>
  </si>
  <si>
    <t>CZA</t>
  </si>
  <si>
    <t>CHK</t>
  </si>
  <si>
    <t>CKX</t>
  </si>
  <si>
    <t>CIX</t>
  </si>
  <si>
    <t>CIC</t>
  </si>
  <si>
    <t>CIF</t>
  </si>
  <si>
    <t>KCQ</t>
  </si>
  <si>
    <t>KCL</t>
  </si>
  <si>
    <t>IGO</t>
  </si>
  <si>
    <t>CUU</t>
  </si>
  <si>
    <t>CHB</t>
  </si>
  <si>
    <t>CDS</t>
  </si>
  <si>
    <t>CCH</t>
  </si>
  <si>
    <t>CJH</t>
  </si>
  <si>
    <t>LLG</t>
  </si>
  <si>
    <t>YAI</t>
  </si>
  <si>
    <t>YCW</t>
  </si>
  <si>
    <t>CHZ</t>
  </si>
  <si>
    <t>CHM</t>
  </si>
  <si>
    <t>VPY</t>
  </si>
  <si>
    <t>CCL</t>
  </si>
  <si>
    <t>WAL</t>
  </si>
  <si>
    <t>INE</t>
  </si>
  <si>
    <t>CGJ</t>
  </si>
  <si>
    <t>Zambia</t>
  </si>
  <si>
    <t>CNO</t>
  </si>
  <si>
    <t>JKH</t>
  </si>
  <si>
    <t>CIP</t>
  </si>
  <si>
    <t>CHJ</t>
  </si>
  <si>
    <t>CIQ</t>
  </si>
  <si>
    <t>CZN</t>
  </si>
  <si>
    <t>YKU</t>
  </si>
  <si>
    <t>HIB</t>
  </si>
  <si>
    <t>KIV</t>
  </si>
  <si>
    <t>CZO</t>
  </si>
  <si>
    <t>HTA</t>
  </si>
  <si>
    <t>PGI</t>
  </si>
  <si>
    <t>CXC</t>
  </si>
  <si>
    <t>CJL</t>
  </si>
  <si>
    <t>CTD</t>
  </si>
  <si>
    <t>CGP</t>
  </si>
  <si>
    <t>CKL</t>
  </si>
  <si>
    <t>CFK</t>
  </si>
  <si>
    <t>COQ</t>
  </si>
  <si>
    <t>CHY</t>
  </si>
  <si>
    <t>CKH</t>
  </si>
  <si>
    <t>TGS</t>
  </si>
  <si>
    <t>CET</t>
  </si>
  <si>
    <t>CKG</t>
  </si>
  <si>
    <t>HOS</t>
  </si>
  <si>
    <t>CHC</t>
  </si>
  <si>
    <t>CXQ</t>
  </si>
  <si>
    <t>Christmas Island</t>
  </si>
  <si>
    <t>XCH</t>
  </si>
  <si>
    <t>CXI</t>
  </si>
  <si>
    <t>CHU</t>
  </si>
  <si>
    <t>CCZ</t>
  </si>
  <si>
    <t>CNN</t>
  </si>
  <si>
    <t>CJM</t>
  </si>
  <si>
    <t>Chumphon Airport</t>
  </si>
  <si>
    <t>CVB</t>
  </si>
  <si>
    <t>ZUM</t>
  </si>
  <si>
    <t>ICI</t>
  </si>
  <si>
    <t>AVI</t>
  </si>
  <si>
    <t>CFG</t>
  </si>
  <si>
    <t>CXP</t>
  </si>
  <si>
    <t>CIM</t>
  </si>
  <si>
    <t>CVG</t>
  </si>
  <si>
    <t>LUK</t>
  </si>
  <si>
    <t>IRC</t>
  </si>
  <si>
    <t>CHP</t>
  </si>
  <si>
    <t>CBN</t>
  </si>
  <si>
    <t>ACN</t>
  </si>
  <si>
    <t>CBL</t>
  </si>
  <si>
    <t>CUA</t>
  </si>
  <si>
    <t>CME</t>
  </si>
  <si>
    <t>AGT</t>
  </si>
  <si>
    <t>CJS</t>
  </si>
  <si>
    <t>MMC</t>
  </si>
  <si>
    <t>CEN</t>
  </si>
  <si>
    <t>CVM</t>
  </si>
  <si>
    <t>CNH</t>
  </si>
  <si>
    <t>ICL</t>
  </si>
  <si>
    <t>CLP</t>
  </si>
  <si>
    <t>CKB</t>
  </si>
  <si>
    <t>CKM</t>
  </si>
  <si>
    <t>Fletcher Field</t>
  </si>
  <si>
    <t>CKV</t>
  </si>
  <si>
    <t>CAO</t>
  </si>
  <si>
    <t>CKE</t>
  </si>
  <si>
    <t>CLW</t>
  </si>
  <si>
    <t>CEU</t>
  </si>
  <si>
    <t>CMQ</t>
  </si>
  <si>
    <t>CFE</t>
  </si>
  <si>
    <t>CVC</t>
  </si>
  <si>
    <t>BKL</t>
  </si>
  <si>
    <t>CGF</t>
  </si>
  <si>
    <t>CLE</t>
  </si>
  <si>
    <t>CFT</t>
  </si>
  <si>
    <t>CFH</t>
  </si>
  <si>
    <t>CWI</t>
  </si>
  <si>
    <t>CTZ</t>
  </si>
  <si>
    <t>CLK</t>
  </si>
  <si>
    <t>CSM</t>
  </si>
  <si>
    <t>CLI</t>
  </si>
  <si>
    <t>CNJ</t>
  </si>
  <si>
    <t>CLX</t>
  </si>
  <si>
    <t>CVS</t>
  </si>
  <si>
    <t>CVN</t>
  </si>
  <si>
    <t>CMK</t>
  </si>
  <si>
    <t>XCL</t>
  </si>
  <si>
    <t>CLJ</t>
  </si>
  <si>
    <t>CZY</t>
  </si>
  <si>
    <t>YCY</t>
  </si>
  <si>
    <t>CLG</t>
  </si>
  <si>
    <t>CIZ</t>
  </si>
  <si>
    <t>CTF</t>
  </si>
  <si>
    <t>Coatepeque Airport</t>
  </si>
  <si>
    <t>CTH</t>
  </si>
  <si>
    <t>CBV</t>
  </si>
  <si>
    <t>CAZ</t>
  </si>
  <si>
    <t>CIJ</t>
  </si>
  <si>
    <t>OCC</t>
  </si>
  <si>
    <t>CBB</t>
  </si>
  <si>
    <t>LGR</t>
  </si>
  <si>
    <t>YCN</t>
  </si>
  <si>
    <t>CSO</t>
  </si>
  <si>
    <t>COI</t>
  </si>
  <si>
    <t>COF</t>
  </si>
  <si>
    <t>CNC</t>
  </si>
  <si>
    <t>CCK</t>
  </si>
  <si>
    <t>Cocos (Keeling) Islands</t>
  </si>
  <si>
    <t>DZI</t>
  </si>
  <si>
    <t>COD</t>
  </si>
  <si>
    <t>CUQ</t>
  </si>
  <si>
    <t>CFV</t>
  </si>
  <si>
    <t>CFS</t>
  </si>
  <si>
    <t>CNG</t>
  </si>
  <si>
    <t>CJB</t>
  </si>
  <si>
    <t>XCO</t>
  </si>
  <si>
    <t>CBK</t>
  </si>
  <si>
    <t>CDB</t>
  </si>
  <si>
    <t>YOD</t>
  </si>
  <si>
    <t>CXF</t>
  </si>
  <si>
    <t>COM</t>
  </si>
  <si>
    <t>CLQ</t>
  </si>
  <si>
    <t>COL</t>
  </si>
  <si>
    <t>CRB</t>
  </si>
  <si>
    <t>CGS</t>
  </si>
  <si>
    <t>CLL</t>
  </si>
  <si>
    <t>Easterwood Field</t>
  </si>
  <si>
    <t>CIE</t>
  </si>
  <si>
    <t>YKC</t>
  </si>
  <si>
    <t>KCE</t>
  </si>
  <si>
    <t>CMR</t>
  </si>
  <si>
    <t>CGN</t>
  </si>
  <si>
    <t>CMB</t>
  </si>
  <si>
    <t>ONX</t>
  </si>
  <si>
    <t>CYR</t>
  </si>
  <si>
    <t>OLN</t>
  </si>
  <si>
    <t>CSA</t>
  </si>
  <si>
    <t>KCR</t>
  </si>
  <si>
    <t>FCS</t>
  </si>
  <si>
    <t>COS</t>
  </si>
  <si>
    <t>AFF</t>
  </si>
  <si>
    <t>COA</t>
  </si>
  <si>
    <t>COU</t>
  </si>
  <si>
    <t>MMT</t>
  </si>
  <si>
    <t>CAE</t>
  </si>
  <si>
    <t>Metropolitan Airport</t>
  </si>
  <si>
    <t>CUB</t>
  </si>
  <si>
    <t>MRC</t>
  </si>
  <si>
    <t>LSF</t>
  </si>
  <si>
    <t>CLU</t>
  </si>
  <si>
    <t>CBM</t>
  </si>
  <si>
    <t>GTR</t>
  </si>
  <si>
    <t>UBS</t>
  </si>
  <si>
    <t>OSU</t>
  </si>
  <si>
    <t>CMH</t>
  </si>
  <si>
    <t>LCK</t>
  </si>
  <si>
    <t>YCK</t>
  </si>
  <si>
    <t>XPL</t>
  </si>
  <si>
    <t>CLA</t>
  </si>
  <si>
    <t>Malta</t>
  </si>
  <si>
    <t>CIY</t>
  </si>
  <si>
    <t>CJT</t>
  </si>
  <si>
    <t>CRD</t>
  </si>
  <si>
    <t>YQQ</t>
  </si>
  <si>
    <t>CPM</t>
  </si>
  <si>
    <t>VCS</t>
  </si>
  <si>
    <t>CKY</t>
  </si>
  <si>
    <t>CDJ</t>
  </si>
  <si>
    <t>CEP</t>
  </si>
  <si>
    <t>CCP</t>
  </si>
  <si>
    <t>CIO</t>
  </si>
  <si>
    <t>CCR</t>
  </si>
  <si>
    <t>CON</t>
  </si>
  <si>
    <t>COC</t>
  </si>
  <si>
    <t>CNK</t>
  </si>
  <si>
    <t>CCI</t>
  </si>
  <si>
    <t>CBX</t>
  </si>
  <si>
    <t>COG</t>
  </si>
  <si>
    <t>CFO</t>
  </si>
  <si>
    <t>CEV</t>
  </si>
  <si>
    <t>CXO</t>
  </si>
  <si>
    <t>CND</t>
  </si>
  <si>
    <t>CZL</t>
  </si>
  <si>
    <t>COZ</t>
  </si>
  <si>
    <t>OTD</t>
  </si>
  <si>
    <t>CPD</t>
  </si>
  <si>
    <t>COH</t>
  </si>
  <si>
    <t>CDA</t>
  </si>
  <si>
    <t>CTN</t>
  </si>
  <si>
    <t>CLH</t>
  </si>
  <si>
    <t>COY</t>
  </si>
  <si>
    <t>COB</t>
  </si>
  <si>
    <t>OOM</t>
  </si>
  <si>
    <t>COJ</t>
  </si>
  <si>
    <t>CNB</t>
  </si>
  <si>
    <t>JLA</t>
  </si>
  <si>
    <t>COP</t>
  </si>
  <si>
    <t>CRJ</t>
  </si>
  <si>
    <t>CMD</t>
  </si>
  <si>
    <t>RUY</t>
  </si>
  <si>
    <t>CPH</t>
  </si>
  <si>
    <t>RKE</t>
  </si>
  <si>
    <t>CPO</t>
  </si>
  <si>
    <t>CZC</t>
  </si>
  <si>
    <t>COW</t>
  </si>
  <si>
    <t>YZS</t>
  </si>
  <si>
    <t>CZJ</t>
  </si>
  <si>
    <t>CRO</t>
  </si>
  <si>
    <t>ODL</t>
  </si>
  <si>
    <t>COR</t>
  </si>
  <si>
    <t>ODB</t>
  </si>
  <si>
    <t>CKU</t>
  </si>
  <si>
    <t>CDV</t>
  </si>
  <si>
    <t>CRX</t>
  </si>
  <si>
    <t>ORK</t>
  </si>
  <si>
    <t>Corn Island</t>
  </si>
  <si>
    <t>RNI</t>
  </si>
  <si>
    <t>CKO</t>
  </si>
  <si>
    <t>ELM</t>
  </si>
  <si>
    <t>YCC</t>
  </si>
  <si>
    <t>CZE</t>
  </si>
  <si>
    <t>CMV</t>
  </si>
  <si>
    <t>YCT</t>
  </si>
  <si>
    <t>CSZ</t>
  </si>
  <si>
    <t>CWW</t>
  </si>
  <si>
    <t>CZH</t>
  </si>
  <si>
    <t>CZU</t>
  </si>
  <si>
    <t>CRP</t>
  </si>
  <si>
    <t>CNQ</t>
  </si>
  <si>
    <t>CYG</t>
  </si>
  <si>
    <t>CRS</t>
  </si>
  <si>
    <t>CEZ</t>
  </si>
  <si>
    <t>CTX</t>
  </si>
  <si>
    <t>CMG</t>
  </si>
  <si>
    <t>CVU</t>
  </si>
  <si>
    <t>CQS</t>
  </si>
  <si>
    <t>CBO</t>
  </si>
  <si>
    <t>OTR</t>
  </si>
  <si>
    <t>COO</t>
  </si>
  <si>
    <t>Benin</t>
  </si>
  <si>
    <t>COT</t>
  </si>
  <si>
    <t>CIL</t>
  </si>
  <si>
    <t>CBF</t>
  </si>
  <si>
    <t>CVF</t>
  </si>
  <si>
    <t>YCA</t>
  </si>
  <si>
    <t>CVE</t>
  </si>
  <si>
    <t>CVT</t>
  </si>
  <si>
    <t>CWR</t>
  </si>
  <si>
    <t>CCW</t>
  </si>
  <si>
    <t>YYM</t>
  </si>
  <si>
    <t>CWT</t>
  </si>
  <si>
    <t>GXQ</t>
  </si>
  <si>
    <t>CYL</t>
  </si>
  <si>
    <t>CZM</t>
  </si>
  <si>
    <t>CDO</t>
  </si>
  <si>
    <t>CIG</t>
  </si>
  <si>
    <t>CCV</t>
  </si>
  <si>
    <t>CRA</t>
  </si>
  <si>
    <t>YXC</t>
  </si>
  <si>
    <t>CCG</t>
  </si>
  <si>
    <t>CKR</t>
  </si>
  <si>
    <t>RAV</t>
  </si>
  <si>
    <t>CSF</t>
  </si>
  <si>
    <t>CEC</t>
  </si>
  <si>
    <t>CSD</t>
  </si>
  <si>
    <t>CSE</t>
  </si>
  <si>
    <t>CFQ</t>
  </si>
  <si>
    <t>CSQ</t>
  </si>
  <si>
    <t>CEW</t>
  </si>
  <si>
    <t>CCM</t>
  </si>
  <si>
    <t>CKI</t>
  </si>
  <si>
    <t>CKD</t>
  </si>
  <si>
    <t>CRI</t>
  </si>
  <si>
    <t>CKN</t>
  </si>
  <si>
    <t>CTY</t>
  </si>
  <si>
    <t>YCR</t>
  </si>
  <si>
    <t>CRT</t>
  </si>
  <si>
    <t>CSV</t>
  </si>
  <si>
    <t>CRV</t>
  </si>
  <si>
    <t>CDQ</t>
  </si>
  <si>
    <t>CZB</t>
  </si>
  <si>
    <t>CZS</t>
  </si>
  <si>
    <t>FXO</t>
  </si>
  <si>
    <t>CUC</t>
  </si>
  <si>
    <t>CUG</t>
  </si>
  <si>
    <t>CDP</t>
  </si>
  <si>
    <t>CUY</t>
  </si>
  <si>
    <t>CUE</t>
  </si>
  <si>
    <t>CVJ</t>
  </si>
  <si>
    <t>General Mariano Matamoros Airport</t>
  </si>
  <si>
    <t>CGB</t>
  </si>
  <si>
    <t>CTI</t>
  </si>
  <si>
    <t>CPX</t>
  </si>
  <si>
    <t>CUL</t>
  </si>
  <si>
    <t>CUJ</t>
  </si>
  <si>
    <t>CUM</t>
  </si>
  <si>
    <t>CBE</t>
  </si>
  <si>
    <t>CUF</t>
  </si>
  <si>
    <t>CMA</t>
  </si>
  <si>
    <t>CUR</t>
  </si>
  <si>
    <t>Hato International Airport</t>
  </si>
  <si>
    <t>CWB</t>
  </si>
  <si>
    <t>BFH</t>
  </si>
  <si>
    <t>CUI</t>
  </si>
  <si>
    <t>CPU</t>
  </si>
  <si>
    <t>UZU</t>
  </si>
  <si>
    <t>CUH</t>
  </si>
  <si>
    <t>CTB</t>
  </si>
  <si>
    <t>CUT</t>
  </si>
  <si>
    <t>FCN</t>
  </si>
  <si>
    <t>CYU</t>
  </si>
  <si>
    <t>CUZ</t>
  </si>
  <si>
    <t>CZW</t>
  </si>
  <si>
    <t>DAD</t>
  </si>
  <si>
    <t>DBB</t>
  </si>
  <si>
    <t>DAO</t>
  </si>
  <si>
    <t>DRH</t>
  </si>
  <si>
    <t>DDU</t>
  </si>
  <si>
    <t>TAE</t>
  </si>
  <si>
    <t>DTE</t>
  </si>
  <si>
    <t>DAG</t>
  </si>
  <si>
    <t>DCK</t>
  </si>
  <si>
    <t>DGN</t>
  </si>
  <si>
    <t>DKR</t>
  </si>
  <si>
    <t>VIL</t>
  </si>
  <si>
    <t>DAK</t>
  </si>
  <si>
    <t>DLM</t>
  </si>
  <si>
    <t>DLZ</t>
  </si>
  <si>
    <t>DLI</t>
  </si>
  <si>
    <t>DBA</t>
  </si>
  <si>
    <t>DBY</t>
  </si>
  <si>
    <t>DGD</t>
  </si>
  <si>
    <t>DHT</t>
  </si>
  <si>
    <t>DLU</t>
  </si>
  <si>
    <t>DLC</t>
  </si>
  <si>
    <t>ADS</t>
  </si>
  <si>
    <t>Addison Airport</t>
  </si>
  <si>
    <t>DFW</t>
  </si>
  <si>
    <t>DAL</t>
  </si>
  <si>
    <t>RBD</t>
  </si>
  <si>
    <t>DJO</t>
  </si>
  <si>
    <t>DNN</t>
  </si>
  <si>
    <t>DVR</t>
  </si>
  <si>
    <t>DYW</t>
  </si>
  <si>
    <t>NMB</t>
  </si>
  <si>
    <t>DAM</t>
  </si>
  <si>
    <t>DXR</t>
  </si>
  <si>
    <t>DDG</t>
  </si>
  <si>
    <t>DNP</t>
  </si>
  <si>
    <t>DGA</t>
  </si>
  <si>
    <t>DSV</t>
  </si>
  <si>
    <t>DNV</t>
  </si>
  <si>
    <t>DAN</t>
  </si>
  <si>
    <t>DAR</t>
  </si>
  <si>
    <t>DAP</t>
  </si>
  <si>
    <t>DGR</t>
  </si>
  <si>
    <t>NLF</t>
  </si>
  <si>
    <t>DAU</t>
  </si>
  <si>
    <t>DAZ</t>
  </si>
  <si>
    <t>DRW</t>
  </si>
  <si>
    <t>TAZ</t>
  </si>
  <si>
    <t>DTD</t>
  </si>
  <si>
    <t>DAT</t>
  </si>
  <si>
    <t>DGP</t>
  </si>
  <si>
    <t>Latvia</t>
  </si>
  <si>
    <t>DAF</t>
  </si>
  <si>
    <t>YDN</t>
  </si>
  <si>
    <t>DVO</t>
  </si>
  <si>
    <t>Francisco Bangoy International Airport</t>
  </si>
  <si>
    <t>DVN</t>
  </si>
  <si>
    <t>DVP</t>
  </si>
  <si>
    <t>DAV</t>
  </si>
  <si>
    <t>DWD</t>
  </si>
  <si>
    <t>TVY</t>
  </si>
  <si>
    <t>YDA</t>
  </si>
  <si>
    <t>YDQ</t>
  </si>
  <si>
    <t>DAX</t>
  </si>
  <si>
    <t>DYG</t>
  </si>
  <si>
    <t>DAY</t>
  </si>
  <si>
    <t>MGY</t>
  </si>
  <si>
    <t>FFO</t>
  </si>
  <si>
    <t>DAB</t>
  </si>
  <si>
    <t>DZU</t>
  </si>
  <si>
    <t>DRI</t>
  </si>
  <si>
    <t>YRD</t>
  </si>
  <si>
    <t>YDL</t>
  </si>
  <si>
    <t>DTH</t>
  </si>
  <si>
    <t>DOL</t>
  </si>
  <si>
    <t>DBP</t>
  </si>
  <si>
    <t>DBM</t>
  </si>
  <si>
    <t>DBT</t>
  </si>
  <si>
    <t>DEB</t>
  </si>
  <si>
    <t>DCU</t>
  </si>
  <si>
    <t>DEC</t>
  </si>
  <si>
    <t>DTR</t>
  </si>
  <si>
    <t>DCI</t>
  </si>
  <si>
    <t>DEH</t>
  </si>
  <si>
    <t>DGU</t>
  </si>
  <si>
    <t>YDF</t>
  </si>
  <si>
    <t>YVZ</t>
  </si>
  <si>
    <t>DRG</t>
  </si>
  <si>
    <t>DFI</t>
  </si>
  <si>
    <t>DED</t>
  </si>
  <si>
    <t>DEZ</t>
  </si>
  <si>
    <t>DRT</t>
  </si>
  <si>
    <t>DLF</t>
  </si>
  <si>
    <t>DEL</t>
  </si>
  <si>
    <t>YWJ</t>
  </si>
  <si>
    <t>DLV</t>
  </si>
  <si>
    <t>DTA</t>
  </si>
  <si>
    <t>DDN</t>
  </si>
  <si>
    <t>DJN</t>
  </si>
  <si>
    <t>DEM</t>
  </si>
  <si>
    <t>DMN</t>
  </si>
  <si>
    <t>DHR</t>
  </si>
  <si>
    <t>DNQ</t>
  </si>
  <si>
    <t>DEI</t>
  </si>
  <si>
    <t>DNS</t>
  </si>
  <si>
    <t>DNZ</t>
  </si>
  <si>
    <t>DPS</t>
  </si>
  <si>
    <t>APA</t>
  </si>
  <si>
    <t>BFK</t>
  </si>
  <si>
    <t>DEN</t>
  </si>
  <si>
    <t>DEP</t>
  </si>
  <si>
    <t>DEA</t>
  </si>
  <si>
    <t>DSK</t>
  </si>
  <si>
    <t>DRB</t>
  </si>
  <si>
    <t>DER</t>
  </si>
  <si>
    <t>DNF</t>
  </si>
  <si>
    <t>DSM</t>
  </si>
  <si>
    <t>DES</t>
  </si>
  <si>
    <t>DSE</t>
  </si>
  <si>
    <t>DSI</t>
  </si>
  <si>
    <t>DET</t>
  </si>
  <si>
    <t>DTW</t>
  </si>
  <si>
    <t>YIP</t>
  </si>
  <si>
    <t>DTL</t>
  </si>
  <si>
    <t>DVL</t>
  </si>
  <si>
    <t>DPO</t>
  </si>
  <si>
    <t>DEF</t>
  </si>
  <si>
    <t>DHA</t>
  </si>
  <si>
    <t>DAC</t>
  </si>
  <si>
    <t>DBD</t>
  </si>
  <si>
    <t>DHI</t>
  </si>
  <si>
    <t>DHM</t>
  </si>
  <si>
    <t>DYM</t>
  </si>
  <si>
    <t>DMT</t>
  </si>
  <si>
    <t>DNO</t>
  </si>
  <si>
    <t>DIP</t>
  </si>
  <si>
    <t>DVK</t>
  </si>
  <si>
    <t>BYB</t>
  </si>
  <si>
    <t>DIB</t>
  </si>
  <si>
    <t>DIK</t>
  </si>
  <si>
    <t>XDE</t>
  </si>
  <si>
    <t>DIN</t>
  </si>
  <si>
    <t>DPE</t>
  </si>
  <si>
    <t>YDG</t>
  </si>
  <si>
    <t>DIJ</t>
  </si>
  <si>
    <t>DKS</t>
  </si>
  <si>
    <t>DSG</t>
  </si>
  <si>
    <t>DIL</t>
  </si>
  <si>
    <t>DLG</t>
  </si>
  <si>
    <t>DLN</t>
  </si>
  <si>
    <t>DLL</t>
  </si>
  <si>
    <t>DLY</t>
  </si>
  <si>
    <t>DMU</t>
  </si>
  <si>
    <t>DIM</t>
  </si>
  <si>
    <t>DNU</t>
  </si>
  <si>
    <t>DNR</t>
  </si>
  <si>
    <t>DNX</t>
  </si>
  <si>
    <t>DPL</t>
  </si>
  <si>
    <t>DIG</t>
  </si>
  <si>
    <t>DIR</t>
  </si>
  <si>
    <t>DRC</t>
  </si>
  <si>
    <t>DRN</t>
  </si>
  <si>
    <t>DIU</t>
  </si>
  <si>
    <t>DIQ</t>
  </si>
  <si>
    <t>DXD</t>
  </si>
  <si>
    <t>DIY</t>
  </si>
  <si>
    <t>DJM</t>
  </si>
  <si>
    <t>DJG</t>
  </si>
  <si>
    <t>DJE</t>
  </si>
  <si>
    <t>Tunisia</t>
  </si>
  <si>
    <t>XDJ</t>
  </si>
  <si>
    <t>JIB</t>
  </si>
  <si>
    <t>DOE</t>
  </si>
  <si>
    <t>DJA</t>
  </si>
  <si>
    <t>DJU</t>
  </si>
  <si>
    <t>DNK</t>
  </si>
  <si>
    <t>DOA</t>
  </si>
  <si>
    <t>DOB</t>
  </si>
  <si>
    <t>DKV</t>
  </si>
  <si>
    <t>DDC</t>
  </si>
  <si>
    <t>DDM</t>
  </si>
  <si>
    <t>DOD</t>
  </si>
  <si>
    <t>DOH</t>
  </si>
  <si>
    <t>DOI</t>
  </si>
  <si>
    <t>YDO</t>
  </si>
  <si>
    <t>DLE</t>
  </si>
  <si>
    <t>DOP</t>
  </si>
  <si>
    <t>Dominica</t>
  </si>
  <si>
    <t>DCF</t>
  </si>
  <si>
    <t>DOM</t>
  </si>
  <si>
    <t>DSA</t>
  </si>
  <si>
    <t>CFN</t>
  </si>
  <si>
    <t>DOX</t>
  </si>
  <si>
    <t>DOG</t>
  </si>
  <si>
    <t>DSN</t>
  </si>
  <si>
    <t>DOY</t>
  </si>
  <si>
    <t>DMD</t>
  </si>
  <si>
    <t>DNG</t>
  </si>
  <si>
    <t>DOR</t>
  </si>
  <si>
    <t>DOC</t>
  </si>
  <si>
    <t>DOO</t>
  </si>
  <si>
    <t>DTM</t>
  </si>
  <si>
    <t>DRD</t>
  </si>
  <si>
    <t>DON</t>
  </si>
  <si>
    <t>DHN</t>
  </si>
  <si>
    <t>DLA</t>
  </si>
  <si>
    <t>DUG</t>
  </si>
  <si>
    <t>DGL</t>
  </si>
  <si>
    <t>DGW</t>
  </si>
  <si>
    <t>DGF</t>
  </si>
  <si>
    <t>DOU</t>
  </si>
  <si>
    <t>DOV</t>
  </si>
  <si>
    <t>DYL</t>
  </si>
  <si>
    <t>YDC</t>
  </si>
  <si>
    <t>DRS</t>
  </si>
  <si>
    <t>DRJ</t>
  </si>
  <si>
    <t>DRF</t>
  </si>
  <si>
    <t>DFP</t>
  </si>
  <si>
    <t>DRU</t>
  </si>
  <si>
    <t>DRE</t>
  </si>
  <si>
    <t>YHD</t>
  </si>
  <si>
    <t>DRY</t>
  </si>
  <si>
    <t>DSC</t>
  </si>
  <si>
    <t>DXB</t>
  </si>
  <si>
    <t>DBO</t>
  </si>
  <si>
    <t>DBN</t>
  </si>
  <si>
    <t>DUB</t>
  </si>
  <si>
    <t>PSK</t>
  </si>
  <si>
    <t>DBS</t>
  </si>
  <si>
    <t>DUJ</t>
  </si>
  <si>
    <t>DBV</t>
  </si>
  <si>
    <t>DBQ</t>
  </si>
  <si>
    <t>DUF</t>
  </si>
  <si>
    <t>Pine Island Airport</t>
  </si>
  <si>
    <t>DPG</t>
  </si>
  <si>
    <t>DUK</t>
  </si>
  <si>
    <t>DLK</t>
  </si>
  <si>
    <t>DLH</t>
  </si>
  <si>
    <t>DGT</t>
  </si>
  <si>
    <t>DUM</t>
  </si>
  <si>
    <t>DNB</t>
  </si>
  <si>
    <t>DUC</t>
  </si>
  <si>
    <t>Halliburton Field</t>
  </si>
  <si>
    <t>DCT</t>
  </si>
  <si>
    <t>DUQ</t>
  </si>
  <si>
    <t>DND</t>
  </si>
  <si>
    <t>DUE</t>
  </si>
  <si>
    <t>DUD</t>
  </si>
  <si>
    <t>New Zealand</t>
  </si>
  <si>
    <t>DNH</t>
  </si>
  <si>
    <t>DKI</t>
  </si>
  <si>
    <t>DKK</t>
  </si>
  <si>
    <t>AMK</t>
  </si>
  <si>
    <t>DRO</t>
  </si>
  <si>
    <t>DGO</t>
  </si>
  <si>
    <t>DUA</t>
  </si>
  <si>
    <t>DZO</t>
  </si>
  <si>
    <t>DUR</t>
  </si>
  <si>
    <t>VIR</t>
  </si>
  <si>
    <t>DHD</t>
  </si>
  <si>
    <t>MME</t>
  </si>
  <si>
    <t>DRR</t>
  </si>
  <si>
    <t>DYU</t>
  </si>
  <si>
    <t>Tajikistan</t>
  </si>
  <si>
    <t>DUS</t>
  </si>
  <si>
    <t>MGL</t>
  </si>
  <si>
    <t>NRN</t>
  </si>
  <si>
    <t>DUT</t>
  </si>
  <si>
    <t>DWA</t>
  </si>
  <si>
    <t>DYA</t>
  </si>
  <si>
    <t>DZA</t>
  </si>
  <si>
    <t>EAA</t>
  </si>
  <si>
    <t>ELA</t>
  </si>
  <si>
    <t>EGP</t>
  </si>
  <si>
    <t>EGV</t>
  </si>
  <si>
    <t>YXR</t>
  </si>
  <si>
    <t>HTO</t>
  </si>
  <si>
    <t>ELS</t>
  </si>
  <si>
    <t>ZEM</t>
  </si>
  <si>
    <t>ESP</t>
  </si>
  <si>
    <t>ECA</t>
  </si>
  <si>
    <t>IPC</t>
  </si>
  <si>
    <t>ETN</t>
  </si>
  <si>
    <t>ESN</t>
  </si>
  <si>
    <t>ESW</t>
  </si>
  <si>
    <t>ESD</t>
  </si>
  <si>
    <t>EAU</t>
  </si>
  <si>
    <t>EBN</t>
  </si>
  <si>
    <t>EBW</t>
  </si>
  <si>
    <t>EBO</t>
  </si>
  <si>
    <t>Ebon Airport</t>
  </si>
  <si>
    <t>ECH</t>
  </si>
  <si>
    <t>EOI</t>
  </si>
  <si>
    <t>EDE</t>
  </si>
  <si>
    <t>EDI</t>
  </si>
  <si>
    <t>YEG</t>
  </si>
  <si>
    <t>EDO</t>
  </si>
  <si>
    <t>YET</t>
  </si>
  <si>
    <t>EDR</t>
  </si>
  <si>
    <t>EDW</t>
  </si>
  <si>
    <t>EEK</t>
  </si>
  <si>
    <t>EFG</t>
  </si>
  <si>
    <t>EGX</t>
  </si>
  <si>
    <t>EGS</t>
  </si>
  <si>
    <t>HCM</t>
  </si>
  <si>
    <t>EIY</t>
  </si>
  <si>
    <t>EIH</t>
  </si>
  <si>
    <t>EIN</t>
  </si>
  <si>
    <t>ERN</t>
  </si>
  <si>
    <t>EIB</t>
  </si>
  <si>
    <t>SVX</t>
  </si>
  <si>
    <t>YOA</t>
  </si>
  <si>
    <t>EKB</t>
  </si>
  <si>
    <t>KKU</t>
  </si>
  <si>
    <t>KEK</t>
  </si>
  <si>
    <t>EBG</t>
  </si>
  <si>
    <t>ELB</t>
  </si>
  <si>
    <t>EHL</t>
  </si>
  <si>
    <t>EBM</t>
  </si>
  <si>
    <t>CJN</t>
  </si>
  <si>
    <t>FTE</t>
  </si>
  <si>
    <t>NJK</t>
  </si>
  <si>
    <t>ECR</t>
  </si>
  <si>
    <t>ELD</t>
  </si>
  <si>
    <t>EDK</t>
  </si>
  <si>
    <t>EOR</t>
  </si>
  <si>
    <t>ECO</t>
  </si>
  <si>
    <t>ELF</t>
  </si>
  <si>
    <t>ELG</t>
  </si>
  <si>
    <t>EMX</t>
  </si>
  <si>
    <t>EMY</t>
  </si>
  <si>
    <t>EMT</t>
  </si>
  <si>
    <t>ENJ</t>
  </si>
  <si>
    <t>ENI</t>
  </si>
  <si>
    <t>EBD</t>
  </si>
  <si>
    <t>ELU</t>
  </si>
  <si>
    <t>EPA</t>
  </si>
  <si>
    <t>BIF</t>
  </si>
  <si>
    <t>ELP</t>
  </si>
  <si>
    <t>EPS</t>
  </si>
  <si>
    <t>PVE</t>
  </si>
  <si>
    <t>ELE</t>
  </si>
  <si>
    <t>ELJ</t>
  </si>
  <si>
    <t>El Salvador</t>
  </si>
  <si>
    <t>ESR</t>
  </si>
  <si>
    <t>VIG</t>
  </si>
  <si>
    <t>EYP</t>
  </si>
  <si>
    <t>EZS</t>
  </si>
  <si>
    <t>EBA</t>
  </si>
  <si>
    <t>ELC</t>
  </si>
  <si>
    <t>EDB</t>
  </si>
  <si>
    <t>ELO</t>
  </si>
  <si>
    <t>EDL</t>
  </si>
  <si>
    <t>ELR</t>
  </si>
  <si>
    <t>ELI</t>
  </si>
  <si>
    <t>EPT</t>
  </si>
  <si>
    <t>ESL</t>
  </si>
  <si>
    <t>EYS</t>
  </si>
  <si>
    <t>ECG</t>
  </si>
  <si>
    <t>EKX</t>
  </si>
  <si>
    <t>ELK</t>
  </si>
  <si>
    <t>EKD</t>
  </si>
  <si>
    <t>EKI</t>
  </si>
  <si>
    <t>EKN</t>
  </si>
  <si>
    <t>EKO</t>
  </si>
  <si>
    <t>ELN</t>
  </si>
  <si>
    <t>Bowers Field</t>
  </si>
  <si>
    <t>YEL</t>
  </si>
  <si>
    <t>ELL</t>
  </si>
  <si>
    <t>EOZ</t>
  </si>
  <si>
    <t>LYU</t>
  </si>
  <si>
    <t>ELY</t>
  </si>
  <si>
    <t>EAE</t>
  </si>
  <si>
    <t>EMS</t>
  </si>
  <si>
    <t>EME</t>
  </si>
  <si>
    <t>EMD</t>
  </si>
  <si>
    <t>EMI</t>
  </si>
  <si>
    <t>EML</t>
  </si>
  <si>
    <t>EMK</t>
  </si>
  <si>
    <t>EMO</t>
  </si>
  <si>
    <t>EMG</t>
  </si>
  <si>
    <t>EMP</t>
  </si>
  <si>
    <t>NUD</t>
  </si>
  <si>
    <t>EWI</t>
  </si>
  <si>
    <t>ENO</t>
  </si>
  <si>
    <t>ENE</t>
  </si>
  <si>
    <t>BGM</t>
  </si>
  <si>
    <t>ENB</t>
  </si>
  <si>
    <t>ENT</t>
  </si>
  <si>
    <t>EGA</t>
  </si>
  <si>
    <t>WDG</t>
  </si>
  <si>
    <t>END</t>
  </si>
  <si>
    <t>EIE</t>
  </si>
  <si>
    <t>ENK</t>
  </si>
  <si>
    <t>ENF</t>
  </si>
  <si>
    <t>Finland</t>
  </si>
  <si>
    <t>ENS</t>
  </si>
  <si>
    <t>ESE</t>
  </si>
  <si>
    <t>ENH</t>
  </si>
  <si>
    <t>EBB</t>
  </si>
  <si>
    <t>ETS</t>
  </si>
  <si>
    <t>ENU</t>
  </si>
  <si>
    <t>EPH</t>
  </si>
  <si>
    <t>EPL</t>
  </si>
  <si>
    <t>EDQ</t>
  </si>
  <si>
    <t>ERE</t>
  </si>
  <si>
    <t>ECN</t>
  </si>
  <si>
    <t>ERT</t>
  </si>
  <si>
    <t>ERM</t>
  </si>
  <si>
    <t>ERF</t>
  </si>
  <si>
    <t>ERI</t>
  </si>
  <si>
    <t>ERA</t>
  </si>
  <si>
    <t>EDD</t>
  </si>
  <si>
    <t>ERB</t>
  </si>
  <si>
    <t>ERH</t>
  </si>
  <si>
    <t>ERR</t>
  </si>
  <si>
    <t>ERU</t>
  </si>
  <si>
    <t>ERC</t>
  </si>
  <si>
    <t>ERZ</t>
  </si>
  <si>
    <t>EBJ</t>
  </si>
  <si>
    <t>ESC</t>
  </si>
  <si>
    <t>EKT</t>
  </si>
  <si>
    <t>ESK</t>
  </si>
  <si>
    <t>AOE</t>
  </si>
  <si>
    <t>ESM</t>
  </si>
  <si>
    <t>ESO</t>
  </si>
  <si>
    <t>EPR</t>
  </si>
  <si>
    <t>ESI</t>
  </si>
  <si>
    <t>SON</t>
  </si>
  <si>
    <t>EQS</t>
  </si>
  <si>
    <t>ESU</t>
  </si>
  <si>
    <t>ESS</t>
  </si>
  <si>
    <t>YEN</t>
  </si>
  <si>
    <t>EST</t>
  </si>
  <si>
    <t>ETD</t>
  </si>
  <si>
    <t>EUA</t>
  </si>
  <si>
    <t>Tonga</t>
  </si>
  <si>
    <t>EUC</t>
  </si>
  <si>
    <t>EUF</t>
  </si>
  <si>
    <t>Weedon Field</t>
  </si>
  <si>
    <t>EUG</t>
  </si>
  <si>
    <t>UCE</t>
  </si>
  <si>
    <t>EKA</t>
  </si>
  <si>
    <t>Murray Field</t>
  </si>
  <si>
    <t>YEU</t>
  </si>
  <si>
    <t>EUE</t>
  </si>
  <si>
    <t>EVD</t>
  </si>
  <si>
    <t>EVH</t>
  </si>
  <si>
    <t>EVW</t>
  </si>
  <si>
    <t>EVV</t>
  </si>
  <si>
    <t>EVM</t>
  </si>
  <si>
    <t>PAE</t>
  </si>
  <si>
    <t>EVX</t>
  </si>
  <si>
    <t>EWE</t>
  </si>
  <si>
    <t>EWO</t>
  </si>
  <si>
    <t>EXT</t>
  </si>
  <si>
    <t>EXM</t>
  </si>
  <si>
    <t>FAC</t>
  </si>
  <si>
    <t>FNG</t>
  </si>
  <si>
    <t>VDB</t>
  </si>
  <si>
    <t>FAG</t>
  </si>
  <si>
    <t>FIE</t>
  </si>
  <si>
    <t>EIL</t>
  </si>
  <si>
    <t>FBK</t>
  </si>
  <si>
    <t>FAI</t>
  </si>
  <si>
    <t>MTX</t>
  </si>
  <si>
    <t>Metro Field</t>
  </si>
  <si>
    <t>FBY</t>
  </si>
  <si>
    <t>SUU</t>
  </si>
  <si>
    <t>FFL</t>
  </si>
  <si>
    <t>FFD</t>
  </si>
  <si>
    <t>FRM</t>
  </si>
  <si>
    <t>YCZ</t>
  </si>
  <si>
    <t>ZFW</t>
  </si>
  <si>
    <t>LYP</t>
  </si>
  <si>
    <t>FBD</t>
  </si>
  <si>
    <t>FAJ</t>
  </si>
  <si>
    <t>FKQ</t>
  </si>
  <si>
    <t>FHZ</t>
  </si>
  <si>
    <t>FAV</t>
  </si>
  <si>
    <t>YOE</t>
  </si>
  <si>
    <t>FLX</t>
  </si>
  <si>
    <t>NFL</t>
  </si>
  <si>
    <t>FMH</t>
  </si>
  <si>
    <t>KFP</t>
  </si>
  <si>
    <t>FNE</t>
  </si>
  <si>
    <t>FGU</t>
  </si>
  <si>
    <t>RVA</t>
  </si>
  <si>
    <t>FAH</t>
  </si>
  <si>
    <t>FAA</t>
  </si>
  <si>
    <t>FWL</t>
  </si>
  <si>
    <t>FAR</t>
  </si>
  <si>
    <t>FBL</t>
  </si>
  <si>
    <t>FRG</t>
  </si>
  <si>
    <t>FAM</t>
  </si>
  <si>
    <t>FMN</t>
  </si>
  <si>
    <t>FAB</t>
  </si>
  <si>
    <t>FAO</t>
  </si>
  <si>
    <t>ZFA</t>
  </si>
  <si>
    <t>Faroe Islands</t>
  </si>
  <si>
    <t>FAE</t>
  </si>
  <si>
    <t>FAN</t>
  </si>
  <si>
    <t>FAZ</t>
  </si>
  <si>
    <t>FAS</t>
  </si>
  <si>
    <t>FYT</t>
  </si>
  <si>
    <t>FYV</t>
  </si>
  <si>
    <t>XNA</t>
  </si>
  <si>
    <t>FAY</t>
  </si>
  <si>
    <t>POB</t>
  </si>
  <si>
    <t>FYM</t>
  </si>
  <si>
    <t>FGD</t>
  </si>
  <si>
    <t>FEJ</t>
  </si>
  <si>
    <t>FEC</t>
  </si>
  <si>
    <t>FRE</t>
  </si>
  <si>
    <t>FRQ</t>
  </si>
  <si>
    <t>FEG</t>
  </si>
  <si>
    <t>FFM</t>
  </si>
  <si>
    <t>FEK</t>
  </si>
  <si>
    <t>FEN</t>
  </si>
  <si>
    <t>FEA</t>
  </si>
  <si>
    <t>FEZ</t>
  </si>
  <si>
    <t>WFI</t>
  </si>
  <si>
    <t>FCB</t>
  </si>
  <si>
    <t>FSC</t>
  </si>
  <si>
    <t>FLM</t>
  </si>
  <si>
    <t>FIL</t>
  </si>
  <si>
    <t>FNH</t>
  </si>
  <si>
    <t>FDY</t>
  </si>
  <si>
    <t>FIK</t>
  </si>
  <si>
    <t>XFW</t>
  </si>
  <si>
    <t>FLY</t>
  </si>
  <si>
    <t>FIN</t>
  </si>
  <si>
    <t>FID</t>
  </si>
  <si>
    <t>Elizabeth Field</t>
  </si>
  <si>
    <t>FTI</t>
  </si>
  <si>
    <t>American Samoa</t>
  </si>
  <si>
    <t>FIZ</t>
  </si>
  <si>
    <t>FMC</t>
  </si>
  <si>
    <t>FMG</t>
  </si>
  <si>
    <t>FLT</t>
  </si>
  <si>
    <t>FLI</t>
  </si>
  <si>
    <t>FLF</t>
  </si>
  <si>
    <t>YFO</t>
  </si>
  <si>
    <t>FLS</t>
  </si>
  <si>
    <t>FNT</t>
  </si>
  <si>
    <t>FLP</t>
  </si>
  <si>
    <t>FVL</t>
  </si>
  <si>
    <t>PSA</t>
  </si>
  <si>
    <t>FLR</t>
  </si>
  <si>
    <t>FLO</t>
  </si>
  <si>
    <t>FLA</t>
  </si>
  <si>
    <t>FRS</t>
  </si>
  <si>
    <t>FLW</t>
  </si>
  <si>
    <t>FLB</t>
  </si>
  <si>
    <t>FLN</t>
  </si>
  <si>
    <t>FRO</t>
  </si>
  <si>
    <t>FLH</t>
  </si>
  <si>
    <t>FOG</t>
  </si>
  <si>
    <t>NHX</t>
  </si>
  <si>
    <t>ZFD</t>
  </si>
  <si>
    <t>FLD</t>
  </si>
  <si>
    <t>YFG</t>
  </si>
  <si>
    <t>FRB</t>
  </si>
  <si>
    <t>FDE</t>
  </si>
  <si>
    <t>FXY</t>
  </si>
  <si>
    <t>YFE</t>
  </si>
  <si>
    <t>FRL</t>
  </si>
  <si>
    <t>FMA</t>
  </si>
  <si>
    <t>FSS</t>
  </si>
  <si>
    <t>FOS</t>
  </si>
  <si>
    <t>FCY</t>
  </si>
  <si>
    <t>FVR</t>
  </si>
  <si>
    <t>FOT</t>
  </si>
  <si>
    <t>YFA</t>
  </si>
  <si>
    <t>DAA</t>
  </si>
  <si>
    <t>FOB</t>
  </si>
  <si>
    <t>FBG</t>
  </si>
  <si>
    <t>FBR</t>
  </si>
  <si>
    <t>CCA</t>
  </si>
  <si>
    <t>YPY</t>
  </si>
  <si>
    <t>FNL</t>
  </si>
  <si>
    <t>FTU</t>
  </si>
  <si>
    <t>FDF</t>
  </si>
  <si>
    <t>Martinique</t>
  </si>
  <si>
    <t>WRI</t>
  </si>
  <si>
    <t>FOD</t>
  </si>
  <si>
    <t>FAF</t>
  </si>
  <si>
    <t>YAG</t>
  </si>
  <si>
    <t>YGH</t>
  </si>
  <si>
    <t>YFH</t>
  </si>
  <si>
    <t>MUI</t>
  </si>
  <si>
    <t>BYS</t>
  </si>
  <si>
    <t>FTK</t>
  </si>
  <si>
    <t>FXE</t>
  </si>
  <si>
    <t>FLL</t>
  </si>
  <si>
    <t>FLV</t>
  </si>
  <si>
    <t>TBN</t>
  </si>
  <si>
    <t>YJF</t>
  </si>
  <si>
    <t>FMS</t>
  </si>
  <si>
    <t>YMM</t>
  </si>
  <si>
    <t>ZFM</t>
  </si>
  <si>
    <t>FME</t>
  </si>
  <si>
    <t>FMY</t>
  </si>
  <si>
    <t>Page Field</t>
  </si>
  <si>
    <t>RSW</t>
  </si>
  <si>
    <t>YYE</t>
  </si>
  <si>
    <t>FPR</t>
  </si>
  <si>
    <t>POE</t>
  </si>
  <si>
    <t>YFR</t>
  </si>
  <si>
    <t>FRI</t>
  </si>
  <si>
    <t>FSK</t>
  </si>
  <si>
    <t>YER</t>
  </si>
  <si>
    <t>FSI</t>
  </si>
  <si>
    <t>YFS</t>
  </si>
  <si>
    <t>FSM</t>
  </si>
  <si>
    <t>YSM</t>
  </si>
  <si>
    <t>YXJ</t>
  </si>
  <si>
    <t>FST</t>
  </si>
  <si>
    <t>FSU</t>
  </si>
  <si>
    <t>FWA</t>
  </si>
  <si>
    <t>SMD</t>
  </si>
  <si>
    <t>Smith Field</t>
  </si>
  <si>
    <t>FWH</t>
  </si>
  <si>
    <t>AFW</t>
  </si>
  <si>
    <t>FTW</t>
  </si>
  <si>
    <t>FYU</t>
  </si>
  <si>
    <t>FOR</t>
  </si>
  <si>
    <t>FON</t>
  </si>
  <si>
    <t>FSL</t>
  </si>
  <si>
    <t>FOU</t>
  </si>
  <si>
    <t>FOA</t>
  </si>
  <si>
    <t>FOM</t>
  </si>
  <si>
    <t>YFX</t>
  </si>
  <si>
    <t>FOY</t>
  </si>
  <si>
    <t>FRC</t>
  </si>
  <si>
    <t>MVB</t>
  </si>
  <si>
    <t>FBE</t>
  </si>
  <si>
    <t>FRW</t>
  </si>
  <si>
    <t>Botswana</t>
  </si>
  <si>
    <t>FFT</t>
  </si>
  <si>
    <t>HHN</t>
  </si>
  <si>
    <t>FRA</t>
  </si>
  <si>
    <t>FKL</t>
  </si>
  <si>
    <t>FKN</t>
  </si>
  <si>
    <t>WHO</t>
  </si>
  <si>
    <t>FDK</t>
  </si>
  <si>
    <t>FDR</t>
  </si>
  <si>
    <t>YFC</t>
  </si>
  <si>
    <t>FEP</t>
  </si>
  <si>
    <t>HGS</t>
  </si>
  <si>
    <t>FNA</t>
  </si>
  <si>
    <t>FRK</t>
  </si>
  <si>
    <t>FAQ</t>
  </si>
  <si>
    <t>FET</t>
  </si>
  <si>
    <t>FRH</t>
  </si>
  <si>
    <t>WFK</t>
  </si>
  <si>
    <t>FAT</t>
  </si>
  <si>
    <t>FCH</t>
  </si>
  <si>
    <t>FIG</t>
  </si>
  <si>
    <t>FRD</t>
  </si>
  <si>
    <t>FDH</t>
  </si>
  <si>
    <t>FRZ</t>
  </si>
  <si>
    <t>FRR</t>
  </si>
  <si>
    <t>FRT</t>
  </si>
  <si>
    <t>FRY</t>
  </si>
  <si>
    <t>OLK</t>
  </si>
  <si>
    <t>FUJ</t>
  </si>
  <si>
    <t>FKJ</t>
  </si>
  <si>
    <t>FUK</t>
  </si>
  <si>
    <t>FKS</t>
  </si>
  <si>
    <t>Fukushima Airport</t>
  </si>
  <si>
    <t>FUB</t>
  </si>
  <si>
    <t>FUL</t>
  </si>
  <si>
    <t>FUM</t>
  </si>
  <si>
    <t>FUN</t>
  </si>
  <si>
    <t>Tuvalu</t>
  </si>
  <si>
    <t>FUO</t>
  </si>
  <si>
    <t>FFU</t>
  </si>
  <si>
    <t>FTA</t>
  </si>
  <si>
    <t>Futuna Airport</t>
  </si>
  <si>
    <t>FUT</t>
  </si>
  <si>
    <t>FUG</t>
  </si>
  <si>
    <t>FYN</t>
  </si>
  <si>
    <t>FOC</t>
  </si>
  <si>
    <t>GAB</t>
  </si>
  <si>
    <t>GAE</t>
  </si>
  <si>
    <t>GBE</t>
  </si>
  <si>
    <t>GCH</t>
  </si>
  <si>
    <t>GAD</t>
  </si>
  <si>
    <t>GAF</t>
  </si>
  <si>
    <t>GAV</t>
  </si>
  <si>
    <t>GAG</t>
  </si>
  <si>
    <t>GGN</t>
  </si>
  <si>
    <t>GNV</t>
  </si>
  <si>
    <t>GVL</t>
  </si>
  <si>
    <t>GLE</t>
  </si>
  <si>
    <t>GAI</t>
  </si>
  <si>
    <t>GPS</t>
  </si>
  <si>
    <t>GBH</t>
  </si>
  <si>
    <t>GLK</t>
  </si>
  <si>
    <t>GLX</t>
  </si>
  <si>
    <t>GAL</t>
  </si>
  <si>
    <t>GBG</t>
  </si>
  <si>
    <t>GQQ</t>
  </si>
  <si>
    <t>GEV</t>
  </si>
  <si>
    <t>GUP</t>
  </si>
  <si>
    <t>GLS</t>
  </si>
  <si>
    <t>GWY</t>
  </si>
  <si>
    <t>GAX</t>
  </si>
  <si>
    <t>GMB</t>
  </si>
  <si>
    <t>GAM</t>
  </si>
  <si>
    <t>GMR</t>
  </si>
  <si>
    <t>GMM</t>
  </si>
  <si>
    <t>GBP</t>
  </si>
  <si>
    <t>GAN</t>
  </si>
  <si>
    <t>Maldives</t>
  </si>
  <si>
    <t>GDJ</t>
  </si>
  <si>
    <t>YQX</t>
  </si>
  <si>
    <t>GAW</t>
  </si>
  <si>
    <t>KAG</t>
  </si>
  <si>
    <t>KOW</t>
  </si>
  <si>
    <t>GAQ</t>
  </si>
  <si>
    <t>XGA</t>
  </si>
  <si>
    <t>GAT</t>
  </si>
  <si>
    <t>GBB</t>
  </si>
  <si>
    <t>GHE</t>
  </si>
  <si>
    <t>GAR</t>
  </si>
  <si>
    <t>GRL</t>
  </si>
  <si>
    <t>GBM</t>
  </si>
  <si>
    <t>GCK</t>
  </si>
  <si>
    <t>GPN</t>
  </si>
  <si>
    <t>GRG</t>
  </si>
  <si>
    <t>GDM</t>
  </si>
  <si>
    <t>GSR</t>
  </si>
  <si>
    <t>GAS</t>
  </si>
  <si>
    <t>GGR</t>
  </si>
  <si>
    <t>GOU</t>
  </si>
  <si>
    <t>GSC</t>
  </si>
  <si>
    <t>GMI</t>
  </si>
  <si>
    <t>ELQ</t>
  </si>
  <si>
    <t>GBC</t>
  </si>
  <si>
    <t>GKT</t>
  </si>
  <si>
    <t>GTA</t>
  </si>
  <si>
    <t>ZGU</t>
  </si>
  <si>
    <t>GVX</t>
  </si>
  <si>
    <t>GAU</t>
  </si>
  <si>
    <t>GAY</t>
  </si>
  <si>
    <t>GLR</t>
  </si>
  <si>
    <t>GAH</t>
  </si>
  <si>
    <t>GZT</t>
  </si>
  <si>
    <t>BDT</t>
  </si>
  <si>
    <t>GBK</t>
  </si>
  <si>
    <t>GDN</t>
  </si>
  <si>
    <t>GEB</t>
  </si>
  <si>
    <t>GEC</t>
  </si>
  <si>
    <t>GSU</t>
  </si>
  <si>
    <t>GEX</t>
  </si>
  <si>
    <t>GKE</t>
  </si>
  <si>
    <t>DLD</t>
  </si>
  <si>
    <t>GIT</t>
  </si>
  <si>
    <t>GLC</t>
  </si>
  <si>
    <t>GDZ</t>
  </si>
  <si>
    <t>GMA</t>
  </si>
  <si>
    <t>ETE</t>
  </si>
  <si>
    <t>EGN</t>
  </si>
  <si>
    <t>GPO</t>
  </si>
  <si>
    <t>GNR</t>
  </si>
  <si>
    <t>GES</t>
  </si>
  <si>
    <t>VGS</t>
  </si>
  <si>
    <t>GVA</t>
  </si>
  <si>
    <t>GOA</t>
  </si>
  <si>
    <t>GRJ</t>
  </si>
  <si>
    <t>GGT</t>
  </si>
  <si>
    <t>GEE</t>
  </si>
  <si>
    <t>GED</t>
  </si>
  <si>
    <t>GTT</t>
  </si>
  <si>
    <t>GGE</t>
  </si>
  <si>
    <t>ASI</t>
  </si>
  <si>
    <t>YGQ</t>
  </si>
  <si>
    <t>GET</t>
  </si>
  <si>
    <t>GRO</t>
  </si>
  <si>
    <t>ZGS</t>
  </si>
  <si>
    <t>GTY</t>
  </si>
  <si>
    <t>GEF</t>
  </si>
  <si>
    <t>GEW</t>
  </si>
  <si>
    <t>LTD</t>
  </si>
  <si>
    <t>GNZ</t>
  </si>
  <si>
    <t>GHA</t>
  </si>
  <si>
    <t>GHT</t>
  </si>
  <si>
    <t>GZI</t>
  </si>
  <si>
    <t>GZW</t>
  </si>
  <si>
    <t>GSM</t>
  </si>
  <si>
    <t>GNN</t>
  </si>
  <si>
    <t>GBV</t>
  </si>
  <si>
    <t>Gibraltar</t>
  </si>
  <si>
    <t>GIB</t>
  </si>
  <si>
    <t>GHF</t>
  </si>
  <si>
    <t>GGL</t>
  </si>
  <si>
    <t>GIL</t>
  </si>
  <si>
    <t>YGX</t>
  </si>
  <si>
    <t>GCC</t>
  </si>
  <si>
    <t>YGB</t>
  </si>
  <si>
    <t>YGM</t>
  </si>
  <si>
    <t>GIR</t>
  </si>
  <si>
    <t>GIS</t>
  </si>
  <si>
    <t>GYI</t>
  </si>
  <si>
    <t>GID</t>
  </si>
  <si>
    <t>GIY</t>
  </si>
  <si>
    <t>GZO</t>
  </si>
  <si>
    <t>YHK</t>
  </si>
  <si>
    <t>GJR</t>
  </si>
  <si>
    <t>KGZ</t>
  </si>
  <si>
    <t>GLT</t>
  </si>
  <si>
    <t>GDW</t>
  </si>
  <si>
    <t>GLA</t>
  </si>
  <si>
    <t>PIK</t>
  </si>
  <si>
    <t>GLW</t>
  </si>
  <si>
    <t>GGW</t>
  </si>
  <si>
    <t>GLI</t>
  </si>
  <si>
    <t>GWV</t>
  </si>
  <si>
    <t>GDV</t>
  </si>
  <si>
    <t>GLG</t>
  </si>
  <si>
    <t>GLM</t>
  </si>
  <si>
    <t>GFL</t>
  </si>
  <si>
    <t>GWS</t>
  </si>
  <si>
    <t>GLO</t>
  </si>
  <si>
    <t>GOI</t>
  </si>
  <si>
    <t>GOB</t>
  </si>
  <si>
    <t>GOG</t>
  </si>
  <si>
    <t>GGS</t>
  </si>
  <si>
    <t>GDE</t>
  </si>
  <si>
    <t>YGO</t>
  </si>
  <si>
    <t>ZGI</t>
  </si>
  <si>
    <t>GYN</t>
  </si>
  <si>
    <t>GLL</t>
  </si>
  <si>
    <t>GOL</t>
  </si>
  <si>
    <t>OOL</t>
  </si>
  <si>
    <t>GSB</t>
  </si>
  <si>
    <t>GLF</t>
  </si>
  <si>
    <t>GOQ</t>
  </si>
  <si>
    <t>GLV</t>
  </si>
  <si>
    <t>GOM</t>
  </si>
  <si>
    <t>GME</t>
  </si>
  <si>
    <t>GOE</t>
  </si>
  <si>
    <t>GDQ</t>
  </si>
  <si>
    <t>GNG</t>
  </si>
  <si>
    <t>GLD</t>
  </si>
  <si>
    <t>GNU</t>
  </si>
  <si>
    <t>GYR</t>
  </si>
  <si>
    <t>GOO</t>
  </si>
  <si>
    <t>YYR</t>
  </si>
  <si>
    <t>GOC</t>
  </si>
  <si>
    <t>GOP</t>
  </si>
  <si>
    <t>GDI</t>
  </si>
  <si>
    <t>GRN</t>
  </si>
  <si>
    <t>GDD</t>
  </si>
  <si>
    <t>GVE</t>
  </si>
  <si>
    <t>GOR</t>
  </si>
  <si>
    <t>YZE</t>
  </si>
  <si>
    <t>GBT</t>
  </si>
  <si>
    <t>GKH</t>
  </si>
  <si>
    <t>GOZ</t>
  </si>
  <si>
    <t>GKA</t>
  </si>
  <si>
    <t>XGG</t>
  </si>
  <si>
    <t>GTO</t>
  </si>
  <si>
    <t>GSH</t>
  </si>
  <si>
    <t>GOT</t>
  </si>
  <si>
    <t>GSE</t>
  </si>
  <si>
    <t>GUL</t>
  </si>
  <si>
    <t>GBL</t>
  </si>
  <si>
    <t>GLN</t>
  </si>
  <si>
    <t>GUD</t>
  </si>
  <si>
    <t>GOV</t>
  </si>
  <si>
    <t>GVR</t>
  </si>
  <si>
    <t>GHB</t>
  </si>
  <si>
    <t>OYA</t>
  </si>
  <si>
    <t>GAC</t>
  </si>
  <si>
    <t>GRW</t>
  </si>
  <si>
    <t>GFN</t>
  </si>
  <si>
    <t>GRX</t>
  </si>
  <si>
    <t>GBI</t>
  </si>
  <si>
    <t>GCN</t>
  </si>
  <si>
    <t>FLG</t>
  </si>
  <si>
    <t>GCM</t>
  </si>
  <si>
    <t>GRC</t>
  </si>
  <si>
    <t>ZGF</t>
  </si>
  <si>
    <t>GFK</t>
  </si>
  <si>
    <t>GRI</t>
  </si>
  <si>
    <t>GJT</t>
  </si>
  <si>
    <t>GRM</t>
  </si>
  <si>
    <t>GRR</t>
  </si>
  <si>
    <t>GPZ</t>
  </si>
  <si>
    <t>GDT</t>
  </si>
  <si>
    <t>Turks and Caicos Islands</t>
  </si>
  <si>
    <t>YGC</t>
  </si>
  <si>
    <t>YQU</t>
  </si>
  <si>
    <t>GMT</t>
  </si>
  <si>
    <t>GTS</t>
  </si>
  <si>
    <t>GNT</t>
  </si>
  <si>
    <t>GTG</t>
  </si>
  <si>
    <t>GFR</t>
  </si>
  <si>
    <t>GCV</t>
  </si>
  <si>
    <t>KGX</t>
  </si>
  <si>
    <t>GRZ</t>
  </si>
  <si>
    <t>GBZ</t>
  </si>
  <si>
    <t>GBR</t>
  </si>
  <si>
    <t>DAS</t>
  </si>
  <si>
    <t>GBD</t>
  </si>
  <si>
    <t>GTF</t>
  </si>
  <si>
    <t>GHC</t>
  </si>
  <si>
    <t>GKL</t>
  </si>
  <si>
    <t>GXY</t>
  </si>
  <si>
    <t>GRB</t>
  </si>
  <si>
    <t>GNI</t>
  </si>
  <si>
    <t>GVI</t>
  </si>
  <si>
    <t>RVR</t>
  </si>
  <si>
    <t>GFD</t>
  </si>
  <si>
    <t>Pope Field</t>
  </si>
  <si>
    <t>GVP</t>
  </si>
  <si>
    <t>GRE</t>
  </si>
  <si>
    <t>GLH</t>
  </si>
  <si>
    <t>PGV</t>
  </si>
  <si>
    <t>GDC</t>
  </si>
  <si>
    <t>GMU</t>
  </si>
  <si>
    <t>GSP</t>
  </si>
  <si>
    <t>GCY</t>
  </si>
  <si>
    <t>GVT</t>
  </si>
  <si>
    <t>GWO</t>
  </si>
  <si>
    <t>YZX</t>
  </si>
  <si>
    <t>GRD</t>
  </si>
  <si>
    <t>GGD</t>
  </si>
  <si>
    <t>GND</t>
  </si>
  <si>
    <t>GFE</t>
  </si>
  <si>
    <t>GEY</t>
  </si>
  <si>
    <t>GMN</t>
  </si>
  <si>
    <t>GFF</t>
  </si>
  <si>
    <t>GRY</t>
  </si>
  <si>
    <t>YGZ</t>
  </si>
  <si>
    <t>GNA</t>
  </si>
  <si>
    <t>GRQ</t>
  </si>
  <si>
    <t>GTE</t>
  </si>
  <si>
    <t>GFY</t>
  </si>
  <si>
    <t>GRS</t>
  </si>
  <si>
    <t>GRV</t>
  </si>
  <si>
    <t>GUU</t>
  </si>
  <si>
    <t>GCA</t>
  </si>
  <si>
    <t>GDL</t>
  </si>
  <si>
    <t>GSI</t>
  </si>
  <si>
    <t>GDP</t>
  </si>
  <si>
    <t>GJM</t>
  </si>
  <si>
    <t>GUO</t>
  </si>
  <si>
    <t>GHU</t>
  </si>
  <si>
    <t>UAM</t>
  </si>
  <si>
    <t>GJA</t>
  </si>
  <si>
    <t>GNM</t>
  </si>
  <si>
    <t>GUQ</t>
  </si>
  <si>
    <t>GYS</t>
  </si>
  <si>
    <t>GHN</t>
  </si>
  <si>
    <t>LHK</t>
  </si>
  <si>
    <t>CAN</t>
  </si>
  <si>
    <t>NBW</t>
  </si>
  <si>
    <t>GAO</t>
  </si>
  <si>
    <t>GPI</t>
  </si>
  <si>
    <t>GPL</t>
  </si>
  <si>
    <t>GUZ</t>
  </si>
  <si>
    <t>GPB</t>
  </si>
  <si>
    <t>GUJ</t>
  </si>
  <si>
    <t>GUG</t>
  </si>
  <si>
    <t>GDO</t>
  </si>
  <si>
    <t>GAZ</t>
  </si>
  <si>
    <t>GUA</t>
  </si>
  <si>
    <t>GYE</t>
  </si>
  <si>
    <t>GYA</t>
  </si>
  <si>
    <t>GYM</t>
  </si>
  <si>
    <t>Guernsey</t>
  </si>
  <si>
    <t>GCI</t>
  </si>
  <si>
    <t>GUB</t>
  </si>
  <si>
    <t>GTI</t>
  </si>
  <si>
    <t>GGO</t>
  </si>
  <si>
    <t>KWL</t>
  </si>
  <si>
    <t>GMS</t>
  </si>
  <si>
    <t>GUI</t>
  </si>
  <si>
    <t>KWE</t>
  </si>
  <si>
    <t>GRT</t>
  </si>
  <si>
    <t>GUF</t>
  </si>
  <si>
    <t>GPT</t>
  </si>
  <si>
    <t>GLP</t>
  </si>
  <si>
    <t>GKN</t>
  </si>
  <si>
    <t>ULU</t>
  </si>
  <si>
    <t>GUX</t>
  </si>
  <si>
    <t>GUH</t>
  </si>
  <si>
    <t>GUC</t>
  </si>
  <si>
    <t>KUV</t>
  </si>
  <si>
    <t>GNS</t>
  </si>
  <si>
    <t>URY</t>
  </si>
  <si>
    <t>GUE</t>
  </si>
  <si>
    <t>VJQ</t>
  </si>
  <si>
    <t>GRP</t>
  </si>
  <si>
    <t>GAP</t>
  </si>
  <si>
    <t>GHK</t>
  </si>
  <si>
    <t>GST</t>
  </si>
  <si>
    <t>GOK</t>
  </si>
  <si>
    <t>GUY</t>
  </si>
  <si>
    <t>GWA</t>
  </si>
  <si>
    <t>GWD</t>
  </si>
  <si>
    <t>GWL</t>
  </si>
  <si>
    <t>KWJ</t>
  </si>
  <si>
    <t>GWE</t>
  </si>
  <si>
    <t>KVD</t>
  </si>
  <si>
    <t>GYP</t>
  </si>
  <si>
    <t>LWN</t>
  </si>
  <si>
    <t>HBD</t>
  </si>
  <si>
    <t>HAC</t>
  </si>
  <si>
    <t>HHE</t>
  </si>
  <si>
    <t>HEO</t>
  </si>
  <si>
    <t>HGR</t>
  </si>
  <si>
    <t>HFS</t>
  </si>
  <si>
    <t>HFA</t>
  </si>
  <si>
    <t>HAK</t>
  </si>
  <si>
    <t>HAS</t>
  </si>
  <si>
    <t>HLD</t>
  </si>
  <si>
    <t>HNS</t>
  </si>
  <si>
    <t>YHT</t>
  </si>
  <si>
    <t>HPH</t>
  </si>
  <si>
    <t>HKD</t>
  </si>
  <si>
    <t>HAL</t>
  </si>
  <si>
    <t>HAF</t>
  </si>
  <si>
    <t>YHZ</t>
  </si>
  <si>
    <t>YUX</t>
  </si>
  <si>
    <t>HCQ</t>
  </si>
  <si>
    <t>HAD</t>
  </si>
  <si>
    <t>HDM</t>
  </si>
  <si>
    <t>HMR</t>
  </si>
  <si>
    <t>HAM</t>
  </si>
  <si>
    <t>LBC</t>
  </si>
  <si>
    <t>HMI</t>
  </si>
  <si>
    <t>HAB</t>
  </si>
  <si>
    <t>HLZ</t>
  </si>
  <si>
    <t>HAO</t>
  </si>
  <si>
    <t>YHM</t>
  </si>
  <si>
    <t>HLT</t>
  </si>
  <si>
    <t>HTI</t>
  </si>
  <si>
    <t>HFT</t>
  </si>
  <si>
    <t>HPT</t>
  </si>
  <si>
    <t>LFI</t>
  </si>
  <si>
    <t>HNM</t>
  </si>
  <si>
    <t>HNA</t>
  </si>
  <si>
    <t>PAK</t>
  </si>
  <si>
    <t>CMX</t>
  </si>
  <si>
    <t>HGH</t>
  </si>
  <si>
    <t>HAQ</t>
  </si>
  <si>
    <t>HVE</t>
  </si>
  <si>
    <t>HAN</t>
  </si>
  <si>
    <t>HAJ</t>
  </si>
  <si>
    <t>HZG</t>
  </si>
  <si>
    <t>HOI</t>
  </si>
  <si>
    <t>HRE</t>
  </si>
  <si>
    <t>HRB</t>
  </si>
  <si>
    <t>HGA</t>
  </si>
  <si>
    <t>HRL</t>
  </si>
  <si>
    <t>HSB</t>
  </si>
  <si>
    <t>MDT</t>
  </si>
  <si>
    <t>HAR</t>
  </si>
  <si>
    <t>HRS</t>
  </si>
  <si>
    <t>Harrismith Airport</t>
  </si>
  <si>
    <t>HRO</t>
  </si>
  <si>
    <t>HRT</t>
  </si>
  <si>
    <t>EVE</t>
  </si>
  <si>
    <t>HFD</t>
  </si>
  <si>
    <t>HVS</t>
  </si>
  <si>
    <t>HKV</t>
  </si>
  <si>
    <t>HME</t>
  </si>
  <si>
    <t>HSI</t>
  </si>
  <si>
    <t>HAA</t>
  </si>
  <si>
    <t>HDY</t>
  </si>
  <si>
    <t>HTG</t>
  </si>
  <si>
    <t>YDJ</t>
  </si>
  <si>
    <t>HTR</t>
  </si>
  <si>
    <t>HTZ</t>
  </si>
  <si>
    <t>HNC</t>
  </si>
  <si>
    <t>HBG</t>
  </si>
  <si>
    <t>HAZ</t>
  </si>
  <si>
    <t>HAU</t>
  </si>
  <si>
    <t>HDR</t>
  </si>
  <si>
    <t>HAV</t>
  </si>
  <si>
    <t>UPB</t>
  </si>
  <si>
    <t>HAW</t>
  </si>
  <si>
    <t>HVR</t>
  </si>
  <si>
    <t>YGV</t>
  </si>
  <si>
    <t>HWA</t>
  </si>
  <si>
    <t>HWK</t>
  </si>
  <si>
    <t>HHR</t>
  </si>
  <si>
    <t>HTH</t>
  </si>
  <si>
    <t>HXX</t>
  </si>
  <si>
    <t>YHY</t>
  </si>
  <si>
    <t>HAY</t>
  </si>
  <si>
    <t>HDN</t>
  </si>
  <si>
    <t>HYF</t>
  </si>
  <si>
    <t>HYS</t>
  </si>
  <si>
    <t>HWD</t>
  </si>
  <si>
    <t>HYR</t>
  </si>
  <si>
    <t>HZB</t>
  </si>
  <si>
    <t>HZL</t>
  </si>
  <si>
    <t>HZV</t>
  </si>
  <si>
    <t>HIP</t>
  </si>
  <si>
    <t>HKB</t>
  </si>
  <si>
    <t>YHF</t>
  </si>
  <si>
    <t>HAT</t>
  </si>
  <si>
    <t>HFE</t>
  </si>
  <si>
    <t>HEH</t>
  </si>
  <si>
    <t>HEI</t>
  </si>
  <si>
    <t>HEK</t>
  </si>
  <si>
    <t>HNI</t>
  </si>
  <si>
    <t>HEE</t>
  </si>
  <si>
    <t>HLN</t>
  </si>
  <si>
    <t>HLV</t>
  </si>
  <si>
    <t>HGL</t>
  </si>
  <si>
    <t>HEM</t>
  </si>
  <si>
    <t>HEL</t>
  </si>
  <si>
    <t>HMV</t>
  </si>
  <si>
    <t>HMT</t>
  </si>
  <si>
    <t>HRY</t>
  </si>
  <si>
    <t>AVL</t>
  </si>
  <si>
    <t>Asheville Regional Airport</t>
  </si>
  <si>
    <t>HCN</t>
  </si>
  <si>
    <t>HNY</t>
  </si>
  <si>
    <t>HEB</t>
  </si>
  <si>
    <t>HER</t>
  </si>
  <si>
    <t>HEA</t>
  </si>
  <si>
    <t>HED</t>
  </si>
  <si>
    <t>HDF</t>
  </si>
  <si>
    <t>AHC</t>
  </si>
  <si>
    <t>HMG</t>
  </si>
  <si>
    <t>HES</t>
  </si>
  <si>
    <t>HMO</t>
  </si>
  <si>
    <t>HRR</t>
  </si>
  <si>
    <t>HVB</t>
  </si>
  <si>
    <t>IFH</t>
  </si>
  <si>
    <t>HKY</t>
  </si>
  <si>
    <t>YOJ</t>
  </si>
  <si>
    <t>GSO</t>
  </si>
  <si>
    <t>ZHP</t>
  </si>
  <si>
    <t>HYC</t>
  </si>
  <si>
    <t>HIG</t>
  </si>
  <si>
    <t>HGI</t>
  </si>
  <si>
    <t>HHZ</t>
  </si>
  <si>
    <t>HLC</t>
  </si>
  <si>
    <t>HIO</t>
  </si>
  <si>
    <t>HLL</t>
  </si>
  <si>
    <t>ITO</t>
  </si>
  <si>
    <t>HHH</t>
  </si>
  <si>
    <t>LIY</t>
  </si>
  <si>
    <t>HIM</t>
  </si>
  <si>
    <t>HIJ</t>
  </si>
  <si>
    <t>HSS</t>
  </si>
  <si>
    <t>HIT</t>
  </si>
  <si>
    <t>HLW</t>
  </si>
  <si>
    <t>SGN</t>
  </si>
  <si>
    <t>HBR</t>
  </si>
  <si>
    <t>HBA</t>
  </si>
  <si>
    <t>HBB</t>
  </si>
  <si>
    <t>Industrial Airpark</t>
  </si>
  <si>
    <t>HOB</t>
  </si>
  <si>
    <t>HOD</t>
  </si>
  <si>
    <t>HDS</t>
  </si>
  <si>
    <t>HOQ</t>
  </si>
  <si>
    <t>HFF</t>
  </si>
  <si>
    <t>HGZ</t>
  </si>
  <si>
    <t>HOH</t>
  </si>
  <si>
    <t>HET</t>
  </si>
  <si>
    <t>HKK</t>
  </si>
  <si>
    <t>HOA</t>
  </si>
  <si>
    <t>HDE</t>
  </si>
  <si>
    <t>Brewster Field</t>
  </si>
  <si>
    <t>HOG</t>
  </si>
  <si>
    <t>HLM</t>
  </si>
  <si>
    <t>HLI</t>
  </si>
  <si>
    <t>HWO</t>
  </si>
  <si>
    <t>YHI</t>
  </si>
  <si>
    <t>HVK</t>
  </si>
  <si>
    <t>HCR</t>
  </si>
  <si>
    <t>HOX</t>
  </si>
  <si>
    <t>HOM</t>
  </si>
  <si>
    <t>HST</t>
  </si>
  <si>
    <t>HIR</t>
  </si>
  <si>
    <t>HNN</t>
  </si>
  <si>
    <t>HVG</t>
  </si>
  <si>
    <t>HNL</t>
  </si>
  <si>
    <t>HOK</t>
  </si>
  <si>
    <t>MKK</t>
  </si>
  <si>
    <t>HNH</t>
  </si>
  <si>
    <t>HPB</t>
  </si>
  <si>
    <t>YHE</t>
  </si>
  <si>
    <t>HPE</t>
  </si>
  <si>
    <t>YHO</t>
  </si>
  <si>
    <t>HTU</t>
  </si>
  <si>
    <t>HOP</t>
  </si>
  <si>
    <t>HQM</t>
  </si>
  <si>
    <t>HRZ</t>
  </si>
  <si>
    <t>HID</t>
  </si>
  <si>
    <t>HFN</t>
  </si>
  <si>
    <t>YHN</t>
  </si>
  <si>
    <t>HSM</t>
  </si>
  <si>
    <t>HOR</t>
  </si>
  <si>
    <t>HKN</t>
  </si>
  <si>
    <t>HOT</t>
  </si>
  <si>
    <t>Memorial Field</t>
  </si>
  <si>
    <t>HSP</t>
  </si>
  <si>
    <t>Ingalls Field</t>
  </si>
  <si>
    <t>HTN</t>
  </si>
  <si>
    <t>HLU</t>
  </si>
  <si>
    <t>HOE</t>
  </si>
  <si>
    <t>HTL</t>
  </si>
  <si>
    <t>HUL</t>
  </si>
  <si>
    <t>HUM</t>
  </si>
  <si>
    <t>HUQ</t>
  </si>
  <si>
    <t>AAP</t>
  </si>
  <si>
    <t>DWH</t>
  </si>
  <si>
    <t>EFD</t>
  </si>
  <si>
    <t>IAH</t>
  </si>
  <si>
    <t>HOU</t>
  </si>
  <si>
    <t>SPX</t>
  </si>
  <si>
    <t>IWS</t>
  </si>
  <si>
    <t>HSZ</t>
  </si>
  <si>
    <t>HHQ</t>
  </si>
  <si>
    <t>Hua Hin Airport</t>
  </si>
  <si>
    <t>BVK</t>
  </si>
  <si>
    <t>HUH</t>
  </si>
  <si>
    <t>HUN</t>
  </si>
  <si>
    <t>NOV</t>
  </si>
  <si>
    <t>HYN</t>
  </si>
  <si>
    <t>HUU</t>
  </si>
  <si>
    <t>HUX</t>
  </si>
  <si>
    <t>HBX</t>
  </si>
  <si>
    <t>HCC</t>
  </si>
  <si>
    <t>YHB</t>
  </si>
  <si>
    <t>HUI</t>
  </si>
  <si>
    <t>HUG</t>
  </si>
  <si>
    <t>HSK</t>
  </si>
  <si>
    <t>HGD</t>
  </si>
  <si>
    <t>HUS</t>
  </si>
  <si>
    <t>HUJ</t>
  </si>
  <si>
    <t>HUZ</t>
  </si>
  <si>
    <t>HUK</t>
  </si>
  <si>
    <t>HLF</t>
  </si>
  <si>
    <t>HUC</t>
  </si>
  <si>
    <t>HUY</t>
  </si>
  <si>
    <t>HUB</t>
  </si>
  <si>
    <t>HUD</t>
  </si>
  <si>
    <t>HUE</t>
  </si>
  <si>
    <t>HNB</t>
  </si>
  <si>
    <t>HTS</t>
  </si>
  <si>
    <t>HUA</t>
  </si>
  <si>
    <t>HSV</t>
  </si>
  <si>
    <t>HRG</t>
  </si>
  <si>
    <t>HON</t>
  </si>
  <si>
    <t>HZK</t>
  </si>
  <si>
    <t>HSL</t>
  </si>
  <si>
    <t>QHU</t>
  </si>
  <si>
    <t>HUT</t>
  </si>
  <si>
    <t>HVM</t>
  </si>
  <si>
    <t>WKI</t>
  </si>
  <si>
    <t>HWN</t>
  </si>
  <si>
    <t>HYA</t>
  </si>
  <si>
    <t>HYD</t>
  </si>
  <si>
    <t>Begumpet Airport</t>
  </si>
  <si>
    <t>HDD</t>
  </si>
  <si>
    <t>HYV</t>
  </si>
  <si>
    <t>IMA</t>
  </si>
  <si>
    <t>IAS</t>
  </si>
  <si>
    <t>IBA</t>
  </si>
  <si>
    <t>IBE</t>
  </si>
  <si>
    <t>IBP</t>
  </si>
  <si>
    <t>IBZ</t>
  </si>
  <si>
    <t>IBO</t>
  </si>
  <si>
    <t>IBI</t>
  </si>
  <si>
    <t>ICA</t>
  </si>
  <si>
    <t>ICY</t>
  </si>
  <si>
    <t>IDA</t>
  </si>
  <si>
    <t>IDF</t>
  </si>
  <si>
    <t>IDB</t>
  </si>
  <si>
    <t>IEJ</t>
  </si>
  <si>
    <t>IFF</t>
  </si>
  <si>
    <t>IAA</t>
  </si>
  <si>
    <t>IGG</t>
  </si>
  <si>
    <t>YGT</t>
  </si>
  <si>
    <t>ZUC</t>
  </si>
  <si>
    <t>IGU</t>
  </si>
  <si>
    <t>IGR</t>
  </si>
  <si>
    <t>IGE</t>
  </si>
  <si>
    <t>IHO</t>
  </si>
  <si>
    <t>IHU</t>
  </si>
  <si>
    <t>IJU</t>
  </si>
  <si>
    <t>JIK</t>
  </si>
  <si>
    <t>IKL</t>
  </si>
  <si>
    <t>IKI</t>
  </si>
  <si>
    <t>IIL</t>
  </si>
  <si>
    <t>ILK</t>
  </si>
  <si>
    <t>ILP</t>
  </si>
  <si>
    <t>IOU</t>
  </si>
  <si>
    <t>PFR</t>
  </si>
  <si>
    <t>YGR</t>
  </si>
  <si>
    <t>ILF</t>
  </si>
  <si>
    <t>IOS</t>
  </si>
  <si>
    <t>ILI</t>
  </si>
  <si>
    <t>IGN</t>
  </si>
  <si>
    <t>ILA</t>
  </si>
  <si>
    <t>VVZ</t>
  </si>
  <si>
    <t>ILQ</t>
  </si>
  <si>
    <t>ILO</t>
  </si>
  <si>
    <t>ILR</t>
  </si>
  <si>
    <t>IUL</t>
  </si>
  <si>
    <t>JAV</t>
  </si>
  <si>
    <t>IMN</t>
  </si>
  <si>
    <t>IMB</t>
  </si>
  <si>
    <t>IMM</t>
  </si>
  <si>
    <t>IMD</t>
  </si>
  <si>
    <t>IMP</t>
  </si>
  <si>
    <t>IPL</t>
  </si>
  <si>
    <t>IML</t>
  </si>
  <si>
    <t>NRS</t>
  </si>
  <si>
    <t>ION</t>
  </si>
  <si>
    <t>IMF</t>
  </si>
  <si>
    <t>IAM</t>
  </si>
  <si>
    <t>INF</t>
  </si>
  <si>
    <t>INZ</t>
  </si>
  <si>
    <t>IGA</t>
  </si>
  <si>
    <t>INX</t>
  </si>
  <si>
    <t>IDN</t>
  </si>
  <si>
    <t>SHC</t>
  </si>
  <si>
    <t>INB</t>
  </si>
  <si>
    <t>IDP</t>
  </si>
  <si>
    <t>INS</t>
  </si>
  <si>
    <t>IDI</t>
  </si>
  <si>
    <t>IND</t>
  </si>
  <si>
    <t>IBL</t>
  </si>
  <si>
    <t>IDR</t>
  </si>
  <si>
    <t>IDK</t>
  </si>
  <si>
    <t>IMI</t>
  </si>
  <si>
    <t>IGB</t>
  </si>
  <si>
    <t>IGH</t>
  </si>
  <si>
    <t>IGS</t>
  </si>
  <si>
    <t>IHC</t>
  </si>
  <si>
    <t>INH</t>
  </si>
  <si>
    <t>IMG</t>
  </si>
  <si>
    <t>INQ</t>
  </si>
  <si>
    <t>IIA</t>
  </si>
  <si>
    <t>IOR</t>
  </si>
  <si>
    <t>INJ</t>
  </si>
  <si>
    <t>IKP</t>
  </si>
  <si>
    <t>INM</t>
  </si>
  <si>
    <t>IFL</t>
  </si>
  <si>
    <t>INN</t>
  </si>
  <si>
    <t>INO</t>
  </si>
  <si>
    <t>INA</t>
  </si>
  <si>
    <t>INL</t>
  </si>
  <si>
    <t>YPH</t>
  </si>
  <si>
    <t>YEV</t>
  </si>
  <si>
    <t>IVC</t>
  </si>
  <si>
    <t>IVR</t>
  </si>
  <si>
    <t>TIL</t>
  </si>
  <si>
    <t>INV</t>
  </si>
  <si>
    <t>IVW</t>
  </si>
  <si>
    <t>INY</t>
  </si>
  <si>
    <t>IYK</t>
  </si>
  <si>
    <t>IOA</t>
  </si>
  <si>
    <t>IOK</t>
  </si>
  <si>
    <t>IOP</t>
  </si>
  <si>
    <t>IOW</t>
  </si>
  <si>
    <t>IFA</t>
  </si>
  <si>
    <t>IPN</t>
  </si>
  <si>
    <t>IPI</t>
  </si>
  <si>
    <t>IPU</t>
  </si>
  <si>
    <t>IPE</t>
  </si>
  <si>
    <t>IPG</t>
  </si>
  <si>
    <t>IPH</t>
  </si>
  <si>
    <t>IPA</t>
  </si>
  <si>
    <t>YFB</t>
  </si>
  <si>
    <t>IQQ</t>
  </si>
  <si>
    <t>IQT</t>
  </si>
  <si>
    <t>IRB</t>
  </si>
  <si>
    <t>IHR</t>
  </si>
  <si>
    <t>IRE</t>
  </si>
  <si>
    <t>IRI</t>
  </si>
  <si>
    <t>IRN</t>
  </si>
  <si>
    <t>IKT</t>
  </si>
  <si>
    <t>IMT</t>
  </si>
  <si>
    <t>IWD</t>
  </si>
  <si>
    <t>ISL</t>
  </si>
  <si>
    <t>IFJ</t>
  </si>
  <si>
    <t>ISD</t>
  </si>
  <si>
    <t>IFN</t>
  </si>
  <si>
    <t>ISG</t>
  </si>
  <si>
    <t>IRD</t>
  </si>
  <si>
    <t>IRP</t>
  </si>
  <si>
    <t>ISI</t>
  </si>
  <si>
    <t>ISJ</t>
  </si>
  <si>
    <t>ISB</t>
  </si>
  <si>
    <t>YIV</t>
  </si>
  <si>
    <t>ILY</t>
  </si>
  <si>
    <t>IOM</t>
  </si>
  <si>
    <t>ISC</t>
  </si>
  <si>
    <t>ISP</t>
  </si>
  <si>
    <t>ISE</t>
  </si>
  <si>
    <t>IST</t>
  </si>
  <si>
    <t>SAW</t>
  </si>
  <si>
    <t>ITN</t>
  </si>
  <si>
    <t>ITA</t>
  </si>
  <si>
    <t>ITB</t>
  </si>
  <si>
    <t>ITI</t>
  </si>
  <si>
    <t>ITP</t>
  </si>
  <si>
    <t>ITQ</t>
  </si>
  <si>
    <t>ITH</t>
  </si>
  <si>
    <t>ITK</t>
  </si>
  <si>
    <t>ITE</t>
  </si>
  <si>
    <t>ITR</t>
  </si>
  <si>
    <t>IVL</t>
  </si>
  <si>
    <t>IVG</t>
  </si>
  <si>
    <t>IFO</t>
  </si>
  <si>
    <t>IWA</t>
  </si>
  <si>
    <t>YIK</t>
  </si>
  <si>
    <t>IWJ</t>
  </si>
  <si>
    <t>IWO</t>
  </si>
  <si>
    <t>ZIH</t>
  </si>
  <si>
    <t>IZT</t>
  </si>
  <si>
    <t>IJK</t>
  </si>
  <si>
    <t>ADB</t>
  </si>
  <si>
    <t>IGL</t>
  </si>
  <si>
    <t>IZO</t>
  </si>
  <si>
    <t>JLR</t>
  </si>
  <si>
    <t>JAB</t>
  </si>
  <si>
    <t>JAT</t>
  </si>
  <si>
    <t>JCR</t>
  </si>
  <si>
    <t>KPT</t>
  </si>
  <si>
    <t>JXN</t>
  </si>
  <si>
    <t>HKS</t>
  </si>
  <si>
    <t>Hawkins Field</t>
  </si>
  <si>
    <t>JAN</t>
  </si>
  <si>
    <t>MKL</t>
  </si>
  <si>
    <t>JAC</t>
  </si>
  <si>
    <t>LRF</t>
  </si>
  <si>
    <t>NZC</t>
  </si>
  <si>
    <t>CRG</t>
  </si>
  <si>
    <t>JAX</t>
  </si>
  <si>
    <t>NIP</t>
  </si>
  <si>
    <t>OAJ</t>
  </si>
  <si>
    <t>JKV</t>
  </si>
  <si>
    <t>JAK</t>
  </si>
  <si>
    <t>JAG</t>
  </si>
  <si>
    <t>JCM</t>
  </si>
  <si>
    <t>JAQ</t>
  </si>
  <si>
    <t>JAF</t>
  </si>
  <si>
    <t>AFN</t>
  </si>
  <si>
    <t>JGB</t>
  </si>
  <si>
    <t>JAR</t>
  </si>
  <si>
    <t>JAI</t>
  </si>
  <si>
    <t>JSA</t>
  </si>
  <si>
    <t>HLP</t>
  </si>
  <si>
    <t>JAA</t>
  </si>
  <si>
    <t>JAL</t>
  </si>
  <si>
    <t>JLS</t>
  </si>
  <si>
    <t>UIT</t>
  </si>
  <si>
    <t>JMB</t>
  </si>
  <si>
    <t>DJB</t>
  </si>
  <si>
    <t>JAM</t>
  </si>
  <si>
    <t>JMS</t>
  </si>
  <si>
    <t>JHW</t>
  </si>
  <si>
    <t>IXJ</t>
  </si>
  <si>
    <t>JGA</t>
  </si>
  <si>
    <t>IXW</t>
  </si>
  <si>
    <t>JKR</t>
  </si>
  <si>
    <t>JAD</t>
  </si>
  <si>
    <t>JVL</t>
  </si>
  <si>
    <t>JNA</t>
  </si>
  <si>
    <t>JQE</t>
  </si>
  <si>
    <t>APT</t>
  </si>
  <si>
    <t>JAS</t>
  </si>
  <si>
    <t>YJP</t>
  </si>
  <si>
    <t>JTI</t>
  </si>
  <si>
    <t>JAU</t>
  </si>
  <si>
    <t>DJJ</t>
  </si>
  <si>
    <t>GIZ</t>
  </si>
  <si>
    <t>JED</t>
  </si>
  <si>
    <t>EFW</t>
  </si>
  <si>
    <t>JFN</t>
  </si>
  <si>
    <t>JEF</t>
  </si>
  <si>
    <t>JEJ</t>
  </si>
  <si>
    <t>CJU</t>
  </si>
  <si>
    <t>ZJG</t>
  </si>
  <si>
    <t>CHN</t>
  </si>
  <si>
    <t>JEQ</t>
  </si>
  <si>
    <t>JEE</t>
  </si>
  <si>
    <t>XRY</t>
  </si>
  <si>
    <t>Jersey</t>
  </si>
  <si>
    <t>JER</t>
  </si>
  <si>
    <t>JSR</t>
  </si>
  <si>
    <t>PYB</t>
  </si>
  <si>
    <t>JGS</t>
  </si>
  <si>
    <t>JMU</t>
  </si>
  <si>
    <t>JGN</t>
  </si>
  <si>
    <t>GJL</t>
  </si>
  <si>
    <t>JIJ</t>
  </si>
  <si>
    <t>JIL</t>
  </si>
  <si>
    <t>JIM</t>
  </si>
  <si>
    <t>TNA</t>
  </si>
  <si>
    <t>JDZ</t>
  </si>
  <si>
    <t>JHG</t>
  </si>
  <si>
    <t>CHF</t>
  </si>
  <si>
    <t>JNG</t>
  </si>
  <si>
    <t>JIN</t>
  </si>
  <si>
    <t>JJN</t>
  </si>
  <si>
    <t>HIN</t>
  </si>
  <si>
    <t>BCO</t>
  </si>
  <si>
    <t>JNZ</t>
  </si>
  <si>
    <t>JPR</t>
  </si>
  <si>
    <t>JIP</t>
  </si>
  <si>
    <t>JIR</t>
  </si>
  <si>
    <t>JYR</t>
  </si>
  <si>
    <t>JIU</t>
  </si>
  <si>
    <t>JIW</t>
  </si>
  <si>
    <t>JCB</t>
  </si>
  <si>
    <t>JPA</t>
  </si>
  <si>
    <t>JDH</t>
  </si>
  <si>
    <t>JOE</t>
  </si>
  <si>
    <t>GCJ</t>
  </si>
  <si>
    <t>QRA</t>
  </si>
  <si>
    <t>JDA</t>
  </si>
  <si>
    <t>JCY</t>
  </si>
  <si>
    <t>TRI</t>
  </si>
  <si>
    <t>JST</t>
  </si>
  <si>
    <t>JHB</t>
  </si>
  <si>
    <t>JOI</t>
  </si>
  <si>
    <t>JOT</t>
  </si>
  <si>
    <t>JOL</t>
  </si>
  <si>
    <t>JMO</t>
  </si>
  <si>
    <t>JBR</t>
  </si>
  <si>
    <t>JKG</t>
  </si>
  <si>
    <t>JLN</t>
  </si>
  <si>
    <t>JDN</t>
  </si>
  <si>
    <t>JRH</t>
  </si>
  <si>
    <t>JOS</t>
  </si>
  <si>
    <t>JSM</t>
  </si>
  <si>
    <t>JOP</t>
  </si>
  <si>
    <t>JOK</t>
  </si>
  <si>
    <t>AJF</t>
  </si>
  <si>
    <t>JJI</t>
  </si>
  <si>
    <t>JUA</t>
  </si>
  <si>
    <t>JDO</t>
  </si>
  <si>
    <t>JUB</t>
  </si>
  <si>
    <t>JIA</t>
  </si>
  <si>
    <t>JUI</t>
  </si>
  <si>
    <t>JDF</t>
  </si>
  <si>
    <t>JUJ</t>
  </si>
  <si>
    <t>JCK</t>
  </si>
  <si>
    <t>JUL</t>
  </si>
  <si>
    <t>JUM</t>
  </si>
  <si>
    <t>JCT</t>
  </si>
  <si>
    <t>JUN</t>
  </si>
  <si>
    <t>JNU</t>
  </si>
  <si>
    <t>UNU</t>
  </si>
  <si>
    <t>JNI</t>
  </si>
  <si>
    <t>JUO</t>
  </si>
  <si>
    <t>JUR</t>
  </si>
  <si>
    <t>AUS</t>
  </si>
  <si>
    <t>JRN</t>
  </si>
  <si>
    <t>JUT</t>
  </si>
  <si>
    <t>JUZ</t>
  </si>
  <si>
    <t>JWA</t>
  </si>
  <si>
    <t>JYV</t>
  </si>
  <si>
    <t>KDM</t>
  </si>
  <si>
    <t>KBA</t>
  </si>
  <si>
    <t>KBO</t>
  </si>
  <si>
    <t>KBT</t>
  </si>
  <si>
    <t>KBN</t>
  </si>
  <si>
    <t>ABK</t>
  </si>
  <si>
    <t>KBL</t>
  </si>
  <si>
    <t>Kabwum</t>
  </si>
  <si>
    <t>KBM</t>
  </si>
  <si>
    <t>KCF</t>
  </si>
  <si>
    <t>KDO</t>
  </si>
  <si>
    <t>KAD</t>
  </si>
  <si>
    <t>KED</t>
  </si>
  <si>
    <t>KLE</t>
  </si>
  <si>
    <t>KGE</t>
  </si>
  <si>
    <t>KGW</t>
  </si>
  <si>
    <t>KOJ</t>
  </si>
  <si>
    <t>AGK</t>
  </si>
  <si>
    <t>KCM</t>
  </si>
  <si>
    <t>OGG</t>
  </si>
  <si>
    <t>KAI</t>
  </si>
  <si>
    <t>KKO</t>
  </si>
  <si>
    <t>KBZ</t>
  </si>
  <si>
    <t>IXH</t>
  </si>
  <si>
    <t>KNG</t>
  </si>
  <si>
    <t>KZF</t>
  </si>
  <si>
    <t>AIZ</t>
  </si>
  <si>
    <t>KAT</t>
  </si>
  <si>
    <t>KAJ</t>
  </si>
  <si>
    <t>KNK</t>
  </si>
  <si>
    <t>KLB</t>
  </si>
  <si>
    <t>KKK</t>
  </si>
  <si>
    <t>KLM</t>
  </si>
  <si>
    <t>KLX</t>
  </si>
  <si>
    <t>AZO</t>
  </si>
  <si>
    <t>KBH</t>
  </si>
  <si>
    <t>LUP</t>
  </si>
  <si>
    <t>KAX</t>
  </si>
  <si>
    <t>FMI</t>
  </si>
  <si>
    <t>KMV</t>
  </si>
  <si>
    <t>KGI</t>
  </si>
  <si>
    <t>KLO</t>
  </si>
  <si>
    <t>KLY</t>
  </si>
  <si>
    <t>KLD</t>
  </si>
  <si>
    <t>KGD</t>
  </si>
  <si>
    <t>FCA</t>
  </si>
  <si>
    <t>KFG</t>
  </si>
  <si>
    <t>KLR</t>
  </si>
  <si>
    <t>KLK</t>
  </si>
  <si>
    <t>KPP</t>
  </si>
  <si>
    <t>KLG</t>
  </si>
  <si>
    <t>KAL</t>
  </si>
  <si>
    <t>KLF</t>
  </si>
  <si>
    <t>UBU</t>
  </si>
  <si>
    <t>IXQ</t>
  </si>
  <si>
    <t>KDS</t>
  </si>
  <si>
    <t>KAM</t>
  </si>
  <si>
    <t>KAR</t>
  </si>
  <si>
    <t>KTV</t>
  </si>
  <si>
    <t>KDB</t>
  </si>
  <si>
    <t>KDQ</t>
  </si>
  <si>
    <t>KBX</t>
  </si>
  <si>
    <t>KME</t>
  </si>
  <si>
    <t>KAC</t>
  </si>
  <si>
    <t>KML</t>
  </si>
  <si>
    <t>KMN</t>
  </si>
  <si>
    <t>KMF</t>
  </si>
  <si>
    <t>YKA</t>
  </si>
  <si>
    <t>KDT</t>
  </si>
  <si>
    <t>MUE</t>
  </si>
  <si>
    <t>KAQ</t>
  </si>
  <si>
    <t>KCD</t>
  </si>
  <si>
    <t>KUY</t>
  </si>
  <si>
    <t>Kamusi Airport</t>
  </si>
  <si>
    <t>KEX</t>
  </si>
  <si>
    <t>KNE</t>
  </si>
  <si>
    <t>KGA</t>
  </si>
  <si>
    <t>KDH</t>
  </si>
  <si>
    <t>KDV</t>
  </si>
  <si>
    <t>KDP</t>
  </si>
  <si>
    <t>KDC</t>
  </si>
  <si>
    <t>IXY</t>
  </si>
  <si>
    <t>KDR</t>
  </si>
  <si>
    <t>KNR</t>
  </si>
  <si>
    <t>SFJ</t>
  </si>
  <si>
    <t>XGR</t>
  </si>
  <si>
    <t>YWB</t>
  </si>
  <si>
    <t>YKG</t>
  </si>
  <si>
    <t>KNM</t>
  </si>
  <si>
    <t>IKK</t>
  </si>
  <si>
    <t>KNN</t>
  </si>
  <si>
    <t>KAN</t>
  </si>
  <si>
    <t>KNU</t>
  </si>
  <si>
    <t>KCK</t>
  </si>
  <si>
    <t>MKC</t>
  </si>
  <si>
    <t>MCI</t>
  </si>
  <si>
    <t>Kansas City International Airport</t>
  </si>
  <si>
    <t>OJC</t>
  </si>
  <si>
    <t>JCI</t>
  </si>
  <si>
    <t>XKA</t>
  </si>
  <si>
    <t>KHH</t>
  </si>
  <si>
    <t>KLC</t>
  </si>
  <si>
    <t>KMZ</t>
  </si>
  <si>
    <t>KPL</t>
  </si>
  <si>
    <t>JHM</t>
  </si>
  <si>
    <t>KAP</t>
  </si>
  <si>
    <t>KPI</t>
  </si>
  <si>
    <t>YYU</t>
  </si>
  <si>
    <t>KRX</t>
  </si>
  <si>
    <t>KHI</t>
  </si>
  <si>
    <t>KGF</t>
  </si>
  <si>
    <t>KRY</t>
  </si>
  <si>
    <t>KRM</t>
  </si>
  <si>
    <t>KRG</t>
  </si>
  <si>
    <t>KAS</t>
  </si>
  <si>
    <t>KAF</t>
  </si>
  <si>
    <t>KRJ</t>
  </si>
  <si>
    <t>KDL</t>
  </si>
  <si>
    <t>Estonia</t>
  </si>
  <si>
    <t>KAB</t>
  </si>
  <si>
    <t>KMR</t>
  </si>
  <si>
    <t>KWB</t>
  </si>
  <si>
    <t>KLV</t>
  </si>
  <si>
    <t>KSK</t>
  </si>
  <si>
    <t>FKB</t>
  </si>
  <si>
    <t>KSD</t>
  </si>
  <si>
    <t>KYK</t>
  </si>
  <si>
    <t>KGJ</t>
  </si>
  <si>
    <t>AOK</t>
  </si>
  <si>
    <t>KTA</t>
  </si>
  <si>
    <t>KSY</t>
  </si>
  <si>
    <t>KSQ</t>
  </si>
  <si>
    <t>KBF</t>
  </si>
  <si>
    <t>KRB</t>
  </si>
  <si>
    <t>KRP</t>
  </si>
  <si>
    <t>ZKB</t>
  </si>
  <si>
    <t>XKS</t>
  </si>
  <si>
    <t>KAA</t>
  </si>
  <si>
    <t>BBK</t>
  </si>
  <si>
    <t>KSB</t>
  </si>
  <si>
    <t>YDU</t>
  </si>
  <si>
    <t>ZKE</t>
  </si>
  <si>
    <t>KEC</t>
  </si>
  <si>
    <t>KSE</t>
  </si>
  <si>
    <t>KHG</t>
  </si>
  <si>
    <t>KUK</t>
  </si>
  <si>
    <t>KCB</t>
  </si>
  <si>
    <t>Tepoe Airstrip</t>
  </si>
  <si>
    <t>ZKP</t>
  </si>
  <si>
    <t>KSJ</t>
  </si>
  <si>
    <t>KSL</t>
  </si>
  <si>
    <t>KSF</t>
  </si>
  <si>
    <t>KFS</t>
  </si>
  <si>
    <t>KZS</t>
  </si>
  <si>
    <t>KSO</t>
  </si>
  <si>
    <t>KBQ</t>
  </si>
  <si>
    <t>KNI</t>
  </si>
  <si>
    <t>KTR</t>
  </si>
  <si>
    <t>KTM</t>
  </si>
  <si>
    <t>KTC</t>
  </si>
  <si>
    <t>KXU</t>
  </si>
  <si>
    <t>KTO</t>
  </si>
  <si>
    <t>KTW</t>
  </si>
  <si>
    <t>YAU</t>
  </si>
  <si>
    <t>KTY</t>
  </si>
  <si>
    <t>KAZ</t>
  </si>
  <si>
    <t>LIH</t>
  </si>
  <si>
    <t>HPV</t>
  </si>
  <si>
    <t>KHZ</t>
  </si>
  <si>
    <t>KHJ</t>
  </si>
  <si>
    <t>KAU</t>
  </si>
  <si>
    <t>KKR</t>
  </si>
  <si>
    <t>KUN</t>
  </si>
  <si>
    <t>Lithuania</t>
  </si>
  <si>
    <t>KVA</t>
  </si>
  <si>
    <t>KAV</t>
  </si>
  <si>
    <t>KVG</t>
  </si>
  <si>
    <t>KWO</t>
  </si>
  <si>
    <t>KAW</t>
  </si>
  <si>
    <t>XKY</t>
  </si>
  <si>
    <t>MVM</t>
  </si>
  <si>
    <t>KYS</t>
  </si>
  <si>
    <t>ASR</t>
  </si>
  <si>
    <t>KZN</t>
  </si>
  <si>
    <t>EAR</t>
  </si>
  <si>
    <t>KEQ</t>
  </si>
  <si>
    <t>KGG</t>
  </si>
  <si>
    <t>EEN</t>
  </si>
  <si>
    <t>KMP</t>
  </si>
  <si>
    <t>KEW</t>
  </si>
  <si>
    <t>EFL</t>
  </si>
  <si>
    <t>ZKG</t>
  </si>
  <si>
    <t>KEG</t>
  </si>
  <si>
    <t>KEA</t>
  </si>
  <si>
    <t>BKH</t>
  </si>
  <si>
    <t>LFO</t>
  </si>
  <si>
    <t>LLN</t>
  </si>
  <si>
    <t>KEE</t>
  </si>
  <si>
    <t>KEU</t>
  </si>
  <si>
    <t>YLW</t>
  </si>
  <si>
    <t>KES</t>
  </si>
  <si>
    <t>KLS</t>
  </si>
  <si>
    <t>KLQ</t>
  </si>
  <si>
    <t>EMM</t>
  </si>
  <si>
    <t>KEJ</t>
  </si>
  <si>
    <t>KEM</t>
  </si>
  <si>
    <t>KPS</t>
  </si>
  <si>
    <t>ENA</t>
  </si>
  <si>
    <t>KDI</t>
  </si>
  <si>
    <t>KEN</t>
  </si>
  <si>
    <t>KET</t>
  </si>
  <si>
    <t>KNZ</t>
  </si>
  <si>
    <t>KGU</t>
  </si>
  <si>
    <t>NNA</t>
  </si>
  <si>
    <t>KNT</t>
  </si>
  <si>
    <t>YQK</t>
  </si>
  <si>
    <t>ENW</t>
  </si>
  <si>
    <t>Kenosha Regional Airport</t>
  </si>
  <si>
    <t>KKT</t>
  </si>
  <si>
    <t>EOK</t>
  </si>
  <si>
    <t>KEI</t>
  </si>
  <si>
    <t>KJP</t>
  </si>
  <si>
    <t>KRA</t>
  </si>
  <si>
    <t>KRU</t>
  </si>
  <si>
    <t>KHC</t>
  </si>
  <si>
    <t>KMA</t>
  </si>
  <si>
    <t>KEY</t>
  </si>
  <si>
    <t>KKE</t>
  </si>
  <si>
    <t>KRC</t>
  </si>
  <si>
    <t>KRV</t>
  </si>
  <si>
    <t>CFU</t>
  </si>
  <si>
    <t>KER</t>
  </si>
  <si>
    <t>KSH</t>
  </si>
  <si>
    <t>ERV</t>
  </si>
  <si>
    <t>KIR</t>
  </si>
  <si>
    <t>KTE</t>
  </si>
  <si>
    <t>IXK</t>
  </si>
  <si>
    <t>KTG</t>
  </si>
  <si>
    <t>KTN</t>
  </si>
  <si>
    <t>YKJ</t>
  </si>
  <si>
    <t>EYW</t>
  </si>
  <si>
    <t>NQX</t>
  </si>
  <si>
    <t>KHV</t>
  </si>
  <si>
    <t>HJR</t>
  </si>
  <si>
    <t>KMX</t>
  </si>
  <si>
    <t>KHM</t>
  </si>
  <si>
    <t>KHA</t>
  </si>
  <si>
    <t>HMA</t>
  </si>
  <si>
    <t>UVL</t>
  </si>
  <si>
    <t>KHK</t>
  </si>
  <si>
    <t>KHR</t>
  </si>
  <si>
    <t>HRK</t>
  </si>
  <si>
    <t>KRT</t>
  </si>
  <si>
    <t>KHS</t>
  </si>
  <si>
    <t>GBU</t>
  </si>
  <si>
    <t>HTM</t>
  </si>
  <si>
    <t>KHE</t>
  </si>
  <si>
    <t>HMJ</t>
  </si>
  <si>
    <t>KHO</t>
  </si>
  <si>
    <t>KKC</t>
  </si>
  <si>
    <t>KHD</t>
  </si>
  <si>
    <t>KHT</t>
  </si>
  <si>
    <t>HVD</t>
  </si>
  <si>
    <t>IXN</t>
  </si>
  <si>
    <t>KHY</t>
  </si>
  <si>
    <t>LBD</t>
  </si>
  <si>
    <t>HJT</t>
  </si>
  <si>
    <t>KDD</t>
  </si>
  <si>
    <t>KWH</t>
  </si>
  <si>
    <t>KHW</t>
  </si>
  <si>
    <t>IAN</t>
  </si>
  <si>
    <t>KII</t>
  </si>
  <si>
    <t>KEL</t>
  </si>
  <si>
    <t>KIE</t>
  </si>
  <si>
    <t>KBP</t>
  </si>
  <si>
    <t>IEV</t>
  </si>
  <si>
    <t>KFA</t>
  </si>
  <si>
    <t>KGL</t>
  </si>
  <si>
    <t>TKQ</t>
  </si>
  <si>
    <t>KKX</t>
  </si>
  <si>
    <t>KRI</t>
  </si>
  <si>
    <t>KKW</t>
  </si>
  <si>
    <t>ILU</t>
  </si>
  <si>
    <t>GGG</t>
  </si>
  <si>
    <t>KIO</t>
  </si>
  <si>
    <t>JRO</t>
  </si>
  <si>
    <t>KKY</t>
  </si>
  <si>
    <t>FFA</t>
  </si>
  <si>
    <t>HLR</t>
  </si>
  <si>
    <t>GRK</t>
  </si>
  <si>
    <t>ILE</t>
  </si>
  <si>
    <t>KIL</t>
  </si>
  <si>
    <t>KIY</t>
  </si>
  <si>
    <t>KMM</t>
  </si>
  <si>
    <t>KIM</t>
  </si>
  <si>
    <t>KBD</t>
  </si>
  <si>
    <t>YLC</t>
  </si>
  <si>
    <t>YKD</t>
  </si>
  <si>
    <t>KNJ</t>
  </si>
  <si>
    <t>YKY</t>
  </si>
  <si>
    <t>KND</t>
  </si>
  <si>
    <t>KIC</t>
  </si>
  <si>
    <t>KVC</t>
  </si>
  <si>
    <t>KNS</t>
  </si>
  <si>
    <t>KMC</t>
  </si>
  <si>
    <t>AKN</t>
  </si>
  <si>
    <t>KGY</t>
  </si>
  <si>
    <t>KIF</t>
  </si>
  <si>
    <t>IGM</t>
  </si>
  <si>
    <t>KBJ</t>
  </si>
  <si>
    <t>KCS</t>
  </si>
  <si>
    <t>KNF</t>
  </si>
  <si>
    <t>KGC</t>
  </si>
  <si>
    <t>KIN</t>
  </si>
  <si>
    <t>Jamaica</t>
  </si>
  <si>
    <t>KTP</t>
  </si>
  <si>
    <t>YGK</t>
  </si>
  <si>
    <t>NQI</t>
  </si>
  <si>
    <t>KNH</t>
  </si>
  <si>
    <t>ISO</t>
  </si>
  <si>
    <t>KPN</t>
  </si>
  <si>
    <t>KIQ</t>
  </si>
  <si>
    <t>IRA</t>
  </si>
  <si>
    <t>KRZ</t>
  </si>
  <si>
    <t>KKN</t>
  </si>
  <si>
    <t>KBB</t>
  </si>
  <si>
    <t>YKX</t>
  </si>
  <si>
    <t>IRK</t>
  </si>
  <si>
    <t>KIK</t>
  </si>
  <si>
    <t>KVX</t>
  </si>
  <si>
    <t>KGO</t>
  </si>
  <si>
    <t>KVK</t>
  </si>
  <si>
    <t>KRN</t>
  </si>
  <si>
    <t>KRE</t>
  </si>
  <si>
    <t>KSW</t>
  </si>
  <si>
    <t>FKI</t>
  </si>
  <si>
    <t>KIH</t>
  </si>
  <si>
    <t>KMU</t>
  </si>
  <si>
    <t>KSI</t>
  </si>
  <si>
    <t>ISM</t>
  </si>
  <si>
    <t>KIS</t>
  </si>
  <si>
    <t>KKJ</t>
  </si>
  <si>
    <t>KTD</t>
  </si>
  <si>
    <t>KTL</t>
  </si>
  <si>
    <t>KVE</t>
  </si>
  <si>
    <t>YKF</t>
  </si>
  <si>
    <t>KTQ</t>
  </si>
  <si>
    <t>KIT</t>
  </si>
  <si>
    <t>KTT</t>
  </si>
  <si>
    <t>KIW</t>
  </si>
  <si>
    <t>KZG</t>
  </si>
  <si>
    <t>KIU</t>
  </si>
  <si>
    <t>UNG</t>
  </si>
  <si>
    <t>KVL</t>
  </si>
  <si>
    <t>KWY</t>
  </si>
  <si>
    <t>KLU</t>
  </si>
  <si>
    <t>PLQ</t>
  </si>
  <si>
    <t>LMT</t>
  </si>
  <si>
    <t>KLW</t>
  </si>
  <si>
    <t>KLZ</t>
  </si>
  <si>
    <t>KXE</t>
  </si>
  <si>
    <t>YKE</t>
  </si>
  <si>
    <t>NOC</t>
  </si>
  <si>
    <t>KNO</t>
  </si>
  <si>
    <t>TYS</t>
  </si>
  <si>
    <t>UKB</t>
  </si>
  <si>
    <t>OBU</t>
  </si>
  <si>
    <t>KCO</t>
  </si>
  <si>
    <t>COK</t>
  </si>
  <si>
    <t>KCZ</t>
  </si>
  <si>
    <t>ADQ</t>
  </si>
  <si>
    <t>Kodiak Airport</t>
  </si>
  <si>
    <t>KDK</t>
  </si>
  <si>
    <t>KOQ</t>
  </si>
  <si>
    <t>KGP</t>
  </si>
  <si>
    <t>KCT</t>
  </si>
  <si>
    <t>KKZ</t>
  </si>
  <si>
    <t>USM</t>
  </si>
  <si>
    <t>OHT</t>
  </si>
  <si>
    <t>KMB</t>
  </si>
  <si>
    <t>KIG</t>
  </si>
  <si>
    <t>KOK</t>
  </si>
  <si>
    <t>KKD</t>
  </si>
  <si>
    <t>OKK</t>
  </si>
  <si>
    <t>KOX</t>
  </si>
  <si>
    <t>KOR</t>
  </si>
  <si>
    <t>KOV</t>
  </si>
  <si>
    <t>KQL</t>
  </si>
  <si>
    <t>KDA</t>
  </si>
  <si>
    <t>KLH</t>
  </si>
  <si>
    <t>CCU</t>
  </si>
  <si>
    <t>KWZ</t>
  </si>
  <si>
    <t>KCJ</t>
  </si>
  <si>
    <t>HOC</t>
  </si>
  <si>
    <t>KOF</t>
  </si>
  <si>
    <t>KMQ</t>
  </si>
  <si>
    <t>KOM</t>
  </si>
  <si>
    <t>KPM</t>
  </si>
  <si>
    <t>KZC</t>
  </si>
  <si>
    <t>KXK</t>
  </si>
  <si>
    <t>KCI</t>
  </si>
  <si>
    <t>KOA</t>
  </si>
  <si>
    <t>KKG</t>
  </si>
  <si>
    <t>KPF</t>
  </si>
  <si>
    <t>KNQ</t>
  </si>
  <si>
    <t>KGB</t>
  </si>
  <si>
    <t>KKH</t>
  </si>
  <si>
    <t>KOO</t>
  </si>
  <si>
    <t>KON</t>
  </si>
  <si>
    <t>KYA</t>
  </si>
  <si>
    <t>KOH</t>
  </si>
  <si>
    <t>KKP</t>
  </si>
  <si>
    <t>OPA</t>
  </si>
  <si>
    <t>KPA</t>
  </si>
  <si>
    <t>HGO</t>
  </si>
  <si>
    <t>KRL</t>
  </si>
  <si>
    <t>KXF</t>
  </si>
  <si>
    <t>KDE</t>
  </si>
  <si>
    <t>ROR</t>
  </si>
  <si>
    <t>Palau</t>
  </si>
  <si>
    <t>KJK</t>
  </si>
  <si>
    <t>KGS</t>
  </si>
  <si>
    <t>KSC</t>
  </si>
  <si>
    <t>KSP</t>
  </si>
  <si>
    <t>KSA</t>
  </si>
  <si>
    <t>KSN</t>
  </si>
  <si>
    <t>KMW</t>
  </si>
  <si>
    <t>OSZ</t>
  </si>
  <si>
    <t>KTU</t>
  </si>
  <si>
    <t>KBR</t>
  </si>
  <si>
    <t>BKI</t>
  </si>
  <si>
    <t>KLI</t>
  </si>
  <si>
    <t>KOD</t>
  </si>
  <si>
    <t>KBU</t>
  </si>
  <si>
    <t>KSZ</t>
  </si>
  <si>
    <t>KOT</t>
  </si>
  <si>
    <t>OTZ</t>
  </si>
  <si>
    <t>KOU</t>
  </si>
  <si>
    <t>KOC</t>
  </si>
  <si>
    <t>SBI</t>
  </si>
  <si>
    <t>KTX</t>
  </si>
  <si>
    <t>UTI</t>
  </si>
  <si>
    <t>KWM</t>
  </si>
  <si>
    <t>KKA</t>
  </si>
  <si>
    <t>KYU</t>
  </si>
  <si>
    <t>KZI</t>
  </si>
  <si>
    <t>CCJ</t>
  </si>
  <si>
    <t>KBV</t>
  </si>
  <si>
    <t>KZD</t>
  </si>
  <si>
    <t>KRK</t>
  </si>
  <si>
    <t>KRQ</t>
  </si>
  <si>
    <t>KRF</t>
  </si>
  <si>
    <t>KRR</t>
  </si>
  <si>
    <t>KJA</t>
  </si>
  <si>
    <t>KTI</t>
  </si>
  <si>
    <t>KHU</t>
  </si>
  <si>
    <t>KBI</t>
  </si>
  <si>
    <t>KRS</t>
  </si>
  <si>
    <t>KID</t>
  </si>
  <si>
    <t>KSU</t>
  </si>
  <si>
    <t>KWG</t>
  </si>
  <si>
    <t>SEK</t>
  </si>
  <si>
    <t>KUL</t>
  </si>
  <si>
    <t>SZB</t>
  </si>
  <si>
    <t>TGG</t>
  </si>
  <si>
    <t>KUA</t>
  </si>
  <si>
    <t>KUG</t>
  </si>
  <si>
    <t>KCH</t>
  </si>
  <si>
    <t>KUD</t>
  </si>
  <si>
    <t>AKF</t>
  </si>
  <si>
    <t>YBB</t>
  </si>
  <si>
    <t>YCO</t>
  </si>
  <si>
    <t>SVP</t>
  </si>
  <si>
    <t>KUE</t>
  </si>
  <si>
    <t>KGR</t>
  </si>
  <si>
    <t>LKK</t>
  </si>
  <si>
    <t>KUU</t>
  </si>
  <si>
    <t>KUS</t>
  </si>
  <si>
    <t>KMJ</t>
  </si>
  <si>
    <t>KMS</t>
  </si>
  <si>
    <t>UEO</t>
  </si>
  <si>
    <t>CMU</t>
  </si>
  <si>
    <t>UND</t>
  </si>
  <si>
    <t>KGM</t>
  </si>
  <si>
    <t>KMG</t>
  </si>
  <si>
    <t>KNX</t>
  </si>
  <si>
    <t>KUO</t>
  </si>
  <si>
    <t>KEV</t>
  </si>
  <si>
    <t>KOE</t>
  </si>
  <si>
    <t>UUK</t>
  </si>
  <si>
    <t>KUP</t>
  </si>
  <si>
    <t>KCA</t>
  </si>
  <si>
    <t>URE</t>
  </si>
  <si>
    <t>KRO</t>
  </si>
  <si>
    <t>KUQ</t>
  </si>
  <si>
    <t>KUC</t>
  </si>
  <si>
    <t>URS</t>
  </si>
  <si>
    <t>KMH</t>
  </si>
  <si>
    <t>KRD</t>
  </si>
  <si>
    <t>KUH</t>
  </si>
  <si>
    <t>KUT</t>
  </si>
  <si>
    <t>YVP</t>
  </si>
  <si>
    <t>YGW</t>
  </si>
  <si>
    <t>KAO</t>
  </si>
  <si>
    <t>KWI</t>
  </si>
  <si>
    <t>KUX</t>
  </si>
  <si>
    <t>KWS</t>
  </si>
  <si>
    <t>KWA</t>
  </si>
  <si>
    <t>EAL</t>
  </si>
  <si>
    <t>KWT</t>
  </si>
  <si>
    <t>KWK</t>
  </si>
  <si>
    <t>KYP</t>
  </si>
  <si>
    <t>KYT</t>
  </si>
  <si>
    <t>KYZ</t>
  </si>
  <si>
    <t>KZO</t>
  </si>
  <si>
    <t>LBY</t>
  </si>
  <si>
    <t>LCE</t>
  </si>
  <si>
    <t>LCR</t>
  </si>
  <si>
    <t>LCL</t>
  </si>
  <si>
    <t>LCG</t>
  </si>
  <si>
    <t>LSE</t>
  </si>
  <si>
    <t>LCM</t>
  </si>
  <si>
    <t>DSD</t>
  </si>
  <si>
    <t>LEZ</t>
  </si>
  <si>
    <t>LFR</t>
  </si>
  <si>
    <t>LGD</t>
  </si>
  <si>
    <t>YGL</t>
  </si>
  <si>
    <t>LGC</t>
  </si>
  <si>
    <t>LAG</t>
  </si>
  <si>
    <t>LPB</t>
  </si>
  <si>
    <t>LAP</t>
  </si>
  <si>
    <t>LPD</t>
  </si>
  <si>
    <t>LPG</t>
  </si>
  <si>
    <t>LPE</t>
  </si>
  <si>
    <t>IRJ</t>
  </si>
  <si>
    <t>EDM</t>
  </si>
  <si>
    <t>LRH</t>
  </si>
  <si>
    <t>LRM</t>
  </si>
  <si>
    <t>YVC</t>
  </si>
  <si>
    <t>SSQ</t>
  </si>
  <si>
    <t>LSC</t>
  </si>
  <si>
    <t>ZLT</t>
  </si>
  <si>
    <t>YLQ</t>
  </si>
  <si>
    <t>LUI</t>
  </si>
  <si>
    <t>POC</t>
  </si>
  <si>
    <t>Brackett Field</t>
  </si>
  <si>
    <t>EUN</t>
  </si>
  <si>
    <t>LBS</t>
  </si>
  <si>
    <t>LEK</t>
  </si>
  <si>
    <t>LAB</t>
  </si>
  <si>
    <t>LBR</t>
  </si>
  <si>
    <t>LBU</t>
  </si>
  <si>
    <t>LBJ</t>
  </si>
  <si>
    <t>LAH</t>
  </si>
  <si>
    <t>YLB</t>
  </si>
  <si>
    <t>XLB</t>
  </si>
  <si>
    <t>LCI</t>
  </si>
  <si>
    <t>LDO</t>
  </si>
  <si>
    <t>LYT</t>
  </si>
  <si>
    <t>LAY</t>
  </si>
  <si>
    <t>LAE</t>
  </si>
  <si>
    <t>LML</t>
  </si>
  <si>
    <t>BYR</t>
  </si>
  <si>
    <t>LAF</t>
  </si>
  <si>
    <t>LAJ</t>
  </si>
  <si>
    <t>LGQ</t>
  </si>
  <si>
    <t>LOS</t>
  </si>
  <si>
    <t>LOM</t>
  </si>
  <si>
    <t>YAR</t>
  </si>
  <si>
    <t>YAH</t>
  </si>
  <si>
    <t>LCO</t>
  </si>
  <si>
    <t>LGY</t>
  </si>
  <si>
    <t>LDU</t>
  </si>
  <si>
    <t>LHE</t>
  </si>
  <si>
    <t>LHA</t>
  </si>
  <si>
    <t>LTC</t>
  </si>
  <si>
    <t>LBN</t>
  </si>
  <si>
    <t>LCH</t>
  </si>
  <si>
    <t>LEL</t>
  </si>
  <si>
    <t>XES</t>
  </si>
  <si>
    <t>LGE</t>
  </si>
  <si>
    <t>HII</t>
  </si>
  <si>
    <t>LJN</t>
  </si>
  <si>
    <t>LKY</t>
  </si>
  <si>
    <t>LMA</t>
  </si>
  <si>
    <t>LMY</t>
  </si>
  <si>
    <t>LNH</t>
  </si>
  <si>
    <t>LKP</t>
  </si>
  <si>
    <t>LKU</t>
  </si>
  <si>
    <t>LKB</t>
  </si>
  <si>
    <t>LFP</t>
  </si>
  <si>
    <t>NEL</t>
  </si>
  <si>
    <t>LAL</t>
  </si>
  <si>
    <t>LKD</t>
  </si>
  <si>
    <t>LKV</t>
  </si>
  <si>
    <t>LKL</t>
  </si>
  <si>
    <t>LLI</t>
  </si>
  <si>
    <t>LMC</t>
  </si>
  <si>
    <t>LPM</t>
  </si>
  <si>
    <t>LAA</t>
  </si>
  <si>
    <t>LBQ</t>
  </si>
  <si>
    <t>LNB</t>
  </si>
  <si>
    <t>LFM</t>
  </si>
  <si>
    <t>SUF</t>
  </si>
  <si>
    <t>LDN</t>
  </si>
  <si>
    <t>LPT</t>
  </si>
  <si>
    <t>LMP</t>
  </si>
  <si>
    <t>LAU</t>
  </si>
  <si>
    <t>LNY</t>
  </si>
  <si>
    <t>WJF</t>
  </si>
  <si>
    <t>LNS</t>
  </si>
  <si>
    <t>LND</t>
  </si>
  <si>
    <t>Hunt Field</t>
  </si>
  <si>
    <t>LDV</t>
  </si>
  <si>
    <t>LEQ</t>
  </si>
  <si>
    <t>LGO</t>
  </si>
  <si>
    <t>LUV</t>
  </si>
  <si>
    <t>LNM</t>
  </si>
  <si>
    <t>LGK</t>
  </si>
  <si>
    <t>Langkawi International Airport</t>
  </si>
  <si>
    <t>YLY</t>
  </si>
  <si>
    <t>LTG</t>
  </si>
  <si>
    <t>LAI</t>
  </si>
  <si>
    <t>LDW</t>
  </si>
  <si>
    <t>YLH</t>
  </si>
  <si>
    <t>HLA</t>
  </si>
  <si>
    <t>LAN</t>
  </si>
  <si>
    <t>ACE</t>
  </si>
  <si>
    <t>LHW</t>
  </si>
  <si>
    <t>LAO</t>
  </si>
  <si>
    <t>LPO</t>
  </si>
  <si>
    <t>LPP</t>
  </si>
  <si>
    <t>LRR</t>
  </si>
  <si>
    <t>LAR</t>
  </si>
  <si>
    <t>LKA</t>
  </si>
  <si>
    <t>LRD</t>
  </si>
  <si>
    <t>LRA</t>
  </si>
  <si>
    <t>LCA</t>
  </si>
  <si>
    <t>KLN</t>
  </si>
  <si>
    <t>LRU</t>
  </si>
  <si>
    <t>LGT</t>
  </si>
  <si>
    <t>LHS</t>
  </si>
  <si>
    <t>LLH</t>
  </si>
  <si>
    <t>LLS</t>
  </si>
  <si>
    <t>LPA</t>
  </si>
  <si>
    <t>LSP</t>
  </si>
  <si>
    <t>VTU</t>
  </si>
  <si>
    <t>LVS</t>
  </si>
  <si>
    <t>HSH</t>
  </si>
  <si>
    <t>LAS</t>
  </si>
  <si>
    <t>LSV</t>
  </si>
  <si>
    <t>VGT</t>
  </si>
  <si>
    <t>LSH</t>
  </si>
  <si>
    <t>LTL</t>
  </si>
  <si>
    <t>LTX</t>
  </si>
  <si>
    <t>LTK</t>
  </si>
  <si>
    <t>LBE</t>
  </si>
  <si>
    <t>LUC</t>
  </si>
  <si>
    <t>LST</t>
  </si>
  <si>
    <t>LUU</t>
  </si>
  <si>
    <t>LUT</t>
  </si>
  <si>
    <t>PIB</t>
  </si>
  <si>
    <t>LUL</t>
  </si>
  <si>
    <t>LRQ</t>
  </si>
  <si>
    <t>LVA</t>
  </si>
  <si>
    <t>LVP</t>
  </si>
  <si>
    <t>LVO</t>
  </si>
  <si>
    <t>LWY</t>
  </si>
  <si>
    <t>LWH</t>
  </si>
  <si>
    <t>LWC</t>
  </si>
  <si>
    <t>LWM</t>
  </si>
  <si>
    <t>LWV</t>
  </si>
  <si>
    <t>LVL</t>
  </si>
  <si>
    <t>LAW</t>
  </si>
  <si>
    <t>LZC</t>
  </si>
  <si>
    <t>CTT</t>
  </si>
  <si>
    <t>LEH</t>
  </si>
  <si>
    <t>LME</t>
  </si>
  <si>
    <t>LPY</t>
  </si>
  <si>
    <t>LTQ</t>
  </si>
  <si>
    <t>LXV</t>
  </si>
  <si>
    <t>YLR</t>
  </si>
  <si>
    <t>LEA</t>
  </si>
  <si>
    <t>LEF</t>
  </si>
  <si>
    <t>Lesotho</t>
  </si>
  <si>
    <t>YLS</t>
  </si>
  <si>
    <t>LCC</t>
  </si>
  <si>
    <t>LEO</t>
  </si>
  <si>
    <t>LBA</t>
  </si>
  <si>
    <t>LEE</t>
  </si>
  <si>
    <t>LWR</t>
  </si>
  <si>
    <t>LGP</t>
  </si>
  <si>
    <t>IXL</t>
  </si>
  <si>
    <t>LGH</t>
  </si>
  <si>
    <t>LER</t>
  </si>
  <si>
    <t>LEJ</t>
  </si>
  <si>
    <t>LTF</t>
  </si>
  <si>
    <t>LKC</t>
  </si>
  <si>
    <t>LKN</t>
  </si>
  <si>
    <t>LEY</t>
  </si>
  <si>
    <t>LRJ</t>
  </si>
  <si>
    <t>LEM</t>
  </si>
  <si>
    <t>NLC</t>
  </si>
  <si>
    <t>LEC</t>
  </si>
  <si>
    <t>LNC</t>
  </si>
  <si>
    <t>XLU</t>
  </si>
  <si>
    <t>LEN</t>
  </si>
  <si>
    <t>BJX</t>
  </si>
  <si>
    <t>LTW</t>
  </si>
  <si>
    <t>LNO</t>
  </si>
  <si>
    <t>LEP</t>
  </si>
  <si>
    <t>LHI</t>
  </si>
  <si>
    <t>LRB</t>
  </si>
  <si>
    <t>LPN</t>
  </si>
  <si>
    <t>LRS</t>
  </si>
  <si>
    <t>CYA</t>
  </si>
  <si>
    <t>LSO</t>
  </si>
  <si>
    <t>LNG</t>
  </si>
  <si>
    <t>LDG</t>
  </si>
  <si>
    <t>LES</t>
  </si>
  <si>
    <t>YQL</t>
  </si>
  <si>
    <t>LTM</t>
  </si>
  <si>
    <t>LET</t>
  </si>
  <si>
    <t>LTR</t>
  </si>
  <si>
    <t>KLL</t>
  </si>
  <si>
    <t>LWB</t>
  </si>
  <si>
    <t>LWS</t>
  </si>
  <si>
    <t>LEW</t>
  </si>
  <si>
    <t>LWT</t>
  </si>
  <si>
    <t>LWE</t>
  </si>
  <si>
    <t>LEX</t>
  </si>
  <si>
    <t>LXN</t>
  </si>
  <si>
    <t>LXA</t>
  </si>
  <si>
    <t>LSX</t>
  </si>
  <si>
    <t>LSW</t>
  </si>
  <si>
    <t>LIA</t>
  </si>
  <si>
    <t>LYG</t>
  </si>
  <si>
    <t>LIE</t>
  </si>
  <si>
    <t>LBL</t>
  </si>
  <si>
    <t>LIR</t>
  </si>
  <si>
    <t>LBK</t>
  </si>
  <si>
    <t>LBV</t>
  </si>
  <si>
    <t>VXC</t>
  </si>
  <si>
    <t>LDK</t>
  </si>
  <si>
    <t>LGG</t>
  </si>
  <si>
    <t>LPX</t>
  </si>
  <si>
    <t>LIF</t>
  </si>
  <si>
    <t>LHG</t>
  </si>
  <si>
    <t>LNV</t>
  </si>
  <si>
    <t>LJG</t>
  </si>
  <si>
    <t>LIK</t>
  </si>
  <si>
    <t>LIX</t>
  </si>
  <si>
    <t>IXI</t>
  </si>
  <si>
    <t>LIL</t>
  </si>
  <si>
    <t>LLW</t>
  </si>
  <si>
    <t>AOH</t>
  </si>
  <si>
    <t>LIM</t>
  </si>
  <si>
    <t>LMN</t>
  </si>
  <si>
    <t>LIB</t>
  </si>
  <si>
    <t>LMR</t>
  </si>
  <si>
    <t>LVD</t>
  </si>
  <si>
    <t>LIZ</t>
  </si>
  <si>
    <t>LXS</t>
  </si>
  <si>
    <t>LIG</t>
  </si>
  <si>
    <t>LIC</t>
  </si>
  <si>
    <t>LIO</t>
  </si>
  <si>
    <t>LNJ</t>
  </si>
  <si>
    <t>LNK</t>
  </si>
  <si>
    <t>LDC</t>
  </si>
  <si>
    <t>LDJ</t>
  </si>
  <si>
    <t>LDI</t>
  </si>
  <si>
    <t>LGN</t>
  </si>
  <si>
    <t>LLF</t>
  </si>
  <si>
    <t>LPI</t>
  </si>
  <si>
    <t>LIP</t>
  </si>
  <si>
    <t>LYI</t>
  </si>
  <si>
    <t>LNZ</t>
  </si>
  <si>
    <t>LPK</t>
  </si>
  <si>
    <t>HZH</t>
  </si>
  <si>
    <t>LIQ</t>
  </si>
  <si>
    <t>LIS</t>
  </si>
  <si>
    <t>LSY</t>
  </si>
  <si>
    <t>LLL</t>
  </si>
  <si>
    <t>LYB</t>
  </si>
  <si>
    <t>ZGR</t>
  </si>
  <si>
    <t>LIT</t>
  </si>
  <si>
    <t>LZH</t>
  </si>
  <si>
    <t>LIV</t>
  </si>
  <si>
    <t>LVK</t>
  </si>
  <si>
    <t>LPL</t>
  </si>
  <si>
    <t>LVM</t>
  </si>
  <si>
    <t>Mission Field</t>
  </si>
  <si>
    <t>LVI</t>
  </si>
  <si>
    <t>LZR</t>
  </si>
  <si>
    <t>LJU</t>
  </si>
  <si>
    <t>Slovenia</t>
  </si>
  <si>
    <t>YLL</t>
  </si>
  <si>
    <t>LOQ</t>
  </si>
  <si>
    <t>LOC</t>
  </si>
  <si>
    <t>LHV</t>
  </si>
  <si>
    <t>IRG</t>
  </si>
  <si>
    <t>LOT</t>
  </si>
  <si>
    <t>LJA</t>
  </si>
  <si>
    <t>LOK</t>
  </si>
  <si>
    <t>LCJ</t>
  </si>
  <si>
    <t>LOE</t>
  </si>
  <si>
    <t>LGU</t>
  </si>
  <si>
    <t>RJL</t>
  </si>
  <si>
    <t>LIW</t>
  </si>
  <si>
    <t>LOH</t>
  </si>
  <si>
    <t>LKG</t>
  </si>
  <si>
    <t>LFW</t>
  </si>
  <si>
    <t>Togo</t>
  </si>
  <si>
    <t>LPC</t>
  </si>
  <si>
    <t>Lompoc Airport</t>
  </si>
  <si>
    <t>VBG</t>
  </si>
  <si>
    <t>LCP</t>
  </si>
  <si>
    <t>LDZ</t>
  </si>
  <si>
    <t>BQH</t>
  </si>
  <si>
    <t>ZLX</t>
  </si>
  <si>
    <t>LGW</t>
  </si>
  <si>
    <t>LHR</t>
  </si>
  <si>
    <t>LCY</t>
  </si>
  <si>
    <t>London City Airport</t>
  </si>
  <si>
    <t>LTN</t>
  </si>
  <si>
    <t>STN</t>
  </si>
  <si>
    <t>LOZ</t>
  </si>
  <si>
    <t>LDY</t>
  </si>
  <si>
    <t>LDB</t>
  </si>
  <si>
    <t>LNR</t>
  </si>
  <si>
    <t>LNI</t>
  </si>
  <si>
    <t>LKH</t>
  </si>
  <si>
    <t>LPU</t>
  </si>
  <si>
    <t>LBP</t>
  </si>
  <si>
    <t>LBW</t>
  </si>
  <si>
    <t>LGB</t>
  </si>
  <si>
    <t>LGI</t>
  </si>
  <si>
    <t>LSJ</t>
  </si>
  <si>
    <t>LLM</t>
  </si>
  <si>
    <t>LGL</t>
  </si>
  <si>
    <t>GSA</t>
  </si>
  <si>
    <t>LSM</t>
  </si>
  <si>
    <t>ODN</t>
  </si>
  <si>
    <t>LSU</t>
  </si>
  <si>
    <t>LOD</t>
  </si>
  <si>
    <t>LRE</t>
  </si>
  <si>
    <t>LCX</t>
  </si>
  <si>
    <t>LYR</t>
  </si>
  <si>
    <t>LNE</t>
  </si>
  <si>
    <t>LOI</t>
  </si>
  <si>
    <t>KKM</t>
  </si>
  <si>
    <t>LPS</t>
  </si>
  <si>
    <t>LRG</t>
  </si>
  <si>
    <t>LDH</t>
  </si>
  <si>
    <t>LSB</t>
  </si>
  <si>
    <t>LTO</t>
  </si>
  <si>
    <t>LRT</t>
  </si>
  <si>
    <t>LOA</t>
  </si>
  <si>
    <t>LAM</t>
  </si>
  <si>
    <t>LOB</t>
  </si>
  <si>
    <t>LAX</t>
  </si>
  <si>
    <t>VNY</t>
  </si>
  <si>
    <t>WHP</t>
  </si>
  <si>
    <t>LSQ</t>
  </si>
  <si>
    <t>LSN</t>
  </si>
  <si>
    <t>LSL</t>
  </si>
  <si>
    <t>LMD</t>
  </si>
  <si>
    <t>LMM</t>
  </si>
  <si>
    <t>LRV</t>
  </si>
  <si>
    <t>LMO</t>
  </si>
  <si>
    <t>LSA</t>
  </si>
  <si>
    <t>LTV</t>
  </si>
  <si>
    <t>DIS</t>
  </si>
  <si>
    <t>LCD</t>
  </si>
  <si>
    <t>LOW</t>
  </si>
  <si>
    <t>LFN</t>
  </si>
  <si>
    <t>LOU</t>
  </si>
  <si>
    <t>Bowman Field</t>
  </si>
  <si>
    <t>SDF</t>
  </si>
  <si>
    <t>LMS</t>
  </si>
  <si>
    <t>LDE</t>
  </si>
  <si>
    <t>LOL</t>
  </si>
  <si>
    <t>Derby Field</t>
  </si>
  <si>
    <t>LWI</t>
  </si>
  <si>
    <t>LOY</t>
  </si>
  <si>
    <t>LBM</t>
  </si>
  <si>
    <t>LAD</t>
  </si>
  <si>
    <t>LXG</t>
  </si>
  <si>
    <t>LPQ</t>
  </si>
  <si>
    <t>UAL</t>
  </si>
  <si>
    <t>LBX</t>
  </si>
  <si>
    <t>SDD</t>
  </si>
  <si>
    <t>LBB</t>
  </si>
  <si>
    <t>REE</t>
  </si>
  <si>
    <t>FBM</t>
  </si>
  <si>
    <t>LCV</t>
  </si>
  <si>
    <t>LUE</t>
  </si>
  <si>
    <t>LKO</t>
  </si>
  <si>
    <t>LUD</t>
  </si>
  <si>
    <t>LUH</t>
  </si>
  <si>
    <t>LDM</t>
  </si>
  <si>
    <t>LUO</t>
  </si>
  <si>
    <t>LUG</t>
  </si>
  <si>
    <t>VSG</t>
  </si>
  <si>
    <t>LGX</t>
  </si>
  <si>
    <t>LZA</t>
  </si>
  <si>
    <t>LBZ</t>
  </si>
  <si>
    <t>LUA</t>
  </si>
  <si>
    <t>LXU</t>
  </si>
  <si>
    <t>LLA</t>
  </si>
  <si>
    <t>GGC</t>
  </si>
  <si>
    <t>LBT</t>
  </si>
  <si>
    <t>LFB</t>
  </si>
  <si>
    <t>LMI</t>
  </si>
  <si>
    <t>LUB</t>
  </si>
  <si>
    <t>LYK</t>
  </si>
  <si>
    <t>LYA</t>
  </si>
  <si>
    <t>LZI</t>
  </si>
  <si>
    <t>LUN</t>
  </si>
  <si>
    <t>LBO</t>
  </si>
  <si>
    <t>LUS</t>
  </si>
  <si>
    <t>LUZ</t>
  </si>
  <si>
    <t>LUY</t>
  </si>
  <si>
    <t>LUJ</t>
  </si>
  <si>
    <t>LSK</t>
  </si>
  <si>
    <t>YSG</t>
  </si>
  <si>
    <t>UCK</t>
  </si>
  <si>
    <t>LUW</t>
  </si>
  <si>
    <t>Luxembourg</t>
  </si>
  <si>
    <t>LUX</t>
  </si>
  <si>
    <t>LUM</t>
  </si>
  <si>
    <t>LXR</t>
  </si>
  <si>
    <t>LZM</t>
  </si>
  <si>
    <t>LZO</t>
  </si>
  <si>
    <t>CRK</t>
  </si>
  <si>
    <t>LWO</t>
  </si>
  <si>
    <t>LWA</t>
  </si>
  <si>
    <t>LYC</t>
  </si>
  <si>
    <t>LYH</t>
  </si>
  <si>
    <t>LTP</t>
  </si>
  <si>
    <t>LLX</t>
  </si>
  <si>
    <t>YYL</t>
  </si>
  <si>
    <t>LYN</t>
  </si>
  <si>
    <t>GNB</t>
  </si>
  <si>
    <t>LYS</t>
  </si>
  <si>
    <t>LYO</t>
  </si>
  <si>
    <t>MST</t>
  </si>
  <si>
    <t>USI</t>
  </si>
  <si>
    <t>UBB</t>
  </si>
  <si>
    <t>MEA</t>
  </si>
  <si>
    <t>NAD</t>
  </si>
  <si>
    <t>MCP</t>
  </si>
  <si>
    <t>MRR</t>
  </si>
  <si>
    <t>XMS</t>
  </si>
  <si>
    <t>MFM</t>
  </si>
  <si>
    <t>MNW</t>
  </si>
  <si>
    <t>MCZ</t>
  </si>
  <si>
    <t>MCA</t>
  </si>
  <si>
    <t>MCH</t>
  </si>
  <si>
    <t>MFT</t>
  </si>
  <si>
    <t>MKY</t>
  </si>
  <si>
    <t>MCD</t>
  </si>
  <si>
    <t>MHC</t>
  </si>
  <si>
    <t>XMP</t>
  </si>
  <si>
    <t>MQB</t>
  </si>
  <si>
    <t>MCN</t>
  </si>
  <si>
    <t>WRB</t>
  </si>
  <si>
    <t>MAC</t>
  </si>
  <si>
    <t>MAG</t>
  </si>
  <si>
    <t>FNC</t>
  </si>
  <si>
    <t>MAE</t>
  </si>
  <si>
    <t>MED</t>
  </si>
  <si>
    <t>MDN</t>
  </si>
  <si>
    <t>XMD</t>
  </si>
  <si>
    <t>MSN</t>
  </si>
  <si>
    <t>MDJ</t>
  </si>
  <si>
    <t>MAD</t>
  </si>
  <si>
    <t>TOJ</t>
  </si>
  <si>
    <t>IXM</t>
  </si>
  <si>
    <t>HGN</t>
  </si>
  <si>
    <t>MAQ</t>
  </si>
  <si>
    <t>MWF</t>
  </si>
  <si>
    <t>MFC</t>
  </si>
  <si>
    <t>MFA</t>
  </si>
  <si>
    <t>OMF</t>
  </si>
  <si>
    <t>GDX</t>
  </si>
  <si>
    <t>MGN</t>
  </si>
  <si>
    <t>MJS</t>
  </si>
  <si>
    <t>GDG</t>
  </si>
  <si>
    <t>MGD</t>
  </si>
  <si>
    <t>MQF</t>
  </si>
  <si>
    <t>AGO</t>
  </si>
  <si>
    <t>MWQ</t>
  </si>
  <si>
    <t>VVB</t>
  </si>
  <si>
    <t>KDY</t>
  </si>
  <si>
    <t>MHA</t>
  </si>
  <si>
    <t>SEZ</t>
  </si>
  <si>
    <t>Seychelles International Airport</t>
  </si>
  <si>
    <t>XMG</t>
  </si>
  <si>
    <t>MJW</t>
  </si>
  <si>
    <t>MNK</t>
  </si>
  <si>
    <t>MCJ</t>
  </si>
  <si>
    <t>MIU</t>
  </si>
  <si>
    <t>VEG</t>
  </si>
  <si>
    <t>MMZ</t>
  </si>
  <si>
    <t>MIZ</t>
  </si>
  <si>
    <t>MXT</t>
  </si>
  <si>
    <t>MMO</t>
  </si>
  <si>
    <t>MTL</t>
  </si>
  <si>
    <t>MJE</t>
  </si>
  <si>
    <t>MJN</t>
  </si>
  <si>
    <t>MAJ</t>
  </si>
  <si>
    <t>KMK</t>
  </si>
  <si>
    <t>MQX</t>
  </si>
  <si>
    <t>MKP</t>
  </si>
  <si>
    <t>MCX</t>
  </si>
  <si>
    <t>MTK</t>
  </si>
  <si>
    <t>MPG</t>
  </si>
  <si>
    <t>YMN</t>
  </si>
  <si>
    <t>MKU</t>
  </si>
  <si>
    <t>MKJ</t>
  </si>
  <si>
    <t>MZG</t>
  </si>
  <si>
    <t>MDI</t>
  </si>
  <si>
    <t>MMV</t>
  </si>
  <si>
    <t>AAM</t>
  </si>
  <si>
    <t>MLP</t>
  </si>
  <si>
    <t>SSG</t>
  </si>
  <si>
    <t>MKZ</t>
  </si>
  <si>
    <t>AGP</t>
  </si>
  <si>
    <t>WML</t>
  </si>
  <si>
    <t>MAK</t>
  </si>
  <si>
    <t>MLQ</t>
  </si>
  <si>
    <t>MQO</t>
  </si>
  <si>
    <t>MLG</t>
  </si>
  <si>
    <t>MEG</t>
  </si>
  <si>
    <t>LGS</t>
  </si>
  <si>
    <t>MLX</t>
  </si>
  <si>
    <t>LDA</t>
  </si>
  <si>
    <t>MAW</t>
  </si>
  <si>
    <t>MLE</t>
  </si>
  <si>
    <t>MKN</t>
  </si>
  <si>
    <t>LLE</t>
  </si>
  <si>
    <t>LSZ</t>
  </si>
  <si>
    <t>MPT</t>
  </si>
  <si>
    <t>MYD</t>
  </si>
  <si>
    <t>XMC</t>
  </si>
  <si>
    <t>MMX</t>
  </si>
  <si>
    <t>MAV</t>
  </si>
  <si>
    <t>PTF</t>
  </si>
  <si>
    <t>MLA</t>
  </si>
  <si>
    <t>MLK</t>
  </si>
  <si>
    <t>MAP</t>
  </si>
  <si>
    <t>MBO</t>
  </si>
  <si>
    <t>MMF</t>
  </si>
  <si>
    <t>MPI</t>
  </si>
  <si>
    <t>MMH</t>
  </si>
  <si>
    <t>WMP</t>
  </si>
  <si>
    <t>MJU</t>
  </si>
  <si>
    <t>MJC</t>
  </si>
  <si>
    <t>MNF</t>
  </si>
  <si>
    <t>MDC</t>
  </si>
  <si>
    <t>MGA</t>
  </si>
  <si>
    <t>WVK</t>
  </si>
  <si>
    <t>WMR</t>
  </si>
  <si>
    <t>NGX</t>
  </si>
  <si>
    <t>MNJ</t>
  </si>
  <si>
    <t>MRM</t>
  </si>
  <si>
    <t>MNZ</t>
  </si>
  <si>
    <t>MZE</t>
  </si>
  <si>
    <t>MGU</t>
  </si>
  <si>
    <t>MAO</t>
  </si>
  <si>
    <t>MAN</t>
  </si>
  <si>
    <t>MHT</t>
  </si>
  <si>
    <t>WMD</t>
  </si>
  <si>
    <t>MDL</t>
  </si>
  <si>
    <t>MXW</t>
  </si>
  <si>
    <t>NDE</t>
  </si>
  <si>
    <t>MQA</t>
  </si>
  <si>
    <t>WMA</t>
  </si>
  <si>
    <t>MGP</t>
  </si>
  <si>
    <t>MGS</t>
  </si>
  <si>
    <t>IXE</t>
  </si>
  <si>
    <t>XJM</t>
  </si>
  <si>
    <t>MAI</t>
  </si>
  <si>
    <t>MAL</t>
  </si>
  <si>
    <t>MAY</t>
  </si>
  <si>
    <t>MFO</t>
  </si>
  <si>
    <t>MJY</t>
  </si>
  <si>
    <t>MHK</t>
  </si>
  <si>
    <t>MNX</t>
  </si>
  <si>
    <t>XMH</t>
  </si>
  <si>
    <t>MHX</t>
  </si>
  <si>
    <t>JSU</t>
  </si>
  <si>
    <t>MXA</t>
  </si>
  <si>
    <t>MNL</t>
  </si>
  <si>
    <t>SGL</t>
  </si>
  <si>
    <t>MNG</t>
  </si>
  <si>
    <t>MBL</t>
  </si>
  <si>
    <t>ISQ</t>
  </si>
  <si>
    <t>YMG</t>
  </si>
  <si>
    <t>YEM</t>
  </si>
  <si>
    <t>MTW</t>
  </si>
  <si>
    <t>YMW</t>
  </si>
  <si>
    <t>MZL</t>
  </si>
  <si>
    <t>MJA</t>
  </si>
  <si>
    <t>MJP</t>
  </si>
  <si>
    <t>MLY</t>
  </si>
  <si>
    <t>MFP</t>
  </si>
  <si>
    <t>MHG</t>
  </si>
  <si>
    <t>KMO</t>
  </si>
  <si>
    <t>MKW</t>
  </si>
  <si>
    <t>MNO</t>
  </si>
  <si>
    <t>MNS</t>
  </si>
  <si>
    <t>HRA</t>
  </si>
  <si>
    <t>MFD</t>
  </si>
  <si>
    <t>MEC</t>
  </si>
  <si>
    <t>MEO</t>
  </si>
  <si>
    <t>NTJ</t>
  </si>
  <si>
    <t>UUU</t>
  </si>
  <si>
    <t>MAS</t>
  </si>
  <si>
    <t>JVI</t>
  </si>
  <si>
    <t>MZO</t>
  </si>
  <si>
    <t>ZLO</t>
  </si>
  <si>
    <t>NZH</t>
  </si>
  <si>
    <t>MTS</t>
  </si>
  <si>
    <t>Swaziland</t>
  </si>
  <si>
    <t>AMO</t>
  </si>
  <si>
    <t>MXS</t>
  </si>
  <si>
    <t>MPF</t>
  </si>
  <si>
    <t>MPU</t>
  </si>
  <si>
    <t>MPM</t>
  </si>
  <si>
    <t>MQD</t>
  </si>
  <si>
    <t>MDQ</t>
  </si>
  <si>
    <t>MRE</t>
  </si>
  <si>
    <t>MAB</t>
  </si>
  <si>
    <t>MAR</t>
  </si>
  <si>
    <t>MYC</t>
  </si>
  <si>
    <t>MFQ</t>
  </si>
  <si>
    <t>MZK</t>
  </si>
  <si>
    <t>XMA</t>
  </si>
  <si>
    <t>MWI</t>
  </si>
  <si>
    <t>MZJ</t>
  </si>
  <si>
    <t>MTH</t>
  </si>
  <si>
    <t>YSP</t>
  </si>
  <si>
    <t>RUS</t>
  </si>
  <si>
    <t>MWG</t>
  </si>
  <si>
    <t>MBB</t>
  </si>
  <si>
    <t>MRK</t>
  </si>
  <si>
    <t>MUS</t>
  </si>
  <si>
    <t>MQM</t>
  </si>
  <si>
    <t>MEE</t>
  </si>
  <si>
    <t>MYN</t>
  </si>
  <si>
    <t>MRG</t>
  </si>
  <si>
    <t>MRF</t>
  </si>
  <si>
    <t>MQZ</t>
  </si>
  <si>
    <t>MGV</t>
  </si>
  <si>
    <t>MGH</t>
  </si>
  <si>
    <t>MKA</t>
  </si>
  <si>
    <t>MRW</t>
  </si>
  <si>
    <t>MBX</t>
  </si>
  <si>
    <t>GBJ</t>
  </si>
  <si>
    <t>MHQ</t>
  </si>
  <si>
    <t>MGE</t>
  </si>
  <si>
    <t>MII</t>
  </si>
  <si>
    <t>MRQ</t>
  </si>
  <si>
    <t>MGF</t>
  </si>
  <si>
    <t>MWA</t>
  </si>
  <si>
    <t>MZZ</t>
  </si>
  <si>
    <t>MNN</t>
  </si>
  <si>
    <t>MXD</t>
  </si>
  <si>
    <t>MPY</t>
  </si>
  <si>
    <t>MQU</t>
  </si>
  <si>
    <t>ESG</t>
  </si>
  <si>
    <t>MPW</t>
  </si>
  <si>
    <t>MMS</t>
  </si>
  <si>
    <t>MRP</t>
  </si>
  <si>
    <t>MXG</t>
  </si>
  <si>
    <t>OMM</t>
  </si>
  <si>
    <t>WMN</t>
  </si>
  <si>
    <t>MVR</t>
  </si>
  <si>
    <t>MQE</t>
  </si>
  <si>
    <t>MQT</t>
  </si>
  <si>
    <t>RAK</t>
  </si>
  <si>
    <t>RRE</t>
  </si>
  <si>
    <t>RRM</t>
  </si>
  <si>
    <t>RMF</t>
  </si>
  <si>
    <t>LMQ</t>
  </si>
  <si>
    <t>RBT</t>
  </si>
  <si>
    <t>MRS</t>
  </si>
  <si>
    <t>Marseille Provence Airport</t>
  </si>
  <si>
    <t>MHH</t>
  </si>
  <si>
    <t>MLL</t>
  </si>
  <si>
    <t>MML</t>
  </si>
  <si>
    <t>MHL</t>
  </si>
  <si>
    <t>ASL</t>
  </si>
  <si>
    <t>MFI</t>
  </si>
  <si>
    <t>AOO</t>
  </si>
  <si>
    <t>MRB</t>
  </si>
  <si>
    <t>MUR</t>
  </si>
  <si>
    <t>MYP</t>
  </si>
  <si>
    <t>MBH</t>
  </si>
  <si>
    <t>BAB</t>
  </si>
  <si>
    <t>MYV</t>
  </si>
  <si>
    <t>MBV</t>
  </si>
  <si>
    <t>MTZ</t>
  </si>
  <si>
    <t>MSI</t>
  </si>
  <si>
    <t>MXB</t>
  </si>
  <si>
    <t>XMI</t>
  </si>
  <si>
    <t>MBT</t>
  </si>
  <si>
    <t>MUW</t>
  </si>
  <si>
    <t>MSU</t>
  </si>
  <si>
    <t>MHD</t>
  </si>
  <si>
    <t>MSM</t>
  </si>
  <si>
    <t>KCU</t>
  </si>
  <si>
    <t>MSH</t>
  </si>
  <si>
    <t>MCW</t>
  </si>
  <si>
    <t>MSW</t>
  </si>
  <si>
    <t>MSS</t>
  </si>
  <si>
    <t>ZMT</t>
  </si>
  <si>
    <t>MRO</t>
  </si>
  <si>
    <t>MVZ</t>
  </si>
  <si>
    <t>MAT</t>
  </si>
  <si>
    <t>YNM</t>
  </si>
  <si>
    <t>MVT</t>
  </si>
  <si>
    <t>MWK</t>
  </si>
  <si>
    <t>MAX</t>
  </si>
  <si>
    <t>MTA</t>
  </si>
  <si>
    <t>MAM</t>
  </si>
  <si>
    <t>YME</t>
  </si>
  <si>
    <t>VRO</t>
  </si>
  <si>
    <t>AMI</t>
  </si>
  <si>
    <t>MXI</t>
  </si>
  <si>
    <t>MTG</t>
  </si>
  <si>
    <t>MFK</t>
  </si>
  <si>
    <t>MMJ</t>
  </si>
  <si>
    <t>MYJ</t>
  </si>
  <si>
    <t>MWJ</t>
  </si>
  <si>
    <t>MTO</t>
  </si>
  <si>
    <t>MBK</t>
  </si>
  <si>
    <t>MUN</t>
  </si>
  <si>
    <t>MBZ</t>
  </si>
  <si>
    <t>MUK</t>
  </si>
  <si>
    <t>MNU</t>
  </si>
  <si>
    <t>MOF</t>
  </si>
  <si>
    <t>MUB</t>
  </si>
  <si>
    <t>MAU</t>
  </si>
  <si>
    <t>Mauritius</t>
  </si>
  <si>
    <t>MRU</t>
  </si>
  <si>
    <t>MXE</t>
  </si>
  <si>
    <t>MYK</t>
  </si>
  <si>
    <t>MRH</t>
  </si>
  <si>
    <t>MYG</t>
  </si>
  <si>
    <t>MAZ</t>
  </si>
  <si>
    <t>MJG</t>
  </si>
  <si>
    <t>YMA</t>
  </si>
  <si>
    <t>MYB</t>
  </si>
  <si>
    <t>NRB</t>
  </si>
  <si>
    <t>MZR</t>
  </si>
  <si>
    <t>MZT</t>
  </si>
  <si>
    <t>MMQ</t>
  </si>
  <si>
    <t>MBU</t>
  </si>
  <si>
    <t>MDK</t>
  </si>
  <si>
    <t>MBQ</t>
  </si>
  <si>
    <t>MBI</t>
  </si>
  <si>
    <t>MBC</t>
  </si>
  <si>
    <t>MJM</t>
  </si>
  <si>
    <t>MLC</t>
  </si>
  <si>
    <t>MCV</t>
  </si>
  <si>
    <t>MYL</t>
  </si>
  <si>
    <t>MXY</t>
  </si>
  <si>
    <t>MCB</t>
  </si>
  <si>
    <t>MCK</t>
  </si>
  <si>
    <t>MCG</t>
  </si>
  <si>
    <t>RNC</t>
  </si>
  <si>
    <t>YLJ</t>
  </si>
  <si>
    <t>MEJ</t>
  </si>
  <si>
    <t>MZW</t>
  </si>
  <si>
    <t>MES</t>
  </si>
  <si>
    <t>EOH</t>
  </si>
  <si>
    <t>MDE</t>
  </si>
  <si>
    <t>MFR</t>
  </si>
  <si>
    <t>MDF</t>
  </si>
  <si>
    <t>MDR</t>
  </si>
  <si>
    <t>YXH</t>
  </si>
  <si>
    <t>MND</t>
  </si>
  <si>
    <t>MDV</t>
  </si>
  <si>
    <t>MKR</t>
  </si>
  <si>
    <t>MVV</t>
  </si>
  <si>
    <t>MEY</t>
  </si>
  <si>
    <t>MEH</t>
  </si>
  <si>
    <t>MXZ</t>
  </si>
  <si>
    <t>MJB</t>
  </si>
  <si>
    <t>MKB</t>
  </si>
  <si>
    <t>MKS</t>
  </si>
  <si>
    <t>MEK</t>
  </si>
  <si>
    <t>MYU</t>
  </si>
  <si>
    <t>MNA</t>
  </si>
  <si>
    <t>MLB</t>
  </si>
  <si>
    <t>AVV</t>
  </si>
  <si>
    <t>MEB</t>
  </si>
  <si>
    <t>MEL</t>
  </si>
  <si>
    <t>MCR</t>
  </si>
  <si>
    <t>MFV</t>
  </si>
  <si>
    <t>MEF</t>
  </si>
  <si>
    <t>MLN</t>
  </si>
  <si>
    <t>MDB</t>
  </si>
  <si>
    <t>MLZ</t>
  </si>
  <si>
    <t>MMB</t>
  </si>
  <si>
    <t>MEM</t>
  </si>
  <si>
    <t>NQA</t>
  </si>
  <si>
    <t>MEN</t>
  </si>
  <si>
    <t>MZD</t>
  </si>
  <si>
    <t>NDM</t>
  </si>
  <si>
    <t>MDU</t>
  </si>
  <si>
    <t>MDZ</t>
  </si>
  <si>
    <t>MNM</t>
  </si>
  <si>
    <t>SPP</t>
  </si>
  <si>
    <t>MAH</t>
  </si>
  <si>
    <t>MYX</t>
  </si>
  <si>
    <t>MKQ</t>
  </si>
  <si>
    <t>MER</t>
  </si>
  <si>
    <t>MCE</t>
  </si>
  <si>
    <t>MDX</t>
  </si>
  <si>
    <t>DRA</t>
  </si>
  <si>
    <t>RDE</t>
  </si>
  <si>
    <t>MFX</t>
  </si>
  <si>
    <t>MID</t>
  </si>
  <si>
    <t>MRD</t>
  </si>
  <si>
    <t>MEI</t>
  </si>
  <si>
    <t>Key Field</t>
  </si>
  <si>
    <t>MIM</t>
  </si>
  <si>
    <t>RLO</t>
  </si>
  <si>
    <t>MLV</t>
  </si>
  <si>
    <t>MWE</t>
  </si>
  <si>
    <t>RRL</t>
  </si>
  <si>
    <t>YMB</t>
  </si>
  <si>
    <t>MUH</t>
  </si>
  <si>
    <t>MEP</t>
  </si>
  <si>
    <t>RTY</t>
  </si>
  <si>
    <t>MZH</t>
  </si>
  <si>
    <t>MSC</t>
  </si>
  <si>
    <t>Falcon Field</t>
  </si>
  <si>
    <t>MFZ</t>
  </si>
  <si>
    <t>MFH</t>
  </si>
  <si>
    <t>MEZ</t>
  </si>
  <si>
    <t>ETZ</t>
  </si>
  <si>
    <t>MEQ</t>
  </si>
  <si>
    <t>MXL</t>
  </si>
  <si>
    <t>AZP</t>
  </si>
  <si>
    <t>MEX</t>
  </si>
  <si>
    <t>NLU</t>
  </si>
  <si>
    <t>MFU</t>
  </si>
  <si>
    <t>TNT</t>
  </si>
  <si>
    <t>MIA</t>
  </si>
  <si>
    <t>Miami International Airport</t>
  </si>
  <si>
    <t>OPF</t>
  </si>
  <si>
    <t>TMB</t>
  </si>
  <si>
    <t>MIG</t>
  </si>
  <si>
    <t>ZVA</t>
  </si>
  <si>
    <t>MWD</t>
  </si>
  <si>
    <t>MGC</t>
  </si>
  <si>
    <t>MDS</t>
  </si>
  <si>
    <t>MMM</t>
  </si>
  <si>
    <t>MDO</t>
  </si>
  <si>
    <t>MWO</t>
  </si>
  <si>
    <t>MQG</t>
  </si>
  <si>
    <t>MDD</t>
  </si>
  <si>
    <t>MAF</t>
  </si>
  <si>
    <t>MDY</t>
  </si>
  <si>
    <t>MIK</t>
  </si>
  <si>
    <t>JMK</t>
  </si>
  <si>
    <t>LIN</t>
  </si>
  <si>
    <t>MXP</t>
  </si>
  <si>
    <t>BGY</t>
  </si>
  <si>
    <t>PMF</t>
  </si>
  <si>
    <t>MHZ</t>
  </si>
  <si>
    <t>GXH</t>
  </si>
  <si>
    <t>MQL</t>
  </si>
  <si>
    <t>MLS</t>
  </si>
  <si>
    <t>MFN</t>
  </si>
  <si>
    <t>EJT</t>
  </si>
  <si>
    <t>MIJ</t>
  </si>
  <si>
    <t>MGT</t>
  </si>
  <si>
    <t>MLR</t>
  </si>
  <si>
    <t>MIV</t>
  </si>
  <si>
    <t>MLO</t>
  </si>
  <si>
    <t>NSE</t>
  </si>
  <si>
    <t>MKE</t>
  </si>
  <si>
    <t>MWC</t>
  </si>
  <si>
    <t>MQH</t>
  </si>
  <si>
    <t>MMD</t>
  </si>
  <si>
    <t>MTT</t>
  </si>
  <si>
    <t>MEV</t>
  </si>
  <si>
    <t>MXK</t>
  </si>
  <si>
    <t>MDP</t>
  </si>
  <si>
    <t>MWL</t>
  </si>
  <si>
    <t>MRV</t>
  </si>
  <si>
    <t>YLP</t>
  </si>
  <si>
    <t>NHD</t>
  </si>
  <si>
    <t>XML</t>
  </si>
  <si>
    <t>MXJ</t>
  </si>
  <si>
    <t>FCM</t>
  </si>
  <si>
    <t>MSP</t>
  </si>
  <si>
    <t>MNH</t>
  </si>
  <si>
    <t>MIN</t>
  </si>
  <si>
    <t>ARV</t>
  </si>
  <si>
    <t>MOT</t>
  </si>
  <si>
    <t>MIB</t>
  </si>
  <si>
    <t>MSQ</t>
  </si>
  <si>
    <t>MNT</t>
  </si>
  <si>
    <t>MVX</t>
  </si>
  <si>
    <t>MQC</t>
  </si>
  <si>
    <t>MFS</t>
  </si>
  <si>
    <t>MJR</t>
  </si>
  <si>
    <t>YCH</t>
  </si>
  <si>
    <t>MWY</t>
  </si>
  <si>
    <t>MXR</t>
  </si>
  <si>
    <t>MYY</t>
  </si>
  <si>
    <t>MJZ</t>
  </si>
  <si>
    <t>MPD</t>
  </si>
  <si>
    <t>MSJ</t>
  </si>
  <si>
    <t>MIS</t>
  </si>
  <si>
    <t>MCQ</t>
  </si>
  <si>
    <t>MFE</t>
  </si>
  <si>
    <t>MSO</t>
  </si>
  <si>
    <t>MRA</t>
  </si>
  <si>
    <t>MTQ</t>
  </si>
  <si>
    <t>MHE</t>
  </si>
  <si>
    <t>MIH</t>
  </si>
  <si>
    <t>MOI</t>
  </si>
  <si>
    <t>MJI</t>
  </si>
  <si>
    <t>MIP</t>
  </si>
  <si>
    <t>MIY</t>
  </si>
  <si>
    <t>MVP</t>
  </si>
  <si>
    <t>MZC</t>
  </si>
  <si>
    <t>MYE</t>
  </si>
  <si>
    <t>MMY</t>
  </si>
  <si>
    <t>MPX</t>
  </si>
  <si>
    <t>KMI</t>
  </si>
  <si>
    <t>MTF</t>
  </si>
  <si>
    <t>MBM</t>
  </si>
  <si>
    <t>MZQ</t>
  </si>
  <si>
    <t>MBD</t>
  </si>
  <si>
    <t>MQN</t>
  </si>
  <si>
    <t>MOA</t>
  </si>
  <si>
    <t>CNY</t>
  </si>
  <si>
    <t>Canyonlands Field</t>
  </si>
  <si>
    <t>MGX</t>
  </si>
  <si>
    <t>MFJ</t>
  </si>
  <si>
    <t>ONI</t>
  </si>
  <si>
    <t>MNB</t>
  </si>
  <si>
    <t>MFF</t>
  </si>
  <si>
    <t>BDV</t>
  </si>
  <si>
    <t>MBY</t>
  </si>
  <si>
    <t>BFM</t>
  </si>
  <si>
    <t>MOB</t>
  </si>
  <si>
    <t>MBG</t>
  </si>
  <si>
    <t>MZB</t>
  </si>
  <si>
    <t>MOD</t>
  </si>
  <si>
    <t>MOJ</t>
  </si>
  <si>
    <t>MGQ</t>
  </si>
  <si>
    <t>MVQ</t>
  </si>
  <si>
    <t>MOH</t>
  </si>
  <si>
    <t>NWA</t>
  </si>
  <si>
    <t>MJD</t>
  </si>
  <si>
    <t>MHV</t>
  </si>
  <si>
    <t>MKH</t>
  </si>
  <si>
    <t>MJJ</t>
  </si>
  <si>
    <t>OKU</t>
  </si>
  <si>
    <t>MOL</t>
  </si>
  <si>
    <t>MLI</t>
  </si>
  <si>
    <t>MBA</t>
  </si>
  <si>
    <t>MOE</t>
  </si>
  <si>
    <t>MIF</t>
  </si>
  <si>
    <t>MBE</t>
  </si>
  <si>
    <t>LOV</t>
  </si>
  <si>
    <t>MFB</t>
  </si>
  <si>
    <t>MOG</t>
  </si>
  <si>
    <t>MGK</t>
  </si>
  <si>
    <t>MVO</t>
  </si>
  <si>
    <t>MNR</t>
  </si>
  <si>
    <t>MYZ</t>
  </si>
  <si>
    <t>MJK</t>
  </si>
  <si>
    <t>MYM</t>
  </si>
  <si>
    <t>ONR</t>
  </si>
  <si>
    <t>MNY</t>
  </si>
  <si>
    <t>MLU</t>
  </si>
  <si>
    <t>MVC</t>
  </si>
  <si>
    <t>ROB</t>
  </si>
  <si>
    <t>MLW</t>
  </si>
  <si>
    <t>YYY</t>
  </si>
  <si>
    <t>YTM</t>
  </si>
  <si>
    <t>MTP</t>
  </si>
  <si>
    <t>MTE</t>
  </si>
  <si>
    <t>MCS</t>
  </si>
  <si>
    <t>MEU</t>
  </si>
  <si>
    <t>MTB</t>
  </si>
  <si>
    <t>MHW</t>
  </si>
  <si>
    <t>MBJ</t>
  </si>
  <si>
    <t>MTU</t>
  </si>
  <si>
    <t>OAR</t>
  </si>
  <si>
    <t>MRY</t>
  </si>
  <si>
    <t>MTR</t>
  </si>
  <si>
    <t>MOY</t>
  </si>
  <si>
    <t>NTR</t>
  </si>
  <si>
    <t>MTY</t>
  </si>
  <si>
    <t>MOC</t>
  </si>
  <si>
    <t>MVE</t>
  </si>
  <si>
    <t>MVD</t>
  </si>
  <si>
    <t>MGM</t>
  </si>
  <si>
    <t>MXF</t>
  </si>
  <si>
    <t>MGJ</t>
  </si>
  <si>
    <t>MSV</t>
  </si>
  <si>
    <t>MXC</t>
  </si>
  <si>
    <t>MCU</t>
  </si>
  <si>
    <t>MNQ</t>
  </si>
  <si>
    <t>MPV</t>
  </si>
  <si>
    <t>MPL</t>
  </si>
  <si>
    <t>YMX</t>
  </si>
  <si>
    <t>YUL</t>
  </si>
  <si>
    <t>YHU</t>
  </si>
  <si>
    <t>MTJ</t>
  </si>
  <si>
    <t>Montserrat</t>
  </si>
  <si>
    <t>MNI</t>
  </si>
  <si>
    <t>GMV</t>
  </si>
  <si>
    <t>MWT</t>
  </si>
  <si>
    <t>MOO</t>
  </si>
  <si>
    <t>MBW</t>
  </si>
  <si>
    <t>OOR</t>
  </si>
  <si>
    <t>MOZ</t>
  </si>
  <si>
    <t>YMJ</t>
  </si>
  <si>
    <t>YMO</t>
  </si>
  <si>
    <t>MZI</t>
  </si>
  <si>
    <t>MXX</t>
  </si>
  <si>
    <t>TVA</t>
  </si>
  <si>
    <t>MOV</t>
  </si>
  <si>
    <t>MWB</t>
  </si>
  <si>
    <t>MRZ</t>
  </si>
  <si>
    <t>MHY</t>
  </si>
  <si>
    <t>MLM</t>
  </si>
  <si>
    <t>MET</t>
  </si>
  <si>
    <t>MRN</t>
  </si>
  <si>
    <t>MGW</t>
  </si>
  <si>
    <t>MHF</t>
  </si>
  <si>
    <t>MXN</t>
  </si>
  <si>
    <t>OXY</t>
  </si>
  <si>
    <t>ONG</t>
  </si>
  <si>
    <t>MXH</t>
  </si>
  <si>
    <t>MRT</t>
  </si>
  <si>
    <t>OBM</t>
  </si>
  <si>
    <t>MXM</t>
  </si>
  <si>
    <t>OZP</t>
  </si>
  <si>
    <t>MXV</t>
  </si>
  <si>
    <t>MOQ</t>
  </si>
  <si>
    <t>YVA</t>
  </si>
  <si>
    <t>HAH</t>
  </si>
  <si>
    <t>OTI</t>
  </si>
  <si>
    <t>MPJ</t>
  </si>
  <si>
    <t>MMU</t>
  </si>
  <si>
    <t>MYA</t>
  </si>
  <si>
    <t>DME</t>
  </si>
  <si>
    <t>SVO</t>
  </si>
  <si>
    <t>VKO</t>
  </si>
  <si>
    <t>MWH</t>
  </si>
  <si>
    <t>MJF</t>
  </si>
  <si>
    <t>MQR</t>
  </si>
  <si>
    <t>MZY</t>
  </si>
  <si>
    <t>MSX</t>
  </si>
  <si>
    <t>MVF</t>
  </si>
  <si>
    <t>MQV</t>
  </si>
  <si>
    <t>OMO</t>
  </si>
  <si>
    <t>Bosnia and Herzegovina</t>
  </si>
  <si>
    <t>MTI</t>
  </si>
  <si>
    <t>MZS</t>
  </si>
  <si>
    <t>OSM</t>
  </si>
  <si>
    <t>MTV</t>
  </si>
  <si>
    <t>MWR</t>
  </si>
  <si>
    <t>MZP</t>
  </si>
  <si>
    <t>MOM</t>
  </si>
  <si>
    <t>GUV</t>
  </si>
  <si>
    <t>MJL</t>
  </si>
  <si>
    <t>MGR</t>
  </si>
  <si>
    <t>MQQ</t>
  </si>
  <si>
    <t>UAE</t>
  </si>
  <si>
    <t>GTN</t>
  </si>
  <si>
    <t>MON</t>
  </si>
  <si>
    <t>Mount Cook Airport</t>
  </si>
  <si>
    <t>TWZ</t>
  </si>
  <si>
    <t>MJO</t>
  </si>
  <si>
    <t>MFL</t>
  </si>
  <si>
    <t>MGB</t>
  </si>
  <si>
    <t>GSN</t>
  </si>
  <si>
    <t>HGU</t>
  </si>
  <si>
    <t>LLY</t>
  </si>
  <si>
    <t>MHU</t>
  </si>
  <si>
    <t>MHO</t>
  </si>
  <si>
    <t>ISA</t>
  </si>
  <si>
    <t>WME</t>
  </si>
  <si>
    <t>MMG</t>
  </si>
  <si>
    <t>MPN</t>
  </si>
  <si>
    <t>MHS</t>
  </si>
  <si>
    <t>MSF</t>
  </si>
  <si>
    <t>MVW</t>
  </si>
  <si>
    <t>MWP</t>
  </si>
  <si>
    <t>WMH</t>
  </si>
  <si>
    <t>MUO</t>
  </si>
  <si>
    <t>NUQ</t>
  </si>
  <si>
    <t>MOU</t>
  </si>
  <si>
    <t>MUY</t>
  </si>
  <si>
    <t>MYS</t>
  </si>
  <si>
    <t>OYL</t>
  </si>
  <si>
    <t>OYG</t>
  </si>
  <si>
    <t>MBP</t>
  </si>
  <si>
    <t>MPA</t>
  </si>
  <si>
    <t>MKV</t>
  </si>
  <si>
    <t>MTC</t>
  </si>
  <si>
    <t>MCL</t>
  </si>
  <si>
    <t>MPZ</t>
  </si>
  <si>
    <t>MPO</t>
  </si>
  <si>
    <t>MTD</t>
  </si>
  <si>
    <t>MYW</t>
  </si>
  <si>
    <t>MUQ</t>
  </si>
  <si>
    <t>MVS</t>
  </si>
  <si>
    <t>MDG</t>
  </si>
  <si>
    <t>DGE</t>
  </si>
  <si>
    <t>MUD</t>
  </si>
  <si>
    <t>FMO</t>
  </si>
  <si>
    <t>PDC</t>
  </si>
  <si>
    <t>MUJ</t>
  </si>
  <si>
    <t>MKM</t>
  </si>
  <si>
    <t>UKR</t>
  </si>
  <si>
    <t>MPC</t>
  </si>
  <si>
    <t>MPP</t>
  </si>
  <si>
    <t>MUG</t>
  </si>
  <si>
    <t>MUP</t>
  </si>
  <si>
    <t>BSL</t>
  </si>
  <si>
    <t>LII</t>
  </si>
  <si>
    <t>MVK</t>
  </si>
  <si>
    <t>MHN</t>
  </si>
  <si>
    <t>MXU</t>
  </si>
  <si>
    <t>MUX</t>
  </si>
  <si>
    <t>MZV</t>
  </si>
  <si>
    <t>BOM</t>
  </si>
  <si>
    <t>MUM</t>
  </si>
  <si>
    <t>LNF</t>
  </si>
  <si>
    <t>MIE</t>
  </si>
  <si>
    <t>MUA</t>
  </si>
  <si>
    <t>MDM</t>
  </si>
  <si>
    <t>MWV</t>
  </si>
  <si>
    <t>MNE</t>
  </si>
  <si>
    <t>AGB</t>
  </si>
  <si>
    <t>MUC</t>
  </si>
  <si>
    <t>MJV</t>
  </si>
  <si>
    <t>MMK</t>
  </si>
  <si>
    <t>CEY</t>
  </si>
  <si>
    <t>YML</t>
  </si>
  <si>
    <t>MYI</t>
  </si>
  <si>
    <t>MSR</t>
  </si>
  <si>
    <t>MCT</t>
  </si>
  <si>
    <t>MUT</t>
  </si>
  <si>
    <t>MVU</t>
  </si>
  <si>
    <t>MHI</t>
  </si>
  <si>
    <t>MKG</t>
  </si>
  <si>
    <t>YQA</t>
  </si>
  <si>
    <t>MSA</t>
  </si>
  <si>
    <t>MUZ</t>
  </si>
  <si>
    <t>MQS</t>
  </si>
  <si>
    <t>UTA</t>
  </si>
  <si>
    <t>MUF</t>
  </si>
  <si>
    <t>UTB</t>
  </si>
  <si>
    <t>MFG</t>
  </si>
  <si>
    <t>MZA</t>
  </si>
  <si>
    <t>MZU</t>
  </si>
  <si>
    <t>VUU</t>
  </si>
  <si>
    <t>MWN</t>
  </si>
  <si>
    <t>MWZ</t>
  </si>
  <si>
    <t>MEW</t>
  </si>
  <si>
    <t>MGZ</t>
  </si>
  <si>
    <t>MYT</t>
  </si>
  <si>
    <t>MYO</t>
  </si>
  <si>
    <t>CRE</t>
  </si>
  <si>
    <t>Grand Strand Airport</t>
  </si>
  <si>
    <t>MYR</t>
  </si>
  <si>
    <t>MYQ</t>
  </si>
  <si>
    <t>MJT</t>
  </si>
  <si>
    <t>MVA</t>
  </si>
  <si>
    <t>ZZU</t>
  </si>
  <si>
    <t>NBC</t>
  </si>
  <si>
    <t>NBX</t>
  </si>
  <si>
    <t>MNC</t>
  </si>
  <si>
    <t>NCH</t>
  </si>
  <si>
    <t>OCH</t>
  </si>
  <si>
    <t>LFK</t>
  </si>
  <si>
    <t>NAN</t>
  </si>
  <si>
    <t>NDR</t>
  </si>
  <si>
    <t>NDN</t>
  </si>
  <si>
    <t>NYM</t>
  </si>
  <si>
    <t>NFR</t>
  </si>
  <si>
    <t>WNP</t>
  </si>
  <si>
    <t>NGS</t>
  </si>
  <si>
    <t>NKM</t>
  </si>
  <si>
    <t>NAG</t>
  </si>
  <si>
    <t>NAH</t>
  </si>
  <si>
    <t>YDP</t>
  </si>
  <si>
    <t>NBO</t>
  </si>
  <si>
    <t>WIL</t>
  </si>
  <si>
    <t>SHB</t>
  </si>
  <si>
    <t>NAJ</t>
  </si>
  <si>
    <t>KOP</t>
  </si>
  <si>
    <t>NAK</t>
  </si>
  <si>
    <t>NST</t>
  </si>
  <si>
    <t>YQN</t>
  </si>
  <si>
    <t>NNK</t>
  </si>
  <si>
    <t>NUU</t>
  </si>
  <si>
    <t>NAL</t>
  </si>
  <si>
    <t>NMA</t>
  </si>
  <si>
    <t>ATN</t>
  </si>
  <si>
    <t>NBA</t>
  </si>
  <si>
    <t>NBH</t>
  </si>
  <si>
    <t>NDK</t>
  </si>
  <si>
    <t>MSZ</t>
  </si>
  <si>
    <t>NAM</t>
  </si>
  <si>
    <t>APL</t>
  </si>
  <si>
    <t>NRE</t>
  </si>
  <si>
    <t>NMS</t>
  </si>
  <si>
    <t>OSY</t>
  </si>
  <si>
    <t>NMT</t>
  </si>
  <si>
    <t>NDI</t>
  </si>
  <si>
    <t>NNI</t>
  </si>
  <si>
    <t>NNT</t>
  </si>
  <si>
    <t>YCD</t>
  </si>
  <si>
    <t>KHN</t>
  </si>
  <si>
    <t>NAO</t>
  </si>
  <si>
    <t>ENC</t>
  </si>
  <si>
    <t>NDC</t>
  </si>
  <si>
    <t>NND</t>
  </si>
  <si>
    <t>LZN</t>
  </si>
  <si>
    <t>NPO</t>
  </si>
  <si>
    <t>NKN</t>
  </si>
  <si>
    <t>NKG</t>
  </si>
  <si>
    <t>NNG</t>
  </si>
  <si>
    <t>NTE</t>
  </si>
  <si>
    <t>NTG</t>
  </si>
  <si>
    <t>ACK</t>
  </si>
  <si>
    <t>NNU</t>
  </si>
  <si>
    <t>KEB</t>
  </si>
  <si>
    <t>NNY</t>
  </si>
  <si>
    <t>NYK</t>
  </si>
  <si>
    <t>NOO</t>
  </si>
  <si>
    <t>APC</t>
  </si>
  <si>
    <t>WNA</t>
  </si>
  <si>
    <t>PKA</t>
  </si>
  <si>
    <t>NPE</t>
  </si>
  <si>
    <t>APF</t>
  </si>
  <si>
    <t>NAP</t>
  </si>
  <si>
    <t>NMR</t>
  </si>
  <si>
    <t>NPP</t>
  </si>
  <si>
    <t>NAU</t>
  </si>
  <si>
    <t>NRM</t>
  </si>
  <si>
    <t>NAC</t>
  </si>
  <si>
    <t>NAW</t>
  </si>
  <si>
    <t>NAR</t>
  </si>
  <si>
    <t>NAA</t>
  </si>
  <si>
    <t>NRA</t>
  </si>
  <si>
    <t>NRG</t>
  </si>
  <si>
    <t>UAK</t>
  </si>
  <si>
    <t>NVK</t>
  </si>
  <si>
    <t>NNM</t>
  </si>
  <si>
    <t>ASH</t>
  </si>
  <si>
    <t>Boire Field</t>
  </si>
  <si>
    <t>BNA</t>
  </si>
  <si>
    <t>ISK</t>
  </si>
  <si>
    <t>XNH</t>
  </si>
  <si>
    <t>NAT</t>
  </si>
  <si>
    <t>YNA</t>
  </si>
  <si>
    <t>HEZ</t>
  </si>
  <si>
    <t>NAE</t>
  </si>
  <si>
    <t>YNP</t>
  </si>
  <si>
    <t>NTX</t>
  </si>
  <si>
    <t>INU</t>
  </si>
  <si>
    <t>Nauru</t>
  </si>
  <si>
    <t>NVT</t>
  </si>
  <si>
    <t>NVI</t>
  </si>
  <si>
    <t>WNS</t>
  </si>
  <si>
    <t>JNX</t>
  </si>
  <si>
    <t>Naxos Airport</t>
  </si>
  <si>
    <t>NDF</t>
  </si>
  <si>
    <t>NDL</t>
  </si>
  <si>
    <t>KDN</t>
  </si>
  <si>
    <t>NDJ</t>
  </si>
  <si>
    <t>NLA</t>
  </si>
  <si>
    <t>NEC</t>
  </si>
  <si>
    <t>NCI</t>
  </si>
  <si>
    <t>EED</t>
  </si>
  <si>
    <t>CNP</t>
  </si>
  <si>
    <t>NEF</t>
  </si>
  <si>
    <t>NFG</t>
  </si>
  <si>
    <t>GXG</t>
  </si>
  <si>
    <t>GBF</t>
  </si>
  <si>
    <t>EGL</t>
  </si>
  <si>
    <t>NEG</t>
  </si>
  <si>
    <t>NVA</t>
  </si>
  <si>
    <t>NEJ</t>
  </si>
  <si>
    <t>EAM</t>
  </si>
  <si>
    <t>NEK</t>
  </si>
  <si>
    <t>NSN</t>
  </si>
  <si>
    <t>NLG</t>
  </si>
  <si>
    <t>NLP</t>
  </si>
  <si>
    <t>MQP</t>
  </si>
  <si>
    <t>EMN</t>
  </si>
  <si>
    <t>YNS</t>
  </si>
  <si>
    <t>ENN</t>
  </si>
  <si>
    <t>KEP</t>
  </si>
  <si>
    <t>NPH</t>
  </si>
  <si>
    <t>NER</t>
  </si>
  <si>
    <t>FNB</t>
  </si>
  <si>
    <t>EUM</t>
  </si>
  <si>
    <t>NQN</t>
  </si>
  <si>
    <t>NVS</t>
  </si>
  <si>
    <t>NEV</t>
  </si>
  <si>
    <t>Saint Kitts and Nevis</t>
  </si>
  <si>
    <t>NAV</t>
  </si>
  <si>
    <t>EWB</t>
  </si>
  <si>
    <t>EWN</t>
  </si>
  <si>
    <t>NCN</t>
  </si>
  <si>
    <t>NHF</t>
  </si>
  <si>
    <t>HVN</t>
  </si>
  <si>
    <t>ARA</t>
  </si>
  <si>
    <t>LFT</t>
  </si>
  <si>
    <t>KGK</t>
  </si>
  <si>
    <t>GON</t>
  </si>
  <si>
    <t>NMP</t>
  </si>
  <si>
    <t>NEW</t>
  </si>
  <si>
    <t>NBG</t>
  </si>
  <si>
    <t>PHD</t>
  </si>
  <si>
    <t>NPL</t>
  </si>
  <si>
    <t>KNW</t>
  </si>
  <si>
    <t>ULM</t>
  </si>
  <si>
    <t>JFK</t>
  </si>
  <si>
    <t>LGA</t>
  </si>
  <si>
    <t>SWF</t>
  </si>
  <si>
    <t>NCL</t>
  </si>
  <si>
    <t>Newcastle Airport</t>
  </si>
  <si>
    <t>BEO</t>
  </si>
  <si>
    <t>NTL</t>
  </si>
  <si>
    <t>ECS</t>
  </si>
  <si>
    <t>NCS</t>
  </si>
  <si>
    <t>ZNE</t>
  </si>
  <si>
    <t>ONP</t>
  </si>
  <si>
    <t>NPT</t>
  </si>
  <si>
    <t>EFK</t>
  </si>
  <si>
    <t>NQY</t>
  </si>
  <si>
    <t>NRY</t>
  </si>
  <si>
    <t>WWT</t>
  </si>
  <si>
    <t>TNU</t>
  </si>
  <si>
    <t>EWK</t>
  </si>
  <si>
    <t>NVY</t>
  </si>
  <si>
    <t>NGL</t>
  </si>
  <si>
    <t>NGE</t>
  </si>
  <si>
    <t>NGI</t>
  </si>
  <si>
    <t>ZGM</t>
  </si>
  <si>
    <t>RPM</t>
  </si>
  <si>
    <t>CXR</t>
  </si>
  <si>
    <t>IAG</t>
  </si>
  <si>
    <t>NIM</t>
  </si>
  <si>
    <t>LRL</t>
  </si>
  <si>
    <t>ICR</t>
  </si>
  <si>
    <t>NLS</t>
  </si>
  <si>
    <t>NCT</t>
  </si>
  <si>
    <t>ICK</t>
  </si>
  <si>
    <t>NIF</t>
  </si>
  <si>
    <t>NME</t>
  </si>
  <si>
    <t>KIJ</t>
  </si>
  <si>
    <t>NLV</t>
  </si>
  <si>
    <t>NIB</t>
  </si>
  <si>
    <t>IKO</t>
  </si>
  <si>
    <t>NIG</t>
  </si>
  <si>
    <t>NLE</t>
  </si>
  <si>
    <t>NIA</t>
  </si>
  <si>
    <t>FNI</t>
  </si>
  <si>
    <t>NGB</t>
  </si>
  <si>
    <t>NIO</t>
  </si>
  <si>
    <t>NIK</t>
  </si>
  <si>
    <t>NIX</t>
  </si>
  <si>
    <t>NIT</t>
  </si>
  <si>
    <t>NPG</t>
  </si>
  <si>
    <t>NQL</t>
  </si>
  <si>
    <t>INI</t>
  </si>
  <si>
    <t>SCG</t>
  </si>
  <si>
    <t>IIS</t>
  </si>
  <si>
    <t>NTT</t>
  </si>
  <si>
    <t>IUE</t>
  </si>
  <si>
    <t>Niue</t>
  </si>
  <si>
    <t>NJC</t>
  </si>
  <si>
    <t>GOJ</t>
  </si>
  <si>
    <t>JOM</t>
  </si>
  <si>
    <t>NKU</t>
  </si>
  <si>
    <t>NKY</t>
  </si>
  <si>
    <t>NKL</t>
  </si>
  <si>
    <t>NKS</t>
  </si>
  <si>
    <t>WTK</t>
  </si>
  <si>
    <t>OLS</t>
  </si>
  <si>
    <t>NOG</t>
  </si>
  <si>
    <t>NOJ</t>
  </si>
  <si>
    <t>NOM</t>
  </si>
  <si>
    <t>NMN</t>
  </si>
  <si>
    <t>OME</t>
  </si>
  <si>
    <t>NNL</t>
  </si>
  <si>
    <t>NON</t>
  </si>
  <si>
    <t>NKB</t>
  </si>
  <si>
    <t>ORV</t>
  </si>
  <si>
    <t>NSV</t>
  </si>
  <si>
    <t>NOD</t>
  </si>
  <si>
    <t>NRD</t>
  </si>
  <si>
    <t>NOR</t>
  </si>
  <si>
    <t>OFK</t>
  </si>
  <si>
    <t>ORF</t>
  </si>
  <si>
    <t>NGU</t>
  </si>
  <si>
    <t>Norfolk Island</t>
  </si>
  <si>
    <t>NLK</t>
  </si>
  <si>
    <t>OUN</t>
  </si>
  <si>
    <t>YVQ</t>
  </si>
  <si>
    <t>NTN</t>
  </si>
  <si>
    <t>OWK</t>
  </si>
  <si>
    <t>NRK</t>
  </si>
  <si>
    <t>NSM</t>
  </si>
  <si>
    <t>NUS</t>
  </si>
  <si>
    <t>YQW</t>
  </si>
  <si>
    <t>YYB</t>
  </si>
  <si>
    <t>OTH</t>
  </si>
  <si>
    <t>NCA</t>
  </si>
  <si>
    <t>ELH</t>
  </si>
  <si>
    <t>LBF</t>
  </si>
  <si>
    <t>NRL</t>
  </si>
  <si>
    <t>YNO</t>
  </si>
  <si>
    <t>ORM</t>
  </si>
  <si>
    <t>AFS</t>
  </si>
  <si>
    <t>NHT</t>
  </si>
  <si>
    <t>ORT</t>
  </si>
  <si>
    <t>YNE</t>
  </si>
  <si>
    <t>NWI</t>
  </si>
  <si>
    <t>OIC</t>
  </si>
  <si>
    <t>OWD</t>
  </si>
  <si>
    <t>NOB</t>
  </si>
  <si>
    <t>NOS</t>
  </si>
  <si>
    <t>NTB</t>
  </si>
  <si>
    <t>NQT</t>
  </si>
  <si>
    <t>Nottingham Airport</t>
  </si>
  <si>
    <t>EMA</t>
  </si>
  <si>
    <t>NDB</t>
  </si>
  <si>
    <t>NKC</t>
  </si>
  <si>
    <t>GEA</t>
  </si>
  <si>
    <t>NOU</t>
  </si>
  <si>
    <t>XNU</t>
  </si>
  <si>
    <t>NOK</t>
  </si>
  <si>
    <t>NOT</t>
  </si>
  <si>
    <t>NVP</t>
  </si>
  <si>
    <t>NOZ</t>
  </si>
  <si>
    <t>OVB</t>
  </si>
  <si>
    <t>NUX</t>
  </si>
  <si>
    <t>NSH</t>
  </si>
  <si>
    <t>NWT</t>
  </si>
  <si>
    <t>NOA</t>
  </si>
  <si>
    <t>NCG</t>
  </si>
  <si>
    <t>GER</t>
  </si>
  <si>
    <t>NVG</t>
  </si>
  <si>
    <t>NLD</t>
  </si>
  <si>
    <t>NUG</t>
  </si>
  <si>
    <t>NUI</t>
  </si>
  <si>
    <t>UKU</t>
  </si>
  <si>
    <t>NHV</t>
  </si>
  <si>
    <t>NCU</t>
  </si>
  <si>
    <t>NUK</t>
  </si>
  <si>
    <t>NUL</t>
  </si>
  <si>
    <t>NLL</t>
  </si>
  <si>
    <t>NUR</t>
  </si>
  <si>
    <t>NUB</t>
  </si>
  <si>
    <t>FOO</t>
  </si>
  <si>
    <t>NUP</t>
  </si>
  <si>
    <t>NNX</t>
  </si>
  <si>
    <t>NQU</t>
  </si>
  <si>
    <t>NHS</t>
  </si>
  <si>
    <t>UTD</t>
  </si>
  <si>
    <t>GOH</t>
  </si>
  <si>
    <t>ZNC</t>
  </si>
  <si>
    <t>UYL</t>
  </si>
  <si>
    <t>NYU</t>
  </si>
  <si>
    <t>NYE</t>
  </si>
  <si>
    <t>NYN</t>
  </si>
  <si>
    <t>NZA</t>
  </si>
  <si>
    <t>NZE</t>
  </si>
  <si>
    <t>HDH</t>
  </si>
  <si>
    <t>Dillingham Airfield</t>
  </si>
  <si>
    <t>ODW</t>
  </si>
  <si>
    <t>OKY</t>
  </si>
  <si>
    <t>OAK</t>
  </si>
  <si>
    <t>OTN</t>
  </si>
  <si>
    <t>OAM</t>
  </si>
  <si>
    <t>OAX</t>
  </si>
  <si>
    <t>OBN</t>
  </si>
  <si>
    <t>Oban Airport</t>
  </si>
  <si>
    <t>OBD</t>
  </si>
  <si>
    <t>CMO</t>
  </si>
  <si>
    <t>OBF</t>
  </si>
  <si>
    <t>OBI</t>
  </si>
  <si>
    <t>OBO</t>
  </si>
  <si>
    <t>OBX</t>
  </si>
  <si>
    <t>OBC</t>
  </si>
  <si>
    <t>YDW</t>
  </si>
  <si>
    <t>OCF</t>
  </si>
  <si>
    <t>OCV</t>
  </si>
  <si>
    <t>OCE</t>
  </si>
  <si>
    <t>OCA</t>
  </si>
  <si>
    <t>NTU</t>
  </si>
  <si>
    <t>OCN</t>
  </si>
  <si>
    <t>OCJ</t>
  </si>
  <si>
    <t>OEC</t>
  </si>
  <si>
    <t>ONJ</t>
  </si>
  <si>
    <t>OMY</t>
  </si>
  <si>
    <t>ODE</t>
  </si>
  <si>
    <t>ODS</t>
  </si>
  <si>
    <t>KEO</t>
  </si>
  <si>
    <t>ODH</t>
  </si>
  <si>
    <t>OPI</t>
  </si>
  <si>
    <t>OFU</t>
  </si>
  <si>
    <t>OGA</t>
  </si>
  <si>
    <t>Searle Field</t>
  </si>
  <si>
    <t>HIF</t>
  </si>
  <si>
    <t>OGD</t>
  </si>
  <si>
    <t>OGS</t>
  </si>
  <si>
    <t>OGE</t>
  </si>
  <si>
    <t>OGL</t>
  </si>
  <si>
    <t>YOG</t>
  </si>
  <si>
    <t>OHA</t>
  </si>
  <si>
    <t>OHD</t>
  </si>
  <si>
    <t>OYK</t>
  </si>
  <si>
    <t>OIT</t>
  </si>
  <si>
    <t>OKQ</t>
  </si>
  <si>
    <t>OKV</t>
  </si>
  <si>
    <t>OKF</t>
  </si>
  <si>
    <t>OKJ</t>
  </si>
  <si>
    <t>OBE</t>
  </si>
  <si>
    <t>OHO</t>
  </si>
  <si>
    <t>OKI</t>
  </si>
  <si>
    <t>DNA</t>
  </si>
  <si>
    <t>OKA</t>
  </si>
  <si>
    <t>OKE</t>
  </si>
  <si>
    <t>TIK</t>
  </si>
  <si>
    <t>PWA</t>
  </si>
  <si>
    <t>OKC</t>
  </si>
  <si>
    <t>OKM</t>
  </si>
  <si>
    <t>OKN</t>
  </si>
  <si>
    <t>OKG</t>
  </si>
  <si>
    <t>OKP</t>
  </si>
  <si>
    <t>OKL</t>
  </si>
  <si>
    <t>OKT</t>
  </si>
  <si>
    <t>OIR</t>
  </si>
  <si>
    <t>OFJ</t>
  </si>
  <si>
    <t>OLI</t>
  </si>
  <si>
    <t>OAN</t>
  </si>
  <si>
    <t>OVR</t>
  </si>
  <si>
    <t>OLB</t>
  </si>
  <si>
    <t>YOC</t>
  </si>
  <si>
    <t>OLD</t>
  </si>
  <si>
    <t>OLV</t>
  </si>
  <si>
    <t>OLO</t>
  </si>
  <si>
    <t>OLJ</t>
  </si>
  <si>
    <t>OLQ</t>
  </si>
  <si>
    <t>OLM</t>
  </si>
  <si>
    <t>OLP</t>
  </si>
  <si>
    <t>OMA</t>
  </si>
  <si>
    <t>Eppley Airfield</t>
  </si>
  <si>
    <t>OMK</t>
  </si>
  <si>
    <t>OMB</t>
  </si>
  <si>
    <t>OMG</t>
  </si>
  <si>
    <t>OMI</t>
  </si>
  <si>
    <t>OSE</t>
  </si>
  <si>
    <t>OMS</t>
  </si>
  <si>
    <t>OND</t>
  </si>
  <si>
    <t>ONL</t>
  </si>
  <si>
    <t>VPE</t>
  </si>
  <si>
    <t>ONU</t>
  </si>
  <si>
    <t>ONB</t>
  </si>
  <si>
    <t>OOT</t>
  </si>
  <si>
    <t>ONS</t>
  </si>
  <si>
    <t>ONT</t>
  </si>
  <si>
    <t>JIO</t>
  </si>
  <si>
    <t>ONO</t>
  </si>
  <si>
    <t>ODD</t>
  </si>
  <si>
    <t>YBS</t>
  </si>
  <si>
    <t>OPB</t>
  </si>
  <si>
    <t>OPW</t>
  </si>
  <si>
    <t>OMR</t>
  </si>
  <si>
    <t>RAX</t>
  </si>
  <si>
    <t>ORN</t>
  </si>
  <si>
    <t>TAF</t>
  </si>
  <si>
    <t>ORA</t>
  </si>
  <si>
    <t>OAG</t>
  </si>
  <si>
    <t>ORZ</t>
  </si>
  <si>
    <t>OGB</t>
  </si>
  <si>
    <t>OMD</t>
  </si>
  <si>
    <t>ORP</t>
  </si>
  <si>
    <t>RBS</t>
  </si>
  <si>
    <t>OKB</t>
  </si>
  <si>
    <t>KYD</t>
  </si>
  <si>
    <t>ODR</t>
  </si>
  <si>
    <t>ORB</t>
  </si>
  <si>
    <t>OEL</t>
  </si>
  <si>
    <t>REN</t>
  </si>
  <si>
    <t>OTY</t>
  </si>
  <si>
    <t>OXO</t>
  </si>
  <si>
    <t>ORJ</t>
  </si>
  <si>
    <t>ORX</t>
  </si>
  <si>
    <t>KOI</t>
  </si>
  <si>
    <t>OLA</t>
  </si>
  <si>
    <t>ORL</t>
  </si>
  <si>
    <t>MCO</t>
  </si>
  <si>
    <t>SFB</t>
  </si>
  <si>
    <t>ORE</t>
  </si>
  <si>
    <t>ORW</t>
  </si>
  <si>
    <t>OMC</t>
  </si>
  <si>
    <t>OER</t>
  </si>
  <si>
    <t>ORC</t>
  </si>
  <si>
    <t>OVE</t>
  </si>
  <si>
    <t>OSW</t>
  </si>
  <si>
    <t>HOV</t>
  </si>
  <si>
    <t>ORU</t>
  </si>
  <si>
    <t>ITM</t>
  </si>
  <si>
    <t>KIX</t>
  </si>
  <si>
    <t>OSN</t>
  </si>
  <si>
    <t>OEO</t>
  </si>
  <si>
    <t>OSC</t>
  </si>
  <si>
    <t>OSS</t>
  </si>
  <si>
    <t>OHI</t>
  </si>
  <si>
    <t>YOO</t>
  </si>
  <si>
    <t>OIM</t>
  </si>
  <si>
    <t>OKS</t>
  </si>
  <si>
    <t>OSH</t>
  </si>
  <si>
    <t>OSI</t>
  </si>
  <si>
    <t>OSK</t>
  </si>
  <si>
    <t>OSL</t>
  </si>
  <si>
    <t>TRF</t>
  </si>
  <si>
    <t>OMN</t>
  </si>
  <si>
    <t>ZOS</t>
  </si>
  <si>
    <t>OSG</t>
  </si>
  <si>
    <t>OST</t>
  </si>
  <si>
    <t>OSD</t>
  </si>
  <si>
    <t>OSR</t>
  </si>
  <si>
    <t>OTJ</t>
  </si>
  <si>
    <t>YND</t>
  </si>
  <si>
    <t>YOW</t>
  </si>
  <si>
    <t>YRO</t>
  </si>
  <si>
    <t>OTM</t>
  </si>
  <si>
    <t>ODA</t>
  </si>
  <si>
    <t>OUA</t>
  </si>
  <si>
    <t>OUG</t>
  </si>
  <si>
    <t>ODJ</t>
  </si>
  <si>
    <t>OFI</t>
  </si>
  <si>
    <t>OGX</t>
  </si>
  <si>
    <t>OZZ</t>
  </si>
  <si>
    <t>ODY</t>
  </si>
  <si>
    <t>OUH</t>
  </si>
  <si>
    <t>OUE</t>
  </si>
  <si>
    <t>OUD</t>
  </si>
  <si>
    <t>OUL</t>
  </si>
  <si>
    <t>OUM</t>
  </si>
  <si>
    <t>OIA</t>
  </si>
  <si>
    <t>OUS</t>
  </si>
  <si>
    <t>OUK</t>
  </si>
  <si>
    <t>UVE</t>
  </si>
  <si>
    <t>OYN</t>
  </si>
  <si>
    <t>KOZ</t>
  </si>
  <si>
    <t>OVL</t>
  </si>
  <si>
    <t>VDA</t>
  </si>
  <si>
    <t>OVG</t>
  </si>
  <si>
    <t>FTX</t>
  </si>
  <si>
    <t>OWA</t>
  </si>
  <si>
    <t>YOS</t>
  </si>
  <si>
    <t>OWB</t>
  </si>
  <si>
    <t>OXC</t>
  </si>
  <si>
    <t>OXF</t>
  </si>
  <si>
    <t>UOX</t>
  </si>
  <si>
    <t>OXD</t>
  </si>
  <si>
    <t>YOH</t>
  </si>
  <si>
    <t>OYE</t>
  </si>
  <si>
    <t>OZC</t>
  </si>
  <si>
    <t>OZR</t>
  </si>
  <si>
    <t>OZA</t>
  </si>
  <si>
    <t>PBJ</t>
  </si>
  <si>
    <t>JFR</t>
  </si>
  <si>
    <t>PAA</t>
  </si>
  <si>
    <t>PFC</t>
  </si>
  <si>
    <t>PDG</t>
  </si>
  <si>
    <t>Minangkabau International Airport</t>
  </si>
  <si>
    <t>PAD</t>
  </si>
  <si>
    <t>PAH</t>
  </si>
  <si>
    <t>PAG</t>
  </si>
  <si>
    <t>PGA</t>
  </si>
  <si>
    <t>PPG</t>
  </si>
  <si>
    <t>PGO</t>
  </si>
  <si>
    <t>Stevens Field</t>
  </si>
  <si>
    <t>PHK</t>
  </si>
  <si>
    <t>PLE</t>
  </si>
  <si>
    <t>PJA</t>
  </si>
  <si>
    <t>PKK</t>
  </si>
  <si>
    <t>PKZ</t>
  </si>
  <si>
    <t>YIF</t>
  </si>
  <si>
    <t>PAF</t>
  </si>
  <si>
    <t>PLF</t>
  </si>
  <si>
    <t>PCH</t>
  </si>
  <si>
    <t>PSX</t>
  </si>
  <si>
    <t>PKY</t>
  </si>
  <si>
    <t>PAL</t>
  </si>
  <si>
    <t>PLM</t>
  </si>
  <si>
    <t>PQM</t>
  </si>
  <si>
    <t>PMO</t>
  </si>
  <si>
    <t>PSN</t>
  </si>
  <si>
    <t>PMK</t>
  </si>
  <si>
    <t>UDD</t>
  </si>
  <si>
    <t>PSP</t>
  </si>
  <si>
    <t>LMZ</t>
  </si>
  <si>
    <t>PMI</t>
  </si>
  <si>
    <t>PMZ</t>
  </si>
  <si>
    <t>PTM</t>
  </si>
  <si>
    <t>PMW</t>
  </si>
  <si>
    <t>PMD</t>
  </si>
  <si>
    <t>PAQ</t>
  </si>
  <si>
    <t>PMX</t>
  </si>
  <si>
    <t>PMR</t>
  </si>
  <si>
    <t>PMS</t>
  </si>
  <si>
    <t>PAO</t>
  </si>
  <si>
    <t>OEM</t>
  </si>
  <si>
    <t>PLW</t>
  </si>
  <si>
    <t>XPA</t>
  </si>
  <si>
    <t>PAY</t>
  </si>
  <si>
    <t>PPA</t>
  </si>
  <si>
    <t>Perry Lefors Field</t>
  </si>
  <si>
    <t>PNA</t>
  </si>
  <si>
    <t>PZI</t>
  </si>
  <si>
    <t>PAM</t>
  </si>
  <si>
    <t>PAC</t>
  </si>
  <si>
    <t>PTY</t>
  </si>
  <si>
    <t>PDE</t>
  </si>
  <si>
    <t>PNV</t>
  </si>
  <si>
    <t>PGN</t>
  </si>
  <si>
    <t>PKN</t>
  </si>
  <si>
    <t>PGK</t>
  </si>
  <si>
    <t>PKG</t>
  </si>
  <si>
    <t>YXP</t>
  </si>
  <si>
    <t>PGB</t>
  </si>
  <si>
    <t>PNU</t>
  </si>
  <si>
    <t>PJG</t>
  </si>
  <si>
    <t>PNL</t>
  </si>
  <si>
    <t>PGH</t>
  </si>
  <si>
    <t>WPO</t>
  </si>
  <si>
    <t>PSV</t>
  </si>
  <si>
    <t>PPW</t>
  </si>
  <si>
    <t>PPT</t>
  </si>
  <si>
    <t>PFO</t>
  </si>
  <si>
    <t>PPU</t>
  </si>
  <si>
    <t>PAJ</t>
  </si>
  <si>
    <t>PBO</t>
  </si>
  <si>
    <t>PGR</t>
  </si>
  <si>
    <t>PKO</t>
  </si>
  <si>
    <t>PPX</t>
  </si>
  <si>
    <t>PMT</t>
  </si>
  <si>
    <t>PBM</t>
  </si>
  <si>
    <t>ORG</t>
  </si>
  <si>
    <t>PRA</t>
  </si>
  <si>
    <t>PNG</t>
  </si>
  <si>
    <t>PBB</t>
  </si>
  <si>
    <t>PVI</t>
  </si>
  <si>
    <t>PPQ</t>
  </si>
  <si>
    <t>PRS</t>
  </si>
  <si>
    <t>EUO</t>
  </si>
  <si>
    <t>PRD</t>
  </si>
  <si>
    <t>PED</t>
  </si>
  <si>
    <t>PIN</t>
  </si>
  <si>
    <t>BVA</t>
  </si>
  <si>
    <t>CDG</t>
  </si>
  <si>
    <t>LBG</t>
  </si>
  <si>
    <t>ORY</t>
  </si>
  <si>
    <t>POX</t>
  </si>
  <si>
    <t>VIY</t>
  </si>
  <si>
    <t>PHT</t>
  </si>
  <si>
    <t>PRX</t>
  </si>
  <si>
    <t>Cox Field</t>
  </si>
  <si>
    <t>PKF</t>
  </si>
  <si>
    <t>PKD</t>
  </si>
  <si>
    <t>PKB</t>
  </si>
  <si>
    <t>PKE</t>
  </si>
  <si>
    <t>PHB</t>
  </si>
  <si>
    <t>PDN</t>
  </si>
  <si>
    <t>EPU</t>
  </si>
  <si>
    <t>PBH</t>
  </si>
  <si>
    <t>Bhutan</t>
  </si>
  <si>
    <t>PAS</t>
  </si>
  <si>
    <t>YPD</t>
  </si>
  <si>
    <t>PFQ</t>
  </si>
  <si>
    <t>PPF</t>
  </si>
  <si>
    <t>PRR</t>
  </si>
  <si>
    <t>PGL</t>
  </si>
  <si>
    <t>PSC</t>
  </si>
  <si>
    <t>IXT</t>
  </si>
  <si>
    <t>PPR</t>
  </si>
  <si>
    <t>PSI</t>
  </si>
  <si>
    <t>PCG</t>
  </si>
  <si>
    <t>AOL</t>
  </si>
  <si>
    <t>PRB</t>
  </si>
  <si>
    <t>PFB</t>
  </si>
  <si>
    <t>PSW</t>
  </si>
  <si>
    <t>PTZ</t>
  </si>
  <si>
    <t>PSO</t>
  </si>
  <si>
    <t>IXP</t>
  </si>
  <si>
    <t>PAT</t>
  </si>
  <si>
    <t>PTO</t>
  </si>
  <si>
    <t>POJ</t>
  </si>
  <si>
    <t>GPA</t>
  </si>
  <si>
    <t>Araxos Airport</t>
  </si>
  <si>
    <t>PFJ</t>
  </si>
  <si>
    <t>PAN</t>
  </si>
  <si>
    <t>PYX</t>
  </si>
  <si>
    <t>PTN</t>
  </si>
  <si>
    <t>NHK</t>
  </si>
  <si>
    <t>PUF</t>
  </si>
  <si>
    <t>PAU</t>
  </si>
  <si>
    <t>YPC</t>
  </si>
  <si>
    <t>PAV</t>
  </si>
  <si>
    <t>PWQ</t>
  </si>
  <si>
    <t>PWI</t>
  </si>
  <si>
    <t>PDU</t>
  </si>
  <si>
    <t>PJB</t>
  </si>
  <si>
    <t>PZA</t>
  </si>
  <si>
    <t>YPE</t>
  </si>
  <si>
    <t>YPO</t>
  </si>
  <si>
    <t>PEX</t>
  </si>
  <si>
    <t>PEQ</t>
  </si>
  <si>
    <t>PDZ</t>
  </si>
  <si>
    <t>PDB</t>
  </si>
  <si>
    <t>PJC</t>
  </si>
  <si>
    <t>PEF</t>
  </si>
  <si>
    <t>PEH</t>
  </si>
  <si>
    <t>PKU</t>
  </si>
  <si>
    <t>PEL</t>
  </si>
  <si>
    <t>PLR</t>
  </si>
  <si>
    <t>PLN</t>
  </si>
  <si>
    <t>PET</t>
  </si>
  <si>
    <t>POL</t>
  </si>
  <si>
    <t>PMA</t>
  </si>
  <si>
    <t>PMB</t>
  </si>
  <si>
    <t>YTA</t>
  </si>
  <si>
    <t>PEN</t>
  </si>
  <si>
    <t>PDT</t>
  </si>
  <si>
    <t>PDO</t>
  </si>
  <si>
    <t>PEA</t>
  </si>
  <si>
    <t>PEY</t>
  </si>
  <si>
    <t>PYE</t>
  </si>
  <si>
    <t>NPA</t>
  </si>
  <si>
    <t>PNS</t>
  </si>
  <si>
    <t>YYF</t>
  </si>
  <si>
    <t>PEZ</t>
  </si>
  <si>
    <t>PIA</t>
  </si>
  <si>
    <t>PEP</t>
  </si>
  <si>
    <t>PPH</t>
  </si>
  <si>
    <t>PEI</t>
  </si>
  <si>
    <t>PGX</t>
  </si>
  <si>
    <t>PMQ</t>
  </si>
  <si>
    <t>PEE</t>
  </si>
  <si>
    <t>PGF</t>
  </si>
  <si>
    <t>FPY</t>
  </si>
  <si>
    <t>PRO</t>
  </si>
  <si>
    <t>KPV</t>
  </si>
  <si>
    <t>PSL</t>
  </si>
  <si>
    <t>PER</t>
  </si>
  <si>
    <t>VYS</t>
  </si>
  <si>
    <t>GUS</t>
  </si>
  <si>
    <t>PEG</t>
  </si>
  <si>
    <t>PSR</t>
  </si>
  <si>
    <t>PEW</t>
  </si>
  <si>
    <t>YWA</t>
  </si>
  <si>
    <t>YPQ</t>
  </si>
  <si>
    <t>PSG</t>
  </si>
  <si>
    <t>PTB</t>
  </si>
  <si>
    <t>PGC</t>
  </si>
  <si>
    <t>PNZ</t>
  </si>
  <si>
    <t>PPK</t>
  </si>
  <si>
    <t>PKC</t>
  </si>
  <si>
    <t>PES</t>
  </si>
  <si>
    <t>PWE</t>
  </si>
  <si>
    <t>PHW</t>
  </si>
  <si>
    <t>PHA</t>
  </si>
  <si>
    <t>PHH</t>
  </si>
  <si>
    <t>PMM</t>
  </si>
  <si>
    <t>PPL</t>
  </si>
  <si>
    <t>PHY</t>
  </si>
  <si>
    <t>PHL</t>
  </si>
  <si>
    <t>PNE</t>
  </si>
  <si>
    <t>TTN</t>
  </si>
  <si>
    <t>PHP</t>
  </si>
  <si>
    <t>PZL</t>
  </si>
  <si>
    <t>PHS</t>
  </si>
  <si>
    <t>PNH</t>
  </si>
  <si>
    <t>LUF</t>
  </si>
  <si>
    <t>DVT</t>
  </si>
  <si>
    <t>SCF</t>
  </si>
  <si>
    <t>PHX</t>
  </si>
  <si>
    <t>PCQ</t>
  </si>
  <si>
    <t>PRH</t>
  </si>
  <si>
    <t>PQC</t>
  </si>
  <si>
    <t>HKT</t>
  </si>
  <si>
    <t>PCU</t>
  </si>
  <si>
    <t>LQK</t>
  </si>
  <si>
    <t>YPL</t>
  </si>
  <si>
    <t>PIX</t>
  </si>
  <si>
    <t>PCS</t>
  </si>
  <si>
    <t>PCN</t>
  </si>
  <si>
    <t>PDS</t>
  </si>
  <si>
    <t>PIR</t>
  </si>
  <si>
    <t>PZY</t>
  </si>
  <si>
    <t>PZB</t>
  </si>
  <si>
    <t>LPJ</t>
  </si>
  <si>
    <t>YPM</t>
  </si>
  <si>
    <t>PIW</t>
  </si>
  <si>
    <t>PIL</t>
  </si>
  <si>
    <t>PIP</t>
  </si>
  <si>
    <t>UGB</t>
  </si>
  <si>
    <t>PQS</t>
  </si>
  <si>
    <t>PMP</t>
  </si>
  <si>
    <t>PBQ</t>
  </si>
  <si>
    <t>WPC</t>
  </si>
  <si>
    <t>PDI</t>
  </si>
  <si>
    <t>PBF</t>
  </si>
  <si>
    <t>PIC</t>
  </si>
  <si>
    <t>ZPO</t>
  </si>
  <si>
    <t>PIM</t>
  </si>
  <si>
    <t>XPR</t>
  </si>
  <si>
    <t>PIF</t>
  </si>
  <si>
    <t>PHI</t>
  </si>
  <si>
    <t>PIV</t>
  </si>
  <si>
    <t>PIO</t>
  </si>
  <si>
    <t>PTX</t>
  </si>
  <si>
    <t>PWN</t>
  </si>
  <si>
    <t>AGC</t>
  </si>
  <si>
    <t>PSF</t>
  </si>
  <si>
    <t>THU</t>
  </si>
  <si>
    <t>PIU</t>
  </si>
  <si>
    <t>PLJ</t>
  </si>
  <si>
    <t>PVF</t>
  </si>
  <si>
    <t>PVW</t>
  </si>
  <si>
    <t>PTU</t>
  </si>
  <si>
    <t>PLT</t>
  </si>
  <si>
    <t>PBG</t>
  </si>
  <si>
    <t>PCM</t>
  </si>
  <si>
    <t>PKJ</t>
  </si>
  <si>
    <t>PLD</t>
  </si>
  <si>
    <t>PYC</t>
  </si>
  <si>
    <t>JBS</t>
  </si>
  <si>
    <t>PXU</t>
  </si>
  <si>
    <t>PWD</t>
  </si>
  <si>
    <t>PBZ</t>
  </si>
  <si>
    <t>PDV</t>
  </si>
  <si>
    <t>PLY</t>
  </si>
  <si>
    <t>PYM</t>
  </si>
  <si>
    <t>PUP</t>
  </si>
  <si>
    <t>PIH</t>
  </si>
  <si>
    <t>POO</t>
  </si>
  <si>
    <t>TGD</t>
  </si>
  <si>
    <t>POD</t>
  </si>
  <si>
    <t>BSF</t>
  </si>
  <si>
    <t>KPO</t>
  </si>
  <si>
    <t>PNI</t>
  </si>
  <si>
    <t>PHO</t>
  </si>
  <si>
    <t>PIZ</t>
  </si>
  <si>
    <t>PNR</t>
  </si>
  <si>
    <t>PTP</t>
  </si>
  <si>
    <t>YNL</t>
  </si>
  <si>
    <t>PIS</t>
  </si>
  <si>
    <t>PKR</t>
  </si>
  <si>
    <t>PXL</t>
  </si>
  <si>
    <t>PTG</t>
  </si>
  <si>
    <t>PLV</t>
  </si>
  <si>
    <t>PYJ</t>
  </si>
  <si>
    <t>PUM</t>
  </si>
  <si>
    <t>PPM</t>
  </si>
  <si>
    <t>PNC</t>
  </si>
  <si>
    <t>PSE</t>
  </si>
  <si>
    <t>YIO</t>
  </si>
  <si>
    <t>PNY</t>
  </si>
  <si>
    <t>PCB</t>
  </si>
  <si>
    <t>PDD</t>
  </si>
  <si>
    <t>PDL</t>
  </si>
  <si>
    <t>PLL</t>
  </si>
  <si>
    <t>PMG</t>
  </si>
  <si>
    <t>LCB</t>
  </si>
  <si>
    <t>PTK</t>
  </si>
  <si>
    <t>PNK</t>
  </si>
  <si>
    <t>PPN</t>
  </si>
  <si>
    <t>POF</t>
  </si>
  <si>
    <t>YHP</t>
  </si>
  <si>
    <t>XPP</t>
  </si>
  <si>
    <t>PNP</t>
  </si>
  <si>
    <t>TAT</t>
  </si>
  <si>
    <t>PON</t>
  </si>
  <si>
    <t>PBD</t>
  </si>
  <si>
    <t>PRE</t>
  </si>
  <si>
    <t>POR</t>
  </si>
  <si>
    <t>PMV</t>
  </si>
  <si>
    <t>YPB</t>
  </si>
  <si>
    <t>AFD</t>
  </si>
  <si>
    <t>PTA</t>
  </si>
  <si>
    <t>CLM</t>
  </si>
  <si>
    <t>POT</t>
  </si>
  <si>
    <t>PAP</t>
  </si>
  <si>
    <t>PUG</t>
  </si>
  <si>
    <t>WPB</t>
  </si>
  <si>
    <t>IXZ</t>
  </si>
  <si>
    <t>KPC</t>
  </si>
  <si>
    <t>PAX</t>
  </si>
  <si>
    <t>BQU</t>
  </si>
  <si>
    <t>PLZ</t>
  </si>
  <si>
    <t>POG</t>
  </si>
  <si>
    <t>PGM</t>
  </si>
  <si>
    <t>PHC</t>
  </si>
  <si>
    <t>PHG</t>
  </si>
  <si>
    <t>YZT</t>
  </si>
  <si>
    <t>YPS</t>
  </si>
  <si>
    <t>PHE</t>
  </si>
  <si>
    <t>PTH</t>
  </si>
  <si>
    <t>YHA</t>
  </si>
  <si>
    <t>NTD</t>
  </si>
  <si>
    <t>PHN</t>
  </si>
  <si>
    <t>PKT</t>
  </si>
  <si>
    <t>PLO</t>
  </si>
  <si>
    <t>PQQ</t>
  </si>
  <si>
    <t>YMP</t>
  </si>
  <si>
    <t>YPN</t>
  </si>
  <si>
    <t>PML</t>
  </si>
  <si>
    <t>POM</t>
  </si>
  <si>
    <t>PPI</t>
  </si>
  <si>
    <t>PSD</t>
  </si>
  <si>
    <t>JOH</t>
  </si>
  <si>
    <t>PSY</t>
  </si>
  <si>
    <t>Falkland Islands (Malvinas)</t>
  </si>
  <si>
    <t>PZU</t>
  </si>
  <si>
    <t>TWD</t>
  </si>
  <si>
    <t>VLI</t>
  </si>
  <si>
    <t>PCA</t>
  </si>
  <si>
    <t>YPG</t>
  </si>
  <si>
    <t>PTV</t>
  </si>
  <si>
    <t>PRM</t>
  </si>
  <si>
    <t>PWM</t>
  </si>
  <si>
    <t>PDX</t>
  </si>
  <si>
    <t>PTJ</t>
  </si>
  <si>
    <t>OPO</t>
  </si>
  <si>
    <t>POA</t>
  </si>
  <si>
    <t>Sao Tome and Principe</t>
  </si>
  <si>
    <t>PBX</t>
  </si>
  <si>
    <t>PBN</t>
  </si>
  <si>
    <t>PTQ</t>
  </si>
  <si>
    <t>PBV</t>
  </si>
  <si>
    <t>PNB</t>
  </si>
  <si>
    <t>PXO</t>
  </si>
  <si>
    <t>BPS</t>
  </si>
  <si>
    <t>PVH</t>
  </si>
  <si>
    <t>POW</t>
  </si>
  <si>
    <t>PVO</t>
  </si>
  <si>
    <t>PMH</t>
  </si>
  <si>
    <t>WPR</t>
  </si>
  <si>
    <t>PSS</t>
  </si>
  <si>
    <t>PSJ</t>
  </si>
  <si>
    <t>YSO</t>
  </si>
  <si>
    <t>POI</t>
  </si>
  <si>
    <t>PTW</t>
  </si>
  <si>
    <t>POU</t>
  </si>
  <si>
    <t>PUV</t>
  </si>
  <si>
    <t>PPY</t>
  </si>
  <si>
    <t>YPX</t>
  </si>
  <si>
    <t>POY</t>
  </si>
  <si>
    <t>YPW</t>
  </si>
  <si>
    <t>PAZ</t>
  </si>
  <si>
    <t>POZ</t>
  </si>
  <si>
    <t>PDF</t>
  </si>
  <si>
    <t>PRG</t>
  </si>
  <si>
    <t>RAI</t>
  </si>
  <si>
    <t>PCD</t>
  </si>
  <si>
    <t>PRI</t>
  </si>
  <si>
    <t>PTT</t>
  </si>
  <si>
    <t>PRW</t>
  </si>
  <si>
    <t>PRV</t>
  </si>
  <si>
    <t>PRQ</t>
  </si>
  <si>
    <t>PRC</t>
  </si>
  <si>
    <t>PDR</t>
  </si>
  <si>
    <t>PPB</t>
  </si>
  <si>
    <t>POV</t>
  </si>
  <si>
    <t>PQI</t>
  </si>
  <si>
    <t>PST</t>
  </si>
  <si>
    <t>PRY</t>
  </si>
  <si>
    <t>PVK</t>
  </si>
  <si>
    <t>PUC</t>
  </si>
  <si>
    <t>PRK</t>
  </si>
  <si>
    <t>YPA</t>
  </si>
  <si>
    <t>YXS</t>
  </si>
  <si>
    <t>YPR</t>
  </si>
  <si>
    <t>PNN</t>
  </si>
  <si>
    <t>PCT</t>
  </si>
  <si>
    <t>BLF</t>
  </si>
  <si>
    <t>PCP</t>
  </si>
  <si>
    <t>PRZ</t>
  </si>
  <si>
    <t>PRN</t>
  </si>
  <si>
    <t>Kosovo</t>
  </si>
  <si>
    <t>PRU</t>
  </si>
  <si>
    <t>PRP</t>
  </si>
  <si>
    <t>PPP</t>
  </si>
  <si>
    <t>PPC</t>
  </si>
  <si>
    <t>PVD</t>
  </si>
  <si>
    <t>PVA</t>
  </si>
  <si>
    <t>PLS</t>
  </si>
  <si>
    <t>PVS</t>
  </si>
  <si>
    <t>PVC</t>
  </si>
  <si>
    <t>PVU</t>
  </si>
  <si>
    <t>SCC</t>
  </si>
  <si>
    <t>PKV</t>
  </si>
  <si>
    <t>PUA</t>
  </si>
  <si>
    <t>PCL</t>
  </si>
  <si>
    <t>ZPC</t>
  </si>
  <si>
    <t>PBC</t>
  </si>
  <si>
    <t>PUB</t>
  </si>
  <si>
    <t>WPA</t>
  </si>
  <si>
    <t>PUU</t>
  </si>
  <si>
    <t>PYH</t>
  </si>
  <si>
    <t>PBR</t>
  </si>
  <si>
    <t>PBE</t>
  </si>
  <si>
    <t>PYA</t>
  </si>
  <si>
    <t>PBL</t>
  </si>
  <si>
    <t>PUZ</t>
  </si>
  <si>
    <t>PCR</t>
  </si>
  <si>
    <t>FUE</t>
  </si>
  <si>
    <t>PUD</t>
  </si>
  <si>
    <t>PXM</t>
  </si>
  <si>
    <t>PDA</t>
  </si>
  <si>
    <t>PJM</t>
  </si>
  <si>
    <t>PCJ</t>
  </si>
  <si>
    <t>PBT</t>
  </si>
  <si>
    <t>LQM</t>
  </si>
  <si>
    <t>PEU</t>
  </si>
  <si>
    <t>PMY</t>
  </si>
  <si>
    <t>PEM</t>
  </si>
  <si>
    <t>PMC</t>
  </si>
  <si>
    <t>PNT</t>
  </si>
  <si>
    <t>PUE</t>
  </si>
  <si>
    <t>PZO</t>
  </si>
  <si>
    <t>PPZ</t>
  </si>
  <si>
    <t>PPE</t>
  </si>
  <si>
    <t>POP</t>
  </si>
  <si>
    <t>PPS</t>
  </si>
  <si>
    <t>PUR</t>
  </si>
  <si>
    <t>PCC</t>
  </si>
  <si>
    <t>PSZ</t>
  </si>
  <si>
    <t>PVR</t>
  </si>
  <si>
    <t>PUX</t>
  </si>
  <si>
    <t>WPU</t>
  </si>
  <si>
    <t>PKP</t>
  </si>
  <si>
    <t>PZK</t>
  </si>
  <si>
    <t>PUK</t>
  </si>
  <si>
    <t>XPK</t>
  </si>
  <si>
    <t>PUY</t>
  </si>
  <si>
    <t>LAC</t>
  </si>
  <si>
    <t>PPJ</t>
  </si>
  <si>
    <t>PUW</t>
  </si>
  <si>
    <t>PMN</t>
  </si>
  <si>
    <t>PNQ</t>
  </si>
  <si>
    <t>PUN</t>
  </si>
  <si>
    <t>PUQ</t>
  </si>
  <si>
    <t>PUJ</t>
  </si>
  <si>
    <t>PCV</t>
  </si>
  <si>
    <t>PCO</t>
  </si>
  <si>
    <t>UMA</t>
  </si>
  <si>
    <t>PDP</t>
  </si>
  <si>
    <t>Capitan Corbeta CA Curbelo International Airport</t>
  </si>
  <si>
    <t>PND</t>
  </si>
  <si>
    <t>PGD</t>
  </si>
  <si>
    <t>PBP</t>
  </si>
  <si>
    <t>JAP</t>
  </si>
  <si>
    <t>PWL</t>
  </si>
  <si>
    <t>PBU</t>
  </si>
  <si>
    <t>PUT</t>
  </si>
  <si>
    <t>PYO</t>
  </si>
  <si>
    <t>PSU</t>
  </si>
  <si>
    <t>PWO</t>
  </si>
  <si>
    <t>FNJ</t>
  </si>
  <si>
    <t>PYR</t>
  </si>
  <si>
    <t>NAQ</t>
  </si>
  <si>
    <t>JQA</t>
  </si>
  <si>
    <t>UNE</t>
  </si>
  <si>
    <t>AQI</t>
  </si>
  <si>
    <t>LQN</t>
  </si>
  <si>
    <t>IQM</t>
  </si>
  <si>
    <t>YVM</t>
  </si>
  <si>
    <t>TAO</t>
  </si>
  <si>
    <t>IQN</t>
  </si>
  <si>
    <t>NDG</t>
  </si>
  <si>
    <t>IHN</t>
  </si>
  <si>
    <t>UKT</t>
  </si>
  <si>
    <t>XQU</t>
  </si>
  <si>
    <t>HOO</t>
  </si>
  <si>
    <t>YQC</t>
  </si>
  <si>
    <t>YQB</t>
  </si>
  <si>
    <t>ZQN</t>
  </si>
  <si>
    <t>UEE</t>
  </si>
  <si>
    <t>UTW</t>
  </si>
  <si>
    <t>UEL</t>
  </si>
  <si>
    <t>XQP</t>
  </si>
  <si>
    <t>QRO</t>
  </si>
  <si>
    <t>YQZ</t>
  </si>
  <si>
    <t>UET</t>
  </si>
  <si>
    <t>AAZ</t>
  </si>
  <si>
    <t>UIH</t>
  </si>
  <si>
    <t>UIB</t>
  </si>
  <si>
    <t>AQB</t>
  </si>
  <si>
    <t>UIL</t>
  </si>
  <si>
    <t>ULP</t>
  </si>
  <si>
    <t>UIP</t>
  </si>
  <si>
    <t>UMI</t>
  </si>
  <si>
    <t>UIN</t>
  </si>
  <si>
    <t>UIQ</t>
  </si>
  <si>
    <t>KWN</t>
  </si>
  <si>
    <t>UIR</t>
  </si>
  <si>
    <t>UIO</t>
  </si>
  <si>
    <t>NCO</t>
  </si>
  <si>
    <t>UTG</t>
  </si>
  <si>
    <t>RBP</t>
  </si>
  <si>
    <t>RBA</t>
  </si>
  <si>
    <t>RAB</t>
  </si>
  <si>
    <t>RBI</t>
  </si>
  <si>
    <t>VKG</t>
  </si>
  <si>
    <t>RAC</t>
  </si>
  <si>
    <t>YRA</t>
  </si>
  <si>
    <t>RFA</t>
  </si>
  <si>
    <t>RAH</t>
  </si>
  <si>
    <t>RJN</t>
  </si>
  <si>
    <t>RAG</t>
  </si>
  <si>
    <t>RAQ</t>
  </si>
  <si>
    <t>RYK</t>
  </si>
  <si>
    <t>RFP</t>
  </si>
  <si>
    <t>YOP</t>
  </si>
  <si>
    <t>RPR</t>
  </si>
  <si>
    <t>RVV</t>
  </si>
  <si>
    <t>RJA</t>
  </si>
  <si>
    <t>RJB</t>
  </si>
  <si>
    <t>RAJ</t>
  </si>
  <si>
    <t>RJI</t>
  </si>
  <si>
    <t>RJH</t>
  </si>
  <si>
    <t>RAA</t>
  </si>
  <si>
    <t>RDU</t>
  </si>
  <si>
    <t>RMD</t>
  </si>
  <si>
    <t>RBV</t>
  </si>
  <si>
    <t>RHP</t>
  </si>
  <si>
    <t>RAM</t>
  </si>
  <si>
    <t>RMP</t>
  </si>
  <si>
    <t>RZR</t>
  </si>
  <si>
    <t>RMS</t>
  </si>
  <si>
    <t>RNU</t>
  </si>
  <si>
    <t>IXR</t>
  </si>
  <si>
    <t>RBK</t>
  </si>
  <si>
    <t>RGR</t>
  </si>
  <si>
    <t>RGI</t>
  </si>
  <si>
    <t>YRT</t>
  </si>
  <si>
    <t>UNN</t>
  </si>
  <si>
    <t>RSK</t>
  </si>
  <si>
    <t>RCA</t>
  </si>
  <si>
    <t>RAP</t>
  </si>
  <si>
    <t>RAR</t>
  </si>
  <si>
    <t>RKT</t>
  </si>
  <si>
    <t>RAS</t>
  </si>
  <si>
    <t>RBE</t>
  </si>
  <si>
    <t>RTC</t>
  </si>
  <si>
    <t>RTN</t>
  </si>
  <si>
    <t>RFN</t>
  </si>
  <si>
    <t>RAN</t>
  </si>
  <si>
    <t>RVT</t>
  </si>
  <si>
    <t>RAZ</t>
  </si>
  <si>
    <t>RWL</t>
  </si>
  <si>
    <t>RDG</t>
  </si>
  <si>
    <t>REA</t>
  </si>
  <si>
    <t>RBJ</t>
  </si>
  <si>
    <t>REB</t>
  </si>
  <si>
    <t>REC</t>
  </si>
  <si>
    <t>RCQ</t>
  </si>
  <si>
    <t>RBL</t>
  </si>
  <si>
    <t>YQF</t>
  </si>
  <si>
    <t>RDV</t>
  </si>
  <si>
    <t>RDB</t>
  </si>
  <si>
    <t>YRL</t>
  </si>
  <si>
    <t>RDR</t>
  </si>
  <si>
    <t>YRS</t>
  </si>
  <si>
    <t>RDN</t>
  </si>
  <si>
    <t>RCL</t>
  </si>
  <si>
    <t>RDD</t>
  </si>
  <si>
    <t>RDC</t>
  </si>
  <si>
    <t>RDM</t>
  </si>
  <si>
    <t>Roberts Field</t>
  </si>
  <si>
    <t>RWF</t>
  </si>
  <si>
    <t>RCT</t>
  </si>
  <si>
    <t>Miller Field</t>
  </si>
  <si>
    <t>RED</t>
  </si>
  <si>
    <t>RFG</t>
  </si>
  <si>
    <t>Rooke Field</t>
  </si>
  <si>
    <t>REG</t>
  </si>
  <si>
    <t>REI</t>
  </si>
  <si>
    <t>YQR</t>
  </si>
  <si>
    <t>RVO</t>
  </si>
  <si>
    <t>RGT</t>
  </si>
  <si>
    <t>RMK</t>
  </si>
  <si>
    <t>RNL</t>
  </si>
  <si>
    <t>RNS</t>
  </si>
  <si>
    <t>RNZ</t>
  </si>
  <si>
    <t>RNT</t>
  </si>
  <si>
    <t>YUT</t>
  </si>
  <si>
    <t>REZ</t>
  </si>
  <si>
    <t>RES</t>
  </si>
  <si>
    <t>YRB</t>
  </si>
  <si>
    <t>RER</t>
  </si>
  <si>
    <t>REU</t>
  </si>
  <si>
    <t>YRV</t>
  </si>
  <si>
    <t>REW</t>
  </si>
  <si>
    <t>REY</t>
  </si>
  <si>
    <t>RHA</t>
  </si>
  <si>
    <t>KEF</t>
  </si>
  <si>
    <t>RKV</t>
  </si>
  <si>
    <t>REX</t>
  </si>
  <si>
    <t>RHI</t>
  </si>
  <si>
    <t>RHO</t>
  </si>
  <si>
    <t>Diagoras Airport</t>
  </si>
  <si>
    <t>RAO</t>
  </si>
  <si>
    <t>RIB</t>
  </si>
  <si>
    <t>RIE</t>
  </si>
  <si>
    <t>RDT</t>
  </si>
  <si>
    <t>RCB</t>
  </si>
  <si>
    <t>XRH</t>
  </si>
  <si>
    <t>RCM</t>
  </si>
  <si>
    <t>RIC</t>
  </si>
  <si>
    <t>IES</t>
  </si>
  <si>
    <t>RIL</t>
  </si>
  <si>
    <t>RIX</t>
  </si>
  <si>
    <t>Riga International Airport</t>
  </si>
  <si>
    <t>YRG</t>
  </si>
  <si>
    <t>RJK</t>
  </si>
  <si>
    <t>RMI</t>
  </si>
  <si>
    <t>YXK</t>
  </si>
  <si>
    <t>RDS</t>
  </si>
  <si>
    <t>RIN</t>
  </si>
  <si>
    <t>RIZ</t>
  </si>
  <si>
    <t>RBR</t>
  </si>
  <si>
    <t>RCU</t>
  </si>
  <si>
    <t>GIG</t>
  </si>
  <si>
    <t>SDU</t>
  </si>
  <si>
    <t>LCF</t>
  </si>
  <si>
    <t>RFR</t>
  </si>
  <si>
    <t>RGL</t>
  </si>
  <si>
    <t>RIG</t>
  </si>
  <si>
    <t>RGA</t>
  </si>
  <si>
    <t>RHD</t>
  </si>
  <si>
    <t>ROY</t>
  </si>
  <si>
    <t>RYO</t>
  </si>
  <si>
    <t>RVD</t>
  </si>
  <si>
    <t>RCH</t>
  </si>
  <si>
    <t>RIJ</t>
  </si>
  <si>
    <t>RIS</t>
  </si>
  <si>
    <t>RVY</t>
  </si>
  <si>
    <t>RVC</t>
  </si>
  <si>
    <t>RIV</t>
  </si>
  <si>
    <t>RAL</t>
  </si>
  <si>
    <t>RIW</t>
  </si>
  <si>
    <t>YRI</t>
  </si>
  <si>
    <t>RUH</t>
  </si>
  <si>
    <t>RIY</t>
  </si>
  <si>
    <t>RNE</t>
  </si>
  <si>
    <t>ROA</t>
  </si>
  <si>
    <t>RTB</t>
  </si>
  <si>
    <t>ROD</t>
  </si>
  <si>
    <t>YRJ</t>
  </si>
  <si>
    <t>ROH</t>
  </si>
  <si>
    <t>RRV</t>
  </si>
  <si>
    <t>RBC</t>
  </si>
  <si>
    <t>RBO</t>
  </si>
  <si>
    <t>RCE</t>
  </si>
  <si>
    <t>RCO</t>
  </si>
  <si>
    <t>RCS</t>
  </si>
  <si>
    <t>RCR</t>
  </si>
  <si>
    <t>RST</t>
  </si>
  <si>
    <t>ROC</t>
  </si>
  <si>
    <t>RKH</t>
  </si>
  <si>
    <t>RSD</t>
  </si>
  <si>
    <t>RKS</t>
  </si>
  <si>
    <t>RCK</t>
  </si>
  <si>
    <t>ROK</t>
  </si>
  <si>
    <t>RDA</t>
  </si>
  <si>
    <t>RKD</t>
  </si>
  <si>
    <t>RKP</t>
  </si>
  <si>
    <t>RKW</t>
  </si>
  <si>
    <t>RWI</t>
  </si>
  <si>
    <t>YRM</t>
  </si>
  <si>
    <t>RDZ</t>
  </si>
  <si>
    <t>RRG</t>
  </si>
  <si>
    <t>RIM</t>
  </si>
  <si>
    <t>RBU</t>
  </si>
  <si>
    <t>RVK</t>
  </si>
  <si>
    <t>ROG</t>
  </si>
  <si>
    <t>ROI</t>
  </si>
  <si>
    <t>Roi Et Airport</t>
  </si>
  <si>
    <t>RKY</t>
  </si>
  <si>
    <t>RKI</t>
  </si>
  <si>
    <t>RLA</t>
  </si>
  <si>
    <t>RPA</t>
  </si>
  <si>
    <t>RMA</t>
  </si>
  <si>
    <t>RMG</t>
  </si>
  <si>
    <t>CIA</t>
  </si>
  <si>
    <t>FCO</t>
  </si>
  <si>
    <t>RME</t>
  </si>
  <si>
    <t>REO</t>
  </si>
  <si>
    <t>ROO</t>
  </si>
  <si>
    <t>RNP</t>
  </si>
  <si>
    <t>RNB</t>
  </si>
  <si>
    <t>ROL</t>
  </si>
  <si>
    <t>NRR</t>
  </si>
  <si>
    <t>RPB</t>
  </si>
  <si>
    <t>RPV</t>
  </si>
  <si>
    <t>RRS</t>
  </si>
  <si>
    <t>ROS</t>
  </si>
  <si>
    <t>ROX</t>
  </si>
  <si>
    <t>RSB</t>
  </si>
  <si>
    <t>RBG</t>
  </si>
  <si>
    <t>RSS</t>
  </si>
  <si>
    <t>RLP</t>
  </si>
  <si>
    <t>RPN</t>
  </si>
  <si>
    <t>RHN</t>
  </si>
  <si>
    <t>RFS</t>
  </si>
  <si>
    <t>XRR</t>
  </si>
  <si>
    <t>RET</t>
  </si>
  <si>
    <t>RLG</t>
  </si>
  <si>
    <t>ROV</t>
  </si>
  <si>
    <t>ROW</t>
  </si>
  <si>
    <t>ROP</t>
  </si>
  <si>
    <t>Northern Mariana Islands</t>
  </si>
  <si>
    <t>RTI</t>
  </si>
  <si>
    <t>ROT</t>
  </si>
  <si>
    <t>RTM</t>
  </si>
  <si>
    <t>RTS</t>
  </si>
  <si>
    <t>RTA</t>
  </si>
  <si>
    <t>URO</t>
  </si>
  <si>
    <t>ZRJ</t>
  </si>
  <si>
    <t>RPX</t>
  </si>
  <si>
    <t>RRK</t>
  </si>
  <si>
    <t>YUY</t>
  </si>
  <si>
    <t>RVN</t>
  </si>
  <si>
    <t>RWN</t>
  </si>
  <si>
    <t>RXS</t>
  </si>
  <si>
    <t>RHL</t>
  </si>
  <si>
    <t>RYN</t>
  </si>
  <si>
    <t>RUV</t>
  </si>
  <si>
    <t>RBY</t>
  </si>
  <si>
    <t>RUG</t>
  </si>
  <si>
    <t>RHG</t>
  </si>
  <si>
    <t>RUI</t>
  </si>
  <si>
    <t>RUK</t>
  </si>
  <si>
    <t>RCY</t>
  </si>
  <si>
    <t>RMN</t>
  </si>
  <si>
    <t>RUM</t>
  </si>
  <si>
    <t>NDU</t>
  </si>
  <si>
    <t>BYI</t>
  </si>
  <si>
    <t>RUP</t>
  </si>
  <si>
    <t>RBQ</t>
  </si>
  <si>
    <t>RUR</t>
  </si>
  <si>
    <t>RSL</t>
  </si>
  <si>
    <t>RSH</t>
  </si>
  <si>
    <t>RSN</t>
  </si>
  <si>
    <t>RTG</t>
  </si>
  <si>
    <t>RUU</t>
  </si>
  <si>
    <t>RUT</t>
  </si>
  <si>
    <t>RTP</t>
  </si>
  <si>
    <t>RZN</t>
  </si>
  <si>
    <t>RYB</t>
  </si>
  <si>
    <t>RZE</t>
  </si>
  <si>
    <t>SCN</t>
  </si>
  <si>
    <t>SAB</t>
  </si>
  <si>
    <t>SBV</t>
  </si>
  <si>
    <t>SNX</t>
  </si>
  <si>
    <t>SNT</t>
  </si>
  <si>
    <t>SBG</t>
  </si>
  <si>
    <t>GSS</t>
  </si>
  <si>
    <t>YSA</t>
  </si>
  <si>
    <t>AFZ</t>
  </si>
  <si>
    <t>ZPB</t>
  </si>
  <si>
    <t>YSY</t>
  </si>
  <si>
    <t>SAC</t>
  </si>
  <si>
    <t>MHR</t>
  </si>
  <si>
    <t>MCC</t>
  </si>
  <si>
    <t>SMF</t>
  </si>
  <si>
    <t>SCK</t>
  </si>
  <si>
    <t>SYE</t>
  </si>
  <si>
    <t>SDS</t>
  </si>
  <si>
    <t>SAD</t>
  </si>
  <si>
    <t>SFI</t>
  </si>
  <si>
    <t>SFU</t>
  </si>
  <si>
    <t>HSG</t>
  </si>
  <si>
    <t>MBS</t>
  </si>
  <si>
    <t>SAG</t>
  </si>
  <si>
    <t>SXS</t>
  </si>
  <si>
    <t>ACP</t>
  </si>
  <si>
    <t>SWN</t>
  </si>
  <si>
    <t>SBR</t>
  </si>
  <si>
    <t>SDI</t>
  </si>
  <si>
    <t>SPD</t>
  </si>
  <si>
    <t>SDT</t>
  </si>
  <si>
    <t>STC</t>
  </si>
  <si>
    <t>JSK</t>
  </si>
  <si>
    <t>SGU</t>
  </si>
  <si>
    <t>YSJ</t>
  </si>
  <si>
    <t>KSM</t>
  </si>
  <si>
    <t>SNP</t>
  </si>
  <si>
    <t>LTT</t>
  </si>
  <si>
    <t>SYT</t>
  </si>
  <si>
    <t>SMS</t>
  </si>
  <si>
    <t>SPN</t>
  </si>
  <si>
    <t>SNO</t>
  </si>
  <si>
    <t>SID</t>
  </si>
  <si>
    <t>SLL</t>
  </si>
  <si>
    <t>SLM</t>
  </si>
  <si>
    <t>SAM</t>
  </si>
  <si>
    <t>SDB</t>
  </si>
  <si>
    <t>SXE</t>
  </si>
  <si>
    <t>SLY</t>
  </si>
  <si>
    <t>SLO</t>
  </si>
  <si>
    <t>SXV</t>
  </si>
  <si>
    <t>SLE</t>
  </si>
  <si>
    <t>SLT</t>
  </si>
  <si>
    <t>LMB</t>
  </si>
  <si>
    <t>SLN</t>
  </si>
  <si>
    <t>SBO</t>
  </si>
  <si>
    <t>SCX</t>
  </si>
  <si>
    <t>SNS</t>
  </si>
  <si>
    <t>SNC</t>
  </si>
  <si>
    <t>SRW</t>
  </si>
  <si>
    <t>SBY</t>
  </si>
  <si>
    <t>YZG</t>
  </si>
  <si>
    <t>SMN</t>
  </si>
  <si>
    <t>YSN</t>
  </si>
  <si>
    <t>SLX</t>
  </si>
  <si>
    <t>SLC</t>
  </si>
  <si>
    <t>SLA</t>
  </si>
  <si>
    <t>SLW</t>
  </si>
  <si>
    <t>STY</t>
  </si>
  <si>
    <t>SAS</t>
  </si>
  <si>
    <t>SSA</t>
  </si>
  <si>
    <t>SZG</t>
  </si>
  <si>
    <t>NEU</t>
  </si>
  <si>
    <t>KUF</t>
  </si>
  <si>
    <t>SQT</t>
  </si>
  <si>
    <t>SKD</t>
  </si>
  <si>
    <t>SVB</t>
  </si>
  <si>
    <t>SAX</t>
  </si>
  <si>
    <t>UAS</t>
  </si>
  <si>
    <t>SUK</t>
  </si>
  <si>
    <t>SMI</t>
  </si>
  <si>
    <t>SMQ</t>
  </si>
  <si>
    <t>SZF</t>
  </si>
  <si>
    <t>SSX</t>
  </si>
  <si>
    <t>ADZ</t>
  </si>
  <si>
    <t>SAQ</t>
  </si>
  <si>
    <t>SJT</t>
  </si>
  <si>
    <t>SAT</t>
  </si>
  <si>
    <t>SKF</t>
  </si>
  <si>
    <t>RND</t>
  </si>
  <si>
    <t>SSF</t>
  </si>
  <si>
    <t>SVZ</t>
  </si>
  <si>
    <t>OES</t>
  </si>
  <si>
    <t>SBD</t>
  </si>
  <si>
    <t>SBT</t>
  </si>
  <si>
    <t>NBL</t>
  </si>
  <si>
    <t>SRJ</t>
  </si>
  <si>
    <t>San Carlos</t>
  </si>
  <si>
    <t>SQL</t>
  </si>
  <si>
    <t>NCR</t>
  </si>
  <si>
    <t>BRC</t>
  </si>
  <si>
    <t>SCY</t>
  </si>
  <si>
    <t>SCI</t>
  </si>
  <si>
    <t>SDM</t>
  </si>
  <si>
    <t>CLD</t>
  </si>
  <si>
    <t>SEE</t>
  </si>
  <si>
    <t>Gillespie Field</t>
  </si>
  <si>
    <t>SAN</t>
  </si>
  <si>
    <t>NKX</t>
  </si>
  <si>
    <t>MYF</t>
  </si>
  <si>
    <t>NZY</t>
  </si>
  <si>
    <t>SSD</t>
  </si>
  <si>
    <t>SFH</t>
  </si>
  <si>
    <t>SNF</t>
  </si>
  <si>
    <t>SFX</t>
  </si>
  <si>
    <t>SFE</t>
  </si>
  <si>
    <t>SFD</t>
  </si>
  <si>
    <t>SFO</t>
  </si>
  <si>
    <t>SQS</t>
  </si>
  <si>
    <t>SGM</t>
  </si>
  <si>
    <t>SNM</t>
  </si>
  <si>
    <t>SNG</t>
  </si>
  <si>
    <t>SJV</t>
  </si>
  <si>
    <t>SJB</t>
  </si>
  <si>
    <t>SJS</t>
  </si>
  <si>
    <t>SJC</t>
  </si>
  <si>
    <t>RHV</t>
  </si>
  <si>
    <t>SJO</t>
  </si>
  <si>
    <t>SJI</t>
  </si>
  <si>
    <t>SJD</t>
  </si>
  <si>
    <t>SJE</t>
  </si>
  <si>
    <t>SJA</t>
  </si>
  <si>
    <t>SIG</t>
  </si>
  <si>
    <t>SJU</t>
  </si>
  <si>
    <t>UAQ</t>
  </si>
  <si>
    <t>APE</t>
  </si>
  <si>
    <t>SJR</t>
  </si>
  <si>
    <t>SJH</t>
  </si>
  <si>
    <t>SNJ</t>
  </si>
  <si>
    <t>ULA</t>
  </si>
  <si>
    <t>LUQ</t>
  </si>
  <si>
    <t>SQE</t>
  </si>
  <si>
    <t>SBP</t>
  </si>
  <si>
    <t>SLP</t>
  </si>
  <si>
    <t>UAC</t>
  </si>
  <si>
    <t>SRS</t>
  </si>
  <si>
    <t>CPC</t>
  </si>
  <si>
    <t>MQK</t>
  </si>
  <si>
    <t>NMG</t>
  </si>
  <si>
    <t>SPR</t>
  </si>
  <si>
    <t>SPY</t>
  </si>
  <si>
    <t>SAP</t>
  </si>
  <si>
    <t>NPU</t>
  </si>
  <si>
    <t>SNQ</t>
  </si>
  <si>
    <t>AFA</t>
  </si>
  <si>
    <t>SRD</t>
  </si>
  <si>
    <t>ZSA</t>
  </si>
  <si>
    <t>SAL</t>
  </si>
  <si>
    <t>SVV</t>
  </si>
  <si>
    <t>GMZ</t>
  </si>
  <si>
    <t>EAS</t>
  </si>
  <si>
    <t>SOM</t>
  </si>
  <si>
    <t>SVI</t>
  </si>
  <si>
    <t>TOO</t>
  </si>
  <si>
    <t>SQN</t>
  </si>
  <si>
    <t>SDG</t>
  </si>
  <si>
    <t>USS</t>
  </si>
  <si>
    <t>SDP</t>
  </si>
  <si>
    <t>SDK</t>
  </si>
  <si>
    <t>SDN</t>
  </si>
  <si>
    <t>NDY</t>
  </si>
  <si>
    <t>SDC</t>
  </si>
  <si>
    <t>SSJ</t>
  </si>
  <si>
    <t>SRM</t>
  </si>
  <si>
    <t>YZP</t>
  </si>
  <si>
    <t>NDS</t>
  </si>
  <si>
    <t>ZSJ</t>
  </si>
  <si>
    <t>KSR</t>
  </si>
  <si>
    <t>FEB</t>
  </si>
  <si>
    <t>SFM</t>
  </si>
  <si>
    <t>SGK</t>
  </si>
  <si>
    <t>SGQ</t>
  </si>
  <si>
    <t>SAE</t>
  </si>
  <si>
    <t>YSK</t>
  </si>
  <si>
    <t>SFQ</t>
  </si>
  <si>
    <t>SBL</t>
  </si>
  <si>
    <t>SNA</t>
  </si>
  <si>
    <t>SQB</t>
  </si>
  <si>
    <t>NNB</t>
  </si>
  <si>
    <t>SBA</t>
  </si>
  <si>
    <t>SZN</t>
  </si>
  <si>
    <t>SBB</t>
  </si>
  <si>
    <t>STB</t>
  </si>
  <si>
    <t>NTC</t>
  </si>
  <si>
    <t>SNU</t>
  </si>
  <si>
    <t>SRZ</t>
  </si>
  <si>
    <t>VVI</t>
  </si>
  <si>
    <t>STU</t>
  </si>
  <si>
    <t>SNZ</t>
  </si>
  <si>
    <t>RZA</t>
  </si>
  <si>
    <t>SPC</t>
  </si>
  <si>
    <t>CSU</t>
  </si>
  <si>
    <t>SCZ</t>
  </si>
  <si>
    <t>SNV</t>
  </si>
  <si>
    <t>SAF</t>
  </si>
  <si>
    <t>SFN</t>
  </si>
  <si>
    <t>IDO</t>
  </si>
  <si>
    <t>SKV</t>
  </si>
  <si>
    <t>SMX</t>
  </si>
  <si>
    <t>SMG</t>
  </si>
  <si>
    <t>SMA</t>
  </si>
  <si>
    <t>RIA</t>
  </si>
  <si>
    <t>SMR</t>
  </si>
  <si>
    <t>SMO</t>
  </si>
  <si>
    <t>SZP</t>
  </si>
  <si>
    <t>SRB</t>
  </si>
  <si>
    <t>STS</t>
  </si>
  <si>
    <t>RSA</t>
  </si>
  <si>
    <t>SRA</t>
  </si>
  <si>
    <t>SSL</t>
  </si>
  <si>
    <t>SRL</t>
  </si>
  <si>
    <t>SST</t>
  </si>
  <si>
    <t>STZ</t>
  </si>
  <si>
    <t>CTQ</t>
  </si>
  <si>
    <t>USA</t>
  </si>
  <si>
    <t>SQA</t>
  </si>
  <si>
    <t>CMP</t>
  </si>
  <si>
    <t>SRO</t>
  </si>
  <si>
    <t>SDR</t>
  </si>
  <si>
    <t>STM</t>
  </si>
  <si>
    <t>SCL</t>
  </si>
  <si>
    <t>SCU</t>
  </si>
  <si>
    <t>STI</t>
  </si>
  <si>
    <t>SYP</t>
  </si>
  <si>
    <t>SCQ</t>
  </si>
  <si>
    <t>SDE</t>
  </si>
  <si>
    <t>GEL</t>
  </si>
  <si>
    <t>NTO</t>
  </si>
  <si>
    <t>SDQ</t>
  </si>
  <si>
    <t>STD</t>
  </si>
  <si>
    <t>SSZ</t>
  </si>
  <si>
    <t>SYX</t>
  </si>
  <si>
    <t>SXO</t>
  </si>
  <si>
    <t>SXX</t>
  </si>
  <si>
    <t>SFL</t>
  </si>
  <si>
    <t>SJL</t>
  </si>
  <si>
    <t>SJZ</t>
  </si>
  <si>
    <t>SJP</t>
  </si>
  <si>
    <t>SJK</t>
  </si>
  <si>
    <t>SSO</t>
  </si>
  <si>
    <t>SQY</t>
  </si>
  <si>
    <t>SLZ</t>
  </si>
  <si>
    <t>SBJ</t>
  </si>
  <si>
    <t>SQM</t>
  </si>
  <si>
    <t>SQX</t>
  </si>
  <si>
    <t>SNE</t>
  </si>
  <si>
    <t>CGH</t>
  </si>
  <si>
    <t>GRU</t>
  </si>
  <si>
    <t>VCP</t>
  </si>
  <si>
    <t>TMS</t>
  </si>
  <si>
    <t>VXE</t>
  </si>
  <si>
    <t>SMH</t>
  </si>
  <si>
    <t>SQU</t>
  </si>
  <si>
    <t>CTS</t>
  </si>
  <si>
    <t>OKD</t>
  </si>
  <si>
    <t>SSR</t>
  </si>
  <si>
    <t>SJJ</t>
  </si>
  <si>
    <t>CKT</t>
  </si>
  <si>
    <t>SLK</t>
  </si>
  <si>
    <t>SKX</t>
  </si>
  <si>
    <t>SRQ</t>
  </si>
  <si>
    <t>SAA</t>
  </si>
  <si>
    <t>Shively Field</t>
  </si>
  <si>
    <t>RTW</t>
  </si>
  <si>
    <t>VNA</t>
  </si>
  <si>
    <t>RVE</t>
  </si>
  <si>
    <t>SBF</t>
  </si>
  <si>
    <t>BHW</t>
  </si>
  <si>
    <t>SGI</t>
  </si>
  <si>
    <t>SRH</t>
  </si>
  <si>
    <t>ZRM</t>
  </si>
  <si>
    <t>YZR</t>
  </si>
  <si>
    <t>SJX</t>
  </si>
  <si>
    <t>SRY</t>
  </si>
  <si>
    <t>TDS</t>
  </si>
  <si>
    <t>YXE</t>
  </si>
  <si>
    <t>ZSS</t>
  </si>
  <si>
    <t>SAZ</t>
  </si>
  <si>
    <t>TNI</t>
  </si>
  <si>
    <t>SUJ</t>
  </si>
  <si>
    <t>SWG</t>
  </si>
  <si>
    <t>SAK</t>
  </si>
  <si>
    <t>XAU</t>
  </si>
  <si>
    <t>CIU</t>
  </si>
  <si>
    <t>YAM</t>
  </si>
  <si>
    <t>SXK</t>
  </si>
  <si>
    <t>SXW</t>
  </si>
  <si>
    <t>VHC</t>
  </si>
  <si>
    <t>SVN</t>
  </si>
  <si>
    <t>SAV</t>
  </si>
  <si>
    <t>ZVK</t>
  </si>
  <si>
    <t>SVF</t>
  </si>
  <si>
    <t>SVL</t>
  </si>
  <si>
    <t>SVA</t>
  </si>
  <si>
    <t>SVU</t>
  </si>
  <si>
    <t>SVT</t>
  </si>
  <si>
    <t>RZS</t>
  </si>
  <si>
    <t>SAU</t>
  </si>
  <si>
    <t>ZBY</t>
  </si>
  <si>
    <t>SCM</t>
  </si>
  <si>
    <t>SQZ</t>
  </si>
  <si>
    <t>YKL</t>
  </si>
  <si>
    <t>SCH</t>
  </si>
  <si>
    <t>WBG</t>
  </si>
  <si>
    <t>SZW</t>
  </si>
  <si>
    <t>NSO</t>
  </si>
  <si>
    <t>BFF</t>
  </si>
  <si>
    <t>SCR</t>
  </si>
  <si>
    <t>SCB</t>
  </si>
  <si>
    <t>CMS</t>
  </si>
  <si>
    <t>SYB</t>
  </si>
  <si>
    <t>BFI</t>
  </si>
  <si>
    <t>SEA</t>
  </si>
  <si>
    <t>XSE</t>
  </si>
  <si>
    <t>SEB</t>
  </si>
  <si>
    <t>SEF</t>
  </si>
  <si>
    <t>YHS</t>
  </si>
  <si>
    <t>ZEC</t>
  </si>
  <si>
    <t>DMO</t>
  </si>
  <si>
    <t>SDX</t>
  </si>
  <si>
    <t>EGM</t>
  </si>
  <si>
    <t>SEO</t>
  </si>
  <si>
    <t>SHK</t>
  </si>
  <si>
    <t>SXH</t>
  </si>
  <si>
    <t>SYW</t>
  </si>
  <si>
    <t>SJY</t>
  </si>
  <si>
    <t>GXF</t>
  </si>
  <si>
    <t>SKQ</t>
  </si>
  <si>
    <t>WLK</t>
  </si>
  <si>
    <t>SBC</t>
  </si>
  <si>
    <t>SOV</t>
  </si>
  <si>
    <t>PKW</t>
  </si>
  <si>
    <t>SEY</t>
  </si>
  <si>
    <t>SEG</t>
  </si>
  <si>
    <t>SEM</t>
  </si>
  <si>
    <t>SRG</t>
  </si>
  <si>
    <t>BSE</t>
  </si>
  <si>
    <t>SZE</t>
  </si>
  <si>
    <t>Semera Airport</t>
  </si>
  <si>
    <t>PLX</t>
  </si>
  <si>
    <t>SOK</t>
  </si>
  <si>
    <t>SMM</t>
  </si>
  <si>
    <t>ZMD</t>
  </si>
  <si>
    <t>SXG</t>
  </si>
  <si>
    <t>SDJ</t>
  </si>
  <si>
    <t>SEH</t>
  </si>
  <si>
    <t>ZEG</t>
  </si>
  <si>
    <t>LEU</t>
  </si>
  <si>
    <t>ICN</t>
  </si>
  <si>
    <t>SPV</t>
  </si>
  <si>
    <t>YZV</t>
  </si>
  <si>
    <t>SPE</t>
  </si>
  <si>
    <t>SQV</t>
  </si>
  <si>
    <t>SEU</t>
  </si>
  <si>
    <t>SRX</t>
  </si>
  <si>
    <t>ZRI</t>
  </si>
  <si>
    <t>SJQ</t>
  </si>
  <si>
    <t>SHZ</t>
  </si>
  <si>
    <t>SZM</t>
  </si>
  <si>
    <t>QSF</t>
  </si>
  <si>
    <t>ZKM</t>
  </si>
  <si>
    <t>UKS</t>
  </si>
  <si>
    <t>SEV</t>
  </si>
  <si>
    <t>SVQ</t>
  </si>
  <si>
    <t>UOS</t>
  </si>
  <si>
    <t>SWD</t>
  </si>
  <si>
    <t>SER</t>
  </si>
  <si>
    <t>SFA</t>
  </si>
  <si>
    <t>MIT</t>
  </si>
  <si>
    <t>SHX</t>
  </si>
  <si>
    <t>CQD</t>
  </si>
  <si>
    <t>SWX</t>
  </si>
  <si>
    <t>SKR</t>
  </si>
  <si>
    <t>SKK</t>
  </si>
  <si>
    <t>ZTM</t>
  </si>
  <si>
    <t>ZHM</t>
  </si>
  <si>
    <t>SHA</t>
  </si>
  <si>
    <t>PVG</t>
  </si>
  <si>
    <t>NRI</t>
  </si>
  <si>
    <t>SHF</t>
  </si>
  <si>
    <t>SNN</t>
  </si>
  <si>
    <t>SXJ</t>
  </si>
  <si>
    <t>SWA</t>
  </si>
  <si>
    <t>HSC</t>
  </si>
  <si>
    <t>SHJ</t>
  </si>
  <si>
    <t>GSQ</t>
  </si>
  <si>
    <t>SSH</t>
  </si>
  <si>
    <t>SHW</t>
  </si>
  <si>
    <t>SHS</t>
  </si>
  <si>
    <t>SWB</t>
  </si>
  <si>
    <t>SNL</t>
  </si>
  <si>
    <t>SGP</t>
  </si>
  <si>
    <t>SBM</t>
  </si>
  <si>
    <t>SMU</t>
  </si>
  <si>
    <t>MSL</t>
  </si>
  <si>
    <t>SGA</t>
  </si>
  <si>
    <t>SQJ</t>
  </si>
  <si>
    <t>SBX</t>
  </si>
  <si>
    <t>SYI</t>
  </si>
  <si>
    <t>SXP</t>
  </si>
  <si>
    <t>SHN</t>
  </si>
  <si>
    <t>Sanderson Field</t>
  </si>
  <si>
    <t>SYA</t>
  </si>
  <si>
    <t>SHE</t>
  </si>
  <si>
    <t>SZX</t>
  </si>
  <si>
    <t>SHT</t>
  </si>
  <si>
    <t>YSC</t>
  </si>
  <si>
    <t>SHR</t>
  </si>
  <si>
    <t>PNX</t>
  </si>
  <si>
    <t>LWK</t>
  </si>
  <si>
    <t>SCS</t>
  </si>
  <si>
    <t>LSI</t>
  </si>
  <si>
    <t>SJW</t>
  </si>
  <si>
    <t>HIL</t>
  </si>
  <si>
    <t>SHL</t>
  </si>
  <si>
    <t>CIT</t>
  </si>
  <si>
    <t>SHI</t>
  </si>
  <si>
    <t>SHY</t>
  </si>
  <si>
    <t>SHM</t>
  </si>
  <si>
    <t>SYZ</t>
  </si>
  <si>
    <t>SYC</t>
  </si>
  <si>
    <t>WSH</t>
  </si>
  <si>
    <t>SHH</t>
  </si>
  <si>
    <t>SSE</t>
  </si>
  <si>
    <t>SYO</t>
  </si>
  <si>
    <t>ESH</t>
  </si>
  <si>
    <t>SOW</t>
  </si>
  <si>
    <t>BAD</t>
  </si>
  <si>
    <t>DTN</t>
  </si>
  <si>
    <t>SHV</t>
  </si>
  <si>
    <t>SHG</t>
  </si>
  <si>
    <t>JHQ</t>
  </si>
  <si>
    <t>SKT</t>
  </si>
  <si>
    <t>SXA</t>
  </si>
  <si>
    <t>SSV</t>
  </si>
  <si>
    <t>SSS</t>
  </si>
  <si>
    <t>SQQ</t>
  </si>
  <si>
    <t>SBQ</t>
  </si>
  <si>
    <t>SIW</t>
  </si>
  <si>
    <t>SIB</t>
  </si>
  <si>
    <t>SBZ</t>
  </si>
  <si>
    <t>SBW</t>
  </si>
  <si>
    <t>ICO</t>
  </si>
  <si>
    <t>SQK</t>
  </si>
  <si>
    <t>BFW</t>
  </si>
  <si>
    <t>SII</t>
  </si>
  <si>
    <t>SDY</t>
  </si>
  <si>
    <t>SNY</t>
  </si>
  <si>
    <t>SXY</t>
  </si>
  <si>
    <t>SGE</t>
  </si>
  <si>
    <t>Siegerland Airport</t>
  </si>
  <si>
    <t>REP</t>
  </si>
  <si>
    <t>SAY</t>
  </si>
  <si>
    <t>SGV</t>
  </si>
  <si>
    <t>FHU</t>
  </si>
  <si>
    <t>GIU</t>
  </si>
  <si>
    <t>SIJ</t>
  </si>
  <si>
    <t>NSY</t>
  </si>
  <si>
    <t>SZJ</t>
  </si>
  <si>
    <t>GII</t>
  </si>
  <si>
    <t>KOS</t>
  </si>
  <si>
    <t>SXZ</t>
  </si>
  <si>
    <t>KSS</t>
  </si>
  <si>
    <t>SIK</t>
  </si>
  <si>
    <t>SIL</t>
  </si>
  <si>
    <t>IXS</t>
  </si>
  <si>
    <t>SIH</t>
  </si>
  <si>
    <t>SLG</t>
  </si>
  <si>
    <t>SWR</t>
  </si>
  <si>
    <t>SVC</t>
  </si>
  <si>
    <t>SVK</t>
  </si>
  <si>
    <t>SSP</t>
  </si>
  <si>
    <t>SMJ</t>
  </si>
  <si>
    <t>SYM</t>
  </si>
  <si>
    <t>SIF</t>
  </si>
  <si>
    <t>SIM</t>
  </si>
  <si>
    <t>NIS</t>
  </si>
  <si>
    <t>SMY</t>
  </si>
  <si>
    <t>SIP</t>
  </si>
  <si>
    <t>IMK</t>
  </si>
  <si>
    <t>SLV</t>
  </si>
  <si>
    <t>NKD</t>
  </si>
  <si>
    <t>CNL</t>
  </si>
  <si>
    <t>Singapore</t>
  </si>
  <si>
    <t>SIN</t>
  </si>
  <si>
    <t>QPG</t>
  </si>
  <si>
    <t>XSP</t>
  </si>
  <si>
    <t>SIQ</t>
  </si>
  <si>
    <t>SIX</t>
  </si>
  <si>
    <t>SNI</t>
  </si>
  <si>
    <t>OPS</t>
  </si>
  <si>
    <t>SQD</t>
  </si>
  <si>
    <t>SIC</t>
  </si>
  <si>
    <t>Sinop Airport</t>
  </si>
  <si>
    <t>SQG</t>
  </si>
  <si>
    <t>XSO</t>
  </si>
  <si>
    <t>SIR</t>
  </si>
  <si>
    <t>SUX</t>
  </si>
  <si>
    <t>FSD</t>
  </si>
  <si>
    <t>YXL</t>
  </si>
  <si>
    <t>SPT</t>
  </si>
  <si>
    <t>RKO</t>
  </si>
  <si>
    <t>SYJ</t>
  </si>
  <si>
    <t>SXI</t>
  </si>
  <si>
    <t>SIS</t>
  </si>
  <si>
    <t>JHS</t>
  </si>
  <si>
    <t>SIZ</t>
  </si>
  <si>
    <t>JSH</t>
  </si>
  <si>
    <t>SWY</t>
  </si>
  <si>
    <t>SIT</t>
  </si>
  <si>
    <t>AKY</t>
  </si>
  <si>
    <t>Siuna</t>
  </si>
  <si>
    <t>SIU</t>
  </si>
  <si>
    <t>VAS</t>
  </si>
  <si>
    <t>SEW</t>
  </si>
  <si>
    <t>SWE</t>
  </si>
  <si>
    <t>SGY</t>
  </si>
  <si>
    <t>KDU</t>
  </si>
  <si>
    <t>SKM</t>
  </si>
  <si>
    <t>SFT</t>
  </si>
  <si>
    <t>JSI</t>
  </si>
  <si>
    <t>SKE</t>
  </si>
  <si>
    <t>SKU</t>
  </si>
  <si>
    <t>SQW</t>
  </si>
  <si>
    <t>Skive Airport</t>
  </si>
  <si>
    <t>SKP</t>
  </si>
  <si>
    <t>KVB</t>
  </si>
  <si>
    <t>SZK</t>
  </si>
  <si>
    <t>SKW</t>
  </si>
  <si>
    <t>YZH</t>
  </si>
  <si>
    <t>SLQ</t>
  </si>
  <si>
    <t>SLD</t>
  </si>
  <si>
    <t>SXL</t>
  </si>
  <si>
    <t>SMW</t>
  </si>
  <si>
    <t>YSH</t>
  </si>
  <si>
    <t>SHU</t>
  </si>
  <si>
    <t>YYD</t>
  </si>
  <si>
    <t>SFZ</t>
  </si>
  <si>
    <t>SIO</t>
  </si>
  <si>
    <t>LNX</t>
  </si>
  <si>
    <t>MQY</t>
  </si>
  <si>
    <t>SNB</t>
  </si>
  <si>
    <t>YFJ</t>
  </si>
  <si>
    <t>SNK</t>
  </si>
  <si>
    <t>Winston Field</t>
  </si>
  <si>
    <t>DWB</t>
  </si>
  <si>
    <t>SOA</t>
  </si>
  <si>
    <t>SCT</t>
  </si>
  <si>
    <t>SOT</t>
  </si>
  <si>
    <t>SXU</t>
  </si>
  <si>
    <t>SOO</t>
  </si>
  <si>
    <t>SOF</t>
  </si>
  <si>
    <t>SOX</t>
  </si>
  <si>
    <t>SOG</t>
  </si>
  <si>
    <t>SHO</t>
  </si>
  <si>
    <t>SKO</t>
  </si>
  <si>
    <t>SLH</t>
  </si>
  <si>
    <t>SQF</t>
  </si>
  <si>
    <t>SXQ</t>
  </si>
  <si>
    <t>SOZ</t>
  </si>
  <si>
    <t>SOH</t>
  </si>
  <si>
    <t>SOC</t>
  </si>
  <si>
    <t>SOL</t>
  </si>
  <si>
    <t>CSH</t>
  </si>
  <si>
    <t>SLI</t>
  </si>
  <si>
    <t>SME</t>
  </si>
  <si>
    <t>SGD</t>
  </si>
  <si>
    <t>JZH</t>
  </si>
  <si>
    <t>SGX</t>
  </si>
  <si>
    <t>SGZ</t>
  </si>
  <si>
    <t>SQH</t>
  </si>
  <si>
    <t>SPH</t>
  </si>
  <si>
    <t>SOJ</t>
  </si>
  <si>
    <t>SQR</t>
  </si>
  <si>
    <t>SOD</t>
  </si>
  <si>
    <t>SOQ</t>
  </si>
  <si>
    <t>SRT</t>
  </si>
  <si>
    <t>SOE</t>
  </si>
  <si>
    <t>SFK</t>
  </si>
  <si>
    <t>TZN</t>
  </si>
  <si>
    <t>SBN</t>
  </si>
  <si>
    <t>XSC</t>
  </si>
  <si>
    <t>ZGL</t>
  </si>
  <si>
    <t>XSI</t>
  </si>
  <si>
    <t>TVL</t>
  </si>
  <si>
    <t>WSN</t>
  </si>
  <si>
    <t>SWJ</t>
  </si>
  <si>
    <t>SOU</t>
  </si>
  <si>
    <t>SEN</t>
  </si>
  <si>
    <t>SQC</t>
  </si>
  <si>
    <t>SOP</t>
  </si>
  <si>
    <t>SHQ</t>
  </si>
  <si>
    <t>SZA</t>
  </si>
  <si>
    <t>SPM</t>
  </si>
  <si>
    <t>SWL</t>
  </si>
  <si>
    <t>SVW</t>
  </si>
  <si>
    <t>SPJ</t>
  </si>
  <si>
    <t>SAR</t>
  </si>
  <si>
    <t>CMY</t>
  </si>
  <si>
    <t>SPA</t>
  </si>
  <si>
    <t>SPF</t>
  </si>
  <si>
    <t>SPW</t>
  </si>
  <si>
    <t>NNR</t>
  </si>
  <si>
    <t>RTL</t>
  </si>
  <si>
    <t>SPU</t>
  </si>
  <si>
    <t>SKA</t>
  </si>
  <si>
    <t>SFF</t>
  </si>
  <si>
    <t>Felts Field</t>
  </si>
  <si>
    <t>GEG</t>
  </si>
  <si>
    <t>YSQ</t>
  </si>
  <si>
    <t>AXP</t>
  </si>
  <si>
    <t>SBU</t>
  </si>
  <si>
    <t>SPZ</t>
  </si>
  <si>
    <t>SPI</t>
  </si>
  <si>
    <t>CEF</t>
  </si>
  <si>
    <t>SGF</t>
  </si>
  <si>
    <t>SGH</t>
  </si>
  <si>
    <t>VSF</t>
  </si>
  <si>
    <t>KSV</t>
  </si>
  <si>
    <t>ZVG</t>
  </si>
  <si>
    <t>YSE</t>
  </si>
  <si>
    <t>SXR</t>
  </si>
  <si>
    <t>ADX</t>
  </si>
  <si>
    <t>YAY</t>
  </si>
  <si>
    <t>UST</t>
  </si>
  <si>
    <t>SBH</t>
  </si>
  <si>
    <t>SBK</t>
  </si>
  <si>
    <t>YCM</t>
  </si>
  <si>
    <t>SCP</t>
  </si>
  <si>
    <t>STX</t>
  </si>
  <si>
    <t>RUN</t>
  </si>
  <si>
    <t>EBU</t>
  </si>
  <si>
    <t>EUX</t>
  </si>
  <si>
    <t>SFC</t>
  </si>
  <si>
    <t>SGO</t>
  </si>
  <si>
    <t>STG</t>
  </si>
  <si>
    <t>OYP</t>
  </si>
  <si>
    <t>HLS</t>
  </si>
  <si>
    <t>YJN</t>
  </si>
  <si>
    <t>SJN</t>
  </si>
  <si>
    <t>STJ</t>
  </si>
  <si>
    <t>SKB</t>
  </si>
  <si>
    <t>LDX</t>
  </si>
  <si>
    <t>YSL</t>
  </si>
  <si>
    <t>CPS</t>
  </si>
  <si>
    <t>STL</t>
  </si>
  <si>
    <t>SUS</t>
  </si>
  <si>
    <t>XLS</t>
  </si>
  <si>
    <t>UVF</t>
  </si>
  <si>
    <t>Saint Lucia</t>
  </si>
  <si>
    <t>SLU</t>
  </si>
  <si>
    <t>SXM</t>
  </si>
  <si>
    <t>SFG</t>
  </si>
  <si>
    <t>CCE</t>
  </si>
  <si>
    <t>STQ</t>
  </si>
  <si>
    <t>SMK</t>
  </si>
  <si>
    <t>SMV</t>
  </si>
  <si>
    <t>SNR</t>
  </si>
  <si>
    <t>STP</t>
  </si>
  <si>
    <t>ZSP</t>
  </si>
  <si>
    <t>PSH</t>
  </si>
  <si>
    <t>PIE</t>
  </si>
  <si>
    <t>SPG</t>
  </si>
  <si>
    <t>LED</t>
  </si>
  <si>
    <t>FSP</t>
  </si>
  <si>
    <t>ZSE</t>
  </si>
  <si>
    <t>YQS</t>
  </si>
  <si>
    <t>STT</t>
  </si>
  <si>
    <t>SVD</t>
  </si>
  <si>
    <t>TYM</t>
  </si>
  <si>
    <t>SNH</t>
  </si>
  <si>
    <t>SYN</t>
  </si>
  <si>
    <t>NAZ</t>
  </si>
  <si>
    <t>SZR</t>
  </si>
  <si>
    <t>SCE</t>
  </si>
  <si>
    <t>TBR</t>
  </si>
  <si>
    <t>SVH</t>
  </si>
  <si>
    <t>STA</t>
  </si>
  <si>
    <t>SHD</t>
  </si>
  <si>
    <t>SVG</t>
  </si>
  <si>
    <t>STW</t>
  </si>
  <si>
    <t>SWC</t>
  </si>
  <si>
    <t>YST</t>
  </si>
  <si>
    <t>SBS</t>
  </si>
  <si>
    <t>WBB</t>
  </si>
  <si>
    <t>ZKL</t>
  </si>
  <si>
    <t>SML</t>
  </si>
  <si>
    <t>YJT</t>
  </si>
  <si>
    <t>SEP</t>
  </si>
  <si>
    <t>STK</t>
  </si>
  <si>
    <t>SQI</t>
  </si>
  <si>
    <t>STE</t>
  </si>
  <si>
    <t>SVS</t>
  </si>
  <si>
    <t>ZST</t>
  </si>
  <si>
    <t>SZS</t>
  </si>
  <si>
    <t>SWO</t>
  </si>
  <si>
    <t>SMP</t>
  </si>
  <si>
    <t>ARN</t>
  </si>
  <si>
    <t>BMA</t>
  </si>
  <si>
    <t>NYO</t>
  </si>
  <si>
    <t>VST</t>
  </si>
  <si>
    <t>SMZ</t>
  </si>
  <si>
    <t>SKN</t>
  </si>
  <si>
    <t>YSF</t>
  </si>
  <si>
    <t>SRV</t>
  </si>
  <si>
    <t>SRP</t>
  </si>
  <si>
    <t>Stord Airport</t>
  </si>
  <si>
    <t>SLB</t>
  </si>
  <si>
    <t>SYY</t>
  </si>
  <si>
    <t>SQO</t>
  </si>
  <si>
    <t>MVL</t>
  </si>
  <si>
    <t>SRR</t>
  </si>
  <si>
    <t>SRN</t>
  </si>
  <si>
    <t>SXB</t>
  </si>
  <si>
    <t>STH</t>
  </si>
  <si>
    <t>RBM</t>
  </si>
  <si>
    <t>KBY</t>
  </si>
  <si>
    <t>SOY</t>
  </si>
  <si>
    <t>SUD</t>
  </si>
  <si>
    <t>SWT</t>
  </si>
  <si>
    <t>SUA</t>
  </si>
  <si>
    <t>Witham Field</t>
  </si>
  <si>
    <t>YRR</t>
  </si>
  <si>
    <t>SSW</t>
  </si>
  <si>
    <t>TNX</t>
  </si>
  <si>
    <t>SUE</t>
  </si>
  <si>
    <t>IRS</t>
  </si>
  <si>
    <t>SSK</t>
  </si>
  <si>
    <t>SGT</t>
  </si>
  <si>
    <t>STR</t>
  </si>
  <si>
    <t>SYK</t>
  </si>
  <si>
    <t>SBE</t>
  </si>
  <si>
    <t>UAI</t>
  </si>
  <si>
    <t>SXN</t>
  </si>
  <si>
    <t>VAO</t>
  </si>
  <si>
    <t>SCV</t>
  </si>
  <si>
    <t>SRE</t>
  </si>
  <si>
    <t>SUQ</t>
  </si>
  <si>
    <t>YSB</t>
  </si>
  <si>
    <t>SUY</t>
  </si>
  <si>
    <t>SYU</t>
  </si>
  <si>
    <t>SGR</t>
  </si>
  <si>
    <t>SUL</t>
  </si>
  <si>
    <t>THS</t>
  </si>
  <si>
    <t>SUI</t>
  </si>
  <si>
    <t>SKC</t>
  </si>
  <si>
    <t>SKZ</t>
  </si>
  <si>
    <t>SCD</t>
  </si>
  <si>
    <t>SLF</t>
  </si>
  <si>
    <t>ULE</t>
  </si>
  <si>
    <t>SIV</t>
  </si>
  <si>
    <t>SLR</t>
  </si>
  <si>
    <t>SWQ</t>
  </si>
  <si>
    <t>SUT</t>
  </si>
  <si>
    <t>NDD</t>
  </si>
  <si>
    <t>SUP</t>
  </si>
  <si>
    <t>SUR</t>
  </si>
  <si>
    <t>YSU</t>
  </si>
  <si>
    <t>UMM</t>
  </si>
  <si>
    <t>SUM</t>
  </si>
  <si>
    <t>SSC</t>
  </si>
  <si>
    <t>UMY</t>
  </si>
  <si>
    <t>NTY</t>
  </si>
  <si>
    <t>SMT</t>
  </si>
  <si>
    <t>SUO</t>
  </si>
  <si>
    <t>SUN</t>
  </si>
  <si>
    <t>SYS</t>
  </si>
  <si>
    <t>SDL</t>
  </si>
  <si>
    <t>SEQ</t>
  </si>
  <si>
    <t>GTK</t>
  </si>
  <si>
    <t>MCY</t>
  </si>
  <si>
    <t>NYI</t>
  </si>
  <si>
    <t>SUW</t>
  </si>
  <si>
    <t>SUH</t>
  </si>
  <si>
    <t>SUB</t>
  </si>
  <si>
    <t>STV</t>
  </si>
  <si>
    <t>URT</t>
  </si>
  <si>
    <t>WIK</t>
  </si>
  <si>
    <t>SGC</t>
  </si>
  <si>
    <t>SUG</t>
  </si>
  <si>
    <t>PXR</t>
  </si>
  <si>
    <t>SKH</t>
  </si>
  <si>
    <t>SVE</t>
  </si>
  <si>
    <t>SUV</t>
  </si>
  <si>
    <t>SWU</t>
  </si>
  <si>
    <t>SZV</t>
  </si>
  <si>
    <t>EVG</t>
  </si>
  <si>
    <t>SVJ</t>
  </si>
  <si>
    <t>SWP</t>
  </si>
  <si>
    <t>SWH</t>
  </si>
  <si>
    <t>ZJN</t>
  </si>
  <si>
    <t>SWS</t>
  </si>
  <si>
    <t>SWW</t>
  </si>
  <si>
    <t>YYN</t>
  </si>
  <si>
    <t>SYH</t>
  </si>
  <si>
    <t>SYD</t>
  </si>
  <si>
    <t>YQY</t>
  </si>
  <si>
    <t>SCW</t>
  </si>
  <si>
    <t>ZYL</t>
  </si>
  <si>
    <t>SYV</t>
  </si>
  <si>
    <t>SYR</t>
  </si>
  <si>
    <t>Syracuse Hancock International Airport</t>
  </si>
  <si>
    <t>JSY</t>
  </si>
  <si>
    <t>SZZ</t>
  </si>
  <si>
    <t>SZY</t>
  </si>
  <si>
    <t>TCP</t>
  </si>
  <si>
    <t>TBV</t>
  </si>
  <si>
    <t>TBJ</t>
  </si>
  <si>
    <t>TCX</t>
  </si>
  <si>
    <t>TBT</t>
  </si>
  <si>
    <t>TBF</t>
  </si>
  <si>
    <t>TSU</t>
  </si>
  <si>
    <t>TBH</t>
  </si>
  <si>
    <t>TBL</t>
  </si>
  <si>
    <t>TBO</t>
  </si>
  <si>
    <t>TXU</t>
  </si>
  <si>
    <t>TBZ</t>
  </si>
  <si>
    <t>TNV</t>
  </si>
  <si>
    <t>TBG</t>
  </si>
  <si>
    <t>TUU</t>
  </si>
  <si>
    <t>TCG</t>
  </si>
  <si>
    <t>THL</t>
  </si>
  <si>
    <t>TAC</t>
  </si>
  <si>
    <t>TCQ</t>
  </si>
  <si>
    <t>GRF</t>
  </si>
  <si>
    <t>TIW</t>
  </si>
  <si>
    <t>TCM</t>
  </si>
  <si>
    <t>TAW</t>
  </si>
  <si>
    <t>TDJ</t>
  </si>
  <si>
    <t>XTL</t>
  </si>
  <si>
    <t>TFT</t>
  </si>
  <si>
    <t>TAG</t>
  </si>
  <si>
    <t>TGL</t>
  </si>
  <si>
    <t>THH</t>
  </si>
  <si>
    <t>THZ</t>
  </si>
  <si>
    <t>RMQ</t>
  </si>
  <si>
    <t>TIF</t>
  </si>
  <si>
    <t>TNN</t>
  </si>
  <si>
    <t>TPE</t>
  </si>
  <si>
    <t>TSA</t>
  </si>
  <si>
    <t>TPG</t>
  </si>
  <si>
    <t>TSC</t>
  </si>
  <si>
    <t>TTT</t>
  </si>
  <si>
    <t>TYN</t>
  </si>
  <si>
    <t>TAI</t>
  </si>
  <si>
    <t>TKT</t>
  </si>
  <si>
    <t>KTF</t>
  </si>
  <si>
    <t>TAK</t>
  </si>
  <si>
    <t>TKP</t>
  </si>
  <si>
    <t>TKX</t>
  </si>
  <si>
    <t>TKH</t>
  </si>
  <si>
    <t>TKD</t>
  </si>
  <si>
    <t>TCT</t>
  </si>
  <si>
    <t>TJN</t>
  </si>
  <si>
    <t>TYL</t>
  </si>
  <si>
    <t>TLW</t>
  </si>
  <si>
    <t>TLX</t>
  </si>
  <si>
    <t>TDK</t>
  </si>
  <si>
    <t>TAX</t>
  </si>
  <si>
    <t>TKA</t>
  </si>
  <si>
    <t>TLK</t>
  </si>
  <si>
    <t>ASN</t>
  </si>
  <si>
    <t>TLH</t>
  </si>
  <si>
    <t>Tallahassee Regional Airport</t>
  </si>
  <si>
    <t>TLL</t>
  </si>
  <si>
    <t>YYH</t>
  </si>
  <si>
    <t>TTC</t>
  </si>
  <si>
    <t>GSL</t>
  </si>
  <si>
    <t>TQN</t>
  </si>
  <si>
    <t>TML</t>
  </si>
  <si>
    <t>SXT</t>
  </si>
  <si>
    <t>TMN</t>
  </si>
  <si>
    <t>TMR</t>
  </si>
  <si>
    <t>TNO</t>
  </si>
  <si>
    <t>TMM</t>
  </si>
  <si>
    <t>TUD</t>
  </si>
  <si>
    <t>TMQ</t>
  </si>
  <si>
    <t>WTA</t>
  </si>
  <si>
    <t>TMC</t>
  </si>
  <si>
    <t>TMU</t>
  </si>
  <si>
    <t>TBW</t>
  </si>
  <si>
    <t>THT</t>
  </si>
  <si>
    <t>TME</t>
  </si>
  <si>
    <t>VCL</t>
  </si>
  <si>
    <t>TPA</t>
  </si>
  <si>
    <t>MCF</t>
  </si>
  <si>
    <t>KYO</t>
  </si>
  <si>
    <t>TMP</t>
  </si>
  <si>
    <t>TAM</t>
  </si>
  <si>
    <t>TSL</t>
  </si>
  <si>
    <t>TMW</t>
  </si>
  <si>
    <t>TTA</t>
  </si>
  <si>
    <t>TTR</t>
  </si>
  <si>
    <t>TSG</t>
  </si>
  <si>
    <t>TNB</t>
  </si>
  <si>
    <t>TMH</t>
  </si>
  <si>
    <t>TAL</t>
  </si>
  <si>
    <t>TDV</t>
  </si>
  <si>
    <t>TXR</t>
  </si>
  <si>
    <t>TDT</t>
  </si>
  <si>
    <t>TDG</t>
  </si>
  <si>
    <t>TDL</t>
  </si>
  <si>
    <t>TNE</t>
  </si>
  <si>
    <t>TGT</t>
  </si>
  <si>
    <t>TAN</t>
  </si>
  <si>
    <t>TGQ</t>
  </si>
  <si>
    <t>TNG</t>
  </si>
  <si>
    <t>TJB</t>
  </si>
  <si>
    <t>TJQ</t>
  </si>
  <si>
    <t>TNJ</t>
  </si>
  <si>
    <t>TSX</t>
  </si>
  <si>
    <t>TJS</t>
  </si>
  <si>
    <t>TJG</t>
  </si>
  <si>
    <t>TAH</t>
  </si>
  <si>
    <t>TSM</t>
  </si>
  <si>
    <t>TAP</t>
  </si>
  <si>
    <t>TPK</t>
  </si>
  <si>
    <t>TPT</t>
  </si>
  <si>
    <t>TPI</t>
  </si>
  <si>
    <t>TPJ</t>
  </si>
  <si>
    <t>XTR</t>
  </si>
  <si>
    <t>TBQ</t>
  </si>
  <si>
    <t>TRK</t>
  </si>
  <si>
    <t>TRJ</t>
  </si>
  <si>
    <t>TRA</t>
  </si>
  <si>
    <t>TAR</t>
  </si>
  <si>
    <t>TCD</t>
  </si>
  <si>
    <t>TPC</t>
  </si>
  <si>
    <t>TPP</t>
  </si>
  <si>
    <t>TRQ</t>
  </si>
  <si>
    <t>TRW</t>
  </si>
  <si>
    <t>TLB</t>
  </si>
  <si>
    <t>TAQ</t>
  </si>
  <si>
    <t>TRO</t>
  </si>
  <si>
    <t>TFY</t>
  </si>
  <si>
    <t>TGV</t>
  </si>
  <si>
    <t>TIZ</t>
  </si>
  <si>
    <t>TJA</t>
  </si>
  <si>
    <t>XTO</t>
  </si>
  <si>
    <t>TTG</t>
  </si>
  <si>
    <t>TAY</t>
  </si>
  <si>
    <t>TAS</t>
  </si>
  <si>
    <t>TSY</t>
  </si>
  <si>
    <t>YTQ</t>
  </si>
  <si>
    <t>TKV</t>
  </si>
  <si>
    <t>TLJ</t>
  </si>
  <si>
    <t>TEK</t>
  </si>
  <si>
    <t>TAV</t>
  </si>
  <si>
    <t>TUO</t>
  </si>
  <si>
    <t>TAU</t>
  </si>
  <si>
    <t>TRG</t>
  </si>
  <si>
    <t>TVU</t>
  </si>
  <si>
    <t>TWY</t>
  </si>
  <si>
    <t>TWU</t>
  </si>
  <si>
    <t>TWT</t>
  </si>
  <si>
    <t>TWE</t>
  </si>
  <si>
    <t>TYZ</t>
  </si>
  <si>
    <t>RZP</t>
  </si>
  <si>
    <t>TEE</t>
  </si>
  <si>
    <t>TBS</t>
  </si>
  <si>
    <t>TCH</t>
  </si>
  <si>
    <t>THC</t>
  </si>
  <si>
    <t>TEU</t>
  </si>
  <si>
    <t>TFF</t>
  </si>
  <si>
    <t>TGU</t>
  </si>
  <si>
    <t>TSP</t>
  </si>
  <si>
    <t>THR</t>
  </si>
  <si>
    <t>TCN</t>
  </si>
  <si>
    <t>TXF</t>
  </si>
  <si>
    <t>TKB</t>
  </si>
  <si>
    <t>TKW</t>
  </si>
  <si>
    <t>TEQ</t>
  </si>
  <si>
    <t>TLV</t>
  </si>
  <si>
    <t>TEA</t>
  </si>
  <si>
    <t>TFM</t>
  </si>
  <si>
    <t>TEC</t>
  </si>
  <si>
    <t>TEF</t>
  </si>
  <si>
    <t>TLF</t>
  </si>
  <si>
    <t>TLA</t>
  </si>
  <si>
    <t>KTS</t>
  </si>
  <si>
    <t>TEX</t>
  </si>
  <si>
    <t>TEL</t>
  </si>
  <si>
    <t>TIM</t>
  </si>
  <si>
    <t>TXM</t>
  </si>
  <si>
    <t>TEM</t>
  </si>
  <si>
    <t>TPL</t>
  </si>
  <si>
    <t>ZCO</t>
  </si>
  <si>
    <t>TFN</t>
  </si>
  <si>
    <t>TFS</t>
  </si>
  <si>
    <t>TNM</t>
  </si>
  <si>
    <t>TEG</t>
  </si>
  <si>
    <t>TCA</t>
  </si>
  <si>
    <t>TFL</t>
  </si>
  <si>
    <t>TPQ</t>
  </si>
  <si>
    <t>TEP</t>
  </si>
  <si>
    <t>TNQ</t>
  </si>
  <si>
    <t>TEO</t>
  </si>
  <si>
    <t>TER</t>
  </si>
  <si>
    <t>THE</t>
  </si>
  <si>
    <t>TMJ</t>
  </si>
  <si>
    <t>TTE</t>
  </si>
  <si>
    <t>YXT</t>
  </si>
  <si>
    <t>TCY</t>
  </si>
  <si>
    <t>HUF</t>
  </si>
  <si>
    <t>LSS</t>
  </si>
  <si>
    <t>TRL</t>
  </si>
  <si>
    <t>YZW</t>
  </si>
  <si>
    <t>TES</t>
  </si>
  <si>
    <t>TDB</t>
  </si>
  <si>
    <t>TET</t>
  </si>
  <si>
    <t>ZTB</t>
  </si>
  <si>
    <t>TEB</t>
  </si>
  <si>
    <t>TTI</t>
  </si>
  <si>
    <t>TTU</t>
  </si>
  <si>
    <t>TXK</t>
  </si>
  <si>
    <t>TEZ</t>
  </si>
  <si>
    <t>TEI</t>
  </si>
  <si>
    <t>TCU</t>
  </si>
  <si>
    <t>THB</t>
  </si>
  <si>
    <t>THK</t>
  </si>
  <si>
    <t>TKR</t>
  </si>
  <si>
    <t>TMZ</t>
  </si>
  <si>
    <t>SNW</t>
  </si>
  <si>
    <t>THG</t>
  </si>
  <si>
    <t>TJV</t>
  </si>
  <si>
    <t>XTG</t>
  </si>
  <si>
    <t>TBI</t>
  </si>
  <si>
    <t>DLS</t>
  </si>
  <si>
    <t>YQD</t>
  </si>
  <si>
    <t>TDN</t>
  </si>
  <si>
    <t>TDR</t>
  </si>
  <si>
    <t>TRM</t>
  </si>
  <si>
    <t>THP</t>
  </si>
  <si>
    <t>SKG</t>
  </si>
  <si>
    <t>YTD</t>
  </si>
  <si>
    <t>TVF</t>
  </si>
  <si>
    <t>TEY</t>
  </si>
  <si>
    <t>JTR</t>
  </si>
  <si>
    <t>TRV</t>
  </si>
  <si>
    <t>TED</t>
  </si>
  <si>
    <t>THY</t>
  </si>
  <si>
    <t>TVI</t>
  </si>
  <si>
    <t>YTH</t>
  </si>
  <si>
    <t>THM</t>
  </si>
  <si>
    <t>THO</t>
  </si>
  <si>
    <t>HAI</t>
  </si>
  <si>
    <t>TTH</t>
  </si>
  <si>
    <t>YQT</t>
  </si>
  <si>
    <t>TYG</t>
  </si>
  <si>
    <t>TSN</t>
  </si>
  <si>
    <t>TID</t>
  </si>
  <si>
    <t>TYB</t>
  </si>
  <si>
    <t>TIB</t>
  </si>
  <si>
    <t>TJC</t>
  </si>
  <si>
    <t>THI</t>
  </si>
  <si>
    <t>TIY</t>
  </si>
  <si>
    <t>TFB</t>
  </si>
  <si>
    <t>TMA</t>
  </si>
  <si>
    <t>TGJ</t>
  </si>
  <si>
    <t>TIJ</t>
  </si>
  <si>
    <t>TKM</t>
  </si>
  <si>
    <t>TPU</t>
  </si>
  <si>
    <t>TIH</t>
  </si>
  <si>
    <t>TKC</t>
  </si>
  <si>
    <t>IKS</t>
  </si>
  <si>
    <t>TIO</t>
  </si>
  <si>
    <t>TIU</t>
  </si>
  <si>
    <t>TMD</t>
  </si>
  <si>
    <t>TBK</t>
  </si>
  <si>
    <t>TBE</t>
  </si>
  <si>
    <t>TMX</t>
  </si>
  <si>
    <t>TSR</t>
  </si>
  <si>
    <t>YTS</t>
  </si>
  <si>
    <t>TNC</t>
  </si>
  <si>
    <t>TIC</t>
  </si>
  <si>
    <t>TCK</t>
  </si>
  <si>
    <t>Tinboli Airport</t>
  </si>
  <si>
    <t>TIN</t>
  </si>
  <si>
    <t>TGI</t>
  </si>
  <si>
    <t>TIQ</t>
  </si>
  <si>
    <t>VEX</t>
  </si>
  <si>
    <t>TMY</t>
  </si>
  <si>
    <t>TOD</t>
  </si>
  <si>
    <t>TIE</t>
  </si>
  <si>
    <t>TPN</t>
  </si>
  <si>
    <t>TIA</t>
  </si>
  <si>
    <t>Albania</t>
  </si>
  <si>
    <t>TRE</t>
  </si>
  <si>
    <t>TGM</t>
  </si>
  <si>
    <t>TII</t>
  </si>
  <si>
    <t>TRZ</t>
  </si>
  <si>
    <t>TIR</t>
  </si>
  <si>
    <t>YTT</t>
  </si>
  <si>
    <t>TIX</t>
  </si>
  <si>
    <t>TIV</t>
  </si>
  <si>
    <t>TZM</t>
  </si>
  <si>
    <t>TLM</t>
  </si>
  <si>
    <t>TKO</t>
  </si>
  <si>
    <t>TAB</t>
  </si>
  <si>
    <t>Trinidad and Tobago</t>
  </si>
  <si>
    <t>TYP</t>
  </si>
  <si>
    <t>TOX</t>
  </si>
  <si>
    <t>TOB</t>
  </si>
  <si>
    <t>TOC</t>
  </si>
  <si>
    <t>TOQ</t>
  </si>
  <si>
    <t>TCW</t>
  </si>
  <si>
    <t>YAZ</t>
  </si>
  <si>
    <t>TOG</t>
  </si>
  <si>
    <t>TKJ</t>
  </si>
  <si>
    <t>TJK</t>
  </si>
  <si>
    <t>TKZ</t>
  </si>
  <si>
    <t>OOK</t>
  </si>
  <si>
    <t>TKN</t>
  </si>
  <si>
    <t>TKS</t>
  </si>
  <si>
    <t>HND</t>
  </si>
  <si>
    <t>NRT</t>
  </si>
  <si>
    <t>OKO</t>
  </si>
  <si>
    <t>TLO</t>
  </si>
  <si>
    <t>TDZ</t>
  </si>
  <si>
    <t>TOL</t>
  </si>
  <si>
    <t>TOW</t>
  </si>
  <si>
    <t>TDO</t>
  </si>
  <si>
    <t>TLI</t>
  </si>
  <si>
    <t>TLU</t>
  </si>
  <si>
    <t>TLC</t>
  </si>
  <si>
    <t>TPR</t>
  </si>
  <si>
    <t>TMG</t>
  </si>
  <si>
    <t>TOM</t>
  </si>
  <si>
    <t>MJX</t>
  </si>
  <si>
    <t>TOF</t>
  </si>
  <si>
    <t>TNH</t>
  </si>
  <si>
    <t>TGO</t>
  </si>
  <si>
    <t>TGH</t>
  </si>
  <si>
    <t>TEN</t>
  </si>
  <si>
    <t>XSD</t>
  </si>
  <si>
    <t>TPH</t>
  </si>
  <si>
    <t>TON</t>
  </si>
  <si>
    <t>TWB</t>
  </si>
  <si>
    <t>FOE</t>
  </si>
  <si>
    <t>TOP</t>
  </si>
  <si>
    <t>TCJ</t>
  </si>
  <si>
    <t>Torembi Airport</t>
  </si>
  <si>
    <t>TOK</t>
  </si>
  <si>
    <t>YKZ</t>
  </si>
  <si>
    <t>YYZ</t>
  </si>
  <si>
    <t>YTZ</t>
  </si>
  <si>
    <t>TRY</t>
  </si>
  <si>
    <t>TOA</t>
  </si>
  <si>
    <t>TRC</t>
  </si>
  <si>
    <t>TSQ</t>
  </si>
  <si>
    <t>TOH</t>
  </si>
  <si>
    <t>Torres Airstrip</t>
  </si>
  <si>
    <t>TOR</t>
  </si>
  <si>
    <t>TYF</t>
  </si>
  <si>
    <t>Torsby Airport</t>
  </si>
  <si>
    <t>TTB</t>
  </si>
  <si>
    <t>TTQ</t>
  </si>
  <si>
    <t>TWP</t>
  </si>
  <si>
    <t>TNZ</t>
  </si>
  <si>
    <t>TOT</t>
  </si>
  <si>
    <t>TTJ</t>
  </si>
  <si>
    <t>TOZ</t>
  </si>
  <si>
    <t>TUQ</t>
  </si>
  <si>
    <t>TGR</t>
  </si>
  <si>
    <t>TOU</t>
  </si>
  <si>
    <t>TLN</t>
  </si>
  <si>
    <t>TLS</t>
  </si>
  <si>
    <t>ELT</t>
  </si>
  <si>
    <t>TUF</t>
  </si>
  <si>
    <t>TNF</t>
  </si>
  <si>
    <t>TSV</t>
  </si>
  <si>
    <t>TOY</t>
  </si>
  <si>
    <t>TJH</t>
  </si>
  <si>
    <t>TOE</t>
  </si>
  <si>
    <t>TZX</t>
  </si>
  <si>
    <t>TST</t>
  </si>
  <si>
    <t>TPS</t>
  </si>
  <si>
    <t>TGN</t>
  </si>
  <si>
    <t>TDX</t>
  </si>
  <si>
    <t>TVC</t>
  </si>
  <si>
    <t>TCB</t>
  </si>
  <si>
    <t>TYT</t>
  </si>
  <si>
    <t>REL</t>
  </si>
  <si>
    <t>YTR</t>
  </si>
  <si>
    <t>OYO</t>
  </si>
  <si>
    <t>TQS</t>
  </si>
  <si>
    <t>TRS</t>
  </si>
  <si>
    <t>TRR</t>
  </si>
  <si>
    <t>TDD</t>
  </si>
  <si>
    <t>TDA</t>
  </si>
  <si>
    <t>TAD</t>
  </si>
  <si>
    <t>TND</t>
  </si>
  <si>
    <t>POS</t>
  </si>
  <si>
    <t>KYE</t>
  </si>
  <si>
    <t>TIP</t>
  </si>
  <si>
    <t>YRQ</t>
  </si>
  <si>
    <t>THN</t>
  </si>
  <si>
    <t>TMT</t>
  </si>
  <si>
    <t>TOS</t>
  </si>
  <si>
    <t>TRH</t>
  </si>
  <si>
    <t>TRD</t>
  </si>
  <si>
    <t>TTD</t>
  </si>
  <si>
    <t>TOI</t>
  </si>
  <si>
    <t>TKF</t>
  </si>
  <si>
    <t>TJI</t>
  </si>
  <si>
    <t>TRU</t>
  </si>
  <si>
    <t>TKK</t>
  </si>
  <si>
    <t>TCS</t>
  </si>
  <si>
    <t>TBY</t>
  </si>
  <si>
    <t>TTS</t>
  </si>
  <si>
    <t>TSZ</t>
  </si>
  <si>
    <t>TSW</t>
  </si>
  <si>
    <t>TSH</t>
  </si>
  <si>
    <t>TSD</t>
  </si>
  <si>
    <t>TSI</t>
  </si>
  <si>
    <t>WTS</t>
  </si>
  <si>
    <t>TSB</t>
  </si>
  <si>
    <t>TSJ</t>
  </si>
  <si>
    <t>TBC</t>
  </si>
  <si>
    <t>TUB</t>
  </si>
  <si>
    <t>AVW</t>
  </si>
  <si>
    <t>DMA</t>
  </si>
  <si>
    <t>TUS</t>
  </si>
  <si>
    <t>TUC</t>
  </si>
  <si>
    <t>TCC</t>
  </si>
  <si>
    <t>TUV</t>
  </si>
  <si>
    <t>TUR</t>
  </si>
  <si>
    <t>TFI</t>
  </si>
  <si>
    <t>TUG</t>
  </si>
  <si>
    <t>YUB</t>
  </si>
  <si>
    <t>TYA</t>
  </si>
  <si>
    <t>TLR</t>
  </si>
  <si>
    <t>TUA</t>
  </si>
  <si>
    <t>TCE</t>
  </si>
  <si>
    <t>TLE</t>
  </si>
  <si>
    <t>TLD</t>
  </si>
  <si>
    <t>ZFN</t>
  </si>
  <si>
    <t>TUH</t>
  </si>
  <si>
    <t>THA</t>
  </si>
  <si>
    <t>TUL</t>
  </si>
  <si>
    <t>RVS</t>
  </si>
  <si>
    <t>ULQ</t>
  </si>
  <si>
    <t>TLT</t>
  </si>
  <si>
    <t>TUY</t>
  </si>
  <si>
    <t>TUJ</t>
  </si>
  <si>
    <t>TCO</t>
  </si>
  <si>
    <t>TBM</t>
  </si>
  <si>
    <t>TBP</t>
  </si>
  <si>
    <t>TUX</t>
  </si>
  <si>
    <t>TMO</t>
  </si>
  <si>
    <t>TMI</t>
  </si>
  <si>
    <t>TLP</t>
  </si>
  <si>
    <t>TUM</t>
  </si>
  <si>
    <t>TNS</t>
  </si>
  <si>
    <t>TUN</t>
  </si>
  <si>
    <t>WTL</t>
  </si>
  <si>
    <t>TNK</t>
  </si>
  <si>
    <t>TXN</t>
  </si>
  <si>
    <t>TPX</t>
  </si>
  <si>
    <t>TUP</t>
  </si>
  <si>
    <t>TUE</t>
  </si>
  <si>
    <t>TUI</t>
  </si>
  <si>
    <t>TUK</t>
  </si>
  <si>
    <t>TRB</t>
  </si>
  <si>
    <t>ZTA</t>
  </si>
  <si>
    <t>TRN</t>
  </si>
  <si>
    <t>TKY</t>
  </si>
  <si>
    <t>CRZ</t>
  </si>
  <si>
    <t>KRW</t>
  </si>
  <si>
    <t>TKU</t>
  </si>
  <si>
    <t>TCL</t>
  </si>
  <si>
    <t>TGE</t>
  </si>
  <si>
    <t>Sharpe Field</t>
  </si>
  <si>
    <t>TCR</t>
  </si>
  <si>
    <t>TGZ</t>
  </si>
  <si>
    <t>TBB</t>
  </si>
  <si>
    <t>TZL</t>
  </si>
  <si>
    <t>TNP</t>
  </si>
  <si>
    <t>TWF</t>
  </si>
  <si>
    <t>TWA</t>
  </si>
  <si>
    <t>TYR</t>
  </si>
  <si>
    <t>TYD</t>
  </si>
  <si>
    <t>TYE</t>
  </si>
  <si>
    <t>TJM</t>
  </si>
  <si>
    <t>LTA</t>
  </si>
  <si>
    <t>UAH</t>
  </si>
  <si>
    <t>UAP</t>
  </si>
  <si>
    <t>UAX</t>
  </si>
  <si>
    <t>QUB</t>
  </si>
  <si>
    <t>UBT</t>
  </si>
  <si>
    <t>UBJ</t>
  </si>
  <si>
    <t>UBA</t>
  </si>
  <si>
    <t>UDI</t>
  </si>
  <si>
    <t>UBP</t>
  </si>
  <si>
    <t>UBR</t>
  </si>
  <si>
    <t>UDR</t>
  </si>
  <si>
    <t>UDN</t>
  </si>
  <si>
    <t>UTH</t>
  </si>
  <si>
    <t>UFA</t>
  </si>
  <si>
    <t>UGS</t>
  </si>
  <si>
    <t>UHE</t>
  </si>
  <si>
    <t>UGO</t>
  </si>
  <si>
    <t>UJE</t>
  </si>
  <si>
    <t>UPG</t>
  </si>
  <si>
    <t>UCT</t>
  </si>
  <si>
    <t>UKI</t>
  </si>
  <si>
    <t>UKA</t>
  </si>
  <si>
    <t>ULN</t>
  </si>
  <si>
    <t>ULO</t>
  </si>
  <si>
    <t>HLH</t>
  </si>
  <si>
    <t>UUD</t>
  </si>
  <si>
    <t>ULB</t>
  </si>
  <si>
    <t>ULG</t>
  </si>
  <si>
    <t>ULZ</t>
  </si>
  <si>
    <t>ULI</t>
  </si>
  <si>
    <t>USN</t>
  </si>
  <si>
    <t>ULD</t>
  </si>
  <si>
    <t>ULX</t>
  </si>
  <si>
    <t>ULY</t>
  </si>
  <si>
    <t>UMC</t>
  </si>
  <si>
    <t>UME</t>
  </si>
  <si>
    <t>UMT</t>
  </si>
  <si>
    <t>YUD</t>
  </si>
  <si>
    <t>UGT</t>
  </si>
  <si>
    <t>UTT</t>
  </si>
  <si>
    <t>UMU</t>
  </si>
  <si>
    <t>UNA</t>
  </si>
  <si>
    <t>UNK</t>
  </si>
  <si>
    <t>UDA</t>
  </si>
  <si>
    <t>UNR</t>
  </si>
  <si>
    <t>UNC</t>
  </si>
  <si>
    <t>UCY</t>
  </si>
  <si>
    <t>UNI</t>
  </si>
  <si>
    <t>UNT</t>
  </si>
  <si>
    <t>UPL</t>
  </si>
  <si>
    <t>UPV</t>
  </si>
  <si>
    <t>JUV</t>
  </si>
  <si>
    <t>UPR</t>
  </si>
  <si>
    <t>UTN</t>
  </si>
  <si>
    <t>CCB</t>
  </si>
  <si>
    <t>UPP</t>
  </si>
  <si>
    <t>URJ</t>
  </si>
  <si>
    <t>URA</t>
  </si>
  <si>
    <t>YBE</t>
  </si>
  <si>
    <t>UGC</t>
  </si>
  <si>
    <t>URN</t>
  </si>
  <si>
    <t>URI</t>
  </si>
  <si>
    <t>URM</t>
  </si>
  <si>
    <t>OMH</t>
  </si>
  <si>
    <t>URU</t>
  </si>
  <si>
    <t>URR</t>
  </si>
  <si>
    <t>UPN</t>
  </si>
  <si>
    <t>URG</t>
  </si>
  <si>
    <t>URC</t>
  </si>
  <si>
    <t>URZ</t>
  </si>
  <si>
    <t>USQ</t>
  </si>
  <si>
    <t>USL</t>
  </si>
  <si>
    <t>USH</t>
  </si>
  <si>
    <t>USK</t>
  </si>
  <si>
    <t>UIK</t>
  </si>
  <si>
    <t>UKK</t>
  </si>
  <si>
    <t>UKX</t>
  </si>
  <si>
    <t>UTU</t>
  </si>
  <si>
    <t>UTP</t>
  </si>
  <si>
    <t>UII</t>
  </si>
  <si>
    <t>UTK</t>
  </si>
  <si>
    <t>UTO</t>
  </si>
  <si>
    <t>UTR</t>
  </si>
  <si>
    <t>UVA</t>
  </si>
  <si>
    <t>UVO</t>
  </si>
  <si>
    <t>UDJ</t>
  </si>
  <si>
    <t>VAA</t>
  </si>
  <si>
    <t>BDQ</t>
  </si>
  <si>
    <t>VDS</t>
  </si>
  <si>
    <t>VHZ</t>
  </si>
  <si>
    <t>EGE</t>
  </si>
  <si>
    <t>VCF</t>
  </si>
  <si>
    <t>VDZ</t>
  </si>
  <si>
    <t>ZAL</t>
  </si>
  <si>
    <t>VAD</t>
  </si>
  <si>
    <t>VLD</t>
  </si>
  <si>
    <t>VAL</t>
  </si>
  <si>
    <t>VAF</t>
  </si>
  <si>
    <t>VLC</t>
  </si>
  <si>
    <t>VLN</t>
  </si>
  <si>
    <t>VTN</t>
  </si>
  <si>
    <t>VLV</t>
  </si>
  <si>
    <t>VLS</t>
  </si>
  <si>
    <t>VLL</t>
  </si>
  <si>
    <t>VLE</t>
  </si>
  <si>
    <t>VDP</t>
  </si>
  <si>
    <t>VUP</t>
  </si>
  <si>
    <t>VAH</t>
  </si>
  <si>
    <t>VMI</t>
  </si>
  <si>
    <t>INC</t>
  </si>
  <si>
    <t>VLR</t>
  </si>
  <si>
    <t>VAP</t>
  </si>
  <si>
    <t>EGI</t>
  </si>
  <si>
    <t>Duke Field</t>
  </si>
  <si>
    <t>VPS</t>
  </si>
  <si>
    <t>VPZ</t>
  </si>
  <si>
    <t>VDE</t>
  </si>
  <si>
    <t>VAN</t>
  </si>
  <si>
    <t>VHN</t>
  </si>
  <si>
    <t>YDT</t>
  </si>
  <si>
    <t>YVR</t>
  </si>
  <si>
    <t>VLA</t>
  </si>
  <si>
    <t>VND</t>
  </si>
  <si>
    <t>VAI</t>
  </si>
  <si>
    <t>VNE</t>
  </si>
  <si>
    <t>VNR</t>
  </si>
  <si>
    <t>VBV</t>
  </si>
  <si>
    <t>VRA</t>
  </si>
  <si>
    <t>VNS</t>
  </si>
  <si>
    <t>VAW</t>
  </si>
  <si>
    <t>VAG</t>
  </si>
  <si>
    <t>VRK</t>
  </si>
  <si>
    <t>VAR</t>
  </si>
  <si>
    <t>VAC</t>
  </si>
  <si>
    <t>VVK</t>
  </si>
  <si>
    <t>VAT</t>
  </si>
  <si>
    <t>VAU</t>
  </si>
  <si>
    <t>VTF</t>
  </si>
  <si>
    <t>VXO</t>
  </si>
  <si>
    <t>VUS</t>
  </si>
  <si>
    <t>VLU</t>
  </si>
  <si>
    <t>VEE</t>
  </si>
  <si>
    <t>VNC</t>
  </si>
  <si>
    <t>VCE</t>
  </si>
  <si>
    <t>TSF</t>
  </si>
  <si>
    <t>OXR</t>
  </si>
  <si>
    <t>VER</t>
  </si>
  <si>
    <t>YVG</t>
  </si>
  <si>
    <t>VEL</t>
  </si>
  <si>
    <t>YVE</t>
  </si>
  <si>
    <t>VRB</t>
  </si>
  <si>
    <t>VRN</t>
  </si>
  <si>
    <t>VBS</t>
  </si>
  <si>
    <t>VRS</t>
  </si>
  <si>
    <t>VEY</t>
  </si>
  <si>
    <t>VCH</t>
  </si>
  <si>
    <t>VHY</t>
  </si>
  <si>
    <t>VIH</t>
  </si>
  <si>
    <t>VKS</t>
  </si>
  <si>
    <t>YYJ</t>
  </si>
  <si>
    <t>ZIC</t>
  </si>
  <si>
    <t>VCT</t>
  </si>
  <si>
    <t>VFA</t>
  </si>
  <si>
    <t>VCD</t>
  </si>
  <si>
    <t>VCV</t>
  </si>
  <si>
    <t>VDI</t>
  </si>
  <si>
    <t>VIA</t>
  </si>
  <si>
    <t>VDM</t>
  </si>
  <si>
    <t>VIE</t>
  </si>
  <si>
    <t>VTE</t>
  </si>
  <si>
    <t>VQS</t>
  </si>
  <si>
    <t>VGO</t>
  </si>
  <si>
    <t>VGA</t>
  </si>
  <si>
    <t>VRL</t>
  </si>
  <si>
    <t>VLP</t>
  </si>
  <si>
    <t>VNX</t>
  </si>
  <si>
    <t>VHM</t>
  </si>
  <si>
    <t>BVH</t>
  </si>
  <si>
    <t>VDR</t>
  </si>
  <si>
    <t>VLG</t>
  </si>
  <si>
    <t>VME</t>
  </si>
  <si>
    <t>VGZ</t>
  </si>
  <si>
    <t>VSA</t>
  </si>
  <si>
    <t>VLM</t>
  </si>
  <si>
    <t>VVC</t>
  </si>
  <si>
    <t>VNO</t>
  </si>
  <si>
    <t>KNA</t>
  </si>
  <si>
    <t>OEA</t>
  </si>
  <si>
    <t>VII</t>
  </si>
  <si>
    <t>XVL</t>
  </si>
  <si>
    <t>VIN</t>
  </si>
  <si>
    <t>VIQ</t>
  </si>
  <si>
    <t>VRC</t>
  </si>
  <si>
    <t>VIJ</t>
  </si>
  <si>
    <t>VIU</t>
  </si>
  <si>
    <t>Viru Harbour Airstrip</t>
  </si>
  <si>
    <t>VIS</t>
  </si>
  <si>
    <t>VBY</t>
  </si>
  <si>
    <t>VSE</t>
  </si>
  <si>
    <t>VTZ</t>
  </si>
  <si>
    <t>VTB</t>
  </si>
  <si>
    <t>VIX</t>
  </si>
  <si>
    <t>VIT</t>
  </si>
  <si>
    <t>VIV</t>
  </si>
  <si>
    <t>OGZ</t>
  </si>
  <si>
    <t>VVO</t>
  </si>
  <si>
    <t>VOH</t>
  </si>
  <si>
    <t>VOI</t>
  </si>
  <si>
    <t>SKS</t>
  </si>
  <si>
    <t>VOG</t>
  </si>
  <si>
    <t>VGD</t>
  </si>
  <si>
    <t>VOL</t>
  </si>
  <si>
    <t>VPN</t>
  </si>
  <si>
    <t>VKT</t>
  </si>
  <si>
    <t>VOZ</t>
  </si>
  <si>
    <t>VOT</t>
  </si>
  <si>
    <t>VRE</t>
  </si>
  <si>
    <t>VRU</t>
  </si>
  <si>
    <t>VYD</t>
  </si>
  <si>
    <t>VTG</t>
  </si>
  <si>
    <t>WAO</t>
  </si>
  <si>
    <t>YWK</t>
  </si>
  <si>
    <t>WAC</t>
  </si>
  <si>
    <t>CNW</t>
  </si>
  <si>
    <t>ACT</t>
  </si>
  <si>
    <t>CEO</t>
  </si>
  <si>
    <t>DNI</t>
  </si>
  <si>
    <t>WTN</t>
  </si>
  <si>
    <t>WAE</t>
  </si>
  <si>
    <t>WDA</t>
  </si>
  <si>
    <t>WHF</t>
  </si>
  <si>
    <t>AGI</t>
  </si>
  <si>
    <t>WET</t>
  </si>
  <si>
    <t>WGA</t>
  </si>
  <si>
    <t>WBA</t>
  </si>
  <si>
    <t>HHI</t>
  </si>
  <si>
    <t>WAH</t>
  </si>
  <si>
    <t>BLW</t>
  </si>
  <si>
    <t>WGP</t>
  </si>
  <si>
    <t>AIN</t>
  </si>
  <si>
    <t>WIR</t>
  </si>
  <si>
    <t>WGN</t>
  </si>
  <si>
    <t>NTQ</t>
  </si>
  <si>
    <t>Noto Airport</t>
  </si>
  <si>
    <t>WJR</t>
  </si>
  <si>
    <t>KAY</t>
  </si>
  <si>
    <t>AWK</t>
  </si>
  <si>
    <t>WKJ</t>
  </si>
  <si>
    <t>WKN</t>
  </si>
  <si>
    <t>WLH</t>
  </si>
  <si>
    <t>WLC</t>
  </si>
  <si>
    <t>WDN</t>
  </si>
  <si>
    <t>WAA</t>
  </si>
  <si>
    <t>WGE</t>
  </si>
  <si>
    <t>ALW</t>
  </si>
  <si>
    <t>WLA</t>
  </si>
  <si>
    <t>WLS</t>
  </si>
  <si>
    <t>ARG</t>
  </si>
  <si>
    <t>RBW</t>
  </si>
  <si>
    <t>WVB</t>
  </si>
  <si>
    <t>WMX</t>
  </si>
  <si>
    <t>WAF</t>
  </si>
  <si>
    <t>WKA</t>
  </si>
  <si>
    <t>WAG</t>
  </si>
  <si>
    <t>WGT</t>
  </si>
  <si>
    <t>AGE</t>
  </si>
  <si>
    <t>AGL</t>
  </si>
  <si>
    <t>WTT</t>
  </si>
  <si>
    <t>WNU</t>
  </si>
  <si>
    <t>WXN</t>
  </si>
  <si>
    <t>AXV</t>
  </si>
  <si>
    <t>WBM</t>
  </si>
  <si>
    <t>WBC</t>
  </si>
  <si>
    <t>WGC</t>
  </si>
  <si>
    <t>WRA</t>
  </si>
  <si>
    <t>UWA</t>
  </si>
  <si>
    <t>WAR</t>
  </si>
  <si>
    <t>WKB</t>
  </si>
  <si>
    <t>WRW</t>
  </si>
  <si>
    <t>SZL</t>
  </si>
  <si>
    <t>QRW</t>
  </si>
  <si>
    <t>WMB</t>
  </si>
  <si>
    <t>RRT</t>
  </si>
  <si>
    <t>WAW</t>
  </si>
  <si>
    <t>WAZ</t>
  </si>
  <si>
    <t>WSO</t>
  </si>
  <si>
    <t>BWI</t>
  </si>
  <si>
    <t>IAD</t>
  </si>
  <si>
    <t>ZRZ</t>
  </si>
  <si>
    <t>DCA</t>
  </si>
  <si>
    <t>OCW</t>
  </si>
  <si>
    <t>Warren Field</t>
  </si>
  <si>
    <t>WSG</t>
  </si>
  <si>
    <t>WWA</t>
  </si>
  <si>
    <t>WSR</t>
  </si>
  <si>
    <t>YKQ</t>
  </si>
  <si>
    <t>WSP</t>
  </si>
  <si>
    <t>WSU</t>
  </si>
  <si>
    <t>WSA</t>
  </si>
  <si>
    <t>WUM</t>
  </si>
  <si>
    <t>WAT</t>
  </si>
  <si>
    <t>WKF</t>
  </si>
  <si>
    <t>ALO</t>
  </si>
  <si>
    <t>WLO</t>
  </si>
  <si>
    <t>ART</t>
  </si>
  <si>
    <t>ATY</t>
  </si>
  <si>
    <t>WVL</t>
  </si>
  <si>
    <t>YQH</t>
  </si>
  <si>
    <t>WVI</t>
  </si>
  <si>
    <t>WUG</t>
  </si>
  <si>
    <t>WUU</t>
  </si>
  <si>
    <t>WAU</t>
  </si>
  <si>
    <t>UGN</t>
  </si>
  <si>
    <t>UES</t>
  </si>
  <si>
    <t>UKN</t>
  </si>
  <si>
    <t>CWA</t>
  </si>
  <si>
    <t>AUW</t>
  </si>
  <si>
    <t>WAV</t>
  </si>
  <si>
    <t>WAN</t>
  </si>
  <si>
    <t>YXZ</t>
  </si>
  <si>
    <t>WAJ</t>
  </si>
  <si>
    <t>AYS</t>
  </si>
  <si>
    <t>WAY</t>
  </si>
  <si>
    <t>WEP</t>
  </si>
  <si>
    <t>WEA</t>
  </si>
  <si>
    <t>YWP</t>
  </si>
  <si>
    <t>EBS</t>
  </si>
  <si>
    <t>WED</t>
  </si>
  <si>
    <t>EJH</t>
  </si>
  <si>
    <t>WEW</t>
  </si>
  <si>
    <t>EPG</t>
  </si>
  <si>
    <t>WRZ</t>
  </si>
  <si>
    <t>WEF</t>
  </si>
  <si>
    <t>WEH</t>
  </si>
  <si>
    <t>WEI</t>
  </si>
  <si>
    <t>WLG</t>
  </si>
  <si>
    <t>LWL</t>
  </si>
  <si>
    <t>ELZ</t>
  </si>
  <si>
    <t>WHL</t>
  </si>
  <si>
    <t>YNC</t>
  </si>
  <si>
    <t>EAT</t>
  </si>
  <si>
    <t>ENV</t>
  </si>
  <si>
    <t>WNZ</t>
  </si>
  <si>
    <t>ETB</t>
  </si>
  <si>
    <t>WTD</t>
  </si>
  <si>
    <t>AWM</t>
  </si>
  <si>
    <t>PBI</t>
  </si>
  <si>
    <t>LNA</t>
  </si>
  <si>
    <t>WWY</t>
  </si>
  <si>
    <t>WYS</t>
  </si>
  <si>
    <t>HPN</t>
  </si>
  <si>
    <t>GWT</t>
  </si>
  <si>
    <t>WST</t>
  </si>
  <si>
    <t>BAF</t>
  </si>
  <si>
    <t>FOK</t>
  </si>
  <si>
    <t>WSZ</t>
  </si>
  <si>
    <t>WRY</t>
  </si>
  <si>
    <t>WWK</t>
  </si>
  <si>
    <t>YLE</t>
  </si>
  <si>
    <t>WHK</t>
  </si>
  <si>
    <t>YXN</t>
  </si>
  <si>
    <t>WHS</t>
  </si>
  <si>
    <t>WRE</t>
  </si>
  <si>
    <t>WHT</t>
  </si>
  <si>
    <t>EAN</t>
  </si>
  <si>
    <t>HLG</t>
  </si>
  <si>
    <t>NUW</t>
  </si>
  <si>
    <t>WMO</t>
  </si>
  <si>
    <t>WTR</t>
  </si>
  <si>
    <t>LEB</t>
  </si>
  <si>
    <t>WSD</t>
  </si>
  <si>
    <t>YZU</t>
  </si>
  <si>
    <t>HIE</t>
  </si>
  <si>
    <t>YXY</t>
  </si>
  <si>
    <t>NEN</t>
  </si>
  <si>
    <t>WTZ</t>
  </si>
  <si>
    <t>WYA</t>
  </si>
  <si>
    <t>YVV</t>
  </si>
  <si>
    <t>BEC</t>
  </si>
  <si>
    <t>CEA</t>
  </si>
  <si>
    <t>Cessna Aircraft Field</t>
  </si>
  <si>
    <t>IAB</t>
  </si>
  <si>
    <t>ICT</t>
  </si>
  <si>
    <t>KIP</t>
  </si>
  <si>
    <t>SPS</t>
  </si>
  <si>
    <t>WIC</t>
  </si>
  <si>
    <t>WIE</t>
  </si>
  <si>
    <t>WIO</t>
  </si>
  <si>
    <t>WWD</t>
  </si>
  <si>
    <t>WVN</t>
  </si>
  <si>
    <t>AVP</t>
  </si>
  <si>
    <t>WBW</t>
  </si>
  <si>
    <t>IKB</t>
  </si>
  <si>
    <t>YWM</t>
  </si>
  <si>
    <t>YWL</t>
  </si>
  <si>
    <t>PHF</t>
  </si>
  <si>
    <t>IPT</t>
  </si>
  <si>
    <t>ISN</t>
  </si>
  <si>
    <t>ILL</t>
  </si>
  <si>
    <t>LNN</t>
  </si>
  <si>
    <t>WOW</t>
  </si>
  <si>
    <t>WLW</t>
  </si>
  <si>
    <t>ILG</t>
  </si>
  <si>
    <t>ILM</t>
  </si>
  <si>
    <t>ILN</t>
  </si>
  <si>
    <t>WUN</t>
  </si>
  <si>
    <t>WGO</t>
  </si>
  <si>
    <t>WND</t>
  </si>
  <si>
    <t>WDR</t>
  </si>
  <si>
    <t>ERS</t>
  </si>
  <si>
    <t>WNR</t>
  </si>
  <si>
    <t>YQG</t>
  </si>
  <si>
    <t>BDL</t>
  </si>
  <si>
    <t>WLD</t>
  </si>
  <si>
    <t>INK</t>
  </si>
  <si>
    <t>WMC</t>
  </si>
  <si>
    <t>YWG</t>
  </si>
  <si>
    <t>INW</t>
  </si>
  <si>
    <t>INT</t>
  </si>
  <si>
    <t>GIF</t>
  </si>
  <si>
    <t>WIN</t>
  </si>
  <si>
    <t>WPM</t>
  </si>
  <si>
    <t>ISS</t>
  </si>
  <si>
    <t>ISW</t>
  </si>
  <si>
    <t>LNP</t>
  </si>
  <si>
    <t>WSM</t>
  </si>
  <si>
    <t>WIT</t>
  </si>
  <si>
    <t>WIU</t>
  </si>
  <si>
    <t>WOE</t>
  </si>
  <si>
    <t>WTP</t>
  </si>
  <si>
    <t>WJA</t>
  </si>
  <si>
    <t>OLF</t>
  </si>
  <si>
    <t>ZWL</t>
  </si>
  <si>
    <t>WLL</t>
  </si>
  <si>
    <t>WOL</t>
  </si>
  <si>
    <t>WOT</t>
  </si>
  <si>
    <t>WDI</t>
  </si>
  <si>
    <t>WON</t>
  </si>
  <si>
    <t>WOA</t>
  </si>
  <si>
    <t>WJU</t>
  </si>
  <si>
    <t>WOK</t>
  </si>
  <si>
    <t>WWI</t>
  </si>
  <si>
    <t>WWR</t>
  </si>
  <si>
    <t>UMR</t>
  </si>
  <si>
    <t>BJJ</t>
  </si>
  <si>
    <t>ORH</t>
  </si>
  <si>
    <t>WRL</t>
  </si>
  <si>
    <t>WTO</t>
  </si>
  <si>
    <t>WTE</t>
  </si>
  <si>
    <t>WRG</t>
  </si>
  <si>
    <t>YWY</t>
  </si>
  <si>
    <t>WRO</t>
  </si>
  <si>
    <t>WPK</t>
  </si>
  <si>
    <t>WUA</t>
  </si>
  <si>
    <t>WUD</t>
  </si>
  <si>
    <t>WUH</t>
  </si>
  <si>
    <t>WHU</t>
  </si>
  <si>
    <t>WNN</t>
  </si>
  <si>
    <t>WUV</t>
  </si>
  <si>
    <t>WUX</t>
  </si>
  <si>
    <t>WUS</t>
  </si>
  <si>
    <t>WUZ</t>
  </si>
  <si>
    <t>OHR</t>
  </si>
  <si>
    <t>WYN</t>
  </si>
  <si>
    <t>VJB</t>
  </si>
  <si>
    <t>XGN</t>
  </si>
  <si>
    <t>AXE</t>
  </si>
  <si>
    <t>XIY</t>
  </si>
  <si>
    <t>SIA</t>
  </si>
  <si>
    <t>XMN</t>
  </si>
  <si>
    <t>XFN</t>
  </si>
  <si>
    <t>XIC</t>
  </si>
  <si>
    <t>XKH</t>
  </si>
  <si>
    <t>XIE</t>
  </si>
  <si>
    <t>XIL</t>
  </si>
  <si>
    <t>XEN</t>
  </si>
  <si>
    <t>XIN</t>
  </si>
  <si>
    <t>XNT</t>
  </si>
  <si>
    <t>XIG</t>
  </si>
  <si>
    <t>ACX</t>
  </si>
  <si>
    <t>XNN</t>
  </si>
  <si>
    <t>XUZ</t>
  </si>
  <si>
    <t>BYC</t>
  </si>
  <si>
    <t>GXX</t>
  </si>
  <si>
    <t>AYG</t>
  </si>
  <si>
    <t>CYT</t>
  </si>
  <si>
    <t>YKM</t>
  </si>
  <si>
    <t>KUM</t>
  </si>
  <si>
    <t>YAK</t>
  </si>
  <si>
    <t>YKS</t>
  </si>
  <si>
    <t>KYI</t>
  </si>
  <si>
    <t>YLG</t>
  </si>
  <si>
    <t>AIG</t>
  </si>
  <si>
    <t>KYX</t>
  </si>
  <si>
    <t>XMY</t>
  </si>
  <si>
    <t>GAJ</t>
  </si>
  <si>
    <t>ASK</t>
  </si>
  <si>
    <t>YNB</t>
  </si>
  <si>
    <t>YNZ</t>
  </si>
  <si>
    <t>XYA</t>
  </si>
  <si>
    <t>YAN</t>
  </si>
  <si>
    <t>RGN</t>
  </si>
  <si>
    <t>YNY</t>
  </si>
  <si>
    <t>YNJ</t>
  </si>
  <si>
    <t>YKN</t>
  </si>
  <si>
    <t>YNT</t>
  </si>
  <si>
    <t>NSI</t>
  </si>
  <si>
    <t>YAO</t>
  </si>
  <si>
    <t>YAP</t>
  </si>
  <si>
    <t>KPE</t>
  </si>
  <si>
    <t>AYI</t>
  </si>
  <si>
    <t>YQI</t>
  </si>
  <si>
    <t>IAR</t>
  </si>
  <si>
    <t>YAS</t>
  </si>
  <si>
    <t>YES</t>
  </si>
  <si>
    <t>KSX</t>
  </si>
  <si>
    <t>PYV</t>
  </si>
  <si>
    <t>AZD</t>
  </si>
  <si>
    <t>XYE</t>
  </si>
  <si>
    <t>YEC</t>
  </si>
  <si>
    <t>KYF</t>
  </si>
  <si>
    <t>PGE</t>
  </si>
  <si>
    <t>EYL</t>
  </si>
  <si>
    <t>XYR</t>
  </si>
  <si>
    <t>YZF</t>
  </si>
  <si>
    <t>WYE</t>
  </si>
  <si>
    <t>YEQ</t>
  </si>
  <si>
    <t>RSU</t>
  </si>
  <si>
    <t>YEO</t>
  </si>
  <si>
    <t>EVN</t>
  </si>
  <si>
    <t>EYR</t>
  </si>
  <si>
    <t>YVD</t>
  </si>
  <si>
    <t>YBP</t>
  </si>
  <si>
    <t>YIH</t>
  </si>
  <si>
    <t>YIN</t>
  </si>
  <si>
    <t>YIW</t>
  </si>
  <si>
    <t>YLI</t>
  </si>
  <si>
    <t>JOG</t>
  </si>
  <si>
    <t>YOL</t>
  </si>
  <si>
    <t>YGJ</t>
  </si>
  <si>
    <t>OGN</t>
  </si>
  <si>
    <t>KGH</t>
  </si>
  <si>
    <t>THV</t>
  </si>
  <si>
    <t>ZAC</t>
  </si>
  <si>
    <t>OKR</t>
  </si>
  <si>
    <t>ORR</t>
  </si>
  <si>
    <t>YQV</t>
  </si>
  <si>
    <t>ORO</t>
  </si>
  <si>
    <t>RNJ</t>
  </si>
  <si>
    <t>YOT</t>
  </si>
  <si>
    <t>NGA</t>
  </si>
  <si>
    <t>YNG</t>
  </si>
  <si>
    <t>YUA</t>
  </si>
  <si>
    <t>UCC</t>
  </si>
  <si>
    <t>YUE</t>
  </si>
  <si>
    <t>RKU</t>
  </si>
  <si>
    <t>UYN</t>
  </si>
  <si>
    <t>YUM</t>
  </si>
  <si>
    <t>LGF</t>
  </si>
  <si>
    <t>YCU</t>
  </si>
  <si>
    <t>YMS</t>
  </si>
  <si>
    <t>RUF</t>
  </si>
  <si>
    <t>UUS</t>
  </si>
  <si>
    <t>ACZ</t>
  </si>
  <si>
    <t>XZA</t>
  </si>
  <si>
    <t>ZBE</t>
  </si>
  <si>
    <t>ZCL</t>
  </si>
  <si>
    <t>ZAD</t>
  </si>
  <si>
    <t>ZAG</t>
  </si>
  <si>
    <t>ZAH</t>
  </si>
  <si>
    <t>SZI</t>
  </si>
  <si>
    <t>ZTH</t>
  </si>
  <si>
    <t>AKM</t>
  </si>
  <si>
    <t>BBZ</t>
  </si>
  <si>
    <t>ZAM</t>
  </si>
  <si>
    <t>ZMM</t>
  </si>
  <si>
    <t>ANJ</t>
  </si>
  <si>
    <t>ZZV</t>
  </si>
  <si>
    <t>JWN</t>
  </si>
  <si>
    <t>ZNZ</t>
  </si>
  <si>
    <t>APZ</t>
  </si>
  <si>
    <t>AZT</t>
  </si>
  <si>
    <t>OZH</t>
  </si>
  <si>
    <t>ZAZ</t>
  </si>
  <si>
    <t>ZAJ</t>
  </si>
  <si>
    <t>ZAR</t>
  </si>
  <si>
    <t>IMO</t>
  </si>
  <si>
    <t>ZEN</t>
  </si>
  <si>
    <t>ZPH</t>
  </si>
  <si>
    <t>ZER</t>
  </si>
  <si>
    <t>HRC</t>
  </si>
  <si>
    <t>DMB</t>
  </si>
  <si>
    <t>ZHA</t>
  </si>
  <si>
    <t>ZAT</t>
  </si>
  <si>
    <t>CGO</t>
  </si>
  <si>
    <t>DZN</t>
  </si>
  <si>
    <t>HJJ</t>
  </si>
  <si>
    <t>ZTR</t>
  </si>
  <si>
    <t>PZH</t>
  </si>
  <si>
    <t>HSN</t>
  </si>
  <si>
    <t>ZUH</t>
  </si>
  <si>
    <t>IEG</t>
  </si>
  <si>
    <t>ZIG</t>
  </si>
  <si>
    <t>ZUL</t>
  </si>
  <si>
    <t>ILZ</t>
  </si>
  <si>
    <t>ZND</t>
  </si>
  <si>
    <t>OBL</t>
  </si>
  <si>
    <t>ONQ</t>
  </si>
  <si>
    <t>OUZ</t>
  </si>
  <si>
    <t>UGU</t>
  </si>
  <si>
    <t>ZYI</t>
  </si>
  <si>
    <t>ZRH</t>
  </si>
  <si>
    <t>WAX</t>
  </si>
  <si>
    <t>ORD</t>
  </si>
  <si>
    <t>HKG</t>
  </si>
  <si>
    <t>EWR</t>
  </si>
  <si>
    <t>JNB</t>
  </si>
  <si>
    <t>ABE</t>
  </si>
  <si>
    <t>ACA</t>
  </si>
  <si>
    <t>BUF</t>
  </si>
  <si>
    <t>NUE</t>
  </si>
  <si>
    <t>NGO</t>
  </si>
  <si>
    <t>YXU</t>
  </si>
  <si>
    <t>NCE</t>
  </si>
  <si>
    <t>SAH</t>
  </si>
  <si>
    <t>MIR</t>
  </si>
  <si>
    <t>WDH</t>
  </si>
  <si>
    <t>Hosea Kutako International Airport</t>
  </si>
  <si>
    <t>YYT</t>
  </si>
  <si>
    <t>MSY</t>
  </si>
  <si>
    <t>Louis Armstrong New Orleans International Airport</t>
  </si>
  <si>
    <t>DMM</t>
  </si>
  <si>
    <t>King Fahd International Airport</t>
  </si>
  <si>
    <t>PIT</t>
  </si>
  <si>
    <t>Pittsburgh International Airport</t>
  </si>
  <si>
    <t>FIH</t>
  </si>
  <si>
    <t>Mode</t>
  </si>
  <si>
    <t>Road</t>
  </si>
  <si>
    <t>Rail</t>
  </si>
  <si>
    <t>Taxi</t>
  </si>
  <si>
    <t>City bus</t>
  </si>
  <si>
    <t>Coach</t>
  </si>
  <si>
    <t>Local bus</t>
  </si>
  <si>
    <t>Light rail &amp; tram</t>
  </si>
  <si>
    <t>Private road vehicle</t>
  </si>
  <si>
    <t>Passenger.km travelled in year</t>
  </si>
  <si>
    <t>[passenger.km]</t>
  </si>
  <si>
    <t>Foot passenger</t>
  </si>
  <si>
    <t>Car passenger</t>
  </si>
  <si>
    <t>Unknown rail type</t>
  </si>
  <si>
    <t>Unknown passenger type</t>
  </si>
  <si>
    <t>Optional</t>
  </si>
  <si>
    <t>Mandatory</t>
  </si>
  <si>
    <t>Year</t>
  </si>
  <si>
    <t>One-way or return</t>
  </si>
  <si>
    <t>Cabin class</t>
  </si>
  <si>
    <t>To city/airport</t>
  </si>
  <si>
    <t>From city/airport</t>
  </si>
  <si>
    <t>No. passengers</t>
  </si>
  <si>
    <r>
      <t xml:space="preserve">From city/airport
</t>
    </r>
    <r>
      <rPr>
        <sz val="9"/>
        <color theme="0"/>
        <rFont val="Calibri"/>
        <family val="2"/>
        <scheme val="minor"/>
      </rPr>
      <t>IATA code</t>
    </r>
  </si>
  <si>
    <r>
      <t xml:space="preserve">To city/airport
</t>
    </r>
    <r>
      <rPr>
        <sz val="9"/>
        <color theme="0"/>
        <rFont val="Calibri"/>
        <family val="2"/>
        <scheme val="minor"/>
      </rPr>
      <t>IATA code</t>
    </r>
  </si>
  <si>
    <t>Economy</t>
  </si>
  <si>
    <t>Unknown</t>
  </si>
  <si>
    <t>Premium economy</t>
  </si>
  <si>
    <t>Business</t>
  </si>
  <si>
    <t>First</t>
  </si>
  <si>
    <t>One-way</t>
  </si>
  <si>
    <t>Return</t>
  </si>
  <si>
    <t>Airport</t>
  </si>
  <si>
    <t>IATA code</t>
  </si>
  <si>
    <t>GCT</t>
  </si>
  <si>
    <t>AEE</t>
  </si>
  <si>
    <t>AEQ</t>
  </si>
  <si>
    <t>OLR</t>
  </si>
  <si>
    <t>AKS</t>
  </si>
  <si>
    <t>AHJ</t>
  </si>
  <si>
    <t>QET</t>
  </si>
  <si>
    <t>QRF</t>
  </si>
  <si>
    <t>NCJ</t>
  </si>
  <si>
    <t>AXF</t>
  </si>
  <si>
    <t>IAL</t>
  </si>
  <si>
    <t>BKG</t>
  </si>
  <si>
    <t>BQD</t>
  </si>
  <si>
    <t>HLO</t>
  </si>
  <si>
    <t>BJE</t>
  </si>
  <si>
    <t>BJQ</t>
  </si>
  <si>
    <t>YMV</t>
  </si>
  <si>
    <t>YZZ</t>
  </si>
  <si>
    <t>JHL</t>
  </si>
  <si>
    <t>JOJ</t>
  </si>
  <si>
    <t>NML</t>
  </si>
  <si>
    <t>CFM</t>
  </si>
  <si>
    <t>YFI</t>
  </si>
  <si>
    <t>TVS</t>
  </si>
  <si>
    <t>ZQZ</t>
  </si>
  <si>
    <t>RKZ</t>
  </si>
  <si>
    <t>BZX</t>
  </si>
  <si>
    <t>XAI</t>
  </si>
  <si>
    <t>AEB</t>
  </si>
  <si>
    <t>THQ</t>
  </si>
  <si>
    <t>YZY</t>
  </si>
  <si>
    <t>YEB</t>
  </si>
  <si>
    <t>YNX</t>
  </si>
  <si>
    <t>YGP</t>
  </si>
  <si>
    <t>YJA</t>
  </si>
  <si>
    <t>YLK</t>
  </si>
  <si>
    <t>YMH</t>
  </si>
  <si>
    <t>YNH</t>
  </si>
  <si>
    <t>HZP</t>
  </si>
  <si>
    <t>YQM</t>
  </si>
  <si>
    <t>YVO</t>
  </si>
  <si>
    <t>YYQ</t>
  </si>
  <si>
    <t>IUA</t>
  </si>
  <si>
    <t>QLD</t>
  </si>
  <si>
    <t>QMH</t>
  </si>
  <si>
    <t>HRM</t>
  </si>
  <si>
    <t>QDJ</t>
  </si>
  <si>
    <t>EBH</t>
  </si>
  <si>
    <t>LOO</t>
  </si>
  <si>
    <t>DBC</t>
  </si>
  <si>
    <t>DEX</t>
  </si>
  <si>
    <t>DHG</t>
  </si>
  <si>
    <t>DLR</t>
  </si>
  <si>
    <t>DKA</t>
  </si>
  <si>
    <t>QUO</t>
  </si>
  <si>
    <t>QOW</t>
  </si>
  <si>
    <t>DPT</t>
  </si>
  <si>
    <t>DQA</t>
  </si>
  <si>
    <t>DVD</t>
  </si>
  <si>
    <t>DWR</t>
  </si>
  <si>
    <t>ZMG</t>
  </si>
  <si>
    <t>FMM</t>
  </si>
  <si>
    <t>BNJ</t>
  </si>
  <si>
    <t>ZQW</t>
  </si>
  <si>
    <t>ZQL</t>
  </si>
  <si>
    <t>QLF</t>
  </si>
  <si>
    <t>QUG</t>
  </si>
  <si>
    <t>KRH</t>
  </si>
  <si>
    <t>LYX</t>
  </si>
  <si>
    <t>WRT</t>
  </si>
  <si>
    <t>VLY</t>
  </si>
  <si>
    <t>QUY</t>
  </si>
  <si>
    <t>QCY</t>
  </si>
  <si>
    <t>EJN</t>
  </si>
  <si>
    <t>QKX</t>
  </si>
  <si>
    <t>RYG</t>
  </si>
  <si>
    <t>BXP</t>
  </si>
  <si>
    <t>QEO</t>
  </si>
  <si>
    <t>WMI</t>
  </si>
  <si>
    <t>QYD</t>
  </si>
  <si>
    <t>RDO</t>
  </si>
  <si>
    <t>VNT</t>
  </si>
  <si>
    <t>BFN</t>
  </si>
  <si>
    <t>ASS</t>
  </si>
  <si>
    <t>PCF</t>
  </si>
  <si>
    <t>QPH</t>
  </si>
  <si>
    <t>OLL</t>
  </si>
  <si>
    <t>MKI</t>
  </si>
  <si>
    <t>NBN</t>
  </si>
  <si>
    <t>GEM</t>
  </si>
  <si>
    <t>HLE</t>
  </si>
  <si>
    <t>NKW</t>
  </si>
  <si>
    <t>JEK</t>
  </si>
  <si>
    <t>RYL</t>
  </si>
  <si>
    <t>SSY</t>
  </si>
  <si>
    <t>CXM</t>
  </si>
  <si>
    <t>ARZ</t>
  </si>
  <si>
    <t>KDJ</t>
  </si>
  <si>
    <t>NLO</t>
  </si>
  <si>
    <t>RUE</t>
  </si>
  <si>
    <t>OZG</t>
  </si>
  <si>
    <t>UAR</t>
  </si>
  <si>
    <t>GMD</t>
  </si>
  <si>
    <t>GMQ</t>
  </si>
  <si>
    <t>DSS</t>
  </si>
  <si>
    <t>GTZ</t>
  </si>
  <si>
    <t>QHR</t>
  </si>
  <si>
    <t>HBQ</t>
  </si>
  <si>
    <t>EGH</t>
  </si>
  <si>
    <t>HMB</t>
  </si>
  <si>
    <t>HIA</t>
  </si>
  <si>
    <t>GGM</t>
  </si>
  <si>
    <t>ZIS</t>
  </si>
  <si>
    <t>HEG</t>
  </si>
  <si>
    <t>HSJ</t>
  </si>
  <si>
    <t>KDX</t>
  </si>
  <si>
    <t>RBX</t>
  </si>
  <si>
    <t>NPY</t>
  </si>
  <si>
    <t>QSI</t>
  </si>
  <si>
    <t>JBB</t>
  </si>
  <si>
    <t>BWX</t>
  </si>
  <si>
    <t>BXW</t>
  </si>
  <si>
    <t>VDY</t>
  </si>
  <si>
    <t>IVI</t>
  </si>
  <si>
    <t>JGD</t>
  </si>
  <si>
    <t>JIC</t>
  </si>
  <si>
    <t>JIQ</t>
  </si>
  <si>
    <t>JJD</t>
  </si>
  <si>
    <t>JUH</t>
  </si>
  <si>
    <t>GCW</t>
  </si>
  <si>
    <t>ROF</t>
  </si>
  <si>
    <t>GNF</t>
  </si>
  <si>
    <t>GTP</t>
  </si>
  <si>
    <t>GCD</t>
  </si>
  <si>
    <t>FMU</t>
  </si>
  <si>
    <t>TZC</t>
  </si>
  <si>
    <t>COE</t>
  </si>
  <si>
    <t>CSG</t>
  </si>
  <si>
    <t>CWF</t>
  </si>
  <si>
    <t>NSL</t>
  </si>
  <si>
    <t>JJM</t>
  </si>
  <si>
    <t>VPG</t>
  </si>
  <si>
    <t>KTJ</t>
  </si>
  <si>
    <t>OSJ</t>
  </si>
  <si>
    <t>OLG</t>
  </si>
  <si>
    <t>HKR</t>
  </si>
  <si>
    <t>OLX</t>
  </si>
  <si>
    <t>ECP</t>
  </si>
  <si>
    <t>WIB</t>
  </si>
  <si>
    <t>AZA</t>
  </si>
  <si>
    <t>LCQ</t>
  </si>
  <si>
    <t>LZU</t>
  </si>
  <si>
    <t>DXE</t>
  </si>
  <si>
    <t>RMY</t>
  </si>
  <si>
    <t>MVY</t>
  </si>
  <si>
    <t>NVN</t>
  </si>
  <si>
    <t>ODC</t>
  </si>
  <si>
    <t>OFF</t>
  </si>
  <si>
    <t>YJS</t>
  </si>
  <si>
    <t>RGO</t>
  </si>
  <si>
    <t>GLB</t>
  </si>
  <si>
    <t>HBK</t>
  </si>
  <si>
    <t>CWX</t>
  </si>
  <si>
    <t>PVL</t>
  </si>
  <si>
    <t>PWY</t>
  </si>
  <si>
    <t>PSM</t>
  </si>
  <si>
    <t>RNO</t>
  </si>
  <si>
    <t>RQO</t>
  </si>
  <si>
    <t>RXE</t>
  </si>
  <si>
    <t>AHM</t>
  </si>
  <si>
    <t>IDH</t>
  </si>
  <si>
    <t>OTK</t>
  </si>
  <si>
    <t>TPF</t>
  </si>
  <si>
    <t>ICS</t>
  </si>
  <si>
    <t>UTM</t>
  </si>
  <si>
    <t>HTV</t>
  </si>
  <si>
    <t>VQQ</t>
  </si>
  <si>
    <t>WBK</t>
  </si>
  <si>
    <t>BXY</t>
  </si>
  <si>
    <t>USJ</t>
  </si>
  <si>
    <t>RGS</t>
  </si>
  <si>
    <t>CDT</t>
  </si>
  <si>
    <t>ECV</t>
  </si>
  <si>
    <t>ILD</t>
  </si>
  <si>
    <t>QSA</t>
  </si>
  <si>
    <t>ROZ</t>
  </si>
  <si>
    <t>TEV</t>
  </si>
  <si>
    <t>BYF</t>
  </si>
  <si>
    <t>XVS</t>
  </si>
  <si>
    <t>XDA</t>
  </si>
  <si>
    <t>IDY</t>
  </si>
  <si>
    <t>QNJ</t>
  </si>
  <si>
    <t>XOG</t>
  </si>
  <si>
    <t>XME</t>
  </si>
  <si>
    <t>XCZ</t>
  </si>
  <si>
    <t>JKL</t>
  </si>
  <si>
    <t>PEV</t>
  </si>
  <si>
    <t>TZR</t>
  </si>
  <si>
    <t>QAQ</t>
  </si>
  <si>
    <t>FNU</t>
  </si>
  <si>
    <t>QPA</t>
  </si>
  <si>
    <t>QRT</t>
  </si>
  <si>
    <t>QLP</t>
  </si>
  <si>
    <t>QSR</t>
  </si>
  <si>
    <t>QLT</t>
  </si>
  <si>
    <t>VOD</t>
  </si>
  <si>
    <t>ETM</t>
  </si>
  <si>
    <t>VTM</t>
  </si>
  <si>
    <t>AVR</t>
  </si>
  <si>
    <t>BYJ</t>
  </si>
  <si>
    <t>QLR</t>
  </si>
  <si>
    <t>QNC</t>
  </si>
  <si>
    <t>ZHI</t>
  </si>
  <si>
    <t>ZJI</t>
  </si>
  <si>
    <t>GKD</t>
  </si>
  <si>
    <t>CII</t>
  </si>
  <si>
    <t>KZR</t>
  </si>
  <si>
    <t>NOP</t>
  </si>
  <si>
    <t>GNY</t>
  </si>
  <si>
    <t>NKT</t>
  </si>
  <si>
    <t>YKO</t>
  </si>
  <si>
    <t>HTY</t>
  </si>
  <si>
    <t>GZP</t>
  </si>
  <si>
    <t>KVO</t>
  </si>
  <si>
    <t>QND</t>
  </si>
  <si>
    <t>AZS</t>
  </si>
  <si>
    <t>JBQ</t>
  </si>
  <si>
    <t>OHB</t>
  </si>
  <si>
    <t>GSJ</t>
  </si>
  <si>
    <t>CYW</t>
  </si>
  <si>
    <t>ECI</t>
  </si>
  <si>
    <t>PDM</t>
  </si>
  <si>
    <t>RIH</t>
  </si>
  <si>
    <t>DRK</t>
  </si>
  <si>
    <t>SYQ</t>
  </si>
  <si>
    <t>IPZ</t>
  </si>
  <si>
    <t>BWW</t>
  </si>
  <si>
    <t>QCO</t>
  </si>
  <si>
    <t>QSN</t>
  </si>
  <si>
    <t>QPD</t>
  </si>
  <si>
    <t>WKR</t>
  </si>
  <si>
    <t>ATC</t>
  </si>
  <si>
    <t>NMC</t>
  </si>
  <si>
    <t>FPO</t>
  </si>
  <si>
    <t>CYD</t>
  </si>
  <si>
    <t>NBS</t>
  </si>
  <si>
    <t>TBU</t>
  </si>
  <si>
    <t>HPA</t>
  </si>
  <si>
    <t>NFO</t>
  </si>
  <si>
    <t>VAV</t>
  </si>
  <si>
    <t>GMO</t>
  </si>
  <si>
    <t>NLH</t>
  </si>
  <si>
    <t>RMT</t>
  </si>
  <si>
    <t>RKA</t>
  </si>
  <si>
    <t>NIU</t>
  </si>
  <si>
    <t>RRR</t>
  </si>
  <si>
    <t>NKP</t>
  </si>
  <si>
    <t>UOA</t>
  </si>
  <si>
    <t>NLN</t>
  </si>
  <si>
    <t>BZF</t>
  </si>
  <si>
    <t>OAA</t>
  </si>
  <si>
    <t>OAI</t>
  </si>
  <si>
    <t>OAS</t>
  </si>
  <si>
    <t>OAH</t>
  </si>
  <si>
    <t>OAZ</t>
  </si>
  <si>
    <t>OCS</t>
  </si>
  <si>
    <t>QJB</t>
  </si>
  <si>
    <t>NUM</t>
  </si>
  <si>
    <t>XXN</t>
  </si>
  <si>
    <t>OGM</t>
  </si>
  <si>
    <t>PGU</t>
  </si>
  <si>
    <t>KKS</t>
  </si>
  <si>
    <t>IKA</t>
  </si>
  <si>
    <t>PYK</t>
  </si>
  <si>
    <t>RUD</t>
  </si>
  <si>
    <t>IMQ</t>
  </si>
  <si>
    <t>AOM</t>
  </si>
  <si>
    <t>DQM</t>
  </si>
  <si>
    <t>XSB</t>
  </si>
  <si>
    <t>DWC</t>
  </si>
  <si>
    <t>FAU</t>
  </si>
  <si>
    <t>RNM</t>
  </si>
  <si>
    <t>JNJ</t>
  </si>
  <si>
    <t>LKW</t>
  </si>
  <si>
    <t>OHS</t>
  </si>
  <si>
    <t>IQA</t>
  </si>
  <si>
    <t>TQD</t>
  </si>
  <si>
    <t>EBL</t>
  </si>
  <si>
    <t>NJF</t>
  </si>
  <si>
    <t>RQW</t>
  </si>
  <si>
    <t>ISU</t>
  </si>
  <si>
    <t>DIA</t>
  </si>
  <si>
    <t>OTT</t>
  </si>
  <si>
    <t>DQH</t>
  </si>
  <si>
    <t>ESA</t>
  </si>
  <si>
    <t>GUM</t>
  </si>
  <si>
    <t>JRF</t>
  </si>
  <si>
    <t>NGF</t>
  </si>
  <si>
    <t>REQ</t>
  </si>
  <si>
    <t>RHT</t>
  </si>
  <si>
    <t>IBR</t>
  </si>
  <si>
    <t>AXJ</t>
  </si>
  <si>
    <t>QGU</t>
  </si>
  <si>
    <t>FSZ</t>
  </si>
  <si>
    <t>IWK</t>
  </si>
  <si>
    <t>MWX</t>
  </si>
  <si>
    <t>JDG</t>
  </si>
  <si>
    <t>QJP</t>
  </si>
  <si>
    <t>SSN</t>
  </si>
  <si>
    <t>GMP</t>
  </si>
  <si>
    <t>QDY</t>
  </si>
  <si>
    <t>HMY</t>
  </si>
  <si>
    <t>RMU</t>
  </si>
  <si>
    <t>SFS</t>
  </si>
  <si>
    <t>IAO</t>
  </si>
  <si>
    <t>NGK</t>
  </si>
  <si>
    <t>FDO</t>
  </si>
  <si>
    <t>RAF</t>
  </si>
  <si>
    <t>CNF</t>
  </si>
  <si>
    <t>JJG</t>
  </si>
  <si>
    <t>QHP</t>
  </si>
  <si>
    <t>QPS</t>
  </si>
  <si>
    <t>IZA</t>
  </si>
  <si>
    <t>DPB</t>
  </si>
  <si>
    <t>CPP</t>
  </si>
  <si>
    <t>ZLR</t>
  </si>
  <si>
    <t>QRC</t>
  </si>
  <si>
    <t>PZS</t>
  </si>
  <si>
    <t>QCJ</t>
  </si>
  <si>
    <t>OLC</t>
  </si>
  <si>
    <t>QDC</t>
  </si>
  <si>
    <t>QOA</t>
  </si>
  <si>
    <t>QGC</t>
  </si>
  <si>
    <t>QNV</t>
  </si>
  <si>
    <t>QHB</t>
  </si>
  <si>
    <t>QIQ</t>
  </si>
  <si>
    <t>QSC</t>
  </si>
  <si>
    <t>QGB</t>
  </si>
  <si>
    <t>IBB</t>
  </si>
  <si>
    <t>ETR</t>
  </si>
  <si>
    <t>LVR</t>
  </si>
  <si>
    <t>NPR</t>
  </si>
  <si>
    <t>JTC</t>
  </si>
  <si>
    <t>FDA</t>
  </si>
  <si>
    <t>UYU</t>
  </si>
  <si>
    <t>QCH</t>
  </si>
  <si>
    <t>DTI</t>
  </si>
  <si>
    <t>QGP</t>
  </si>
  <si>
    <t>QIG</t>
  </si>
  <si>
    <t>QIT</t>
  </si>
  <si>
    <t>JDR</t>
  </si>
  <si>
    <t>QCP</t>
  </si>
  <si>
    <t>QID</t>
  </si>
  <si>
    <t>AOP</t>
  </si>
  <si>
    <t>AYX</t>
  </si>
  <si>
    <t>TDP</t>
  </si>
  <si>
    <t>UCZ</t>
  </si>
  <si>
    <t>QCN</t>
  </si>
  <si>
    <t>QGA</t>
  </si>
  <si>
    <t>QDB</t>
  </si>
  <si>
    <t>QCR</t>
  </si>
  <si>
    <t>QMF</t>
  </si>
  <si>
    <t>QGF</t>
  </si>
  <si>
    <t>QHV</t>
  </si>
  <si>
    <t>QAC</t>
  </si>
  <si>
    <t>TJL</t>
  </si>
  <si>
    <t>PGZ</t>
  </si>
  <si>
    <t>HGE</t>
  </si>
  <si>
    <t>ICC</t>
  </si>
  <si>
    <t>HUW</t>
  </si>
  <si>
    <t>FBA</t>
  </si>
  <si>
    <t>IRZ</t>
  </si>
  <si>
    <t>AZL</t>
  </si>
  <si>
    <t>QHN</t>
  </si>
  <si>
    <t>GEO</t>
  </si>
  <si>
    <t>QSX</t>
  </si>
  <si>
    <t>NBE</t>
  </si>
  <si>
    <t>TNW</t>
  </si>
  <si>
    <t>OGU</t>
  </si>
  <si>
    <t>IGD</t>
  </si>
  <si>
    <t>DSX</t>
  </si>
  <si>
    <t>TZO</t>
  </si>
  <si>
    <t>IKU</t>
  </si>
  <si>
    <t>GYD</t>
  </si>
  <si>
    <t>LLK</t>
  </si>
  <si>
    <t>ZTU</t>
  </si>
  <si>
    <t>YLV</t>
  </si>
  <si>
    <t>BQJ</t>
  </si>
  <si>
    <t>UKG</t>
  </si>
  <si>
    <t>GYG</t>
  </si>
  <si>
    <t>OLZ</t>
  </si>
  <si>
    <t>USR</t>
  </si>
  <si>
    <t>UMS</t>
  </si>
  <si>
    <t>VHV</t>
  </si>
  <si>
    <t>NYR</t>
  </si>
  <si>
    <t>VYI</t>
  </si>
  <si>
    <t>ULK</t>
  </si>
  <si>
    <t>ONK</t>
  </si>
  <si>
    <t>KHX</t>
  </si>
  <si>
    <t>GVN</t>
  </si>
  <si>
    <t>KPW</t>
  </si>
  <si>
    <t>KVM</t>
  </si>
  <si>
    <t>BQG</t>
  </si>
  <si>
    <t>NLI</t>
  </si>
  <si>
    <t>BVV</t>
  </si>
  <si>
    <t>OHH</t>
  </si>
  <si>
    <t>ITU</t>
  </si>
  <si>
    <t>EKS</t>
  </si>
  <si>
    <t>DEE</t>
  </si>
  <si>
    <t>ZZO</t>
  </si>
  <si>
    <t>AEM</t>
  </si>
  <si>
    <t>ETL</t>
  </si>
  <si>
    <t>EDN</t>
  </si>
  <si>
    <t>KVR</t>
  </si>
  <si>
    <t>TLY</t>
  </si>
  <si>
    <t>NEI</t>
  </si>
  <si>
    <t>ODO</t>
  </si>
  <si>
    <t>ERG</t>
  </si>
  <si>
    <t>UJN</t>
  </si>
  <si>
    <t>UKH</t>
  </si>
  <si>
    <t>GML</t>
  </si>
  <si>
    <t>VRI</t>
  </si>
  <si>
    <t>ULH</t>
  </si>
  <si>
    <t>RGK</t>
  </si>
  <si>
    <t>TGP</t>
  </si>
  <si>
    <t>NSK</t>
  </si>
  <si>
    <t>THX</t>
  </si>
  <si>
    <t>EIK</t>
  </si>
  <si>
    <t>IGT</t>
  </si>
  <si>
    <t>TGK</t>
  </si>
  <si>
    <t>XWA</t>
  </si>
  <si>
    <t>YMK</t>
  </si>
  <si>
    <t>KKQ</t>
  </si>
  <si>
    <t>TQL</t>
  </si>
  <si>
    <t>UEN</t>
  </si>
  <si>
    <t>EZV</t>
  </si>
  <si>
    <t>IRM</t>
  </si>
  <si>
    <t>NYA</t>
  </si>
  <si>
    <t>OVS</t>
  </si>
  <si>
    <t>EYK</t>
  </si>
  <si>
    <t>TJU</t>
  </si>
  <si>
    <t>KQT</t>
  </si>
  <si>
    <t>ZIA</t>
  </si>
  <si>
    <t>OSF</t>
  </si>
  <si>
    <t>UTS</t>
  </si>
  <si>
    <t>ZIX</t>
  </si>
  <si>
    <t>ULV</t>
  </si>
  <si>
    <t>UZM</t>
  </si>
  <si>
    <t>UZR</t>
  </si>
  <si>
    <t>RML</t>
  </si>
  <si>
    <t>HRI</t>
  </si>
  <si>
    <t>RDP</t>
  </si>
  <si>
    <t>JRG</t>
  </si>
  <si>
    <t>CXB</t>
  </si>
  <si>
    <t>LLJ</t>
  </si>
  <si>
    <t>KQH</t>
  </si>
  <si>
    <t>VDH</t>
  </si>
  <si>
    <t>LTU</t>
  </si>
  <si>
    <t>IXX</t>
  </si>
  <si>
    <t>BPM</t>
  </si>
  <si>
    <t>YON</t>
  </si>
  <si>
    <t>GLU</t>
  </si>
  <si>
    <t>IFU</t>
  </si>
  <si>
    <t>DRV</t>
  </si>
  <si>
    <t>FVM</t>
  </si>
  <si>
    <t>GKK</t>
  </si>
  <si>
    <t>DDD</t>
  </si>
  <si>
    <t>VAM</t>
  </si>
  <si>
    <t>TMF</t>
  </si>
  <si>
    <t>DMK</t>
  </si>
  <si>
    <t>PYY</t>
  </si>
  <si>
    <t>VVN</t>
  </si>
  <si>
    <t>THD</t>
  </si>
  <si>
    <t>VDO</t>
  </si>
  <si>
    <t>VBA</t>
  </si>
  <si>
    <t>VBP</t>
  </si>
  <si>
    <t>NYT</t>
  </si>
  <si>
    <t>NYW</t>
  </si>
  <si>
    <t>TQQ</t>
  </si>
  <si>
    <t>LOP</t>
  </si>
  <si>
    <t>LLO</t>
  </si>
  <si>
    <t>YIA</t>
  </si>
  <si>
    <t>PGQ</t>
  </si>
  <si>
    <t>RJM</t>
  </si>
  <si>
    <t>WNI</t>
  </si>
  <si>
    <t>TGC</t>
  </si>
  <si>
    <t>KJT</t>
  </si>
  <si>
    <t>LMU</t>
  </si>
  <si>
    <t>CGK</t>
  </si>
  <si>
    <t>DTB</t>
  </si>
  <si>
    <t>FLZ</t>
  </si>
  <si>
    <t>PXA</t>
  </si>
  <si>
    <t>TXE</t>
  </si>
  <si>
    <t>TGA</t>
  </si>
  <si>
    <t>WZQ</t>
  </si>
  <si>
    <t>XRQ</t>
  </si>
  <si>
    <t>XXZ</t>
  </si>
  <si>
    <t>WLP</t>
  </si>
  <si>
    <t>ACF</t>
  </si>
  <si>
    <t>OCM</t>
  </si>
  <si>
    <t>BYP</t>
  </si>
  <si>
    <t>WTB</t>
  </si>
  <si>
    <t>CKW</t>
  </si>
  <si>
    <t>DCN</t>
  </si>
  <si>
    <t>CJF</t>
  </si>
  <si>
    <t>DJR</t>
  </si>
  <si>
    <t>ERQ</t>
  </si>
  <si>
    <t>KFE</t>
  </si>
  <si>
    <t>GBW</t>
  </si>
  <si>
    <t>GPD</t>
  </si>
  <si>
    <t>QJD</t>
  </si>
  <si>
    <t>WLE</t>
  </si>
  <si>
    <t>WUI</t>
  </si>
  <si>
    <t>QRM</t>
  </si>
  <si>
    <t>YOI</t>
  </si>
  <si>
    <t>OSO</t>
  </si>
  <si>
    <t>PXH</t>
  </si>
  <si>
    <t>WCD</t>
  </si>
  <si>
    <t>TQP</t>
  </si>
  <si>
    <t>PHQ</t>
  </si>
  <si>
    <t>TTX</t>
  </si>
  <si>
    <t>YTY</t>
  </si>
  <si>
    <t>WRN</t>
  </si>
  <si>
    <t>QRR</t>
  </si>
  <si>
    <t>PKX</t>
  </si>
  <si>
    <t>ERL</t>
  </si>
  <si>
    <t>YIE</t>
  </si>
  <si>
    <t>HDG</t>
  </si>
  <si>
    <t>HUO</t>
  </si>
  <si>
    <t>LFQ</t>
  </si>
  <si>
    <t>LLV</t>
  </si>
  <si>
    <t>UCB</t>
  </si>
  <si>
    <t>WUT</t>
  </si>
  <si>
    <t>RLK</t>
  </si>
  <si>
    <t>NZL</t>
  </si>
  <si>
    <t>ZDY</t>
  </si>
  <si>
    <t>HCJ</t>
  </si>
  <si>
    <t>HPG</t>
  </si>
  <si>
    <t>WDS</t>
  </si>
  <si>
    <t>DSO</t>
  </si>
  <si>
    <t>WOS</t>
  </si>
  <si>
    <t>HXD</t>
  </si>
  <si>
    <t>GYU</t>
  </si>
  <si>
    <t>HTT</t>
  </si>
  <si>
    <t>LNL</t>
  </si>
  <si>
    <t>ENY</t>
  </si>
  <si>
    <t>ZHY</t>
  </si>
  <si>
    <t>HBU</t>
  </si>
  <si>
    <t>UBN</t>
  </si>
  <si>
    <t>CWJ</t>
  </si>
  <si>
    <t>JMJ</t>
  </si>
  <si>
    <t>WNH</t>
  </si>
  <si>
    <t>YIC</t>
  </si>
  <si>
    <t>NGQ</t>
  </si>
  <si>
    <t>DCY</t>
  </si>
  <si>
    <t>KGT</t>
  </si>
  <si>
    <t>KJH</t>
  </si>
  <si>
    <t>LLB</t>
  </si>
  <si>
    <t>WMT</t>
  </si>
  <si>
    <t>LZY</t>
  </si>
  <si>
    <t>LPF</t>
  </si>
  <si>
    <t>TCZ</t>
  </si>
  <si>
    <t>BPL</t>
  </si>
  <si>
    <t>KJI</t>
  </si>
  <si>
    <t>NLT</t>
  </si>
  <si>
    <t>RQA</t>
  </si>
  <si>
    <t>QSZ</t>
  </si>
  <si>
    <t>TLQ</t>
  </si>
  <si>
    <t>DTU</t>
  </si>
  <si>
    <t>FYJ</t>
  </si>
  <si>
    <t>JSJ</t>
  </si>
  <si>
    <t>JXA</t>
  </si>
  <si>
    <t>LDS</t>
  </si>
  <si>
    <t>YUS</t>
  </si>
  <si>
    <t>OHE</t>
  </si>
  <si>
    <t>YKH</t>
  </si>
  <si>
    <t>Utirik Airport</t>
  </si>
  <si>
    <t>Ocean Reef Club Airport</t>
  </si>
  <si>
    <t>Pilot Station Airport</t>
  </si>
  <si>
    <t>Crested Butte Airpark</t>
  </si>
  <si>
    <t>LBJ Ranch Airport</t>
  </si>
  <si>
    <t>Nunapitchuk Airport</t>
  </si>
  <si>
    <t>Icy Bay Airport</t>
  </si>
  <si>
    <t>Kalakaket Creek AS Airport</t>
  </si>
  <si>
    <t>Dunsmuir Muni-Mott Airport</t>
  </si>
  <si>
    <t>Chase Field Industrial Airport</t>
  </si>
  <si>
    <t>Grand Canyon Bar Ten Airstrip</t>
  </si>
  <si>
    <t>Lime Village Airport</t>
  </si>
  <si>
    <t>Hog River Airport</t>
  </si>
  <si>
    <t>Ed-Air Airport</t>
  </si>
  <si>
    <t>Telida Airport</t>
  </si>
  <si>
    <t>Eagle Air Park</t>
  </si>
  <si>
    <t>Blakely Island Airport</t>
  </si>
  <si>
    <t>Drift River Airport</t>
  </si>
  <si>
    <t>Rinkenberger Restricted Landing Area</t>
  </si>
  <si>
    <t>Roy Otten Memorial Airfield</t>
  </si>
  <si>
    <t>Atmautluak Airport</t>
  </si>
  <si>
    <t>Livengood Camp Airport</t>
  </si>
  <si>
    <t>Pedro Bay Airport</t>
  </si>
  <si>
    <t>Ouzinkie Airport</t>
  </si>
  <si>
    <t>Tununak Airport</t>
  </si>
  <si>
    <t>Minto Al Wright Airport</t>
  </si>
  <si>
    <t>Aleknagik / New Airport</t>
  </si>
  <si>
    <t>Naknek Airport</t>
  </si>
  <si>
    <t>Southern Seaplane Airport</t>
  </si>
  <si>
    <t>Earl Henry Airport</t>
  </si>
  <si>
    <t>Center Island Airport</t>
  </si>
  <si>
    <t>Tatitlek Airport</t>
  </si>
  <si>
    <t>Stuart Island Airpark</t>
  </si>
  <si>
    <t>Fort Bragg Airport</t>
  </si>
  <si>
    <t>Maxson Airfield</t>
  </si>
  <si>
    <t>Reese Airpark</t>
  </si>
  <si>
    <t>Waldron Airstrip</t>
  </si>
  <si>
    <t>Chuathbaluk Airport</t>
  </si>
  <si>
    <t>Ugashik Airport</t>
  </si>
  <si>
    <t>Marlboro Airport</t>
  </si>
  <si>
    <t>Levelock Airport</t>
  </si>
  <si>
    <t>Tuntutuliak Airport</t>
  </si>
  <si>
    <t>Twin Hills Airport</t>
  </si>
  <si>
    <t>Chignik Lake Airport</t>
  </si>
  <si>
    <t>Adado Airport</t>
  </si>
  <si>
    <t>Atkamba Airport</t>
  </si>
  <si>
    <t>Andakombe Airport</t>
  </si>
  <si>
    <t>El Daein Airport</t>
  </si>
  <si>
    <t>Adareil Airport</t>
  </si>
  <si>
    <t>Aseki Airport</t>
  </si>
  <si>
    <t>Ar Horqin Airport</t>
  </si>
  <si>
    <t>OrŁ«zgčn Airport</t>
  </si>
  <si>
    <t>Salerno Airport</t>
  </si>
  <si>
    <t>Afore Airstrip</t>
  </si>
  <si>
    <t>Uru Harbour Airport</t>
  </si>
  <si>
    <t>Barakoma Airport</t>
  </si>
  <si>
    <t>Geva Airport</t>
  </si>
  <si>
    <t>Angoram Airport</t>
  </si>
  <si>
    <t>Gwaunaru'u Airport</t>
  </si>
  <si>
    <t>Bellona/Anua Airport</t>
  </si>
  <si>
    <t>Choiseul Bay Airport</t>
  </si>
  <si>
    <t>Ballalae Airport</t>
  </si>
  <si>
    <t>Fera/Maringe Airport</t>
  </si>
  <si>
    <t>Honiara International Airport</t>
  </si>
  <si>
    <t>Babanakira Airport</t>
  </si>
  <si>
    <t>Avu Avu Airport</t>
  </si>
  <si>
    <t>Ngorangora Airport</t>
  </si>
  <si>
    <t>Santa Cruz/Graciosa Bay/Luova Airport</t>
  </si>
  <si>
    <t>Munda Airport</t>
  </si>
  <si>
    <t>Nusatupe Airport</t>
  </si>
  <si>
    <t>Mono Airport</t>
  </si>
  <si>
    <t>Parasi Airport</t>
  </si>
  <si>
    <t>Rennell/Tingoa Airport</t>
  </si>
  <si>
    <t>Sege Airport</t>
  </si>
  <si>
    <t>Santa Ana Airport</t>
  </si>
  <si>
    <t>Marau Airport</t>
  </si>
  <si>
    <t>Suavanao Airport</t>
  </si>
  <si>
    <t>Yandina Airport</t>
  </si>
  <si>
    <t>Kagua Airport</t>
  </si>
  <si>
    <t>Kaghau Airport</t>
  </si>
  <si>
    <t>Kukudu Airport</t>
  </si>
  <si>
    <t>Kwailabesi Airport</t>
  </si>
  <si>
    <t>Wanigela Airport</t>
  </si>
  <si>
    <t>Nana Airport</t>
  </si>
  <si>
    <t>Ringi Cove Airport</t>
  </si>
  <si>
    <t>Ramata Airport</t>
  </si>
  <si>
    <t>Argyle Downs Airport</t>
  </si>
  <si>
    <t>Hongyuan Airport</t>
  </si>
  <si>
    <t>Ambatolhy Airport</t>
  </si>
  <si>
    <t>Aiome Airport</t>
  </si>
  <si>
    <t>Aiambak Airport</t>
  </si>
  <si>
    <t>Ailinglaplap Airok Airport</t>
  </si>
  <si>
    <t>Chena Hot Springs Airport</t>
  </si>
  <si>
    <t>Solomon State Field</t>
  </si>
  <si>
    <t>Herendeen Bay Airport</t>
  </si>
  <si>
    <t>Taylor Airport</t>
  </si>
  <si>
    <t>Lonely Air Station</t>
  </si>
  <si>
    <t>Candle 2 Airport</t>
  </si>
  <si>
    <t>Bartletts Airport</t>
  </si>
  <si>
    <t>Boswell Bay Airport</t>
  </si>
  <si>
    <t>Zakuoma Airport</t>
  </si>
  <si>
    <t>Mar de Cortés International Airport</t>
  </si>
  <si>
    <t>Alto Molocue Airport</t>
  </si>
  <si>
    <t>Ama Airport</t>
  </si>
  <si>
    <t>Amanab Airport</t>
  </si>
  <si>
    <t>Ambatomainty Airport</t>
  </si>
  <si>
    <t>Nauru International Airport</t>
  </si>
  <si>
    <t>Angus Downs Airport</t>
  </si>
  <si>
    <t>Andulo Airport</t>
  </si>
  <si>
    <t>Cangamba Airport</t>
  </si>
  <si>
    <t>Dirico Airport</t>
  </si>
  <si>
    <t>Lumbala Airport</t>
  </si>
  <si>
    <t>Jamba Airport</t>
  </si>
  <si>
    <t>Capanda Airport</t>
  </si>
  <si>
    <t>Ndalatandos Airport</t>
  </si>
  <si>
    <t>Annanberg Airport</t>
  </si>
  <si>
    <t>Abou-Deïa Airport</t>
  </si>
  <si>
    <t>Asapa Airport</t>
  </si>
  <si>
    <t>April River Airport</t>
  </si>
  <si>
    <t>Troll Airfield</t>
  </si>
  <si>
    <t>Girdwood Airport</t>
  </si>
  <si>
    <t>Bragado Airport</t>
  </si>
  <si>
    <t>Caleta Olivia Airport</t>
  </si>
  <si>
    <t>Charata Airport</t>
  </si>
  <si>
    <t>General Villegas Airport</t>
  </si>
  <si>
    <t>Los Menucos Airport</t>
  </si>
  <si>
    <t>Valcheta Airport</t>
  </si>
  <si>
    <t>Sunchales Aeroclub Airport</t>
  </si>
  <si>
    <t>Carmen De Patagones Airport</t>
  </si>
  <si>
    <t>Termal Airport</t>
  </si>
  <si>
    <t>Colonia Sarmiento Airport</t>
  </si>
  <si>
    <t>Aragip Airport</t>
  </si>
  <si>
    <t>Tau Airport</t>
  </si>
  <si>
    <t>Asirim Airport</t>
  </si>
  <si>
    <t>Namatanai Airport</t>
  </si>
  <si>
    <t>Aitape Airport</t>
  </si>
  <si>
    <t>Lady Elliot Island Airstrip</t>
  </si>
  <si>
    <t>Agnew Airport</t>
  </si>
  <si>
    <t>Alroy Downs Airport</t>
  </si>
  <si>
    <t>Baniyala Airport</t>
  </si>
  <si>
    <t>Coolibah Airport</t>
  </si>
  <si>
    <t>Coorabie Airport</t>
  </si>
  <si>
    <t>Carlton Hill Airport</t>
  </si>
  <si>
    <t>Cresswell Downs Airport</t>
  </si>
  <si>
    <t>Diamantina Lakes Airport</t>
  </si>
  <si>
    <t>Helenvale Airport</t>
  </si>
  <si>
    <t>Kimberley Downs Airport</t>
  </si>
  <si>
    <t>Kulgera Airport</t>
  </si>
  <si>
    <t>Miranda Downs Airport</t>
  </si>
  <si>
    <t>Camballin Airport</t>
  </si>
  <si>
    <t>Orchid Beach Airport</t>
  </si>
  <si>
    <t>Peppimenarti Airport</t>
  </si>
  <si>
    <t>Rockhampton Downs Airport</t>
  </si>
  <si>
    <t>Sturt Creek Airport</t>
  </si>
  <si>
    <t>Shaw River Airport</t>
  </si>
  <si>
    <t>Tom Price Airport</t>
  </si>
  <si>
    <t>Torwood Airport</t>
  </si>
  <si>
    <t>Springvale Airport</t>
  </si>
  <si>
    <t>Aua Island Airport</t>
  </si>
  <si>
    <t>Ambunti Airport</t>
  </si>
  <si>
    <t>Agaun Airport</t>
  </si>
  <si>
    <t>Aumo Airport</t>
  </si>
  <si>
    <t>Alowe Airport</t>
  </si>
  <si>
    <t>Alxa Left Banner Bayanhot Airport</t>
  </si>
  <si>
    <t>Kompiam Airport</t>
  </si>
  <si>
    <t>Buka Airport</t>
  </si>
  <si>
    <t>Biaru Airport</t>
  </si>
  <si>
    <t>Chimbu Airport</t>
  </si>
  <si>
    <t>Munduku Airport</t>
  </si>
  <si>
    <t>Kondobol Airport</t>
  </si>
  <si>
    <t>Dinangat Airport</t>
  </si>
  <si>
    <t>Doini Airport</t>
  </si>
  <si>
    <t>Daru Airport</t>
  </si>
  <si>
    <t>Embessa Airport</t>
  </si>
  <si>
    <t>Edwaki Airport</t>
  </si>
  <si>
    <t>Eliptamin Airport</t>
  </si>
  <si>
    <t>Engati Airstrip</t>
  </si>
  <si>
    <t>Emo River Airstrip</t>
  </si>
  <si>
    <t>Erume Airport</t>
  </si>
  <si>
    <t>Meselia Airport</t>
  </si>
  <si>
    <t>Feramin Airport</t>
  </si>
  <si>
    <t>Frieda River Airport</t>
  </si>
  <si>
    <t>Fuma Airport</t>
  </si>
  <si>
    <t>Goroka Airport</t>
  </si>
  <si>
    <t>Guari Airport</t>
  </si>
  <si>
    <t>Garasa Airport</t>
  </si>
  <si>
    <t>Gurney Airport</t>
  </si>
  <si>
    <t>Gusap Airport</t>
  </si>
  <si>
    <t>Girua Airport</t>
  </si>
  <si>
    <t>Gasuke Airport</t>
  </si>
  <si>
    <t>Habi Airport</t>
  </si>
  <si>
    <t>Heiweni Airport</t>
  </si>
  <si>
    <t>Honinabi Airport</t>
  </si>
  <si>
    <t>Kimbe Airport</t>
  </si>
  <si>
    <t>Haivaro Airport</t>
  </si>
  <si>
    <t>Imane Airport</t>
  </si>
  <si>
    <t>Kungim Airport</t>
  </si>
  <si>
    <t>Imonda Airport</t>
  </si>
  <si>
    <t>Ialibu Airport</t>
  </si>
  <si>
    <t>Witu Airport</t>
  </si>
  <si>
    <t>Yongai Airport</t>
  </si>
  <si>
    <t>Losuia Airport</t>
  </si>
  <si>
    <t>Kopiago Airport</t>
  </si>
  <si>
    <t>Kiunga Airport</t>
  </si>
  <si>
    <t>Kanainj Airport</t>
  </si>
  <si>
    <t>Kikori Airport</t>
  </si>
  <si>
    <t>Kerema Airport</t>
  </si>
  <si>
    <t>Kar Kar Airport</t>
  </si>
  <si>
    <t>Aropa Airport</t>
  </si>
  <si>
    <t>Kuri Airport</t>
  </si>
  <si>
    <t>Kavieng Airport</t>
  </si>
  <si>
    <t>Londolovit Airport</t>
  </si>
  <si>
    <t>Lab Lab Airport</t>
  </si>
  <si>
    <t>Lowai Airport</t>
  </si>
  <si>
    <t>Leron Plains Airport</t>
  </si>
  <si>
    <t>Lese Airport</t>
  </si>
  <si>
    <t>Long Island Airport</t>
  </si>
  <si>
    <t>Manari Airport</t>
  </si>
  <si>
    <t>Morobe Airport</t>
  </si>
  <si>
    <t>Madang Airport</t>
  </si>
  <si>
    <t>Mount Hagen Kagamuga Airport</t>
  </si>
  <si>
    <t>Mougulu Airport</t>
  </si>
  <si>
    <t>Mendi Airport</t>
  </si>
  <si>
    <t>Momote Airport</t>
  </si>
  <si>
    <t>Moro Airport</t>
  </si>
  <si>
    <t>Misima Island Airport</t>
  </si>
  <si>
    <t>Marawaka Airport</t>
  </si>
  <si>
    <t>Nankina Airport</t>
  </si>
  <si>
    <t>Negarbo(Negabo) Airport</t>
  </si>
  <si>
    <t>Manguna Airport</t>
  </si>
  <si>
    <t>Kasonombe Airport</t>
  </si>
  <si>
    <t>Nomane Airport</t>
  </si>
  <si>
    <t>Nambaiyufa Airport</t>
  </si>
  <si>
    <t>Nadzab Airport</t>
  </si>
  <si>
    <t>Konge Airport</t>
  </si>
  <si>
    <t>Oksapmin Airport</t>
  </si>
  <si>
    <t>Komako Airport</t>
  </si>
  <si>
    <t>Komaio Airport</t>
  </si>
  <si>
    <t>Koroba Airport</t>
  </si>
  <si>
    <t>Open Bay Airport</t>
  </si>
  <si>
    <t>Pangoa Airport</t>
  </si>
  <si>
    <t>Pangia Airport</t>
  </si>
  <si>
    <t>Mapoda Airport</t>
  </si>
  <si>
    <t>Pumani Airport</t>
  </si>
  <si>
    <t>Port Moresby Jacksons International Airport</t>
  </si>
  <si>
    <t>Sopu Airport</t>
  </si>
  <si>
    <t>Sialum Airport</t>
  </si>
  <si>
    <t>Rumginae Airport</t>
  </si>
  <si>
    <t>Karimui Airport</t>
  </si>
  <si>
    <t>Maramuni Airport</t>
  </si>
  <si>
    <t>May River Airstrip</t>
  </si>
  <si>
    <t>Suabi Airport</t>
  </si>
  <si>
    <t>Simberi Airport</t>
  </si>
  <si>
    <t>Sila Airport</t>
  </si>
  <si>
    <t>Sabah Airport</t>
  </si>
  <si>
    <t>Simbai Airport</t>
  </si>
  <si>
    <t>Selbang Airport</t>
  </si>
  <si>
    <t>Sepik Plains Airport</t>
  </si>
  <si>
    <t>Sauren Airport</t>
  </si>
  <si>
    <t>Masa Airport</t>
  </si>
  <si>
    <t>Tari Airport</t>
  </si>
  <si>
    <t>Tabubil Airport</t>
  </si>
  <si>
    <t>Tapini Airport</t>
  </si>
  <si>
    <t>Tokua Airport</t>
  </si>
  <si>
    <t>Tekin Airport</t>
  </si>
  <si>
    <t>Tep Tep Airport</t>
  </si>
  <si>
    <t>Tsewi Airport</t>
  </si>
  <si>
    <t>Tarakbits Airport</t>
  </si>
  <si>
    <t>Tawa Airport</t>
  </si>
  <si>
    <t>Tekadu Airport</t>
  </si>
  <si>
    <t>Aiyura Airport</t>
  </si>
  <si>
    <t>Umba Airport</t>
  </si>
  <si>
    <t>Uroubi Airport</t>
  </si>
  <si>
    <t>Upiara Airport</t>
  </si>
  <si>
    <t>Uvol Airport</t>
  </si>
  <si>
    <t>Talasea Airport</t>
  </si>
  <si>
    <t>Vanimo Airport</t>
  </si>
  <si>
    <t>Tonu Airport</t>
  </si>
  <si>
    <t>Wabo Airport</t>
  </si>
  <si>
    <t>Wapenamanda Airport</t>
  </si>
  <si>
    <t>Wawoi Falls Airport</t>
  </si>
  <si>
    <t>Wewak International Airport</t>
  </si>
  <si>
    <t>Wonenara Airport</t>
  </si>
  <si>
    <t>Wakunai Airport</t>
  </si>
  <si>
    <t>Wasu Airport</t>
  </si>
  <si>
    <t>Woitape Airport</t>
  </si>
  <si>
    <t>Wau Airport</t>
  </si>
  <si>
    <t>Yeva Airport</t>
  </si>
  <si>
    <t>Sim Airport</t>
  </si>
  <si>
    <t>Weam Airport</t>
  </si>
  <si>
    <t>Yalumet Airport</t>
  </si>
  <si>
    <t>Yasuru Airport</t>
  </si>
  <si>
    <t>Wasum Airport</t>
  </si>
  <si>
    <t>Zabrat Airport</t>
  </si>
  <si>
    <t>Amazon Bay Airport</t>
  </si>
  <si>
    <t>Bali Airport</t>
  </si>
  <si>
    <t>Branson Airport</t>
  </si>
  <si>
    <t>Bambu Airport</t>
  </si>
  <si>
    <t>Benguera Island Airport</t>
  </si>
  <si>
    <t>Milyakburra Airport</t>
  </si>
  <si>
    <t>Willmar Municipal -John L Rice Field</t>
  </si>
  <si>
    <t>Baindoung Airport</t>
  </si>
  <si>
    <t>Malevo Airport</t>
  </si>
  <si>
    <t>Bezmer Air Base</t>
  </si>
  <si>
    <t>Aasiaat Airport</t>
  </si>
  <si>
    <t>Narsarsuaq Airport</t>
  </si>
  <si>
    <t>Neerlerit Inaat Airport</t>
  </si>
  <si>
    <t>Godthaab / Nuuk Airport</t>
  </si>
  <si>
    <t>Ilulissat Airport</t>
  </si>
  <si>
    <t>Kulusuk Airport</t>
  </si>
  <si>
    <t>Maniitsoq Airport</t>
  </si>
  <si>
    <t>Bongo Airport</t>
  </si>
  <si>
    <t>Paamiut Airport</t>
  </si>
  <si>
    <t>Qaanaaq Airport</t>
  </si>
  <si>
    <t>Kangerlussuaq Airport</t>
  </si>
  <si>
    <t>Sisimiut Airport</t>
  </si>
  <si>
    <t>Thule Air Base</t>
  </si>
  <si>
    <t>Upernavik Airport</t>
  </si>
  <si>
    <t>Qaarsut Airport</t>
  </si>
  <si>
    <t>Bahía de los Ángeles Airport</t>
  </si>
  <si>
    <t>Brighton Downs Airport</t>
  </si>
  <si>
    <t>Akureyri Airport</t>
  </si>
  <si>
    <t>Bildudalur Airport</t>
  </si>
  <si>
    <t>Borgarfjörður eystri Airport</t>
  </si>
  <si>
    <t>Bakkafjörður Airport</t>
  </si>
  <si>
    <t>Hjaltabakki Airport</t>
  </si>
  <si>
    <t>Büðardalur Airport</t>
  </si>
  <si>
    <t>Breiðdalsvík Airport</t>
  </si>
  <si>
    <t>Djüpivogur Airport</t>
  </si>
  <si>
    <t>Egilsstaðir Airport</t>
  </si>
  <si>
    <t>Fáskrüðsfjörður Airport</t>
  </si>
  <si>
    <t>Fagurhólsmýri Airport</t>
  </si>
  <si>
    <t>Grundarfjörður Airport</t>
  </si>
  <si>
    <t>Gjögur Airport</t>
  </si>
  <si>
    <t>Grímsey Airport</t>
  </si>
  <si>
    <t>Hólmavík Airport</t>
  </si>
  <si>
    <t>Hornafjörður Airport</t>
  </si>
  <si>
    <t>Holt Airport</t>
  </si>
  <si>
    <t>Hüsavík Airport</t>
  </si>
  <si>
    <t>Krókstaðarmelar Airport</t>
  </si>
  <si>
    <t>Ingjaldssanður Airport</t>
  </si>
  <si>
    <t>Ísafjörður Airport</t>
  </si>
  <si>
    <t>Keflavik International Airport</t>
  </si>
  <si>
    <t>Kópasker Airport</t>
  </si>
  <si>
    <t>Sauðárkrókur Airport</t>
  </si>
  <si>
    <t>Norðfjörður Airport</t>
  </si>
  <si>
    <t>Ólafsfjörður Airport</t>
  </si>
  <si>
    <t>Patreksfjörður Airport</t>
  </si>
  <si>
    <t>Reykhólar Airport</t>
  </si>
  <si>
    <t>Rif Airport</t>
  </si>
  <si>
    <t>Raufarhöfn Airport</t>
  </si>
  <si>
    <t>Reykjavik Airport</t>
  </si>
  <si>
    <t>Reykjahlíð Airport</t>
  </si>
  <si>
    <t>Siglufjörður Airport</t>
  </si>
  <si>
    <t>Stykkishólmur Airport</t>
  </si>
  <si>
    <t>Îingeyri Airport</t>
  </si>
  <si>
    <t>Thorshofn Airport</t>
  </si>
  <si>
    <t>Vestmannaeyjar Airport</t>
  </si>
  <si>
    <t>Vopnafjörður Airport</t>
  </si>
  <si>
    <t>Baleela Airport</t>
  </si>
  <si>
    <t>Bahja Airport</t>
  </si>
  <si>
    <t>Priština International Airport</t>
  </si>
  <si>
    <t>Bomai Airport</t>
  </si>
  <si>
    <t>Bamburi Airport</t>
  </si>
  <si>
    <t>Bamu Airport</t>
  </si>
  <si>
    <t>Bodinumu Airport</t>
  </si>
  <si>
    <t>Bundi Airport</t>
  </si>
  <si>
    <t>Rurenabaque Airport</t>
  </si>
  <si>
    <t>Baures Airport</t>
  </si>
  <si>
    <t>Brookings Airport</t>
  </si>
  <si>
    <t>Bosset Airport</t>
  </si>
  <si>
    <t>Boang Airport</t>
  </si>
  <si>
    <t>Alenquer Airport</t>
  </si>
  <si>
    <t>Bensbach Airport</t>
  </si>
  <si>
    <t>Besakoa Airport</t>
  </si>
  <si>
    <t>Bulolo Airport</t>
  </si>
  <si>
    <t>Esperadinha Airport</t>
  </si>
  <si>
    <t>Hukuntsi Airport</t>
  </si>
  <si>
    <t>Bawan Airport</t>
  </si>
  <si>
    <t>Bewani Airport</t>
  </si>
  <si>
    <t>Bunsil Airport</t>
  </si>
  <si>
    <t>Boundary Airport</t>
  </si>
  <si>
    <t>Bella Yella Airport</t>
  </si>
  <si>
    <t>Hector Silva Airstrip</t>
  </si>
  <si>
    <t>Big Creek Airport</t>
  </si>
  <si>
    <t>Caye Caulker Airport</t>
  </si>
  <si>
    <t>Caye Chapel Airport</t>
  </si>
  <si>
    <t>Corozal Municipal Airport</t>
  </si>
  <si>
    <t>Dangriga Airport</t>
  </si>
  <si>
    <t>Independence Airport</t>
  </si>
  <si>
    <t>Melinda Airport</t>
  </si>
  <si>
    <t>Orange Walk Airport</t>
  </si>
  <si>
    <t>Placencia Airport</t>
  </si>
  <si>
    <t>Punta Gorda Airport</t>
  </si>
  <si>
    <t>Sartaneja Airport</t>
  </si>
  <si>
    <t>San Pedro Airport</t>
  </si>
  <si>
    <t>Matthew Spain Airport</t>
  </si>
  <si>
    <t>Santa Cruz Airport</t>
  </si>
  <si>
    <t>Silver Creek Airport</t>
  </si>
  <si>
    <t>Belize City Municipal Airport</t>
  </si>
  <si>
    <t>Bazaruto Island Airport</t>
  </si>
  <si>
    <t>Bemolanga Airport</t>
  </si>
  <si>
    <t>Stuart Island Airstrip</t>
  </si>
  <si>
    <t>Mary River Aerodrome</t>
  </si>
  <si>
    <t>Trail Airport</t>
  </si>
  <si>
    <t>Merritt Airport</t>
  </si>
  <si>
    <t>Chilko Lake (Tsylos Park Lodge) Airport</t>
  </si>
  <si>
    <t>Courtenay Airpark</t>
  </si>
  <si>
    <t>Creston Valley Regional Airport - Art Sutcliffe Field</t>
  </si>
  <si>
    <t>Anahim Lake Airport</t>
  </si>
  <si>
    <t>Douglas Lake Airport</t>
  </si>
  <si>
    <t>Fort MacKay/Albian Aerodrome</t>
  </si>
  <si>
    <t>Duncan Airport</t>
  </si>
  <si>
    <t>Sechelt-Gibsons Airport</t>
  </si>
  <si>
    <t>Qualicum Beach Airport</t>
  </si>
  <si>
    <t>Port Mcneill Airport</t>
  </si>
  <si>
    <t>Cache Creek-Ashcroft Regional Airport</t>
  </si>
  <si>
    <t>Bella Bella (Campbell Island) Airport</t>
  </si>
  <si>
    <t>Cherrabun Airport</t>
  </si>
  <si>
    <t>Alberni Valley Regional Airport</t>
  </si>
  <si>
    <t>Bob Quinn Lake Airport</t>
  </si>
  <si>
    <t>Tungsten (Cantung) Airport</t>
  </si>
  <si>
    <t>Tumbler Ridge Airport</t>
  </si>
  <si>
    <t>Williams Harbour Airport</t>
  </si>
  <si>
    <t>Postville Airport</t>
  </si>
  <si>
    <t>Black Tickle Airport</t>
  </si>
  <si>
    <t>St. Lewis (Fox Harbour) Airport</t>
  </si>
  <si>
    <t>Port Hope Simpson Airport</t>
  </si>
  <si>
    <t>Rigolet Airport</t>
  </si>
  <si>
    <t>Diavik Airport</t>
  </si>
  <si>
    <t>Doris Lake</t>
  </si>
  <si>
    <t>Fairview Airport</t>
  </si>
  <si>
    <t>Hinton/Jasper-Hinton Airport</t>
  </si>
  <si>
    <t>Whatì Airport</t>
  </si>
  <si>
    <t>Grande Cache Airport</t>
  </si>
  <si>
    <t>Drayton Valley Industrial Airport</t>
  </si>
  <si>
    <t>Fort McMurray / Mildred Lake Airport</t>
  </si>
  <si>
    <t>Conklin (Leismer) Airport</t>
  </si>
  <si>
    <t>St. Paul Airport</t>
  </si>
  <si>
    <t>Taltheilei Narrows Airport</t>
  </si>
  <si>
    <t>Macmillan Pass Airport</t>
  </si>
  <si>
    <t>Great Bear Lake Airport</t>
  </si>
  <si>
    <t>Fort Mackay / Firebag</t>
  </si>
  <si>
    <t>Wekweètì Airport</t>
  </si>
  <si>
    <t>Donnelly Airport</t>
  </si>
  <si>
    <t>Cheadle Airport</t>
  </si>
  <si>
    <t>Okoyo Airport</t>
  </si>
  <si>
    <t>Cape Gloucester Airport</t>
  </si>
  <si>
    <t>Casiguran Airport</t>
  </si>
  <si>
    <t>Gahcho Kue</t>
  </si>
  <si>
    <t>Circle Hot Springs Airport</t>
  </si>
  <si>
    <t>Laurie River Airport</t>
  </si>
  <si>
    <t>Hatchet Lake Airport</t>
  </si>
  <si>
    <t>Kasba Lake Airport</t>
  </si>
  <si>
    <t>Cluff Lake Airport</t>
  </si>
  <si>
    <t>Knee Lake Airport</t>
  </si>
  <si>
    <t>Summer Beaver Airport</t>
  </si>
  <si>
    <t>Crooked Creek Airport</t>
  </si>
  <si>
    <t>Tisdale Airport</t>
  </si>
  <si>
    <t>Wapekeka Airport</t>
  </si>
  <si>
    <t>Wunnumin Lake Airport</t>
  </si>
  <si>
    <t>Opapimiskan Lake Airport</t>
  </si>
  <si>
    <t>North Spirit Lake Airport</t>
  </si>
  <si>
    <t>Crane Island Airstrip</t>
  </si>
  <si>
    <t>Cordova Municipal Airport</t>
  </si>
  <si>
    <t>North of Sixty Airport</t>
  </si>
  <si>
    <t>Chicken Airport</t>
  </si>
  <si>
    <t>New Cametá Airport</t>
  </si>
  <si>
    <t>Caia Airport</t>
  </si>
  <si>
    <t>Tangshan Sannühe Airport</t>
  </si>
  <si>
    <t>Yinchuan Hedong International Airport</t>
  </si>
  <si>
    <t>Duplicate --Yantai Penglai International Airport</t>
  </si>
  <si>
    <t>Yuanmou Air Base</t>
  </si>
  <si>
    <t>Zhangjiakou Ningyuan Airport</t>
  </si>
  <si>
    <t>Baoshan Yunduan Airport</t>
  </si>
  <si>
    <t>Dazu Air Base</t>
  </si>
  <si>
    <t>Lintsang Airfield</t>
  </si>
  <si>
    <t>Shigatse Air Base</t>
  </si>
  <si>
    <t>Bao'anying Airport</t>
  </si>
  <si>
    <t>Zigong Airport</t>
  </si>
  <si>
    <t>Foshan Shadi Airport</t>
  </si>
  <si>
    <t>Bazhong Enyang Airport</t>
  </si>
  <si>
    <t>Xinyang Minggang Airport</t>
  </si>
  <si>
    <t>Huizhou Airport</t>
  </si>
  <si>
    <t>Shaoguan Guitou Airport</t>
  </si>
  <si>
    <t>Jinggangshan Airport</t>
  </si>
  <si>
    <t>Baise Youjiang Airport</t>
  </si>
  <si>
    <t>Dongying Shengli Airport</t>
  </si>
  <si>
    <t>Xingcheng Air Base</t>
  </si>
  <si>
    <t>Altay Air Base</t>
  </si>
  <si>
    <t>Tianshui Maijishan Airport</t>
  </si>
  <si>
    <t>Zhangye Ganzhou Airport</t>
  </si>
  <si>
    <t>Dandong Airport</t>
  </si>
  <si>
    <t>Nantong Airport</t>
  </si>
  <si>
    <t>Bearskin Lake Airport</t>
  </si>
  <si>
    <t>Natuashish Airport</t>
  </si>
  <si>
    <t>Parry Sound Area Municipal Airport</t>
  </si>
  <si>
    <t>Brockville - Thousand Islands Regional Tackaberry Airport</t>
  </si>
  <si>
    <t>Kingfisher Lake Airport</t>
  </si>
  <si>
    <t>Ogoki Post Airport</t>
  </si>
  <si>
    <t>El Troncal Airport</t>
  </si>
  <si>
    <t>La Chorrera Airport</t>
  </si>
  <si>
    <t>Las Cruces Airport</t>
  </si>
  <si>
    <t>Tarapacá Airport</t>
  </si>
  <si>
    <t>Bar River Airport</t>
  </si>
  <si>
    <t>Cape Orford Airport</t>
  </si>
  <si>
    <t>Poplar Hill Airport</t>
  </si>
  <si>
    <t>Keewaywin Airport</t>
  </si>
  <si>
    <t>Sable Island Landing Strip</t>
  </si>
  <si>
    <t>Lebel-sur-Quevillon Airport</t>
  </si>
  <si>
    <t>Snap Lake Airport</t>
  </si>
  <si>
    <t>La Sarre Airport</t>
  </si>
  <si>
    <t>Chisasibi Airport</t>
  </si>
  <si>
    <t>Tête-à-la-Baleine Airport</t>
  </si>
  <si>
    <t>Kegaska Airport</t>
  </si>
  <si>
    <t>Donaldson Airport</t>
  </si>
  <si>
    <t>La Romaine Airport</t>
  </si>
  <si>
    <t>Fontanges Airport</t>
  </si>
  <si>
    <t>La Tabatière Airport</t>
  </si>
  <si>
    <t>Preston Airport</t>
  </si>
  <si>
    <t>Culion Airport</t>
  </si>
  <si>
    <t>Hollister Municipal Airport</t>
  </si>
  <si>
    <t>Cape Vogel Airport</t>
  </si>
  <si>
    <t>Chitina Airport</t>
  </si>
  <si>
    <t>Lefkoniko Airport</t>
  </si>
  <si>
    <t>Arctic Bay Airport</t>
  </si>
  <si>
    <t>Cat Lake Airport</t>
  </si>
  <si>
    <t>La Grande-3 Airport</t>
  </si>
  <si>
    <t>Fort Frances Municipal Airport</t>
  </si>
  <si>
    <t>La Grande-4 Airport</t>
  </si>
  <si>
    <t>Alert Bay Airport</t>
  </si>
  <si>
    <t>Sault Ste Marie Airport</t>
  </si>
  <si>
    <t>Kasabonika Airport</t>
  </si>
  <si>
    <t>Kangirsuk Airport</t>
  </si>
  <si>
    <t>Attawapiskat Airport</t>
  </si>
  <si>
    <t>St. Anthony Airport</t>
  </si>
  <si>
    <t>Tofino / Long Beach Airport</t>
  </si>
  <si>
    <t>Banff Airport</t>
  </si>
  <si>
    <t>Kugaaruk Airport</t>
  </si>
  <si>
    <t>Baie Comeau Airport</t>
  </si>
  <si>
    <t>Bella Coola Airport</t>
  </si>
  <si>
    <t>Uranium City Airport</t>
  </si>
  <si>
    <t>Bonnyville Airport</t>
  </si>
  <si>
    <t>CFB Bagotville</t>
  </si>
  <si>
    <t>Baker Lake Airport</t>
  </si>
  <si>
    <t>Campbell River Airport</t>
  </si>
  <si>
    <t>Tadoule Lake Airport</t>
  </si>
  <si>
    <t>Brandon Municipal Airport</t>
  </si>
  <si>
    <t>Brochet Airport</t>
  </si>
  <si>
    <t>Berens River Airport</t>
  </si>
  <si>
    <t>Lourdes de Blanc Sablon Airport</t>
  </si>
  <si>
    <t>Cartwright Airport</t>
  </si>
  <si>
    <t>Cambridge Bay Airport</t>
  </si>
  <si>
    <t>Cornwall Regional Airport</t>
  </si>
  <si>
    <t>Nanaimo Airport</t>
  </si>
  <si>
    <t>Centralia / James T. Field Memorial Aerodrome</t>
  </si>
  <si>
    <t>Castlegar/West Kootenay Regional Airport</t>
  </si>
  <si>
    <t>Miramichi Airport</t>
  </si>
  <si>
    <t>Chatham Kent Airport</t>
  </si>
  <si>
    <t>Charlo Airport</t>
  </si>
  <si>
    <t>Cochrane Airport</t>
  </si>
  <si>
    <t>Kugluktuk Airport</t>
  </si>
  <si>
    <t>Chetwynd Airport</t>
  </si>
  <si>
    <t>Cross Lake (Charlie Sinclair Memorial) Airport</t>
  </si>
  <si>
    <t>Chesterfield Inlet Airport</t>
  </si>
  <si>
    <t>Coronation Airport</t>
  </si>
  <si>
    <t>Chilliwack Airport</t>
  </si>
  <si>
    <t>Clyde River Airport</t>
  </si>
  <si>
    <t>Fairmont Hot Springs Airport</t>
  </si>
  <si>
    <t>Dawson City Airport</t>
  </si>
  <si>
    <t>Burwash Airport</t>
  </si>
  <si>
    <t>Deer Lake Airport</t>
  </si>
  <si>
    <t>Dease Lake Airport</t>
  </si>
  <si>
    <t>Ross River Airport</t>
  </si>
  <si>
    <t>Dauphin Barker Airport</t>
  </si>
  <si>
    <t>Dolbeau St Felicien Airport</t>
  </si>
  <si>
    <t>Nain Airport</t>
  </si>
  <si>
    <t>Dawson Creek Airport</t>
  </si>
  <si>
    <t>Edmonton International Airport</t>
  </si>
  <si>
    <t>Arviat Airport</t>
  </si>
  <si>
    <t>Elliot Lake Municipal Airport</t>
  </si>
  <si>
    <t>Manitoulin East Municipal Airport</t>
  </si>
  <si>
    <t>Estevan Airport</t>
  </si>
  <si>
    <t>Fort Severn Airport</t>
  </si>
  <si>
    <t>Edson Airport</t>
  </si>
  <si>
    <t>Eureka Airport</t>
  </si>
  <si>
    <t>Inuvik Mike Zubko Airport</t>
  </si>
  <si>
    <t>Amos/Magny Airport</t>
  </si>
  <si>
    <t>Fort Albany Airport</t>
  </si>
  <si>
    <t>Iqaluit Airport</t>
  </si>
  <si>
    <t>Fredericton Airport</t>
  </si>
  <si>
    <t>Forestville Airport</t>
  </si>
  <si>
    <t>Fort Hope Airport</t>
  </si>
  <si>
    <t>La Macaza / Mont-Tremblant International Inc Airport</t>
  </si>
  <si>
    <t>Flin Flon Airport</t>
  </si>
  <si>
    <t>Fort Resolution Airport</t>
  </si>
  <si>
    <t>Fort Simpson Airport</t>
  </si>
  <si>
    <t>Makkovik Airport</t>
  </si>
  <si>
    <t>Texada Gillies Bay Airport</t>
  </si>
  <si>
    <t>Fort Good Hope Airport</t>
  </si>
  <si>
    <t>Kingston Norman Rogers Airport</t>
  </si>
  <si>
    <t>La Grande Rivière Airport</t>
  </si>
  <si>
    <t>Gimli Industrial Park Airport</t>
  </si>
  <si>
    <t>Gods Lake Narrows Airport</t>
  </si>
  <si>
    <t>Gaspé (Michel-Pouliot) Airport</t>
  </si>
  <si>
    <t>Geraldton Greenstone Regional Airport</t>
  </si>
  <si>
    <t>Îles-de-la-Madeleine Airport</t>
  </si>
  <si>
    <t>Igloolik Airport</t>
  </si>
  <si>
    <t>Havre St Pierre Airport</t>
  </si>
  <si>
    <t>Kuujjuarapik Airport</t>
  </si>
  <si>
    <t>Gillam Airport</t>
  </si>
  <si>
    <t>Grise Fiord Airport</t>
  </si>
  <si>
    <t>Quaqtaq Airport</t>
  </si>
  <si>
    <t>Hudson Bay Airport</t>
  </si>
  <si>
    <t>Dryden Regional Airport</t>
  </si>
  <si>
    <t>Hope Airport</t>
  </si>
  <si>
    <t>Hearst René Fontaine Municipal Airport</t>
  </si>
  <si>
    <t>Nemiscau Airport</t>
  </si>
  <si>
    <t>Ulukhaktok Holman Airport</t>
  </si>
  <si>
    <t>Gjoa Haven Airport</t>
  </si>
  <si>
    <t>John C. Munro Hamilton International Airport</t>
  </si>
  <si>
    <t>Hornepayne Municipal Airport</t>
  </si>
  <si>
    <t>Hopedale Airport</t>
  </si>
  <si>
    <t>Chevery Airport</t>
  </si>
  <si>
    <t>Haines Junction Airport</t>
  </si>
  <si>
    <t>Montréal / Saint-Hubert Airport</t>
  </si>
  <si>
    <t>Hay River / Merlyn Carter Airport</t>
  </si>
  <si>
    <t>Halifax / Stanfield International Airport</t>
  </si>
  <si>
    <t>Atikokan Municipal Airport</t>
  </si>
  <si>
    <t>Digby / Annapolis Regional Airport</t>
  </si>
  <si>
    <t>St Augustin Airport</t>
  </si>
  <si>
    <t>Ivujivik Airport</t>
  </si>
  <si>
    <t>Pond Inlet Airport</t>
  </si>
  <si>
    <t>Island Lake Airport</t>
  </si>
  <si>
    <t>Jasper Airport</t>
  </si>
  <si>
    <t>Fort Liard Airport</t>
  </si>
  <si>
    <t>St Jean Airport</t>
  </si>
  <si>
    <t>Stephenville Airport</t>
  </si>
  <si>
    <t>Kamloops Airport</t>
  </si>
  <si>
    <t>Collins Bay Airport</t>
  </si>
  <si>
    <t>Aklavik/Freddie Carmichael Airport</t>
  </si>
  <si>
    <t>Waterloo Airport</t>
  </si>
  <si>
    <t>Kangiqsujuaq (Wakeham Bay) Airport</t>
  </si>
  <si>
    <t>Key Lake Airport</t>
  </si>
  <si>
    <t>Schefferville Airport</t>
  </si>
  <si>
    <t>Kincardine Municipal Airport</t>
  </si>
  <si>
    <t>Akulivik Airport</t>
  </si>
  <si>
    <t>Waskaganish Airport</t>
  </si>
  <si>
    <t>Kirkland Lake Airport</t>
  </si>
  <si>
    <t>Kindersley Airport</t>
  </si>
  <si>
    <t>Buttonville Municipal Airport</t>
  </si>
  <si>
    <t>Aupaluk Airport</t>
  </si>
  <si>
    <t>Lac La Biche Airport</t>
  </si>
  <si>
    <t>Kimmirut Airport</t>
  </si>
  <si>
    <t>Chapleau Airport</t>
  </si>
  <si>
    <t>Lansdowne House Airport</t>
  </si>
  <si>
    <t>Meadow Lake Airport</t>
  </si>
  <si>
    <t>Lutselk'e Airport</t>
  </si>
  <si>
    <t>Lloydminster Airport</t>
  </si>
  <si>
    <t>La Tuque Airport</t>
  </si>
  <si>
    <t>Leaf Rapids Airport</t>
  </si>
  <si>
    <t>Barrie-Orillia (Lake Simcoe Regional Airport)</t>
  </si>
  <si>
    <t>Alert Airport</t>
  </si>
  <si>
    <t>Kangiqsualujjuaq (Georges River) Airport</t>
  </si>
  <si>
    <t>Kelowna International Airport</t>
  </si>
  <si>
    <t>Mayo Airport</t>
  </si>
  <si>
    <t>Matane Airport</t>
  </si>
  <si>
    <t>Manitouwadge Airport</t>
  </si>
  <si>
    <t>Mary's Harbour Airport</t>
  </si>
  <si>
    <t>Moose Jaw Air Vice Marshal C. M. McEwen Airport</t>
  </si>
  <si>
    <t>Charlevoix Airport</t>
  </si>
  <si>
    <t>Fort McMurray Airport</t>
  </si>
  <si>
    <t>Moosonee Airport</t>
  </si>
  <si>
    <t>Chapais Airport</t>
  </si>
  <si>
    <t>Umiujaq Airport</t>
  </si>
  <si>
    <t>Maniwaki Airport</t>
  </si>
  <si>
    <t>Montreal International (Mirabel) Airport</t>
  </si>
  <si>
    <t>Natashquan Airport</t>
  </si>
  <si>
    <t>Wemindji Airport</t>
  </si>
  <si>
    <t>Ottawa / Gatineau Airport</t>
  </si>
  <si>
    <t>Norway House Airport</t>
  </si>
  <si>
    <t>Hudsons Hope Airport</t>
  </si>
  <si>
    <t>Langley Airport</t>
  </si>
  <si>
    <t>Points North Landing Airport</t>
  </si>
  <si>
    <t>Matagami Airport</t>
  </si>
  <si>
    <t>Fort Mackay / Horizon Airport</t>
  </si>
  <si>
    <t>Ekati Airport</t>
  </si>
  <si>
    <t>Old Crow Airport</t>
  </si>
  <si>
    <t>CFB Cold Lake</t>
  </si>
  <si>
    <t>Oxford House Airport</t>
  </si>
  <si>
    <t>High Level Airport</t>
  </si>
  <si>
    <t>Toronto/Oshawa Executive Airport</t>
  </si>
  <si>
    <t>Rainbow Lake Airport</t>
  </si>
  <si>
    <t>Owen Sound / Billy Bishop Regional Airport</t>
  </si>
  <si>
    <t>Ottawa Macdonald-Cartier International Airport</t>
  </si>
  <si>
    <t>Prince Albert Glass Field</t>
  </si>
  <si>
    <t>Paulatuk (Nora Aliqatchialuk Ruben) Airport</t>
  </si>
  <si>
    <t>Port Hawkesbury Airport</t>
  </si>
  <si>
    <t>Peace River Airport</t>
  </si>
  <si>
    <t>Portage-la-Prairie / Southport Airport</t>
  </si>
  <si>
    <t>Inukjuak Airport</t>
  </si>
  <si>
    <t>Pickle Lake Airport</t>
  </si>
  <si>
    <t>Pikangikum Airport</t>
  </si>
  <si>
    <t>Port Menier Airport</t>
  </si>
  <si>
    <t>Peawanuck Airport</t>
  </si>
  <si>
    <t>Peterborough Airport</t>
  </si>
  <si>
    <t>Prince Rupert Airport</t>
  </si>
  <si>
    <t>Powell River Airport</t>
  </si>
  <si>
    <t>Puvirnituq Airport</t>
  </si>
  <si>
    <t>Fort Chipewyan Airport</t>
  </si>
  <si>
    <t>Burns Lake Airport</t>
  </si>
  <si>
    <t>Muskoka Airport</t>
  </si>
  <si>
    <t>Quebec Jean Lesage International Airport</t>
  </si>
  <si>
    <t>The Pas Airport</t>
  </si>
  <si>
    <t>Red Deer Regional Airport</t>
  </si>
  <si>
    <t>Windsor Airport</t>
  </si>
  <si>
    <t>Watson Lake Airport</t>
  </si>
  <si>
    <t>Yarmouth Airport</t>
  </si>
  <si>
    <t>Kenora Airport</t>
  </si>
  <si>
    <t>Lethbridge County Airport</t>
  </si>
  <si>
    <t>Greater Moncton Roméo LeBlanc International Airport</t>
  </si>
  <si>
    <t>Nakina Airport</t>
  </si>
  <si>
    <t>Comox Airport</t>
  </si>
  <si>
    <t>Regina International Airport</t>
  </si>
  <si>
    <t>St Thomas Municipal Airport</t>
  </si>
  <si>
    <t>Thunder Bay Airport</t>
  </si>
  <si>
    <t>Grande Prairie Airport</t>
  </si>
  <si>
    <t>Yorkton Municipal Airport</t>
  </si>
  <si>
    <t>North Battleford Airport</t>
  </si>
  <si>
    <t>Gander International Airport</t>
  </si>
  <si>
    <t>Sydney / J.A. Douglas McCurdy Airport</t>
  </si>
  <si>
    <t>Quesnel Airport</t>
  </si>
  <si>
    <t>Rae Lakes Airport</t>
  </si>
  <si>
    <t>Resolute Bay Airport</t>
  </si>
  <si>
    <t>Rivière-du-Loup Airport</t>
  </si>
  <si>
    <t>Roberval Airport</t>
  </si>
  <si>
    <t>Red Lake Airport</t>
  </si>
  <si>
    <t>Rocky Mountain House Airport</t>
  </si>
  <si>
    <t>Ottawa / Rockcliffe Airport</t>
  </si>
  <si>
    <t>Trois-Rivières Airport</t>
  </si>
  <si>
    <t>Red Sucker Lake Airport</t>
  </si>
  <si>
    <t>Rankin Inlet Airport</t>
  </si>
  <si>
    <t>Revelstoke Airport</t>
  </si>
  <si>
    <t>Sudbury Airport</t>
  </si>
  <si>
    <t>Sherbrooke Airport</t>
  </si>
  <si>
    <t>Squamish Airport</t>
  </si>
  <si>
    <t>Stony Rapids Airport</t>
  </si>
  <si>
    <t>Smiths Falls-Montague (Russ Beach) Airport</t>
  </si>
  <si>
    <t>Saint John Airport</t>
  </si>
  <si>
    <t>Sanikiluaq Airport</t>
  </si>
  <si>
    <t>St Leonard Airport</t>
  </si>
  <si>
    <t>Fort Smith Airport</t>
  </si>
  <si>
    <t>Niagara District Airport</t>
  </si>
  <si>
    <t>Marathon Airport</t>
  </si>
  <si>
    <t>St. Theresa Point Airport</t>
  </si>
  <si>
    <t>Summerside Airport</t>
  </si>
  <si>
    <t>Sachs Harbour (David Nasogaluak Jr. Saaryuaq) Airport</t>
  </si>
  <si>
    <t>Pembroke Airport</t>
  </si>
  <si>
    <t>Cape Dorset Airport</t>
  </si>
  <si>
    <t>Alma Airport</t>
  </si>
  <si>
    <t>Thompson Airport</t>
  </si>
  <si>
    <t>Big Trout Lake Airport</t>
  </si>
  <si>
    <t>Tasiujaq Airport</t>
  </si>
  <si>
    <t>CFB Trenton</t>
  </si>
  <si>
    <t>Timmins/Victor M. Power</t>
  </si>
  <si>
    <t>Billy Bishop Toronto City Centre Airport</t>
  </si>
  <si>
    <t>Tuktoyaktuk Airport</t>
  </si>
  <si>
    <t>Montreal / Pierre Elliott Trudeau International Airport</t>
  </si>
  <si>
    <t>Naujaat Airport</t>
  </si>
  <si>
    <t>Hall Beach Airport</t>
  </si>
  <si>
    <t>Rouyn Noranda Airport</t>
  </si>
  <si>
    <t>Bonaventure Airport</t>
  </si>
  <si>
    <t>La Ronge Airport</t>
  </si>
  <si>
    <t>Vermilion Airport</t>
  </si>
  <si>
    <t>Vernon Airport</t>
  </si>
  <si>
    <t>Tommy Kochon Airport</t>
  </si>
  <si>
    <t>Qikiqtarjuaq Airport</t>
  </si>
  <si>
    <t>Val-d'Or Airport</t>
  </si>
  <si>
    <t>Kuujjuaq Airport</t>
  </si>
  <si>
    <t>Norman Wells Airport</t>
  </si>
  <si>
    <t>Vancouver International Airport</t>
  </si>
  <si>
    <t>Buffalo Narrows Airport</t>
  </si>
  <si>
    <t>Wiarton Airport</t>
  </si>
  <si>
    <t>Petawawa Airport</t>
  </si>
  <si>
    <t>Winnipeg / James Armstrong Richardson International Airport</t>
  </si>
  <si>
    <t>Déline Airport</t>
  </si>
  <si>
    <t>Wabush Airport</t>
  </si>
  <si>
    <t>Williams Lake Airport</t>
  </si>
  <si>
    <t>Webequie Airport</t>
  </si>
  <si>
    <t>Wrigley Airport</t>
  </si>
  <si>
    <t>Cranbrook/Canadian Rockies International Airport</t>
  </si>
  <si>
    <t>Saskatoon John G. Diefenbaker International Airport</t>
  </si>
  <si>
    <t>Medicine Hat Airport</t>
  </si>
  <si>
    <t>Fort St John Airport</t>
  </si>
  <si>
    <t>Rimouski Airport</t>
  </si>
  <si>
    <t>Sioux Lookout Airport</t>
  </si>
  <si>
    <t>Whale Cove Airport</t>
  </si>
  <si>
    <t>Pangnirtung Airport</t>
  </si>
  <si>
    <t>Beaver Creek Airport</t>
  </si>
  <si>
    <t>Earlton (Timiskaming Regional) Airport</t>
  </si>
  <si>
    <t>Prince George Airport</t>
  </si>
  <si>
    <t>Northwest Regional Airport Terrace-Kitimat</t>
  </si>
  <si>
    <t>London Airport</t>
  </si>
  <si>
    <t>Abbotsford Airport</t>
  </si>
  <si>
    <t>Whitehorse / Erik Nielsen International Airport</t>
  </si>
  <si>
    <t>Wawa Airport</t>
  </si>
  <si>
    <t>North Bay Jack Garland Airport</t>
  </si>
  <si>
    <t>Smithers Airport</t>
  </si>
  <si>
    <t>Fort Nelson Airport</t>
  </si>
  <si>
    <t>Penticton Airport</t>
  </si>
  <si>
    <t>Charlottetown Airport</t>
  </si>
  <si>
    <t>Taloyoak Airport</t>
  </si>
  <si>
    <t>Victoria International Airport</t>
  </si>
  <si>
    <t>Lynn Lake Airport</t>
  </si>
  <si>
    <t>Cowley Airport</t>
  </si>
  <si>
    <t>Swift Current Airport</t>
  </si>
  <si>
    <t>Churchill Airport</t>
  </si>
  <si>
    <t>Goose Bay Airport</t>
  </si>
  <si>
    <t>St. John's International Airport</t>
  </si>
  <si>
    <t>Kapuskasing Airport</t>
  </si>
  <si>
    <t>Armstrong Airport</t>
  </si>
  <si>
    <t>Mont Joli Airport</t>
  </si>
  <si>
    <t>Lester B. Pearson International Airport</t>
  </si>
  <si>
    <t>Gore Bay Manitoulin Airport</t>
  </si>
  <si>
    <t>Yellowknife Airport</t>
  </si>
  <si>
    <t>Salluit Airport</t>
  </si>
  <si>
    <t>Slave Lake Airport</t>
  </si>
  <si>
    <t>Sandspit Airport</t>
  </si>
  <si>
    <t>Chris Hadfield Airport</t>
  </si>
  <si>
    <t>Coral Harbour Airport</t>
  </si>
  <si>
    <t>Port Hardy Airport</t>
  </si>
  <si>
    <t>Whitecourt Airport</t>
  </si>
  <si>
    <t>Sept-Îles Airport</t>
  </si>
  <si>
    <t>Teslin Airport</t>
  </si>
  <si>
    <t>CFB Greenwood</t>
  </si>
  <si>
    <t>York Landing Airport</t>
  </si>
  <si>
    <t>Shuswap Regional Airport</t>
  </si>
  <si>
    <t>Boundary Bay Airport</t>
  </si>
  <si>
    <t>Ilford Airport</t>
  </si>
  <si>
    <t>Bathurst Airport</t>
  </si>
  <si>
    <t>Bromont (Roland Desourdy) Airport</t>
  </si>
  <si>
    <t>Kelsey Airport</t>
  </si>
  <si>
    <t>Eastmain River Airport</t>
  </si>
  <si>
    <t>Faro Airport</t>
  </si>
  <si>
    <t>Fond-Du-Lac Airport</t>
  </si>
  <si>
    <t>Pukatawagan Airport</t>
  </si>
  <si>
    <t>Fort Mcpherson Airport</t>
  </si>
  <si>
    <t>Tulita Airport</t>
  </si>
  <si>
    <t>Grand Forks Airport</t>
  </si>
  <si>
    <t>Gods River Airport</t>
  </si>
  <si>
    <t>Little Grand Rapids Airport</t>
  </si>
  <si>
    <t>High Prairie Airport</t>
  </si>
  <si>
    <t>Corazón de Jesüs Airport</t>
  </si>
  <si>
    <t>Jenpeg Airport</t>
  </si>
  <si>
    <t>Swan River Airport</t>
  </si>
  <si>
    <t>Cascade Locks State Airport</t>
  </si>
  <si>
    <t>Kashechewan Airport</t>
  </si>
  <si>
    <t>Thicket Portage Airport</t>
  </si>
  <si>
    <t>Muskrat Dam Airport</t>
  </si>
  <si>
    <t>South Cariboo Region / 108 Mile Airport</t>
  </si>
  <si>
    <t>Pikwitonei Airport</t>
  </si>
  <si>
    <t>Masset Airport</t>
  </si>
  <si>
    <t>Chisana Airport</t>
  </si>
  <si>
    <t>Poplar River Airport</t>
  </si>
  <si>
    <t>Chistochina Airport</t>
  </si>
  <si>
    <t>Sachigo Lake Airport</t>
  </si>
  <si>
    <t>Pincher Creek Airport</t>
  </si>
  <si>
    <t>Pinehouse Lake Airport</t>
  </si>
  <si>
    <t>Round Lake (Weagamow Lake) Airport</t>
  </si>
  <si>
    <t>Sandy Lake Airport</t>
  </si>
  <si>
    <t>South Indian Lake Airport</t>
  </si>
  <si>
    <t>Stewart Airport</t>
  </si>
  <si>
    <t>Bloodvein River Airport</t>
  </si>
  <si>
    <t>Shamattawa Airport</t>
  </si>
  <si>
    <t>Ignace Municipal Airport</t>
  </si>
  <si>
    <t>Churchill Falls Airport</t>
  </si>
  <si>
    <t>Lac Brochet Airport</t>
  </si>
  <si>
    <t>Wollaston Lake Airport</t>
  </si>
  <si>
    <t>Canandaigua Airport</t>
  </si>
  <si>
    <t>Delta Junction Airport</t>
  </si>
  <si>
    <t>Mostaganem Airport</t>
  </si>
  <si>
    <t>Blida Airport</t>
  </si>
  <si>
    <t>Bou Saada Airport</t>
  </si>
  <si>
    <t>Soummam Airport</t>
  </si>
  <si>
    <t>Houari Boumediene Airport</t>
  </si>
  <si>
    <t>Djanet Inedbirene Airport</t>
  </si>
  <si>
    <t>Illizi Takhamalt Airport</t>
  </si>
  <si>
    <t>Ain Arnat Airport</t>
  </si>
  <si>
    <t>Aguenar - Hadj Bey Akhamok Airport</t>
  </si>
  <si>
    <t>Jijel Ferhat Abbas Airport</t>
  </si>
  <si>
    <t>Mecheria Airport</t>
  </si>
  <si>
    <t>Rabah Bitat Airport</t>
  </si>
  <si>
    <t>Mohamed Boudiaf International Airport</t>
  </si>
  <si>
    <t>Oum el Bouaghi airport</t>
  </si>
  <si>
    <t>Cheikh Larbi Tébessi Airport</t>
  </si>
  <si>
    <t>Batna Airport</t>
  </si>
  <si>
    <t>Daup Airport</t>
  </si>
  <si>
    <t>Hassi R'Mel Airport</t>
  </si>
  <si>
    <t>Tsletsi Airport</t>
  </si>
  <si>
    <t>Dabo Airport</t>
  </si>
  <si>
    <t>Bou Chekif Airport</t>
  </si>
  <si>
    <t>Tindouf Airport</t>
  </si>
  <si>
    <t>Ech Cheliff Airport</t>
  </si>
  <si>
    <t>Tafaraoui Airport</t>
  </si>
  <si>
    <t>Zenata - Messali El Hadj Airport</t>
  </si>
  <si>
    <t>Es Senia Airport</t>
  </si>
  <si>
    <t>Béchar Boudghene Ben Ali Lotfi Airport</t>
  </si>
  <si>
    <t>Sidi Bel Abbes Airport</t>
  </si>
  <si>
    <t>Ghriss Airport</t>
  </si>
  <si>
    <t>El Bayadh Airport</t>
  </si>
  <si>
    <t>In Guezzam Airport</t>
  </si>
  <si>
    <t>Bordj Badji Mokhtar Airport</t>
  </si>
  <si>
    <t>Touat Cheikh Sidi Mohamed Belkebir Airport</t>
  </si>
  <si>
    <t>Biskra Airport</t>
  </si>
  <si>
    <t>El Golea Airport</t>
  </si>
  <si>
    <t>Noumérat - Moufdi Zakaria Airport</t>
  </si>
  <si>
    <t>Oued Irara Airport</t>
  </si>
  <si>
    <t>In Salah Airport</t>
  </si>
  <si>
    <t>Touggourt Sidi Madhi Airport</t>
  </si>
  <si>
    <t>Laghouat Airport</t>
  </si>
  <si>
    <t>Guemar Airport</t>
  </si>
  <si>
    <t>Timimoun Airport</t>
  </si>
  <si>
    <t>Ain el Beida Airport</t>
  </si>
  <si>
    <t>In Aménas Airport</t>
  </si>
  <si>
    <t>Cadjehoun Airport</t>
  </si>
  <si>
    <t>Djougou Airport</t>
  </si>
  <si>
    <t>Kandi Airport</t>
  </si>
  <si>
    <t>Natitingou Airport</t>
  </si>
  <si>
    <t>Parakou Airport</t>
  </si>
  <si>
    <t>Savé Airport</t>
  </si>
  <si>
    <t>Baicheng Chang'an Airport</t>
  </si>
  <si>
    <t>Debepare Airport</t>
  </si>
  <si>
    <t>Dahl Creek Airport</t>
  </si>
  <si>
    <t>Dodoima Airport</t>
  </si>
  <si>
    <t>Derim Airport</t>
  </si>
  <si>
    <t>Nop Goliat Airport</t>
  </si>
  <si>
    <t>Kaya Airport</t>
  </si>
  <si>
    <t>Ouahigouya Airport</t>
  </si>
  <si>
    <t>Djibo Airport</t>
  </si>
  <si>
    <t>Leo Airport</t>
  </si>
  <si>
    <t>Po Airport</t>
  </si>
  <si>
    <t>Boulsa Airport</t>
  </si>
  <si>
    <t>Bogande Airport</t>
  </si>
  <si>
    <t>Diapaga Airport</t>
  </si>
  <si>
    <t>Dori Airport</t>
  </si>
  <si>
    <t>Fada N'gourma Airport</t>
  </si>
  <si>
    <t>Gorom-Gorom Airport</t>
  </si>
  <si>
    <t>Kantchari Airport</t>
  </si>
  <si>
    <t>Tambao Airport</t>
  </si>
  <si>
    <t>Pama Airport</t>
  </si>
  <si>
    <t>Arly Airport</t>
  </si>
  <si>
    <t>Sebba Airport</t>
  </si>
  <si>
    <t>Tenkodogo Airport</t>
  </si>
  <si>
    <t>Zabré Airport</t>
  </si>
  <si>
    <t>Ouagadougou Airport</t>
  </si>
  <si>
    <t>Banfora Airport</t>
  </si>
  <si>
    <t>Dedougou Airport</t>
  </si>
  <si>
    <t>Gaoua Airport</t>
  </si>
  <si>
    <t>Nouna Airport</t>
  </si>
  <si>
    <t>Bobo Dioulasso Airport</t>
  </si>
  <si>
    <t>Tougan Airport</t>
  </si>
  <si>
    <t>Diebougou Airport</t>
  </si>
  <si>
    <t>Aribinda Airport</t>
  </si>
  <si>
    <t>Kotoka International Airport</t>
  </si>
  <si>
    <t>Tamale Airport</t>
  </si>
  <si>
    <t>Kumasi Airport</t>
  </si>
  <si>
    <t>Sunyani Airport</t>
  </si>
  <si>
    <t>Takoradi Airport</t>
  </si>
  <si>
    <t>Dalnegorsk Airport</t>
  </si>
  <si>
    <t>Aboisso Airport</t>
  </si>
  <si>
    <t>Port Bouet Airport</t>
  </si>
  <si>
    <t>Abengourou Airport</t>
  </si>
  <si>
    <t>Boundiali Airport</t>
  </si>
  <si>
    <t>Bouaké Airport</t>
  </si>
  <si>
    <t>Bouna Airport</t>
  </si>
  <si>
    <t>Soko Airport</t>
  </si>
  <si>
    <t>Dimbokro Airport</t>
  </si>
  <si>
    <t>Daloa Airport</t>
  </si>
  <si>
    <t>Ferkessedougou Airport</t>
  </si>
  <si>
    <t>Gagnoa Airport</t>
  </si>
  <si>
    <t>Guiglo Airport</t>
  </si>
  <si>
    <t>Nero-Mer Airport</t>
  </si>
  <si>
    <t>Korhogo Airport</t>
  </si>
  <si>
    <t>Man Airport</t>
  </si>
  <si>
    <t>Odienne Airport</t>
  </si>
  <si>
    <t>Ouango Fitini Airport</t>
  </si>
  <si>
    <t>Seguela Airport</t>
  </si>
  <si>
    <t>Sassandra Airport</t>
  </si>
  <si>
    <t>Tabou Airport</t>
  </si>
  <si>
    <t>Mahana Airport</t>
  </si>
  <si>
    <t>Yamoussoukro Airport</t>
  </si>
  <si>
    <t>Dalnerechensk Airport</t>
  </si>
  <si>
    <t>Katsina Airport</t>
  </si>
  <si>
    <t>Nnamdi Azikiwe International Airport</t>
  </si>
  <si>
    <t>Akwa Ibom International Airport</t>
  </si>
  <si>
    <t>Akure Airport</t>
  </si>
  <si>
    <t>Asaba International Airport</t>
  </si>
  <si>
    <t>Sir Abubakar Tafawa Balewa International Airport</t>
  </si>
  <si>
    <t>Benin Airport</t>
  </si>
  <si>
    <t>Margaret Ekpo International Airport</t>
  </si>
  <si>
    <t>Akanu Ibiam International Airport</t>
  </si>
  <si>
    <t>Ibadan Airport</t>
  </si>
  <si>
    <t>Ilorin International Airport</t>
  </si>
  <si>
    <t>Sam Mbakwe International Airport</t>
  </si>
  <si>
    <t>Yakubu Gowon Airport</t>
  </si>
  <si>
    <t>Kaduna Airport</t>
  </si>
  <si>
    <t>Mallam Aminu International Airport</t>
  </si>
  <si>
    <t>Maiduguri International Airport</t>
  </si>
  <si>
    <t>Makurdi Airport</t>
  </si>
  <si>
    <t>Murtala Muhammed International Airport</t>
  </si>
  <si>
    <t>Minna Airport</t>
  </si>
  <si>
    <t>Port Harcourt International Airport</t>
  </si>
  <si>
    <t>Sadiq Abubakar III International Airport</t>
  </si>
  <si>
    <t>Yola Airport</t>
  </si>
  <si>
    <t>Zaria Airport</t>
  </si>
  <si>
    <t>Dorobisoro Airport</t>
  </si>
  <si>
    <t>Deputatskiy Airport</t>
  </si>
  <si>
    <t>Saertu Airport</t>
  </si>
  <si>
    <t>Maradi Airport</t>
  </si>
  <si>
    <t>Diori Hamani International Airport</t>
  </si>
  <si>
    <t>Tahoua Airport</t>
  </si>
  <si>
    <t>Mano Dayak International Airport</t>
  </si>
  <si>
    <t>Arlit Airport</t>
  </si>
  <si>
    <t>Zinder Airport</t>
  </si>
  <si>
    <t>Dilasag Airport</t>
  </si>
  <si>
    <t>Tabarka 7 Novembre Airport</t>
  </si>
  <si>
    <t>Monastir Habib Bourguiba International Airport</t>
  </si>
  <si>
    <t>Tunis Carthage International Airport</t>
  </si>
  <si>
    <t>Gafsa Ksar International Airport</t>
  </si>
  <si>
    <t>Gabès Matmata International Airport</t>
  </si>
  <si>
    <t>Djerba Zarzis International Airport</t>
  </si>
  <si>
    <t>El Borma Airport</t>
  </si>
  <si>
    <t>Sfax Thyna International Airport</t>
  </si>
  <si>
    <t>Tozeur Nefta International Airport</t>
  </si>
  <si>
    <t>Andavadoaka Airport</t>
  </si>
  <si>
    <t>Dywer Airbase</t>
  </si>
  <si>
    <t>Niamtougou International Airport</t>
  </si>
  <si>
    <t>Lomé-Tokoin Airport</t>
  </si>
  <si>
    <t>Elenak Airport</t>
  </si>
  <si>
    <t>Antwerp International Airport (Deurne)</t>
  </si>
  <si>
    <t>Brussels Airport</t>
  </si>
  <si>
    <t>Brussels South Charleroi Airport</t>
  </si>
  <si>
    <t>Wevelgem Airport</t>
  </si>
  <si>
    <t>Liège Airport</t>
  </si>
  <si>
    <t>Ostend-Bruges International Airport</t>
  </si>
  <si>
    <t>Zoersel (Oostmalle) Airfield</t>
  </si>
  <si>
    <t>Méndez Airport</t>
  </si>
  <si>
    <t>Altenburg-Nobitz Airport</t>
  </si>
  <si>
    <t>Heringsdorf Airport</t>
  </si>
  <si>
    <t>Riesa-Göhlis Airport</t>
  </si>
  <si>
    <t>Rechlin-Lärz Airport</t>
  </si>
  <si>
    <t>Cochstedt Airport</t>
  </si>
  <si>
    <t>Barth Airport</t>
  </si>
  <si>
    <t>Magdeburg "City" Airport</t>
  </si>
  <si>
    <t>Neubrandenburg Airport</t>
  </si>
  <si>
    <t>Flugplatz Güttin / Rügen</t>
  </si>
  <si>
    <t>Köthen Airport</t>
  </si>
  <si>
    <t>Peenemünde Airport</t>
  </si>
  <si>
    <t>Berlin-Schönefeld Airport</t>
  </si>
  <si>
    <t>Dresden Airport</t>
  </si>
  <si>
    <t>Erfurt Airport</t>
  </si>
  <si>
    <t>Frankfurt am Main Airport</t>
  </si>
  <si>
    <t>Münster Osnabrück Airport</t>
  </si>
  <si>
    <t>Hamburg Airport</t>
  </si>
  <si>
    <t>Cologne Bonn Airport</t>
  </si>
  <si>
    <t>Düsseldorf Airport</t>
  </si>
  <si>
    <t>Munich Airport</t>
  </si>
  <si>
    <t>Nuremberg Airport</t>
  </si>
  <si>
    <t>Leipzig/Halle Airport</t>
  </si>
  <si>
    <t>Saarbrücken Airport</t>
  </si>
  <si>
    <t>Stuttgart Airport</t>
  </si>
  <si>
    <t>Berlin-Tegel Airport</t>
  </si>
  <si>
    <t>Hannover Airport</t>
  </si>
  <si>
    <t>Bremen Airport</t>
  </si>
  <si>
    <t>Frankfurt-Hahn Airport</t>
  </si>
  <si>
    <t>Mannheim-City Airport</t>
  </si>
  <si>
    <t>Eisenach-Kindel Airport</t>
  </si>
  <si>
    <t>Hamburg-Finkenwerder Airport</t>
  </si>
  <si>
    <t>Kiel-Holtenau Airport</t>
  </si>
  <si>
    <t>Lübeck Blankensee Airport</t>
  </si>
  <si>
    <t>Neumünster Airport</t>
  </si>
  <si>
    <t>Memmingen Allgau Airport</t>
  </si>
  <si>
    <t>Aachen-Merzbrück Airport</t>
  </si>
  <si>
    <t>Bonn-Hangelar Airport</t>
  </si>
  <si>
    <t>Essen Mulheim Airport</t>
  </si>
  <si>
    <t>Bielefeld Airport</t>
  </si>
  <si>
    <t>Mönchengladbach Airport</t>
  </si>
  <si>
    <t>Paderborn Lippstadt Airport</t>
  </si>
  <si>
    <t>Weeze Airport</t>
  </si>
  <si>
    <t>Dortmund Airport</t>
  </si>
  <si>
    <t>Augsburg Airport</t>
  </si>
  <si>
    <t>Oberpfaffenhofen Airport</t>
  </si>
  <si>
    <t>Straubing Airport</t>
  </si>
  <si>
    <t>Friedrichshafen Airport</t>
  </si>
  <si>
    <t>Schwerin Parchim Airport</t>
  </si>
  <si>
    <t>Bayreuth Airport</t>
  </si>
  <si>
    <t>Burg Feuerstein Airport</t>
  </si>
  <si>
    <t>Giebelstadt Airport</t>
  </si>
  <si>
    <t>Hof-Plauen Airport</t>
  </si>
  <si>
    <t>Bitburg Airport</t>
  </si>
  <si>
    <t>Zweibrücken Airport</t>
  </si>
  <si>
    <t>Karlsruhe Baden-Baden Airport</t>
  </si>
  <si>
    <t>Donaueschingen-Villingen Airport</t>
  </si>
  <si>
    <t>Lahr Airport</t>
  </si>
  <si>
    <t>Braunschweig-Wolfsburg Airport</t>
  </si>
  <si>
    <t>Kassel-Calden Airport</t>
  </si>
  <si>
    <t>Emden Airport</t>
  </si>
  <si>
    <t>Wangerooge Airport</t>
  </si>
  <si>
    <t>Wilhelmshaven-Mariensiel Airport</t>
  </si>
  <si>
    <t>Juist Airport</t>
  </si>
  <si>
    <t>Langeoog Airport</t>
  </si>
  <si>
    <t>Borkum Airport</t>
  </si>
  <si>
    <t>Norden-Norddeich Airport</t>
  </si>
  <si>
    <t>Varrelbusch Airport</t>
  </si>
  <si>
    <t>Norderney Airport</t>
  </si>
  <si>
    <t>Baltrum Airport</t>
  </si>
  <si>
    <t>Heide-Büsum Airport</t>
  </si>
  <si>
    <t>Flensburg-Schäferhaus Airport</t>
  </si>
  <si>
    <t>Helgoland-Düne Airport</t>
  </si>
  <si>
    <t>Husum-Schwesing Airport</t>
  </si>
  <si>
    <t>St. Peter-Ording Airport</t>
  </si>
  <si>
    <t>Westerland Sylt Airport</t>
  </si>
  <si>
    <t>Wyk auf Föhr Airport</t>
  </si>
  <si>
    <t>Kärdla Airport</t>
  </si>
  <si>
    <t>Kuressaare Airport</t>
  </si>
  <si>
    <t>Pärnu Airport</t>
  </si>
  <si>
    <t>Lennart Meri Tallinn Airport</t>
  </si>
  <si>
    <t>Tartu Airport</t>
  </si>
  <si>
    <t>Enontekio Airport</t>
  </si>
  <si>
    <t>Efogi Airport</t>
  </si>
  <si>
    <t>Halli Airport</t>
  </si>
  <si>
    <t>Helsinki Malmi Airport</t>
  </si>
  <si>
    <t>Helsinki Vantaa Airport</t>
  </si>
  <si>
    <t>Hyvinkää Airfield</t>
  </si>
  <si>
    <t>Kitee Airport</t>
  </si>
  <si>
    <t>Ivalo Airport</t>
  </si>
  <si>
    <t>Joensuu Airport</t>
  </si>
  <si>
    <t>Jyvaskyla Airport</t>
  </si>
  <si>
    <t>Kauhava Airport</t>
  </si>
  <si>
    <t>Kemi-Tornio Airport</t>
  </si>
  <si>
    <t>Kajaani Airport</t>
  </si>
  <si>
    <t>Kauhajoki Airport</t>
  </si>
  <si>
    <t>Kokkola-Pietarsaari Airport</t>
  </si>
  <si>
    <t>Kuusamo Airport</t>
  </si>
  <si>
    <t>Kittilä Airport</t>
  </si>
  <si>
    <t>Kuopio Airport</t>
  </si>
  <si>
    <t>Lahti Vesivehmaa Airport</t>
  </si>
  <si>
    <t>Lappeenranta Airport</t>
  </si>
  <si>
    <t>Mariehamn Airport</t>
  </si>
  <si>
    <t>Mikkeli Airport</t>
  </si>
  <si>
    <t>Oulu Airport</t>
  </si>
  <si>
    <t>Pori Airport</t>
  </si>
  <si>
    <t>Rovaniemi Airport</t>
  </si>
  <si>
    <t>Savonlinna Airport</t>
  </si>
  <si>
    <t>Seinäjoki Airport</t>
  </si>
  <si>
    <t>Sodankyla Airport</t>
  </si>
  <si>
    <t>Tampere-Pirkkala Airport</t>
  </si>
  <si>
    <t>Turku Airport</t>
  </si>
  <si>
    <t>Utti Air Base</t>
  </si>
  <si>
    <t>Vaasa Airport</t>
  </si>
  <si>
    <t>Varkaus Airport</t>
  </si>
  <si>
    <t>Ylivieska Airfield</t>
  </si>
  <si>
    <t>Abu Rudeis Airport</t>
  </si>
  <si>
    <t>Belfast International Airport</t>
  </si>
  <si>
    <t>St Angelo Airport</t>
  </si>
  <si>
    <t>George Best Belfast City Airport</t>
  </si>
  <si>
    <t>City of Derry Airport</t>
  </si>
  <si>
    <t>Birmingham International Airport</t>
  </si>
  <si>
    <t>Coventry Airport</t>
  </si>
  <si>
    <t>Gloucestershire Airport</t>
  </si>
  <si>
    <t>Sywell Aerodrome</t>
  </si>
  <si>
    <t>Cotswold Airport</t>
  </si>
  <si>
    <t>Manchester Airport</t>
  </si>
  <si>
    <t>Robin Hood Doncaster Sheffield Airport</t>
  </si>
  <si>
    <t>Upavon Aerodrome</t>
  </si>
  <si>
    <t>RNAS Yeovilton</t>
  </si>
  <si>
    <t>Campbeltown Airport</t>
  </si>
  <si>
    <t>Eday Airport</t>
  </si>
  <si>
    <t>Fair Isle Airport</t>
  </si>
  <si>
    <t>Whalsay Airport</t>
  </si>
  <si>
    <t>Coll Airport</t>
  </si>
  <si>
    <t>North Ronaldsay Airport</t>
  </si>
  <si>
    <t>Papa Westray Airport</t>
  </si>
  <si>
    <t>Stronsay Airport</t>
  </si>
  <si>
    <t>Sanday Airport</t>
  </si>
  <si>
    <t>Lerwick / Tingwall Airport</t>
  </si>
  <si>
    <t>Westray Airport</t>
  </si>
  <si>
    <t>Colonsay Airstrip</t>
  </si>
  <si>
    <t>Haverfordwest Airport</t>
  </si>
  <si>
    <t>Cardiff International Airport</t>
  </si>
  <si>
    <t>Swansea Airport</t>
  </si>
  <si>
    <t>Bristol Airport</t>
  </si>
  <si>
    <t>Liverpool John Lennon Airport</t>
  </si>
  <si>
    <t>London Luton Airport</t>
  </si>
  <si>
    <t>Land's End Airport</t>
  </si>
  <si>
    <t>St. Mary's Airport</t>
  </si>
  <si>
    <t>Bournemouth Airport</t>
  </si>
  <si>
    <t>Southampton Airport</t>
  </si>
  <si>
    <t>Bembridge Airport</t>
  </si>
  <si>
    <t>Newquay Cornwall Airport</t>
  </si>
  <si>
    <t>Goodwood Aerodrome</t>
  </si>
  <si>
    <t>Alderney Airport</t>
  </si>
  <si>
    <t>Guernsey Airport</t>
  </si>
  <si>
    <t>Jersey Airport</t>
  </si>
  <si>
    <t>Shoreham Airport</t>
  </si>
  <si>
    <t>London Biggin Hill Airport</t>
  </si>
  <si>
    <t>London Gatwick Airport</t>
  </si>
  <si>
    <t>Redhill Aerodrome</t>
  </si>
  <si>
    <t>Farnborough Airport</t>
  </si>
  <si>
    <t>Blackbushe Airport</t>
  </si>
  <si>
    <t>London Heathrow Airport</t>
  </si>
  <si>
    <t>Southend Airport</t>
  </si>
  <si>
    <t>Lydd Airport</t>
  </si>
  <si>
    <t>Carlisle Airport</t>
  </si>
  <si>
    <t>Blackpool International Airport</t>
  </si>
  <si>
    <t>Humberside Airport</t>
  </si>
  <si>
    <t>Barrow Walney Island Airport</t>
  </si>
  <si>
    <t>Leeds Bradford Airport</t>
  </si>
  <si>
    <t>Warton Aerodrome</t>
  </si>
  <si>
    <t>Hawarden Airport</t>
  </si>
  <si>
    <t>Isle of Man Airport</t>
  </si>
  <si>
    <t>Durham Tees Valley Airport</t>
  </si>
  <si>
    <t>East Midlands Airport</t>
  </si>
  <si>
    <t>Anglesey Airport</t>
  </si>
  <si>
    <t>Kirkwall Airport</t>
  </si>
  <si>
    <t>Sumburgh Airport</t>
  </si>
  <si>
    <t>Wick Airport</t>
  </si>
  <si>
    <t>Aberdeen Dyce Airport</t>
  </si>
  <si>
    <t>Inverness Airport</t>
  </si>
  <si>
    <t>Glasgow International Airport</t>
  </si>
  <si>
    <t>Edinburgh Airport</t>
  </si>
  <si>
    <t>Islay Airport</t>
  </si>
  <si>
    <t>Glasgow Prestwick Airport</t>
  </si>
  <si>
    <t>Benbecula Airport</t>
  </si>
  <si>
    <t>Scatsta Airport</t>
  </si>
  <si>
    <t>Dundee Airport</t>
  </si>
  <si>
    <t>Stornoway Airport</t>
  </si>
  <si>
    <t>Barra Airport</t>
  </si>
  <si>
    <t>Perth/Scone Airport</t>
  </si>
  <si>
    <t>Tiree Airport</t>
  </si>
  <si>
    <t>Unst Airport</t>
  </si>
  <si>
    <t>RAF Kinloss</t>
  </si>
  <si>
    <t>RAF Leuchars</t>
  </si>
  <si>
    <t>RAF Lossiemouth</t>
  </si>
  <si>
    <t>Cambridge Airport</t>
  </si>
  <si>
    <t>Norwich International Airport</t>
  </si>
  <si>
    <t>London Stansted Airport</t>
  </si>
  <si>
    <t>Wycombe Air Park</t>
  </si>
  <si>
    <t>Exeter International Airport</t>
  </si>
  <si>
    <t>Oxford (Kidlington) Airport</t>
  </si>
  <si>
    <t>Rochester Airport</t>
  </si>
  <si>
    <t>RAF Benson</t>
  </si>
  <si>
    <t>RAF Lakenheath</t>
  </si>
  <si>
    <t>RAF Mildenhall</t>
  </si>
  <si>
    <t>RAF Wyton</t>
  </si>
  <si>
    <t>RAF Fairford</t>
  </si>
  <si>
    <t>RAF Brize Norton</t>
  </si>
  <si>
    <t>RAF Odiham</t>
  </si>
  <si>
    <t>RAF Northolt</t>
  </si>
  <si>
    <t>RAF Coningsby</t>
  </si>
  <si>
    <t>RAF Honington</t>
  </si>
  <si>
    <t>RAF Scampton</t>
  </si>
  <si>
    <t>RAF Linton-On-Ouse</t>
  </si>
  <si>
    <t>RAF Waddington</t>
  </si>
  <si>
    <t>RAF Marham</t>
  </si>
  <si>
    <t>Mount Pleasant Airport</t>
  </si>
  <si>
    <t>Amsterdam Airport Schiphol</t>
  </si>
  <si>
    <t>Maastricht Aachen Airport</t>
  </si>
  <si>
    <t>Eindhoven Airport</t>
  </si>
  <si>
    <t>Eelde Airport</t>
  </si>
  <si>
    <t>Gilze Rijen Air Base</t>
  </si>
  <si>
    <t>De Kooy Airport</t>
  </si>
  <si>
    <t>Lelystad Airport</t>
  </si>
  <si>
    <t>Leeuwarden Air Base</t>
  </si>
  <si>
    <t>Rotterdam The Hague Airport</t>
  </si>
  <si>
    <t>Twente Airport</t>
  </si>
  <si>
    <t>Woensdrecht Air Base</t>
  </si>
  <si>
    <t>Bantry Aerodrome</t>
  </si>
  <si>
    <t>Belmullet Aerodrome</t>
  </si>
  <si>
    <t>Connemara Regional Airport</t>
  </si>
  <si>
    <t>Cork Airport</t>
  </si>
  <si>
    <t>Galway Airport</t>
  </si>
  <si>
    <t>Donegal Airport</t>
  </si>
  <si>
    <t>Dublin Airport</t>
  </si>
  <si>
    <t>Inishmore Aerodrome</t>
  </si>
  <si>
    <t>Inisheer Aerodrome</t>
  </si>
  <si>
    <t>Kilkenny Airport</t>
  </si>
  <si>
    <t>Ireland West Knock Airport</t>
  </si>
  <si>
    <t>Kerry Airport</t>
  </si>
  <si>
    <t>Letterkenny Airfield</t>
  </si>
  <si>
    <t>Inishmaan Aerodrome</t>
  </si>
  <si>
    <t>Shannon Airport</t>
  </si>
  <si>
    <t>Sligo Airport</t>
  </si>
  <si>
    <t>Waterford Airport</t>
  </si>
  <si>
    <t>Ejin Banner-Taolai Airport</t>
  </si>
  <si>
    <t>Enejit Airport</t>
  </si>
  <si>
    <t>Aarhus Airport</t>
  </si>
  <si>
    <t>Billund Airport</t>
  </si>
  <si>
    <t>Copenhagen Kastrup Airport</t>
  </si>
  <si>
    <t>Esbjerg Airport</t>
  </si>
  <si>
    <t>Karup Airport</t>
  </si>
  <si>
    <t>Læsø Airport</t>
  </si>
  <si>
    <t>Lolland Falster Maribo Airport</t>
  </si>
  <si>
    <t>Odense Airport</t>
  </si>
  <si>
    <t>Copenhagen Roskilde Airport</t>
  </si>
  <si>
    <t>Bornholm Airport</t>
  </si>
  <si>
    <t>Sønderborg Airport</t>
  </si>
  <si>
    <t>Sindal Airport</t>
  </si>
  <si>
    <t>Skrydstrup Air Base</t>
  </si>
  <si>
    <t>Thisted Airport</t>
  </si>
  <si>
    <t>Vagar Airport</t>
  </si>
  <si>
    <t>Stauning Airport</t>
  </si>
  <si>
    <t>Aalborg Airport</t>
  </si>
  <si>
    <t>Luxembourg-Findel International Airport</t>
  </si>
  <si>
    <t>Ålesund Airport</t>
  </si>
  <si>
    <t>Andøya Airport</t>
  </si>
  <si>
    <t>Alta Airport</t>
  </si>
  <si>
    <t>Førde Airport</t>
  </si>
  <si>
    <t>Brønnøysund Airport</t>
  </si>
  <si>
    <t>Bodø Airport</t>
  </si>
  <si>
    <t>Bergen Airport Flesland</t>
  </si>
  <si>
    <t>Båtsfjord Airport</t>
  </si>
  <si>
    <t>Berlevåg Airport</t>
  </si>
  <si>
    <t>Kristiansand Airport</t>
  </si>
  <si>
    <t>Geilo Airport Dagali</t>
  </si>
  <si>
    <t>Bardufoss Airport</t>
  </si>
  <si>
    <t>Harstad/Narvik Airport, Evenes</t>
  </si>
  <si>
    <t>Leirin Airport</t>
  </si>
  <si>
    <t>Florø Airport</t>
  </si>
  <si>
    <t>Oslo Gardermoen Airport</t>
  </si>
  <si>
    <t>Stafsberg Airport</t>
  </si>
  <si>
    <t>Haugesund Airport</t>
  </si>
  <si>
    <t>Hammerfest Airport</t>
  </si>
  <si>
    <t>Hasvik Airport</t>
  </si>
  <si>
    <t>Valan Airport</t>
  </si>
  <si>
    <t>Kautokeino Air Base</t>
  </si>
  <si>
    <t>Kristiansund Airport (Kvernberget)</t>
  </si>
  <si>
    <t>Gol Airport</t>
  </si>
  <si>
    <t>Kirkenes Airport (Høybuktmoen)</t>
  </si>
  <si>
    <t>Lista Airport</t>
  </si>
  <si>
    <t>Leknes Airport</t>
  </si>
  <si>
    <t>Mehamn Airport</t>
  </si>
  <si>
    <t>Molde Airport</t>
  </si>
  <si>
    <t>Mosjøen Airport (Kjærstad)</t>
  </si>
  <si>
    <t>Banak Airport</t>
  </si>
  <si>
    <t>Narvik Framnes Airport</t>
  </si>
  <si>
    <t>Namsos Høknesøra Airport</t>
  </si>
  <si>
    <t>Notodden Airport</t>
  </si>
  <si>
    <t>Ørland Airport</t>
  </si>
  <si>
    <t>Ørsta-Volda Airport, Hovden</t>
  </si>
  <si>
    <t>Mo i Rana Airport, Røssvoll</t>
  </si>
  <si>
    <t>Rørvik Airport, Ryum</t>
  </si>
  <si>
    <t>Røros Airport</t>
  </si>
  <si>
    <t>Røst Airport</t>
  </si>
  <si>
    <t>Moss Airport, Rygge</t>
  </si>
  <si>
    <t>Svalbard Airport, Longyear</t>
  </si>
  <si>
    <t>Sandane Airport (Anda)</t>
  </si>
  <si>
    <t>Sogndal Airport</t>
  </si>
  <si>
    <t>Svolvær Helle Airport</t>
  </si>
  <si>
    <t>Stokmarknes Skagen Airport</t>
  </si>
  <si>
    <t>Skien Airport</t>
  </si>
  <si>
    <t>Sørkjosen Airport</t>
  </si>
  <si>
    <t>Vardø Airport, Svartnes</t>
  </si>
  <si>
    <t>Sandnessjøen Airport (Stokka)</t>
  </si>
  <si>
    <t>Tromsø Airport</t>
  </si>
  <si>
    <t>Sandefjord Airport, Torp</t>
  </si>
  <si>
    <t>Trondheim Airport Værnes</t>
  </si>
  <si>
    <t>Vadsø Airport</t>
  </si>
  <si>
    <t>Stavanger Airport Sola</t>
  </si>
  <si>
    <t>Biała Podlaska Airfield</t>
  </si>
  <si>
    <t>Bydgoszcz Ignacy Jan Paderewski Airport</t>
  </si>
  <si>
    <t>Częstochowa-Rudniki</t>
  </si>
  <si>
    <t>Gdańsk Lech Wałęsa Airport</t>
  </si>
  <si>
    <t>Kraków John Paul II International Airport</t>
  </si>
  <si>
    <t>Koszalin Zegrze Pomorskie</t>
  </si>
  <si>
    <t>Katowice International Airport</t>
  </si>
  <si>
    <t>Bielsko-Bialo Kaniow Airfield</t>
  </si>
  <si>
    <t>Łódź Władysław Reymont Airport</t>
  </si>
  <si>
    <t>Modlin Airport</t>
  </si>
  <si>
    <t>Oksywie Military Air Base</t>
  </si>
  <si>
    <t>Poznań-Ławica Airport</t>
  </si>
  <si>
    <t>Radom Airport</t>
  </si>
  <si>
    <t>Rzeszów-Jasionka Airport</t>
  </si>
  <si>
    <t>Szczecin-Goleniów "Solidarność" Airport</t>
  </si>
  <si>
    <t>Olsztyn-Mazury Airport</t>
  </si>
  <si>
    <t>Warsaw Chopin Airport</t>
  </si>
  <si>
    <t>Copernicus Wrocław Airport</t>
  </si>
  <si>
    <t>Zielona Góra-Babimost Airport</t>
  </si>
  <si>
    <t>Erdenet Airport</t>
  </si>
  <si>
    <t>Ronneby Airport</t>
  </si>
  <si>
    <t>Gothenburg-Landvetter Airport</t>
  </si>
  <si>
    <t>Jönköping Airport</t>
  </si>
  <si>
    <t>Lidköping-Hovby Airport</t>
  </si>
  <si>
    <t>Gothenburg City Airport</t>
  </si>
  <si>
    <t>Skövde Airport</t>
  </si>
  <si>
    <t>Trollhättan-Vänersborg Airport</t>
  </si>
  <si>
    <t>Karlskoga Airport</t>
  </si>
  <si>
    <t>Mora Airport</t>
  </si>
  <si>
    <t>Stockholm Skavsta Airport</t>
  </si>
  <si>
    <t>Kristianstad Airport</t>
  </si>
  <si>
    <t>Oskarshamn Airport</t>
  </si>
  <si>
    <t>Kalmar Airport</t>
  </si>
  <si>
    <t>Malmö Sturup Airport</t>
  </si>
  <si>
    <t>Halmstad Airport</t>
  </si>
  <si>
    <t>Växjö Kronoberg Airport</t>
  </si>
  <si>
    <t>Sveg Airport</t>
  </si>
  <si>
    <t>Gällivare Airport</t>
  </si>
  <si>
    <t>Kramfors Sollefteå Airport</t>
  </si>
  <si>
    <t>Lycksele Airport</t>
  </si>
  <si>
    <t>Sundsvall-Härnösand Airport</t>
  </si>
  <si>
    <t>Örnsköldsvik Airport</t>
  </si>
  <si>
    <t>Kiruna Airport</t>
  </si>
  <si>
    <t>Skellefteå Airport</t>
  </si>
  <si>
    <t>Umeå Airport</t>
  </si>
  <si>
    <t>Vilhelmina Airport</t>
  </si>
  <si>
    <t>Arvidsjaur Airport</t>
  </si>
  <si>
    <t>Söderhamn Airport</t>
  </si>
  <si>
    <t>Åre Östersund Airport</t>
  </si>
  <si>
    <t>Örebro Airport</t>
  </si>
  <si>
    <t>Hagfors Airport</t>
  </si>
  <si>
    <t>Karlstad Airport</t>
  </si>
  <si>
    <t>Stockholm Västerås Airport</t>
  </si>
  <si>
    <t>Luleå Airport</t>
  </si>
  <si>
    <t>Stockholm-Arlanda Airport</t>
  </si>
  <si>
    <t>Stockholm-Bromma Airport</t>
  </si>
  <si>
    <t>Borlange Airport</t>
  </si>
  <si>
    <t>Hultsfred Airport</t>
  </si>
  <si>
    <t>Gävle Sandviken Airport</t>
  </si>
  <si>
    <t>Linköping City Airport</t>
  </si>
  <si>
    <t>Norrköping Airport</t>
  </si>
  <si>
    <t>Eskilstuna Airport</t>
  </si>
  <si>
    <t>Visby Airport</t>
  </si>
  <si>
    <t>Västervik Airport</t>
  </si>
  <si>
    <t>Ängelholm-Helsingborg Airport</t>
  </si>
  <si>
    <t>Storuman Airport</t>
  </si>
  <si>
    <t>Idre Airport</t>
  </si>
  <si>
    <t>Pajala Airport</t>
  </si>
  <si>
    <t>Hemavan Airport</t>
  </si>
  <si>
    <t>Geladi Airport</t>
  </si>
  <si>
    <t>Shire Inda Selassie Airport</t>
  </si>
  <si>
    <t>Spangdahlem Air Base</t>
  </si>
  <si>
    <t>Ramstein Air Base</t>
  </si>
  <si>
    <t>Fritzlar Army Airfield</t>
  </si>
  <si>
    <t>Flugplatz Kitzingen</t>
  </si>
  <si>
    <t>Nordholz Naval Airbase</t>
  </si>
  <si>
    <t>Geilenkirchen Air Base</t>
  </si>
  <si>
    <t>Rostock-Laage Airport</t>
  </si>
  <si>
    <t>Schleswig Air Base</t>
  </si>
  <si>
    <t>Wiesbaden Army Airfield</t>
  </si>
  <si>
    <t>Ingolstadt Manching Airport</t>
  </si>
  <si>
    <t>Daugavpils Intrenational Airport</t>
  </si>
  <si>
    <t>Liepčja International Airport</t>
  </si>
  <si>
    <t>Ventspils International Airport</t>
  </si>
  <si>
    <t>Kaunas International Airport</t>
  </si>
  <si>
    <t>Palanga International Airport</t>
  </si>
  <si>
    <t>Panevėžys Air Base</t>
  </si>
  <si>
    <t>Šiauliai International Airport</t>
  </si>
  <si>
    <t>Vilnius International Airport</t>
  </si>
  <si>
    <t>Ranger Municipal Airport</t>
  </si>
  <si>
    <t>Alexander Bay Airport</t>
  </si>
  <si>
    <t>Aggeneys Airport</t>
  </si>
  <si>
    <t>Alldays Airport</t>
  </si>
  <si>
    <t>Bisho Airport</t>
  </si>
  <si>
    <t>Bram Fischer International Airport</t>
  </si>
  <si>
    <t>Bultfontein Airport</t>
  </si>
  <si>
    <t>Arathusa Safari Lodge Airport</t>
  </si>
  <si>
    <t>Cradock Airport</t>
  </si>
  <si>
    <t>Cape Town International Airport</t>
  </si>
  <si>
    <t>Mubatuba Airport</t>
  </si>
  <si>
    <t>Zulu Inyala Airport</t>
  </si>
  <si>
    <t>Ben Schoeman Airport</t>
  </si>
  <si>
    <t>Empangeni Airport</t>
  </si>
  <si>
    <t>Ellisras Matimba Airport</t>
  </si>
  <si>
    <t>Ficksburg Sentraoes Airport</t>
  </si>
  <si>
    <t>Grand Central Airport</t>
  </si>
  <si>
    <t>George Airport</t>
  </si>
  <si>
    <t>Giyani Airport</t>
  </si>
  <si>
    <t>Rand Airport</t>
  </si>
  <si>
    <t>Hluhluwe Airport</t>
  </si>
  <si>
    <t>Hoedspruit Air Force Base Airport</t>
  </si>
  <si>
    <t>P C Pelser Airport</t>
  </si>
  <si>
    <t>Kimberley Airport</t>
  </si>
  <si>
    <t>Kruger Mpumalanga International Airport</t>
  </si>
  <si>
    <t>Komatipoort Airport</t>
  </si>
  <si>
    <t>Johan Pienaar Airport</t>
  </si>
  <si>
    <t>Kleinsee Airport</t>
  </si>
  <si>
    <t>Lanseria Airport</t>
  </si>
  <si>
    <t>Lime Acres Finsch Mine Airport</t>
  </si>
  <si>
    <t>Londolozi Airport</t>
  </si>
  <si>
    <t>King Shaka International Airport</t>
  </si>
  <si>
    <t>Lusikisiki Airport</t>
  </si>
  <si>
    <t>Louis Trichardt Airport</t>
  </si>
  <si>
    <t>Langebaanweg Airport</t>
  </si>
  <si>
    <t>Ladysmith Airport</t>
  </si>
  <si>
    <t>Malamala Airport</t>
  </si>
  <si>
    <t>Margate Airport</t>
  </si>
  <si>
    <t>Musina(Messina) Airport</t>
  </si>
  <si>
    <t>Mmabatho International Airport</t>
  </si>
  <si>
    <t>Riverside Airport</t>
  </si>
  <si>
    <t>Mossel Bay Airport</t>
  </si>
  <si>
    <t>Mkuze Airport</t>
  </si>
  <si>
    <t>Ngala Airport</t>
  </si>
  <si>
    <t>Nelspruit Airport</t>
  </si>
  <si>
    <t>Overberg Airport</t>
  </si>
  <si>
    <t>Oudtshoorn Airport</t>
  </si>
  <si>
    <t>OR Tambo International Airport</t>
  </si>
  <si>
    <t>Port Alfred Airport</t>
  </si>
  <si>
    <t>Port Elizabeth Airport</t>
  </si>
  <si>
    <t>Plettenberg Bay Airport</t>
  </si>
  <si>
    <t>Hendrik Van Eck Airport</t>
  </si>
  <si>
    <t>Port St Johns Airport</t>
  </si>
  <si>
    <t>Prieska Airport</t>
  </si>
  <si>
    <t>Pietermaritzburg Airport</t>
  </si>
  <si>
    <t>Pilanesberg International Airport</t>
  </si>
  <si>
    <t>Polokwane International Airport</t>
  </si>
  <si>
    <t>Potchefstroom Airport</t>
  </si>
  <si>
    <t>Queenstown Airport</t>
  </si>
  <si>
    <t>Richards Bay Airport</t>
  </si>
  <si>
    <t>Reivilo Airport</t>
  </si>
  <si>
    <t>Robertson Airport</t>
  </si>
  <si>
    <t>Springbok Airport</t>
  </si>
  <si>
    <t>Secunda Airport</t>
  </si>
  <si>
    <t>Sabi Sabi Airport</t>
  </si>
  <si>
    <t>Sishen Airport</t>
  </si>
  <si>
    <t>Skukuza Airport</t>
  </si>
  <si>
    <t>Thohoyandou Airport</t>
  </si>
  <si>
    <t>Thaba Nchu Tar Airport</t>
  </si>
  <si>
    <t>Tzaneen Airport</t>
  </si>
  <si>
    <t>Prince Mangosuthu Buthelezi Airport</t>
  </si>
  <si>
    <t>Pierre Van Ryneveld Airport</t>
  </si>
  <si>
    <t>K. D. Matanzima Airport</t>
  </si>
  <si>
    <t>Vryburg Airport</t>
  </si>
  <si>
    <t>Virginia Airport</t>
  </si>
  <si>
    <t>Vredendal Airport</t>
  </si>
  <si>
    <t>Vryheid Airport</t>
  </si>
  <si>
    <t>Wonderboom Airport</t>
  </si>
  <si>
    <t>Waterkloof Air Force Base</t>
  </si>
  <si>
    <t>Francistown Airport</t>
  </si>
  <si>
    <t>Ghanzi Airport</t>
  </si>
  <si>
    <t>Jwaneng Airport</t>
  </si>
  <si>
    <t>Kasane Airport</t>
  </si>
  <si>
    <t>Khwai River Lodge Airport</t>
  </si>
  <si>
    <t>Lobatse Airport</t>
  </si>
  <si>
    <t>Maun Airport</t>
  </si>
  <si>
    <t>Orapa Airport</t>
  </si>
  <si>
    <t>Palapye Airport</t>
  </si>
  <si>
    <t>Sir Seretse Khama International Airport</t>
  </si>
  <si>
    <t>Sua Pan Airport</t>
  </si>
  <si>
    <t>Selebi Phikwe Airport</t>
  </si>
  <si>
    <t>Savuti Airport</t>
  </si>
  <si>
    <t>Shakawe Airport</t>
  </si>
  <si>
    <t>Limpopo Valley Airport</t>
  </si>
  <si>
    <t>Tshabong Airport</t>
  </si>
  <si>
    <t>Maya-Maya Airport</t>
  </si>
  <si>
    <t>Djambala Airport</t>
  </si>
  <si>
    <t>Kindamba Airport</t>
  </si>
  <si>
    <t>Lague Airport</t>
  </si>
  <si>
    <t>Mouyondzi Airport</t>
  </si>
  <si>
    <t>Sibiti Airport</t>
  </si>
  <si>
    <t>Yokangassi Airport</t>
  </si>
  <si>
    <t>Zanaga Airport</t>
  </si>
  <si>
    <t>Mossendjo Airport</t>
  </si>
  <si>
    <t>Boundji Airport</t>
  </si>
  <si>
    <t>Oyo Ollombo Airport</t>
  </si>
  <si>
    <t>Ewo Airport</t>
  </si>
  <si>
    <t>Gamboma Airport</t>
  </si>
  <si>
    <t>Impfondo Airport</t>
  </si>
  <si>
    <t>Kelle Airport</t>
  </si>
  <si>
    <t>Makoua Airport</t>
  </si>
  <si>
    <t>Owando Airport</t>
  </si>
  <si>
    <t>Souanke Airport</t>
  </si>
  <si>
    <t>Betou Airport</t>
  </si>
  <si>
    <t>Ouesso Airport</t>
  </si>
  <si>
    <t>Makabana Airport</t>
  </si>
  <si>
    <t>Ngot Nzoungou Airport</t>
  </si>
  <si>
    <t>Pointe Noire Airport</t>
  </si>
  <si>
    <t>Matsapha Airport</t>
  </si>
  <si>
    <t>King Mswati III International Airport</t>
  </si>
  <si>
    <t>Fetlar Airport</t>
  </si>
  <si>
    <t>Carnot Airport</t>
  </si>
  <si>
    <t>Bangui M'Poko International Airport</t>
  </si>
  <si>
    <t>Bangassou Airport</t>
  </si>
  <si>
    <t>Birao Airport</t>
  </si>
  <si>
    <t>Bambari Airport</t>
  </si>
  <si>
    <t>N'Délé Airport</t>
  </si>
  <si>
    <t>Bouar Airport</t>
  </si>
  <si>
    <t>Bria Airport</t>
  </si>
  <si>
    <t>Bossangoa Airport</t>
  </si>
  <si>
    <t>Berbérati Airport</t>
  </si>
  <si>
    <t>Ouadda Airport</t>
  </si>
  <si>
    <t>Yalinga Airport</t>
  </si>
  <si>
    <t>Zemio Airport</t>
  </si>
  <si>
    <t>M'Boki Airport</t>
  </si>
  <si>
    <t>Batangafo Airport</t>
  </si>
  <si>
    <t>Gordil Airport</t>
  </si>
  <si>
    <t>Bakouma Airport</t>
  </si>
  <si>
    <t>Ouanda Djallé Airport</t>
  </si>
  <si>
    <t>Rafaï Airport</t>
  </si>
  <si>
    <t>Bouca Airport</t>
  </si>
  <si>
    <t>Bozoum Airport</t>
  </si>
  <si>
    <t>Annobón Airport</t>
  </si>
  <si>
    <t>Bata Airport</t>
  </si>
  <si>
    <t>President Obiang Nguema International Airport</t>
  </si>
  <si>
    <t>Malabo Airport</t>
  </si>
  <si>
    <t>RAF Ascension Island</t>
  </si>
  <si>
    <t>St. Helena Airport</t>
  </si>
  <si>
    <t>Sir Seewoosagur Ramgoolam International Airport</t>
  </si>
  <si>
    <t>Sir Charles Gaetan Duval Airport</t>
  </si>
  <si>
    <t>Finschhafen Airport</t>
  </si>
  <si>
    <t>Diego Garcia Naval Support Facility</t>
  </si>
  <si>
    <t>Nkongsamba Airport</t>
  </si>
  <si>
    <t>Kribi Airport</t>
  </si>
  <si>
    <t>Tiko Airport</t>
  </si>
  <si>
    <t>Douala International Airport</t>
  </si>
  <si>
    <t>Mamfe Airport</t>
  </si>
  <si>
    <t>Kaélé Airport</t>
  </si>
  <si>
    <t>Batouri Airport</t>
  </si>
  <si>
    <t>Yagoua Airport</t>
  </si>
  <si>
    <t>Salak Airport</t>
  </si>
  <si>
    <t>Foumban Nkounja Airport</t>
  </si>
  <si>
    <t>N'Gaoundéré Airport</t>
  </si>
  <si>
    <t>Bertoua Airport</t>
  </si>
  <si>
    <t>Garoua International Airport</t>
  </si>
  <si>
    <t>Dschang Airport</t>
  </si>
  <si>
    <t>Bafoussam Airport</t>
  </si>
  <si>
    <t>Bamenda Airport</t>
  </si>
  <si>
    <t>Ebolowa Airport</t>
  </si>
  <si>
    <t>Yaoundé Airport</t>
  </si>
  <si>
    <t>Yaoundé Nsimalen International Airport</t>
  </si>
  <si>
    <t>Mbala Airport</t>
  </si>
  <si>
    <t>Chipata Airport</t>
  </si>
  <si>
    <t>Jeki Airport</t>
  </si>
  <si>
    <t>Kasompe Airport</t>
  </si>
  <si>
    <t>Kalabo Airport</t>
  </si>
  <si>
    <t>Kaoma Airport</t>
  </si>
  <si>
    <t>Kasama Airport</t>
  </si>
  <si>
    <t>Kasaba Bay Airport</t>
  </si>
  <si>
    <t>Harry Mwanga Nkumbula International Airport</t>
  </si>
  <si>
    <t>Lukulu Airport</t>
  </si>
  <si>
    <t>Kenneth Kaunda International Airport</t>
  </si>
  <si>
    <t>Mansa Airport</t>
  </si>
  <si>
    <t>Mfuwe Airport</t>
  </si>
  <si>
    <t>Mongu Airport</t>
  </si>
  <si>
    <t>Ngoma Airport</t>
  </si>
  <si>
    <t>Simon Mwansa Kapwepwe International Airport</t>
  </si>
  <si>
    <t>Royal Zambesi Lodge Airstrip</t>
  </si>
  <si>
    <t>Senanga Airport</t>
  </si>
  <si>
    <t>Southdowns Airport</t>
  </si>
  <si>
    <t>Sesheke Airport</t>
  </si>
  <si>
    <t>Solwesi Airport</t>
  </si>
  <si>
    <t>Flat Airport</t>
  </si>
  <si>
    <t>Zambezi Airport</t>
  </si>
  <si>
    <t>Ulithi Airport</t>
  </si>
  <si>
    <t>Prince Said Ibrahim International Airport</t>
  </si>
  <si>
    <t>Mohéli Bandar Es Eslam Airport</t>
  </si>
  <si>
    <t>Iconi Airport</t>
  </si>
  <si>
    <t>Ouani Airport</t>
  </si>
  <si>
    <t>Dzaoudzi Pamandzi International Airport</t>
  </si>
  <si>
    <t>Roland Garros Airport</t>
  </si>
  <si>
    <t>Pierrefonds Airport</t>
  </si>
  <si>
    <t>Malaimbandy Airport</t>
  </si>
  <si>
    <t>Antsirabe Airport</t>
  </si>
  <si>
    <t>Antsalova Airport</t>
  </si>
  <si>
    <t>Mahanoro Airport</t>
  </si>
  <si>
    <t>Ivato Airport</t>
  </si>
  <si>
    <t>Ankavandra Airport</t>
  </si>
  <si>
    <t>Belo sur Tsiribihina Airport</t>
  </si>
  <si>
    <t>Miandrivazo Airport</t>
  </si>
  <si>
    <t>Maintirano Airport</t>
  </si>
  <si>
    <t>Atsinanana Airport</t>
  </si>
  <si>
    <t>Morafenobe Airport</t>
  </si>
  <si>
    <t>Sainte Marie Airport</t>
  </si>
  <si>
    <t>Toamasina Airport</t>
  </si>
  <si>
    <t>Tambohorano Airport</t>
  </si>
  <si>
    <t>Morondava Airport</t>
  </si>
  <si>
    <t>Tsiroanomandidy Airport</t>
  </si>
  <si>
    <t>Vatomandry Airport</t>
  </si>
  <si>
    <t>Ambatondrazaka Airport</t>
  </si>
  <si>
    <t>Arrachart Airport</t>
  </si>
  <si>
    <t>Ankaizina Airport</t>
  </si>
  <si>
    <t>Mananara Nord Airport</t>
  </si>
  <si>
    <t>Andapa Airport</t>
  </si>
  <si>
    <t>Ambilobe Airport</t>
  </si>
  <si>
    <t>Avaratra Airport</t>
  </si>
  <si>
    <t>Port Bergé Airport</t>
  </si>
  <si>
    <t>Antsirabato Airport</t>
  </si>
  <si>
    <t>Analalava Airport</t>
  </si>
  <si>
    <t>Amborovy Airport</t>
  </si>
  <si>
    <t>Fascene Airport</t>
  </si>
  <si>
    <t>Soalala Airport</t>
  </si>
  <si>
    <t>Mampikony Airport</t>
  </si>
  <si>
    <t>Besalampy Airport</t>
  </si>
  <si>
    <t>Maroantsetra Airport</t>
  </si>
  <si>
    <t>Sambava Airport</t>
  </si>
  <si>
    <t>Tsaratanana Airport</t>
  </si>
  <si>
    <t>Vohimarina Airport</t>
  </si>
  <si>
    <t>Ambalabe Airport</t>
  </si>
  <si>
    <t>Mandritsara Airport</t>
  </si>
  <si>
    <t>Ampampamena Airport</t>
  </si>
  <si>
    <t>Antsoa Airport</t>
  </si>
  <si>
    <t>Mandabe Airport</t>
  </si>
  <si>
    <t>Tôlanaro Airport</t>
  </si>
  <si>
    <t>Fianarantsoa Airport</t>
  </si>
  <si>
    <t>Farafangana Airport</t>
  </si>
  <si>
    <t>Ihosy Airport</t>
  </si>
  <si>
    <t>Manja Airport</t>
  </si>
  <si>
    <t>Manakara Airport</t>
  </si>
  <si>
    <t>Bekily Airport</t>
  </si>
  <si>
    <t>Mananjary Airport</t>
  </si>
  <si>
    <t>Samangoky Airport</t>
  </si>
  <si>
    <t>Morombe Airport</t>
  </si>
  <si>
    <t>Toliara Airport</t>
  </si>
  <si>
    <t>Vangaindrano Airport</t>
  </si>
  <si>
    <t>Betioky Airport</t>
  </si>
  <si>
    <t>Ampanihy Airport</t>
  </si>
  <si>
    <t>Ankazoabo Airport</t>
  </si>
  <si>
    <t>Ambriz Airport</t>
  </si>
  <si>
    <t>Mbanza Congo Airport</t>
  </si>
  <si>
    <t>Benguela Airport</t>
  </si>
  <si>
    <t>Cabinda Airport</t>
  </si>
  <si>
    <t>Cafunfo Airport</t>
  </si>
  <si>
    <t>Chitato Airport</t>
  </si>
  <si>
    <t>Catumbela Airport</t>
  </si>
  <si>
    <t>Cuito Cuanavale Airport</t>
  </si>
  <si>
    <t>Camaxilo Airport</t>
  </si>
  <si>
    <t>Cazombo Airport</t>
  </si>
  <si>
    <t>Dundo Airport</t>
  </si>
  <si>
    <t>Fane Airport</t>
  </si>
  <si>
    <t>Ngjiva Pereira Airport</t>
  </si>
  <si>
    <t>Nova Lisboa Airport</t>
  </si>
  <si>
    <t>Kuito Airport</t>
  </si>
  <si>
    <t>Lucapa Airport</t>
  </si>
  <si>
    <t>Quatro de Fevereiro Airport</t>
  </si>
  <si>
    <t>Luzamba Airport</t>
  </si>
  <si>
    <t>Malanje Airport</t>
  </si>
  <si>
    <t>Menongue Airport</t>
  </si>
  <si>
    <t>Namibe Airport</t>
  </si>
  <si>
    <t>Negage Airport</t>
  </si>
  <si>
    <t>Porto Amboim Airport</t>
  </si>
  <si>
    <t>Saurimo Airport</t>
  </si>
  <si>
    <t>Soyo Airport</t>
  </si>
  <si>
    <t>Sumbe Airport</t>
  </si>
  <si>
    <t>Luau Airport</t>
  </si>
  <si>
    <t>Lubango Airport</t>
  </si>
  <si>
    <t>Luena Airport</t>
  </si>
  <si>
    <t>Uige Airport</t>
  </si>
  <si>
    <t>Waco Kungo Airport</t>
  </si>
  <si>
    <t>Xangongo Airport</t>
  </si>
  <si>
    <t>N'zeto Airport</t>
  </si>
  <si>
    <t>Nzagi Airport</t>
  </si>
  <si>
    <t>Booue Airport</t>
  </si>
  <si>
    <t>Ndende Airport</t>
  </si>
  <si>
    <t>Fougamou Airport</t>
  </si>
  <si>
    <t>M'Bigou Airport</t>
  </si>
  <si>
    <t>Moabi Airport</t>
  </si>
  <si>
    <t>Ville Airport</t>
  </si>
  <si>
    <t>Koulamoutou Mabimbi Airport</t>
  </si>
  <si>
    <t>Mouilla Ville Airport</t>
  </si>
  <si>
    <t>Oyem Airport</t>
  </si>
  <si>
    <t>Okondja Airport</t>
  </si>
  <si>
    <t>Lambarene Airport</t>
  </si>
  <si>
    <t>Minvoul Airport</t>
  </si>
  <si>
    <t>Bitam Airport</t>
  </si>
  <si>
    <t>Moanda Airport</t>
  </si>
  <si>
    <t>Mekambo Airport</t>
  </si>
  <si>
    <t>Port Gentil Airport</t>
  </si>
  <si>
    <t>Omboue Hopital Airport</t>
  </si>
  <si>
    <t>Tchongorove Airport</t>
  </si>
  <si>
    <t>Makokou Airport</t>
  </si>
  <si>
    <t>Libreville Leon M'ba International Airport</t>
  </si>
  <si>
    <t>Mitzic Airport</t>
  </si>
  <si>
    <t>M'Vengue El Hadj Omar Bongo Ondimba International Airport</t>
  </si>
  <si>
    <t>Lastourville Airport</t>
  </si>
  <si>
    <t>Sette Cama Airport</t>
  </si>
  <si>
    <t>Tchibanga Airport</t>
  </si>
  <si>
    <t>Mayumba Airport</t>
  </si>
  <si>
    <t>Foya Airport</t>
  </si>
  <si>
    <t>Principe Airport</t>
  </si>
  <si>
    <t>São Tomé International Airport</t>
  </si>
  <si>
    <t>Angoche Airport</t>
  </si>
  <si>
    <t>Beira Airport</t>
  </si>
  <si>
    <t>Cuamba Airport</t>
  </si>
  <si>
    <t>Chimoio Airport</t>
  </si>
  <si>
    <t>Inhaca Airport</t>
  </si>
  <si>
    <t>Inhambane Airport</t>
  </si>
  <si>
    <t>Lichinga Airport</t>
  </si>
  <si>
    <t>Lumbo Airport</t>
  </si>
  <si>
    <t>Maputo Airport</t>
  </si>
  <si>
    <t>Mueda Airport</t>
  </si>
  <si>
    <t>Mocímboa da Praia Airport</t>
  </si>
  <si>
    <t>Nacala Airport</t>
  </si>
  <si>
    <t>Nampula Airport</t>
  </si>
  <si>
    <t>Pemba Airport</t>
  </si>
  <si>
    <t>Ponta do Ouro Airport</t>
  </si>
  <si>
    <t>Quelimane Airport</t>
  </si>
  <si>
    <t>Chingozi Airport</t>
  </si>
  <si>
    <t>Vilankulo Airport</t>
  </si>
  <si>
    <t>Xai-Xai Airport</t>
  </si>
  <si>
    <t>Desroches Airport</t>
  </si>
  <si>
    <t>Fossil Downs Airport</t>
  </si>
  <si>
    <t>Praslin Airport</t>
  </si>
  <si>
    <t>Bird Island Airport</t>
  </si>
  <si>
    <t>Denis Island Airport</t>
  </si>
  <si>
    <t>Frégate Island Airport</t>
  </si>
  <si>
    <t>Sarh Airport</t>
  </si>
  <si>
    <t>Bongor Airport</t>
  </si>
  <si>
    <t>Abeche Airport</t>
  </si>
  <si>
    <t>Moundou Airport</t>
  </si>
  <si>
    <t>Lai Airport</t>
  </si>
  <si>
    <t>Ati Airport</t>
  </si>
  <si>
    <t>N'Djamena International Airport</t>
  </si>
  <si>
    <t>Bokoro Airport</t>
  </si>
  <si>
    <t>Bol Airport</t>
  </si>
  <si>
    <t>Mongo Airport</t>
  </si>
  <si>
    <t>Am Timan Airport</t>
  </si>
  <si>
    <t>Pala Airport</t>
  </si>
  <si>
    <t>Bousso Airport</t>
  </si>
  <si>
    <t>Mao Airport</t>
  </si>
  <si>
    <t>Faya Largeau Airport</t>
  </si>
  <si>
    <t>Fulleborn Airport</t>
  </si>
  <si>
    <t>Bumi Airport</t>
  </si>
  <si>
    <t>Joshua Mqabuko Nkomo International Airport</t>
  </si>
  <si>
    <t>Chipinge Airport</t>
  </si>
  <si>
    <t>Buffalo Range Airport</t>
  </si>
  <si>
    <t>Victoria Falls International Airport</t>
  </si>
  <si>
    <t>Robert Gabriel Mugabe International Airport</t>
  </si>
  <si>
    <t>Kariba International Airport</t>
  </si>
  <si>
    <t>Mahenye Airport</t>
  </si>
  <si>
    <t>Mutare Airport</t>
  </si>
  <si>
    <t>Masvingo International Airport</t>
  </si>
  <si>
    <t>Thornhill Air Base</t>
  </si>
  <si>
    <t>Hwange National Park Airport</t>
  </si>
  <si>
    <t>Hwange (Town) Airport</t>
  </si>
  <si>
    <t>Chelinda Malawi Airport</t>
  </si>
  <si>
    <t>Chileka International Airport</t>
  </si>
  <si>
    <t>Club Makokola Airport</t>
  </si>
  <si>
    <t>Dwangwa Airport</t>
  </si>
  <si>
    <t>Karonga Airport</t>
  </si>
  <si>
    <t>Kasungu Airport</t>
  </si>
  <si>
    <t>Lilongwe International Airport</t>
  </si>
  <si>
    <t>Likoma Island Airport</t>
  </si>
  <si>
    <t>Mangochi Airport</t>
  </si>
  <si>
    <t>Monkey Bay Airport</t>
  </si>
  <si>
    <t>Salima Airport</t>
  </si>
  <si>
    <t>Mzuzu Airport</t>
  </si>
  <si>
    <t>Lebakeng Airport</t>
  </si>
  <si>
    <t>Leribe Airport</t>
  </si>
  <si>
    <t>Lesobeng Airport</t>
  </si>
  <si>
    <t>Mafeteng Airport</t>
  </si>
  <si>
    <t>Mokhotlong Airport</t>
  </si>
  <si>
    <t>Moshoeshoe I International Airport</t>
  </si>
  <si>
    <t>Nkaus Airport</t>
  </si>
  <si>
    <t>Pelaneng Airport</t>
  </si>
  <si>
    <t>Quthing Airport</t>
  </si>
  <si>
    <t>Qacha's Nek Airport</t>
  </si>
  <si>
    <t>Sehonghong Airport</t>
  </si>
  <si>
    <t>Sekakes Airport</t>
  </si>
  <si>
    <t>Semonkong Airport</t>
  </si>
  <si>
    <t>Seshutes Airport</t>
  </si>
  <si>
    <t>Thaba-Tseka Airport</t>
  </si>
  <si>
    <t>Tlokoeng Airport</t>
  </si>
  <si>
    <t>Ai-Ais Airport</t>
  </si>
  <si>
    <t>Arandis Airport</t>
  </si>
  <si>
    <t>Gobabis Airport</t>
  </si>
  <si>
    <t>Grootfontein Airport</t>
  </si>
  <si>
    <t>Halali Airport</t>
  </si>
  <si>
    <t>Karasburg Airport</t>
  </si>
  <si>
    <t>Katima Mulilo Airport</t>
  </si>
  <si>
    <t>Keetmanshoop Airport</t>
  </si>
  <si>
    <t>Lianshulu Airport</t>
  </si>
  <si>
    <t>Luderitz Airport</t>
  </si>
  <si>
    <t>Mount Etjo Airport</t>
  </si>
  <si>
    <t>Midgard Airport</t>
  </si>
  <si>
    <t>Mokuti Lodge Airport</t>
  </si>
  <si>
    <t>Namutoni Airport</t>
  </si>
  <si>
    <t>Ondangwa Airport</t>
  </si>
  <si>
    <t>Omega Airport</t>
  </si>
  <si>
    <t>Oranjemund Airport</t>
  </si>
  <si>
    <t>Okaukuejo Airport</t>
  </si>
  <si>
    <t>Opuwa Airport</t>
  </si>
  <si>
    <t>Oshakati Airport</t>
  </si>
  <si>
    <t>Otjiwarongo Airport</t>
  </si>
  <si>
    <t>Rundu Airport</t>
  </si>
  <si>
    <t>Skorpion Mine Airport</t>
  </si>
  <si>
    <t>Swakopmund Airport</t>
  </si>
  <si>
    <t>Sesriem Airstrip</t>
  </si>
  <si>
    <t>Terrace Bay Airport</t>
  </si>
  <si>
    <t>Tsumeb Airport</t>
  </si>
  <si>
    <t>Walvis Bay Airport</t>
  </si>
  <si>
    <t>Eros Airport</t>
  </si>
  <si>
    <t>Ndjili International Airport</t>
  </si>
  <si>
    <t>Ndolo Airport</t>
  </si>
  <si>
    <t>Muanda Airport</t>
  </si>
  <si>
    <t>Boma Airport</t>
  </si>
  <si>
    <t>Luozi Airport</t>
  </si>
  <si>
    <t>Tshimpi Airport</t>
  </si>
  <si>
    <t>N'Kolo-Fuma Airport</t>
  </si>
  <si>
    <t>Inongo Airport</t>
  </si>
  <si>
    <t>Nioki Airport</t>
  </si>
  <si>
    <t>Bandundu Airport</t>
  </si>
  <si>
    <t>Basango Mboliasa Airport</t>
  </si>
  <si>
    <t>Kikwit Airport</t>
  </si>
  <si>
    <t>Idiofa Airport</t>
  </si>
  <si>
    <t>Lusanga Airport</t>
  </si>
  <si>
    <t>Masi Manimba Airport</t>
  </si>
  <si>
    <t>Mbandaka Airport</t>
  </si>
  <si>
    <t>Basankusu Airport</t>
  </si>
  <si>
    <t>Libenge Airport</t>
  </si>
  <si>
    <t>Gbadolite Airport</t>
  </si>
  <si>
    <t>Gemena Airport</t>
  </si>
  <si>
    <t>Kotakoli Airport</t>
  </si>
  <si>
    <t>Bumbar Airport</t>
  </si>
  <si>
    <t>Lisala Airport</t>
  </si>
  <si>
    <t>Boende Airport</t>
  </si>
  <si>
    <t>Ikela Airport</t>
  </si>
  <si>
    <t>Bangoka International Airport</t>
  </si>
  <si>
    <t>Yangambi Airport</t>
  </si>
  <si>
    <t>Matari Airport</t>
  </si>
  <si>
    <t>Bunia Airport</t>
  </si>
  <si>
    <t>Buta Zega Airport</t>
  </si>
  <si>
    <t>Bukavu Kavumu Airport</t>
  </si>
  <si>
    <t>Rughenda Airfield</t>
  </si>
  <si>
    <t>Goma International Airport</t>
  </si>
  <si>
    <t>Beni Airport</t>
  </si>
  <si>
    <t>Kindu Airport</t>
  </si>
  <si>
    <t>Kinkungwa Airport</t>
  </si>
  <si>
    <t>Punia Airport</t>
  </si>
  <si>
    <t>Lubumbashi International Airport</t>
  </si>
  <si>
    <t>Pweto Airport</t>
  </si>
  <si>
    <t>Kasenga Airport</t>
  </si>
  <si>
    <t>Kolwezi Airport</t>
  </si>
  <si>
    <t>Manono Airport</t>
  </si>
  <si>
    <t>Moba Airport</t>
  </si>
  <si>
    <t>Kalemie Airport</t>
  </si>
  <si>
    <t>Kabalo Airport</t>
  </si>
  <si>
    <t>Kongolo Airport</t>
  </si>
  <si>
    <t>Kamina Base Airport</t>
  </si>
  <si>
    <t>Kapanga Airport</t>
  </si>
  <si>
    <t>Kaniama Airport</t>
  </si>
  <si>
    <t>Kananga Airport</t>
  </si>
  <si>
    <t>Luiza Airport</t>
  </si>
  <si>
    <t>Tshikapa Airport</t>
  </si>
  <si>
    <t>Lodja Airport</t>
  </si>
  <si>
    <t>Lusambo Airport</t>
  </si>
  <si>
    <t>Mweka Airport</t>
  </si>
  <si>
    <t>Basongo Airport</t>
  </si>
  <si>
    <t>Ilebo Airport</t>
  </si>
  <si>
    <t>Mbuji Mayi Airport</t>
  </si>
  <si>
    <t>Gandajika Airport</t>
  </si>
  <si>
    <t>Tunta Airport</t>
  </si>
  <si>
    <t>Akieni Airport</t>
  </si>
  <si>
    <t>Gamba Airport</t>
  </si>
  <si>
    <t>Gabbs Airport</t>
  </si>
  <si>
    <t>Modibo Keita International Airport</t>
  </si>
  <si>
    <t>Goundam Airport</t>
  </si>
  <si>
    <t>Gao Airport</t>
  </si>
  <si>
    <t>Kenieba Airport</t>
  </si>
  <si>
    <t>Koutiala Airport</t>
  </si>
  <si>
    <t>Kayes Dag Dag Airport</t>
  </si>
  <si>
    <t>Mopti Airport</t>
  </si>
  <si>
    <t>Nara Airport</t>
  </si>
  <si>
    <t>Nioro du Sahel Airport</t>
  </si>
  <si>
    <t>Sikasso Airport</t>
  </si>
  <si>
    <t>Timbuktu Airport</t>
  </si>
  <si>
    <t>Yélimané Airport</t>
  </si>
  <si>
    <t>Guasopa Airport</t>
  </si>
  <si>
    <t>Dornoch Airfield</t>
  </si>
  <si>
    <t>Flotta Isle Airport</t>
  </si>
  <si>
    <t>Foula Airfield</t>
  </si>
  <si>
    <t>Outer Skerries Airport</t>
  </si>
  <si>
    <t>Papa Stour Airport</t>
  </si>
  <si>
    <t>Garbaharey Airport</t>
  </si>
  <si>
    <t>Banjul International Airport</t>
  </si>
  <si>
    <t>Fuerteventura Airport</t>
  </si>
  <si>
    <t>La Gomera Airport</t>
  </si>
  <si>
    <t>Hierro Airport</t>
  </si>
  <si>
    <t>La Palma Airport</t>
  </si>
  <si>
    <t>Gran Canaria Airport</t>
  </si>
  <si>
    <t>Lanzarote Airport</t>
  </si>
  <si>
    <t>Tenerife South Airport</t>
  </si>
  <si>
    <t>Gravatai Airport</t>
  </si>
  <si>
    <t>Tenerife Norte Airport</t>
  </si>
  <si>
    <t>Melilla Airport</t>
  </si>
  <si>
    <t>Gewoia Airport</t>
  </si>
  <si>
    <t>Sherbro International Airport</t>
  </si>
  <si>
    <t>Bo Airport</t>
  </si>
  <si>
    <t>Gbangbatok Airport</t>
  </si>
  <si>
    <t>Hastings Airport</t>
  </si>
  <si>
    <t>Kabala Airport</t>
  </si>
  <si>
    <t>Kenema Airport</t>
  </si>
  <si>
    <t>Lungi International Airport</t>
  </si>
  <si>
    <t>Yengema Airport</t>
  </si>
  <si>
    <t>Bubaque Airport</t>
  </si>
  <si>
    <t>Osvaldo Vieira International Airport</t>
  </si>
  <si>
    <t>Garachiné Airport</t>
  </si>
  <si>
    <t>Buchanan Airport</t>
  </si>
  <si>
    <t>Cape Palmas Airport</t>
  </si>
  <si>
    <t>Greenville Sinoe Airport</t>
  </si>
  <si>
    <t>Spriggs Payne Airport</t>
  </si>
  <si>
    <t>Nimba Airport</t>
  </si>
  <si>
    <t>Gulgubip Airport</t>
  </si>
  <si>
    <t>Roberts International Airport</t>
  </si>
  <si>
    <t>Sasstown Airport</t>
  </si>
  <si>
    <t>Tchien Airport</t>
  </si>
  <si>
    <t>Voinjama Airport</t>
  </si>
  <si>
    <t>Al Massira Airport</t>
  </si>
  <si>
    <t>Tan Tan Airport</t>
  </si>
  <si>
    <t>Zagora Airport</t>
  </si>
  <si>
    <t>Bouarfa Airport</t>
  </si>
  <si>
    <t>Saïss Airport</t>
  </si>
  <si>
    <t>Moulay Ali Cherif Airport</t>
  </si>
  <si>
    <t>Bassatine Airport</t>
  </si>
  <si>
    <t>Angads Airport</t>
  </si>
  <si>
    <t>Smara Airport</t>
  </si>
  <si>
    <t>Ben Slimane Airport</t>
  </si>
  <si>
    <t>Beni Mellal Airport</t>
  </si>
  <si>
    <t>Rabat-Salé Airport</t>
  </si>
  <si>
    <t>Sidi Ifni Xx Airport</t>
  </si>
  <si>
    <t>Dakhla Airport</t>
  </si>
  <si>
    <t>Mogador Airport</t>
  </si>
  <si>
    <t>Hassan I Airport</t>
  </si>
  <si>
    <t>Mohammed V International Airport</t>
  </si>
  <si>
    <t>Safi Airport</t>
  </si>
  <si>
    <t>Nador International Airport</t>
  </si>
  <si>
    <t>Menara Airport</t>
  </si>
  <si>
    <t>Kenitra Airport</t>
  </si>
  <si>
    <t>Ouarzazate Airport</t>
  </si>
  <si>
    <t>Golog Maqin Airport</t>
  </si>
  <si>
    <t>Cherif Al Idrissi Airport</t>
  </si>
  <si>
    <t>Saniat R'mel Airport</t>
  </si>
  <si>
    <t>Ibn Batouta Airport</t>
  </si>
  <si>
    <t>Goodnews Airport</t>
  </si>
  <si>
    <t>Blaise Diagne International Airport</t>
  </si>
  <si>
    <t>Gora Airstrip</t>
  </si>
  <si>
    <t>Kolda North Airport</t>
  </si>
  <si>
    <t>Ziguinchor Airport</t>
  </si>
  <si>
    <t>Cap Skirring Airport</t>
  </si>
  <si>
    <t>Kaolack Airport</t>
  </si>
  <si>
    <t>Léopold Sédar Senghor International Airport</t>
  </si>
  <si>
    <t>Ouro Sogui Airport</t>
  </si>
  <si>
    <t>Podor Airport</t>
  </si>
  <si>
    <t>Richard Toll Airport</t>
  </si>
  <si>
    <t>Saint Louis Airport</t>
  </si>
  <si>
    <t>Bakel Airport</t>
  </si>
  <si>
    <t>Kédougou Airport</t>
  </si>
  <si>
    <t>Simenti Airport</t>
  </si>
  <si>
    <t>Tambacounda Airport</t>
  </si>
  <si>
    <t>Aioun el Atrouss Airport</t>
  </si>
  <si>
    <t>Boutilimit Airport</t>
  </si>
  <si>
    <t>Tichitt Airport</t>
  </si>
  <si>
    <t>Tidjikja Airport</t>
  </si>
  <si>
    <t>Abbaye Airport</t>
  </si>
  <si>
    <t>Kiffa Airport</t>
  </si>
  <si>
    <t>Timbedra Airport</t>
  </si>
  <si>
    <t>Néma Airport</t>
  </si>
  <si>
    <t>Akjoujt Airport</t>
  </si>
  <si>
    <t>Kaédi Airport</t>
  </si>
  <si>
    <t>Letfotar Airport</t>
  </si>
  <si>
    <t>Nouakchott-Oumtounsy International Airport</t>
  </si>
  <si>
    <t>Sélibaby Airport</t>
  </si>
  <si>
    <t>Tamchakett Airport</t>
  </si>
  <si>
    <t>Atar International Airport</t>
  </si>
  <si>
    <t>Fderik Airport</t>
  </si>
  <si>
    <t>Nouadhibou International Airport</t>
  </si>
  <si>
    <t>Tazadit Airport</t>
  </si>
  <si>
    <t>Grand Cess Airport</t>
  </si>
  <si>
    <t>Granite Mountain Air Station</t>
  </si>
  <si>
    <t>Chiquimula Airport</t>
  </si>
  <si>
    <t>Dos Lagunas Airport</t>
  </si>
  <si>
    <t>El Naranjo Airport</t>
  </si>
  <si>
    <t>Paso Caballos Airport</t>
  </si>
  <si>
    <t>El Petén Airport</t>
  </si>
  <si>
    <t>Uaxactun Airport</t>
  </si>
  <si>
    <t>Playa Grande Airport</t>
  </si>
  <si>
    <t>Kirawira B Aerodrome</t>
  </si>
  <si>
    <t>Conakry International Airport</t>
  </si>
  <si>
    <t>Guriaso (Keraso) Airport</t>
  </si>
  <si>
    <t>Fria Airport</t>
  </si>
  <si>
    <t>Faranah Airport</t>
  </si>
  <si>
    <t>Kissidougou Airport</t>
  </si>
  <si>
    <t>Tata Airport</t>
  </si>
  <si>
    <t>Macenta Airport</t>
  </si>
  <si>
    <t>Nzérékoré Airport</t>
  </si>
  <si>
    <t>Boké Baralande Airport</t>
  </si>
  <si>
    <t>Sambailo Airport</t>
  </si>
  <si>
    <t>Siguiri Airport</t>
  </si>
  <si>
    <t>Kankan Airport</t>
  </si>
  <si>
    <t>Amílcar Cabral International Airport</t>
  </si>
  <si>
    <t>Agostinho Neto Airport</t>
  </si>
  <si>
    <t>Rabil Airport</t>
  </si>
  <si>
    <t>Gordonsville Municipal Airport</t>
  </si>
  <si>
    <t>Maio Airport</t>
  </si>
  <si>
    <t>Mosteiros Airport</t>
  </si>
  <si>
    <t>Praia International Airport</t>
  </si>
  <si>
    <t>São Filipe Airport</t>
  </si>
  <si>
    <t>Preguiça Airport</t>
  </si>
  <si>
    <t>São Pedro Airport</t>
  </si>
  <si>
    <t>Bemichi Airport</t>
  </si>
  <si>
    <t>Botopasi Airport</t>
  </si>
  <si>
    <t>Djumu-Djomoe Airport</t>
  </si>
  <si>
    <t>Ladouanie Airport</t>
  </si>
  <si>
    <t>Washabo Airport</t>
  </si>
  <si>
    <t>Addis Ababa Bole International Airport</t>
  </si>
  <si>
    <t>Arba Minch Airport</t>
  </si>
  <si>
    <t>Axum Airport</t>
  </si>
  <si>
    <t>Baco Airport</t>
  </si>
  <si>
    <t>Bahir Dar Airport</t>
  </si>
  <si>
    <t>Beica Airport</t>
  </si>
  <si>
    <t>Combolcha Airport</t>
  </si>
  <si>
    <t>Dembidollo Airport</t>
  </si>
  <si>
    <t>Debra Marcos Airport</t>
  </si>
  <si>
    <t>Aba Tenna Dejazmach Yilma International Airport</t>
  </si>
  <si>
    <t>Debre Tabor Airport</t>
  </si>
  <si>
    <t>Fincha Airport</t>
  </si>
  <si>
    <t>Robe Airport</t>
  </si>
  <si>
    <t>Ghinnir Airport</t>
  </si>
  <si>
    <t>Gambella Airport</t>
  </si>
  <si>
    <t>Gonder Airport</t>
  </si>
  <si>
    <t>Gode Airport</t>
  </si>
  <si>
    <t>Gore Airport</t>
  </si>
  <si>
    <t>Harar Meda Airport</t>
  </si>
  <si>
    <t>Humera Airport</t>
  </si>
  <si>
    <t>Wilwal International Airport</t>
  </si>
  <si>
    <t>Jimma Airport</t>
  </si>
  <si>
    <t>Kabri Dehar Airport</t>
  </si>
  <si>
    <t>Kelafo East Airport</t>
  </si>
  <si>
    <t>Awassa Airport</t>
  </si>
  <si>
    <t>Lalibella Airport</t>
  </si>
  <si>
    <t>Mekane Selam Airport</t>
  </si>
  <si>
    <t>Mekele Airport</t>
  </si>
  <si>
    <t>Metema Airport</t>
  </si>
  <si>
    <t>Mui River Airport</t>
  </si>
  <si>
    <t>Mizan Teferi Airport</t>
  </si>
  <si>
    <t>Negele Airport</t>
  </si>
  <si>
    <t>Nejjo Airport</t>
  </si>
  <si>
    <t>Nekemte Airport</t>
  </si>
  <si>
    <t>Beles Airport</t>
  </si>
  <si>
    <t>Soddu Airport</t>
  </si>
  <si>
    <t>Shakiso Airport</t>
  </si>
  <si>
    <t>Asosa Airport</t>
  </si>
  <si>
    <t>Tippi Airport</t>
  </si>
  <si>
    <t>Waca Airport</t>
  </si>
  <si>
    <t>Warder Airport</t>
  </si>
  <si>
    <t>Haycock Airport</t>
  </si>
  <si>
    <t>Hatzfeldhaven Airport</t>
  </si>
  <si>
    <t>Bujumbura International Airport</t>
  </si>
  <si>
    <t>Gitega Airport</t>
  </si>
  <si>
    <t>Kirundo Airport</t>
  </si>
  <si>
    <t>Qilian Airport</t>
  </si>
  <si>
    <t>Alula Airport</t>
  </si>
  <si>
    <t>Baidoa Airport</t>
  </si>
  <si>
    <t>Candala Airport</t>
  </si>
  <si>
    <t>Bardera Airport</t>
  </si>
  <si>
    <t>Eil Airport</t>
  </si>
  <si>
    <t>Bosaso Airport</t>
  </si>
  <si>
    <t>Gardo Airport</t>
  </si>
  <si>
    <t>Egal International Airport</t>
  </si>
  <si>
    <t>Berbera Airport</t>
  </si>
  <si>
    <t>Lugh Ganane Airport</t>
  </si>
  <si>
    <t>Kisimayu Airport</t>
  </si>
  <si>
    <t>Aden Adde International Airport</t>
  </si>
  <si>
    <t>Beletwene Airport</t>
  </si>
  <si>
    <t>Obbia Airport</t>
  </si>
  <si>
    <t>Galcaio Airport</t>
  </si>
  <si>
    <t>Scusciuban Airport</t>
  </si>
  <si>
    <t>Erigavo Airport</t>
  </si>
  <si>
    <t>Burao Airport</t>
  </si>
  <si>
    <t>Garowe Airport</t>
  </si>
  <si>
    <t>Djibouti-Ambouli Airport</t>
  </si>
  <si>
    <t>Ali-Sabieh Airport</t>
  </si>
  <si>
    <t>Moucha Airport</t>
  </si>
  <si>
    <t>Obock Airport</t>
  </si>
  <si>
    <t>Tadjoura Airport</t>
  </si>
  <si>
    <t>Capital International Airport</t>
  </si>
  <si>
    <t>Siwa Oasis North Airport</t>
  </si>
  <si>
    <t>El Minya Airport</t>
  </si>
  <si>
    <t>Sidi Barrani Airport</t>
  </si>
  <si>
    <t>El Alamein International Airport</t>
  </si>
  <si>
    <t>El Arish International Airport</t>
  </si>
  <si>
    <t>Asyut International Airport</t>
  </si>
  <si>
    <t>El Nouzha Airport</t>
  </si>
  <si>
    <t>Borg El Arab International Airport</t>
  </si>
  <si>
    <t>Abu Simbel Airport</t>
  </si>
  <si>
    <t>Cairo International Airport</t>
  </si>
  <si>
    <t>Hurghada International Airport</t>
  </si>
  <si>
    <t>El Gora Airport</t>
  </si>
  <si>
    <t>El Kharga Airport</t>
  </si>
  <si>
    <t>Luxor International Airport</t>
  </si>
  <si>
    <t>Marsa Alam International Airport</t>
  </si>
  <si>
    <t>Sohag International Airport</t>
  </si>
  <si>
    <t>Mersa Matruh Airport</t>
  </si>
  <si>
    <t>Haelogo Airport</t>
  </si>
  <si>
    <t>El Oweinat East International Airport</t>
  </si>
  <si>
    <t>Port Said Airport</t>
  </si>
  <si>
    <t>St Catherine International Airport</t>
  </si>
  <si>
    <t>Sharm El Sheikh International Airport</t>
  </si>
  <si>
    <t>Aswan International Airport</t>
  </si>
  <si>
    <t>Sphinx International Airport</t>
  </si>
  <si>
    <t>Taba International Airport</t>
  </si>
  <si>
    <t>El Tor Airport</t>
  </si>
  <si>
    <t>Asmara International Airport</t>
  </si>
  <si>
    <t>Massawa International Airport</t>
  </si>
  <si>
    <t>Assab International Airport</t>
  </si>
  <si>
    <t>Tessenei Airport</t>
  </si>
  <si>
    <t>Princeville Airport</t>
  </si>
  <si>
    <t>Lianshui Airport</t>
  </si>
  <si>
    <t>Shilavo Airport</t>
  </si>
  <si>
    <t>Amboseli Airport</t>
  </si>
  <si>
    <t>Healy Lake Airport</t>
  </si>
  <si>
    <t>Eldoret International Airport</t>
  </si>
  <si>
    <t>Eliye Springs Airport</t>
  </si>
  <si>
    <t>Kalokol Airport</t>
  </si>
  <si>
    <t>Garissa Airport</t>
  </si>
  <si>
    <t>Hola Airport</t>
  </si>
  <si>
    <t>Jomo Kenyatta International Airport</t>
  </si>
  <si>
    <t>Keekorok Airport</t>
  </si>
  <si>
    <t>Kakamega Airport</t>
  </si>
  <si>
    <t>Kisumu Airport</t>
  </si>
  <si>
    <t>Kilaguni Airport</t>
  </si>
  <si>
    <t>Kericho Airport</t>
  </si>
  <si>
    <t>Kitale Airport</t>
  </si>
  <si>
    <t>Lokichoggio Airport</t>
  </si>
  <si>
    <t>Lodwar Airport</t>
  </si>
  <si>
    <t>Manda Airstrip</t>
  </si>
  <si>
    <t>Loyengalani Airport</t>
  </si>
  <si>
    <t>Mandera Airport</t>
  </si>
  <si>
    <t>Marsabit Airport</t>
  </si>
  <si>
    <t>Malindi Airport</t>
  </si>
  <si>
    <t>Mombasa Moi International Airport</t>
  </si>
  <si>
    <t>Mara Serena Lodge Airstrip</t>
  </si>
  <si>
    <t>Moyale Airport</t>
  </si>
  <si>
    <t>Nyeri Airport</t>
  </si>
  <si>
    <t>Nakuru Airport</t>
  </si>
  <si>
    <t>Nairobi Wilson Airport</t>
  </si>
  <si>
    <t>Nanyuki Airport</t>
  </si>
  <si>
    <t>Buffalo Spring</t>
  </si>
  <si>
    <t>Ukunda Airstrip</t>
  </si>
  <si>
    <t>Wajir Airport</t>
  </si>
  <si>
    <t>Gardabya Airport</t>
  </si>
  <si>
    <t>Gamal Abdel Nasser Airport</t>
  </si>
  <si>
    <t>Ghat Airport</t>
  </si>
  <si>
    <t>Kufra Airport</t>
  </si>
  <si>
    <t>Benina International Airport</t>
  </si>
  <si>
    <t>Mitiga Airport</t>
  </si>
  <si>
    <t>La Abraq Airport</t>
  </si>
  <si>
    <t>Sabha Airport</t>
  </si>
  <si>
    <t>Tripoli International Airport</t>
  </si>
  <si>
    <t>Marsa Brega Airport</t>
  </si>
  <si>
    <t>Nafurah 1 Airport</t>
  </si>
  <si>
    <t>Hon Airport</t>
  </si>
  <si>
    <t>Ghadames East Airport</t>
  </si>
  <si>
    <t>Alzintan Airport</t>
  </si>
  <si>
    <t>Zwara Airport</t>
  </si>
  <si>
    <t>Erandique Airport</t>
  </si>
  <si>
    <t>Nhon Co Airfield</t>
  </si>
  <si>
    <t>Sary Su Airport</t>
  </si>
  <si>
    <t>Gisenyi Airport</t>
  </si>
  <si>
    <t>Butare Airport</t>
  </si>
  <si>
    <t>Kigali International Airport</t>
  </si>
  <si>
    <t>Ruhengeri Airport</t>
  </si>
  <si>
    <t>Kamembe Airport</t>
  </si>
  <si>
    <t>Atbara Airport</t>
  </si>
  <si>
    <t>El Debba Airport</t>
  </si>
  <si>
    <t>Dongola Airport</t>
  </si>
  <si>
    <t>Damazin Airport</t>
  </si>
  <si>
    <t>Paloich Airport, Heliport</t>
  </si>
  <si>
    <t>El Fasher Airport</t>
  </si>
  <si>
    <t>Azaza Airport</t>
  </si>
  <si>
    <t>Galegu Airport</t>
  </si>
  <si>
    <t>Geneina Airport</t>
  </si>
  <si>
    <t>Heglig Airport</t>
  </si>
  <si>
    <t>Shangjie Airport</t>
  </si>
  <si>
    <t>Kassala Airport</t>
  </si>
  <si>
    <t>Khashm El Girba Airport</t>
  </si>
  <si>
    <t>Kadugli Airport</t>
  </si>
  <si>
    <t>Rumbek Airport</t>
  </si>
  <si>
    <t>Merowe New Airport</t>
  </si>
  <si>
    <t>En Nahud Airport</t>
  </si>
  <si>
    <t>Nyala Airport</t>
  </si>
  <si>
    <t>New Halfa Airport</t>
  </si>
  <si>
    <t>El Obeid Airport</t>
  </si>
  <si>
    <t>Port Sudan New International Airport</t>
  </si>
  <si>
    <t>Juba International Airport</t>
  </si>
  <si>
    <t>Malakal Airport</t>
  </si>
  <si>
    <t>Khartoum International Airport</t>
  </si>
  <si>
    <t>Wadi Halfa Airport</t>
  </si>
  <si>
    <t>Wad Medani Airport</t>
  </si>
  <si>
    <t>Zalingei Airport</t>
  </si>
  <si>
    <t>Arusha Airport</t>
  </si>
  <si>
    <t>Bukoba Airport</t>
  </si>
  <si>
    <t>Julius Nyerere International Airport</t>
  </si>
  <si>
    <t>Dodoma Airport</t>
  </si>
  <si>
    <t>Songwe Airport</t>
  </si>
  <si>
    <t>Iringa Airport</t>
  </si>
  <si>
    <t>Kigoma Airport</t>
  </si>
  <si>
    <t>Kilwa Masoko Airport</t>
  </si>
  <si>
    <t>Kilimanjaro International Airport</t>
  </si>
  <si>
    <t>Lindi Airport</t>
  </si>
  <si>
    <t>Lake Manyara Airport</t>
  </si>
  <si>
    <t>Khatgal Airport</t>
  </si>
  <si>
    <t>Mafia Island Airport</t>
  </si>
  <si>
    <t>Mwadui Airport</t>
  </si>
  <si>
    <t>Masasi Airport</t>
  </si>
  <si>
    <t>Mpanda Airport</t>
  </si>
  <si>
    <t>Moshi Airport</t>
  </si>
  <si>
    <t>Mtwara Airport</t>
  </si>
  <si>
    <t>Musoma Airport</t>
  </si>
  <si>
    <t>Mwanza Airport</t>
  </si>
  <si>
    <t>Nachingwea Airport</t>
  </si>
  <si>
    <t>Njombe Airport</t>
  </si>
  <si>
    <t>Seronera Airport</t>
  </si>
  <si>
    <t>Songea Airport</t>
  </si>
  <si>
    <t>Sumbawanga Airport</t>
  </si>
  <si>
    <t>Shinyanga Airport</t>
  </si>
  <si>
    <t>Tabora Airport</t>
  </si>
  <si>
    <t>Tanga Airport</t>
  </si>
  <si>
    <t>Abeid Amani Karume International Airport</t>
  </si>
  <si>
    <t>Arua Airport</t>
  </si>
  <si>
    <t>Entebbe International Airport</t>
  </si>
  <si>
    <t>Gulu Airport</t>
  </si>
  <si>
    <t>Jinja Airport</t>
  </si>
  <si>
    <t>Pakuba Airfield</t>
  </si>
  <si>
    <t>Kasese Airport</t>
  </si>
  <si>
    <t>Mbarara Airport</t>
  </si>
  <si>
    <t>Masindi Airport</t>
  </si>
  <si>
    <t>Soroti Airport</t>
  </si>
  <si>
    <t>Tororo Airport</t>
  </si>
  <si>
    <t>Hawabango Airport</t>
  </si>
  <si>
    <t>Iboki Airport</t>
  </si>
  <si>
    <t>Indigo Bay Lodge Airport</t>
  </si>
  <si>
    <t>Sicogon Airstrip</t>
  </si>
  <si>
    <t>Pulau Panjang Airport</t>
  </si>
  <si>
    <t>Noto Hadinegoro, Jember Airport</t>
  </si>
  <si>
    <t>Blimbingsari Airport</t>
  </si>
  <si>
    <t>Aji Pangeran Tumenggung Pranoto International Airport</t>
  </si>
  <si>
    <t>Bawean Airport</t>
  </si>
  <si>
    <t>Apalapsili Airport</t>
  </si>
  <si>
    <t>Anggi Airport</t>
  </si>
  <si>
    <t>Gunung Batin Airport</t>
  </si>
  <si>
    <t>Ayawasi Airport</t>
  </si>
  <si>
    <t>Boalang Airport</t>
  </si>
  <si>
    <t>Batom Airport</t>
  </si>
  <si>
    <t>Dabra Airport</t>
  </si>
  <si>
    <t>Elelim Airport</t>
  </si>
  <si>
    <t>Ewer Airport</t>
  </si>
  <si>
    <t>Kornasoren Airfield</t>
  </si>
  <si>
    <t>Gag Island Airport</t>
  </si>
  <si>
    <t>Ilu Airport</t>
  </si>
  <si>
    <t>Karubaga Airport</t>
  </si>
  <si>
    <t>Kambuaya Airport</t>
  </si>
  <si>
    <t>Kamur Airport</t>
  </si>
  <si>
    <t>Kon Airport</t>
  </si>
  <si>
    <t>Keisah Airport</t>
  </si>
  <si>
    <t>Kiman Airport</t>
  </si>
  <si>
    <t>Kotabangun Airport</t>
  </si>
  <si>
    <t>Departi Parbo Airport</t>
  </si>
  <si>
    <t>Dewadaru Airport</t>
  </si>
  <si>
    <t>Kelila Airport</t>
  </si>
  <si>
    <t>Lewoleba Airport</t>
  </si>
  <si>
    <t>Lunyuk Airport</t>
  </si>
  <si>
    <t>Mangunjaya Airport</t>
  </si>
  <si>
    <t>Maliana airport</t>
  </si>
  <si>
    <t>Masalembo Airport</t>
  </si>
  <si>
    <t>Muting Airport</t>
  </si>
  <si>
    <t>Banaina Airport</t>
  </si>
  <si>
    <t>Obano Airport</t>
  </si>
  <si>
    <t>Pomala Airport</t>
  </si>
  <si>
    <t>Purwokerto Airport</t>
  </si>
  <si>
    <t>Sugimanuru Airport</t>
  </si>
  <si>
    <t>Rokot Airport</t>
  </si>
  <si>
    <t>Roti Airport</t>
  </si>
  <si>
    <t>Yuruf Airport</t>
  </si>
  <si>
    <t>Sawan Airport</t>
  </si>
  <si>
    <t>Sangir Airport</t>
  </si>
  <si>
    <t>Tumbang Samba Airport</t>
  </si>
  <si>
    <t>Tiom Airport</t>
  </si>
  <si>
    <t>Senggo Airport</t>
  </si>
  <si>
    <t>Bilogai-Sugapa Airport</t>
  </si>
  <si>
    <t>Indagen Airport</t>
  </si>
  <si>
    <t>Iamalele Airport</t>
  </si>
  <si>
    <t>Inhaminga Airport</t>
  </si>
  <si>
    <t>Vijayanagar Aerodrome (JSW)</t>
  </si>
  <si>
    <t>Jagdalpur Airport</t>
  </si>
  <si>
    <t>Neyveli Airport</t>
  </si>
  <si>
    <t>Rajouri Airport</t>
  </si>
  <si>
    <t>Tezu Airport</t>
  </si>
  <si>
    <t>Chinde Airport</t>
  </si>
  <si>
    <t>Iokea Airport</t>
  </si>
  <si>
    <t>Ioma Airport</t>
  </si>
  <si>
    <t>Khaneh Airport</t>
  </si>
  <si>
    <t>Qeshm International Airport</t>
  </si>
  <si>
    <t>New Ishigaki Airport</t>
  </si>
  <si>
    <t>Itokama Airport</t>
  </si>
  <si>
    <t>Viveros Island Airport</t>
  </si>
  <si>
    <t>Jiagedaqi Airport</t>
  </si>
  <si>
    <t>Jinchuan Airport</t>
  </si>
  <si>
    <t>Jos Orno Imsula Airport</t>
  </si>
  <si>
    <t>Qianjiang Wulingshan Airport</t>
  </si>
  <si>
    <t>Comandante Ariston Pessoa Airport</t>
  </si>
  <si>
    <t>Quartz Creek Airport</t>
  </si>
  <si>
    <t>Josephstaal Airport</t>
  </si>
  <si>
    <t>Jiuhuashan Airport</t>
  </si>
  <si>
    <t>Animas Air Park</t>
  </si>
  <si>
    <t>Broadus Airport</t>
  </si>
  <si>
    <t>Jackpot Airport/Hayden Field</t>
  </si>
  <si>
    <t>Rolla Downtown Airport</t>
  </si>
  <si>
    <t>Humboldt Municipal Airport</t>
  </si>
  <si>
    <t>Jefferson County International Airport</t>
  </si>
  <si>
    <t>Kayenta Airport</t>
  </si>
  <si>
    <t>Columbia County Airport</t>
  </si>
  <si>
    <t>Ardmore Downtown Executive Airport</t>
  </si>
  <si>
    <t>Grand Canyon West Airport</t>
  </si>
  <si>
    <t>Lampson Field</t>
  </si>
  <si>
    <t>Montague-Yreka Rohrer Field</t>
  </si>
  <si>
    <t>Fremont County Airport</t>
  </si>
  <si>
    <t>Cooperstown-Westville Airport</t>
  </si>
  <si>
    <t>Council Airport</t>
  </si>
  <si>
    <t>Iraan Municipal Airport</t>
  </si>
  <si>
    <t>Gansner Field</t>
  </si>
  <si>
    <t>Chiloquin State Airport</t>
  </si>
  <si>
    <t>St. Mary's County Regional Airport</t>
  </si>
  <si>
    <t>Arapahoe Municipal Airport</t>
  </si>
  <si>
    <t>Princeton Airport</t>
  </si>
  <si>
    <t>Calverton Executive Airpark</t>
  </si>
  <si>
    <t>Grand Lake Regional Airport</t>
  </si>
  <si>
    <t>Grants Pass Airport</t>
  </si>
  <si>
    <t>Jerry Tyler Memorial Airport</t>
  </si>
  <si>
    <t>Grand Coulee Dam Airport</t>
  </si>
  <si>
    <t>Valle Airport</t>
  </si>
  <si>
    <t>Perry-Foley Airport</t>
  </si>
  <si>
    <t>Manti-Ephraim Airport</t>
  </si>
  <si>
    <t>Salina Gunnison Airport</t>
  </si>
  <si>
    <t>Central Jersey Regional Airport</t>
  </si>
  <si>
    <t>Eunice Airport</t>
  </si>
  <si>
    <t>Gold Beach Municipal Airport</t>
  </si>
  <si>
    <t>Kentland Municipal Airport</t>
  </si>
  <si>
    <t>Prentice Airport</t>
  </si>
  <si>
    <t>Maverick County Memorial International Airport</t>
  </si>
  <si>
    <t>Boulder City Municipal Airport</t>
  </si>
  <si>
    <t>Mesquite Airport</t>
  </si>
  <si>
    <t>Iosco County Airport</t>
  </si>
  <si>
    <t>Florence Municipal Airport</t>
  </si>
  <si>
    <t>Anacortes Airport</t>
  </si>
  <si>
    <t>Roosevelt Municipal Airport</t>
  </si>
  <si>
    <t>Canton Municipal Airport</t>
  </si>
  <si>
    <t>North Fork Valley Airport</t>
  </si>
  <si>
    <t>Antlers Municipal Airport</t>
  </si>
  <si>
    <t>Austin Airport</t>
  </si>
  <si>
    <t>Apalachicola Regional Airport</t>
  </si>
  <si>
    <t>Lehigh Valley International Airport</t>
  </si>
  <si>
    <t>Abilene Regional Airport</t>
  </si>
  <si>
    <t>Albuquerque International Sunport</t>
  </si>
  <si>
    <t>Aberdeen Regional Airport</t>
  </si>
  <si>
    <t>Southwest Georgia Regional Airport</t>
  </si>
  <si>
    <t>Antrim County Airport</t>
  </si>
  <si>
    <t>Nantucket Memorial Airport</t>
  </si>
  <si>
    <t>Waco Regional Airport</t>
  </si>
  <si>
    <t>California Redwood Coast-Humboldt County Airport</t>
  </si>
  <si>
    <t>Atlantic City International Airport</t>
  </si>
  <si>
    <t>Lenawee County Airport</t>
  </si>
  <si>
    <t>Ada Regional Airport</t>
  </si>
  <si>
    <t>Ardmore Municipal Airport</t>
  </si>
  <si>
    <t>Joint Base Andrews</t>
  </si>
  <si>
    <t>Albert Lea Municipal Airport</t>
  </si>
  <si>
    <t>Alexandria International Airport</t>
  </si>
  <si>
    <t>Karato Airport</t>
  </si>
  <si>
    <t>USAF Academy Airfield</t>
  </si>
  <si>
    <t>Washington County Airport</t>
  </si>
  <si>
    <t>Jaffrey Airport Silver Ranch Airport</t>
  </si>
  <si>
    <t>Afton Municipal Airport</t>
  </si>
  <si>
    <t>Fort Worth Alliance Airport</t>
  </si>
  <si>
    <t>Allegheny County Airport</t>
  </si>
  <si>
    <t>Ralph C Weiser Field</t>
  </si>
  <si>
    <t>Augusta Regional At Bush Field</t>
  </si>
  <si>
    <t>Amedee Army Air Field</t>
  </si>
  <si>
    <t>Amery Municipal Airport</t>
  </si>
  <si>
    <t>Athens Ben Epps Airport</t>
  </si>
  <si>
    <t>Alliance Municipal Airport</t>
  </si>
  <si>
    <t>Anderson Municipal Darlington Field</t>
  </si>
  <si>
    <t>Aiken Regional Airport</t>
  </si>
  <si>
    <t>Atlantic Municipal Airport</t>
  </si>
  <si>
    <t>George Downer Airport</t>
  </si>
  <si>
    <t>Lee C Fine Memorial Airport</t>
  </si>
  <si>
    <t>Colorado Plains Regional Airport</t>
  </si>
  <si>
    <t>Akron Fulton International Airport</t>
  </si>
  <si>
    <t>Albany International Airport</t>
  </si>
  <si>
    <t>Alice International Airport</t>
  </si>
  <si>
    <t>Alamogordo White Sands Regional Airport</t>
  </si>
  <si>
    <t>St Louis Regional Airport</t>
  </si>
  <si>
    <t>Waterloo Regional Airport</t>
  </si>
  <si>
    <t>San Luis Valley Regional Bergman Field</t>
  </si>
  <si>
    <t>Walla Walla Regional Airport</t>
  </si>
  <si>
    <t>Thomas C Russell Field</t>
  </si>
  <si>
    <t>Rick Husband Amarillo International Airport</t>
  </si>
  <si>
    <t>Gratiot Community Airport</t>
  </si>
  <si>
    <t>Ames Municipal Airport</t>
  </si>
  <si>
    <t>Anniston Regional Airport</t>
  </si>
  <si>
    <t>Anderson Regional Airport</t>
  </si>
  <si>
    <t>Salida Airport Harriett Alexander Field</t>
  </si>
  <si>
    <t>Lee Airport</t>
  </si>
  <si>
    <t>Tri State Steuben County Airport</t>
  </si>
  <si>
    <t>Ainsworth Regional Airport</t>
  </si>
  <si>
    <t>Anthony Municipal Airport</t>
  </si>
  <si>
    <t>Lima Allen County Airport</t>
  </si>
  <si>
    <t>Altoona Blair County Airport</t>
  </si>
  <si>
    <t>Centennial Airport</t>
  </si>
  <si>
    <t>Napa County Airport</t>
  </si>
  <si>
    <t>Naples Municipal Airport</t>
  </si>
  <si>
    <t>Phillips Army Air Field</t>
  </si>
  <si>
    <t>A P Hill AAF (Fort A P Hill) Airport</t>
  </si>
  <si>
    <t>Alpena County Regional Airport</t>
  </si>
  <si>
    <t>Marion County Brown Field</t>
  </si>
  <si>
    <t>Apple Valley Airport</t>
  </si>
  <si>
    <t>Kamulai Airport</t>
  </si>
  <si>
    <t>Acadiana Regional Airport</t>
  </si>
  <si>
    <t>Ann Arbor Municipal Airport</t>
  </si>
  <si>
    <t>Walnut Ridge Regional Airport</t>
  </si>
  <si>
    <t>Wharton Regional Airport</t>
  </si>
  <si>
    <t>Aurora Municipal Airport</t>
  </si>
  <si>
    <t>Watertown International Airport</t>
  </si>
  <si>
    <t>Lakeland-Noble F. Lee Memorial field</t>
  </si>
  <si>
    <t>Beaufort County Airport</t>
  </si>
  <si>
    <t>Aspen-Pitkin Co/Sardy Field</t>
  </si>
  <si>
    <t>Springdale Municipal Airport</t>
  </si>
  <si>
    <t>Harrison County Airport</t>
  </si>
  <si>
    <t>Talladega Municipal Airport</t>
  </si>
  <si>
    <t>Astoria Regional Airport</t>
  </si>
  <si>
    <t>John F Kennedy Memorial Airport</t>
  </si>
  <si>
    <t>Ashley Municipal Airport</t>
  </si>
  <si>
    <t>Hartsfield Jackson Atlanta International Airport</t>
  </si>
  <si>
    <t>Artesia Municipal Airport</t>
  </si>
  <si>
    <t>Appleton International Airport</t>
  </si>
  <si>
    <t>Watertown Regional Airport</t>
  </si>
  <si>
    <t>Augusta State Airport</t>
  </si>
  <si>
    <t>Austin Municipal Airport</t>
  </si>
  <si>
    <t>Auburn Municipal Airport</t>
  </si>
  <si>
    <t>Auburn University Regional Airport</t>
  </si>
  <si>
    <t>Austin Bergstrom International Airport</t>
  </si>
  <si>
    <t>Wausau Downtown Airport</t>
  </si>
  <si>
    <t>Avon Park Executive Airport</t>
  </si>
  <si>
    <t>Wilkes Barre Scranton International Airport</t>
  </si>
  <si>
    <t>Marana Regional Airport</t>
  </si>
  <si>
    <t>Catalina Airport</t>
  </si>
  <si>
    <t>West Memphis Municipal Airport</t>
  </si>
  <si>
    <t>Algona Municipal Airport</t>
  </si>
  <si>
    <t>Chandler Field</t>
  </si>
  <si>
    <t>Altus Quartz Mountain Regional Airport</t>
  </si>
  <si>
    <t>Neil Armstrong Airport</t>
  </si>
  <si>
    <t>Angel Fire Airport</t>
  </si>
  <si>
    <t>Waycross Ware County Airport</t>
  </si>
  <si>
    <t>Arnold Air Force Base</t>
  </si>
  <si>
    <t>Kalamazoo Battle Creek International Airport</t>
  </si>
  <si>
    <t>Beale Air Force Base</t>
  </si>
  <si>
    <t>Barksdale Air Force Base</t>
  </si>
  <si>
    <t>Westfield-Barnes Regional Airport</t>
  </si>
  <si>
    <t>Columbus Municipal Airport</t>
  </si>
  <si>
    <t>Battle Mountain Airport</t>
  </si>
  <si>
    <t>Benson Municipal Airport</t>
  </si>
  <si>
    <t>Marlboro County Jetport H.E. Avent Field</t>
  </si>
  <si>
    <t>Broken Bow Municipal Airport</t>
  </si>
  <si>
    <t>Virginia Tech Montgomery Executive Airport</t>
  </si>
  <si>
    <t>Bryce Canyon Airport</t>
  </si>
  <si>
    <t>Boca Raton Airport</t>
  </si>
  <si>
    <t>Baudette International Airport</t>
  </si>
  <si>
    <t>Blanding Municipal Airport</t>
  </si>
  <si>
    <t>Bradley International Airport</t>
  </si>
  <si>
    <t>Igor I Sikorsky Memorial Airport</t>
  </si>
  <si>
    <t>Boulder Municipal Airport</t>
  </si>
  <si>
    <t>Beech Factory Airport</t>
  </si>
  <si>
    <t>Laurence G Hanscom Field</t>
  </si>
  <si>
    <t>Southwest Michigan Regional Airport</t>
  </si>
  <si>
    <t>Bradford Regional Airport</t>
  </si>
  <si>
    <t>Western Neb. Rgnl/William B. Heilig Airport</t>
  </si>
  <si>
    <t>Boeing Field King County International Airport</t>
  </si>
  <si>
    <t>Mobile Downtown Airport</t>
  </si>
  <si>
    <t>Virgil I Grissom Municipal Airport</t>
  </si>
  <si>
    <t>Hutchinson County Airport</t>
  </si>
  <si>
    <t>Decatur County Industrial Air Park</t>
  </si>
  <si>
    <t>Greater Binghamton/Edwin A Link field</t>
  </si>
  <si>
    <t>Bangor International Airport</t>
  </si>
  <si>
    <t>Hancock County-Bar Harbor Airport</t>
  </si>
  <si>
    <t>Birmingham-Shuttlesworth International Airport</t>
  </si>
  <si>
    <t>Block Island State Airport</t>
  </si>
  <si>
    <t>Beatrice Municipal Airport</t>
  </si>
  <si>
    <t>Biggs Army Air Field (Fort Bliss)</t>
  </si>
  <si>
    <t>Eastern Sierra Regional Airport</t>
  </si>
  <si>
    <t>Billings Logan International Airport</t>
  </si>
  <si>
    <t>Bismarck Municipal Airport</t>
  </si>
  <si>
    <t>Keesler Air Force Base</t>
  </si>
  <si>
    <t>Rocky Mountain Metropolitan Airport</t>
  </si>
  <si>
    <t>Bemidji Regional Airport</t>
  </si>
  <si>
    <t>Wayne County Airport</t>
  </si>
  <si>
    <t>Stephens County Airport</t>
  </si>
  <si>
    <t>Baker City Municipal Airport</t>
  </si>
  <si>
    <t>Buckley Air Force Base</t>
  </si>
  <si>
    <t>Burke Lakefront Airport</t>
  </si>
  <si>
    <t>Allen C Perkinson Blackstone Army Air Field</t>
  </si>
  <si>
    <t>Raleigh County Memorial Airport</t>
  </si>
  <si>
    <t>Brookings Regional Airport</t>
  </si>
  <si>
    <t>Mercer County Airport</t>
  </si>
  <si>
    <t>Blythe Airport</t>
  </si>
  <si>
    <t>Bellingham International Airport</t>
  </si>
  <si>
    <t>Monmouth Executive Airport</t>
  </si>
  <si>
    <t>Blue Canyon Nyack Airport</t>
  </si>
  <si>
    <t>Scott AFB/Midamerica Airport</t>
  </si>
  <si>
    <t>Brigham City Regional Airport</t>
  </si>
  <si>
    <t>Monroe County Airport</t>
  </si>
  <si>
    <t>Central Illinois Regional Airport at Bloomington-Normal</t>
  </si>
  <si>
    <t>Berlin Regional Airport</t>
  </si>
  <si>
    <t>Beaumont Municipal Airport</t>
  </si>
  <si>
    <t>Nashville International Airport</t>
  </si>
  <si>
    <t>Banning Municipal Airport</t>
  </si>
  <si>
    <t>Barnwell Regional Airport</t>
  </si>
  <si>
    <t>Burns Municipal Airport</t>
  </si>
  <si>
    <t>Boone Municipal Airport</t>
  </si>
  <si>
    <t>Boise Air Terminal/Gowen Field</t>
  </si>
  <si>
    <t>General Edward Lawrence Logan International Airport</t>
  </si>
  <si>
    <t>Bartow Executive Airport</t>
  </si>
  <si>
    <t>Big Spring Mc Mahon-Wrinkle Airport</t>
  </si>
  <si>
    <t>Miley Memorial Field</t>
  </si>
  <si>
    <t>Ozark Regional Airport</t>
  </si>
  <si>
    <t>Southeast Texas Regional Airport</t>
  </si>
  <si>
    <t>Brunswick Golden Isles Airport</t>
  </si>
  <si>
    <t>Brainerd Lakes Regional Airport</t>
  </si>
  <si>
    <t>Southeast Iowa Regional Airport</t>
  </si>
  <si>
    <t>Brownsville South Padre Island International Airport</t>
  </si>
  <si>
    <t>Skypark Airport</t>
  </si>
  <si>
    <t>W K Kellogg Airport</t>
  </si>
  <si>
    <t>Bert Mooney Airport</t>
  </si>
  <si>
    <t>Britton Municipal Airport</t>
  </si>
  <si>
    <t>Pittsburgh/Butler Regional Airport</t>
  </si>
  <si>
    <t>Baton Rouge Metropolitan Airport</t>
  </si>
  <si>
    <t>Burlington International Airport</t>
  </si>
  <si>
    <t>Beatty Airport</t>
  </si>
  <si>
    <t>Cram Field</t>
  </si>
  <si>
    <t>Buffalo Niagara International Airport</t>
  </si>
  <si>
    <t>Butler Memorial Airport</t>
  </si>
  <si>
    <t>Bob Hope Airport</t>
  </si>
  <si>
    <t>Beaver County Airport</t>
  </si>
  <si>
    <t>Bartlesville Municipal Airport</t>
  </si>
  <si>
    <t>Skagit Regional Airport</t>
  </si>
  <si>
    <t>Batesville Regional Airport</t>
  </si>
  <si>
    <t>Beverly Municipal Airport</t>
  </si>
  <si>
    <t>Brawley Municipal Airport</t>
  </si>
  <si>
    <t>Brownwood Regional Airport</t>
  </si>
  <si>
    <t>Bowling Green Warren County Regional Airport</t>
  </si>
  <si>
    <t>Baltimore/Washington International Thurgood Marshall Airport</t>
  </si>
  <si>
    <t>Harry Stern Airport</t>
  </si>
  <si>
    <t>Bowman Regional Airport</t>
  </si>
  <si>
    <t>George R Carr Memorial Air Field</t>
  </si>
  <si>
    <t>Buckeye Municipal Airport</t>
  </si>
  <si>
    <t>Johnson County Airport</t>
  </si>
  <si>
    <t>Arkansas International Airport</t>
  </si>
  <si>
    <t>Burley Municipal Airport</t>
  </si>
  <si>
    <t>Bicycle Lake Army Air Field</t>
  </si>
  <si>
    <t>Bay City Municipal Airport</t>
  </si>
  <si>
    <t>Grand Geneva Resort Airport</t>
  </si>
  <si>
    <t>Plymouth Municipal Airport</t>
  </si>
  <si>
    <t>New Coalinga Municipal Airport</t>
  </si>
  <si>
    <t>Wexford County Airport</t>
  </si>
  <si>
    <t>Columbia Metropolitan Airport</t>
  </si>
  <si>
    <t>Craig Moffat Airport</t>
  </si>
  <si>
    <t>Akron Canton Regional Airport</t>
  </si>
  <si>
    <t>Clayton Municipal Airpark</t>
  </si>
  <si>
    <t>Caribou Municipal Airport</t>
  </si>
  <si>
    <t>Greater Cumberland Regional Airport</t>
  </si>
  <si>
    <t>Council Bluffs Municipal Airport</t>
  </si>
  <si>
    <t>Shalz Field</t>
  </si>
  <si>
    <t>Columbus Air Force Base</t>
  </si>
  <si>
    <t>Cable Airport</t>
  </si>
  <si>
    <t>Buchanan Field</t>
  </si>
  <si>
    <t>Northeast Iowa Regional Airport</t>
  </si>
  <si>
    <t>Caledonia County Airport</t>
  </si>
  <si>
    <t>Cedar City Regional Airport</t>
  </si>
  <si>
    <t>Harrell Field</t>
  </si>
  <si>
    <t>Woodward Field</t>
  </si>
  <si>
    <t>Chadron Municipal Airport</t>
  </si>
  <si>
    <t>Childress Municipal Airport</t>
  </si>
  <si>
    <t>Essex County Airport</t>
  </si>
  <si>
    <t>Jack Mc Namara Field Airport</t>
  </si>
  <si>
    <t>Westover ARB/Metropolitan Airport</t>
  </si>
  <si>
    <t>Oconee County Regional Airport</t>
  </si>
  <si>
    <t>Mettel Field</t>
  </si>
  <si>
    <t>Bob Sikes Airport</t>
  </si>
  <si>
    <t>Kyle Oakley Field</t>
  </si>
  <si>
    <t>Cortez Municipal Airport</t>
  </si>
  <si>
    <t>Tuscola Area Airport</t>
  </si>
  <si>
    <t>Greenlee County Airport</t>
  </si>
  <si>
    <t>Coffeyville Municipal Airport</t>
  </si>
  <si>
    <t>Cambridge Dorchester Airport</t>
  </si>
  <si>
    <t>Cuyahoga County Airport</t>
  </si>
  <si>
    <t>Cape Girardeau Regional Airport</t>
  </si>
  <si>
    <t>College Park Airport</t>
  </si>
  <si>
    <t>Casa Grande Municipal Airport</t>
  </si>
  <si>
    <t>Chickasha Municipal Airport</t>
  </si>
  <si>
    <t>Charlottesville Albemarle Airport</t>
  </si>
  <si>
    <t>Charleston Air Force Base-International Airport</t>
  </si>
  <si>
    <t>Chico Municipal Airport</t>
  </si>
  <si>
    <t>The Eastern Iowa Airport</t>
  </si>
  <si>
    <t>Arthur N Neu Airport</t>
  </si>
  <si>
    <t>Cairo Regional Airport</t>
  </si>
  <si>
    <t>Chippewa County International Airport</t>
  </si>
  <si>
    <t>Kegelman AF Aux Field</t>
  </si>
  <si>
    <t>North Central West Virginia Airport</t>
  </si>
  <si>
    <t>Grand Marais Cook County Airport</t>
  </si>
  <si>
    <t>Crookston Municipal Kirkwood Field</t>
  </si>
  <si>
    <t>Clarksville-Montgomery County Regional Airport</t>
  </si>
  <si>
    <t>Chignik Lagoon Airport</t>
  </si>
  <si>
    <t>Cleveland Hopkins International Airport</t>
  </si>
  <si>
    <t>Clintonville Municipal Airport</t>
  </si>
  <si>
    <t>Clinton Regional Airport</t>
  </si>
  <si>
    <t>William R Fairchild International Airport</t>
  </si>
  <si>
    <t>Cliff Hatfield Memorial Airport</t>
  </si>
  <si>
    <t>Chehalis Centralia Airport</t>
  </si>
  <si>
    <t>Charlotte Douglas International Airport</t>
  </si>
  <si>
    <t>Clearwater Air Park</t>
  </si>
  <si>
    <t>John Glenn Columbus International Airport</t>
  </si>
  <si>
    <t>University of Illinois Willard Airport</t>
  </si>
  <si>
    <t>Houghton County Memorial Airport</t>
  </si>
  <si>
    <t>Sparta Fort Mc Coy Airport</t>
  </si>
  <si>
    <t>Claremont Municipal Airport</t>
  </si>
  <si>
    <t>Blosser Municipal Airport</t>
  </si>
  <si>
    <t>Cavern City Air Terminal</t>
  </si>
  <si>
    <t>Chino Airport</t>
  </si>
  <si>
    <t>Chanute Martin Johnson Airport</t>
  </si>
  <si>
    <t>TSTC Waco Airport</t>
  </si>
  <si>
    <t>Yellowstone Regional Airport</t>
  </si>
  <si>
    <t>Coeur D'Alene - Pappy Boyington Field</t>
  </si>
  <si>
    <t>Patrick Air Force Base</t>
  </si>
  <si>
    <t>Merritt Island Airport</t>
  </si>
  <si>
    <t>Coleman Municipal Airport</t>
  </si>
  <si>
    <t>Concord Municipal Airport</t>
  </si>
  <si>
    <t>City of Colorado Springs Municipal Airport</t>
  </si>
  <si>
    <t>Cotulla-La Salle County Airport</t>
  </si>
  <si>
    <t>Columbia Regional Airport</t>
  </si>
  <si>
    <t>Compton Woodley Airport</t>
  </si>
  <si>
    <t>Casper-Natrona County International Airport</t>
  </si>
  <si>
    <t>St Louis Downtown Airport</t>
  </si>
  <si>
    <t>Cheraw Municipal Airport/Lynch Bellinger Field</t>
  </si>
  <si>
    <t>Colorado Creek Airport</t>
  </si>
  <si>
    <t>Jacksonville Executive at Craig Airport</t>
  </si>
  <si>
    <t>Corcoran Airport</t>
  </si>
  <si>
    <t>Corpus Christi International Airport</t>
  </si>
  <si>
    <t>Mc Clellan-Palomar Airport</t>
  </si>
  <si>
    <t>C David Campbell Field Corsicana Municipal Airport</t>
  </si>
  <si>
    <t>Z M Jack Stell Field</t>
  </si>
  <si>
    <t>Yeager Airport</t>
  </si>
  <si>
    <t>Roscoe Turner Airport</t>
  </si>
  <si>
    <t>Columbus Metropolitan Airport</t>
  </si>
  <si>
    <t>Clinton Sherman Airport</t>
  </si>
  <si>
    <t>Creston Municipal Airport</t>
  </si>
  <si>
    <t>Crossville Memorial Whitson Field</t>
  </si>
  <si>
    <t>Cut Bank International Airport</t>
  </si>
  <si>
    <t>Cross City Airport</t>
  </si>
  <si>
    <t>Sampson County Airport</t>
  </si>
  <si>
    <t>Jim Hamilton L.B. Owens Airport</t>
  </si>
  <si>
    <t>Cushing Municipal Airport</t>
  </si>
  <si>
    <t>Cincinnati Northern Kentucky International Airport</t>
  </si>
  <si>
    <t>Sharp County Regional Airport</t>
  </si>
  <si>
    <t>Clovis Municipal Airport</t>
  </si>
  <si>
    <t>Corvallis Municipal Airport</t>
  </si>
  <si>
    <t>Cannon Air Force Base</t>
  </si>
  <si>
    <t>Central Wisconsin Airport</t>
  </si>
  <si>
    <t>Kickapoo Downtown Airport</t>
  </si>
  <si>
    <t>Chennault International Airport</t>
  </si>
  <si>
    <t>Clinton Municipal Airport</t>
  </si>
  <si>
    <t>Calexico International Airport</t>
  </si>
  <si>
    <t>Conroe-North Houston Regional Airport</t>
  </si>
  <si>
    <t>Carson Airport</t>
  </si>
  <si>
    <t>Capital City Airport</t>
  </si>
  <si>
    <t>Cheyenne Regional Jerry Olson Field</t>
  </si>
  <si>
    <t>Kochi Airport</t>
  </si>
  <si>
    <t>Dimmit County Airport</t>
  </si>
  <si>
    <t>Tioga Municipal Airport</t>
  </si>
  <si>
    <t>Davison Army Air Field</t>
  </si>
  <si>
    <t>Daytona Beach International Airport</t>
  </si>
  <si>
    <t>Barstow Daggett Airport</t>
  </si>
  <si>
    <t>Dallas Love Field</t>
  </si>
  <si>
    <t>Danville Regional Airport</t>
  </si>
  <si>
    <t>James M Cox Dayton International Airport</t>
  </si>
  <si>
    <t>W H 'Bud' Barron Airport</t>
  </si>
  <si>
    <t>Dubuque Regional Airport</t>
  </si>
  <si>
    <t>Ronald Reagan Washington National Airport</t>
  </si>
  <si>
    <t>Pryor Field Regional Airport</t>
  </si>
  <si>
    <t>Dodge City Regional Airport</t>
  </si>
  <si>
    <t>Decatur Airport</t>
  </si>
  <si>
    <t>Decorah Municipal Airport</t>
  </si>
  <si>
    <t>Denver International Airport</t>
  </si>
  <si>
    <t>Coleman A. Young Municipal Airport</t>
  </si>
  <si>
    <t>Defiance Memorial Airport</t>
  </si>
  <si>
    <t>Dallas Fort Worth International Airport</t>
  </si>
  <si>
    <t>Douglas Municipal Airport</t>
  </si>
  <si>
    <t>Converse County Airport</t>
  </si>
  <si>
    <t>Dothan Regional Airport</t>
  </si>
  <si>
    <t>Dalhart Municipal Airport</t>
  </si>
  <si>
    <t>Dickinson Theodore Roosevelt Regional Airport</t>
  </si>
  <si>
    <t>Chautauqua County-Dunkirk Airport</t>
  </si>
  <si>
    <t>Dillon County Airport</t>
  </si>
  <si>
    <t>DLF Airport</t>
  </si>
  <si>
    <t>Duluth International Airport</t>
  </si>
  <si>
    <t>Dillon Airport</t>
  </si>
  <si>
    <t>Columbia Gorge Regional the Dalles Municipal Airport</t>
  </si>
  <si>
    <t>Davis Monthan Air Force Base</t>
  </si>
  <si>
    <t>Deming Municipal Airport</t>
  </si>
  <si>
    <t>Sedalia Memorial Airport</t>
  </si>
  <si>
    <t>Dalton Municipal Airport</t>
  </si>
  <si>
    <t>Denison Municipal Airport</t>
  </si>
  <si>
    <t>Vermilion Regional Airport</t>
  </si>
  <si>
    <t>Dover Air Force Base</t>
  </si>
  <si>
    <t>Kandep Airport</t>
  </si>
  <si>
    <t>Dupage Airport</t>
  </si>
  <si>
    <t>Michael AAF (Dugway Proving Ground) Airport</t>
  </si>
  <si>
    <t>Kamberatoro Airport</t>
  </si>
  <si>
    <t>Desert Rock Airport</t>
  </si>
  <si>
    <t>Beauregard Regional Airport</t>
  </si>
  <si>
    <t>Drummond Island Airport</t>
  </si>
  <si>
    <t>Durango La Plata County Airport</t>
  </si>
  <si>
    <t>Del Rio International Airport</t>
  </si>
  <si>
    <t>Kamaran Downs Airport</t>
  </si>
  <si>
    <t>Des Moines International Airport</t>
  </si>
  <si>
    <t>Dansville Municipal Airport</t>
  </si>
  <si>
    <t>Delta Municipal Airport</t>
  </si>
  <si>
    <t>Detroit Lakes Airport - Wething Field</t>
  </si>
  <si>
    <t>Shreveport Downtown Airport</t>
  </si>
  <si>
    <t>Destin Executive Airport</t>
  </si>
  <si>
    <t>Detroit Metropolitan Wayne County Airport</t>
  </si>
  <si>
    <t>Eaker Field</t>
  </si>
  <si>
    <t>Bisbee Douglas International Airport</t>
  </si>
  <si>
    <t>DuBois Regional Airport</t>
  </si>
  <si>
    <t>Devils Lake Regional Airport</t>
  </si>
  <si>
    <t>Davenport Municipal Airport</t>
  </si>
  <si>
    <t>Marin County Airport - Gnoss Field</t>
  </si>
  <si>
    <t>Slayton Municipal Airport</t>
  </si>
  <si>
    <t>Phoenix Deer Valley Airport</t>
  </si>
  <si>
    <t>David Wayne Hooks Memorial Airport</t>
  </si>
  <si>
    <t>Danbury Municipal Airport</t>
  </si>
  <si>
    <t>Doylestown Airport</t>
  </si>
  <si>
    <t>Dyess Air Force Base</t>
  </si>
  <si>
    <t>Mulika Lodge Airport</t>
  </si>
  <si>
    <t>Vipingo Estate Airport</t>
  </si>
  <si>
    <t>Kichwa Tembo Airport</t>
  </si>
  <si>
    <t>Ol Seki Airstrip</t>
  </si>
  <si>
    <t>Olare Orok Airfield</t>
  </si>
  <si>
    <t>Mara North Conservancy Airstrip</t>
  </si>
  <si>
    <t>Angama Airport</t>
  </si>
  <si>
    <t>Olkiombo Airport</t>
  </si>
  <si>
    <t>Kerio Valley Airport</t>
  </si>
  <si>
    <t>Liboi Airport</t>
  </si>
  <si>
    <t>Lake Baringo Airport</t>
  </si>
  <si>
    <t>Lake Rudolf Airport</t>
  </si>
  <si>
    <t>Mara Lodges Airport</t>
  </si>
  <si>
    <t>Mumias Airport</t>
  </si>
  <si>
    <t>Roy Hurd Memorial Airport</t>
  </si>
  <si>
    <t>Crane County Airport</t>
  </si>
  <si>
    <t>Ohkay Owingeh Airport</t>
  </si>
  <si>
    <t>Whiteriver Airport</t>
  </si>
  <si>
    <t>Alpine Casparis Municipal Airport</t>
  </si>
  <si>
    <t>Bagdad Airport</t>
  </si>
  <si>
    <t>Phifer Airfield</t>
  </si>
  <si>
    <t>Kearney Regional Airport</t>
  </si>
  <si>
    <t>Pangborn Memorial Airport</t>
  </si>
  <si>
    <t>Chippewa Valley Regional Airport</t>
  </si>
  <si>
    <t>Nanwalek Airport</t>
  </si>
  <si>
    <t>Webster City Municipal Airport</t>
  </si>
  <si>
    <t>Elizabeth City Regional Airport &amp; Coast Guard Air Station</t>
  </si>
  <si>
    <t>Northwest Florida Beaches International Airport</t>
  </si>
  <si>
    <t>Mondell Field</t>
  </si>
  <si>
    <t>Northeastern Regional Airport</t>
  </si>
  <si>
    <t>Enterprise Municipal Airport</t>
  </si>
  <si>
    <t>Edwards Air Force Base</t>
  </si>
  <si>
    <t>Needles Airport</t>
  </si>
  <si>
    <t>Dillant Hopkins Airport</t>
  </si>
  <si>
    <t>Ellington Airport</t>
  </si>
  <si>
    <t>Northeast Kingdom International Airport</t>
  </si>
  <si>
    <t>Jefferson Municipal Airport</t>
  </si>
  <si>
    <t>Keglsugl Airport</t>
  </si>
  <si>
    <t>Eagle County Regional Airport</t>
  </si>
  <si>
    <t>Eagle River Union Airport</t>
  </si>
  <si>
    <t>Ekwok Airport</t>
  </si>
  <si>
    <t>Elkhart Municipal Airport</t>
  </si>
  <si>
    <t>Elkins-Randolph Co-Jennings Randolph Field</t>
  </si>
  <si>
    <t>Elko Regional Airport</t>
  </si>
  <si>
    <t>Addington Field</t>
  </si>
  <si>
    <t>Eagle Lake Airport</t>
  </si>
  <si>
    <t>South Arkansas Regional At Goodwin Field</t>
  </si>
  <si>
    <t>Elk City Regional Business Airport</t>
  </si>
  <si>
    <t>Elmira Corning Regional Airport</t>
  </si>
  <si>
    <t>Ely Municipal Airport</t>
  </si>
  <si>
    <t>El Paso International Airport</t>
  </si>
  <si>
    <t>Ely Airport Yelland Field</t>
  </si>
  <si>
    <t>Wellsville Municipal Arpt,Tarantine Field</t>
  </si>
  <si>
    <t>Kemmerer Municipal Airport</t>
  </si>
  <si>
    <t>Emporia Municipal Airport</t>
  </si>
  <si>
    <t>San Gabriel Valley Airport</t>
  </si>
  <si>
    <t>Vance Air Force Base</t>
  </si>
  <si>
    <t>Centralia Municipal Airport</t>
  </si>
  <si>
    <t>Wendover Airport</t>
  </si>
  <si>
    <t>Keokuk Municipal Airport</t>
  </si>
  <si>
    <t>Ephrata Municipal Airport</t>
  </si>
  <si>
    <t>Captain Jack Thomas El Dorado Airport</t>
  </si>
  <si>
    <t>Erie International Tom Ridge Field</t>
  </si>
  <si>
    <t>Errol Airport</t>
  </si>
  <si>
    <t>Kerrville Municipal Louis Schreiner Field</t>
  </si>
  <si>
    <t>Delta County Airport</t>
  </si>
  <si>
    <t>Esler Regional Airport</t>
  </si>
  <si>
    <t>Easton Newnam Field</t>
  </si>
  <si>
    <t>Estherville Municipal Airport</t>
  </si>
  <si>
    <t>Easton State Airport</t>
  </si>
  <si>
    <t>West Bend Municipal Airport</t>
  </si>
  <si>
    <t>Eastland Municipal Airport</t>
  </si>
  <si>
    <t>Mahlon Sweet Field</t>
  </si>
  <si>
    <t>Eveleth Virginia Municipal Airport</t>
  </si>
  <si>
    <t>Evansville Regional Airport</t>
  </si>
  <si>
    <t>Evanston-Uinta County Airport-Burns Field</t>
  </si>
  <si>
    <t>New Bedford Regional Airport</t>
  </si>
  <si>
    <t>Newton City-County Airport</t>
  </si>
  <si>
    <t>Coastal Carolina Regional Airport</t>
  </si>
  <si>
    <t>Newark Liberty International Airport</t>
  </si>
  <si>
    <t>Kanabea Airport</t>
  </si>
  <si>
    <t>Key West International Airport</t>
  </si>
  <si>
    <t>Wilbarger County Airport</t>
  </si>
  <si>
    <t>French Valley Airport</t>
  </si>
  <si>
    <t>Felker Army Air Field</t>
  </si>
  <si>
    <t>Farmington Regional Airport</t>
  </si>
  <si>
    <t>Hector International Airport</t>
  </si>
  <si>
    <t>Fresno Yosemite International Airport</t>
  </si>
  <si>
    <t>Fayetteville Regional Grannis Field</t>
  </si>
  <si>
    <t>Simmons Army Air Field</t>
  </si>
  <si>
    <t>Faribault Municipal Airport-Liz Wall Strohfus Field</t>
  </si>
  <si>
    <t>Fort Bridger Airport</t>
  </si>
  <si>
    <t>Fairbury Municipal Airport</t>
  </si>
  <si>
    <t>Fresno Chandler Executive Airport</t>
  </si>
  <si>
    <t>Flying Cloud Airport</t>
  </si>
  <si>
    <t>Butts AAF (Fort Carson) Air Field</t>
  </si>
  <si>
    <t>Forrest City Municipal Airport</t>
  </si>
  <si>
    <t>Frederick Municipal Airport</t>
  </si>
  <si>
    <t>Frederick Regional Airport</t>
  </si>
  <si>
    <t>Findlay Airport</t>
  </si>
  <si>
    <t>Albertus Airport</t>
  </si>
  <si>
    <t>Fremont Municipal Airport</t>
  </si>
  <si>
    <t>First Flight Airport</t>
  </si>
  <si>
    <t>Fairfield Municipal Airport</t>
  </si>
  <si>
    <t>Fergus Falls Municipal Airport - Einar Mickelson Field</t>
  </si>
  <si>
    <t>Wright-Patterson Air Force Base</t>
  </si>
  <si>
    <t>Friday Harbor Airport</t>
  </si>
  <si>
    <t>Sierra Vista Municipal Airport / Libby Army Air Field</t>
  </si>
  <si>
    <t>Venango Regional Airport</t>
  </si>
  <si>
    <t>Franklin Regional Airport</t>
  </si>
  <si>
    <t>Fond du Lac County Airport</t>
  </si>
  <si>
    <t>Flagstaff Pulliam Airport</t>
  </si>
  <si>
    <t>Fort Lauderdale Hollywood International Airport</t>
  </si>
  <si>
    <t>Florence Regional Airport</t>
  </si>
  <si>
    <t>Marion County Regional Airport</t>
  </si>
  <si>
    <t>Sherman Army Air Field</t>
  </si>
  <si>
    <t>Fallon Municipal Airport</t>
  </si>
  <si>
    <t>Tipton Airport</t>
  </si>
  <si>
    <t>Cape Cod Coast Guard Air Station</t>
  </si>
  <si>
    <t>Four Corners Regional Airport</t>
  </si>
  <si>
    <t>Northern Colorado Regional Airport</t>
  </si>
  <si>
    <t>Bishop International Airport</t>
  </si>
  <si>
    <t>Fort Dodge Regional Airport</t>
  </si>
  <si>
    <t>Topeka Regional Airport - Forbes Field</t>
  </si>
  <si>
    <t>Francis S Gabreski Airport</t>
  </si>
  <si>
    <t>Fillmore Municipal Airport</t>
  </si>
  <si>
    <t>St Lucie County International Airport</t>
  </si>
  <si>
    <t>Republic Airport</t>
  </si>
  <si>
    <t>French Lick Municipal Airport</t>
  </si>
  <si>
    <t>Marshall Army Air Field</t>
  </si>
  <si>
    <t>Fairmont Municipal Airport</t>
  </si>
  <si>
    <t>Front Royal Warren County Airport</t>
  </si>
  <si>
    <t>Joe Foss Field Airport</t>
  </si>
  <si>
    <t>Henry Post Army Air Field (Fort Sill)</t>
  </si>
  <si>
    <t>Fort Scott Municipal Airport</t>
  </si>
  <si>
    <t>Fort Smith Regional Airport</t>
  </si>
  <si>
    <t>Fort Stockton Pecos County Airport</t>
  </si>
  <si>
    <t>Fort Sumner Municipal Airport</t>
  </si>
  <si>
    <t>Fort Madison Municipal Airport</t>
  </si>
  <si>
    <t>Godman Army Air Field</t>
  </si>
  <si>
    <t>Fort Worth Meacham International Airport</t>
  </si>
  <si>
    <t>Fulton County Airport Brown Field</t>
  </si>
  <si>
    <t>Fullerton Municipal Airport</t>
  </si>
  <si>
    <t>Northern Aroostook Regional Airport</t>
  </si>
  <si>
    <t>Fort Wayne International Airport</t>
  </si>
  <si>
    <t>Fort Lauderdale Executive Airport</t>
  </si>
  <si>
    <t>Forest City Municipal Airport</t>
  </si>
  <si>
    <t>Fayetteville Municipal Airport</t>
  </si>
  <si>
    <t>Drake Field</t>
  </si>
  <si>
    <t>Northeast Alabama Regional Airport</t>
  </si>
  <si>
    <t>Gage Airport</t>
  </si>
  <si>
    <t>Montgomery County Airpark</t>
  </si>
  <si>
    <t>Great Bend Municipal Airport</t>
  </si>
  <si>
    <t>Galesburg Municipal Airport</t>
  </si>
  <si>
    <t>Walter J. Koladza Airport</t>
  </si>
  <si>
    <t>Gillette Campbell County Airport</t>
  </si>
  <si>
    <t>Grant Co Regional/Ogilvie Field</t>
  </si>
  <si>
    <t>Garden City Regional Airport</t>
  </si>
  <si>
    <t>Grand Canyon National Park Airport</t>
  </si>
  <si>
    <t>Greeneville Municipal Airport</t>
  </si>
  <si>
    <t>Gardner Municipal Airport</t>
  </si>
  <si>
    <t>Dawson Community Airport</t>
  </si>
  <si>
    <t>Gladwin Zettel Memorial Airport</t>
  </si>
  <si>
    <t>Sussex County Airport</t>
  </si>
  <si>
    <t>Spokane International Airport</t>
  </si>
  <si>
    <t>South Big Horn County Airport</t>
  </si>
  <si>
    <t>Grand Forks International Airport</t>
  </si>
  <si>
    <t>Floyd Bennett Memorial Airport</t>
  </si>
  <si>
    <t>Georgetown County Airport</t>
  </si>
  <si>
    <t>East Texas Regional Airport</t>
  </si>
  <si>
    <t>Wokal Field/Glasgow-Valley County Airport</t>
  </si>
  <si>
    <t>Centerville Municipal Airport</t>
  </si>
  <si>
    <t>Winter Haven Regional Airport - Gilbert Field</t>
  </si>
  <si>
    <t>Grand Junction Regional Airport</t>
  </si>
  <si>
    <t>Port Meadville Airport</t>
  </si>
  <si>
    <t>Gatlinburg-Pigeon Forge Airport</t>
  </si>
  <si>
    <t>Renner Field-Goodland Municipal Airport</t>
  </si>
  <si>
    <t>Gainesville Municipal Airport</t>
  </si>
  <si>
    <t>Mid Delta Regional Airport</t>
  </si>
  <si>
    <t>Gaylord Regional Airport</t>
  </si>
  <si>
    <t>Scholes International At Galveston Airport</t>
  </si>
  <si>
    <t>Glasgow Municipal Airport</t>
  </si>
  <si>
    <t>Greenville Downtown Airport</t>
  </si>
  <si>
    <t>Gooding Municipal Airport</t>
  </si>
  <si>
    <t>Grants-Milan Municipal Airport</t>
  </si>
  <si>
    <t>Gainesville Regional Airport</t>
  </si>
  <si>
    <t>Guthrie-Edmond Regional Airport</t>
  </si>
  <si>
    <t>Groton New London Airport</t>
  </si>
  <si>
    <t>Glacier Park International Airport</t>
  </si>
  <si>
    <t>Gulfport Biloxi International Airport</t>
  </si>
  <si>
    <t>Grand Rapids Itasca Co-Gordon Newstrom field</t>
  </si>
  <si>
    <t>Galion Municipal Airport</t>
  </si>
  <si>
    <t>Austin Straubel International Airport</t>
  </si>
  <si>
    <t>Greenwood County Airport</t>
  </si>
  <si>
    <t>Greenville Airport</t>
  </si>
  <si>
    <t>Gray Army Air Field</t>
  </si>
  <si>
    <t>Central Nebraska Regional Airport</t>
  </si>
  <si>
    <t>Robert Gray  Army Air Field Airport</t>
  </si>
  <si>
    <t>Gordon Municipal Airport</t>
  </si>
  <si>
    <t>Gerald R. Ford International Airport</t>
  </si>
  <si>
    <t>Seymour Johnson Air Force Base</t>
  </si>
  <si>
    <t>Goshen Municipal Airport</t>
  </si>
  <si>
    <t>Piedmont Triad International Airport</t>
  </si>
  <si>
    <t>Greenville Spartanburg International Airport</t>
  </si>
  <si>
    <t>Great Falls International Airport</t>
  </si>
  <si>
    <t>Grantsburg Municipal Airport</t>
  </si>
  <si>
    <t>Golden Triangle Regional Airport</t>
  </si>
  <si>
    <t>Gunnison Crested Butte Regional Airport</t>
  </si>
  <si>
    <t>Gallup Municipal Airport</t>
  </si>
  <si>
    <t>Grissom Air Reserve Base</t>
  </si>
  <si>
    <t>Guymon Municipal Airport</t>
  </si>
  <si>
    <t>Lee Gilmer Memorial Airport</t>
  </si>
  <si>
    <t>Majors Airport</t>
  </si>
  <si>
    <t>Kagi Airport</t>
  </si>
  <si>
    <t>Greenwood-Leflore Airport</t>
  </si>
  <si>
    <t>Glenwood Springs Municipal Airport</t>
  </si>
  <si>
    <t>Grayling Airport</t>
  </si>
  <si>
    <t>Greeley-Weld County Airport</t>
  </si>
  <si>
    <t>Donaldson Field Airport</t>
  </si>
  <si>
    <t>North Texas Regional Airport/Perrin Field</t>
  </si>
  <si>
    <t>Phoenix Goodyear Airport</t>
  </si>
  <si>
    <t>Gary Chicago International Airport</t>
  </si>
  <si>
    <t>Glacier Creek Airport</t>
  </si>
  <si>
    <t>Marion County Rankin Fite Airport</t>
  </si>
  <si>
    <t>Half Moon Bay Airport</t>
  </si>
  <si>
    <t>Three Rivers Municipal Dr Haines Airport</t>
  </si>
  <si>
    <t>Butler Co Regional Airport - Hogan Field</t>
  </si>
  <si>
    <t>Hattiesburg Bobby L Chain Municipal Airport</t>
  </si>
  <si>
    <t>Hobart Regional Airport</t>
  </si>
  <si>
    <t>Yampa Valley Airport</t>
  </si>
  <si>
    <t>Thompson-Robbins Airport</t>
  </si>
  <si>
    <t>Manassas Regional Airport/Harry P. Davis Field</t>
  </si>
  <si>
    <t>Hardy-Anders Field / Natchez-Adams County Airport</t>
  </si>
  <si>
    <t>Hartford Brainard Airport</t>
  </si>
  <si>
    <t>Mackall Army Air Field</t>
  </si>
  <si>
    <t>Hagerstown Regional Richard A Henson Field</t>
  </si>
  <si>
    <t>Jack Northrop Field Hawthorne Municipal Airport</t>
  </si>
  <si>
    <t>Stan Stamper Municipal Airport</t>
  </si>
  <si>
    <t>Range Regional Airport</t>
  </si>
  <si>
    <t>Mount Washington Regional Airport</t>
  </si>
  <si>
    <t>Hill Air Force Base</t>
  </si>
  <si>
    <t>Lake Havasu City Airport</t>
  </si>
  <si>
    <t>Portland Hillsboro Airport</t>
  </si>
  <si>
    <t>Blytheville Municipal Airport</t>
  </si>
  <si>
    <t>Hickory Regional Airport</t>
  </si>
  <si>
    <t>Hillenbrand Industries Airport</t>
  </si>
  <si>
    <t>Hill City Municipal Airport</t>
  </si>
  <si>
    <t>Wheeling Ohio County Airport</t>
  </si>
  <si>
    <t>Park Township Airport</t>
  </si>
  <si>
    <t>Helena Regional Airport</t>
  </si>
  <si>
    <t>Hood Army Air Field</t>
  </si>
  <si>
    <t>Holloman Air Force Base</t>
  </si>
  <si>
    <t>Hemet Ryan Airport</t>
  </si>
  <si>
    <t>Huntingburg Airport</t>
  </si>
  <si>
    <t>Henderson Executive Airport</t>
  </si>
  <si>
    <t>Lea County Regional Airport</t>
  </si>
  <si>
    <t>Huron Regional Airport</t>
  </si>
  <si>
    <t>Campbell AAF (Fort Campbell) Air Field</t>
  </si>
  <si>
    <t>William P Hobby Airport</t>
  </si>
  <si>
    <t>Westchester County Airport</t>
  </si>
  <si>
    <t>Hampton Municipal Airport</t>
  </si>
  <si>
    <t>Baytown Airport</t>
  </si>
  <si>
    <t>Bowerman Airport</t>
  </si>
  <si>
    <t>Hermiston Municipal Airport</t>
  </si>
  <si>
    <t>Valley International Airport</t>
  </si>
  <si>
    <t>Boone County Airport</t>
  </si>
  <si>
    <t>Harrisburg-Raleigh Airport</t>
  </si>
  <si>
    <t>Billy Mitchell Airport</t>
  </si>
  <si>
    <t>Hot Springs County Airport</t>
  </si>
  <si>
    <t>Hastings Municipal Airport</t>
  </si>
  <si>
    <t>Homestead ARB Airport</t>
  </si>
  <si>
    <t>Huntsville International Carl T Jones Field</t>
  </si>
  <si>
    <t>Hawthorne Industrial Airport</t>
  </si>
  <si>
    <t>Roscommon County - Blodgett Memorial Airport</t>
  </si>
  <si>
    <t>East Hampton Airport</t>
  </si>
  <si>
    <t>Tri-State/Milton J. Ferguson Field</t>
  </si>
  <si>
    <t>Lawrence County Airpark</t>
  </si>
  <si>
    <t>Redstone Army Air Field</t>
  </si>
  <si>
    <t>Terre Haute Regional Airport, Hulman Field</t>
  </si>
  <si>
    <t>Houlton International Airport</t>
  </si>
  <si>
    <t>Houma Terrebonne Airport</t>
  </si>
  <si>
    <t>Hutchinson Municipal Airport</t>
  </si>
  <si>
    <t>Hanksville Airport</t>
  </si>
  <si>
    <t>Tweed New Haven Airport</t>
  </si>
  <si>
    <t>Havre City County Airport</t>
  </si>
  <si>
    <t>Hartsville Regional Airport</t>
  </si>
  <si>
    <t>Hayward Executive Airport</t>
  </si>
  <si>
    <t>North Perry Airport</t>
  </si>
  <si>
    <t>Brookhaven Airport</t>
  </si>
  <si>
    <t>Hilton Head Airport</t>
  </si>
  <si>
    <t>Barnstable Municipal Boardman Polando Field</t>
  </si>
  <si>
    <t>Sawyer County Airport</t>
  </si>
  <si>
    <t>Hays Regional Airport</t>
  </si>
  <si>
    <t>Hazleton Municipal Airport</t>
  </si>
  <si>
    <t>Northeast Ohio Regional Airport</t>
  </si>
  <si>
    <t>Mc Connell Air Force Base</t>
  </si>
  <si>
    <t>Washington Dulles International Airport</t>
  </si>
  <si>
    <t>Niagara Falls International Airport</t>
  </si>
  <si>
    <t>George Bush Intercontinental Houston Airport</t>
  </si>
  <si>
    <t>Schenck Field</t>
  </si>
  <si>
    <t>Wichita Eisenhower National Airport</t>
  </si>
  <si>
    <t>Idaho Falls Regional Airport</t>
  </si>
  <si>
    <t>Indiana County/Jimmy Stewart Fld/ Airport</t>
  </si>
  <si>
    <t>Independence Municipal Airport</t>
  </si>
  <si>
    <t>Pine Ridge Airport</t>
  </si>
  <si>
    <t>Iowa Falls Municipal Airport</t>
  </si>
  <si>
    <t>Laughlin Bullhead International Airport</t>
  </si>
  <si>
    <t>Kingman Airport</t>
  </si>
  <si>
    <t>Greater Kankakee Airport</t>
  </si>
  <si>
    <t>Kilwa Airport</t>
  </si>
  <si>
    <t>Skylark Field</t>
  </si>
  <si>
    <t>New Castle Airport</t>
  </si>
  <si>
    <t>Wilmington International Airport</t>
  </si>
  <si>
    <t>Wilmington Airpark</t>
  </si>
  <si>
    <t>Imperial Municipal Airport</t>
  </si>
  <si>
    <t>Immokalee Regional Airport</t>
  </si>
  <si>
    <t>Madison Municipal Airport</t>
  </si>
  <si>
    <t>Ford Airport</t>
  </si>
  <si>
    <t>Indianapolis International Airport</t>
  </si>
  <si>
    <t>Winkler County Airport</t>
  </si>
  <si>
    <t>Falls International Airport</t>
  </si>
  <si>
    <t>Creech Air Force Base</t>
  </si>
  <si>
    <t>Smith Reynolds Airport</t>
  </si>
  <si>
    <t>Winslow Lindbergh Regional Airport</t>
  </si>
  <si>
    <t>Iowa City Municipal Airport</t>
  </si>
  <si>
    <t>Imperial County Airport</t>
  </si>
  <si>
    <t>Williamsport Regional Airport</t>
  </si>
  <si>
    <t>Kira Airport</t>
  </si>
  <si>
    <t>Kirksville Regional Airport</t>
  </si>
  <si>
    <t>Kirsch Municipal Airport</t>
  </si>
  <si>
    <t>Kissimmee Gateway Airport</t>
  </si>
  <si>
    <t>Sloulin Field International Airport</t>
  </si>
  <si>
    <t>Kinston Regional Jetport At Stallings Field</t>
  </si>
  <si>
    <t>Long Island Mac Arthur Airport</t>
  </si>
  <si>
    <t>Schoolcraft County Airport</t>
  </si>
  <si>
    <t>Alexander Field South Wood County Airport</t>
  </si>
  <si>
    <t>Ithaca Tompkins Regional Airport</t>
  </si>
  <si>
    <t>Phoenix-Mesa-Gateway Airport</t>
  </si>
  <si>
    <t>Gogebic Iron County Airport</t>
  </si>
  <si>
    <t>Wiscasset Airport</t>
  </si>
  <si>
    <t>West Houston Airport</t>
  </si>
  <si>
    <t>New Century Aircenter Airport</t>
  </si>
  <si>
    <t>Inyokern Airport</t>
  </si>
  <si>
    <t>Santa Ynez Airport</t>
  </si>
  <si>
    <t>Eastern Slopes Regional Airport</t>
  </si>
  <si>
    <t>Jackson Hole Airport</t>
  </si>
  <si>
    <t>Jackson-Medgar Wiley Evers International Airport</t>
  </si>
  <si>
    <t>Jasper County Airport-Bell Field</t>
  </si>
  <si>
    <t>Jacksonville International Airport</t>
  </si>
  <si>
    <t>Jonesboro Municipal Airport</t>
  </si>
  <si>
    <t>Kimble County Airport</t>
  </si>
  <si>
    <t>Jordan Airport</t>
  </si>
  <si>
    <t>Jefferson City Memorial Airport</t>
  </si>
  <si>
    <t>John F Kennedy International Airport</t>
  </si>
  <si>
    <t>Chautauqua County-Jamestown Airport</t>
  </si>
  <si>
    <t>Jack Edwards Airport</t>
  </si>
  <si>
    <t>Joplin Regional Airport</t>
  </si>
  <si>
    <t>Jamestown Regional Airport</t>
  </si>
  <si>
    <t>Joliet Regional Airport</t>
  </si>
  <si>
    <t>Concord-Padgett Regional Airport</t>
  </si>
  <si>
    <t>Cherokee County Airport</t>
  </si>
  <si>
    <t>John Murtha Johnstown Cambria County Airport</t>
  </si>
  <si>
    <t>Southern Wisconsin Regional Airport</t>
  </si>
  <si>
    <t>Jackson County Reynolds Field</t>
  </si>
  <si>
    <t>Mesa Del Rey Airport</t>
  </si>
  <si>
    <t>Southwest Washington Regional Airport</t>
  </si>
  <si>
    <t>Ekuk Airport</t>
  </si>
  <si>
    <t>Furnace Creek Airport</t>
  </si>
  <si>
    <t>Borrego Valley Airport</t>
  </si>
  <si>
    <t>Big Bear City Airport</t>
  </si>
  <si>
    <t>Trona Airport</t>
  </si>
  <si>
    <t>Southeast Colorado Regional Airport</t>
  </si>
  <si>
    <t>Purdue University Airport</t>
  </si>
  <si>
    <t>Lakeland Linder International Airport</t>
  </si>
  <si>
    <t>Los Alamos Airport</t>
  </si>
  <si>
    <t>Laramie Regional Airport</t>
  </si>
  <si>
    <t>McCarran International Airport</t>
  </si>
  <si>
    <t>Lawton Fort Sill Regional Airport</t>
  </si>
  <si>
    <t>Los Angeles International Airport</t>
  </si>
  <si>
    <t>Lubbock Preston Smith International Airport</t>
  </si>
  <si>
    <t>Arnold Palmer Regional Airport</t>
  </si>
  <si>
    <t>North Platte Regional Airport Lee Bird Field</t>
  </si>
  <si>
    <t>Liberal Mid-America Regional Airport</t>
  </si>
  <si>
    <t>Lumberton Regional Airport</t>
  </si>
  <si>
    <t>Texas Gulf Coast Regional Airport</t>
  </si>
  <si>
    <t>Lake Charles Regional Airport</t>
  </si>
  <si>
    <t>Laconia Municipal Airport</t>
  </si>
  <si>
    <t>Rickenbacker International Airport</t>
  </si>
  <si>
    <t>Lake City Gateway Airport</t>
  </si>
  <si>
    <t>Linden Airport</t>
  </si>
  <si>
    <t>Mason County Airport</t>
  </si>
  <si>
    <t>Lebanon Municipal Airport</t>
  </si>
  <si>
    <t>Leesburg International Airport</t>
  </si>
  <si>
    <t>Lemmon Municipal Airport</t>
  </si>
  <si>
    <t>Auburn Lewiston Municipal Airport</t>
  </si>
  <si>
    <t>Blue Grass Airport</t>
  </si>
  <si>
    <t>Langley Air Force Base</t>
  </si>
  <si>
    <t>Angelina County Airport</t>
  </si>
  <si>
    <t>Lafayette Regional Airport</t>
  </si>
  <si>
    <t>La Guardia Airport</t>
  </si>
  <si>
    <t>Long Beach /Daugherty Field/ Airport</t>
  </si>
  <si>
    <t>LaGrange Callaway Airport</t>
  </si>
  <si>
    <t>La Grande/Union County Airport</t>
  </si>
  <si>
    <t>Laguna Army Airfield</t>
  </si>
  <si>
    <t>Logan-Cache Airport</t>
  </si>
  <si>
    <t>William T. Piper Memorial Airport</t>
  </si>
  <si>
    <t>Wright AAF (Fort Stewart)/Midcoast Regional Airport</t>
  </si>
  <si>
    <t>Triangle North Executive Airport</t>
  </si>
  <si>
    <t>Limon Municipal Airport</t>
  </si>
  <si>
    <t>Bill &amp; Hillary Clinton National Airport/Adams Field</t>
  </si>
  <si>
    <t>Lake Placid Airport</t>
  </si>
  <si>
    <t>Louisa County Airport/Freeman Field</t>
  </si>
  <si>
    <t>Lake County Airport</t>
  </si>
  <si>
    <t>Challis Airport</t>
  </si>
  <si>
    <t>Louisville Winston County Airport</t>
  </si>
  <si>
    <t>Crater Lake-Klamath Regional Airport</t>
  </si>
  <si>
    <t>Palm Beach County Park Airport</t>
  </si>
  <si>
    <t>Lincoln Airport</t>
  </si>
  <si>
    <t>Lake County Executive Airport</t>
  </si>
  <si>
    <t>Lonesome Pine Airport</t>
  </si>
  <si>
    <t>Tri-County Regional Airport</t>
  </si>
  <si>
    <t>Lancaster Airport</t>
  </si>
  <si>
    <t>Lewis University Airport</t>
  </si>
  <si>
    <t>London-Corbin Airport/Magee Field</t>
  </si>
  <si>
    <t>Pickens County Airport</t>
  </si>
  <si>
    <t>Laredo International Airport</t>
  </si>
  <si>
    <t>Little Rock Air Force Base</t>
  </si>
  <si>
    <t>Le Mars Municipal Airport</t>
  </si>
  <si>
    <t>Las Cruces International Airport</t>
  </si>
  <si>
    <t>Lordsburg Municipal Airport</t>
  </si>
  <si>
    <t>La Crosse Municipal Airport</t>
  </si>
  <si>
    <t>Lawson Army Air Field (Fort Benning)</t>
  </si>
  <si>
    <t>Lusk Municipal Airport</t>
  </si>
  <si>
    <t>Los Banos Municipal Airport</t>
  </si>
  <si>
    <t>Nellis Air Force Base</t>
  </si>
  <si>
    <t>Altus Air Force Base</t>
  </si>
  <si>
    <t>Luke Air Force Base</t>
  </si>
  <si>
    <t>Cincinnati Municipal Airport Lunken Field</t>
  </si>
  <si>
    <t>Hesler Noble Field</t>
  </si>
  <si>
    <t>Livermore Municipal Airport</t>
  </si>
  <si>
    <t>Brunswick Municipal Airport</t>
  </si>
  <si>
    <t>Las Vegas Municipal Airport</t>
  </si>
  <si>
    <t>Greenbrier Valley Airport</t>
  </si>
  <si>
    <t>Lawrence Municipal Airport</t>
  </si>
  <si>
    <t>Wells Municipal Airport/Harriet Field</t>
  </si>
  <si>
    <t>Lewiston Nez Perce County Airport</t>
  </si>
  <si>
    <t>Lewistown Municipal Airport</t>
  </si>
  <si>
    <t>Lawrenceville Vincennes International Airport</t>
  </si>
  <si>
    <t>Jim Kelly Field</t>
  </si>
  <si>
    <t>Lynchburg Regional Preston Glenn Field</t>
  </si>
  <si>
    <t>Lyons-Rice County Municipal Airport</t>
  </si>
  <si>
    <t>Gwinnett County Briscoe Field</t>
  </si>
  <si>
    <t>Poplarville Pearl River County Airport</t>
  </si>
  <si>
    <t>Malta Airport</t>
  </si>
  <si>
    <t>Macon Downtown Airport</t>
  </si>
  <si>
    <t>Madera Municipal Airport</t>
  </si>
  <si>
    <t>Midland International Airport</t>
  </si>
  <si>
    <t>Malden Regional Airport</t>
  </si>
  <si>
    <t>Koinambe Airport</t>
  </si>
  <si>
    <t>Mobridge Municipal Airport</t>
  </si>
  <si>
    <t>Manistee Co Blacker Airport</t>
  </si>
  <si>
    <t>Bruce Campbell Field</t>
  </si>
  <si>
    <t>MBS International Airport</t>
  </si>
  <si>
    <t>Omar N Bradley Airport</t>
  </si>
  <si>
    <t>Mc Comb/Pike County Airport/John E Lewis Field</t>
  </si>
  <si>
    <t>Mc Clellan Airfield</t>
  </si>
  <si>
    <t>Mackinac Island Airport</t>
  </si>
  <si>
    <t>Merced Regional Macready Field</t>
  </si>
  <si>
    <t>Mac Dill Air Force Base</t>
  </si>
  <si>
    <t>Mc Cook Ben Nelson Regional Airport</t>
  </si>
  <si>
    <t>Middle Georgia Regional Airport</t>
  </si>
  <si>
    <t>Orlando International Airport</t>
  </si>
  <si>
    <t>Mason City Municipal Airport</t>
  </si>
  <si>
    <t>Midland Airpark</t>
  </si>
  <si>
    <t>Southern Illinois Airport</t>
  </si>
  <si>
    <t>Harrisburg International Airport</t>
  </si>
  <si>
    <t>Chicago Midway International Airport</t>
  </si>
  <si>
    <t>Taylor County Airport</t>
  </si>
  <si>
    <t>Laurinburg Maxton Airport</t>
  </si>
  <si>
    <t>Memphis International Airport</t>
  </si>
  <si>
    <t>Castle Airport</t>
  </si>
  <si>
    <t>Minden-Tahoe Airport</t>
  </si>
  <si>
    <t>Kamina Airport</t>
  </si>
  <si>
    <t>Mansfield Lahm Regional Airport</t>
  </si>
  <si>
    <t>Mc Allen Miller International Airport</t>
  </si>
  <si>
    <t>Marshfield Municipal Airport</t>
  </si>
  <si>
    <t>Rogue Valley International Medford Airport</t>
  </si>
  <si>
    <t>Accomack County Airport</t>
  </si>
  <si>
    <t>Michigan City Municipal Airport</t>
  </si>
  <si>
    <t>Dobbins Air Reserve Base</t>
  </si>
  <si>
    <t>Orange County Airport</t>
  </si>
  <si>
    <t>Montgomery Regional (Dannelly Field) Airport</t>
  </si>
  <si>
    <t>Moultrie Municipal Airport</t>
  </si>
  <si>
    <t>Morgantown Municipal Walter L. Bill Hart Field</t>
  </si>
  <si>
    <t>Dayton-Wright Brothers Airport</t>
  </si>
  <si>
    <t>Mitchell Municipal Airport</t>
  </si>
  <si>
    <t>Manhattan Regional Airport</t>
  </si>
  <si>
    <t>Marshall Memorial Municipal Airport</t>
  </si>
  <si>
    <t>Sacramento Mather Airport</t>
  </si>
  <si>
    <t>Manchester-Boston Regional Airport</t>
  </si>
  <si>
    <t>Mojave Airport</t>
  </si>
  <si>
    <t>Minot Air Force Base</t>
  </si>
  <si>
    <t>Delaware County Johnson Field</t>
  </si>
  <si>
    <t>Shafter Airport - Minter Field</t>
  </si>
  <si>
    <t>Millville Municipal Airport</t>
  </si>
  <si>
    <t>Ocean County Airport</t>
  </si>
  <si>
    <t>Charles B. Wheeler Downtown Airport</t>
  </si>
  <si>
    <t>General Mitchell International Airport</t>
  </si>
  <si>
    <t>Muskegon County Airport</t>
  </si>
  <si>
    <t>McKellar-Sipes Regional Airport</t>
  </si>
  <si>
    <t>Marco Island Executive Airport</t>
  </si>
  <si>
    <t>Melbourne International Airport</t>
  </si>
  <si>
    <t>Mc Alester Regional Airport</t>
  </si>
  <si>
    <t>Quad City International Airport</t>
  </si>
  <si>
    <t>Frank Wiley Field</t>
  </si>
  <si>
    <t>Monroe Regional Airport</t>
  </si>
  <si>
    <t>Kimaam Airport</t>
  </si>
  <si>
    <t>Mammoth Yosemite Airport</t>
  </si>
  <si>
    <t>McMinn County Airport</t>
  </si>
  <si>
    <t>Southwest Minnesota Regional Airport - Marshall/Ryan Field</t>
  </si>
  <si>
    <t>Selfs Airport</t>
  </si>
  <si>
    <t>Mc Entire Joint National Guard Base</t>
  </si>
  <si>
    <t>Morristown Municipal Airport</t>
  </si>
  <si>
    <t>Menominee Regional Airport</t>
  </si>
  <si>
    <t>Marion Municipal Airport</t>
  </si>
  <si>
    <t>Mobile Regional Airport</t>
  </si>
  <si>
    <t>Modesto City Co-Harry Sham Field</t>
  </si>
  <si>
    <t>Minot International Airport</t>
  </si>
  <si>
    <t>Mariposa Yosemite Airport</t>
  </si>
  <si>
    <t>Petit Jean Park Airport</t>
  </si>
  <si>
    <t>Pocono Mountains Municipal Airport</t>
  </si>
  <si>
    <t>Edward F Knapp State Airport</t>
  </si>
  <si>
    <t>Mount Pleasant Municipal Airport</t>
  </si>
  <si>
    <t>Macomb Municipal Airport</t>
  </si>
  <si>
    <t>Dare County Regional Airport</t>
  </si>
  <si>
    <t>Chester County G O Carlson Airport</t>
  </si>
  <si>
    <t>Smyrna Airport</t>
  </si>
  <si>
    <t>Eastern WV Regional Airport/Shepherd Field</t>
  </si>
  <si>
    <t>Maury County Airport</t>
  </si>
  <si>
    <t>Marfa Municipal Airport</t>
  </si>
  <si>
    <t>Foothills Regional Airport</t>
  </si>
  <si>
    <t>Monterey Peninsula Airport</t>
  </si>
  <si>
    <t>Northwest Alabama Regional Airport</t>
  </si>
  <si>
    <t>Dane County Regional Truax Field</t>
  </si>
  <si>
    <t>Missoula International Airport</t>
  </si>
  <si>
    <t>Minneapolis-St Paul International/Wold-Chamberlain Airport</t>
  </si>
  <si>
    <t>Massena International Richards Field</t>
  </si>
  <si>
    <t>Sullivan County International Airport</t>
  </si>
  <si>
    <t>Selfridge Air National Guard Base Airport</t>
  </si>
  <si>
    <t>The Florida Keys Marathon Airport</t>
  </si>
  <si>
    <t>Montrose Regional Airport</t>
  </si>
  <si>
    <t>Martin State Airport</t>
  </si>
  <si>
    <t>Coles County Memorial Airport</t>
  </si>
  <si>
    <t>Montauk Airport</t>
  </si>
  <si>
    <t>Manitowoc County Airport</t>
  </si>
  <si>
    <t>Muir Army Air Field (Fort Indiantown Gap) Airport</t>
  </si>
  <si>
    <t>Mountain Home Air Force Base</t>
  </si>
  <si>
    <t>Muscatine Municipal Airport</t>
  </si>
  <si>
    <t>Monroe County Aeroplex Airport</t>
  </si>
  <si>
    <t>Montevideo Chippewa County Airport</t>
  </si>
  <si>
    <t>Morrisville Stowe State Airport</t>
  </si>
  <si>
    <t>Martha's Vineyard Airport</t>
  </si>
  <si>
    <t>Williamson County Regional Airport</t>
  </si>
  <si>
    <t>Lawrence J Timmerman Airport</t>
  </si>
  <si>
    <t>Grant County International Airport</t>
  </si>
  <si>
    <t>Mineral Wells Regional Airport</t>
  </si>
  <si>
    <t>Middletown Regional Airport</t>
  </si>
  <si>
    <t>Manila Municipal Airport</t>
  </si>
  <si>
    <t>Maxwell Air Force Base</t>
  </si>
  <si>
    <t>Montgomery-Gibbs Executive Airport</t>
  </si>
  <si>
    <t>McCall Municipal Airport</t>
  </si>
  <si>
    <t>Myrtle Beach International Airport</t>
  </si>
  <si>
    <t>Yuba County Airport</t>
  </si>
  <si>
    <t>Pinal Airpark</t>
  </si>
  <si>
    <t>Cortland County Chase Field</t>
  </si>
  <si>
    <t>Sidney Municipal Airport</t>
  </si>
  <si>
    <t>Stroudsburg Pocono Airport</t>
  </si>
  <si>
    <t>New Orleans NAS JRB/Alvin Callender Field</t>
  </si>
  <si>
    <t>Naval Outlying Field Barin</t>
  </si>
  <si>
    <t>Dahlgren Naval Surface Warfare Center Airport</t>
  </si>
  <si>
    <t>Lakehurst Maxfield Field Airport</t>
  </si>
  <si>
    <t>Whitehouse Naval Outlying Field</t>
  </si>
  <si>
    <t>Lakefront Airport</t>
  </si>
  <si>
    <t>Fallon Naval Air Station</t>
  </si>
  <si>
    <t>NAS Fort Worth JRB/Carswell Field</t>
  </si>
  <si>
    <t>Norfolk Naval Station (Chambers Field)</t>
  </si>
  <si>
    <t>Patuxent River Naval Air Station (Trapnell Field)</t>
  </si>
  <si>
    <t>Brunswick Executive Airport</t>
  </si>
  <si>
    <t>Jacksonville Naval Air Station (Towers Field)</t>
  </si>
  <si>
    <t>El Centro NAF Airport (Vraciu Field)</t>
  </si>
  <si>
    <t>Miramar Marine Corps Air Station - Mitscher Field</t>
  </si>
  <si>
    <t>Lemoore Naval Air Station (Reeves Field) Airport</t>
  </si>
  <si>
    <t>Pensacola Naval Air Station/Forrest Sherman Field</t>
  </si>
  <si>
    <t>Millington-Memphis Airport</t>
  </si>
  <si>
    <t>Kingsville Naval Air Station</t>
  </si>
  <si>
    <t>Naval Air Station Key West/Boca Chica Field</t>
  </si>
  <si>
    <t>Naval Station Mayport (Admiral David L. Mcdonald Field)</t>
  </si>
  <si>
    <t>Naval Outlying Field Imperial Beach (Ream Field)</t>
  </si>
  <si>
    <t>Whiting Field Naval Air Station - North</t>
  </si>
  <si>
    <t>Point Mugu Naval Air Station (Naval Base Ventura Co)</t>
  </si>
  <si>
    <t>Oceana Naval Air Station</t>
  </si>
  <si>
    <t>Moffett Federal Airfield</t>
  </si>
  <si>
    <t>Whidbey Island Naval Air Station (Ault Field)</t>
  </si>
  <si>
    <t>Yuma MCAS/Yuma International Airport</t>
  </si>
  <si>
    <t>North Island Naval Air Station-Halsey Field</t>
  </si>
  <si>
    <t>Nervino Airport</t>
  </si>
  <si>
    <t>Columbia Airport</t>
  </si>
  <si>
    <t>Oakdale Airport</t>
  </si>
  <si>
    <t>Yerington Municipal Airport</t>
  </si>
  <si>
    <t>Albert J Ellis Airport</t>
  </si>
  <si>
    <t>Metropolitan Oakland International Airport</t>
  </si>
  <si>
    <t>Marina Municipal Airport</t>
  </si>
  <si>
    <t>Okeechobee County Airport</t>
  </si>
  <si>
    <t>Ocala International Airport - Jim Taylor Field</t>
  </si>
  <si>
    <t>A L Mangham Jr. Regional Airport</t>
  </si>
  <si>
    <t>O'Neal Airport</t>
  </si>
  <si>
    <t>L O Simenstad Municipal Airport</t>
  </si>
  <si>
    <t>Offutt Air Force Base</t>
  </si>
  <si>
    <t>Karl Stefan Memorial Airport</t>
  </si>
  <si>
    <t>Orangeburg Municipal Airport</t>
  </si>
  <si>
    <t>Ogden Hinckley Airport</t>
  </si>
  <si>
    <t>Ogdensburg International Airport</t>
  </si>
  <si>
    <t>Lt Warren Eaton Airport</t>
  </si>
  <si>
    <t>Johnson County Executive Airport</t>
  </si>
  <si>
    <t>Oceanside Municipal Airport</t>
  </si>
  <si>
    <t>Will Rogers World Airport</t>
  </si>
  <si>
    <t>AJ Eisenberg Airport</t>
  </si>
  <si>
    <t>Kokomo Municipal Airport</t>
  </si>
  <si>
    <t>Okmulgee Regional Airport</t>
  </si>
  <si>
    <t>Garden County Airport/King Rhiley Field</t>
  </si>
  <si>
    <t>Winchester Regional Airport</t>
  </si>
  <si>
    <t>Dewitt Field,Old Town Municipal Airport</t>
  </si>
  <si>
    <t>L M Clayton Airport</t>
  </si>
  <si>
    <t>Olympia Regional Airport</t>
  </si>
  <si>
    <t>Nogales International Airport</t>
  </si>
  <si>
    <t>Olive Branch Airport</t>
  </si>
  <si>
    <t>Komo-Manda Airport</t>
  </si>
  <si>
    <t>Omak Airport</t>
  </si>
  <si>
    <t>The O'Neill Municipal John L Baker Field</t>
  </si>
  <si>
    <t>Ontario Municipal Airport</t>
  </si>
  <si>
    <t>Newport Municipal Airport</t>
  </si>
  <si>
    <t>Ontario International Airport</t>
  </si>
  <si>
    <t>Miami-Opa Locka Executive Airport</t>
  </si>
  <si>
    <t>Quonset State Airport</t>
  </si>
  <si>
    <t>Kakoro(Koroko) Airstrip</t>
  </si>
  <si>
    <t>Chicago O'Hare International Airport</t>
  </si>
  <si>
    <t>Norfolk International Airport</t>
  </si>
  <si>
    <t>Worcester Regional Airport</t>
  </si>
  <si>
    <t>Orlando Executive Airport</t>
  </si>
  <si>
    <t>Orcas Island Airport</t>
  </si>
  <si>
    <t>Oscoda Wurtsmith Airport</t>
  </si>
  <si>
    <t>Wittman Regional Airport</t>
  </si>
  <si>
    <t>The Ohio State University Airport - Don Scott Field</t>
  </si>
  <si>
    <t>Southwest Oregon Regional Airport</t>
  </si>
  <si>
    <t>Ottumwa Regional Airport</t>
  </si>
  <si>
    <t>University of Oklahoma Westheimer Airport</t>
  </si>
  <si>
    <t>Oroville Municipal Airport</t>
  </si>
  <si>
    <t>Owatonna Degner Regional Airport</t>
  </si>
  <si>
    <t>Owensboro Daviess County Airport</t>
  </si>
  <si>
    <t>Norwood Memorial Airport</t>
  </si>
  <si>
    <t>Central Maine Airport of Norridgewock</t>
  </si>
  <si>
    <t>Ocean City Municipal Airport</t>
  </si>
  <si>
    <t>Waterbury Oxford Airport</t>
  </si>
  <si>
    <t>Miami University Airport</t>
  </si>
  <si>
    <t>Oxnard Airport</t>
  </si>
  <si>
    <t>St Marys Municipal Airport</t>
  </si>
  <si>
    <t>Ozona Municipal Airport</t>
  </si>
  <si>
    <t>Cairns AAF (Fort Rucker) Air Field</t>
  </si>
  <si>
    <t>SamjiyŁn Airport</t>
  </si>
  <si>
    <t>Orang Airport</t>
  </si>
  <si>
    <t>Bisbee Municipal Airport</t>
  </si>
  <si>
    <t>Polacca Airport</t>
  </si>
  <si>
    <t>San Carlos Apache Airport</t>
  </si>
  <si>
    <t>Holbrook Municipal Airport</t>
  </si>
  <si>
    <t>Cochise County Airport</t>
  </si>
  <si>
    <t>Snohomish County (Paine Field) Airport</t>
  </si>
  <si>
    <t>Barkley Regional Airport</t>
  </si>
  <si>
    <t>Tyndall Air Force Base</t>
  </si>
  <si>
    <t>Payson Airport</t>
  </si>
  <si>
    <t>Palo Alto Airport of Santa Clara County</t>
  </si>
  <si>
    <t>Pine Bluff Regional Airport, Grider Field</t>
  </si>
  <si>
    <t>Plattsburgh International Airport</t>
  </si>
  <si>
    <t>Palm Beach International Airport</t>
  </si>
  <si>
    <t>Pike County-Hatcher Field</t>
  </si>
  <si>
    <t>Prairie Du Chien Municipal Airport</t>
  </si>
  <si>
    <t>DeKalb Peachtree Airport</t>
  </si>
  <si>
    <t>Eastern Oregon Regional At Pendleton Airport</t>
  </si>
  <si>
    <t>Portland International Airport</t>
  </si>
  <si>
    <t>Yapsiei Airport</t>
  </si>
  <si>
    <t>Pecos Municipal Airport</t>
  </si>
  <si>
    <t>Page Municipal Airport</t>
  </si>
  <si>
    <t>Charlotte County Airport</t>
  </si>
  <si>
    <t>Kirk Field</t>
  </si>
  <si>
    <t>Pitt Greenville Airport</t>
  </si>
  <si>
    <t>Harry Clever Field</t>
  </si>
  <si>
    <t>Newport News Williamsburg International Airport</t>
  </si>
  <si>
    <t>Robert F Swinnie Airport</t>
  </si>
  <si>
    <t>Palm Beach County Glades Airport</t>
  </si>
  <si>
    <t>Philadelphia International Airport</t>
  </si>
  <si>
    <t>St Clair County International Airport</t>
  </si>
  <si>
    <t>Philip Airport</t>
  </si>
  <si>
    <t>Henry County Airport</t>
  </si>
  <si>
    <t>Phoenix Sky Harbor International Airport</t>
  </si>
  <si>
    <t>General Wayne A. Downing Peoria International Airport</t>
  </si>
  <si>
    <t>Hattiesburg Laurel Regional Airport</t>
  </si>
  <si>
    <t>St Petersburg Clearwater International Airport</t>
  </si>
  <si>
    <t>Pocatello Regional Airport</t>
  </si>
  <si>
    <t>Harris County Airport</t>
  </si>
  <si>
    <t>Pierre Regional Airport</t>
  </si>
  <si>
    <t>Mid Ohio Valley Regional Airport</t>
  </si>
  <si>
    <t>Park Rapids Municipal Konshok Field</t>
  </si>
  <si>
    <t>Park Falls Municipal Airport</t>
  </si>
  <si>
    <t>Kapal Airport</t>
  </si>
  <si>
    <t>M. Graham Clark Downtown Airport</t>
  </si>
  <si>
    <t>Pellston Regional Airport of Emmet County Airport</t>
  </si>
  <si>
    <t>St Clair County Airport</t>
  </si>
  <si>
    <t>Pembina Municipal Airport</t>
  </si>
  <si>
    <t>Palmdale Regional/USAF Plant 42 Airport</t>
  </si>
  <si>
    <t>Greater Portsmouth Regional Airport</t>
  </si>
  <si>
    <t>Pompano Beach Airpark</t>
  </si>
  <si>
    <t>Ralph Wenz Field</t>
  </si>
  <si>
    <t>Ponca City Regional Airport</t>
  </si>
  <si>
    <t>Northeast Philadelphia Airport</t>
  </si>
  <si>
    <t>Princeton Municipal Airport</t>
  </si>
  <si>
    <t>Pensacola International Airport</t>
  </si>
  <si>
    <t>Polk Army Air Field</t>
  </si>
  <si>
    <t>Poplar Bluff Municipal Airport</t>
  </si>
  <si>
    <t>Dutchess County Airport</t>
  </si>
  <si>
    <t>Powell Municipal Airport</t>
  </si>
  <si>
    <t>Tri-City Airport</t>
  </si>
  <si>
    <t>La Porte Municipal Airport</t>
  </si>
  <si>
    <t>Presque Isle International Airport</t>
  </si>
  <si>
    <t>Trent Lott International Airport</t>
  </si>
  <si>
    <t>Paso Robles Municipal Airport</t>
  </si>
  <si>
    <t>Prescott Regional Airport - Ernest A. Love Field</t>
  </si>
  <si>
    <t>Perry Municipal Airport</t>
  </si>
  <si>
    <t>Tri Cities Airport</t>
  </si>
  <si>
    <t>Pittsfield Municipal Airport</t>
  </si>
  <si>
    <t>New River Valley Airport</t>
  </si>
  <si>
    <t>Portsmouth International at Pease Airport</t>
  </si>
  <si>
    <t>Palestine Municipal Airport</t>
  </si>
  <si>
    <t>Palm Springs International Airport</t>
  </si>
  <si>
    <t>Palacios Municipal Airport</t>
  </si>
  <si>
    <t>Dinwiddie County Airport</t>
  </si>
  <si>
    <t>Oakland County International Airport</t>
  </si>
  <si>
    <t>Harry P Williams Memorial Airport</t>
  </si>
  <si>
    <t>Pratt Regional Airport</t>
  </si>
  <si>
    <t>Porterville Municipal Airport</t>
  </si>
  <si>
    <t>Heritage Field</t>
  </si>
  <si>
    <t>Pueblo Memorial Airport</t>
  </si>
  <si>
    <t>Carbon County Regional/Buck Davis Field</t>
  </si>
  <si>
    <t>Pullman Moscow Regional Airport</t>
  </si>
  <si>
    <t>Provincetown Municipal Airport</t>
  </si>
  <si>
    <t>Theodore Francis Green State Airport</t>
  </si>
  <si>
    <t>Placerville Airport</t>
  </si>
  <si>
    <t>Provo Municipal Airport</t>
  </si>
  <si>
    <t>Hale County Airport</t>
  </si>
  <si>
    <t>Wiley Post Airport</t>
  </si>
  <si>
    <t>Sher-Wood Airport</t>
  </si>
  <si>
    <t>Chicago Executive Airport</t>
  </si>
  <si>
    <t>Portland International Jetport</t>
  </si>
  <si>
    <t>Bremerton National Airport</t>
  </si>
  <si>
    <t>Kol Airport</t>
  </si>
  <si>
    <t>John H Batten Airport</t>
  </si>
  <si>
    <t>Riverside Municipal Airport</t>
  </si>
  <si>
    <t>Rapid City Regional Airport</t>
  </si>
  <si>
    <t>Dallas Executive Airport</t>
  </si>
  <si>
    <t>Roseburg Regional Airport</t>
  </si>
  <si>
    <t>Red Bluff Municipal Airport</t>
  </si>
  <si>
    <t>Lowcountry Regional Airport</t>
  </si>
  <si>
    <t>Ellsworth Air Force Base</t>
  </si>
  <si>
    <t>H H Coffield Regional Airport</t>
  </si>
  <si>
    <t>Fulton County Airport</t>
  </si>
  <si>
    <t>Nartron Field</t>
  </si>
  <si>
    <t>Redding Municipal Airport</t>
  </si>
  <si>
    <t>Reading Regional Carl A Spaatz Field</t>
  </si>
  <si>
    <t>Grand Forks Air Force Base</t>
  </si>
  <si>
    <t>Raleigh Durham International Airport</t>
  </si>
  <si>
    <t>Rome State Airport</t>
  </si>
  <si>
    <t>Chicago Rockford International Airport</t>
  </si>
  <si>
    <t>Rhinelander Oneida County Airport</t>
  </si>
  <si>
    <t>Reid-Hillview Airport of Santa Clara County</t>
  </si>
  <si>
    <t>Richmond International Airport</t>
  </si>
  <si>
    <t>Garfield County Regional Airport</t>
  </si>
  <si>
    <t>March ARB Airport</t>
  </si>
  <si>
    <t>Riverton Regional Airport</t>
  </si>
  <si>
    <t>Karawari Airstrip</t>
  </si>
  <si>
    <t>Knox County Regional Airport</t>
  </si>
  <si>
    <t>Aransas County Airport</t>
  </si>
  <si>
    <t>Southwest Wyoming Regional Airport</t>
  </si>
  <si>
    <t>Rockwood Municipal Airport</t>
  </si>
  <si>
    <t>Griffiss International Airport</t>
  </si>
  <si>
    <t>Richard B Russell Airport</t>
  </si>
  <si>
    <t>Warren County Memorial Airport</t>
  </si>
  <si>
    <t>Randolph Air Force Base</t>
  </si>
  <si>
    <t>Reno Tahoe International Airport</t>
  </si>
  <si>
    <t>Renton Municipal Airport</t>
  </si>
  <si>
    <t>Roanoke-Blacksburg Regional Airport</t>
  </si>
  <si>
    <t>Greater Rochester International Airport</t>
  </si>
  <si>
    <t>Rogers Municipal Airport-Carter Field</t>
  </si>
  <si>
    <t>Roswell Air Center Airport</t>
  </si>
  <si>
    <t>Roseau Municipal Rudy Billberg Field</t>
  </si>
  <si>
    <t>Rice Lake Regional Airport - Carl's Field</t>
  </si>
  <si>
    <t>Roundup Airport</t>
  </si>
  <si>
    <t>Roben Hood Airport</t>
  </si>
  <si>
    <t>El Reno Regional Airport</t>
  </si>
  <si>
    <t>Merrill Municipal Airport</t>
  </si>
  <si>
    <t>Warroad International Memorial Airport</t>
  </si>
  <si>
    <t>Russell Municipal Airport</t>
  </si>
  <si>
    <t>Ruston Regional Airport</t>
  </si>
  <si>
    <t>Rochester International Airport</t>
  </si>
  <si>
    <t>Southwest Florida International Airport</t>
  </si>
  <si>
    <t>Raton Municipal-Crews Field</t>
  </si>
  <si>
    <t>Kerau Airport</t>
  </si>
  <si>
    <t>Mid-Carolina Regional Airport</t>
  </si>
  <si>
    <t>Rutland - Southern Vermont Regional Airport</t>
  </si>
  <si>
    <t>Mifflin County Airport</t>
  </si>
  <si>
    <t>Richard Lloyd Jones Jr Airport</t>
  </si>
  <si>
    <t>Redwood Falls Municipal Airport</t>
  </si>
  <si>
    <t>Rocky Mount Wilson Regional Airport</t>
  </si>
  <si>
    <t>Rawlins Municipal Airport/Harvey Field</t>
  </si>
  <si>
    <t>Rexburg Madison County Airport</t>
  </si>
  <si>
    <t>Jasper County Airport</t>
  </si>
  <si>
    <t>Ashland Municipal Sumner Parker Field</t>
  </si>
  <si>
    <t>Bandon State Airport</t>
  </si>
  <si>
    <t>Sunriver Airport</t>
  </si>
  <si>
    <t>Madras Municipal Airport</t>
  </si>
  <si>
    <t>Prineville Airport</t>
  </si>
  <si>
    <t>Idaho County Airport</t>
  </si>
  <si>
    <t>Sacramento Executive Airport</t>
  </si>
  <si>
    <t>Safford Regional Airport</t>
  </si>
  <si>
    <t>Santa Fe Municipal Airport</t>
  </si>
  <si>
    <t>San Diego International Airport</t>
  </si>
  <si>
    <t>Sparta Community Hunter Field</t>
  </si>
  <si>
    <t>San Antonio International Airport</t>
  </si>
  <si>
    <t>Savannah Hilton Head International Airport</t>
  </si>
  <si>
    <t>Sawyer International Airport</t>
  </si>
  <si>
    <t>Santa Barbara Municipal Airport</t>
  </si>
  <si>
    <t>San Bernardino International Airport</t>
  </si>
  <si>
    <t>Sheboygan County Memorial Airport</t>
  </si>
  <si>
    <t>South Bend Regional Airport</t>
  </si>
  <si>
    <t>San Luis County Regional Airport</t>
  </si>
  <si>
    <t>Steamboat Springs Bob Adams Field</t>
  </si>
  <si>
    <t>Shelby Airport</t>
  </si>
  <si>
    <t>Salisbury Ocean City Wicomico Regional Airport</t>
  </si>
  <si>
    <t>Scribner State Airport</t>
  </si>
  <si>
    <t>Schenectady County Airport</t>
  </si>
  <si>
    <t>Stockton Metropolitan Airport</t>
  </si>
  <si>
    <t>Louisville Muhammad Ali International Airport</t>
  </si>
  <si>
    <t>Scottsdale Airport</t>
  </si>
  <si>
    <t>Brown Field Municipal Airport</t>
  </si>
  <si>
    <t>Sidney - Richland Regional Airport</t>
  </si>
  <si>
    <t>Seattle Tacoma International Airport</t>
  </si>
  <si>
    <t>Sebring Regional Airport</t>
  </si>
  <si>
    <t>Penn Valley Airport</t>
  </si>
  <si>
    <t>Craig Field</t>
  </si>
  <si>
    <t>Stephenville Clark Regional Airport</t>
  </si>
  <si>
    <t>Freeman Municipal Airport</t>
  </si>
  <si>
    <t>Sedona Airport</t>
  </si>
  <si>
    <t>Orlando Sanford International Airport</t>
  </si>
  <si>
    <t>Sanford Seacoast Regional Airport</t>
  </si>
  <si>
    <t>San Francisco International Airport</t>
  </si>
  <si>
    <t>North Central State Airport</t>
  </si>
  <si>
    <t>Springfield Branson National Airport</t>
  </si>
  <si>
    <t>Springfield-Beckley Municipal Airport</t>
  </si>
  <si>
    <t>Northeast Florida Regional Airport</t>
  </si>
  <si>
    <t>Sugar Land Regional Airport</t>
  </si>
  <si>
    <t>Stuttgart Municipal Airport / Carl Humphrey Field</t>
  </si>
  <si>
    <t>St George Municipal Airport</t>
  </si>
  <si>
    <t>Shenandoah Valley Regional Airport</t>
  </si>
  <si>
    <t>Sheridan County Airport</t>
  </si>
  <si>
    <t>Shreveport Regional Airport</t>
  </si>
  <si>
    <t>Sikeston Memorial Municipal Airport</t>
  </si>
  <si>
    <t>Sullivan County Airport</t>
  </si>
  <si>
    <t>Norman Y. Mineta San Jose International Airport</t>
  </si>
  <si>
    <t>St Johns Industrial Air Park</t>
  </si>
  <si>
    <t>San Angelo Regional Mathis Field</t>
  </si>
  <si>
    <t>Fairchild Air Force Base</t>
  </si>
  <si>
    <t>Lackland Air Force Base</t>
  </si>
  <si>
    <t>Taos Regional Airport</t>
  </si>
  <si>
    <t>Storm Lake Municipal Airport</t>
  </si>
  <si>
    <t>Salt Lake City International Airport</t>
  </si>
  <si>
    <t>Salem Municipal Airport/McNary Field</t>
  </si>
  <si>
    <t>Adirondack Regional Airport</t>
  </si>
  <si>
    <t>Salina Municipal Airport</t>
  </si>
  <si>
    <t>Salem Leckrone Airport</t>
  </si>
  <si>
    <t>Sulphur Springs Municipal Airport</t>
  </si>
  <si>
    <t>Lake Cumberland Regional Airport</t>
  </si>
  <si>
    <t>Sacramento International Airport</t>
  </si>
  <si>
    <t>Lemhi County Airport</t>
  </si>
  <si>
    <t>Santa Monica Municipal Airport</t>
  </si>
  <si>
    <t>Sumter Airport</t>
  </si>
  <si>
    <t>Santa Maria Pub/Capt G Allan Hancock Field</t>
  </si>
  <si>
    <t>John Wayne Airport-Orange County Airport</t>
  </si>
  <si>
    <t>Shawnee Regional Airport</t>
  </si>
  <si>
    <t>Salinas Municipal Airport</t>
  </si>
  <si>
    <t>Sidney Municipal-Lloyd W Carr Field</t>
  </si>
  <si>
    <t>Moore County Airport</t>
  </si>
  <si>
    <t>Show Low Regional Airport</t>
  </si>
  <si>
    <t>Kosipe Airport</t>
  </si>
  <si>
    <t>Spartanburg Downtown Memorial Airport</t>
  </si>
  <si>
    <t>Black Hills Airport-Clyde Ice Field</t>
  </si>
  <si>
    <t>Albert Whitted Airport</t>
  </si>
  <si>
    <t>Abraham Lincoln Capital Airport</t>
  </si>
  <si>
    <t>Sheppard Air Force Base-Wichita Falls Municipal Airport</t>
  </si>
  <si>
    <t>Spencer Municipal Airport</t>
  </si>
  <si>
    <t>Whiteside County Airport-Joseph H Bittorf Field</t>
  </si>
  <si>
    <t>San Carlos Airport</t>
  </si>
  <si>
    <t>Sarasota Bradenton International Airport</t>
  </si>
  <si>
    <t>Sierra Blanca Regional Airport</t>
  </si>
  <si>
    <t>Shaw Air Force Base</t>
  </si>
  <si>
    <t>Stinson Municipal Airport</t>
  </si>
  <si>
    <t>St Simons Island Airport</t>
  </si>
  <si>
    <t>St Cloud Regional Airport</t>
  </si>
  <si>
    <t>Stevens Point Municipal Airport</t>
  </si>
  <si>
    <t>Rosecrans Memorial Airport</t>
  </si>
  <si>
    <t>Sterling Municipal Airport</t>
  </si>
  <si>
    <t>St Louis Lambert International Airport</t>
  </si>
  <si>
    <t>St Paul Downtown Holman Field</t>
  </si>
  <si>
    <t>Charles M. Schulz Sonoma County Airport</t>
  </si>
  <si>
    <t>Stroud Municipal Airport</t>
  </si>
  <si>
    <t>Door County Cherryland Airport</t>
  </si>
  <si>
    <t>Friedman Memorial Airport</t>
  </si>
  <si>
    <t>Spirit of St Louis Airport</t>
  </si>
  <si>
    <t>Travis Air Force Base</t>
  </si>
  <si>
    <t>Richard I Bong Airport</t>
  </si>
  <si>
    <t>Sioux Gateway Airport/Brigadier General Bud Day Field</t>
  </si>
  <si>
    <t>Grant County Airport</t>
  </si>
  <si>
    <t>Susanville Municipal Airport</t>
  </si>
  <si>
    <t>Statesville Regional Airport</t>
  </si>
  <si>
    <t>Hunter Army Air Field</t>
  </si>
  <si>
    <t>New York Stewart International Airport</t>
  </si>
  <si>
    <t>Stillwater Regional Airport</t>
  </si>
  <si>
    <t>Avenger Field</t>
  </si>
  <si>
    <t>Bomar Field Shelbyville Municipal Airport</t>
  </si>
  <si>
    <t>Sylvester Airport</t>
  </si>
  <si>
    <t>Whiteman Air Force Base</t>
  </si>
  <si>
    <t>Tuba City Airport</t>
  </si>
  <si>
    <t>Perry Stokes Airport</t>
  </si>
  <si>
    <t>Waynesville-St. Robert Regional Forney field</t>
  </si>
  <si>
    <t>Statesboro Bulloch County Airport</t>
  </si>
  <si>
    <t>Katiola Airport</t>
  </si>
  <si>
    <t>Tucumcari Municipal Airport</t>
  </si>
  <si>
    <t>Tuscaloosa Regional Airport</t>
  </si>
  <si>
    <t>McChord Air Force Base</t>
  </si>
  <si>
    <t>Truth Or Consequences Municipal Airport</t>
  </si>
  <si>
    <t>Ed Carlson Memorial Field South Lewis County Airport</t>
  </si>
  <si>
    <t>Tradewind Airport</t>
  </si>
  <si>
    <t>Toledo Executive Airport</t>
  </si>
  <si>
    <t>Teterboro Airport</t>
  </si>
  <si>
    <t>Telluride Regional Airport</t>
  </si>
  <si>
    <t>Tullahoma Regional Arpt/Wm Northern Field</t>
  </si>
  <si>
    <t>Thompson Falls Airport</t>
  </si>
  <si>
    <t>York Airport</t>
  </si>
  <si>
    <t>Tinker Air Force Base</t>
  </si>
  <si>
    <t>Tacoma Narrows Airport</t>
  </si>
  <si>
    <t>Space Coast Regional Airport</t>
  </si>
  <si>
    <t>Kennett Memorial Airport</t>
  </si>
  <si>
    <t>Mefford Field</t>
  </si>
  <si>
    <t>Henry Tift Myers Airport</t>
  </si>
  <si>
    <t>Miami Executive Airport</t>
  </si>
  <si>
    <t>Tillamook Airport</t>
  </si>
  <si>
    <t>Twentynine Palms Airport</t>
  </si>
  <si>
    <t>Dade Collier Training and Transition Airport</t>
  </si>
  <si>
    <t>Newton Municipal Airport</t>
  </si>
  <si>
    <t>Tonopah Test Range Airport</t>
  </si>
  <si>
    <t>Zamperini Field</t>
  </si>
  <si>
    <t>Toccoa Airport - R.G. Letourneau Field</t>
  </si>
  <si>
    <t>Troy Municipal Airport at N Kenneth Campbell Field</t>
  </si>
  <si>
    <t>Toledo Express Airport</t>
  </si>
  <si>
    <t>Philip Billard Municipal Airport</t>
  </si>
  <si>
    <t>Torrington Municipal Airport</t>
  </si>
  <si>
    <t>Tampa International Airport</t>
  </si>
  <si>
    <t>Peter O Knight Airport</t>
  </si>
  <si>
    <t>Tonopah Airport</t>
  </si>
  <si>
    <t>Draughon Miller Central Texas Regional Airport</t>
  </si>
  <si>
    <t>Tri-Cities Regional TN/VA Airport</t>
  </si>
  <si>
    <t>Truckee Tahoe Airport</t>
  </si>
  <si>
    <t>Terrell Municipal Airport</t>
  </si>
  <si>
    <t>Jacqueline Cochran Regional Airport</t>
  </si>
  <si>
    <t>Tehachapi Municipal Airport</t>
  </si>
  <si>
    <t>Portland Troutdale Airport</t>
  </si>
  <si>
    <t>Trenton Mercer Airport</t>
  </si>
  <si>
    <t>Tulsa International Airport</t>
  </si>
  <si>
    <t>Tupelo Regional Airport</t>
  </si>
  <si>
    <t>Tucson International Airport / Morris Air National Guard Base</t>
  </si>
  <si>
    <t>Cherry Capital Airport</t>
  </si>
  <si>
    <t>Thief River Falls Regional Airport</t>
  </si>
  <si>
    <t>Thomasville Regional Airport</t>
  </si>
  <si>
    <t>Lake Tahoe Airport</t>
  </si>
  <si>
    <t>Joslin Field Magic Valley Regional Airport</t>
  </si>
  <si>
    <t>Texarkana Regional Webb Field</t>
  </si>
  <si>
    <t>Tyler Pounds Regional Airport</t>
  </si>
  <si>
    <t>McGhee Tyson Airport</t>
  </si>
  <si>
    <t>Bullfrog Basin Airport</t>
  </si>
  <si>
    <t>Nephi Municipal Airport</t>
  </si>
  <si>
    <t>Green River Municipal Airport</t>
  </si>
  <si>
    <t>Panguitch Municipal Airport</t>
  </si>
  <si>
    <t>Cascade Airport</t>
  </si>
  <si>
    <t>Columbus Lowndes County Airport</t>
  </si>
  <si>
    <t>Everett-Stewart Regional Airport</t>
  </si>
  <si>
    <t>Bermuda Dunes Airport</t>
  </si>
  <si>
    <t>Waukesha County Airport</t>
  </si>
  <si>
    <t>Waukegan National Airport</t>
  </si>
  <si>
    <t>Quillayute Airport</t>
  </si>
  <si>
    <t>Quincy Regional Baldwin Field</t>
  </si>
  <si>
    <t>Wilkes County Airport</t>
  </si>
  <si>
    <t>Ukiah Municipal Airport</t>
  </si>
  <si>
    <t>Quakertown Airport</t>
  </si>
  <si>
    <t>New Ulm Municipal Airport</t>
  </si>
  <si>
    <t>Ohio University Snyder Field</t>
  </si>
  <si>
    <t>Dodge County Airport</t>
  </si>
  <si>
    <t>University Park Airport</t>
  </si>
  <si>
    <t>Franklin County Airport</t>
  </si>
  <si>
    <t>University Oxford Airport</t>
  </si>
  <si>
    <t>Kupiano Airport</t>
  </si>
  <si>
    <t>Tunica Municipal Airport</t>
  </si>
  <si>
    <t>Huntsville Regional Airport</t>
  </si>
  <si>
    <t>Newport State Airport</t>
  </si>
  <si>
    <t>Garner Field</t>
  </si>
  <si>
    <t>Kuyol Airport</t>
  </si>
  <si>
    <t>Rock Hill - York County Airport</t>
  </si>
  <si>
    <t>Moody Air Force Base</t>
  </si>
  <si>
    <t>South Jersey Regional Airport</t>
  </si>
  <si>
    <t>Vandenberg Air Force Base</t>
  </si>
  <si>
    <t>Victoria Regional Airport</t>
  </si>
  <si>
    <t>Southern California Logistics Airport</t>
  </si>
  <si>
    <t>Vidalia Regional Airport</t>
  </si>
  <si>
    <t>Kitava Airport</t>
  </si>
  <si>
    <t>Vernal Regional Airport</t>
  </si>
  <si>
    <t>North Las Vegas Airport</t>
  </si>
  <si>
    <t>Culberson County Airport</t>
  </si>
  <si>
    <t>Rolla National Airport</t>
  </si>
  <si>
    <t>Visalia Municipal Airport</t>
  </si>
  <si>
    <t>Virginia Highlands Airport</t>
  </si>
  <si>
    <t>Vicksburg Municipal Airport</t>
  </si>
  <si>
    <t>Vandalia Municipal Airport</t>
  </si>
  <si>
    <t>Valdosta Regional Airport</t>
  </si>
  <si>
    <t>Venice Municipal Airport</t>
  </si>
  <si>
    <t>Van Nuys Airport</t>
  </si>
  <si>
    <t>Destin-Ft Walton Beach Airport</t>
  </si>
  <si>
    <t>Porter County Municipal Airport</t>
  </si>
  <si>
    <t>Cecil Airport</t>
  </si>
  <si>
    <t>Vero Beach Regional Airport</t>
  </si>
  <si>
    <t>Hartness State (Springfield) Airport</t>
  </si>
  <si>
    <t>Illinois Valley Regional Airport-Walter A Duncan Field</t>
  </si>
  <si>
    <t>Gettysburg Regional Airport</t>
  </si>
  <si>
    <t>Sequim Valley Airport</t>
  </si>
  <si>
    <t>Wallops Flight Facility Airport</t>
  </si>
  <si>
    <t>Greene County Airport</t>
  </si>
  <si>
    <t>Wilkes Barre Wyoming Valley Airport</t>
  </si>
  <si>
    <t>Enid Woodring Regional Airport</t>
  </si>
  <si>
    <t>Barrow County Airport</t>
  </si>
  <si>
    <t>Whiteman Airport</t>
  </si>
  <si>
    <t>General WM J Fox Airfield</t>
  </si>
  <si>
    <t>Strother Field</t>
  </si>
  <si>
    <t>Willows Glenn County Airport</t>
  </si>
  <si>
    <t>Winnemucca Municipal Airport</t>
  </si>
  <si>
    <t>Robins Air Force Base</t>
  </si>
  <si>
    <t>Mc Guire Air Force Base</t>
  </si>
  <si>
    <t>Worland Municipal Airport</t>
  </si>
  <si>
    <t>Condron Army Air Field</t>
  </si>
  <si>
    <t>Westerly State Airport</t>
  </si>
  <si>
    <t>Watsonville Municipal Airport</t>
  </si>
  <si>
    <t>Waterville Robert Lafleur Airport</t>
  </si>
  <si>
    <t>Cape May County Airport</t>
  </si>
  <si>
    <t>West Woodward Airport</t>
  </si>
  <si>
    <t>Kiwayu Airport</t>
  </si>
  <si>
    <t>Yellowstone Airport</t>
  </si>
  <si>
    <t>Tampa North Aero Park Airport</t>
  </si>
  <si>
    <t>Northwest Arkansas Regional Airport</t>
  </si>
  <si>
    <t>West Branch Community Airport</t>
  </si>
  <si>
    <t>Willow Run Airport</t>
  </si>
  <si>
    <t>Yakima Air Terminal McAllister Field</t>
  </si>
  <si>
    <t>Chan Gurney Municipal Airport</t>
  </si>
  <si>
    <t>Youngstown Warren Regional Airport</t>
  </si>
  <si>
    <t>Taldykorgan Airport</t>
  </si>
  <si>
    <t>Krainiy Airport</t>
  </si>
  <si>
    <t>Usharal Airport</t>
  </si>
  <si>
    <t>Atbasar Airport</t>
  </si>
  <si>
    <t>Kaintiba Airport</t>
  </si>
  <si>
    <t>Zephyrhills Municipal Airport</t>
  </si>
  <si>
    <t>Zanesville Municipal Airport</t>
  </si>
  <si>
    <t>Layang-Layang Airport</t>
  </si>
  <si>
    <t>Tirana International Airport Mother Teresa</t>
  </si>
  <si>
    <t>Burgas Airport</t>
  </si>
  <si>
    <t>Gorna Oryahovitsa Airport</t>
  </si>
  <si>
    <t>Luabo Airport</t>
  </si>
  <si>
    <t>Plovdiv International Airport</t>
  </si>
  <si>
    <t>Sofia Airport</t>
  </si>
  <si>
    <t>Stara Zagora Airport</t>
  </si>
  <si>
    <t>Bukhovtsi Airfield</t>
  </si>
  <si>
    <t>Varna Airport</t>
  </si>
  <si>
    <t>Ercan International Airport</t>
  </si>
  <si>
    <t>Larnaca International Airport</t>
  </si>
  <si>
    <t>Loncopue Airport</t>
  </si>
  <si>
    <t>Paphos International Airport</t>
  </si>
  <si>
    <t>RAF Akrotiri</t>
  </si>
  <si>
    <t>Dubrovnik Airport</t>
  </si>
  <si>
    <t>Lošinj Island Airport</t>
  </si>
  <si>
    <t>Osijek Airport</t>
  </si>
  <si>
    <t>Pula Airport</t>
  </si>
  <si>
    <t>Rijeka Airport</t>
  </si>
  <si>
    <t>Split Airport</t>
  </si>
  <si>
    <t>Lansdowne Airport</t>
  </si>
  <si>
    <t>Zagreb Airport</t>
  </si>
  <si>
    <t>Zadar Airport</t>
  </si>
  <si>
    <t>Albacete-Los Llanos Airport</t>
  </si>
  <si>
    <t>Alicante International Airport</t>
  </si>
  <si>
    <t>Almería International Airport</t>
  </si>
  <si>
    <t>Asturias Airport</t>
  </si>
  <si>
    <t>Córdoba Airport</t>
  </si>
  <si>
    <t>Bilbao Airport</t>
  </si>
  <si>
    <t>Burgos Airport</t>
  </si>
  <si>
    <t>Barcelona International Airport</t>
  </si>
  <si>
    <t>Badajoz Airport</t>
  </si>
  <si>
    <t>Castellón-Costa Azahar Airport</t>
  </si>
  <si>
    <t>A Coruña Airport</t>
  </si>
  <si>
    <t>Cuatro Vientos Airport</t>
  </si>
  <si>
    <t>Lleida-Alguaire Airport</t>
  </si>
  <si>
    <t>Girona Airport</t>
  </si>
  <si>
    <t>Federico Garcia Lorca Airport</t>
  </si>
  <si>
    <t>Huesca/Pirineos Airport</t>
  </si>
  <si>
    <t>Ibiza Airport</t>
  </si>
  <si>
    <t>Jerez Airport</t>
  </si>
  <si>
    <t>San Javier Airport</t>
  </si>
  <si>
    <t>Sabadell Airport</t>
  </si>
  <si>
    <t>Leon Airport</t>
  </si>
  <si>
    <t>Logroño-Agoncillo Airport</t>
  </si>
  <si>
    <t>Adolfo Suárez Madrid-Barajas Airport</t>
  </si>
  <si>
    <t>Málaga Airport</t>
  </si>
  <si>
    <t>Menorca Airport</t>
  </si>
  <si>
    <t>Moron Air Base</t>
  </si>
  <si>
    <t>Lekoni Airport</t>
  </si>
  <si>
    <t>Palma De Mallorca Airport</t>
  </si>
  <si>
    <t>Pamplona Airport</t>
  </si>
  <si>
    <t>Reus Air Base</t>
  </si>
  <si>
    <t>Rota Naval Station Airport</t>
  </si>
  <si>
    <t>Salamanca Airport</t>
  </si>
  <si>
    <t>San Sebastian Airport</t>
  </si>
  <si>
    <t>Santiago de Compostela Airport</t>
  </si>
  <si>
    <t>Pirineus - la Seu d'Urgel Airport</t>
  </si>
  <si>
    <t>Teruel Airport</t>
  </si>
  <si>
    <t>Torrejón Airport</t>
  </si>
  <si>
    <t>Valencia Airport</t>
  </si>
  <si>
    <t>Valladolid Airport</t>
  </si>
  <si>
    <t>Vitoria/Foronda Airport</t>
  </si>
  <si>
    <t>Vigo Airport</t>
  </si>
  <si>
    <t>Santander Airport</t>
  </si>
  <si>
    <t>Zaragoza Air Base</t>
  </si>
  <si>
    <t>Sevilla Airport</t>
  </si>
  <si>
    <t>St Aubin Airport</t>
  </si>
  <si>
    <t>Calais-Dunkerque Airport</t>
  </si>
  <si>
    <t>Albert-Bray Airport</t>
  </si>
  <si>
    <t>Le Touquet-Côte d'Opale Airport</t>
  </si>
  <si>
    <t>Valenciennes-Denain Airport</t>
  </si>
  <si>
    <t>Agen-La Garenne Airport</t>
  </si>
  <si>
    <t>Bordeaux-Mérignac Airport</t>
  </si>
  <si>
    <t>Bergerac-Roumanière Airport</t>
  </si>
  <si>
    <t>Cognac-Châteaubernard (BA 709) Air Base</t>
  </si>
  <si>
    <t>La Rochelle-Île de Ré Airport</t>
  </si>
  <si>
    <t>Poitiers-Biard Airport</t>
  </si>
  <si>
    <t>Montluçon-Guéret Airport</t>
  </si>
  <si>
    <t>Limoges Airport</t>
  </si>
  <si>
    <t>Niort-Souché Airport</t>
  </si>
  <si>
    <t>Toulouse-Blagnac Airport</t>
  </si>
  <si>
    <t>Pau Pyrénées Airport</t>
  </si>
  <si>
    <t>Tarbes-Lourdes-Pyrénées Airport</t>
  </si>
  <si>
    <t>Angoulême-Brie-Champniers Airport</t>
  </si>
  <si>
    <t>Périgueux-Bassillac Airport</t>
  </si>
  <si>
    <t>Dax Seyresse Airport</t>
  </si>
  <si>
    <t>Biarritz-Anglet-Bayonne Airport</t>
  </si>
  <si>
    <t>Cahors-Lalbenque Airport</t>
  </si>
  <si>
    <t>Albi-Le Séquestre Airport</t>
  </si>
  <si>
    <t>Castres-Mazamet Airport</t>
  </si>
  <si>
    <t>Rodez-Marcillac Airport</t>
  </si>
  <si>
    <t>Royan-Médis Airport</t>
  </si>
  <si>
    <t>Rochefort-Saint-Agnant (BA 721) Airport</t>
  </si>
  <si>
    <t>Île d'Yeu Airport</t>
  </si>
  <si>
    <t>Colmar-Houssen Airport</t>
  </si>
  <si>
    <t>Dole-Tavaux Airport</t>
  </si>
  <si>
    <t>Megève Altiport</t>
  </si>
  <si>
    <t>Aubenas-Ardèche Méridional Airport</t>
  </si>
  <si>
    <t>Le Puy-Loudes Airport</t>
  </si>
  <si>
    <t>Altiport L'Alpe d'Huez - Henri GIRAUD</t>
  </si>
  <si>
    <t>Metz-Nancy-Lorraine Airport</t>
  </si>
  <si>
    <t>Angers-Loire Airport</t>
  </si>
  <si>
    <t>Bastia-Poretta Airport</t>
  </si>
  <si>
    <t>Calvi-Sainte-Catherine Airport</t>
  </si>
  <si>
    <t>Figari Sud-Corse Airport</t>
  </si>
  <si>
    <t>Ajaccio-Napoléon Bonaparte Airport</t>
  </si>
  <si>
    <t>Propriano Airport</t>
  </si>
  <si>
    <t>Solenzara (BA 126) Air Base</t>
  </si>
  <si>
    <t>Méribel Altiport</t>
  </si>
  <si>
    <t>Auxerre-Branches Airport</t>
  </si>
  <si>
    <t>Chambéry-Savoie Airport</t>
  </si>
  <si>
    <t>Clermont-Ferrand Auvergne Airport</t>
  </si>
  <si>
    <t>Bourges Airport</t>
  </si>
  <si>
    <t>Annemasse Airport</t>
  </si>
  <si>
    <t>Courchevel Airport</t>
  </si>
  <si>
    <t>Lyon Saint-Exupéry Airport</t>
  </si>
  <si>
    <t>Saint-Yan Airport</t>
  </si>
  <si>
    <t>Roanne-Renaison Airport</t>
  </si>
  <si>
    <t>Annecy-Haute-Savoie-Mont Blanc Airport</t>
  </si>
  <si>
    <t>Grenoble-Isère Airport</t>
  </si>
  <si>
    <t>Valence-Chabeuil Airport</t>
  </si>
  <si>
    <t>Vichy-Charmeil Airport</t>
  </si>
  <si>
    <t>Aurillac Airport</t>
  </si>
  <si>
    <t>Châteauroux-Déols "Marcel Dassault" Airport</t>
  </si>
  <si>
    <t>Lyon-Bron Airport</t>
  </si>
  <si>
    <t>Cannes-Mandelieu Airport</t>
  </si>
  <si>
    <t>Saint-Étienne-Bouthéon Airport</t>
  </si>
  <si>
    <t>Carcassonne Airport</t>
  </si>
  <si>
    <t>Nice-Côte d'Azur Airport</t>
  </si>
  <si>
    <t>Orange-Caritat (BA 115) Air Base</t>
  </si>
  <si>
    <t>Perpignan-Rivesaltes (Llabanère) Airport</t>
  </si>
  <si>
    <t>Le Castellet Airport</t>
  </si>
  <si>
    <t>Barcelonnette - Saint-Pons Airport</t>
  </si>
  <si>
    <t>Montpellier-Méditerranée Airport</t>
  </si>
  <si>
    <t>Béziers-Vias Airport</t>
  </si>
  <si>
    <t>Avignon-Caumont Airport</t>
  </si>
  <si>
    <t>Gap - Tallard Airfield</t>
  </si>
  <si>
    <t>Mende-Brenoux Airfield</t>
  </si>
  <si>
    <t>Mont-Dauphin - St-Crépin Airport</t>
  </si>
  <si>
    <t>Paris Beauvais Tillé Airport</t>
  </si>
  <si>
    <t>Évreux-Fauville (BA 105) Air Base</t>
  </si>
  <si>
    <t>Le Havre Octeville Airport</t>
  </si>
  <si>
    <t>Orléans-Bricy (BA 123) Air Base</t>
  </si>
  <si>
    <t>Châlons-Vatry Airport</t>
  </si>
  <si>
    <t>Les Sables-d'Olonne Talmont Airport</t>
  </si>
  <si>
    <t>Rouen Airport</t>
  </si>
  <si>
    <t>Tours-Val-de-Loire Airport</t>
  </si>
  <si>
    <t>Cholet Le Pontreau Airport</t>
  </si>
  <si>
    <t>Laval-Entrammes Airport</t>
  </si>
  <si>
    <t>Paris-Le Bourget Airport</t>
  </si>
  <si>
    <t>Creil Air Base</t>
  </si>
  <si>
    <t>Charles de Gaulle International Airport</t>
  </si>
  <si>
    <t>Toussus-le-Noble Airport</t>
  </si>
  <si>
    <t>Paris-Orly Airport</t>
  </si>
  <si>
    <t>Aérodrome de Pontoise - Cormeilles en Vexin</t>
  </si>
  <si>
    <t>Villacoublay-Vélizy (BA 107) Air Base</t>
  </si>
  <si>
    <t>Nevers-Fourchambault Airport</t>
  </si>
  <si>
    <t>Maubeuge-Élesmes Airport</t>
  </si>
  <si>
    <t>Lille-Lesquin Airport</t>
  </si>
  <si>
    <t>Merville-Calonne Airport</t>
  </si>
  <si>
    <t>Charleville-Mézières Airport</t>
  </si>
  <si>
    <t>Brest Bretagne Airport</t>
  </si>
  <si>
    <t>Cherbourg-Maupertus Airport</t>
  </si>
  <si>
    <t>Dinard-Pleurtuit-Saint-Malo Airport</t>
  </si>
  <si>
    <t>La Baule-Escoublac Airport</t>
  </si>
  <si>
    <t>Granville Airport</t>
  </si>
  <si>
    <t>Deauville-Saint-Gatien Airport</t>
  </si>
  <si>
    <t>Lorient South Brittany (Bretagne Sud) Airport</t>
  </si>
  <si>
    <t>La Roche-sur-Yon Airport</t>
  </si>
  <si>
    <t>Landivisiau Air Base</t>
  </si>
  <si>
    <t>Caen-Carpiquet Airport</t>
  </si>
  <si>
    <t>Le Mans-Arnage Airport</t>
  </si>
  <si>
    <t>Rennes-Saint-Jacques Airport</t>
  </si>
  <si>
    <t>Lannion-Côte de Granit Airport</t>
  </si>
  <si>
    <t>Quimper-Cornouaille Airport</t>
  </si>
  <si>
    <t>Nantes Atlantique Airport</t>
  </si>
  <si>
    <t>Saint-Brieuc-Armor Airport</t>
  </si>
  <si>
    <t>Morlaix-Ploujean Airport</t>
  </si>
  <si>
    <t>Vannes-Meucon Airport</t>
  </si>
  <si>
    <t>Saint-Nazaire-Montoir Airport</t>
  </si>
  <si>
    <t>EuroAirport Basel-Mulhouse-Freiburg Airport</t>
  </si>
  <si>
    <t>Dijon-Bourgogne Airport</t>
  </si>
  <si>
    <t>Épinal-Mirecourt Airport</t>
  </si>
  <si>
    <t>Brive-Souillac</t>
  </si>
  <si>
    <t>Nancy-Essey Airport</t>
  </si>
  <si>
    <t>Strasbourg Airport</t>
  </si>
  <si>
    <t>Toulon-Hyères Airport</t>
  </si>
  <si>
    <t>Nîmes-Arles-Camargue Airport</t>
  </si>
  <si>
    <t>La Môle Airport</t>
  </si>
  <si>
    <t>Miquelon Airport</t>
  </si>
  <si>
    <t>St Pierre Airport</t>
  </si>
  <si>
    <t>Andravida Air Base</t>
  </si>
  <si>
    <t>Dimokritos Airport</t>
  </si>
  <si>
    <t>Eleftherios Venizelos International Airport</t>
  </si>
  <si>
    <t>Nea Anchialos Airport</t>
  </si>
  <si>
    <t>Mulan Airport</t>
  </si>
  <si>
    <t>Chios Island National Airport</t>
  </si>
  <si>
    <t>Ikaria Airport</t>
  </si>
  <si>
    <t>Ioannina Airport</t>
  </si>
  <si>
    <t>Heraklion International Nikos Kazantzakis Airport</t>
  </si>
  <si>
    <t>Kastoria National Airport</t>
  </si>
  <si>
    <t>Kithira Airport</t>
  </si>
  <si>
    <t>Kefallinia Airport</t>
  </si>
  <si>
    <t>Kastelorizo Airport</t>
  </si>
  <si>
    <t>Kalamata Airport</t>
  </si>
  <si>
    <t>Kos Airport</t>
  </si>
  <si>
    <t>Karpathos Airport</t>
  </si>
  <si>
    <t>Ioannis Kapodistrias International Airport</t>
  </si>
  <si>
    <t>Kasos Airport</t>
  </si>
  <si>
    <t>Alexander the Great International Airport</t>
  </si>
  <si>
    <t>Kalymnos Airport</t>
  </si>
  <si>
    <t>Filippos Airport</t>
  </si>
  <si>
    <t>Leros Airport</t>
  </si>
  <si>
    <t>Limnos Airport</t>
  </si>
  <si>
    <t>Larisa Air Base</t>
  </si>
  <si>
    <t>Mikonos Airport</t>
  </si>
  <si>
    <t>Milos Airport</t>
  </si>
  <si>
    <t>Mytilene International Airport</t>
  </si>
  <si>
    <t>Linga Linga Airport</t>
  </si>
  <si>
    <t>Paros National Airport</t>
  </si>
  <si>
    <t>Astypalaia Airport</t>
  </si>
  <si>
    <t>Aktion National Airport</t>
  </si>
  <si>
    <t>Chania International Airport</t>
  </si>
  <si>
    <t>Skiathos Island National Airport</t>
  </si>
  <si>
    <t>Samos Airport</t>
  </si>
  <si>
    <t>Syros Airport</t>
  </si>
  <si>
    <t>Sparti Airport</t>
  </si>
  <si>
    <t>Santorini Airport</t>
  </si>
  <si>
    <t>Sitia Airport</t>
  </si>
  <si>
    <t>Skiros Airport</t>
  </si>
  <si>
    <t>Thessaloniki Macedonia International Airport</t>
  </si>
  <si>
    <t>Zakynthos International Airport "Dionysios Solomos"</t>
  </si>
  <si>
    <t>Budapest Liszt Ferenc International Airport</t>
  </si>
  <si>
    <t>Debrecen International Airport</t>
  </si>
  <si>
    <t>Miskolc Airport</t>
  </si>
  <si>
    <t>Pécs-Pogány Airport</t>
  </si>
  <si>
    <t>Hévíz-Balaton Airport</t>
  </si>
  <si>
    <t>Taszár Air Base</t>
  </si>
  <si>
    <t>L'Aquila-Preturo Airport</t>
  </si>
  <si>
    <t>Crotone Airport</t>
  </si>
  <si>
    <t>Bari Karol Wojtyła Airport</t>
  </si>
  <si>
    <t>Foggia "Gino Lisa" Airport</t>
  </si>
  <si>
    <t>Taranto-Grottaglie "Marcello Arlotta" Airport</t>
  </si>
  <si>
    <t>Lecce Galatina Air Base</t>
  </si>
  <si>
    <t>Pescara International Airport</t>
  </si>
  <si>
    <t>Brindisi - Salento Airport</t>
  </si>
  <si>
    <t>Lamezia Terme Airport</t>
  </si>
  <si>
    <t>Comiso Airport</t>
  </si>
  <si>
    <t>Catania-Fontanarossa Airport</t>
  </si>
  <si>
    <t>Lampedusa Airport</t>
  </si>
  <si>
    <t>Pantelleria Airport</t>
  </si>
  <si>
    <t>Falcone-Borsellino Airport</t>
  </si>
  <si>
    <t>Reggio Calabria Airport</t>
  </si>
  <si>
    <t>Vincenzo Florio Airport Trapani-Birgi</t>
  </si>
  <si>
    <t>Sigonella Navy Air Base</t>
  </si>
  <si>
    <t>Belluno Airport</t>
  </si>
  <si>
    <t>Ravenna Airport</t>
  </si>
  <si>
    <t>Alghero-Fertilia Airport</t>
  </si>
  <si>
    <t>Decimomannu Air Base</t>
  </si>
  <si>
    <t>Cagliari Elmas Airport</t>
  </si>
  <si>
    <t>Olbia Costa Smeralda Airport</t>
  </si>
  <si>
    <t>Oristano-Fenosu Airport</t>
  </si>
  <si>
    <t>Tortolì Airport</t>
  </si>
  <si>
    <t>Malpensa International Airport</t>
  </si>
  <si>
    <t>Milan Bergamo Airport</t>
  </si>
  <si>
    <t>Turin Airport</t>
  </si>
  <si>
    <t>Villanova D'Albenga International Airport</t>
  </si>
  <si>
    <t>Genoa Cristoforo Colombo Airport</t>
  </si>
  <si>
    <t>Milano Linate Airport</t>
  </si>
  <si>
    <t>Parma Airport</t>
  </si>
  <si>
    <t>Aosta Airport</t>
  </si>
  <si>
    <t>Cuneo International Airport</t>
  </si>
  <si>
    <t>Aviano Air Base</t>
  </si>
  <si>
    <t>Bolzano Airport</t>
  </si>
  <si>
    <t>Udine-Campoformido Air Base</t>
  </si>
  <si>
    <t>Bologna Guglielmo Marconi Airport</t>
  </si>
  <si>
    <t>Treviso-Sant'Angelo Airport</t>
  </si>
  <si>
    <t>Forlì Airport</t>
  </si>
  <si>
    <t>Brescia Airport</t>
  </si>
  <si>
    <t>Trieste-Friuli Venezia Giulia Airport</t>
  </si>
  <si>
    <t>Federico Fellini International Airport</t>
  </si>
  <si>
    <t>Padova Airport</t>
  </si>
  <si>
    <t>Verona Villafranca Airport</t>
  </si>
  <si>
    <t>Ancona Falconara Airport</t>
  </si>
  <si>
    <t>Venice Marco Polo Airport</t>
  </si>
  <si>
    <t>Lucca-Tassignano Airport</t>
  </si>
  <si>
    <t>Rieti Airport</t>
  </si>
  <si>
    <t>Siena-Ampugnano Airport</t>
  </si>
  <si>
    <t>Sarzana-Luni Air Base</t>
  </si>
  <si>
    <t>Ciampino-G. B. Pastine International Airport</t>
  </si>
  <si>
    <t>Leonardo da Vinci-Fiumicino Airport</t>
  </si>
  <si>
    <t>Salerno Costa d'Amalfi Airport</t>
  </si>
  <si>
    <t>Marina Di Campo Airport</t>
  </si>
  <si>
    <t>Latina Air Base</t>
  </si>
  <si>
    <t>Naples International Airport</t>
  </si>
  <si>
    <t>Pisa International Airport</t>
  </si>
  <si>
    <t>Peretola Airport</t>
  </si>
  <si>
    <t>Grosseto Air Base</t>
  </si>
  <si>
    <t>Perugia San Francesco d'Assisi - Umbria International Airport</t>
  </si>
  <si>
    <t>Maribor Airport</t>
  </si>
  <si>
    <t>Portoroz Airport</t>
  </si>
  <si>
    <t>Lekana Airport</t>
  </si>
  <si>
    <t>Kunovice Airport</t>
  </si>
  <si>
    <t>Karlovy Vary International Airport</t>
  </si>
  <si>
    <t>Mariánské Láznč› Airport</t>
  </si>
  <si>
    <t>Ostrava Leos Janáček Airport</t>
  </si>
  <si>
    <t>Olomouc Airport</t>
  </si>
  <si>
    <t>Pardubice Airport</t>
  </si>
  <si>
    <t>PŁ™erov Air Base</t>
  </si>
  <si>
    <t>Václav Havel Airport Prague</t>
  </si>
  <si>
    <t>Brno-TuŁ™any Airport</t>
  </si>
  <si>
    <t>Vodochody Airport</t>
  </si>
  <si>
    <t>Zabreh Ostrava Airport</t>
  </si>
  <si>
    <t>Ben Gurion International Airport</t>
  </si>
  <si>
    <t>Beersheba (Teyman) Airport</t>
  </si>
  <si>
    <t>Ramon Airport</t>
  </si>
  <si>
    <t>Ein Yahav Airfield</t>
  </si>
  <si>
    <t>Reginaldo Hammer Airport</t>
  </si>
  <si>
    <t>Haifa International Airport</t>
  </si>
  <si>
    <t>Ben Ya'akov Airport</t>
  </si>
  <si>
    <t>Kiryat Shmona Airport</t>
  </si>
  <si>
    <t>Lissadell Airport</t>
  </si>
  <si>
    <t>Bar Yehuda Airfield</t>
  </si>
  <si>
    <t>Nevatim Air Base</t>
  </si>
  <si>
    <t>Ovda International Airport</t>
  </si>
  <si>
    <t>Ramon Air Base</t>
  </si>
  <si>
    <t>Yotvata Airfield</t>
  </si>
  <si>
    <t>La Macarena Airport</t>
  </si>
  <si>
    <t>Malta International Airport</t>
  </si>
  <si>
    <t>Palma Airport</t>
  </si>
  <si>
    <t>Lengbati Airport</t>
  </si>
  <si>
    <t>Munbil Airport</t>
  </si>
  <si>
    <t>Langimar Airport</t>
  </si>
  <si>
    <t>Hohenems-Dornbirn Airfield</t>
  </si>
  <si>
    <t>Francisco Primo de Verdad y Ramos Airport</t>
  </si>
  <si>
    <t>Graz Airport</t>
  </si>
  <si>
    <t>Innsbruck Airport</t>
  </si>
  <si>
    <t>Klagenfurt Airport</t>
  </si>
  <si>
    <t>Linz Hörsching Airport</t>
  </si>
  <si>
    <t>Salzburg Airport</t>
  </si>
  <si>
    <t>Vienna International Airport</t>
  </si>
  <si>
    <t>Alverca Air Base</t>
  </si>
  <si>
    <t>Santa Maria Airport</t>
  </si>
  <si>
    <t>Bragança Airport</t>
  </si>
  <si>
    <t>Beja Airport / Airbase</t>
  </si>
  <si>
    <t>Braga Municipal Aerodrome</t>
  </si>
  <si>
    <t>Aerodromo de Chaves</t>
  </si>
  <si>
    <t>Corvo Airport</t>
  </si>
  <si>
    <t>Cascais Airport</t>
  </si>
  <si>
    <t>Flores Airport</t>
  </si>
  <si>
    <t>Graciosa Airport</t>
  </si>
  <si>
    <t>Horta Airport</t>
  </si>
  <si>
    <t>Lajes Airport</t>
  </si>
  <si>
    <t>Madeira Airport</t>
  </si>
  <si>
    <t>Monte Real Air Base</t>
  </si>
  <si>
    <t>João Paulo II Airport</t>
  </si>
  <si>
    <t>Pico Airport</t>
  </si>
  <si>
    <t>Portimão Airport</t>
  </si>
  <si>
    <t>Francisco de Sá Carneiro Airport</t>
  </si>
  <si>
    <t>Porto Santo Airport</t>
  </si>
  <si>
    <t>Humberto Delgado Airport (Lisbon Portela Airport)</t>
  </si>
  <si>
    <t>São Jorge Airport</t>
  </si>
  <si>
    <t>Vila Real Airport</t>
  </si>
  <si>
    <t>Aerodromo Goncalves Lobato (Viseu Airport)</t>
  </si>
  <si>
    <t>Banja Luka International Airport</t>
  </si>
  <si>
    <t>Mostar International Airport</t>
  </si>
  <si>
    <t>Sarajevo International Airport</t>
  </si>
  <si>
    <t>Tuzla International Airport</t>
  </si>
  <si>
    <t>Arad International Airport</t>
  </si>
  <si>
    <t>Bacău Airport</t>
  </si>
  <si>
    <t>Maramureș International Airport</t>
  </si>
  <si>
    <t>Băneasa International Airport</t>
  </si>
  <si>
    <t>Mihail Kogălniceanu International Airport</t>
  </si>
  <si>
    <t>Cluj-Napoca International Airport</t>
  </si>
  <si>
    <t>Caransebeș Airport</t>
  </si>
  <si>
    <t>Craiova Airport</t>
  </si>
  <si>
    <t>Iași Airport</t>
  </si>
  <si>
    <t>Oradea International Airport</t>
  </si>
  <si>
    <t>Henri Coandă International Airport</t>
  </si>
  <si>
    <t>Sibiu International Airport</t>
  </si>
  <si>
    <t>Satu Mare Airport</t>
  </si>
  <si>
    <t>Suceava Stefan cel Mare Airport</t>
  </si>
  <si>
    <t>Tulcea Airport</t>
  </si>
  <si>
    <t>Transilvania Târgu Mureș International Airport</t>
  </si>
  <si>
    <t>Timișoara Traian Vuia Airport</t>
  </si>
  <si>
    <t>Geneva Cointrin International Airport</t>
  </si>
  <si>
    <t>Neuchatel Airport</t>
  </si>
  <si>
    <t>Sion Airport</t>
  </si>
  <si>
    <t>Emmen Air Base</t>
  </si>
  <si>
    <t>Lugano Airport</t>
  </si>
  <si>
    <t>Bern Belp Airport</t>
  </si>
  <si>
    <t>Buochs Airport</t>
  </si>
  <si>
    <t>Grenchen Airport</t>
  </si>
  <si>
    <t>Zürich Airport</t>
  </si>
  <si>
    <t>Locarno Airport</t>
  </si>
  <si>
    <t>St Gallen Altenrhein Airport</t>
  </si>
  <si>
    <t>Samedan Airport</t>
  </si>
  <si>
    <t>Gökçeada Airport</t>
  </si>
  <si>
    <t>Esenboğa International Airport</t>
  </si>
  <si>
    <t>Etimesgut Air Base</t>
  </si>
  <si>
    <t>Adana Airport</t>
  </si>
  <si>
    <t>Incirlik Air Base</t>
  </si>
  <si>
    <t>Afyon Airport</t>
  </si>
  <si>
    <t>Antalya International Airport</t>
  </si>
  <si>
    <t>Gaziantep International Airport</t>
  </si>
  <si>
    <t>Kastamonu Airport</t>
  </si>
  <si>
    <t>Konya Airport</t>
  </si>
  <si>
    <t>Amasya Merzifon Airport</t>
  </si>
  <si>
    <t>Sivas Nuri Demirağ Airport</t>
  </si>
  <si>
    <t>Zonguldak Airport</t>
  </si>
  <si>
    <t>Malatya Erhaç Airport</t>
  </si>
  <si>
    <t>Kayseri Erkilet Airport</t>
  </si>
  <si>
    <t>Tokat Airport</t>
  </si>
  <si>
    <t>Çardak Airport</t>
  </si>
  <si>
    <t>Nevșehir Kapadokya Airport</t>
  </si>
  <si>
    <t>Atatürk International Airport</t>
  </si>
  <si>
    <t>Çıldır Airport</t>
  </si>
  <si>
    <t>Balıkesir Merkez Airport</t>
  </si>
  <si>
    <t>Bandırma Airport</t>
  </si>
  <si>
    <t>Çanakkale Airport</t>
  </si>
  <si>
    <t>Eskișehir Air Base</t>
  </si>
  <si>
    <t>Adnan Menderes International Airport</t>
  </si>
  <si>
    <t>Çiğli Airport</t>
  </si>
  <si>
    <t>Ușak Airport</t>
  </si>
  <si>
    <t>Cengiz Topel Airport</t>
  </si>
  <si>
    <t>Bursa Yenișehir Airport</t>
  </si>
  <si>
    <t>Dalaman International Airport</t>
  </si>
  <si>
    <t>Tekirdağ Çorlu Airport</t>
  </si>
  <si>
    <t>Imsık Airport</t>
  </si>
  <si>
    <t>Anadolu Airport</t>
  </si>
  <si>
    <t>Zafer Airport</t>
  </si>
  <si>
    <t>Elazığ Airport</t>
  </si>
  <si>
    <t>Diyarbakir Airport</t>
  </si>
  <si>
    <t>Erzincan Airport</t>
  </si>
  <si>
    <t>Erzurum International Airport</t>
  </si>
  <si>
    <t>Kars Airport</t>
  </si>
  <si>
    <t>Trabzon International Airport</t>
  </si>
  <si>
    <t>Şanlıurfa Airport</t>
  </si>
  <si>
    <t>Van Ferit Melen Airport</t>
  </si>
  <si>
    <t>Batman Airport</t>
  </si>
  <si>
    <t>Muș Airport</t>
  </si>
  <si>
    <t>Siirt Airport</t>
  </si>
  <si>
    <t>Kahramanmaraș Airport</t>
  </si>
  <si>
    <t>Ağrı Airport</t>
  </si>
  <si>
    <t>Adıyaman Airport</t>
  </si>
  <si>
    <t>Mardin Airport</t>
  </si>
  <si>
    <t>Şanlıurfa GAP Airport</t>
  </si>
  <si>
    <t>Şırnak Şerafettin Elçi Airport</t>
  </si>
  <si>
    <t>Hakkari Yüksekova Airport</t>
  </si>
  <si>
    <t>Hatay Airport</t>
  </si>
  <si>
    <t>Leitre Airport</t>
  </si>
  <si>
    <t>Süleyman Demirel International Airport</t>
  </si>
  <si>
    <t>Balıkesir Körfez Airport</t>
  </si>
  <si>
    <t>Milas Bodrum International Airport</t>
  </si>
  <si>
    <t>Samsun Çarșamba Airport</t>
  </si>
  <si>
    <t>Sabiha Gökçen International Airport</t>
  </si>
  <si>
    <t>Istanbul Airport</t>
  </si>
  <si>
    <t>Gazipașa Airport</t>
  </si>
  <si>
    <t>Bălți International Airport</t>
  </si>
  <si>
    <t>Chișinău International Airport</t>
  </si>
  <si>
    <t>Lublin Airport</t>
  </si>
  <si>
    <t>Lebak Rural Airport</t>
  </si>
  <si>
    <t>Ohrid St. Paul the Apostle Airport</t>
  </si>
  <si>
    <t>Skopje International Airport</t>
  </si>
  <si>
    <t>Gibraltar Airport</t>
  </si>
  <si>
    <t>Brak Airport</t>
  </si>
  <si>
    <t>Martubah Airport</t>
  </si>
  <si>
    <t>Misratah Airport</t>
  </si>
  <si>
    <t>Ubari Airport</t>
  </si>
  <si>
    <t>Belgrade Nikola Tesla Airport</t>
  </si>
  <si>
    <t>Berane Airport</t>
  </si>
  <si>
    <t>Batajnica Air Base</t>
  </si>
  <si>
    <t>Morava Airport</t>
  </si>
  <si>
    <t>Nis Airport</t>
  </si>
  <si>
    <t>Cenej Airport</t>
  </si>
  <si>
    <t>Podgorica Airport</t>
  </si>
  <si>
    <t>Tivat Airport</t>
  </si>
  <si>
    <t>M. R. Štefánik Airport</t>
  </si>
  <si>
    <t>Košice Airport</t>
  </si>
  <si>
    <t>Lučenec Airport</t>
  </si>
  <si>
    <t>Piešťany Airport</t>
  </si>
  <si>
    <t>Prešov Air Base</t>
  </si>
  <si>
    <t>Sliač Airport</t>
  </si>
  <si>
    <t>Poprad-Tatry Airport</t>
  </si>
  <si>
    <t>Žilina Airport</t>
  </si>
  <si>
    <t>Drummond Airport</t>
  </si>
  <si>
    <t>Goulimime Airport</t>
  </si>
  <si>
    <t>Ware Airport</t>
  </si>
  <si>
    <t>Mamai Airport</t>
  </si>
  <si>
    <t>JAGS McCartney International Airport</t>
  </si>
  <si>
    <t>Middle Caicos Airport</t>
  </si>
  <si>
    <t>North Caicos Airport</t>
  </si>
  <si>
    <t>Pine Cay Airport</t>
  </si>
  <si>
    <t>Providenciales Airport</t>
  </si>
  <si>
    <t>South Caicos Airport</t>
  </si>
  <si>
    <t>Salt Cay Airport</t>
  </si>
  <si>
    <t>Maria Montez International Airport</t>
  </si>
  <si>
    <t>Cabo Rojo Airport</t>
  </si>
  <si>
    <t>Samaná El Catey International Airport</t>
  </si>
  <si>
    <t>Constanza - Expedición 14 de Junio National Airport</t>
  </si>
  <si>
    <t>La Isabela International Airport</t>
  </si>
  <si>
    <t>Casa De Campo International Airport</t>
  </si>
  <si>
    <t>Punta Cana International Airport</t>
  </si>
  <si>
    <t>Samana El Portillo Airport</t>
  </si>
  <si>
    <t>Gregorio Luperon International Airport</t>
  </si>
  <si>
    <t>Medfra Airport</t>
  </si>
  <si>
    <t>Las Américas International Airport</t>
  </si>
  <si>
    <t>Cibao International Airport</t>
  </si>
  <si>
    <t>Médouneu Airport</t>
  </si>
  <si>
    <t>Loring International Airport</t>
  </si>
  <si>
    <t>Melfi Airport</t>
  </si>
  <si>
    <t>Ambohibary Airport</t>
  </si>
  <si>
    <t>Doany Airport</t>
  </si>
  <si>
    <t>Coban Airport</t>
  </si>
  <si>
    <t>Carmelita Airport</t>
  </si>
  <si>
    <t>La Aurora Airport</t>
  </si>
  <si>
    <t>Huehuetenango Airport</t>
  </si>
  <si>
    <t>Melchor de Mencos Airport</t>
  </si>
  <si>
    <t>Manga Airport</t>
  </si>
  <si>
    <t>Puerto Barrios Airport</t>
  </si>
  <si>
    <t>Poptün Airport</t>
  </si>
  <si>
    <t>Santa Cruz del Quiche Airport</t>
  </si>
  <si>
    <t>Quezaltenango Airport</t>
  </si>
  <si>
    <t>Rubelsanto Airport</t>
  </si>
  <si>
    <t>Las Vegas Airport</t>
  </si>
  <si>
    <t>Retalhuleu Airport</t>
  </si>
  <si>
    <t>San José Airport</t>
  </si>
  <si>
    <t>Mundo Maya International Airport</t>
  </si>
  <si>
    <t>Ailuk Airport</t>
  </si>
  <si>
    <t>Aur Island Airport</t>
  </si>
  <si>
    <t>Ebadon Airport</t>
  </si>
  <si>
    <t>Jabot Airport</t>
  </si>
  <si>
    <t>Jeh Airport</t>
  </si>
  <si>
    <t>Kaben Airport</t>
  </si>
  <si>
    <t>Likiep Airport</t>
  </si>
  <si>
    <t>Lae Island Airport</t>
  </si>
  <si>
    <t>Maloelap Island Airport</t>
  </si>
  <si>
    <t>Mejit Atoll Airport</t>
  </si>
  <si>
    <t>Majkin Airport</t>
  </si>
  <si>
    <t>Namorik Atoll Airport</t>
  </si>
  <si>
    <t>Rongelap Island Airport</t>
  </si>
  <si>
    <t>Tinak Airport</t>
  </si>
  <si>
    <t>Jaluit Airport</t>
  </si>
  <si>
    <t>Woja Airport</t>
  </si>
  <si>
    <t>Wotje Atoll Airport</t>
  </si>
  <si>
    <t>Wotho Island Airport</t>
  </si>
  <si>
    <t>Ahuas Airport</t>
  </si>
  <si>
    <t>Brus Laguna Airport</t>
  </si>
  <si>
    <t>Catacamas Airport</t>
  </si>
  <si>
    <t>Carta Airport</t>
  </si>
  <si>
    <t>Coyoles Airport</t>
  </si>
  <si>
    <t>Cauquira Airport</t>
  </si>
  <si>
    <t>El Arrayán Airport</t>
  </si>
  <si>
    <t>Celaque Airport</t>
  </si>
  <si>
    <t>Iriona Airport</t>
  </si>
  <si>
    <t>Jicalapa Airport</t>
  </si>
  <si>
    <t>Jutigalpa airport</t>
  </si>
  <si>
    <t>Goloson International Airport</t>
  </si>
  <si>
    <t>La Esperanza Airport</t>
  </si>
  <si>
    <t>Ramón Villeda Morales International Airport</t>
  </si>
  <si>
    <t>Hooker County Airport</t>
  </si>
  <si>
    <t>La Laguna Airport</t>
  </si>
  <si>
    <t>Palacios Airport</t>
  </si>
  <si>
    <t>Puerto Lempira Airport</t>
  </si>
  <si>
    <t>Juan Manuel Galvez International Airport</t>
  </si>
  <si>
    <t>Copán Ruinas Airport</t>
  </si>
  <si>
    <t>Coronel Enrique Soto Cano Air Base</t>
  </si>
  <si>
    <t>Tela Airport</t>
  </si>
  <si>
    <t>Toncontín International Airport</t>
  </si>
  <si>
    <t>Trujillo Airport</t>
  </si>
  <si>
    <t>Sulaco Airport</t>
  </si>
  <si>
    <t>Utila Airport</t>
  </si>
  <si>
    <t>Morehead Airport</t>
  </si>
  <si>
    <t>Yoro Airport</t>
  </si>
  <si>
    <t>Mainoru Airstrip</t>
  </si>
  <si>
    <t>Moki Airport</t>
  </si>
  <si>
    <t>Maganja da Costa Airport</t>
  </si>
  <si>
    <t>Boscobel Aerodrome</t>
  </si>
  <si>
    <t>Norman Manley International Airport</t>
  </si>
  <si>
    <t>Sangster International Airport</t>
  </si>
  <si>
    <t>Ken Jones Airport</t>
  </si>
  <si>
    <t>Malekolon Airport</t>
  </si>
  <si>
    <t>Negril Airport</t>
  </si>
  <si>
    <t>Tinson Pen Airport</t>
  </si>
  <si>
    <t>Mili Island Airport</t>
  </si>
  <si>
    <t>Malalaua Airport</t>
  </si>
  <si>
    <t>Hinthada Airport</t>
  </si>
  <si>
    <t>Cupul Airport</t>
  </si>
  <si>
    <t>General Juan N Alvarez International Airport</t>
  </si>
  <si>
    <t>Del Norte International Airport</t>
  </si>
  <si>
    <t>Jesüs Terán Paredo International Airport</t>
  </si>
  <si>
    <t>Bahías de Huatulco International Airport</t>
  </si>
  <si>
    <t>Cananea National Airport</t>
  </si>
  <si>
    <t>Ciudad Acuña New International Airport</t>
  </si>
  <si>
    <t>Ciudad del Carmen International Airport</t>
  </si>
  <si>
    <t>Nuevo Casas Grandes Airport</t>
  </si>
  <si>
    <t>Bachigualato Federal International Airport</t>
  </si>
  <si>
    <t>Chetumal International Airport</t>
  </si>
  <si>
    <t>Ciudad Obregón International Airport</t>
  </si>
  <si>
    <t>San Antonio Copalar Airport</t>
  </si>
  <si>
    <t>Ingeniero Alberto Acuña Ongay International Airport</t>
  </si>
  <si>
    <t>Abraham González International Airport</t>
  </si>
  <si>
    <t>Chichen Itza International Airport</t>
  </si>
  <si>
    <t>General Roberto Fierro Villalobos International Airport</t>
  </si>
  <si>
    <t>General Pedro Jose Mendez International Airport</t>
  </si>
  <si>
    <t>Captain Rogelio Castillo National Airport</t>
  </si>
  <si>
    <t>Cozumel International Airport</t>
  </si>
  <si>
    <t>Ciudad Constitución Airport</t>
  </si>
  <si>
    <t>Ciudad Mante National Airport</t>
  </si>
  <si>
    <t>General Guadalupe Victoria International Airport</t>
  </si>
  <si>
    <t>Amado Nervo National Airport</t>
  </si>
  <si>
    <t>Ensenada International Airport / El Cipres Air Base</t>
  </si>
  <si>
    <t>Don Miguel Hidalgo Y Costilla International Airport</t>
  </si>
  <si>
    <t>General José María Yáñez International Airport</t>
  </si>
  <si>
    <t>Guerrero Negro Airport</t>
  </si>
  <si>
    <t>Tehuacan Airport</t>
  </si>
  <si>
    <t>General Ignacio P. Garcia International Airport</t>
  </si>
  <si>
    <t>Licenciado Miguel de la Madrid Airport</t>
  </si>
  <si>
    <t>Isla Mujeres Airport</t>
  </si>
  <si>
    <t>Plan De Guadalupe International Airport</t>
  </si>
  <si>
    <t>Ixtepec Airport</t>
  </si>
  <si>
    <t>El Lencero Airport</t>
  </si>
  <si>
    <t>Atizapan De Zaragoza Airport</t>
  </si>
  <si>
    <t>Lázaro Cárdenas Airport</t>
  </si>
  <si>
    <t>Valle del Fuerte International Airport</t>
  </si>
  <si>
    <t>Del Bajío International Airport</t>
  </si>
  <si>
    <t>Manuel Márquez de León International Airport</t>
  </si>
  <si>
    <t>Loreto International Airport</t>
  </si>
  <si>
    <t>General Servando Canales International Airport</t>
  </si>
  <si>
    <t>Licenciado Manuel Crescencio Rejon Int Airport</t>
  </si>
  <si>
    <t>Mulege Airport</t>
  </si>
  <si>
    <t>General Rodolfo Sánchez Taboada International Airport</t>
  </si>
  <si>
    <t>General Francisco J. Mujica International Airport</t>
  </si>
  <si>
    <t>Minatitlán/Coatzacoalcos National Airport</t>
  </si>
  <si>
    <t>Monclova International Airport</t>
  </si>
  <si>
    <t>Licenciado Benito Juarez International Airport</t>
  </si>
  <si>
    <t>General Mariano Escobedo International Airport</t>
  </si>
  <si>
    <t>General Rafael Buelna International Airport</t>
  </si>
  <si>
    <t>Quetzalcóatl International Airport</t>
  </si>
  <si>
    <t>Xoxocotlán International Airport</t>
  </si>
  <si>
    <t>El Tajín National Airport</t>
  </si>
  <si>
    <t>Hermanos Serdán International Airport</t>
  </si>
  <si>
    <t>Piedras Negras International Airport</t>
  </si>
  <si>
    <t>Punta Colorada Airport</t>
  </si>
  <si>
    <t>Licenciado y General Ignacio Lopez Rayon Airport</t>
  </si>
  <si>
    <t>Palenque International Airport</t>
  </si>
  <si>
    <t>Licenciado Gustavo Díaz Ordaz International Airport</t>
  </si>
  <si>
    <t>Puerto Escondido International Airport</t>
  </si>
  <si>
    <t>Querétaro Intercontinental Airport</t>
  </si>
  <si>
    <t>General Lucio Blanco International Airport</t>
  </si>
  <si>
    <t>Los Cabos International Airport</t>
  </si>
  <si>
    <t>San Felipe International Airport</t>
  </si>
  <si>
    <t>Santa Lucia Air Force Base</t>
  </si>
  <si>
    <t>Ponciano Arriaga International Airport</t>
  </si>
  <si>
    <t>Francisco Sarabia International Airport</t>
  </si>
  <si>
    <t>Angel Albino Corzo International Airport</t>
  </si>
  <si>
    <t>General Abelardo L. Rodríguez International Airport</t>
  </si>
  <si>
    <t>General Francisco Javier Mina International Airport</t>
  </si>
  <si>
    <t>Tamuin Airport</t>
  </si>
  <si>
    <t>Licenciado Adolfo Lopez Mateos International Airport</t>
  </si>
  <si>
    <t>Tapachula International Airport</t>
  </si>
  <si>
    <t>Cancün International Airport</t>
  </si>
  <si>
    <t>Mal Airport</t>
  </si>
  <si>
    <t>Carlos Rovirosa Pérez International Airport</t>
  </si>
  <si>
    <t>General Heriberto Jara International Airport</t>
  </si>
  <si>
    <t>General Leobardo C. Ruiz International Airport</t>
  </si>
  <si>
    <t>Ixtapa Zihuatanejo International Airport</t>
  </si>
  <si>
    <t>Zamora Airport</t>
  </si>
  <si>
    <t>Playa De Oro International Airport</t>
  </si>
  <si>
    <t>Mandalgobi Airport</t>
  </si>
  <si>
    <t>Bluefields Airport</t>
  </si>
  <si>
    <t>Costa Esmeralda Airport</t>
  </si>
  <si>
    <t>Augusto C. Sandino (Managua) International Airport</t>
  </si>
  <si>
    <t>Nueva Guinea Airport</t>
  </si>
  <si>
    <t>Puerto Cabezas Airport</t>
  </si>
  <si>
    <t>Rosita Airport</t>
  </si>
  <si>
    <t>Waspam Airport</t>
  </si>
  <si>
    <t>Maleo Airport</t>
  </si>
  <si>
    <t>Capt Justiniano Montenegro Airport</t>
  </si>
  <si>
    <t>Bocas Del Toro International Airport</t>
  </si>
  <si>
    <t>Alonso Valderrama Airport</t>
  </si>
  <si>
    <t>Cap Manuel Niño International Airport</t>
  </si>
  <si>
    <t>Enrique Malek International Airport</t>
  </si>
  <si>
    <t>Enrique Adolfo Jimenez Airport</t>
  </si>
  <si>
    <t>Makini Airport</t>
  </si>
  <si>
    <t>Panama Pacific International Airport</t>
  </si>
  <si>
    <t>Mamitupo Airport</t>
  </si>
  <si>
    <t>Jaqué Airport</t>
  </si>
  <si>
    <t>Marcos A. Gelabert International Airport</t>
  </si>
  <si>
    <t>Puerto Obaldia Airport</t>
  </si>
  <si>
    <t>Scarlett Martinez International Airport</t>
  </si>
  <si>
    <t>Ruben Cantu Airport</t>
  </si>
  <si>
    <t>Tocumen International Airport</t>
  </si>
  <si>
    <t>Mapua(Mabua) Airport</t>
  </si>
  <si>
    <t>El Porvenir Airport</t>
  </si>
  <si>
    <t>San Blas Airport</t>
  </si>
  <si>
    <t>Miyanmin Airport</t>
  </si>
  <si>
    <t>Malam Airport</t>
  </si>
  <si>
    <t>Arenal Airport</t>
  </si>
  <si>
    <t>Aerotortuguero Airport</t>
  </si>
  <si>
    <t>Buenos Aires Airport</t>
  </si>
  <si>
    <t>Barra del Colorado Airport</t>
  </si>
  <si>
    <t>Coto 47 Airport</t>
  </si>
  <si>
    <t>Chacarita Airport</t>
  </si>
  <si>
    <t>Playa Samara/Carrillo Airport</t>
  </si>
  <si>
    <t>Drake Bay Airport</t>
  </si>
  <si>
    <t>Flamingo Airport</t>
  </si>
  <si>
    <t>Golfito Airport</t>
  </si>
  <si>
    <t>Guapiles Airport</t>
  </si>
  <si>
    <t>Islita Airport</t>
  </si>
  <si>
    <t>Daniel Oduber Quiros International Airport</t>
  </si>
  <si>
    <t>Los Chiles Airport</t>
  </si>
  <si>
    <t>Limon International Airport</t>
  </si>
  <si>
    <t>Mojica Airport</t>
  </si>
  <si>
    <t>Guanacaste Airport</t>
  </si>
  <si>
    <t>Nosara Airport</t>
  </si>
  <si>
    <t>Juan Santamaria International Airport</t>
  </si>
  <si>
    <t>Puerto Jimenez Airport</t>
  </si>
  <si>
    <t>Palmar Sur Airport</t>
  </si>
  <si>
    <t>Tobias Bolanos International Airport</t>
  </si>
  <si>
    <t>Quepos Managua Airport</t>
  </si>
  <si>
    <t>Rio Frio / Progreso Airport</t>
  </si>
  <si>
    <t>San Isidro del General Airport</t>
  </si>
  <si>
    <t>San Vito De Java Airport</t>
  </si>
  <si>
    <t>Moroak Airport</t>
  </si>
  <si>
    <t>Tamarindo Airport</t>
  </si>
  <si>
    <t>Tambor Airport</t>
  </si>
  <si>
    <t>Upala Airport</t>
  </si>
  <si>
    <t>Monseñor Óscar Arnulfo Romero International Airport</t>
  </si>
  <si>
    <t>Les Cayes Airport</t>
  </si>
  <si>
    <t>Cap Haitien International Airport</t>
  </si>
  <si>
    <t>Jacmel Airport</t>
  </si>
  <si>
    <t>Jérémie Airport</t>
  </si>
  <si>
    <t>Toussaint Louverture International Airport</t>
  </si>
  <si>
    <t>Port-de-Paix Airport</t>
  </si>
  <si>
    <t>Montepuez Airport</t>
  </si>
  <si>
    <t>Gustavo Rizo Airport</t>
  </si>
  <si>
    <t>Las Brujas Airport</t>
  </si>
  <si>
    <t>Carlos Manuel de Cespedes Airport</t>
  </si>
  <si>
    <t>Maximo Gomez Airport</t>
  </si>
  <si>
    <t>Jardines Del Rey Airport</t>
  </si>
  <si>
    <t>Jaime Gonzalez Airport</t>
  </si>
  <si>
    <t>Vilo Acuña International Airport</t>
  </si>
  <si>
    <t>Ignacio Agramonte International Airport</t>
  </si>
  <si>
    <t>Colón Airport</t>
  </si>
  <si>
    <t>Antonio Maceo International Airport</t>
  </si>
  <si>
    <t>Leeward Point Field</t>
  </si>
  <si>
    <t>Mariana Grajales Airport</t>
  </si>
  <si>
    <t>José Martí International Airport</t>
  </si>
  <si>
    <t>Frank Pais International Airport</t>
  </si>
  <si>
    <t>Kawama Airport</t>
  </si>
  <si>
    <t>La Coloma Airport</t>
  </si>
  <si>
    <t>Punta de Maisi Airport</t>
  </si>
  <si>
    <t>Mayajigua Airport</t>
  </si>
  <si>
    <t>Orestes Acosta Airport</t>
  </si>
  <si>
    <t>Sierra Maestra Airport</t>
  </si>
  <si>
    <t>San Nicolas De Bari Airport</t>
  </si>
  <si>
    <t>Nicaro Airport</t>
  </si>
  <si>
    <t>Rafael Cabrera Airport</t>
  </si>
  <si>
    <t>Playa Baracoa Airport</t>
  </si>
  <si>
    <t>Pinar Del Rio Airport</t>
  </si>
  <si>
    <t>Abel Santamaria Airport</t>
  </si>
  <si>
    <t>San Julian Air Base</t>
  </si>
  <si>
    <t>Siguanea Airport</t>
  </si>
  <si>
    <t>Sancti Spiritus Airport</t>
  </si>
  <si>
    <t>Alberto Delgado Airport</t>
  </si>
  <si>
    <t>Juan Gualberto Gomez International Airport</t>
  </si>
  <si>
    <t>Hermanos Ameijeiras Airport</t>
  </si>
  <si>
    <t>Gerrard Smith International Airport</t>
  </si>
  <si>
    <t>Edward Bodden Airfield</t>
  </si>
  <si>
    <t>Owen Roberts International Airport</t>
  </si>
  <si>
    <t>Motswari Airport</t>
  </si>
  <si>
    <t>Abreojos Airport</t>
  </si>
  <si>
    <t>Pablo L. Sidar Airport</t>
  </si>
  <si>
    <t>Playa del Carmen Airport</t>
  </si>
  <si>
    <t>Punta Chivato Airport</t>
  </si>
  <si>
    <t>Salina Cruz Naval Air Station</t>
  </si>
  <si>
    <t>San Ignacio Airport</t>
  </si>
  <si>
    <t>Tulum Naval Air Station</t>
  </si>
  <si>
    <t>San Luis Río Colorado Airport</t>
  </si>
  <si>
    <t>Álamos Airport</t>
  </si>
  <si>
    <t>Monticello Airport</t>
  </si>
  <si>
    <t>Mindik Airport</t>
  </si>
  <si>
    <t>Moussoro Airport</t>
  </si>
  <si>
    <t>Sungei Tekai Airport</t>
  </si>
  <si>
    <t>Long Banga Airport</t>
  </si>
  <si>
    <t>Long Lama Airport</t>
  </si>
  <si>
    <t>Mostyn Airport</t>
  </si>
  <si>
    <t>Sipitang Airport</t>
  </si>
  <si>
    <t>Clarence A. Bain Airport</t>
  </si>
  <si>
    <t>Andros Town Airport</t>
  </si>
  <si>
    <t>Congo Town Airport</t>
  </si>
  <si>
    <t>Leonard M Thompson International Airport</t>
  </si>
  <si>
    <t>San Andros Airport</t>
  </si>
  <si>
    <t>Spring Point Airport</t>
  </si>
  <si>
    <t>Treasure Cay Airport</t>
  </si>
  <si>
    <t>Abaco I Walker C Airport</t>
  </si>
  <si>
    <t>Chub Cay Airport</t>
  </si>
  <si>
    <t>Great Harbour Cay Airport</t>
  </si>
  <si>
    <t>South Bimini Airport</t>
  </si>
  <si>
    <t>Arthur's Town Airport</t>
  </si>
  <si>
    <t>New Bight Airport</t>
  </si>
  <si>
    <t>Cat Cay Airport</t>
  </si>
  <si>
    <t>Colonel Hill Airport</t>
  </si>
  <si>
    <t>Pitts Town Airport</t>
  </si>
  <si>
    <t>Exuma International Airport</t>
  </si>
  <si>
    <t>North Eleuthera Airport</t>
  </si>
  <si>
    <t>Governor's Harbour Airport</t>
  </si>
  <si>
    <t>Normans Cay Airport</t>
  </si>
  <si>
    <t>Rock Sound Airport</t>
  </si>
  <si>
    <t>Staniel Cay Airport</t>
  </si>
  <si>
    <t>Grand Bahama International Airport</t>
  </si>
  <si>
    <t>Auxiliary Airfield</t>
  </si>
  <si>
    <t>West End Airport</t>
  </si>
  <si>
    <t>Inagua Airport</t>
  </si>
  <si>
    <t>May Creek Airport</t>
  </si>
  <si>
    <t>Deadman's Cay Airport</t>
  </si>
  <si>
    <t>Stella Maris Airport</t>
  </si>
  <si>
    <t>Mayaguana Airport</t>
  </si>
  <si>
    <t>Lynden Pindling International Airport</t>
  </si>
  <si>
    <t>Duncan Town Airport</t>
  </si>
  <si>
    <t>Rum Cay Airport</t>
  </si>
  <si>
    <t>San Salvador Airport</t>
  </si>
  <si>
    <t>Menyamya Airport</t>
  </si>
  <si>
    <t>Paradise Island Airport</t>
  </si>
  <si>
    <t>Ibo Airport</t>
  </si>
  <si>
    <t>Chokwé Airport</t>
  </si>
  <si>
    <t>Philip S. W. Goldson International Airport</t>
  </si>
  <si>
    <t>Manatee Airport</t>
  </si>
  <si>
    <t>San Ignacio Town (Maya Flats) Airstrip</t>
  </si>
  <si>
    <t>Ine Airport</t>
  </si>
  <si>
    <t>Bagani Airport</t>
  </si>
  <si>
    <t>Changbaishan Airport</t>
  </si>
  <si>
    <t>Aitutaki Airport</t>
  </si>
  <si>
    <t>Enua Airport</t>
  </si>
  <si>
    <t>Mangaia Island Airport</t>
  </si>
  <si>
    <t>Manihiki Island Airport</t>
  </si>
  <si>
    <t>Mauke Airport</t>
  </si>
  <si>
    <t>Mitiaro Island Airport</t>
  </si>
  <si>
    <t>Pukapuka Island Airport</t>
  </si>
  <si>
    <t>Tongareva Airport</t>
  </si>
  <si>
    <t>Rarotonga International Airport</t>
  </si>
  <si>
    <t>Namudi Airport</t>
  </si>
  <si>
    <t>Nadunumu Airport</t>
  </si>
  <si>
    <t>Browns Airport</t>
  </si>
  <si>
    <t>Cicia Airport</t>
  </si>
  <si>
    <t>Nadi International Airport</t>
  </si>
  <si>
    <t>Malolo Lailai Island Airport</t>
  </si>
  <si>
    <t>Rabi Island Airport</t>
  </si>
  <si>
    <t>Vunisea Airport</t>
  </si>
  <si>
    <t>Mana Island Airport</t>
  </si>
  <si>
    <t>Moala Airport</t>
  </si>
  <si>
    <t>Nausori International Airport</t>
  </si>
  <si>
    <t>Ngau Airport</t>
  </si>
  <si>
    <t>Laucala Island Airport</t>
  </si>
  <si>
    <t>Lakeba Island Airport</t>
  </si>
  <si>
    <t>Labasa Airport</t>
  </si>
  <si>
    <t>Matei Airport</t>
  </si>
  <si>
    <t>Koro Island Airport</t>
  </si>
  <si>
    <t>Rotuma Airport</t>
  </si>
  <si>
    <t>Savusavu Airport</t>
  </si>
  <si>
    <t>Vatukoula Airport</t>
  </si>
  <si>
    <t>Wakaya Island Airport</t>
  </si>
  <si>
    <t>Ono-i-Lau Airport</t>
  </si>
  <si>
    <t>Yasawa Island Airport</t>
  </si>
  <si>
    <t>Kaufana Airport</t>
  </si>
  <si>
    <t>Fua'amotu International Airport</t>
  </si>
  <si>
    <t>Lifuka Island Airport</t>
  </si>
  <si>
    <t>Mata'aho Airport</t>
  </si>
  <si>
    <t>Kuini Lavenia Airport</t>
  </si>
  <si>
    <t>Vava'u International Airport</t>
  </si>
  <si>
    <t>Vanua Balavu Airport</t>
  </si>
  <si>
    <t>Vatulele Airport</t>
  </si>
  <si>
    <t>Gombe Lawanti International Airport</t>
  </si>
  <si>
    <t>Port Harcourt City Airport</t>
  </si>
  <si>
    <t>Warri Airport</t>
  </si>
  <si>
    <t>Abaiang Airport</t>
  </si>
  <si>
    <t>Beru Airport</t>
  </si>
  <si>
    <t>Funafuti International Airport</t>
  </si>
  <si>
    <t>Kuria Airport</t>
  </si>
  <si>
    <t>Maiana Airport</t>
  </si>
  <si>
    <t>Marakei Airport</t>
  </si>
  <si>
    <t>Makin Island Airport</t>
  </si>
  <si>
    <t>Nikunau Airport</t>
  </si>
  <si>
    <t>Onotoa Airport</t>
  </si>
  <si>
    <t>Bonriki International Airport</t>
  </si>
  <si>
    <t>Abemama Atoll Airport</t>
  </si>
  <si>
    <t>Tabiteuea North Airport</t>
  </si>
  <si>
    <t>Tamana Island Airport</t>
  </si>
  <si>
    <t>Nonouti Airport</t>
  </si>
  <si>
    <t>Arorae Island Airport</t>
  </si>
  <si>
    <t>Tabiteuea South Airport</t>
  </si>
  <si>
    <t>Butaritari Atoll Airport</t>
  </si>
  <si>
    <t>Aranuka Airport</t>
  </si>
  <si>
    <t>Niokolo-Koba Airport</t>
  </si>
  <si>
    <t>Niue International Airport</t>
  </si>
  <si>
    <t>Sinak Airport</t>
  </si>
  <si>
    <t>Ninglang Luguhu Airport</t>
  </si>
  <si>
    <t>Pointe Vele Airport</t>
  </si>
  <si>
    <t>Hihifo Airport</t>
  </si>
  <si>
    <t>Nangade Airport</t>
  </si>
  <si>
    <t>Nomad River Airport</t>
  </si>
  <si>
    <t>Naoro Airport</t>
  </si>
  <si>
    <t>Mountain Airport</t>
  </si>
  <si>
    <t>Nipa Airport</t>
  </si>
  <si>
    <t>Newry Airport</t>
  </si>
  <si>
    <t>Ofu Village Airport</t>
  </si>
  <si>
    <t>Asau Airport</t>
  </si>
  <si>
    <t>Faleolo International Airport</t>
  </si>
  <si>
    <t>Fitiuta Airport</t>
  </si>
  <si>
    <t>Maota Airport</t>
  </si>
  <si>
    <t>Pago Pago International Airport</t>
  </si>
  <si>
    <t>Faa'a International Airport</t>
  </si>
  <si>
    <t>Rimatara Airport</t>
  </si>
  <si>
    <t>Rurutu Airport</t>
  </si>
  <si>
    <t>Tubuai Airport</t>
  </si>
  <si>
    <t>Raivavae Airport</t>
  </si>
  <si>
    <t>Anaa Airport</t>
  </si>
  <si>
    <t>Fangatau Airport</t>
  </si>
  <si>
    <t>Tikehau Airport</t>
  </si>
  <si>
    <t>Apataki Airport</t>
  </si>
  <si>
    <t>Reao Airport</t>
  </si>
  <si>
    <t>Fakarava Airport</t>
  </si>
  <si>
    <t>Hikueru Atoll Airport</t>
  </si>
  <si>
    <t>Manihi Airport</t>
  </si>
  <si>
    <t>Totegegie Airport</t>
  </si>
  <si>
    <t>Kaukura Airport</t>
  </si>
  <si>
    <t>Makemo Airport</t>
  </si>
  <si>
    <t>Napuka Island Airport</t>
  </si>
  <si>
    <t>Tatakoto Airport</t>
  </si>
  <si>
    <t>Puka Puka Airport</t>
  </si>
  <si>
    <t>Pukarua Airport</t>
  </si>
  <si>
    <t>Takapoto Airport</t>
  </si>
  <si>
    <t>Arutua Airport</t>
  </si>
  <si>
    <t>Mataiva Airport</t>
  </si>
  <si>
    <t>Nukutavake Airport</t>
  </si>
  <si>
    <t>Tureia Airport</t>
  </si>
  <si>
    <t>Kauehi Airport</t>
  </si>
  <si>
    <t>Faaite Airport</t>
  </si>
  <si>
    <t>Fakahina Airport</t>
  </si>
  <si>
    <t>Aratika Nord Airport</t>
  </si>
  <si>
    <t>Takume Airport</t>
  </si>
  <si>
    <t>Naiu Airport</t>
  </si>
  <si>
    <t>Raroia Airport</t>
  </si>
  <si>
    <t>Takaroa Airport</t>
  </si>
  <si>
    <t>Katiu Airport</t>
  </si>
  <si>
    <t>Nukutepipi Airport</t>
  </si>
  <si>
    <t>Nuku Hiva Airport</t>
  </si>
  <si>
    <t>Hiva Oa-Atuona Airport</t>
  </si>
  <si>
    <t>Ua Pou Airport</t>
  </si>
  <si>
    <t>Ua Huka Airport</t>
  </si>
  <si>
    <t>Bora Bora Airport</t>
  </si>
  <si>
    <t>Tetiaroa Airport</t>
  </si>
  <si>
    <t>Rangiroa Airport</t>
  </si>
  <si>
    <t>Huahine-Fare Airport</t>
  </si>
  <si>
    <t>Moorea Airport</t>
  </si>
  <si>
    <t>Hao Airport</t>
  </si>
  <si>
    <t>Maupiti Airport</t>
  </si>
  <si>
    <t>Raiatea Airport</t>
  </si>
  <si>
    <t>Tupai Airport</t>
  </si>
  <si>
    <t>Mururoa Atoll Airport</t>
  </si>
  <si>
    <t>Vahitahi Airport</t>
  </si>
  <si>
    <t>Nuguria Airstrip</t>
  </si>
  <si>
    <t>Yucca Airstrip</t>
  </si>
  <si>
    <t>Mota Lava Airport</t>
  </si>
  <si>
    <t>Sola Airport</t>
  </si>
  <si>
    <t>Siwo Airport</t>
  </si>
  <si>
    <t>Craig Cove Airport</t>
  </si>
  <si>
    <t>Longana Airport</t>
  </si>
  <si>
    <t>Sara Airport</t>
  </si>
  <si>
    <t>Tavie Airport</t>
  </si>
  <si>
    <t>Lamap Airport</t>
  </si>
  <si>
    <t>Lamen Bay Airport</t>
  </si>
  <si>
    <t>Maewo-Naone Airport</t>
  </si>
  <si>
    <t>Lonorore Airport</t>
  </si>
  <si>
    <t>Norsup Airport</t>
  </si>
  <si>
    <t>Gaua Island Airport</t>
  </si>
  <si>
    <t>Redcliffe Airport</t>
  </si>
  <si>
    <t>Santo Pekoa International Airport</t>
  </si>
  <si>
    <t>Tongoa Airport</t>
  </si>
  <si>
    <t>Uléi Airport</t>
  </si>
  <si>
    <t>Valesdir Airport</t>
  </si>
  <si>
    <t>Walaha Airport</t>
  </si>
  <si>
    <t>Southwest Bay Airport</t>
  </si>
  <si>
    <t>North West Santo Airport</t>
  </si>
  <si>
    <t>Aneityum Airport</t>
  </si>
  <si>
    <t>Aniwa Airport</t>
  </si>
  <si>
    <t>Dillon's Bay Airport</t>
  </si>
  <si>
    <t>Ipota Airport</t>
  </si>
  <si>
    <t>Quion Hill Airport</t>
  </si>
  <si>
    <t>Bauerfield International Airport</t>
  </si>
  <si>
    <t>Tanna Airport</t>
  </si>
  <si>
    <t>Nowata Airport</t>
  </si>
  <si>
    <t>Tiga Airport</t>
  </si>
  <si>
    <t>Île Art - Waala Airport</t>
  </si>
  <si>
    <t>Koné Airport</t>
  </si>
  <si>
    <t>Île des Pins Airport</t>
  </si>
  <si>
    <t>Nesson Airport</t>
  </si>
  <si>
    <t>Koumac Airport</t>
  </si>
  <si>
    <t>Lifou Airport</t>
  </si>
  <si>
    <t>Nouméa Magenta Airport</t>
  </si>
  <si>
    <t>Edmond Cané Airport</t>
  </si>
  <si>
    <t>Poum Airport</t>
  </si>
  <si>
    <t>Mueo Airport</t>
  </si>
  <si>
    <t>Maré Airport</t>
  </si>
  <si>
    <t>Touho Airport</t>
  </si>
  <si>
    <t>Ouvéa Airport</t>
  </si>
  <si>
    <t>La Tontouta International Airport</t>
  </si>
  <si>
    <t>Auckland International Airport</t>
  </si>
  <si>
    <t>Taupo Airport</t>
  </si>
  <si>
    <t>Ardmore Airport</t>
  </si>
  <si>
    <t>Ashburton Aerodrome</t>
  </si>
  <si>
    <t>Christchurch International Airport</t>
  </si>
  <si>
    <t>Chatham Islands-Tuuta Airport</t>
  </si>
  <si>
    <t>Coromandel Aerodrome</t>
  </si>
  <si>
    <t>Dargaville Aerodrome</t>
  </si>
  <si>
    <t>Dunedin Airport</t>
  </si>
  <si>
    <t>Franz Josef Aerodrome</t>
  </si>
  <si>
    <t>Great Barrier Aerodrome</t>
  </si>
  <si>
    <t>Greymouth Airport</t>
  </si>
  <si>
    <t>Gisborne Airport</t>
  </si>
  <si>
    <t>Glentanner Airport</t>
  </si>
  <si>
    <t>Hokitika Airfield</t>
  </si>
  <si>
    <t>Hamilton International Airport</t>
  </si>
  <si>
    <t>Waiheke Reeve Airport</t>
  </si>
  <si>
    <t>Kaikoura Airport</t>
  </si>
  <si>
    <t>Kerikeri Airport</t>
  </si>
  <si>
    <t>Kaikohe Airport</t>
  </si>
  <si>
    <t>Kaitaia Airport</t>
  </si>
  <si>
    <t>Alexandra Airport</t>
  </si>
  <si>
    <t>Matamata Glider Airport</t>
  </si>
  <si>
    <t>Milford Sound Airport</t>
  </si>
  <si>
    <t>Motueka Airport</t>
  </si>
  <si>
    <t>Manapouri Airport</t>
  </si>
  <si>
    <t>Hood Airport</t>
  </si>
  <si>
    <t>New Plymouth Airport</t>
  </si>
  <si>
    <t>Hawke's Bay Airport</t>
  </si>
  <si>
    <t>Nelson Airport</t>
  </si>
  <si>
    <t>Invercargill Airport</t>
  </si>
  <si>
    <t>RNZAF Base Ohakea</t>
  </si>
  <si>
    <t>Oamaru Airport</t>
  </si>
  <si>
    <t>Palmerston North Airport</t>
  </si>
  <si>
    <t>Picton Aerodrome</t>
  </si>
  <si>
    <t>Paraparaumu Airport</t>
  </si>
  <si>
    <t>Queenstown International Airport</t>
  </si>
  <si>
    <t>Raglan Airfield</t>
  </si>
  <si>
    <t>Ryan's Creek Aerodrome</t>
  </si>
  <si>
    <t>Rotorua Regional Airport</t>
  </si>
  <si>
    <t>Tauranga Airport</t>
  </si>
  <si>
    <t>Thames Aerodrome</t>
  </si>
  <si>
    <t>Takaka Airport</t>
  </si>
  <si>
    <t>Tokoroa Airfield</t>
  </si>
  <si>
    <t>Taharoa Aerodrome</t>
  </si>
  <si>
    <t>Timaru Airport</t>
  </si>
  <si>
    <t>Pukaki Airport</t>
  </si>
  <si>
    <t>Woodbourne Airport</t>
  </si>
  <si>
    <t>Wanaka Airport</t>
  </si>
  <si>
    <t>Whakatane Airport</t>
  </si>
  <si>
    <t>Wellington International Airport</t>
  </si>
  <si>
    <t>Wairoa Airport</t>
  </si>
  <si>
    <t>Whangarei Airport</t>
  </si>
  <si>
    <t>Westport Airport</t>
  </si>
  <si>
    <t>Whitianga Airport</t>
  </si>
  <si>
    <t>Wanganui Airport</t>
  </si>
  <si>
    <t>Kneeland Airport</t>
  </si>
  <si>
    <t>Benton Field</t>
  </si>
  <si>
    <t>Shank Air Base</t>
  </si>
  <si>
    <t>Bamiyan Airport</t>
  </si>
  <si>
    <t>Bost Airport</t>
  </si>
  <si>
    <t>Chakcharan Airport</t>
  </si>
  <si>
    <t>Sardeh Band Airport</t>
  </si>
  <si>
    <t>Darwaz Airport</t>
  </si>
  <si>
    <t>Farah Airport</t>
  </si>
  <si>
    <t>Fayzabad Airport</t>
  </si>
  <si>
    <t>Ghazni Airport</t>
  </si>
  <si>
    <t>Khwahan Airport</t>
  </si>
  <si>
    <t>Herat Airport</t>
  </si>
  <si>
    <t>Bagram Air Base</t>
  </si>
  <si>
    <t>Jalalabad Airport</t>
  </si>
  <si>
    <t>Gardez Airport</t>
  </si>
  <si>
    <t>Hamid Karzai International Airport</t>
  </si>
  <si>
    <t>Kandahar Airport</t>
  </si>
  <si>
    <t>Khost Chapman Airport</t>
  </si>
  <si>
    <t>Maimana Airport</t>
  </si>
  <si>
    <t>Mazar I Sharif Airport</t>
  </si>
  <si>
    <t>Urgun Airport</t>
  </si>
  <si>
    <t>Qala-I-Naw Airport</t>
  </si>
  <si>
    <t>Sharana Airstrip</t>
  </si>
  <si>
    <t>Shindand Airport</t>
  </si>
  <si>
    <t>Sheghnan Airport</t>
  </si>
  <si>
    <t>Tarin Kowt Airport</t>
  </si>
  <si>
    <t>Talolqan Airport</t>
  </si>
  <si>
    <t>Konduz Airport</t>
  </si>
  <si>
    <t>Camp Bastion Airport</t>
  </si>
  <si>
    <t>Zaranj Airport</t>
  </si>
  <si>
    <t>Bahrain International Airport</t>
  </si>
  <si>
    <t>Corisco International Airport</t>
  </si>
  <si>
    <t>Abha Regional Airport</t>
  </si>
  <si>
    <t>Al Ahsa Airport</t>
  </si>
  <si>
    <t>Al Baha Airport</t>
  </si>
  <si>
    <t>Bisha Airport</t>
  </si>
  <si>
    <t>King Salman Abdulaziz Airport</t>
  </si>
  <si>
    <t>King Abdulaziz Air Base</t>
  </si>
  <si>
    <t>Jizan Regional Airport</t>
  </si>
  <si>
    <t>Gassim Airport</t>
  </si>
  <si>
    <t>Gurayat Domestic Airport</t>
  </si>
  <si>
    <t>Ha'il Airport</t>
  </si>
  <si>
    <t>Jubail Airport</t>
  </si>
  <si>
    <t>King Abdulaziz International Airport</t>
  </si>
  <si>
    <t>King Khaled Military City Airport</t>
  </si>
  <si>
    <t>King Khaled Air Base</t>
  </si>
  <si>
    <t>Prince Mohammad Bin Abdulaziz Airport</t>
  </si>
  <si>
    <t>Nejran Airport</t>
  </si>
  <si>
    <t>Neom Airport</t>
  </si>
  <si>
    <t>Al Qaisumah/Hafr Al Batin Airport</t>
  </si>
  <si>
    <t>Rafha Domestic Airport</t>
  </si>
  <si>
    <t>King Khaled International Airport</t>
  </si>
  <si>
    <t>Arar Domestic Airport</t>
  </si>
  <si>
    <t>Riyadh Air Base</t>
  </si>
  <si>
    <t>Sharurah Airport</t>
  </si>
  <si>
    <t>Al-Jawf Domestic Airport</t>
  </si>
  <si>
    <t>Sulayel Airport</t>
  </si>
  <si>
    <t>Tabuk Airport</t>
  </si>
  <si>
    <t>Ta'if Regional Airport</t>
  </si>
  <si>
    <t>Turaif Domestic Airport</t>
  </si>
  <si>
    <t>Wadi Al Dawasir Airport</t>
  </si>
  <si>
    <t>Al Wajh Domestic Airport</t>
  </si>
  <si>
    <t>Prince Abdulmohsin Bin Abdulaziz Airport</t>
  </si>
  <si>
    <t>Zilfi Airport</t>
  </si>
  <si>
    <t>Ogeranang Airport</t>
  </si>
  <si>
    <t>Ogubsucum Airport</t>
  </si>
  <si>
    <t>Bahregan Airport</t>
  </si>
  <si>
    <t>Abadan Airport</t>
  </si>
  <si>
    <t>Dezful Airport</t>
  </si>
  <si>
    <t>Aghajari Airport</t>
  </si>
  <si>
    <t>Gachsaran Airport</t>
  </si>
  <si>
    <t>Omidiyeh Airport</t>
  </si>
  <si>
    <t>Mahshahr Airport</t>
  </si>
  <si>
    <t>Ahwaz Airport</t>
  </si>
  <si>
    <t>Abu Musa Island Airport</t>
  </si>
  <si>
    <t>Bushehr Airport</t>
  </si>
  <si>
    <t>Jam Airport</t>
  </si>
  <si>
    <t>Kish International Airport</t>
  </si>
  <si>
    <t>Bandar Lengeh Airport</t>
  </si>
  <si>
    <t>Persian Gulf International Airport</t>
  </si>
  <si>
    <t>Khark Island Airport</t>
  </si>
  <si>
    <t>Sirri Island Airport</t>
  </si>
  <si>
    <t>Lavan Island Airport</t>
  </si>
  <si>
    <t>Shahid Ashrafi Esfahani Airport</t>
  </si>
  <si>
    <t>Ilam Airport</t>
  </si>
  <si>
    <t>Khoram Abad Airport</t>
  </si>
  <si>
    <t>Sanandaj Airport</t>
  </si>
  <si>
    <t>Hesa Airport</t>
  </si>
  <si>
    <t>Kashan Airport</t>
  </si>
  <si>
    <t>Esfahan Shahid Beheshti International Airport</t>
  </si>
  <si>
    <t>Shahrekord Airport</t>
  </si>
  <si>
    <t>Sardar-e-Jangal Airport</t>
  </si>
  <si>
    <t>Hamadan Airport</t>
  </si>
  <si>
    <t>Arak Airport</t>
  </si>
  <si>
    <t>Imam Khomeini International Airport</t>
  </si>
  <si>
    <t>Mehrabad International Airport</t>
  </si>
  <si>
    <t>Qazvin Airport</t>
  </si>
  <si>
    <t>Payam International Airport</t>
  </si>
  <si>
    <t>Semnan Municipal Airport</t>
  </si>
  <si>
    <t>Bandar Abbas International Airport</t>
  </si>
  <si>
    <t>Jiroft Airport</t>
  </si>
  <si>
    <t>Kerman Airport</t>
  </si>
  <si>
    <t>Bam Airport</t>
  </si>
  <si>
    <t>Havadarya Airport</t>
  </si>
  <si>
    <t>Rafsanjan Airport</t>
  </si>
  <si>
    <t>Sirjan Airport</t>
  </si>
  <si>
    <t>Birjand Airport</t>
  </si>
  <si>
    <t>Sarakhs Airport</t>
  </si>
  <si>
    <t>Shahroud Airport</t>
  </si>
  <si>
    <t>Mashhad International Airport</t>
  </si>
  <si>
    <t>Bojnord Airport</t>
  </si>
  <si>
    <t>Sabzevar National Airport</t>
  </si>
  <si>
    <t>Tabas Airport</t>
  </si>
  <si>
    <t>Kalaleh Airport</t>
  </si>
  <si>
    <t>Gorgan Airport</t>
  </si>
  <si>
    <t>Bishe Kola Air Base</t>
  </si>
  <si>
    <t>Noshahr Airport</t>
  </si>
  <si>
    <t>Ramsar Airport</t>
  </si>
  <si>
    <t>Dasht-e Naz Airport</t>
  </si>
  <si>
    <t>Fasa Airport</t>
  </si>
  <si>
    <t>Jahrom Airport</t>
  </si>
  <si>
    <t>Lar Airport</t>
  </si>
  <si>
    <t>Lamerd Airport</t>
  </si>
  <si>
    <t>Shiraz Shahid Dastghaib International Airport</t>
  </si>
  <si>
    <t>Yasouj Airport</t>
  </si>
  <si>
    <t>Khoy Airport</t>
  </si>
  <si>
    <t>Ardabil Airport</t>
  </si>
  <si>
    <t>Sahand Airport</t>
  </si>
  <si>
    <t>Parsabade Moghan Airport</t>
  </si>
  <si>
    <t>Urmia Airport</t>
  </si>
  <si>
    <t>Tabriz International Airport</t>
  </si>
  <si>
    <t>Maku National Airport</t>
  </si>
  <si>
    <t>Zanjan Airport</t>
  </si>
  <si>
    <t>Shahid Sadooghi Airport</t>
  </si>
  <si>
    <t>Zabol Airport</t>
  </si>
  <si>
    <t>Konarak Airport</t>
  </si>
  <si>
    <t>Zahedan International Airport</t>
  </si>
  <si>
    <t>Iran Shahr Airport</t>
  </si>
  <si>
    <t>Jask Airport</t>
  </si>
  <si>
    <t>Queen Alia International Airport</t>
  </si>
  <si>
    <t>Amman-Marka International Airport</t>
  </si>
  <si>
    <t>Aqaba King Hussein International Airport</t>
  </si>
  <si>
    <t>King Hussein Air College</t>
  </si>
  <si>
    <t>Ahmed Al Jaber Air Base</t>
  </si>
  <si>
    <t>Kuwait International Airport</t>
  </si>
  <si>
    <t>Okao Airport</t>
  </si>
  <si>
    <t>Rene Mouawad Air Base</t>
  </si>
  <si>
    <t>Olsobip Airport</t>
  </si>
  <si>
    <t>Dibba Airport</t>
  </si>
  <si>
    <t>Adam Airport</t>
  </si>
  <si>
    <t>Duqm International Airport</t>
  </si>
  <si>
    <t>Rustaq Airport</t>
  </si>
  <si>
    <t>Abu Dhabi International Airport</t>
  </si>
  <si>
    <t>Bateen Airport</t>
  </si>
  <si>
    <t>Al Ain International Airport</t>
  </si>
  <si>
    <t>Al Dhafra Air Base</t>
  </si>
  <si>
    <t>Sir Bani Yas Airport</t>
  </si>
  <si>
    <t>Dubai International Airport</t>
  </si>
  <si>
    <t>Al Minhad Air Base</t>
  </si>
  <si>
    <t>Al Maktoum International Airport</t>
  </si>
  <si>
    <t>Fujairah International Airport</t>
  </si>
  <si>
    <t>Osmanabad Airport</t>
  </si>
  <si>
    <t>Ras Al Khaimah International Airport</t>
  </si>
  <si>
    <t>Sharjah International Airport</t>
  </si>
  <si>
    <t>Preah Vinhear Airport</t>
  </si>
  <si>
    <t>Ononge Airport</t>
  </si>
  <si>
    <t>Buraimi Airport</t>
  </si>
  <si>
    <t>Fahud Airport</t>
  </si>
  <si>
    <t>Qarn Alam Airport</t>
  </si>
  <si>
    <t>Ja'Aluni Airport</t>
  </si>
  <si>
    <t>Khasab Air Base</t>
  </si>
  <si>
    <t>Lekhwair Airport</t>
  </si>
  <si>
    <t>Masirah Air Base</t>
  </si>
  <si>
    <t>Muscat International Airport</t>
  </si>
  <si>
    <t>Marmul Airport</t>
  </si>
  <si>
    <t>Salalah Airport</t>
  </si>
  <si>
    <t>Sohar Airport</t>
  </si>
  <si>
    <t>Sur Airport</t>
  </si>
  <si>
    <t>Thumrait Air Base</t>
  </si>
  <si>
    <t>Dadu West Airport</t>
  </si>
  <si>
    <t>Bhagatanwala Airport</t>
  </si>
  <si>
    <t>Bannu Airport</t>
  </si>
  <si>
    <t>Bahawalnagar Airport</t>
  </si>
  <si>
    <t>Bahawalpur Airport</t>
  </si>
  <si>
    <t>Chitral Airport</t>
  </si>
  <si>
    <t>Chilas Airport</t>
  </si>
  <si>
    <t>Dalbandin Airport</t>
  </si>
  <si>
    <t>Dadu Airport</t>
  </si>
  <si>
    <t>Dera Ghazi Khan Airport</t>
  </si>
  <si>
    <t>Dera Ismael Khan Airport</t>
  </si>
  <si>
    <t>Faisalabad International Airport</t>
  </si>
  <si>
    <t>Gwadar International Airport</t>
  </si>
  <si>
    <t>Gilgit Airport</t>
  </si>
  <si>
    <t>Islamabad International Airport</t>
  </si>
  <si>
    <t>Shahbaz Air Base</t>
  </si>
  <si>
    <t>Jiwani Airport</t>
  </si>
  <si>
    <t>Jinnah International Airport</t>
  </si>
  <si>
    <t>Hyderabad Airport</t>
  </si>
  <si>
    <t>Khuzdar Airport</t>
  </si>
  <si>
    <t>Kalat Airport</t>
  </si>
  <si>
    <t>Kohat Airport</t>
  </si>
  <si>
    <t>Alama Iqbal International Airport</t>
  </si>
  <si>
    <t>Loralai Airport</t>
  </si>
  <si>
    <t>Mangla Airport</t>
  </si>
  <si>
    <t>Muzaffarabad Airport</t>
  </si>
  <si>
    <t>Mianwali Air Base</t>
  </si>
  <si>
    <t>Moenjodaro Airport</t>
  </si>
  <si>
    <t>Sindhri Tharparkar Airport</t>
  </si>
  <si>
    <t>Minhas Air Base</t>
  </si>
  <si>
    <t>Multan International Airport</t>
  </si>
  <si>
    <t>Shaheed Benazirabad Airport</t>
  </si>
  <si>
    <t>Nushki Airport</t>
  </si>
  <si>
    <t>Ormara Airport</t>
  </si>
  <si>
    <t>Parachinar Airport</t>
  </si>
  <si>
    <t>Panjgur Airport</t>
  </si>
  <si>
    <t>Pasni Airport</t>
  </si>
  <si>
    <t>Peshawar International Airport</t>
  </si>
  <si>
    <t>Quetta International Airport</t>
  </si>
  <si>
    <t>Shaikh Zaid Airport</t>
  </si>
  <si>
    <t>Rawalakot Airport</t>
  </si>
  <si>
    <t>Sibi Airport</t>
  </si>
  <si>
    <t>Skardu Airport</t>
  </si>
  <si>
    <t>Sukkur Airport</t>
  </si>
  <si>
    <t>Sehwan Sharif Airport</t>
  </si>
  <si>
    <t>Mushaf Air Base</t>
  </si>
  <si>
    <t>Saidu Sharif Airport</t>
  </si>
  <si>
    <t>Sialkot Airport</t>
  </si>
  <si>
    <t>Sui Airport</t>
  </si>
  <si>
    <t>Sahiwal Airport</t>
  </si>
  <si>
    <t>Tarbela Dam Airport</t>
  </si>
  <si>
    <t>Talhar Airport</t>
  </si>
  <si>
    <t>Taftan Airport</t>
  </si>
  <si>
    <t>Turbat International Airport</t>
  </si>
  <si>
    <t>Wana Airport</t>
  </si>
  <si>
    <t>Zhob Airport</t>
  </si>
  <si>
    <t>Al Asad Air Base</t>
  </si>
  <si>
    <t>Al Taqaddum Air Base</t>
  </si>
  <si>
    <t>Bamarni Airport</t>
  </si>
  <si>
    <t>Baghdad International Airport</t>
  </si>
  <si>
    <t>Mosul International Airport</t>
  </si>
  <si>
    <t>Erbil International Airport</t>
  </si>
  <si>
    <t>Kirkuk Air Base</t>
  </si>
  <si>
    <t>Basrah International Airport</t>
  </si>
  <si>
    <t>Al Najaf International Airport</t>
  </si>
  <si>
    <t>Qayyarah West Airport</t>
  </si>
  <si>
    <t>Sulaymaniyah International Airport</t>
  </si>
  <si>
    <t>Ali Air Base</t>
  </si>
  <si>
    <t>Aleppo International Airport</t>
  </si>
  <si>
    <t>Damascus International Airport</t>
  </si>
  <si>
    <t>Deir ez-Zor Air Base</t>
  </si>
  <si>
    <t>Omora Airport</t>
  </si>
  <si>
    <t>Ossima Airport</t>
  </si>
  <si>
    <t>Qamishli Airport</t>
  </si>
  <si>
    <t>Bassel Al-Assad International Airport</t>
  </si>
  <si>
    <t>Palmyra Airport</t>
  </si>
  <si>
    <t>Doha International Airport</t>
  </si>
  <si>
    <t>Al Udeid Air Base</t>
  </si>
  <si>
    <t>Hamad International Airport</t>
  </si>
  <si>
    <t>Andre Maggi Airport</t>
  </si>
  <si>
    <t>Oria Airport</t>
  </si>
  <si>
    <t>Oum Hadjer Airport</t>
  </si>
  <si>
    <t>Orientos Airport</t>
  </si>
  <si>
    <t>Aden International Airport</t>
  </si>
  <si>
    <t>Abbse Airport</t>
  </si>
  <si>
    <t>Ataq Airport</t>
  </si>
  <si>
    <t>Al-Bayda Airport</t>
  </si>
  <si>
    <t>Beihan Airport</t>
  </si>
  <si>
    <t>Al-Bough Airport</t>
  </si>
  <si>
    <t>Al Ghaidah International Airport</t>
  </si>
  <si>
    <t>Hodeidah International Airport</t>
  </si>
  <si>
    <t>Kamaran Airport</t>
  </si>
  <si>
    <t>Mareb Airport</t>
  </si>
  <si>
    <t>Mukeiras Airport</t>
  </si>
  <si>
    <t>Qishn Airport</t>
  </si>
  <si>
    <t>Riyan Mukalla International Airport</t>
  </si>
  <si>
    <t>Sadah Airport</t>
  </si>
  <si>
    <t>Sana'a International Airport</t>
  </si>
  <si>
    <t>Socotra International Airport</t>
  </si>
  <si>
    <t>Sayun International Airport</t>
  </si>
  <si>
    <t>Ta'izz International Airport</t>
  </si>
  <si>
    <t>Achutupo Airport</t>
  </si>
  <si>
    <t>Alligandi Airport</t>
  </si>
  <si>
    <t>Carti Airport</t>
  </si>
  <si>
    <t>Mulatupo Airport</t>
  </si>
  <si>
    <t>Playón Chico Airport</t>
  </si>
  <si>
    <t>San Miguel Airport</t>
  </si>
  <si>
    <t>Yaviza Airport</t>
  </si>
  <si>
    <t>Bahia Piña Airport</t>
  </si>
  <si>
    <t>EL Real Airport</t>
  </si>
  <si>
    <t>Contadora Airport</t>
  </si>
  <si>
    <t>Sambu Airport</t>
  </si>
  <si>
    <t>Atka Airport</t>
  </si>
  <si>
    <t>Port Moller Airport</t>
  </si>
  <si>
    <t>Warren "Bud" Woods Palmer Municipal Airport</t>
  </si>
  <si>
    <t>Barter Island LRRS Airport</t>
  </si>
  <si>
    <t>Beluga Airport</t>
  </si>
  <si>
    <t>Allen Army Airfield</t>
  </si>
  <si>
    <t>Buckland Airport</t>
  </si>
  <si>
    <t>Big Mountain Airport</t>
  </si>
  <si>
    <t>Wiley Post Will Rogers Memorial Airport</t>
  </si>
  <si>
    <t>Bettles Airport</t>
  </si>
  <si>
    <t>Cold Bay Airport</t>
  </si>
  <si>
    <t>Central Airport</t>
  </si>
  <si>
    <t>Chalkyitsik Airport</t>
  </si>
  <si>
    <t>Chefornak Airport</t>
  </si>
  <si>
    <t>Scammon Bay Airport</t>
  </si>
  <si>
    <t>Circle City /New/ Airport</t>
  </si>
  <si>
    <t>Merle K (Mudhole) Smith Airport</t>
  </si>
  <si>
    <t>Coldfoot Airport</t>
  </si>
  <si>
    <t>Yakataga Airport</t>
  </si>
  <si>
    <t>Cape Romanzof LRRS Airport</t>
  </si>
  <si>
    <t>Deering Airport</t>
  </si>
  <si>
    <t>Red Dog Airport</t>
  </si>
  <si>
    <t>Adak Airport</t>
  </si>
  <si>
    <t>Dillingham Airport</t>
  </si>
  <si>
    <t>Marshall Don Hunter Sr Airport</t>
  </si>
  <si>
    <t>Unalaska Airport</t>
  </si>
  <si>
    <t>Kongiganak Airport</t>
  </si>
  <si>
    <t>Elmendorf Air Force Base</t>
  </si>
  <si>
    <t>Eek Airport</t>
  </si>
  <si>
    <t>Eagle Airport</t>
  </si>
  <si>
    <t>Cape Newenham LRRS Airport</t>
  </si>
  <si>
    <t>Eielson Air Force Base</t>
  </si>
  <si>
    <t>Emmonak Airport</t>
  </si>
  <si>
    <t>Kenai Municipal Airport</t>
  </si>
  <si>
    <t>Newtok Airport</t>
  </si>
  <si>
    <t>Fairbanks International Airport</t>
  </si>
  <si>
    <t>Ladd AAF Airfield</t>
  </si>
  <si>
    <t>Ambler Airport</t>
  </si>
  <si>
    <t>Nikolai Airport</t>
  </si>
  <si>
    <t>Five Mile Airport</t>
  </si>
  <si>
    <t>Farewell Airport</t>
  </si>
  <si>
    <t>Edward G. Pitka Sr Airport</t>
  </si>
  <si>
    <t>Galbraith Lake Airport</t>
  </si>
  <si>
    <t>Kwigillingok Airport</t>
  </si>
  <si>
    <t>Shungnak Airport</t>
  </si>
  <si>
    <t>Gulkana Airport</t>
  </si>
  <si>
    <t>Golovin Airport</t>
  </si>
  <si>
    <t>Gambell Airport</t>
  </si>
  <si>
    <t>Big Lake Airport</t>
  </si>
  <si>
    <t>Gustavus Airport</t>
  </si>
  <si>
    <t>Nightmute Airport</t>
  </si>
  <si>
    <t>Skagway Airport</t>
  </si>
  <si>
    <t>Holy Cross Airport</t>
  </si>
  <si>
    <t>Huslia Airport</t>
  </si>
  <si>
    <t>Haines Airport</t>
  </si>
  <si>
    <t>Homer Airport</t>
  </si>
  <si>
    <t>Hooper Bay Airport</t>
  </si>
  <si>
    <t>Hughes Airport</t>
  </si>
  <si>
    <t>Shageluk Airport</t>
  </si>
  <si>
    <t>Igiugig Airport</t>
  </si>
  <si>
    <t>Egegik Airport</t>
  </si>
  <si>
    <t>Bob Baker Memorial Airport</t>
  </si>
  <si>
    <t>Iliamna Airport</t>
  </si>
  <si>
    <t>Indian Mountain LRRS Airport</t>
  </si>
  <si>
    <t>McKinley National Park Airport</t>
  </si>
  <si>
    <t>Wales Airport</t>
  </si>
  <si>
    <t>Juneau International Airport</t>
  </si>
  <si>
    <t>Koliganek Airport</t>
  </si>
  <si>
    <t>Kodiak Municipal Airport</t>
  </si>
  <si>
    <t>False Pass Airport</t>
  </si>
  <si>
    <t>Akhiok Airport</t>
  </si>
  <si>
    <t>Kipnuk Airport</t>
  </si>
  <si>
    <t>Koyuk Alfred Adams Airport</t>
  </si>
  <si>
    <t>Kulik Lake Airport</t>
  </si>
  <si>
    <t>King Salmon Airport</t>
  </si>
  <si>
    <t>Nikolski Air Station</t>
  </si>
  <si>
    <t>Anaktuvuk Pass Airport</t>
  </si>
  <si>
    <t>Ketchikan International Airport</t>
  </si>
  <si>
    <t>Ugnu-Kuparuk Airport</t>
  </si>
  <si>
    <t>Kaltag Airport</t>
  </si>
  <si>
    <t>Klawock Airport</t>
  </si>
  <si>
    <t>Karluk Airport</t>
  </si>
  <si>
    <t>Larsen Bay Airport</t>
  </si>
  <si>
    <t>Kalskag Airport</t>
  </si>
  <si>
    <t>Alpine Airstrip</t>
  </si>
  <si>
    <t>Chandalar Lake Airport</t>
  </si>
  <si>
    <t>Cape Lisburne LRRS Airport</t>
  </si>
  <si>
    <t>Manokotak Airport</t>
  </si>
  <si>
    <t>McGrath Airport</t>
  </si>
  <si>
    <t>Middleton Island Airport</t>
  </si>
  <si>
    <t>Minchumina Airport</t>
  </si>
  <si>
    <t>St Michael Airport</t>
  </si>
  <si>
    <t>Manley Hot Springs Airport</t>
  </si>
  <si>
    <t>Mountain Village Airport</t>
  </si>
  <si>
    <t>Mc Carthy Airport</t>
  </si>
  <si>
    <t>Mekoryuk Airport</t>
  </si>
  <si>
    <t>Napakiak Airport</t>
  </si>
  <si>
    <t>Ted Stevens Anchorage International Airport</t>
  </si>
  <si>
    <t>Aniak Airport</t>
  </si>
  <si>
    <t>Nenana Municipal Airport</t>
  </si>
  <si>
    <t>Nondalton Airport</t>
  </si>
  <si>
    <t>Annette Island Airport</t>
  </si>
  <si>
    <t>Nulato Airport</t>
  </si>
  <si>
    <t>Anvik Airport</t>
  </si>
  <si>
    <t>New Stuyahok Airport</t>
  </si>
  <si>
    <t>Kobuk Airport</t>
  </si>
  <si>
    <t>Portage Creek Airport</t>
  </si>
  <si>
    <t>Hoonah Airport</t>
  </si>
  <si>
    <t>Nome Airport</t>
  </si>
  <si>
    <t>Toksook Bay Airport</t>
  </si>
  <si>
    <t>Northway Airport</t>
  </si>
  <si>
    <t>Ralph Wien Memorial Airport</t>
  </si>
  <si>
    <t>Nelson Lagoon Airport</t>
  </si>
  <si>
    <t>St George Airport</t>
  </si>
  <si>
    <t>Port Clarence Coast Guard Station</t>
  </si>
  <si>
    <t>Perryville Airport</t>
  </si>
  <si>
    <t>Petersburg James A Johnson Airport</t>
  </si>
  <si>
    <t>Port Heiden Airport</t>
  </si>
  <si>
    <t>Napaskiak Airport</t>
  </si>
  <si>
    <t>Platinum Airport</t>
  </si>
  <si>
    <t>Pilot Point Airport</t>
  </si>
  <si>
    <t>Point Hope Airport</t>
  </si>
  <si>
    <t>Prospect Creek Airport</t>
  </si>
  <si>
    <t>Quinhagak Airport</t>
  </si>
  <si>
    <t>Nuiqsut Airport</t>
  </si>
  <si>
    <t>Arctic Village Airport</t>
  </si>
  <si>
    <t>Russian Mission Airport</t>
  </si>
  <si>
    <t>Ruby Airport</t>
  </si>
  <si>
    <t>Savoonga Airport</t>
  </si>
  <si>
    <t>Deadhorse Airport</t>
  </si>
  <si>
    <t>Sand Point Airport</t>
  </si>
  <si>
    <t>Shishmaref Airport</t>
  </si>
  <si>
    <t>Sitka Rocky Gutierrez Airport</t>
  </si>
  <si>
    <t>Selawik Airport</t>
  </si>
  <si>
    <t>Sleetmute Airport</t>
  </si>
  <si>
    <t>St Mary's Airport</t>
  </si>
  <si>
    <t>St Paul Island Airport</t>
  </si>
  <si>
    <t>Seldovia Airport</t>
  </si>
  <si>
    <t>Sheep Mountain Airport</t>
  </si>
  <si>
    <t>Summit Airport</t>
  </si>
  <si>
    <t>Sparrevohn LRRS Airport</t>
  </si>
  <si>
    <t>Skwentna Airport</t>
  </si>
  <si>
    <t>Soldotna Airport</t>
  </si>
  <si>
    <t>Eareckson Air Station</t>
  </si>
  <si>
    <t>Ralph M Calhoun Memorial Airport</t>
  </si>
  <si>
    <t>Tin City Long Range Radar Station Airport</t>
  </si>
  <si>
    <t>Teller Airport</t>
  </si>
  <si>
    <t>Togiak Airport</t>
  </si>
  <si>
    <t>Talkeetna Airport</t>
  </si>
  <si>
    <t>Tatalina LRRS Airport</t>
  </si>
  <si>
    <t>Atqasuk Edward Burnell Sr Memorial Airport</t>
  </si>
  <si>
    <t>Alakanuk Airport</t>
  </si>
  <si>
    <t>Umiat Airport</t>
  </si>
  <si>
    <t>Unalakleet Airport</t>
  </si>
  <si>
    <t>Willow Airport</t>
  </si>
  <si>
    <t>Chevak Airport</t>
  </si>
  <si>
    <t>King Cove Airport</t>
  </si>
  <si>
    <t>Valdez Pioneer Field</t>
  </si>
  <si>
    <t>Venetie Airport</t>
  </si>
  <si>
    <t>Kivalina Airport</t>
  </si>
  <si>
    <t>Beaver Airport</t>
  </si>
  <si>
    <t>Seward Airport</t>
  </si>
  <si>
    <t>Wrangell Airport</t>
  </si>
  <si>
    <t>Wainwright Airport</t>
  </si>
  <si>
    <t>White Mountain Airport</t>
  </si>
  <si>
    <t>Noatak Airport</t>
  </si>
  <si>
    <t>Wasilla Airport</t>
  </si>
  <si>
    <t>Yakutat Airport</t>
  </si>
  <si>
    <t>Canton Island Airport</t>
  </si>
  <si>
    <t>Boun Neau Airport</t>
  </si>
  <si>
    <t>Pindiu Airport</t>
  </si>
  <si>
    <t>Presidente José Sarney Airport</t>
  </si>
  <si>
    <t>Machu Pichu Airport</t>
  </si>
  <si>
    <t>Akiak Airport</t>
  </si>
  <si>
    <t>Allakaket Airport</t>
  </si>
  <si>
    <t>Pacific City State Airport</t>
  </si>
  <si>
    <t>Chenega Bay Airport</t>
  </si>
  <si>
    <t>Clarks Point Airport</t>
  </si>
  <si>
    <t>Elim Airport</t>
  </si>
  <si>
    <t>Kasigluk Airport</t>
  </si>
  <si>
    <t>Kokhanok Airport</t>
  </si>
  <si>
    <t>Kotlik Airport</t>
  </si>
  <si>
    <t>Brevig Mission Airport</t>
  </si>
  <si>
    <t>Koyukuk Airport</t>
  </si>
  <si>
    <t>Kwethluk Airport</t>
  </si>
  <si>
    <t>Robert (Bob) Curtis Memorial Airport</t>
  </si>
  <si>
    <t>Shaktoolik Airport</t>
  </si>
  <si>
    <t>Tok Junction Airport</t>
  </si>
  <si>
    <t>South Naknek Nr 2 Airport</t>
  </si>
  <si>
    <t>Fort Yukon Airport</t>
  </si>
  <si>
    <t>Cape Rodney Airport</t>
  </si>
  <si>
    <t>Emirau Airport</t>
  </si>
  <si>
    <t>Erave Airport</t>
  </si>
  <si>
    <t>Esa'ala Airport</t>
  </si>
  <si>
    <t>Garaina Airport</t>
  </si>
  <si>
    <t>Gonaili Airport</t>
  </si>
  <si>
    <t>Bapi Airstrip</t>
  </si>
  <si>
    <t>Biangabip Airport</t>
  </si>
  <si>
    <t>Sengapi Airstrip</t>
  </si>
  <si>
    <t>Kibuli Airstrip</t>
  </si>
  <si>
    <t>Anguganak Airport</t>
  </si>
  <si>
    <t>Tadji Airport</t>
  </si>
  <si>
    <t>Awaba Airport</t>
  </si>
  <si>
    <t>Bialla Airport</t>
  </si>
  <si>
    <t>Chungribu Airport</t>
  </si>
  <si>
    <t>Gasmata Island Airport</t>
  </si>
  <si>
    <t>Green River Airport</t>
  </si>
  <si>
    <t>Hayfields Airport</t>
  </si>
  <si>
    <t>Ihu Airport</t>
  </si>
  <si>
    <t>Nissan Island Airport</t>
  </si>
  <si>
    <t>Jacquinot Bay Airport</t>
  </si>
  <si>
    <t>Kandrian Airport</t>
  </si>
  <si>
    <t>Kokoda Airport</t>
  </si>
  <si>
    <t>Kawito Airport</t>
  </si>
  <si>
    <t>Lumi Airport</t>
  </si>
  <si>
    <t>Lake Murray Airport</t>
  </si>
  <si>
    <t>Obo Airport</t>
  </si>
  <si>
    <t>Balimo Airport</t>
  </si>
  <si>
    <t>Suki Airport</t>
  </si>
  <si>
    <t>Tufi Airport</t>
  </si>
  <si>
    <t>Telefomin Airport</t>
  </si>
  <si>
    <t>Tol Airport</t>
  </si>
  <si>
    <t>Nuku Airport</t>
  </si>
  <si>
    <t>Sule Airport</t>
  </si>
  <si>
    <t>Baimuru Airport</t>
  </si>
  <si>
    <t>Wipim Airport</t>
  </si>
  <si>
    <t>Yegepa Airport</t>
  </si>
  <si>
    <t>Port Graham Airport</t>
  </si>
  <si>
    <t>Rota International Airport</t>
  </si>
  <si>
    <t>Saipan International Airport</t>
  </si>
  <si>
    <t>Andersen Air Force Base</t>
  </si>
  <si>
    <t>Antonio B. Won Pat International Airport</t>
  </si>
  <si>
    <t>Tinian International Airport</t>
  </si>
  <si>
    <t>Laguindingan Airport</t>
  </si>
  <si>
    <t>El Nido Airport</t>
  </si>
  <si>
    <t>Barking Sands Airport</t>
  </si>
  <si>
    <t>Wheeler Army Airfield</t>
  </si>
  <si>
    <t>Hana Airport</t>
  </si>
  <si>
    <t>Kapalua Airport</t>
  </si>
  <si>
    <t>Kalaeloa Airport</t>
  </si>
  <si>
    <t>Ellison Onizuka Kona International At Keahole Airport</t>
  </si>
  <si>
    <t>Lihue Airport</t>
  </si>
  <si>
    <t>Kalaupapa Airport</t>
  </si>
  <si>
    <t>Molokai Airport</t>
  </si>
  <si>
    <t>Waimea Kohala Airport</t>
  </si>
  <si>
    <t>Kaneohe Bay MCAS (Marion E. Carl Field) Airport</t>
  </si>
  <si>
    <t>Daniel K Inouye International Airport</t>
  </si>
  <si>
    <t>Lanai Airport</t>
  </si>
  <si>
    <t>Kahului Airport</t>
  </si>
  <si>
    <t>Port Allen Airport</t>
  </si>
  <si>
    <t>Bradshaw Army Airfield</t>
  </si>
  <si>
    <t>Hilo International Airport</t>
  </si>
  <si>
    <t>Upolu Airport</t>
  </si>
  <si>
    <t>Campbellpore Airport</t>
  </si>
  <si>
    <t>Gujrat Airport</t>
  </si>
  <si>
    <t>Mansehra Airport</t>
  </si>
  <si>
    <t>Kadanwari Airport</t>
  </si>
  <si>
    <t>Reko Diq Airport</t>
  </si>
  <si>
    <t>Eniwetok Airport</t>
  </si>
  <si>
    <t>Marshall Islands International Airport</t>
  </si>
  <si>
    <t>Kaieteur International Airport</t>
  </si>
  <si>
    <t>Bucholz Army Air Field</t>
  </si>
  <si>
    <t>Cassidy International Airport</t>
  </si>
  <si>
    <t>Paiela Airport</t>
  </si>
  <si>
    <t>Tabuaeran Island Airport</t>
  </si>
  <si>
    <t>Washington Island Airstrip</t>
  </si>
  <si>
    <t>Henderson Field</t>
  </si>
  <si>
    <t>Phanom Sarakham Airport</t>
  </si>
  <si>
    <t>Pimaga Airport</t>
  </si>
  <si>
    <t>Point Lay LRRS Airport</t>
  </si>
  <si>
    <t>Param Airport</t>
  </si>
  <si>
    <t>Humacao Airport</t>
  </si>
  <si>
    <t>Siocon Airport</t>
  </si>
  <si>
    <t>Chuuk International Airport</t>
  </si>
  <si>
    <t>Pohnpei International Airport</t>
  </si>
  <si>
    <t>Babelthuap Airport</t>
  </si>
  <si>
    <t>Kosrae International Airport</t>
  </si>
  <si>
    <t>Yap International Airport</t>
  </si>
  <si>
    <t>Puas Airport</t>
  </si>
  <si>
    <t>Wake Island Airfield</t>
  </si>
  <si>
    <t>Bahía Negra Airport</t>
  </si>
  <si>
    <t>Fuerte Olimpo Airport</t>
  </si>
  <si>
    <t>Puerto Leda Airport</t>
  </si>
  <si>
    <t>Puerto La Victoria Airport</t>
  </si>
  <si>
    <t>Kili Airport</t>
  </si>
  <si>
    <t>Rakanda Airport</t>
  </si>
  <si>
    <t>Arawa Airport</t>
  </si>
  <si>
    <t>Oram Airport</t>
  </si>
  <si>
    <t>Raba Raba Airport</t>
  </si>
  <si>
    <t>Kinmen Airport</t>
  </si>
  <si>
    <t>Matsu Nangan Airport</t>
  </si>
  <si>
    <t>Taitung Airport</t>
  </si>
  <si>
    <t>Lyudao Airport</t>
  </si>
  <si>
    <t>Kaohsiung International Airport</t>
  </si>
  <si>
    <t>Chiayi Airport</t>
  </si>
  <si>
    <t>Hengchun Airport</t>
  </si>
  <si>
    <t>Lanyu Airport</t>
  </si>
  <si>
    <t>Taichung Ching Chuang Kang Airport</t>
  </si>
  <si>
    <t>Matsu Beigan Airport</t>
  </si>
  <si>
    <t>Tainan Airport</t>
  </si>
  <si>
    <t>Hsinchu Air Base</t>
  </si>
  <si>
    <t>Makung Airport</t>
  </si>
  <si>
    <t>Pingtung North Airport</t>
  </si>
  <si>
    <t>Taipei Songshan Airport</t>
  </si>
  <si>
    <t>Taiwan Taoyuan International Airport</t>
  </si>
  <si>
    <t>Wang-an Airport</t>
  </si>
  <si>
    <t>Hualien Airport</t>
  </si>
  <si>
    <t>Red Devil Airport</t>
  </si>
  <si>
    <t>Alxa Right Banner Badanjilin Airport</t>
  </si>
  <si>
    <t>Narita International Airport</t>
  </si>
  <si>
    <t>Matsumoto Airport</t>
  </si>
  <si>
    <t>Ibaraki Airport / JASDF Hyakuri Air Base</t>
  </si>
  <si>
    <t>JMSDF Minami Torishima Air Base</t>
  </si>
  <si>
    <t>Iwo Jima Airport</t>
  </si>
  <si>
    <t>Kansai International Airport</t>
  </si>
  <si>
    <t>Nanki Shirahama Airport</t>
  </si>
  <si>
    <t>Kobe Airport</t>
  </si>
  <si>
    <t>Konotori Tajima Airport</t>
  </si>
  <si>
    <t>Tokachi-Obihiro Airport</t>
  </si>
  <si>
    <t>New Chitose Airport</t>
  </si>
  <si>
    <t>Hakodate Airport</t>
  </si>
  <si>
    <t>Kushiro Airport</t>
  </si>
  <si>
    <t>Memanbetsu Airport</t>
  </si>
  <si>
    <t>Nakashibetsu Airport</t>
  </si>
  <si>
    <t>Okadama Airport</t>
  </si>
  <si>
    <t>Rebun Airport</t>
  </si>
  <si>
    <t>Wakkanai Airport</t>
  </si>
  <si>
    <t>Amakusa Airport</t>
  </si>
  <si>
    <t>Iki Airport</t>
  </si>
  <si>
    <t>Yamaguchi Ube Airport</t>
  </si>
  <si>
    <t>Tsushima Airport</t>
  </si>
  <si>
    <t>Monbetsu Airport</t>
  </si>
  <si>
    <t>Asahikawa Airport</t>
  </si>
  <si>
    <t>Okushiri Airport</t>
  </si>
  <si>
    <t>Rishiri Airport</t>
  </si>
  <si>
    <t>Yakushima Airport</t>
  </si>
  <si>
    <t>Fukue Airport</t>
  </si>
  <si>
    <t>Fukuoka Airport</t>
  </si>
  <si>
    <t>New Tanegashima Airport</t>
  </si>
  <si>
    <t>Kagoshima Airport</t>
  </si>
  <si>
    <t>Miyazaki Airport</t>
  </si>
  <si>
    <t>Oita Airport</t>
  </si>
  <si>
    <t>Kitakyushu Airport</t>
  </si>
  <si>
    <t>Saga Airport</t>
  </si>
  <si>
    <t>Kumamoto Airport</t>
  </si>
  <si>
    <t>Nagasaki Airport</t>
  </si>
  <si>
    <t>Chubu Centrair International Airport</t>
  </si>
  <si>
    <t>Amami Airport</t>
  </si>
  <si>
    <t>Okierabu Airport</t>
  </si>
  <si>
    <t>Kikai Airport</t>
  </si>
  <si>
    <t>Tokunoshima Airport</t>
  </si>
  <si>
    <t>Nagoya Airport</t>
  </si>
  <si>
    <t>Fukui Airport</t>
  </si>
  <si>
    <t>Gifu Airport</t>
  </si>
  <si>
    <t>Komatsu Airport</t>
  </si>
  <si>
    <t>Oki Global Geopark Airport</t>
  </si>
  <si>
    <t>Mt. Fuji Shizuoka Airport</t>
  </si>
  <si>
    <t>Toyama Airport</t>
  </si>
  <si>
    <t>Hiroshima Airport</t>
  </si>
  <si>
    <t>Okayama Momotaro Airport</t>
  </si>
  <si>
    <t>Izumo En-Musubi Airport</t>
  </si>
  <si>
    <t>Yonago Kitaro Airport / JASDF Miho Air Base</t>
  </si>
  <si>
    <t>Iwakuni Kintaikyo Airport / Marine Corps Air Station Iwakuni</t>
  </si>
  <si>
    <t>Kochi Ryoma Airport</t>
  </si>
  <si>
    <t>Matsuyama Airport</t>
  </si>
  <si>
    <t>Osaka International Airport</t>
  </si>
  <si>
    <t>Tottori Sand Dunes Conan Airport</t>
  </si>
  <si>
    <t>Tokushima Airport/JMSDF Air Base</t>
  </si>
  <si>
    <t>Takamatsu Airport</t>
  </si>
  <si>
    <t>Iwami Airport</t>
  </si>
  <si>
    <t>Aomori Airport</t>
  </si>
  <si>
    <t>Yamagata Airport</t>
  </si>
  <si>
    <t>Sado Airport</t>
  </si>
  <si>
    <t>Hachinohe Airport</t>
  </si>
  <si>
    <t>Hanamaki Airport</t>
  </si>
  <si>
    <t>Akita Airport</t>
  </si>
  <si>
    <t>Misawa Air Base</t>
  </si>
  <si>
    <t>Niigata Airport</t>
  </si>
  <si>
    <t>Odate Noshiro Airport</t>
  </si>
  <si>
    <t>Sendai Airport</t>
  </si>
  <si>
    <t>Shonai Airport</t>
  </si>
  <si>
    <t>JMSDF Atsugi Air Base / Naval Air Facility Atsugi</t>
  </si>
  <si>
    <t>Hachijojima Airport</t>
  </si>
  <si>
    <t>Oshima Airport</t>
  </si>
  <si>
    <t>Miyakejima Airport</t>
  </si>
  <si>
    <t>Tokyo Haneda International Airport</t>
  </si>
  <si>
    <t>Yokota Air Base</t>
  </si>
  <si>
    <t>Muan International Airport</t>
  </si>
  <si>
    <t>Gwangju Airport</t>
  </si>
  <si>
    <t>Kunsan Air Base</t>
  </si>
  <si>
    <t>Jeon Ju Airport (G-703)</t>
  </si>
  <si>
    <t>Yeosu Airport</t>
  </si>
  <si>
    <t>Gangneung Airport (K-18)</t>
  </si>
  <si>
    <t>Wonju/Hoengseong Air Base (K-38/K-46)</t>
  </si>
  <si>
    <t>Yangyang International Airport</t>
  </si>
  <si>
    <t>Jeju International Airport</t>
  </si>
  <si>
    <t>Jeongseok Airport</t>
  </si>
  <si>
    <t>Jinhae Airbase/Airport (G-813/K-10)</t>
  </si>
  <si>
    <t>Gimhae International Airport</t>
  </si>
  <si>
    <t>Sacheon Air Base/Airport</t>
  </si>
  <si>
    <t>Ulsan Airport</t>
  </si>
  <si>
    <t>Pocheon G 217 Airport</t>
  </si>
  <si>
    <t>Incheon International Airport</t>
  </si>
  <si>
    <t>Seoul Air Base (K-16)</t>
  </si>
  <si>
    <t>Osan Air Base</t>
  </si>
  <si>
    <t>Gimpo International Airport</t>
  </si>
  <si>
    <t>Suwon Airport</t>
  </si>
  <si>
    <t>Taean Airport</t>
  </si>
  <si>
    <t>Pohang Airport (G-815/K-3)</t>
  </si>
  <si>
    <t>Daegu Airport</t>
  </si>
  <si>
    <t>Seosan Air Base</t>
  </si>
  <si>
    <t>Cheongju International Airport/Cheongju Air Base (K-59/G-513)</t>
  </si>
  <si>
    <t>Yecheon Airbase</t>
  </si>
  <si>
    <t>Kairuku Airport</t>
  </si>
  <si>
    <t>Rokeby Airport</t>
  </si>
  <si>
    <t>Rosella Plains Airport</t>
  </si>
  <si>
    <t>Rampart Airport</t>
  </si>
  <si>
    <t>Región de Murcia International Airport</t>
  </si>
  <si>
    <t>Naha Airport</t>
  </si>
  <si>
    <t>Kadena Air Base</t>
  </si>
  <si>
    <t>Kumejima Airport</t>
  </si>
  <si>
    <t>Kerama Airport</t>
  </si>
  <si>
    <t>Minami-Daito Airport</t>
  </si>
  <si>
    <t>Miyako Airport</t>
  </si>
  <si>
    <t>Aguni Airport</t>
  </si>
  <si>
    <t>Ie Jima Airport</t>
  </si>
  <si>
    <t>Hateruma Airport</t>
  </si>
  <si>
    <t>Kitadaito Airport</t>
  </si>
  <si>
    <t>Shimojishima Airport</t>
  </si>
  <si>
    <t>Tarama Airport</t>
  </si>
  <si>
    <t>Yoron Airport</t>
  </si>
  <si>
    <t>Yonaguni Airport</t>
  </si>
  <si>
    <t>Balesin Island Airport</t>
  </si>
  <si>
    <t>Subic Bay International Airport</t>
  </si>
  <si>
    <t>Diosdado Macapagal International Airport</t>
  </si>
  <si>
    <t>Laoag International Airport</t>
  </si>
  <si>
    <t>Ninoy Aquino International Airport</t>
  </si>
  <si>
    <t>Cuyo Airport</t>
  </si>
  <si>
    <t>Legazpi City International Airport</t>
  </si>
  <si>
    <t>Sangley Point International Airport / Danilo Atienza Air Base</t>
  </si>
  <si>
    <t>Lubang Airport</t>
  </si>
  <si>
    <t>Allah Valley Airport</t>
  </si>
  <si>
    <t>Awang Airport</t>
  </si>
  <si>
    <t>Bancasi Airport</t>
  </si>
  <si>
    <t>Bislig Airport</t>
  </si>
  <si>
    <t>Dipolog Airport</t>
  </si>
  <si>
    <t>Camiguin Airport</t>
  </si>
  <si>
    <t>Maria Cristina Airport</t>
  </si>
  <si>
    <t>Jolo Airport</t>
  </si>
  <si>
    <t>Malabang Airport</t>
  </si>
  <si>
    <t>Sanga Sanga Airport</t>
  </si>
  <si>
    <t>Labo Airport</t>
  </si>
  <si>
    <t>Pagadian Airport</t>
  </si>
  <si>
    <t>Mati National Airport</t>
  </si>
  <si>
    <t>General Santos International Airport</t>
  </si>
  <si>
    <t>Surigao Airport</t>
  </si>
  <si>
    <t>Cagayan de Sulu Airport</t>
  </si>
  <si>
    <t>Ipil Airport</t>
  </si>
  <si>
    <t>Tandag Airport</t>
  </si>
  <si>
    <t>Zamboanga International Airport</t>
  </si>
  <si>
    <t>Siargao Airport</t>
  </si>
  <si>
    <t>Cesar Lim Rodriguez Airport</t>
  </si>
  <si>
    <t>San Vicente Airport</t>
  </si>
  <si>
    <t>Loakan Airport</t>
  </si>
  <si>
    <t>Daet Airport</t>
  </si>
  <si>
    <t>San Jose Airport</t>
  </si>
  <si>
    <t>Mamburao Airport</t>
  </si>
  <si>
    <t>Naga Airport</t>
  </si>
  <si>
    <t>Basco Airport</t>
  </si>
  <si>
    <t>Dr.Juan C. Angara Airport</t>
  </si>
  <si>
    <t>San Fernando Airport</t>
  </si>
  <si>
    <t>Tuguegarao Airport</t>
  </si>
  <si>
    <t>Virac Airport</t>
  </si>
  <si>
    <t>Marinduque Airport</t>
  </si>
  <si>
    <t>Cauayan Airport</t>
  </si>
  <si>
    <t>Roper Valley Airport</t>
  </si>
  <si>
    <t>Daniel Z. Romualdez Airport</t>
  </si>
  <si>
    <t>Bacolod-Silay Airport</t>
  </si>
  <si>
    <t>Calbayog Airport</t>
  </si>
  <si>
    <t>Sibulan Airport</t>
  </si>
  <si>
    <t>Godofredo P. Ramos Airport</t>
  </si>
  <si>
    <t>Catarman National Airport</t>
  </si>
  <si>
    <t>Iloilo International Airport</t>
  </si>
  <si>
    <t>Moises R. Espinosa Airport</t>
  </si>
  <si>
    <t>Kalibo International Airport</t>
  </si>
  <si>
    <t>Mactan Cebu International Airport</t>
  </si>
  <si>
    <t>Ormoc Airport</t>
  </si>
  <si>
    <t>Puerto Princesa Airport</t>
  </si>
  <si>
    <t>Roxas Airport</t>
  </si>
  <si>
    <t>Evelio Javier Airport</t>
  </si>
  <si>
    <t>Tagbilaran Airport</t>
  </si>
  <si>
    <t>Tugdan Airport</t>
  </si>
  <si>
    <t>Francisco B. Reyes Airport</t>
  </si>
  <si>
    <t>Marromeu Airport</t>
  </si>
  <si>
    <t>Nogliki Airport</t>
  </si>
  <si>
    <t>Grozny North Airport</t>
  </si>
  <si>
    <t>Typliy Klyuch Airport</t>
  </si>
  <si>
    <t>Velikiy Ustyug Airport</t>
  </si>
  <si>
    <t>Ruti Airport</t>
  </si>
  <si>
    <t>River Cess Airport/Heliport</t>
  </si>
  <si>
    <t>Lopez Island Airport</t>
  </si>
  <si>
    <t>Miramar Airport</t>
  </si>
  <si>
    <t>Comodoro Pierrestegui Airport</t>
  </si>
  <si>
    <t>Gualeguaychu Airport</t>
  </si>
  <si>
    <t>Junin Airport</t>
  </si>
  <si>
    <t>General Urquiza Airport</t>
  </si>
  <si>
    <t>Islas Malvinas Airport</t>
  </si>
  <si>
    <t>Sauce Viejo Airport</t>
  </si>
  <si>
    <t>Jorge Newbery Airpark</t>
  </si>
  <si>
    <t>La Cumbre Airport</t>
  </si>
  <si>
    <t>Ingeniero Ambrosio Taravella Airport</t>
  </si>
  <si>
    <t>La Plata Airport</t>
  </si>
  <si>
    <t>El Palomar Airport</t>
  </si>
  <si>
    <t>Ministro Pistarini International Airport</t>
  </si>
  <si>
    <t>Rafaela Airport</t>
  </si>
  <si>
    <t>Chos Malal Airport</t>
  </si>
  <si>
    <t>Caviahue Airport</t>
  </si>
  <si>
    <t>Dr. Arturo H. Illia Airport</t>
  </si>
  <si>
    <t>Rincon De Los Sauces Airport</t>
  </si>
  <si>
    <t>Zapala Airport</t>
  </si>
  <si>
    <t>Salamo Airport</t>
  </si>
  <si>
    <t>El Plumerillo Airport</t>
  </si>
  <si>
    <t>Comodoro D.R. Salomón Airport</t>
  </si>
  <si>
    <t>Suboficial Ay Santiago Germano Airport</t>
  </si>
  <si>
    <t>Catamarca Airport</t>
  </si>
  <si>
    <t>Vicecomodoro Angel D. La Paz Aragonés Airport</t>
  </si>
  <si>
    <t>Capitan V A Almonacid Airport</t>
  </si>
  <si>
    <t>Termas de Río Hondo international Airport</t>
  </si>
  <si>
    <t>Teniente Benjamin Matienzo Airport</t>
  </si>
  <si>
    <t>Domingo Faustino Sarmiento Airport</t>
  </si>
  <si>
    <t>Ceres Airport</t>
  </si>
  <si>
    <t>Area De Material Airport</t>
  </si>
  <si>
    <t>Villa Dolores Airport</t>
  </si>
  <si>
    <t>Villa Reynolds Airport</t>
  </si>
  <si>
    <t>Valle Del Conlara International Airport</t>
  </si>
  <si>
    <t>Brigadier Mayor D Cesar Raul Ojeda Airport</t>
  </si>
  <si>
    <t>Corrientes Airport</t>
  </si>
  <si>
    <t>Resistencia International Airport</t>
  </si>
  <si>
    <t>Formosa Airport</t>
  </si>
  <si>
    <t>Cataratas Del Iguazü International Airport</t>
  </si>
  <si>
    <t>Paso De Los Libres Airport</t>
  </si>
  <si>
    <t>Monte Caseros Airport</t>
  </si>
  <si>
    <t>Libertador Gral D Jose De San Martin Airport</t>
  </si>
  <si>
    <t>Salton Sea Airport</t>
  </si>
  <si>
    <t>Martin Miguel De Guemes International Airport</t>
  </si>
  <si>
    <t>Gobernador Horacio Guzman International Airport</t>
  </si>
  <si>
    <t>Orán Airport</t>
  </si>
  <si>
    <t>General Enrique Mosconi Airport</t>
  </si>
  <si>
    <t>Clorinda Airport</t>
  </si>
  <si>
    <t>El Dorado Airport</t>
  </si>
  <si>
    <t>Goya Airport</t>
  </si>
  <si>
    <t>Alferez Armando Rodriguez Airport</t>
  </si>
  <si>
    <t>Mercedes Airport</t>
  </si>
  <si>
    <t>Reconquista Airport</t>
  </si>
  <si>
    <t>Curuzu Cuatia Airport</t>
  </si>
  <si>
    <t>El Bolson Airport</t>
  </si>
  <si>
    <t>General E. Mosconi Airport</t>
  </si>
  <si>
    <t>El Maiten Airport</t>
  </si>
  <si>
    <t>Brigadier Antonio Parodi Airport</t>
  </si>
  <si>
    <t>Las Heras Airport</t>
  </si>
  <si>
    <t>Cabo F.A.A. H. R. Bordón Airport</t>
  </si>
  <si>
    <t>Antoine de Saint Exupéry Airport</t>
  </si>
  <si>
    <t>Maquinchao Airport</t>
  </si>
  <si>
    <t>D. Casimiro Szlapelis Airport</t>
  </si>
  <si>
    <t>Sierra Grande Airport</t>
  </si>
  <si>
    <t>Almirante Marco Andres Zar Airport</t>
  </si>
  <si>
    <t>Gobernador Castello Airport</t>
  </si>
  <si>
    <t>El Tehuelche Airport</t>
  </si>
  <si>
    <t>El Calafate Airport</t>
  </si>
  <si>
    <t>Puerto Deseado Airport</t>
  </si>
  <si>
    <t>Hermes Quijada International Airport</t>
  </si>
  <si>
    <t>Piloto Civil N. Fernández Airport</t>
  </si>
  <si>
    <t>Malvinas Argentinas Airport</t>
  </si>
  <si>
    <t>Capitan D Daniel Vazquez Airport</t>
  </si>
  <si>
    <t>Rio Mayo Airport</t>
  </si>
  <si>
    <t>Perito Moreno Airport</t>
  </si>
  <si>
    <t>Gobernador Gregores Airport</t>
  </si>
  <si>
    <t>Jose De San Martin Airport</t>
  </si>
  <si>
    <t>28 de Noviembre Airport</t>
  </si>
  <si>
    <t>Comandante Espora Airport</t>
  </si>
  <si>
    <t>Brigadier D.H.E. Ruiz Airport</t>
  </si>
  <si>
    <t>Olavarria Airport</t>
  </si>
  <si>
    <t>General Pico Airport</t>
  </si>
  <si>
    <t>Tres Arroyos Airport</t>
  </si>
  <si>
    <t>Santa Teresita Airport</t>
  </si>
  <si>
    <t>Ástor Piazzola International Airport</t>
  </si>
  <si>
    <t>Presidente Peron Airport</t>
  </si>
  <si>
    <t>Necochea Airport</t>
  </si>
  <si>
    <t>Comodoro Pedro Zanni Airport</t>
  </si>
  <si>
    <t>Santa Rosa Airport</t>
  </si>
  <si>
    <t>San Carlos De Bariloche Airport</t>
  </si>
  <si>
    <t>Héroes De Malvinas Airport</t>
  </si>
  <si>
    <t>Villa Gesell Airport</t>
  </si>
  <si>
    <t>Cutral-Co Airport</t>
  </si>
  <si>
    <t>Aviador C. Campos Airport</t>
  </si>
  <si>
    <t>Conceição do Araguaia Airport</t>
  </si>
  <si>
    <t>Aracati Airport</t>
  </si>
  <si>
    <t>Araraquara Airport</t>
  </si>
  <si>
    <t>Piloto Osvaldo Marques Dias Airport</t>
  </si>
  <si>
    <t>Araçatuba Airport</t>
  </si>
  <si>
    <t>Romeu Zema Airport</t>
  </si>
  <si>
    <t>Val de Cans/Jülio Cezar Ribeiro International Airport</t>
  </si>
  <si>
    <t>Comandante Gustavo Kraemer Airport</t>
  </si>
  <si>
    <t>Pampulha - Carlos Drummond de Andrade Airport</t>
  </si>
  <si>
    <t>Bacacheri Airport</t>
  </si>
  <si>
    <t>Estadual Arthur Siqueira Airport</t>
  </si>
  <si>
    <t>Chafei Amsei Airport</t>
  </si>
  <si>
    <t>Bauru Airport</t>
  </si>
  <si>
    <t>Atlas Brasil Cantanhede Airport</t>
  </si>
  <si>
    <t>Barra do Garças Airport</t>
  </si>
  <si>
    <t>Umberto Modiano Airport</t>
  </si>
  <si>
    <t>Cascavel Airport</t>
  </si>
  <si>
    <t>Cabo Frio Airport</t>
  </si>
  <si>
    <t>Caçador Airport</t>
  </si>
  <si>
    <t>Tancredo Neves International Airport</t>
  </si>
  <si>
    <t>Campo Grande Airport</t>
  </si>
  <si>
    <t>Serafin Enoss Bertaso Airport</t>
  </si>
  <si>
    <t>Brig. Lysias Augusto Rodrigues Airport</t>
  </si>
  <si>
    <t>Carajás Airport</t>
  </si>
  <si>
    <t>Diomício Freitas Airport</t>
  </si>
  <si>
    <t>Nelson Ribeiro Guimarães Airport</t>
  </si>
  <si>
    <t>Bartolomeu Lisandro Airport</t>
  </si>
  <si>
    <t>Corumbá International Airport</t>
  </si>
  <si>
    <t>Afonso Pena Airport</t>
  </si>
  <si>
    <t>Caravelas Airport</t>
  </si>
  <si>
    <t>Hugo Cantergiani Regional Airport</t>
  </si>
  <si>
    <t>Marechal Rondon Airport</t>
  </si>
  <si>
    <t>Cruzeiro do Sul Airport</t>
  </si>
  <si>
    <t>Presidente Prudente Airport</t>
  </si>
  <si>
    <t>Eduardo Gomes International Airport</t>
  </si>
  <si>
    <t>Jacareacanga Airport</t>
  </si>
  <si>
    <t>Espinosa Airport</t>
  </si>
  <si>
    <t>Cataratas International Airport</t>
  </si>
  <si>
    <t>Hercílio Luz International Airport</t>
  </si>
  <si>
    <t>Fernando de Noronha Airport</t>
  </si>
  <si>
    <t>Pinto Martins International Airport</t>
  </si>
  <si>
    <t>Rio Galeão - Tom Jobim International Airport</t>
  </si>
  <si>
    <t>Guajará-Mirim Airport</t>
  </si>
  <si>
    <t>Santa Genoveva Airport</t>
  </si>
  <si>
    <t>Guarulhos - Governador André Franco Montoro International Airport</t>
  </si>
  <si>
    <t>Tancredo Thomas de Faria Airport</t>
  </si>
  <si>
    <t>Coronel Altino Machado de Oliveira Airport</t>
  </si>
  <si>
    <t>Guaratinguetá Airport</t>
  </si>
  <si>
    <t>Altamira Airport</t>
  </si>
  <si>
    <t>Itacoatiara Airport</t>
  </si>
  <si>
    <t>Itaituba Airport</t>
  </si>
  <si>
    <t>Bahia - Jorge Amado Airport</t>
  </si>
  <si>
    <t>Usiminas Airport</t>
  </si>
  <si>
    <t>Francisco Vilela do Amaral Airport</t>
  </si>
  <si>
    <t>Prefeito Renato Moreira Airport</t>
  </si>
  <si>
    <t>Humberto Ghizzo Bortoluzzi Regional Airport</t>
  </si>
  <si>
    <t>Francisco de Assis Airport</t>
  </si>
  <si>
    <t>Presidente Castro Pinto International Airport</t>
  </si>
  <si>
    <t>Orlando Bezerra de Menezes Airport</t>
  </si>
  <si>
    <t>Lauro Carneiro de Loyola Airport</t>
  </si>
  <si>
    <t>Presidente João Suassuna Airport</t>
  </si>
  <si>
    <t>Viracopos International Airport</t>
  </si>
  <si>
    <t>Coronel Horácio de Mattos Airport</t>
  </si>
  <si>
    <t>Lages Airport</t>
  </si>
  <si>
    <t>Lins Airport</t>
  </si>
  <si>
    <t>Governador José Richa Airport</t>
  </si>
  <si>
    <t>Bom Jesus da Lapa Airport</t>
  </si>
  <si>
    <t>João Correa da Rocha Airport</t>
  </si>
  <si>
    <t>Minaçu Airport</t>
  </si>
  <si>
    <t>Monte Dourado Airport</t>
  </si>
  <si>
    <t>Macaé Airport</t>
  </si>
  <si>
    <t>Regional de Maringá - Sílvio Name Jünior Airport</t>
  </si>
  <si>
    <t>Mário Ribeiro Airport</t>
  </si>
  <si>
    <t>Frank Miloye Milenkowichi-Marília State Airport</t>
  </si>
  <si>
    <t>Ponta Pelada Airport</t>
  </si>
  <si>
    <t>Zumbi dos Palmares Airport</t>
  </si>
  <si>
    <t>Alberto Alcolumbre Airport</t>
  </si>
  <si>
    <t>Dix-Sept Rosado Airport</t>
  </si>
  <si>
    <t>Manicoré Airport</t>
  </si>
  <si>
    <t>Ministro Victor Konder International Airport</t>
  </si>
  <si>
    <t>Santo Ângelo Airport</t>
  </si>
  <si>
    <t>Oiapoque Airport</t>
  </si>
  <si>
    <t>Salgado Filho Airport</t>
  </si>
  <si>
    <t>Prefeito Doutor João Silva Filho Airport</t>
  </si>
  <si>
    <t>Poços de Caldas - Embaixador Walther Moreira Salles Airport</t>
  </si>
  <si>
    <t>Lauro Kurtz Airport</t>
  </si>
  <si>
    <t>Brigadeiro Lysias Rodrigues Airport</t>
  </si>
  <si>
    <t>João Simões Lopes Neto International Airport</t>
  </si>
  <si>
    <t>Senador Nilo Coelho Airport</t>
  </si>
  <si>
    <t>Porto Nacional Airport</t>
  </si>
  <si>
    <t>Ponta Porã Airport</t>
  </si>
  <si>
    <t>Porto Seguro Airport</t>
  </si>
  <si>
    <t>Governador Jorge Teixeira de Oliveira Airport</t>
  </si>
  <si>
    <t>Rio Branco-Plácido de Castro International Airport</t>
  </si>
  <si>
    <t>Guararapes - Gilberto Freyre International Airport</t>
  </si>
  <si>
    <t>Santos Dumont Airport</t>
  </si>
  <si>
    <t>Leite Lopes Airport</t>
  </si>
  <si>
    <t>Barreirinhas Airport</t>
  </si>
  <si>
    <t>Santa Cruz Air Force Base</t>
  </si>
  <si>
    <t>Governador Aluízio Alves International Airport</t>
  </si>
  <si>
    <t>Professor Urbano Ernesto Stumpf Airport</t>
  </si>
  <si>
    <t>Marechal Cunha Machado International Airport</t>
  </si>
  <si>
    <t>Maestro Wilson Fonseca Airport</t>
  </si>
  <si>
    <t>Adolino Bedin Regional Airport</t>
  </si>
  <si>
    <t>Congonhas Airport</t>
  </si>
  <si>
    <t>Prof. Eribelto Manoel Reino State Airport</t>
  </si>
  <si>
    <t>Base Aérea de Santos Airport</t>
  </si>
  <si>
    <t>Deputado Luiz Eduardo Magalhães International Airport</t>
  </si>
  <si>
    <t>Base de Aviação de Taubaté Airport</t>
  </si>
  <si>
    <t>Trombetas Airport</t>
  </si>
  <si>
    <t>Hotel Transamérica Airport</t>
  </si>
  <si>
    <t>Toledo Airport</t>
  </si>
  <si>
    <t>Senador Petrônio Portela Airport</t>
  </si>
  <si>
    <t>Tefé Airport</t>
  </si>
  <si>
    <t>Tarauacá Airport</t>
  </si>
  <si>
    <t>Telêmaco Borba Airport</t>
  </si>
  <si>
    <t>Torres Airport</t>
  </si>
  <si>
    <t>Tabatinga Airport</t>
  </si>
  <si>
    <t>Tucuruí Airport</t>
  </si>
  <si>
    <t>São Gabriel da Cachoeira Airport</t>
  </si>
  <si>
    <t>Paulo Afonso Airport</t>
  </si>
  <si>
    <t>Rubem Berta Airport</t>
  </si>
  <si>
    <t>Ten. Cel. Aviador César Bombonato Airport</t>
  </si>
  <si>
    <t>Mário de Almeida Franco Airport</t>
  </si>
  <si>
    <t>Major Brigadeiro Trompowsky Airport</t>
  </si>
  <si>
    <t>Brigadeiro Camarão Airport</t>
  </si>
  <si>
    <t>Eurico de Aguiar Salles Airport</t>
  </si>
  <si>
    <t>Campo Fontenelle Airport</t>
  </si>
  <si>
    <t>Presidente Itamar Franco Airport</t>
  </si>
  <si>
    <t>Pupelde Airport</t>
  </si>
  <si>
    <t>San Rafael Airport</t>
  </si>
  <si>
    <t>Alto Palena Airport</t>
  </si>
  <si>
    <t>Chacalluta Airport</t>
  </si>
  <si>
    <t>Cabo Juan Román Airport</t>
  </si>
  <si>
    <t>Desierto de Atacama Airport</t>
  </si>
  <si>
    <t>Balmaceda Airport</t>
  </si>
  <si>
    <t>Barriles Airport</t>
  </si>
  <si>
    <t>Pampa Guanaco Airport</t>
  </si>
  <si>
    <t>Chile Chico Airport</t>
  </si>
  <si>
    <t>El Loa Airport</t>
  </si>
  <si>
    <t>Gral. Bernardo O'Higgins Airport</t>
  </si>
  <si>
    <t>Pdte. Carlos Ibañez del Campo Airport</t>
  </si>
  <si>
    <t>Tambillos Airport</t>
  </si>
  <si>
    <t>Teniente Vidal Airport</t>
  </si>
  <si>
    <t>Diego Aracena Airport</t>
  </si>
  <si>
    <t>Comodoro Arturo Merino Benítez International Airport</t>
  </si>
  <si>
    <t>Ricardo García Posada Airport</t>
  </si>
  <si>
    <t>El Avellano Airport</t>
  </si>
  <si>
    <t>Andrés Sabella Gálvez International Airport</t>
  </si>
  <si>
    <t>Capitan Fuentes Martinez Airport Airport</t>
  </si>
  <si>
    <t>Futaleufü Airport</t>
  </si>
  <si>
    <t>María Dolores Airport</t>
  </si>
  <si>
    <t>Guardiamarina Zañartu Airport</t>
  </si>
  <si>
    <t>Carriel Sur Airport</t>
  </si>
  <si>
    <t>Mataveri Airport</t>
  </si>
  <si>
    <t>Cañal Bajo Carlos - Hott Siebert Airport</t>
  </si>
  <si>
    <t>Coposa Airport</t>
  </si>
  <si>
    <t>Vallenar Airport</t>
  </si>
  <si>
    <t>Municipal de Linares Airport</t>
  </si>
  <si>
    <t>Tte. Julio Gallardo Airport</t>
  </si>
  <si>
    <t>El Tuqui Airport</t>
  </si>
  <si>
    <t>Pucón Airport</t>
  </si>
  <si>
    <t>Mocopulli Airport</t>
  </si>
  <si>
    <t>El Mirador Airport</t>
  </si>
  <si>
    <t>La Araucanía Airport</t>
  </si>
  <si>
    <t>Chañaral Airport</t>
  </si>
  <si>
    <t>Rodelillo Airport</t>
  </si>
  <si>
    <t>De La Independencia Airport</t>
  </si>
  <si>
    <t>Teniente Rodolfo Marsh Martin Base</t>
  </si>
  <si>
    <t>Franco Bianco Airport</t>
  </si>
  <si>
    <t>La Florida Airport</t>
  </si>
  <si>
    <t>Víctor Lafón Airport</t>
  </si>
  <si>
    <t>Gamboa Airport</t>
  </si>
  <si>
    <t>Maquehue Airport</t>
  </si>
  <si>
    <t>El Tepual Airport</t>
  </si>
  <si>
    <t>Panguilemo Airport</t>
  </si>
  <si>
    <t>Chaitén Airport</t>
  </si>
  <si>
    <t>Victoria Airport</t>
  </si>
  <si>
    <t>Las Breas Airport</t>
  </si>
  <si>
    <t>Pichoy Airport</t>
  </si>
  <si>
    <t>Viña del mar Airport</t>
  </si>
  <si>
    <t>Amarais Airport</t>
  </si>
  <si>
    <t>Botucatu - Tancredo de Almeida Neves Airport</t>
  </si>
  <si>
    <t>Senadora Eunice Micheles Airport</t>
  </si>
  <si>
    <t>Sorocaba Airport</t>
  </si>
  <si>
    <t>Dracena Airport</t>
  </si>
  <si>
    <t>Saidor Airport</t>
  </si>
  <si>
    <t>Jales Airport</t>
  </si>
  <si>
    <t>Mococa Airport</t>
  </si>
  <si>
    <t>Lençóis Paulista Airport</t>
  </si>
  <si>
    <t>Aeroclube Airport</t>
  </si>
  <si>
    <t>Ourinhos Airport</t>
  </si>
  <si>
    <t>Ourilândia do Norte Airport</t>
  </si>
  <si>
    <t>Piracicaba Airport</t>
  </si>
  <si>
    <t>Rio Claro Airport</t>
  </si>
  <si>
    <t>Resende Airport</t>
  </si>
  <si>
    <t>Mário Pereira Lopes-São Carlos Airport</t>
  </si>
  <si>
    <t>Ubatuba Airport</t>
  </si>
  <si>
    <t>Itaperuna Airport</t>
  </si>
  <si>
    <t>Votuporanga Airport</t>
  </si>
  <si>
    <t>Limeira Airport</t>
  </si>
  <si>
    <t>Zona da Mata Regional Airport</t>
  </si>
  <si>
    <t>Scandinavian Mountains Airport</t>
  </si>
  <si>
    <t>Chachoán Airport</t>
  </si>
  <si>
    <t>Francisco De Orellana Airport</t>
  </si>
  <si>
    <t>Mariscal Lamar Airport</t>
  </si>
  <si>
    <t>Seymour Airport</t>
  </si>
  <si>
    <t>José Joaquín de Olmedo International Airport</t>
  </si>
  <si>
    <t>General Villamil Airport</t>
  </si>
  <si>
    <t>Jipijapa Airport</t>
  </si>
  <si>
    <t>Cotopaxi International Airport</t>
  </si>
  <si>
    <t>Jose Maria Velasco Ibarra Airport</t>
  </si>
  <si>
    <t>Coronel E Carvajal Airport</t>
  </si>
  <si>
    <t>General Manuel Serrano Airport</t>
  </si>
  <si>
    <t>Eloy Alfaro International Airport</t>
  </si>
  <si>
    <t>Nueva Loja Airport</t>
  </si>
  <si>
    <t>Putumayo Airport</t>
  </si>
  <si>
    <t>Reales Tamarindos Airport</t>
  </si>
  <si>
    <t>Mariscal Sucre International Airport</t>
  </si>
  <si>
    <t>Santa Rosa International Airport</t>
  </si>
  <si>
    <t>General Ulpiano Paez Airport</t>
  </si>
  <si>
    <t>Sucua Airport</t>
  </si>
  <si>
    <t>Rio Amazonas Airport</t>
  </si>
  <si>
    <t>San Cristóbal Airport</t>
  </si>
  <si>
    <t>Los Perales Airport</t>
  </si>
  <si>
    <t>Taisha Airport</t>
  </si>
  <si>
    <t>Tiputini Airport</t>
  </si>
  <si>
    <t>Camilo Ponce Enriquez Airport</t>
  </si>
  <si>
    <t>General Rivadeneira Airport</t>
  </si>
  <si>
    <t>Tarapoa Airport</t>
  </si>
  <si>
    <t>Teniente Coronel Luis a Mantilla Airport</t>
  </si>
  <si>
    <t>Port Stanley Airport</t>
  </si>
  <si>
    <t>Safia Airport</t>
  </si>
  <si>
    <t>Silvio Pettirossi International Airport</t>
  </si>
  <si>
    <t>Juan De Ayolas Airport</t>
  </si>
  <si>
    <t>Teniente Col Carmelo Peralta Airport</t>
  </si>
  <si>
    <t>Encarnación Airport</t>
  </si>
  <si>
    <t>Guarani International Airport</t>
  </si>
  <si>
    <t>Filadelfia Airport</t>
  </si>
  <si>
    <t>Dr. Luis Maria Argaña International Airport</t>
  </si>
  <si>
    <t>Carlos Miguel Gimenez Airport</t>
  </si>
  <si>
    <t>Dr Augusto Roberto Fuster International Airport</t>
  </si>
  <si>
    <t>San José Island Airport</t>
  </si>
  <si>
    <t>Municipal Bom Futuro Airport</t>
  </si>
  <si>
    <t>Tenente Lund Pressoto Airport</t>
  </si>
  <si>
    <t>Santa Paula Airport</t>
  </si>
  <si>
    <t>Sissano Airport</t>
  </si>
  <si>
    <t>Inácio Luís do Nascimento Airport</t>
  </si>
  <si>
    <t>Confresa Airport</t>
  </si>
  <si>
    <t>Novo Progresso Airport</t>
  </si>
  <si>
    <t>Rio Grande Regional Airport</t>
  </si>
  <si>
    <t>Bauru - Arealva Airport</t>
  </si>
  <si>
    <t>Aragarças Airport</t>
  </si>
  <si>
    <t>Arica Airport</t>
  </si>
  <si>
    <t>El Encanto Airport</t>
  </si>
  <si>
    <t>Arboletes Airport</t>
  </si>
  <si>
    <t>Jurado Airport</t>
  </si>
  <si>
    <t>San Juan De Uraba Airport</t>
  </si>
  <si>
    <t>Puerto Rico Airport</t>
  </si>
  <si>
    <t>Solano Airport</t>
  </si>
  <si>
    <t>Yari Airport</t>
  </si>
  <si>
    <t>Aguaclara Airport</t>
  </si>
  <si>
    <t>Currillo Airport</t>
  </si>
  <si>
    <t>Monterrey Airport</t>
  </si>
  <si>
    <t>Paratebueno Airport</t>
  </si>
  <si>
    <t>Pore Airport</t>
  </si>
  <si>
    <t>San Luis De Palenque Airport</t>
  </si>
  <si>
    <t>Tauramena Airport</t>
  </si>
  <si>
    <t>Ayacucho Airport</t>
  </si>
  <si>
    <t>Codazzi Airport</t>
  </si>
  <si>
    <t>Las Flores Airport</t>
  </si>
  <si>
    <t>San Juan Del César Airport</t>
  </si>
  <si>
    <t>Bahia Cupica Airport</t>
  </si>
  <si>
    <t>Gilgal Airport</t>
  </si>
  <si>
    <t>Unguia Airport</t>
  </si>
  <si>
    <t>Ayapel Airport</t>
  </si>
  <si>
    <t>Barranco Minas Airport</t>
  </si>
  <si>
    <t>Medina Airport</t>
  </si>
  <si>
    <t>Macanal Airport</t>
  </si>
  <si>
    <t>Guacamayas Airport</t>
  </si>
  <si>
    <t>Santana Ramos Airport</t>
  </si>
  <si>
    <t>Barranca De Upia Airport</t>
  </si>
  <si>
    <t>Caquetania Airport</t>
  </si>
  <si>
    <t>El Recreo Airport</t>
  </si>
  <si>
    <t>El Refugio/La Macarena Airport</t>
  </si>
  <si>
    <t>Solita Airport</t>
  </si>
  <si>
    <t>Uribe Airport</t>
  </si>
  <si>
    <t>El Charco Airport</t>
  </si>
  <si>
    <t>Mosquera Airport</t>
  </si>
  <si>
    <t>Santa Bárbara Airport</t>
  </si>
  <si>
    <t>Zapatoca Airport</t>
  </si>
  <si>
    <t>Herrera Airport</t>
  </si>
  <si>
    <t>La Primavera Airport</t>
  </si>
  <si>
    <t>Acaricuara Airport</t>
  </si>
  <si>
    <t>Monfort Airport</t>
  </si>
  <si>
    <t>Morichal Airport</t>
  </si>
  <si>
    <t>Casuarito Airport</t>
  </si>
  <si>
    <t>Araracuara Airport</t>
  </si>
  <si>
    <t>Alcides Fernández Airport</t>
  </si>
  <si>
    <t>Amalfi Airport</t>
  </si>
  <si>
    <t>Gomez Nino Apiay Air Base</t>
  </si>
  <si>
    <t>El Eden Airport</t>
  </si>
  <si>
    <t>Tres De Mayo Airport</t>
  </si>
  <si>
    <t>Palonegro Airport</t>
  </si>
  <si>
    <t>El Dorado International Airport</t>
  </si>
  <si>
    <t>Ernesto Cortissoz International Airport</t>
  </si>
  <si>
    <t>José Celestino Mutis Airport</t>
  </si>
  <si>
    <t>Gerardo Tobar López Airport</t>
  </si>
  <si>
    <t>Capurganá Airport</t>
  </si>
  <si>
    <t>Camilo Daza International Airport</t>
  </si>
  <si>
    <t>Mandinga Airport</t>
  </si>
  <si>
    <t>Rafael Nuñez International Airport</t>
  </si>
  <si>
    <t>Carimagua Airport</t>
  </si>
  <si>
    <t>Alfonso Bonilla Aragon International Airport</t>
  </si>
  <si>
    <t>Cimitarra Airport</t>
  </si>
  <si>
    <t>Cravo Norte Airport</t>
  </si>
  <si>
    <t>Carurü Airport</t>
  </si>
  <si>
    <t>Juan H White Airport</t>
  </si>
  <si>
    <t>Coveñas Airport</t>
  </si>
  <si>
    <t>El Bagre Airport</t>
  </si>
  <si>
    <t>Yariguíes Airport</t>
  </si>
  <si>
    <t>Gustavo Artunduaga Paredes Airport</t>
  </si>
  <si>
    <t>Fundación Airport</t>
  </si>
  <si>
    <t>La Gaviota Airport</t>
  </si>
  <si>
    <t>Santiago Vila Airport</t>
  </si>
  <si>
    <t>Juan Casiano Airport</t>
  </si>
  <si>
    <t>Chaparral Airport</t>
  </si>
  <si>
    <t>Hato Corozal Airport</t>
  </si>
  <si>
    <t>Perales Airport</t>
  </si>
  <si>
    <t>Chigorodó Airport</t>
  </si>
  <si>
    <t>San Luis Airport</t>
  </si>
  <si>
    <t>Antonio Roldan Betancourt Airport</t>
  </si>
  <si>
    <t>Caucaya Airport</t>
  </si>
  <si>
    <t>Jorge Isaac Airport</t>
  </si>
  <si>
    <t>La Pedrera Airport</t>
  </si>
  <si>
    <t>Alfredo Vásquez Cobo International Airport</t>
  </si>
  <si>
    <t>Enrique Olaya Herrera Airport</t>
  </si>
  <si>
    <t>Miraflores Airport</t>
  </si>
  <si>
    <t>Baracoa Airport</t>
  </si>
  <si>
    <t>Montelibano Airport</t>
  </si>
  <si>
    <t>Los Garzones Airport</t>
  </si>
  <si>
    <t>Fabio Alberto Leon Bentley Airport</t>
  </si>
  <si>
    <t>La Nubia Airport</t>
  </si>
  <si>
    <t>Necocli Airport</t>
  </si>
  <si>
    <t>Reyes Murillo Airport</t>
  </si>
  <si>
    <t>Benito Salas Airport</t>
  </si>
  <si>
    <t>Aguas Claras Airport</t>
  </si>
  <si>
    <t>Orocue Airport</t>
  </si>
  <si>
    <t>German Olano Airport</t>
  </si>
  <si>
    <t>Obando Airport</t>
  </si>
  <si>
    <t>Matecaña International Airport</t>
  </si>
  <si>
    <t>Pitalito Airport</t>
  </si>
  <si>
    <t>Plato Airport</t>
  </si>
  <si>
    <t>Puerto Nare Airport</t>
  </si>
  <si>
    <t>Guillermo León Valencia Airport</t>
  </si>
  <si>
    <t>German Olano Air Base</t>
  </si>
  <si>
    <t>Puerto Berrio Airport</t>
  </si>
  <si>
    <t>Antonio Narino Airport</t>
  </si>
  <si>
    <t>El Embrujo Airport</t>
  </si>
  <si>
    <t>Paz De Ariporo Airport</t>
  </si>
  <si>
    <t>Mariquita Airport</t>
  </si>
  <si>
    <t>Jose Maria Córdova International Airport</t>
  </si>
  <si>
    <t>Almirante Padilla Airport</t>
  </si>
  <si>
    <t>Los Colonizadores Airport</t>
  </si>
  <si>
    <t>Jorge E. Gonzalez Torres Airport</t>
  </si>
  <si>
    <t>Santa Rosalia Airport</t>
  </si>
  <si>
    <t>Simón Bolívar International Airport</t>
  </si>
  <si>
    <t>Alberto Lleras Camargo Airport</t>
  </si>
  <si>
    <t>Gustavo Rojas Pinilla International Airport</t>
  </si>
  <si>
    <t>San Marcos Airport</t>
  </si>
  <si>
    <t>Eduardo Falla Solano Airport</t>
  </si>
  <si>
    <t>Tibü Airport</t>
  </si>
  <si>
    <t>Trinidad Airport</t>
  </si>
  <si>
    <t>Golfo de Morrosquillo Airport</t>
  </si>
  <si>
    <t>Gustavo Vargas Airport</t>
  </si>
  <si>
    <t>Tres Esquinas Air Base</t>
  </si>
  <si>
    <t>Gonzalo Mejía Airport</t>
  </si>
  <si>
    <t>Santiago Perez Airport</t>
  </si>
  <si>
    <t>El Caraño Airport</t>
  </si>
  <si>
    <t>Heriberto Gíl Martínez Airport</t>
  </si>
  <si>
    <t>Urrao Airport</t>
  </si>
  <si>
    <t>Villa Garzón Airport</t>
  </si>
  <si>
    <t>Velásquez Airport</t>
  </si>
  <si>
    <t>Alfonso López Pumarejo Airport</t>
  </si>
  <si>
    <t>Vanguardia Airport</t>
  </si>
  <si>
    <t>Yaguara Airport</t>
  </si>
  <si>
    <t>El Yopal Airport</t>
  </si>
  <si>
    <t>Monteagudo Airport</t>
  </si>
  <si>
    <t>Alcantarí Airport</t>
  </si>
  <si>
    <t>Apolo Airport</t>
  </si>
  <si>
    <t>Ascención De Guarayos Airport</t>
  </si>
  <si>
    <t>Bermejo Airport</t>
  </si>
  <si>
    <t>Camiri Airport</t>
  </si>
  <si>
    <t>Jorge Wilsterman International Airport</t>
  </si>
  <si>
    <t>Chimore Airport</t>
  </si>
  <si>
    <t>Capitán Aníbal Arab Airport</t>
  </si>
  <si>
    <t>Concepción Airport</t>
  </si>
  <si>
    <t>El Trompillo Airport</t>
  </si>
  <si>
    <t>Capitán de Av. Emilio Beltrán Airport</t>
  </si>
  <si>
    <t>Huacaraje Airport</t>
  </si>
  <si>
    <t>Solomon Airport</t>
  </si>
  <si>
    <t>San José De Chiquitos Airport</t>
  </si>
  <si>
    <t>San Joaquín Airport</t>
  </si>
  <si>
    <t>El Alto International Airport</t>
  </si>
  <si>
    <t>Magdalena Airport</t>
  </si>
  <si>
    <t>Juan Mendoza Airport</t>
  </si>
  <si>
    <t>Capitan Nicolas Rojas Airport</t>
  </si>
  <si>
    <t>Capitán Av. Salvador Ogaya G. airport</t>
  </si>
  <si>
    <t>San Ramón Airport</t>
  </si>
  <si>
    <t>Roboré Airport</t>
  </si>
  <si>
    <t>Capitán Av. Selin Zeitun Lopez Airport</t>
  </si>
  <si>
    <t>Reyes Airport</t>
  </si>
  <si>
    <t>Santa Ana Del Yacuma Airport</t>
  </si>
  <si>
    <t>Capitán Av. German Quiroga G. Airport</t>
  </si>
  <si>
    <t>Capitán Av. Juan Cochamanidis S. Airport</t>
  </si>
  <si>
    <t>San Ignacio de Moxos Airport</t>
  </si>
  <si>
    <t>Santa Rosa De Yacuma Airport</t>
  </si>
  <si>
    <t>San Matías Airport</t>
  </si>
  <si>
    <t>Capitan Oriel Lea Plaza Airport</t>
  </si>
  <si>
    <t>Teniente Av. Jorge Henrich Arauz Airport</t>
  </si>
  <si>
    <t>Uyuni Airport</t>
  </si>
  <si>
    <t>Capitán Av. Vidal Villagomez Toledo Airport</t>
  </si>
  <si>
    <t>Teniente Coronel Rafael Pabón Airport</t>
  </si>
  <si>
    <t>Viru Viru International Airport</t>
  </si>
  <si>
    <t>Yacuiba Airport</t>
  </si>
  <si>
    <t>Albina Airport</t>
  </si>
  <si>
    <t>Totness Airport</t>
  </si>
  <si>
    <t>Drietabbetje Airport</t>
  </si>
  <si>
    <t>Sapmanga Airport</t>
  </si>
  <si>
    <t>Johan Adolf Pengel International Airport</t>
  </si>
  <si>
    <t>Moengo Airstrip</t>
  </si>
  <si>
    <t>Nieuw Nickerie Airport</t>
  </si>
  <si>
    <t>Stockholm Airport</t>
  </si>
  <si>
    <t>Vincent Fayks Airport</t>
  </si>
  <si>
    <t>Stoelmanseiland Airport</t>
  </si>
  <si>
    <t>Wageningen Airstrip</t>
  </si>
  <si>
    <t>Zorg en Hoop Airport</t>
  </si>
  <si>
    <t>Alto Parnaíba Airport</t>
  </si>
  <si>
    <t>Arapiraca Airport</t>
  </si>
  <si>
    <t>Cirilo Queiróz Airport</t>
  </si>
  <si>
    <t>Marcelo Pires Halzhausen Airport</t>
  </si>
  <si>
    <t>Barra do Corda Airport</t>
  </si>
  <si>
    <t>Belmonte Airport</t>
  </si>
  <si>
    <t>Barreiras Airport</t>
  </si>
  <si>
    <t>Balsas Airport</t>
  </si>
  <si>
    <t>Sócrates Mariani Bittencourt Airport</t>
  </si>
  <si>
    <t>Carutapera Airport</t>
  </si>
  <si>
    <t>Cururupu Airport</t>
  </si>
  <si>
    <t>Colatina Airport</t>
  </si>
  <si>
    <t>Redenção Airport</t>
  </si>
  <si>
    <t>Leopoldina Airport</t>
  </si>
  <si>
    <t>Diamantina Airport</t>
  </si>
  <si>
    <t>Brigadeiro Cabral Airport</t>
  </si>
  <si>
    <t>Sócrates Rezende Airport</t>
  </si>
  <si>
    <t>São Félix do Xingu Airport</t>
  </si>
  <si>
    <t>Guarapari Airport</t>
  </si>
  <si>
    <t>Guadalupe Airport</t>
  </si>
  <si>
    <t>Guanambi Airport</t>
  </si>
  <si>
    <t>Garanhuns Airport</t>
  </si>
  <si>
    <t>Tertuliano Guedes de Pinho Airport</t>
  </si>
  <si>
    <t>Irecê Airport</t>
  </si>
  <si>
    <t>Iguatu Airport</t>
  </si>
  <si>
    <t>Itapetinga Airport</t>
  </si>
  <si>
    <t>Ipiaü Airport</t>
  </si>
  <si>
    <t>Jacobina Airport</t>
  </si>
  <si>
    <t>João Durval Carneiro Airport</t>
  </si>
  <si>
    <t>Jequié Airport</t>
  </si>
  <si>
    <t>Januária Airport</t>
  </si>
  <si>
    <t>Prefeito Octávio de Almeida Neves Airport</t>
  </si>
  <si>
    <t>Santana do Araguaia Airport</t>
  </si>
  <si>
    <t>Cachoeiro do Itapemirim Airport</t>
  </si>
  <si>
    <t>Currais Novos Airport</t>
  </si>
  <si>
    <t>São Lourenço Airport</t>
  </si>
  <si>
    <t>Monte Alegre Airport</t>
  </si>
  <si>
    <t>Mucuri Airport</t>
  </si>
  <si>
    <t>São Mateus Airport</t>
  </si>
  <si>
    <t>Porto de Moz Airport</t>
  </si>
  <si>
    <t>Nanuque Airport</t>
  </si>
  <si>
    <t>Municipal José Figueiredo Airport</t>
  </si>
  <si>
    <t>Feijó Airport</t>
  </si>
  <si>
    <t>Oriximiná Airport</t>
  </si>
  <si>
    <t>Picos Airport</t>
  </si>
  <si>
    <t>Patos de Minas Airport</t>
  </si>
  <si>
    <t>Pirapora Airport</t>
  </si>
  <si>
    <t>San Quintín Military Airstrip</t>
  </si>
  <si>
    <t>Cangapara Airport</t>
  </si>
  <si>
    <t>Prado Airport</t>
  </si>
  <si>
    <t>Caruaru Airport</t>
  </si>
  <si>
    <t>Soure Airport</t>
  </si>
  <si>
    <t>9 de Maio - Teixeira de Freitas Airport</t>
  </si>
  <si>
    <t>Óbidos Airport</t>
  </si>
  <si>
    <t>Juscelino Kubitscheck Airport</t>
  </si>
  <si>
    <t>Valença Airport</t>
  </si>
  <si>
    <t>Mélio Viana Airport</t>
  </si>
  <si>
    <t>Breves Airport</t>
  </si>
  <si>
    <t>Camocim Airport</t>
  </si>
  <si>
    <t>Pinheiro Airport</t>
  </si>
  <si>
    <t>Agropecuária Castanhais Airport</t>
  </si>
  <si>
    <t>Antônio Guerreiro Airport</t>
  </si>
  <si>
    <t>Pouso Alegre Airport</t>
  </si>
  <si>
    <t>Ituberá Airport</t>
  </si>
  <si>
    <t>Borama Airport</t>
  </si>
  <si>
    <t>Gatokae Airport</t>
  </si>
  <si>
    <t>Sóc Trăng Airport</t>
  </si>
  <si>
    <t>Cayenne-Rochambeau Airport</t>
  </si>
  <si>
    <t>Grand-Santi Airport</t>
  </si>
  <si>
    <t>Maripasoula Airport</t>
  </si>
  <si>
    <t>Saint-Georges-de-l'Oyapock Airport</t>
  </si>
  <si>
    <t>Saint-Laurent-du-Maroni Airport</t>
  </si>
  <si>
    <t>Regina Airport</t>
  </si>
  <si>
    <t>Saül Airport</t>
  </si>
  <si>
    <t>Al Thaurah Airport</t>
  </si>
  <si>
    <t>San Juan Aposento Airport</t>
  </si>
  <si>
    <t>Alerta Airport</t>
  </si>
  <si>
    <t>Alferez FAP Alfredo Vladimir Sara Bauer Airport</t>
  </si>
  <si>
    <t>Teniente General Gerardo Pérez Pinedo Airport</t>
  </si>
  <si>
    <t>Moyobamba Airport</t>
  </si>
  <si>
    <t>Huallaga Airport</t>
  </si>
  <si>
    <t>Iberia Airport</t>
  </si>
  <si>
    <t>Cap FAP David Abenzur Rengifo International Airport</t>
  </si>
  <si>
    <t>Trompeteros Airport</t>
  </si>
  <si>
    <t>Teniente FAP Jaime A De Montreuil Morales Airport</t>
  </si>
  <si>
    <t>Tingo Maria Airport</t>
  </si>
  <si>
    <t>Capitan FAP Jose A Quinones Gonzales International Airport</t>
  </si>
  <si>
    <t>Coronel FAP Alfredo Mendivil Duarte Airport</t>
  </si>
  <si>
    <t>Andahuaylas Airport</t>
  </si>
  <si>
    <t>Comandante FAP German Arias Graziani Airport</t>
  </si>
  <si>
    <t>Quince Air Base</t>
  </si>
  <si>
    <t>Jorge Chávez International Airport</t>
  </si>
  <si>
    <t>Uchiza Airport</t>
  </si>
  <si>
    <t>Juan Simons Vela Airport</t>
  </si>
  <si>
    <t>Shumba Airport</t>
  </si>
  <si>
    <t>Juanjui Airport</t>
  </si>
  <si>
    <t>Francisco Carle Airport</t>
  </si>
  <si>
    <t>Inca Manco Capac International Airport</t>
  </si>
  <si>
    <t>San Juan de Marcona Airport</t>
  </si>
  <si>
    <t>Mayor General FAP Armando Revoredo Iglesias Airport</t>
  </si>
  <si>
    <t>San Nicolas Airport</t>
  </si>
  <si>
    <t>Ilo Airport</t>
  </si>
  <si>
    <t>Capitan FAP Pedro Canga Rodriguez Airport</t>
  </si>
  <si>
    <t>Mayor PNP Nancy Flores Paucar Airport</t>
  </si>
  <si>
    <t>Moises Benzaquen Rengifo Airport</t>
  </si>
  <si>
    <t>Alferez Fap David Figueroa Fernandini Airport</t>
  </si>
  <si>
    <t>Saposoa Airport</t>
  </si>
  <si>
    <t>Chachapoyas Airport</t>
  </si>
  <si>
    <t>Coronel FAP Francisco Secada Vignetta International Airport</t>
  </si>
  <si>
    <t>Rodríguez Ballón International Airport</t>
  </si>
  <si>
    <t>Capitan FAP Carlos Martinez De Pinillos International Airport</t>
  </si>
  <si>
    <t>Capitán FAP Renán Elías Olivera International Airport</t>
  </si>
  <si>
    <t>Cadete FAP Guillermo Del Castillo Paredes Airport</t>
  </si>
  <si>
    <t>Shiringayoc Airport</t>
  </si>
  <si>
    <t>Coronel FAP Carlos Ciriani Santa Rosa International Airport</t>
  </si>
  <si>
    <t>Padre Aldamiz International Airport</t>
  </si>
  <si>
    <t>Capitán FAP Guillermo Concha Iberico International Airport</t>
  </si>
  <si>
    <t>Capitan Montes Airport</t>
  </si>
  <si>
    <t>Maria Reiche Neuman Airport</t>
  </si>
  <si>
    <t>Alejandro Velasco Astete International Airport</t>
  </si>
  <si>
    <t>Shangrao Sanqingshan Airport</t>
  </si>
  <si>
    <t>Shaxian Airport</t>
  </si>
  <si>
    <t>China Strait Airstrip</t>
  </si>
  <si>
    <t>Palo Verde Airport</t>
  </si>
  <si>
    <t>Sandringham Airport</t>
  </si>
  <si>
    <t>Stony River 2 Airport</t>
  </si>
  <si>
    <t>Carlos Ruhl Airport</t>
  </si>
  <si>
    <t>Captain João Busse Airport</t>
  </si>
  <si>
    <t>Aeroclube de Bento Gonçalves Airport</t>
  </si>
  <si>
    <t>Blumenau Airport</t>
  </si>
  <si>
    <t>Concórdia Airport</t>
  </si>
  <si>
    <t>Cassilândia Airport</t>
  </si>
  <si>
    <t>Canela Airport</t>
  </si>
  <si>
    <t>Cornélio Procópio Airport</t>
  </si>
  <si>
    <t>Dourados Airport</t>
  </si>
  <si>
    <t>Erechim Airport</t>
  </si>
  <si>
    <t>Francisco Beltrão Airport</t>
  </si>
  <si>
    <t>Guaíra Airport</t>
  </si>
  <si>
    <t>Walter Bündchen Airport</t>
  </si>
  <si>
    <t>Ijuí Airport</t>
  </si>
  <si>
    <t>Itaqui Airport</t>
  </si>
  <si>
    <t>Santa Terezinha Airport</t>
  </si>
  <si>
    <t>Campo Mourão Airport</t>
  </si>
  <si>
    <t>Cachoeira do Sul Airport</t>
  </si>
  <si>
    <t>Curitibanos Airport</t>
  </si>
  <si>
    <t>Cacoal Airport</t>
  </si>
  <si>
    <t>Helmuth Baungarten Airport</t>
  </si>
  <si>
    <t>Alegrete Novo Airport</t>
  </si>
  <si>
    <t>Mafra Airport</t>
  </si>
  <si>
    <t>Montenegro Airport</t>
  </si>
  <si>
    <t>Novo Hamburgo Airport</t>
  </si>
  <si>
    <t>São Miguel do Oeste Airport</t>
  </si>
  <si>
    <t>Arapongas Airport</t>
  </si>
  <si>
    <t>Juvenal Loureiro Cardoso Airport</t>
  </si>
  <si>
    <t>Paranaguá Airport</t>
  </si>
  <si>
    <t>Paranavaí Airport</t>
  </si>
  <si>
    <t>Paranaíba Airport</t>
  </si>
  <si>
    <t>Castro Airport</t>
  </si>
  <si>
    <t>São Lourenço do Sul Airport</t>
  </si>
  <si>
    <t>Siassi Airport</t>
  </si>
  <si>
    <t>São Borja Airport</t>
  </si>
  <si>
    <t>Santa Cruz do Sul Airport</t>
  </si>
  <si>
    <t>Plínio Alarcom Airport</t>
  </si>
  <si>
    <t>Umuarama Airport</t>
  </si>
  <si>
    <t>Siasi Airport</t>
  </si>
  <si>
    <t>Videira Airport</t>
  </si>
  <si>
    <t>Santa Vitória do Palmar Airport</t>
  </si>
  <si>
    <t>Xanxerê Airport</t>
  </si>
  <si>
    <t>Avelino Vieira Airport</t>
  </si>
  <si>
    <t>Ponta Grossa Airport - Comandante Antonio Amilton Beraldo</t>
  </si>
  <si>
    <t>Artigas International Airport</t>
  </si>
  <si>
    <t>Bella Union Airport</t>
  </si>
  <si>
    <t>Laguna de Los Patos International Airport</t>
  </si>
  <si>
    <t>Santa Bernardina International Airport</t>
  </si>
  <si>
    <t>Cerro Largo International Airport</t>
  </si>
  <si>
    <t>Carrasco International /General C L Berisso Airport</t>
  </si>
  <si>
    <t>Tydeo Larre Borges Airport</t>
  </si>
  <si>
    <t>Presidente General Don Oscar D. Gestido International Airport</t>
  </si>
  <si>
    <t>Nueva Hesperides International Airport</t>
  </si>
  <si>
    <t>Tacuarembo Airport</t>
  </si>
  <si>
    <t>Treinta y Tres Airport</t>
  </si>
  <si>
    <t>Vichadero Airport</t>
  </si>
  <si>
    <t>Oswaldo Guevara Mujica Airport</t>
  </si>
  <si>
    <t>Anaco Airport</t>
  </si>
  <si>
    <t>Armando Schwarck Airport</t>
  </si>
  <si>
    <t>General José Antonio Anzoategui International Airport</t>
  </si>
  <si>
    <t>Barinas Airport</t>
  </si>
  <si>
    <t>Barquisimeto International Airport</t>
  </si>
  <si>
    <t>Escuela Mariscal Sucre Airport</t>
  </si>
  <si>
    <t>Aeropuerto "General Tomas de Heres". Ciudad Bolivar</t>
  </si>
  <si>
    <t>Caicara del Orinoco Airport</t>
  </si>
  <si>
    <t>Zaraza Airport</t>
  </si>
  <si>
    <t>Casigua El Cubo Airport</t>
  </si>
  <si>
    <t>Calabozo Airport</t>
  </si>
  <si>
    <t>Canaima Airport</t>
  </si>
  <si>
    <t>Carora Airport</t>
  </si>
  <si>
    <t>General Francisco Bermüdez Airport</t>
  </si>
  <si>
    <t>José Leonardo Chirinos Airport</t>
  </si>
  <si>
    <t>Cumaná (Antonio José de Sucre) Airport</t>
  </si>
  <si>
    <t>Puerto Paez Airport</t>
  </si>
  <si>
    <t>Elorza Airport</t>
  </si>
  <si>
    <t>Guasdalito Airport</t>
  </si>
  <si>
    <t>Guiria Airport</t>
  </si>
  <si>
    <t>Guanare Airport</t>
  </si>
  <si>
    <t>Higuerote Airport</t>
  </si>
  <si>
    <t>Icabarü Airport</t>
  </si>
  <si>
    <t>Andrés Miguel Salazar Marcano Airport</t>
  </si>
  <si>
    <t>Josefa Camejo International Airport</t>
  </si>
  <si>
    <t>Kavanayen Airport</t>
  </si>
  <si>
    <t>La Fria Airport</t>
  </si>
  <si>
    <t>La Chinita International Airport</t>
  </si>
  <si>
    <t>Alberto Carnevalli Airport</t>
  </si>
  <si>
    <t>Del Caribe Santiago Mariño International Airport</t>
  </si>
  <si>
    <t>Maturín Airport</t>
  </si>
  <si>
    <t>Oro Negro Airport</t>
  </si>
  <si>
    <t>Cacique Aramare Airport</t>
  </si>
  <si>
    <t>General Bartolome Salom International Airport</t>
  </si>
  <si>
    <t>Pedernales Airport</t>
  </si>
  <si>
    <t>Perai Tepuy Airport</t>
  </si>
  <si>
    <t>Paramillo Airport</t>
  </si>
  <si>
    <t>General Manuel Carlos Piar International Airport</t>
  </si>
  <si>
    <t>Palmarito Airport</t>
  </si>
  <si>
    <t>Los Roques Airport</t>
  </si>
  <si>
    <t>Stevens Village Airport</t>
  </si>
  <si>
    <t>San Antonio Del Tachira Airport</t>
  </si>
  <si>
    <t>Santa Bárbara de Barinas Airport</t>
  </si>
  <si>
    <t>Santa Elena de Uairen Airport</t>
  </si>
  <si>
    <t>Mayor Buenaventura Vivas International Airport</t>
  </si>
  <si>
    <t>Sub Teniente Nestor Arias Airport</t>
  </si>
  <si>
    <t>San Fernando De Apure Airport</t>
  </si>
  <si>
    <t>San Tomé Airport</t>
  </si>
  <si>
    <t>Santa Bárbara del Zulia Airport</t>
  </si>
  <si>
    <t>Tucupita Airport</t>
  </si>
  <si>
    <t>Tumeremo Airport</t>
  </si>
  <si>
    <t>Uriman Airport</t>
  </si>
  <si>
    <t>Arturo Michelena International Airport</t>
  </si>
  <si>
    <t>Juan Pablo Pérez Alfonso Airport</t>
  </si>
  <si>
    <t>Dr. Antonio Nicolás Briceño Airport</t>
  </si>
  <si>
    <t>Valle de La Pascua Airport</t>
  </si>
  <si>
    <t>Barcelos Airport</t>
  </si>
  <si>
    <t>Pontes e Lacerda Airport</t>
  </si>
  <si>
    <t>Borba Airport</t>
  </si>
  <si>
    <t>Carauari Airport</t>
  </si>
  <si>
    <t>Costa Marques Airport</t>
  </si>
  <si>
    <t>Diamantino Airport</t>
  </si>
  <si>
    <t>Dianópolis Airport</t>
  </si>
  <si>
    <t>Siwea Airport</t>
  </si>
  <si>
    <t>Eirunepé Airport</t>
  </si>
  <si>
    <t>São Félix do Araguaia Airport</t>
  </si>
  <si>
    <t>Satwag Airport</t>
  </si>
  <si>
    <t>Gurupi Airport</t>
  </si>
  <si>
    <t>Araguaína Airport</t>
  </si>
  <si>
    <t>Humaitá Airport</t>
  </si>
  <si>
    <t>Ipiranga Airport</t>
  </si>
  <si>
    <t>Santa Izabel do Morro Airport</t>
  </si>
  <si>
    <t>Ji-Paraná Airport</t>
  </si>
  <si>
    <t>Juína Airport</t>
  </si>
  <si>
    <t>Juruena Airport</t>
  </si>
  <si>
    <t>Jataí Airport</t>
  </si>
  <si>
    <t>Cáceres Airport</t>
  </si>
  <si>
    <t>Coari Airport</t>
  </si>
  <si>
    <t>Catalão Airport</t>
  </si>
  <si>
    <t>Lábrea Airport</t>
  </si>
  <si>
    <t>General Leite de Castro Airport</t>
  </si>
  <si>
    <t>Maués Airport</t>
  </si>
  <si>
    <t>Novo Aripuanã Airport</t>
  </si>
  <si>
    <t>Nova Vida Airport</t>
  </si>
  <si>
    <t>Novo Campo Airport</t>
  </si>
  <si>
    <t>Niquelândia Airport</t>
  </si>
  <si>
    <t>Anápolis Airport</t>
  </si>
  <si>
    <t>Fonte Boa Airport</t>
  </si>
  <si>
    <t>Porto dos Gaüchos Airport</t>
  </si>
  <si>
    <t>Parintins Airport</t>
  </si>
  <si>
    <t>Pimenta Bueno Airport</t>
  </si>
  <si>
    <t>Fazenda Piraguassu Airport</t>
  </si>
  <si>
    <t>Silur Airport</t>
  </si>
  <si>
    <t>Arraias Airport</t>
  </si>
  <si>
    <t>Maestro Marinho Franco Airport</t>
  </si>
  <si>
    <t>Aripuanã Airport</t>
  </si>
  <si>
    <t>Presidente João Batista Figueiredo Airport</t>
  </si>
  <si>
    <t>Tapuruquara Airport</t>
  </si>
  <si>
    <t>Tangará da Serra Airport</t>
  </si>
  <si>
    <t>Fazenda Tucunaré Airport</t>
  </si>
  <si>
    <t>Taguatinga Airport</t>
  </si>
  <si>
    <t>São Miguel do Araguaia Airport</t>
  </si>
  <si>
    <t>Vila Bela da Santíssima Trindade Airport</t>
  </si>
  <si>
    <t>Vila Rica Airport</t>
  </si>
  <si>
    <t>Regional Orlando Villas Boas Airport</t>
  </si>
  <si>
    <t>Xavantina Airport</t>
  </si>
  <si>
    <t>Sehulea Airport</t>
  </si>
  <si>
    <t>Nunam Iqua Airport</t>
  </si>
  <si>
    <t>Aishalton Airport</t>
  </si>
  <si>
    <t>Annai Airport</t>
  </si>
  <si>
    <t>Seal Bay Seaplane Base</t>
  </si>
  <si>
    <t>Baramita Airport</t>
  </si>
  <si>
    <t>Bartica A Airport</t>
  </si>
  <si>
    <t>Cheddi Jagan International Airport</t>
  </si>
  <si>
    <t>Eugene F. Correira International Airport</t>
  </si>
  <si>
    <t>Imbaimadai Airport</t>
  </si>
  <si>
    <t>Kamarang Airport</t>
  </si>
  <si>
    <t>Karanambo Airport</t>
  </si>
  <si>
    <t>Karasabai Airport</t>
  </si>
  <si>
    <t>Kato Airport</t>
  </si>
  <si>
    <t>Konawaruk Airport</t>
  </si>
  <si>
    <t>Lumid Pau Airport</t>
  </si>
  <si>
    <t>Lethem Airport</t>
  </si>
  <si>
    <t>Mabaruma Airport</t>
  </si>
  <si>
    <t>Mahdia Airport</t>
  </si>
  <si>
    <t>Maikwak Airport</t>
  </si>
  <si>
    <t>Monkey Mountain Airport</t>
  </si>
  <si>
    <t>Matthews Ridge Airport</t>
  </si>
  <si>
    <t>Stanton Airfield</t>
  </si>
  <si>
    <t>New Amsterdam Airport</t>
  </si>
  <si>
    <t>Orinduik Airport</t>
  </si>
  <si>
    <t>Paramakatoi Airport</t>
  </si>
  <si>
    <t>Paruma Airport</t>
  </si>
  <si>
    <t>Sand Creek Airport</t>
  </si>
  <si>
    <t>Skeldon Airport</t>
  </si>
  <si>
    <t>Santa Cruz Island Airport</t>
  </si>
  <si>
    <t>V.C. Bird International Airport</t>
  </si>
  <si>
    <t>Codrington Airport</t>
  </si>
  <si>
    <t>Timbunke Airport</t>
  </si>
  <si>
    <t>Grantley Adams International Airport</t>
  </si>
  <si>
    <t>Tarabo Airport</t>
  </si>
  <si>
    <t>Tabal Airstrip</t>
  </si>
  <si>
    <t>Takotna Airport</t>
  </si>
  <si>
    <t>Tetebedi Airport</t>
  </si>
  <si>
    <t>Canefield Airport</t>
  </si>
  <si>
    <t>Douglas-Charles Airport</t>
  </si>
  <si>
    <t>Sasereme Airport</t>
  </si>
  <si>
    <t>Terapo Airport</t>
  </si>
  <si>
    <t>Tifalmin Airport</t>
  </si>
  <si>
    <t>La Désirade Airport</t>
  </si>
  <si>
    <t>Baillif Airport</t>
  </si>
  <si>
    <t>St-François Airport</t>
  </si>
  <si>
    <t>Martinique Aimé Césaire International Airport</t>
  </si>
  <si>
    <t>L'Espérance Airport</t>
  </si>
  <si>
    <t>Gustaf III Airport</t>
  </si>
  <si>
    <t>Les Bases Airport</t>
  </si>
  <si>
    <t>Pointe-à-Pitre Le Raizet</t>
  </si>
  <si>
    <t>Terre-de-Haut Airport</t>
  </si>
  <si>
    <t>Tarfaya Airport</t>
  </si>
  <si>
    <t>Tagula Airport</t>
  </si>
  <si>
    <t>Point Salines International Airport</t>
  </si>
  <si>
    <t>Lauriston Airport</t>
  </si>
  <si>
    <t>Cyril E. King Airport</t>
  </si>
  <si>
    <t>Henry E Rohlsen Airport</t>
  </si>
  <si>
    <t>Antonio Nery Juarbe Pol Airport</t>
  </si>
  <si>
    <t>Rafael Hernandez Airport</t>
  </si>
  <si>
    <t>Ticantiki Airport</t>
  </si>
  <si>
    <t>Benjamin Rivera Noriega Airport</t>
  </si>
  <si>
    <t>Diego Jimenez Torres Airport</t>
  </si>
  <si>
    <t>Fernando Luis Ribas Dominicci Airport</t>
  </si>
  <si>
    <t>Eugenio Maria De Hostos Airport</t>
  </si>
  <si>
    <t>Mercedita Airport</t>
  </si>
  <si>
    <t>José Aponte de la Torre Airport</t>
  </si>
  <si>
    <t>Luis Munoz Marin International Airport</t>
  </si>
  <si>
    <t>Antonio Rivera Rodriguez Airport</t>
  </si>
  <si>
    <t>Robert L. Bradshaw International Airport</t>
  </si>
  <si>
    <t>Vance W. Amory International Airport</t>
  </si>
  <si>
    <t>Tumolbil Airport</t>
  </si>
  <si>
    <t>George F. L. Charles Airport</t>
  </si>
  <si>
    <t>Hewanorra International Airport</t>
  </si>
  <si>
    <t>Tuluksak Airport</t>
  </si>
  <si>
    <t>Enfidha - Hammamet International Airport</t>
  </si>
  <si>
    <t>Queen Beatrix International Airport</t>
  </si>
  <si>
    <t>Flamingo International Airport</t>
  </si>
  <si>
    <t>F. D. Roosevelt Airport</t>
  </si>
  <si>
    <t>Princess Juliana International Airport</t>
  </si>
  <si>
    <t>Juancho E. Yrausquin Airport</t>
  </si>
  <si>
    <t>Jumandy Airport</t>
  </si>
  <si>
    <t>Torokina Airport</t>
  </si>
  <si>
    <t>Port Alsworth Airport</t>
  </si>
  <si>
    <t>Tapeta Airport</t>
  </si>
  <si>
    <t>Clayton J Lloyd International Airport</t>
  </si>
  <si>
    <t>Bingöl Çeltiksuyu Airport</t>
  </si>
  <si>
    <t>Ordu Giresun Airport</t>
  </si>
  <si>
    <t>Iğdır Airport</t>
  </si>
  <si>
    <t>John A. Osborne Airport</t>
  </si>
  <si>
    <t>Tanacross Airport</t>
  </si>
  <si>
    <t>Tsile Tsile Airport</t>
  </si>
  <si>
    <t>Tobago-Crown Point Airport</t>
  </si>
  <si>
    <t>Piarco International Airport</t>
  </si>
  <si>
    <t>Tupile Airport</t>
  </si>
  <si>
    <t>Tum Airport</t>
  </si>
  <si>
    <t>Captain Auguste George Airport</t>
  </si>
  <si>
    <t>Terrance B. Lettsome International Airport</t>
  </si>
  <si>
    <t>Virgin Gorda Airport</t>
  </si>
  <si>
    <t>Argyle International Airport</t>
  </si>
  <si>
    <t>J F Mitchell Airport</t>
  </si>
  <si>
    <t>Canouan Airport</t>
  </si>
  <si>
    <t>Mustique Airport</t>
  </si>
  <si>
    <t>Union Island International Airport</t>
  </si>
  <si>
    <t>Dongsha Island Airport</t>
  </si>
  <si>
    <t>Chi Mei Airport</t>
  </si>
  <si>
    <t>L.F. Wade International International Airport</t>
  </si>
  <si>
    <t>Tyonek Airport</t>
  </si>
  <si>
    <t>Mchauru Airport</t>
  </si>
  <si>
    <t>Lushoto Airport</t>
  </si>
  <si>
    <t>Tsimiroro Airport</t>
  </si>
  <si>
    <t>Dubois Municipal Airport</t>
  </si>
  <si>
    <t>Myrhorod Air Base</t>
  </si>
  <si>
    <t>Kakhnovka Airfield</t>
  </si>
  <si>
    <t>Almaty Airport</t>
  </si>
  <si>
    <t>Balkhash Airport</t>
  </si>
  <si>
    <t>Boralday Airport</t>
  </si>
  <si>
    <t>Astana International Airport</t>
  </si>
  <si>
    <t>Kokshetau Airport</t>
  </si>
  <si>
    <t>Petropavlosk South Airport</t>
  </si>
  <si>
    <t>Taraz Airport</t>
  </si>
  <si>
    <t>Mount Aue Airport</t>
  </si>
  <si>
    <t>Issyk-Kul International Airport</t>
  </si>
  <si>
    <t>Manas International Airport</t>
  </si>
  <si>
    <t>Osh Airport</t>
  </si>
  <si>
    <t>Shymkent Airport</t>
  </si>
  <si>
    <t>Zhezkazgan Airport</t>
  </si>
  <si>
    <t>Sary-Arka Airport</t>
  </si>
  <si>
    <t>Kzyl-Orda Southwest Airport</t>
  </si>
  <si>
    <t>Uralsk Airport</t>
  </si>
  <si>
    <t>Ekibastuz Airport</t>
  </si>
  <si>
    <t>Zaysan Airport</t>
  </si>
  <si>
    <t>Ust-Kamennogorsk Airport</t>
  </si>
  <si>
    <t>Pavlodar Airport</t>
  </si>
  <si>
    <t>Semipalatinsk Airport</t>
  </si>
  <si>
    <t>Aktau Airport</t>
  </si>
  <si>
    <t>Atyrau Airport</t>
  </si>
  <si>
    <t>Aktobe Airport</t>
  </si>
  <si>
    <t>Arkalyk North Airport</t>
  </si>
  <si>
    <t>Kostanay West Airport</t>
  </si>
  <si>
    <t>Heydar Aliyev International Airport</t>
  </si>
  <si>
    <t>Ganja International Airport</t>
  </si>
  <si>
    <t>Lankaran International Airport</t>
  </si>
  <si>
    <t>Nakhchivan Airport</t>
  </si>
  <si>
    <t>Gabala International Airport</t>
  </si>
  <si>
    <t>Zaqatala International Airport</t>
  </si>
  <si>
    <t>Yevlakh Airport</t>
  </si>
  <si>
    <t>Buin Airport</t>
  </si>
  <si>
    <t>Gyumri Shirak Airport</t>
  </si>
  <si>
    <t>Zvartnots International Airport</t>
  </si>
  <si>
    <t>Batagay Airport</t>
  </si>
  <si>
    <t>Sakkyryr Airport</t>
  </si>
  <si>
    <t>Ust-Kuyga Airport</t>
  </si>
  <si>
    <t>Talakan Airport</t>
  </si>
  <si>
    <t>Aldan Airport</t>
  </si>
  <si>
    <t>Yakutsk Airport</t>
  </si>
  <si>
    <t>Chulman Airport</t>
  </si>
  <si>
    <t>Moma Airport</t>
  </si>
  <si>
    <t>Magan Airport</t>
  </si>
  <si>
    <t>Olyokminsk Airport</t>
  </si>
  <si>
    <t>Ust-Nera Airport</t>
  </si>
  <si>
    <t>Ust-Maya Airport</t>
  </si>
  <si>
    <t>Verkhnevilyuisk Airport</t>
  </si>
  <si>
    <t>Nyurba Airport</t>
  </si>
  <si>
    <t>Suntar Airport</t>
  </si>
  <si>
    <t>Vilyuisk Airport</t>
  </si>
  <si>
    <t>Lensk Airport</t>
  </si>
  <si>
    <t>Olenyok Airport</t>
  </si>
  <si>
    <t>Polyarny Airport</t>
  </si>
  <si>
    <t>Mirny Airport</t>
  </si>
  <si>
    <t>Saskylakh Airport</t>
  </si>
  <si>
    <t>Belaya Gora Airport</t>
  </si>
  <si>
    <t>Srednekolymsk Airport</t>
  </si>
  <si>
    <t>Chokurdakh Airport</t>
  </si>
  <si>
    <t>Cherskiy Airport</t>
  </si>
  <si>
    <t>Tiksi Airport</t>
  </si>
  <si>
    <t>Zyryanka Airport</t>
  </si>
  <si>
    <t>Savannah Airstrip</t>
  </si>
  <si>
    <t>Moyo Airport</t>
  </si>
  <si>
    <t>Ugashik Bay Airport</t>
  </si>
  <si>
    <t>Kopitnari Airport</t>
  </si>
  <si>
    <t>Batumi International Airport</t>
  </si>
  <si>
    <t>Sukhumi Dranda Airport</t>
  </si>
  <si>
    <t>Tbilisi International Airport</t>
  </si>
  <si>
    <t>Ignatyevo Airport</t>
  </si>
  <si>
    <t>Magdagachi Airport</t>
  </si>
  <si>
    <t>Tynda Airport</t>
  </si>
  <si>
    <t>Khabarovsk-Novy Airport</t>
  </si>
  <si>
    <t>Komsomolsk-on-Amur Airport</t>
  </si>
  <si>
    <t>Maygatka Airport.</t>
  </si>
  <si>
    <t>Ugolny Airport</t>
  </si>
  <si>
    <t>Provideniya Bay Airport</t>
  </si>
  <si>
    <t>Keperveem Airport</t>
  </si>
  <si>
    <t>Sokol Airport</t>
  </si>
  <si>
    <t>Markovo Airport</t>
  </si>
  <si>
    <t>Pevek Airport</t>
  </si>
  <si>
    <t>Bogorodskoye Airport</t>
  </si>
  <si>
    <t>Nikolayevsk-na-Amure Airport</t>
  </si>
  <si>
    <t>Okhotsk Airport</t>
  </si>
  <si>
    <t>Yelizovo Airport</t>
  </si>
  <si>
    <t>Burevestnik Airport</t>
  </si>
  <si>
    <t>Okha Airport</t>
  </si>
  <si>
    <t>Iturup Airport</t>
  </si>
  <si>
    <t>Shakhtyorsk Airport</t>
  </si>
  <si>
    <t>Mendeleyevo Airport</t>
  </si>
  <si>
    <t>Zonalnoye Airport</t>
  </si>
  <si>
    <t>Yuzhno-Sakhalinsk Airport</t>
  </si>
  <si>
    <t>Amgu Airport</t>
  </si>
  <si>
    <t>Svetlaya Airport</t>
  </si>
  <si>
    <t>Yedinka Airport</t>
  </si>
  <si>
    <t>Kavalerovo Airport</t>
  </si>
  <si>
    <t>Plastun Airport</t>
  </si>
  <si>
    <t>Terney Airport</t>
  </si>
  <si>
    <t>Vladivostok International Airport</t>
  </si>
  <si>
    <t>Chita-Kadala Airport</t>
  </si>
  <si>
    <t>Bratsk Airport</t>
  </si>
  <si>
    <t>Ust-Ilimsk Airport</t>
  </si>
  <si>
    <t>Irkutsk Airport</t>
  </si>
  <si>
    <t>Bodaybo Airport</t>
  </si>
  <si>
    <t>Yerbogachen Airport</t>
  </si>
  <si>
    <t>Kirensk Airport</t>
  </si>
  <si>
    <t>Ust-Kut Airport</t>
  </si>
  <si>
    <t>Ulan-Ude Airport (Mukhino)</t>
  </si>
  <si>
    <t>Ujae Atoll Airport</t>
  </si>
  <si>
    <t>Uljin Airport</t>
  </si>
  <si>
    <t>Boryspil International Airport</t>
  </si>
  <si>
    <t>Kramatorsk Airport</t>
  </si>
  <si>
    <t>Mariupol International Airport</t>
  </si>
  <si>
    <t>Sievierodonetsk Airport</t>
  </si>
  <si>
    <t>Luhansk International Airport</t>
  </si>
  <si>
    <t>Dnipropetrovsk International Airport</t>
  </si>
  <si>
    <t>Zaporizhzhia International Airport</t>
  </si>
  <si>
    <t>Kryvyi Rih International Airport</t>
  </si>
  <si>
    <t>Belbek Airport</t>
  </si>
  <si>
    <t>Simferopol International Airport</t>
  </si>
  <si>
    <t>Kerch Airport</t>
  </si>
  <si>
    <t>Mukhaizna Airport</t>
  </si>
  <si>
    <t>Kharkiv International Airport</t>
  </si>
  <si>
    <t>Suprunovka Airport</t>
  </si>
  <si>
    <t>Sumy Airport</t>
  </si>
  <si>
    <t>Cherkasy International Airport</t>
  </si>
  <si>
    <t>Kirovograd Airport</t>
  </si>
  <si>
    <t>Kiev Zhuliany International Airport</t>
  </si>
  <si>
    <t>Gostomel Airport</t>
  </si>
  <si>
    <t>Zhytomyr Airport</t>
  </si>
  <si>
    <t>Lutsk Airport</t>
  </si>
  <si>
    <t>Khmelnytskyi Airport</t>
  </si>
  <si>
    <t>Ivano-Frankivsk International Airport</t>
  </si>
  <si>
    <t>Lviv International Airport</t>
  </si>
  <si>
    <t>Chernivtsi International Airport</t>
  </si>
  <si>
    <t>Rivne International Airport</t>
  </si>
  <si>
    <t>Uzhhorod International Airport</t>
  </si>
  <si>
    <t>Kherson International Airport</t>
  </si>
  <si>
    <t>Mykolaiv International Airport</t>
  </si>
  <si>
    <t>Odessa International Airport</t>
  </si>
  <si>
    <t>Vinnytsia/Gavyryshivka Airport</t>
  </si>
  <si>
    <t>Talagi Airport</t>
  </si>
  <si>
    <t>Leshukonskoye Airport</t>
  </si>
  <si>
    <t>Naryan Mar Airport</t>
  </si>
  <si>
    <t>Solovki Airport</t>
  </si>
  <si>
    <t>Cherepovets Airport</t>
  </si>
  <si>
    <t>Amderma Airport</t>
  </si>
  <si>
    <t>Varandey Airport</t>
  </si>
  <si>
    <t>Majeed Bin Abdulaziz Airport</t>
  </si>
  <si>
    <t>Kotlas Airport</t>
  </si>
  <si>
    <t>Pulkovo Airport</t>
  </si>
  <si>
    <t>Kirovsk-Apatity Airport</t>
  </si>
  <si>
    <t>Murmansk Airport</t>
  </si>
  <si>
    <t>Velikiye Luki Airport</t>
  </si>
  <si>
    <t>Pskov Airport</t>
  </si>
  <si>
    <t>Petrozavodsk Airport</t>
  </si>
  <si>
    <t>Vologda Airport</t>
  </si>
  <si>
    <t>Brest Airport</t>
  </si>
  <si>
    <t>Gomel Airport</t>
  </si>
  <si>
    <t>Vitebsk Vostochny Airport</t>
  </si>
  <si>
    <t>Khrabrovo Airport</t>
  </si>
  <si>
    <t>Hrodna Airport</t>
  </si>
  <si>
    <t>Minsk National Airport</t>
  </si>
  <si>
    <t>Mogilev Airport</t>
  </si>
  <si>
    <t>Abakan Airport</t>
  </si>
  <si>
    <t>Barnaul Airport</t>
  </si>
  <si>
    <t>Gorno-Altaysk Airport</t>
  </si>
  <si>
    <t>Kemerovo Airport</t>
  </si>
  <si>
    <t>Yeniseysk Airport</t>
  </si>
  <si>
    <t>Podkamennaya Tunguska Airport</t>
  </si>
  <si>
    <t>Yemelyanovo Airport</t>
  </si>
  <si>
    <t>Achinsk Airport</t>
  </si>
  <si>
    <t>Kyzyl Airport</t>
  </si>
  <si>
    <t>Tolmachevo Airport</t>
  </si>
  <si>
    <t>Omsk Central Airport</t>
  </si>
  <si>
    <t>Strezhevoy Airport</t>
  </si>
  <si>
    <t>Bogashevo Airport</t>
  </si>
  <si>
    <t>Spichenkovo Airport</t>
  </si>
  <si>
    <t>Dikson Airport</t>
  </si>
  <si>
    <t>Khatanga Airport</t>
  </si>
  <si>
    <t>Igarka Airport</t>
  </si>
  <si>
    <t>Norilsk-Alykel Airport</t>
  </si>
  <si>
    <t>Turukhansk Airport</t>
  </si>
  <si>
    <t>Anapa Vityazevo Airport</t>
  </si>
  <si>
    <t>Yeysk Airport</t>
  </si>
  <si>
    <t>Gelendzhik Airport</t>
  </si>
  <si>
    <t>Krasnodar Pashkovsky International Airport</t>
  </si>
  <si>
    <t>Uytash Airport</t>
  </si>
  <si>
    <t>Mineralnyye Vody Airport</t>
  </si>
  <si>
    <t>Nalchik Airport</t>
  </si>
  <si>
    <t>Beslan Airport</t>
  </si>
  <si>
    <t>Magas Airport</t>
  </si>
  <si>
    <t>Stavropol Shpakovskoye Airport</t>
  </si>
  <si>
    <t>Platov International Airport</t>
  </si>
  <si>
    <t>Taganrog Yuzhny Airport</t>
  </si>
  <si>
    <t>Sochi International Airport</t>
  </si>
  <si>
    <t>Astrakhan Airport</t>
  </si>
  <si>
    <t>Elista Airport</t>
  </si>
  <si>
    <t>Volgograd International Airport</t>
  </si>
  <si>
    <t>Williston Basin International Airport</t>
  </si>
  <si>
    <t>Spirit Lake Municipal Airport</t>
  </si>
  <si>
    <t>Chelyabinsk Balandino Airport</t>
  </si>
  <si>
    <t>Magnitogorsk International Airport</t>
  </si>
  <si>
    <t>Sabetta International Airport</t>
  </si>
  <si>
    <t>Salekhard Airport</t>
  </si>
  <si>
    <t>Mys Kamenny Airport</t>
  </si>
  <si>
    <t>Krasnoselkup Airport</t>
  </si>
  <si>
    <t>Tarko-Sale Airport</t>
  </si>
  <si>
    <t>Urengoy Airport</t>
  </si>
  <si>
    <t>Berezovo Airport</t>
  </si>
  <si>
    <t>Khanty Mansiysk Airport</t>
  </si>
  <si>
    <t>Igrim Airport</t>
  </si>
  <si>
    <t>Nyagan Airport</t>
  </si>
  <si>
    <t>Sovetskiy Airport</t>
  </si>
  <si>
    <t>Uray Airport</t>
  </si>
  <si>
    <t>Beloyarskiy Airport</t>
  </si>
  <si>
    <t>Izhevsk Airport</t>
  </si>
  <si>
    <t>Pobedilovo Airport</t>
  </si>
  <si>
    <t>Nadym Airport</t>
  </si>
  <si>
    <t>Novy Urengoy Airport</t>
  </si>
  <si>
    <t>Nizhnevartovsk Airport</t>
  </si>
  <si>
    <t>Bolshoye Savino Airport</t>
  </si>
  <si>
    <t>Kogalym International Airport</t>
  </si>
  <si>
    <t>Nefteyugansk Airport</t>
  </si>
  <si>
    <t>Noyabrsk Airport</t>
  </si>
  <si>
    <t>Surgut Airport</t>
  </si>
  <si>
    <t>Koltsovo Airport</t>
  </si>
  <si>
    <t>Tobolsk Airport</t>
  </si>
  <si>
    <t>Roshchino International Airport</t>
  </si>
  <si>
    <t>Kurgan Airport</t>
  </si>
  <si>
    <t>Balkanabat Airport</t>
  </si>
  <si>
    <t>Monument Valley Airport</t>
  </si>
  <si>
    <t>Ashgabat International Airport</t>
  </si>
  <si>
    <t>Turkmenbashi Airport</t>
  </si>
  <si>
    <t>Mary Airport</t>
  </si>
  <si>
    <t>Dașoguz Airport</t>
  </si>
  <si>
    <t>Turkmenabat Airport</t>
  </si>
  <si>
    <t>Dushanbe Airport</t>
  </si>
  <si>
    <t>Kulob Airport</t>
  </si>
  <si>
    <t>Khudzhand Airport</t>
  </si>
  <si>
    <t>Qurghonteppa International Airport</t>
  </si>
  <si>
    <t>Andizhan Airport</t>
  </si>
  <si>
    <t>Fergana International Airport</t>
  </si>
  <si>
    <t>Namangan Airport</t>
  </si>
  <si>
    <t>Nukus Airport</t>
  </si>
  <si>
    <t>Urgench Airport</t>
  </si>
  <si>
    <t>Navoi Airport</t>
  </si>
  <si>
    <t>Bukhara Airport</t>
  </si>
  <si>
    <t>Karshi Khanabad Airport</t>
  </si>
  <si>
    <t>Sugraly Airport</t>
  </si>
  <si>
    <t>Samarkand Airport</t>
  </si>
  <si>
    <t>Termez Airport</t>
  </si>
  <si>
    <t>Tashkent International Airport</t>
  </si>
  <si>
    <t>Ustupo Airport</t>
  </si>
  <si>
    <t>Kostroma Sokerkino Airport</t>
  </si>
  <si>
    <t>Grabtsevo Airport</t>
  </si>
  <si>
    <t>Ivanovo South Airport</t>
  </si>
  <si>
    <t>Staroselye Airport</t>
  </si>
  <si>
    <t>Bryansk Airport</t>
  </si>
  <si>
    <t>Zhukovsky International Airport</t>
  </si>
  <si>
    <t>Domodedovo International Airport</t>
  </si>
  <si>
    <t>Tunoshna Airport</t>
  </si>
  <si>
    <t>Sheremetyevo International Airport</t>
  </si>
  <si>
    <t>Migalovo Air Base</t>
  </si>
  <si>
    <t>Ostafyevo International Airport</t>
  </si>
  <si>
    <t>Chkalovskiy Air Base</t>
  </si>
  <si>
    <t>Belgorod International Airport</t>
  </si>
  <si>
    <t>Kursk East Airport</t>
  </si>
  <si>
    <t>Lipetsk Airport</t>
  </si>
  <si>
    <t>Voronezh International Airport</t>
  </si>
  <si>
    <t>Oryol Yuzhny Airport</t>
  </si>
  <si>
    <t>Donskoye Airport</t>
  </si>
  <si>
    <t>Manumu Airport</t>
  </si>
  <si>
    <t>Turlatovo Airport</t>
  </si>
  <si>
    <t>Klokovo Airfield</t>
  </si>
  <si>
    <t>Vnukovo International Airport</t>
  </si>
  <si>
    <t>Ukhta Airport</t>
  </si>
  <si>
    <t>Inta Airport</t>
  </si>
  <si>
    <t>Pechora Airport</t>
  </si>
  <si>
    <t>Usinsk Airport</t>
  </si>
  <si>
    <t>Vorkuta Airport</t>
  </si>
  <si>
    <t>Ust-Tsylma Airport</t>
  </si>
  <si>
    <t>Syktyvkar Airport</t>
  </si>
  <si>
    <t>Nizhny Novgorod Strigino International Airport</t>
  </si>
  <si>
    <t>Bugulma Airport</t>
  </si>
  <si>
    <t>Kazan International Airport</t>
  </si>
  <si>
    <t>Begishevo Airport</t>
  </si>
  <si>
    <t>Yoshkar-Ola Airport</t>
  </si>
  <si>
    <t>Cheboksary Airport</t>
  </si>
  <si>
    <t>Zhigansk Airport</t>
  </si>
  <si>
    <t>Ulyanovsk Baratayevka Airport</t>
  </si>
  <si>
    <t>Ulyanovsk East Airport</t>
  </si>
  <si>
    <t>Orenburg Central Airport</t>
  </si>
  <si>
    <t>Orsk Airport</t>
  </si>
  <si>
    <t>Penza Airport</t>
  </si>
  <si>
    <t>Saransk Airport</t>
  </si>
  <si>
    <t>Balakovo Airport</t>
  </si>
  <si>
    <t>Saratov Central Airport</t>
  </si>
  <si>
    <t>Beloretsk Airport</t>
  </si>
  <si>
    <t>Neftekamsk Airport</t>
  </si>
  <si>
    <t>Oktyabrskiy Airport</t>
  </si>
  <si>
    <t>Ufa International Airport</t>
  </si>
  <si>
    <t>Kurumoch International Airport</t>
  </si>
  <si>
    <t>Hope Bay Aerodrome</t>
  </si>
  <si>
    <t>Urzhar Airport</t>
  </si>
  <si>
    <t>Rewa Airport, Chorhata, REWA</t>
  </si>
  <si>
    <t>Diu Airport</t>
  </si>
  <si>
    <t>Sardar Vallabhbhai Patel International Airport</t>
  </si>
  <si>
    <t>Akola Airport</t>
  </si>
  <si>
    <t>Aurangabad Airport</t>
  </si>
  <si>
    <t>Chhatrapati Shivaji International Airport</t>
  </si>
  <si>
    <t>Bilaspur Airport</t>
  </si>
  <si>
    <t>Bhuj Airport</t>
  </si>
  <si>
    <t>Belgaum Airport</t>
  </si>
  <si>
    <t>Vadodara Airport</t>
  </si>
  <si>
    <t>Raja Bhoj International Airport</t>
  </si>
  <si>
    <t>Bhavnagar Airport</t>
  </si>
  <si>
    <t>Daman Airport</t>
  </si>
  <si>
    <t>Guna Airport</t>
  </si>
  <si>
    <t>Dabolim Airport</t>
  </si>
  <si>
    <t>Hubli Airport</t>
  </si>
  <si>
    <t>Devi Ahilyabai Holkar Airport</t>
  </si>
  <si>
    <t>Jabalpur Airport</t>
  </si>
  <si>
    <t>Jamnagar Airport</t>
  </si>
  <si>
    <t>Kandla Airport</t>
  </si>
  <si>
    <t>Khajuraho Airport</t>
  </si>
  <si>
    <t>Kolhapur Airport</t>
  </si>
  <si>
    <t>Keshod Airport</t>
  </si>
  <si>
    <t>Nanded Airport</t>
  </si>
  <si>
    <t>Dr. Babasaheb Ambedkar International Airport</t>
  </si>
  <si>
    <t>Nashik Airport</t>
  </si>
  <si>
    <t>Pune Airport</t>
  </si>
  <si>
    <t>Porbandar Airport</t>
  </si>
  <si>
    <t>Ratnagiri Airport</t>
  </si>
  <si>
    <t>Rajkot Airport</t>
  </si>
  <si>
    <t>Raipur Airport</t>
  </si>
  <si>
    <t>Shirdi Airport</t>
  </si>
  <si>
    <t>Solapur Airport</t>
  </si>
  <si>
    <t>Surat Airport</t>
  </si>
  <si>
    <t>Maharana Pratap Airport</t>
  </si>
  <si>
    <t>Bandaranaike International Colombo Airport</t>
  </si>
  <si>
    <t>Anuradhapura Air Force Base</t>
  </si>
  <si>
    <t>Batticaloa Airport</t>
  </si>
  <si>
    <t>Colombo Ratmalana Airport</t>
  </si>
  <si>
    <t>Ampara Airport</t>
  </si>
  <si>
    <t>Hingurakgoda Air Force Base</t>
  </si>
  <si>
    <t>Kankesanturai Airport</t>
  </si>
  <si>
    <t>Koggala Airport</t>
  </si>
  <si>
    <t>Katukurunda Air Force Base</t>
  </si>
  <si>
    <t>Sigiriya Air Force Base</t>
  </si>
  <si>
    <t>China Bay Airport</t>
  </si>
  <si>
    <t>Weerawila Airport</t>
  </si>
  <si>
    <t>Mattala Rajapaksa International Airport</t>
  </si>
  <si>
    <t>Battambang Airport</t>
  </si>
  <si>
    <t>Kampong Chhnang Airport</t>
  </si>
  <si>
    <t>Kaoh Kong Airport</t>
  </si>
  <si>
    <t>Kratie Airport</t>
  </si>
  <si>
    <t>Mondulkiri Airport</t>
  </si>
  <si>
    <t>Phnom Penh International Airport</t>
  </si>
  <si>
    <t>Ratanakiri Airport</t>
  </si>
  <si>
    <t>Siem Reap International Airport</t>
  </si>
  <si>
    <t>Stung Treng Airport</t>
  </si>
  <si>
    <t>Sihanoukville International Airport</t>
  </si>
  <si>
    <t>Krakor Airport</t>
  </si>
  <si>
    <t>Lagunillas Airport</t>
  </si>
  <si>
    <t>Kamarata Airport</t>
  </si>
  <si>
    <t>La Guaira Airport</t>
  </si>
  <si>
    <t>Macagua Airport</t>
  </si>
  <si>
    <t>San Salvador de Paul Airport</t>
  </si>
  <si>
    <t>Wonken Airport</t>
  </si>
  <si>
    <t>Along Airport</t>
  </si>
  <si>
    <t>Agartala Airport</t>
  </si>
  <si>
    <t>Bagdogra Airport</t>
  </si>
  <si>
    <t>Balurghat Airport</t>
  </si>
  <si>
    <t>Shillong Airport</t>
  </si>
  <si>
    <t>Biju Patnaik Airport</t>
  </si>
  <si>
    <t>Netaji Subhash Chandra Bose International Airport</t>
  </si>
  <si>
    <t>Cooch Behar Airport</t>
  </si>
  <si>
    <t>Dhanbad Airport</t>
  </si>
  <si>
    <t>Kazi Nazrul Islam Airport</t>
  </si>
  <si>
    <t>Daporijo Airport</t>
  </si>
  <si>
    <t>Gorakhpur Airport</t>
  </si>
  <si>
    <t>Lokpriya Gopinath Bordoloi International Airport</t>
  </si>
  <si>
    <t>Gaya Airport</t>
  </si>
  <si>
    <t>Imphal Airport</t>
  </si>
  <si>
    <t>Jharsuguda Airport</t>
  </si>
  <si>
    <t>Jeypore Airport</t>
  </si>
  <si>
    <t>Sonari Airport</t>
  </si>
  <si>
    <t>Jorhat Airport</t>
  </si>
  <si>
    <t>Kamalpur Airport</t>
  </si>
  <si>
    <t>Kailashahar Airport</t>
  </si>
  <si>
    <t>Silchar Airport</t>
  </si>
  <si>
    <t>Khowai Airport</t>
  </si>
  <si>
    <t>Lengpui Airport</t>
  </si>
  <si>
    <t>North Lakhimpur Airport</t>
  </si>
  <si>
    <t>Malda Airport</t>
  </si>
  <si>
    <t>Dibrugarh Airport</t>
  </si>
  <si>
    <t>Dimapur Airport</t>
  </si>
  <si>
    <t>Muzaffarpur Airport</t>
  </si>
  <si>
    <t>Pasighat Airport</t>
  </si>
  <si>
    <t>Lok Nayak Jayaprakash Airport</t>
  </si>
  <si>
    <t>Birsa Munda Airport</t>
  </si>
  <si>
    <t>Rourkela Airport</t>
  </si>
  <si>
    <t>Rupsi India Airport</t>
  </si>
  <si>
    <t>Tezpur Airport</t>
  </si>
  <si>
    <t>Vishakhapatnam Airport</t>
  </si>
  <si>
    <t>Ziro Airport</t>
  </si>
  <si>
    <t>Barisal Airport</t>
  </si>
  <si>
    <t>Cox's Bazar Airport</t>
  </si>
  <si>
    <t>Comilla Airport</t>
  </si>
  <si>
    <t>Shah Amanat International Airport</t>
  </si>
  <si>
    <t>Ishurdi Airport</t>
  </si>
  <si>
    <t>Jessore Airport</t>
  </si>
  <si>
    <t>Lalmonirhat Airport</t>
  </si>
  <si>
    <t>Shah Mokhdum Airport</t>
  </si>
  <si>
    <t>Saidpur Airport</t>
  </si>
  <si>
    <t>Thakurgaon Airport</t>
  </si>
  <si>
    <t>Shamshernagar Airport</t>
  </si>
  <si>
    <t>Osmany International Airport</t>
  </si>
  <si>
    <t>Hazrat Shahjalal International Airport</t>
  </si>
  <si>
    <t>Hong Kong International Airport</t>
  </si>
  <si>
    <t>Agra Airport</t>
  </si>
  <si>
    <t>Allahabad Airport</t>
  </si>
  <si>
    <t>Sri Guru Ram Dass Jee International Airport</t>
  </si>
  <si>
    <t>Adampur Airport</t>
  </si>
  <si>
    <t>Nal Airport</t>
  </si>
  <si>
    <t>Lal Bahadur Shastri Airport</t>
  </si>
  <si>
    <t>Kullu Manali Airport</t>
  </si>
  <si>
    <t>Bhatinda Air Force Station</t>
  </si>
  <si>
    <t>Bareilly Air Force Station</t>
  </si>
  <si>
    <t>Chandigarh Airport</t>
  </si>
  <si>
    <t>Kanpur Airport</t>
  </si>
  <si>
    <t>Dehradun Airport</t>
  </si>
  <si>
    <t>Indira Gandhi International Airport</t>
  </si>
  <si>
    <t>Kangra Airport</t>
  </si>
  <si>
    <t>Gwalior Airport</t>
  </si>
  <si>
    <t>Hissar Airport</t>
  </si>
  <si>
    <t>Jodhpur Airport</t>
  </si>
  <si>
    <t>Jaipur International Airport</t>
  </si>
  <si>
    <t>Jaisalmer Airport</t>
  </si>
  <si>
    <t>Jammu Airport</t>
  </si>
  <si>
    <t>Kishangarh Airport</t>
  </si>
  <si>
    <t>Kota Airport</t>
  </si>
  <si>
    <t>Ludhiana Airport</t>
  </si>
  <si>
    <t>Leh Kushok Bakula Rimpochee Airport</t>
  </si>
  <si>
    <t>Chaudhary Charan Singh International Airport</t>
  </si>
  <si>
    <t>Pathankot Airport</t>
  </si>
  <si>
    <t>Pantnagar Airport</t>
  </si>
  <si>
    <t>Shimla Airport</t>
  </si>
  <si>
    <t>Sheikh ul Alam Airport</t>
  </si>
  <si>
    <t>Satna Airport</t>
  </si>
  <si>
    <t>Vivigani Airfield</t>
  </si>
  <si>
    <t>Gurue Airport</t>
  </si>
  <si>
    <t>Attopeu Airport</t>
  </si>
  <si>
    <t>Ban Huoeisay Airport</t>
  </si>
  <si>
    <t>Luang Phabang International Airport</t>
  </si>
  <si>
    <t>Luang Namtha Airport</t>
  </si>
  <si>
    <t>Oudomsay Airport</t>
  </si>
  <si>
    <t>Pakse International Airport</t>
  </si>
  <si>
    <t>Sayaboury Airport</t>
  </si>
  <si>
    <t>Savannakhet Airport</t>
  </si>
  <si>
    <t>Sam Neua Airport</t>
  </si>
  <si>
    <t>Saravane Airport</t>
  </si>
  <si>
    <t>Thakhek Airport</t>
  </si>
  <si>
    <t>Wattay International Airport</t>
  </si>
  <si>
    <t>Xieng Khouang Airport</t>
  </si>
  <si>
    <t>Xienglom Airport</t>
  </si>
  <si>
    <t>Dr Juan Plate Airport</t>
  </si>
  <si>
    <t>Macau International Airport</t>
  </si>
  <si>
    <t>Dong Hoi Airport</t>
  </si>
  <si>
    <t>Kontum Airport</t>
  </si>
  <si>
    <t>Bajhang Airport</t>
  </si>
  <si>
    <t>Bhojpur Airport</t>
  </si>
  <si>
    <t>Baglung Airport</t>
  </si>
  <si>
    <t>Bharatpur Airport</t>
  </si>
  <si>
    <t>Bajura Airport</t>
  </si>
  <si>
    <t>Baitadi Airport</t>
  </si>
  <si>
    <t>Gautam Buddha Airport</t>
  </si>
  <si>
    <t>Bhadrapur Airport</t>
  </si>
  <si>
    <t>Tulsipur Airport</t>
  </si>
  <si>
    <t>Dhangarhi Airport</t>
  </si>
  <si>
    <t>Darchula Airport</t>
  </si>
  <si>
    <t>Dolpa Airport</t>
  </si>
  <si>
    <t>Silgadi Doti Airport</t>
  </si>
  <si>
    <t>Palungtar Airport</t>
  </si>
  <si>
    <t>Jiri Airport</t>
  </si>
  <si>
    <t>Jumla Airport</t>
  </si>
  <si>
    <t>Janakpur Airport</t>
  </si>
  <si>
    <t>Jomsom Airport</t>
  </si>
  <si>
    <t>Tribhuvan International Airport</t>
  </si>
  <si>
    <t>Lamidanda Airport</t>
  </si>
  <si>
    <t>Lukla Airport</t>
  </si>
  <si>
    <t>Langtang Airport</t>
  </si>
  <si>
    <t>Manang Airport</t>
  </si>
  <si>
    <t>Meghauli Airport</t>
  </si>
  <si>
    <t>Mahendranagar Airport</t>
  </si>
  <si>
    <t>Nepalgunj Airport</t>
  </si>
  <si>
    <t>Pokhara Airport</t>
  </si>
  <si>
    <t>Phaplu Airport</t>
  </si>
  <si>
    <t>Rajbiraj Airport</t>
  </si>
  <si>
    <t>Ramechhap Airport</t>
  </si>
  <si>
    <t>Rukum Chaurjahari Airport</t>
  </si>
  <si>
    <t>Rolpa Airport</t>
  </si>
  <si>
    <t>Rumjatar Airport</t>
  </si>
  <si>
    <t>Syangboche Airport</t>
  </si>
  <si>
    <t>Simara Airport</t>
  </si>
  <si>
    <t>Surkhet Airport</t>
  </si>
  <si>
    <t>Sanfebagar Airport</t>
  </si>
  <si>
    <t>Simikot Airport</t>
  </si>
  <si>
    <t>Taplejung Airport</t>
  </si>
  <si>
    <t>Tikapur Airport</t>
  </si>
  <si>
    <t>Tumling Tar Airport</t>
  </si>
  <si>
    <t>Biratnagar Airport</t>
  </si>
  <si>
    <t>Murod Kond Airport</t>
  </si>
  <si>
    <t>Tuticorin Airport</t>
  </si>
  <si>
    <t>Agatti Airport</t>
  </si>
  <si>
    <t>Bellary Airport</t>
  </si>
  <si>
    <t>Kempegowda International Airport</t>
  </si>
  <si>
    <t>Bidar Air Force Station</t>
  </si>
  <si>
    <t>Vijayawada Airport</t>
  </si>
  <si>
    <t>Coimbatore International Airport</t>
  </si>
  <si>
    <t>Cochin International Airport</t>
  </si>
  <si>
    <t>Calicut International Airport</t>
  </si>
  <si>
    <t>Kadapa Airport</t>
  </si>
  <si>
    <t>Car Nicobar Air Force Station</t>
  </si>
  <si>
    <t>Rajiv Gandhi International Airport</t>
  </si>
  <si>
    <t>Kannur International Airport</t>
  </si>
  <si>
    <t>Madurai Airport</t>
  </si>
  <si>
    <t>Mangalore International Airport</t>
  </si>
  <si>
    <t>Chennai International Airport</t>
  </si>
  <si>
    <t>Mysore Airport</t>
  </si>
  <si>
    <t>Vir Savarkar International Airport</t>
  </si>
  <si>
    <t>Pondicherry Airport</t>
  </si>
  <si>
    <t>Sri Sathya Sai Airport</t>
  </si>
  <si>
    <t>Basanth Nagar Airport</t>
  </si>
  <si>
    <t>Rajahmundry Airport</t>
  </si>
  <si>
    <t>Salem Airport</t>
  </si>
  <si>
    <t>Tanjore Air Force Base</t>
  </si>
  <si>
    <t>Tirupati Airport</t>
  </si>
  <si>
    <t>Tiruchirapally Civil Airport Airport</t>
  </si>
  <si>
    <t>Trivandrum International Airport</t>
  </si>
  <si>
    <t>Warangal Airport</t>
  </si>
  <si>
    <t>Yongphulla Airport</t>
  </si>
  <si>
    <t>Bathpalathang Airport</t>
  </si>
  <si>
    <t>Gelephu Airport</t>
  </si>
  <si>
    <t>Paro Airport</t>
  </si>
  <si>
    <t>Ifuru Airport</t>
  </si>
  <si>
    <t>Dharavandhoo Airport</t>
  </si>
  <si>
    <t>Fuvahmulah Airport</t>
  </si>
  <si>
    <t>Gan International Airport</t>
  </si>
  <si>
    <t>Hanimaadhoo Airport</t>
  </si>
  <si>
    <t>Kadhdhoo Airport</t>
  </si>
  <si>
    <t>Malé International Airport</t>
  </si>
  <si>
    <t>Kooddoo Airport</t>
  </si>
  <si>
    <t>Kaadedhdhoo Airport</t>
  </si>
  <si>
    <t>Dhaalu Atoll Airport</t>
  </si>
  <si>
    <t>Villa Airport</t>
  </si>
  <si>
    <t>Thimarafushi Airport</t>
  </si>
  <si>
    <t>Don Mueang International Airport</t>
  </si>
  <si>
    <t>Sa Pran Nak Airport</t>
  </si>
  <si>
    <t>Kamphaeng Saen Airport</t>
  </si>
  <si>
    <t>Trat Airport</t>
  </si>
  <si>
    <t>Suvarnabhumi Airport</t>
  </si>
  <si>
    <t>U-Tapao International Airport</t>
  </si>
  <si>
    <t>Chiang Mai International Airport</t>
  </si>
  <si>
    <t>Mae Hong Son Airport</t>
  </si>
  <si>
    <t>Lampang Airport</t>
  </si>
  <si>
    <t>Nan Airport</t>
  </si>
  <si>
    <t>Phrae Airport</t>
  </si>
  <si>
    <t>Chiang Rai International Airport</t>
  </si>
  <si>
    <t>Udorn Air Base</t>
  </si>
  <si>
    <t>Phetchabun Airport</t>
  </si>
  <si>
    <t>Takhli Airport</t>
  </si>
  <si>
    <t>Mae Sot Airport</t>
  </si>
  <si>
    <t>Sukhothai Airport</t>
  </si>
  <si>
    <t>Phitsanulok Airport</t>
  </si>
  <si>
    <t>Tak Airport</t>
  </si>
  <si>
    <t>Uttaradit Airport</t>
  </si>
  <si>
    <t>Surat Thani Airport</t>
  </si>
  <si>
    <t>Narathiwat Airport</t>
  </si>
  <si>
    <t>Nakhon Si Thammarat Airport</t>
  </si>
  <si>
    <t>Krabi Airport</t>
  </si>
  <si>
    <t>Songkhla Airport</t>
  </si>
  <si>
    <t>Pattani Airport</t>
  </si>
  <si>
    <t>Samui Airport</t>
  </si>
  <si>
    <t>Phuket International Airport</t>
  </si>
  <si>
    <t>Ranong Airport</t>
  </si>
  <si>
    <t>Hat Yai International Airport</t>
  </si>
  <si>
    <t>Trang Airport</t>
  </si>
  <si>
    <t>Udon Thani Airport</t>
  </si>
  <si>
    <t>Sakon Nakhon Airport</t>
  </si>
  <si>
    <t>Surin Airport</t>
  </si>
  <si>
    <t>Khon Kaen Airport</t>
  </si>
  <si>
    <t>Loei Airport</t>
  </si>
  <si>
    <t>Buri Ram Airport</t>
  </si>
  <si>
    <t>Nakhon Ratchasima Airport</t>
  </si>
  <si>
    <t>Ubon Ratchathani Airport</t>
  </si>
  <si>
    <t>Nakhon Phanom Airport</t>
  </si>
  <si>
    <t>Mvuu Camp Airport</t>
  </si>
  <si>
    <t>Buon Ma Thuot Airport</t>
  </si>
  <si>
    <t>Chu Lai International Airport</t>
  </si>
  <si>
    <t>Cat Bi International Airport</t>
  </si>
  <si>
    <t>Cà Mau Airport</t>
  </si>
  <si>
    <t>Cam Ranh Airport</t>
  </si>
  <si>
    <t>Co Ong Airport</t>
  </si>
  <si>
    <t>Can Tho International Airport</t>
  </si>
  <si>
    <t>Dien Bien Phu Airport</t>
  </si>
  <si>
    <t>Lien Khuong Airport</t>
  </si>
  <si>
    <t>Da Nang International Airport</t>
  </si>
  <si>
    <t>Las Malvinas/Echarate Airport</t>
  </si>
  <si>
    <t>Noi Bai International Airport</t>
  </si>
  <si>
    <t>Na-San Airport</t>
  </si>
  <si>
    <t>Phu Bai Airport</t>
  </si>
  <si>
    <t>Phu Cat Airport</t>
  </si>
  <si>
    <t>Pleiku Airport</t>
  </si>
  <si>
    <t>Phu Quoc International Airport</t>
  </si>
  <si>
    <t>Phan Rang Airport</t>
  </si>
  <si>
    <t>Phan Thiet Airport</t>
  </si>
  <si>
    <t>Rach Gia Airport</t>
  </si>
  <si>
    <t>Dong Tac Airport</t>
  </si>
  <si>
    <t>Tan Son Nhat International Airport</t>
  </si>
  <si>
    <t>Tho Xuan Airport</t>
  </si>
  <si>
    <t>Vân Đồn International Airport</t>
  </si>
  <si>
    <t>Vinh Airport</t>
  </si>
  <si>
    <t>Vung Tau Airport</t>
  </si>
  <si>
    <t>Ann Airport</t>
  </si>
  <si>
    <t>Bagan Airport</t>
  </si>
  <si>
    <t>Banmaw Airport</t>
  </si>
  <si>
    <t>Bokpyinn Airport</t>
  </si>
  <si>
    <t>Dawei Airport</t>
  </si>
  <si>
    <t>Naypyidaw Airport</t>
  </si>
  <si>
    <t>Gangaw Airport</t>
  </si>
  <si>
    <t>Gwa Airport</t>
  </si>
  <si>
    <t>Heho Airport</t>
  </si>
  <si>
    <t>Hommalinn Airport</t>
  </si>
  <si>
    <t>Tilin Airport</t>
  </si>
  <si>
    <t>Kengtung Airport</t>
  </si>
  <si>
    <t>Kanti Airport</t>
  </si>
  <si>
    <t>Kalay Airport</t>
  </si>
  <si>
    <t>Kyaukpyu Airport</t>
  </si>
  <si>
    <t>Kawthoung Airport</t>
  </si>
  <si>
    <t>Kyauktu Airport</t>
  </si>
  <si>
    <t>Loikaw Airport</t>
  </si>
  <si>
    <t>Lashio Airport</t>
  </si>
  <si>
    <t>Mandalay International Airport</t>
  </si>
  <si>
    <t>Myeik Airport</t>
  </si>
  <si>
    <t>Myitkyina Airport</t>
  </si>
  <si>
    <t>Mawlamyine Airport</t>
  </si>
  <si>
    <t>Manaung Airport</t>
  </si>
  <si>
    <t>Momeik Airport</t>
  </si>
  <si>
    <t>Mong Hsat Airport</t>
  </si>
  <si>
    <t>Mong Tong Airport</t>
  </si>
  <si>
    <t>Magway Airport</t>
  </si>
  <si>
    <t>Monywar Airport</t>
  </si>
  <si>
    <t>Namsang Airport</t>
  </si>
  <si>
    <t>Namtu Airport</t>
  </si>
  <si>
    <t>Hpa-N Airport</t>
  </si>
  <si>
    <t>Pauk Airport</t>
  </si>
  <si>
    <t>Pathein Airport</t>
  </si>
  <si>
    <t>Hpapun Airport</t>
  </si>
  <si>
    <t>Putao Airport</t>
  </si>
  <si>
    <t>Pakhokku Airport</t>
  </si>
  <si>
    <t>Pyay Airport</t>
  </si>
  <si>
    <t>Sittwe Airport</t>
  </si>
  <si>
    <t>Thandwe Airport</t>
  </si>
  <si>
    <t>Tachileik Airport</t>
  </si>
  <si>
    <t>Ye Airport</t>
  </si>
  <si>
    <t>Yangon International Airport</t>
  </si>
  <si>
    <t>Roche Harbor Airport</t>
  </si>
  <si>
    <t>Maranggo Airport</t>
  </si>
  <si>
    <t>Hasanuddin International Airport</t>
  </si>
  <si>
    <t>Tampa Padang Airport</t>
  </si>
  <si>
    <t>Frans Kaisiepo Airport</t>
  </si>
  <si>
    <t>Moanamani Airport</t>
  </si>
  <si>
    <t>Wagethe Airport</t>
  </si>
  <si>
    <t>Nabire Airport</t>
  </si>
  <si>
    <t>Illaga Airport</t>
  </si>
  <si>
    <t>Kokonau Airport</t>
  </si>
  <si>
    <t>Serui Airport</t>
  </si>
  <si>
    <t>Moses Kilangin Airport</t>
  </si>
  <si>
    <t>Enarotali Airport</t>
  </si>
  <si>
    <t>Andriamena Airport</t>
  </si>
  <si>
    <t>Selaparang Airport</t>
  </si>
  <si>
    <t>Muhammad Salahuddin Airport</t>
  </si>
  <si>
    <t>Ngurah Rai (Bali) International Airport</t>
  </si>
  <si>
    <t>Lombok International Airport</t>
  </si>
  <si>
    <t>Sumbawa Besar Airport</t>
  </si>
  <si>
    <t>Tambolaka Airport</t>
  </si>
  <si>
    <t>Umbu Mehang Kunda Airport</t>
  </si>
  <si>
    <t>Bua Airport</t>
  </si>
  <si>
    <t>Yogyakarta International Airport</t>
  </si>
  <si>
    <t>Arso Airport</t>
  </si>
  <si>
    <t>Bokondini Airport</t>
  </si>
  <si>
    <t>Sarmi Airport</t>
  </si>
  <si>
    <t>Sentani International Airport</t>
  </si>
  <si>
    <t>Lereh Airport</t>
  </si>
  <si>
    <t>Mulia Airport</t>
  </si>
  <si>
    <t>Oksibil Airport</t>
  </si>
  <si>
    <t>Waris Airport</t>
  </si>
  <si>
    <t>Senggeh Airport</t>
  </si>
  <si>
    <t>Ubrub Airport</t>
  </si>
  <si>
    <t>Wamena Airport</t>
  </si>
  <si>
    <t>Mindiptana Airport</t>
  </si>
  <si>
    <t>Bade Airport</t>
  </si>
  <si>
    <t>Mopah Airport</t>
  </si>
  <si>
    <t>Okaba Airport</t>
  </si>
  <si>
    <t>Kepi Airport</t>
  </si>
  <si>
    <t>Tanah Merah Airport</t>
  </si>
  <si>
    <t>Tanjung Harapan Airport</t>
  </si>
  <si>
    <t>Datadawai Airport</t>
  </si>
  <si>
    <t>Kalimarau Airport</t>
  </si>
  <si>
    <t>Sultan Aji Muhamad Sulaiman Airport</t>
  </si>
  <si>
    <t>Juwata Airport</t>
  </si>
  <si>
    <t>Tanjung Santan Airport</t>
  </si>
  <si>
    <t>Bunyu Airport</t>
  </si>
  <si>
    <t>Gamarmalamo Airport</t>
  </si>
  <si>
    <t>Buli Airport</t>
  </si>
  <si>
    <t>Jalaluddin Airport</t>
  </si>
  <si>
    <t>Sultan Bantilan Airport</t>
  </si>
  <si>
    <t>Gebe Airport</t>
  </si>
  <si>
    <t>Kao Airport</t>
  </si>
  <si>
    <t>Mutiara Airport</t>
  </si>
  <si>
    <t>Sam Ratulangi Airport</t>
  </si>
  <si>
    <t>Melangguane Airport</t>
  </si>
  <si>
    <t>Kasiguncu Airport</t>
  </si>
  <si>
    <t>Pitu Airport</t>
  </si>
  <si>
    <t>Sultan Babullah Airport</t>
  </si>
  <si>
    <t>Syukuran Aminuddin Amir Airport</t>
  </si>
  <si>
    <t>Buol Airport</t>
  </si>
  <si>
    <t>Waverney Airport</t>
  </si>
  <si>
    <t>Batu Licin Airport</t>
  </si>
  <si>
    <t>Iskandar Airport</t>
  </si>
  <si>
    <t>Gusti Syamsir Alam Airport</t>
  </si>
  <si>
    <t>Warukin Airport</t>
  </si>
  <si>
    <t>Syamsudin Noor Airport</t>
  </si>
  <si>
    <t>Tjilik Riwut Airport</t>
  </si>
  <si>
    <t>Sampit(Hasan) Airport</t>
  </si>
  <si>
    <t>Amahai Airport</t>
  </si>
  <si>
    <t>Bandanaira Airport</t>
  </si>
  <si>
    <t>Rar Gwamar Airport</t>
  </si>
  <si>
    <t>Mangole Airport, Falabisahaya</t>
  </si>
  <si>
    <t>Karel Sadsuitubun Airport</t>
  </si>
  <si>
    <t>Namrole Airport</t>
  </si>
  <si>
    <t>Oesman Sadik Airport</t>
  </si>
  <si>
    <t>Saumlaki/Olilit Airport</t>
  </si>
  <si>
    <t>Nangasuri Airport</t>
  </si>
  <si>
    <t>Emalamo Sanana Airport</t>
  </si>
  <si>
    <t>Pattimura Airport, Ambon</t>
  </si>
  <si>
    <t>Namlea Airport</t>
  </si>
  <si>
    <t>Taliabu Island Airport</t>
  </si>
  <si>
    <t>Wahai,Seram Island</t>
  </si>
  <si>
    <t>Abdul Rachman Saleh Airport</t>
  </si>
  <si>
    <t>Ngloram Airport</t>
  </si>
  <si>
    <t>Adisutjipto International Airport</t>
  </si>
  <si>
    <t>Adi Sumarmo Wiryokusumo Airport</t>
  </si>
  <si>
    <t>Juanda International Airport</t>
  </si>
  <si>
    <t>Achmad Yani Airport</t>
  </si>
  <si>
    <t>Trunojoyo Airport</t>
  </si>
  <si>
    <t>Dewadaru - Kemujan Island</t>
  </si>
  <si>
    <t>Stenkol Airport</t>
  </si>
  <si>
    <t>Abresso Airport</t>
  </si>
  <si>
    <t>Kebar Airport</t>
  </si>
  <si>
    <t>Fakfak Airport</t>
  </si>
  <si>
    <t>Inanwatan Airport</t>
  </si>
  <si>
    <t>Kaimana Airport</t>
  </si>
  <si>
    <t>Merdei Airport</t>
  </si>
  <si>
    <t>Marinda Airport</t>
  </si>
  <si>
    <t>Babo Airport</t>
  </si>
  <si>
    <t>Rendani Airport</t>
  </si>
  <si>
    <t>Teminabuan Airport</t>
  </si>
  <si>
    <t>Wasior Airport</t>
  </si>
  <si>
    <t>Bajawa Soa Airport</t>
  </si>
  <si>
    <t>Maumere(Wai Oti) Airport</t>
  </si>
  <si>
    <t>Ende (H Hasan Aroeboesman) Airport</t>
  </si>
  <si>
    <t>Frans Sales Lega Airport</t>
  </si>
  <si>
    <t>Mali Airport</t>
  </si>
  <si>
    <t>Komodo Airport</t>
  </si>
  <si>
    <t>Sabu-Tardanu Airport</t>
  </si>
  <si>
    <t>El Tari Airport</t>
  </si>
  <si>
    <t>Betoambari Airport</t>
  </si>
  <si>
    <t>Matahora Airport</t>
  </si>
  <si>
    <t>Selayar/Aroepala Airport</t>
  </si>
  <si>
    <t>Andi Jemma Airport</t>
  </si>
  <si>
    <t>Soroako Airport</t>
  </si>
  <si>
    <t>Pongtiku Airport</t>
  </si>
  <si>
    <t>Wolter Monginsidi Airport</t>
  </si>
  <si>
    <t>Dominique Edward Osok Airport</t>
  </si>
  <si>
    <t>Stebbins Airport</t>
  </si>
  <si>
    <t>Wapolu Airport</t>
  </si>
  <si>
    <t>Bintulu Airport</t>
  </si>
  <si>
    <t>Belaga Airport</t>
  </si>
  <si>
    <t>Long Semado Airport</t>
  </si>
  <si>
    <t>Long Lellang Airport</t>
  </si>
  <si>
    <t>Kuching International Airport</t>
  </si>
  <si>
    <t>Long Seridan Airport</t>
  </si>
  <si>
    <t>Limbang Airport</t>
  </si>
  <si>
    <t>Mukah Airport</t>
  </si>
  <si>
    <t>Long Akah Airport</t>
  </si>
  <si>
    <t>Marudi Airport</t>
  </si>
  <si>
    <t>Sematan Airport</t>
  </si>
  <si>
    <t>Kapit Airport</t>
  </si>
  <si>
    <t>Bakalalan Airport</t>
  </si>
  <si>
    <t>Miri Airport</t>
  </si>
  <si>
    <t>Sibu Airport</t>
  </si>
  <si>
    <t>Tanjung Manis Airport</t>
  </si>
  <si>
    <t>Long Sukang Airport</t>
  </si>
  <si>
    <t>Lawas Airport</t>
  </si>
  <si>
    <t>Bario Airport</t>
  </si>
  <si>
    <t>Semporna Airport</t>
  </si>
  <si>
    <t>Lahad Datu Airport</t>
  </si>
  <si>
    <t>Telupid Airport</t>
  </si>
  <si>
    <t>Keningau Airport</t>
  </si>
  <si>
    <t>Sahabat [Sahabat 16] Airport</t>
  </si>
  <si>
    <t>Kota Kinabalu International Airport</t>
  </si>
  <si>
    <t>Labuan Airport</t>
  </si>
  <si>
    <t>Tomanggong Airport</t>
  </si>
  <si>
    <t>Long Pasia Airport</t>
  </si>
  <si>
    <t>Sepulot Airport</t>
  </si>
  <si>
    <t>Pamol Airport</t>
  </si>
  <si>
    <t>Ranau Airport</t>
  </si>
  <si>
    <t>Sandakan Airport</t>
  </si>
  <si>
    <t>Kudat Airport</t>
  </si>
  <si>
    <t>Tawau Airport</t>
  </si>
  <si>
    <t>Mulu Airport</t>
  </si>
  <si>
    <t>Brunei International Airport</t>
  </si>
  <si>
    <t>Parker County Airport</t>
  </si>
  <si>
    <t>Wedau Airport</t>
  </si>
  <si>
    <t>Welshpool Airport</t>
  </si>
  <si>
    <t>Nusawiru Airport</t>
  </si>
  <si>
    <t>Sultan Syarif Kasim Ii (Simpang Tiga) Airport</t>
  </si>
  <si>
    <t>Pinang Kampai Airport</t>
  </si>
  <si>
    <t>Sungai Pakning Bengkalis Airport</t>
  </si>
  <si>
    <t>Sei Bati Airport</t>
  </si>
  <si>
    <t>Kertajati International Airport</t>
  </si>
  <si>
    <t>Husein Sastranegara International Airport</t>
  </si>
  <si>
    <t>Penggung Airport</t>
  </si>
  <si>
    <t>Cibeureum Airport</t>
  </si>
  <si>
    <t>Hang Nadim International Airport</t>
  </si>
  <si>
    <t>Pasir Pangaraan Airport</t>
  </si>
  <si>
    <t>Letung Airport</t>
  </si>
  <si>
    <t>Raja Haji Fisabilillah International Airport</t>
  </si>
  <si>
    <t>Halim Perdanakusuma International Airport</t>
  </si>
  <si>
    <t>Tunggul Wulung Airport</t>
  </si>
  <si>
    <t>Pondok Cabe Air Base</t>
  </si>
  <si>
    <t>Soekarno-Hatta International Airport</t>
  </si>
  <si>
    <t>Silampari Airport</t>
  </si>
  <si>
    <t>Radin Inten II (Branti) Airport</t>
  </si>
  <si>
    <t>Muhammad Taufiq Kiemas Airport</t>
  </si>
  <si>
    <t>Binaka Airport</t>
  </si>
  <si>
    <t>Aek Godang Airport</t>
  </si>
  <si>
    <t>Soewondo Air Force Base</t>
  </si>
  <si>
    <t>Kualanamu International Airport</t>
  </si>
  <si>
    <t>Silangit Airport</t>
  </si>
  <si>
    <t>Sibisa Airport</t>
  </si>
  <si>
    <t>Dr Ferdinand Lumban Tobing Airport</t>
  </si>
  <si>
    <t>H.AS. Hanandjoeddin International Airport</t>
  </si>
  <si>
    <t>Nanga Pinoh Airport</t>
  </si>
  <si>
    <t>Ketapang(Rahadi Usman) Airport</t>
  </si>
  <si>
    <t>Tarempa Airport</t>
  </si>
  <si>
    <t>Ranai Airport</t>
  </si>
  <si>
    <t>Supadio Airport</t>
  </si>
  <si>
    <t>Pangsuma Airport</t>
  </si>
  <si>
    <t>Sintang(Susilo) Airport</t>
  </si>
  <si>
    <t>Sultan Thaha Airport</t>
  </si>
  <si>
    <t>Muara Bungo Airport</t>
  </si>
  <si>
    <t>Pangkal Pinang (Depati Amir) Airport</t>
  </si>
  <si>
    <t>Fatmawati Soekarno Airport</t>
  </si>
  <si>
    <t>Sultan Mahmud Badaruddin II Airport</t>
  </si>
  <si>
    <t>Pendopo Airport</t>
  </si>
  <si>
    <t>Japura Airport</t>
  </si>
  <si>
    <t>Muko Muko Airport</t>
  </si>
  <si>
    <t>Keluang Airport</t>
  </si>
  <si>
    <t>Bentayan Airport</t>
  </si>
  <si>
    <t>Teuku Cut Ali Airport</t>
  </si>
  <si>
    <t>Maimun Saleh Airport</t>
  </si>
  <si>
    <t>Seunagan Airport</t>
  </si>
  <si>
    <t>Rembele Airport</t>
  </si>
  <si>
    <t>Lhok Sukon Airport</t>
  </si>
  <si>
    <t>Malikus Saleh Airport</t>
  </si>
  <si>
    <t>Sultan Iskandar Muda International Airport</t>
  </si>
  <si>
    <t>Sungai Tiang Airport</t>
  </si>
  <si>
    <t>Mersing Airport</t>
  </si>
  <si>
    <t>Sitiawan Airport</t>
  </si>
  <si>
    <t>Taiping (Tekah) Airport</t>
  </si>
  <si>
    <t>Pulau Tioman Airport</t>
  </si>
  <si>
    <t>Sultan Abdul Halim Airport</t>
  </si>
  <si>
    <t>Butterworth Airport</t>
  </si>
  <si>
    <t>Sultan Ismail Petra Airport</t>
  </si>
  <si>
    <t>Kuantan Airport</t>
  </si>
  <si>
    <t>Kerteh Airport</t>
  </si>
  <si>
    <t>Sultan Azlan Shah Airport</t>
  </si>
  <si>
    <t>Senai International Airport</t>
  </si>
  <si>
    <t>Kuala Lumpur International Airport</t>
  </si>
  <si>
    <t>Malacca Airport</t>
  </si>
  <si>
    <t>Sultan Mahmud Airport</t>
  </si>
  <si>
    <t>Penang International Airport</t>
  </si>
  <si>
    <t>Pulau Pangkor Airport</t>
  </si>
  <si>
    <t>LTS Pulau Redang Airport</t>
  </si>
  <si>
    <t>Sultan Abdul Aziz Shah International Airport</t>
  </si>
  <si>
    <t>Decatur Shores Airport</t>
  </si>
  <si>
    <t>Wanuma Airport</t>
  </si>
  <si>
    <t>Atauro Airport</t>
  </si>
  <si>
    <t>Suai Airport</t>
  </si>
  <si>
    <t>Presidente Nicolau Lobato International Airport</t>
  </si>
  <si>
    <t>Cakung Airport</t>
  </si>
  <si>
    <t>Maliana Airport</t>
  </si>
  <si>
    <t>Rota Do Sândalo Oecusse Airport</t>
  </si>
  <si>
    <t>Viqueque Airport</t>
  </si>
  <si>
    <t>Haliwen Airport</t>
  </si>
  <si>
    <t>Gewayentana Airport</t>
  </si>
  <si>
    <t>David Constantijn Saudale Airport</t>
  </si>
  <si>
    <t>Sanggata/Sangkimah Airport</t>
  </si>
  <si>
    <t>Long Bawan Airport</t>
  </si>
  <si>
    <t>Bontang Airport</t>
  </si>
  <si>
    <t>Nunukan Airport</t>
  </si>
  <si>
    <t>Tanah Grogot Airport</t>
  </si>
  <si>
    <t>Long Apung Airport</t>
  </si>
  <si>
    <t>Wasua Airport</t>
  </si>
  <si>
    <t>Paya Lebar Air Base</t>
  </si>
  <si>
    <t>Tengah Air Base</t>
  </si>
  <si>
    <t>Wiseman Airport</t>
  </si>
  <si>
    <t>Seletar Airport</t>
  </si>
  <si>
    <t>Singapore Changi Airport</t>
  </si>
  <si>
    <t>Wantoat Airport</t>
  </si>
  <si>
    <t>Wuvulu Island Airport</t>
  </si>
  <si>
    <t>Glendale Fokker Field</t>
  </si>
  <si>
    <t>Urad Middle Banner</t>
  </si>
  <si>
    <t>Biniguni Airport</t>
  </si>
  <si>
    <t>Xinguara Municipal Airport</t>
  </si>
  <si>
    <t>Maramag Airport</t>
  </si>
  <si>
    <t>Xinbarag Youqi Baogede Airport</t>
  </si>
  <si>
    <t>Smolensk North Airport</t>
  </si>
  <si>
    <t>Vinh Long Airfield</t>
  </si>
  <si>
    <t>Modi</t>
  </si>
  <si>
    <t>Waukon Municipal Airport</t>
  </si>
  <si>
    <t>Albany Airport</t>
  </si>
  <si>
    <t>Abingdon Downs Airport</t>
  </si>
  <si>
    <t>Alton Downs Airport</t>
  </si>
  <si>
    <t>Augustus Downs Airport</t>
  </si>
  <si>
    <t>Marla Airport</t>
  </si>
  <si>
    <t>Alexandria Homestead Airport</t>
  </si>
  <si>
    <t>Aramac Airport</t>
  </si>
  <si>
    <t>Andamooka Airport</t>
  </si>
  <si>
    <t>Ammaroo Airport</t>
  </si>
  <si>
    <t>Amata Airport</t>
  </si>
  <si>
    <t>West Angelas Airport</t>
  </si>
  <si>
    <t>Anthony Lagoon Airport</t>
  </si>
  <si>
    <t>Alpha Airport</t>
  </si>
  <si>
    <t>Ararat Airport</t>
  </si>
  <si>
    <t>Argyle Airport</t>
  </si>
  <si>
    <t>Armidale Airport</t>
  </si>
  <si>
    <t>Arrabury Airport</t>
  </si>
  <si>
    <t>Aurukun Airport</t>
  </si>
  <si>
    <t>Austral Downs Airport</t>
  </si>
  <si>
    <t>Auvergne Airport</t>
  </si>
  <si>
    <t>Ayers Rock Connellan Airport</t>
  </si>
  <si>
    <t>Ayr Airport</t>
  </si>
  <si>
    <t>Brisbane Archerfield Airport</t>
  </si>
  <si>
    <t>Northern Peninsula Airport</t>
  </si>
  <si>
    <t>Barcaldine Airport</t>
  </si>
  <si>
    <t>Alice Springs Airport</t>
  </si>
  <si>
    <t>Badu Island Airport</t>
  </si>
  <si>
    <t>Barkly Downs Airport</t>
  </si>
  <si>
    <t>Big Bell Airport</t>
  </si>
  <si>
    <t>Brisbane International Airport</t>
  </si>
  <si>
    <t>Gold Coast Airport</t>
  </si>
  <si>
    <t>Blackall Airport</t>
  </si>
  <si>
    <t>Cairns International Airport</t>
  </si>
  <si>
    <t>Charleville Airport</t>
  </si>
  <si>
    <t>Bedford Downs Airport</t>
  </si>
  <si>
    <t>Bendigo Airport</t>
  </si>
  <si>
    <t>Birdsville Airport</t>
  </si>
  <si>
    <t>Bellburn Airstrip</t>
  </si>
  <si>
    <t>Betoota Airport</t>
  </si>
  <si>
    <t>Beagle Bay Airport</t>
  </si>
  <si>
    <t>Boolgeeda</t>
  </si>
  <si>
    <t>Balgo Hill Airport</t>
  </si>
  <si>
    <t>Broken Hill Airport</t>
  </si>
  <si>
    <t>Hamilton Island Airport</t>
  </si>
  <si>
    <t>Bedourie Airport</t>
  </si>
  <si>
    <t>Billiluna Airport</t>
  </si>
  <si>
    <t>Bizant Airport</t>
  </si>
  <si>
    <t>Bourke Airport</t>
  </si>
  <si>
    <t>Burketown Airport</t>
  </si>
  <si>
    <t>Benalla Airport</t>
  </si>
  <si>
    <t>Balcanoona Airport</t>
  </si>
  <si>
    <t>Bollon Airport</t>
  </si>
  <si>
    <t>Busselton Regional Airport</t>
  </si>
  <si>
    <t>Mount Isa Airport</t>
  </si>
  <si>
    <t>Sunshine Coast Airport</t>
  </si>
  <si>
    <t>Bloomfield River Airport</t>
  </si>
  <si>
    <t>Mackay Airport</t>
  </si>
  <si>
    <t>Ballina Byron Gateway Airport</t>
  </si>
  <si>
    <t>Bairnsdale Airport</t>
  </si>
  <si>
    <t>Boigu Airport</t>
  </si>
  <si>
    <t>Oakey Airport</t>
  </si>
  <si>
    <t>Boulia Airport</t>
  </si>
  <si>
    <t>Brampton Island Airport</t>
  </si>
  <si>
    <t>Proserpine Whitsunday Coast Airport</t>
  </si>
  <si>
    <t>Rockhampton Airport</t>
  </si>
  <si>
    <t>Borroloola Airport</t>
  </si>
  <si>
    <t>Broome International Airport</t>
  </si>
  <si>
    <t>Balranald Airport</t>
  </si>
  <si>
    <t>Brunette Downs Airport</t>
  </si>
  <si>
    <t>Brewarrina Airport</t>
  </si>
  <si>
    <t>Barimunya Airport</t>
  </si>
  <si>
    <t>Bathurst Island Airport</t>
  </si>
  <si>
    <t>Townsville Airport</t>
  </si>
  <si>
    <t>Blackwater Airport</t>
  </si>
  <si>
    <t>Batavia Downs Airport</t>
  </si>
  <si>
    <t>Bundaberg Airport</t>
  </si>
  <si>
    <t>Bunbury Airport</t>
  </si>
  <si>
    <t>Bulimba Airport</t>
  </si>
  <si>
    <t>Bowen Airport</t>
  </si>
  <si>
    <t>Weipa Airport</t>
  </si>
  <si>
    <t>Bolwarra Airport</t>
  </si>
  <si>
    <t>Toowoomba Wellcamp Airport</t>
  </si>
  <si>
    <t>Barrow Island Airport</t>
  </si>
  <si>
    <t>Beverley Springs Airport</t>
  </si>
  <si>
    <t>Cattle Creek Airport</t>
  </si>
  <si>
    <t>Caiguna Airport</t>
  </si>
  <si>
    <t>Coolah Airport</t>
  </si>
  <si>
    <t>Carnarvon Airport</t>
  </si>
  <si>
    <t>Casino Airport</t>
  </si>
  <si>
    <t>Cobar Airport</t>
  </si>
  <si>
    <t>Coonabarabran Airport</t>
  </si>
  <si>
    <t>Canobie Airport</t>
  </si>
  <si>
    <t>Cape Barren Island Airport</t>
  </si>
  <si>
    <t>Coober Pedy Airport</t>
  </si>
  <si>
    <t>Collarenebri Airport</t>
  </si>
  <si>
    <t>Chinchilla Airport</t>
  </si>
  <si>
    <t>Coconut Island Airport</t>
  </si>
  <si>
    <t>Cloncurry Airport</t>
  </si>
  <si>
    <t>Condobolin Airport</t>
  </si>
  <si>
    <t>Caloundra Airport</t>
  </si>
  <si>
    <t>Ceduna Airport</t>
  </si>
  <si>
    <t>Cleve Airport</t>
  </si>
  <si>
    <t>Camfield Airport</t>
  </si>
  <si>
    <t>Clifton Hills Airport</t>
  </si>
  <si>
    <t>Cape Flattery Airport</t>
  </si>
  <si>
    <t>Chillagoe Airport</t>
  </si>
  <si>
    <t>Cherrabah Airport</t>
  </si>
  <si>
    <t>Graeme Rowley Aerodrome</t>
  </si>
  <si>
    <t>Charters Towers Airport</t>
  </si>
  <si>
    <t>RAAF Base Curtin</t>
  </si>
  <si>
    <t>Croker Island Airport</t>
  </si>
  <si>
    <t>Cooktown Airport</t>
  </si>
  <si>
    <t>Clermont Airport</t>
  </si>
  <si>
    <t>Cunnamulla Airport</t>
  </si>
  <si>
    <t>Camooweal Airport</t>
  </si>
  <si>
    <t>Camp Nifty Airport</t>
  </si>
  <si>
    <t>Cessnock Airport</t>
  </si>
  <si>
    <t>Coonamble Airport</t>
  </si>
  <si>
    <t>Cordillo Downs Airport</t>
  </si>
  <si>
    <t>Coen Airport</t>
  </si>
  <si>
    <t>Collie Airport</t>
  </si>
  <si>
    <t>Cooma Snowy Mountains Airport</t>
  </si>
  <si>
    <t>Cooinda Airport</t>
  </si>
  <si>
    <t>Corowa Airport</t>
  </si>
  <si>
    <t>Carpentaria Downs Airport</t>
  </si>
  <si>
    <t>Corryong Airport</t>
  </si>
  <si>
    <t>Christmas Creek Station Airport</t>
  </si>
  <si>
    <t>Croydon Airport</t>
  </si>
  <si>
    <t>Collinsville Airport</t>
  </si>
  <si>
    <t>Cootamundra Airport</t>
  </si>
  <si>
    <t>Cudal Airport</t>
  </si>
  <si>
    <t>Cue Airport</t>
  </si>
  <si>
    <t>Coondewanna Airport</t>
  </si>
  <si>
    <t>Cowarie Airport</t>
  </si>
  <si>
    <t>Cowell Airport</t>
  </si>
  <si>
    <t>Cowra Airport</t>
  </si>
  <si>
    <t>Coolawanyah Airport</t>
  </si>
  <si>
    <t>Dajarra Airport</t>
  </si>
  <si>
    <t>Dalby Airport</t>
  </si>
  <si>
    <t>Dirranbandi Airport</t>
  </si>
  <si>
    <t>Dunbar Airport</t>
  </si>
  <si>
    <t>Derby Airport</t>
  </si>
  <si>
    <t>Drumduff Airport</t>
  </si>
  <si>
    <t>Dalgaranga Gold Mine Airport</t>
  </si>
  <si>
    <t>Doongan Airport</t>
  </si>
  <si>
    <t>Dixie Airport</t>
  </si>
  <si>
    <t>Dunk Island Airport</t>
  </si>
  <si>
    <t>Dulkaninna Airport</t>
  </si>
  <si>
    <t>Deniliquin Airport</t>
  </si>
  <si>
    <t>Delta Downs Airport</t>
  </si>
  <si>
    <t>Delissaville Airport</t>
  </si>
  <si>
    <t>Daly Waters Airport</t>
  </si>
  <si>
    <t>Doomadgee Airport</t>
  </si>
  <si>
    <t>Daly River Airport</t>
  </si>
  <si>
    <t>Darnley Island Airport</t>
  </si>
  <si>
    <t>Dorunda Airport</t>
  </si>
  <si>
    <t>Davenport Downs Airport</t>
  </si>
  <si>
    <t>Devonport Airport</t>
  </si>
  <si>
    <t>Dongara Airport</t>
  </si>
  <si>
    <t>Drysdale River Airport</t>
  </si>
  <si>
    <t>Durham Downs Airport</t>
  </si>
  <si>
    <t>Durrie Airport</t>
  </si>
  <si>
    <t>Dunwich Airport</t>
  </si>
  <si>
    <t>Docker River Airport</t>
  </si>
  <si>
    <t>Dysart Airport</t>
  </si>
  <si>
    <t>Wadi Ain Airport</t>
  </si>
  <si>
    <t>Echuca Airport</t>
  </si>
  <si>
    <t>Eucla Airport</t>
  </si>
  <si>
    <t>Etadunna Airport</t>
  </si>
  <si>
    <t>Eneabba Airport</t>
  </si>
  <si>
    <t>Einasleigh Airport</t>
  </si>
  <si>
    <t>Elcho Island Airport</t>
  </si>
  <si>
    <t>Elkedra Airport</t>
  </si>
  <si>
    <t>Emerald Airport</t>
  </si>
  <si>
    <t>Yenkis(Yankisa) Airport</t>
  </si>
  <si>
    <t>Erldunda Airport</t>
  </si>
  <si>
    <t>Ernabella Airport</t>
  </si>
  <si>
    <t>Elrose Airport</t>
  </si>
  <si>
    <t>Esperance Airport</t>
  </si>
  <si>
    <t>Eva Downs Airport</t>
  </si>
  <si>
    <t>Evans Head Aerodrome</t>
  </si>
  <si>
    <t>Exmouth Airport</t>
  </si>
  <si>
    <t>Forbes Airport</t>
  </si>
  <si>
    <t>Fortescue - Dave Forrest Aerodrome</t>
  </si>
  <si>
    <t>Finley Airport</t>
  </si>
  <si>
    <t>Flinders Island Airport</t>
  </si>
  <si>
    <t>Flora Valley Airport</t>
  </si>
  <si>
    <t>Finke Airport</t>
  </si>
  <si>
    <t>Forrest Airport</t>
  </si>
  <si>
    <t>Oombulgurri Airport</t>
  </si>
  <si>
    <t>Forster (Wallis Is) Airport</t>
  </si>
  <si>
    <t>Fitzroy Crossing Airport</t>
  </si>
  <si>
    <t>Gamboola Airport</t>
  </si>
  <si>
    <t>Gayndah Airport</t>
  </si>
  <si>
    <t>South Goulburn Is Airport</t>
  </si>
  <si>
    <t>Gunnedah Airport</t>
  </si>
  <si>
    <t>Goondiwindi Airport</t>
  </si>
  <si>
    <t>Gordon Downs Airport</t>
  </si>
  <si>
    <t>Gregory Downs Airport</t>
  </si>
  <si>
    <t>Granite Downs Airport</t>
  </si>
  <si>
    <t>Geraldton Airport</t>
  </si>
  <si>
    <t>Grafton Airport</t>
  </si>
  <si>
    <t>Ginbata Airport</t>
  </si>
  <si>
    <t>Gibb River Airport</t>
  </si>
  <si>
    <t>Great Keppel Is Airport</t>
  </si>
  <si>
    <t>Gladstone Airport</t>
  </si>
  <si>
    <t>Goulburn Airport</t>
  </si>
  <si>
    <t>Glengyle Airport</t>
  </si>
  <si>
    <t>Geelong Airport</t>
  </si>
  <si>
    <t>Glen Innes Airport</t>
  </si>
  <si>
    <t>Glenormiston Airport</t>
  </si>
  <si>
    <t>Grenfell Airport</t>
  </si>
  <si>
    <t>Greenvale Airport</t>
  </si>
  <si>
    <t>Mount Gordon Airport</t>
  </si>
  <si>
    <t>Garden Point Airport</t>
  </si>
  <si>
    <t>Gascoyne Junction Airport</t>
  </si>
  <si>
    <t>Groote Eylandt Airport</t>
  </si>
  <si>
    <t>Griffith Airport</t>
  </si>
  <si>
    <t>Georgetown Airport</t>
  </si>
  <si>
    <t>Georgetown (Tas) Airport</t>
  </si>
  <si>
    <t>Gympie Airport</t>
  </si>
  <si>
    <t>Wilpena Pound Airport</t>
  </si>
  <si>
    <t>Hay Airport</t>
  </si>
  <si>
    <t>Hervey Bay Airport</t>
  </si>
  <si>
    <t>Humbert River Airport</t>
  </si>
  <si>
    <t>Henbury Airport</t>
  </si>
  <si>
    <t>Headingly Airport</t>
  </si>
  <si>
    <t>Highbury Airport</t>
  </si>
  <si>
    <t>Horn Island Airport</t>
  </si>
  <si>
    <t>Hillside Airport</t>
  </si>
  <si>
    <t>Halls Creek Airport</t>
  </si>
  <si>
    <t>Hermannsburg Airport</t>
  </si>
  <si>
    <t>Hamilton Airport</t>
  </si>
  <si>
    <t>Hooker Creek Airport</t>
  </si>
  <si>
    <t>Mount Hotham Airport</t>
  </si>
  <si>
    <t>Hopetoun Airport</t>
  </si>
  <si>
    <t>Hope Vale Airport</t>
  </si>
  <si>
    <t>Horsham Airport</t>
  </si>
  <si>
    <t>Heathlands Airport</t>
  </si>
  <si>
    <t>Hughenden Airport</t>
  </si>
  <si>
    <t>Indulkana Airport</t>
  </si>
  <si>
    <t>Innisfail Airport</t>
  </si>
  <si>
    <t>Iffley Airport</t>
  </si>
  <si>
    <t>Ingham Airport</t>
  </si>
  <si>
    <t>Inkerman Airport</t>
  </si>
  <si>
    <t>Injune Airport</t>
  </si>
  <si>
    <t>Innamincka Airport</t>
  </si>
  <si>
    <t>Inverway Airport</t>
  </si>
  <si>
    <t>Isisford Airport</t>
  </si>
  <si>
    <t>Inverell Airport</t>
  </si>
  <si>
    <t>Jabiru Airport</t>
  </si>
  <si>
    <t>Jundah Airport</t>
  </si>
  <si>
    <t>Jindabyne Airport</t>
  </si>
  <si>
    <t>Julia Creek Airport</t>
  </si>
  <si>
    <t>Jurien Bay Airport</t>
  </si>
  <si>
    <t>Kalumburu Airport</t>
  </si>
  <si>
    <t>Kambalda Airport</t>
  </si>
  <si>
    <t>Kalbarri Airport</t>
  </si>
  <si>
    <t>Streaky Bay Airport</t>
  </si>
  <si>
    <t>Kings Canyon Airport</t>
  </si>
  <si>
    <t>Kings Creek Airport</t>
  </si>
  <si>
    <t>Kerang Airport</t>
  </si>
  <si>
    <t>King Island Airport</t>
  </si>
  <si>
    <t>Kirkimbie Station Airport</t>
  </si>
  <si>
    <t>Kalkgurung Airport</t>
  </si>
  <si>
    <t>Koolatah Airport</t>
  </si>
  <si>
    <t>Koolburra Airport</t>
  </si>
  <si>
    <t>Karumba Airport</t>
  </si>
  <si>
    <t>Kamileroi Airport</t>
  </si>
  <si>
    <t>Kempsey Airport</t>
  </si>
  <si>
    <t>Katanning Airport</t>
  </si>
  <si>
    <t>Kowanyama Airport</t>
  </si>
  <si>
    <t>Kalpowar Airport</t>
  </si>
  <si>
    <t>Kingaroy Airport</t>
  </si>
  <si>
    <t>Kingscote Airport</t>
  </si>
  <si>
    <t>Kubin Airport</t>
  </si>
  <si>
    <t>Kurundi Airport</t>
  </si>
  <si>
    <t>Lawn Hill Airport</t>
  </si>
  <si>
    <t>Leigh Creek Airport</t>
  </si>
  <si>
    <t>Leonora Airport</t>
  </si>
  <si>
    <t>Lake Evella Airport</t>
  </si>
  <si>
    <t>Lakefield Airport</t>
  </si>
  <si>
    <t>Lord Howe Island Airport</t>
  </si>
  <si>
    <t>Lockhart River Airport</t>
  </si>
  <si>
    <t>Lyndhurst Airport</t>
  </si>
  <si>
    <t>Limbunya Airport</t>
  </si>
  <si>
    <t>Lindeman Island Airport</t>
  </si>
  <si>
    <t>Lismore Airport</t>
  </si>
  <si>
    <t>Lake Nash Airport</t>
  </si>
  <si>
    <t>Ballera Airport</t>
  </si>
  <si>
    <t>Lakeland Airport</t>
  </si>
  <si>
    <t>Lock Airport</t>
  </si>
  <si>
    <t>Lorraine Airport</t>
  </si>
  <si>
    <t>Lotus Vale Airport</t>
  </si>
  <si>
    <t>Mingan Airport</t>
  </si>
  <si>
    <t>Laura Airport</t>
  </si>
  <si>
    <t>Lightning Ridge Airport</t>
  </si>
  <si>
    <t>Longreach Airport</t>
  </si>
  <si>
    <t>New Laura Airport</t>
  </si>
  <si>
    <t>Leinster Airport</t>
  </si>
  <si>
    <t>Laverton Airport</t>
  </si>
  <si>
    <t>Latrobe Valley Airport</t>
  </si>
  <si>
    <t>Lizard Island Airport</t>
  </si>
  <si>
    <t>Mabuiag Island Airport</t>
  </si>
  <si>
    <t>Avalon Airport</t>
  </si>
  <si>
    <t>Albury Airport</t>
  </si>
  <si>
    <t>Mareeba Airport</t>
  </si>
  <si>
    <t>Marble Bar Airport</t>
  </si>
  <si>
    <t>Mallacoota Airport</t>
  </si>
  <si>
    <t>Manners Creek Airport</t>
  </si>
  <si>
    <t>Millicent Airport</t>
  </si>
  <si>
    <t>Mudgee Airport</t>
  </si>
  <si>
    <t>Mandora Airport</t>
  </si>
  <si>
    <t>Macdonald Downs Airport</t>
  </si>
  <si>
    <t>Meekatharra Airport</t>
  </si>
  <si>
    <t>Melbourne Essendon Airport</t>
  </si>
  <si>
    <t>Merimbula Airport</t>
  </si>
  <si>
    <t>Merluna Airport</t>
  </si>
  <si>
    <t>Milingimbi Airport</t>
  </si>
  <si>
    <t>Maningrida Airport</t>
  </si>
  <si>
    <t>Mount Gunson Airport</t>
  </si>
  <si>
    <t>Margaret River (Station) Airport</t>
  </si>
  <si>
    <t>Margaret River Airport</t>
  </si>
  <si>
    <t>Musgrave Airport</t>
  </si>
  <si>
    <t>Hobart International Airport</t>
  </si>
  <si>
    <t>Mount House Airport</t>
  </si>
  <si>
    <t>McArthur River Mine Airport</t>
  </si>
  <si>
    <t>Mildura Airport</t>
  </si>
  <si>
    <t>Minlaton Airport</t>
  </si>
  <si>
    <t>Mitchell Plateau Airport</t>
  </si>
  <si>
    <t>Mitchell Airport</t>
  </si>
  <si>
    <t>Manjimup Airport</t>
  </si>
  <si>
    <t>Miles Airport</t>
  </si>
  <si>
    <t>Launceston Airport</t>
  </si>
  <si>
    <t>Melbourne Moorabbin Airport</t>
  </si>
  <si>
    <t>Murrin Murrin Airport</t>
  </si>
  <si>
    <t>Middlemount Airport</t>
  </si>
  <si>
    <t>Maitland Airport</t>
  </si>
  <si>
    <t>Mount Keith Airport</t>
  </si>
  <si>
    <t>Monkira Airport</t>
  </si>
  <si>
    <t>Mount Swan Airport</t>
  </si>
  <si>
    <t>Morney Airport</t>
  </si>
  <si>
    <t>Mount Magnet Airport</t>
  </si>
  <si>
    <t>Mooraberree Airport</t>
  </si>
  <si>
    <t>Moree Airport</t>
  </si>
  <si>
    <t>Moreton Airport</t>
  </si>
  <si>
    <t>Minnipa Airport</t>
  </si>
  <si>
    <t>Marqua Airport</t>
  </si>
  <si>
    <t>Moranbah Airport</t>
  </si>
  <si>
    <t>Marree Airport</t>
  </si>
  <si>
    <t>Morawa Airport</t>
  </si>
  <si>
    <t>Moruya Airport</t>
  </si>
  <si>
    <t>Mount Sanford Station Airport</t>
  </si>
  <si>
    <t>Mittebah Airport</t>
  </si>
  <si>
    <t>Muttaburra Airport</t>
  </si>
  <si>
    <t>Mount Gambier Airport</t>
  </si>
  <si>
    <t>Mornington Island Airport</t>
  </si>
  <si>
    <t>Monto Airport</t>
  </si>
  <si>
    <t>Muccan Station Airport</t>
  </si>
  <si>
    <t>Mungeranie Airport</t>
  </si>
  <si>
    <t>Murray Island Airport</t>
  </si>
  <si>
    <t>Mulka Airport</t>
  </si>
  <si>
    <t>Mulga Park Airport</t>
  </si>
  <si>
    <t>Mount Cavenagh Airport</t>
  </si>
  <si>
    <t>Mullewa Airport</t>
  </si>
  <si>
    <t>Moolawatana Airport</t>
  </si>
  <si>
    <t>Marion Downs Airport</t>
  </si>
  <si>
    <t>Maryborough Airport</t>
  </si>
  <si>
    <t>Merty Merty Airport</t>
  </si>
  <si>
    <t>Nappa Merrie Airport</t>
  </si>
  <si>
    <t>Narrandera Airport</t>
  </si>
  <si>
    <t>Narrabri Airport</t>
  </si>
  <si>
    <t>Ngukurr Airport</t>
  </si>
  <si>
    <t>Nambucca Heads Airport</t>
  </si>
  <si>
    <t>Nicholson Airport</t>
  </si>
  <si>
    <t>Noonkanbah Airport</t>
  </si>
  <si>
    <t>New Moon Airport</t>
  </si>
  <si>
    <t>Napperby Airport</t>
  </si>
  <si>
    <t>Naracoorte Airport</t>
  </si>
  <si>
    <t>Narrogin Airport</t>
  </si>
  <si>
    <t>Narromine Airport</t>
  </si>
  <si>
    <t>Ravensthorpe Airport</t>
  </si>
  <si>
    <t>Noosa Airport</t>
  </si>
  <si>
    <t>Norseman Airport</t>
  </si>
  <si>
    <t>Yantai Penglai International Airport</t>
  </si>
  <si>
    <t>Normanton Airport</t>
  </si>
  <si>
    <t>Nullabor Motel Airport</t>
  </si>
  <si>
    <t>Nullagine Airport</t>
  </si>
  <si>
    <t>Numbulwar Airport</t>
  </si>
  <si>
    <t>Nutwood Downs Airport</t>
  </si>
  <si>
    <t>Newman Airport</t>
  </si>
  <si>
    <t>Nyngan Airport</t>
  </si>
  <si>
    <t>Oenpelli Airport</t>
  </si>
  <si>
    <t>Opinaca Aerodrome</t>
  </si>
  <si>
    <t>Colac Airport</t>
  </si>
  <si>
    <t>Olympic Dam Airport</t>
  </si>
  <si>
    <t>Onslow Airport</t>
  </si>
  <si>
    <t>Oodnadatta Airport</t>
  </si>
  <si>
    <t>Moomba Airport</t>
  </si>
  <si>
    <t>Orbost Airport</t>
  </si>
  <si>
    <t>Orange Airport</t>
  </si>
  <si>
    <t>Ord River Airport</t>
  </si>
  <si>
    <t>Osborne Mine Airport</t>
  </si>
  <si>
    <t>Ouyen Airport</t>
  </si>
  <si>
    <t>Adelaide International Airport</t>
  </si>
  <si>
    <t>Port Augusta Airport</t>
  </si>
  <si>
    <t>Palm Island Airport</t>
  </si>
  <si>
    <t>Paraburdoo Airport</t>
  </si>
  <si>
    <t>Cocos (Keeling) Islands Airport</t>
  </si>
  <si>
    <t>Parndana Airport</t>
  </si>
  <si>
    <t>Pandie Pandie Airport</t>
  </si>
  <si>
    <t>Darwin International Airport</t>
  </si>
  <si>
    <t>Pardoo Airport</t>
  </si>
  <si>
    <t>Lake Macquarie Airport</t>
  </si>
  <si>
    <t>Gove Airport</t>
  </si>
  <si>
    <t>Port Pirie Airport</t>
  </si>
  <si>
    <t>Perth Jandakot Airport</t>
  </si>
  <si>
    <t>Karratha Airport</t>
  </si>
  <si>
    <t>Kalgoorlie Boulder Airport</t>
  </si>
  <si>
    <t>Parkes Airport</t>
  </si>
  <si>
    <t>Port Keats Airport</t>
  </si>
  <si>
    <t>Kununurra Airport</t>
  </si>
  <si>
    <t>Port Lincoln Airport</t>
  </si>
  <si>
    <t>Learmonth Airport</t>
  </si>
  <si>
    <t>Prominent Hill Airport</t>
  </si>
  <si>
    <t>Pormpuraaw Airport</t>
  </si>
  <si>
    <t>Port Macquarie Airport</t>
  </si>
  <si>
    <t>Penong Airport</t>
  </si>
  <si>
    <t>Portland Airport</t>
  </si>
  <si>
    <t>Port Hedland International Airport</t>
  </si>
  <si>
    <t>Perth International Airport</t>
  </si>
  <si>
    <t>Penneshaw Airport</t>
  </si>
  <si>
    <t>Tindal Airport</t>
  </si>
  <si>
    <t>Woomera Airfield</t>
  </si>
  <si>
    <t>Christmas Island Airport</t>
  </si>
  <si>
    <t>Quirindi Airport</t>
  </si>
  <si>
    <t>Quilpie Airport</t>
  </si>
  <si>
    <t>Robinson River Airport</t>
  </si>
  <si>
    <t>Dean River Airport</t>
  </si>
  <si>
    <t>Renmark Airport</t>
  </si>
  <si>
    <t>Richmond Airport</t>
  </si>
  <si>
    <t>Ramingining Airport</t>
  </si>
  <si>
    <t>Robinhood Airport</t>
  </si>
  <si>
    <t>Roebourne Airport</t>
  </si>
  <si>
    <t>Robinvale Airport</t>
  </si>
  <si>
    <t>Roma Airport</t>
  </si>
  <si>
    <t>Roper Bar Airport</t>
  </si>
  <si>
    <t>Roseberth Airport</t>
  </si>
  <si>
    <t>Rottnest Island Airport</t>
  </si>
  <si>
    <t>Rutland Plains Airport</t>
  </si>
  <si>
    <t>Roy Hill Station Airport</t>
  </si>
  <si>
    <t>Sandstone Airport</t>
  </si>
  <si>
    <t>Sydney Bankstown Airport</t>
  </si>
  <si>
    <t>Canberra International Airport</t>
  </si>
  <si>
    <t>Carosue Dam Airport</t>
  </si>
  <si>
    <t>Coffs Harbour Airport</t>
  </si>
  <si>
    <t>Camden Airport</t>
  </si>
  <si>
    <t>Scone Airport</t>
  </si>
  <si>
    <t>Southern Cross Airport</t>
  </si>
  <si>
    <t>Dubbo City Regional Airport</t>
  </si>
  <si>
    <t>Singleton Airport</t>
  </si>
  <si>
    <t>South Galway Airport</t>
  </si>
  <si>
    <t>Shay Gap Airport</t>
  </si>
  <si>
    <t>Shark Bay Airport</t>
  </si>
  <si>
    <t>Shute Harbour Airport</t>
  </si>
  <si>
    <t>Shepparton Airport</t>
  </si>
  <si>
    <t>Saibai Island Airport</t>
  </si>
  <si>
    <t>Smithton Airport</t>
  </si>
  <si>
    <t>Smith Point Airport</t>
  </si>
  <si>
    <t>Strathmore Airport</t>
  </si>
  <si>
    <t>Snake Bay Airport</t>
  </si>
  <si>
    <t>Norfolk Island International Airport</t>
  </si>
  <si>
    <t>Nowra Airport</t>
  </si>
  <si>
    <t>Stanthorpe Airport</t>
  </si>
  <si>
    <t>Spring Creek Airport</t>
  </si>
  <si>
    <t>Southport Airport</t>
  </si>
  <si>
    <t>RAAF Base Richmond</t>
  </si>
  <si>
    <t>Strahan Airport</t>
  </si>
  <si>
    <t>Sydney Kingsford Smith International Airport</t>
  </si>
  <si>
    <t>St Helens Airport</t>
  </si>
  <si>
    <t>Tamworth Airport</t>
  </si>
  <si>
    <t>Silver Plains Airport</t>
  </si>
  <si>
    <t>Wagga Wagga City Airport</t>
  </si>
  <si>
    <t>Swan Hill Airport</t>
  </si>
  <si>
    <t>Stawell Airport</t>
  </si>
  <si>
    <t>Tara Airport</t>
  </si>
  <si>
    <t>Tableland Homestead Airport</t>
  </si>
  <si>
    <t>Taroom Airport</t>
  </si>
  <si>
    <t>Tarcoola Airport</t>
  </si>
  <si>
    <t>Pattaya Airpark</t>
  </si>
  <si>
    <t>Timber Creek Airport</t>
  </si>
  <si>
    <t>Theodore Airport</t>
  </si>
  <si>
    <t>Trepell Airport</t>
  </si>
  <si>
    <t>Telfer Airport</t>
  </si>
  <si>
    <t>Temora Airport</t>
  </si>
  <si>
    <t>Tangalooma Airport</t>
  </si>
  <si>
    <t>Thargomindah Airport</t>
  </si>
  <si>
    <t>Theda Station Airport</t>
  </si>
  <si>
    <t>Thylungra Airport</t>
  </si>
  <si>
    <t>Tibooburra Airport</t>
  </si>
  <si>
    <t>Turkey Creek Airport</t>
  </si>
  <si>
    <t>The Monument Airport</t>
  </si>
  <si>
    <t>Tumut Airport</t>
  </si>
  <si>
    <t>Tobermorey Airport</t>
  </si>
  <si>
    <t>Tanbar Airport</t>
  </si>
  <si>
    <t>Thangool Airport</t>
  </si>
  <si>
    <t>Tennant Creek Airport</t>
  </si>
  <si>
    <t>Tocumwal Airport</t>
  </si>
  <si>
    <t>Taree Airport</t>
  </si>
  <si>
    <t>Truscott-Mungalalu Airport</t>
  </si>
  <si>
    <t>Toowoomba Airport</t>
  </si>
  <si>
    <t>Yangzhou Taizhou Airport</t>
  </si>
  <si>
    <t>Undara Airport</t>
  </si>
  <si>
    <t>Cluny Airport</t>
  </si>
  <si>
    <t>Useless Loop Airport</t>
  </si>
  <si>
    <t>Victoria River Downs Airport</t>
  </si>
  <si>
    <t>Vanrook Station Airport</t>
  </si>
  <si>
    <t>Wauchope Airport</t>
  </si>
  <si>
    <t>Wallal Airport</t>
  </si>
  <si>
    <t>Wave Hill Airport</t>
  </si>
  <si>
    <t>Warrnambool Airport</t>
  </si>
  <si>
    <t>Warraber Island Airport</t>
  </si>
  <si>
    <t>Wilcannia Airport</t>
  </si>
  <si>
    <t>Walcha Airport</t>
  </si>
  <si>
    <t>Warwick Airport</t>
  </si>
  <si>
    <t>Windarra Airport</t>
  </si>
  <si>
    <t>Windarling Airport</t>
  </si>
  <si>
    <t>Windorah Airport</t>
  </si>
  <si>
    <t>Wondoola Airport</t>
  </si>
  <si>
    <t>Mount Full Stop Airport</t>
  </si>
  <si>
    <t>Wangaratta Airport</t>
  </si>
  <si>
    <t>Whyalla Airport</t>
  </si>
  <si>
    <t>Whitsunday Island Airport</t>
  </si>
  <si>
    <t>Wittenoom Airport</t>
  </si>
  <si>
    <t>Warracknabeal Airport</t>
  </si>
  <si>
    <t>Walgett Airport</t>
  </si>
  <si>
    <t>Wiluna Airport</t>
  </si>
  <si>
    <t>Wrotham Park Airport</t>
  </si>
  <si>
    <t>Wondai Airport</t>
  </si>
  <si>
    <t>Shellharbour Airport</t>
  </si>
  <si>
    <t>Wollogorang Airport</t>
  </si>
  <si>
    <t>Warren Airport</t>
  </si>
  <si>
    <t>West Sale Airport</t>
  </si>
  <si>
    <t>Winton Airport</t>
  </si>
  <si>
    <t>Wudinna Airport</t>
  </si>
  <si>
    <t>Wee Waa Airport</t>
  </si>
  <si>
    <t>Warrawagine Airport</t>
  </si>
  <si>
    <t>Woodie Woodie Airport</t>
  </si>
  <si>
    <t>West Wyalong Airport</t>
  </si>
  <si>
    <t>Wyndham Airport</t>
  </si>
  <si>
    <t>Wynyard Airport</t>
  </si>
  <si>
    <t>Sanhe Airport</t>
  </si>
  <si>
    <t>Yalgoo Airport</t>
  </si>
  <si>
    <t>Yorke Island Airport</t>
  </si>
  <si>
    <t>Yeelirrie Airport</t>
  </si>
  <si>
    <t>Yam Island Airport</t>
  </si>
  <si>
    <t>Yuendumu Airport</t>
  </si>
  <si>
    <t>Young Airport</t>
  </si>
  <si>
    <t>Yorketown Airport</t>
  </si>
  <si>
    <t>Yalata Mission Airport</t>
  </si>
  <si>
    <t>Akiachak Airport</t>
  </si>
  <si>
    <t>Bear Creek 3 Airport</t>
  </si>
  <si>
    <t>Birch Creek Airport</t>
  </si>
  <si>
    <t>Copper Center 2 Airport</t>
  </si>
  <si>
    <t>Ulusaba Airport</t>
  </si>
  <si>
    <t>Tanda Tula Airport</t>
  </si>
  <si>
    <t>Hazyview Airport</t>
  </si>
  <si>
    <t>Khoka Moya Airport</t>
  </si>
  <si>
    <t>Mkambati Airport</t>
  </si>
  <si>
    <t>Inyati Airport</t>
  </si>
  <si>
    <t>Tshipise Airport</t>
  </si>
  <si>
    <t>Singita Safari Lodge Airport</t>
  </si>
  <si>
    <t>Koingnaas Airport</t>
  </si>
  <si>
    <t>Beijing Capital International Airport</t>
  </si>
  <si>
    <t>Beijing Daxing International Airport</t>
  </si>
  <si>
    <t>Chengde Puning Airport</t>
  </si>
  <si>
    <t>Chifeng Airport</t>
  </si>
  <si>
    <t>Changzhi Airport</t>
  </si>
  <si>
    <t>Qinhuangdao Beidaihe Airport</t>
  </si>
  <si>
    <t>Ordos Ejin Horo Airport</t>
  </si>
  <si>
    <t>Datong Airport</t>
  </si>
  <si>
    <t>Erenhot Saiwusu International Airport</t>
  </si>
  <si>
    <t>Arxan Yi'ershi Airport</t>
  </si>
  <si>
    <t>Handan Airport</t>
  </si>
  <si>
    <t>Baita International Airport</t>
  </si>
  <si>
    <t>Holingol Huolinhe Airport</t>
  </si>
  <si>
    <t>Hulunbuir Hailar Airport</t>
  </si>
  <si>
    <t>Linfen Qiaoli Airport</t>
  </si>
  <si>
    <t>Lüliang Airport</t>
  </si>
  <si>
    <t>Manzhouli Xijiao Airport</t>
  </si>
  <si>
    <t>Beijing Nanyuan Airport</t>
  </si>
  <si>
    <t>Baotou Airport</t>
  </si>
  <si>
    <t>Shijiazhuang Daguocun International Airport</t>
  </si>
  <si>
    <t>Tianjin Binhai International Airport</t>
  </si>
  <si>
    <t>Tongliao Airport</t>
  </si>
  <si>
    <t>Ulanqab Jining Airport</t>
  </si>
  <si>
    <t>Wuhai Airport</t>
  </si>
  <si>
    <t>Ulanhot Airport</t>
  </si>
  <si>
    <t>Xilinhot Airport</t>
  </si>
  <si>
    <t>Xingtai Dalian Airport</t>
  </si>
  <si>
    <t>Xinzhou Wutaishan Airport</t>
  </si>
  <si>
    <t>Yuncheng Guangong Airport</t>
  </si>
  <si>
    <t>Taiyuan Wusu Airport</t>
  </si>
  <si>
    <t>Bayannur Tianjitai Airport</t>
  </si>
  <si>
    <t>Chengjisihan Airport</t>
  </si>
  <si>
    <t>Delma Airport</t>
  </si>
  <si>
    <t>Zenag Airport</t>
  </si>
  <si>
    <t>Beihai Airport</t>
  </si>
  <si>
    <t>Changde Airport</t>
  </si>
  <si>
    <t>Zhijiang Airport</t>
  </si>
  <si>
    <t>Dayong Airport</t>
  </si>
  <si>
    <t>Guangzhou Baiyun International Airport</t>
  </si>
  <si>
    <t>Changsha Huanghua International Airport</t>
  </si>
  <si>
    <t>Hechi Jinchengjiang Airport</t>
  </si>
  <si>
    <t>Huayuan Airport</t>
  </si>
  <si>
    <t>Hengyang Nanyue Airport</t>
  </si>
  <si>
    <t>Guilin Liangjiang International Airport</t>
  </si>
  <si>
    <t>Lingling Airport</t>
  </si>
  <si>
    <t>Meixian Airport</t>
  </si>
  <si>
    <t>Nanning Wuxu Airport</t>
  </si>
  <si>
    <t>Jieyang Chaoshan International Airport</t>
  </si>
  <si>
    <t>Zhuhai Jinwan Airport</t>
  </si>
  <si>
    <t>Shaoyang Wugang Airport</t>
  </si>
  <si>
    <t>Shenzhen Bao'an International Airport</t>
  </si>
  <si>
    <t>Wuzhou Changzhoudao Airport</t>
  </si>
  <si>
    <t>Xingning Airport</t>
  </si>
  <si>
    <t>Liuzhou Bailian Airport</t>
  </si>
  <si>
    <t>Zhanjiang Airport</t>
  </si>
  <si>
    <t>Anyang Airport</t>
  </si>
  <si>
    <t>Zhengzhou Xinzheng International Airport</t>
  </si>
  <si>
    <t>Enshi Airport</t>
  </si>
  <si>
    <t>Guangzhou MR Air Base</t>
  </si>
  <si>
    <t>Wuhan Tianhe International Airport</t>
  </si>
  <si>
    <t>Luoyang Airport</t>
  </si>
  <si>
    <t>Nanyang Jiangying Airport</t>
  </si>
  <si>
    <t>Shennongjia Hongping Airport</t>
  </si>
  <si>
    <t>Shashi Airport</t>
  </si>
  <si>
    <t>Shiyan Wudangshan Airport</t>
  </si>
  <si>
    <t>Xiangyang Liuji Airport</t>
  </si>
  <si>
    <t>Yichang Sanxia Airport</t>
  </si>
  <si>
    <t>Haikou Meilan International Airport</t>
  </si>
  <si>
    <t>Qionghai Bo'ao Airport</t>
  </si>
  <si>
    <t>Sanya Phoenix International Airport</t>
  </si>
  <si>
    <t>Pyongyang Sunan International Airport</t>
  </si>
  <si>
    <t>Sondok Airport</t>
  </si>
  <si>
    <t>Wonsan Kalma International Airport</t>
  </si>
  <si>
    <t>Ankang Wulipu Airport</t>
  </si>
  <si>
    <t>Dunhuang Airport</t>
  </si>
  <si>
    <t>Delingha Airport</t>
  </si>
  <si>
    <t>Golmud Airport</t>
  </si>
  <si>
    <t>Guyuan Liupanshan Airport</t>
  </si>
  <si>
    <t>Huatugou Airport</t>
  </si>
  <si>
    <t>Hanzhong Chenggu Airport</t>
  </si>
  <si>
    <t>Yinchuan/Xincheng Air Base</t>
  </si>
  <si>
    <t>Jining Qufu Airport</t>
  </si>
  <si>
    <t>Jiayuguan Airport</t>
  </si>
  <si>
    <t>Lanzhou Zhongchuan Airport</t>
  </si>
  <si>
    <t>Longnan Chengzhou Airport</t>
  </si>
  <si>
    <t>Qingyang Airport</t>
  </si>
  <si>
    <t>Xi'an Xiguan Airport</t>
  </si>
  <si>
    <t>Gannan Xiahe Airport</t>
  </si>
  <si>
    <t>Xining Caojiabu Airport</t>
  </si>
  <si>
    <t>Xi'an Xianyang International Airport</t>
  </si>
  <si>
    <t>Yan'an Ershilipu Airport</t>
  </si>
  <si>
    <t>Yulin Yuyang Airport</t>
  </si>
  <si>
    <t>Zhongwei Shapotou Airport</t>
  </si>
  <si>
    <t>Arvaikheer Airport</t>
  </si>
  <si>
    <t>Altai Airport</t>
  </si>
  <si>
    <t>Bayankhongor Airport</t>
  </si>
  <si>
    <t>Bulgan Airport</t>
  </si>
  <si>
    <t>Bulagtai Resort Airport</t>
  </si>
  <si>
    <t>Bulgan Sum Airport</t>
  </si>
  <si>
    <t>Baruun Urt Airport</t>
  </si>
  <si>
    <t>Choibalsan Airport</t>
  </si>
  <si>
    <t>Ulaanbaatar International Airport</t>
  </si>
  <si>
    <t>Sena Madureira Airport</t>
  </si>
  <si>
    <t>Donoi Airport</t>
  </si>
  <si>
    <t>Dalanzadgad Airport</t>
  </si>
  <si>
    <t>Kharkhorin Airport</t>
  </si>
  <si>
    <t>Khujirt Airport</t>
  </si>
  <si>
    <t>Khovd Airport</t>
  </si>
  <si>
    <t>Mörön Airport</t>
  </si>
  <si>
    <t>Tselserleg Airport</t>
  </si>
  <si>
    <t>Tosontsengel Airport</t>
  </si>
  <si>
    <t>Buyant-Ukhaa International Airport</t>
  </si>
  <si>
    <t>Ulaangom Airport</t>
  </si>
  <si>
    <t>Ulgii Mongolei Airport</t>
  </si>
  <si>
    <t>Nyac Airport</t>
  </si>
  <si>
    <t>Cangyuan Washan Airport</t>
  </si>
  <si>
    <t>Dali Airport</t>
  </si>
  <si>
    <t>Diqing Airport</t>
  </si>
  <si>
    <t>Xishuangbanna Gasa Airport</t>
  </si>
  <si>
    <t>Lancang Jingmai Airport</t>
  </si>
  <si>
    <t>Lijiang Airport</t>
  </si>
  <si>
    <t>Mangshi Airport</t>
  </si>
  <si>
    <t>Kunming Changshui International Airport</t>
  </si>
  <si>
    <t>Pu'er Simao Airport</t>
  </si>
  <si>
    <t>Wenshan Puzhehei Airport</t>
  </si>
  <si>
    <t>Zhaotong Airport</t>
  </si>
  <si>
    <t>Xiamen Gaoqi International Airport</t>
  </si>
  <si>
    <t>Anqing Tianzhushan Airport</t>
  </si>
  <si>
    <t>Bengbu Airport</t>
  </si>
  <si>
    <t>Changzhou Benniu Airport</t>
  </si>
  <si>
    <t>Nanchang Changbei International Airport</t>
  </si>
  <si>
    <t>Fuyang Xiguan Airport</t>
  </si>
  <si>
    <t>Fuzhou Changle International Airport</t>
  </si>
  <si>
    <t>Ganzhou Airport</t>
  </si>
  <si>
    <t>Hangzhou Xiaoshan International Airport</t>
  </si>
  <si>
    <t>Jingdezhen Airport</t>
  </si>
  <si>
    <t>Jiujiang Lushan Airport</t>
  </si>
  <si>
    <t>Yaoqiang Airport</t>
  </si>
  <si>
    <t>Quzhou Airport</t>
  </si>
  <si>
    <t>Longyan Guanzhishan Airport</t>
  </si>
  <si>
    <t>Lianyungang Airport</t>
  </si>
  <si>
    <t>Huangyan Luqiao Airport</t>
  </si>
  <si>
    <t>Shubuling Airport</t>
  </si>
  <si>
    <t>Ningbo Lishe International Airport</t>
  </si>
  <si>
    <t>Nanjing Lukou Airport</t>
  </si>
  <si>
    <t>Hefei Luogang International Airport</t>
  </si>
  <si>
    <t>Shanghai Pudong International Airport</t>
  </si>
  <si>
    <t>Liuting Airport</t>
  </si>
  <si>
    <t>Quanzhou Jinjiang International Airport</t>
  </si>
  <si>
    <t>Rugao Air Base</t>
  </si>
  <si>
    <t>Rizhao Shanzihe Airport</t>
  </si>
  <si>
    <t>Shanghai Hongqiao International Airport</t>
  </si>
  <si>
    <t>Suzhou Guangfu Airport</t>
  </si>
  <si>
    <t>Tunxi International Airport</t>
  </si>
  <si>
    <t>Weifang Airport</t>
  </si>
  <si>
    <t>Weihai Airport</t>
  </si>
  <si>
    <t>Wuhu Air Base</t>
  </si>
  <si>
    <t>Sunan Shuofang International Airport</t>
  </si>
  <si>
    <t>Nanping Wuyishan Airport</t>
  </si>
  <si>
    <t>Wenzhou Longwan International Airport</t>
  </si>
  <si>
    <t>Xuzhou Guanyin Airport</t>
  </si>
  <si>
    <t>Yichun Mingyueshan Airport</t>
  </si>
  <si>
    <t>Yancheng Airport</t>
  </si>
  <si>
    <t>Yiwu Airport</t>
  </si>
  <si>
    <t>Zhoushan Airport</t>
  </si>
  <si>
    <t>Ngari Gunsa Airport</t>
  </si>
  <si>
    <t>Anshun Huangguoshu Airport</t>
  </si>
  <si>
    <t>Qamdo Bangda Airport</t>
  </si>
  <si>
    <t>Bijie Feixiong Airport</t>
  </si>
  <si>
    <t>Chongqing Jiangbei International Airport</t>
  </si>
  <si>
    <t>Daocheng Yading Airport</t>
  </si>
  <si>
    <t>Dachuan Airport</t>
  </si>
  <si>
    <t>Guanghan Airport</t>
  </si>
  <si>
    <t>Guangyuan Airport</t>
  </si>
  <si>
    <t>Longdongbao Airport</t>
  </si>
  <si>
    <t>Jiuzhai Huanglong Airport</t>
  </si>
  <si>
    <t>Kangding Airport</t>
  </si>
  <si>
    <t>Kaili Airport</t>
  </si>
  <si>
    <t>Libo Airport</t>
  </si>
  <si>
    <t>Liangping Airport</t>
  </si>
  <si>
    <t>Lhasa Gonggar Airport</t>
  </si>
  <si>
    <t>Luzhou Airport</t>
  </si>
  <si>
    <t>Öndörkhaan Airport</t>
  </si>
  <si>
    <t>Zunyi Maotai Airport</t>
  </si>
  <si>
    <t>Mianyang Airport</t>
  </si>
  <si>
    <t>Nanchong Gaoping Airport</t>
  </si>
  <si>
    <t>Liping Airport</t>
  </si>
  <si>
    <t>Nyingchi Airport</t>
  </si>
  <si>
    <t>Liupanshui Yuezhao Airport</t>
  </si>
  <si>
    <t>Tengchong Tuofeng Airport</t>
  </si>
  <si>
    <t>Tongren Fenghuang Airport</t>
  </si>
  <si>
    <t>Chengdu Shuangliu International Airport</t>
  </si>
  <si>
    <t>Wanxian Airport</t>
  </si>
  <si>
    <t>Xichang Qingshan Airport</t>
  </si>
  <si>
    <t>Yibin Caiba Airport</t>
  </si>
  <si>
    <t>Xingyi Airport</t>
  </si>
  <si>
    <t>Zunyi Xinzhou Airport</t>
  </si>
  <si>
    <t>Aksu Airport</t>
  </si>
  <si>
    <t>Alashankou Bole (Bortala) airport</t>
  </si>
  <si>
    <t>Qiemo Yudu Airport</t>
  </si>
  <si>
    <t>Fuyun Koktokay Airport</t>
  </si>
  <si>
    <t>Hami Airport</t>
  </si>
  <si>
    <t>Kuqa Airport</t>
  </si>
  <si>
    <t>Korla Airport</t>
  </si>
  <si>
    <t>Karamay Airport</t>
  </si>
  <si>
    <t>Kanas Airport</t>
  </si>
  <si>
    <t>Xinyuan Nalati Airport</t>
  </si>
  <si>
    <t>Ruoqiang Loulan Airport</t>
  </si>
  <si>
    <t>Yeerqiang Airport</t>
  </si>
  <si>
    <t>Kashgar Airport</t>
  </si>
  <si>
    <t>Shanshan Airport</t>
  </si>
  <si>
    <t>Tacheng Airport</t>
  </si>
  <si>
    <t>Hotan Airport</t>
  </si>
  <si>
    <t>Turpan Jiaohe Airport</t>
  </si>
  <si>
    <t>Ürümqi Diwopu International Airport</t>
  </si>
  <si>
    <t>Yining Airport</t>
  </si>
  <si>
    <t>Anshan Air Base</t>
  </si>
  <si>
    <t>Longjia Airport</t>
  </si>
  <si>
    <t>Changhai Airport</t>
  </si>
  <si>
    <t>Wudalianchi Dedu Airport</t>
  </si>
  <si>
    <t>Dongji Aiport</t>
  </si>
  <si>
    <t>Taiping Airport</t>
  </si>
  <si>
    <t>Heihe Airport</t>
  </si>
  <si>
    <t>Jilin Airport</t>
  </si>
  <si>
    <t>Jiamusi Airport</t>
  </si>
  <si>
    <t>Jiansanjiang Airport</t>
  </si>
  <si>
    <t>Jixi Xingkaihu Airport</t>
  </si>
  <si>
    <t>Jinzhou Airport</t>
  </si>
  <si>
    <t>Lindu Airport</t>
  </si>
  <si>
    <t>Yushu Batang Airport</t>
  </si>
  <si>
    <t>Mudanjiang Hailang International Airport</t>
  </si>
  <si>
    <t>Gu-Lian Airport</t>
  </si>
  <si>
    <t>Qiqihar Sanjiazi Airport</t>
  </si>
  <si>
    <t>Songyuan Chaganhu Airport</t>
  </si>
  <si>
    <t>Zhoushuizi Airport</t>
  </si>
  <si>
    <t>Tonghua Sanyuanpu Airport</t>
  </si>
  <si>
    <t>Taoxian Airport</t>
  </si>
  <si>
    <t>Yanji Chaoyangchuan Airport</t>
  </si>
  <si>
    <t>Yingkou Lanqi Airport</t>
  </si>
  <si>
    <t>small_airport</t>
  </si>
  <si>
    <t>medium_airport</t>
  </si>
  <si>
    <t>large_airport</t>
  </si>
  <si>
    <t>South Sudan</t>
  </si>
  <si>
    <t>Antarctica</t>
  </si>
  <si>
    <t>Bolivia, Plurinational State of</t>
  </si>
  <si>
    <t>Côte d'Ivoire</t>
  </si>
  <si>
    <t>Isle of Man</t>
  </si>
  <si>
    <t>Saint Helena, Ascension and Tristan da Cunha</t>
  </si>
  <si>
    <t>British Indian Ocean Territory</t>
  </si>
  <si>
    <t>Micronesia, Federated States of</t>
  </si>
  <si>
    <t>Mayotte</t>
  </si>
  <si>
    <t>Réunion</t>
  </si>
  <si>
    <t>Congo, the Democratic Republic of the</t>
  </si>
  <si>
    <t>Western Sahara</t>
  </si>
  <si>
    <t>Tanzania, United Republic of</t>
  </si>
  <si>
    <t>Eritrea</t>
  </si>
  <si>
    <t>Timor-Leste</t>
  </si>
  <si>
    <t>Iran, Islamic Republic of</t>
  </si>
  <si>
    <t>Korea, Democratic People's Republic of</t>
  </si>
  <si>
    <t>Croatia</t>
  </si>
  <si>
    <t>Saint Pierre and Miquelon</t>
  </si>
  <si>
    <t>Czech Republic</t>
  </si>
  <si>
    <t>Moldova, Republic of</t>
  </si>
  <si>
    <t>Macedonia, the Former Yugoslav Republic of</t>
  </si>
  <si>
    <t>Serbia</t>
  </si>
  <si>
    <t>Montenegro</t>
  </si>
  <si>
    <t>Slovakia</t>
  </si>
  <si>
    <t>Wallis and Futuna</t>
  </si>
  <si>
    <t>Syrian Arab Republic</t>
  </si>
  <si>
    <t>Lao People's Democratic Republic</t>
  </si>
  <si>
    <t>United States Minor Outlying Islands</t>
  </si>
  <si>
    <t>Taiwan, Province of China</t>
  </si>
  <si>
    <t>Korea, Republic of</t>
  </si>
  <si>
    <t>Venezuela, Bolivarian Republic of</t>
  </si>
  <si>
    <t>Saint Martin (French part)</t>
  </si>
  <si>
    <t>Saint BarthÃ©lemy</t>
  </si>
  <si>
    <t>Virgin Islands, U.S.</t>
  </si>
  <si>
    <t>Bonaire, Sint Eustatius and Saba</t>
  </si>
  <si>
    <t>CuraÃ§ao</t>
  </si>
  <si>
    <t>Sint Maarten (Dutch part)</t>
  </si>
  <si>
    <t>Virgin Islands, British</t>
  </si>
  <si>
    <t>Macao</t>
  </si>
  <si>
    <t>Airport type</t>
  </si>
  <si>
    <t>Country</t>
  </si>
  <si>
    <t>PB ID</t>
  </si>
  <si>
    <t>PB name</t>
  </si>
  <si>
    <t>PB-00001</t>
  </si>
  <si>
    <t>Abbey Theatre</t>
  </si>
  <si>
    <t>PB-00003</t>
  </si>
  <si>
    <t>Adoption Authority of Ireland</t>
  </si>
  <si>
    <t>PB-00009</t>
  </si>
  <si>
    <t>AHEAD</t>
  </si>
  <si>
    <t>PB-00011</t>
  </si>
  <si>
    <t>Nursing and Midwifery Board of Ireland</t>
  </si>
  <si>
    <t>PB-00012</t>
  </si>
  <si>
    <t>An Bord Pleanála</t>
  </si>
  <si>
    <t>PB-00015</t>
  </si>
  <si>
    <t>Oifig an Choimisinéara Teanga</t>
  </si>
  <si>
    <t>PB-00016</t>
  </si>
  <si>
    <t>An Foras Teanga - Foras na Gaeilge</t>
  </si>
  <si>
    <t>PB-00017</t>
  </si>
  <si>
    <t>An Foras Teanga – Ulster Scots Agency</t>
  </si>
  <si>
    <t>PB-00018</t>
  </si>
  <si>
    <t>An Garda Síochána</t>
  </si>
  <si>
    <t>PB-00019</t>
  </si>
  <si>
    <t>An Post</t>
  </si>
  <si>
    <t>PB-00022</t>
  </si>
  <si>
    <t>Athlone Institute of Technology</t>
  </si>
  <si>
    <t>PB-00023</t>
  </si>
  <si>
    <t>Office of the Attorney General</t>
  </si>
  <si>
    <t>PB-00026</t>
  </si>
  <si>
    <t>Bantry Bay Port Company DAC</t>
  </si>
  <si>
    <t>PB-00027</t>
  </si>
  <si>
    <t>Bord Bia</t>
  </si>
  <si>
    <t>PB-00028</t>
  </si>
  <si>
    <t>Ervia (Business Services)</t>
  </si>
  <si>
    <t>PB-00029</t>
  </si>
  <si>
    <t>Bord Iascaigh Mhara</t>
  </si>
  <si>
    <t>PB-00030</t>
  </si>
  <si>
    <t>Bord na Móna plc</t>
  </si>
  <si>
    <t>PB-00031</t>
  </si>
  <si>
    <t>Northern &amp; Western Regional Assembly</t>
  </si>
  <si>
    <t>PB-00034</t>
  </si>
  <si>
    <t>Broadcasting Authority of Ireland</t>
  </si>
  <si>
    <t>PB-00036</t>
  </si>
  <si>
    <t>Dublin Bus</t>
  </si>
  <si>
    <t>PB-00037</t>
  </si>
  <si>
    <t>Bus Éireann</t>
  </si>
  <si>
    <t>PB-00038</t>
  </si>
  <si>
    <t>Carlow County Council</t>
  </si>
  <si>
    <t>PB-00041</t>
  </si>
  <si>
    <t>Cavan County Council</t>
  </si>
  <si>
    <t>PB-00045</t>
  </si>
  <si>
    <t>Central Bank of Ireland</t>
  </si>
  <si>
    <t>PB-00046</t>
  </si>
  <si>
    <t>Inland Fisheries Ireland</t>
  </si>
  <si>
    <t>PB-00047</t>
  </si>
  <si>
    <t>Central Statistics Office</t>
  </si>
  <si>
    <t>PB-00051</t>
  </si>
  <si>
    <t>Chief State Solicitor’s Office</t>
  </si>
  <si>
    <t>PB-00054</t>
  </si>
  <si>
    <t>Citizens Information Board</t>
  </si>
  <si>
    <t>PB-00056</t>
  </si>
  <si>
    <t>City of Dublin Education &amp; Training Board</t>
  </si>
  <si>
    <t>PB-00066</t>
  </si>
  <si>
    <t>Clare County Council</t>
  </si>
  <si>
    <t>PB-00070</t>
  </si>
  <si>
    <t>Coillte Teoranta</t>
  </si>
  <si>
    <t>PB-00076</t>
  </si>
  <si>
    <t>Commission for Aviation Regulation</t>
  </si>
  <si>
    <t>PB-00077</t>
  </si>
  <si>
    <t>Commission for Communications Regulation</t>
  </si>
  <si>
    <t>PB-00078</t>
  </si>
  <si>
    <t>Commission for the Regulation of Utilities</t>
  </si>
  <si>
    <t>PB-00083</t>
  </si>
  <si>
    <t>Companies Registration Office &amp; Registrar of Friendly Societies</t>
  </si>
  <si>
    <t>PB-00086</t>
  </si>
  <si>
    <t>PB-00087</t>
  </si>
  <si>
    <t>Cork City Council</t>
  </si>
  <si>
    <t>PB-00089</t>
  </si>
  <si>
    <t>Cork County Council</t>
  </si>
  <si>
    <t>PB-00090</t>
  </si>
  <si>
    <t>Cork Institute of Technology</t>
  </si>
  <si>
    <t>PB-00093</t>
  </si>
  <si>
    <t>Cork Education &amp; Training Board</t>
  </si>
  <si>
    <t>PB-00095</t>
  </si>
  <si>
    <t>Galway Roscommon Education &amp; Training Board</t>
  </si>
  <si>
    <t>PB-00096</t>
  </si>
  <si>
    <t>Limerick &amp; Clare Education &amp; Training Board</t>
  </si>
  <si>
    <t>PB-00097</t>
  </si>
  <si>
    <t>Waterford &amp; Wexford Education &amp; Training Board</t>
  </si>
  <si>
    <t>PB-00098</t>
  </si>
  <si>
    <t>Courts Service</t>
  </si>
  <si>
    <t>PB-00099</t>
  </si>
  <si>
    <t>Design &amp; Crafts Council Ireland</t>
  </si>
  <si>
    <t>PB-00100</t>
  </si>
  <si>
    <t>Crawford Art Gallery Cork</t>
  </si>
  <si>
    <t>PB-00106</t>
  </si>
  <si>
    <t>Data Protection Commissioner</t>
  </si>
  <si>
    <t>PB-00108</t>
  </si>
  <si>
    <t>Defence Forces</t>
  </si>
  <si>
    <t>PB-00109</t>
  </si>
  <si>
    <t>Dental Council</t>
  </si>
  <si>
    <t>PB-00110</t>
  </si>
  <si>
    <t>Department of Culture, Heritage &amp; the Gaeltacht</t>
  </si>
  <si>
    <t>PB-00111</t>
  </si>
  <si>
    <t>Department of Agriculture, Food &amp; the Marine</t>
  </si>
  <si>
    <t>PB-00112</t>
  </si>
  <si>
    <t>Department of The Environment, Climate and Communications</t>
  </si>
  <si>
    <t>PB-00113</t>
  </si>
  <si>
    <t>Department of Defence</t>
  </si>
  <si>
    <t>PB-00114</t>
  </si>
  <si>
    <t>Department of Education &amp; Skills</t>
  </si>
  <si>
    <t>PB-00115</t>
  </si>
  <si>
    <t>Department of Enterprise, Trade and Employment</t>
  </si>
  <si>
    <t>PB-00116</t>
  </si>
  <si>
    <t>Department of Housing, Local Government and Heritage</t>
  </si>
  <si>
    <t>PB-00117</t>
  </si>
  <si>
    <t>Department of Finance</t>
  </si>
  <si>
    <t>PB-00118</t>
  </si>
  <si>
    <t>Department of Foreign Affairs &amp; Trade</t>
  </si>
  <si>
    <t>PB-00119</t>
  </si>
  <si>
    <t>Department of Health</t>
  </si>
  <si>
    <t>PB-00120</t>
  </si>
  <si>
    <t>Department of Justice &amp; Equality</t>
  </si>
  <si>
    <t>PB-00121</t>
  </si>
  <si>
    <t>Department of Employment &amp; Social Protection</t>
  </si>
  <si>
    <t>PB-00122</t>
  </si>
  <si>
    <t>Department of the Taoiseach</t>
  </si>
  <si>
    <t>PB-00124</t>
  </si>
  <si>
    <t xml:space="preserve">Department of Transport, </t>
  </si>
  <si>
    <t>PB-00125</t>
  </si>
  <si>
    <t>Digital Hub Development Agency</t>
  </si>
  <si>
    <t>PB-00128</t>
  </si>
  <si>
    <t>Donegal County Council</t>
  </si>
  <si>
    <t>PB-00131</t>
  </si>
  <si>
    <t>Donegal Education &amp; Training Board</t>
  </si>
  <si>
    <t>PB-00132</t>
  </si>
  <si>
    <t>Drogheda Port Company</t>
  </si>
  <si>
    <t>PB-00134</t>
  </si>
  <si>
    <t>daa plc</t>
  </si>
  <si>
    <t>PB-00135</t>
  </si>
  <si>
    <t>Dublin City Council</t>
  </si>
  <si>
    <t>PB-00137</t>
  </si>
  <si>
    <t>Dublin City University</t>
  </si>
  <si>
    <t>PB-00138</t>
  </si>
  <si>
    <t>Dublin Dental Hospital &amp; School</t>
  </si>
  <si>
    <t>PB-00140</t>
  </si>
  <si>
    <t>Dublin Institute for Advanced Studies</t>
  </si>
  <si>
    <t>PB-00141</t>
  </si>
  <si>
    <t>Technological University Dublin</t>
  </si>
  <si>
    <t>PB-00142</t>
  </si>
  <si>
    <t>Dublin Port Company</t>
  </si>
  <si>
    <t>PB-00148</t>
  </si>
  <si>
    <t xml:space="preserve">Dún Laoghaire Institute of Art, Design &amp; Technology </t>
  </si>
  <si>
    <t>PB-00149</t>
  </si>
  <si>
    <t>Dublin &amp; Dún Laoghaire Education &amp; Training Board</t>
  </si>
  <si>
    <t>PB-00150</t>
  </si>
  <si>
    <t>Dún Laoghaire-Rathdown County Council</t>
  </si>
  <si>
    <t>PB-00152</t>
  </si>
  <si>
    <t>Dundalk Institute of Technology</t>
  </si>
  <si>
    <t>PB-00153</t>
  </si>
  <si>
    <t>Economic and Social Research Institute (ESRI)</t>
  </si>
  <si>
    <t>PB-00155</t>
  </si>
  <si>
    <t>EirGrid Plc</t>
  </si>
  <si>
    <t>PB-00156</t>
  </si>
  <si>
    <t>Electricity Supply Board</t>
  </si>
  <si>
    <t>PB-00158</t>
  </si>
  <si>
    <t>Enterprise Ireland</t>
  </si>
  <si>
    <t>PB-00159</t>
  </si>
  <si>
    <t>Environmental Protection Agency</t>
  </si>
  <si>
    <t>PB-00162</t>
  </si>
  <si>
    <t>Fáilte Ireland</t>
  </si>
  <si>
    <t>PB-00168</t>
  </si>
  <si>
    <t>Fingal County Council</t>
  </si>
  <si>
    <t>PB-00171</t>
  </si>
  <si>
    <t>Food Safety Authority of Ireland</t>
  </si>
  <si>
    <t>PB-00172</t>
  </si>
  <si>
    <t>safefood</t>
  </si>
  <si>
    <t>PB-00174</t>
  </si>
  <si>
    <t>Forensic Science Laboratory</t>
  </si>
  <si>
    <t>PB-00177</t>
  </si>
  <si>
    <t>Foyle, Carlingford and Irish Lights Commission</t>
  </si>
  <si>
    <t>PB-00179</t>
  </si>
  <si>
    <t>Galway City Council</t>
  </si>
  <si>
    <t>PB-00181</t>
  </si>
  <si>
    <t>Galway County Council</t>
  </si>
  <si>
    <t>PB-00182</t>
  </si>
  <si>
    <t>Port of Galway</t>
  </si>
  <si>
    <t>PB-00183</t>
  </si>
  <si>
    <t>Galway Mayo Institute of Technology</t>
  </si>
  <si>
    <t>PB-00184</t>
  </si>
  <si>
    <t xml:space="preserve">Garda Inspectorate </t>
  </si>
  <si>
    <t>PB-00185</t>
  </si>
  <si>
    <t>Garda Ombudsman Commission</t>
  </si>
  <si>
    <t>PB-00188</t>
  </si>
  <si>
    <t>Grangegorman Development Agency</t>
  </si>
  <si>
    <t>PB-00189</t>
  </si>
  <si>
    <t>CORU</t>
  </si>
  <si>
    <t>PB-00190</t>
  </si>
  <si>
    <t>Health &amp; Safety Authority</t>
  </si>
  <si>
    <t>PB-00192</t>
  </si>
  <si>
    <t>The Health Information &amp; Quality Authority (HIQA)</t>
  </si>
  <si>
    <t>PB-00193</t>
  </si>
  <si>
    <t>The Health Insurance Authority</t>
  </si>
  <si>
    <t>PB-00195</t>
  </si>
  <si>
    <t>The Health Research Board</t>
  </si>
  <si>
    <t>PB-00196</t>
  </si>
  <si>
    <t>HSE</t>
  </si>
  <si>
    <t>PB-00197</t>
  </si>
  <si>
    <t>Heritage Council</t>
  </si>
  <si>
    <t>PB-00199</t>
  </si>
  <si>
    <t xml:space="preserve">Higher Education Authority Irish Research Council </t>
  </si>
  <si>
    <t>PB-00200</t>
  </si>
  <si>
    <t>Horseracing Ireland Ltd</t>
  </si>
  <si>
    <t>PB-00201</t>
  </si>
  <si>
    <t>Houses of the Oireachtas Service</t>
  </si>
  <si>
    <t>PB-00202</t>
  </si>
  <si>
    <t>Housing Finance Agency</t>
  </si>
  <si>
    <t>PB-00203</t>
  </si>
  <si>
    <t>Irish Human Rights &amp; Equality Commission</t>
  </si>
  <si>
    <t>PB-00204</t>
  </si>
  <si>
    <t>Iarnród Éireann / Irish Rail</t>
  </si>
  <si>
    <t>PB-00205</t>
  </si>
  <si>
    <t>IDA Ireland</t>
  </si>
  <si>
    <t>PB-00209</t>
  </si>
  <si>
    <t>Inishowen Development Partnership</t>
  </si>
  <si>
    <t>PB-00210</t>
  </si>
  <si>
    <t>Personal Injuries Assessment Board</t>
  </si>
  <si>
    <t>PB-00211</t>
  </si>
  <si>
    <t>Inspector of Prisons and Places of Detention</t>
  </si>
  <si>
    <t>PB-00212</t>
  </si>
  <si>
    <t>Institute of Public Administration</t>
  </si>
  <si>
    <t>PB-00213</t>
  </si>
  <si>
    <t>Technological University Dublin - Blanchardstown Campus</t>
  </si>
  <si>
    <t>PB-00214</t>
  </si>
  <si>
    <t>Institute of Technology Carlow</t>
  </si>
  <si>
    <t>PB-00215</t>
  </si>
  <si>
    <t>Institute of Technology Sligo</t>
  </si>
  <si>
    <t>PB-00216</t>
  </si>
  <si>
    <t>TU Dublin, Tallaght</t>
  </si>
  <si>
    <t>PB-00217</t>
  </si>
  <si>
    <t>Munster Technical University Kerry Campus</t>
  </si>
  <si>
    <t>PB-00221</t>
  </si>
  <si>
    <t>InterTradeIreland</t>
  </si>
  <si>
    <t>PB-00226</t>
  </si>
  <si>
    <t>Irish Aviation Authority</t>
  </si>
  <si>
    <t>PB-00227</t>
  </si>
  <si>
    <t>Irish Blood Transfusion Service</t>
  </si>
  <si>
    <t>PB-00230</t>
  </si>
  <si>
    <t>Irish Film Classification Office</t>
  </si>
  <si>
    <t>PB-00232</t>
  </si>
  <si>
    <t>Rásaíocht Con Éireann/Greyhound Racing Ireland</t>
  </si>
  <si>
    <t>PB-00238</t>
  </si>
  <si>
    <t>The Medical Council</t>
  </si>
  <si>
    <t>PB-00239</t>
  </si>
  <si>
    <t>Health Products Regulatory Authority</t>
  </si>
  <si>
    <t>PB-00240</t>
  </si>
  <si>
    <t>The Irish Museum of Modern Art</t>
  </si>
  <si>
    <t>PB-00247</t>
  </si>
  <si>
    <t>Water Safety Ireland</t>
  </si>
  <si>
    <t>PB-00249</t>
  </si>
  <si>
    <t>Kerry County Council</t>
  </si>
  <si>
    <t>PB-00250</t>
  </si>
  <si>
    <t>Kerry Education &amp; Training Board</t>
  </si>
  <si>
    <t>PB-00254</t>
  </si>
  <si>
    <t>Kildare County Council</t>
  </si>
  <si>
    <t>PB-00257</t>
  </si>
  <si>
    <t>Kilkenny County Council</t>
  </si>
  <si>
    <t>PB-00259</t>
  </si>
  <si>
    <t>Kilkenny &amp; Carlow Education &amp; Training Board</t>
  </si>
  <si>
    <t>PB-00262</t>
  </si>
  <si>
    <t>Labour Court</t>
  </si>
  <si>
    <t>PB-00263</t>
  </si>
  <si>
    <t>Workplace Relations Commission</t>
  </si>
  <si>
    <t>PB-00264</t>
  </si>
  <si>
    <t>Laois County Council</t>
  </si>
  <si>
    <t>PB-00267</t>
  </si>
  <si>
    <t>Law Reform Commission</t>
  </si>
  <si>
    <t>PB-00268</t>
  </si>
  <si>
    <t>Léargas - The Exchange Bureau</t>
  </si>
  <si>
    <t>PB-00269</t>
  </si>
  <si>
    <t>Legal Aid Board</t>
  </si>
  <si>
    <t>PB-00270</t>
  </si>
  <si>
    <t>Leitrim County Council</t>
  </si>
  <si>
    <t>PB-00273</t>
  </si>
  <si>
    <t>Letterkenny Institute of Technology</t>
  </si>
  <si>
    <t>PB-00277</t>
  </si>
  <si>
    <t>Limerick City &amp; County Council</t>
  </si>
  <si>
    <t>PB-00279</t>
  </si>
  <si>
    <t>Limerick Institute of Technology</t>
  </si>
  <si>
    <t>PB-00283</t>
  </si>
  <si>
    <t>Local Government Management Agency</t>
  </si>
  <si>
    <t>PB-00286</t>
  </si>
  <si>
    <t>Longford County Council</t>
  </si>
  <si>
    <t>PB-00289</t>
  </si>
  <si>
    <t>Louth County Council</t>
  </si>
  <si>
    <t>PB-00292</t>
  </si>
  <si>
    <t>Marine Institute</t>
  </si>
  <si>
    <t>PB-00294</t>
  </si>
  <si>
    <t xml:space="preserve">Mary Immaculate College Limerick </t>
  </si>
  <si>
    <t>PB-00296</t>
  </si>
  <si>
    <t>Mayo County Council</t>
  </si>
  <si>
    <t>PB-00298</t>
  </si>
  <si>
    <t>Mayo Sligo &amp; Leitrim Education &amp; Training Board</t>
  </si>
  <si>
    <t>PB-00299</t>
  </si>
  <si>
    <t>Meath County Council</t>
  </si>
  <si>
    <t>PB-00301</t>
  </si>
  <si>
    <t>Louth &amp; Meath Education &amp; Training Board</t>
  </si>
  <si>
    <t>PB-00303</t>
  </si>
  <si>
    <t>Medical Bureau of Road Safety</t>
  </si>
  <si>
    <t>PB-00305</t>
  </si>
  <si>
    <t>Mental Health Commission</t>
  </si>
  <si>
    <t>PB-00306</t>
  </si>
  <si>
    <t>Met Éireann</t>
  </si>
  <si>
    <t>PB-00311</t>
  </si>
  <si>
    <t>Monaghan County Council</t>
  </si>
  <si>
    <t>PB-00313</t>
  </si>
  <si>
    <t>Cavan &amp; Monaghan Education &amp; Training Board</t>
  </si>
  <si>
    <t>PB-00317</t>
  </si>
  <si>
    <t>National Archives</t>
  </si>
  <si>
    <t>PB-00320</t>
  </si>
  <si>
    <t>Professional Development Service for Teachers</t>
  </si>
  <si>
    <t>PB-00322</t>
  </si>
  <si>
    <t>National Cancer Registry Board</t>
  </si>
  <si>
    <t>PB-00328</t>
  </si>
  <si>
    <t>National College of Art and Design</t>
  </si>
  <si>
    <t>PB-00330</t>
  </si>
  <si>
    <t>The National Concert Hall</t>
  </si>
  <si>
    <t>PB-00331</t>
  </si>
  <si>
    <t>Competition and Consumer Protection Commission</t>
  </si>
  <si>
    <t>PB-00332</t>
  </si>
  <si>
    <t>NCCA (National Council for Curriculum and Assessment)</t>
  </si>
  <si>
    <t>PB-00333</t>
  </si>
  <si>
    <t>National Council for Special Education</t>
  </si>
  <si>
    <t>PB-00338</t>
  </si>
  <si>
    <t>National Disability Authority</t>
  </si>
  <si>
    <t>PB-00340</t>
  </si>
  <si>
    <t>National Economic and Social Development Office</t>
  </si>
  <si>
    <t>PB-00346</t>
  </si>
  <si>
    <t>National Gallery</t>
  </si>
  <si>
    <t>PB-00349</t>
  </si>
  <si>
    <t>National Library of Ireland</t>
  </si>
  <si>
    <t>PB-00350</t>
  </si>
  <si>
    <t>National Milk Agency</t>
  </si>
  <si>
    <t>PB-00351</t>
  </si>
  <si>
    <t>National Museum of Ireland</t>
  </si>
  <si>
    <t>PB-00352</t>
  </si>
  <si>
    <t>National Oil Reserves Agency</t>
  </si>
  <si>
    <t>PB-00356</t>
  </si>
  <si>
    <t>Property Service Regulatory Authority</t>
  </si>
  <si>
    <t>PB-00357</t>
  </si>
  <si>
    <t>Quality and Qualifications Ireland</t>
  </si>
  <si>
    <t>PB-00361</t>
  </si>
  <si>
    <t>NSAI</t>
  </si>
  <si>
    <t>PB-00364</t>
  </si>
  <si>
    <t>National Transport Authority</t>
  </si>
  <si>
    <t>PB-00366</t>
  </si>
  <si>
    <t>National Treasury Management Agency</t>
  </si>
  <si>
    <t>PB-00367</t>
  </si>
  <si>
    <t>National Treatment Purchase Fund</t>
  </si>
  <si>
    <t>PB-00368</t>
  </si>
  <si>
    <t>National University of Ireland, Galway</t>
  </si>
  <si>
    <t>PB-00369</t>
  </si>
  <si>
    <t>Maynooth University, NUIM</t>
  </si>
  <si>
    <t>PB-00374</t>
  </si>
  <si>
    <t>Tipperary County Council</t>
  </si>
  <si>
    <t>PB-00377</t>
  </si>
  <si>
    <t>Offaly County Council</t>
  </si>
  <si>
    <t>PB-00379</t>
  </si>
  <si>
    <t>Laois &amp; Offaly Education &amp; Training Board</t>
  </si>
  <si>
    <t>PB-00381</t>
  </si>
  <si>
    <t>Office of Public Works</t>
  </si>
  <si>
    <t>PB-00385</t>
  </si>
  <si>
    <t>Office of the Comptroller &amp; Auditor General</t>
  </si>
  <si>
    <t>PB-00388</t>
  </si>
  <si>
    <t>Office of the Director of Corporate Enforcement</t>
  </si>
  <si>
    <t>PB-00389</t>
  </si>
  <si>
    <t>Office of the Director of Public Prosecutions</t>
  </si>
  <si>
    <t>PB-00391</t>
  </si>
  <si>
    <t>Office of the Ombudsman</t>
  </si>
  <si>
    <t>PB-00395</t>
  </si>
  <si>
    <t>Office of the Ombudsman for Children</t>
  </si>
  <si>
    <t>PB-00396</t>
  </si>
  <si>
    <t>Office of the Ombudsman for the Defence Forces</t>
  </si>
  <si>
    <t>PB-00399</t>
  </si>
  <si>
    <t>Revenue Commissioners</t>
  </si>
  <si>
    <t>PB-00402</t>
  </si>
  <si>
    <t>Ordnance Survey Ireland</t>
  </si>
  <si>
    <t>PB-00406</t>
  </si>
  <si>
    <t>PSI - the Pharmacy Regulator</t>
  </si>
  <si>
    <t>PB-00407</t>
  </si>
  <si>
    <t>Port of Cork Company</t>
  </si>
  <si>
    <t>PB-00408</t>
  </si>
  <si>
    <t>Port of Waterford Company</t>
  </si>
  <si>
    <t>PB-00411</t>
  </si>
  <si>
    <t>Pre-Hospital Emergency Care Council</t>
  </si>
  <si>
    <t>PB-00412</t>
  </si>
  <si>
    <t>President’s Establishment</t>
  </si>
  <si>
    <t>PB-00415</t>
  </si>
  <si>
    <t>Irish Prison Service</t>
  </si>
  <si>
    <t>PB-00416</t>
  </si>
  <si>
    <t>Residential Tenancies Board</t>
  </si>
  <si>
    <t>PB-00418</t>
  </si>
  <si>
    <t>Private Security Authority</t>
  </si>
  <si>
    <t>PB-00419</t>
  </si>
  <si>
    <t>Probation Service agency of Dept of Justice &amp; Equality</t>
  </si>
  <si>
    <t>PB-00420</t>
  </si>
  <si>
    <t>The Property Registration Authority</t>
  </si>
  <si>
    <t>PB-00421</t>
  </si>
  <si>
    <t>Public Appointment Service</t>
  </si>
  <si>
    <t>PB-00423</t>
  </si>
  <si>
    <t>Raidió Teilifís Éireann</t>
  </si>
  <si>
    <t>PB-00426</t>
  </si>
  <si>
    <t>Transport Infrastructure Ireland</t>
  </si>
  <si>
    <t>PB-00427</t>
  </si>
  <si>
    <t>Commission for Railway Regulation</t>
  </si>
  <si>
    <t>PB-00435</t>
  </si>
  <si>
    <t>Road Safety Authority</t>
  </si>
  <si>
    <t>PB-00436</t>
  </si>
  <si>
    <t>Roscommon County Council</t>
  </si>
  <si>
    <t>PB-00439</t>
  </si>
  <si>
    <t>Royal Irish Academy</t>
  </si>
  <si>
    <t>PB-00440</t>
  </si>
  <si>
    <t>Royal Irish Academy of Music</t>
  </si>
  <si>
    <t>PB-00441</t>
  </si>
  <si>
    <t>Royal College of Surgeons in Ireland</t>
  </si>
  <si>
    <t>PB-00444</t>
  </si>
  <si>
    <t>Science Foundation Ireland</t>
  </si>
  <si>
    <t>PB-00445</t>
  </si>
  <si>
    <t>Sea Fisheries Protection Authority</t>
  </si>
  <si>
    <t>PB-00448</t>
  </si>
  <si>
    <t>Shannon Airport Authority DAC.</t>
  </si>
  <si>
    <t>PB-00450</t>
  </si>
  <si>
    <t>Shannon Commercial Properties</t>
  </si>
  <si>
    <t>PB-00451</t>
  </si>
  <si>
    <t>Shannon Foynes Port Company</t>
  </si>
  <si>
    <t>PB-00453</t>
  </si>
  <si>
    <t>Sligo County Council</t>
  </si>
  <si>
    <t>PB-00459</t>
  </si>
  <si>
    <t>South Dublin County Council</t>
  </si>
  <si>
    <t>PB-00469</t>
  </si>
  <si>
    <t>Special EU Programmes Body</t>
  </si>
  <si>
    <t>PB-00470</t>
  </si>
  <si>
    <t>St. Angela's College Sligo</t>
  </si>
  <si>
    <t>PB-00474</t>
  </si>
  <si>
    <t xml:space="preserve">State Examinations Commission </t>
  </si>
  <si>
    <t>PB-00475</t>
  </si>
  <si>
    <t>State Laboratory</t>
  </si>
  <si>
    <t>PB-00479</t>
  </si>
  <si>
    <t>Sustainable Energy Authority of Ireland</t>
  </si>
  <si>
    <t>PB-00480</t>
  </si>
  <si>
    <t>Teaching Council</t>
  </si>
  <si>
    <t>PB-00481</t>
  </si>
  <si>
    <t>Teagasc</t>
  </si>
  <si>
    <t>PB-00482</t>
  </si>
  <si>
    <t>TG4</t>
  </si>
  <si>
    <t>PB-00483</t>
  </si>
  <si>
    <t>Arts Council</t>
  </si>
  <si>
    <t>PB-00486</t>
  </si>
  <si>
    <t>Screen Ireland</t>
  </si>
  <si>
    <t>PB-00488</t>
  </si>
  <si>
    <t>The Pensions Authority</t>
  </si>
  <si>
    <t>PB-00491</t>
  </si>
  <si>
    <t>Sport Ireland</t>
  </si>
  <si>
    <t>PB-00494</t>
  </si>
  <si>
    <t>Tipperary Education &amp; Training Board</t>
  </si>
  <si>
    <t>PB-00496</t>
  </si>
  <si>
    <t>Tourism Ireland</t>
  </si>
  <si>
    <t>PB-00498</t>
  </si>
  <si>
    <t>Trinity College Dublin</t>
  </si>
  <si>
    <t>PB-00499</t>
  </si>
  <si>
    <t>Údarás na Gaeltachta</t>
  </si>
  <si>
    <t>PB-00500</t>
  </si>
  <si>
    <t>University College Cork</t>
  </si>
  <si>
    <t>PB-00501</t>
  </si>
  <si>
    <t>University College Dublin</t>
  </si>
  <si>
    <t>PB-00502</t>
  </si>
  <si>
    <t>University of Limerick</t>
  </si>
  <si>
    <t>PB-00503</t>
  </si>
  <si>
    <t>Valuation Office</t>
  </si>
  <si>
    <t>PB-00504</t>
  </si>
  <si>
    <t>Valuation Tribunal</t>
  </si>
  <si>
    <t>PB-00505</t>
  </si>
  <si>
    <t>Voluntary Health Insurance Board.</t>
  </si>
  <si>
    <t>PB-00506</t>
  </si>
  <si>
    <t>Waterford City &amp; County Council</t>
  </si>
  <si>
    <t>PB-00510</t>
  </si>
  <si>
    <t>Waterford Institute of Technology</t>
  </si>
  <si>
    <t>PB-00511</t>
  </si>
  <si>
    <t>Waterways Ireland</t>
  </si>
  <si>
    <t>PB-00515</t>
  </si>
  <si>
    <t>Western Development Commission</t>
  </si>
  <si>
    <t>PB-00517</t>
  </si>
  <si>
    <t>Westmeath County Council</t>
  </si>
  <si>
    <t>PB-00519</t>
  </si>
  <si>
    <t>Longford &amp; Westmeath Education &amp; Training Board</t>
  </si>
  <si>
    <t>PB-00521</t>
  </si>
  <si>
    <t>Wexford County Council</t>
  </si>
  <si>
    <t>PB-00524</t>
  </si>
  <si>
    <t>Wicklow County Council</t>
  </si>
  <si>
    <t>PB-00526</t>
  </si>
  <si>
    <t>Kildare &amp; Wicklow Education &amp; Training Board</t>
  </si>
  <si>
    <t>PB-00544</t>
  </si>
  <si>
    <t>Department of Public Expenditure and Reform</t>
  </si>
  <si>
    <t>PB-00545</t>
  </si>
  <si>
    <t xml:space="preserve">Department of Children, Equality, Disability, Integration and Youth </t>
  </si>
  <si>
    <t>PB-00546</t>
  </si>
  <si>
    <t>Tallaght University Hospital</t>
  </si>
  <si>
    <t>PB-00547</t>
  </si>
  <si>
    <t>Beaumont Hospital</t>
  </si>
  <si>
    <t>PB-00548</t>
  </si>
  <si>
    <t>Cappagh National Orthopaedic Hospital</t>
  </si>
  <si>
    <t>PB-00552</t>
  </si>
  <si>
    <t>Coombe Women &amp; Infants University Hospital</t>
  </si>
  <si>
    <t>PB-00553</t>
  </si>
  <si>
    <t>Incorporated Orthopaedic Hospital of Ireland</t>
  </si>
  <si>
    <t>PB-00554</t>
  </si>
  <si>
    <t>Leopardstown Park Hospital</t>
  </si>
  <si>
    <t>PB-00555</t>
  </si>
  <si>
    <t>Mater Misericordiae University Hospital</t>
  </si>
  <si>
    <t>PB-00556</t>
  </si>
  <si>
    <t>Mercy Hospital</t>
  </si>
  <si>
    <t>PB-00557</t>
  </si>
  <si>
    <t>National Maternity Hospital</t>
  </si>
  <si>
    <t>PB-00558</t>
  </si>
  <si>
    <t>National Rehabilitation Hospital</t>
  </si>
  <si>
    <t>PB-00559</t>
  </si>
  <si>
    <t>Our Lady's Hospice Harold's Cross Limited</t>
  </si>
  <si>
    <t>PB-00560</t>
  </si>
  <si>
    <t>Children's Health Ireland (CHI)</t>
  </si>
  <si>
    <t>PB-00561</t>
  </si>
  <si>
    <t>Rotunda Hospital</t>
  </si>
  <si>
    <t>PB-00562</t>
  </si>
  <si>
    <t>Royal Hospital</t>
  </si>
  <si>
    <t>PB-00563</t>
  </si>
  <si>
    <t>Royal Victoria Eye and Ear Hospital</t>
  </si>
  <si>
    <t>PB-00564</t>
  </si>
  <si>
    <t>South Infirmary - Victoria Hospital</t>
  </si>
  <si>
    <t>PB-00565</t>
  </si>
  <si>
    <t>St. Francis Hospice</t>
  </si>
  <si>
    <t>PB-00566</t>
  </si>
  <si>
    <t>St. James's Hospital</t>
  </si>
  <si>
    <t>PB-00567</t>
  </si>
  <si>
    <t>St. John's Hospital</t>
  </si>
  <si>
    <t>PB-00569</t>
  </si>
  <si>
    <t>St. Michael's House</t>
  </si>
  <si>
    <t>PB-00570</t>
  </si>
  <si>
    <t>St. Michael's Hospital</t>
  </si>
  <si>
    <t>PB-00571</t>
  </si>
  <si>
    <t>Marymount University Hospital and Hospice</t>
  </si>
  <si>
    <t>PB-00572</t>
  </si>
  <si>
    <t>St. Vincent's Hospital Fairview</t>
  </si>
  <si>
    <t>PB-00573</t>
  </si>
  <si>
    <t>St. Vincent's University Hospital</t>
  </si>
  <si>
    <t>PB-00910</t>
  </si>
  <si>
    <t>Southern Regional Assembly</t>
  </si>
  <si>
    <t>PB-00911</t>
  </si>
  <si>
    <t>Financial Services and Pensions Ombudsman</t>
  </si>
  <si>
    <t>PB-00912</t>
  </si>
  <si>
    <t>Stewarts Care Ltd</t>
  </si>
  <si>
    <t>PB-00916</t>
  </si>
  <si>
    <t>Allied Irish Banks plc</t>
  </si>
  <si>
    <t>PB-01076</t>
  </si>
  <si>
    <t>Central Remedial Clinic</t>
  </si>
  <si>
    <t>PB-05100</t>
  </si>
  <si>
    <t>The Insolvency Service of Ireland</t>
  </si>
  <si>
    <t>PB-05101</t>
  </si>
  <si>
    <t>SOLAS</t>
  </si>
  <si>
    <t>PB-05102</t>
  </si>
  <si>
    <t>Cheeverstown House</t>
  </si>
  <si>
    <t>PB-05105</t>
  </si>
  <si>
    <t>Irish Water</t>
  </si>
  <si>
    <t>PB-05106</t>
  </si>
  <si>
    <t>Cope Foundation</t>
  </si>
  <si>
    <t>PB-05107</t>
  </si>
  <si>
    <t>Carriglea Cáirde Services</t>
  </si>
  <si>
    <t>PB-05108</t>
  </si>
  <si>
    <t>St. Patrick's Centre Kilkenny</t>
  </si>
  <si>
    <t>PB-05109</t>
  </si>
  <si>
    <t>Brothers of Charity Services Ireland CLG</t>
  </si>
  <si>
    <t>PB-05110</t>
  </si>
  <si>
    <t>Children's Sunshine Home/Laura Lynn</t>
  </si>
  <si>
    <t>PB-05111</t>
  </si>
  <si>
    <t>Muiriosa Foundation</t>
  </si>
  <si>
    <t>PB-05112</t>
  </si>
  <si>
    <t>Saint John of God Community Services clg</t>
  </si>
  <si>
    <t>PB-05113</t>
  </si>
  <si>
    <t>Peamount Hospital Newcastle</t>
  </si>
  <si>
    <t>PB-05114</t>
  </si>
  <si>
    <t>Commissioners of Irish Lights</t>
  </si>
  <si>
    <t>PB-05115</t>
  </si>
  <si>
    <t>Sea Fisheries Administration Division</t>
  </si>
  <si>
    <t>PB-05116</t>
  </si>
  <si>
    <t>Cobh Community Hospital</t>
  </si>
  <si>
    <t>PB-05117</t>
  </si>
  <si>
    <t>St Josephs Foundation</t>
  </si>
  <si>
    <t>PB-05118</t>
  </si>
  <si>
    <t>Western Care Association</t>
  </si>
  <si>
    <t>PB-05119</t>
  </si>
  <si>
    <t>KARE</t>
  </si>
  <si>
    <t>PB-05120</t>
  </si>
  <si>
    <t>Milford Care Centre</t>
  </si>
  <si>
    <t>PB-05121</t>
  </si>
  <si>
    <t>Gas Networks Ireland</t>
  </si>
  <si>
    <t>PB-05122</t>
  </si>
  <si>
    <t>Daughters of Charity - Intellectual Disability Services</t>
  </si>
  <si>
    <t>PB-05123</t>
  </si>
  <si>
    <t>Daughters of Charity – Child &amp; Family Services</t>
  </si>
  <si>
    <t>PB-05124</t>
  </si>
  <si>
    <t>Ability West</t>
  </si>
  <si>
    <t>PB-05126</t>
  </si>
  <si>
    <t>Good Shepherd Cork</t>
  </si>
  <si>
    <t>PB-05128</t>
  </si>
  <si>
    <t>The Bessborough Centre</t>
  </si>
  <si>
    <t>PB-05129</t>
  </si>
  <si>
    <t>St. Cronan's Association CLG</t>
  </si>
  <si>
    <t>PB-05132</t>
  </si>
  <si>
    <t>Enable Ireland</t>
  </si>
  <si>
    <t>PB-05133</t>
  </si>
  <si>
    <t>Irish Wheelchair Association</t>
  </si>
  <si>
    <t>PB-05134</t>
  </si>
  <si>
    <t>Cheshire Ireland</t>
  </si>
  <si>
    <t>PB-05135</t>
  </si>
  <si>
    <t>Sunbeam House Services</t>
  </si>
  <si>
    <t>PB-05137</t>
  </si>
  <si>
    <t>RehabGroup</t>
  </si>
  <si>
    <t>PB-05140</t>
  </si>
  <si>
    <t>St. Christopher's Services Ltd.</t>
  </si>
  <si>
    <t>PB-05141</t>
  </si>
  <si>
    <t>Camphill Communities (Ireland)</t>
  </si>
  <si>
    <t>PB-05143</t>
  </si>
  <si>
    <t>St. Catherine's Association Ltd.</t>
  </si>
  <si>
    <t>PB-05144</t>
  </si>
  <si>
    <t>Nua Healthcare Services</t>
  </si>
  <si>
    <t>PB-05145</t>
  </si>
  <si>
    <t>SOS Kilkenny Ltd.</t>
  </si>
  <si>
    <t>PB-05147</t>
  </si>
  <si>
    <t>FOLD Ireland</t>
  </si>
  <si>
    <t>PB-05151</t>
  </si>
  <si>
    <t>Athlone Education Centre</t>
  </si>
  <si>
    <t>PB-05152</t>
  </si>
  <si>
    <t>Blackrock Education Centre</t>
  </si>
  <si>
    <t>PB-05153</t>
  </si>
  <si>
    <t>Carrick-on-Shannon Education Centre</t>
  </si>
  <si>
    <t>PB-05154</t>
  </si>
  <si>
    <t>Clare Education Centre</t>
  </si>
  <si>
    <t>PB-05155</t>
  </si>
  <si>
    <t>Co. Wexford Education Centre</t>
  </si>
  <si>
    <t>PB-05156</t>
  </si>
  <si>
    <t>Cork Education Support Centre</t>
  </si>
  <si>
    <t>PB-05157</t>
  </si>
  <si>
    <t>Donegal Education Centre</t>
  </si>
  <si>
    <t>PB-05158</t>
  </si>
  <si>
    <t>Drumcondra Education Centre</t>
  </si>
  <si>
    <t>PB-05159</t>
  </si>
  <si>
    <t>Dublin West Education Centre</t>
  </si>
  <si>
    <t>PB-05160</t>
  </si>
  <si>
    <t>Education Centre Tralee</t>
  </si>
  <si>
    <t>PB-05161</t>
  </si>
  <si>
    <t>Galway Education Centre</t>
  </si>
  <si>
    <t>PB-05162</t>
  </si>
  <si>
    <t>Kildare Education Centre</t>
  </si>
  <si>
    <t>PB-05163</t>
  </si>
  <si>
    <t>Kilkenny Education Centre</t>
  </si>
  <si>
    <t>PB-05164</t>
  </si>
  <si>
    <t>Laois Education Centre</t>
  </si>
  <si>
    <t>PB-05165</t>
  </si>
  <si>
    <t>Limerick Education Centre</t>
  </si>
  <si>
    <t>PB-05166</t>
  </si>
  <si>
    <t>Mayo Education Centre</t>
  </si>
  <si>
    <t>PB-05167</t>
  </si>
  <si>
    <t>Monaghan Education Centre</t>
  </si>
  <si>
    <t>PB-05168</t>
  </si>
  <si>
    <t>Navan Education Centre</t>
  </si>
  <si>
    <t>PB-05169</t>
  </si>
  <si>
    <t>Sligo Education Centre</t>
  </si>
  <si>
    <t>PB-05170</t>
  </si>
  <si>
    <t>Waterford Teachers' Centre</t>
  </si>
  <si>
    <t>PB-05171</t>
  </si>
  <si>
    <t>West Cork Education Centre</t>
  </si>
  <si>
    <t>PB-05172</t>
  </si>
  <si>
    <t>Regulator of the National Lottery</t>
  </si>
  <si>
    <t>PB-05173</t>
  </si>
  <si>
    <t>Department of Rural &amp; Community Development</t>
  </si>
  <si>
    <t>PB-05175</t>
  </si>
  <si>
    <t>Pobal</t>
  </si>
  <si>
    <t>PB-05176</t>
  </si>
  <si>
    <t>Legal Services Regulatory Authority</t>
  </si>
  <si>
    <t>PB-05177</t>
  </si>
  <si>
    <t>Educampus Services</t>
  </si>
  <si>
    <t>PB-05178</t>
  </si>
  <si>
    <t>Oberstown Children Detention Campus</t>
  </si>
  <si>
    <t>PB-05179</t>
  </si>
  <si>
    <t>Charities Regulator</t>
  </si>
  <si>
    <t>PB-09783</t>
  </si>
  <si>
    <t>National Shared Services Office</t>
  </si>
  <si>
    <t>PB-09784</t>
  </si>
  <si>
    <t>Housing and Sustainable Communities Agency</t>
  </si>
  <si>
    <t>PB-09796</t>
  </si>
  <si>
    <t>Office of the Planning Regulator</t>
  </si>
  <si>
    <t>PB-09800</t>
  </si>
  <si>
    <t>The Land Development Agency</t>
  </si>
  <si>
    <t>PB-09804</t>
  </si>
  <si>
    <t>Irish National Stud</t>
  </si>
  <si>
    <t>Public body:</t>
  </si>
  <si>
    <t>PB ID:</t>
  </si>
  <si>
    <t>Category</t>
  </si>
  <si>
    <t>Type</t>
  </si>
  <si>
    <t>Commercial &amp; public transport</t>
  </si>
  <si>
    <t>km travelled</t>
  </si>
  <si>
    <t>●</t>
  </si>
  <si>
    <t>Pale green worksheets:  these are the only worksheets in which you enter data</t>
  </si>
  <si>
    <t>Dark green worksheets:  summary, help or example data</t>
  </si>
  <si>
    <t>Red worksheets: for SEAI use only</t>
  </si>
  <si>
    <t>Enter data in the light green cells only.</t>
  </si>
  <si>
    <t>Enter data in the green cells only</t>
  </si>
  <si>
    <r>
      <t xml:space="preserve">CO2 emissions
</t>
    </r>
    <r>
      <rPr>
        <sz val="9"/>
        <color theme="0"/>
        <rFont val="Calibri"/>
        <family val="2"/>
        <scheme val="minor"/>
      </rPr>
      <t>[kgCO2]</t>
    </r>
  </si>
  <si>
    <t>Airport &amp; country</t>
  </si>
  <si>
    <t>-</t>
  </si>
  <si>
    <t>========</t>
  </si>
  <si>
    <t>Ljubljana JoŁže Pučnik Airport</t>
  </si>
  <si>
    <t>Public bodies</t>
  </si>
  <si>
    <t>Airports | all</t>
  </si>
  <si>
    <t>Airports | Ireland and large</t>
  </si>
  <si>
    <t>Version</t>
  </si>
  <si>
    <t>Date</t>
  </si>
  <si>
    <t>Version control</t>
  </si>
  <si>
    <t>Inputs</t>
  </si>
  <si>
    <t>Outputs | km</t>
  </si>
  <si>
    <t>Outputs | flight segments</t>
  </si>
  <si>
    <t>Description</t>
  </si>
  <si>
    <t>Layout of this spreadsheet</t>
  </si>
  <si>
    <t>No. passenger journeys</t>
  </si>
  <si>
    <t>Motorcycles</t>
  </si>
  <si>
    <t>Battery or fuel cell electric only (BEV, FCEV, ZEV)</t>
  </si>
  <si>
    <t>Petrol, diesel, hybrid, plug-in hybrid, LPG</t>
  </si>
  <si>
    <t>Guidance</t>
  </si>
  <si>
    <t>Use this sheet to report travel by taxi, bus, train &amp; ferry.</t>
  </si>
  <si>
    <t xml:space="preserve">●  Report the total passenger.km travelled by mode of transport. </t>
  </si>
  <si>
    <r>
      <t xml:space="preserve">Optional
CO2 emissions
</t>
    </r>
    <r>
      <rPr>
        <sz val="9"/>
        <color theme="0" tint="-0.249977111117893"/>
        <rFont val="Calibri"/>
        <family val="2"/>
        <scheme val="minor"/>
      </rPr>
      <t>[kgCO2]</t>
    </r>
  </si>
  <si>
    <t>●  Report each flight segment on a separate row.</t>
  </si>
  <si>
    <t>●  If a trip had multiple segments, record each segment on a different row, e.g. for Dublin -&gt; Amsterdam -&gt; Singapore, record Dublin -&gt; Amsterdam on one row and Amsterdam -&gt; Singapore on another.</t>
  </si>
  <si>
    <t>●  If your staff travelled on the same route on multiple times over a year, enter each flight/segment on a separate row.</t>
  </si>
  <si>
    <t>●  If multiple staff travelled together on the same flight/segment, enter the number of staff (passengers) in column G.</t>
  </si>
  <si>
    <t>●  If multiple staff travelled together on the same flight/segment, enter the number of staff (passengers) in column I.</t>
  </si>
  <si>
    <t>●  If your staff travelled on the same route on multiple times in the same year, you can record this on a single row by entering the number of passenger journeys in column I, e.g. if 5 different staff made 10 return trips each Dublin &lt;-&gt; Brussels in 2021, you should record the Dublin &lt;-&gt; Brussels segment on a single row, select 'return' in column H &amp; enter 50 (i.e. 5 x 10) in column I.</t>
  </si>
  <si>
    <r>
      <t xml:space="preserve">●  You can record your organisation’s flights using one or both of sheets 3(a) and 3(b) but </t>
    </r>
    <r>
      <rPr>
        <b/>
        <u/>
        <sz val="9"/>
        <color rgb="FF006666"/>
        <rFont val="Calibri"/>
        <family val="2"/>
        <scheme val="minor"/>
      </rPr>
      <t>do not</t>
    </r>
    <r>
      <rPr>
        <sz val="9"/>
        <color rgb="FF006666"/>
        <rFont val="Calibri"/>
        <family val="2"/>
        <scheme val="minor"/>
      </rPr>
      <t xml:space="preserve"> record the same flight/segment on both sheets.</t>
    </r>
  </si>
  <si>
    <t>Use this sheet to report travel by road in private vehicles, hire cars, etc.</t>
  </si>
  <si>
    <t>●  This data should be available from your travel agent.</t>
  </si>
  <si>
    <t>●  If you have flight segment data from a travel agent (including IATA airport codes), it may be easier to record the flights/segments using sheet 3(a).</t>
  </si>
  <si>
    <t>●  Travel by public transport is often quantified by time or stages, rather than km. Passenger.km data can be difficult to determine. Mapping &amp; journey planning tools may be useful for working out distances.</t>
  </si>
  <si>
    <t>●  Focus on commercial &amp; public transport within Ireland only (and to/from Ireland in the case of ferries).</t>
  </si>
  <si>
    <t>●  This data should be available from your staff expenses system, i.e. "mileage"</t>
  </si>
  <si>
    <t>Ferry</t>
  </si>
  <si>
    <t>Electric</t>
  </si>
  <si>
    <t>Diesel</t>
  </si>
  <si>
    <t>All IÉ intercity &amp; suburban rail services, except DART</t>
  </si>
  <si>
    <t>Luas</t>
  </si>
  <si>
    <t>Rail | diesel</t>
  </si>
  <si>
    <t>Rail | electric</t>
  </si>
  <si>
    <t>Ferry | Car passenger</t>
  </si>
  <si>
    <t>Ferry | Foot passenger</t>
  </si>
  <si>
    <t>Ferry | Unknown passenger type</t>
  </si>
  <si>
    <t>Rail | Unknown type</t>
  </si>
  <si>
    <t>Rail | Light rail &amp; tram</t>
  </si>
  <si>
    <t>Public transport road | City bus</t>
  </si>
  <si>
    <t>Public transport road | Coach</t>
  </si>
  <si>
    <t>Public transport road | Local bus</t>
  </si>
  <si>
    <t>Public transport road | Taxi</t>
  </si>
  <si>
    <t>Car | ICE ≥1,501cc</t>
  </si>
  <si>
    <t>Car | ICE ≤1,200cc</t>
  </si>
  <si>
    <t>Car | ICE 1,201cc-1,500cc</t>
  </si>
  <si>
    <t>Car | EV</t>
  </si>
  <si>
    <t>Car | ICE unknown</t>
  </si>
  <si>
    <t>Motorcycle | Motocycle ≤150cc</t>
  </si>
  <si>
    <t>Motorcycle | Motocycle ≥601cc</t>
  </si>
  <si>
    <t>Motorcycle | Motocycle 151cc-250cc</t>
  </si>
  <si>
    <t>Motorcycle | Motocycle 251cc-600cc</t>
  </si>
  <si>
    <t>Sea ferry, island ferry, river ferry, etc.</t>
  </si>
  <si>
    <t>Active mobility</t>
  </si>
  <si>
    <t>Flights | manual entry</t>
  </si>
  <si>
    <t>Reporting option</t>
  </si>
  <si>
    <t>From city/airport
IATA Code</t>
  </si>
  <si>
    <t>To city/airport
IATA Code</t>
  </si>
  <si>
    <t>Flights | segment list</t>
  </si>
  <si>
    <t>N/a</t>
  </si>
  <si>
    <t>Dublin Heuston</t>
  </si>
  <si>
    <t>Islandbridge Junction</t>
  </si>
  <si>
    <t>Inchicore</t>
  </si>
  <si>
    <t>Cherry Orchard</t>
  </si>
  <si>
    <t>Clondalkin</t>
  </si>
  <si>
    <t>Adamstown</t>
  </si>
  <si>
    <t>Hazelhatch</t>
  </si>
  <si>
    <t>Sallins</t>
  </si>
  <si>
    <t>Newbridge</t>
  </si>
  <si>
    <t>Kildare</t>
  </si>
  <si>
    <t>Cherryville</t>
  </si>
  <si>
    <t>Monasterevin</t>
  </si>
  <si>
    <t>Portarlington</t>
  </si>
  <si>
    <t>Portlaoise</t>
  </si>
  <si>
    <t>LTCD</t>
  </si>
  <si>
    <t>Ballybrophy</t>
  </si>
  <si>
    <t>Lisduff</t>
  </si>
  <si>
    <t>Templemore</t>
  </si>
  <si>
    <t>Thurles</t>
  </si>
  <si>
    <t>Limerick Junction</t>
  </si>
  <si>
    <t>Charleville</t>
  </si>
  <si>
    <t>Mallow</t>
  </si>
  <si>
    <t>Cork</t>
  </si>
  <si>
    <t>Glounthane</t>
  </si>
  <si>
    <t>Cobh</t>
  </si>
  <si>
    <t>Midleton</t>
  </si>
  <si>
    <t>Athy</t>
  </si>
  <si>
    <t>Carlow</t>
  </si>
  <si>
    <t>Muine Bheag</t>
  </si>
  <si>
    <t>Lavistown</t>
  </si>
  <si>
    <t>Kilkenny</t>
  </si>
  <si>
    <t>Thomastown</t>
  </si>
  <si>
    <t>Waterford via Lavistown</t>
  </si>
  <si>
    <t>Waterford via Lim Junct.</t>
  </si>
  <si>
    <t>Geashill</t>
  </si>
  <si>
    <t>Tullamore</t>
  </si>
  <si>
    <t>Clara</t>
  </si>
  <si>
    <t>Clonnydonnin</t>
  </si>
  <si>
    <t>Athlone</t>
  </si>
  <si>
    <t>Ballinasloe</t>
  </si>
  <si>
    <t>Woodlawn</t>
  </si>
  <si>
    <t>Athenry</t>
  </si>
  <si>
    <t>Galway via Portarlington</t>
  </si>
  <si>
    <t>Galway via Ennis</t>
  </si>
  <si>
    <t>Knockcroughery</t>
  </si>
  <si>
    <t>Roscommon</t>
  </si>
  <si>
    <t>Castlerea</t>
  </si>
  <si>
    <t>Ballyhaunis</t>
  </si>
  <si>
    <t>Claremorris</t>
  </si>
  <si>
    <t>Manulla</t>
  </si>
  <si>
    <t>Castlebar</t>
  </si>
  <si>
    <t>Westport</t>
  </si>
  <si>
    <t>Ballina</t>
  </si>
  <si>
    <t>Banteer</t>
  </si>
  <si>
    <t>Millstreet</t>
  </si>
  <si>
    <t>Rathmore</t>
  </si>
  <si>
    <t>Killarney</t>
  </si>
  <si>
    <t>Farranfore</t>
  </si>
  <si>
    <t>Tralee</t>
  </si>
  <si>
    <t>Ballybrophy Branch</t>
  </si>
  <si>
    <t>Roscrea</t>
  </si>
  <si>
    <t>Cloughjordan</t>
  </si>
  <si>
    <t>Nenagh</t>
  </si>
  <si>
    <t>Birdhill</t>
  </si>
  <si>
    <t>Castleconnell</t>
  </si>
  <si>
    <t>Waterford West</t>
  </si>
  <si>
    <t>Carrick on Suir</t>
  </si>
  <si>
    <t>Clonmel</t>
  </si>
  <si>
    <t>Cahir</t>
  </si>
  <si>
    <t>Tipperary</t>
  </si>
  <si>
    <t>Dromkeen</t>
  </si>
  <si>
    <t>Killonan Junction</t>
  </si>
  <si>
    <t>Limerick via Limerick Jn</t>
  </si>
  <si>
    <t>Limerick via Ennis</t>
  </si>
  <si>
    <t>Limerick via Ballybrophy</t>
  </si>
  <si>
    <t>Sixmilebridge</t>
  </si>
  <si>
    <t>Ennis</t>
  </si>
  <si>
    <t>Gort</t>
  </si>
  <si>
    <t>Ardrahan</t>
  </si>
  <si>
    <t>Craughwell</t>
  </si>
  <si>
    <t>Lurgan</t>
  </si>
  <si>
    <t>Lisburn</t>
  </si>
  <si>
    <t>Portadown</t>
  </si>
  <si>
    <t>Newry</t>
  </si>
  <si>
    <t>Belfast</t>
  </si>
  <si>
    <t>Dundalk</t>
  </si>
  <si>
    <t>Drogheda</t>
  </si>
  <si>
    <t>Laytown</t>
  </si>
  <si>
    <t>Gormaston</t>
  </si>
  <si>
    <t>Balbriggan</t>
  </si>
  <si>
    <t>Skerries</t>
  </si>
  <si>
    <t>Rush &amp; Lusk</t>
  </si>
  <si>
    <t>Donabate</t>
  </si>
  <si>
    <t>Malahide</t>
  </si>
  <si>
    <t>Portmarnock</t>
  </si>
  <si>
    <t>Clongriffin</t>
  </si>
  <si>
    <t>Howth</t>
  </si>
  <si>
    <t>Sutton</t>
  </si>
  <si>
    <t>Bayside</t>
  </si>
  <si>
    <t>Howth Junction</t>
  </si>
  <si>
    <t>Kilbarrack</t>
  </si>
  <si>
    <t>Raheny</t>
  </si>
  <si>
    <t>Harmonstown</t>
  </si>
  <si>
    <t>Killester</t>
  </si>
  <si>
    <t>Clontarf Road</t>
  </si>
  <si>
    <t>East Wall Junction</t>
  </si>
  <si>
    <t>Dublin Connolly</t>
  </si>
  <si>
    <t>Tara Street</t>
  </si>
  <si>
    <t>Dublin Pearse</t>
  </si>
  <si>
    <t>Grand Canal Dock</t>
  </si>
  <si>
    <t>Lansdowne Road</t>
  </si>
  <si>
    <t>Sandymount</t>
  </si>
  <si>
    <t>Sydney Parade</t>
  </si>
  <si>
    <t>Booterstown</t>
  </si>
  <si>
    <t>Blackrock</t>
  </si>
  <si>
    <t>Seapoint</t>
  </si>
  <si>
    <t>Salthill</t>
  </si>
  <si>
    <t>Dun Laoghaire</t>
  </si>
  <si>
    <t>Sandycove</t>
  </si>
  <si>
    <t>Glenageary</t>
  </si>
  <si>
    <t>Dalkey</t>
  </si>
  <si>
    <t>Killiney</t>
  </si>
  <si>
    <t>Shankill</t>
  </si>
  <si>
    <t>Bray</t>
  </si>
  <si>
    <t>Greystones</t>
  </si>
  <si>
    <t>Wicklow</t>
  </si>
  <si>
    <t>Rathdrum</t>
  </si>
  <si>
    <t>Arklow</t>
  </si>
  <si>
    <t>Gorey</t>
  </si>
  <si>
    <t>Enniscorthy</t>
  </si>
  <si>
    <t>Wexford</t>
  </si>
  <si>
    <t>Rosslare Strand</t>
  </si>
  <si>
    <t>Rosslare Europort</t>
  </si>
  <si>
    <t>NorthWall</t>
  </si>
  <si>
    <t>Docklands</t>
  </si>
  <si>
    <t>Newcomin Junction</t>
  </si>
  <si>
    <t>Drumcondra</t>
  </si>
  <si>
    <t>Glasnevin Junction</t>
  </si>
  <si>
    <t>Broombridge</t>
  </si>
  <si>
    <t>Ashtown</t>
  </si>
  <si>
    <t>Navan Road Parkway</t>
  </si>
  <si>
    <t>Castleknock</t>
  </si>
  <si>
    <t>Coolmine</t>
  </si>
  <si>
    <t>Clonsilla</t>
  </si>
  <si>
    <t>Dunboyne</t>
  </si>
  <si>
    <t>M3 Parkway</t>
  </si>
  <si>
    <t>Leixlip (Confey)</t>
  </si>
  <si>
    <t>Leixlip (Louisa Bridge)</t>
  </si>
  <si>
    <t>Maynooth</t>
  </si>
  <si>
    <t>Kilcock</t>
  </si>
  <si>
    <t>Enfield</t>
  </si>
  <si>
    <t>Killucan</t>
  </si>
  <si>
    <t>Mullingar</t>
  </si>
  <si>
    <t>Edgeworthstown</t>
  </si>
  <si>
    <t>Longford</t>
  </si>
  <si>
    <t>Dromod</t>
  </si>
  <si>
    <t>Carrick on Shannon</t>
  </si>
  <si>
    <t>Boyle</t>
  </si>
  <si>
    <t>Sligo</t>
  </si>
  <si>
    <t>Gormonston</t>
  </si>
  <si>
    <t>Waterford via Kilkenny</t>
  </si>
  <si>
    <t>Thomastown via Kilkenny</t>
  </si>
  <si>
    <t>Gort via Limerick</t>
  </si>
  <si>
    <t>Updated 10/06/2017</t>
  </si>
  <si>
    <t>Ready reckoner for rail distances in Ireland</t>
  </si>
  <si>
    <t>Active mobility [optional]</t>
  </si>
  <si>
    <t>Walking</t>
  </si>
  <si>
    <t>Bicycle</t>
  </si>
  <si>
    <t>Electric bicycle</t>
  </si>
  <si>
    <t>Active mobility | Walking</t>
  </si>
  <si>
    <t>Active mobility | Bicycle</t>
  </si>
  <si>
    <t>Active mobility | Electric bicycle</t>
  </si>
  <si>
    <t>km between</t>
  </si>
  <si>
    <t>Use this sheet to work out travel distances by rail in Ireland. Distances in km. Data courtesy of Iarnród Éireann.</t>
  </si>
  <si>
    <t xml:space="preserve">●  Report the total km travelled in each year by vehicle type. </t>
  </si>
  <si>
    <t>Dart</t>
  </si>
  <si>
    <t>●  There is a trade-off between the level of effort required to gather passenger.km data and the completeness of the data. Focus on gathering robust data for the modes of travel that are likely to be most material to your organisation's emissions from staff travel.  If necessary, you can estimate distances travelled for modes that are less material to your organisation and/or where robust data is unavailable. You should retain a record of the basis for all estimates, including relevant assumptions &amp;  calculations.  You should also establish appropriate systems to record robust data for future years.</t>
  </si>
  <si>
    <t>The completed spreadsheet must be submitted to mandr@seai.ie by 5pm on Friday 29 April 2022.</t>
  </si>
  <si>
    <t>Reporting data on business travel</t>
  </si>
  <si>
    <r>
      <t xml:space="preserve">Use this sheet to report flights </t>
    </r>
    <r>
      <rPr>
        <b/>
        <u/>
        <sz val="9"/>
        <color rgb="FF006666"/>
        <rFont val="Calibri"/>
        <family val="2"/>
        <scheme val="minor"/>
      </rPr>
      <t>if you have a list of flight segments by IATA airport code.</t>
    </r>
  </si>
  <si>
    <r>
      <t xml:space="preserve">Use this sheet to report flights </t>
    </r>
    <r>
      <rPr>
        <b/>
        <u/>
        <sz val="9"/>
        <color rgb="FF006666"/>
        <rFont val="Calibri"/>
        <family val="2"/>
        <scheme val="minor"/>
      </rPr>
      <t>by selecting airports from drop-down menus.</t>
    </r>
  </si>
  <si>
    <t>Key principles</t>
  </si>
  <si>
    <t>This spreadsheet is for recording activity related to business travel in the public sector, as part of SEAI's M&amp;R-2030 framework.</t>
  </si>
  <si>
    <t>Business travel occurs when people travel from one place of work to another place of work as part of their work duties.  It excludes travel to work, i.e. commuting.</t>
  </si>
  <si>
    <t>Use worksheet 2 to report total distance travelled in year (km), by type of private road vehicle.</t>
  </si>
  <si>
    <t>Use worksheet 3(a) to report list of flight segments, if you have a list of flight segments by IATA airport code.</t>
  </si>
  <si>
    <t>Use worksheet 3(b) to report flight details, if you prefer to select airports from drop-down menus.</t>
  </si>
  <si>
    <t>Use worksheet 4 to report total distance travelled in year (passenger.km), by mode of commercial &amp; public transport (taxi, bus, train &amp; ferry).</t>
  </si>
  <si>
    <t>All public bodies must report annual data on business travel to SEAI for the years 2021 onwards.  SEAI will use this data to calculate the greenhouse gas (GHG) emissions arising from business travel.  However, these GHG emissions are not within the scope of the 2030 GHG emissions target, i.e. they must be reported but they are not included in the target.</t>
  </si>
  <si>
    <t>The data reporting methodology requires public bodies to report data annually to SEAI on the distance travelled by mode of transport.  For reporting purposes, SEAI has defined three categories of business travel: private road vehicle, commercial flights, and commercial &amp; public transport.  Wherever possible, SEAI has sought to align the data reporting requirements with data sources that are already available to public bodies.</t>
  </si>
  <si>
    <r>
      <t xml:space="preserve">SEAI is currently finalising the methodology for calculating GHG emissions arising from business travel.  The final methodology will incorporate emission factors that will be applied to the distance data reported by public bodies.  The calculation methodology, including relevant emission factors, will be published in due course in an updated version of the </t>
    </r>
    <r>
      <rPr>
        <i/>
        <sz val="11"/>
        <color rgb="FFFFFFFF"/>
        <rFont val="Calibri"/>
        <family val="2"/>
        <scheme val="minor"/>
      </rPr>
      <t>M&amp;R-2030 methodology guidance</t>
    </r>
    <r>
      <rPr>
        <sz val="11"/>
        <color rgb="FFFFFFFF"/>
        <rFont val="Calibri"/>
        <family val="2"/>
        <scheme val="minor"/>
      </rPr>
      <t xml:space="preserve"> document.</t>
    </r>
  </si>
  <si>
    <t>M&amp;R-2030 framework</t>
  </si>
  <si>
    <t>Business Travel</t>
  </si>
  <si>
    <t>●  If multiple people travel in the same vehicle on the same journey, count the journey distance once, e.g. if 3 people travel together in the same car for 150 km, the distance should be counted as 1 x 150 km = 150 km.</t>
  </si>
  <si>
    <t>Vehicle category</t>
  </si>
  <si>
    <t>●  The vehicle categories  are those used by Revenue for 'civil service' travel rates, which are available at https://www.revenue.ie/en/employing-people/employee-expenses/travel-and-subsistence/civil-service-rates.aspx</t>
  </si>
  <si>
    <t>Hide</t>
  </si>
  <si>
    <t>●  If you do not use a travel agent or if you don’t know the IATA airport code (location code) for a flight/segment, you can look it up at https://www.iata.org/en/publications/directories/code-search/.  Alternatively, you can use sheet 3(b) to select the airports manually.</t>
  </si>
  <si>
    <r>
      <t xml:space="preserve">●  You can record your organisation’s flights using one or both of sheets 3(a) and 3(b) but </t>
    </r>
    <r>
      <rPr>
        <b/>
        <u/>
        <sz val="9"/>
        <color rgb="FF006666"/>
        <rFont val="Calibri"/>
        <family val="2"/>
        <scheme val="minor"/>
      </rPr>
      <t>do not</t>
    </r>
    <r>
      <rPr>
        <sz val="9"/>
        <color rgb="FF006666"/>
        <rFont val="Calibri"/>
        <family val="2"/>
        <scheme val="minor"/>
      </rPr>
      <t xml:space="preserve"> record the same flight/segment on both worksheets.</t>
    </r>
  </si>
  <si>
    <t>●  If multiple people travel in the same vehicle on the same journey, count the journey distance separately for each passenger, e.g. if 3 people take a 150-km train journey together, the distance should be counted as 3 x 150 km = 450 km.</t>
  </si>
  <si>
    <t>E.g. Dublin Bus, Go Ahead, Cork City Bus</t>
  </si>
  <si>
    <t>E.g. Bus Éireann, Expressway</t>
  </si>
  <si>
    <t>●  Rail distances in Ireland: use the ready reckoner in the 'Rail distances' worksheet to work out distances between stations.</t>
  </si>
  <si>
    <t>4. Commercial &amp; public transport (except flights)</t>
  </si>
  <si>
    <t>3(b). Commercial flights | manual entry</t>
  </si>
  <si>
    <t>3(a). Commercial flights | segment list</t>
  </si>
  <si>
    <t>2. Private road vehicle</t>
  </si>
  <si>
    <r>
      <t xml:space="preserve">Please refer to the latest version of the </t>
    </r>
    <r>
      <rPr>
        <i/>
        <sz val="11"/>
        <color rgb="FFFFFFFF"/>
        <rFont val="Calibri"/>
        <family val="2"/>
        <scheme val="minor"/>
      </rPr>
      <t>M&amp;R-2030 methodology</t>
    </r>
    <r>
      <rPr>
        <sz val="11"/>
        <color rgb="FFFFFFFF"/>
        <rFont val="Calibri"/>
        <family val="2"/>
        <scheme val="minor"/>
      </rPr>
      <t xml:space="preserve"> </t>
    </r>
    <r>
      <rPr>
        <i/>
        <sz val="11"/>
        <color rgb="FFFFFFFF"/>
        <rFont val="Calibri"/>
        <family val="2"/>
        <scheme val="minor"/>
      </rPr>
      <t xml:space="preserve">guidance </t>
    </r>
    <r>
      <rPr>
        <sz val="11"/>
        <color rgb="FFFFFFFF"/>
        <rFont val="Calibri"/>
        <family val="2"/>
        <scheme val="minor"/>
      </rPr>
      <t>document, which is available from SEAI's website, for the full set of principles and rules for reporting data on business travel.</t>
    </r>
  </si>
  <si>
    <t>The guidance document includes a definition on the scope of business travel outside Ireland that is reportable to SEAI.</t>
  </si>
  <si>
    <t>Use this sheet to select your public body &amp; complete declarations</t>
  </si>
  <si>
    <t>Declarations</t>
  </si>
  <si>
    <t>Yes (data complete)</t>
  </si>
  <si>
    <t>No (data incomplete)</t>
  </si>
  <si>
    <t>2021 completeness</t>
  </si>
  <si>
    <t>●  Complete the three declarations, one for each category of business travel.  If your data is incomplete for a category, select "No (data incomplete)".</t>
  </si>
  <si>
    <t>●  Select your public body name in cell C8.  If your public body name is not shown in the menu, contact mandr@seai.ie.</t>
  </si>
  <si>
    <t>1. Declarations</t>
  </si>
  <si>
    <t>Select your public body name &amp; complete all three declarations in worksheet 1.</t>
  </si>
  <si>
    <t>●  Rows 31-33 (active mobility) are provided for public bodies that may wish to record data on active mobility for their own purposes. SEAI does not envisage using data reported in rows 31-33 for calculating emissions related to business travel.</t>
  </si>
  <si>
    <t>●  If there was no business travel via a specific mode in 2021, please enter 0 in the relevant cell (instead of leaving it blank).</t>
  </si>
  <si>
    <t>●  If there was no business travel via a specific type of vehicle in 2021, please enter 0 in the relevant cell (instead of leaving it blank).</t>
  </si>
  <si>
    <t>R0</t>
  </si>
  <si>
    <t>Issued for use by public bodies as part of 2021 reporting cycle.</t>
  </si>
  <si>
    <r>
      <t xml:space="preserve">We have reviewed the SEAI M&amp;R-2030 methodology guidance with respect to business travel and we confirm that the data reported for business travel by </t>
    </r>
    <r>
      <rPr>
        <b/>
        <u/>
        <sz val="9"/>
        <color theme="1" tint="0.34998626667073579"/>
        <rFont val="Calibri"/>
        <family val="2"/>
        <scheme val="minor"/>
      </rPr>
      <t>private road vehicle</t>
    </r>
    <r>
      <rPr>
        <sz val="9"/>
        <color theme="1" tint="0.34998626667073579"/>
        <rFont val="Calibri"/>
        <family val="2"/>
        <scheme val="minor"/>
      </rPr>
      <t xml:space="preserve"> for </t>
    </r>
    <r>
      <rPr>
        <b/>
        <u/>
        <sz val="9"/>
        <color theme="1" tint="0.34998626667073579"/>
        <rFont val="Calibri"/>
        <family val="2"/>
        <scheme val="minor"/>
      </rPr>
      <t>2021</t>
    </r>
    <r>
      <rPr>
        <sz val="9"/>
        <color theme="1" tint="0.34998626667073579"/>
        <rFont val="Calibri"/>
        <family val="2"/>
        <scheme val="minor"/>
      </rPr>
      <t xml:space="preserve"> (worksheet 2) is complete.</t>
    </r>
  </si>
  <si>
    <r>
      <t xml:space="preserve">We have reviewed the SEAI M&amp;R-2030 methodology guidance with respect to business travel and we confirm that the data reported for business travel via </t>
    </r>
    <r>
      <rPr>
        <b/>
        <u/>
        <sz val="9"/>
        <color theme="1" tint="0.34998626667073579"/>
        <rFont val="Calibri"/>
        <family val="2"/>
        <scheme val="minor"/>
      </rPr>
      <t>flights</t>
    </r>
    <r>
      <rPr>
        <sz val="9"/>
        <color theme="1" tint="0.34998626667073579"/>
        <rFont val="Calibri"/>
        <family val="2"/>
        <scheme val="minor"/>
      </rPr>
      <t xml:space="preserve"> for </t>
    </r>
    <r>
      <rPr>
        <b/>
        <u/>
        <sz val="9"/>
        <color theme="1" tint="0.34998626667073579"/>
        <rFont val="Calibri"/>
        <family val="2"/>
        <scheme val="minor"/>
      </rPr>
      <t>2021</t>
    </r>
    <r>
      <rPr>
        <sz val="9"/>
        <color theme="1" tint="0.34998626667073579"/>
        <rFont val="Calibri"/>
        <family val="2"/>
        <scheme val="minor"/>
      </rPr>
      <t xml:space="preserve"> (worksheets 3(a) &amp; 3(b)) is complete.</t>
    </r>
  </si>
  <si>
    <r>
      <t xml:space="preserve">We have reviewed the SEAI M&amp;R-2030 methodology guidance with respect to business travel and we confirm that the data reported for business travel by </t>
    </r>
    <r>
      <rPr>
        <b/>
        <u/>
        <sz val="9"/>
        <color theme="1" tint="0.34998626667073579"/>
        <rFont val="Calibri"/>
        <family val="2"/>
        <scheme val="minor"/>
      </rPr>
      <t>commercial &amp; public transport</t>
    </r>
    <r>
      <rPr>
        <sz val="9"/>
        <color theme="1" tint="0.34998626667073579"/>
        <rFont val="Calibri"/>
        <family val="2"/>
        <scheme val="minor"/>
      </rPr>
      <t xml:space="preserve"> for </t>
    </r>
    <r>
      <rPr>
        <b/>
        <u/>
        <sz val="9"/>
        <color theme="1" tint="0.34998626667073579"/>
        <rFont val="Calibri"/>
        <family val="2"/>
        <scheme val="minor"/>
      </rPr>
      <t>2021</t>
    </r>
    <r>
      <rPr>
        <sz val="9"/>
        <color theme="1" tint="0.34998626667073579"/>
        <rFont val="Calibri"/>
        <family val="2"/>
        <scheme val="minor"/>
      </rPr>
      <t xml:space="preserve"> (worksheet 4) is complete.</t>
    </r>
  </si>
  <si>
    <r>
      <t xml:space="preserve">Declaration
- </t>
    </r>
    <r>
      <rPr>
        <sz val="9"/>
        <color theme="0"/>
        <rFont val="Calibri"/>
        <family val="2"/>
        <scheme val="minor"/>
      </rPr>
      <t>commercial &amp; public transport</t>
    </r>
  </si>
  <si>
    <r>
      <t xml:space="preserve">Declaration
</t>
    </r>
    <r>
      <rPr>
        <sz val="9"/>
        <color theme="0"/>
        <rFont val="Calibri"/>
        <family val="2"/>
        <scheme val="minor"/>
      </rPr>
      <t>- commercial flights</t>
    </r>
  </si>
  <si>
    <r>
      <t xml:space="preserve">Declaration
</t>
    </r>
    <r>
      <rPr>
        <sz val="9"/>
        <color theme="0"/>
        <rFont val="Calibri"/>
        <family val="2"/>
        <scheme val="minor"/>
      </rPr>
      <t>- private road vehicle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</si>
</sst>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9" x14ac:knownFonts="1">
    <font>
      <sz val="11"/>
      <color theme="1"/>
      <name val="Calibri"/>
      <family val="2"/>
      <scheme val="minor"/>
    </font>
    <font>
      <sz val="9"/>
      <color theme="1"/>
      <name val="Calibri"/>
      <family val="2"/>
      <scheme val="minor"/>
    </font>
    <font>
      <sz val="9"/>
      <color theme="1" tint="0.34998626667073579"/>
      <name val="Calibri"/>
      <family val="2"/>
      <scheme val="minor"/>
    </font>
    <font>
      <sz val="9"/>
      <color theme="1" tint="0.34998626667073579"/>
      <name val="Calibri"/>
      <family val="2"/>
    </font>
    <font>
      <b/>
      <sz val="9"/>
      <color theme="0"/>
      <name val="Calibri"/>
      <family val="2"/>
      <scheme val="minor"/>
    </font>
    <font>
      <b/>
      <u/>
      <sz val="9"/>
      <color rgb="FF006666"/>
      <name val="Calibri"/>
      <family val="2"/>
      <scheme val="minor"/>
    </font>
    <font>
      <b/>
      <sz val="16"/>
      <color theme="0"/>
      <name val="Calibri"/>
      <family val="2"/>
      <scheme val="minor"/>
    </font>
    <font>
      <sz val="9"/>
      <color theme="0"/>
      <name val="Calibri"/>
      <family val="2"/>
      <scheme val="minor"/>
    </font>
    <font>
      <sz val="11"/>
      <color theme="0"/>
      <name val="Calibri"/>
      <family val="2"/>
      <scheme val="minor"/>
    </font>
    <font>
      <sz val="10"/>
      <name val="Arial"/>
      <family val="2"/>
    </font>
    <font>
      <b/>
      <sz val="16"/>
      <color rgb="FF006666"/>
      <name val="Calibri"/>
      <family val="2"/>
      <scheme val="minor"/>
    </font>
    <font>
      <sz val="10"/>
      <color rgb="FF006666"/>
      <name val="Arial"/>
      <family val="2"/>
    </font>
    <font>
      <i/>
      <sz val="9"/>
      <color rgb="FF006666"/>
      <name val="Calibri"/>
      <family val="2"/>
      <scheme val="minor"/>
    </font>
    <font>
      <u/>
      <sz val="11"/>
      <color theme="10"/>
      <name val="Calibri"/>
      <family val="2"/>
    </font>
    <font>
      <sz val="10"/>
      <color theme="0"/>
      <name val="Calibri"/>
      <family val="2"/>
    </font>
    <font>
      <sz val="11"/>
      <color rgb="FFFFFFFF"/>
      <name val="Calibri"/>
      <family val="2"/>
      <scheme val="minor"/>
    </font>
    <font>
      <b/>
      <u/>
      <sz val="11"/>
      <color theme="0"/>
      <name val="Calibri"/>
      <family val="2"/>
      <scheme val="minor"/>
    </font>
    <font>
      <i/>
      <sz val="9"/>
      <color theme="1" tint="0.34998626667073579"/>
      <name val="Calibri"/>
      <family val="2"/>
      <scheme val="minor"/>
    </font>
    <font>
      <b/>
      <sz val="20"/>
      <color theme="0"/>
      <name val="Calibri"/>
      <family val="2"/>
      <scheme val="minor"/>
    </font>
    <font>
      <b/>
      <sz val="10"/>
      <color theme="0"/>
      <name val="Calibri"/>
      <family val="2"/>
      <scheme val="minor"/>
    </font>
    <font>
      <b/>
      <sz val="9"/>
      <color rgb="FFC00000"/>
      <name val="Calibri"/>
      <family val="2"/>
      <scheme val="minor"/>
    </font>
    <font>
      <b/>
      <sz val="9"/>
      <color theme="0" tint="-0.34998626667073579"/>
      <name val="Calibri"/>
      <family val="2"/>
      <scheme val="minor"/>
    </font>
    <font>
      <sz val="9"/>
      <color rgb="FFC00000"/>
      <name val="Calibri"/>
      <family val="2"/>
      <scheme val="minor"/>
    </font>
    <font>
      <i/>
      <sz val="9"/>
      <color rgb="FF0070C0"/>
      <name val="Calibri"/>
      <family val="2"/>
      <scheme val="minor"/>
    </font>
    <font>
      <sz val="9"/>
      <color rgb="FF0070C0"/>
      <name val="Calibri"/>
      <family val="2"/>
      <scheme val="minor"/>
    </font>
    <font>
      <u/>
      <sz val="11"/>
      <color theme="10"/>
      <name val="Calibri"/>
      <family val="2"/>
      <scheme val="minor"/>
    </font>
    <font>
      <b/>
      <sz val="9"/>
      <color rgb="FF006666"/>
      <name val="Calibri"/>
      <family val="2"/>
      <scheme val="minor"/>
    </font>
    <font>
      <sz val="9"/>
      <color rgb="FF006666"/>
      <name val="Calibri"/>
      <family val="2"/>
      <scheme val="minor"/>
    </font>
    <font>
      <b/>
      <sz val="9"/>
      <color theme="0" tint="-0.249977111117893"/>
      <name val="Calibri"/>
      <family val="2"/>
      <scheme val="minor"/>
    </font>
    <font>
      <sz val="9"/>
      <color theme="0" tint="-0.249977111117893"/>
      <name val="Calibri"/>
      <family val="2"/>
      <scheme val="minor"/>
    </font>
    <font>
      <sz val="9"/>
      <color rgb="FFFF0000"/>
      <name val="Calibri"/>
      <family val="2"/>
      <scheme val="minor"/>
    </font>
    <font>
      <sz val="8"/>
      <name val="Calibri"/>
      <family val="2"/>
      <scheme val="minor"/>
    </font>
    <font>
      <sz val="9"/>
      <name val="Calibri"/>
      <family val="2"/>
      <scheme val="minor"/>
    </font>
    <font>
      <b/>
      <sz val="9"/>
      <color rgb="FFFF0000"/>
      <name val="Calibri"/>
      <family val="2"/>
      <scheme val="minor"/>
    </font>
    <font>
      <i/>
      <sz val="11"/>
      <color rgb="FFFFFFFF"/>
      <name val="Calibri"/>
      <family val="2"/>
      <scheme val="minor"/>
    </font>
    <font>
      <sz val="16"/>
      <color rgb="FF006666"/>
      <name val="Calibri"/>
      <family val="2"/>
      <scheme val="minor"/>
    </font>
    <font>
      <sz val="9"/>
      <color rgb="FF7030A0"/>
      <name val="Calibri"/>
      <family val="2"/>
      <scheme val="minor"/>
    </font>
    <font>
      <b/>
      <sz val="11"/>
      <color theme="0"/>
      <name val="Calibri"/>
      <family val="2"/>
    </font>
    <font>
      <b/>
      <u/>
      <sz val="9"/>
      <color theme="1" tint="0.34998626667073579"/>
      <name val="Calibri"/>
      <family val="2"/>
      <scheme val="minor"/>
    </font>
  </fonts>
  <fills count="13">
    <fill>
      <patternFill patternType="none"/>
    </fill>
    <fill>
      <patternFill patternType="gray125"/>
    </fill>
    <fill>
      <patternFill patternType="solid">
        <fgColor theme="9" tint="0.79998168889431442"/>
        <bgColor indexed="64"/>
      </patternFill>
    </fill>
    <fill>
      <patternFill patternType="solid">
        <fgColor rgb="FF006666"/>
        <bgColor indexed="64"/>
      </patternFill>
    </fill>
    <fill>
      <patternFill patternType="solid">
        <fgColor rgb="FFC0000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7030A0"/>
        <bgColor indexed="64"/>
      </patternFill>
    </fill>
  </fills>
  <borders count="107">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6795556505021"/>
      </top>
      <bottom/>
      <diagonal/>
    </border>
    <border>
      <left style="thin">
        <color theme="0" tint="-0.14993743705557422"/>
      </left>
      <right style="thin">
        <color theme="0" tint="-0.14996795556505021"/>
      </right>
      <top style="thin">
        <color theme="0" tint="-0.14993743705557422"/>
      </top>
      <bottom style="thin">
        <color theme="0" tint="-0.14996795556505021"/>
      </bottom>
      <diagonal/>
    </border>
    <border>
      <left style="thin">
        <color theme="0" tint="-0.14996795556505021"/>
      </left>
      <right style="thin">
        <color theme="0" tint="-0.14993743705557422"/>
      </right>
      <top style="thin">
        <color theme="0" tint="-0.14993743705557422"/>
      </top>
      <bottom style="thin">
        <color theme="0" tint="-0.14996795556505021"/>
      </bottom>
      <diagonal/>
    </border>
    <border>
      <left style="thin">
        <color rgb="FF006666"/>
      </left>
      <right style="thin">
        <color theme="0" tint="-0.14996795556505021"/>
      </right>
      <top style="thin">
        <color rgb="FF006666"/>
      </top>
      <bottom style="thin">
        <color theme="0" tint="-0.14996795556505021"/>
      </bottom>
      <diagonal/>
    </border>
    <border>
      <left style="thin">
        <color theme="0" tint="-0.14993743705557422"/>
      </left>
      <right style="thin">
        <color rgb="FF006666"/>
      </right>
      <top style="thin">
        <color rgb="FF006666"/>
      </top>
      <bottom style="thin">
        <color theme="0" tint="-0.14993743705557422"/>
      </bottom>
      <diagonal/>
    </border>
    <border>
      <left style="thin">
        <color rgb="FF006666"/>
      </left>
      <right style="thin">
        <color theme="0" tint="-0.14996795556505021"/>
      </right>
      <top style="thin">
        <color theme="0" tint="-0.14996795556505021"/>
      </top>
      <bottom style="thin">
        <color rgb="FF006666"/>
      </bottom>
      <diagonal/>
    </border>
    <border>
      <left style="thin">
        <color theme="0" tint="-0.14996795556505021"/>
      </left>
      <right style="thin">
        <color rgb="FF006666"/>
      </right>
      <top style="thin">
        <color theme="0" tint="-0.14996795556505021"/>
      </top>
      <bottom style="thin">
        <color rgb="FF006666"/>
      </bottom>
      <diagonal/>
    </border>
    <border>
      <left style="thin">
        <color theme="0" tint="-0.14996795556505021"/>
      </left>
      <right style="thin">
        <color theme="0" tint="-0.14996795556505021"/>
      </right>
      <top style="thin">
        <color rgb="FF006666"/>
      </top>
      <bottom style="thin">
        <color theme="0" tint="-0.14996795556505021"/>
      </bottom>
      <diagonal/>
    </border>
    <border>
      <left style="thin">
        <color theme="0" tint="-0.14996795556505021"/>
      </left>
      <right style="thin">
        <color rgb="FF006666"/>
      </right>
      <top style="thin">
        <color rgb="FF006666"/>
      </top>
      <bottom style="thin">
        <color theme="0" tint="-0.14996795556505021"/>
      </bottom>
      <diagonal/>
    </border>
    <border>
      <left style="thin">
        <color rgb="FF006666"/>
      </left>
      <right style="thin">
        <color theme="0" tint="-0.14996795556505021"/>
      </right>
      <top style="thin">
        <color theme="0" tint="-0.14996795556505021"/>
      </top>
      <bottom style="thin">
        <color theme="0" tint="-0.14996795556505021"/>
      </bottom>
      <diagonal/>
    </border>
    <border>
      <left style="thin">
        <color theme="0" tint="-0.14996795556505021"/>
      </left>
      <right style="thin">
        <color rgb="FF006666"/>
      </right>
      <top style="thin">
        <color theme="0" tint="-0.14996795556505021"/>
      </top>
      <bottom style="thin">
        <color theme="0" tint="-0.14996795556505021"/>
      </bottom>
      <diagonal/>
    </border>
    <border>
      <left/>
      <right style="thin">
        <color rgb="FF006666"/>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rgb="FF006666"/>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3743705557422"/>
      </left>
      <right/>
      <top style="thin">
        <color theme="0" tint="-0.14993743705557422"/>
      </top>
      <bottom style="thin">
        <color theme="0" tint="-0.14993743705557422"/>
      </bottom>
      <diagonal/>
    </border>
    <border>
      <left/>
      <right/>
      <top/>
      <bottom style="thin">
        <color theme="0" tint="-0.14993743705557422"/>
      </bottom>
      <diagonal/>
    </border>
    <border>
      <left style="thin">
        <color rgb="FFC00000"/>
      </left>
      <right style="thin">
        <color theme="0" tint="-4.9989318521683403E-2"/>
      </right>
      <top style="thin">
        <color rgb="FFC00000"/>
      </top>
      <bottom style="thin">
        <color rgb="FFC00000"/>
      </bottom>
      <diagonal/>
    </border>
    <border>
      <left style="thin">
        <color theme="0" tint="-4.9989318521683403E-2"/>
      </left>
      <right style="thin">
        <color theme="0" tint="-4.9989318521683403E-2"/>
      </right>
      <top style="thin">
        <color rgb="FFC00000"/>
      </top>
      <bottom style="thin">
        <color rgb="FFC00000"/>
      </bottom>
      <diagonal/>
    </border>
    <border>
      <left style="thin">
        <color rgb="FFC00000"/>
      </left>
      <right style="thin">
        <color theme="0" tint="-0.14993743705557422"/>
      </right>
      <top style="thin">
        <color theme="0" tint="-0.14993743705557422"/>
      </top>
      <bottom style="thin">
        <color theme="0" tint="-0.14993743705557422"/>
      </bottom>
      <diagonal/>
    </border>
    <border>
      <left style="thin">
        <color rgb="FF006666"/>
      </left>
      <right/>
      <top/>
      <bottom/>
      <diagonal/>
    </border>
    <border>
      <left style="thin">
        <color theme="0" tint="-0.14996795556505021"/>
      </left>
      <right style="thin">
        <color theme="0" tint="-0.14996795556505021"/>
      </right>
      <top style="thin">
        <color rgb="FF006666"/>
      </top>
      <bottom/>
      <diagonal/>
    </border>
    <border>
      <left style="thin">
        <color theme="0" tint="-0.14993743705557422"/>
      </left>
      <right style="thin">
        <color rgb="FF006666"/>
      </right>
      <top style="thin">
        <color theme="0" tint="-0.14993743705557422"/>
      </top>
      <bottom style="thin">
        <color theme="0" tint="-0.14993743705557422"/>
      </bottom>
      <diagonal/>
    </border>
    <border>
      <left style="thin">
        <color theme="0" tint="-0.14990691854609822"/>
      </left>
      <right style="thin">
        <color theme="0" tint="-0.14990691854609822"/>
      </right>
      <top style="thin">
        <color theme="0" tint="-0.14990691854609822"/>
      </top>
      <bottom style="thin">
        <color rgb="FF006666"/>
      </bottom>
      <diagonal/>
    </border>
    <border>
      <left style="thin">
        <color theme="0" tint="-0.14993743705557422"/>
      </left>
      <right style="thin">
        <color theme="0" tint="-0.14993743705557422"/>
      </right>
      <top style="thin">
        <color theme="0" tint="-0.14993743705557422"/>
      </top>
      <bottom style="thin">
        <color rgb="FF006666"/>
      </bottom>
      <diagonal/>
    </border>
    <border>
      <left style="thin">
        <color theme="0" tint="-0.14993743705557422"/>
      </left>
      <right style="thin">
        <color rgb="FF006666"/>
      </right>
      <top style="thin">
        <color theme="0" tint="-0.14993743705557422"/>
      </top>
      <bottom style="thin">
        <color rgb="FF006666"/>
      </bottom>
      <diagonal/>
    </border>
    <border>
      <left style="thin">
        <color theme="0" tint="-0.14990691854609822"/>
      </left>
      <right style="thin">
        <color rgb="FF006666"/>
      </right>
      <top style="thin">
        <color theme="0" tint="-0.14990691854609822"/>
      </top>
      <bottom style="thin">
        <color theme="0" tint="-0.14990691854609822"/>
      </bottom>
      <diagonal/>
    </border>
    <border>
      <left style="thin">
        <color rgb="FF006666"/>
      </left>
      <right/>
      <top style="thin">
        <color rgb="FF006666"/>
      </top>
      <bottom/>
      <diagonal/>
    </border>
    <border>
      <left/>
      <right/>
      <top style="thin">
        <color rgb="FF006666"/>
      </top>
      <bottom/>
      <diagonal/>
    </border>
    <border>
      <left/>
      <right style="thin">
        <color rgb="FF006666"/>
      </right>
      <top style="thin">
        <color rgb="FF006666"/>
      </top>
      <bottom/>
      <diagonal/>
    </border>
    <border>
      <left/>
      <right style="thin">
        <color rgb="FF006666"/>
      </right>
      <top/>
      <bottom/>
      <diagonal/>
    </border>
    <border>
      <left style="thin">
        <color rgb="FF006666"/>
      </left>
      <right/>
      <top/>
      <bottom style="thin">
        <color rgb="FF006666"/>
      </bottom>
      <diagonal/>
    </border>
    <border>
      <left/>
      <right/>
      <top/>
      <bottom style="thin">
        <color rgb="FF006666"/>
      </bottom>
      <diagonal/>
    </border>
    <border>
      <left/>
      <right style="thin">
        <color rgb="FF006666"/>
      </right>
      <top/>
      <bottom style="thin">
        <color rgb="FF006666"/>
      </bottom>
      <diagonal/>
    </border>
    <border>
      <left/>
      <right style="thin">
        <color theme="0" tint="-0.14996795556505021"/>
      </right>
      <top/>
      <bottom/>
      <diagonal/>
    </border>
    <border>
      <left style="thin">
        <color theme="0" tint="-0.14996795556505021"/>
      </left>
      <right style="thin">
        <color theme="0" tint="-0.14996795556505021"/>
      </right>
      <top style="thin">
        <color theme="0" tint="-0.14996795556505021"/>
      </top>
      <bottom style="thin">
        <color theme="0" tint="-0.14993743705557422"/>
      </bottom>
      <diagonal/>
    </border>
    <border>
      <left/>
      <right/>
      <top style="thin">
        <color theme="0" tint="-0.14993743705557422"/>
      </top>
      <bottom style="thin">
        <color theme="0" tint="-0.14990691854609822"/>
      </bottom>
      <diagonal/>
    </border>
    <border>
      <left/>
      <right style="thin">
        <color theme="0" tint="-0.14996795556505021"/>
      </right>
      <top style="thin">
        <color theme="0" tint="-0.14990691854609822"/>
      </top>
      <bottom style="thin">
        <color theme="0" tint="-0.1498764000366222"/>
      </bottom>
      <diagonal/>
    </border>
    <border>
      <left style="thin">
        <color rgb="FF006666"/>
      </left>
      <right style="thin">
        <color theme="0" tint="-0.14996795556505021"/>
      </right>
      <top style="thin">
        <color theme="0" tint="-0.14996795556505021"/>
      </top>
      <bottom style="thin">
        <color theme="0" tint="-0.14993743705557422"/>
      </bottom>
      <diagonal/>
    </border>
    <border>
      <left style="thin">
        <color rgb="FF006666"/>
      </left>
      <right/>
      <top style="thin">
        <color theme="0" tint="-0.14993743705557422"/>
      </top>
      <bottom style="thin">
        <color theme="0" tint="-0.14990691854609822"/>
      </bottom>
      <diagonal/>
    </border>
    <border>
      <left style="thin">
        <color rgb="FF006666"/>
      </left>
      <right/>
      <top style="thin">
        <color theme="0" tint="-0.14990691854609822"/>
      </top>
      <bottom style="thin">
        <color theme="0" tint="-0.1498764000366222"/>
      </bottom>
      <diagonal/>
    </border>
    <border>
      <left style="thin">
        <color rgb="FF006666"/>
      </left>
      <right/>
      <top style="thin">
        <color theme="0" tint="-0.14990691854609822"/>
      </top>
      <bottom style="thin">
        <color rgb="FF006666"/>
      </bottom>
      <diagonal/>
    </border>
    <border>
      <left/>
      <right style="thin">
        <color theme="0" tint="-0.14996795556505021"/>
      </right>
      <top style="thin">
        <color theme="0" tint="-0.14990691854609822"/>
      </top>
      <bottom style="thin">
        <color rgb="FF006666"/>
      </bottom>
      <diagonal/>
    </border>
    <border>
      <left/>
      <right style="thin">
        <color theme="0" tint="-0.14996795556505021"/>
      </right>
      <top style="thin">
        <color rgb="FF006666"/>
      </top>
      <bottom/>
      <diagonal/>
    </border>
    <border>
      <left/>
      <right style="thin">
        <color theme="0" tint="-0.14993743705557422"/>
      </right>
      <top style="thin">
        <color theme="0" tint="-0.14990691854609822"/>
      </top>
      <bottom style="thin">
        <color theme="0" tint="-0.14990691854609822"/>
      </bottom>
      <diagonal/>
    </border>
    <border>
      <left/>
      <right/>
      <top style="thin">
        <color theme="0" tint="-0.14990691854609822"/>
      </top>
      <bottom style="thin">
        <color theme="0" tint="-0.14990691854609822"/>
      </bottom>
      <diagonal/>
    </border>
    <border>
      <left/>
      <right/>
      <top/>
      <bottom style="thin">
        <color theme="0" tint="-0.14990691854609822"/>
      </bottom>
      <diagonal/>
    </border>
    <border>
      <left/>
      <right style="thin">
        <color theme="0" tint="-0.14996795556505021"/>
      </right>
      <top/>
      <bottom style="thin">
        <color theme="0" tint="-0.14990691854609822"/>
      </bottom>
      <diagonal/>
    </border>
    <border>
      <left/>
      <right style="thin">
        <color theme="0" tint="-0.14990691854609822"/>
      </right>
      <top style="thin">
        <color theme="0" tint="-0.14990691854609822"/>
      </top>
      <bottom style="thin">
        <color theme="0" tint="-0.14990691854609822"/>
      </bottom>
      <diagonal/>
    </border>
    <border>
      <left/>
      <right style="thin">
        <color theme="0" tint="-0.1498764000366222"/>
      </right>
      <top style="thin">
        <color theme="0" tint="-0.1498764000366222"/>
      </top>
      <bottom style="thin">
        <color theme="0" tint="-0.1498764000366222"/>
      </bottom>
      <diagonal/>
    </border>
    <border>
      <left style="thin">
        <color rgb="FF006666"/>
      </left>
      <right/>
      <top style="thin">
        <color theme="0" tint="-0.1498764000366222"/>
      </top>
      <bottom style="thin">
        <color theme="0" tint="-0.1498764000366222"/>
      </bottom>
      <diagonal/>
    </border>
    <border>
      <left style="thin">
        <color rgb="FF006666"/>
      </left>
      <right/>
      <top style="thin">
        <color theme="0" tint="-0.1498764000366222"/>
      </top>
      <bottom style="thin">
        <color rgb="FF006666"/>
      </bottom>
      <diagonal/>
    </border>
    <border>
      <left/>
      <right style="thin">
        <color theme="0" tint="-0.1498764000366222"/>
      </right>
      <top style="thin">
        <color theme="0" tint="-0.1498764000366222"/>
      </top>
      <bottom style="thin">
        <color rgb="FF006666"/>
      </bottom>
      <diagonal/>
    </border>
    <border>
      <left/>
      <right style="thin">
        <color theme="0" tint="-0.14990691854609822"/>
      </right>
      <top style="thin">
        <color theme="0" tint="-0.14990691854609822"/>
      </top>
      <bottom style="thin">
        <color rgb="FF006666"/>
      </bottom>
      <diagonal/>
    </border>
    <border>
      <left style="thin">
        <color rgb="FF006666"/>
      </left>
      <right/>
      <top style="thin">
        <color theme="0" tint="-0.14996795556505021"/>
      </top>
      <bottom style="thin">
        <color theme="0" tint="-0.14993743705557422"/>
      </bottom>
      <diagonal/>
    </border>
    <border>
      <left style="thin">
        <color rgb="FF006666"/>
      </left>
      <right/>
      <top style="thin">
        <color theme="0" tint="-0.14993743705557422"/>
      </top>
      <bottom style="thin">
        <color theme="0" tint="-0.14993743705557422"/>
      </bottom>
      <diagonal/>
    </border>
    <border>
      <left style="thick">
        <color auto="1"/>
      </left>
      <right/>
      <top style="thin">
        <color theme="0" tint="-0.14993743705557422"/>
      </top>
      <bottom style="thin">
        <color theme="0" tint="-0.14993743705557422"/>
      </bottom>
      <diagonal/>
    </border>
    <border>
      <left style="medium">
        <color rgb="FF006666"/>
      </left>
      <right style="thin">
        <color theme="0" tint="-0.14996795556505021"/>
      </right>
      <top style="medium">
        <color rgb="FF006666"/>
      </top>
      <bottom style="thin">
        <color theme="0" tint="-0.14996795556505021"/>
      </bottom>
      <diagonal/>
    </border>
    <border>
      <left style="thin">
        <color theme="0" tint="-0.14996795556505021"/>
      </left>
      <right style="thin">
        <color theme="0" tint="-0.14996795556505021"/>
      </right>
      <top style="medium">
        <color rgb="FF006666"/>
      </top>
      <bottom style="thin">
        <color theme="0" tint="-0.14996795556505021"/>
      </bottom>
      <diagonal/>
    </border>
    <border>
      <left style="thin">
        <color theme="0" tint="-0.14996795556505021"/>
      </left>
      <right style="medium">
        <color rgb="FF006666"/>
      </right>
      <top style="medium">
        <color rgb="FF006666"/>
      </top>
      <bottom style="thin">
        <color theme="0" tint="-0.14996795556505021"/>
      </bottom>
      <diagonal/>
    </border>
    <border>
      <left style="medium">
        <color rgb="FF006666"/>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rgb="FF006666"/>
      </right>
      <top style="thin">
        <color theme="0" tint="-0.14996795556505021"/>
      </top>
      <bottom style="thin">
        <color theme="0" tint="-0.14996795556505021"/>
      </bottom>
      <diagonal/>
    </border>
    <border>
      <left style="medium">
        <color rgb="FF006666"/>
      </left>
      <right style="thin">
        <color theme="0" tint="-0.14996795556505021"/>
      </right>
      <top style="thin">
        <color theme="0" tint="-0.14996795556505021"/>
      </top>
      <bottom style="medium">
        <color rgb="FF006666"/>
      </bottom>
      <diagonal/>
    </border>
    <border>
      <left style="thin">
        <color theme="0" tint="-0.14996795556505021"/>
      </left>
      <right style="thin">
        <color theme="0" tint="-0.14996795556505021"/>
      </right>
      <top style="thin">
        <color theme="0" tint="-0.14996795556505021"/>
      </top>
      <bottom style="medium">
        <color rgb="FF006666"/>
      </bottom>
      <diagonal/>
    </border>
    <border>
      <left style="thin">
        <color theme="0" tint="-0.14996795556505021"/>
      </left>
      <right style="medium">
        <color rgb="FF006666"/>
      </right>
      <top style="thin">
        <color theme="0" tint="-0.14996795556505021"/>
      </top>
      <bottom style="medium">
        <color rgb="FF006666"/>
      </bottom>
      <diagonal/>
    </border>
    <border>
      <left style="medium">
        <color rgb="FF006666"/>
      </left>
      <right style="thin">
        <color theme="0" tint="-0.14996795556505021"/>
      </right>
      <top style="thin">
        <color theme="0" tint="-0.14996795556505021"/>
      </top>
      <bottom/>
      <diagonal/>
    </border>
    <border>
      <left style="thin">
        <color theme="0" tint="-0.14996795556505021"/>
      </left>
      <right style="medium">
        <color rgb="FF006666"/>
      </right>
      <top style="thin">
        <color theme="0" tint="-0.14996795556505021"/>
      </top>
      <bottom/>
      <diagonal/>
    </border>
    <border>
      <left style="thin">
        <color theme="0" tint="-0.14996795556505021"/>
      </left>
      <right/>
      <top style="medium">
        <color rgb="FF006666"/>
      </top>
      <bottom style="thin">
        <color theme="0" tint="-0.14996795556505021"/>
      </bottom>
      <diagonal/>
    </border>
    <border>
      <left style="thin">
        <color theme="0" tint="-0.14996795556505021"/>
      </left>
      <right/>
      <top style="thin">
        <color theme="0" tint="-0.14996795556505021"/>
      </top>
      <bottom style="medium">
        <color rgb="FF006666"/>
      </bottom>
      <diagonal/>
    </border>
    <border>
      <left style="thin">
        <color theme="0" tint="-0.14996795556505021"/>
      </left>
      <right style="thin">
        <color rgb="FF006666"/>
      </right>
      <top style="thin">
        <color rgb="FF006666"/>
      </top>
      <bottom/>
      <diagonal/>
    </border>
    <border>
      <left style="medium">
        <color rgb="FF006666"/>
      </left>
      <right style="thin">
        <color theme="0" tint="-0.14990691854609822"/>
      </right>
      <top style="medium">
        <color rgb="FF006666"/>
      </top>
      <bottom style="thin">
        <color theme="0" tint="-0.14990691854609822"/>
      </bottom>
      <diagonal/>
    </border>
    <border>
      <left style="thin">
        <color theme="0" tint="-0.14990691854609822"/>
      </left>
      <right style="thin">
        <color theme="0" tint="-0.14990691854609822"/>
      </right>
      <top style="medium">
        <color rgb="FF006666"/>
      </top>
      <bottom style="thin">
        <color theme="0" tint="-0.14990691854609822"/>
      </bottom>
      <diagonal/>
    </border>
    <border>
      <left style="thin">
        <color theme="0" tint="-0.14990691854609822"/>
      </left>
      <right style="medium">
        <color rgb="FF006666"/>
      </right>
      <top style="medium">
        <color rgb="FF006666"/>
      </top>
      <bottom style="thin">
        <color theme="0" tint="-0.14990691854609822"/>
      </bottom>
      <diagonal/>
    </border>
    <border>
      <left style="medium">
        <color rgb="FF006666"/>
      </left>
      <right style="thin">
        <color theme="0" tint="-0.14990691854609822"/>
      </right>
      <top style="thin">
        <color theme="0" tint="-0.14990691854609822"/>
      </top>
      <bottom style="thin">
        <color theme="0" tint="-0.14990691854609822"/>
      </bottom>
      <diagonal/>
    </border>
    <border>
      <left style="thin">
        <color theme="0" tint="-0.14990691854609822"/>
      </left>
      <right style="medium">
        <color rgb="FF006666"/>
      </right>
      <top style="thin">
        <color theme="0" tint="-0.14990691854609822"/>
      </top>
      <bottom style="thin">
        <color theme="0" tint="-0.14990691854609822"/>
      </bottom>
      <diagonal/>
    </border>
    <border>
      <left style="medium">
        <color rgb="FF006666"/>
      </left>
      <right style="thin">
        <color theme="0" tint="-0.14990691854609822"/>
      </right>
      <top style="thin">
        <color theme="0" tint="-0.14990691854609822"/>
      </top>
      <bottom style="medium">
        <color rgb="FF006666"/>
      </bottom>
      <diagonal/>
    </border>
    <border>
      <left style="thin">
        <color theme="0" tint="-0.14990691854609822"/>
      </left>
      <right style="thin">
        <color theme="0" tint="-0.14990691854609822"/>
      </right>
      <top style="thin">
        <color theme="0" tint="-0.14990691854609822"/>
      </top>
      <bottom style="medium">
        <color rgb="FF006666"/>
      </bottom>
      <diagonal/>
    </border>
    <border>
      <left style="thin">
        <color theme="0" tint="-0.14990691854609822"/>
      </left>
      <right style="medium">
        <color rgb="FF006666"/>
      </right>
      <top style="thin">
        <color theme="0" tint="-0.14990691854609822"/>
      </top>
      <bottom style="medium">
        <color rgb="FF006666"/>
      </bottom>
      <diagonal/>
    </border>
    <border>
      <left style="medium">
        <color rgb="FF006666"/>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medium">
        <color rgb="FF006666"/>
      </right>
      <top/>
      <bottom style="thin">
        <color theme="0" tint="-0.14996795556505021"/>
      </bottom>
      <diagonal/>
    </border>
    <border>
      <left style="medium">
        <color rgb="FF006666"/>
      </left>
      <right style="thin">
        <color theme="0" tint="-0.14990691854609822"/>
      </right>
      <top/>
      <bottom style="thin">
        <color theme="0" tint="-0.14990691854609822"/>
      </bottom>
      <diagonal/>
    </border>
    <border>
      <left style="thin">
        <color theme="0" tint="-0.14990691854609822"/>
      </left>
      <right style="thin">
        <color theme="0" tint="-0.14990691854609822"/>
      </right>
      <top/>
      <bottom style="thin">
        <color theme="0" tint="-0.14990691854609822"/>
      </bottom>
      <diagonal/>
    </border>
    <border>
      <left style="thin">
        <color theme="0" tint="-0.14990691854609822"/>
      </left>
      <right style="medium">
        <color rgb="FF006666"/>
      </right>
      <top/>
      <bottom style="thin">
        <color theme="0" tint="-0.14990691854609822"/>
      </bottom>
      <diagonal/>
    </border>
    <border>
      <left style="medium">
        <color rgb="FF006666"/>
      </left>
      <right style="thin">
        <color theme="0" tint="-0.14993743705557422"/>
      </right>
      <top style="medium">
        <color rgb="FF006666"/>
      </top>
      <bottom style="thin">
        <color theme="0" tint="-0.14996795556505021"/>
      </bottom>
      <diagonal/>
    </border>
    <border>
      <left style="thin">
        <color theme="0" tint="-0.14993743705557422"/>
      </left>
      <right style="thin">
        <color theme="0" tint="-0.14993743705557422"/>
      </right>
      <top style="medium">
        <color rgb="FF006666"/>
      </top>
      <bottom style="thin">
        <color theme="0" tint="-0.14996795556505021"/>
      </bottom>
      <diagonal/>
    </border>
    <border>
      <left style="thin">
        <color theme="0" tint="-0.14993743705557422"/>
      </left>
      <right style="medium">
        <color rgb="FF006666"/>
      </right>
      <top style="medium">
        <color rgb="FF006666"/>
      </top>
      <bottom style="thin">
        <color theme="0" tint="-0.14996795556505021"/>
      </bottom>
      <diagonal/>
    </border>
    <border>
      <left style="medium">
        <color rgb="FF006666"/>
      </left>
      <right style="thin">
        <color theme="0" tint="-0.14990691854609822"/>
      </right>
      <top style="thin">
        <color theme="0" tint="-0.14996795556505021"/>
      </top>
      <bottom style="thin">
        <color theme="0" tint="-0.14990691854609822"/>
      </bottom>
      <diagonal/>
    </border>
    <border>
      <left style="thin">
        <color theme="0" tint="-0.14990691854609822"/>
      </left>
      <right style="thin">
        <color theme="0" tint="-0.14990691854609822"/>
      </right>
      <top style="thin">
        <color theme="0" tint="-0.14996795556505021"/>
      </top>
      <bottom style="thin">
        <color theme="0" tint="-0.14990691854609822"/>
      </bottom>
      <diagonal/>
    </border>
    <border>
      <left style="thin">
        <color theme="0" tint="-0.14990691854609822"/>
      </left>
      <right style="medium">
        <color rgb="FF006666"/>
      </right>
      <top style="thin">
        <color theme="0" tint="-0.14996795556505021"/>
      </top>
      <bottom style="thin">
        <color theme="0" tint="-0.14990691854609822"/>
      </bottom>
      <diagonal/>
    </border>
    <border>
      <left style="medium">
        <color rgb="FF006666"/>
      </left>
      <right style="thin">
        <color theme="0" tint="-0.14990691854609822"/>
      </right>
      <top style="thin">
        <color theme="0" tint="-0.14990691854609822"/>
      </top>
      <bottom/>
      <diagonal/>
    </border>
    <border>
      <left style="thin">
        <color theme="0" tint="-0.14990691854609822"/>
      </left>
      <right style="thin">
        <color theme="0" tint="-0.14990691854609822"/>
      </right>
      <top style="thin">
        <color theme="0" tint="-0.14990691854609822"/>
      </top>
      <bottom/>
      <diagonal/>
    </border>
    <border>
      <left style="thin">
        <color theme="0" tint="-0.14990691854609822"/>
      </left>
      <right style="medium">
        <color rgb="FF006666"/>
      </right>
      <top style="thin">
        <color theme="0" tint="-0.14990691854609822"/>
      </top>
      <bottom/>
      <diagonal/>
    </border>
    <border>
      <left style="medium">
        <color rgb="FF006666"/>
      </left>
      <right/>
      <top style="thin">
        <color theme="0" tint="-0.14993743705557422"/>
      </top>
      <bottom style="thin">
        <color theme="0" tint="-0.14993743705557422"/>
      </bottom>
      <diagonal/>
    </border>
    <border>
      <left style="medium">
        <color rgb="FF006666"/>
      </left>
      <right/>
      <top style="thin">
        <color theme="0" tint="-0.14993743705557422"/>
      </top>
      <bottom style="medium">
        <color rgb="FF006666"/>
      </bottom>
      <diagonal/>
    </border>
    <border>
      <left style="thin">
        <color rgb="FF006666"/>
      </left>
      <right style="medium">
        <color rgb="FF006666"/>
      </right>
      <top style="thin">
        <color theme="0" tint="-0.14993743705557422"/>
      </top>
      <bottom style="medium">
        <color theme="0" tint="-0.14990691854609822"/>
      </bottom>
      <diagonal/>
    </border>
    <border>
      <left style="thick">
        <color auto="1"/>
      </left>
      <right style="medium">
        <color rgb="FF006666"/>
      </right>
      <top style="medium">
        <color theme="0" tint="-0.14990691854609822"/>
      </top>
      <bottom style="thin">
        <color theme="0" tint="-0.14993743705557422"/>
      </bottom>
      <diagonal/>
    </border>
    <border>
      <left style="thin">
        <color theme="0" tint="-0.14996795556505021"/>
      </left>
      <right style="medium">
        <color theme="0" tint="-0.14993743705557422"/>
      </right>
      <top style="thin">
        <color rgb="FF006666"/>
      </top>
      <bottom style="medium">
        <color rgb="FF006666"/>
      </bottom>
      <diagonal/>
    </border>
    <border>
      <left style="medium">
        <color theme="0" tint="-0.14993743705557422"/>
      </left>
      <right style="thin">
        <color theme="0" tint="-0.14996795556505021"/>
      </right>
      <top style="thin">
        <color rgb="FF006666"/>
      </top>
      <bottom style="medium">
        <color rgb="FF006666"/>
      </bottom>
      <diagonal/>
    </border>
    <border>
      <left style="thin">
        <color theme="0" tint="-0.14996795556505021"/>
      </left>
      <right/>
      <top style="thin">
        <color rgb="FF006666"/>
      </top>
      <bottom style="thin">
        <color theme="0" tint="-0.14996795556505021"/>
      </bottom>
      <diagonal/>
    </border>
    <border>
      <left/>
      <right style="thin">
        <color theme="0" tint="-0.14996795556505021"/>
      </right>
      <top style="thin">
        <color rgb="FF006666"/>
      </top>
      <bottom style="thin">
        <color theme="0" tint="-0.14996795556505021"/>
      </bottom>
      <diagonal/>
    </border>
  </borders>
  <cellStyleXfs count="4">
    <xf numFmtId="0" fontId="0" fillId="0" borderId="0"/>
    <xf numFmtId="0" fontId="9" fillId="0" borderId="0"/>
    <xf numFmtId="0" fontId="13" fillId="0" borderId="0" applyNumberFormat="0" applyFill="0" applyBorder="0" applyAlignment="0" applyProtection="0">
      <alignment vertical="top"/>
      <protection locked="0"/>
    </xf>
    <xf numFmtId="0" fontId="25" fillId="0" borderId="0" applyNumberFormat="0" applyFill="0" applyBorder="0" applyAlignment="0" applyProtection="0"/>
  </cellStyleXfs>
  <cellXfs count="302">
    <xf numFmtId="0" fontId="0" fillId="0" borderId="0" xfId="0"/>
    <xf numFmtId="0" fontId="2" fillId="0" borderId="0" xfId="0" applyFont="1" applyAlignment="1">
      <alignment vertical="center"/>
    </xf>
    <xf numFmtId="0" fontId="1" fillId="0" borderId="0" xfId="0" applyFont="1"/>
    <xf numFmtId="0" fontId="2" fillId="0" borderId="6" xfId="0" applyFont="1" applyBorder="1" applyAlignment="1">
      <alignment vertical="center"/>
    </xf>
    <xf numFmtId="0" fontId="2" fillId="0" borderId="1" xfId="0" applyFont="1" applyBorder="1" applyAlignment="1">
      <alignment horizontal="left" vertical="center"/>
    </xf>
    <xf numFmtId="3" fontId="2" fillId="0" borderId="1" xfId="0" applyNumberFormat="1" applyFont="1" applyBorder="1" applyAlignment="1">
      <alignment horizontal="right" vertical="center"/>
    </xf>
    <xf numFmtId="0" fontId="9" fillId="0" borderId="0" xfId="1"/>
    <xf numFmtId="0" fontId="11" fillId="0" borderId="0" xfId="1" applyFont="1"/>
    <xf numFmtId="0" fontId="9" fillId="0" borderId="0" xfId="1" applyAlignment="1">
      <alignment vertical="center"/>
    </xf>
    <xf numFmtId="0" fontId="14" fillId="3" borderId="0" xfId="1" applyFont="1" applyFill="1" applyAlignment="1">
      <alignment horizontal="center" vertical="top"/>
    </xf>
    <xf numFmtId="0" fontId="0" fillId="0" borderId="0" xfId="0" applyAlignment="1">
      <alignment vertical="center"/>
    </xf>
    <xf numFmtId="0" fontId="16" fillId="3" borderId="0" xfId="0" applyFont="1" applyFill="1" applyAlignment="1">
      <alignment vertical="center"/>
    </xf>
    <xf numFmtId="0" fontId="8" fillId="3" borderId="0" xfId="0" applyFont="1" applyFill="1" applyAlignment="1">
      <alignment vertical="center"/>
    </xf>
    <xf numFmtId="0" fontId="16" fillId="3" borderId="0" xfId="1" applyFont="1" applyFill="1" applyAlignment="1">
      <alignment vertical="center"/>
    </xf>
    <xf numFmtId="0" fontId="8" fillId="3" borderId="0" xfId="1" applyFont="1" applyFill="1" applyAlignment="1">
      <alignment vertical="center"/>
    </xf>
    <xf numFmtId="0" fontId="2" fillId="0" borderId="6" xfId="0" quotePrefix="1" applyFont="1" applyBorder="1" applyAlignment="1">
      <alignment vertical="center"/>
    </xf>
    <xf numFmtId="164" fontId="2" fillId="0" borderId="1" xfId="0" applyNumberFormat="1" applyFont="1" applyBorder="1" applyAlignment="1">
      <alignment horizontal="right" vertical="center"/>
    </xf>
    <xf numFmtId="0" fontId="6" fillId="4" borderId="0" xfId="0" applyFont="1" applyFill="1" applyAlignment="1">
      <alignment horizontal="left" vertical="center"/>
    </xf>
    <xf numFmtId="0" fontId="18" fillId="4" borderId="0" xfId="0" applyFont="1" applyFill="1" applyAlignment="1">
      <alignment vertical="center"/>
    </xf>
    <xf numFmtId="0" fontId="0" fillId="5" borderId="0" xfId="0" applyFill="1"/>
    <xf numFmtId="0" fontId="18" fillId="0" borderId="0" xfId="0" applyFont="1" applyAlignment="1">
      <alignment vertical="center"/>
    </xf>
    <xf numFmtId="0" fontId="1" fillId="0" borderId="0" xfId="0" applyFont="1" applyAlignment="1">
      <alignment vertical="center"/>
    </xf>
    <xf numFmtId="0" fontId="19" fillId="4" borderId="23" xfId="0" applyFont="1" applyFill="1" applyBorder="1" applyAlignment="1">
      <alignment horizontal="left" vertical="center" wrapText="1"/>
    </xf>
    <xf numFmtId="0" fontId="19" fillId="4" borderId="24" xfId="0" applyFont="1" applyFill="1" applyBorder="1" applyAlignment="1">
      <alignment horizontal="left" vertical="center" wrapText="1"/>
    </xf>
    <xf numFmtId="2" fontId="2" fillId="0" borderId="25" xfId="0" applyNumberFormat="1" applyFont="1" applyBorder="1" applyAlignment="1">
      <alignment horizontal="left" vertical="top"/>
    </xf>
    <xf numFmtId="0" fontId="2" fillId="0" borderId="6" xfId="0" applyFont="1" applyBorder="1" applyAlignment="1">
      <alignment vertical="top" wrapText="1"/>
    </xf>
    <xf numFmtId="0" fontId="0" fillId="5" borderId="0" xfId="0" quotePrefix="1" applyFill="1"/>
    <xf numFmtId="0" fontId="6" fillId="4" borderId="0" xfId="0" applyFont="1" applyFill="1" applyAlignment="1">
      <alignment vertical="center"/>
    </xf>
    <xf numFmtId="0" fontId="1" fillId="4" borderId="0" xfId="0" applyFont="1" applyFill="1" applyAlignment="1">
      <alignment vertical="center"/>
    </xf>
    <xf numFmtId="0" fontId="4" fillId="4" borderId="0" xfId="0" applyFont="1" applyFill="1"/>
    <xf numFmtId="0" fontId="4" fillId="4" borderId="8" xfId="0" applyFont="1" applyFill="1" applyBorder="1" applyAlignment="1">
      <alignment vertical="center" wrapText="1"/>
    </xf>
    <xf numFmtId="0" fontId="4" fillId="4" borderId="9" xfId="0" applyFont="1" applyFill="1" applyBorder="1" applyAlignment="1">
      <alignment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4" borderId="7" xfId="0" applyFont="1" applyFill="1" applyBorder="1" applyAlignment="1">
      <alignment horizontal="center" vertical="center" wrapText="1"/>
    </xf>
    <xf numFmtId="15" fontId="2" fillId="0" borderId="6" xfId="0" applyNumberFormat="1" applyFont="1" applyBorder="1" applyAlignment="1">
      <alignment horizontal="left" vertical="top" wrapText="1"/>
    </xf>
    <xf numFmtId="15" fontId="12" fillId="0" borderId="0" xfId="1" applyNumberFormat="1" applyFont="1" applyAlignment="1">
      <alignment horizontal="right"/>
    </xf>
    <xf numFmtId="0" fontId="6" fillId="3" borderId="0" xfId="0" applyFont="1" applyFill="1" applyAlignment="1" applyProtection="1">
      <alignment vertical="center"/>
    </xf>
    <xf numFmtId="0" fontId="1" fillId="3" borderId="0" xfId="0" applyFont="1" applyFill="1" applyAlignment="1" applyProtection="1">
      <alignment vertical="center"/>
    </xf>
    <xf numFmtId="0" fontId="2" fillId="0" borderId="0" xfId="0" applyFont="1" applyAlignment="1" applyProtection="1">
      <alignment vertical="center"/>
    </xf>
    <xf numFmtId="0" fontId="17" fillId="0" borderId="0" xfId="0" applyFont="1" applyAlignment="1" applyProtection="1">
      <alignment vertical="center"/>
    </xf>
    <xf numFmtId="0" fontId="2" fillId="0" borderId="0" xfId="0" applyFont="1" applyAlignment="1" applyProtection="1">
      <alignment vertical="center" wrapText="1"/>
    </xf>
    <xf numFmtId="0" fontId="2" fillId="0" borderId="6" xfId="0" applyFont="1" applyFill="1" applyBorder="1" applyAlignment="1" applyProtection="1">
      <alignment vertical="center"/>
    </xf>
    <xf numFmtId="0" fontId="2" fillId="2" borderId="6" xfId="0" applyFont="1" applyFill="1" applyBorder="1" applyAlignment="1" applyProtection="1">
      <alignment vertical="center" wrapText="1"/>
      <protection locked="0"/>
    </xf>
    <xf numFmtId="0" fontId="2" fillId="2" borderId="20" xfId="0" applyFont="1" applyFill="1" applyBorder="1" applyAlignment="1" applyProtection="1">
      <alignment vertical="center" wrapText="1"/>
      <protection locked="0"/>
    </xf>
    <xf numFmtId="3" fontId="2" fillId="2" borderId="6" xfId="0" applyNumberFormat="1" applyFont="1" applyFill="1" applyBorder="1" applyAlignment="1" applyProtection="1">
      <alignment vertical="center"/>
      <protection locked="0"/>
    </xf>
    <xf numFmtId="0" fontId="2" fillId="0" borderId="20" xfId="0" applyFont="1" applyBorder="1" applyAlignment="1" applyProtection="1">
      <alignment vertical="center" wrapText="1"/>
    </xf>
    <xf numFmtId="0" fontId="2" fillId="0" borderId="0" xfId="0" applyFont="1" applyAlignment="1" applyProtection="1">
      <alignment horizontal="center" vertical="center"/>
    </xf>
    <xf numFmtId="3" fontId="2" fillId="2" borderId="6" xfId="0" applyNumberFormat="1" applyFont="1" applyFill="1" applyBorder="1" applyAlignment="1" applyProtection="1">
      <alignment vertical="center" wrapText="1"/>
      <protection locked="0"/>
    </xf>
    <xf numFmtId="164" fontId="2" fillId="2" borderId="21" xfId="0" applyNumberFormat="1" applyFont="1" applyFill="1" applyBorder="1" applyAlignment="1" applyProtection="1">
      <alignment vertical="center" wrapText="1"/>
      <protection locked="0"/>
    </xf>
    <xf numFmtId="3" fontId="2" fillId="2" borderId="1" xfId="0" applyNumberFormat="1" applyFont="1" applyFill="1" applyBorder="1" applyAlignment="1" applyProtection="1">
      <alignment vertical="center"/>
      <protection locked="0"/>
    </xf>
    <xf numFmtId="0" fontId="5" fillId="0" borderId="5" xfId="0" applyFont="1" applyBorder="1" applyAlignment="1" applyProtection="1">
      <alignment horizontal="center" vertical="center"/>
    </xf>
    <xf numFmtId="0" fontId="2" fillId="0" borderId="5" xfId="0" applyFont="1" applyBorder="1" applyAlignment="1" applyProtection="1">
      <alignment vertical="center"/>
    </xf>
    <xf numFmtId="0" fontId="2" fillId="0" borderId="18" xfId="0" applyFont="1" applyBorder="1" applyAlignment="1" applyProtection="1">
      <alignment vertical="center"/>
    </xf>
    <xf numFmtId="0" fontId="2" fillId="0" borderId="1" xfId="0" applyFont="1" applyBorder="1" applyAlignment="1" applyProtection="1">
      <alignment horizontal="center" vertical="center"/>
    </xf>
    <xf numFmtId="3" fontId="2" fillId="2" borderId="1" xfId="0" applyNumberFormat="1" applyFont="1" applyFill="1" applyBorder="1" applyAlignment="1" applyProtection="1">
      <alignment vertical="center"/>
    </xf>
    <xf numFmtId="0" fontId="2" fillId="0" borderId="17" xfId="0" applyFont="1" applyBorder="1" applyAlignment="1" applyProtection="1">
      <alignment vertical="center"/>
    </xf>
    <xf numFmtId="0" fontId="2" fillId="0" borderId="19" xfId="0" applyFont="1" applyBorder="1" applyAlignment="1" applyProtection="1">
      <alignment horizontal="center" vertical="center"/>
    </xf>
    <xf numFmtId="0" fontId="2" fillId="0" borderId="13" xfId="0" applyFont="1" applyBorder="1" applyAlignment="1" applyProtection="1">
      <alignment vertical="center"/>
    </xf>
    <xf numFmtId="0" fontId="2" fillId="2" borderId="11" xfId="0" applyFont="1" applyFill="1" applyBorder="1" applyAlignment="1" applyProtection="1">
      <alignment vertical="center"/>
      <protection locked="0"/>
    </xf>
    <xf numFmtId="0" fontId="4" fillId="3" borderId="10" xfId="0" applyFont="1" applyFill="1" applyBorder="1" applyAlignment="1" applyProtection="1">
      <alignment horizontal="left" vertical="center" wrapText="1"/>
    </xf>
    <xf numFmtId="0" fontId="4" fillId="3" borderId="12" xfId="0" applyFont="1" applyFill="1" applyBorder="1" applyAlignment="1" applyProtection="1">
      <alignment horizontal="left" vertical="center" wrapText="1"/>
    </xf>
    <xf numFmtId="0" fontId="2" fillId="0" borderId="13" xfId="0" applyFont="1" applyBorder="1" applyAlignment="1" applyProtection="1">
      <alignment horizontal="left" vertical="center"/>
    </xf>
    <xf numFmtId="0" fontId="4" fillId="3" borderId="27" xfId="0" applyFont="1" applyFill="1" applyBorder="1" applyAlignment="1" applyProtection="1">
      <alignment horizontal="center" vertical="center" wrapText="1"/>
    </xf>
    <xf numFmtId="0" fontId="4" fillId="3" borderId="14" xfId="0" applyFont="1" applyFill="1" applyBorder="1" applyAlignment="1" applyProtection="1">
      <alignment horizontal="center" vertical="center" wrapText="1"/>
    </xf>
    <xf numFmtId="0" fontId="4" fillId="3" borderId="15" xfId="0" applyFont="1" applyFill="1" applyBorder="1" applyAlignment="1" applyProtection="1">
      <alignment horizontal="center" vertical="center" wrapText="1"/>
    </xf>
    <xf numFmtId="164" fontId="2" fillId="2" borderId="28" xfId="0" applyNumberFormat="1" applyFont="1" applyFill="1" applyBorder="1" applyAlignment="1" applyProtection="1">
      <alignment vertical="center"/>
      <protection locked="0"/>
    </xf>
    <xf numFmtId="0" fontId="2" fillId="2" borderId="29" xfId="0" applyFont="1" applyFill="1" applyBorder="1" applyAlignment="1" applyProtection="1">
      <alignment vertical="center" wrapText="1"/>
      <protection locked="0"/>
    </xf>
    <xf numFmtId="0" fontId="2" fillId="0" borderId="30" xfId="0" applyFont="1" applyFill="1" applyBorder="1" applyAlignment="1" applyProtection="1">
      <alignment vertical="center"/>
    </xf>
    <xf numFmtId="0" fontId="2" fillId="2" borderId="30" xfId="0" applyFont="1" applyFill="1" applyBorder="1" applyAlignment="1" applyProtection="1">
      <alignment vertical="center" wrapText="1"/>
      <protection locked="0"/>
    </xf>
    <xf numFmtId="3" fontId="2" fillId="2" borderId="30" xfId="0" applyNumberFormat="1" applyFont="1" applyFill="1" applyBorder="1" applyAlignment="1" applyProtection="1">
      <alignment vertical="center"/>
      <protection locked="0"/>
    </xf>
    <xf numFmtId="164" fontId="2" fillId="2" borderId="31" xfId="0" applyNumberFormat="1" applyFont="1" applyFill="1" applyBorder="1" applyAlignment="1" applyProtection="1">
      <alignment vertical="center"/>
      <protection locked="0"/>
    </xf>
    <xf numFmtId="0" fontId="2" fillId="0" borderId="32" xfId="0" applyFont="1" applyBorder="1" applyAlignment="1" applyProtection="1">
      <alignment vertical="center" wrapText="1"/>
    </xf>
    <xf numFmtId="0" fontId="21" fillId="3" borderId="1" xfId="0" applyFont="1" applyFill="1" applyBorder="1" applyAlignment="1" applyProtection="1">
      <alignment horizontal="center" vertical="center"/>
    </xf>
    <xf numFmtId="0" fontId="22" fillId="0" borderId="0" xfId="0" applyFont="1" applyAlignment="1" applyProtection="1">
      <alignment vertical="center"/>
    </xf>
    <xf numFmtId="0" fontId="23" fillId="0" borderId="0" xfId="0" applyFont="1" applyAlignment="1" applyProtection="1">
      <alignment vertical="center"/>
    </xf>
    <xf numFmtId="0" fontId="24" fillId="0" borderId="0" xfId="0" applyFont="1" applyAlignment="1" applyProtection="1">
      <alignment vertical="center"/>
    </xf>
    <xf numFmtId="0" fontId="26" fillId="0" borderId="0" xfId="0" applyFont="1" applyAlignment="1">
      <alignment vertical="center"/>
    </xf>
    <xf numFmtId="3" fontId="2" fillId="2" borderId="19" xfId="0" applyNumberFormat="1" applyFont="1" applyFill="1" applyBorder="1" applyAlignment="1" applyProtection="1">
      <alignment vertical="center"/>
    </xf>
    <xf numFmtId="0" fontId="28" fillId="3" borderId="14" xfId="0" applyFont="1" applyFill="1" applyBorder="1" applyAlignment="1" applyProtection="1">
      <alignment horizontal="center" vertical="center" wrapText="1"/>
    </xf>
    <xf numFmtId="0" fontId="2" fillId="2" borderId="54" xfId="0" applyFont="1" applyFill="1" applyBorder="1" applyAlignment="1" applyProtection="1">
      <alignment vertical="center" wrapText="1"/>
      <protection locked="0"/>
    </xf>
    <xf numFmtId="0" fontId="2" fillId="2" borderId="59" xfId="0" applyFont="1" applyFill="1" applyBorder="1" applyAlignment="1" applyProtection="1">
      <alignment vertical="center" wrapText="1"/>
      <protection locked="0"/>
    </xf>
    <xf numFmtId="0" fontId="28" fillId="3" borderId="15" xfId="0" applyFont="1" applyFill="1" applyBorder="1" applyAlignment="1" applyProtection="1">
      <alignment horizontal="center" vertical="center" wrapText="1"/>
    </xf>
    <xf numFmtId="3" fontId="2" fillId="0" borderId="1" xfId="0" applyNumberFormat="1" applyFont="1" applyFill="1" applyBorder="1" applyAlignment="1" applyProtection="1">
      <alignment vertical="center"/>
    </xf>
    <xf numFmtId="3" fontId="2" fillId="0" borderId="19" xfId="0" applyNumberFormat="1" applyFont="1" applyFill="1" applyBorder="1" applyAlignment="1" applyProtection="1">
      <alignment vertical="center"/>
    </xf>
    <xf numFmtId="0" fontId="30" fillId="0" borderId="0" xfId="0" applyFont="1" applyAlignment="1" applyProtection="1">
      <alignment vertical="center"/>
    </xf>
    <xf numFmtId="15" fontId="2" fillId="0" borderId="1" xfId="0" applyNumberFormat="1" applyFont="1" applyBorder="1" applyAlignment="1">
      <alignment horizontal="left" vertical="center"/>
    </xf>
    <xf numFmtId="0" fontId="2" fillId="0" borderId="1" xfId="0" applyNumberFormat="1" applyFont="1" applyBorder="1" applyAlignment="1">
      <alignment horizontal="left" vertical="center"/>
    </xf>
    <xf numFmtId="0" fontId="20" fillId="0" borderId="0" xfId="0" applyFont="1" applyAlignment="1" applyProtection="1">
      <alignment vertical="center" wrapText="1"/>
    </xf>
    <xf numFmtId="0" fontId="20" fillId="0" borderId="0" xfId="0" applyFont="1" applyAlignment="1" applyProtection="1">
      <alignment vertical="center"/>
    </xf>
    <xf numFmtId="0" fontId="31" fillId="0" borderId="0" xfId="0" applyFont="1"/>
    <xf numFmtId="165" fontId="31" fillId="0" borderId="0" xfId="0" applyNumberFormat="1" applyFont="1"/>
    <xf numFmtId="165" fontId="2" fillId="0" borderId="1" xfId="0" applyNumberFormat="1" applyFont="1" applyBorder="1" applyAlignment="1">
      <alignment horizontal="right" vertical="center"/>
    </xf>
    <xf numFmtId="165" fontId="2" fillId="0" borderId="2" xfId="0" applyNumberFormat="1" applyFont="1" applyBorder="1" applyAlignment="1">
      <alignment horizontal="right" vertical="center"/>
    </xf>
    <xf numFmtId="0" fontId="4" fillId="3" borderId="60" xfId="0" applyFont="1" applyFill="1" applyBorder="1" applyAlignment="1">
      <alignment horizontal="left" vertical="center"/>
    </xf>
    <xf numFmtId="0" fontId="4" fillId="3" borderId="61" xfId="0" applyFont="1" applyFill="1" applyBorder="1" applyAlignment="1">
      <alignment horizontal="left" vertical="center"/>
    </xf>
    <xf numFmtId="165" fontId="2" fillId="0" borderId="7" xfId="0" applyNumberFormat="1" applyFont="1" applyBorder="1" applyAlignment="1">
      <alignment horizontal="right" vertical="center"/>
    </xf>
    <xf numFmtId="165" fontId="2" fillId="0" borderId="63" xfId="0" applyNumberFormat="1" applyFont="1" applyBorder="1" applyAlignment="1">
      <alignment horizontal="right" vertical="center"/>
    </xf>
    <xf numFmtId="165" fontId="2" fillId="0" borderId="64" xfId="0" applyNumberFormat="1" applyFont="1" applyBorder="1" applyAlignment="1">
      <alignment horizontal="right" vertical="center"/>
    </xf>
    <xf numFmtId="165" fontId="2" fillId="0" borderId="65" xfId="0" applyNumberFormat="1" applyFont="1" applyBorder="1" applyAlignment="1">
      <alignment horizontal="right" vertical="center"/>
    </xf>
    <xf numFmtId="165" fontId="2" fillId="0" borderId="66" xfId="0" applyNumberFormat="1" applyFont="1" applyBorder="1" applyAlignment="1">
      <alignment horizontal="right" vertical="center"/>
    </xf>
    <xf numFmtId="165" fontId="2" fillId="0" borderId="67" xfId="0" applyNumberFormat="1" applyFont="1" applyBorder="1" applyAlignment="1">
      <alignment horizontal="right" vertical="center"/>
    </xf>
    <xf numFmtId="165" fontId="2" fillId="0" borderId="68" xfId="0" applyNumberFormat="1" applyFont="1" applyBorder="1" applyAlignment="1">
      <alignment horizontal="right" vertical="center"/>
    </xf>
    <xf numFmtId="165" fontId="2" fillId="0" borderId="69" xfId="0" applyNumberFormat="1" applyFont="1" applyBorder="1" applyAlignment="1">
      <alignment horizontal="right" vertical="center"/>
    </xf>
    <xf numFmtId="165" fontId="2" fillId="0" borderId="70" xfId="0" applyNumberFormat="1" applyFont="1" applyBorder="1" applyAlignment="1">
      <alignment horizontal="right" vertical="center"/>
    </xf>
    <xf numFmtId="165" fontId="2" fillId="8" borderId="63" xfId="0" applyNumberFormat="1" applyFont="1" applyFill="1" applyBorder="1" applyAlignment="1">
      <alignment horizontal="center" vertical="center"/>
    </xf>
    <xf numFmtId="165" fontId="2" fillId="8" borderId="64" xfId="0" applyNumberFormat="1" applyFont="1" applyFill="1" applyBorder="1" applyAlignment="1">
      <alignment horizontal="center" vertical="center"/>
    </xf>
    <xf numFmtId="165" fontId="2" fillId="8" borderId="66" xfId="0" applyNumberFormat="1" applyFont="1" applyFill="1" applyBorder="1" applyAlignment="1">
      <alignment horizontal="center" vertical="center"/>
    </xf>
    <xf numFmtId="165" fontId="2" fillId="8" borderId="1" xfId="0" applyNumberFormat="1" applyFont="1" applyFill="1" applyBorder="1" applyAlignment="1">
      <alignment horizontal="center" vertical="center"/>
    </xf>
    <xf numFmtId="165" fontId="2" fillId="0" borderId="1" xfId="0" applyNumberFormat="1" applyFont="1" applyBorder="1" applyAlignment="1">
      <alignment horizontal="center" vertical="center"/>
    </xf>
    <xf numFmtId="165" fontId="2" fillId="0" borderId="66" xfId="0" applyNumberFormat="1" applyFont="1" applyBorder="1" applyAlignment="1">
      <alignment horizontal="center" vertical="center"/>
    </xf>
    <xf numFmtId="165" fontId="2" fillId="0" borderId="68" xfId="0" applyNumberFormat="1" applyFont="1" applyBorder="1" applyAlignment="1">
      <alignment horizontal="center" vertical="center"/>
    </xf>
    <xf numFmtId="165" fontId="2" fillId="0" borderId="69" xfId="0" applyNumberFormat="1" applyFont="1" applyBorder="1" applyAlignment="1">
      <alignment horizontal="center" vertical="center"/>
    </xf>
    <xf numFmtId="165" fontId="2" fillId="0" borderId="72" xfId="0" applyNumberFormat="1" applyFont="1" applyBorder="1" applyAlignment="1">
      <alignment horizontal="right" vertical="center"/>
    </xf>
    <xf numFmtId="165" fontId="2" fillId="8" borderId="63" xfId="0" applyNumberFormat="1" applyFont="1" applyFill="1" applyBorder="1" applyAlignment="1">
      <alignment horizontal="right" vertical="center"/>
    </xf>
    <xf numFmtId="165" fontId="2" fillId="8" borderId="64" xfId="0" applyNumberFormat="1" applyFont="1" applyFill="1" applyBorder="1" applyAlignment="1">
      <alignment horizontal="right" vertical="center"/>
    </xf>
    <xf numFmtId="165" fontId="2" fillId="8" borderId="65" xfId="0" applyNumberFormat="1" applyFont="1" applyFill="1" applyBorder="1" applyAlignment="1">
      <alignment horizontal="right" vertical="center"/>
    </xf>
    <xf numFmtId="165" fontId="2" fillId="8" borderId="66" xfId="0" applyNumberFormat="1" applyFont="1" applyFill="1" applyBorder="1" applyAlignment="1">
      <alignment horizontal="right" vertical="center"/>
    </xf>
    <xf numFmtId="165" fontId="2" fillId="8" borderId="1" xfId="0" applyNumberFormat="1" applyFont="1" applyFill="1" applyBorder="1" applyAlignment="1">
      <alignment horizontal="right" vertical="center"/>
    </xf>
    <xf numFmtId="165" fontId="2" fillId="8" borderId="67" xfId="0" applyNumberFormat="1" applyFont="1" applyFill="1" applyBorder="1" applyAlignment="1">
      <alignment horizontal="right" vertical="center"/>
    </xf>
    <xf numFmtId="165" fontId="2" fillId="10" borderId="66" xfId="0" applyNumberFormat="1" applyFont="1" applyFill="1" applyBorder="1" applyAlignment="1">
      <alignment horizontal="right" vertical="center"/>
    </xf>
    <xf numFmtId="165" fontId="2" fillId="10" borderId="1" xfId="0" applyNumberFormat="1" applyFont="1" applyFill="1" applyBorder="1" applyAlignment="1">
      <alignment horizontal="right" vertical="center"/>
    </xf>
    <xf numFmtId="165" fontId="2" fillId="10" borderId="67" xfId="0" applyNumberFormat="1" applyFont="1" applyFill="1" applyBorder="1" applyAlignment="1">
      <alignment horizontal="right" vertical="center"/>
    </xf>
    <xf numFmtId="165" fontId="2" fillId="8" borderId="68" xfId="0" applyNumberFormat="1" applyFont="1" applyFill="1" applyBorder="1" applyAlignment="1">
      <alignment horizontal="right" vertical="center"/>
    </xf>
    <xf numFmtId="165" fontId="2" fillId="8" borderId="69" xfId="0" applyNumberFormat="1" applyFont="1" applyFill="1" applyBorder="1" applyAlignment="1">
      <alignment horizontal="right" vertical="center"/>
    </xf>
    <xf numFmtId="165" fontId="2" fillId="8" borderId="70" xfId="0" applyNumberFormat="1" applyFont="1" applyFill="1" applyBorder="1" applyAlignment="1">
      <alignment horizontal="right" vertical="center"/>
    </xf>
    <xf numFmtId="165" fontId="2" fillId="9" borderId="1" xfId="0" applyNumberFormat="1" applyFont="1" applyFill="1" applyBorder="1" applyAlignment="1">
      <alignment horizontal="right" vertical="center"/>
    </xf>
    <xf numFmtId="165" fontId="2" fillId="9" borderId="67" xfId="0" applyNumberFormat="1" applyFont="1" applyFill="1" applyBorder="1" applyAlignment="1">
      <alignment horizontal="right" vertical="center"/>
    </xf>
    <xf numFmtId="165" fontId="2" fillId="9" borderId="66" xfId="0" applyNumberFormat="1" applyFont="1" applyFill="1" applyBorder="1" applyAlignment="1">
      <alignment horizontal="right" vertical="center"/>
    </xf>
    <xf numFmtId="165" fontId="2" fillId="10" borderId="69" xfId="0" applyNumberFormat="1" applyFont="1" applyFill="1" applyBorder="1" applyAlignment="1">
      <alignment horizontal="right" vertical="center"/>
    </xf>
    <xf numFmtId="165" fontId="2" fillId="0" borderId="73" xfId="0" applyNumberFormat="1" applyFont="1" applyBorder="1" applyAlignment="1">
      <alignment horizontal="right" vertical="center"/>
    </xf>
    <xf numFmtId="165" fontId="2" fillId="0" borderId="74" xfId="0" applyNumberFormat="1" applyFont="1" applyBorder="1" applyAlignment="1">
      <alignment horizontal="right" vertical="center"/>
    </xf>
    <xf numFmtId="165" fontId="2" fillId="9" borderId="64" xfId="0" applyNumberFormat="1" applyFont="1" applyFill="1" applyBorder="1" applyAlignment="1">
      <alignment horizontal="right" vertical="center"/>
    </xf>
    <xf numFmtId="165" fontId="2" fillId="11" borderId="67" xfId="0" applyNumberFormat="1" applyFont="1" applyFill="1" applyBorder="1" applyAlignment="1">
      <alignment horizontal="right" vertical="center"/>
    </xf>
    <xf numFmtId="165" fontId="2" fillId="8" borderId="76" xfId="0" applyNumberFormat="1" applyFont="1" applyFill="1" applyBorder="1" applyAlignment="1">
      <alignment horizontal="right" vertical="center"/>
    </xf>
    <xf numFmtId="165" fontId="2" fillId="8" borderId="77" xfId="0" applyNumberFormat="1" applyFont="1" applyFill="1" applyBorder="1" applyAlignment="1">
      <alignment horizontal="right" vertical="center"/>
    </xf>
    <xf numFmtId="165" fontId="2" fillId="0" borderId="77" xfId="0" applyNumberFormat="1" applyFont="1" applyBorder="1" applyAlignment="1">
      <alignment horizontal="right" vertical="center"/>
    </xf>
    <xf numFmtId="165" fontId="2" fillId="0" borderId="78" xfId="0" applyNumberFormat="1" applyFont="1" applyBorder="1" applyAlignment="1">
      <alignment horizontal="right" vertical="center"/>
    </xf>
    <xf numFmtId="165" fontId="2" fillId="8" borderId="79" xfId="0" applyNumberFormat="1" applyFont="1" applyFill="1" applyBorder="1" applyAlignment="1">
      <alignment horizontal="right" vertical="center"/>
    </xf>
    <xf numFmtId="165" fontId="2" fillId="8" borderId="20" xfId="0" applyNumberFormat="1" applyFont="1" applyFill="1" applyBorder="1" applyAlignment="1">
      <alignment horizontal="right" vertical="center"/>
    </xf>
    <xf numFmtId="165" fontId="2" fillId="0" borderId="20" xfId="0" applyNumberFormat="1" applyFont="1" applyBorder="1" applyAlignment="1">
      <alignment horizontal="right" vertical="center"/>
    </xf>
    <xf numFmtId="165" fontId="2" fillId="0" borderId="80" xfId="0" applyNumberFormat="1" applyFont="1" applyBorder="1" applyAlignment="1">
      <alignment horizontal="right" vertical="center"/>
    </xf>
    <xf numFmtId="165" fontId="2" fillId="0" borderId="79" xfId="0" applyNumberFormat="1" applyFont="1" applyBorder="1" applyAlignment="1">
      <alignment horizontal="right" vertical="center"/>
    </xf>
    <xf numFmtId="165" fontId="2" fillId="11" borderId="20" xfId="0" applyNumberFormat="1" applyFont="1" applyFill="1" applyBorder="1" applyAlignment="1">
      <alignment horizontal="right" vertical="center"/>
    </xf>
    <xf numFmtId="165" fontId="2" fillId="0" borderId="81" xfId="0" applyNumberFormat="1" applyFont="1" applyBorder="1" applyAlignment="1">
      <alignment horizontal="right" vertical="center"/>
    </xf>
    <xf numFmtId="165" fontId="2" fillId="0" borderId="82" xfId="0" applyNumberFormat="1" applyFont="1" applyBorder="1" applyAlignment="1">
      <alignment horizontal="right" vertical="center"/>
    </xf>
    <xf numFmtId="165" fontId="2" fillId="0" borderId="83" xfId="0" applyNumberFormat="1" applyFont="1" applyBorder="1" applyAlignment="1">
      <alignment horizontal="right" vertical="center"/>
    </xf>
    <xf numFmtId="165" fontId="2" fillId="0" borderId="85" xfId="0" applyNumberFormat="1" applyFont="1" applyBorder="1" applyAlignment="1">
      <alignment horizontal="right" vertical="center"/>
    </xf>
    <xf numFmtId="165" fontId="2" fillId="0" borderId="86" xfId="0" applyNumberFormat="1" applyFont="1" applyBorder="1" applyAlignment="1">
      <alignment horizontal="right" vertical="center"/>
    </xf>
    <xf numFmtId="165" fontId="2" fillId="0" borderId="84" xfId="0" applyNumberFormat="1" applyFont="1" applyBorder="1" applyAlignment="1">
      <alignment horizontal="right" vertical="center"/>
    </xf>
    <xf numFmtId="165" fontId="2" fillId="8" borderId="87" xfId="0" applyNumberFormat="1" applyFont="1" applyFill="1" applyBorder="1" applyAlignment="1">
      <alignment horizontal="right" vertical="center"/>
    </xf>
    <xf numFmtId="165" fontId="2" fillId="8" borderId="88" xfId="0" applyNumberFormat="1" applyFont="1" applyFill="1" applyBorder="1" applyAlignment="1">
      <alignment horizontal="right" vertical="center"/>
    </xf>
    <xf numFmtId="165" fontId="2" fillId="0" borderId="88" xfId="0" applyNumberFormat="1" applyFont="1" applyBorder="1" applyAlignment="1">
      <alignment horizontal="right" vertical="center"/>
    </xf>
    <xf numFmtId="165" fontId="2" fillId="0" borderId="89" xfId="0" applyNumberFormat="1" applyFont="1" applyBorder="1" applyAlignment="1">
      <alignment horizontal="right" vertical="center"/>
    </xf>
    <xf numFmtId="165" fontId="2" fillId="9" borderId="85" xfId="0" applyNumberFormat="1" applyFont="1" applyFill="1" applyBorder="1" applyAlignment="1">
      <alignment horizontal="right" vertical="center"/>
    </xf>
    <xf numFmtId="165" fontId="2" fillId="8" borderId="81" xfId="0" applyNumberFormat="1" applyFont="1" applyFill="1" applyBorder="1" applyAlignment="1">
      <alignment horizontal="right" vertical="center"/>
    </xf>
    <xf numFmtId="165" fontId="2" fillId="8" borderId="82" xfId="0" applyNumberFormat="1" applyFont="1" applyFill="1" applyBorder="1" applyAlignment="1">
      <alignment horizontal="right" vertical="center"/>
    </xf>
    <xf numFmtId="165" fontId="2" fillId="9" borderId="69" xfId="0" applyNumberFormat="1" applyFont="1" applyFill="1" applyBorder="1" applyAlignment="1">
      <alignment horizontal="right" vertical="center"/>
    </xf>
    <xf numFmtId="165" fontId="2" fillId="8" borderId="90" xfId="0" applyNumberFormat="1" applyFont="1" applyFill="1" applyBorder="1" applyAlignment="1">
      <alignment horizontal="right" vertical="center"/>
    </xf>
    <xf numFmtId="165" fontId="2" fillId="8" borderId="91" xfId="0" applyNumberFormat="1" applyFont="1" applyFill="1" applyBorder="1" applyAlignment="1">
      <alignment horizontal="right" vertical="center"/>
    </xf>
    <xf numFmtId="165" fontId="2" fillId="0" borderId="91" xfId="0" applyNumberFormat="1" applyFont="1" applyBorder="1" applyAlignment="1">
      <alignment horizontal="right" vertical="center"/>
    </xf>
    <xf numFmtId="165" fontId="2" fillId="0" borderId="92" xfId="0" applyNumberFormat="1" applyFont="1" applyBorder="1" applyAlignment="1">
      <alignment horizontal="right" vertical="center"/>
    </xf>
    <xf numFmtId="165" fontId="2" fillId="8" borderId="93" xfId="0" applyNumberFormat="1" applyFont="1" applyFill="1" applyBorder="1" applyAlignment="1">
      <alignment horizontal="right" vertical="center"/>
    </xf>
    <xf numFmtId="165" fontId="2" fillId="8" borderId="94" xfId="0" applyNumberFormat="1" applyFont="1" applyFill="1" applyBorder="1" applyAlignment="1">
      <alignment horizontal="right" vertical="center"/>
    </xf>
    <xf numFmtId="165" fontId="2" fillId="0" borderId="94" xfId="0" applyNumberFormat="1" applyFont="1" applyBorder="1" applyAlignment="1">
      <alignment horizontal="right" vertical="center"/>
    </xf>
    <xf numFmtId="165" fontId="2" fillId="0" borderId="95" xfId="0" applyNumberFormat="1" applyFont="1" applyBorder="1" applyAlignment="1">
      <alignment horizontal="right" vertical="center"/>
    </xf>
    <xf numFmtId="165" fontId="2" fillId="8" borderId="86" xfId="0" applyNumberFormat="1" applyFont="1" applyFill="1" applyBorder="1" applyAlignment="1">
      <alignment horizontal="right" vertical="center"/>
    </xf>
    <xf numFmtId="165" fontId="2" fillId="11" borderId="65" xfId="0" applyNumberFormat="1" applyFont="1" applyFill="1" applyBorder="1" applyAlignment="1">
      <alignment horizontal="right" vertical="center"/>
    </xf>
    <xf numFmtId="165" fontId="2" fillId="11" borderId="82" xfId="0" applyNumberFormat="1" applyFont="1" applyFill="1" applyBorder="1" applyAlignment="1">
      <alignment horizontal="right" vertical="center"/>
    </xf>
    <xf numFmtId="165" fontId="2" fillId="11" borderId="68" xfId="0" applyNumberFormat="1" applyFont="1" applyFill="1" applyBorder="1" applyAlignment="1">
      <alignment horizontal="right" vertical="center"/>
    </xf>
    <xf numFmtId="165" fontId="2" fillId="11" borderId="69" xfId="0" applyNumberFormat="1" applyFont="1" applyFill="1" applyBorder="1" applyAlignment="1">
      <alignment horizontal="right" vertical="center"/>
    </xf>
    <xf numFmtId="165" fontId="2" fillId="11" borderId="70" xfId="0" applyNumberFormat="1" applyFont="1" applyFill="1" applyBorder="1" applyAlignment="1">
      <alignment horizontal="right" vertical="center"/>
    </xf>
    <xf numFmtId="165" fontId="2" fillId="8" borderId="84" xfId="0" applyNumberFormat="1" applyFont="1" applyFill="1" applyBorder="1" applyAlignment="1">
      <alignment horizontal="right" vertical="center"/>
    </xf>
    <xf numFmtId="165" fontId="2" fillId="8" borderId="85" xfId="0" applyNumberFormat="1" applyFont="1" applyFill="1" applyBorder="1" applyAlignment="1">
      <alignment horizontal="right" vertical="center"/>
    </xf>
    <xf numFmtId="165" fontId="2" fillId="0" borderId="71" xfId="0" applyNumberFormat="1" applyFont="1" applyBorder="1" applyAlignment="1">
      <alignment horizontal="right" vertical="center"/>
    </xf>
    <xf numFmtId="165" fontId="2" fillId="8" borderId="71" xfId="0" applyNumberFormat="1" applyFont="1" applyFill="1" applyBorder="1" applyAlignment="1">
      <alignment horizontal="right" vertical="center"/>
    </xf>
    <xf numFmtId="165" fontId="2" fillId="8" borderId="7" xfId="0" applyNumberFormat="1" applyFont="1" applyFill="1" applyBorder="1" applyAlignment="1">
      <alignment horizontal="right" vertical="center"/>
    </xf>
    <xf numFmtId="165" fontId="2" fillId="8" borderId="72" xfId="0" applyNumberFormat="1" applyFont="1" applyFill="1" applyBorder="1" applyAlignment="1">
      <alignment horizontal="right" vertical="center"/>
    </xf>
    <xf numFmtId="165" fontId="2" fillId="8" borderId="96" xfId="0" applyNumberFormat="1" applyFont="1" applyFill="1" applyBorder="1" applyAlignment="1">
      <alignment horizontal="right" vertical="center"/>
    </xf>
    <xf numFmtId="165" fontId="2" fillId="8" borderId="97" xfId="0" applyNumberFormat="1" applyFont="1" applyFill="1" applyBorder="1" applyAlignment="1">
      <alignment horizontal="right" vertical="center"/>
    </xf>
    <xf numFmtId="165" fontId="2" fillId="0" borderId="97" xfId="0" applyNumberFormat="1" applyFont="1" applyBorder="1" applyAlignment="1">
      <alignment horizontal="right" vertical="center"/>
    </xf>
    <xf numFmtId="165" fontId="2" fillId="0" borderId="98" xfId="0" applyNumberFormat="1" applyFont="1" applyBorder="1" applyAlignment="1">
      <alignment horizontal="right" vertical="center"/>
    </xf>
    <xf numFmtId="165" fontId="2" fillId="9" borderId="7" xfId="0" applyNumberFormat="1" applyFont="1" applyFill="1" applyBorder="1" applyAlignment="1">
      <alignment horizontal="right" vertical="center"/>
    </xf>
    <xf numFmtId="165" fontId="2" fillId="0" borderId="76" xfId="0" applyNumberFormat="1" applyFont="1" applyBorder="1" applyAlignment="1">
      <alignment horizontal="right" vertical="center"/>
    </xf>
    <xf numFmtId="165" fontId="2" fillId="0" borderId="96" xfId="0" applyNumberFormat="1" applyFont="1" applyBorder="1" applyAlignment="1">
      <alignment horizontal="right" vertical="center"/>
    </xf>
    <xf numFmtId="0" fontId="1" fillId="0" borderId="0" xfId="0" applyFont="1" applyAlignment="1">
      <alignment horizontal="center"/>
    </xf>
    <xf numFmtId="0" fontId="32" fillId="0" borderId="0" xfId="0" applyFont="1" applyAlignment="1">
      <alignment horizontal="center" textRotation="90"/>
    </xf>
    <xf numFmtId="0" fontId="32" fillId="0" borderId="0" xfId="0" applyFont="1" applyAlignment="1">
      <alignment vertical="center"/>
    </xf>
    <xf numFmtId="0" fontId="4" fillId="3" borderId="62" xfId="0" applyFont="1" applyFill="1" applyBorder="1" applyAlignment="1">
      <alignment horizontal="left" vertical="center"/>
    </xf>
    <xf numFmtId="0" fontId="4" fillId="3" borderId="99" xfId="0" applyFont="1" applyFill="1" applyBorder="1" applyAlignment="1">
      <alignment horizontal="left" vertical="center"/>
    </xf>
    <xf numFmtId="0" fontId="4" fillId="3" borderId="100" xfId="0" applyFont="1" applyFill="1" applyBorder="1" applyAlignment="1">
      <alignment horizontal="left" vertical="center"/>
    </xf>
    <xf numFmtId="165" fontId="32" fillId="0" borderId="0" xfId="0" applyNumberFormat="1" applyFont="1"/>
    <xf numFmtId="0" fontId="4" fillId="3" borderId="101" xfId="0" applyFont="1" applyFill="1" applyBorder="1" applyAlignment="1">
      <alignment horizontal="left" vertical="center"/>
    </xf>
    <xf numFmtId="0" fontId="4" fillId="3" borderId="102" xfId="0" applyFont="1" applyFill="1" applyBorder="1" applyAlignment="1">
      <alignment horizontal="left" vertical="center"/>
    </xf>
    <xf numFmtId="0" fontId="2" fillId="0" borderId="0" xfId="0" applyFont="1" applyAlignment="1">
      <alignment horizontal="left" vertical="center"/>
    </xf>
    <xf numFmtId="165" fontId="4" fillId="3" borderId="27" xfId="0" applyNumberFormat="1" applyFont="1" applyFill="1" applyBorder="1" applyAlignment="1">
      <alignment horizontal="center" textRotation="45"/>
    </xf>
    <xf numFmtId="165" fontId="4" fillId="3" borderId="103" xfId="0" applyNumberFormat="1" applyFont="1" applyFill="1" applyBorder="1" applyAlignment="1">
      <alignment horizontal="center" textRotation="45"/>
    </xf>
    <xf numFmtId="165" fontId="4" fillId="3" borderId="104" xfId="0" applyNumberFormat="1" applyFont="1" applyFill="1" applyBorder="1" applyAlignment="1">
      <alignment horizontal="center" textRotation="45"/>
    </xf>
    <xf numFmtId="165" fontId="4" fillId="3" borderId="75" xfId="0" applyNumberFormat="1" applyFont="1" applyFill="1" applyBorder="1" applyAlignment="1">
      <alignment horizontal="center" textRotation="45"/>
    </xf>
    <xf numFmtId="165" fontId="7" fillId="8" borderId="20" xfId="0" applyNumberFormat="1" applyFont="1" applyFill="1" applyBorder="1" applyAlignment="1">
      <alignment horizontal="right" vertical="center"/>
    </xf>
    <xf numFmtId="165" fontId="7" fillId="8" borderId="1" xfId="0" applyNumberFormat="1" applyFont="1" applyFill="1" applyBorder="1" applyAlignment="1">
      <alignment horizontal="right" vertical="center"/>
    </xf>
    <xf numFmtId="165" fontId="7" fillId="8" borderId="67" xfId="0" applyNumberFormat="1" applyFont="1" applyFill="1" applyBorder="1" applyAlignment="1">
      <alignment horizontal="right" vertical="center"/>
    </xf>
    <xf numFmtId="0" fontId="10" fillId="0" borderId="0" xfId="1" applyFont="1" applyAlignment="1">
      <alignment horizontal="center"/>
    </xf>
    <xf numFmtId="0" fontId="4" fillId="3" borderId="10" xfId="0" applyFont="1" applyFill="1" applyBorder="1" applyAlignment="1">
      <alignment horizontal="center" vertical="center"/>
    </xf>
    <xf numFmtId="0" fontId="4" fillId="3" borderId="1" xfId="0" applyFont="1" applyFill="1" applyBorder="1" applyAlignment="1" applyProtection="1">
      <alignment horizontal="center" vertical="center"/>
    </xf>
    <xf numFmtId="0" fontId="14" fillId="3" borderId="0" xfId="1" applyFont="1" applyFill="1" applyAlignment="1">
      <alignment horizontal="center" vertical="center"/>
    </xf>
    <xf numFmtId="0" fontId="36" fillId="0" borderId="0" xfId="0" applyFont="1" applyAlignment="1" applyProtection="1">
      <alignment vertical="center"/>
    </xf>
    <xf numFmtId="0" fontId="36" fillId="0" borderId="0" xfId="0" applyFont="1" applyAlignment="1" applyProtection="1">
      <alignment vertical="center" wrapText="1"/>
    </xf>
    <xf numFmtId="0" fontId="26" fillId="0" borderId="0" xfId="0" applyFont="1" applyAlignment="1" applyProtection="1">
      <alignment vertical="center"/>
    </xf>
    <xf numFmtId="0" fontId="4" fillId="3" borderId="33" xfId="0" applyFont="1" applyFill="1" applyBorder="1" applyAlignment="1" applyProtection="1">
      <alignment vertical="center"/>
    </xf>
    <xf numFmtId="0" fontId="2" fillId="3" borderId="34" xfId="0" applyFont="1" applyFill="1" applyBorder="1" applyAlignment="1" applyProtection="1">
      <alignment vertical="center"/>
    </xf>
    <xf numFmtId="0" fontId="2" fillId="3" borderId="35" xfId="0" applyFont="1" applyFill="1" applyBorder="1" applyAlignment="1" applyProtection="1">
      <alignment vertical="center"/>
    </xf>
    <xf numFmtId="0" fontId="27" fillId="6" borderId="26" xfId="0" applyFont="1" applyFill="1" applyBorder="1" applyAlignment="1" applyProtection="1">
      <alignment vertical="center"/>
    </xf>
    <xf numFmtId="0" fontId="5" fillId="6" borderId="0" xfId="0" applyFont="1" applyFill="1" applyBorder="1" applyAlignment="1" applyProtection="1">
      <alignment vertical="center"/>
    </xf>
    <xf numFmtId="0" fontId="5" fillId="6" borderId="36" xfId="0" applyFont="1" applyFill="1" applyBorder="1" applyAlignment="1" applyProtection="1">
      <alignment vertical="center"/>
    </xf>
    <xf numFmtId="0" fontId="27" fillId="7" borderId="26" xfId="0" applyFont="1" applyFill="1" applyBorder="1" applyAlignment="1" applyProtection="1">
      <alignment vertical="center"/>
    </xf>
    <xf numFmtId="0" fontId="5" fillId="7" borderId="0" xfId="0" applyFont="1" applyFill="1" applyBorder="1" applyAlignment="1" applyProtection="1">
      <alignment vertical="center"/>
    </xf>
    <xf numFmtId="0" fontId="5" fillId="7" borderId="36" xfId="0" applyFont="1" applyFill="1" applyBorder="1" applyAlignment="1" applyProtection="1">
      <alignment vertical="center"/>
    </xf>
    <xf numFmtId="0" fontId="5" fillId="6" borderId="38" xfId="0" applyFont="1" applyFill="1" applyBorder="1" applyAlignment="1" applyProtection="1">
      <alignment vertical="center"/>
    </xf>
    <xf numFmtId="0" fontId="5" fillId="0" borderId="0" xfId="0" applyFont="1" applyAlignment="1" applyProtection="1">
      <alignment vertical="center"/>
    </xf>
    <xf numFmtId="0" fontId="28" fillId="3" borderId="1" xfId="0" applyFont="1" applyFill="1" applyBorder="1" applyAlignment="1" applyProtection="1">
      <alignment horizontal="center" vertical="center"/>
    </xf>
    <xf numFmtId="0" fontId="2" fillId="0" borderId="45" xfId="0" applyFont="1" applyBorder="1" applyAlignment="1" applyProtection="1">
      <alignment vertical="center"/>
    </xf>
    <xf numFmtId="0" fontId="5" fillId="0" borderId="42" xfId="0" applyFont="1" applyBorder="1" applyAlignment="1" applyProtection="1">
      <alignment vertical="center"/>
    </xf>
    <xf numFmtId="0" fontId="2" fillId="0" borderId="46" xfId="0" applyFont="1" applyBorder="1" applyAlignment="1" applyProtection="1">
      <alignment vertical="center"/>
    </xf>
    <xf numFmtId="0" fontId="2" fillId="0" borderId="43" xfId="0" applyFont="1" applyBorder="1" applyAlignment="1" applyProtection="1">
      <alignment vertical="center"/>
    </xf>
    <xf numFmtId="0" fontId="2" fillId="0" borderId="47" xfId="0" applyFont="1" applyBorder="1" applyAlignment="1" applyProtection="1">
      <alignment vertical="center"/>
    </xf>
    <xf numFmtId="0" fontId="2" fillId="0" borderId="48" xfId="0" applyFont="1" applyBorder="1" applyAlignment="1" applyProtection="1">
      <alignment vertical="center"/>
    </xf>
    <xf numFmtId="0" fontId="25" fillId="0" borderId="0" xfId="3" applyAlignment="1" applyProtection="1">
      <alignment vertical="center"/>
    </xf>
    <xf numFmtId="0" fontId="4" fillId="12" borderId="0" xfId="0" applyFont="1" applyFill="1" applyAlignment="1" applyProtection="1">
      <alignment horizontal="center" vertical="center"/>
    </xf>
    <xf numFmtId="0" fontId="33" fillId="0" borderId="0" xfId="0" applyFont="1" applyAlignment="1" applyProtection="1">
      <alignment vertical="center"/>
    </xf>
    <xf numFmtId="0" fontId="2" fillId="0" borderId="1" xfId="0" applyFont="1" applyFill="1" applyBorder="1" applyAlignment="1">
      <alignment horizontal="left" vertical="center"/>
    </xf>
    <xf numFmtId="0" fontId="7" fillId="12" borderId="0" xfId="0" applyFont="1" applyFill="1" applyAlignment="1" applyProtection="1">
      <alignment horizontal="center" vertical="center"/>
    </xf>
    <xf numFmtId="0" fontId="5" fillId="6" borderId="39" xfId="0" applyFont="1" applyFill="1" applyBorder="1" applyAlignment="1" applyProtection="1">
      <alignment vertical="center"/>
    </xf>
    <xf numFmtId="0" fontId="22" fillId="6" borderId="37" xfId="0" applyFont="1" applyFill="1" applyBorder="1" applyAlignment="1" applyProtection="1">
      <alignment vertical="center"/>
    </xf>
    <xf numFmtId="0" fontId="4" fillId="3" borderId="16" xfId="0" applyFont="1" applyFill="1" applyBorder="1" applyAlignment="1" applyProtection="1">
      <alignment horizontal="left" vertical="top" wrapText="1"/>
    </xf>
    <xf numFmtId="0" fontId="4" fillId="3" borderId="12" xfId="0" applyFont="1" applyFill="1" applyBorder="1" applyAlignment="1" applyProtection="1">
      <alignment horizontal="left" vertical="top" wrapText="1"/>
    </xf>
    <xf numFmtId="0" fontId="2" fillId="2" borderId="15" xfId="0" applyFont="1" applyFill="1" applyBorder="1" applyAlignment="1" applyProtection="1">
      <alignment horizontal="left" vertical="top"/>
      <protection locked="0"/>
    </xf>
    <xf numFmtId="0" fontId="2" fillId="2" borderId="17" xfId="0" applyFont="1" applyFill="1" applyBorder="1" applyAlignment="1" applyProtection="1">
      <alignment horizontal="left" vertical="top"/>
      <protection locked="0"/>
    </xf>
    <xf numFmtId="0" fontId="2" fillId="2" borderId="13" xfId="0" applyFont="1" applyFill="1" applyBorder="1" applyAlignment="1" applyProtection="1">
      <alignment horizontal="left" vertical="top"/>
      <protection locked="0"/>
    </xf>
    <xf numFmtId="0" fontId="10" fillId="0" borderId="0" xfId="1" applyFont="1" applyAlignment="1">
      <alignment horizontal="center"/>
    </xf>
    <xf numFmtId="0" fontId="15" fillId="3" borderId="0" xfId="1" applyFont="1" applyFill="1" applyAlignment="1">
      <alignment horizontal="left" vertical="top" wrapText="1"/>
    </xf>
    <xf numFmtId="0" fontId="15" fillId="3" borderId="0" xfId="1" applyFont="1" applyFill="1" applyAlignment="1">
      <alignment horizontal="left" vertical="center" wrapText="1"/>
    </xf>
    <xf numFmtId="0" fontId="35" fillId="0" borderId="0" xfId="1" applyFont="1" applyAlignment="1">
      <alignment horizontal="center"/>
    </xf>
    <xf numFmtId="0" fontId="37" fillId="3" borderId="0" xfId="2" applyFont="1" applyFill="1" applyBorder="1" applyAlignment="1" applyProtection="1">
      <alignment horizontal="left" vertical="center" wrapText="1"/>
    </xf>
    <xf numFmtId="0" fontId="27" fillId="7" borderId="26" xfId="0" applyFont="1" applyFill="1" applyBorder="1" applyAlignment="1" applyProtection="1">
      <alignment horizontal="left" vertical="center" wrapText="1"/>
    </xf>
    <xf numFmtId="0" fontId="27" fillId="7" borderId="0" xfId="0" applyFont="1" applyFill="1" applyBorder="1" applyAlignment="1" applyProtection="1">
      <alignment horizontal="left" vertical="center" wrapText="1"/>
    </xf>
    <xf numFmtId="0" fontId="27" fillId="7" borderId="36" xfId="0" applyFont="1" applyFill="1" applyBorder="1" applyAlignment="1" applyProtection="1">
      <alignment horizontal="left" vertical="center" wrapText="1"/>
    </xf>
    <xf numFmtId="0" fontId="20" fillId="0" borderId="26" xfId="0" applyFont="1" applyBorder="1" applyAlignment="1" applyProtection="1">
      <alignment horizontal="left" vertical="center" wrapText="1"/>
    </xf>
    <xf numFmtId="0" fontId="20" fillId="0" borderId="0" xfId="0" applyFont="1" applyBorder="1" applyAlignment="1" applyProtection="1">
      <alignment horizontal="left" vertical="center" wrapText="1"/>
    </xf>
    <xf numFmtId="0" fontId="2" fillId="0" borderId="105" xfId="0" applyFont="1" applyBorder="1" applyAlignment="1" applyProtection="1">
      <alignment horizontal="left" vertical="top" wrapText="1"/>
    </xf>
    <xf numFmtId="0" fontId="2" fillId="0" borderId="106" xfId="0" applyFont="1" applyBorder="1" applyAlignment="1" applyProtection="1">
      <alignment horizontal="left" vertical="top" wrapText="1"/>
    </xf>
    <xf numFmtId="0" fontId="2" fillId="0" borderId="1" xfId="0" applyFont="1" applyBorder="1" applyAlignment="1" applyProtection="1">
      <alignment horizontal="left" vertical="top" wrapText="1"/>
    </xf>
    <xf numFmtId="0" fontId="2" fillId="0" borderId="19" xfId="0" applyFont="1" applyBorder="1" applyAlignment="1" applyProtection="1">
      <alignment horizontal="left" vertical="top" wrapText="1"/>
    </xf>
    <xf numFmtId="0" fontId="4" fillId="3" borderId="15" xfId="0" applyFont="1" applyFill="1" applyBorder="1" applyAlignment="1" applyProtection="1">
      <alignment horizontal="center" vertical="center"/>
    </xf>
    <xf numFmtId="0" fontId="4" fillId="3" borderId="17" xfId="0" applyFont="1" applyFill="1" applyBorder="1" applyAlignment="1" applyProtection="1">
      <alignment horizontal="center" vertical="center"/>
    </xf>
    <xf numFmtId="0" fontId="28" fillId="3" borderId="1" xfId="0" applyFont="1" applyFill="1" applyBorder="1" applyAlignment="1" applyProtection="1">
      <alignment horizontal="center" vertical="center"/>
    </xf>
    <xf numFmtId="0" fontId="27" fillId="6" borderId="26" xfId="0" applyFont="1" applyFill="1" applyBorder="1" applyAlignment="1" applyProtection="1">
      <alignment horizontal="left" vertical="center" wrapText="1"/>
    </xf>
    <xf numFmtId="0" fontId="27" fillId="6" borderId="0" xfId="0" applyFont="1" applyFill="1" applyBorder="1" applyAlignment="1" applyProtection="1">
      <alignment horizontal="left" vertical="center" wrapText="1"/>
    </xf>
    <xf numFmtId="0" fontId="27" fillId="6" borderId="36" xfId="0" applyFont="1" applyFill="1" applyBorder="1" applyAlignment="1" applyProtection="1">
      <alignment horizontal="left" vertical="center" wrapText="1"/>
    </xf>
    <xf numFmtId="0" fontId="4" fillId="3" borderId="10" xfId="0" applyFont="1" applyFill="1" applyBorder="1" applyAlignment="1" applyProtection="1">
      <alignment horizontal="center" vertical="center"/>
    </xf>
    <xf numFmtId="0" fontId="4" fillId="3" borderId="14" xfId="0" applyFont="1" applyFill="1" applyBorder="1" applyAlignment="1" applyProtection="1">
      <alignment horizontal="center" vertical="center"/>
    </xf>
    <xf numFmtId="0" fontId="4" fillId="3" borderId="16" xfId="0" applyFont="1" applyFill="1" applyBorder="1" applyAlignment="1" applyProtection="1">
      <alignment horizontal="center" vertical="center"/>
    </xf>
    <xf numFmtId="0" fontId="4" fillId="3" borderId="1" xfId="0" applyFont="1" applyFill="1" applyBorder="1" applyAlignment="1" applyProtection="1">
      <alignment horizontal="center" vertical="center"/>
    </xf>
    <xf numFmtId="0" fontId="4" fillId="3" borderId="44" xfId="0" applyFont="1" applyFill="1" applyBorder="1" applyAlignment="1" applyProtection="1">
      <alignment horizontal="center" vertical="center"/>
    </xf>
    <xf numFmtId="0" fontId="4" fillId="3" borderId="41" xfId="0" applyFont="1" applyFill="1" applyBorder="1" applyAlignment="1" applyProtection="1">
      <alignment horizontal="center" vertical="center"/>
    </xf>
    <xf numFmtId="0" fontId="27" fillId="6" borderId="37" xfId="0" applyFont="1" applyFill="1" applyBorder="1" applyAlignment="1" applyProtection="1">
      <alignment horizontal="left" vertical="center" wrapText="1"/>
    </xf>
    <xf numFmtId="0" fontId="27" fillId="6" borderId="38" xfId="0" applyFont="1" applyFill="1" applyBorder="1" applyAlignment="1" applyProtection="1">
      <alignment horizontal="left" vertical="center" wrapText="1"/>
    </xf>
    <xf numFmtId="0" fontId="27" fillId="6" borderId="39" xfId="0" applyFont="1" applyFill="1" applyBorder="1" applyAlignment="1" applyProtection="1">
      <alignment horizontal="left" vertical="center" wrapText="1"/>
    </xf>
    <xf numFmtId="0" fontId="4" fillId="3" borderId="52" xfId="0" applyFont="1" applyFill="1" applyBorder="1" applyAlignment="1" applyProtection="1">
      <alignment horizontal="center" vertical="center" wrapText="1"/>
    </xf>
    <xf numFmtId="0" fontId="4" fillId="3" borderId="53" xfId="0" applyFont="1" applyFill="1" applyBorder="1" applyAlignment="1" applyProtection="1">
      <alignment horizontal="center" vertical="center" wrapText="1"/>
    </xf>
    <xf numFmtId="15" fontId="2" fillId="2" borderId="51" xfId="0" applyNumberFormat="1" applyFont="1" applyFill="1" applyBorder="1" applyAlignment="1" applyProtection="1">
      <alignment horizontal="center" vertical="center" wrapText="1"/>
      <protection locked="0"/>
    </xf>
    <xf numFmtId="15" fontId="2" fillId="2" borderId="50" xfId="0" applyNumberFormat="1" applyFont="1" applyFill="1" applyBorder="1" applyAlignment="1" applyProtection="1">
      <alignment horizontal="center" vertical="center" wrapText="1"/>
      <protection locked="0"/>
    </xf>
    <xf numFmtId="0" fontId="22" fillId="7" borderId="37" xfId="0" applyFont="1" applyFill="1" applyBorder="1" applyAlignment="1" applyProtection="1">
      <alignment horizontal="left" vertical="center"/>
    </xf>
    <xf numFmtId="0" fontId="22" fillId="7" borderId="38" xfId="0" applyFont="1" applyFill="1" applyBorder="1" applyAlignment="1" applyProtection="1">
      <alignment horizontal="left" vertical="center"/>
    </xf>
    <xf numFmtId="0" fontId="22" fillId="7" borderId="39" xfId="0" applyFont="1" applyFill="1" applyBorder="1" applyAlignment="1" applyProtection="1">
      <alignment horizontal="left" vertical="center"/>
    </xf>
    <xf numFmtId="0" fontId="27" fillId="6" borderId="26" xfId="0" applyFont="1" applyFill="1" applyBorder="1" applyAlignment="1" applyProtection="1">
      <alignment horizontal="left" vertical="center"/>
    </xf>
    <xf numFmtId="0" fontId="27" fillId="6" borderId="0" xfId="0" applyFont="1" applyFill="1" applyBorder="1" applyAlignment="1" applyProtection="1">
      <alignment horizontal="left" vertical="center"/>
    </xf>
    <xf numFmtId="0" fontId="27" fillId="6" borderId="36" xfId="0" applyFont="1" applyFill="1" applyBorder="1" applyAlignment="1" applyProtection="1">
      <alignment horizontal="left" vertical="center"/>
    </xf>
    <xf numFmtId="0" fontId="27" fillId="7" borderId="26" xfId="0" applyFont="1" applyFill="1" applyBorder="1" applyAlignment="1" applyProtection="1">
      <alignment horizontal="left" vertical="center"/>
    </xf>
    <xf numFmtId="0" fontId="27" fillId="7" borderId="0" xfId="0" applyFont="1" applyFill="1" applyBorder="1" applyAlignment="1" applyProtection="1">
      <alignment horizontal="left" vertical="center"/>
    </xf>
    <xf numFmtId="0" fontId="27" fillId="7" borderId="36" xfId="0" applyFont="1" applyFill="1" applyBorder="1" applyAlignment="1" applyProtection="1">
      <alignment horizontal="left" vertical="center"/>
    </xf>
    <xf numFmtId="0" fontId="2" fillId="2" borderId="56" xfId="0" applyFont="1" applyFill="1" applyBorder="1" applyAlignment="1" applyProtection="1">
      <alignment horizontal="center" vertical="center"/>
      <protection locked="0"/>
    </xf>
    <xf numFmtId="0" fontId="2" fillId="2" borderId="55" xfId="0" applyFont="1" applyFill="1" applyBorder="1" applyAlignment="1" applyProtection="1">
      <alignment horizontal="center" vertical="center"/>
      <protection locked="0"/>
    </xf>
    <xf numFmtId="0" fontId="4" fillId="3" borderId="33" xfId="0" applyFont="1" applyFill="1" applyBorder="1" applyAlignment="1" applyProtection="1">
      <alignment horizontal="center" vertical="center" wrapText="1"/>
    </xf>
    <xf numFmtId="0" fontId="4" fillId="3" borderId="49" xfId="0" applyFont="1" applyFill="1" applyBorder="1" applyAlignment="1" applyProtection="1">
      <alignment horizontal="center" vertical="center" wrapText="1"/>
    </xf>
    <xf numFmtId="0" fontId="2" fillId="2" borderId="57" xfId="0" applyFont="1" applyFill="1" applyBorder="1" applyAlignment="1" applyProtection="1">
      <alignment horizontal="center" vertical="center"/>
      <protection locked="0"/>
    </xf>
    <xf numFmtId="0" fontId="2" fillId="2" borderId="58" xfId="0" applyFont="1" applyFill="1" applyBorder="1" applyAlignment="1" applyProtection="1">
      <alignment horizontal="center" vertical="center"/>
      <protection locked="0"/>
    </xf>
    <xf numFmtId="0" fontId="22" fillId="6" borderId="37" xfId="0" applyFont="1" applyFill="1" applyBorder="1" applyAlignment="1" applyProtection="1">
      <alignment horizontal="left" vertical="center"/>
    </xf>
    <xf numFmtId="0" fontId="22" fillId="6" borderId="38" xfId="0" applyFont="1" applyFill="1" applyBorder="1" applyAlignment="1" applyProtection="1">
      <alignment horizontal="left" vertical="center"/>
    </xf>
    <xf numFmtId="0" fontId="22" fillId="6" borderId="39" xfId="0" applyFont="1" applyFill="1" applyBorder="1" applyAlignment="1" applyProtection="1">
      <alignment horizontal="left" vertical="center"/>
    </xf>
    <xf numFmtId="0" fontId="21" fillId="3" borderId="2" xfId="0" applyFont="1" applyFill="1" applyBorder="1" applyAlignment="1" applyProtection="1">
      <alignment horizontal="center" vertical="center"/>
    </xf>
    <xf numFmtId="0" fontId="21" fillId="3" borderId="3" xfId="0" applyFont="1" applyFill="1" applyBorder="1" applyAlignment="1" applyProtection="1">
      <alignment horizontal="center" vertical="center"/>
    </xf>
    <xf numFmtId="0" fontId="21" fillId="3" borderId="4" xfId="0" applyFont="1" applyFill="1" applyBorder="1" applyAlignment="1" applyProtection="1">
      <alignment horizontal="center" vertical="center"/>
    </xf>
    <xf numFmtId="0" fontId="27" fillId="7" borderId="37" xfId="0" applyFont="1" applyFill="1" applyBorder="1" applyAlignment="1" applyProtection="1">
      <alignment horizontal="left" vertical="center" wrapText="1"/>
    </xf>
    <xf numFmtId="0" fontId="27" fillId="7" borderId="38" xfId="0" applyFont="1" applyFill="1" applyBorder="1" applyAlignment="1" applyProtection="1">
      <alignment horizontal="left" vertical="center" wrapText="1"/>
    </xf>
    <xf numFmtId="0" fontId="27" fillId="7" borderId="39" xfId="0" applyFont="1" applyFill="1" applyBorder="1" applyAlignment="1" applyProtection="1">
      <alignment horizontal="left" vertical="center" wrapText="1"/>
    </xf>
    <xf numFmtId="0" fontId="4" fillId="3" borderId="33" xfId="0" applyFont="1" applyFill="1" applyBorder="1" applyAlignment="1" applyProtection="1">
      <alignment horizontal="center" vertical="center"/>
    </xf>
    <xf numFmtId="0" fontId="4" fillId="3" borderId="49" xfId="0" applyFont="1" applyFill="1" applyBorder="1" applyAlignment="1" applyProtection="1">
      <alignment horizontal="center" vertical="center"/>
    </xf>
    <xf numFmtId="0" fontId="4" fillId="3" borderId="26" xfId="0" applyFont="1" applyFill="1" applyBorder="1" applyAlignment="1" applyProtection="1">
      <alignment horizontal="center" vertical="center"/>
    </xf>
    <xf numFmtId="0" fontId="4" fillId="3" borderId="40" xfId="0" applyFont="1" applyFill="1" applyBorder="1" applyAlignment="1" applyProtection="1">
      <alignment horizontal="center" vertical="center"/>
    </xf>
    <xf numFmtId="0" fontId="4" fillId="4" borderId="0" xfId="0" applyFont="1" applyFill="1" applyBorder="1" applyAlignment="1">
      <alignment horizontal="center" vertical="center" wrapText="1"/>
    </xf>
    <xf numFmtId="0" fontId="4" fillId="4" borderId="22" xfId="0" applyFont="1" applyFill="1" applyBorder="1" applyAlignment="1">
      <alignment horizontal="center" vertical="center" wrapText="1"/>
    </xf>
  </cellXfs>
  <cellStyles count="4">
    <cellStyle name="Hyperlink" xfId="3" builtinId="8"/>
    <cellStyle name="Hyperlink 2" xfId="2" xr:uid="{5BC1DB2B-C318-432D-A7CC-B5079F6BB14C}"/>
    <cellStyle name="Normal" xfId="0" builtinId="0"/>
    <cellStyle name="Normal 2" xfId="1" xr:uid="{FE33DA25-C05C-402A-8D77-D9EE4E9B3DBA}"/>
  </cellStyles>
  <dxfs count="810">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
      <fill>
        <patternFill>
          <bgColor theme="5" tint="0.79998168889431442"/>
        </patternFill>
      </fill>
    </dxf>
    <dxf>
      <fill>
        <patternFill>
          <bgColor theme="0"/>
        </patternFill>
      </fill>
    </dxf>
    <dxf>
      <font>
        <color theme="0"/>
      </font>
      <fill>
        <patternFill>
          <bgColor theme="1"/>
        </patternFill>
      </fill>
    </dxf>
  </dxfs>
  <tableStyles count="0" defaultTableStyle="TableStyleMedium2" defaultPivotStyle="PivotStyleLight16"/>
  <colors>
    <mruColors>
      <color rgb="FF00666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104775</xdr:colOff>
      <xdr:row>1</xdr:row>
      <xdr:rowOff>66675</xdr:rowOff>
    </xdr:from>
    <xdr:to>
      <xdr:col>9</xdr:col>
      <xdr:colOff>479837</xdr:colOff>
      <xdr:row>7</xdr:row>
      <xdr:rowOff>123825</xdr:rowOff>
    </xdr:to>
    <xdr:pic>
      <xdr:nvPicPr>
        <xdr:cNvPr id="2" name="Picture 1">
          <a:extLst>
            <a:ext uri="{FF2B5EF4-FFF2-40B4-BE49-F238E27FC236}">
              <a16:creationId xmlns:a16="http://schemas.microsoft.com/office/drawing/2014/main" id="{7CD68378-9AD3-44EB-879A-D65E2433B9C5}"/>
            </a:ext>
          </a:extLst>
        </xdr:cNvPr>
        <xdr:cNvPicPr/>
      </xdr:nvPicPr>
      <xdr:blipFill>
        <a:blip xmlns:r="http://schemas.openxmlformats.org/officeDocument/2006/relationships" r:embed="rId1" cstate="print"/>
        <a:srcRect b="22735"/>
        <a:stretch>
          <a:fillRect/>
        </a:stretch>
      </xdr:blipFill>
      <xdr:spPr bwMode="auto">
        <a:xfrm>
          <a:off x="1971675" y="114300"/>
          <a:ext cx="4327937" cy="12001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eai-my.sharepoint.com/Shared%20Project%20Files/469%20-%20SEAI%20PS%20M&amp;R/Sect%2001%20Strat%20Plan%20&amp;%20Pol%20Dev/01.02%20M&amp;R%20Methodology/01.02.45%20Staff%20travel/Conor%20Molloy/2021-01-05/469-21X0207-CM-5Jan21-staff%20business%20trave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eai-my.sharepoint.com/personal/mairead_doherty_seai_ie/Documents/M&amp;R%202030%20Project/Staff%20Business%20Travel/469-X0073%20v3.04%20Gap-to-target%20model%20-%20chart%20generato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Train%20Performance\2019\End%20of%20Period%20Reports\Delay%20Causation\2019%20Pxx%20-%20Delay%20Causation.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rinccifs01\clywork$\Train%20Performance\2016\End%20Of%20Period%20Reports\Delay%20Causation\Paul's%20Period%20Reports\New%20Maynooth%20&amp;%20Northern%20Commuter\2012%20P07%20-%20Maynooth%20&amp;%20Northern%20-%20Delay%20Caus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Public body"/>
      <sheetName val="1. Flights | segment list"/>
      <sheetName val="1. Flights | manual entry"/>
      <sheetName val="2. Private road vehicle"/>
      <sheetName val="3.Commercial &amp; public transport"/>
      <sheetName val="Ready Reckoner Rail - KM"/>
      <sheetName val="Version"/>
      <sheetName val="Inputs"/>
      <sheetName val="Outputs | km"/>
      <sheetName val="Outputs | flights"/>
    </sheetNames>
    <sheetDataSet>
      <sheetData sheetId="0"/>
      <sheetData sheetId="1">
        <row r="4">
          <cell r="B4" t="str">
            <v>PB-00018</v>
          </cell>
        </row>
      </sheetData>
      <sheetData sheetId="2"/>
      <sheetData sheetId="3"/>
      <sheetData sheetId="4"/>
      <sheetData sheetId="5"/>
      <sheetData sheetId="6"/>
      <sheetData sheetId="7"/>
      <sheetData sheetId="8">
        <row r="5">
          <cell r="C5" t="str">
            <v>Economy</v>
          </cell>
          <cell r="E5" t="str">
            <v>One-way</v>
          </cell>
          <cell r="H5" t="str">
            <v>Abbey Theatre</v>
          </cell>
          <cell r="N5" t="str">
            <v>Anaa Airport | French Polynesia</v>
          </cell>
          <cell r="T5" t="str">
            <v>Dublin Airport | Ireland</v>
          </cell>
        </row>
        <row r="6">
          <cell r="C6" t="str">
            <v>Premium economy</v>
          </cell>
          <cell r="E6" t="str">
            <v>Return</v>
          </cell>
          <cell r="H6" t="str">
            <v>Ability West</v>
          </cell>
          <cell r="N6" t="str">
            <v>Arrabury Airport | Australia</v>
          </cell>
          <cell r="T6" t="str">
            <v>Cork Airport | Ireland</v>
          </cell>
        </row>
        <row r="7">
          <cell r="C7" t="str">
            <v>Business</v>
          </cell>
          <cell r="H7" t="str">
            <v>Adoption Authority of Ireland</v>
          </cell>
          <cell r="N7" t="str">
            <v>El Arish International Airport | Egypt</v>
          </cell>
          <cell r="T7" t="str">
            <v>Shannon Airport | Ireland</v>
          </cell>
        </row>
        <row r="8">
          <cell r="C8" t="str">
            <v>First</v>
          </cell>
          <cell r="H8" t="str">
            <v>AHEAD</v>
          </cell>
          <cell r="N8" t="str">
            <v>Adado Airport | Somalia</v>
          </cell>
          <cell r="T8" t="str">
            <v>Bantry Aerodrome | Ireland</v>
          </cell>
        </row>
        <row r="9">
          <cell r="C9" t="str">
            <v>Unknown</v>
          </cell>
          <cell r="H9" t="str">
            <v>Allied Irish Banks plc</v>
          </cell>
          <cell r="N9" t="str">
            <v>Rabah Bitat Airport | Algeria</v>
          </cell>
          <cell r="T9" t="str">
            <v>Belmullet Aerodrome | Ireland</v>
          </cell>
        </row>
        <row r="10">
          <cell r="H10" t="str">
            <v>An Bord Pleanála</v>
          </cell>
          <cell r="N10" t="str">
            <v>Apalachicola Regional Airport | United States</v>
          </cell>
          <cell r="T10" t="str">
            <v>Connemara Regional Airport | Ireland</v>
          </cell>
        </row>
        <row r="11">
          <cell r="H11" t="str">
            <v>An Foras Teanga - Foras na Gaeilge</v>
          </cell>
          <cell r="N11" t="str">
            <v>Avelino Vieira Airport | Brazil</v>
          </cell>
          <cell r="T11" t="str">
            <v>Donegal Airport | Ireland</v>
          </cell>
        </row>
        <row r="12">
          <cell r="H12" t="str">
            <v>An Foras Teanga – Ulster Scots Agency</v>
          </cell>
          <cell r="N12" t="str">
            <v>Aachen-Merzbrück Airport | Germany</v>
          </cell>
          <cell r="T12" t="str">
            <v>Galway Airport | Ireland</v>
          </cell>
        </row>
        <row r="13">
          <cell r="H13" t="str">
            <v>An Garda Síochána</v>
          </cell>
          <cell r="N13" t="str">
            <v>Arraias Airport | Brazil</v>
          </cell>
          <cell r="T13" t="str">
            <v>Inisheer Aerodrome | Ireland</v>
          </cell>
        </row>
        <row r="14">
          <cell r="H14" t="str">
            <v>An Post</v>
          </cell>
          <cell r="N14" t="str">
            <v>Cayana Airstrip | Suriname</v>
          </cell>
          <cell r="T14" t="str">
            <v>Inishmaan Aerodrome | Ireland</v>
          </cell>
        </row>
        <row r="15">
          <cell r="H15" t="str">
            <v>Arts Council</v>
          </cell>
          <cell r="N15" t="str">
            <v>Aranuka Airport | Kiribati</v>
          </cell>
          <cell r="T15" t="str">
            <v>Inishmore Aerodrome | Ireland</v>
          </cell>
        </row>
        <row r="16">
          <cell r="H16" t="str">
            <v>Athlone Education Centre</v>
          </cell>
          <cell r="N16" t="str">
            <v>Aalborg Airport | Denmark</v>
          </cell>
          <cell r="T16" t="str">
            <v>Ireland West Knock Airport | Ireland</v>
          </cell>
        </row>
        <row r="17">
          <cell r="H17" t="str">
            <v>Athlone Institute of Technology</v>
          </cell>
          <cell r="N17" t="str">
            <v>Malamala Airport | South Africa</v>
          </cell>
          <cell r="T17" t="str">
            <v>Kerry Airport | Ireland</v>
          </cell>
        </row>
        <row r="18">
          <cell r="H18" t="str">
            <v>Bantry Bay Port Company DAC</v>
          </cell>
          <cell r="N18" t="str">
            <v>Al Ain International Airport | United Arab Emirates</v>
          </cell>
          <cell r="T18" t="str">
            <v>Kilkenny Airport | Ireland</v>
          </cell>
        </row>
        <row r="19">
          <cell r="H19" t="str">
            <v>Beaumont Hospital</v>
          </cell>
          <cell r="N19" t="str">
            <v>Anaco Airport | Venezuela, Bolivarian Republic of</v>
          </cell>
          <cell r="T19" t="str">
            <v>Letterkenny Airfield | Ireland</v>
          </cell>
        </row>
        <row r="20">
          <cell r="H20" t="str">
            <v>Blackrock Education Centre</v>
          </cell>
          <cell r="N20" t="str">
            <v>Aji Pangeran Tumenggung Pranoto International Airport | Indonesia</v>
          </cell>
          <cell r="T20" t="str">
            <v>Sligo Airport | Ireland</v>
          </cell>
        </row>
        <row r="21">
          <cell r="H21" t="str">
            <v>Bord Bia</v>
          </cell>
          <cell r="N21" t="str">
            <v>Anapa Vityazevo Airport | Russian Federation</v>
          </cell>
          <cell r="T21" t="str">
            <v>Waterford Airport | Ireland</v>
          </cell>
        </row>
        <row r="22">
          <cell r="H22" t="str">
            <v>Bord Iascaigh Mhara</v>
          </cell>
          <cell r="N22" t="str">
            <v>Aarhus Airport | Denmark</v>
          </cell>
          <cell r="T22" t="str">
            <v>========</v>
          </cell>
        </row>
        <row r="23">
          <cell r="H23" t="str">
            <v>Bord na Móna plc</v>
          </cell>
          <cell r="N23" t="str">
            <v>Apalapsili Airport | Indonesia</v>
          </cell>
          <cell r="T23" t="str">
            <v>Aalborg Airport | Denmark</v>
          </cell>
        </row>
        <row r="24">
          <cell r="H24" t="str">
            <v>Broadcasting Authority of Ireland</v>
          </cell>
          <cell r="N24" t="str">
            <v>Altay Air Base | China</v>
          </cell>
          <cell r="T24" t="str">
            <v>Abeid Amani Karume International Airport | Tanzania, United Republic of</v>
          </cell>
        </row>
        <row r="25">
          <cell r="H25" t="str">
            <v>Brothers of Charity Services Ireland CLG</v>
          </cell>
          <cell r="N25" t="str">
            <v>Asau Airport | Samoa</v>
          </cell>
          <cell r="T25" t="str">
            <v>Aberdeen Dyce Airport | United Kingdom</v>
          </cell>
        </row>
        <row r="26">
          <cell r="H26" t="str">
            <v>Bus Éireann</v>
          </cell>
          <cell r="N26" t="str">
            <v>Allah Valley Airport | Philippines</v>
          </cell>
          <cell r="T26" t="str">
            <v>Abraham Lincoln Capital Airport | United States</v>
          </cell>
        </row>
        <row r="27">
          <cell r="H27" t="str">
            <v>Camphill Communities (Ireland)</v>
          </cell>
          <cell r="N27" t="str">
            <v>Romeu Zema Airport | Brazil</v>
          </cell>
          <cell r="T27" t="str">
            <v>Abu Dhabi International Airport | United Arab Emirates</v>
          </cell>
        </row>
        <row r="28">
          <cell r="H28" t="str">
            <v>Cappagh National Orthopaedic Hospital</v>
          </cell>
          <cell r="N28" t="str">
            <v>Al Ghaidah International Airport | Yemen</v>
          </cell>
          <cell r="T28" t="str">
            <v>Adana Airport | Turkey</v>
          </cell>
        </row>
        <row r="29">
          <cell r="H29" t="str">
            <v>Carlow County Council</v>
          </cell>
          <cell r="N29" t="str">
            <v>Quezaltenango Airport | Guatemala</v>
          </cell>
          <cell r="T29" t="str">
            <v>Addis Ababa Bole International Airport | Ethiopia</v>
          </cell>
        </row>
        <row r="30">
          <cell r="H30" t="str">
            <v>Carrick-on-Shannon Education Centre</v>
          </cell>
          <cell r="N30" t="str">
            <v>Abakan Airport | Russian Federation</v>
          </cell>
          <cell r="T30" t="str">
            <v>Adelaide International Airport | Australia</v>
          </cell>
        </row>
        <row r="31">
          <cell r="H31" t="str">
            <v>Carriglea Cáirde Services</v>
          </cell>
          <cell r="N31" t="str">
            <v>Asaba International Airport | Nigeria</v>
          </cell>
          <cell r="T31" t="str">
            <v>Adnan Menderes International Airport | Turkey</v>
          </cell>
        </row>
        <row r="32">
          <cell r="H32" t="str">
            <v>Cavan &amp; Monaghan Education &amp; Training Board</v>
          </cell>
          <cell r="N32" t="str">
            <v>Albacete-Los Llanos Airport | Spain</v>
          </cell>
          <cell r="T32" t="str">
            <v>Adolfo Suárez Madrid-Barajas Airport | Spain</v>
          </cell>
        </row>
        <row r="33">
          <cell r="H33" t="str">
            <v>Cavan County Council</v>
          </cell>
          <cell r="N33" t="str">
            <v>Abadan Airport | Iran, Islamic Republic of</v>
          </cell>
          <cell r="T33" t="str">
            <v>Afonso Pena Airport | Brazil</v>
          </cell>
        </row>
        <row r="34">
          <cell r="H34" t="str">
            <v>Central Bank of Ireland</v>
          </cell>
          <cell r="N34" t="str">
            <v>Lehigh Valley International Airport | United States</v>
          </cell>
          <cell r="T34" t="str">
            <v>Aji Pangeran Tumenggung Pranoto International Airport | Indonesia</v>
          </cell>
        </row>
        <row r="35">
          <cell r="H35" t="str">
            <v>Central Remedial Clinic</v>
          </cell>
          <cell r="N35" t="str">
            <v>Abaiang Airport | Kiribati</v>
          </cell>
          <cell r="T35" t="str">
            <v>Akwa Ibom International Airport | Nigeria</v>
          </cell>
        </row>
        <row r="36">
          <cell r="H36" t="str">
            <v>Central Statistics Office</v>
          </cell>
          <cell r="N36" t="str">
            <v>Abingdon Downs Airport | Australia</v>
          </cell>
          <cell r="T36" t="str">
            <v>Al Maktoum International Airport | United Arab Emirates</v>
          </cell>
        </row>
        <row r="37">
          <cell r="H37" t="str">
            <v>Charities Regulator</v>
          </cell>
          <cell r="N37" t="str">
            <v>Alpha Airport | Australia</v>
          </cell>
          <cell r="T37" t="str">
            <v>Albuquerque International Sunport | United States</v>
          </cell>
        </row>
        <row r="38">
          <cell r="H38" t="str">
            <v>Cheeverstown House</v>
          </cell>
          <cell r="N38" t="str">
            <v>Abilene Regional Airport | United States</v>
          </cell>
          <cell r="T38" t="str">
            <v>Alejandro Velasco Astete International Airport | Peru</v>
          </cell>
        </row>
        <row r="39">
          <cell r="H39" t="str">
            <v>Cheshire Ireland</v>
          </cell>
          <cell r="N39" t="str">
            <v>Port Bouet Airport | Côte d'Ivoire</v>
          </cell>
          <cell r="T39" t="str">
            <v>Aleppo International Airport | Syrian Arab Republic</v>
          </cell>
        </row>
        <row r="40">
          <cell r="H40" t="str">
            <v>Chief State Solicitor’s Office</v>
          </cell>
          <cell r="N40" t="str">
            <v>Kabri Dehar Airport | Ethiopia</v>
          </cell>
          <cell r="T40" t="str">
            <v>Alicante International Airport | Spain</v>
          </cell>
        </row>
        <row r="41">
          <cell r="H41" t="str">
            <v>Children's Health Ireland (CHI)</v>
          </cell>
          <cell r="N41" t="str">
            <v>Ambler Airport | United States</v>
          </cell>
          <cell r="T41" t="str">
            <v>Almaty Airport | Kazakhstan</v>
          </cell>
        </row>
        <row r="42">
          <cell r="H42" t="str">
            <v>Children's Sunshine Home/Laura Lynn</v>
          </cell>
          <cell r="N42" t="str">
            <v>Northern Peninsula Airport | Australia</v>
          </cell>
          <cell r="T42" t="str">
            <v>Altus Air Force Base | United States</v>
          </cell>
        </row>
        <row r="43">
          <cell r="H43" t="str">
            <v>Citizens Information Board</v>
          </cell>
          <cell r="N43" t="str">
            <v>Albina Airport | Suriname</v>
          </cell>
          <cell r="T43" t="str">
            <v>Amílcar Cabral International Airport | Cape Verde</v>
          </cell>
        </row>
        <row r="44">
          <cell r="H44" t="str">
            <v>City of Dublin Education &amp; Training Board</v>
          </cell>
          <cell r="N44" t="str">
            <v>Aboisso Airport | Côte d'Ivoire</v>
          </cell>
          <cell r="T44" t="str">
            <v>Amsterdam Airport Schiphol | Netherlands</v>
          </cell>
        </row>
        <row r="45">
          <cell r="H45" t="str">
            <v>Clare County Council</v>
          </cell>
          <cell r="N45" t="str">
            <v>Atkamba Airport | Papua New Guinea</v>
          </cell>
          <cell r="T45" t="str">
            <v>Antalya International Airport | Turkey</v>
          </cell>
        </row>
        <row r="46">
          <cell r="H46" t="str">
            <v>Clare Education Centre</v>
          </cell>
          <cell r="N46" t="str">
            <v>Albuquerque International Sunport | United States</v>
          </cell>
          <cell r="T46" t="str">
            <v>Antonio B. Won Pat International Airport | Guam</v>
          </cell>
        </row>
        <row r="47">
          <cell r="H47" t="str">
            <v>Co. Wexford Education Centre</v>
          </cell>
          <cell r="N47" t="str">
            <v>Aberdeen Regional Airport | United States</v>
          </cell>
          <cell r="T47" t="str">
            <v>Asheville Regional Airport | United States</v>
          </cell>
        </row>
        <row r="48">
          <cell r="H48" t="str">
            <v>Cobh Community Hospital</v>
          </cell>
          <cell r="N48" t="str">
            <v>Abu Simbel Airport | Egypt</v>
          </cell>
          <cell r="T48" t="str">
            <v>Ashgabat International Airport | Turkmenistan</v>
          </cell>
        </row>
        <row r="49">
          <cell r="H49" t="str">
            <v>Coillte Teoranta</v>
          </cell>
          <cell r="N49" t="str">
            <v>Al Baha Airport | Saudi Arabia</v>
          </cell>
          <cell r="T49" t="str">
            <v>Astana International Airport | Kazakhstan</v>
          </cell>
        </row>
        <row r="50">
          <cell r="H50" t="str">
            <v>Commission for Aviation Regulation</v>
          </cell>
          <cell r="N50" t="str">
            <v>Haliwen Airport | Indonesia</v>
          </cell>
          <cell r="T50" t="str">
            <v>Atatürk International Airport | Turkey</v>
          </cell>
        </row>
        <row r="51">
          <cell r="H51" t="str">
            <v>Commission for Communications Regulation</v>
          </cell>
          <cell r="N51" t="str">
            <v>Nnamdi Azikiwe International Airport | Nigeria</v>
          </cell>
          <cell r="T51" t="str">
            <v>Auckland International Airport | New Zealand</v>
          </cell>
        </row>
        <row r="52">
          <cell r="H52" t="str">
            <v>Commission for Railway Regulation</v>
          </cell>
          <cell r="N52" t="str">
            <v>Albury Airport | Australia</v>
          </cell>
          <cell r="T52" t="str">
            <v>Augusta Regional At Bush Field | United States</v>
          </cell>
        </row>
        <row r="53">
          <cell r="H53" t="str">
            <v>Commission for the Regulation of Utilities</v>
          </cell>
          <cell r="N53" t="str">
            <v>Southwest Georgia Regional Airport | United States</v>
          </cell>
          <cell r="T53" t="str">
            <v>Austin Bergstrom International Airport | United States</v>
          </cell>
        </row>
        <row r="54">
          <cell r="H54" t="str">
            <v>Commissioners of Irish Lights</v>
          </cell>
          <cell r="N54" t="str">
            <v>Aberdeen Dyce Airport | United Kingdom</v>
          </cell>
          <cell r="T54" t="str">
            <v>Austin Straubel International Airport | United States</v>
          </cell>
        </row>
        <row r="55">
          <cell r="H55" t="str">
            <v>Companies Registration Office &amp; Registrar of Friendly Societies</v>
          </cell>
          <cell r="N55" t="str">
            <v>General Juan N Alvarez International Airport | Mexico</v>
          </cell>
          <cell r="T55" t="str">
            <v>Baghdad International Airport | Iraq</v>
          </cell>
        </row>
        <row r="56">
          <cell r="H56" t="str">
            <v>Competition and Consumer Protection Commission</v>
          </cell>
          <cell r="N56" t="str">
            <v>Antrim County Airport | United States</v>
          </cell>
          <cell r="T56" t="str">
            <v>Bahrain International Airport | Bahrain</v>
          </cell>
        </row>
        <row r="57">
          <cell r="H57" t="str">
            <v>Coombe Women &amp; Infants University Hospital</v>
          </cell>
          <cell r="N57" t="str">
            <v>Kotoka International Airport | Ghana</v>
          </cell>
          <cell r="T57" t="str">
            <v>Baita International Airport | China</v>
          </cell>
        </row>
        <row r="58">
          <cell r="H58" t="str">
            <v>Cope Foundation</v>
          </cell>
          <cell r="N58" t="str">
            <v>Alcides Fernández Airport | Colombia</v>
          </cell>
          <cell r="T58" t="str">
            <v>Baltimore/Washington International Thurgood Marshall Airport | United States</v>
          </cell>
        </row>
        <row r="59">
          <cell r="H59" t="str">
            <v>Cork Airport</v>
          </cell>
          <cell r="N59" t="str">
            <v>Lanzarote Airport | Spain</v>
          </cell>
          <cell r="T59" t="str">
            <v>Bandaranaike International Colombo Airport | Sri Lanka</v>
          </cell>
        </row>
        <row r="60">
          <cell r="H60" t="str">
            <v>Cork City Council</v>
          </cell>
          <cell r="N60" t="str">
            <v>Brisbane Archerfield Airport | Australia</v>
          </cell>
          <cell r="T60" t="str">
            <v>Bangor International Airport | United States</v>
          </cell>
        </row>
        <row r="61">
          <cell r="H61" t="str">
            <v>Cork County Council</v>
          </cell>
          <cell r="N61" t="str">
            <v>St Gallen Altenrhein Airport | Switzerland</v>
          </cell>
          <cell r="T61" t="str">
            <v>Barcelona International Airport | Spain</v>
          </cell>
        </row>
        <row r="62">
          <cell r="H62" t="str">
            <v>Cork Education &amp; Training Board</v>
          </cell>
          <cell r="N62" t="str">
            <v>Alderney Airport | Guernsey</v>
          </cell>
          <cell r="T62" t="str">
            <v>Bari Karol Wojtyła Airport | Italy</v>
          </cell>
        </row>
        <row r="63">
          <cell r="H63" t="str">
            <v>Cork Education Support Centre</v>
          </cell>
          <cell r="N63" t="str">
            <v>Anuradhapura Air Force Base | Sri Lanka</v>
          </cell>
          <cell r="T63" t="str">
            <v>Barksdale Air Force Base | United States</v>
          </cell>
        </row>
        <row r="64">
          <cell r="H64" t="str">
            <v>Cork Institute of Technology</v>
          </cell>
          <cell r="N64" t="str">
            <v>Nantucket Memorial Airport | United States</v>
          </cell>
          <cell r="T64" t="str">
            <v>Basrah International Airport | Iraq</v>
          </cell>
        </row>
        <row r="65">
          <cell r="H65" t="str">
            <v>CORU</v>
          </cell>
          <cell r="N65" t="str">
            <v>Aguaclara Airport | Colombia</v>
          </cell>
          <cell r="T65" t="str">
            <v>Bassel Al-Assad International Airport | Syrian Arab Republic</v>
          </cell>
        </row>
        <row r="66">
          <cell r="H66" t="str">
            <v>Courts Service</v>
          </cell>
          <cell r="N66" t="str">
            <v>Arica Airport | Colombia</v>
          </cell>
          <cell r="T66" t="str">
            <v>Beale Air Force Base | United States</v>
          </cell>
        </row>
        <row r="67">
          <cell r="H67" t="str">
            <v>Crawford Art Gallery Cork</v>
          </cell>
          <cell r="N67" t="str">
            <v>Ciudad Acuña New International Airport | Mexico</v>
          </cell>
          <cell r="T67" t="str">
            <v>Beijing Capital International Airport | China</v>
          </cell>
        </row>
        <row r="68">
          <cell r="H68" t="str">
            <v>daa plc</v>
          </cell>
          <cell r="N68" t="str">
            <v>Sahand Airport | Iran, Islamic Republic of</v>
          </cell>
          <cell r="T68" t="str">
            <v>Beijing Daxing International Airport | China</v>
          </cell>
        </row>
        <row r="69">
          <cell r="H69" t="str">
            <v>Data Protection Commissioner</v>
          </cell>
          <cell r="N69" t="str">
            <v>Araracuara Airport | Colombia</v>
          </cell>
          <cell r="T69" t="str">
            <v>Beijing Nanyuan Airport | China</v>
          </cell>
        </row>
        <row r="70">
          <cell r="H70" t="str">
            <v>Daughters of Charity – Child &amp; Family Services</v>
          </cell>
          <cell r="N70" t="str">
            <v>Achinsk Airport | Russian Federation</v>
          </cell>
          <cell r="T70" t="str">
            <v>Beirut Rafic Hariri International Airport | Lebanon</v>
          </cell>
        </row>
        <row r="71">
          <cell r="H71" t="str">
            <v>Daughters of Charity - Intellectual Disability Services</v>
          </cell>
          <cell r="N71" t="str">
            <v>Waco Regional Airport | United States</v>
          </cell>
          <cell r="T71" t="str">
            <v>Belfast International Airport | United Kingdom</v>
          </cell>
        </row>
        <row r="72">
          <cell r="H72" t="str">
            <v>Defence Forces</v>
          </cell>
          <cell r="N72" t="str">
            <v>Achutupo Airport | Panama</v>
          </cell>
          <cell r="T72" t="str">
            <v>Belgrade Nikola Tesla Airport | Serbia</v>
          </cell>
        </row>
        <row r="73">
          <cell r="H73" t="str">
            <v>Dental Council</v>
          </cell>
          <cell r="N73" t="str">
            <v>California Redwood Coast-Humboldt County Airport | United States</v>
          </cell>
          <cell r="T73" t="str">
            <v>Ben Gurion International Airport | Israel</v>
          </cell>
        </row>
        <row r="74">
          <cell r="H74" t="str">
            <v>Department of Agriculture, Food &amp; the Marine</v>
          </cell>
          <cell r="N74" t="str">
            <v>Xingyi Airport | China</v>
          </cell>
          <cell r="T74" t="str">
            <v>Bergen Airport Flesland | Norway</v>
          </cell>
        </row>
        <row r="75">
          <cell r="H75" t="str">
            <v xml:space="preserve">Department of Children, Equality, Disability, Integration and Youth </v>
          </cell>
          <cell r="N75" t="str">
            <v>Atlantic City International Airport | United States</v>
          </cell>
          <cell r="T75" t="str">
            <v>Berlin-Schönefeld Airport | Germany</v>
          </cell>
        </row>
        <row r="76">
          <cell r="H76" t="str">
            <v>Department of Culture, Heritage &amp; the Gaeltacht</v>
          </cell>
          <cell r="N76" t="str">
            <v>Zabol Airport | Iran, Islamic Republic of</v>
          </cell>
          <cell r="T76" t="str">
            <v>Berlin-Tegel Airport | Germany</v>
          </cell>
        </row>
        <row r="77">
          <cell r="H77" t="str">
            <v>Department of Defence</v>
          </cell>
          <cell r="N77" t="str">
            <v>Adana Airport | Turkey</v>
          </cell>
          <cell r="T77" t="str">
            <v>Bill &amp; Hillary Clinton National Airport/Adams Field | United States</v>
          </cell>
        </row>
        <row r="78">
          <cell r="H78" t="str">
            <v>Department of Education &amp; Skills</v>
          </cell>
          <cell r="N78" t="str">
            <v>Adnan Menderes International Airport | Turkey</v>
          </cell>
          <cell r="T78" t="str">
            <v>Billings Logan International Airport | United States</v>
          </cell>
        </row>
        <row r="79">
          <cell r="H79" t="str">
            <v>Department of Employment &amp; Social Protection</v>
          </cell>
          <cell r="N79" t="str">
            <v>Andakombe Airport | Papua New Guinea</v>
          </cell>
          <cell r="T79" t="str">
            <v>Billund Airport | Denmark</v>
          </cell>
        </row>
        <row r="80">
          <cell r="H80" t="str">
            <v>Department of Enterprise, Trade and Employment</v>
          </cell>
          <cell r="N80" t="str">
            <v>Addis Ababa Bole International Airport | Ethiopia</v>
          </cell>
          <cell r="T80" t="str">
            <v>Birmingham International Airport | United Kingdom</v>
          </cell>
        </row>
        <row r="81">
          <cell r="H81" t="str">
            <v>Department of Finance</v>
          </cell>
          <cell r="N81" t="str">
            <v>Aden International Airport | Yemen</v>
          </cell>
          <cell r="T81" t="str">
            <v>Birmingham-Shuttlesworth International Airport | United States</v>
          </cell>
        </row>
        <row r="82">
          <cell r="H82" t="str">
            <v>Department of Foreign Affairs &amp; Trade</v>
          </cell>
          <cell r="N82" t="str">
            <v>Adıyaman Airport | Turkey</v>
          </cell>
          <cell r="T82" t="str">
            <v>Blaise Diagne International Airport | Senegal</v>
          </cell>
        </row>
        <row r="83">
          <cell r="H83" t="str">
            <v>Department of Health</v>
          </cell>
          <cell r="N83" t="str">
            <v>Lenawee County Airport | United States</v>
          </cell>
          <cell r="T83" t="str">
            <v>Blue Grass Airport | United States</v>
          </cell>
        </row>
        <row r="84">
          <cell r="H84" t="str">
            <v>Department of Housing, Local Government and Heritage</v>
          </cell>
          <cell r="N84" t="str">
            <v>Aldan Airport | Russian Federation</v>
          </cell>
          <cell r="T84" t="str">
            <v>Bodø Airport | Norway</v>
          </cell>
        </row>
        <row r="85">
          <cell r="H85" t="str">
            <v>Department of Justice &amp; Equality</v>
          </cell>
          <cell r="N85" t="str">
            <v>Arandis Airport | Namibia</v>
          </cell>
          <cell r="T85" t="str">
            <v>Boeing Field King County International Airport | United States</v>
          </cell>
        </row>
        <row r="86">
          <cell r="H86" t="str">
            <v>Department of Public Expenditure and Reform</v>
          </cell>
          <cell r="N86" t="str">
            <v>Amman-Marka International Airport | Jordan</v>
          </cell>
          <cell r="T86" t="str">
            <v>Boise Air Terminal/Gowen Field | United States</v>
          </cell>
        </row>
        <row r="87">
          <cell r="H87" t="str">
            <v>Department of Rural &amp; Community Development</v>
          </cell>
          <cell r="N87" t="str">
            <v>Adak Airport | United States</v>
          </cell>
          <cell r="T87" t="str">
            <v>Bologna Guglielmo Marconi Airport | Italy</v>
          </cell>
        </row>
        <row r="88">
          <cell r="H88" t="str">
            <v>Department of The Environment, Climate and Communications</v>
          </cell>
          <cell r="N88" t="str">
            <v>Adelaide International Airport | Australia</v>
          </cell>
          <cell r="T88" t="str">
            <v>Bordeaux-Mérignac Airport | France</v>
          </cell>
        </row>
        <row r="89">
          <cell r="H89" t="str">
            <v>Department of the Taoiseach</v>
          </cell>
          <cell r="N89" t="str">
            <v>Ardmore Municipal Airport | United States</v>
          </cell>
          <cell r="T89" t="str">
            <v>Boryspil International Airport | Ukraine</v>
          </cell>
        </row>
        <row r="90">
          <cell r="H90" t="str">
            <v xml:space="preserve">Department of Transport, </v>
          </cell>
          <cell r="N90" t="str">
            <v>Andamooka Airport | Australia</v>
          </cell>
          <cell r="T90" t="str">
            <v>Bournemouth Airport | United Kingdom</v>
          </cell>
        </row>
        <row r="91">
          <cell r="H91" t="str">
            <v>Design &amp; Crafts Council Ireland</v>
          </cell>
          <cell r="N91" t="str">
            <v>Ampara Airport | Sri Lanka</v>
          </cell>
          <cell r="T91" t="str">
            <v>Bradley International Airport | United States</v>
          </cell>
        </row>
        <row r="92">
          <cell r="H92" t="str">
            <v>Digital Hub Development Agency</v>
          </cell>
          <cell r="N92" t="str">
            <v>Kodiak Airport | United States</v>
          </cell>
          <cell r="T92" t="str">
            <v>Bremen Airport | Germany</v>
          </cell>
        </row>
        <row r="93">
          <cell r="H93" t="str">
            <v>Donegal County Council</v>
          </cell>
          <cell r="N93" t="str">
            <v>Robert F Swinnie Airport | United States</v>
          </cell>
          <cell r="T93" t="str">
            <v>Brisbane International Airport | Australia</v>
          </cell>
        </row>
        <row r="94">
          <cell r="H94" t="str">
            <v>Donegal Education &amp; Training Board</v>
          </cell>
          <cell r="N94" t="str">
            <v>Addison Airport | United States</v>
          </cell>
          <cell r="T94" t="str">
            <v>Bristol Airport | United Kingdom</v>
          </cell>
        </row>
        <row r="95">
          <cell r="H95" t="str">
            <v>Donegal Education Centre</v>
          </cell>
          <cell r="N95" t="str">
            <v>Ada Regional Airport | United States</v>
          </cell>
          <cell r="T95" t="str">
            <v>Brunei International Airport | Brunei Darussalam</v>
          </cell>
        </row>
        <row r="96">
          <cell r="H96" t="str">
            <v>Drogheda Port Company</v>
          </cell>
          <cell r="N96" t="str">
            <v>Ardabil Airport | Iran, Islamic Republic of</v>
          </cell>
          <cell r="T96" t="str">
            <v>Brussels Airport | Belgium</v>
          </cell>
        </row>
        <row r="97">
          <cell r="H97" t="str">
            <v>Drumcondra Education Centre</v>
          </cell>
          <cell r="N97" t="str">
            <v>El Daein Airport | Sudan</v>
          </cell>
          <cell r="T97" t="str">
            <v>Brussels South Charleroi Airport | Belgium</v>
          </cell>
        </row>
        <row r="98">
          <cell r="H98" t="str">
            <v>Dublin &amp; Dún Laoghaire Education &amp; Training Board</v>
          </cell>
          <cell r="N98" t="str">
            <v>Joint Base Andrews | United States</v>
          </cell>
          <cell r="T98" t="str">
            <v>Budapest Liszt Ferenc International Airport | Hungary</v>
          </cell>
        </row>
        <row r="99">
          <cell r="H99" t="str">
            <v>Dublin Bus</v>
          </cell>
          <cell r="N99" t="str">
            <v>RAF Leuchars | United Kingdom</v>
          </cell>
          <cell r="T99" t="str">
            <v>Buffalo Niagara International Airport | United States</v>
          </cell>
        </row>
        <row r="100">
          <cell r="H100" t="str">
            <v>Dublin City Council</v>
          </cell>
          <cell r="N100" t="str">
            <v>Alldays Airport | South Africa</v>
          </cell>
          <cell r="T100" t="str">
            <v>Burgas Airport | Bulgaria</v>
          </cell>
        </row>
        <row r="101">
          <cell r="H101" t="str">
            <v>Dublin City University</v>
          </cell>
          <cell r="N101" t="str">
            <v>Gustavo Rojas Pinilla International Airport | Colombia</v>
          </cell>
          <cell r="T101" t="str">
            <v>Buyant-Ukhaa International Airport | Mongolia</v>
          </cell>
        </row>
        <row r="102">
          <cell r="H102" t="str">
            <v>Dublin Dental Hospital &amp; School</v>
          </cell>
          <cell r="N102" t="str">
            <v>Abemama Atoll Airport | Kiribati</v>
          </cell>
          <cell r="T102" t="str">
            <v>Cagliari Elmas Airport | Italy</v>
          </cell>
        </row>
        <row r="103">
          <cell r="H103" t="str">
            <v>Dublin Institute for Advanced Studies</v>
          </cell>
          <cell r="N103" t="str">
            <v>Baise Youjiang Airport | China</v>
          </cell>
          <cell r="T103" t="str">
            <v>Cairo International Airport | Egypt</v>
          </cell>
        </row>
        <row r="104">
          <cell r="H104" t="str">
            <v>Dublin Port Company</v>
          </cell>
          <cell r="N104" t="str">
            <v>Adareil Airport | South Sudan</v>
          </cell>
          <cell r="T104" t="str">
            <v>Calgary International Airport | Canada</v>
          </cell>
        </row>
        <row r="105">
          <cell r="H105" t="str">
            <v>Dublin West Education Centre</v>
          </cell>
          <cell r="N105" t="str">
            <v>Aek Godang Airport | Indonesia</v>
          </cell>
          <cell r="T105" t="str">
            <v>Calicut International Airport | India</v>
          </cell>
        </row>
        <row r="106">
          <cell r="H106" t="str">
            <v xml:space="preserve">Dún Laoghaire Institute of Art, Design &amp; Technology </v>
          </cell>
          <cell r="N106" t="str">
            <v>Abeche Airport | Chad</v>
          </cell>
          <cell r="T106" t="str">
            <v>Canberra International Airport | Australia</v>
          </cell>
        </row>
        <row r="107">
          <cell r="H107" t="str">
            <v>Dún Laoghaire-Rathdown County Council</v>
          </cell>
          <cell r="N107" t="str">
            <v>Aseki Airport | Papua New Guinea</v>
          </cell>
          <cell r="T107" t="str">
            <v>Cancün International Airport | Mexico</v>
          </cell>
        </row>
        <row r="108">
          <cell r="H108" t="str">
            <v>Dundalk Institute of Technology</v>
          </cell>
          <cell r="N108" t="str">
            <v>Albert Lea Municipal Airport | United States</v>
          </cell>
          <cell r="T108" t="str">
            <v>Cannon Air Force Base | United States</v>
          </cell>
        </row>
        <row r="109">
          <cell r="H109" t="str">
            <v>Economic and Social Research Institute (ESRI)</v>
          </cell>
          <cell r="N109" t="str">
            <v>Amgu Airport | Russian Federation</v>
          </cell>
          <cell r="T109" t="str">
            <v>Cape Town International Airport | South Africa</v>
          </cell>
        </row>
        <row r="110">
          <cell r="H110" t="str">
            <v>Educampus Services</v>
          </cell>
          <cell r="N110" t="str">
            <v>Aioun el Atrouss Airport | Mauritania</v>
          </cell>
          <cell r="T110" t="str">
            <v>Cardiff International Airport | United Kingdom</v>
          </cell>
        </row>
        <row r="111">
          <cell r="H111" t="str">
            <v>Education Centre Tralee</v>
          </cell>
          <cell r="N111" t="str">
            <v>Jorge Newbery Airpark | Argentina</v>
          </cell>
          <cell r="T111" t="str">
            <v>Carrasco International /General C L Berisso Airport | Uruguay</v>
          </cell>
        </row>
        <row r="112">
          <cell r="H112" t="str">
            <v>EirGrid Plc</v>
          </cell>
          <cell r="N112" t="str">
            <v>Ar Horqin Airport | China</v>
          </cell>
          <cell r="T112" t="str">
            <v>Catania-Fontanarossa Airport | Italy</v>
          </cell>
        </row>
        <row r="113">
          <cell r="H113" t="str">
            <v>Electricity Supply Board</v>
          </cell>
          <cell r="N113" t="str">
            <v>Sochi International Airport | Russian Federation</v>
          </cell>
          <cell r="T113" t="str">
            <v>Central Illinois Regional Airport at Bloomington-Normal | United States</v>
          </cell>
        </row>
        <row r="114">
          <cell r="H114" t="str">
            <v>Enable Ireland</v>
          </cell>
          <cell r="N114" t="str">
            <v>Ålesund Airport | Norway</v>
          </cell>
          <cell r="T114" t="str">
            <v>Changsha Huanghua International Airport | China</v>
          </cell>
        </row>
        <row r="115">
          <cell r="H115" t="str">
            <v>Enterprise Ireland</v>
          </cell>
          <cell r="N115" t="str">
            <v>Allakaket Airport | United States</v>
          </cell>
          <cell r="T115" t="str">
            <v>Charles de Gaulle International Airport | France</v>
          </cell>
        </row>
        <row r="116">
          <cell r="H116" t="str">
            <v>Environmental Protection Agency</v>
          </cell>
          <cell r="N116" t="str">
            <v>Abu Musa Island Airport | Iran, Islamic Republic of</v>
          </cell>
          <cell r="T116" t="str">
            <v>Charleston Air Force Base-International Airport | United States</v>
          </cell>
        </row>
        <row r="117">
          <cell r="H117" t="str">
            <v>Ervia (Business Services)</v>
          </cell>
          <cell r="N117" t="str">
            <v>Alexandria International Airport | United States</v>
          </cell>
          <cell r="T117" t="str">
            <v>Charlotte Douglas International Airport | United States</v>
          </cell>
        </row>
        <row r="118">
          <cell r="H118" t="str">
            <v>Fáilte Ireland</v>
          </cell>
          <cell r="N118" t="str">
            <v>Akureyri Airport | Iceland</v>
          </cell>
          <cell r="T118" t="str">
            <v>Chengdu Shuangliu International Airport | China</v>
          </cell>
        </row>
        <row r="119">
          <cell r="H119" t="str">
            <v>Financial Services and Pensions Ombudsman</v>
          </cell>
          <cell r="N119" t="str">
            <v>Suboficial Ay Santiago Germano Airport | Argentina</v>
          </cell>
          <cell r="T119" t="str">
            <v>Chennai International Airport | India</v>
          </cell>
        </row>
        <row r="120">
          <cell r="H120" t="str">
            <v>Fingal County Council</v>
          </cell>
          <cell r="N120" t="str">
            <v>Port Alfred Airport | South Africa</v>
          </cell>
          <cell r="T120" t="str">
            <v>Cheongju International Airport/Cheongju Air Base (K-59/G-513) | Korea, Republic of</v>
          </cell>
        </row>
        <row r="121">
          <cell r="H121" t="str">
            <v>FOLD Ireland</v>
          </cell>
          <cell r="N121" t="str">
            <v>USAF Academy Airfield | United States</v>
          </cell>
          <cell r="T121" t="str">
            <v>Chhatrapati Shivaji International Airport | India</v>
          </cell>
        </row>
        <row r="122">
          <cell r="H122" t="str">
            <v>Food Safety Authority of Ireland</v>
          </cell>
          <cell r="N122" t="str">
            <v>Amalfi Airport | Colombia</v>
          </cell>
          <cell r="T122" t="str">
            <v>Chiang Mai International Airport | Thailand</v>
          </cell>
        </row>
        <row r="123">
          <cell r="H123" t="str">
            <v>Forensic Science Laboratory</v>
          </cell>
          <cell r="N123" t="str">
            <v>Piloto Osvaldo Marques Dias Airport | Brazil</v>
          </cell>
          <cell r="T123" t="str">
            <v>Chicago Midway International Airport | United States</v>
          </cell>
        </row>
        <row r="124">
          <cell r="H124" t="str">
            <v>Foyle, Carlingford and Irish Lights Commission</v>
          </cell>
          <cell r="N124" t="str">
            <v>Jaffrey Airport Silver Ranch Airport | United States</v>
          </cell>
          <cell r="T124" t="str">
            <v>Chicago O'Hare International Airport | United States</v>
          </cell>
        </row>
        <row r="125">
          <cell r="H125" t="str">
            <v>Galway City Council</v>
          </cell>
          <cell r="N125" t="str">
            <v>Afton Municipal Airport | United States</v>
          </cell>
          <cell r="T125" t="str">
            <v>Chicago Rockford International Airport | United States</v>
          </cell>
        </row>
        <row r="126">
          <cell r="H126" t="str">
            <v>Galway County Council</v>
          </cell>
          <cell r="N126" t="str">
            <v>Afore Airstrip | Papua New Guinea</v>
          </cell>
          <cell r="T126" t="str">
            <v>Chongqing Jiangbei International Airport | China</v>
          </cell>
        </row>
        <row r="127">
          <cell r="H127" t="str">
            <v>Galway Education Centre</v>
          </cell>
          <cell r="N127" t="str">
            <v>Sugraly Airport | Uzbekistan</v>
          </cell>
          <cell r="T127" t="str">
            <v>Christchurch International Airport | New Zealand</v>
          </cell>
        </row>
        <row r="128">
          <cell r="H128" t="str">
            <v>Galway Mayo Institute of Technology</v>
          </cell>
          <cell r="N128" t="str">
            <v>Afutara Aerodrome | Solomon Islands</v>
          </cell>
          <cell r="T128" t="str">
            <v>Chubu Centrair International Airport | Japan</v>
          </cell>
        </row>
        <row r="129">
          <cell r="H129" t="str">
            <v>Galway Roscommon Education &amp; Training Board</v>
          </cell>
          <cell r="N129" t="str">
            <v>Fort Worth Alliance Airport | United States</v>
          </cell>
          <cell r="T129" t="str">
            <v>Ciampino-G. B. Pastine International Airport | Italy</v>
          </cell>
        </row>
        <row r="130">
          <cell r="H130" t="str">
            <v xml:space="preserve">Garda Inspectorate </v>
          </cell>
          <cell r="N130" t="str">
            <v>Afyon Airport | Turkey</v>
          </cell>
          <cell r="T130" t="str">
            <v>Cincinnati Northern Kentucky International Airport | United States</v>
          </cell>
        </row>
        <row r="131">
          <cell r="H131" t="str">
            <v>Garda Ombudsman Commission</v>
          </cell>
          <cell r="N131" t="str">
            <v>Sabzevar National Airport | Iran, Islamic Republic of</v>
          </cell>
          <cell r="T131" t="str">
            <v>City of Colorado Springs Municipal Airport | United States</v>
          </cell>
        </row>
        <row r="132">
          <cell r="H132" t="str">
            <v>Gas Networks Ireland</v>
          </cell>
          <cell r="N132" t="str">
            <v>Al Massira Airport | Morocco</v>
          </cell>
          <cell r="T132" t="str">
            <v>Cleveland Hopkins International Airport | United States</v>
          </cell>
        </row>
        <row r="133">
          <cell r="H133" t="str">
            <v>Good Shepherd Cork</v>
          </cell>
          <cell r="N133" t="str">
            <v>Augsburg Airport | Germany</v>
          </cell>
          <cell r="T133" t="str">
            <v>Cochin International Airport | India</v>
          </cell>
        </row>
        <row r="134">
          <cell r="H134" t="str">
            <v>Grangegorman Development Agency</v>
          </cell>
          <cell r="N134" t="str">
            <v>Allegheny County Airport | United States</v>
          </cell>
          <cell r="T134" t="str">
            <v>Cologne Bonn Airport | Germany</v>
          </cell>
        </row>
        <row r="135">
          <cell r="H135" t="str">
            <v>Health &amp; Safety Authority</v>
          </cell>
          <cell r="N135" t="str">
            <v>Anggi Airport | Indonesia</v>
          </cell>
          <cell r="T135" t="str">
            <v>Columbia Metropolitan Airport | United States</v>
          </cell>
        </row>
        <row r="136">
          <cell r="H136" t="str">
            <v>Health Products Regulatory Authority</v>
          </cell>
          <cell r="N136" t="str">
            <v>Wangerooge Airport | Germany</v>
          </cell>
          <cell r="T136" t="str">
            <v>Columbus Air Force Base | United States</v>
          </cell>
        </row>
        <row r="137">
          <cell r="H137" t="str">
            <v>Heritage Council</v>
          </cell>
          <cell r="N137" t="str">
            <v>Agen-La Garenne Airport | France</v>
          </cell>
          <cell r="T137" t="str">
            <v>Comodoro Arturo Merino Benítez International Airport | Chile</v>
          </cell>
        </row>
        <row r="138">
          <cell r="H138" t="str">
            <v xml:space="preserve">Higher Education Authority Irish Research Council </v>
          </cell>
          <cell r="N138" t="str">
            <v>Angoram Airport | Papua New Guinea</v>
          </cell>
          <cell r="T138" t="str">
            <v>Congonhas Airport | Brazil</v>
          </cell>
        </row>
        <row r="139">
          <cell r="H139" t="str">
            <v>Horseracing Ireland Ltd</v>
          </cell>
          <cell r="N139" t="str">
            <v>Ängelholm-Helsingborg Airport | Sweden</v>
          </cell>
          <cell r="T139" t="str">
            <v>Copenhagen Kastrup Airport | Denmark</v>
          </cell>
        </row>
        <row r="140">
          <cell r="H140" t="str">
            <v>Houses of the Oireachtas Service</v>
          </cell>
          <cell r="N140" t="str">
            <v>Wageningen Airstrip | Suriname</v>
          </cell>
          <cell r="T140" t="str">
            <v>Copernicus Wrocław Airport | Poland</v>
          </cell>
        </row>
        <row r="141">
          <cell r="H141" t="str">
            <v>Housing and Sustainable Communities Agency</v>
          </cell>
          <cell r="N141" t="str">
            <v>Aguni Airport | Japan</v>
          </cell>
          <cell r="T141" t="str">
            <v>Corpus Christi International Airport | United States</v>
          </cell>
        </row>
        <row r="142">
          <cell r="H142" t="str">
            <v>Housing Finance Agency</v>
          </cell>
          <cell r="N142" t="str">
            <v>Kagua Airport | Papua New Guinea</v>
          </cell>
          <cell r="T142" t="str">
            <v>Cotopaxi International Airport | Ecuador</v>
          </cell>
        </row>
        <row r="143">
          <cell r="H143" t="str">
            <v>HSE</v>
          </cell>
          <cell r="N143" t="str">
            <v>Wanigela Airport | Papua New Guinea</v>
          </cell>
          <cell r="T143" t="str">
            <v>Da Nang International Airport | Viet Nam</v>
          </cell>
        </row>
        <row r="144">
          <cell r="H144" t="str">
            <v>Iarnród Éireann / Irish Rail</v>
          </cell>
          <cell r="N144" t="str">
            <v>Ralph C Weiser Field | United States</v>
          </cell>
          <cell r="T144" t="str">
            <v>Dabolim Airport | India</v>
          </cell>
        </row>
        <row r="145">
          <cell r="H145" t="str">
            <v>IDA Ireland</v>
          </cell>
          <cell r="N145" t="str">
            <v>Málaga Airport | Spain</v>
          </cell>
          <cell r="T145" t="str">
            <v>Dalaman International Airport | Turkey</v>
          </cell>
        </row>
        <row r="146">
          <cell r="H146" t="str">
            <v>Incorporated Orthopaedic Hospital of Ireland</v>
          </cell>
          <cell r="N146" t="str">
            <v>Agra Airport | India</v>
          </cell>
          <cell r="T146" t="str">
            <v>Dallas Fort Worth International Airport | United States</v>
          </cell>
        </row>
        <row r="147">
          <cell r="H147" t="str">
            <v>Inishowen Development Partnership</v>
          </cell>
          <cell r="N147" t="str">
            <v>Augusta Regional At Bush Field | United States</v>
          </cell>
          <cell r="T147" t="str">
            <v>Dallas Love Field | United States</v>
          </cell>
        </row>
        <row r="148">
          <cell r="H148" t="str">
            <v>Inland Fisheries Ireland</v>
          </cell>
          <cell r="N148" t="str">
            <v>Guarani International Airport | Paraguay</v>
          </cell>
          <cell r="T148" t="str">
            <v>Damascus International Airport | Syrian Arab Republic</v>
          </cell>
        </row>
        <row r="149">
          <cell r="H149" t="str">
            <v>Inspector of Prisons and Places of Detention</v>
          </cell>
          <cell r="N149" t="str">
            <v>Jesüs Terán Paredo International Airport | Mexico</v>
          </cell>
          <cell r="T149" t="str">
            <v>Dane County Regional Truax Field | United States</v>
          </cell>
        </row>
        <row r="150">
          <cell r="H150" t="str">
            <v>Institute of Public Administration</v>
          </cell>
          <cell r="N150" t="str">
            <v>Oswaldo Guevara Mujica Airport | Venezuela, Bolivarian Republic of</v>
          </cell>
          <cell r="T150" t="str">
            <v>Daniel K Inouye International Airport | United States</v>
          </cell>
        </row>
        <row r="151">
          <cell r="H151" t="str">
            <v>Institute of Technology Carlow</v>
          </cell>
          <cell r="N151" t="str">
            <v>Agnew Airport | Australia</v>
          </cell>
          <cell r="T151" t="str">
            <v>Daniel Oduber Quiros International Airport | Costa Rica</v>
          </cell>
        </row>
        <row r="152">
          <cell r="H152" t="str">
            <v>Institute of Technology Sligo</v>
          </cell>
          <cell r="N152" t="str">
            <v>Agatti Airport | India</v>
          </cell>
          <cell r="T152" t="str">
            <v>Daytona Beach International Airport | United States</v>
          </cell>
        </row>
        <row r="153">
          <cell r="H153" t="str">
            <v>InterTradeIreland</v>
          </cell>
          <cell r="N153" t="str">
            <v>Argyle Downs Airport | Australia</v>
          </cell>
          <cell r="T153" t="str">
            <v>Denver International Airport | United States</v>
          </cell>
        </row>
        <row r="154">
          <cell r="H154" t="str">
            <v>Irish Aviation Authority</v>
          </cell>
          <cell r="N154" t="str">
            <v>Aggeneys Airport | South Africa</v>
          </cell>
          <cell r="T154" t="str">
            <v>Deputado Luiz Eduardo Magalhães International Airport | Brazil</v>
          </cell>
        </row>
        <row r="155">
          <cell r="H155" t="str">
            <v>Irish Blood Transfusion Service</v>
          </cell>
          <cell r="N155" t="str">
            <v>Abha Regional Airport | Saudi Arabia</v>
          </cell>
          <cell r="T155" t="str">
            <v>Des Moines International Airport | United States</v>
          </cell>
        </row>
        <row r="156">
          <cell r="H156" t="str">
            <v>Irish Film Classification Office</v>
          </cell>
          <cell r="N156" t="str">
            <v>Amedee Army Air Field | United States</v>
          </cell>
          <cell r="T156" t="str">
            <v>Destin-Ft Walton Beach Airport | United States</v>
          </cell>
        </row>
        <row r="157">
          <cell r="H157" t="str">
            <v>Irish Human Rights &amp; Equality Commission</v>
          </cell>
          <cell r="N157" t="str">
            <v>Ardmore Downtown Executive Airport | United States</v>
          </cell>
          <cell r="T157" t="str">
            <v>Detroit Metropolitan Wayne County Airport | United States</v>
          </cell>
        </row>
        <row r="158">
          <cell r="H158" t="str">
            <v>Irish National Stud</v>
          </cell>
          <cell r="N158" t="str">
            <v>Ahe Airport | French Polynesia</v>
          </cell>
          <cell r="T158" t="str">
            <v>Diori Hamani International Airport | Niger</v>
          </cell>
        </row>
        <row r="159">
          <cell r="H159" t="str">
            <v>Irish Prison Service</v>
          </cell>
          <cell r="N159" t="str">
            <v>Arapahoe Municipal Airport | United States</v>
          </cell>
          <cell r="T159" t="str">
            <v>Diosdado Macapagal International Airport | Philippines</v>
          </cell>
        </row>
        <row r="160">
          <cell r="H160" t="str">
            <v>Irish Water</v>
          </cell>
          <cell r="N160" t="str">
            <v>Amery Municipal Airport | United States</v>
          </cell>
          <cell r="T160" t="str">
            <v>DLF Airport | United States</v>
          </cell>
        </row>
        <row r="161">
          <cell r="H161" t="str">
            <v>Irish Wheelchair Association</v>
          </cell>
          <cell r="N161" t="str">
            <v>Amahai Airport | Indonesia</v>
          </cell>
          <cell r="T161" t="str">
            <v>Dobbins Air Reserve Base | United States</v>
          </cell>
        </row>
        <row r="162">
          <cell r="H162" t="str">
            <v>KARE</v>
          </cell>
          <cell r="N162" t="str">
            <v>Hongyuan Airport | China</v>
          </cell>
          <cell r="T162" t="str">
            <v>Dominique Edward Osok Airport | Indonesia</v>
          </cell>
        </row>
        <row r="163">
          <cell r="H163" t="str">
            <v>Kerry County Council</v>
          </cell>
          <cell r="N163" t="str">
            <v>Aishalton Airport | Guyana</v>
          </cell>
          <cell r="T163" t="str">
            <v>Domodedovo International Airport | Russian Federation</v>
          </cell>
        </row>
        <row r="164">
          <cell r="H164" t="str">
            <v>Kerry Education &amp; Training Board</v>
          </cell>
          <cell r="N164" t="str">
            <v>Ashland Municipal Sumner Parker Field | United States</v>
          </cell>
          <cell r="T164" t="str">
            <v>Don Miguel Hidalgo Y Costilla International Airport | Mexico</v>
          </cell>
        </row>
        <row r="165">
          <cell r="H165" t="str">
            <v>Kildare &amp; Wicklow Education &amp; Training Board</v>
          </cell>
          <cell r="N165" t="str">
            <v>Athens Ben Epps Airport | United States</v>
          </cell>
          <cell r="T165" t="str">
            <v>Don Mueang International Airport | Thailand</v>
          </cell>
        </row>
        <row r="166">
          <cell r="H166" t="str">
            <v>Kildare County Council</v>
          </cell>
          <cell r="N166" t="str">
            <v>Alghero-Fertilia Airport | Italy</v>
          </cell>
          <cell r="T166" t="str">
            <v>Dortmund Airport | Germany</v>
          </cell>
        </row>
        <row r="167">
          <cell r="H167" t="str">
            <v>Kildare Education Centre</v>
          </cell>
          <cell r="N167" t="str">
            <v>Ahuas Airport | Honduras</v>
          </cell>
          <cell r="T167" t="str">
            <v>Dover Air Force Base | United States</v>
          </cell>
        </row>
        <row r="168">
          <cell r="H168" t="str">
            <v>Kilkenny &amp; Carlow Education &amp; Training Board</v>
          </cell>
          <cell r="N168" t="str">
            <v>Cherif Al Idrissi Airport | Morocco</v>
          </cell>
          <cell r="T168" t="str">
            <v>Dresden Airport | Germany</v>
          </cell>
        </row>
        <row r="169">
          <cell r="H169" t="str">
            <v>Kilkenny County Council</v>
          </cell>
          <cell r="N169" t="str">
            <v>Ambatolhy Airport | Madagascar</v>
          </cell>
          <cell r="T169" t="str">
            <v>Dubai International Airport | United Arab Emirates</v>
          </cell>
        </row>
        <row r="170">
          <cell r="H170" t="str">
            <v>Kilkenny Education Centre</v>
          </cell>
          <cell r="N170" t="str">
            <v>Altiport L'Alpe d'Huez - Henri GIRAUD | France</v>
          </cell>
          <cell r="T170" t="str">
            <v>Dubuque Regional Airport | United States</v>
          </cell>
        </row>
        <row r="171">
          <cell r="H171" t="str">
            <v>Labour Court</v>
          </cell>
          <cell r="N171" t="str">
            <v>Alliance Municipal Airport | United States</v>
          </cell>
          <cell r="T171" t="str">
            <v>Duluth International Airport | United States</v>
          </cell>
        </row>
        <row r="172">
          <cell r="H172" t="str">
            <v>Laois &amp; Offaly Education &amp; Training Board</v>
          </cell>
          <cell r="N172" t="str">
            <v>Ailinglaplap Airok Airport | Marshall Islands</v>
          </cell>
          <cell r="T172" t="str">
            <v>Duqm International Airport | Oman</v>
          </cell>
        </row>
        <row r="173">
          <cell r="H173" t="str">
            <v>Laois County Council</v>
          </cell>
          <cell r="N173" t="str">
            <v>Anderson Municipal Darlington Field | United States</v>
          </cell>
          <cell r="T173" t="str">
            <v>Düsseldorf Airport | Germany</v>
          </cell>
        </row>
        <row r="174">
          <cell r="H174" t="str">
            <v>Laois Education Centre</v>
          </cell>
          <cell r="N174" t="str">
            <v>Aiome Airport | Papua New Guinea</v>
          </cell>
          <cell r="T174" t="str">
            <v>Dyess Air Force Base | United States</v>
          </cell>
        </row>
        <row r="175">
          <cell r="H175" t="str">
            <v>Law Reform Commission</v>
          </cell>
          <cell r="N175" t="str">
            <v>Marcelo Pires Halzhausen Airport | Brazil</v>
          </cell>
          <cell r="T175" t="str">
            <v>East Midlands Airport | United Kingdom</v>
          </cell>
        </row>
        <row r="176">
          <cell r="H176" t="str">
            <v>Léargas - The Exchange Bureau</v>
          </cell>
          <cell r="N176" t="str">
            <v>Yalinga Airport | Central African Republic</v>
          </cell>
          <cell r="T176" t="str">
            <v>Edinburgh Airport | United Kingdom</v>
          </cell>
        </row>
        <row r="177">
          <cell r="H177" t="str">
            <v>Legal Aid Board</v>
          </cell>
          <cell r="N177" t="str">
            <v>Aiambak Airport | Papua New Guinea</v>
          </cell>
          <cell r="T177" t="str">
            <v>Edmonton International Airport | Canada</v>
          </cell>
        </row>
        <row r="178">
          <cell r="H178" t="str">
            <v>Legal Services Regulatory Authority</v>
          </cell>
          <cell r="N178" t="str">
            <v>Ali-Sabieh Airport | Djibouti</v>
          </cell>
          <cell r="T178" t="str">
            <v>Eduardo Gomes International Airport | Brazil</v>
          </cell>
        </row>
        <row r="179">
          <cell r="H179" t="str">
            <v>Leitrim County Council</v>
          </cell>
          <cell r="N179" t="str">
            <v>Aiken Regional Airport | United States</v>
          </cell>
          <cell r="T179" t="str">
            <v>Edwards Air Force Base | United States</v>
          </cell>
        </row>
        <row r="180">
          <cell r="H180" t="str">
            <v>Leopardstown Park Hospital</v>
          </cell>
          <cell r="N180" t="str">
            <v>Alligandi Airport | Panama</v>
          </cell>
          <cell r="T180" t="str">
            <v>Egal International Airport | Somalia</v>
          </cell>
        </row>
        <row r="181">
          <cell r="H181" t="str">
            <v>Letterkenny Institute of Technology</v>
          </cell>
          <cell r="N181" t="str">
            <v>Ailuk Airport | Marshall Islands</v>
          </cell>
          <cell r="T181" t="str">
            <v>Eindhoven Airport | Netherlands</v>
          </cell>
        </row>
        <row r="182">
          <cell r="H182" t="str">
            <v>Limerick &amp; Clare Education &amp; Training Board</v>
          </cell>
          <cell r="N182" t="str">
            <v>Wainwright Airport | United States</v>
          </cell>
          <cell r="T182" t="str">
            <v>El Dorado International Airport | Colombia</v>
          </cell>
        </row>
        <row r="183">
          <cell r="H183" t="str">
            <v>Limerick City &amp; County Council</v>
          </cell>
          <cell r="N183" t="str">
            <v>Atlantic Municipal Airport | United States</v>
          </cell>
          <cell r="T183" t="str">
            <v>Eleftherios Venizelos International Airport | Greece</v>
          </cell>
        </row>
        <row r="184">
          <cell r="H184" t="str">
            <v>Limerick Education Centre</v>
          </cell>
          <cell r="N184" t="str">
            <v>Adampur Airport | India</v>
          </cell>
          <cell r="T184" t="str">
            <v>Enfidha - Hammamet International Airport | Tunisia</v>
          </cell>
        </row>
        <row r="185">
          <cell r="H185" t="str">
            <v>Limerick Institute of Technology</v>
          </cell>
          <cell r="N185" t="str">
            <v>Aripuanã Airport | Brazil</v>
          </cell>
          <cell r="T185" t="str">
            <v>Entebbe International Airport | Uganda</v>
          </cell>
        </row>
        <row r="186">
          <cell r="H186" t="str">
            <v>Local Government Management Agency</v>
          </cell>
          <cell r="N186" t="str">
            <v>Arorae Island Airport | Kiribati</v>
          </cell>
          <cell r="T186" t="str">
            <v>Eppley Airfield | United States</v>
          </cell>
        </row>
        <row r="187">
          <cell r="H187" t="str">
            <v>Longford &amp; Westmeath Education &amp; Training Board</v>
          </cell>
          <cell r="N187" t="str">
            <v>Aitutaki Airport | Cook Islands</v>
          </cell>
          <cell r="T187" t="str">
            <v>Erie International Tom Ridge Field | United States</v>
          </cell>
        </row>
        <row r="188">
          <cell r="H188" t="str">
            <v>Longford County Council</v>
          </cell>
          <cell r="N188" t="str">
            <v>Enua Airport | Cook Islands</v>
          </cell>
          <cell r="T188" t="str">
            <v>Erzurum International Airport | Turkey</v>
          </cell>
        </row>
        <row r="189">
          <cell r="H189" t="str">
            <v>Louth &amp; Meath Education &amp; Training Board</v>
          </cell>
          <cell r="N189" t="str">
            <v>George Downer Airport | United States</v>
          </cell>
          <cell r="T189" t="str">
            <v>Esenboğa International Airport | Turkey</v>
          </cell>
        </row>
        <row r="190">
          <cell r="H190" t="str">
            <v>Louth County Council</v>
          </cell>
          <cell r="N190" t="str">
            <v>Ai-Ais Airport | Namibia</v>
          </cell>
          <cell r="T190" t="str">
            <v>EuroAirport Basel-Mulhouse-Freiburg Airport | France</v>
          </cell>
        </row>
        <row r="191">
          <cell r="H191" t="str">
            <v>Marine Institute</v>
          </cell>
          <cell r="N191" t="str">
            <v>Lee C Fine Memorial Airport | United States</v>
          </cell>
          <cell r="T191" t="str">
            <v>Exeter International Airport | United Kingdom</v>
          </cell>
        </row>
        <row r="192">
          <cell r="H192" t="str">
            <v xml:space="preserve">Mary Immaculate College Limerick </v>
          </cell>
          <cell r="N192" t="str">
            <v>Ajaccio-Napoléon Bonaparte Airport | France</v>
          </cell>
          <cell r="T192" t="str">
            <v>Faa'a International Airport | French Polynesia</v>
          </cell>
        </row>
        <row r="193">
          <cell r="H193" t="str">
            <v>Marymount University Hospital and Hospice</v>
          </cell>
          <cell r="N193" t="str">
            <v>Al-Jawf Domestic Airport | Saudi Arabia</v>
          </cell>
          <cell r="T193" t="str">
            <v>Fairbanks International Airport | United States</v>
          </cell>
        </row>
        <row r="194">
          <cell r="H194" t="str">
            <v>Mater Misericordiae University Hospital</v>
          </cell>
          <cell r="N194" t="str">
            <v>Ağrı Airport | Turkey</v>
          </cell>
          <cell r="T194" t="str">
            <v>Fairchild Air Force Base | United States</v>
          </cell>
        </row>
        <row r="195">
          <cell r="H195" t="str">
            <v>Maynooth University, NUIM</v>
          </cell>
          <cell r="N195" t="str">
            <v>Akjoujt Airport | Mauritania</v>
          </cell>
          <cell r="T195" t="str">
            <v>Falcone-Borsellino Airport | Italy</v>
          </cell>
        </row>
        <row r="196">
          <cell r="H196" t="str">
            <v>Mayo County Council</v>
          </cell>
          <cell r="N196" t="str">
            <v>Arak Airport | Iran, Islamic Republic of</v>
          </cell>
          <cell r="T196" t="str">
            <v>Faro Airport | Portugal</v>
          </cell>
        </row>
        <row r="197">
          <cell r="H197" t="str">
            <v>Mayo Education Centre</v>
          </cell>
          <cell r="N197" t="str">
            <v>Lengpui Airport | India</v>
          </cell>
          <cell r="T197" t="str">
            <v>Fort Lauderdale Hollywood International Airport | United States</v>
          </cell>
        </row>
        <row r="198">
          <cell r="H198" t="str">
            <v>Mayo Sligo &amp; Leitrim Education &amp; Training Board</v>
          </cell>
          <cell r="N198" t="str">
            <v>Ouani Airport | Comoros</v>
          </cell>
          <cell r="T198" t="str">
            <v>Fort Smith Regional Airport | United States</v>
          </cell>
        </row>
        <row r="199">
          <cell r="H199" t="str">
            <v>Meath County Council</v>
          </cell>
          <cell r="N199" t="str">
            <v>Arvidsjaur Airport | Sweden</v>
          </cell>
          <cell r="T199" t="str">
            <v>Fort Wayne International Airport | United States</v>
          </cell>
        </row>
        <row r="200">
          <cell r="H200" t="str">
            <v>Medical Bureau of Road Safety</v>
          </cell>
          <cell r="N200" t="str">
            <v>Abreojos Airport | Mexico</v>
          </cell>
          <cell r="T200" t="str">
            <v>Fort Worth Alliance Airport | United States</v>
          </cell>
        </row>
        <row r="201">
          <cell r="H201" t="str">
            <v>Mental Health Commission</v>
          </cell>
          <cell r="N201" t="str">
            <v>Santa Maria Airport | Brazil</v>
          </cell>
          <cell r="T201" t="str">
            <v>Fort Worth Meacham International Airport | United States</v>
          </cell>
        </row>
        <row r="202">
          <cell r="H202" t="str">
            <v>Mercy Hospital</v>
          </cell>
          <cell r="N202" t="str">
            <v>Mano Dayak International Airport | Niger</v>
          </cell>
          <cell r="T202" t="str">
            <v>Francisco Bangoy International Airport | Philippines</v>
          </cell>
        </row>
        <row r="203">
          <cell r="H203" t="str">
            <v>Met Éireann</v>
          </cell>
          <cell r="N203" t="str">
            <v>Ankang Wulipu Airport | China</v>
          </cell>
          <cell r="T203" t="str">
            <v>Francisco de Sá Carneiro Airport | Portugal</v>
          </cell>
        </row>
        <row r="204">
          <cell r="H204" t="str">
            <v>Milford Care Centre</v>
          </cell>
          <cell r="N204" t="str">
            <v>Atka Airport | United States</v>
          </cell>
          <cell r="T204" t="str">
            <v>Frankfurt am Main Airport | Germany</v>
          </cell>
        </row>
        <row r="205">
          <cell r="H205" t="str">
            <v>Monaghan County Council</v>
          </cell>
          <cell r="N205" t="str">
            <v>Akron Fulton International Airport | United States</v>
          </cell>
          <cell r="T205" t="str">
            <v>Fukuoka Airport | Japan</v>
          </cell>
        </row>
        <row r="206">
          <cell r="H206" t="str">
            <v>Monaghan Education Centre</v>
          </cell>
          <cell r="N206" t="str">
            <v>Akola Airport | India</v>
          </cell>
          <cell r="T206" t="str">
            <v>Fuzhou Changle International Airport | China</v>
          </cell>
        </row>
        <row r="207">
          <cell r="H207" t="str">
            <v>Muiriosa Foundation</v>
          </cell>
          <cell r="N207" t="str">
            <v>Akieni Airport | Gabon</v>
          </cell>
          <cell r="T207" t="str">
            <v>Gaziantep International Airport | Turkey</v>
          </cell>
        </row>
        <row r="208">
          <cell r="H208" t="str">
            <v>Munster Technical University Kerry Campus</v>
          </cell>
          <cell r="N208" t="str">
            <v>Kufra Airport | Libya</v>
          </cell>
          <cell r="T208" t="str">
            <v>Gdańsk Lech Wałęsa Airport | Poland</v>
          </cell>
        </row>
        <row r="209">
          <cell r="H209" t="str">
            <v>National Archives</v>
          </cell>
          <cell r="N209" t="str">
            <v>Anguganak Airport | Papua New Guinea</v>
          </cell>
          <cell r="T209" t="str">
            <v>General Abelardo L. Rodríguez International Airport | Mexico</v>
          </cell>
        </row>
        <row r="210">
          <cell r="H210" t="str">
            <v>National Cancer Registry Board</v>
          </cell>
          <cell r="N210" t="str">
            <v>Prince Sultan Air Base | Saudi Arabia</v>
          </cell>
          <cell r="T210" t="str">
            <v>General Edward Lawrence Logan International Airport | United States</v>
          </cell>
        </row>
        <row r="211">
          <cell r="H211" t="str">
            <v>National College of Art and Design</v>
          </cell>
          <cell r="N211" t="str">
            <v>Akiak Airport | United States</v>
          </cell>
          <cell r="T211" t="str">
            <v>General Ignacio P. Garcia International Airport | Mexico</v>
          </cell>
        </row>
        <row r="212">
          <cell r="H212" t="str">
            <v>National Council for Special Education</v>
          </cell>
          <cell r="N212" t="str">
            <v>Asahikawa Airport | Japan</v>
          </cell>
          <cell r="T212" t="str">
            <v>General José Antonio Anzoategui International Airport | Venezuela, Bolivarian Republic of</v>
          </cell>
        </row>
        <row r="213">
          <cell r="H213" t="str">
            <v>National Disability Authority</v>
          </cell>
          <cell r="N213" t="str">
            <v>Akhiok Airport | United States</v>
          </cell>
          <cell r="T213" t="str">
            <v>General Juan N Alvarez International Airport | Mexico</v>
          </cell>
        </row>
        <row r="214">
          <cell r="H214" t="str">
            <v>National Economic and Social Development Office</v>
          </cell>
          <cell r="N214" t="str">
            <v>Auckland International Airport | New Zealand</v>
          </cell>
          <cell r="T214" t="str">
            <v>General Mariano Escobedo International Airport | Mexico</v>
          </cell>
        </row>
        <row r="215">
          <cell r="H215" t="str">
            <v>National Gallery</v>
          </cell>
          <cell r="N215" t="str">
            <v>Zakuoma Airport | Chad</v>
          </cell>
          <cell r="T215" t="str">
            <v>General Mitchell International Airport | United States</v>
          </cell>
        </row>
        <row r="216">
          <cell r="H216" t="str">
            <v>National Library of Ireland</v>
          </cell>
          <cell r="N216" t="str">
            <v>King Salmon Airport | United States</v>
          </cell>
          <cell r="T216" t="str">
            <v>General Wayne A. Downing Peoria International Airport | United States</v>
          </cell>
        </row>
        <row r="217">
          <cell r="H217" t="str">
            <v>National Maternity Hospital</v>
          </cell>
          <cell r="N217" t="str">
            <v>Colorado Plains Regional Airport | United States</v>
          </cell>
          <cell r="T217" t="str">
            <v>Geneva Cointrin International Airport | Switzerland</v>
          </cell>
        </row>
        <row r="218">
          <cell r="H218" t="str">
            <v>National Milk Agency</v>
          </cell>
          <cell r="N218" t="str">
            <v>Anaktuvuk Pass Airport | United States</v>
          </cell>
          <cell r="T218" t="str">
            <v>Genoa Cristoforo Colombo Airport | Italy</v>
          </cell>
        </row>
        <row r="219">
          <cell r="H219" t="str">
            <v>National Museum of Ireland</v>
          </cell>
          <cell r="N219" t="str">
            <v>Gunung Batin Airport | Indonesia</v>
          </cell>
          <cell r="T219" t="str">
            <v>George Airport | South Africa</v>
          </cell>
        </row>
        <row r="220">
          <cell r="H220" t="str">
            <v>National Oil Reserves Agency</v>
          </cell>
          <cell r="N220" t="str">
            <v>Akure Airport | Nigeria</v>
          </cell>
          <cell r="T220" t="str">
            <v>George Best Belfast City Airport | United Kingdom</v>
          </cell>
        </row>
        <row r="221">
          <cell r="H221" t="str">
            <v>National Rehabilitation Hospital</v>
          </cell>
          <cell r="N221" t="str">
            <v>Gwaunaru'u Airport | Solomon Islands</v>
          </cell>
          <cell r="T221" t="str">
            <v>George Bush Intercontinental Houston Airport | United States</v>
          </cell>
        </row>
        <row r="222">
          <cell r="H222" t="str">
            <v>National Shared Services Office</v>
          </cell>
          <cell r="N222" t="str">
            <v>RAF Akrotiri | United Kingdom</v>
          </cell>
          <cell r="T222" t="str">
            <v>Gimhae International Airport | Korea, Republic of</v>
          </cell>
        </row>
        <row r="223">
          <cell r="H223" t="str">
            <v>National Transport Authority</v>
          </cell>
          <cell r="N223" t="str">
            <v>Aksu Airport | China</v>
          </cell>
          <cell r="T223" t="str">
            <v>Gimpo International Airport | Korea, Republic of</v>
          </cell>
        </row>
        <row r="224">
          <cell r="H224" t="str">
            <v>National Treasury Management Agency</v>
          </cell>
          <cell r="N224" t="str">
            <v>Akulivik Airport | Canada</v>
          </cell>
          <cell r="T224" t="str">
            <v>Glasgow International Airport | United Kingdom</v>
          </cell>
        </row>
        <row r="225">
          <cell r="H225" t="str">
            <v>National Treatment Purchase Fund</v>
          </cell>
          <cell r="N225" t="str">
            <v>Aghajari Airport | Iran, Islamic Republic of</v>
          </cell>
          <cell r="T225" t="str">
            <v>Gothenburg-Landvetter Airport | Sweden</v>
          </cell>
        </row>
        <row r="226">
          <cell r="H226" t="str">
            <v>National University of Ireland, Galway</v>
          </cell>
          <cell r="N226" t="str">
            <v>Aktobe Airport | Kazakhstan</v>
          </cell>
          <cell r="T226" t="str">
            <v>Governador Aluízio Alves International Airport | Brazil</v>
          </cell>
        </row>
        <row r="227">
          <cell r="H227" t="str">
            <v>Navan Education Centre</v>
          </cell>
          <cell r="N227" t="str">
            <v>Sittwe Airport | Myanmar</v>
          </cell>
          <cell r="T227" t="str">
            <v>Gran Canaria Airport | Spain</v>
          </cell>
        </row>
        <row r="228">
          <cell r="H228" t="str">
            <v>NCCA (National Council for Curriculum and Assessment)</v>
          </cell>
          <cell r="N228" t="str">
            <v>Almaty Airport | Kazakhstan</v>
          </cell>
          <cell r="T228" t="str">
            <v>Greater Rochester International Airport | United States</v>
          </cell>
        </row>
        <row r="229">
          <cell r="H229" t="str">
            <v>Northern &amp; Western Regional Assembly</v>
          </cell>
          <cell r="N229" t="str">
            <v>Albany International Airport | United States</v>
          </cell>
          <cell r="T229" t="str">
            <v>Greenville Spartanburg International Airport | United States</v>
          </cell>
        </row>
        <row r="230">
          <cell r="H230" t="str">
            <v>NSAI</v>
          </cell>
          <cell r="N230" t="str">
            <v>Alicante International Airport | Spain</v>
          </cell>
          <cell r="T230" t="str">
            <v>Grissom Air Reserve Base | United States</v>
          </cell>
        </row>
        <row r="231">
          <cell r="H231" t="str">
            <v>Nua Healthcare Services</v>
          </cell>
          <cell r="N231" t="str">
            <v>Alerta Airport | Peru</v>
          </cell>
          <cell r="T231" t="str">
            <v>Grozny North Airport | Russian Federation</v>
          </cell>
        </row>
        <row r="232">
          <cell r="H232" t="str">
            <v>Nursing and Midwifery Board of Ireland</v>
          </cell>
          <cell r="N232" t="str">
            <v>Alpine Casparis Municipal Airport | United States</v>
          </cell>
          <cell r="T232" t="str">
            <v>Guangzhou Baiyun International Airport | China</v>
          </cell>
        </row>
        <row r="233">
          <cell r="H233" t="str">
            <v>Oberstown Children Detention Campus</v>
          </cell>
          <cell r="N233" t="str">
            <v>Alta Airport | Norway</v>
          </cell>
          <cell r="T233" t="str">
            <v>Guarulhos - Governador André Franco Montoro International Airport | Brazil</v>
          </cell>
        </row>
        <row r="234">
          <cell r="H234" t="str">
            <v>Offaly County Council</v>
          </cell>
          <cell r="N234" t="str">
            <v>Houari Boumediene Airport | Algeria</v>
          </cell>
          <cell r="T234" t="str">
            <v>Guilin Liangjiang International Airport | China</v>
          </cell>
        </row>
        <row r="235">
          <cell r="H235" t="str">
            <v>Office of Public Works</v>
          </cell>
          <cell r="N235" t="str">
            <v>Albany Airport | Australia</v>
          </cell>
          <cell r="T235" t="str">
            <v>Gulfport Biloxi International Airport | United States</v>
          </cell>
        </row>
        <row r="236">
          <cell r="H236" t="str">
            <v>Office of the Attorney General</v>
          </cell>
          <cell r="N236" t="str">
            <v>Alice International Airport | United States</v>
          </cell>
          <cell r="T236" t="str">
            <v>Haikou Meilan International Airport | China</v>
          </cell>
        </row>
        <row r="237">
          <cell r="H237" t="str">
            <v>Office of the Comptroller &amp; Auditor General</v>
          </cell>
          <cell r="N237" t="str">
            <v>Alexander Bay Airport | South Africa</v>
          </cell>
          <cell r="T237" t="str">
            <v>Halifax / Stanfield International Airport | Canada</v>
          </cell>
        </row>
        <row r="238">
          <cell r="H238" t="str">
            <v>Office of the Director of Corporate Enforcement</v>
          </cell>
          <cell r="N238" t="str">
            <v>Villanova D'Albenga International Airport | Italy</v>
          </cell>
          <cell r="T238" t="str">
            <v>Hamad International Airport | Qatar</v>
          </cell>
        </row>
        <row r="239">
          <cell r="H239" t="str">
            <v>Office of the Director of Public Prosecutions</v>
          </cell>
          <cell r="N239" t="str">
            <v>Alamogordo White Sands Regional Airport | United States</v>
          </cell>
          <cell r="T239" t="str">
            <v>Hamburg Airport | Germany</v>
          </cell>
        </row>
        <row r="240">
          <cell r="H240" t="str">
            <v>Office of the Ombudsman</v>
          </cell>
          <cell r="N240" t="str">
            <v>St Louis Regional Airport | United States</v>
          </cell>
          <cell r="T240" t="str">
            <v>Hangzhou Xiaoshan International Airport | China</v>
          </cell>
        </row>
        <row r="241">
          <cell r="H241" t="str">
            <v>Office of the Ombudsman for Children</v>
          </cell>
          <cell r="N241" t="str">
            <v>Waterloo Regional Airport | United States</v>
          </cell>
          <cell r="T241" t="str">
            <v>Hannover Airport | Germany</v>
          </cell>
        </row>
        <row r="242">
          <cell r="H242" t="str">
            <v>Office of the Ombudsman for the Defence Forces</v>
          </cell>
          <cell r="N242" t="str">
            <v>Aleppo International Airport | Syrian Arab Republic</v>
          </cell>
          <cell r="T242" t="str">
            <v>Hartsfield Jackson Atlanta International Airport | United States</v>
          </cell>
        </row>
        <row r="243">
          <cell r="H243" t="str">
            <v>Office of the Planning Regulator</v>
          </cell>
          <cell r="N243" t="str">
            <v>Alegrete Novo Airport | Brazil</v>
          </cell>
          <cell r="T243" t="str">
            <v>Hasanuddin International Airport | Indonesia</v>
          </cell>
        </row>
        <row r="244">
          <cell r="H244" t="str">
            <v>Oifig an Choimisinéara Teanga</v>
          </cell>
          <cell r="N244" t="str">
            <v>Alexandra Airport | New Zealand</v>
          </cell>
          <cell r="T244" t="str">
            <v>Hazrat Shahjalal International Airport | Bangladesh</v>
          </cell>
        </row>
        <row r="245">
          <cell r="H245" t="str">
            <v>Ordnance Survey Ireland</v>
          </cell>
          <cell r="N245" t="str">
            <v>San Luis Valley Regional Bergman Field | United States</v>
          </cell>
          <cell r="T245" t="str">
            <v>Helsinki Vantaa Airport | Finland</v>
          </cell>
        </row>
        <row r="246">
          <cell r="H246" t="str">
            <v>Our Lady's Hospice Harold's Cross Limited</v>
          </cell>
          <cell r="N246" t="str">
            <v>Alenquer Airport | Brazil</v>
          </cell>
          <cell r="T246" t="str">
            <v>Henri Coandă International Airport | Romania</v>
          </cell>
        </row>
        <row r="247">
          <cell r="H247" t="str">
            <v>Peamount Hospital Newcastle</v>
          </cell>
          <cell r="N247" t="str">
            <v>Alula Airport | Somalia</v>
          </cell>
          <cell r="T247" t="str">
            <v>Heraklion International Nikos Kazantzakis Airport | Greece</v>
          </cell>
        </row>
        <row r="248">
          <cell r="H248" t="str">
            <v>Personal Injuries Assessment Board</v>
          </cell>
          <cell r="N248" t="str">
            <v>Walla Walla Regional Airport | United States</v>
          </cell>
          <cell r="T248" t="str">
            <v>Hercílio Luz International Airport | Brazil</v>
          </cell>
        </row>
        <row r="249">
          <cell r="H249" t="str">
            <v>Pobal</v>
          </cell>
          <cell r="N249" t="str">
            <v>Thomas C Russell Field | United States</v>
          </cell>
          <cell r="T249" t="str">
            <v>Heydar Aliyev International Airport | Azerbaijan</v>
          </cell>
        </row>
        <row r="250">
          <cell r="H250" t="str">
            <v>Port of Cork Company</v>
          </cell>
          <cell r="N250" t="str">
            <v>El Nouzha Airport | Egypt</v>
          </cell>
          <cell r="T250" t="str">
            <v>Holloman Air Force Base | United States</v>
          </cell>
        </row>
        <row r="251">
          <cell r="H251" t="str">
            <v>Port of Galway</v>
          </cell>
          <cell r="N251" t="str">
            <v>Rick Husband Amarillo International Airport | United States</v>
          </cell>
          <cell r="T251" t="str">
            <v>Hong Kong International Airport | Hong Kong</v>
          </cell>
        </row>
        <row r="252">
          <cell r="H252" t="str">
            <v>Port of Waterford Company</v>
          </cell>
          <cell r="N252" t="str">
            <v>Ambilobe Airport | Madagascar</v>
          </cell>
          <cell r="T252" t="str">
            <v>Hosea Kutako International Airport | Namibia</v>
          </cell>
        </row>
        <row r="253">
          <cell r="H253" t="str">
            <v>Pre-Hospital Emergency Care Council</v>
          </cell>
          <cell r="N253" t="str">
            <v>Am Timan Airport | Chad</v>
          </cell>
          <cell r="T253" t="str">
            <v>Houari Boumediene Airport | Algeria</v>
          </cell>
        </row>
        <row r="254">
          <cell r="H254" t="str">
            <v>President’s Establishment</v>
          </cell>
          <cell r="N254" t="str">
            <v>Sardar Vallabhbhai Patel International Airport | India</v>
          </cell>
          <cell r="T254" t="str">
            <v>Humberto Delgado Airport (Lisbon Portela Airport) | Portugal</v>
          </cell>
        </row>
        <row r="255">
          <cell r="H255" t="str">
            <v>Private Security Authority</v>
          </cell>
          <cell r="N255" t="str">
            <v>Alto Molocue Airport | Mozambique</v>
          </cell>
          <cell r="T255" t="str">
            <v>Huntsville International Carl T Jones Field | United States</v>
          </cell>
        </row>
        <row r="256">
          <cell r="H256" t="str">
            <v>Probation Service agency of Dept of Justice &amp; Equality</v>
          </cell>
          <cell r="N256" t="str">
            <v>Ama Airport | Papua New Guinea</v>
          </cell>
          <cell r="T256" t="str">
            <v>Hurghada International Airport | Egypt</v>
          </cell>
        </row>
        <row r="257">
          <cell r="H257" t="str">
            <v>Professional Development Service for Teachers</v>
          </cell>
          <cell r="N257" t="str">
            <v>Arba Minch Airport | Ethiopia</v>
          </cell>
          <cell r="T257" t="str">
            <v>Imam Khomeini International Airport | Iran, Islamic Republic of</v>
          </cell>
        </row>
        <row r="258">
          <cell r="H258" t="str">
            <v>Property Service Regulatory Authority</v>
          </cell>
          <cell r="N258" t="str">
            <v>Selaparang Airport | Indonesia</v>
          </cell>
          <cell r="T258" t="str">
            <v>Incheon International Airport | Korea, Republic of</v>
          </cell>
        </row>
        <row r="259">
          <cell r="H259" t="str">
            <v>PSI - the Pharmacy Regulator</v>
          </cell>
          <cell r="N259" t="str">
            <v>Cirilo Queiróz Airport | Brazil</v>
          </cell>
          <cell r="T259" t="str">
            <v>Indianapolis International Airport | United States</v>
          </cell>
        </row>
        <row r="260">
          <cell r="H260" t="str">
            <v>Public Appointment Service</v>
          </cell>
          <cell r="N260" t="str">
            <v>Animas Air Park | United States</v>
          </cell>
          <cell r="T260" t="str">
            <v>Indira Gandhi International Airport | India</v>
          </cell>
        </row>
        <row r="261">
          <cell r="H261" t="str">
            <v>Quality and Qualifications Ireland</v>
          </cell>
          <cell r="N261" t="str">
            <v>Queen Alia International Airport | Jordan</v>
          </cell>
          <cell r="T261" t="str">
            <v>Islamabad International Airport | Pakistan</v>
          </cell>
        </row>
        <row r="262">
          <cell r="H262" t="str">
            <v>Raidió Teilifís Éireann</v>
          </cell>
          <cell r="N262" t="str">
            <v>Gratiot Community Airport | United States</v>
          </cell>
          <cell r="T262" t="str">
            <v>Istanbul Airport | Turkey</v>
          </cell>
        </row>
        <row r="263">
          <cell r="H263" t="str">
            <v>Rásaíocht Con Éireann/Greyhound Racing Ireland</v>
          </cell>
          <cell r="N263" t="str">
            <v>Mao Airport | Chad</v>
          </cell>
          <cell r="T263" t="str">
            <v>Ivato Airport | Madagascar</v>
          </cell>
        </row>
        <row r="264">
          <cell r="H264" t="str">
            <v>Regulator of the National Lottery</v>
          </cell>
          <cell r="N264" t="str">
            <v>Ampanihy Airport | Madagascar</v>
          </cell>
          <cell r="T264" t="str">
            <v>Jackson-Medgar Wiley Evers International Airport | United States</v>
          </cell>
        </row>
        <row r="265">
          <cell r="H265" t="str">
            <v>RehabGroup</v>
          </cell>
          <cell r="N265" t="str">
            <v>Pattimura Airport, Ambon | Indonesia</v>
          </cell>
          <cell r="T265" t="str">
            <v>Jacksonville International Airport | United States</v>
          </cell>
        </row>
        <row r="266">
          <cell r="H266" t="str">
            <v>Residential Tenancies Board</v>
          </cell>
          <cell r="N266" t="str">
            <v>Amsterdam Airport Schiphol | Netherlands</v>
          </cell>
          <cell r="T266" t="str">
            <v>James M Cox Dayton International Airport | United States</v>
          </cell>
        </row>
        <row r="267">
          <cell r="H267" t="str">
            <v>Revenue Commissioners</v>
          </cell>
          <cell r="N267" t="str">
            <v>Amata Airport | Australia</v>
          </cell>
          <cell r="T267" t="str">
            <v>Jeju International Airport | Korea, Republic of</v>
          </cell>
        </row>
        <row r="268">
          <cell r="H268" t="str">
            <v>Road Safety Authority</v>
          </cell>
          <cell r="N268" t="str">
            <v>Amanab Airport | Papua New Guinea</v>
          </cell>
          <cell r="T268" t="str">
            <v>João Paulo II Airport | Portugal</v>
          </cell>
        </row>
        <row r="269">
          <cell r="H269" t="str">
            <v>Roscommon County Council</v>
          </cell>
          <cell r="N269" t="str">
            <v>Amderma Airport | Russian Federation</v>
          </cell>
          <cell r="T269" t="str">
            <v>John F Kennedy International Airport | United States</v>
          </cell>
        </row>
        <row r="270">
          <cell r="H270" t="str">
            <v>Rotunda Hospital</v>
          </cell>
          <cell r="N270" t="str">
            <v>Ames Municipal Airport | United States</v>
          </cell>
          <cell r="T270" t="str">
            <v>John Glenn Columbus International Airport | United States</v>
          </cell>
        </row>
        <row r="271">
          <cell r="H271" t="str">
            <v>Royal College of Surgeons in Ireland</v>
          </cell>
          <cell r="N271" t="str">
            <v>Ammaroo Airport | Australia</v>
          </cell>
          <cell r="T271" t="str">
            <v>John Wayne Airport-Orange County Airport | United States</v>
          </cell>
        </row>
        <row r="272">
          <cell r="H272" t="str">
            <v>Royal Hospital</v>
          </cell>
          <cell r="N272" t="str">
            <v>Ambatomainty Airport | Madagascar</v>
          </cell>
          <cell r="T272" t="str">
            <v>Joint Base Andrews | United States</v>
          </cell>
        </row>
        <row r="273">
          <cell r="H273" t="str">
            <v>Royal Irish Academy</v>
          </cell>
          <cell r="N273" t="str">
            <v>Ardmore Airport | New Zealand</v>
          </cell>
          <cell r="T273" t="str">
            <v>Jomo Kenyatta International Airport | Kenya</v>
          </cell>
        </row>
        <row r="274">
          <cell r="H274" t="str">
            <v>Royal Irish Academy of Music</v>
          </cell>
          <cell r="N274" t="str">
            <v>Angama Airport | Kenya</v>
          </cell>
          <cell r="T274" t="str">
            <v>Joplin Regional Airport | United States</v>
          </cell>
        </row>
        <row r="275">
          <cell r="H275" t="str">
            <v>Royal Victoria Eye and Ear Hospital</v>
          </cell>
          <cell r="N275" t="str">
            <v>Anniston Regional Airport | United States</v>
          </cell>
          <cell r="T275" t="str">
            <v>Jorge Chávez International Airport | Peru</v>
          </cell>
        </row>
        <row r="276">
          <cell r="H276" t="str">
            <v>safefood</v>
          </cell>
          <cell r="N276" t="str">
            <v>Ted Stevens Anchorage International Airport | United States</v>
          </cell>
          <cell r="T276" t="str">
            <v>José Martí International Airport | Cuba</v>
          </cell>
        </row>
        <row r="277">
          <cell r="H277" t="str">
            <v>Saint John of God Community Services clg</v>
          </cell>
          <cell r="N277" t="str">
            <v>Anderson Regional Airport | United States</v>
          </cell>
          <cell r="T277" t="str">
            <v>Juan Gualberto Gomez International Airport | Cuba</v>
          </cell>
        </row>
        <row r="278">
          <cell r="H278" t="str">
            <v>Science Foundation Ireland</v>
          </cell>
          <cell r="N278" t="str">
            <v>Angers-Loire Airport | France</v>
          </cell>
          <cell r="T278" t="str">
            <v>Juanda International Airport | Indonesia</v>
          </cell>
        </row>
        <row r="279">
          <cell r="H279" t="str">
            <v>Screen Ireland</v>
          </cell>
          <cell r="N279" t="str">
            <v>Andrés Sabella Gálvez International Airport | Chile</v>
          </cell>
          <cell r="T279" t="str">
            <v>Juba International Airport | South Sudan</v>
          </cell>
        </row>
        <row r="280">
          <cell r="H280" t="str">
            <v>Sea Fisheries Administration Division</v>
          </cell>
          <cell r="N280" t="str">
            <v>Angoulême-Brie-Champniers Airport | France</v>
          </cell>
          <cell r="T280" t="str">
            <v>Julius Nyerere International Airport | Tanzania, United Republic of</v>
          </cell>
        </row>
        <row r="281">
          <cell r="H281" t="str">
            <v>Sea Fisheries Protection Authority</v>
          </cell>
          <cell r="N281" t="str">
            <v>Aniak Airport | United States</v>
          </cell>
          <cell r="T281" t="str">
            <v>Kadena Air Base | Japan</v>
          </cell>
        </row>
        <row r="282">
          <cell r="H282" t="str">
            <v>Shannon Airport Authority DAC.</v>
          </cell>
          <cell r="N282" t="str">
            <v>Zanaga Airport | Congo</v>
          </cell>
          <cell r="T282" t="str">
            <v>Kagoshima Airport | Japan</v>
          </cell>
        </row>
        <row r="283">
          <cell r="H283" t="str">
            <v>Shannon Commercial Properties</v>
          </cell>
          <cell r="N283" t="str">
            <v>Etimesgut Air Base | Turkey</v>
          </cell>
          <cell r="T283" t="str">
            <v>Kansai International Airport | Japan</v>
          </cell>
        </row>
        <row r="284">
          <cell r="H284" t="str">
            <v>Shannon Foynes Port Company</v>
          </cell>
          <cell r="N284" t="str">
            <v>Andulo Airport | Angola</v>
          </cell>
          <cell r="T284" t="str">
            <v>Kansas City International Airport | United States</v>
          </cell>
        </row>
        <row r="285">
          <cell r="H285" t="str">
            <v>Sligo County Council</v>
          </cell>
          <cell r="N285" t="str">
            <v>Antsirabato Airport | Madagascar</v>
          </cell>
          <cell r="T285" t="str">
            <v>Kaohsiung International Airport | Taiwan, Province of China</v>
          </cell>
        </row>
        <row r="286">
          <cell r="H286" t="str">
            <v>Sligo Education Centre</v>
          </cell>
          <cell r="N286" t="str">
            <v>Annette Island Airport | United States</v>
          </cell>
          <cell r="T286" t="str">
            <v>Karlsruhe Baden-Baden Airport | Germany</v>
          </cell>
        </row>
        <row r="287">
          <cell r="H287" t="str">
            <v>SOLAS</v>
          </cell>
          <cell r="N287" t="str">
            <v>Angoche Airport | Mozambique</v>
          </cell>
          <cell r="T287" t="str">
            <v>Katowice International Airport | Poland</v>
          </cell>
        </row>
        <row r="288">
          <cell r="H288" t="str">
            <v>SOS Kilkenny Ltd.</v>
          </cell>
          <cell r="N288" t="str">
            <v>Lee Airport | United States</v>
          </cell>
          <cell r="T288" t="str">
            <v>Kazan International Airport | Russian Federation</v>
          </cell>
        </row>
        <row r="289">
          <cell r="H289" t="str">
            <v>South Dublin County Council</v>
          </cell>
          <cell r="N289" t="str">
            <v>Tri State Steuben County Airport | United States</v>
          </cell>
          <cell r="T289" t="str">
            <v>Keflavik International Airport | Iceland</v>
          </cell>
        </row>
        <row r="290">
          <cell r="H290" t="str">
            <v>South Infirmary - Victoria Hospital</v>
          </cell>
          <cell r="N290" t="str">
            <v>Antwerp International Airport (Deurne) | Belgium</v>
          </cell>
          <cell r="T290" t="str">
            <v>Kempegowda International Airport | India</v>
          </cell>
        </row>
        <row r="291">
          <cell r="H291" t="str">
            <v>Southern Regional Assembly</v>
          </cell>
          <cell r="N291" t="str">
            <v>Andahuaylas Airport | Peru</v>
          </cell>
          <cell r="T291" t="str">
            <v>Kenneth Kaunda International Airport | Zambia</v>
          </cell>
        </row>
        <row r="292">
          <cell r="H292" t="str">
            <v>Special EU Programmes Body</v>
          </cell>
          <cell r="N292" t="str">
            <v>V.C. Bird International Airport | Antigua and Barbuda</v>
          </cell>
          <cell r="T292" t="str">
            <v>Khabarovsk-Novy Airport | Russian Federation</v>
          </cell>
        </row>
        <row r="293">
          <cell r="H293" t="str">
            <v>Sport Ireland</v>
          </cell>
          <cell r="N293" t="str">
            <v>Anvik Airport | United States</v>
          </cell>
          <cell r="T293" t="str">
            <v>Kharkiv International Airport | Ukraine</v>
          </cell>
        </row>
        <row r="294">
          <cell r="H294" t="str">
            <v>St Josephs Foundation</v>
          </cell>
          <cell r="N294" t="str">
            <v>Ainsworth Regional Airport | United States</v>
          </cell>
          <cell r="T294" t="str">
            <v>Khartoum International Airport | Sudan</v>
          </cell>
        </row>
        <row r="295">
          <cell r="H295" t="str">
            <v>St. Angela's College Sligo</v>
          </cell>
          <cell r="N295" t="str">
            <v>Andøya Airport | Norway</v>
          </cell>
          <cell r="T295" t="str">
            <v>Kigali International Airport | Rwanda</v>
          </cell>
        </row>
        <row r="296">
          <cell r="H296" t="str">
            <v>St. Catherine's Association Ltd.</v>
          </cell>
          <cell r="N296" t="str">
            <v>Anthony Municipal Airport | United States</v>
          </cell>
          <cell r="T296" t="str">
            <v>King Abdulaziz Air Base | Saudi Arabia</v>
          </cell>
        </row>
        <row r="297">
          <cell r="H297" t="str">
            <v>St. Christopher's Services Ltd.</v>
          </cell>
          <cell r="N297" t="str">
            <v>Angus Downs Airport | Australia</v>
          </cell>
          <cell r="T297" t="str">
            <v>King Abdulaziz International Airport | Saudi Arabia</v>
          </cell>
        </row>
        <row r="298">
          <cell r="H298" t="str">
            <v>St. Cronan's Association CLG</v>
          </cell>
          <cell r="N298" t="str">
            <v>Annanberg Airport | Papua New Guinea</v>
          </cell>
          <cell r="T298" t="str">
            <v>King Fahd International Airport | Saudi Arabia</v>
          </cell>
        </row>
        <row r="299">
          <cell r="H299" t="str">
            <v>St. Francis Hospice</v>
          </cell>
          <cell r="N299" t="str">
            <v>Altenburg-Nobitz Airport | Germany</v>
          </cell>
          <cell r="T299" t="str">
            <v>King Khaled International Airport | Saudi Arabia</v>
          </cell>
        </row>
        <row r="300">
          <cell r="H300" t="str">
            <v>St. James's Hospital</v>
          </cell>
          <cell r="N300" t="str">
            <v>Abou-Deïa Airport | Chad</v>
          </cell>
          <cell r="T300" t="str">
            <v>King Mswati III International Airport | Swaziland</v>
          </cell>
        </row>
        <row r="301">
          <cell r="H301" t="str">
            <v>St. John's Hospital</v>
          </cell>
          <cell r="N301" t="str">
            <v>Anadolu Airport | Turkey</v>
          </cell>
          <cell r="T301" t="str">
            <v>King Shaka International Airport | South Africa</v>
          </cell>
        </row>
        <row r="302">
          <cell r="H302" t="str">
            <v>St. Michael's Hospital</v>
          </cell>
          <cell r="N302" t="str">
            <v>Anshan Air Base | China</v>
          </cell>
          <cell r="T302" t="str">
            <v>Kinmen Airport | Taiwan, Province of China</v>
          </cell>
        </row>
        <row r="303">
          <cell r="H303" t="str">
            <v>St. Michael's House</v>
          </cell>
          <cell r="N303" t="str">
            <v>Lima Allen County Airport | United States</v>
          </cell>
          <cell r="T303" t="str">
            <v>Koltsovo Airport | Russian Federation</v>
          </cell>
        </row>
        <row r="304">
          <cell r="H304" t="str">
            <v>St. Patrick's Centre Kilkenny</v>
          </cell>
          <cell r="N304" t="str">
            <v>Ancona Falconara Airport | Italy</v>
          </cell>
          <cell r="T304" t="str">
            <v>Kotoka International Airport | Ghana</v>
          </cell>
        </row>
        <row r="305">
          <cell r="H305" t="str">
            <v>St. Vincent's Hospital Fairview</v>
          </cell>
          <cell r="N305" t="str">
            <v>Aomori Airport | Japan</v>
          </cell>
          <cell r="T305" t="str">
            <v>Kraków John Paul II International Airport | Poland</v>
          </cell>
        </row>
        <row r="306">
          <cell r="H306" t="str">
            <v>St. Vincent's University Hospital</v>
          </cell>
          <cell r="N306" t="str">
            <v>Karpathos Airport | Greece</v>
          </cell>
          <cell r="T306" t="str">
            <v>Kuala Lumpur International Airport | Malaysia</v>
          </cell>
        </row>
        <row r="307">
          <cell r="H307" t="str">
            <v xml:space="preserve">State Examinations Commission </v>
          </cell>
          <cell r="N307" t="str">
            <v>Paso De Los Libres Airport | Argentina</v>
          </cell>
          <cell r="T307" t="str">
            <v>Kualanamu International Airport | Indonesia</v>
          </cell>
        </row>
        <row r="308">
          <cell r="H308" t="str">
            <v>State Laboratory</v>
          </cell>
          <cell r="N308" t="str">
            <v>Adam Airport | Oman</v>
          </cell>
          <cell r="T308" t="str">
            <v>Kunming Changshui International Airport | China</v>
          </cell>
        </row>
        <row r="309">
          <cell r="H309" t="str">
            <v>Stewarts Care Ltd</v>
          </cell>
          <cell r="N309" t="str">
            <v>Altoona Blair County Airport | United States</v>
          </cell>
          <cell r="T309" t="str">
            <v>Kunsan Air Base | Korea, Republic of</v>
          </cell>
        </row>
        <row r="310">
          <cell r="H310" t="str">
            <v>Sunbeam House Services</v>
          </cell>
          <cell r="N310" t="str">
            <v>Alferez FAP Alfredo Vladimir Sara Bauer Airport | Peru</v>
          </cell>
          <cell r="T310" t="str">
            <v>Kurumoch International Airport | Russian Federation</v>
          </cell>
        </row>
        <row r="311">
          <cell r="H311" t="str">
            <v>Sustainable Energy Authority of Ireland</v>
          </cell>
          <cell r="N311" t="str">
            <v>Sultan Abdul Halim Airport | Malaysia</v>
          </cell>
          <cell r="T311" t="str">
            <v>Kuwait International Airport | Kuwait</v>
          </cell>
        </row>
        <row r="312">
          <cell r="H312" t="str">
            <v>Tallaght University Hospital</v>
          </cell>
          <cell r="N312" t="str">
            <v>Aosta Airport | Italy</v>
          </cell>
          <cell r="T312" t="str">
            <v>La Aurora Airport | Guatemala</v>
          </cell>
        </row>
        <row r="313">
          <cell r="H313" t="str">
            <v>Teaching Council</v>
          </cell>
          <cell r="N313" t="str">
            <v>Attopeu Airport | Lao People's Democratic Republic</v>
          </cell>
          <cell r="T313" t="str">
            <v>La Guardia Airport | United States</v>
          </cell>
        </row>
        <row r="314">
          <cell r="H314" t="str">
            <v>Teagasc</v>
          </cell>
          <cell r="N314" t="str">
            <v>Centennial Airport | United States</v>
          </cell>
          <cell r="T314" t="str">
            <v>La Palma Airport | Spain</v>
          </cell>
        </row>
        <row r="315">
          <cell r="H315" t="str">
            <v>Technological University Dublin</v>
          </cell>
          <cell r="N315" t="str">
            <v>Apolo Airport | Bolivia, Plurinational State of</v>
          </cell>
          <cell r="T315" t="str">
            <v>Lafayette Regional Airport | United States</v>
          </cell>
        </row>
        <row r="316">
          <cell r="H316" t="str">
            <v>Technological University Dublin - Blanchardstown Campus</v>
          </cell>
          <cell r="N316" t="str">
            <v>Napa County Airport | United States</v>
          </cell>
          <cell r="T316" t="str">
            <v>Laguindingan Airport | Philippines</v>
          </cell>
        </row>
        <row r="317">
          <cell r="H317" t="str">
            <v>TG4</v>
          </cell>
          <cell r="N317" t="str">
            <v>San Juan Aposento Airport | Peru</v>
          </cell>
          <cell r="T317" t="str">
            <v>Lajes Airport | Portugal</v>
          </cell>
        </row>
        <row r="318">
          <cell r="H318" t="str">
            <v>The Bessborough Centre</v>
          </cell>
          <cell r="N318" t="str">
            <v>Naples Municipal Airport | United States</v>
          </cell>
          <cell r="T318" t="str">
            <v>Langley Air Force Base | United States</v>
          </cell>
        </row>
        <row r="319">
          <cell r="H319" t="str">
            <v>The Health Information &amp; Quality Authority (HIQA)</v>
          </cell>
          <cell r="N319" t="str">
            <v>Phillips Army Air Field | United States</v>
          </cell>
          <cell r="T319" t="str">
            <v>Larnaca International Airport | Cyprus</v>
          </cell>
        </row>
        <row r="320">
          <cell r="H320" t="str">
            <v>The Health Insurance Authority</v>
          </cell>
          <cell r="N320" t="str">
            <v>A P Hill AAF (Fort A P Hill) Airport | United States</v>
          </cell>
          <cell r="T320" t="str">
            <v>Las Américas International Airport | Dominican Republic</v>
          </cell>
        </row>
        <row r="321">
          <cell r="H321" t="str">
            <v>The Health Research Board</v>
          </cell>
          <cell r="N321" t="str">
            <v>Gomez Nino Apiay Air Base | Colombia</v>
          </cell>
          <cell r="T321" t="str">
            <v>Leeds Bradford Airport | United Kingdom</v>
          </cell>
        </row>
        <row r="322">
          <cell r="H322" t="str">
            <v>The Insolvency Service of Ireland</v>
          </cell>
          <cell r="N322" t="str">
            <v>Apataki Airport | French Polynesia</v>
          </cell>
          <cell r="T322" t="str">
            <v>Leipzig/Halle Airport | Germany</v>
          </cell>
        </row>
        <row r="323">
          <cell r="H323" t="str">
            <v>The Irish Museum of Modern Art</v>
          </cell>
          <cell r="N323" t="str">
            <v>Nampula Airport | Mozambique</v>
          </cell>
          <cell r="T323" t="str">
            <v>Lennart Meri Tallinn Airport | Estonia</v>
          </cell>
        </row>
        <row r="324">
          <cell r="H324" t="str">
            <v>The Land Development Agency</v>
          </cell>
          <cell r="N324" t="str">
            <v>Alpena County Regional Airport | United States</v>
          </cell>
          <cell r="T324" t="str">
            <v>Leonardo da Vinci-Fiumicino Airport | Italy</v>
          </cell>
        </row>
        <row r="325">
          <cell r="H325" t="str">
            <v>The Medical Council</v>
          </cell>
          <cell r="N325" t="str">
            <v>Antonio Roldan Betancourt Airport | Colombia</v>
          </cell>
          <cell r="T325" t="str">
            <v>Léopold Sédar Senghor International Airport | Senegal</v>
          </cell>
        </row>
        <row r="326">
          <cell r="H326" t="str">
            <v>The National Concert Hall</v>
          </cell>
          <cell r="N326" t="str">
            <v>Asapa Airport | Papua New Guinea</v>
          </cell>
          <cell r="T326" t="str">
            <v>Lester B. Pearson International Airport | Canada</v>
          </cell>
        </row>
        <row r="327">
          <cell r="H327" t="str">
            <v>The Pensions Authority</v>
          </cell>
          <cell r="N327" t="str">
            <v>Arapiraca Airport | Brazil</v>
          </cell>
          <cell r="T327" t="str">
            <v>Licenciado Benito Juarez International Airport | Mexico</v>
          </cell>
        </row>
        <row r="328">
          <cell r="H328" t="str">
            <v>The Property Registration Authority</v>
          </cell>
          <cell r="N328" t="str">
            <v>April River Airport | Papua New Guinea</v>
          </cell>
          <cell r="T328" t="str">
            <v>Licenciado Gustavo Díaz Ordaz International Airport | Mexico</v>
          </cell>
        </row>
        <row r="329">
          <cell r="H329" t="str">
            <v>Tipperary County Council</v>
          </cell>
          <cell r="N329" t="str">
            <v>Anápolis Airport | Brazil</v>
          </cell>
          <cell r="T329" t="str">
            <v>Liège Airport | Belgium</v>
          </cell>
        </row>
        <row r="330">
          <cell r="H330" t="str">
            <v>Tipperary Education &amp; Training Board</v>
          </cell>
          <cell r="N330" t="str">
            <v>Marion County Brown Field | United States</v>
          </cell>
          <cell r="T330" t="str">
            <v>Liverpool John Lennon Airport | United Kingdom</v>
          </cell>
        </row>
        <row r="331">
          <cell r="H331" t="str">
            <v>Tourism Ireland</v>
          </cell>
          <cell r="N331" t="str">
            <v>Captain João Busse Airport | Brazil</v>
          </cell>
          <cell r="T331" t="str">
            <v>Ljubljana JoŁže Pučnik Airport | Slovenia</v>
          </cell>
        </row>
        <row r="332">
          <cell r="H332" t="str">
            <v>Transport Infrastructure Ireland</v>
          </cell>
          <cell r="N332" t="str">
            <v>Apple Valley Airport | United States</v>
          </cell>
          <cell r="T332" t="str">
            <v>London Gatwick Airport | United Kingdom</v>
          </cell>
        </row>
        <row r="333">
          <cell r="H333" t="str">
            <v>Trinity College Dublin</v>
          </cell>
          <cell r="N333" t="str">
            <v>Faleolo International Airport | Samoa</v>
          </cell>
          <cell r="T333" t="str">
            <v>London Heathrow Airport | United Kingdom</v>
          </cell>
        </row>
        <row r="334">
          <cell r="H334" t="str">
            <v>TU Dublin, Tallaght</v>
          </cell>
          <cell r="N334" t="str">
            <v>Arapongas Airport | Brazil</v>
          </cell>
          <cell r="T334" t="str">
            <v>London Luton Airport | United Kingdom</v>
          </cell>
        </row>
        <row r="335">
          <cell r="H335" t="str">
            <v>Údarás na Gaeltachta</v>
          </cell>
          <cell r="N335" t="str">
            <v>Alto Parnaíba Airport | Brazil</v>
          </cell>
          <cell r="T335" t="str">
            <v>London Stansted Airport | United Kingdom</v>
          </cell>
        </row>
        <row r="336">
          <cell r="H336" t="str">
            <v>University College Cork</v>
          </cell>
          <cell r="N336" t="str">
            <v>Zapala Airport | Argentina</v>
          </cell>
          <cell r="T336" t="str">
            <v>Longdongbao Airport | China</v>
          </cell>
        </row>
        <row r="337">
          <cell r="H337" t="str">
            <v>University College Dublin</v>
          </cell>
          <cell r="N337" t="str">
            <v>Araraquara Airport | Brazil</v>
          </cell>
          <cell r="T337" t="str">
            <v>Los Angeles International Airport | United States</v>
          </cell>
        </row>
        <row r="338">
          <cell r="H338" t="str">
            <v>University of Limerick</v>
          </cell>
          <cell r="N338" t="str">
            <v>Santa Cruz del Quiche Airport | Guatemala</v>
          </cell>
          <cell r="T338" t="str">
            <v>Los Cabos International Airport | Mexico</v>
          </cell>
        </row>
        <row r="339">
          <cell r="H339" t="str">
            <v>Valuation Office</v>
          </cell>
          <cell r="N339" t="str">
            <v>Anqing Tianzhushan Airport | China</v>
          </cell>
          <cell r="T339" t="str">
            <v>Louis Armstrong New Orleans International Airport | United States</v>
          </cell>
        </row>
        <row r="340">
          <cell r="H340" t="str">
            <v>Valuation Tribunal</v>
          </cell>
          <cell r="N340" t="str">
            <v>Al Qaisumah/Hafr Al Batin Airport | Saudi Arabia</v>
          </cell>
          <cell r="T340" t="str">
            <v>Louisville Muhammad Ali International Airport | United States</v>
          </cell>
        </row>
        <row r="341">
          <cell r="H341" t="str">
            <v>Voluntary Health Insurance Board.</v>
          </cell>
          <cell r="N341" t="str">
            <v>Aqaba King Hussein International Airport | Jordan</v>
          </cell>
          <cell r="T341" t="str">
            <v>Lovell Field | United States</v>
          </cell>
        </row>
        <row r="342">
          <cell r="H342" t="str">
            <v>Water Safety Ireland</v>
          </cell>
          <cell r="N342" t="str">
            <v>Nova Vida Airport | Brazil</v>
          </cell>
          <cell r="T342" t="str">
            <v>Lubbock Preston Smith International Airport | United States</v>
          </cell>
        </row>
        <row r="343">
          <cell r="H343" t="str">
            <v>Waterford &amp; Wexford Education &amp; Training Board</v>
          </cell>
          <cell r="N343" t="str">
            <v>Rodríguez Ballón International Airport | Peru</v>
          </cell>
          <cell r="T343" t="str">
            <v>Luis Munoz Marin International Airport | Puerto Rico</v>
          </cell>
        </row>
        <row r="344">
          <cell r="H344" t="str">
            <v>Waterford City &amp; County Council</v>
          </cell>
          <cell r="N344" t="str">
            <v>Girdwood Airport | United States</v>
          </cell>
          <cell r="T344" t="str">
            <v>Luke Air Force Base | United States</v>
          </cell>
        </row>
        <row r="345">
          <cell r="H345" t="str">
            <v>Waterford Institute of Technology</v>
          </cell>
          <cell r="N345" t="str">
            <v>Acadiana Regional Airport | United States</v>
          </cell>
          <cell r="T345" t="str">
            <v>Luleå Airport | Sweden</v>
          </cell>
        </row>
        <row r="346">
          <cell r="H346" t="str">
            <v>Waterford Teachers' Centre</v>
          </cell>
          <cell r="N346" t="str">
            <v>Ann Arbor Municipal Airport | United States</v>
          </cell>
          <cell r="T346" t="str">
            <v>Lungi International Airport | Sierra Leone</v>
          </cell>
        </row>
        <row r="347">
          <cell r="H347" t="str">
            <v>Waterways Ireland</v>
          </cell>
          <cell r="N347" t="str">
            <v>Arctic Village Airport | United States</v>
          </cell>
          <cell r="T347" t="str">
            <v>Luxembourg-Findel International Airport | Luxembourg</v>
          </cell>
        </row>
        <row r="348">
          <cell r="H348" t="str">
            <v>West Cork Education Centre</v>
          </cell>
          <cell r="N348" t="str">
            <v>Mali Airport | Indonesia</v>
          </cell>
          <cell r="T348" t="str">
            <v>Luxor International Airport | Egypt</v>
          </cell>
        </row>
        <row r="349">
          <cell r="H349" t="str">
            <v>Western Care Association</v>
          </cell>
          <cell r="N349" t="str">
            <v>Antonio Nery Juarbe Pol Airport | Puerto Rico</v>
          </cell>
          <cell r="T349" t="str">
            <v>Lynden Pindling International Airport | Bahamas</v>
          </cell>
        </row>
        <row r="350">
          <cell r="H350" t="str">
            <v>Western Development Commission</v>
          </cell>
          <cell r="N350" t="str">
            <v>Acaricuara Airport | Colombia</v>
          </cell>
          <cell r="T350" t="str">
            <v>Lyon Saint-Exupéry Airport | France</v>
          </cell>
        </row>
        <row r="351">
          <cell r="H351" t="str">
            <v>Westmeath County Council</v>
          </cell>
          <cell r="N351" t="str">
            <v>Walnut Ridge Regional Airport | United States</v>
          </cell>
          <cell r="T351" t="str">
            <v>M. R. Štefánik Airport | Slovakia</v>
          </cell>
        </row>
        <row r="352">
          <cell r="H352" t="str">
            <v>Wexford County Council</v>
          </cell>
          <cell r="N352" t="str">
            <v>Talagi Airport | Russian Federation</v>
          </cell>
          <cell r="T352" t="str">
            <v>Mac Dill Air Force Base | United States</v>
          </cell>
        </row>
        <row r="353">
          <cell r="H353" t="str">
            <v>Wicklow County Council</v>
          </cell>
          <cell r="N353" t="str">
            <v>Chacalluta Airport | Chile</v>
          </cell>
          <cell r="T353" t="str">
            <v>Macau International Airport | Macao</v>
          </cell>
        </row>
        <row r="354">
          <cell r="H354" t="str">
            <v>Workplace Relations Commission</v>
          </cell>
          <cell r="N354" t="str">
            <v>Arso Airport | Indonesia</v>
          </cell>
          <cell r="T354" t="str">
            <v>Mactan Cebu International Airport | Philippines</v>
          </cell>
        </row>
        <row r="355">
          <cell r="N355" t="str">
            <v>Arusha Airport | Tanzania, United Republic of</v>
          </cell>
          <cell r="T355" t="str">
            <v>Málaga Airport | Spain</v>
          </cell>
        </row>
        <row r="356">
          <cell r="N356" t="str">
            <v>Arly Airport | Burkina Faso</v>
          </cell>
          <cell r="T356" t="str">
            <v>Malé International Airport | Maldives</v>
          </cell>
        </row>
        <row r="357">
          <cell r="N357" t="str">
            <v>Armidale Airport | Australia</v>
          </cell>
          <cell r="T357" t="str">
            <v>Mallam Aminu International Airport | Nigeria</v>
          </cell>
        </row>
        <row r="358">
          <cell r="N358" t="str">
            <v>Stockholm-Arlanda Airport | Sweden</v>
          </cell>
          <cell r="T358" t="str">
            <v>Malmö Sturup Airport | Sweden</v>
          </cell>
        </row>
        <row r="359">
          <cell r="N359" t="str">
            <v>Arboletes Airport | Colombia</v>
          </cell>
          <cell r="T359" t="str">
            <v>Malpensa International Airport | Italy</v>
          </cell>
        </row>
        <row r="360">
          <cell r="N360" t="str">
            <v>Aragip Airport | Papua New Guinea</v>
          </cell>
          <cell r="T360" t="str">
            <v>Malta International Airport | Malta</v>
          </cell>
        </row>
        <row r="361">
          <cell r="N361" t="str">
            <v>El Troncal Airport | Colombia</v>
          </cell>
          <cell r="T361" t="str">
            <v>Manas International Airport | Kyrgyzstan</v>
          </cell>
        </row>
        <row r="362">
          <cell r="N362" t="str">
            <v>D. Casimiro Szlapelis Airport | Argentina</v>
          </cell>
          <cell r="T362" t="str">
            <v>Manchester Airport | United Kingdom</v>
          </cell>
        </row>
        <row r="363">
          <cell r="N363" t="str">
            <v>Aragarças Airport | Brazil</v>
          </cell>
          <cell r="T363" t="str">
            <v>Manchester-Boston Regional Airport | United States</v>
          </cell>
        </row>
        <row r="364">
          <cell r="N364" t="str">
            <v>Watertown International Airport | United States</v>
          </cell>
          <cell r="T364" t="str">
            <v>Mandalay International Airport | Myanmar</v>
          </cell>
        </row>
        <row r="365">
          <cell r="N365" t="str">
            <v>Araçatuba Airport | Brazil</v>
          </cell>
          <cell r="T365" t="str">
            <v>Maputo Airport | Mozambique</v>
          </cell>
        </row>
        <row r="366">
          <cell r="N366" t="str">
            <v>Lakeland-Noble F. Lee Memorial field | United States</v>
          </cell>
          <cell r="T366" t="str">
            <v>Mariscal Sucre International Airport | Ecuador</v>
          </cell>
        </row>
        <row r="367">
          <cell r="N367" t="str">
            <v>Arad International Airport | Romania</v>
          </cell>
          <cell r="T367" t="str">
            <v>Marseille Provence Airport | France</v>
          </cell>
        </row>
        <row r="368">
          <cell r="N368" t="str">
            <v>Aracati Airport | Brazil</v>
          </cell>
          <cell r="T368" t="str">
            <v>Mashhad International Airport | Iran, Islamic Republic of</v>
          </cell>
        </row>
        <row r="369">
          <cell r="N369" t="str">
            <v>Ararat Airport | Australia</v>
          </cell>
          <cell r="T369" t="str">
            <v>Mattala Rajapaksa International Airport | Sri Lanka</v>
          </cell>
        </row>
        <row r="370">
          <cell r="N370" t="str">
            <v>N'zeto Airport | Angola</v>
          </cell>
          <cell r="T370" t="str">
            <v>MBS International Airport | United States</v>
          </cell>
        </row>
        <row r="371">
          <cell r="N371" t="str">
            <v>Assab International Airport | Eritrea</v>
          </cell>
          <cell r="T371" t="str">
            <v>McCarran International Airport | United States</v>
          </cell>
        </row>
        <row r="372">
          <cell r="N372" t="str">
            <v>Ashgabat International Airport | Turkmenistan</v>
          </cell>
          <cell r="T372" t="str">
            <v>McChord Air Force Base | United States</v>
          </cell>
        </row>
        <row r="373">
          <cell r="N373" t="str">
            <v>Ascención De Guarayos Airport | Bolivia, Plurinational State of</v>
          </cell>
          <cell r="T373" t="str">
            <v>McGhee Tyson Airport | United States</v>
          </cell>
        </row>
        <row r="374">
          <cell r="N374" t="str">
            <v>Andros Town Airport | Bahamas</v>
          </cell>
          <cell r="T374" t="str">
            <v>Mehrabad International Airport | Iran, Islamic Republic of</v>
          </cell>
        </row>
        <row r="375">
          <cell r="N375" t="str">
            <v>Aspen-Pitkin Co/Sardy Field | United States</v>
          </cell>
          <cell r="T375" t="str">
            <v>Melbourne International Airport | Australia</v>
          </cell>
        </row>
        <row r="376">
          <cell r="N376" t="str">
            <v>Astrakhan Airport | Russian Federation</v>
          </cell>
          <cell r="T376" t="str">
            <v>Memphis International Airport | United States</v>
          </cell>
        </row>
        <row r="377">
          <cell r="N377" t="str">
            <v>Ashburton Aerodrome | New Zealand</v>
          </cell>
          <cell r="T377" t="str">
            <v>Metropolitan Oakland International Airport | United States</v>
          </cell>
        </row>
        <row r="378">
          <cell r="N378" t="str">
            <v>Boire Field | United States</v>
          </cell>
          <cell r="T378" t="str">
            <v>Miami International Airport | United States</v>
          </cell>
        </row>
        <row r="379">
          <cell r="N379" t="str">
            <v>RAF Ascension Island | Saint Helena, Ascension and Tristan da Cunha</v>
          </cell>
          <cell r="T379" t="str">
            <v>Milan Bergamo Airport | Italy</v>
          </cell>
        </row>
        <row r="380">
          <cell r="N380" t="str">
            <v>Amami Airport | Japan</v>
          </cell>
          <cell r="T380" t="str">
            <v>Milano Linate Airport | Italy</v>
          </cell>
        </row>
        <row r="381">
          <cell r="N381" t="str">
            <v>Yamoussoukro Airport | Côte d'Ivoire</v>
          </cell>
          <cell r="T381" t="str">
            <v>Milas Bodrum International Airport | Turkey</v>
          </cell>
        </row>
        <row r="382">
          <cell r="N382" t="str">
            <v>Harrison County Airport | United States</v>
          </cell>
          <cell r="T382" t="str">
            <v>Ministro Pistarini International Airport | Argentina</v>
          </cell>
        </row>
        <row r="383">
          <cell r="N383" t="str">
            <v>Asmara International Airport | Eritrea</v>
          </cell>
          <cell r="T383" t="str">
            <v>Minneapolis-St Paul International/Wold-Chamberlain Airport | United States</v>
          </cell>
        </row>
        <row r="384">
          <cell r="N384" t="str">
            <v>Talladega Municipal Airport | United States</v>
          </cell>
          <cell r="T384" t="str">
            <v>Minsk National Airport | Belarus</v>
          </cell>
        </row>
        <row r="385">
          <cell r="N385" t="str">
            <v>Asosa Airport | Ethiopia</v>
          </cell>
          <cell r="T385" t="str">
            <v>Mobile Regional Airport | United States</v>
          </cell>
        </row>
        <row r="386">
          <cell r="N386" t="str">
            <v>Alice Springs Airport | Australia</v>
          </cell>
          <cell r="T386" t="str">
            <v>Modibo Keita International Airport | Mali</v>
          </cell>
        </row>
        <row r="387">
          <cell r="N387" t="str">
            <v>Austin Airport | United States</v>
          </cell>
          <cell r="T387" t="str">
            <v>Modlin Airport | Poland</v>
          </cell>
        </row>
        <row r="388">
          <cell r="N388" t="str">
            <v>Kayseri Erkilet Airport | Turkey</v>
          </cell>
          <cell r="T388" t="str">
            <v>Mohammed V International Airport | Morocco</v>
          </cell>
        </row>
        <row r="389">
          <cell r="N389" t="str">
            <v>Arathusa Safari Lodge Airport | South Africa</v>
          </cell>
          <cell r="T389" t="str">
            <v>Mombasa Moi International Airport | Kenya</v>
          </cell>
        </row>
        <row r="390">
          <cell r="N390" t="str">
            <v>Astoria Regional Airport | United States</v>
          </cell>
          <cell r="T390" t="str">
            <v>Monroe Regional Airport | United States</v>
          </cell>
        </row>
        <row r="391">
          <cell r="N391" t="str">
            <v>Silvio Pettirossi International Airport | Paraguay</v>
          </cell>
          <cell r="T391" t="str">
            <v>Monseñor Óscar Arnulfo Romero International Airport | El Salvador</v>
          </cell>
        </row>
        <row r="392">
          <cell r="N392" t="str">
            <v>Amboseli Airport | Kenya</v>
          </cell>
          <cell r="T392" t="str">
            <v>Montgomery Regional (Dannelly Field) Airport | United States</v>
          </cell>
        </row>
        <row r="393">
          <cell r="N393" t="str">
            <v>Aswan International Airport | Egypt</v>
          </cell>
          <cell r="T393" t="str">
            <v>Montreal / Pierre Elliott Trudeau International Airport | Canada</v>
          </cell>
        </row>
        <row r="394">
          <cell r="N394" t="str">
            <v>John F Kennedy Memorial Airport | United States</v>
          </cell>
          <cell r="T394" t="str">
            <v>Mountain Home Air Force Base | United States</v>
          </cell>
        </row>
        <row r="395">
          <cell r="N395" t="str">
            <v>Ashley Municipal Airport | United States</v>
          </cell>
          <cell r="T395" t="str">
            <v>Mt. Fuji Shizuoka Airport | Japan</v>
          </cell>
        </row>
        <row r="396">
          <cell r="N396" t="str">
            <v>Asirim Airport | Papua New Guinea</v>
          </cell>
          <cell r="T396" t="str">
            <v>Muan International Airport | Korea, Republic of</v>
          </cell>
        </row>
        <row r="397">
          <cell r="N397" t="str">
            <v>Comandante FAP German Arias Graziani Airport | Peru</v>
          </cell>
          <cell r="T397" t="str">
            <v>Munich Airport | Germany</v>
          </cell>
        </row>
        <row r="398">
          <cell r="N398" t="str">
            <v>Atbara Airport | Sudan</v>
          </cell>
          <cell r="T398" t="str">
            <v>Münster Osnabrück Airport | Germany</v>
          </cell>
        </row>
        <row r="399">
          <cell r="N399" t="str">
            <v>Arthur's Town Airport | Bahamas</v>
          </cell>
          <cell r="T399" t="str">
            <v>Murtala Muhammed International Airport | Nigeria</v>
          </cell>
        </row>
        <row r="400">
          <cell r="N400" t="str">
            <v>Uru Harbour Airport | Solomon Islands</v>
          </cell>
          <cell r="T400" t="str">
            <v>Muscat International Airport | Oman</v>
          </cell>
        </row>
        <row r="401">
          <cell r="N401" t="str">
            <v>Antlers Municipal Airport | United States</v>
          </cell>
          <cell r="T401" t="str">
            <v>Naha Airport | Japan</v>
          </cell>
        </row>
        <row r="402">
          <cell r="N402" t="str">
            <v>Chachoán Airport | Ecuador</v>
          </cell>
          <cell r="T402" t="str">
            <v>Nanjing Lukou Airport | China</v>
          </cell>
        </row>
        <row r="403">
          <cell r="N403" t="str">
            <v>Minhas Air Base | Pakistan</v>
          </cell>
          <cell r="T403" t="str">
            <v>Nanning Wuxu Airport | China</v>
          </cell>
        </row>
        <row r="404">
          <cell r="N404" t="str">
            <v>Eleftherios Venizelos International Airport | Greece</v>
          </cell>
          <cell r="T404" t="str">
            <v>Naples International Airport | Italy</v>
          </cell>
        </row>
        <row r="405">
          <cell r="N405" t="str">
            <v>Artigas International Airport | Uruguay</v>
          </cell>
          <cell r="T405" t="str">
            <v>Narita International Airport | Japan</v>
          </cell>
        </row>
        <row r="406">
          <cell r="N406" t="str">
            <v>Antsirabe Airport | Madagascar</v>
          </cell>
          <cell r="T406" t="str">
            <v>Nashville International Airport | United States</v>
          </cell>
        </row>
        <row r="407">
          <cell r="N407" t="str">
            <v>Atqasuk Edward Burnell Sr Memorial Airport | United States</v>
          </cell>
          <cell r="T407" t="str">
            <v>N'Djamena International Airport | Chad</v>
          </cell>
        </row>
        <row r="408">
          <cell r="N408" t="str">
            <v>Hartsfield Jackson Atlanta International Airport | United States</v>
          </cell>
          <cell r="T408" t="str">
            <v>Ndjili International Airport | Congo, the Democratic Republic of the</v>
          </cell>
        </row>
        <row r="409">
          <cell r="N409" t="str">
            <v>Altamira Airport | Brazil</v>
          </cell>
          <cell r="T409" t="str">
            <v>Netaji Subhash Chandra Bose International Airport | India</v>
          </cell>
        </row>
        <row r="410">
          <cell r="N410" t="str">
            <v>Namatanai Airport | Papua New Guinea</v>
          </cell>
          <cell r="T410" t="str">
            <v>New Chitose Airport | Japan</v>
          </cell>
        </row>
        <row r="411">
          <cell r="N411" t="str">
            <v>Ohio University Snyder Field | United States</v>
          </cell>
          <cell r="T411" t="str">
            <v>Newark Liberty International Airport | United States</v>
          </cell>
        </row>
        <row r="412">
          <cell r="N412" t="str">
            <v>Aitape Airport | Papua New Guinea</v>
          </cell>
          <cell r="T412" t="str">
            <v>Newcastle Airport | United Kingdom</v>
          </cell>
        </row>
        <row r="413">
          <cell r="N413" t="str">
            <v>Sri Guru Ram Dass Jee International Airport | India</v>
          </cell>
          <cell r="T413" t="str">
            <v>Newport News Williamsburg International Airport | United States</v>
          </cell>
        </row>
        <row r="414">
          <cell r="N414" t="str">
            <v>Atar International Airport | Mauritania</v>
          </cell>
          <cell r="T414" t="str">
            <v>Ngurah Rai (Bali) International Airport | Indonesia</v>
          </cell>
        </row>
        <row r="415">
          <cell r="N415" t="str">
            <v>Artesia Municipal Airport | United States</v>
          </cell>
          <cell r="T415" t="str">
            <v>Nice-Côte d'Azur Airport | France</v>
          </cell>
        </row>
        <row r="416">
          <cell r="N416" t="str">
            <v>Atmautluak Airport | United States</v>
          </cell>
          <cell r="T416" t="str">
            <v>Ningbo Lishe International Airport | China</v>
          </cell>
        </row>
        <row r="417">
          <cell r="N417" t="str">
            <v>Ati Airport | Chad</v>
          </cell>
          <cell r="T417" t="str">
            <v>Ninoy Aquino International Airport | Philippines</v>
          </cell>
        </row>
        <row r="418">
          <cell r="N418" t="str">
            <v>Appleton International Airport | United States</v>
          </cell>
          <cell r="T418" t="str">
            <v>Nnamdi Azikiwe International Airport | Nigeria</v>
          </cell>
        </row>
        <row r="419">
          <cell r="N419" t="str">
            <v>Atbasar Airport | Kazakhstan</v>
          </cell>
          <cell r="T419" t="str">
            <v>Noi Bai International Airport | Viet Nam</v>
          </cell>
        </row>
        <row r="420">
          <cell r="N420" t="str">
            <v>Watertown Regional Airport | United States</v>
          </cell>
          <cell r="T420" t="str">
            <v>Norfolk International Airport | United States</v>
          </cell>
        </row>
        <row r="421">
          <cell r="N421" t="str">
            <v>Asyut International Airport | Egypt</v>
          </cell>
          <cell r="T421" t="str">
            <v>Norman Manley International Airport | Jamaica</v>
          </cell>
        </row>
        <row r="422">
          <cell r="N422" t="str">
            <v>Queen Beatrix International Airport | Aruba</v>
          </cell>
          <cell r="T422" t="str">
            <v>Norman Y. Mineta San Jose International Airport | United States</v>
          </cell>
        </row>
        <row r="423">
          <cell r="N423" t="str">
            <v>Santiago Perez Airport | Colombia</v>
          </cell>
          <cell r="T423" t="str">
            <v>Norwich International Airport | United Kingdom</v>
          </cell>
        </row>
        <row r="424">
          <cell r="N424" t="str">
            <v>Augustus Downs Airport | Australia</v>
          </cell>
          <cell r="T424" t="str">
            <v>Nouakchott-Oumtounsy International Airport | Mauritania</v>
          </cell>
        </row>
        <row r="425">
          <cell r="N425" t="str">
            <v>Abu Rudeis Airport | Egypt</v>
          </cell>
          <cell r="T425" t="str">
            <v>Nuremberg Airport | Germany</v>
          </cell>
        </row>
        <row r="426">
          <cell r="N426" t="str">
            <v>Auxerre-Branches Airport | France</v>
          </cell>
          <cell r="T426" t="str">
            <v>Odessa International Airport | Ukraine</v>
          </cell>
        </row>
        <row r="427">
          <cell r="N427" t="str">
            <v>Augusta State Airport | United States</v>
          </cell>
          <cell r="T427" t="str">
            <v>Ontario International Airport | United States</v>
          </cell>
        </row>
        <row r="428">
          <cell r="N428" t="str">
            <v>Abu Dhabi International Airport | United Arab Emirates</v>
          </cell>
          <cell r="T428" t="str">
            <v>OR Tambo International Airport | South Africa</v>
          </cell>
        </row>
        <row r="429">
          <cell r="N429" t="str">
            <v>Aua Island Airport | Papua New Guinea</v>
          </cell>
          <cell r="T429" t="str">
            <v>Orlando International Airport | United States</v>
          </cell>
        </row>
        <row r="430">
          <cell r="N430" t="str">
            <v>Ambunti Airport | Papua New Guinea</v>
          </cell>
          <cell r="T430" t="str">
            <v>Orlando Sanford International Airport | United States</v>
          </cell>
        </row>
        <row r="431">
          <cell r="N431" t="str">
            <v>Alakanuk Airport | United States</v>
          </cell>
          <cell r="T431" t="str">
            <v>Osaka International Airport | Japan</v>
          </cell>
        </row>
        <row r="432">
          <cell r="N432" t="str">
            <v>Aur Island Airport | Marshall Islands</v>
          </cell>
          <cell r="T432" t="str">
            <v>Osan Air Base | Korea, Republic of</v>
          </cell>
        </row>
        <row r="433">
          <cell r="N433" t="str">
            <v>Austin Municipal Airport | United States</v>
          </cell>
          <cell r="T433" t="str">
            <v>Oslo Gardermoen Airport | Norway</v>
          </cell>
        </row>
        <row r="434">
          <cell r="N434" t="str">
            <v>Auburn Municipal Airport | United States</v>
          </cell>
          <cell r="T434" t="str">
            <v>Ottawa Macdonald-Cartier International Airport | Canada</v>
          </cell>
        </row>
        <row r="435">
          <cell r="N435" t="str">
            <v>Auburn University Regional Airport | United States</v>
          </cell>
          <cell r="T435" t="str">
            <v>Ouagadougou Airport | Burkina Faso</v>
          </cell>
        </row>
        <row r="436">
          <cell r="N436" t="str">
            <v>Agaun Airport | Papua New Guinea</v>
          </cell>
          <cell r="T436" t="str">
            <v>Ovda International Airport | Israel</v>
          </cell>
        </row>
        <row r="437">
          <cell r="N437" t="str">
            <v>Hiva Oa-Atuona Airport | French Polynesia</v>
          </cell>
          <cell r="T437" t="str">
            <v>Owen Roberts International Airport | Cayman Islands</v>
          </cell>
        </row>
        <row r="438">
          <cell r="N438" t="str">
            <v>Aurillac Airport | France</v>
          </cell>
          <cell r="T438" t="str">
            <v>Palm Beach International Airport | United States</v>
          </cell>
        </row>
        <row r="439">
          <cell r="N439" t="str">
            <v>Austin Bergstrom International Airport | United States</v>
          </cell>
          <cell r="T439" t="str">
            <v>Palma De Mallorca Airport | Spain</v>
          </cell>
        </row>
        <row r="440">
          <cell r="N440" t="str">
            <v>Atauro Airport | Timor-Leste</v>
          </cell>
          <cell r="T440" t="str">
            <v>Paphos International Airport | Cyprus</v>
          </cell>
        </row>
        <row r="441">
          <cell r="N441" t="str">
            <v>Aurukun Airport | Australia</v>
          </cell>
          <cell r="T441" t="str">
            <v>Paris-Orly Airport | France</v>
          </cell>
        </row>
        <row r="442">
          <cell r="N442" t="str">
            <v>Aumo Airport | Papua New Guinea</v>
          </cell>
          <cell r="T442" t="str">
            <v>Perth International Airport | Australia</v>
          </cell>
        </row>
        <row r="443">
          <cell r="N443" t="str">
            <v>Wausau Downtown Airport | United States</v>
          </cell>
          <cell r="T443" t="str">
            <v>Philadelphia International Airport | United States</v>
          </cell>
        </row>
        <row r="444">
          <cell r="N444" t="str">
            <v>Araguaína Airport | Brazil</v>
          </cell>
          <cell r="T444" t="str">
            <v>Philip S. W. Goldson International Airport | Belize</v>
          </cell>
        </row>
        <row r="445">
          <cell r="N445" t="str">
            <v>Aneityum Airport | Vanuatu</v>
          </cell>
          <cell r="T445" t="str">
            <v>Phnom Penh International Airport | Cambodia</v>
          </cell>
        </row>
        <row r="446">
          <cell r="N446" t="str">
            <v>Aurora Municipal Airport | United States</v>
          </cell>
          <cell r="T446" t="str">
            <v>Phoenix Sky Harbor International Airport | United States</v>
          </cell>
        </row>
        <row r="447">
          <cell r="N447" t="str">
            <v>Anshun Huangguoshu Airport | China</v>
          </cell>
          <cell r="T447" t="str">
            <v>Phuket International Airport | Thailand</v>
          </cell>
        </row>
        <row r="448">
          <cell r="N448" t="str">
            <v>Aviano Air Base | Italy</v>
          </cell>
          <cell r="T448" t="str">
            <v>Piedmont Triad International Airport | United States</v>
          </cell>
        </row>
        <row r="449">
          <cell r="N449" t="str">
            <v>Auvergne Airport | Australia</v>
          </cell>
          <cell r="T449" t="str">
            <v>Pisa International Airport | Italy</v>
          </cell>
        </row>
        <row r="450">
          <cell r="N450" t="str">
            <v>Maximo Gomez Airport | Cuba</v>
          </cell>
          <cell r="T450" t="str">
            <v>Pittsburgh International Airport | United States</v>
          </cell>
        </row>
        <row r="451">
          <cell r="N451" t="str">
            <v>Arvaikheer Airport | Mongolia</v>
          </cell>
          <cell r="T451" t="str">
            <v>Platov International Airport | Russian Federation</v>
          </cell>
        </row>
        <row r="452">
          <cell r="N452" t="str">
            <v>Asheville Regional Airport | United States</v>
          </cell>
          <cell r="T452" t="str">
            <v>Podgorica Airport | Montenegro</v>
          </cell>
        </row>
        <row r="453">
          <cell r="N453" t="str">
            <v>Avignon-Caumont Airport | France</v>
          </cell>
          <cell r="T453" t="str">
            <v>Pointe-à-Pitre Le Raizet | Guadeloupe</v>
          </cell>
        </row>
        <row r="454">
          <cell r="N454" t="str">
            <v>Avon Park Executive Airport | United States</v>
          </cell>
          <cell r="T454" t="str">
            <v>Port Moresby Jacksons International Airport | Papua New Guinea</v>
          </cell>
        </row>
        <row r="455">
          <cell r="N455" t="str">
            <v>Wilkes Barre Scranton International Airport | United States</v>
          </cell>
          <cell r="T455" t="str">
            <v>Portland International Airport | United States</v>
          </cell>
        </row>
        <row r="456">
          <cell r="N456" t="str">
            <v>Alverca Air Base | Portugal</v>
          </cell>
          <cell r="T456" t="str">
            <v>Portland International Jetport | United States</v>
          </cell>
        </row>
        <row r="457">
          <cell r="N457" t="str">
            <v>Avu Avu Airport | Solomon Islands</v>
          </cell>
          <cell r="T457" t="str">
            <v>Poznań-Ławica Airport | Poland</v>
          </cell>
        </row>
        <row r="458">
          <cell r="N458" t="str">
            <v>Avalon Airport | Australia</v>
          </cell>
          <cell r="T458" t="str">
            <v>Presidente Juscelino Kubitschek International Airport | Brazil</v>
          </cell>
        </row>
        <row r="459">
          <cell r="N459" t="str">
            <v>Marana Regional Airport | United States</v>
          </cell>
          <cell r="T459" t="str">
            <v>Prince Mohammad Bin Abdulaziz Airport | Saudi Arabia</v>
          </cell>
        </row>
        <row r="460">
          <cell r="N460" t="str">
            <v>Catalina Airport | United States</v>
          </cell>
          <cell r="T460" t="str">
            <v>Princess Juliana International Airport | Sint Maarten (Dutch part)</v>
          </cell>
        </row>
        <row r="461">
          <cell r="N461" t="str">
            <v>Awassa Airport | Ethiopia</v>
          </cell>
          <cell r="T461" t="str">
            <v>Priština International Airport | Kosovo</v>
          </cell>
        </row>
        <row r="462">
          <cell r="N462" t="str">
            <v>Awaba Airport | Papua New Guinea</v>
          </cell>
          <cell r="T462" t="str">
            <v>Pulkovo Airport | Russian Federation</v>
          </cell>
        </row>
        <row r="463">
          <cell r="N463" t="str">
            <v>Aniwa Airport | Vanuatu</v>
          </cell>
          <cell r="T463" t="str">
            <v>Punta Cana International Airport | Dominican Republic</v>
          </cell>
        </row>
        <row r="464">
          <cell r="N464" t="str">
            <v>Alowe Airport | Gabon</v>
          </cell>
          <cell r="T464" t="str">
            <v>Quad City International Airport | United States</v>
          </cell>
        </row>
        <row r="465">
          <cell r="N465" t="str">
            <v>Wake Island Airfield | United States Minor Outlying Islands</v>
          </cell>
          <cell r="T465" t="str">
            <v>Quatro de Fevereiro Airport | Angola</v>
          </cell>
        </row>
        <row r="466">
          <cell r="N466" t="str">
            <v>West Memphis Municipal Airport | United States</v>
          </cell>
          <cell r="T466" t="str">
            <v>Queen Alia International Airport | Jordan</v>
          </cell>
        </row>
        <row r="467">
          <cell r="N467" t="str">
            <v>Alton Downs Airport | Australia</v>
          </cell>
          <cell r="T467" t="str">
            <v>RAF Akrotiri | United Kingdom</v>
          </cell>
        </row>
        <row r="468">
          <cell r="N468" t="str">
            <v>Austral Downs Airport | Australia</v>
          </cell>
          <cell r="T468" t="str">
            <v>RAF Brize Norton | United Kingdom</v>
          </cell>
        </row>
        <row r="469">
          <cell r="N469" t="str">
            <v>Ahwaz Airport | Iran, Islamic Republic of</v>
          </cell>
          <cell r="T469" t="str">
            <v>RAF Fairford | United Kingdom</v>
          </cell>
        </row>
        <row r="470">
          <cell r="N470" t="str">
            <v>Clayton J Lloyd International Airport | Anguilla</v>
          </cell>
          <cell r="T470" t="str">
            <v>RAF Lakenheath | United Kingdom</v>
          </cell>
        </row>
        <row r="471">
          <cell r="N471" t="str">
            <v>Maxson Airfield | United States</v>
          </cell>
          <cell r="T471" t="str">
            <v>RAF Mildenhall | United Kingdom</v>
          </cell>
        </row>
        <row r="472">
          <cell r="N472" t="str">
            <v>Aramac Airport | Australia</v>
          </cell>
          <cell r="T472" t="str">
            <v>Rajiv Gandhi International Airport | India</v>
          </cell>
        </row>
        <row r="473">
          <cell r="N473" t="str">
            <v>Dimokritos Airport | Greece</v>
          </cell>
          <cell r="T473" t="str">
            <v>Raleigh Durham International Airport | United States</v>
          </cell>
        </row>
        <row r="474">
          <cell r="N474" t="str">
            <v>Xanxerê Airport | Brazil</v>
          </cell>
          <cell r="T474" t="str">
            <v>Ramstein Air Base | Germany</v>
          </cell>
        </row>
        <row r="475">
          <cell r="N475" t="str">
            <v>Alxa Left Banner Bayanhot Airport | China</v>
          </cell>
          <cell r="T475" t="str">
            <v>Randolph Air Force Base | United States</v>
          </cell>
        </row>
        <row r="476">
          <cell r="N476" t="str">
            <v>Algona Municipal Airport | United States</v>
          </cell>
          <cell r="T476" t="str">
            <v>Range Regional Airport | United States</v>
          </cell>
        </row>
        <row r="477">
          <cell r="N477" t="str">
            <v>Amakusa Airport | Japan</v>
          </cell>
          <cell r="T477" t="str">
            <v>Rarotonga International Airport | Cook Islands</v>
          </cell>
        </row>
        <row r="478">
          <cell r="N478" t="str">
            <v>Ataq Airport | Yemen</v>
          </cell>
          <cell r="T478" t="str">
            <v>Reno Tahoe International Airport | United States</v>
          </cell>
        </row>
        <row r="479">
          <cell r="N479" t="str">
            <v>Alexandria Homestead Airport | Australia</v>
          </cell>
          <cell r="T479" t="str">
            <v>Richmond International Airport | United States</v>
          </cell>
        </row>
        <row r="480">
          <cell r="N480" t="str">
            <v>El Eden Airport | Colombia</v>
          </cell>
          <cell r="T480" t="str">
            <v>Rick Husband Amarillo International Airport | United States</v>
          </cell>
        </row>
        <row r="481">
          <cell r="N481" t="str">
            <v>Chandler Field | United States</v>
          </cell>
          <cell r="T481" t="str">
            <v>Rickenbacker International Airport | United States</v>
          </cell>
        </row>
        <row r="482">
          <cell r="N482" t="str">
            <v>Spring Point Airport | Bahamas</v>
          </cell>
          <cell r="T482" t="str">
            <v>Riga International Airport | Latvia</v>
          </cell>
        </row>
        <row r="483">
          <cell r="N483" t="str">
            <v>Arutua Airport | French Polynesia</v>
          </cell>
          <cell r="T483" t="str">
            <v>Rio Galeão - Tom Jobim International Airport | Brazil</v>
          </cell>
        </row>
        <row r="484">
          <cell r="N484" t="str">
            <v>Altus Quartz Mountain Regional Airport | United States</v>
          </cell>
          <cell r="T484" t="str">
            <v>Roanoke-Blacksburg Regional Airport | United States</v>
          </cell>
        </row>
        <row r="485">
          <cell r="N485" t="str">
            <v>Akita Airport | Japan</v>
          </cell>
          <cell r="T485" t="str">
            <v>Robert Gabriel Mugabe International Airport | Zimbabwe</v>
          </cell>
        </row>
        <row r="486">
          <cell r="N486" t="str">
            <v>Axum Airport | Ethiopia</v>
          </cell>
          <cell r="T486" t="str">
            <v>Roberts International Airport | Liberia</v>
          </cell>
        </row>
        <row r="487">
          <cell r="N487" t="str">
            <v>Neil Armstrong Airport | United States</v>
          </cell>
          <cell r="T487" t="str">
            <v>Robin Hood Doncaster Sheffield Airport | United Kingdom</v>
          </cell>
        </row>
        <row r="488">
          <cell r="N488" t="str">
            <v>Angel Fire Airport | United States</v>
          </cell>
          <cell r="T488" t="str">
            <v>Robins Air Force Base | United States</v>
          </cell>
        </row>
        <row r="489">
          <cell r="N489" t="str">
            <v>Ayapel Airport | Colombia</v>
          </cell>
          <cell r="T489" t="str">
            <v>Rochester International Airport | United States</v>
          </cell>
        </row>
        <row r="490">
          <cell r="N490" t="str">
            <v>Ayacucho Airport | Colombia</v>
          </cell>
          <cell r="T490" t="str">
            <v>Ronald Reagan Washington National Airport | United States</v>
          </cell>
        </row>
        <row r="491">
          <cell r="N491" t="str">
            <v>Alroy Downs Airport | Australia</v>
          </cell>
          <cell r="T491" t="str">
            <v>Rustaq Airport | Oman</v>
          </cell>
        </row>
        <row r="492">
          <cell r="N492" t="str">
            <v>Yaguara Airport | Colombia</v>
          </cell>
          <cell r="T492" t="str">
            <v>Sabiha Gökçen International Airport | Turkey</v>
          </cell>
        </row>
        <row r="493">
          <cell r="N493" t="str">
            <v>Yari Airport | Colombia</v>
          </cell>
          <cell r="T493" t="str">
            <v>Sacramento International Airport | United States</v>
          </cell>
        </row>
        <row r="494">
          <cell r="N494" t="str">
            <v>Arkalyk North Airport | Kazakhstan</v>
          </cell>
          <cell r="T494" t="str">
            <v>Salt Lake City International Airport | United States</v>
          </cell>
        </row>
        <row r="495">
          <cell r="N495" t="str">
            <v>Anthony Lagoon Airport | Australia</v>
          </cell>
          <cell r="T495" t="str">
            <v>San Antonio International Airport | United States</v>
          </cell>
        </row>
        <row r="496">
          <cell r="N496" t="str">
            <v>Anyang Airport | China</v>
          </cell>
          <cell r="T496" t="str">
            <v>San Diego International Airport | United States</v>
          </cell>
        </row>
        <row r="497">
          <cell r="N497" t="str">
            <v>Juan De Ayolas Airport | Paraguay</v>
          </cell>
          <cell r="T497" t="str">
            <v>San Francisco International Airport | United States</v>
          </cell>
        </row>
        <row r="498">
          <cell r="N498" t="str">
            <v>Coronel FAP Alfredo Mendivil Duarte Airport | Peru</v>
          </cell>
          <cell r="T498" t="str">
            <v>Santiago de Compostela Airport | Spain</v>
          </cell>
        </row>
        <row r="499">
          <cell r="N499" t="str">
            <v>Ayers Rock Connellan Airport | Australia</v>
          </cell>
          <cell r="T499" t="str">
            <v>Sanya Phoenix International Airport | China</v>
          </cell>
        </row>
        <row r="500">
          <cell r="N500" t="str">
            <v>Ayr Airport | Australia</v>
          </cell>
          <cell r="T500" t="str">
            <v>Sarajevo International Airport | Bosnia and Herzegovina</v>
          </cell>
        </row>
        <row r="501">
          <cell r="N501" t="str">
            <v>Waycross Ware County Airport | United States</v>
          </cell>
          <cell r="T501" t="str">
            <v>Sarasota Bradenton International Airport | United States</v>
          </cell>
        </row>
        <row r="502">
          <cell r="N502" t="str">
            <v>Antalya International Airport | Turkey</v>
          </cell>
          <cell r="T502" t="str">
            <v>Sary-Arka Airport | Kazakhstan</v>
          </cell>
        </row>
        <row r="503">
          <cell r="N503" t="str">
            <v>Aiyura Airport | Papua New Guinea</v>
          </cell>
          <cell r="T503" t="str">
            <v>Savannah Hilton Head International Airport | United States</v>
          </cell>
        </row>
        <row r="504">
          <cell r="N504" t="str">
            <v>Ayawasi Airport | Indonesia</v>
          </cell>
          <cell r="T504" t="str">
            <v>Scott AFB/Midamerica Airport | United States</v>
          </cell>
        </row>
        <row r="505">
          <cell r="N505" t="str">
            <v>Teniente General Gerardo Pérez Pinedo Airport | Peru</v>
          </cell>
          <cell r="T505" t="str">
            <v>Seattle Tacoma International Airport | United States</v>
          </cell>
        </row>
        <row r="506">
          <cell r="N506" t="str">
            <v>Phoenix-Mesa-Gateway Airport | United States</v>
          </cell>
          <cell r="T506" t="str">
            <v>Sentani International Airport | Indonesia</v>
          </cell>
        </row>
        <row r="507">
          <cell r="N507" t="str">
            <v>Amazon Bay Airport | Papua New Guinea</v>
          </cell>
          <cell r="T507" t="str">
            <v>Seychelles International Airport | Seychelles</v>
          </cell>
        </row>
        <row r="508">
          <cell r="N508" t="str">
            <v>Shahid Sadooghi Airport | Iran, Islamic Republic of</v>
          </cell>
          <cell r="T508" t="str">
            <v>Seymour Johnson Air Force Base | United States</v>
          </cell>
        </row>
        <row r="509">
          <cell r="N509" t="str">
            <v>Pablo L. Sidar Airport | Mexico</v>
          </cell>
          <cell r="T509" t="str">
            <v>Shanghai Hongqiao International Airport | China</v>
          </cell>
        </row>
        <row r="510">
          <cell r="N510" t="str">
            <v>Bateen Airport | United Arab Emirates</v>
          </cell>
          <cell r="T510" t="str">
            <v>Shanghai Pudong International Airport | China</v>
          </cell>
        </row>
        <row r="511">
          <cell r="N511" t="str">
            <v>Fazenda Tucunaré Airport | Brazil</v>
          </cell>
          <cell r="T511" t="str">
            <v>Sharjah International Airport | United Arab Emirates</v>
          </cell>
        </row>
        <row r="512">
          <cell r="N512" t="str">
            <v>Andizhan Airport | Uzbekistan</v>
          </cell>
          <cell r="T512" t="str">
            <v>Shaw Air Force Base | United States</v>
          </cell>
        </row>
        <row r="513">
          <cell r="N513" t="str">
            <v>Kalamazoo Battle Creek International Airport | United States</v>
          </cell>
          <cell r="T513" t="str">
            <v>Shenzhen Bao'an International Airport | China</v>
          </cell>
        </row>
        <row r="514">
          <cell r="N514" t="str">
            <v>Atizapan De Zaragoza Airport | Mexico</v>
          </cell>
          <cell r="T514" t="str">
            <v>Sheppard Air Force Base-Wichita Falls Municipal Airport | United States</v>
          </cell>
        </row>
        <row r="515">
          <cell r="N515" t="str">
            <v>Touat Cheikh Sidi Mohamed Belkebir Airport | Algeria</v>
          </cell>
          <cell r="T515" t="str">
            <v>Sheremetyevo International Airport | Russian Federation</v>
          </cell>
        </row>
        <row r="516">
          <cell r="N516" t="str">
            <v>Samaná El Catey International Airport | Dominican Republic</v>
          </cell>
          <cell r="T516" t="str">
            <v>Shiraz Shahid Dastghaib International Airport | Iran, Islamic Republic of</v>
          </cell>
        </row>
        <row r="517">
          <cell r="N517" t="str">
            <v>Zapatoca Airport | Colombia</v>
          </cell>
          <cell r="T517" t="str">
            <v>Sialkot Airport | Pakistan</v>
          </cell>
        </row>
        <row r="518">
          <cell r="N518" t="str">
            <v>Ambriz Airport | Angola</v>
          </cell>
          <cell r="T518" t="str">
            <v>Siem Reap International Airport | Cambodia</v>
          </cell>
        </row>
        <row r="519">
          <cell r="N519" t="str">
            <v>Bialla Airport | Papua New Guinea</v>
          </cell>
          <cell r="T519" t="str">
            <v>Simferopol International Airport | Ukraine</v>
          </cell>
        </row>
        <row r="520">
          <cell r="N520" t="str">
            <v>Beale Air Force Base | United States</v>
          </cell>
          <cell r="T520" t="str">
            <v>Simón Bolívar International Airport | Venezuela, Bolivarian Republic of</v>
          </cell>
        </row>
        <row r="521">
          <cell r="N521" t="str">
            <v>Barranca De Upia Airport | Colombia</v>
          </cell>
          <cell r="T521" t="str">
            <v>Singapore Changi Airport | Singapore</v>
          </cell>
        </row>
        <row r="522">
          <cell r="N522" t="str">
            <v>Barksdale Air Force Base | United States</v>
          </cell>
          <cell r="T522" t="str">
            <v>Sioux Gateway Airport/Brigadier General Bud Day Field | United States</v>
          </cell>
        </row>
        <row r="523">
          <cell r="N523" t="str">
            <v>Barcelonnette - Saint-Pons Airport | France</v>
          </cell>
          <cell r="T523" t="str">
            <v>Sir Seewoosagur Ramgoolam International Airport | Mauritius</v>
          </cell>
        </row>
        <row r="524">
          <cell r="N524" t="str">
            <v>Westfield-Barnes Regional Airport | United States</v>
          </cell>
          <cell r="T524" t="str">
            <v>Sir Seretse Khama International Airport | Botswana</v>
          </cell>
        </row>
        <row r="525">
          <cell r="N525" t="str">
            <v>Loakan Airport | Philippines</v>
          </cell>
          <cell r="T525" t="str">
            <v>Skopje International Airport | Macedonia, the Former Yugoslav Republic of</v>
          </cell>
        </row>
        <row r="526">
          <cell r="N526" t="str">
            <v>Bahrain International Airport | Bahrain</v>
          </cell>
          <cell r="T526" t="str">
            <v>Sochi International Airport | Russian Federation</v>
          </cell>
        </row>
        <row r="527">
          <cell r="N527" t="str">
            <v>Buenos Aires Airport | Costa Rica</v>
          </cell>
          <cell r="T527" t="str">
            <v>Soekarno-Hatta International Airport | Indonesia</v>
          </cell>
        </row>
        <row r="528">
          <cell r="N528" t="str">
            <v>Bali Airport | Papua New Guinea</v>
          </cell>
          <cell r="T528" t="str">
            <v>Sofia Airport | Bulgaria</v>
          </cell>
        </row>
        <row r="529">
          <cell r="N529" t="str">
            <v>Batman Airport | Turkey</v>
          </cell>
          <cell r="T529" t="str">
            <v>South Bend Regional Airport | United States</v>
          </cell>
        </row>
        <row r="530">
          <cell r="N530" t="str">
            <v>Battle Mountain Airport | United States</v>
          </cell>
          <cell r="T530" t="str">
            <v>Southampton Airport | United Kingdom</v>
          </cell>
        </row>
        <row r="531">
          <cell r="N531" t="str">
            <v>Basongo Airport | Congo, the Democratic Republic of the</v>
          </cell>
          <cell r="T531" t="str">
            <v>Southwest Florida International Airport | United States</v>
          </cell>
        </row>
        <row r="532">
          <cell r="N532" t="str">
            <v>Udorn Air Base | Thailand</v>
          </cell>
          <cell r="T532" t="str">
            <v>Spirit of St Louis Airport | United States</v>
          </cell>
        </row>
        <row r="533">
          <cell r="N533" t="str">
            <v>Ernesto Cortissoz International Airport | Colombia</v>
          </cell>
          <cell r="T533" t="str">
            <v>Spokane International Airport | United States</v>
          </cell>
        </row>
        <row r="534">
          <cell r="N534" t="str">
            <v>Qionghai Bo'ao Airport | China</v>
          </cell>
          <cell r="T534" t="str">
            <v>Springfield Branson National Airport | United States</v>
          </cell>
        </row>
        <row r="535">
          <cell r="N535" t="str">
            <v>Ballalae Airport | Solomon Islands</v>
          </cell>
          <cell r="T535" t="str">
            <v>Sri Guru Ram Dass Jee International Airport | India</v>
          </cell>
        </row>
        <row r="536">
          <cell r="N536" t="str">
            <v>Chafei Amsei Airport | Brazil</v>
          </cell>
          <cell r="T536" t="str">
            <v>St Louis Lambert International Airport | United States</v>
          </cell>
        </row>
        <row r="537">
          <cell r="N537" t="str">
            <v>Bauru Airport | Brazil</v>
          </cell>
          <cell r="T537" t="str">
            <v>St. John's International Airport | Canada</v>
          </cell>
        </row>
        <row r="538">
          <cell r="N538" t="str">
            <v>Baotou Airport | China</v>
          </cell>
          <cell r="T538" t="str">
            <v>Stavanger Airport Sola | Norway</v>
          </cell>
        </row>
        <row r="539">
          <cell r="N539" t="str">
            <v>Barnaul Airport | Russian Federation</v>
          </cell>
          <cell r="T539" t="str">
            <v>Stockholm-Arlanda Airport | Sweden</v>
          </cell>
        </row>
        <row r="540">
          <cell r="N540" t="str">
            <v>Maramureș International Airport | Romania</v>
          </cell>
          <cell r="T540" t="str">
            <v>Stuttgart Airport | Germany</v>
          </cell>
        </row>
        <row r="541">
          <cell r="N541" t="str">
            <v>Barcelos Airport | Brazil</v>
          </cell>
          <cell r="T541" t="str">
            <v>Süleyman Demirel International Airport | Turkey</v>
          </cell>
        </row>
        <row r="542">
          <cell r="N542" t="str">
            <v>Balmaceda Airport | Chile</v>
          </cell>
          <cell r="T542" t="str">
            <v>Suvarnabhumi Airport | Thailand</v>
          </cell>
        </row>
        <row r="543">
          <cell r="N543" t="str">
            <v>Benson Municipal Airport | United States</v>
          </cell>
          <cell r="T543" t="str">
            <v>Sydney Kingsford Smith International Airport | Australia</v>
          </cell>
        </row>
        <row r="544">
          <cell r="N544" t="str">
            <v>Bay City Municipal Airport | United States</v>
          </cell>
          <cell r="T544" t="str">
            <v>Syracuse Hancock International Airport | United States</v>
          </cell>
        </row>
        <row r="545">
          <cell r="N545" t="str">
            <v>Curtis Field | United States</v>
          </cell>
          <cell r="T545" t="str">
            <v>Tabriz International Airport | Iran, Islamic Republic of</v>
          </cell>
        </row>
        <row r="546">
          <cell r="N546" t="str">
            <v>Big Bell Airport | Australia</v>
          </cell>
          <cell r="T546" t="str">
            <v>Taiping Airport | China</v>
          </cell>
        </row>
        <row r="547">
          <cell r="N547" t="str">
            <v>Butaritari Atoll Airport | Kiribati</v>
          </cell>
          <cell r="T547" t="str">
            <v>Taiwan Taoyuan International Airport | Taiwan, Province of China</v>
          </cell>
        </row>
        <row r="548">
          <cell r="N548" t="str">
            <v>Barth Airport | Germany</v>
          </cell>
          <cell r="T548" t="str">
            <v>Taiyuan Wusu Airport | China</v>
          </cell>
        </row>
        <row r="549">
          <cell r="N549" t="str">
            <v>Biju Patnaik Airport | India</v>
          </cell>
          <cell r="T549" t="str">
            <v>Tallahassee Regional Airport | United States</v>
          </cell>
        </row>
        <row r="550">
          <cell r="N550" t="str">
            <v>Bitburg Airport | Germany</v>
          </cell>
          <cell r="T550" t="str">
            <v>Tampa International Airport | United States</v>
          </cell>
        </row>
        <row r="551">
          <cell r="N551" t="str">
            <v>Kasane Airport | Botswana</v>
          </cell>
          <cell r="T551" t="str">
            <v>Tan Son Nhat International Airport | Viet Nam</v>
          </cell>
        </row>
        <row r="552">
          <cell r="N552" t="str">
            <v>Ballera Airport | Australia</v>
          </cell>
          <cell r="T552" t="str">
            <v>Tancredo Neves International Airport | Brazil</v>
          </cell>
        </row>
        <row r="553">
          <cell r="N553" t="str">
            <v>Battambang Airport | Cambodia</v>
          </cell>
          <cell r="T553" t="str">
            <v>Taoxian Airport | China</v>
          </cell>
        </row>
        <row r="554">
          <cell r="N554" t="str">
            <v>Bario Airport | Malaysia</v>
          </cell>
          <cell r="T554" t="str">
            <v>Tashkent International Airport | Uzbekistan</v>
          </cell>
        </row>
        <row r="555">
          <cell r="N555" t="str">
            <v>Berbera Airport | Somalia</v>
          </cell>
          <cell r="T555" t="str">
            <v>Tbilisi International Airport | Georgia</v>
          </cell>
        </row>
        <row r="556">
          <cell r="N556" t="str">
            <v>Bembridge Airport | United Kingdom</v>
          </cell>
          <cell r="T556" t="str">
            <v>Ted Stevens Anchorage International Airport | United States</v>
          </cell>
        </row>
        <row r="557">
          <cell r="N557" t="str">
            <v>Codrington Airport | Antigua and Barbuda</v>
          </cell>
          <cell r="T557" t="str">
            <v>Tenerife Norte Airport | Spain</v>
          </cell>
        </row>
        <row r="558">
          <cell r="N558" t="str">
            <v>Baillif Airport | Guadeloupe</v>
          </cell>
          <cell r="T558" t="str">
            <v>Tenerife South Airport | Spain</v>
          </cell>
        </row>
        <row r="559">
          <cell r="N559" t="str">
            <v>Blackbushe Airport | United Kingdom</v>
          </cell>
          <cell r="T559" t="str">
            <v>The Eastern Iowa Airport | United States</v>
          </cell>
        </row>
        <row r="560">
          <cell r="N560" t="str">
            <v>Berbérati Airport | Central African Republic</v>
          </cell>
          <cell r="T560" t="str">
            <v>Theodore Francis Green State Airport | United States</v>
          </cell>
        </row>
        <row r="561">
          <cell r="N561" t="str">
            <v>Băneasa International Airport | Romania</v>
          </cell>
          <cell r="T561" t="str">
            <v>Thessaloniki Macedonia International Airport | Greece</v>
          </cell>
        </row>
        <row r="562">
          <cell r="N562" t="str">
            <v>Nero-Mer Airport | Côte d'Ivoire</v>
          </cell>
          <cell r="T562" t="str">
            <v>Tianjin Binhai International Airport | China</v>
          </cell>
        </row>
        <row r="563">
          <cell r="N563" t="str">
            <v>Broken Bow Municipal Airport | United States</v>
          </cell>
          <cell r="T563" t="str">
            <v>Tinker Air Force Base | United States</v>
          </cell>
        </row>
        <row r="564">
          <cell r="N564" t="str">
            <v>Wings Field | United States</v>
          </cell>
          <cell r="T564" t="str">
            <v>Tirana International Airport Mother Teresa | Albania</v>
          </cell>
        </row>
        <row r="565">
          <cell r="N565" t="str">
            <v>Bambari Airport | Central African Republic</v>
          </cell>
          <cell r="T565" t="str">
            <v>Tocumen International Airport | Panama</v>
          </cell>
        </row>
        <row r="566">
          <cell r="N566" t="str">
            <v>Zambezi Airport | Zambia</v>
          </cell>
          <cell r="T566" t="str">
            <v>Tokyo Haneda International Airport | Japan</v>
          </cell>
        </row>
        <row r="567">
          <cell r="N567" t="str">
            <v>Gustavo Rizo Airport | Cuba</v>
          </cell>
          <cell r="T567" t="str">
            <v>Toledo Express Airport | United States</v>
          </cell>
        </row>
        <row r="568">
          <cell r="N568" t="str">
            <v>Virginia Tech Montgomery Executive Airport | United States</v>
          </cell>
          <cell r="T568" t="str">
            <v>Tolmachevo Airport | Russian Federation</v>
          </cell>
        </row>
        <row r="569">
          <cell r="N569" t="str">
            <v>Bear Creek 3 Airport | United States</v>
          </cell>
          <cell r="T569" t="str">
            <v>Toulouse-Blagnac Airport | France</v>
          </cell>
        </row>
        <row r="570">
          <cell r="N570" t="str">
            <v>Bacolod-Silay Airport | Philippines</v>
          </cell>
          <cell r="T570" t="str">
            <v>Trabzon International Airport | Turkey</v>
          </cell>
        </row>
        <row r="571">
          <cell r="N571" t="str">
            <v>Bryce Canyon Airport | United States</v>
          </cell>
          <cell r="T571" t="str">
            <v>Travis Air Force Base | United States</v>
          </cell>
        </row>
        <row r="572">
          <cell r="N572" t="str">
            <v>Bouca Airport | Central African Republic</v>
          </cell>
          <cell r="T572" t="str">
            <v>Treviso-Sant'Angelo Airport | Italy</v>
          </cell>
        </row>
        <row r="573">
          <cell r="N573" t="str">
            <v>Bemichi Airport | Guyana</v>
          </cell>
          <cell r="T573" t="str">
            <v>Tribhuvan International Airport | Nepal</v>
          </cell>
        </row>
        <row r="574">
          <cell r="N574" t="str">
            <v>Cakung Airport | Timor-Leste</v>
          </cell>
          <cell r="T574" t="str">
            <v>Tri-Cities Regional TN/VA Airport | United States</v>
          </cell>
        </row>
        <row r="575">
          <cell r="N575" t="str">
            <v>Barcaldine Airport | Australia</v>
          </cell>
          <cell r="T575" t="str">
            <v>Tripoli International Airport | Libya</v>
          </cell>
        </row>
        <row r="576">
          <cell r="N576" t="str">
            <v>Bolwarra Airport | Australia</v>
          </cell>
          <cell r="T576" t="str">
            <v>Tri-State/Milton J. Ferguson Field | United States</v>
          </cell>
        </row>
        <row r="577">
          <cell r="N577" t="str">
            <v>Barra del Colorado Airport | Costa Rica</v>
          </cell>
          <cell r="T577" t="str">
            <v>Trivandrum International Airport | India</v>
          </cell>
        </row>
        <row r="578">
          <cell r="N578" t="str">
            <v>Bacău Airport | Romania</v>
          </cell>
          <cell r="T578" t="str">
            <v>Tromsø Airport | Norway</v>
          </cell>
        </row>
        <row r="579">
          <cell r="N579" t="str">
            <v>Barcelona International Airport | Spain</v>
          </cell>
          <cell r="T579" t="str">
            <v>Trondheim Airport Værnes | Norway</v>
          </cell>
        </row>
        <row r="580">
          <cell r="N580" t="str">
            <v>Baco Airport | Ethiopia</v>
          </cell>
          <cell r="T580" t="str">
            <v>Tucson International Airport / Morris Air National Guard Base | United States</v>
          </cell>
        </row>
        <row r="581">
          <cell r="N581" t="str">
            <v>Bambu Airport | Papua New Guinea</v>
          </cell>
          <cell r="T581" t="str">
            <v>Tulsa International Airport | United States</v>
          </cell>
        </row>
        <row r="582">
          <cell r="N582" t="str">
            <v>Brak Airport | Libya</v>
          </cell>
          <cell r="T582" t="str">
            <v>Tunis Carthage International Airport | Tunisia</v>
          </cell>
        </row>
        <row r="583">
          <cell r="N583" t="str">
            <v>Novo Campo Airport | Brazil</v>
          </cell>
          <cell r="T583" t="str">
            <v>Turin Airport | Italy</v>
          </cell>
        </row>
        <row r="584">
          <cell r="N584" t="str">
            <v>Southern Seaplane Airport | United States</v>
          </cell>
          <cell r="T584" t="str">
            <v>Tyndall Air Force Base | United States</v>
          </cell>
        </row>
        <row r="585">
          <cell r="N585" t="str">
            <v>Boca Raton Airport | United States</v>
          </cell>
          <cell r="T585" t="str">
            <v>Ufa International Airport | Russian Federation</v>
          </cell>
        </row>
        <row r="586">
          <cell r="N586" t="str">
            <v>Sir Abubakar Tafawa Balewa International Airport | Nigeria</v>
          </cell>
          <cell r="T586" t="str">
            <v>Ulaanbaatar International Airport | Mongolia</v>
          </cell>
        </row>
        <row r="587">
          <cell r="N587" t="str">
            <v>Hector Silva Airstrip | Belize</v>
          </cell>
          <cell r="T587" t="str">
            <v>Ürümqi Diwopu International Airport | China</v>
          </cell>
        </row>
        <row r="588">
          <cell r="N588" t="str">
            <v>Benguera Island Airport | Mozambique</v>
          </cell>
          <cell r="T588" t="str">
            <v>Václav Havel Airport Prague | Czech Republic</v>
          </cell>
        </row>
        <row r="589">
          <cell r="N589" t="str">
            <v>Beloretsk Airport | Russian Federation</v>
          </cell>
          <cell r="T589" t="str">
            <v>Val de Cans/Jülio Cezar Ribeiro International Airport | Brazil</v>
          </cell>
        </row>
        <row r="590">
          <cell r="N590" t="str">
            <v>Milyakburra Airport | Australia</v>
          </cell>
          <cell r="T590" t="str">
            <v>Vance Air Force Base | United States</v>
          </cell>
        </row>
        <row r="591">
          <cell r="N591" t="str">
            <v>L.F. Wade International International Airport | Bermuda</v>
          </cell>
          <cell r="T591" t="str">
            <v>Vancouver International Airport | Canada</v>
          </cell>
        </row>
        <row r="592">
          <cell r="N592" t="str">
            <v>Bundaberg Airport | Australia</v>
          </cell>
          <cell r="T592" t="str">
            <v>Vandenberg Air Force Base | United States</v>
          </cell>
        </row>
        <row r="593">
          <cell r="N593" t="str">
            <v>Barra do Corda Airport | Brazil</v>
          </cell>
          <cell r="T593" t="str">
            <v>Varna Airport | Bulgaria</v>
          </cell>
        </row>
        <row r="594">
          <cell r="N594" t="str">
            <v>Badu Island Airport | Australia</v>
          </cell>
          <cell r="T594" t="str">
            <v>Venice Marco Polo Airport | Italy</v>
          </cell>
        </row>
        <row r="595">
          <cell r="N595" t="str">
            <v>Baudette International Airport | United States</v>
          </cell>
          <cell r="T595" t="str">
            <v>Verona Villafranca Airport | Italy</v>
          </cell>
        </row>
        <row r="596">
          <cell r="N596" t="str">
            <v>Rinkenberger Restricted Landing Area | United States</v>
          </cell>
          <cell r="T596" t="str">
            <v>Victoria International Airport | Canada</v>
          </cell>
        </row>
        <row r="597">
          <cell r="N597" t="str">
            <v>Blanding Municipal Airport | United States</v>
          </cell>
          <cell r="T597" t="str">
            <v>Vienna International Airport | Austria</v>
          </cell>
        </row>
        <row r="598">
          <cell r="N598" t="str">
            <v>Bandar Lengeh Airport | Iran, Islamic Republic of</v>
          </cell>
          <cell r="T598" t="str">
            <v>Vilnius International Airport | Lithuania</v>
          </cell>
        </row>
        <row r="599">
          <cell r="N599" t="str">
            <v>Bird Island Airport | Seychelles</v>
          </cell>
          <cell r="T599" t="str">
            <v>Viru Viru International Airport | Bolivia, Plurinational State of</v>
          </cell>
        </row>
        <row r="600">
          <cell r="N600" t="str">
            <v>Syamsudin Noor Airport | Indonesia</v>
          </cell>
          <cell r="T600" t="str">
            <v>Vnukovo International Airport | Russian Federation</v>
          </cell>
        </row>
        <row r="601">
          <cell r="N601" t="str">
            <v>Soko Airport | Côte d'Ivoire</v>
          </cell>
          <cell r="T601" t="str">
            <v>Warsaw Chopin Airport | Poland</v>
          </cell>
        </row>
        <row r="602">
          <cell r="N602" t="str">
            <v>Bradley International Airport | United States</v>
          </cell>
          <cell r="T602" t="str">
            <v>Washington Dulles International Airport | United States</v>
          </cell>
        </row>
        <row r="603">
          <cell r="N603" t="str">
            <v>Bandırma Airport | Turkey</v>
          </cell>
          <cell r="T603" t="str">
            <v>Wellington International Airport | New Zealand</v>
          </cell>
        </row>
        <row r="604">
          <cell r="N604" t="str">
            <v>Talhar Airport | Pakistan</v>
          </cell>
          <cell r="T604" t="str">
            <v>Wenzhou Longwan International Airport | China</v>
          </cell>
        </row>
        <row r="605">
          <cell r="N605" t="str">
            <v>Husein Sastranegara International Airport | Indonesia</v>
          </cell>
          <cell r="T605" t="str">
            <v>Whiteman Air Force Base | United States</v>
          </cell>
        </row>
        <row r="606">
          <cell r="N606" t="str">
            <v>Bhadrapur Airport | Nepal</v>
          </cell>
          <cell r="T606" t="str">
            <v>Wichita Eisenhower National Airport | United States</v>
          </cell>
        </row>
        <row r="607">
          <cell r="N607" t="str">
            <v>Vadodara Airport | India</v>
          </cell>
          <cell r="T607" t="str">
            <v>Will Rogers World Airport | United States</v>
          </cell>
        </row>
        <row r="608">
          <cell r="N608" t="str">
            <v>Igor I Sikorsky Memorial Airport | United States</v>
          </cell>
          <cell r="T608" t="str">
            <v>William P Hobby Airport | United States</v>
          </cell>
        </row>
        <row r="609">
          <cell r="N609" t="str">
            <v>Brindisi - Salento Airport | Italy</v>
          </cell>
          <cell r="T609" t="str">
            <v>Winnipeg / James Armstrong Richardson International Airport | Canada</v>
          </cell>
        </row>
        <row r="610">
          <cell r="N610" t="str">
            <v>Gbadolite Airport | Congo, the Democratic Republic of the</v>
          </cell>
          <cell r="T610" t="str">
            <v>Wright-Patterson Air Force Base | United States</v>
          </cell>
        </row>
        <row r="611">
          <cell r="N611" t="str">
            <v>Bardufoss Airport | Norway</v>
          </cell>
          <cell r="T611" t="str">
            <v>Wuhan Tianhe International Airport | China</v>
          </cell>
        </row>
        <row r="612">
          <cell r="N612" t="str">
            <v>Moba Airport | Congo, the Democratic Republic of the</v>
          </cell>
          <cell r="T612" t="str">
            <v>Xiamen Gaoqi International Airport | China</v>
          </cell>
        </row>
        <row r="613">
          <cell r="N613" t="str">
            <v>Bedford Downs Airport | Australia</v>
          </cell>
          <cell r="T613" t="str">
            <v>Xi'an Xianyang International Airport | China</v>
          </cell>
        </row>
        <row r="614">
          <cell r="N614" t="str">
            <v>Broadus Airport | United States</v>
          </cell>
          <cell r="T614" t="str">
            <v>Yangon International Airport | Myanmar</v>
          </cell>
        </row>
        <row r="615">
          <cell r="N615" t="str">
            <v>Bandon State Airport | United States</v>
          </cell>
          <cell r="T615" t="str">
            <v>Yantai Penglai International Airport | China</v>
          </cell>
        </row>
        <row r="616">
          <cell r="N616" t="str">
            <v>Baindoung Airport | Papua New Guinea</v>
          </cell>
          <cell r="T616" t="str">
            <v>Yaoqiang Airport | China</v>
          </cell>
        </row>
        <row r="617">
          <cell r="N617" t="str">
            <v>Benbecula Airport | United Kingdom</v>
          </cell>
          <cell r="T617" t="str">
            <v>Yeager Airport | United States</v>
          </cell>
        </row>
        <row r="618">
          <cell r="N618" t="str">
            <v>Beech Factory Airport | United States</v>
          </cell>
          <cell r="T618" t="str">
            <v>Yemelyanovo Airport | Russian Federation</v>
          </cell>
        </row>
        <row r="619">
          <cell r="N619" t="str">
            <v>Laurence G Hanscom Field | United States</v>
          </cell>
          <cell r="T619" t="str">
            <v>Yokota Air Base | Japan</v>
          </cell>
        </row>
        <row r="620">
          <cell r="N620" t="str">
            <v>Beagle Bay Airport | Australia</v>
          </cell>
          <cell r="T620" t="str">
            <v>Zagreb Airport | Croatia</v>
          </cell>
        </row>
        <row r="621">
          <cell r="N621" t="str">
            <v>Bluefields Airport | Nicaragua</v>
          </cell>
          <cell r="T621" t="str">
            <v>Zhengzhou Xinzheng International Airport | China</v>
          </cell>
        </row>
        <row r="622">
          <cell r="N622" t="str">
            <v>Belgrade Nikola Tesla Airport | Serbia</v>
          </cell>
          <cell r="T622" t="str">
            <v>Zhoushuizi Airport | China</v>
          </cell>
        </row>
        <row r="623">
          <cell r="N623" t="str">
            <v>Southwest Michigan Regional Airport | United States</v>
          </cell>
          <cell r="T623" t="str">
            <v>Zhukovsky International Airport | Russian Federation</v>
          </cell>
        </row>
        <row r="624">
          <cell r="N624" t="str">
            <v>Beica Airport | Ethiopia</v>
          </cell>
          <cell r="T624" t="str">
            <v>Zürich Airport | Switzerland</v>
          </cell>
        </row>
        <row r="625">
          <cell r="N625" t="str">
            <v>Kalimarau Airport | Indonesia</v>
          </cell>
          <cell r="T625" t="str">
            <v>Zvartnots International Airport | Armenia</v>
          </cell>
        </row>
        <row r="626">
          <cell r="N626" t="str">
            <v>Bareilly Air Force Station | India</v>
          </cell>
        </row>
        <row r="627">
          <cell r="N627" t="str">
            <v>Val de Cans/Jülio Cezar Ribeiro International Airport | Brazil</v>
          </cell>
        </row>
        <row r="628">
          <cell r="N628" t="str">
            <v>Beni Mellal Airport | Morocco</v>
          </cell>
        </row>
        <row r="629">
          <cell r="N629" t="str">
            <v>Benina International Airport | Libya</v>
          </cell>
        </row>
        <row r="630">
          <cell r="N630" t="str">
            <v>Lake Macquarie Airport | Australia</v>
          </cell>
        </row>
        <row r="631">
          <cell r="N631" t="str">
            <v>Bellary Airport | India</v>
          </cell>
        </row>
        <row r="632">
          <cell r="N632" t="str">
            <v>RAF Honington | United Kingdom</v>
          </cell>
        </row>
        <row r="633">
          <cell r="N633" t="str">
            <v>Brest Bretagne Airport | France</v>
          </cell>
        </row>
        <row r="634">
          <cell r="N634" t="str">
            <v>Bethel Airport | United States</v>
          </cell>
        </row>
        <row r="635">
          <cell r="N635" t="str">
            <v>Bedourie Airport | Australia</v>
          </cell>
        </row>
        <row r="636">
          <cell r="N636" t="str">
            <v>Beersheba (Teyman) Airport | Israel</v>
          </cell>
        </row>
        <row r="637">
          <cell r="N637" t="str">
            <v>Beira Airport | Mozambique</v>
          </cell>
        </row>
        <row r="638">
          <cell r="N638" t="str">
            <v>RAF Benson | United Kingdom</v>
          </cell>
        </row>
        <row r="639">
          <cell r="N639" t="str">
            <v>Beirut Rafic Hariri International Airport | Lebanon</v>
          </cell>
        </row>
        <row r="640">
          <cell r="N640" t="str">
            <v>Beru Airport | Kiribati</v>
          </cell>
        </row>
        <row r="641">
          <cell r="N641" t="str">
            <v>Bahía Negra Airport | Paraguay</v>
          </cell>
        </row>
        <row r="642">
          <cell r="N642" t="str">
            <v>Bloomfield River Airport | Australia</v>
          </cell>
        </row>
        <row r="643">
          <cell r="N643" t="str">
            <v>Bradford Regional Airport | United States</v>
          </cell>
        </row>
        <row r="644">
          <cell r="N644" t="str">
            <v>Bielefeld Airport | Germany</v>
          </cell>
        </row>
        <row r="645">
          <cell r="N645" t="str">
            <v>Western Neb. Rgnl/William B. Heilig Airport | United States</v>
          </cell>
        </row>
        <row r="646">
          <cell r="N646" t="str">
            <v>Bullfrog Basin Airport | United States</v>
          </cell>
        </row>
        <row r="647">
          <cell r="N647" t="str">
            <v>Bacacheri Airport | Brazil</v>
          </cell>
        </row>
        <row r="648">
          <cell r="N648" t="str">
            <v>Boeing Field King County International Airport | United States</v>
          </cell>
        </row>
        <row r="649">
          <cell r="N649" t="str">
            <v>Bijie Feixiong Airport | China</v>
          </cell>
        </row>
        <row r="650">
          <cell r="N650" t="str">
            <v>Buckley Air Force Base | United States</v>
          </cell>
        </row>
        <row r="651">
          <cell r="N651" t="str">
            <v>Meadows Field | United States</v>
          </cell>
        </row>
        <row r="652">
          <cell r="N652" t="str">
            <v>Mobile Downtown Airport | United States</v>
          </cell>
        </row>
        <row r="653">
          <cell r="N653" t="str">
            <v>Bram Fischer International Airport | South Africa</v>
          </cell>
        </row>
        <row r="654">
          <cell r="N654" t="str">
            <v>Buffalo Range Airport | Zimbabwe</v>
          </cell>
        </row>
        <row r="655">
          <cell r="N655" t="str">
            <v>Beaver County Airport | United States</v>
          </cell>
        </row>
        <row r="656">
          <cell r="N656" t="str">
            <v>Bahia Piña Airport | Panama</v>
          </cell>
        </row>
        <row r="657">
          <cell r="N657" t="str">
            <v>Virgil I Grissom Municipal Airport | United States</v>
          </cell>
        </row>
        <row r="658">
          <cell r="N658" t="str">
            <v>Belfast International Airport | United Kingdom</v>
          </cell>
        </row>
        <row r="659">
          <cell r="N659" t="str">
            <v>Beaufort County Airport | United States</v>
          </cell>
        </row>
        <row r="660">
          <cell r="N660" t="str">
            <v>Bengbu Airport | China</v>
          </cell>
        </row>
        <row r="661">
          <cell r="N661" t="str">
            <v>Buri Ram Airport | Thailand</v>
          </cell>
        </row>
        <row r="662">
          <cell r="N662" t="str">
            <v>Sidi Bel Abbes Airport | Algeria</v>
          </cell>
        </row>
        <row r="663">
          <cell r="N663" t="str">
            <v>Bafoussam Airport | Cameroon</v>
          </cell>
        </row>
        <row r="664">
          <cell r="N664" t="str">
            <v>Palonegro Airport | Colombia</v>
          </cell>
        </row>
        <row r="665">
          <cell r="N665" t="str">
            <v>Booue Airport | Gabon</v>
          </cell>
        </row>
        <row r="666">
          <cell r="N666" t="str">
            <v>Bragança Airport | Portugal</v>
          </cell>
        </row>
        <row r="667">
          <cell r="N667" t="str">
            <v>Hutchinson County Airport | United States</v>
          </cell>
        </row>
        <row r="668">
          <cell r="N668" t="str">
            <v>Decatur County Industrial Air Park | United States</v>
          </cell>
        </row>
        <row r="669">
          <cell r="N669" t="str">
            <v>Bangui M'Poko International Airport | Central African Republic</v>
          </cell>
        </row>
        <row r="670">
          <cell r="N670" t="str">
            <v>Bingöl Çeltiksuyu Airport | Turkey</v>
          </cell>
        </row>
        <row r="671">
          <cell r="N671" t="str">
            <v>Abbaye Airport | Mauritania</v>
          </cell>
        </row>
        <row r="672">
          <cell r="N672" t="str">
            <v>Grantley Adams International Airport | Barbados</v>
          </cell>
        </row>
        <row r="673">
          <cell r="N673" t="str">
            <v>Borgarfjörður eystri Airport | Iceland</v>
          </cell>
        </row>
        <row r="674">
          <cell r="N674" t="str">
            <v>Big Creek Airport | Belize</v>
          </cell>
        </row>
        <row r="675">
          <cell r="N675" t="str">
            <v>Baglung Airport | Nepal</v>
          </cell>
        </row>
        <row r="676">
          <cell r="N676" t="str">
            <v>Greater Binghamton/Edwin A Link field | United States</v>
          </cell>
        </row>
        <row r="677">
          <cell r="N677" t="str">
            <v>Belaya Gora Airport | Russian Federation</v>
          </cell>
        </row>
        <row r="678">
          <cell r="N678" t="str">
            <v>Bergen Airport Flesland | Norway</v>
          </cell>
        </row>
        <row r="679">
          <cell r="N679" t="str">
            <v>Bongo Airport | Gabon</v>
          </cell>
        </row>
        <row r="680">
          <cell r="N680" t="str">
            <v>Big Lake Airport | United States</v>
          </cell>
        </row>
        <row r="681">
          <cell r="N681" t="str">
            <v>Bangor International Airport | United States</v>
          </cell>
        </row>
        <row r="682">
          <cell r="N682" t="str">
            <v>Bagdad Airport | United States</v>
          </cell>
        </row>
        <row r="683">
          <cell r="N683" t="str">
            <v>Bangassou Airport | Central African Republic</v>
          </cell>
        </row>
        <row r="684">
          <cell r="N684" t="str">
            <v>Aeroclube de Bento Gonçalves Airport | Brazil</v>
          </cell>
        </row>
        <row r="685">
          <cell r="N685" t="str">
            <v>Baghdad International Airport | Iraq</v>
          </cell>
        </row>
        <row r="686">
          <cell r="N686" t="str">
            <v>Comandante Gustavo Kraemer Airport | Brazil</v>
          </cell>
        </row>
        <row r="687">
          <cell r="N687" t="str">
            <v>Milan Bergamo Airport | Italy</v>
          </cell>
        </row>
        <row r="688">
          <cell r="N688" t="str">
            <v>Braga Municipal Aerodrome | Portugal</v>
          </cell>
        </row>
        <row r="689">
          <cell r="N689" t="str">
            <v>Los Perales Airport | Ecuador</v>
          </cell>
        </row>
        <row r="690">
          <cell r="N690" t="str">
            <v>Hancock County-Bar Harbor Airport | United States</v>
          </cell>
        </row>
        <row r="691">
          <cell r="N691" t="str">
            <v>Bhurban Heliport | Pakistan</v>
          </cell>
        </row>
        <row r="692">
          <cell r="N692" t="str">
            <v>George Best Belfast City Airport | United Kingdom</v>
          </cell>
        </row>
        <row r="693">
          <cell r="N693" t="str">
            <v>Woodbourne Airport | New Zealand</v>
          </cell>
        </row>
        <row r="694">
          <cell r="N694" t="str">
            <v>Bahia Cupica Airport | Colombia</v>
          </cell>
        </row>
        <row r="695">
          <cell r="N695" t="str">
            <v>Brus Laguna Airport | Honduras</v>
          </cell>
        </row>
        <row r="696">
          <cell r="N696" t="str">
            <v>Bisha Airport | Saudi Arabia</v>
          </cell>
        </row>
        <row r="697">
          <cell r="N697" t="str">
            <v>Comandante Espora Airport | Argentina</v>
          </cell>
        </row>
        <row r="698">
          <cell r="N698" t="str">
            <v>Bhuj Airport | India</v>
          </cell>
        </row>
        <row r="699">
          <cell r="N699" t="str">
            <v>Bukhara Airport | Uzbekistan</v>
          </cell>
        </row>
        <row r="700">
          <cell r="N700" t="str">
            <v>Bahía de los Ángeles Airport | Mexico</v>
          </cell>
        </row>
        <row r="701">
          <cell r="N701" t="str">
            <v>Birmingham-Shuttlesworth International Airport | United States</v>
          </cell>
        </row>
        <row r="702">
          <cell r="N702" t="str">
            <v>Beihan Airport | Yemen</v>
          </cell>
        </row>
        <row r="703">
          <cell r="N703" t="str">
            <v>Raja Bhoj International Airport | India</v>
          </cell>
        </row>
        <row r="704">
          <cell r="N704" t="str">
            <v>Bhojpur Airport | Nepal</v>
          </cell>
        </row>
        <row r="705">
          <cell r="N705" t="str">
            <v>Broken Hill Airport | Australia</v>
          </cell>
        </row>
        <row r="706">
          <cell r="N706" t="str">
            <v>Bharatpur Airport | Nepal</v>
          </cell>
        </row>
        <row r="707">
          <cell r="N707" t="str">
            <v>Bathurst Airport | Australia</v>
          </cell>
        </row>
        <row r="708">
          <cell r="N708" t="str">
            <v>Brighton Downs Airport | Australia</v>
          </cell>
        </row>
        <row r="709">
          <cell r="N709" t="str">
            <v>Bhavnagar Airport | India</v>
          </cell>
        </row>
        <row r="710">
          <cell r="N710" t="str">
            <v>Bahawalpur Airport | Pakistan</v>
          </cell>
        </row>
        <row r="711">
          <cell r="N711" t="str">
            <v>Bhagatanwala Airport | Pakistan</v>
          </cell>
        </row>
        <row r="712">
          <cell r="N712" t="str">
            <v>Birmingham International Airport | United Kingdom</v>
          </cell>
        </row>
        <row r="713">
          <cell r="N713" t="str">
            <v>Beihai Airport | China</v>
          </cell>
        </row>
        <row r="714">
          <cell r="N714" t="str">
            <v>Bastia-Poretta Airport | France</v>
          </cell>
        </row>
        <row r="715">
          <cell r="N715" t="str">
            <v>Baidoa Airport | Somalia</v>
          </cell>
        </row>
        <row r="716">
          <cell r="N716" t="str">
            <v>Block Island State Airport | United States</v>
          </cell>
        </row>
        <row r="717">
          <cell r="N717" t="str">
            <v>Beatrice Municipal Airport | United States</v>
          </cell>
        </row>
        <row r="718">
          <cell r="N718" t="str">
            <v>Biggs Army Air Field (Fort Bliss) | United States</v>
          </cell>
        </row>
        <row r="719">
          <cell r="N719" t="str">
            <v>Allen Army Airfield | United States</v>
          </cell>
        </row>
        <row r="720">
          <cell r="N720" t="str">
            <v>Eastern Sierra Regional Airport | United States</v>
          </cell>
        </row>
        <row r="721">
          <cell r="N721" t="str">
            <v>Enyu Airfield | Marshall Islands</v>
          </cell>
        </row>
        <row r="722">
          <cell r="N722" t="str">
            <v>Frans Kaisiepo Airport | Indonesia</v>
          </cell>
        </row>
        <row r="723">
          <cell r="N723" t="str">
            <v>Billings Logan International Airport | United States</v>
          </cell>
        </row>
        <row r="724">
          <cell r="N724" t="str">
            <v>South Bimini Airport | Bahamas</v>
          </cell>
        </row>
        <row r="725">
          <cell r="N725" t="str">
            <v>Bamiyan Airport | Afghanistan</v>
          </cell>
        </row>
        <row r="726">
          <cell r="N726" t="str">
            <v>Bilbao Airport | Spain</v>
          </cell>
        </row>
        <row r="727">
          <cell r="N727" t="str">
            <v>Bulimba Airport | Australia</v>
          </cell>
        </row>
        <row r="728">
          <cell r="N728" t="str">
            <v>Biarritz-Anglet-Bayonne Airport | France</v>
          </cell>
        </row>
        <row r="729">
          <cell r="N729" t="str">
            <v>Biratnagar Airport | Nepal</v>
          </cell>
        </row>
        <row r="730">
          <cell r="N730" t="str">
            <v>Bismarck Municipal Airport | United States</v>
          </cell>
        </row>
        <row r="731">
          <cell r="N731" t="str">
            <v>Baitadi Airport | Nepal</v>
          </cell>
        </row>
        <row r="732">
          <cell r="N732" t="str">
            <v>Bildudalur Airport | Iceland</v>
          </cell>
        </row>
        <row r="733">
          <cell r="N733" t="str">
            <v>Bria Airport | Central African Republic</v>
          </cell>
        </row>
        <row r="734">
          <cell r="N734" t="str">
            <v>Billiluna Airport | Australia</v>
          </cell>
        </row>
        <row r="735">
          <cell r="N735" t="str">
            <v>Keesler Air Force Base | United States</v>
          </cell>
        </row>
        <row r="736">
          <cell r="N736" t="str">
            <v>Bisho Airport | South Africa</v>
          </cell>
        </row>
        <row r="737">
          <cell r="N737" t="str">
            <v>Soummam Airport | Algeria</v>
          </cell>
        </row>
        <row r="738">
          <cell r="N738" t="str">
            <v>Bojnord Airport | Iran, Islamic Republic of</v>
          </cell>
        </row>
        <row r="739">
          <cell r="N739" t="str">
            <v>Rocky Mountain Metropolitan Airport | United States</v>
          </cell>
        </row>
        <row r="740">
          <cell r="N740" t="str">
            <v>Bakkafjörður Airport | Iceland</v>
          </cell>
        </row>
        <row r="741">
          <cell r="N741" t="str">
            <v>Baleela Airport | Sudan</v>
          </cell>
        </row>
        <row r="742">
          <cell r="N742" t="str">
            <v>Båtsfjord Airport | Norway</v>
          </cell>
        </row>
        <row r="743">
          <cell r="N743" t="str">
            <v>Boalang Airport | Indonesia</v>
          </cell>
        </row>
        <row r="744">
          <cell r="N744" t="str">
            <v>Bajhang Airport | Nepal</v>
          </cell>
        </row>
        <row r="745">
          <cell r="N745" t="str">
            <v>Bemidji Regional Airport | United States</v>
          </cell>
        </row>
        <row r="746">
          <cell r="N746" t="str">
            <v>Wayne County Airport | United States</v>
          </cell>
        </row>
        <row r="747">
          <cell r="N747" t="str">
            <v>Nangasuri Airport | Indonesia</v>
          </cell>
        </row>
        <row r="748">
          <cell r="N748" t="str">
            <v>Banjul International Airport | Gambia</v>
          </cell>
        </row>
        <row r="749">
          <cell r="N749" t="str">
            <v>Bujumbura International Airport | Burundi</v>
          </cell>
        </row>
        <row r="750">
          <cell r="N750" t="str">
            <v>Bermejo Airport | Bolivia, Plurinational State of</v>
          </cell>
        </row>
        <row r="751">
          <cell r="N751" t="str">
            <v>Estadual Arthur Siqueira Airport | Brazil</v>
          </cell>
        </row>
        <row r="752">
          <cell r="N752" t="str">
            <v>Bahja Airport | Oman</v>
          </cell>
        </row>
        <row r="753">
          <cell r="N753" t="str">
            <v>Bahir Dar Airport | Ethiopia</v>
          </cell>
        </row>
        <row r="754">
          <cell r="N754" t="str">
            <v>Bajura Airport | Nepal</v>
          </cell>
        </row>
        <row r="755">
          <cell r="N755" t="str">
            <v>Milas Bodrum International Airport | Turkey</v>
          </cell>
        </row>
        <row r="756">
          <cell r="N756" t="str">
            <v>Bajawa Soa Airport | Indonesia</v>
          </cell>
        </row>
        <row r="757">
          <cell r="N757" t="str">
            <v>Del Bajío International Airport | Mexico</v>
          </cell>
        </row>
        <row r="758">
          <cell r="N758" t="str">
            <v>Batajnica Air Base | Serbia</v>
          </cell>
        </row>
        <row r="759">
          <cell r="N759" t="str">
            <v>Badajoz Airport | Spain</v>
          </cell>
        </row>
        <row r="760">
          <cell r="N760" t="str">
            <v>Nal Airport | India</v>
          </cell>
        </row>
        <row r="761">
          <cell r="N761" t="str">
            <v>Buckland Airport | United States</v>
          </cell>
        </row>
        <row r="762">
          <cell r="N762" t="str">
            <v>Stephens County Airport | United States</v>
          </cell>
        </row>
        <row r="763">
          <cell r="N763" t="str">
            <v>Baker City Municipal Airport | United States</v>
          </cell>
        </row>
        <row r="764">
          <cell r="N764" t="str">
            <v>Branson Airport | United States</v>
          </cell>
        </row>
        <row r="765">
          <cell r="N765" t="str">
            <v>Barking Sands Airport | United States</v>
          </cell>
        </row>
        <row r="766">
          <cell r="N766" t="str">
            <v>Kota Kinabalu International Airport | Malaysia</v>
          </cell>
        </row>
        <row r="767">
          <cell r="N767" t="str">
            <v>Boké Baralande Airport | Guinea</v>
          </cell>
        </row>
        <row r="768">
          <cell r="N768" t="str">
            <v>Suvarnabhumi Airport | Thailand</v>
          </cell>
        </row>
        <row r="769">
          <cell r="N769" t="str">
            <v>Burke Lakefront Airport | United States</v>
          </cell>
        </row>
        <row r="770">
          <cell r="N770" t="str">
            <v>Bakalalan Airport | Malaysia</v>
          </cell>
        </row>
        <row r="771">
          <cell r="N771" t="str">
            <v>Balkanabat Airport | Turkmenistan</v>
          </cell>
        </row>
        <row r="772">
          <cell r="N772" t="str">
            <v>Modibo Keita International Airport | Mali</v>
          </cell>
        </row>
        <row r="773">
          <cell r="N773" t="str">
            <v>Barkly Downs Airport | Australia</v>
          </cell>
        </row>
        <row r="774">
          <cell r="N774" t="str">
            <v>Blackall Airport | Australia</v>
          </cell>
        </row>
        <row r="775">
          <cell r="N775" t="str">
            <v>Bokoro Airport | Chad</v>
          </cell>
        </row>
        <row r="776">
          <cell r="N776" t="str">
            <v>Fatmawati Soekarno Airport | Indonesia</v>
          </cell>
        </row>
        <row r="777">
          <cell r="N777" t="str">
            <v>Allen C Perkinson Blackstone Army Air Field | United States</v>
          </cell>
        </row>
        <row r="778">
          <cell r="N778" t="str">
            <v>Betioky Airport | Madagascar</v>
          </cell>
        </row>
        <row r="779">
          <cell r="N779" t="str">
            <v>Raleigh County Memorial Airport | United States</v>
          </cell>
        </row>
        <row r="780">
          <cell r="N780" t="str">
            <v>Brookings Regional Airport | United States</v>
          </cell>
        </row>
        <row r="781">
          <cell r="N781" t="str">
            <v>Bukavu Kavumu Airport | Congo, the Democratic Republic of the</v>
          </cell>
        </row>
        <row r="782">
          <cell r="N782" t="str">
            <v>Bukoba Airport | Tanzania, United Republic of</v>
          </cell>
        </row>
        <row r="783">
          <cell r="N783" t="str">
            <v>General José Antonio Anzoategui International Airport | Venezuela, Bolivarian Republic of</v>
          </cell>
        </row>
        <row r="784">
          <cell r="N784" t="str">
            <v>Panama Pacific International Airport | Panama</v>
          </cell>
        </row>
        <row r="785">
          <cell r="N785" t="str">
            <v>Bali Airport | Cameroon</v>
          </cell>
        </row>
        <row r="786">
          <cell r="N786" t="str">
            <v>Boulder City Municipal Airport | United States</v>
          </cell>
        </row>
        <row r="787">
          <cell r="N787" t="str">
            <v>Borlange Airport | Sweden</v>
          </cell>
        </row>
        <row r="788">
          <cell r="N788" t="str">
            <v>Mercer County Airport | United States</v>
          </cell>
        </row>
        <row r="789">
          <cell r="N789" t="str">
            <v>Belaga Airport | Malaysia</v>
          </cell>
        </row>
        <row r="790">
          <cell r="N790" t="str">
            <v>Blythe Airport | United States</v>
          </cell>
        </row>
        <row r="791">
          <cell r="N791" t="str">
            <v>Bellingham International Airport | United States</v>
          </cell>
        </row>
        <row r="792">
          <cell r="N792" t="str">
            <v>Batna Airport | Algeria</v>
          </cell>
        </row>
        <row r="793">
          <cell r="N793" t="str">
            <v>Blackpool International Airport | United Kingdom</v>
          </cell>
        </row>
        <row r="794">
          <cell r="N794" t="str">
            <v>Billund Airport | Denmark</v>
          </cell>
        </row>
        <row r="795">
          <cell r="N795" t="str">
            <v>Monmouth Executive Airport | United States</v>
          </cell>
        </row>
        <row r="796">
          <cell r="N796" t="str">
            <v>Benalla Airport | Australia</v>
          </cell>
        </row>
        <row r="797">
          <cell r="N797" t="str">
            <v>Hjaltabakki Airport | Iceland</v>
          </cell>
        </row>
        <row r="798">
          <cell r="N798" t="str">
            <v>Huallaga Airport | Peru</v>
          </cell>
        </row>
        <row r="799">
          <cell r="N799" t="str">
            <v>Bologna Guglielmo Marconi Airport | Italy</v>
          </cell>
        </row>
        <row r="800">
          <cell r="N800" t="str">
            <v>Kempegowda International Airport | India</v>
          </cell>
        </row>
        <row r="801">
          <cell r="N801" t="str">
            <v>Bollon Airport | Australia</v>
          </cell>
        </row>
        <row r="802">
          <cell r="N802" t="str">
            <v>Blackwater Airport | Australia</v>
          </cell>
        </row>
        <row r="803">
          <cell r="N803" t="str">
            <v>Blue Canyon Nyack Airport | United States</v>
          </cell>
        </row>
        <row r="804">
          <cell r="N804" t="str">
            <v>Scott AFB/Midamerica Airport | United States</v>
          </cell>
        </row>
        <row r="805">
          <cell r="N805" t="str">
            <v>Beletwene Airport | Somalia</v>
          </cell>
        </row>
        <row r="806">
          <cell r="N806" t="str">
            <v>Belluno Airport | Italy</v>
          </cell>
        </row>
        <row r="807">
          <cell r="N807" t="str">
            <v>Belmullet Aerodrome | Ireland</v>
          </cell>
        </row>
        <row r="808">
          <cell r="N808" t="str">
            <v>Chileka International Airport | Malawi</v>
          </cell>
        </row>
        <row r="809">
          <cell r="N809" t="str">
            <v>Stockholm-Bromma Airport | Sweden</v>
          </cell>
        </row>
        <row r="810">
          <cell r="N810" t="str">
            <v>Bumbar Airport | Congo, the Democratic Republic of the</v>
          </cell>
        </row>
        <row r="811">
          <cell r="N811" t="str">
            <v>Brigham City Regional Airport | United States</v>
          </cell>
        </row>
        <row r="812">
          <cell r="N812" t="str">
            <v>Belo sur Tsiribihina Airport | Madagascar</v>
          </cell>
        </row>
        <row r="813">
          <cell r="N813" t="str">
            <v>Broome International Airport | Australia</v>
          </cell>
        </row>
        <row r="814">
          <cell r="N814" t="str">
            <v>Bakouma Airport | Central African Republic</v>
          </cell>
        </row>
        <row r="815">
          <cell r="N815" t="str">
            <v>Monroe County Airport | United States</v>
          </cell>
        </row>
        <row r="816">
          <cell r="N816" t="str">
            <v>Bomai Airport | Papua New Guinea</v>
          </cell>
        </row>
        <row r="817">
          <cell r="N817" t="str">
            <v>Central Illinois Regional Airport at Bloomington-Normal | United States</v>
          </cell>
        </row>
        <row r="818">
          <cell r="N818" t="str">
            <v>Baramita Airport | Guyana</v>
          </cell>
        </row>
        <row r="819">
          <cell r="N819" t="str">
            <v>Borkum Airport | Germany</v>
          </cell>
        </row>
        <row r="820">
          <cell r="N820" t="str">
            <v>Berlin Regional Airport | United States</v>
          </cell>
        </row>
        <row r="821">
          <cell r="N821" t="str">
            <v>Bitam Airport | Gabon</v>
          </cell>
        </row>
        <row r="822">
          <cell r="N822" t="str">
            <v>Bamarni Airport | Iraq</v>
          </cell>
        </row>
        <row r="823">
          <cell r="N823" t="str">
            <v>Banmaw Airport | Myanmar</v>
          </cell>
        </row>
        <row r="824">
          <cell r="N824" t="str">
            <v>Brampton Island Airport | Australia</v>
          </cell>
        </row>
        <row r="825">
          <cell r="N825" t="str">
            <v>Bamburi Airport | Kenya</v>
          </cell>
        </row>
        <row r="826">
          <cell r="N826" t="str">
            <v>Baltrum Airport | Germany</v>
          </cell>
        </row>
        <row r="827">
          <cell r="N827" t="str">
            <v>Sócrates Mariani Bittencourt Airport | Brazil</v>
          </cell>
        </row>
        <row r="828">
          <cell r="N828" t="str">
            <v>Beaumont Municipal Airport | United States</v>
          </cell>
        </row>
        <row r="829">
          <cell r="N829" t="str">
            <v>Muhammad Salahuddin Airport | Indonesia</v>
          </cell>
        </row>
        <row r="830">
          <cell r="N830" t="str">
            <v>Buon Ma Thuot Airport | Viet Nam</v>
          </cell>
        </row>
        <row r="831">
          <cell r="N831" t="str">
            <v>Bordj Badji Mokhtar Airport | Algeria</v>
          </cell>
        </row>
        <row r="832">
          <cell r="N832" t="str">
            <v>Big Mountain Airport | United States</v>
          </cell>
        </row>
        <row r="833">
          <cell r="N833" t="str">
            <v>Île Art - Waala Airport | New Caledonia</v>
          </cell>
        </row>
        <row r="834">
          <cell r="N834" t="str">
            <v>Bamu Airport | Papua New Guinea</v>
          </cell>
        </row>
        <row r="835">
          <cell r="N835" t="str">
            <v>Nashville International Airport | United States</v>
          </cell>
        </row>
        <row r="836">
          <cell r="N836" t="str">
            <v>Boende Airport | Congo, the Democratic Republic of the</v>
          </cell>
        </row>
        <row r="837">
          <cell r="N837" t="str">
            <v>Beni Airport | Congo, the Democratic Republic of the</v>
          </cell>
        </row>
        <row r="838">
          <cell r="N838" t="str">
            <v>Bandar Abbas International Airport | Iran, Islamic Republic of</v>
          </cell>
        </row>
        <row r="839">
          <cell r="N839" t="str">
            <v>Brisbane International Airport | Australia</v>
          </cell>
        </row>
        <row r="840">
          <cell r="N840" t="str">
            <v>Banning Municipal Airport | United States</v>
          </cell>
        </row>
        <row r="841">
          <cell r="N841" t="str">
            <v>Benin Airport | Nigeria</v>
          </cell>
        </row>
        <row r="842">
          <cell r="N842" t="str">
            <v>Bonn-Hangelar Airport | Germany</v>
          </cell>
        </row>
        <row r="843">
          <cell r="N843" t="str">
            <v>Ballina Byron Gateway Airport | Australia</v>
          </cell>
        </row>
        <row r="844">
          <cell r="N844" t="str">
            <v>Barnwell Regional Airport | United States</v>
          </cell>
        </row>
        <row r="845">
          <cell r="N845" t="str">
            <v>Bodinumu Airport | Papua New Guinea</v>
          </cell>
        </row>
        <row r="846">
          <cell r="N846" t="str">
            <v>Brønnøysund Airport | Norway</v>
          </cell>
        </row>
        <row r="847">
          <cell r="N847" t="str">
            <v>Burns Municipal Airport | United States</v>
          </cell>
        </row>
        <row r="848">
          <cell r="N848" t="str">
            <v>Bannu Airport | Pakistan</v>
          </cell>
        </row>
        <row r="849">
          <cell r="N849" t="str">
            <v>Banfora Airport | Burkina Faso</v>
          </cell>
        </row>
        <row r="850">
          <cell r="N850" t="str">
            <v>Barinas Airport | Venezuela, Bolivarian Republic of</v>
          </cell>
        </row>
        <row r="851">
          <cell r="N851" t="str">
            <v>Bundi Airport | Papua New Guinea</v>
          </cell>
        </row>
        <row r="852">
          <cell r="N852" t="str">
            <v>Blumenau Airport | Brazil</v>
          </cell>
        </row>
        <row r="853">
          <cell r="N853" t="str">
            <v>Boone Municipal Airport | United States</v>
          </cell>
        </row>
        <row r="854">
          <cell r="N854" t="str">
            <v>Banja Luka International Airport | Bosnia and Herzegovina</v>
          </cell>
        </row>
        <row r="855">
          <cell r="N855" t="str">
            <v>Bellona/Anua Airport | Solomon Islands</v>
          </cell>
        </row>
        <row r="856">
          <cell r="N856" t="str">
            <v>Boma Airport | Congo, the Democratic Republic of the</v>
          </cell>
        </row>
        <row r="857">
          <cell r="N857" t="str">
            <v>Bora Bora Airport | French Polynesia</v>
          </cell>
        </row>
        <row r="858">
          <cell r="N858" t="str">
            <v>Bocas Del Toro International Airport | Panama</v>
          </cell>
        </row>
        <row r="859">
          <cell r="N859" t="str">
            <v>Bordeaux-Mérignac Airport | France</v>
          </cell>
        </row>
        <row r="860">
          <cell r="N860" t="str">
            <v>Boundji Airport | Congo</v>
          </cell>
        </row>
        <row r="861">
          <cell r="N861" t="str">
            <v>El Dorado International Airport | Colombia</v>
          </cell>
        </row>
        <row r="862">
          <cell r="N862" t="str">
            <v>Bournemouth Airport | United Kingdom</v>
          </cell>
        </row>
        <row r="863">
          <cell r="N863" t="str">
            <v>Boise Air Terminal/Gowen Field | United States</v>
          </cell>
        </row>
        <row r="864">
          <cell r="N864" t="str">
            <v>Burgas Airport | Bulgaria</v>
          </cell>
        </row>
        <row r="865">
          <cell r="N865" t="str">
            <v>Brookings Airport | United States</v>
          </cell>
        </row>
        <row r="866">
          <cell r="N866" t="str">
            <v>Chhatrapati Shivaji International Airport | India</v>
          </cell>
        </row>
        <row r="867">
          <cell r="N867" t="str">
            <v>Flamingo International Airport | Bonaire, Sint Eustatius and Saba</v>
          </cell>
        </row>
        <row r="868">
          <cell r="N868" t="str">
            <v>Bodø Airport | Norway</v>
          </cell>
        </row>
        <row r="869">
          <cell r="N869" t="str">
            <v>Bouar Airport | Central African Republic</v>
          </cell>
        </row>
        <row r="870">
          <cell r="N870" t="str">
            <v>General Edward Lawrence Logan International Airport | United States</v>
          </cell>
        </row>
        <row r="871">
          <cell r="N871" t="str">
            <v>Bosset Airport | Papua New Guinea</v>
          </cell>
        </row>
        <row r="872">
          <cell r="N872" t="str">
            <v>Bourges Airport | France</v>
          </cell>
        </row>
        <row r="873">
          <cell r="N873" t="str">
            <v>Boang Airport | Papua New Guinea</v>
          </cell>
        </row>
        <row r="874">
          <cell r="N874" t="str">
            <v>Bartow Executive Airport | United States</v>
          </cell>
        </row>
        <row r="875">
          <cell r="N875" t="str">
            <v>Borroloola Airport | Australia</v>
          </cell>
        </row>
        <row r="876">
          <cell r="N876" t="str">
            <v>Bobo Dioulasso Airport | Burkina Faso</v>
          </cell>
        </row>
        <row r="877">
          <cell r="N877" t="str">
            <v>Bozoum Airport | Central African Republic</v>
          </cell>
        </row>
        <row r="878">
          <cell r="N878" t="str">
            <v>Bamenda Airport | Cameroon</v>
          </cell>
        </row>
        <row r="879">
          <cell r="N879" t="str">
            <v>Bapi Airstrip | Papua New Guinea</v>
          </cell>
        </row>
        <row r="880">
          <cell r="N880" t="str">
            <v>Qinhuangdao Beidaihe Airport | China</v>
          </cell>
        </row>
        <row r="881">
          <cell r="N881" t="str">
            <v>Batuna Aerodrome | Solomon Islands</v>
          </cell>
        </row>
        <row r="882">
          <cell r="N882" t="str">
            <v>Barra do Garças Airport | Brazil</v>
          </cell>
        </row>
        <row r="883">
          <cell r="N883" t="str">
            <v>Bislig Airport | Philippines</v>
          </cell>
        </row>
        <row r="884">
          <cell r="N884" t="str">
            <v>Miley Memorial Field | United States</v>
          </cell>
        </row>
        <row r="885">
          <cell r="N885" t="str">
            <v>Biangabip Airport | Papua New Guinea</v>
          </cell>
        </row>
        <row r="886">
          <cell r="N886" t="str">
            <v>Alashankou Bole (Bortala) airport | China</v>
          </cell>
        </row>
        <row r="887">
          <cell r="N887" t="str">
            <v>Begumpet Airport | India</v>
          </cell>
        </row>
        <row r="888">
          <cell r="N888" t="str">
            <v>Sultan Aji Muhamad Sulaiman Airport | Indonesia</v>
          </cell>
        </row>
        <row r="889">
          <cell r="N889" t="str">
            <v>Porto Seguro Airport | Brazil</v>
          </cell>
        </row>
        <row r="890">
          <cell r="N890" t="str">
            <v>Southeast Texas Regional Airport | United States</v>
          </cell>
        </row>
        <row r="891">
          <cell r="N891" t="str">
            <v>Qamdo Bangda Airport | China</v>
          </cell>
        </row>
        <row r="892">
          <cell r="N892" t="str">
            <v>Besalampy Airport | Madagascar</v>
          </cell>
        </row>
        <row r="893">
          <cell r="N893" t="str">
            <v>Dr.Juan C. Angara Airport | Philippines</v>
          </cell>
        </row>
        <row r="894">
          <cell r="N894" t="str">
            <v>Busselton Regional Airport | Australia</v>
          </cell>
        </row>
        <row r="895">
          <cell r="N895" t="str">
            <v>Büðardalur Airport | Iceland</v>
          </cell>
        </row>
        <row r="896">
          <cell r="N896" t="str">
            <v>Bubaque Airport | Guinea-Bissau</v>
          </cell>
        </row>
        <row r="897">
          <cell r="N897" t="str">
            <v>Bogorodskoye Airport | Russian Federation</v>
          </cell>
        </row>
        <row r="898">
          <cell r="N898" t="str">
            <v>London Biggin Hill Airport | United Kingdom</v>
          </cell>
        </row>
        <row r="899">
          <cell r="N899" t="str">
            <v>Bagani Airport | Namibia</v>
          </cell>
        </row>
        <row r="900">
          <cell r="N900" t="str">
            <v>Batagay Airport | Russian Federation</v>
          </cell>
        </row>
        <row r="901">
          <cell r="N901" t="str">
            <v>Brunswick Golden Isles Airport | United States</v>
          </cell>
        </row>
        <row r="902">
          <cell r="N902" t="str">
            <v>Boulia Airport | Australia</v>
          </cell>
        </row>
        <row r="903">
          <cell r="N903" t="str">
            <v>Rafael Hernandez Airport | Puerto Rico</v>
          </cell>
        </row>
        <row r="904">
          <cell r="N904" t="str">
            <v>Bouna Airport | Côte d'Ivoire</v>
          </cell>
        </row>
        <row r="905">
          <cell r="N905" t="str">
            <v>Barra Airport | Brazil</v>
          </cell>
        </row>
        <row r="906">
          <cell r="N906" t="str">
            <v>Ignatyevo Airport | Russian Federation</v>
          </cell>
        </row>
        <row r="907">
          <cell r="N907" t="str">
            <v>Brest Airport | Belarus</v>
          </cell>
        </row>
        <row r="908">
          <cell r="N908" t="str">
            <v>J F Mitchell Airport | Saint Vincent and the Grenadines</v>
          </cell>
        </row>
        <row r="909">
          <cell r="N909" t="str">
            <v>Balgo Hill Airport | Australia</v>
          </cell>
        </row>
        <row r="910">
          <cell r="N910" t="str">
            <v>Barreiras Airport | Brazil</v>
          </cell>
        </row>
        <row r="911">
          <cell r="N911" t="str">
            <v>Barreirinhas Airport | Brazil</v>
          </cell>
        </row>
        <row r="912">
          <cell r="N912" t="str">
            <v>San Carlos De Bariloche Airport | Argentina</v>
          </cell>
        </row>
        <row r="913">
          <cell r="N913" t="str">
            <v>Brainerd Lakes Regional Airport | United States</v>
          </cell>
        </row>
        <row r="914">
          <cell r="N914" t="str">
            <v>Bremen Airport | Germany</v>
          </cell>
        </row>
        <row r="915">
          <cell r="N915" t="str">
            <v>Bari Karol Wojtyła Airport | Italy</v>
          </cell>
        </row>
        <row r="916">
          <cell r="N916" t="str">
            <v>Bourke Airport | Australia</v>
          </cell>
        </row>
        <row r="917">
          <cell r="N917" t="str">
            <v>Southeast Iowa Regional Airport | United States</v>
          </cell>
        </row>
        <row r="918">
          <cell r="N918" t="str">
            <v>Barquisimeto International Airport | Venezuela, Bolivarian Republic of</v>
          </cell>
        </row>
        <row r="919">
          <cell r="N919" t="str">
            <v>Bern Belp Airport | Switzerland</v>
          </cell>
        </row>
        <row r="920">
          <cell r="N920" t="str">
            <v>Brownsville South Padre Island International Airport | United States</v>
          </cell>
        </row>
        <row r="921">
          <cell r="N921" t="str">
            <v>Biaru Airport | Papua New Guinea</v>
          </cell>
        </row>
        <row r="922">
          <cell r="N922" t="str">
            <v>Brno-TuŁ™any Airport | Czech Republic</v>
          </cell>
        </row>
        <row r="923">
          <cell r="N923" t="str">
            <v>Barra Airport | United Kingdom</v>
          </cell>
        </row>
        <row r="924">
          <cell r="N924" t="str">
            <v>Bristol Airport | United Kingdom</v>
          </cell>
        </row>
        <row r="925">
          <cell r="N925" t="str">
            <v>Bathurst Island Airport | Australia</v>
          </cell>
        </row>
        <row r="926">
          <cell r="N926" t="str">
            <v>Brussels Airport | Belgium</v>
          </cell>
        </row>
        <row r="927">
          <cell r="N927" t="str">
            <v>Wiley Post Will Rogers Memorial Airport | United States</v>
          </cell>
        </row>
        <row r="928">
          <cell r="N928" t="str">
            <v>Maria Montez International Airport | Dominican Republic</v>
          </cell>
        </row>
        <row r="929">
          <cell r="N929" t="str">
            <v>Samuels Field | United States</v>
          </cell>
        </row>
        <row r="930">
          <cell r="N930" t="str">
            <v>Bosaso Airport | Somalia</v>
          </cell>
        </row>
        <row r="931">
          <cell r="N931" t="str">
            <v>Presidente Juscelino Kubitschek International Airport | Brazil</v>
          </cell>
        </row>
        <row r="932">
          <cell r="N932" t="str">
            <v>José Celestino Mutis Airport | Colombia</v>
          </cell>
        </row>
        <row r="933">
          <cell r="N933" t="str">
            <v>Baoshan Yunduan Airport | China</v>
          </cell>
        </row>
        <row r="934">
          <cell r="N934" t="str">
            <v>Sematan Airport | Malaysia</v>
          </cell>
        </row>
        <row r="935">
          <cell r="N935" t="str">
            <v>Bradshaw Army Airfield | United States</v>
          </cell>
        </row>
        <row r="936">
          <cell r="N936" t="str">
            <v>Bata Airport | Equatorial Guinea</v>
          </cell>
        </row>
        <row r="937">
          <cell r="N937" t="str">
            <v>Balesin Island Airport | Philippines</v>
          </cell>
        </row>
        <row r="938">
          <cell r="N938" t="str">
            <v>Bairnsdale Airport | Australia</v>
          </cell>
        </row>
        <row r="939">
          <cell r="N939" t="str">
            <v>Biskra Airport | Algeria</v>
          </cell>
        </row>
        <row r="940">
          <cell r="N940" t="str">
            <v>EuroAirport Basel-Mulhouse-Freiburg Airport | France</v>
          </cell>
        </row>
        <row r="941">
          <cell r="N941" t="str">
            <v>Bishe Kola Air Base | Iran, Islamic Republic of</v>
          </cell>
        </row>
        <row r="942">
          <cell r="N942" t="str">
            <v>Bossangoa Airport | Central African Republic</v>
          </cell>
        </row>
        <row r="943">
          <cell r="N943" t="str">
            <v>Basco Airport | Philippines</v>
          </cell>
        </row>
        <row r="944">
          <cell r="N944" t="str">
            <v>Bensbach Airport | Papua New Guinea</v>
          </cell>
        </row>
        <row r="945">
          <cell r="N945" t="str">
            <v>Bisbee Municipal Airport | United States</v>
          </cell>
        </row>
        <row r="946">
          <cell r="N946" t="str">
            <v>Basrah International Airport | Iraq</v>
          </cell>
        </row>
        <row r="947">
          <cell r="N947" t="str">
            <v>Balsas Airport | Brazil</v>
          </cell>
        </row>
        <row r="948">
          <cell r="N948" t="str">
            <v>Bost Airport | Afghanistan</v>
          </cell>
        </row>
        <row r="949">
          <cell r="N949" t="str">
            <v>Basankusu Airport | Congo, the Democratic Republic of the</v>
          </cell>
        </row>
        <row r="950">
          <cell r="N950" t="str">
            <v>Besakoa Airport | Madagascar</v>
          </cell>
        </row>
        <row r="951">
          <cell r="N951" t="str">
            <v>Boswell Bay Airport | United States</v>
          </cell>
        </row>
        <row r="952">
          <cell r="N952" t="str">
            <v>Pathein Airport | Myanmar</v>
          </cell>
        </row>
        <row r="953">
          <cell r="N953" t="str">
            <v>Bardera Airport | Somalia</v>
          </cell>
        </row>
        <row r="954">
          <cell r="N954" t="str">
            <v>Bartletts Airport | United States</v>
          </cell>
        </row>
        <row r="955">
          <cell r="N955" t="str">
            <v>Bertoua Airport | Cameroon</v>
          </cell>
        </row>
        <row r="956">
          <cell r="N956" t="str">
            <v>Betou Airport | Congo</v>
          </cell>
        </row>
        <row r="957">
          <cell r="N957" t="str">
            <v>Batticaloa Airport | Sri Lanka</v>
          </cell>
        </row>
        <row r="958">
          <cell r="N958" t="str">
            <v>Brunette Downs Airport | Australia</v>
          </cell>
        </row>
        <row r="959">
          <cell r="N959" t="str">
            <v>Sherbro International Airport | Sierra Leone</v>
          </cell>
        </row>
        <row r="960">
          <cell r="N960" t="str">
            <v>Skypark Airport | United States</v>
          </cell>
        </row>
        <row r="961">
          <cell r="N961" t="str">
            <v>Batangafo Airport | Central African Republic</v>
          </cell>
        </row>
        <row r="962">
          <cell r="N962" t="str">
            <v>Hang Nadim International Airport | Indonesia</v>
          </cell>
        </row>
        <row r="963">
          <cell r="N963" t="str">
            <v>Barter Island LRRS Airport | United States</v>
          </cell>
        </row>
        <row r="964">
          <cell r="N964" t="str">
            <v>Sultan Iskandar Muda International Airport | Indonesia</v>
          </cell>
        </row>
        <row r="965">
          <cell r="N965" t="str">
            <v>Bratsk Airport | Russian Federation</v>
          </cell>
        </row>
        <row r="966">
          <cell r="N966" t="str">
            <v>W K Kellogg Airport | United States</v>
          </cell>
        </row>
        <row r="967">
          <cell r="N967" t="str">
            <v>Bert Mooney Airport | United States</v>
          </cell>
        </row>
        <row r="968">
          <cell r="N968" t="str">
            <v>Marlboro County Jetport H.E. Avent Field | United States</v>
          </cell>
        </row>
        <row r="969">
          <cell r="N969" t="str">
            <v>Botopasi Airport | Suriname</v>
          </cell>
        </row>
        <row r="970">
          <cell r="N970" t="str">
            <v>Pittsburgh/Butler Regional Airport | United States</v>
          </cell>
        </row>
        <row r="971">
          <cell r="N971" t="str">
            <v>Butare Airport | Rwanda</v>
          </cell>
        </row>
        <row r="972">
          <cell r="N972" t="str">
            <v>Baton Rouge Metropolitan Airport | United States</v>
          </cell>
        </row>
        <row r="973">
          <cell r="N973" t="str">
            <v>M. R. Štefánik Airport | Slovakia</v>
          </cell>
        </row>
        <row r="974">
          <cell r="N974" t="str">
            <v>Bettles Airport | United States</v>
          </cell>
        </row>
        <row r="975">
          <cell r="N975" t="str">
            <v>Bintulu Airport | Malaysia</v>
          </cell>
        </row>
        <row r="976">
          <cell r="N976" t="str">
            <v>Burlington International Airport | United States</v>
          </cell>
        </row>
        <row r="977">
          <cell r="N977" t="str">
            <v>Batu Licin Airport | Indonesia</v>
          </cell>
        </row>
        <row r="978">
          <cell r="N978" t="str">
            <v>Betoota Airport | Australia</v>
          </cell>
        </row>
        <row r="979">
          <cell r="N979" t="str">
            <v>Beatty Airport | United States</v>
          </cell>
        </row>
        <row r="980">
          <cell r="N980" t="str">
            <v>Bursa Airport | Turkey</v>
          </cell>
        </row>
        <row r="981">
          <cell r="N981" t="str">
            <v>Buka Airport | Papua New Guinea</v>
          </cell>
        </row>
        <row r="982">
          <cell r="N982" t="str">
            <v>Cram Field | United States</v>
          </cell>
        </row>
        <row r="983">
          <cell r="N983" t="str">
            <v>Burketown Airport | Australia</v>
          </cell>
        </row>
        <row r="984">
          <cell r="N984" t="str">
            <v>Budapest Liszt Ferenc International Airport | Hungary</v>
          </cell>
        </row>
        <row r="985">
          <cell r="N985" t="str">
            <v>Buffalo Niagara International Airport | United States</v>
          </cell>
        </row>
        <row r="986">
          <cell r="N986" t="str">
            <v>Benguela Airport | Angola</v>
          </cell>
        </row>
        <row r="987">
          <cell r="N987" t="str">
            <v>Bokondini Airport | Indonesia</v>
          </cell>
        </row>
        <row r="988">
          <cell r="N988" t="str">
            <v>Bou Saada Airport | Algeria</v>
          </cell>
        </row>
        <row r="989">
          <cell r="N989" t="str">
            <v>Al-Bough Airport | Yemen</v>
          </cell>
        </row>
        <row r="990">
          <cell r="N990" t="str">
            <v>Bulolo Airport | Papua New Guinea</v>
          </cell>
        </row>
        <row r="991">
          <cell r="N991" t="str">
            <v>Butler Memorial Airport | United States</v>
          </cell>
        </row>
        <row r="992">
          <cell r="N992" t="str">
            <v>Gerardo Tobar López Airport | Colombia</v>
          </cell>
        </row>
        <row r="993">
          <cell r="N993" t="str">
            <v>Burao Airport | Somalia</v>
          </cell>
        </row>
        <row r="994">
          <cell r="N994" t="str">
            <v>Bhatinda Air Force Station | India</v>
          </cell>
        </row>
        <row r="995">
          <cell r="N995" t="str">
            <v>Joshua Mqabuko Nkomo International Airport | Zimbabwe</v>
          </cell>
        </row>
        <row r="996">
          <cell r="N996" t="str">
            <v>Bob Hope Airport | United States</v>
          </cell>
        </row>
        <row r="997">
          <cell r="N997" t="str">
            <v>Batumi International Airport | Georgia</v>
          </cell>
        </row>
        <row r="998">
          <cell r="N998" t="str">
            <v>Bathpalathang Airport | Bhutan</v>
          </cell>
        </row>
        <row r="999">
          <cell r="N999" t="str">
            <v>Muara Bungo Airport | Indonesia</v>
          </cell>
        </row>
        <row r="1000">
          <cell r="N1000" t="str">
            <v>Bella Union Airport | Uruguay</v>
          </cell>
        </row>
        <row r="1001">
          <cell r="N1001" t="str">
            <v>Betoambari Airport | Indonesia</v>
          </cell>
        </row>
        <row r="1002">
          <cell r="N1002" t="str">
            <v>Bunia Airport | Congo, the Democratic Republic of the</v>
          </cell>
        </row>
        <row r="1003">
          <cell r="N1003" t="str">
            <v>Bunbury Airport | Australia</v>
          </cell>
        </row>
        <row r="1004">
          <cell r="N1004" t="str">
            <v>Bushehr Airport | Iran, Islamic Republic of</v>
          </cell>
        </row>
        <row r="1005">
          <cell r="N1005" t="str">
            <v>Paris Beauvais Tillé Airport | France</v>
          </cell>
        </row>
        <row r="1006">
          <cell r="N1006" t="str">
            <v>Atlas Brasil Cantanhede Airport | Brazil</v>
          </cell>
        </row>
        <row r="1007">
          <cell r="N1007" t="str">
            <v>Rabil Airport | Cape Verde</v>
          </cell>
        </row>
        <row r="1008">
          <cell r="N1008" t="str">
            <v>Brive-Souillac | France</v>
          </cell>
        </row>
        <row r="1009">
          <cell r="N1009" t="str">
            <v>Berlevåg Airport | Norway</v>
          </cell>
        </row>
        <row r="1010">
          <cell r="N1010" t="str">
            <v>Brigadeiro Camarão Airport | Brazil</v>
          </cell>
        </row>
        <row r="1011">
          <cell r="N1011" t="str">
            <v>Birdsville Airport | Australia</v>
          </cell>
        </row>
        <row r="1012">
          <cell r="N1012" t="str">
            <v>Huacaraje Airport | Bolivia, Plurinational State of</v>
          </cell>
        </row>
        <row r="1013">
          <cell r="N1013" t="str">
            <v>Baures Airport | Bolivia, Plurinational State of</v>
          </cell>
        </row>
        <row r="1014">
          <cell r="N1014" t="str">
            <v>Belmonte Airport | Brazil</v>
          </cell>
        </row>
        <row r="1015">
          <cell r="N1015" t="str">
            <v>Bartlesville Municipal Airport | United States</v>
          </cell>
        </row>
        <row r="1016">
          <cell r="N1016" t="str">
            <v>Esperadinha Airport | Cape Verde</v>
          </cell>
        </row>
        <row r="1017">
          <cell r="N1017" t="str">
            <v>Breves Airport | Brazil</v>
          </cell>
        </row>
        <row r="1018">
          <cell r="N1018" t="str">
            <v>Beluga Airport | United States</v>
          </cell>
        </row>
        <row r="1019">
          <cell r="N1019" t="str">
            <v>Burevestnik Airport | Russian Federation</v>
          </cell>
        </row>
        <row r="1020">
          <cell r="N1020" t="str">
            <v>Batavia Downs Airport | Australia</v>
          </cell>
        </row>
        <row r="1021">
          <cell r="N1021" t="str">
            <v>Batesville Regional Airport | United States</v>
          </cell>
        </row>
        <row r="1022">
          <cell r="N1022" t="str">
            <v>Beverly Municipal Airport | United States</v>
          </cell>
        </row>
        <row r="1023">
          <cell r="N1023" t="str">
            <v>Beverley Springs Airport | Australia</v>
          </cell>
        </row>
        <row r="1024">
          <cell r="N1024" t="str">
            <v>Gautam Buddha Airport | Nepal</v>
          </cell>
        </row>
        <row r="1025">
          <cell r="N1025" t="str">
            <v>Barrow Island Airport | Australia</v>
          </cell>
        </row>
        <row r="1026">
          <cell r="N1026" t="str">
            <v>Brawley Municipal Airport | United States</v>
          </cell>
        </row>
        <row r="1027">
          <cell r="N1027" t="str">
            <v>Brownwood Regional Airport | United States</v>
          </cell>
        </row>
        <row r="1028">
          <cell r="N1028" t="str">
            <v>Braunschweig-Wolfsburg Airport | Germany</v>
          </cell>
        </row>
        <row r="1029">
          <cell r="N1029" t="str">
            <v>Barrow Walney Island Airport | United Kingdom</v>
          </cell>
        </row>
        <row r="1030">
          <cell r="N1030" t="str">
            <v>Bowling Green Warren County Regional Airport | United States</v>
          </cell>
        </row>
        <row r="1031">
          <cell r="N1031" t="str">
            <v>Butterworth Airport | Malaysia</v>
          </cell>
        </row>
        <row r="1032">
          <cell r="N1032" t="str">
            <v>Baltimore/Washington International Thurgood Marshall Airport | United States</v>
          </cell>
        </row>
        <row r="1033">
          <cell r="N1033" t="str">
            <v>Bawan Airport | Papua New Guinea</v>
          </cell>
        </row>
        <row r="1034">
          <cell r="N1034" t="str">
            <v>Bol Airport | Croatia</v>
          </cell>
        </row>
        <row r="1035">
          <cell r="N1035" t="str">
            <v>Earl Henry Airport | United States</v>
          </cell>
        </row>
        <row r="1036">
          <cell r="N1036" t="str">
            <v>Bowman Regional Airport | United States</v>
          </cell>
        </row>
        <row r="1037">
          <cell r="N1037" t="str">
            <v>Brunei International Airport | Brunei Darussalam</v>
          </cell>
        </row>
        <row r="1038">
          <cell r="N1038" t="str">
            <v>Balakovo Airport | Russian Federation</v>
          </cell>
        </row>
        <row r="1039">
          <cell r="N1039" t="str">
            <v>Bewani Airport | Papua New Guinea</v>
          </cell>
        </row>
        <row r="1040">
          <cell r="N1040" t="str">
            <v>Brewarrina Airport | Australia</v>
          </cell>
        </row>
        <row r="1041">
          <cell r="N1041" t="str">
            <v>Wynyard Airport | Australia</v>
          </cell>
        </row>
        <row r="1042">
          <cell r="N1042" t="str">
            <v>Sydney Bankstown Airport | Australia</v>
          </cell>
        </row>
        <row r="1043">
          <cell r="N1043" t="str">
            <v>Las Brujas Airport | Cuba</v>
          </cell>
        </row>
        <row r="1044">
          <cell r="N1044" t="str">
            <v>Blimbingsari Airport | Indonesia</v>
          </cell>
        </row>
        <row r="1045">
          <cell r="N1045" t="str">
            <v>George R Carr Memorial Air Field | United States</v>
          </cell>
        </row>
        <row r="1046">
          <cell r="N1046" t="str">
            <v>Babo Airport | Indonesia</v>
          </cell>
        </row>
        <row r="1047">
          <cell r="N1047" t="str">
            <v>Bade Airport | Indonesia</v>
          </cell>
        </row>
        <row r="1048">
          <cell r="N1048" t="str">
            <v>Bakel Airport | Senegal</v>
          </cell>
        </row>
        <row r="1049">
          <cell r="N1049" t="str">
            <v>Bellburn Airstrip | Australia</v>
          </cell>
        </row>
        <row r="1050">
          <cell r="N1050" t="str">
            <v>Bendigo Airport | Australia</v>
          </cell>
        </row>
        <row r="1051">
          <cell r="N1051" t="str">
            <v>Balkhash Airport | Kazakhstan</v>
          </cell>
        </row>
        <row r="1052">
          <cell r="N1052" t="str">
            <v>Boundiali Airport | Côte d'Ivoire</v>
          </cell>
        </row>
        <row r="1053">
          <cell r="N1053" t="str">
            <v>Boralday Airport | Kazakhstan</v>
          </cell>
        </row>
        <row r="1054">
          <cell r="N1054" t="str">
            <v>Buckeye Municipal Airport | United States</v>
          </cell>
        </row>
        <row r="1055">
          <cell r="N1055" t="str">
            <v>Batom Airport | Indonesia</v>
          </cell>
        </row>
        <row r="1056">
          <cell r="N1056" t="str">
            <v>Imsık Airport | Turkey</v>
          </cell>
        </row>
        <row r="1057">
          <cell r="N1057" t="str">
            <v>Buochs Airport | Switzerland</v>
          </cell>
        </row>
        <row r="1058">
          <cell r="N1058" t="str">
            <v>Biała Podlaska Airfield | Poland</v>
          </cell>
        </row>
        <row r="1059">
          <cell r="N1059" t="str">
            <v>Bam Airport | Iran, Islamic Republic of</v>
          </cell>
        </row>
        <row r="1060">
          <cell r="N1060" t="str">
            <v>Borrego Valley Airport | United States</v>
          </cell>
        </row>
        <row r="1061">
          <cell r="N1061" t="str">
            <v>Bontang Airport | Indonesia</v>
          </cell>
        </row>
        <row r="1062">
          <cell r="N1062" t="str">
            <v>Bancasi Airport | Philippines</v>
          </cell>
        </row>
        <row r="1063">
          <cell r="N1063" t="str">
            <v>Breiðdalsvík Airport | Iceland</v>
          </cell>
        </row>
        <row r="1064">
          <cell r="N1064" t="str">
            <v>Bawean Airport | Indonesia</v>
          </cell>
        </row>
        <row r="1065">
          <cell r="N1065" t="str">
            <v>Borama Airport | Somalia</v>
          </cell>
        </row>
        <row r="1066">
          <cell r="N1066" t="str">
            <v>Krainiy Airport | Kazakhstan</v>
          </cell>
        </row>
        <row r="1067">
          <cell r="N1067" t="str">
            <v>Bunsil Airport | Papua New Guinea</v>
          </cell>
        </row>
        <row r="1068">
          <cell r="N1068" t="str">
            <v>Boundary Airport | United States</v>
          </cell>
        </row>
        <row r="1069">
          <cell r="N1069" t="str">
            <v>Dibba Airport | Oman</v>
          </cell>
        </row>
        <row r="1070">
          <cell r="N1070" t="str">
            <v>Yacuiba Airport | Bolivia, Plurinational State of</v>
          </cell>
        </row>
        <row r="1071">
          <cell r="N1071" t="str">
            <v>Al-Bayda Airport | Yemen</v>
          </cell>
        </row>
        <row r="1072">
          <cell r="N1072" t="str">
            <v>Albert-Bray Airport | France</v>
          </cell>
        </row>
        <row r="1073">
          <cell r="N1073" t="str">
            <v>Johnson County Airport | United States</v>
          </cell>
        </row>
        <row r="1074">
          <cell r="N1074" t="str">
            <v>Arkansas International Airport | United States</v>
          </cell>
        </row>
        <row r="1075">
          <cell r="N1075" t="str">
            <v>Burley Municipal Airport | United States</v>
          </cell>
        </row>
        <row r="1076">
          <cell r="N1076" t="str">
            <v>Beja Airport / Airbase | Portugal</v>
          </cell>
        </row>
        <row r="1077">
          <cell r="N1077" t="str">
            <v>Bouaké Airport | Côte d'Ivoire</v>
          </cell>
        </row>
        <row r="1078">
          <cell r="N1078" t="str">
            <v>Bella Yella Airport | Liberia</v>
          </cell>
        </row>
        <row r="1079">
          <cell r="N1079" t="str">
            <v>Carlos Manuel de Cespedes Airport | Cuba</v>
          </cell>
        </row>
        <row r="1080">
          <cell r="N1080" t="str">
            <v>Bayankhongor Airport | Mongolia</v>
          </cell>
        </row>
        <row r="1081">
          <cell r="N1081" t="str">
            <v>Bonito Airport | Brazil</v>
          </cell>
        </row>
        <row r="1082">
          <cell r="N1082" t="str">
            <v>Barimunya Airport | Australia</v>
          </cell>
        </row>
        <row r="1083">
          <cell r="N1083" t="str">
            <v>Bunyu Airport | Indonesia</v>
          </cell>
        </row>
        <row r="1084">
          <cell r="N1084" t="str">
            <v>Læsø Airport | Denmark</v>
          </cell>
        </row>
        <row r="1085">
          <cell r="N1085" t="str">
            <v>Bicycle Lake Army Air Field | United States</v>
          </cell>
        </row>
        <row r="1086">
          <cell r="N1086" t="str">
            <v>Bantry Aerodrome | Ireland</v>
          </cell>
        </row>
        <row r="1087">
          <cell r="N1087" t="str">
            <v>Bayreuth Airport | Germany</v>
          </cell>
        </row>
        <row r="1088">
          <cell r="N1088" t="str">
            <v>Blakely Island Airport | United States</v>
          </cell>
        </row>
        <row r="1089">
          <cell r="N1089" t="str">
            <v>Baniyala Airport | Australia</v>
          </cell>
        </row>
        <row r="1090">
          <cell r="N1090" t="str">
            <v>San Pedro Airport | Nicaragua</v>
          </cell>
        </row>
        <row r="1091">
          <cell r="N1091" t="str">
            <v>Bazaruto Island Airport | Mozambique</v>
          </cell>
        </row>
        <row r="1092">
          <cell r="N1092" t="str">
            <v>Umberto Modiano Airport | Brazil</v>
          </cell>
        </row>
        <row r="1093">
          <cell r="N1093" t="str">
            <v>Balranald Airport | Australia</v>
          </cell>
        </row>
        <row r="1094">
          <cell r="N1094" t="str">
            <v>Philip S. W. Goldson International Airport | Belize</v>
          </cell>
        </row>
        <row r="1095">
          <cell r="N1095" t="str">
            <v>Benton Field | United States</v>
          </cell>
        </row>
        <row r="1096">
          <cell r="N1096" t="str">
            <v>Bydgoszcz Ignacy Jan Paderewski Airport | Poland</v>
          </cell>
        </row>
        <row r="1097">
          <cell r="N1097" t="str">
            <v>Bumi Airport | Zimbabwe</v>
          </cell>
        </row>
        <row r="1098">
          <cell r="N1098" t="str">
            <v>Balıkesir Merkez Airport | Turkey</v>
          </cell>
        </row>
        <row r="1099">
          <cell r="N1099" t="str">
            <v>Bryansk Airport | Russian Federation</v>
          </cell>
        </row>
        <row r="1100">
          <cell r="N1100" t="str">
            <v>Barisal Airport | Bangladesh</v>
          </cell>
        </row>
        <row r="1101">
          <cell r="N1101" t="str">
            <v>Bemolanga Airport | Madagascar</v>
          </cell>
        </row>
        <row r="1102">
          <cell r="N1102" t="str">
            <v>Gallatin Field | United States</v>
          </cell>
        </row>
        <row r="1103">
          <cell r="N1103" t="str">
            <v>Bolzano Airport | Italy</v>
          </cell>
        </row>
        <row r="1104">
          <cell r="N1104" t="str">
            <v>Bizant Airport | Australia</v>
          </cell>
        </row>
        <row r="1105">
          <cell r="N1105" t="str">
            <v>Béziers-Vias Airport | France</v>
          </cell>
        </row>
        <row r="1106">
          <cell r="N1106" t="str">
            <v>Eagle Air Park | United States</v>
          </cell>
        </row>
        <row r="1107">
          <cell r="N1107" t="str">
            <v>Buta Zega Airport | Congo, the Democratic Republic of the</v>
          </cell>
        </row>
        <row r="1108">
          <cell r="N1108" t="str">
            <v>Maya-Maya Airport | Congo</v>
          </cell>
        </row>
        <row r="1109">
          <cell r="N1109" t="str">
            <v>Bazhong Enyang Airport | China</v>
          </cell>
        </row>
        <row r="1110">
          <cell r="N1110" t="str">
            <v>Bălți International Airport | Moldova, Republic of</v>
          </cell>
        </row>
        <row r="1111">
          <cell r="N1111" t="str">
            <v>RAF Brize Norton | United Kingdom</v>
          </cell>
        </row>
        <row r="1112">
          <cell r="N1112" t="str">
            <v>Catacamas Airport | Honduras</v>
          </cell>
        </row>
        <row r="1113">
          <cell r="N1113" t="str">
            <v>Cabinda Airport | Angola</v>
          </cell>
        </row>
        <row r="1114">
          <cell r="N1114" t="str">
            <v>Cascavel Airport | Brazil</v>
          </cell>
        </row>
        <row r="1115">
          <cell r="N1115" t="str">
            <v>Wexford County Airport | United States</v>
          </cell>
        </row>
        <row r="1116">
          <cell r="N1116" t="str">
            <v>Columbia Metropolitan Airport | United States</v>
          </cell>
        </row>
        <row r="1117">
          <cell r="N1117" t="str">
            <v>Carauari Airport | Brazil</v>
          </cell>
        </row>
        <row r="1118">
          <cell r="N1118" t="str">
            <v>Cagliari Elmas Airport | Italy</v>
          </cell>
        </row>
        <row r="1119">
          <cell r="N1119" t="str">
            <v>Cà Mau Airport | Viet Nam</v>
          </cell>
        </row>
        <row r="1120">
          <cell r="N1120" t="str">
            <v>Cairo International Airport | Egypt</v>
          </cell>
        </row>
        <row r="1121">
          <cell r="N1121" t="str">
            <v>Canaima Airport | Venezuela, Bolivarian Republic of</v>
          </cell>
        </row>
        <row r="1122">
          <cell r="N1122" t="str">
            <v>Akron Canton Regional Airport | United States</v>
          </cell>
        </row>
        <row r="1123">
          <cell r="N1123" t="str">
            <v>Campbeltown Airport | United Kingdom</v>
          </cell>
        </row>
        <row r="1124">
          <cell r="N1124" t="str">
            <v>Camiri Airport | Bolivia, Plurinational State of</v>
          </cell>
        </row>
        <row r="1125">
          <cell r="N1125" t="str">
            <v>Guangzhou Baiyun International Airport | China</v>
          </cell>
        </row>
        <row r="1126">
          <cell r="N1126" t="str">
            <v>Clayton Municipal Airpark | United States</v>
          </cell>
        </row>
        <row r="1127">
          <cell r="N1127" t="str">
            <v>Cap Haitien International Airport | Haiti</v>
          </cell>
        </row>
        <row r="1128">
          <cell r="N1128" t="str">
            <v>Juan H White Airport | Colombia</v>
          </cell>
        </row>
        <row r="1129">
          <cell r="N1129" t="str">
            <v>Caribou Municipal Airport | United States</v>
          </cell>
        </row>
        <row r="1130">
          <cell r="N1130" t="str">
            <v>Cascais Airport | Portugal</v>
          </cell>
        </row>
        <row r="1131">
          <cell r="N1131" t="str">
            <v>Caruaru Airport | Brazil</v>
          </cell>
        </row>
        <row r="1132">
          <cell r="N1132" t="str">
            <v>Cazombo Airport | Angola</v>
          </cell>
        </row>
        <row r="1133">
          <cell r="N1133" t="str">
            <v>Bartolomeu Lisandro Airport | Brazil</v>
          </cell>
        </row>
        <row r="1134">
          <cell r="N1134" t="str">
            <v>Carlisle Airport | United Kingdom</v>
          </cell>
        </row>
        <row r="1135">
          <cell r="N1135" t="str">
            <v>Cayenne-Rochambeau Airport | French Guiana</v>
          </cell>
        </row>
        <row r="1136">
          <cell r="N1136" t="str">
            <v>Cobar Airport | Australia</v>
          </cell>
        </row>
        <row r="1137">
          <cell r="N1137" t="str">
            <v>Jorge Wilsterman International Airport | Bolivia, Plurinational State of</v>
          </cell>
        </row>
        <row r="1138">
          <cell r="N1138" t="str">
            <v>Cherrabun Airport | Australia</v>
          </cell>
        </row>
        <row r="1139">
          <cell r="N1139" t="str">
            <v>Car Nicobar Air Force Station | India</v>
          </cell>
        </row>
        <row r="1140">
          <cell r="N1140" t="str">
            <v>Greater Cumberland Regional Airport | United States</v>
          </cell>
        </row>
        <row r="1141">
          <cell r="N1141" t="str">
            <v>Council Bluffs Municipal Airport | United States</v>
          </cell>
        </row>
        <row r="1142">
          <cell r="N1142" t="str">
            <v>Cambridge Airport | United Kingdom</v>
          </cell>
        </row>
        <row r="1143">
          <cell r="N1143" t="str">
            <v>Béchar Boudghene Ben Ali Lotfi Airport | Algeria</v>
          </cell>
        </row>
        <row r="1144">
          <cell r="N1144" t="str">
            <v>Cape Barren Island Airport | Australia</v>
          </cell>
        </row>
        <row r="1145">
          <cell r="N1145" t="str">
            <v>Cabo Rojo Airport | Dominican Republic</v>
          </cell>
        </row>
        <row r="1146">
          <cell r="N1146" t="str">
            <v>Shalz Field | United States</v>
          </cell>
        </row>
        <row r="1147">
          <cell r="N1147" t="str">
            <v>Aeropuerto "General Tomas de Heres". Ciudad Bolivar | Venezuela, Bolivarian Republic of</v>
          </cell>
        </row>
        <row r="1148">
          <cell r="N1148" t="str">
            <v>Columbus Air Force Base | United States</v>
          </cell>
        </row>
        <row r="1149">
          <cell r="N1149" t="str">
            <v>Penggung Airport | Indonesia</v>
          </cell>
        </row>
        <row r="1150">
          <cell r="N1150" t="str">
            <v>Awang Airport | Philippines</v>
          </cell>
        </row>
        <row r="1151">
          <cell r="N1151" t="str">
            <v>Margaret Ekpo International Airport | Nigeria</v>
          </cell>
        </row>
        <row r="1152">
          <cell r="N1152" t="str">
            <v>Canberra International Airport | Australia</v>
          </cell>
        </row>
        <row r="1153">
          <cell r="N1153" t="str">
            <v>Oro Negro Airport | Venezuela, Bolivarian Republic of</v>
          </cell>
        </row>
        <row r="1154">
          <cell r="N1154" t="str">
            <v>Catumbela Airport | Angola</v>
          </cell>
        </row>
        <row r="1155">
          <cell r="N1155" t="str">
            <v>Coban Airport | Guatemala</v>
          </cell>
        </row>
        <row r="1156">
          <cell r="N1156" t="str">
            <v>Campo Mourão Airport | Brazil</v>
          </cell>
        </row>
        <row r="1157">
          <cell r="N1157" t="str">
            <v>Condobolin Airport | Australia</v>
          </cell>
        </row>
        <row r="1158">
          <cell r="N1158" t="str">
            <v>Canobie Airport | Australia</v>
          </cell>
        </row>
        <row r="1159">
          <cell r="N1159" t="str">
            <v>Chimore Airport | Bolivia, Plurinational State of</v>
          </cell>
        </row>
        <row r="1160">
          <cell r="N1160" t="str">
            <v>Cable Airport | United States</v>
          </cell>
        </row>
        <row r="1161">
          <cell r="N1161" t="str">
            <v>Jardines Del Rey Airport | Cuba</v>
          </cell>
        </row>
        <row r="1162">
          <cell r="N1162" t="str">
            <v>Capital International Airport | Egypt</v>
          </cell>
        </row>
        <row r="1163">
          <cell r="N1163" t="str">
            <v>Carcassonne Airport | France</v>
          </cell>
        </row>
        <row r="1164">
          <cell r="N1164" t="str">
            <v>Crane County Airport | United States</v>
          </cell>
        </row>
        <row r="1165">
          <cell r="N1165" t="str">
            <v>Chile Chico Airport | Chile</v>
          </cell>
        </row>
        <row r="1166">
          <cell r="N1166" t="str">
            <v>Concórdia Airport | Brazil</v>
          </cell>
        </row>
        <row r="1167">
          <cell r="N1167" t="str">
            <v>Calicut International Airport | India</v>
          </cell>
        </row>
        <row r="1168">
          <cell r="N1168" t="str">
            <v>Cocos (Keeling) Islands Airport | Cocos (Keeling) Islands</v>
          </cell>
        </row>
        <row r="1169">
          <cell r="N1169" t="str">
            <v>Chinchilla Airport | Australia</v>
          </cell>
        </row>
        <row r="1170">
          <cell r="N1170" t="str">
            <v>Diomício Freitas Airport | Brazil</v>
          </cell>
        </row>
        <row r="1171">
          <cell r="N1171" t="str">
            <v>Chakcharan Airport | Afghanistan</v>
          </cell>
        </row>
        <row r="1172">
          <cell r="N1172" t="str">
            <v>Carimagua Airport | Colombia</v>
          </cell>
        </row>
        <row r="1173">
          <cell r="N1173" t="str">
            <v>Carriel Sur Airport | Chile</v>
          </cell>
        </row>
        <row r="1174">
          <cell r="N1174" t="str">
            <v>Buchanan Field | United States</v>
          </cell>
        </row>
        <row r="1175">
          <cell r="N1175" t="str">
            <v>Simón Bolívar International Airport | Venezuela, Bolivarian Republic of</v>
          </cell>
        </row>
        <row r="1176">
          <cell r="N1176" t="str">
            <v>Netaji Subhash Chandra Bose International Airport | India</v>
          </cell>
        </row>
        <row r="1177">
          <cell r="N1177" t="str">
            <v>Craig Cove Airport | Vanuatu</v>
          </cell>
        </row>
        <row r="1178">
          <cell r="N1178" t="str">
            <v>Cowell Airport | Australia</v>
          </cell>
        </row>
        <row r="1179">
          <cell r="N1179" t="str">
            <v>Cáceres Airport | Brazil</v>
          </cell>
        </row>
        <row r="1180">
          <cell r="N1180" t="str">
            <v>Northeast Iowa Regional Airport | United States</v>
          </cell>
        </row>
        <row r="1181">
          <cell r="N1181" t="str">
            <v>Chub Cay Airport | Bahamas</v>
          </cell>
        </row>
        <row r="1182">
          <cell r="N1182" t="str">
            <v>Cooinda Airport | Australia</v>
          </cell>
        </row>
        <row r="1183">
          <cell r="N1183" t="str">
            <v>Cold Bay Airport | United States</v>
          </cell>
        </row>
        <row r="1184">
          <cell r="N1184" t="str">
            <v>Cedar City Regional Airport | United States</v>
          </cell>
        </row>
        <row r="1185">
          <cell r="N1185" t="str">
            <v>Cauquira Airport | Honduras</v>
          </cell>
        </row>
        <row r="1186">
          <cell r="N1186" t="str">
            <v>Chengde Puning Airport | China</v>
          </cell>
        </row>
        <row r="1187">
          <cell r="N1187" t="str">
            <v>Charles de Gaulle International Airport | France</v>
          </cell>
        </row>
        <row r="1188">
          <cell r="N1188" t="str">
            <v>Harrell Field | United States</v>
          </cell>
        </row>
        <row r="1189">
          <cell r="N1189" t="str">
            <v>Cachoeiro do Itapemirim Airport | Brazil</v>
          </cell>
        </row>
        <row r="1190">
          <cell r="N1190" t="str">
            <v>Conceição do Araguaia Airport | Brazil</v>
          </cell>
        </row>
        <row r="1191">
          <cell r="N1191" t="str">
            <v>Candle 2 Airport | United States</v>
          </cell>
        </row>
        <row r="1192">
          <cell r="N1192" t="str">
            <v>Woodward Field | United States</v>
          </cell>
        </row>
        <row r="1193">
          <cell r="N1193" t="str">
            <v>Cradock Airport | South Africa</v>
          </cell>
        </row>
        <row r="1194">
          <cell r="N1194" t="str">
            <v>Kadapa Airport | India</v>
          </cell>
        </row>
        <row r="1195">
          <cell r="N1195" t="str">
            <v>Croydon Airport | Australia</v>
          </cell>
        </row>
        <row r="1196">
          <cell r="N1196" t="str">
            <v>Chadron Municipal Airport | United States</v>
          </cell>
        </row>
        <row r="1197">
          <cell r="N1197" t="str">
            <v>Childress Municipal Airport | United States</v>
          </cell>
        </row>
        <row r="1198">
          <cell r="N1198" t="str">
            <v>Castellón-Costa Azahar Airport | Spain</v>
          </cell>
        </row>
        <row r="1199">
          <cell r="N1199" t="str">
            <v>Camden Airport | Australia</v>
          </cell>
        </row>
        <row r="1200">
          <cell r="N1200" t="str">
            <v>Merle K (Mudhole) Smith Airport | United States</v>
          </cell>
        </row>
        <row r="1201">
          <cell r="N1201" t="str">
            <v>Essex County Airport | United States</v>
          </cell>
        </row>
        <row r="1202">
          <cell r="N1202" t="str">
            <v>Cagayan de Sulu Airport | Philippines</v>
          </cell>
        </row>
        <row r="1203">
          <cell r="N1203" t="str">
            <v>Cessna Aircraft Field | United States</v>
          </cell>
        </row>
        <row r="1204">
          <cell r="N1204" t="str">
            <v>Mactan Cebu International Airport | Philippines</v>
          </cell>
        </row>
        <row r="1205">
          <cell r="N1205" t="str">
            <v>Jack Mc Namara Field Airport | United States</v>
          </cell>
        </row>
        <row r="1206">
          <cell r="N1206" t="str">
            <v>Ceduna Airport | Australia</v>
          </cell>
        </row>
        <row r="1207">
          <cell r="N1207" t="str">
            <v>Cherepovets Airport | Russian Federation</v>
          </cell>
        </row>
        <row r="1208">
          <cell r="N1208" t="str">
            <v>Westover ARB/Metropolitan Airport | United States</v>
          </cell>
        </row>
        <row r="1209">
          <cell r="N1209" t="str">
            <v>Hawarden Airport | United Kingdom</v>
          </cell>
        </row>
        <row r="1210">
          <cell r="N1210" t="str">
            <v>Chelinda Malawi Airport | Malawi</v>
          </cell>
        </row>
        <row r="1211">
          <cell r="N1211" t="str">
            <v>Chiang Rai International Airport | Thailand</v>
          </cell>
        </row>
        <row r="1212">
          <cell r="N1212" t="str">
            <v>Chelyabinsk Balandino Airport | Russian Federation</v>
          </cell>
        </row>
        <row r="1213">
          <cell r="N1213" t="str">
            <v>Central Airport | United States</v>
          </cell>
        </row>
        <row r="1214">
          <cell r="N1214" t="str">
            <v>Ciudad Obregón International Airport | Mexico</v>
          </cell>
        </row>
        <row r="1215">
          <cell r="N1215" t="str">
            <v>Waco Kungo Airport | Angola</v>
          </cell>
        </row>
        <row r="1216">
          <cell r="N1216" t="str">
            <v>Concepción Airport | Bolivia, Plurinational State of</v>
          </cell>
        </row>
        <row r="1217">
          <cell r="N1217" t="str">
            <v>Cannes-Mandelieu Airport | France</v>
          </cell>
        </row>
        <row r="1218">
          <cell r="N1218" t="str">
            <v>Cherbourg-Maupertus Airport | France</v>
          </cell>
        </row>
        <row r="1219">
          <cell r="N1219" t="str">
            <v>Cessnock Airport | Australia</v>
          </cell>
        </row>
        <row r="1220">
          <cell r="N1220" t="str">
            <v>Cholet Le Pontreau Airport | France</v>
          </cell>
        </row>
        <row r="1221">
          <cell r="N1221" t="str">
            <v>Oconee County Regional Airport | United States</v>
          </cell>
        </row>
        <row r="1222">
          <cell r="N1222" t="str">
            <v>Mettel Field | United States</v>
          </cell>
        </row>
        <row r="1223">
          <cell r="N1223" t="str">
            <v>Bob Sikes Airport | United States</v>
          </cell>
        </row>
        <row r="1224">
          <cell r="N1224" t="str">
            <v>Chena Hot Springs Airport | United States</v>
          </cell>
        </row>
        <row r="1225">
          <cell r="N1225" t="str">
            <v>Kyle Oakley Field | United States</v>
          </cell>
        </row>
        <row r="1226">
          <cell r="N1226" t="str">
            <v>Cortez Municipal Airport | United States</v>
          </cell>
        </row>
        <row r="1227">
          <cell r="N1227" t="str">
            <v>Cabo Frio Airport | Brazil</v>
          </cell>
        </row>
        <row r="1228">
          <cell r="N1228" t="str">
            <v>Caçador Airport | Brazil</v>
          </cell>
        </row>
        <row r="1229">
          <cell r="N1229" t="str">
            <v>Coulter Field | United States</v>
          </cell>
        </row>
        <row r="1230">
          <cell r="N1230" t="str">
            <v>Clermont-Ferrand Auvergne Airport | France</v>
          </cell>
        </row>
        <row r="1231">
          <cell r="N1231" t="str">
            <v>Cafunfo Airport | Angola</v>
          </cell>
        </row>
        <row r="1232">
          <cell r="N1232" t="str">
            <v>Jaime Gonzalez Airport | Cuba</v>
          </cell>
        </row>
        <row r="1233">
          <cell r="N1233" t="str">
            <v>Clifton Hills Airport | Australia</v>
          </cell>
        </row>
        <row r="1234">
          <cell r="N1234" t="str">
            <v>Camfield Airport | Australia</v>
          </cell>
        </row>
        <row r="1235">
          <cell r="N1235" t="str">
            <v>Ech Cheliff Airport | Algeria</v>
          </cell>
        </row>
        <row r="1236">
          <cell r="N1236" t="str">
            <v>Conklin (Leismer) Airport | Canada</v>
          </cell>
        </row>
        <row r="1237">
          <cell r="N1237" t="str">
            <v>Donegal Airport | Ireland</v>
          </cell>
        </row>
        <row r="1238">
          <cell r="N1238" t="str">
            <v>Confresa Airport | Brazil</v>
          </cell>
        </row>
        <row r="1239">
          <cell r="N1239" t="str">
            <v>Carpentaria Downs Airport | Australia</v>
          </cell>
        </row>
        <row r="1240">
          <cell r="N1240" t="str">
            <v>Creston Valley Regional Airport - Art Sutcliffe Field | Canada</v>
          </cell>
        </row>
        <row r="1241">
          <cell r="N1241" t="str">
            <v>Caen-Carpiquet Airport | France</v>
          </cell>
        </row>
        <row r="1242">
          <cell r="N1242" t="str">
            <v>Coffs Harbour Airport | Australia</v>
          </cell>
        </row>
        <row r="1243">
          <cell r="N1243" t="str">
            <v>Greenlee County Airport | United States</v>
          </cell>
        </row>
        <row r="1244">
          <cell r="N1244" t="str">
            <v>Ioannis Kapodistrias International Airport | Greece</v>
          </cell>
        </row>
        <row r="1245">
          <cell r="N1245" t="str">
            <v>Coffeyville Municipal Airport | United States</v>
          </cell>
        </row>
        <row r="1246">
          <cell r="N1246" t="str">
            <v>Marechal Rondon Airport | Brazil</v>
          </cell>
        </row>
        <row r="1247">
          <cell r="N1247" t="str">
            <v>Cape Gloucester Airport | Papua New Guinea</v>
          </cell>
        </row>
        <row r="1248">
          <cell r="N1248" t="str">
            <v>Changde Airport | China</v>
          </cell>
        </row>
        <row r="1249">
          <cell r="N1249" t="str">
            <v>Cambridge Dorchester Airport | United States</v>
          </cell>
        </row>
        <row r="1250">
          <cell r="N1250" t="str">
            <v>Cuyahoga County Airport | United States</v>
          </cell>
        </row>
        <row r="1251">
          <cell r="N1251" t="str">
            <v>Casiguran Airport | Philippines</v>
          </cell>
        </row>
        <row r="1252">
          <cell r="N1252" t="str">
            <v>Congonhas Airport | Brazil</v>
          </cell>
        </row>
        <row r="1253">
          <cell r="N1253" t="str">
            <v>Cape Girardeau Regional Airport | United States</v>
          </cell>
        </row>
        <row r="1254">
          <cell r="N1254" t="str">
            <v>Kasompe Airport | Zambia</v>
          </cell>
        </row>
        <row r="1255">
          <cell r="N1255" t="str">
            <v>Soekarno-Hatta International Airport | Indonesia</v>
          </cell>
        </row>
        <row r="1256">
          <cell r="N1256" t="str">
            <v>Camiguin Airport | Philippines</v>
          </cell>
        </row>
        <row r="1257">
          <cell r="N1257" t="str">
            <v>Cologne Bonn Airport | Germany</v>
          </cell>
        </row>
        <row r="1258">
          <cell r="N1258" t="str">
            <v>Zhengzhou Xinzheng International Airport | China</v>
          </cell>
        </row>
        <row r="1259">
          <cell r="N1259" t="str">
            <v>Shah Amanat International Airport | Bangladesh</v>
          </cell>
        </row>
        <row r="1260">
          <cell r="N1260" t="str">
            <v>Longjia Airport | China</v>
          </cell>
        </row>
        <row r="1261">
          <cell r="N1261" t="str">
            <v>Campo Grande Airport | Brazil</v>
          </cell>
        </row>
        <row r="1262">
          <cell r="N1262" t="str">
            <v>College Park Airport | United States</v>
          </cell>
        </row>
        <row r="1263">
          <cell r="N1263" t="str">
            <v>Caiguna Airport | Australia</v>
          </cell>
        </row>
        <row r="1264">
          <cell r="N1264" t="str">
            <v>Laguindingan Airport | Philippines</v>
          </cell>
        </row>
        <row r="1265">
          <cell r="N1265" t="str">
            <v>Casa Grande Municipal Airport | United States</v>
          </cell>
        </row>
        <row r="1266">
          <cell r="N1266" t="str">
            <v>Lovell Field | United States</v>
          </cell>
        </row>
        <row r="1267">
          <cell r="N1267" t="str">
            <v>Chilas Airport | Pakistan</v>
          </cell>
        </row>
        <row r="1268">
          <cell r="N1268" t="str">
            <v>Christchurch International Airport | New Zealand</v>
          </cell>
        </row>
        <row r="1269">
          <cell r="N1269" t="str">
            <v>Jinhae Airbase/Airport (G-813/K-10) | Korea, Republic of</v>
          </cell>
        </row>
        <row r="1270">
          <cell r="N1270" t="str">
            <v>Chaoyang Airport | China</v>
          </cell>
        </row>
        <row r="1271">
          <cell r="N1271" t="str">
            <v>Chachapoyas Airport | Peru</v>
          </cell>
        </row>
        <row r="1272">
          <cell r="N1272" t="str">
            <v>Chipinge Airport | Zimbabwe</v>
          </cell>
        </row>
        <row r="1273">
          <cell r="N1273" t="str">
            <v>Chickasha Municipal Airport | United States</v>
          </cell>
        </row>
        <row r="1274">
          <cell r="N1274" t="str">
            <v>Challis Airport | United States</v>
          </cell>
        </row>
        <row r="1275">
          <cell r="N1275" t="str">
            <v>Teniente FAP Jaime A De Montreuil Morales Airport | Peru</v>
          </cell>
        </row>
        <row r="1276">
          <cell r="N1276" t="str">
            <v>Jeon Ju Airport (G-703) | Korea, Republic of</v>
          </cell>
        </row>
        <row r="1277">
          <cell r="N1277" t="str">
            <v>Charlottesville Albemarle Airport | United States</v>
          </cell>
        </row>
        <row r="1278">
          <cell r="N1278" t="str">
            <v>Circle Hot Springs Airport | United States</v>
          </cell>
        </row>
        <row r="1279">
          <cell r="N1279" t="str">
            <v>Chania International Airport | Greece</v>
          </cell>
        </row>
        <row r="1280">
          <cell r="N1280" t="str">
            <v>Châteauroux-Déols "Marcel Dassault" Airport | France</v>
          </cell>
        </row>
        <row r="1281">
          <cell r="N1281" t="str">
            <v>Charleston Air Force Base-International Airport | United States</v>
          </cell>
        </row>
        <row r="1282">
          <cell r="N1282" t="str">
            <v>Chatham Islands-Tuuta Airport | New Zealand</v>
          </cell>
        </row>
        <row r="1283">
          <cell r="N1283" t="str">
            <v>Chuathbaluk Airport | United States</v>
          </cell>
        </row>
        <row r="1284">
          <cell r="N1284" t="str">
            <v>Aerodromo de Chaves | Portugal</v>
          </cell>
        </row>
        <row r="1285">
          <cell r="N1285" t="str">
            <v>Cap Manuel Niño International Airport | Panama</v>
          </cell>
        </row>
        <row r="1286">
          <cell r="N1286" t="str">
            <v>Choiseul Bay Airport | Solomon Islands</v>
          </cell>
        </row>
        <row r="1287">
          <cell r="N1287" t="str">
            <v>Chiloquin State Airport | United States</v>
          </cell>
        </row>
        <row r="1288">
          <cell r="N1288" t="str">
            <v>Ciampino-G. B. Pastine International Airport | Italy</v>
          </cell>
        </row>
        <row r="1289">
          <cell r="N1289" t="str">
            <v>Chico Municipal Airport | United States</v>
          </cell>
        </row>
        <row r="1290">
          <cell r="N1290" t="str">
            <v>The Eastern Iowa Airport | United States</v>
          </cell>
        </row>
        <row r="1291">
          <cell r="N1291" t="str">
            <v>Collie Airport | Australia</v>
          </cell>
        </row>
        <row r="1292">
          <cell r="N1292" t="str">
            <v>Chifeng Airport | China</v>
          </cell>
        </row>
        <row r="1293">
          <cell r="N1293" t="str">
            <v>Craig Moffat Airport | United States</v>
          </cell>
        </row>
        <row r="1294">
          <cell r="N1294" t="str">
            <v>Changzhi Airport | China</v>
          </cell>
        </row>
        <row r="1295">
          <cell r="N1295" t="str">
            <v>Çıldır Airport | Turkey</v>
          </cell>
        </row>
        <row r="1296">
          <cell r="N1296" t="str">
            <v>Capitán Aníbal Arab Airport | Bolivia, Plurinational State of</v>
          </cell>
        </row>
        <row r="1297">
          <cell r="N1297" t="str">
            <v>Chalkyitsik Airport | United States</v>
          </cell>
        </row>
        <row r="1298">
          <cell r="N1298" t="str">
            <v>Council Airport | United States</v>
          </cell>
        </row>
        <row r="1299">
          <cell r="N1299" t="str">
            <v>Cimitarra Airport | Colombia</v>
          </cell>
        </row>
        <row r="1300">
          <cell r="N1300" t="str">
            <v>Arthur N Neu Airport | United States</v>
          </cell>
        </row>
        <row r="1301">
          <cell r="N1301" t="str">
            <v>Teniente Col Carmelo Peralta Airport | Paraguay</v>
          </cell>
        </row>
        <row r="1302">
          <cell r="N1302" t="str">
            <v>Chipata Airport | Zambia</v>
          </cell>
        </row>
        <row r="1303">
          <cell r="N1303" t="str">
            <v>Chiquimula Airport | Guatemala</v>
          </cell>
        </row>
        <row r="1304">
          <cell r="N1304" t="str">
            <v>Cairo Regional Airport | United States</v>
          </cell>
        </row>
        <row r="1305">
          <cell r="N1305" t="str">
            <v>Canton Island Airport | Kiribati</v>
          </cell>
        </row>
        <row r="1306">
          <cell r="N1306" t="str">
            <v>Shymkent Airport | Kazakhstan</v>
          </cell>
        </row>
        <row r="1307">
          <cell r="N1307" t="str">
            <v>Chippewa County International Airport | United States</v>
          </cell>
        </row>
        <row r="1308">
          <cell r="N1308" t="str">
            <v>Canouan Airport | Saint Vincent and the Grenadines</v>
          </cell>
        </row>
        <row r="1309">
          <cell r="N1309" t="str">
            <v>Capitan FAP Jose A Quinones Gonzales International Airport | Peru</v>
          </cell>
        </row>
        <row r="1310">
          <cell r="N1310" t="str">
            <v>Comiso Airport | Italy</v>
          </cell>
        </row>
        <row r="1311">
          <cell r="N1311" t="str">
            <v>Coari Airport | Brazil</v>
          </cell>
        </row>
        <row r="1312">
          <cell r="N1312" t="str">
            <v>Mayor General FAP Armando Revoredo Iglesias Airport | Peru</v>
          </cell>
        </row>
        <row r="1313">
          <cell r="N1313" t="str">
            <v>Coimbatore International Airport | India</v>
          </cell>
        </row>
        <row r="1314">
          <cell r="N1314" t="str">
            <v>El Loa Airport | Chile</v>
          </cell>
        </row>
        <row r="1315">
          <cell r="N1315" t="str">
            <v>Coondewanna Airport | Australia</v>
          </cell>
        </row>
        <row r="1316">
          <cell r="N1316" t="str">
            <v>Chilko Lake (Tsylos Park Lodge) Airport | Canada</v>
          </cell>
        </row>
        <row r="1317">
          <cell r="N1317" t="str">
            <v>Cheongju International Airport/Cheongju Air Base (K-59/G-513) | Korea, Republic of</v>
          </cell>
        </row>
        <row r="1318">
          <cell r="N1318" t="str">
            <v>Chitral Airport | Pakistan</v>
          </cell>
        </row>
        <row r="1319">
          <cell r="N1319" t="str">
            <v>Chumphon Airport | Thailand</v>
          </cell>
        </row>
        <row r="1320">
          <cell r="N1320" t="str">
            <v>Nusawiru Airport | Indonesia</v>
          </cell>
        </row>
        <row r="1321">
          <cell r="N1321" t="str">
            <v>Abraham González International Airport | Mexico</v>
          </cell>
        </row>
        <row r="1322">
          <cell r="N1322" t="str">
            <v>San Antonio Copalar Airport | Mexico</v>
          </cell>
        </row>
        <row r="1323">
          <cell r="N1323" t="str">
            <v>Jeju International Airport | Korea, Republic of</v>
          </cell>
        </row>
        <row r="1324">
          <cell r="N1324" t="str">
            <v>Kegelman AF Aux Field | United States</v>
          </cell>
        </row>
        <row r="1325">
          <cell r="N1325" t="str">
            <v>North Central West Virginia Airport | United States</v>
          </cell>
        </row>
        <row r="1326">
          <cell r="N1326" t="str">
            <v>Cherkasy International Airport | Ukraine</v>
          </cell>
        </row>
        <row r="1327">
          <cell r="N1327" t="str">
            <v>Crooked Creek Airport | United States</v>
          </cell>
        </row>
        <row r="1328">
          <cell r="N1328" t="str">
            <v>Lampson Field | United States</v>
          </cell>
        </row>
        <row r="1329">
          <cell r="N1329" t="str">
            <v>Chongqing Jiangbei International Airport | China</v>
          </cell>
        </row>
        <row r="1330">
          <cell r="N1330" t="str">
            <v>Chokurdakh Airport | Russian Federation</v>
          </cell>
        </row>
        <row r="1331">
          <cell r="N1331" t="str">
            <v>Croker Island Airport | Australia</v>
          </cell>
        </row>
        <row r="1332">
          <cell r="N1332" t="str">
            <v>Sharp County Regional Airport | United States</v>
          </cell>
        </row>
        <row r="1333">
          <cell r="N1333" t="str">
            <v>Chkalovskiy Air Base | Russian Federation</v>
          </cell>
        </row>
        <row r="1334">
          <cell r="N1334" t="str">
            <v>Fletcher Field | United States</v>
          </cell>
        </row>
        <row r="1335">
          <cell r="N1335" t="str">
            <v>Crookston Municipal Kirkwood Field | United States</v>
          </cell>
        </row>
        <row r="1336">
          <cell r="N1336" t="str">
            <v>Cornélio Procópio Airport | Brazil</v>
          </cell>
        </row>
        <row r="1337">
          <cell r="N1337" t="str">
            <v>Crane Island Airstrip | United States</v>
          </cell>
        </row>
        <row r="1338">
          <cell r="N1338" t="str">
            <v>Carajás Airport | Brazil</v>
          </cell>
        </row>
        <row r="1339">
          <cell r="N1339" t="str">
            <v>Sarakhs Airport | Iran, Islamic Republic of</v>
          </cell>
        </row>
        <row r="1340">
          <cell r="N1340" t="str">
            <v>Cordova Municipal Airport | United States</v>
          </cell>
        </row>
        <row r="1341">
          <cell r="N1341" t="str">
            <v>Clarksville-Montgomery County Regional Airport | United States</v>
          </cell>
        </row>
        <row r="1342">
          <cell r="N1342" t="str">
            <v>Graeme Rowley Aerodrome | Australia</v>
          </cell>
        </row>
        <row r="1343">
          <cell r="N1343" t="str">
            <v>Chicken Airport | United States</v>
          </cell>
        </row>
        <row r="1344">
          <cell r="N1344" t="str">
            <v>Conakry International Airport | Guinea</v>
          </cell>
        </row>
        <row r="1345">
          <cell r="N1345" t="str">
            <v>Çanakkale Airport | Turkey</v>
          </cell>
        </row>
        <row r="1346">
          <cell r="N1346" t="str">
            <v>Comilla Airport | Bangladesh</v>
          </cell>
        </row>
        <row r="1347">
          <cell r="N1347" t="str">
            <v>Mc Clellan-Palomar Airport | United States</v>
          </cell>
        </row>
        <row r="1348">
          <cell r="N1348" t="str">
            <v>Cleveland Hopkins International Airport | United States</v>
          </cell>
        </row>
        <row r="1349">
          <cell r="N1349" t="str">
            <v>New Coalinga Municipal Airport | United States</v>
          </cell>
        </row>
        <row r="1350">
          <cell r="N1350" t="str">
            <v>Coolah Airport | Australia</v>
          </cell>
        </row>
        <row r="1351">
          <cell r="N1351" t="str">
            <v>Clintonville Municipal Airport | United States</v>
          </cell>
        </row>
        <row r="1352">
          <cell r="N1352" t="str">
            <v>Cluj-Napoca International Airport | Romania</v>
          </cell>
        </row>
        <row r="1353">
          <cell r="N1353" t="str">
            <v>Clinton Regional Airport | United States</v>
          </cell>
        </row>
        <row r="1354">
          <cell r="N1354" t="str">
            <v>Easterwood Field | United States</v>
          </cell>
        </row>
        <row r="1355">
          <cell r="N1355" t="str">
            <v>William R Fairchild International Airport | United States</v>
          </cell>
        </row>
        <row r="1356">
          <cell r="N1356" t="str">
            <v>Brig. Lysias Augusto Rodrigues Airport | Brazil</v>
          </cell>
        </row>
        <row r="1357">
          <cell r="N1357" t="str">
            <v>Alfonso Bonilla Aragon International Airport | Colombia</v>
          </cell>
        </row>
        <row r="1358">
          <cell r="N1358" t="str">
            <v>Clarks Point Airport | United States</v>
          </cell>
        </row>
        <row r="1359">
          <cell r="N1359" t="str">
            <v>Licenciado Miguel de la Madrid Airport | Mexico</v>
          </cell>
        </row>
        <row r="1360">
          <cell r="N1360" t="str">
            <v>Cliff Hatfield Memorial Airport | United States</v>
          </cell>
        </row>
        <row r="1361">
          <cell r="N1361" t="str">
            <v>Chehalis Centralia Airport | United States</v>
          </cell>
        </row>
        <row r="1362">
          <cell r="N1362" t="str">
            <v>Charlotte Douglas International Airport | United States</v>
          </cell>
        </row>
        <row r="1363">
          <cell r="N1363" t="str">
            <v>Columbus Municipal Airport | United States</v>
          </cell>
        </row>
        <row r="1364">
          <cell r="N1364" t="str">
            <v>Nelson Ribeiro Guimarães Airport | Brazil</v>
          </cell>
        </row>
        <row r="1365">
          <cell r="N1365" t="str">
            <v>Clearwater Air Park | United States</v>
          </cell>
        </row>
        <row r="1366">
          <cell r="N1366" t="str">
            <v>Clorinda Airport | Argentina</v>
          </cell>
        </row>
        <row r="1367">
          <cell r="N1367" t="str">
            <v>Calvi-Sainte-Catherine Airport | France</v>
          </cell>
        </row>
        <row r="1368">
          <cell r="N1368" t="str">
            <v>Calabozo Airport | Venezuela, Bolivarian Republic of</v>
          </cell>
        </row>
        <row r="1369">
          <cell r="N1369" t="str">
            <v>Cunnamulla Airport | Australia</v>
          </cell>
        </row>
        <row r="1370">
          <cell r="N1370" t="str">
            <v>Bandaranaike International Colombo Airport | Sri Lanka</v>
          </cell>
        </row>
        <row r="1371">
          <cell r="N1371" t="str">
            <v>Camocim Airport | Brazil</v>
          </cell>
        </row>
        <row r="1372">
          <cell r="N1372" t="str">
            <v>Cootamundra Airport | Australia</v>
          </cell>
        </row>
        <row r="1373">
          <cell r="N1373" t="str">
            <v>Ciudad del Carmen International Airport | Mexico</v>
          </cell>
        </row>
        <row r="1374">
          <cell r="N1374" t="str">
            <v>Chambéry-Savoie Airport | France</v>
          </cell>
        </row>
        <row r="1375">
          <cell r="N1375" t="str">
            <v>Corumbá International Airport | Brazil</v>
          </cell>
        </row>
        <row r="1376">
          <cell r="N1376" t="str">
            <v>John Glenn Columbus International Airport | United States</v>
          </cell>
        </row>
        <row r="1377">
          <cell r="N1377" t="str">
            <v>University of Illinois Willard Airport | United States</v>
          </cell>
        </row>
        <row r="1378">
          <cell r="N1378" t="str">
            <v>Chi Mei Airport | Taiwan, Province of China</v>
          </cell>
        </row>
        <row r="1379">
          <cell r="N1379" t="str">
            <v>Club Makokola Airport | Malawi</v>
          </cell>
        </row>
        <row r="1380">
          <cell r="N1380" t="str">
            <v>Camooweal Airport | Australia</v>
          </cell>
        </row>
        <row r="1381">
          <cell r="N1381" t="str">
            <v>Carmelita Airport | Guatemala</v>
          </cell>
        </row>
        <row r="1382">
          <cell r="N1382" t="str">
            <v>Mohammed V International Airport | Morocco</v>
          </cell>
        </row>
        <row r="1383">
          <cell r="N1383" t="str">
            <v>Obbia Airport | Somalia</v>
          </cell>
        </row>
        <row r="1384">
          <cell r="N1384" t="str">
            <v>Santana do Araguaia Airport | Brazil</v>
          </cell>
        </row>
        <row r="1385">
          <cell r="N1385" t="str">
            <v>Clermont Airport | Australia</v>
          </cell>
        </row>
        <row r="1386">
          <cell r="N1386" t="str">
            <v>Colmar-Houssen Airport | France</v>
          </cell>
        </row>
        <row r="1387">
          <cell r="N1387" t="str">
            <v>Scusciuban Airport | Somalia</v>
          </cell>
        </row>
        <row r="1388">
          <cell r="N1388" t="str">
            <v>New Cametá Airport | Brazil</v>
          </cell>
        </row>
        <row r="1389">
          <cell r="N1389" t="str">
            <v>Chimbu Airport | Papua New Guinea</v>
          </cell>
        </row>
        <row r="1390">
          <cell r="N1390" t="str">
            <v>Coromandel Aerodrome | New Zealand</v>
          </cell>
        </row>
        <row r="1391">
          <cell r="N1391" t="str">
            <v>Ignacio Agramonte International Airport | Cuba</v>
          </cell>
        </row>
        <row r="1392">
          <cell r="N1392" t="str">
            <v>Houghton County Memorial Airport | United States</v>
          </cell>
        </row>
        <row r="1393">
          <cell r="N1393" t="str">
            <v>Sparta Fort Mc Coy Airport | United States</v>
          </cell>
        </row>
        <row r="1394">
          <cell r="N1394" t="str">
            <v>Caia Airport | Mozambique</v>
          </cell>
        </row>
        <row r="1395">
          <cell r="N1395" t="str">
            <v>Cananea National Airport | Mexico</v>
          </cell>
        </row>
        <row r="1396">
          <cell r="N1396" t="str">
            <v>Coonamble Airport | Australia</v>
          </cell>
        </row>
        <row r="1397">
          <cell r="N1397" t="str">
            <v>Coconut Island Airport | Australia</v>
          </cell>
        </row>
        <row r="1398">
          <cell r="N1398" t="str">
            <v>Mihail Kogălniceanu International Airport | Romania</v>
          </cell>
        </row>
        <row r="1399">
          <cell r="N1399" t="str">
            <v>Fremont County Airport | United States</v>
          </cell>
        </row>
        <row r="1400">
          <cell r="N1400" t="str">
            <v>Tancredo Neves International Airport | Brazil</v>
          </cell>
        </row>
        <row r="1401">
          <cell r="N1401" t="str">
            <v>Cognac-Châteaubernard (BA 709) Air Base | France</v>
          </cell>
        </row>
        <row r="1402">
          <cell r="N1402" t="str">
            <v>Claremont Municipal Airport | United States</v>
          </cell>
        </row>
        <row r="1403">
          <cell r="N1403" t="str">
            <v>Changhai Airport | China</v>
          </cell>
        </row>
        <row r="1404">
          <cell r="N1404" t="str">
            <v>Cloncurry Airport | Australia</v>
          </cell>
        </row>
        <row r="1405">
          <cell r="N1405" t="str">
            <v>Blosser Municipal Airport | United States</v>
          </cell>
        </row>
        <row r="1406">
          <cell r="N1406" t="str">
            <v>Sindal Airport | Denmark</v>
          </cell>
        </row>
        <row r="1407">
          <cell r="N1407" t="str">
            <v>Cavern City Air Terminal | United States</v>
          </cell>
        </row>
        <row r="1408">
          <cell r="N1408" t="str">
            <v>Kannur International Airport | India</v>
          </cell>
        </row>
        <row r="1409">
          <cell r="N1409" t="str">
            <v>Chino Airport | United States</v>
          </cell>
        </row>
        <row r="1410">
          <cell r="N1410" t="str">
            <v>Neerlerit Inaat Airport | Greenland</v>
          </cell>
        </row>
        <row r="1411">
          <cell r="N1411" t="str">
            <v>Corrientes Airport | Argentina</v>
          </cell>
        </row>
        <row r="1412">
          <cell r="N1412" t="str">
            <v>Chañaral Airport | Chile</v>
          </cell>
        </row>
        <row r="1413">
          <cell r="N1413" t="str">
            <v>Cairns International Airport | Australia</v>
          </cell>
        </row>
        <row r="1414">
          <cell r="N1414" t="str">
            <v>Charata Airport | Argentina</v>
          </cell>
        </row>
        <row r="1415">
          <cell r="N1415" t="str">
            <v>Chanute Martin Johnson Airport | United States</v>
          </cell>
        </row>
        <row r="1416">
          <cell r="N1416" t="str">
            <v>Sócrates Rezende Airport | Brazil</v>
          </cell>
        </row>
        <row r="1417">
          <cell r="N1417" t="str">
            <v>TSTC Waco Airport | United States</v>
          </cell>
        </row>
        <row r="1418">
          <cell r="N1418" t="str">
            <v>Chiang Mai International Airport | Thailand</v>
          </cell>
        </row>
        <row r="1419">
          <cell r="N1419" t="str">
            <v>Canyonlands Field | United States</v>
          </cell>
        </row>
        <row r="1420">
          <cell r="N1420" t="str">
            <v>Cangamba Airport | Angola</v>
          </cell>
        </row>
        <row r="1421">
          <cell r="N1421" t="str">
            <v>Columbia Airport | United States</v>
          </cell>
        </row>
        <row r="1422">
          <cell r="N1422" t="str">
            <v>Coolibah Airport | Australia</v>
          </cell>
        </row>
        <row r="1423">
          <cell r="N1423" t="str">
            <v>Comodoro Pierrestegui Airport | Argentina</v>
          </cell>
        </row>
        <row r="1424">
          <cell r="N1424" t="str">
            <v>Yellowstone Regional Airport | United States</v>
          </cell>
        </row>
        <row r="1425">
          <cell r="N1425" t="str">
            <v>Coeur D'Alene - Pappy Boyington Field | United States</v>
          </cell>
        </row>
        <row r="1426">
          <cell r="N1426" t="str">
            <v>Patrick Air Force Base | United States</v>
          </cell>
        </row>
        <row r="1427">
          <cell r="N1427" t="str">
            <v>Mandinga Airport | Colombia</v>
          </cell>
        </row>
        <row r="1428">
          <cell r="N1428" t="str">
            <v>Cooch Behar Airport | India</v>
          </cell>
        </row>
        <row r="1429">
          <cell r="N1429" t="str">
            <v>Merritt Island Airport | United States</v>
          </cell>
        </row>
        <row r="1430">
          <cell r="N1430" t="str">
            <v>Coonabarabran Airport | Australia</v>
          </cell>
        </row>
        <row r="1431">
          <cell r="N1431" t="str">
            <v>Cochin International Airport | India</v>
          </cell>
        </row>
        <row r="1432">
          <cell r="N1432" t="str">
            <v>Coll Airport | United Kingdom</v>
          </cell>
        </row>
        <row r="1433">
          <cell r="N1433" t="str">
            <v>Coleman Municipal Airport | United States</v>
          </cell>
        </row>
        <row r="1434">
          <cell r="N1434" t="str">
            <v>Concord Municipal Airport | United States</v>
          </cell>
        </row>
        <row r="1435">
          <cell r="N1435" t="str">
            <v>Cadjehoun Airport | Benin</v>
          </cell>
        </row>
        <row r="1436">
          <cell r="N1436" t="str">
            <v>Cooperstown-Westville Airport | United States</v>
          </cell>
        </row>
        <row r="1437">
          <cell r="N1437" t="str">
            <v>Choibalsan Airport | Mongolia</v>
          </cell>
        </row>
        <row r="1438">
          <cell r="N1438" t="str">
            <v>Ingeniero Ambrosio Taravella Airport | Argentina</v>
          </cell>
        </row>
        <row r="1439">
          <cell r="N1439" t="str">
            <v>City of Colorado Springs Municipal Airport | United States</v>
          </cell>
        </row>
        <row r="1440">
          <cell r="N1440" t="str">
            <v>Cotulla-La Salle County Airport | United States</v>
          </cell>
        </row>
        <row r="1441">
          <cell r="N1441" t="str">
            <v>Columbia Regional Airport | United States</v>
          </cell>
        </row>
        <row r="1442">
          <cell r="N1442" t="str">
            <v>Tambillos Airport | Chile</v>
          </cell>
        </row>
        <row r="1443">
          <cell r="N1443" t="str">
            <v>Coolawanyah Airport | Australia</v>
          </cell>
        </row>
        <row r="1444">
          <cell r="N1444" t="str">
            <v>Constanza - Expedición 14 de Junio National Airport | Dominican Republic</v>
          </cell>
        </row>
        <row r="1445">
          <cell r="N1445" t="str">
            <v>Cape Palmas Airport | Liberia</v>
          </cell>
        </row>
        <row r="1446">
          <cell r="N1446" t="str">
            <v>Capurganá Airport | Colombia</v>
          </cell>
        </row>
        <row r="1447">
          <cell r="N1447" t="str">
            <v>Aviador C. Campos Airport | Argentina</v>
          </cell>
        </row>
        <row r="1448">
          <cell r="N1448" t="str">
            <v>Coober Pedy Airport | Australia</v>
          </cell>
        </row>
        <row r="1449">
          <cell r="N1449" t="str">
            <v>Ingeniero Alberto Acuña Ongay International Airport | Mexico</v>
          </cell>
        </row>
        <row r="1450">
          <cell r="N1450" t="str">
            <v>Ngloram Airport | Indonesia</v>
          </cell>
        </row>
        <row r="1451">
          <cell r="N1451" t="str">
            <v>Carmen De Patagones Airport | Argentina</v>
          </cell>
        </row>
        <row r="1452">
          <cell r="N1452" t="str">
            <v>Copenhagen Kastrup Airport | Denmark</v>
          </cell>
        </row>
        <row r="1453">
          <cell r="N1453" t="str">
            <v>Cape Orford Airport | Papua New Guinea</v>
          </cell>
        </row>
        <row r="1454">
          <cell r="N1454" t="str">
            <v>Chaparral Airport | Colombia</v>
          </cell>
        </row>
        <row r="1455">
          <cell r="N1455" t="str">
            <v>Compton Woodley Airport | United States</v>
          </cell>
        </row>
        <row r="1456">
          <cell r="N1456" t="str">
            <v>Cape Rodney Airport | Papua New Guinea</v>
          </cell>
        </row>
        <row r="1457">
          <cell r="N1457" t="str">
            <v>Desierto de Atacama Airport | Chile</v>
          </cell>
        </row>
        <row r="1458">
          <cell r="N1458" t="str">
            <v>Coposa Airport | Chile</v>
          </cell>
        </row>
        <row r="1459">
          <cell r="N1459" t="str">
            <v>Amarais Airport | Brazil</v>
          </cell>
        </row>
        <row r="1460">
          <cell r="N1460" t="str">
            <v>Casper-Natrona County International Airport | United States</v>
          </cell>
        </row>
        <row r="1461">
          <cell r="N1461" t="str">
            <v>St Louis Downtown Airport | United States</v>
          </cell>
        </row>
        <row r="1462">
          <cell r="N1462" t="str">
            <v>Cape Town International Airport | South Africa</v>
          </cell>
        </row>
        <row r="1463">
          <cell r="N1463" t="str">
            <v>Cururupu Airport | Brazil</v>
          </cell>
        </row>
        <row r="1464">
          <cell r="N1464" t="str">
            <v>Presidente João Suassuna Airport | Brazil</v>
          </cell>
        </row>
        <row r="1465">
          <cell r="N1465" t="str">
            <v>Benjamin Rivera Noriega Airport | Puerto Rico</v>
          </cell>
        </row>
        <row r="1466">
          <cell r="N1466" t="str">
            <v>Canarana Airport | Brazil</v>
          </cell>
        </row>
        <row r="1467">
          <cell r="N1467" t="str">
            <v>Shahrekord Airport | Iran, Islamic Republic of</v>
          </cell>
        </row>
        <row r="1468">
          <cell r="N1468" t="str">
            <v>Calais-Dunkerque Airport | France</v>
          </cell>
        </row>
        <row r="1469">
          <cell r="N1469" t="str">
            <v>Cape Flattery Airport | Australia</v>
          </cell>
        </row>
        <row r="1470">
          <cell r="N1470" t="str">
            <v>Costa Marques Airport | Brazil</v>
          </cell>
        </row>
        <row r="1471">
          <cell r="N1471" t="str">
            <v>Caquetania Airport | Colombia</v>
          </cell>
        </row>
        <row r="1472">
          <cell r="N1472" t="str">
            <v>Craiova Airport | Romania</v>
          </cell>
        </row>
        <row r="1473">
          <cell r="N1473" t="str">
            <v>Collarenebri Airport | Australia</v>
          </cell>
        </row>
        <row r="1474">
          <cell r="N1474" t="str">
            <v>Santa Ana Airport | Colombia</v>
          </cell>
        </row>
        <row r="1475">
          <cell r="N1475" t="str">
            <v>General E. Mosconi Airport | Argentina</v>
          </cell>
        </row>
        <row r="1476">
          <cell r="N1476" t="str">
            <v>Grand Strand Airport | United States</v>
          </cell>
        </row>
        <row r="1477">
          <cell r="N1477" t="str">
            <v>Carnot Airport | Central African Republic</v>
          </cell>
        </row>
        <row r="1478">
          <cell r="N1478" t="str">
            <v>Jacksonville Executive at Craig Airport | United States</v>
          </cell>
        </row>
        <row r="1479">
          <cell r="N1479" t="str">
            <v>Cherrabah Airport | Australia</v>
          </cell>
        </row>
        <row r="1480">
          <cell r="N1480" t="str">
            <v>Colonel Hill Airport | Bahamas</v>
          </cell>
        </row>
        <row r="1481">
          <cell r="N1481" t="str">
            <v>Coorabie Airport | Australia</v>
          </cell>
        </row>
        <row r="1482">
          <cell r="N1482" t="str">
            <v>Diosdado Macapagal International Airport | Philippines</v>
          </cell>
        </row>
        <row r="1483">
          <cell r="N1483" t="str">
            <v>Brussels South Charleroi Airport | Belgium</v>
          </cell>
        </row>
        <row r="1484">
          <cell r="N1484" t="str">
            <v>Catarman National Airport | Philippines</v>
          </cell>
        </row>
        <row r="1485">
          <cell r="N1485" t="str">
            <v>Corcoran Airport | United States</v>
          </cell>
        </row>
        <row r="1486">
          <cell r="N1486" t="str">
            <v>Corpus Christi International Airport | United States</v>
          </cell>
        </row>
        <row r="1487">
          <cell r="N1487" t="str">
            <v>Caravelas Airport | Brazil</v>
          </cell>
        </row>
        <row r="1488">
          <cell r="N1488" t="str">
            <v>Ceres Airport | Argentina</v>
          </cell>
        </row>
        <row r="1489">
          <cell r="N1489" t="str">
            <v>C David Campbell Field Corsicana Municipal Airport | United States</v>
          </cell>
        </row>
        <row r="1490">
          <cell r="N1490" t="str">
            <v>Z M Jack Stell Field | United States</v>
          </cell>
        </row>
        <row r="1491">
          <cell r="N1491" t="str">
            <v>Lauriston Airport | Grenada</v>
          </cell>
        </row>
        <row r="1492">
          <cell r="N1492" t="str">
            <v>Crotone Airport | Italy</v>
          </cell>
        </row>
        <row r="1493">
          <cell r="N1493" t="str">
            <v>Yeager Airport | United States</v>
          </cell>
        </row>
        <row r="1494">
          <cell r="N1494" t="str">
            <v>Roscoe Turner Airport | United States</v>
          </cell>
        </row>
        <row r="1495">
          <cell r="N1495" t="str">
            <v>Carlton Hill Airport | Australia</v>
          </cell>
        </row>
        <row r="1496">
          <cell r="N1496" t="str">
            <v>Turkmenabat Airport | Turkmenistan</v>
          </cell>
        </row>
        <row r="1497">
          <cell r="N1497" t="str">
            <v>Colonsay Airstrip | United Kingdom</v>
          </cell>
        </row>
        <row r="1498">
          <cell r="N1498" t="str">
            <v>Caransebeș Airport | Romania</v>
          </cell>
        </row>
        <row r="1499">
          <cell r="N1499" t="str">
            <v>Mojica Airport | Costa Rica</v>
          </cell>
        </row>
        <row r="1500">
          <cell r="N1500" t="str">
            <v>Cresswell Downs Airport | Australia</v>
          </cell>
        </row>
        <row r="1501">
          <cell r="N1501" t="str">
            <v>Crested Butte Airpark | United States</v>
          </cell>
        </row>
        <row r="1502">
          <cell r="N1502" t="str">
            <v>Creil Air Base | France</v>
          </cell>
        </row>
        <row r="1503">
          <cell r="N1503" t="str">
            <v>Columbus Metropolitan Airport | United States</v>
          </cell>
        </row>
        <row r="1504">
          <cell r="N1504" t="str">
            <v>Solovki Airport | Russian Federation</v>
          </cell>
        </row>
        <row r="1505">
          <cell r="N1505" t="str">
            <v>Casino Airport | Australia</v>
          </cell>
        </row>
        <row r="1506">
          <cell r="N1506" t="str">
            <v>Cap Skirring Airport | Senegal</v>
          </cell>
        </row>
        <row r="1507">
          <cell r="N1507" t="str">
            <v>Clinton Sherman Airport | United States</v>
          </cell>
        </row>
        <row r="1508">
          <cell r="N1508" t="str">
            <v>Carson Airport | United States</v>
          </cell>
        </row>
        <row r="1509">
          <cell r="N1509" t="str">
            <v>Cochstedt Airport | Germany</v>
          </cell>
        </row>
        <row r="1510">
          <cell r="N1510" t="str">
            <v>Creston Municipal Airport | United States</v>
          </cell>
        </row>
        <row r="1511">
          <cell r="N1511" t="str">
            <v>Casuarito Airport | Colombia</v>
          </cell>
        </row>
        <row r="1512">
          <cell r="N1512" t="str">
            <v>Cassilândia Airport | Brazil</v>
          </cell>
        </row>
        <row r="1513">
          <cell r="N1513" t="str">
            <v>Santa Cruz do Sul Airport | Brazil</v>
          </cell>
        </row>
        <row r="1514">
          <cell r="N1514" t="str">
            <v>Crossville Memorial Whitson Field | United States</v>
          </cell>
        </row>
        <row r="1515">
          <cell r="N1515" t="str">
            <v>Changsha Huanghua International Airport | China</v>
          </cell>
        </row>
        <row r="1516">
          <cell r="N1516" t="str">
            <v>Cheboksary Airport | Russian Federation</v>
          </cell>
        </row>
        <row r="1517">
          <cell r="N1517" t="str">
            <v>Brigadier D.H.E. Ruiz Airport | Argentina</v>
          </cell>
        </row>
        <row r="1518">
          <cell r="N1518" t="str">
            <v>Catania-Fontanarossa Airport | Italy</v>
          </cell>
        </row>
        <row r="1519">
          <cell r="N1519" t="str">
            <v>Cut Bank International Airport | United States</v>
          </cell>
        </row>
        <row r="1520">
          <cell r="N1520" t="str">
            <v>Catamarca Airport | Argentina</v>
          </cell>
        </row>
        <row r="1521">
          <cell r="N1521" t="str">
            <v>Alonso Valderrama Airport | Panama</v>
          </cell>
        </row>
        <row r="1522">
          <cell r="N1522" t="str">
            <v>Carti Airport | Panama</v>
          </cell>
        </row>
        <row r="1523">
          <cell r="N1523" t="str">
            <v>Coatepeque Airport | Guatemala</v>
          </cell>
        </row>
        <row r="1524">
          <cell r="N1524" t="str">
            <v>Rafael Nuñez International Airport | Colombia</v>
          </cell>
        </row>
        <row r="1525">
          <cell r="N1525" t="str">
            <v>Chester County G O Carlson Airport | United States</v>
          </cell>
        </row>
        <row r="1526">
          <cell r="N1526" t="str">
            <v>Cuito Cuanavale Airport | Angola</v>
          </cell>
        </row>
        <row r="1527">
          <cell r="N1527" t="str">
            <v>Canton Municipal Airport | United States</v>
          </cell>
        </row>
        <row r="1528">
          <cell r="N1528" t="str">
            <v>Charleville Airport | Australia</v>
          </cell>
        </row>
        <row r="1529">
          <cell r="N1529" t="str">
            <v>Chetumal International Airport | Mexico</v>
          </cell>
        </row>
        <row r="1530">
          <cell r="N1530" t="str">
            <v>Cooktown Airport | Australia</v>
          </cell>
        </row>
        <row r="1531">
          <cell r="N1531" t="str">
            <v>Calverton Executive Airpark | United States</v>
          </cell>
        </row>
        <row r="1532">
          <cell r="N1532" t="str">
            <v>Carutapera Airport | Brazil</v>
          </cell>
        </row>
        <row r="1533">
          <cell r="N1533" t="str">
            <v>Santa Vitória do Palmar Airport | Brazil</v>
          </cell>
        </row>
        <row r="1534">
          <cell r="N1534" t="str">
            <v>Cattle Creek Airport | Australia</v>
          </cell>
        </row>
        <row r="1535">
          <cell r="N1535" t="str">
            <v>New Chitose Airport | Japan</v>
          </cell>
        </row>
        <row r="1536">
          <cell r="N1536" t="str">
            <v>Le Castellet Airport | France</v>
          </cell>
        </row>
        <row r="1537">
          <cell r="N1537" t="str">
            <v>Chengdu Shuangliu International Airport | China</v>
          </cell>
        </row>
        <row r="1538">
          <cell r="N1538" t="str">
            <v>Cortland County Chase Field | United States</v>
          </cell>
        </row>
        <row r="1539">
          <cell r="N1539" t="str">
            <v>Cross City Airport | United States</v>
          </cell>
        </row>
        <row r="1540">
          <cell r="N1540" t="str">
            <v>Sampson County Airport | United States</v>
          </cell>
        </row>
        <row r="1541">
          <cell r="N1541" t="str">
            <v>Ciudad Constitución Airport | Mexico</v>
          </cell>
        </row>
        <row r="1542">
          <cell r="N1542" t="str">
            <v>Jim Hamilton L.B. Owens Airport | United States</v>
          </cell>
        </row>
        <row r="1543">
          <cell r="N1543" t="str">
            <v>Camilo Daza International Airport | Colombia</v>
          </cell>
        </row>
        <row r="1544">
          <cell r="N1544" t="str">
            <v>Caloundra Airport | Australia</v>
          </cell>
        </row>
        <row r="1545">
          <cell r="N1545" t="str">
            <v>Mariscal Lamar Airport | Ecuador</v>
          </cell>
        </row>
        <row r="1546">
          <cell r="N1546" t="str">
            <v>Cuneo International Airport | Italy</v>
          </cell>
        </row>
        <row r="1547">
          <cell r="N1547" t="str">
            <v>Cudal Airport | Australia</v>
          </cell>
        </row>
        <row r="1548">
          <cell r="N1548" t="str">
            <v>Cushing Municipal Airport | United States</v>
          </cell>
        </row>
        <row r="1549">
          <cell r="N1549" t="str">
            <v>Currillo Airport | Colombia</v>
          </cell>
        </row>
        <row r="1550">
          <cell r="N1550" t="str">
            <v>Culion Airport | Philippines</v>
          </cell>
        </row>
        <row r="1551">
          <cell r="N1551" t="str">
            <v>Caye Caulker Airport | Belize</v>
          </cell>
        </row>
        <row r="1552">
          <cell r="N1552" t="str">
            <v>Bachigualato Federal International Airport | Mexico</v>
          </cell>
        </row>
        <row r="1553">
          <cell r="N1553" t="str">
            <v>Cumaná (Antonio José de Sucre) Airport | Venezuela, Bolivarian Republic of</v>
          </cell>
        </row>
        <row r="1554">
          <cell r="N1554" t="str">
            <v>Cancün International Airport | Mexico</v>
          </cell>
        </row>
        <row r="1555">
          <cell r="N1555" t="str">
            <v>Carurü Airport | Colombia</v>
          </cell>
        </row>
        <row r="1556">
          <cell r="N1556" t="str">
            <v>General Francisco Bermüdez Airport | Venezuela, Bolivarian Republic of</v>
          </cell>
        </row>
        <row r="1557">
          <cell r="N1557" t="str">
            <v>Coen Airport | Australia</v>
          </cell>
        </row>
        <row r="1558">
          <cell r="N1558" t="str">
            <v>Hato International Airport | CuraÃ§ao</v>
          </cell>
        </row>
        <row r="1559">
          <cell r="N1559" t="str">
            <v>Cutral-Co Airport | Argentina</v>
          </cell>
        </row>
        <row r="1560">
          <cell r="N1560" t="str">
            <v>General Roberto Fierro Villalobos International Airport | Mexico</v>
          </cell>
        </row>
        <row r="1561">
          <cell r="N1561" t="str">
            <v>Casigua El Cubo Airport | Venezuela, Bolivarian Republic of</v>
          </cell>
        </row>
        <row r="1562">
          <cell r="N1562" t="str">
            <v>Cue Airport | Australia</v>
          </cell>
        </row>
        <row r="1563">
          <cell r="N1563" t="str">
            <v>Alejandro Velasco Astete International Airport | Peru</v>
          </cell>
        </row>
        <row r="1564">
          <cell r="N1564" t="str">
            <v>Chungribu Airport | Papua New Guinea</v>
          </cell>
        </row>
        <row r="1565">
          <cell r="N1565" t="str">
            <v>Cleve Airport | Australia</v>
          </cell>
        </row>
        <row r="1566">
          <cell r="N1566" t="str">
            <v>Coveñas Airport | Colombia</v>
          </cell>
        </row>
        <row r="1567">
          <cell r="N1567" t="str">
            <v>Courchevel Airport | France</v>
          </cell>
        </row>
        <row r="1568">
          <cell r="N1568" t="str">
            <v>Cincinnati Northern Kentucky International Airport | United States</v>
          </cell>
        </row>
        <row r="1569">
          <cell r="N1569" t="str">
            <v>Caviahue Airport | Argentina</v>
          </cell>
        </row>
        <row r="1570">
          <cell r="N1570" t="str">
            <v>Caleta Olivia Airport | Argentina</v>
          </cell>
        </row>
        <row r="1571">
          <cell r="N1571" t="str">
            <v>General Mariano Matamoros Airport | Mexico</v>
          </cell>
        </row>
        <row r="1572">
          <cell r="N1572" t="str">
            <v>Cape Vogel Airport | Papua New Guinea</v>
          </cell>
        </row>
        <row r="1573">
          <cell r="N1573" t="str">
            <v>General Pedro Jose Mendez International Airport | Mexico</v>
          </cell>
        </row>
        <row r="1574">
          <cell r="N1574" t="str">
            <v>Clovis Municipal Airport | United States</v>
          </cell>
        </row>
        <row r="1575">
          <cell r="N1575" t="str">
            <v>Corvallis Municipal Airport | United States</v>
          </cell>
        </row>
        <row r="1576">
          <cell r="N1576" t="str">
            <v>Carnarvon Airport | Australia</v>
          </cell>
        </row>
        <row r="1577">
          <cell r="N1577" t="str">
            <v>Cannon Air Force Base | United States</v>
          </cell>
        </row>
        <row r="1578">
          <cell r="N1578" t="str">
            <v>Coventry Airport | United Kingdom</v>
          </cell>
        </row>
        <row r="1579">
          <cell r="N1579" t="str">
            <v>Corvo Airport | Portugal</v>
          </cell>
        </row>
        <row r="1580">
          <cell r="N1580" t="str">
            <v>Central Wisconsin Airport | United States</v>
          </cell>
        </row>
        <row r="1581">
          <cell r="N1581" t="str">
            <v>Afonso Pena Airport | Brazil</v>
          </cell>
        </row>
        <row r="1582">
          <cell r="N1582" t="str">
            <v>Chernivtsi International Airport | Ukraine</v>
          </cell>
        </row>
        <row r="1583">
          <cell r="N1583" t="str">
            <v>Chennault International Airport | United States</v>
          </cell>
        </row>
        <row r="1584">
          <cell r="N1584" t="str">
            <v>Clinton Municipal Airport | United States</v>
          </cell>
        </row>
        <row r="1585">
          <cell r="N1585" t="str">
            <v>Cangyuan Washan Airport | China</v>
          </cell>
        </row>
        <row r="1586">
          <cell r="N1586" t="str">
            <v>Cardiff International Airport | United Kingdom</v>
          </cell>
        </row>
        <row r="1587">
          <cell r="N1587" t="str">
            <v>Campbellpore Airport | Pakistan</v>
          </cell>
        </row>
        <row r="1588">
          <cell r="N1588" t="str">
            <v>Cowarie Airport | Australia</v>
          </cell>
        </row>
        <row r="1589">
          <cell r="N1589" t="str">
            <v>Center Island Airport | United States</v>
          </cell>
        </row>
        <row r="1590">
          <cell r="N1590" t="str">
            <v>Cowra Airport | Australia</v>
          </cell>
        </row>
        <row r="1591">
          <cell r="N1591" t="str">
            <v>Corowa Airport | Australia</v>
          </cell>
        </row>
        <row r="1592">
          <cell r="N1592" t="str">
            <v>Cochise County Airport | United States</v>
          </cell>
        </row>
        <row r="1593">
          <cell r="N1593" t="str">
            <v>Caicara del Orinoco Airport | Venezuela, Bolivarian Republic of</v>
          </cell>
        </row>
        <row r="1594">
          <cell r="N1594" t="str">
            <v>Cox's Bazar Airport | Bangladesh</v>
          </cell>
        </row>
        <row r="1595">
          <cell r="N1595" t="str">
            <v>Chitina Airport | United States</v>
          </cell>
        </row>
        <row r="1596">
          <cell r="N1596" t="str">
            <v>Coldfoot Airport | United States</v>
          </cell>
        </row>
        <row r="1597">
          <cell r="N1597" t="str">
            <v>Cassidy International Airport | Kiribati</v>
          </cell>
        </row>
        <row r="1598">
          <cell r="N1598" t="str">
            <v>Hugo Cantergiani Regional Airport | Brazil</v>
          </cell>
        </row>
        <row r="1599">
          <cell r="N1599" t="str">
            <v>Calexico International Airport | United States</v>
          </cell>
        </row>
        <row r="1600">
          <cell r="N1600" t="str">
            <v>Camaxilo Airport | Angola</v>
          </cell>
        </row>
        <row r="1601">
          <cell r="N1601" t="str">
            <v>Candala Airport | Somalia</v>
          </cell>
        </row>
        <row r="1602">
          <cell r="N1602" t="str">
            <v>Conroe-North Houston Regional Airport | United States</v>
          </cell>
        </row>
        <row r="1603">
          <cell r="N1603" t="str">
            <v>Tunggul Wulung Airport | Indonesia</v>
          </cell>
        </row>
        <row r="1604">
          <cell r="N1604" t="str">
            <v>Christmas Creek Station Airport | Australia</v>
          </cell>
        </row>
        <row r="1605">
          <cell r="N1605" t="str">
            <v>Cam Ranh Airport | Viet Nam</v>
          </cell>
        </row>
        <row r="1606">
          <cell r="N1606" t="str">
            <v>Charters Towers Airport | Australia</v>
          </cell>
        </row>
        <row r="1607">
          <cell r="N1607" t="str">
            <v>Cat Cay Airport | Bahamas</v>
          </cell>
        </row>
        <row r="1608">
          <cell r="N1608" t="str">
            <v>Les Cayes Airport | Haiti</v>
          </cell>
        </row>
        <row r="1609">
          <cell r="N1609" t="str">
            <v>Gerrard Smith International Airport | Cayman Islands</v>
          </cell>
        </row>
        <row r="1610">
          <cell r="N1610" t="str">
            <v>Caye Chapel Airport | Belize</v>
          </cell>
        </row>
        <row r="1611">
          <cell r="N1611" t="str">
            <v>San Ignacio Town (Maya Flats) Airstrip | Belize</v>
          </cell>
        </row>
        <row r="1612">
          <cell r="N1612" t="str">
            <v>Chefornak Airport | United States</v>
          </cell>
        </row>
        <row r="1613">
          <cell r="N1613" t="str">
            <v>Corryong Airport | Australia</v>
          </cell>
        </row>
        <row r="1614">
          <cell r="N1614" t="str">
            <v>Chiayi Airport | Taiwan, Province of China</v>
          </cell>
        </row>
        <row r="1615">
          <cell r="N1615" t="str">
            <v>Coyoles Airport | Honduras</v>
          </cell>
        </row>
        <row r="1616">
          <cell r="N1616" t="str">
            <v>Vilo Acuña International Airport | Cuba</v>
          </cell>
        </row>
        <row r="1617">
          <cell r="N1617" t="str">
            <v>Calbayog Airport | Philippines</v>
          </cell>
        </row>
        <row r="1618">
          <cell r="N1618" t="str">
            <v>Laguna de Los Patos International Airport | Uruguay</v>
          </cell>
        </row>
        <row r="1619">
          <cell r="N1619" t="str">
            <v>Cheyenne Regional Jerry Olson Field | United States</v>
          </cell>
        </row>
        <row r="1620">
          <cell r="N1620" t="str">
            <v>Yakataga Airport | United States</v>
          </cell>
        </row>
        <row r="1621">
          <cell r="N1621" t="str">
            <v>Cuyo Airport | Philippines</v>
          </cell>
        </row>
        <row r="1622">
          <cell r="N1622" t="str">
            <v>Captain Rogelio Castillo National Airport | Mexico</v>
          </cell>
        </row>
        <row r="1623">
          <cell r="N1623" t="str">
            <v>Cherskiy Airport | Russian Federation</v>
          </cell>
        </row>
        <row r="1624">
          <cell r="N1624" t="str">
            <v>Cauayan Airport | Philippines</v>
          </cell>
        </row>
        <row r="1625">
          <cell r="N1625" t="str">
            <v>Chichen Itza International Airport | Mexico</v>
          </cell>
        </row>
        <row r="1626">
          <cell r="N1626" t="str">
            <v>Carlos Ruhl Airport | Brazil</v>
          </cell>
        </row>
        <row r="1627">
          <cell r="N1627" t="str">
            <v>Copper Center 2 Airport | United States</v>
          </cell>
        </row>
        <row r="1628">
          <cell r="N1628" t="str">
            <v>José Leonardo Chirinos Airport | Venezuela, Bolivarian Republic of</v>
          </cell>
        </row>
        <row r="1629">
          <cell r="N1629" t="str">
            <v>Cape Romanzof LRRS Airport | United States</v>
          </cell>
        </row>
        <row r="1630">
          <cell r="N1630" t="str">
            <v>Corozal Municipal Airport | Belize</v>
          </cell>
        </row>
        <row r="1631">
          <cell r="N1631" t="str">
            <v>Corazón de Jesüs Airport | Panama</v>
          </cell>
        </row>
        <row r="1632">
          <cell r="N1632" t="str">
            <v>Cascade Locks State Airport | United States</v>
          </cell>
        </row>
        <row r="1633">
          <cell r="N1633" t="str">
            <v>Mohamed Boudiaf International Airport | Algeria</v>
          </cell>
        </row>
        <row r="1634">
          <cell r="N1634" t="str">
            <v>Cozumel International Airport | Mexico</v>
          </cell>
        </row>
        <row r="1635">
          <cell r="N1635" t="str">
            <v>Chisana Airport | United States</v>
          </cell>
        </row>
        <row r="1636">
          <cell r="N1636" t="str">
            <v>Chistochina Airport | United States</v>
          </cell>
        </row>
        <row r="1637">
          <cell r="N1637" t="str">
            <v>Cruzeiro do Sul Airport | Brazil</v>
          </cell>
        </row>
        <row r="1638">
          <cell r="N1638" t="str">
            <v>Dimmit County Airport | United States</v>
          </cell>
        </row>
        <row r="1639">
          <cell r="N1639" t="str">
            <v>Las Brujas Airport | Colombia</v>
          </cell>
        </row>
        <row r="1640">
          <cell r="N1640" t="str">
            <v>Częstochowa-Rudniki | Poland</v>
          </cell>
        </row>
        <row r="1641">
          <cell r="N1641" t="str">
            <v>Changzhou Benniu Airport | China</v>
          </cell>
        </row>
        <row r="1642">
          <cell r="N1642" t="str">
            <v>Cluny Airport | Australia</v>
          </cell>
        </row>
        <row r="1643">
          <cell r="N1643" t="str">
            <v>Davison Army Air Field | United States</v>
          </cell>
        </row>
        <row r="1644">
          <cell r="N1644" t="str">
            <v>Daytona Beach International Airport | United States</v>
          </cell>
        </row>
        <row r="1645">
          <cell r="N1645" t="str">
            <v>Hazrat Shahjalal International Airport | Bangladesh</v>
          </cell>
        </row>
        <row r="1646">
          <cell r="N1646" t="str">
            <v>Da Nang International Airport | Viet Nam</v>
          </cell>
        </row>
        <row r="1647">
          <cell r="N1647" t="str">
            <v>Daup Airport | Papua New Guinea</v>
          </cell>
        </row>
        <row r="1648">
          <cell r="N1648" t="str">
            <v>Barstow Daggett Airport | United States</v>
          </cell>
        </row>
        <row r="1649">
          <cell r="N1649" t="str">
            <v>Dakhla Airport | Egypt</v>
          </cell>
        </row>
        <row r="1650">
          <cell r="N1650" t="str">
            <v>Dallas Love Field | United States</v>
          </cell>
        </row>
        <row r="1651">
          <cell r="N1651" t="str">
            <v>Damascus International Airport | Syrian Arab Republic</v>
          </cell>
        </row>
        <row r="1652">
          <cell r="N1652" t="str">
            <v>Danville Regional Airport | United States</v>
          </cell>
        </row>
        <row r="1653">
          <cell r="N1653" t="str">
            <v>Dabo Airport | Papua New Guinea</v>
          </cell>
        </row>
        <row r="1654">
          <cell r="N1654" t="str">
            <v>Darchula Airport | Nepal</v>
          </cell>
        </row>
        <row r="1655">
          <cell r="N1655" t="str">
            <v>Julius Nyerere International Airport | Tanzania, United Republic of</v>
          </cell>
        </row>
        <row r="1656">
          <cell r="N1656" t="str">
            <v>Great Bear Lake Airport | Canada</v>
          </cell>
        </row>
        <row r="1657">
          <cell r="N1657" t="str">
            <v>Datong Airport | China</v>
          </cell>
        </row>
        <row r="1658">
          <cell r="N1658" t="str">
            <v>Daru Airport | Papua New Guinea</v>
          </cell>
        </row>
        <row r="1659">
          <cell r="N1659" t="str">
            <v>Enrique Malek International Airport | Panama</v>
          </cell>
        </row>
        <row r="1660">
          <cell r="N1660" t="str">
            <v>Dachuan Airport | China</v>
          </cell>
        </row>
        <row r="1661">
          <cell r="N1661" t="str">
            <v>James M Cox Dayton International Airport | United States</v>
          </cell>
        </row>
        <row r="1662">
          <cell r="N1662" t="str">
            <v>Darwaz Airport | Afghanistan</v>
          </cell>
        </row>
        <row r="1663">
          <cell r="N1663" t="str">
            <v>Dalbandin Airport | Pakistan</v>
          </cell>
        </row>
        <row r="1664">
          <cell r="N1664" t="str">
            <v>El Alamein International Airport | Egypt</v>
          </cell>
        </row>
        <row r="1665">
          <cell r="N1665" t="str">
            <v>Baicheng Chang'an Airport | China</v>
          </cell>
        </row>
        <row r="1666">
          <cell r="N1666" t="str">
            <v>Dhanbad Airport | India</v>
          </cell>
        </row>
        <row r="1667">
          <cell r="N1667" t="str">
            <v>Debra Marcos Airport | Ethiopia</v>
          </cell>
        </row>
        <row r="1668">
          <cell r="N1668" t="str">
            <v>W H 'Bud' Barron Airport | United States</v>
          </cell>
        </row>
        <row r="1669">
          <cell r="N1669" t="str">
            <v>Dubbo City Regional Airport | Australia</v>
          </cell>
        </row>
        <row r="1670">
          <cell r="N1670" t="str">
            <v>Debepare Airport | Papua New Guinea</v>
          </cell>
        </row>
        <row r="1671">
          <cell r="N1671" t="str">
            <v>Dubuque Regional Airport | United States</v>
          </cell>
        </row>
        <row r="1672">
          <cell r="N1672" t="str">
            <v>Dubois Municipal Airport | United States</v>
          </cell>
        </row>
        <row r="1673">
          <cell r="N1673" t="str">
            <v>Debre Tabor Airport | Ethiopia</v>
          </cell>
        </row>
        <row r="1674">
          <cell r="N1674" t="str">
            <v>Dubrovnik Airport | Croatia</v>
          </cell>
        </row>
        <row r="1675">
          <cell r="N1675" t="str">
            <v>Dalby Airport | Australia</v>
          </cell>
        </row>
        <row r="1676">
          <cell r="N1676" t="str">
            <v>Ronald Reagan Washington National Airport | United States</v>
          </cell>
        </row>
        <row r="1677">
          <cell r="N1677" t="str">
            <v>Canefield Airport | Dominica</v>
          </cell>
        </row>
        <row r="1678">
          <cell r="N1678" t="str">
            <v>Decimomannu Air Base | Italy</v>
          </cell>
        </row>
        <row r="1679">
          <cell r="N1679" t="str">
            <v>Dahl Creek Airport | United States</v>
          </cell>
        </row>
        <row r="1680">
          <cell r="N1680" t="str">
            <v>Castres-Mazamet Airport | France</v>
          </cell>
        </row>
        <row r="1681">
          <cell r="N1681" t="str">
            <v>RAAF Base Curtin | Australia</v>
          </cell>
        </row>
        <row r="1682">
          <cell r="N1682" t="str">
            <v>Duncan Town Airport | Bahamas</v>
          </cell>
        </row>
        <row r="1683">
          <cell r="N1683" t="str">
            <v>Pryor Field Regional Airport | United States</v>
          </cell>
        </row>
        <row r="1684">
          <cell r="N1684" t="str">
            <v>Daocheng Yading Airport | China</v>
          </cell>
        </row>
        <row r="1685">
          <cell r="N1685" t="str">
            <v>Dodge City Regional Airport | United States</v>
          </cell>
        </row>
        <row r="1686">
          <cell r="N1686" t="str">
            <v>Dhaalu Atoll Airport | Maldives</v>
          </cell>
        </row>
        <row r="1687">
          <cell r="N1687" t="str">
            <v>Dandong Airport | China</v>
          </cell>
        </row>
        <row r="1688">
          <cell r="N1688" t="str">
            <v>Dodoima Airport | Papua New Guinea</v>
          </cell>
        </row>
        <row r="1689">
          <cell r="N1689" t="str">
            <v>Delta Downs Airport | Australia</v>
          </cell>
        </row>
        <row r="1690">
          <cell r="N1690" t="str">
            <v>Dadu Airport | Pakistan</v>
          </cell>
        </row>
        <row r="1691">
          <cell r="N1691" t="str">
            <v>Dadu West Airport | Pakistan</v>
          </cell>
        </row>
        <row r="1692">
          <cell r="N1692" t="str">
            <v>Dera Ghazi Khan Airport | Pakistan</v>
          </cell>
        </row>
        <row r="1693">
          <cell r="N1693" t="str">
            <v>Debrecen International Airport | Hungary</v>
          </cell>
        </row>
        <row r="1694">
          <cell r="N1694" t="str">
            <v>Decatur Airport | United States</v>
          </cell>
        </row>
        <row r="1695">
          <cell r="N1695" t="str">
            <v>Dehradun Airport | India</v>
          </cell>
        </row>
        <row r="1696">
          <cell r="N1696" t="str">
            <v>Mendeleyevo Airport | Russian Federation</v>
          </cell>
        </row>
        <row r="1697">
          <cell r="N1697" t="str">
            <v>Dezful Airport | Iran, Islamic Republic of</v>
          </cell>
        </row>
        <row r="1698">
          <cell r="N1698" t="str">
            <v>Decorah Municipal Airport | United States</v>
          </cell>
        </row>
        <row r="1699">
          <cell r="N1699" t="str">
            <v>Denis Island Airport | Seychelles</v>
          </cell>
        </row>
        <row r="1700">
          <cell r="N1700" t="str">
            <v>Indira Gandhi International Airport | India</v>
          </cell>
        </row>
        <row r="1701">
          <cell r="N1701" t="str">
            <v>Dembidollo Airport | Ethiopia</v>
          </cell>
        </row>
        <row r="1702">
          <cell r="N1702" t="str">
            <v>Denver International Airport | United States</v>
          </cell>
        </row>
        <row r="1703">
          <cell r="N1703" t="str">
            <v>Daporijo Airport | India</v>
          </cell>
        </row>
        <row r="1704">
          <cell r="N1704" t="str">
            <v>Derim Airport | Papua New Guinea</v>
          </cell>
        </row>
        <row r="1705">
          <cell r="N1705" t="str">
            <v>Desroches Airport | Seychelles</v>
          </cell>
        </row>
        <row r="1706">
          <cell r="N1706" t="str">
            <v>Coleman A. Young Municipal Airport | United States</v>
          </cell>
        </row>
        <row r="1707">
          <cell r="N1707" t="str">
            <v>Nop Goliat Airport | Indonesia</v>
          </cell>
        </row>
        <row r="1708">
          <cell r="N1708" t="str">
            <v>Deir ez-Zor Air Base | Syrian Arab Republic</v>
          </cell>
        </row>
        <row r="1709">
          <cell r="N1709" t="str">
            <v>Defiance Memorial Airport | United States</v>
          </cell>
        </row>
        <row r="1710">
          <cell r="N1710" t="str">
            <v>Drumduff Airport | Australia</v>
          </cell>
        </row>
        <row r="1711">
          <cell r="N1711" t="str">
            <v>Dallas Fort Worth International Airport | United States</v>
          </cell>
        </row>
        <row r="1712">
          <cell r="N1712" t="str">
            <v>Dangriga Airport | Belize</v>
          </cell>
        </row>
        <row r="1713">
          <cell r="N1713" t="str">
            <v>Dalgaranga Gold Mine Airport | Australia</v>
          </cell>
        </row>
        <row r="1714">
          <cell r="N1714" t="str">
            <v>Mudgee Airport | Australia</v>
          </cell>
        </row>
        <row r="1715">
          <cell r="N1715" t="str">
            <v>Douglas Lake Airport | Canada</v>
          </cell>
        </row>
        <row r="1716">
          <cell r="N1716" t="str">
            <v>Douglas Municipal Airport | United States</v>
          </cell>
        </row>
        <row r="1717">
          <cell r="N1717" t="str">
            <v>Dahlgren Naval Surface Warfare Center Airport | United States</v>
          </cell>
        </row>
        <row r="1718">
          <cell r="N1718" t="str">
            <v>General Guadalupe Victoria International Airport | Mexico</v>
          </cell>
        </row>
        <row r="1719">
          <cell r="N1719" t="str">
            <v>Daugavpils Intrenational Airport | Latvia</v>
          </cell>
        </row>
        <row r="1720">
          <cell r="N1720" t="str">
            <v>Dargaville Aerodrome | New Zealand</v>
          </cell>
        </row>
        <row r="1721">
          <cell r="N1721" t="str">
            <v>Sibulan Airport | Philippines</v>
          </cell>
        </row>
        <row r="1722">
          <cell r="N1722" t="str">
            <v>Dedougou Airport | Burkina Faso</v>
          </cell>
        </row>
        <row r="1723">
          <cell r="N1723" t="str">
            <v>Converse County Airport | United States</v>
          </cell>
        </row>
        <row r="1724">
          <cell r="N1724" t="str">
            <v>King Abdulaziz Air Base | Saudi Arabia</v>
          </cell>
        </row>
        <row r="1725">
          <cell r="N1725" t="str">
            <v>Durham Downs Airport | Australia</v>
          </cell>
        </row>
        <row r="1726">
          <cell r="N1726" t="str">
            <v>Al Dhafra Air Base | United Arab Emirates</v>
          </cell>
        </row>
        <row r="1727">
          <cell r="N1727" t="str">
            <v>Dalnegorsk Airport | Russian Federation</v>
          </cell>
        </row>
        <row r="1728">
          <cell r="N1728" t="str">
            <v>Dhangarhi Airport | Nepal</v>
          </cell>
        </row>
        <row r="1729">
          <cell r="N1729" t="str">
            <v>Kangra Airport | India</v>
          </cell>
        </row>
        <row r="1730">
          <cell r="N1730" t="str">
            <v>Dothan Regional Airport | United States</v>
          </cell>
        </row>
        <row r="1731">
          <cell r="N1731" t="str">
            <v>De Kooy Airport | Netherlands</v>
          </cell>
        </row>
        <row r="1732">
          <cell r="N1732" t="str">
            <v>Dalhart Municipal Airport | United States</v>
          </cell>
        </row>
        <row r="1733">
          <cell r="N1733" t="str">
            <v>Doha International Airport | Qatar</v>
          </cell>
        </row>
        <row r="1734">
          <cell r="N1734" t="str">
            <v>Dibrugarh Airport | India</v>
          </cell>
        </row>
        <row r="1735">
          <cell r="N1735" t="str">
            <v>Arrachart Airport | Madagascar</v>
          </cell>
        </row>
        <row r="1736">
          <cell r="N1736" t="str">
            <v>Diqing Airport | China</v>
          </cell>
        </row>
        <row r="1737">
          <cell r="N1737" t="str">
            <v>Dijon-Bourgogne Airport | France</v>
          </cell>
        </row>
        <row r="1738">
          <cell r="N1738" t="str">
            <v>Dickinson Theodore Roosevelt Regional Airport | United States</v>
          </cell>
        </row>
        <row r="1739">
          <cell r="N1739" t="str">
            <v>Presidente Nicolau Lobato International Airport | Timor-Leste</v>
          </cell>
        </row>
        <row r="1740">
          <cell r="N1740" t="str">
            <v>Dimbokro Airport | Côte d'Ivoire</v>
          </cell>
        </row>
        <row r="1741">
          <cell r="N1741" t="str">
            <v>Dien Bien Phu Airport | Viet Nam</v>
          </cell>
        </row>
        <row r="1742">
          <cell r="N1742" t="str">
            <v>Diapaga Airport | Burkina Faso</v>
          </cell>
        </row>
        <row r="1743">
          <cell r="N1743" t="str">
            <v>Brigadeiro Cabral Airport | Brazil</v>
          </cell>
        </row>
        <row r="1744">
          <cell r="N1744" t="str">
            <v>Aba Tenna Dejazmach Yilma International Airport | Ethiopia</v>
          </cell>
        </row>
        <row r="1745">
          <cell r="N1745" t="str">
            <v>Ngot Nzoungou Airport | Congo</v>
          </cell>
        </row>
        <row r="1746">
          <cell r="N1746" t="str">
            <v>Diu Airport | India</v>
          </cell>
        </row>
        <row r="1747">
          <cell r="N1747" t="str">
            <v>Diyarbakir Airport | Turkey</v>
          </cell>
        </row>
        <row r="1748">
          <cell r="N1748" t="str">
            <v>Djougou Airport | Benin</v>
          </cell>
        </row>
        <row r="1749">
          <cell r="N1749" t="str">
            <v>Sultan Thaha Airport | Indonesia</v>
          </cell>
        </row>
        <row r="1750">
          <cell r="N1750" t="str">
            <v>Djerba Zarzis International Airport | Tunisia</v>
          </cell>
        </row>
        <row r="1751">
          <cell r="N1751" t="str">
            <v>Djanet Inedbirene Airport | Algeria</v>
          </cell>
        </row>
        <row r="1752">
          <cell r="N1752" t="str">
            <v>Sentani International Airport | Indonesia</v>
          </cell>
        </row>
        <row r="1753">
          <cell r="N1753" t="str">
            <v>Djambala Airport | Congo</v>
          </cell>
        </row>
        <row r="1754">
          <cell r="N1754" t="str">
            <v>Delta Junction Airport | United States</v>
          </cell>
        </row>
        <row r="1755">
          <cell r="N1755" t="str">
            <v>Daloa Airport | Côte d'Ivoire</v>
          </cell>
        </row>
        <row r="1756">
          <cell r="N1756" t="str">
            <v>Dajarra Airport | Australia</v>
          </cell>
        </row>
        <row r="1757">
          <cell r="N1757" t="str">
            <v>Djüpivogur Airport | Iceland</v>
          </cell>
        </row>
        <row r="1758">
          <cell r="N1758" t="str">
            <v>Katsina Airport | Nigeria</v>
          </cell>
        </row>
        <row r="1759">
          <cell r="N1759" t="str">
            <v>Dunk Island Airport | Australia</v>
          </cell>
        </row>
        <row r="1760">
          <cell r="N1760" t="str">
            <v>Chautauqua County-Dunkirk Airport | United States</v>
          </cell>
        </row>
        <row r="1761">
          <cell r="N1761" t="str">
            <v>Léopold Sédar Senghor International Airport | Senegal</v>
          </cell>
        </row>
        <row r="1762">
          <cell r="N1762" t="str">
            <v>Dikson Airport | Russian Federation</v>
          </cell>
        </row>
        <row r="1763">
          <cell r="N1763" t="str">
            <v>Docker River Airport | Australia</v>
          </cell>
        </row>
        <row r="1764">
          <cell r="N1764" t="str">
            <v>Douala International Airport | Cameroon</v>
          </cell>
        </row>
        <row r="1765">
          <cell r="N1765" t="str">
            <v>Zhoushuizi Airport | China</v>
          </cell>
        </row>
        <row r="1766">
          <cell r="N1766" t="str">
            <v>Geilo Airport Dagali | Norway</v>
          </cell>
        </row>
        <row r="1767">
          <cell r="N1767" t="str">
            <v>Dole-Tavaux Airport | France</v>
          </cell>
        </row>
        <row r="1768">
          <cell r="N1768" t="str">
            <v>DLF Airport | United States</v>
          </cell>
        </row>
        <row r="1769">
          <cell r="N1769" t="str">
            <v>Dillingham Airport | United States</v>
          </cell>
        </row>
        <row r="1770">
          <cell r="N1770" t="str">
            <v>Duluth International Airport | United States</v>
          </cell>
        </row>
        <row r="1771">
          <cell r="N1771" t="str">
            <v>Lien Khuong Airport | Viet Nam</v>
          </cell>
        </row>
        <row r="1772">
          <cell r="N1772" t="str">
            <v>Dulkaninna Airport | Australia</v>
          </cell>
        </row>
        <row r="1773">
          <cell r="N1773" t="str">
            <v>Dillon County Airport | United States</v>
          </cell>
        </row>
        <row r="1774">
          <cell r="N1774" t="str">
            <v>Dalaman International Airport | Turkey</v>
          </cell>
        </row>
        <row r="1775">
          <cell r="N1775" t="str">
            <v>Dillon Airport | United States</v>
          </cell>
        </row>
        <row r="1776">
          <cell r="N1776" t="str">
            <v>Dalnerechensk Airport | Russian Federation</v>
          </cell>
        </row>
        <row r="1777">
          <cell r="N1777" t="str">
            <v>Dalnerechensk Airport | Russian Federation</v>
          </cell>
        </row>
        <row r="1778">
          <cell r="N1778" t="str">
            <v>Columbia Gorge Regional the Dalles Municipal Airport | United States</v>
          </cell>
        </row>
        <row r="1779">
          <cell r="N1779" t="str">
            <v>Dali Airport | China</v>
          </cell>
        </row>
        <row r="1780">
          <cell r="N1780" t="str">
            <v>Delissaville Airport | Australia</v>
          </cell>
        </row>
        <row r="1781">
          <cell r="N1781" t="str">
            <v>Dillon's Bay Airport | Vanuatu</v>
          </cell>
        </row>
        <row r="1782">
          <cell r="N1782" t="str">
            <v>Dalanzadgad Airport | Mongolia</v>
          </cell>
        </row>
        <row r="1783">
          <cell r="N1783" t="str">
            <v>Davis Monthan Air Force Base | United States</v>
          </cell>
        </row>
        <row r="1784">
          <cell r="N1784" t="str">
            <v>Taraz Airport | Kazakhstan</v>
          </cell>
        </row>
        <row r="1785">
          <cell r="N1785" t="str">
            <v>Doomadgee Airport | Australia</v>
          </cell>
        </row>
        <row r="1786">
          <cell r="N1786" t="str">
            <v>Domodedovo International Airport | Russian Federation</v>
          </cell>
        </row>
        <row r="1787">
          <cell r="N1787" t="str">
            <v>Don Mueang International Airport | Thailand</v>
          </cell>
        </row>
        <row r="1788">
          <cell r="N1788" t="str">
            <v>King Fahd International Airport | Saudi Arabia</v>
          </cell>
        </row>
        <row r="1789">
          <cell r="N1789" t="str">
            <v>Deming Municipal Airport | United States</v>
          </cell>
        </row>
        <row r="1790">
          <cell r="N1790" t="str">
            <v>Sedalia Memorial Airport | United States</v>
          </cell>
        </row>
        <row r="1791">
          <cell r="N1791" t="str">
            <v>Diamantino Airport | Brazil</v>
          </cell>
        </row>
        <row r="1792">
          <cell r="N1792" t="str">
            <v>Dimapur Airport | India</v>
          </cell>
        </row>
        <row r="1793">
          <cell r="N1793" t="str">
            <v>Kadena Air Base | Japan</v>
          </cell>
        </row>
        <row r="1794">
          <cell r="N1794" t="str">
            <v>Dunbar Airport | Australia</v>
          </cell>
        </row>
        <row r="1795">
          <cell r="N1795" t="str">
            <v>Dundee Airport | United Kingdom</v>
          </cell>
        </row>
        <row r="1796">
          <cell r="N1796" t="str">
            <v>Martubah Airport | Libya</v>
          </cell>
        </row>
        <row r="1797">
          <cell r="N1797" t="str">
            <v>Doongan Airport | Australia</v>
          </cell>
        </row>
        <row r="1798">
          <cell r="N1798" t="str">
            <v>Dunhuang Airport | China</v>
          </cell>
        </row>
        <row r="1799">
          <cell r="N1799" t="str">
            <v>Wad Medani Airport | Sudan</v>
          </cell>
        </row>
        <row r="1800">
          <cell r="N1800" t="str">
            <v>Dnipropetrovsk International Airport | Ukraine</v>
          </cell>
        </row>
        <row r="1801">
          <cell r="N1801" t="str">
            <v>Daniel Field | United States</v>
          </cell>
        </row>
        <row r="1802">
          <cell r="N1802" t="str">
            <v>Dalton Municipal Airport | United States</v>
          </cell>
        </row>
        <row r="1803">
          <cell r="N1803" t="str">
            <v>Dianópolis Airport | Brazil</v>
          </cell>
        </row>
        <row r="1804">
          <cell r="N1804" t="str">
            <v>Tulsipur Airport | Nepal</v>
          </cell>
        </row>
        <row r="1805">
          <cell r="N1805" t="str">
            <v>Deniliquin Airport | Australia</v>
          </cell>
        </row>
        <row r="1806">
          <cell r="N1806" t="str">
            <v>Dinard-Pleurtuit-Saint-Malo Airport | France</v>
          </cell>
        </row>
        <row r="1807">
          <cell r="N1807" t="str">
            <v>Denison Municipal Airport | United States</v>
          </cell>
        </row>
        <row r="1808">
          <cell r="N1808" t="str">
            <v>Dinangat Airport | Papua New Guinea</v>
          </cell>
        </row>
        <row r="1809">
          <cell r="N1809" t="str">
            <v>Vermilion Regional Airport | United States</v>
          </cell>
        </row>
        <row r="1810">
          <cell r="N1810" t="str">
            <v>Galegu Airport | Sudan</v>
          </cell>
        </row>
        <row r="1811">
          <cell r="N1811" t="str">
            <v>Çardak Airport | Turkey</v>
          </cell>
        </row>
        <row r="1812">
          <cell r="N1812" t="str">
            <v>Doany Airport | Madagascar</v>
          </cell>
        </row>
        <row r="1813">
          <cell r="N1813" t="str">
            <v>Rar Gwamar Airport | Indonesia</v>
          </cell>
        </row>
        <row r="1814">
          <cell r="N1814" t="str">
            <v>Dornoch Airfield | United Kingdom</v>
          </cell>
        </row>
        <row r="1815">
          <cell r="N1815" t="str">
            <v>Dodoma Airport | Tanzania, United Republic of</v>
          </cell>
        </row>
        <row r="1816">
          <cell r="N1816" t="str">
            <v>Djumu-Djomoe Airport | Suriname</v>
          </cell>
        </row>
        <row r="1817">
          <cell r="N1817" t="str">
            <v>Dongola Airport | Sudan</v>
          </cell>
        </row>
        <row r="1818">
          <cell r="N1818" t="str">
            <v>Hamad International Airport | Qatar</v>
          </cell>
        </row>
        <row r="1819">
          <cell r="N1819" t="str">
            <v>Doini Airport | Papua New Guinea</v>
          </cell>
        </row>
        <row r="1820">
          <cell r="N1820" t="str">
            <v>Deauville-Saint-Gatien Airport | France</v>
          </cell>
        </row>
        <row r="1821">
          <cell r="N1821" t="str">
            <v>Douglas-Charles Airport | Dominica</v>
          </cell>
        </row>
        <row r="1822">
          <cell r="N1822" t="str">
            <v>Dos Lagunas Airport | Guatemala</v>
          </cell>
        </row>
        <row r="1823">
          <cell r="N1823" t="str">
            <v>Dorobisoro Airport | Papua New Guinea</v>
          </cell>
        </row>
        <row r="1824">
          <cell r="N1824" t="str">
            <v>Dolpa Airport | Nepal</v>
          </cell>
        </row>
        <row r="1825">
          <cell r="N1825" t="str">
            <v>Dori Airport | Burkina Faso</v>
          </cell>
        </row>
        <row r="1826">
          <cell r="N1826" t="str">
            <v>Dourados Airport | Brazil</v>
          </cell>
        </row>
        <row r="1827">
          <cell r="N1827" t="str">
            <v>Dover Air Force Base | United States</v>
          </cell>
        </row>
        <row r="1828">
          <cell r="N1828" t="str">
            <v>Dongara Airport | Australia</v>
          </cell>
        </row>
        <row r="1829">
          <cell r="N1829" t="str">
            <v>Dongying Shengli Airport | China</v>
          </cell>
        </row>
        <row r="1830">
          <cell r="N1830" t="str">
            <v>Dupage Airport | United States</v>
          </cell>
        </row>
        <row r="1831">
          <cell r="N1831" t="str">
            <v>Pampa Guanaco Airport | Chile</v>
          </cell>
        </row>
        <row r="1832">
          <cell r="N1832" t="str">
            <v>St Aubin Airport | France</v>
          </cell>
        </row>
        <row r="1833">
          <cell r="N1833" t="str">
            <v>Michael AAF (Dugway Proving Ground) Airport | United States</v>
          </cell>
        </row>
        <row r="1834">
          <cell r="N1834" t="str">
            <v>Dipolog Airport | Philippines</v>
          </cell>
        </row>
        <row r="1835">
          <cell r="N1835" t="str">
            <v>Devonport Airport | Australia</v>
          </cell>
        </row>
        <row r="1836">
          <cell r="N1836" t="str">
            <v>Ngurah Rai (Bali) International Airport | Indonesia</v>
          </cell>
        </row>
        <row r="1837">
          <cell r="N1837" t="str">
            <v>Deputatskiy Airport | Russian Federation</v>
          </cell>
        </row>
        <row r="1838">
          <cell r="N1838" t="str">
            <v>Saertu Airport | China</v>
          </cell>
        </row>
        <row r="1839">
          <cell r="N1839" t="str">
            <v>Alpine Airstrip | United States</v>
          </cell>
        </row>
        <row r="1840">
          <cell r="N1840" t="str">
            <v>Duqm International Airport | Oman</v>
          </cell>
        </row>
        <row r="1841">
          <cell r="N1841" t="str">
            <v>Desert Rock Airport | United States</v>
          </cell>
        </row>
        <row r="1842">
          <cell r="N1842" t="str">
            <v>Derby Airport | Australia</v>
          </cell>
        </row>
        <row r="1843">
          <cell r="N1843" t="str">
            <v>Dirico Airport | Angola</v>
          </cell>
        </row>
        <row r="1844">
          <cell r="N1844" t="str">
            <v>Dorunda Airport | Australia</v>
          </cell>
        </row>
        <row r="1845">
          <cell r="N1845" t="str">
            <v>Drummond Island Airport | United States</v>
          </cell>
        </row>
        <row r="1846">
          <cell r="N1846" t="str">
            <v>Drift River Airport | United States</v>
          </cell>
        </row>
        <row r="1847">
          <cell r="N1847" t="str">
            <v>Deering Airport | United States</v>
          </cell>
        </row>
        <row r="1848">
          <cell r="N1848" t="str">
            <v>Dabra Airport | Indonesia</v>
          </cell>
        </row>
        <row r="1849">
          <cell r="N1849" t="str">
            <v>Beauregard Regional Airport | United States</v>
          </cell>
        </row>
        <row r="1850">
          <cell r="N1850" t="str">
            <v>Drietabbetje Airport | Suriname</v>
          </cell>
        </row>
        <row r="1851">
          <cell r="N1851" t="str">
            <v>Drake Bay Airport | Costa Rica</v>
          </cell>
        </row>
        <row r="1852">
          <cell r="N1852" t="str">
            <v>Dirranbandi Airport | Australia</v>
          </cell>
        </row>
        <row r="1853">
          <cell r="N1853" t="str">
            <v>Durango La Plata County Airport | United States</v>
          </cell>
        </row>
        <row r="1854">
          <cell r="N1854" t="str">
            <v>Durrie Airport | Australia</v>
          </cell>
        </row>
        <row r="1855">
          <cell r="N1855" t="str">
            <v>Dresden Airport | Germany</v>
          </cell>
        </row>
        <row r="1856">
          <cell r="N1856" t="str">
            <v>Del Rio International Airport | United States</v>
          </cell>
        </row>
        <row r="1857">
          <cell r="N1857" t="str">
            <v>Drummond Airport | United States</v>
          </cell>
        </row>
        <row r="1858">
          <cell r="N1858" t="str">
            <v>Dharavandhoo Airport | Maldives</v>
          </cell>
        </row>
        <row r="1859">
          <cell r="N1859" t="str">
            <v>Darwin International Airport | Australia</v>
          </cell>
        </row>
        <row r="1860">
          <cell r="N1860" t="str">
            <v>Drysdale River Airport | Australia</v>
          </cell>
        </row>
        <row r="1861">
          <cell r="N1861" t="str">
            <v>Robin Hood Doncaster Sheffield Airport | United Kingdom</v>
          </cell>
        </row>
        <row r="1862">
          <cell r="N1862" t="str">
            <v>Dschang Airport | Cameroon</v>
          </cell>
        </row>
        <row r="1863">
          <cell r="N1863" t="str">
            <v>La Désirade Airport | Guadeloupe</v>
          </cell>
        </row>
        <row r="1864">
          <cell r="N1864" t="str">
            <v>Combolcha Airport | Ethiopia</v>
          </cell>
        </row>
        <row r="1865">
          <cell r="N1865" t="str">
            <v>Dilasag Airport | Philippines</v>
          </cell>
        </row>
        <row r="1866">
          <cell r="N1866" t="str">
            <v>Destin Executive Airport | United States</v>
          </cell>
        </row>
        <row r="1867">
          <cell r="N1867" t="str">
            <v>Dera Ismael Khan Airport | Pakistan</v>
          </cell>
        </row>
        <row r="1868">
          <cell r="N1868" t="str">
            <v>Des Moines International Airport | United States</v>
          </cell>
        </row>
        <row r="1869">
          <cell r="N1869" t="str">
            <v>Ordos Ejin Horo Airport | China</v>
          </cell>
        </row>
        <row r="1870">
          <cell r="N1870" t="str">
            <v>Sondok Airport | Korea, Democratic People's Republic of</v>
          </cell>
        </row>
        <row r="1871">
          <cell r="N1871" t="str">
            <v>Blaise Diagne International Airport | Senegal</v>
          </cell>
        </row>
        <row r="1872">
          <cell r="N1872" t="str">
            <v>Dansville Municipal Airport | United States</v>
          </cell>
        </row>
        <row r="1873">
          <cell r="N1873" t="str">
            <v>Dongsha Island Airport | Taiwan, Province of China</v>
          </cell>
        </row>
        <row r="1874">
          <cell r="N1874" t="str">
            <v>Delta Municipal Airport | United States</v>
          </cell>
        </row>
        <row r="1875">
          <cell r="N1875" t="str">
            <v>Silangit Airport | Indonesia</v>
          </cell>
        </row>
        <row r="1876">
          <cell r="N1876" t="str">
            <v>Datadawai Airport | Indonesia</v>
          </cell>
        </row>
        <row r="1877">
          <cell r="N1877" t="str">
            <v>Daet Airport | Philippines</v>
          </cell>
        </row>
        <row r="1878">
          <cell r="N1878" t="str">
            <v>Furnace Creek Airport | United States</v>
          </cell>
        </row>
        <row r="1879">
          <cell r="N1879" t="str">
            <v>Diamantina Airport | Brazil</v>
          </cell>
        </row>
        <row r="1880">
          <cell r="N1880" t="str">
            <v>Detroit Lakes Airport - Wething Field | United States</v>
          </cell>
        </row>
        <row r="1881">
          <cell r="N1881" t="str">
            <v>Dortmund Airport | Germany</v>
          </cell>
        </row>
        <row r="1882">
          <cell r="N1882" t="str">
            <v>Shreveport Downtown Airport | United States</v>
          </cell>
        </row>
        <row r="1883">
          <cell r="N1883" t="str">
            <v>Decatur Shores Airport | United States</v>
          </cell>
        </row>
        <row r="1884">
          <cell r="N1884" t="str">
            <v>Wudalianchi Dedu Airport | China</v>
          </cell>
        </row>
        <row r="1885">
          <cell r="N1885" t="str">
            <v>Detroit Metropolitan Wayne County Airport | United States</v>
          </cell>
        </row>
        <row r="1886">
          <cell r="N1886" t="str">
            <v>Eaker Field | United States</v>
          </cell>
        </row>
        <row r="1887">
          <cell r="N1887" t="str">
            <v>Dublin Airport | Ireland</v>
          </cell>
        </row>
        <row r="1888">
          <cell r="N1888" t="str">
            <v>Halliburton Field | United States</v>
          </cell>
        </row>
        <row r="1889">
          <cell r="N1889" t="str">
            <v>Dunedin Airport | New Zealand</v>
          </cell>
        </row>
        <row r="1890">
          <cell r="N1890" t="str">
            <v>Dundo Airport | Angola</v>
          </cell>
        </row>
        <row r="1891">
          <cell r="N1891" t="str">
            <v>Pine Island Airport | United States</v>
          </cell>
        </row>
        <row r="1892">
          <cell r="N1892" t="str">
            <v>Bisbee Douglas International Airport | United States</v>
          </cell>
        </row>
        <row r="1893">
          <cell r="N1893" t="str">
            <v>DuBois Regional Airport | United States</v>
          </cell>
        </row>
        <row r="1894">
          <cell r="N1894" t="str">
            <v>Mubatuba Airport | South Africa</v>
          </cell>
        </row>
        <row r="1895">
          <cell r="N1895" t="str">
            <v>Pinang Kampai Airport | Indonesia</v>
          </cell>
        </row>
        <row r="1896">
          <cell r="N1896" t="str">
            <v>Duncan Airport | Canada</v>
          </cell>
        </row>
        <row r="1897">
          <cell r="N1897" t="str">
            <v>King Shaka International Airport | South Africa</v>
          </cell>
        </row>
        <row r="1898">
          <cell r="N1898" t="str">
            <v>Düsseldorf Airport | Germany</v>
          </cell>
        </row>
        <row r="1899">
          <cell r="N1899" t="str">
            <v>Unalaska Airport | United States</v>
          </cell>
        </row>
        <row r="1900">
          <cell r="N1900" t="str">
            <v>Andavadoaka Airport | Madagascar</v>
          </cell>
        </row>
        <row r="1901">
          <cell r="N1901" t="str">
            <v>Diavik Airport | Canada</v>
          </cell>
        </row>
        <row r="1902">
          <cell r="N1902" t="str">
            <v>Devils Lake Regional Airport | United States</v>
          </cell>
        </row>
        <row r="1903">
          <cell r="N1903" t="str">
            <v>Davenport Municipal Airport | United States</v>
          </cell>
        </row>
        <row r="1904">
          <cell r="N1904" t="str">
            <v>Francisco Bangoy International Airport | Philippines</v>
          </cell>
        </row>
        <row r="1905">
          <cell r="N1905" t="str">
            <v>Davenport Downs Airport | Australia</v>
          </cell>
        </row>
        <row r="1906">
          <cell r="N1906" t="str">
            <v>Daly River Airport | Australia</v>
          </cell>
        </row>
        <row r="1907">
          <cell r="N1907" t="str">
            <v>Phoenix Deer Valley Airport | United States</v>
          </cell>
        </row>
        <row r="1908">
          <cell r="N1908" t="str">
            <v>Dwangwa Airport | Malawi</v>
          </cell>
        </row>
        <row r="1909">
          <cell r="N1909" t="str">
            <v>Soalala Airport | Madagascar</v>
          </cell>
        </row>
        <row r="1910">
          <cell r="N1910" t="str">
            <v>Al Maktoum International Airport | United Arab Emirates</v>
          </cell>
        </row>
        <row r="1911">
          <cell r="N1911" t="str">
            <v>King Salman Abdulaziz Airport | Saudi Arabia</v>
          </cell>
        </row>
        <row r="1912">
          <cell r="N1912" t="str">
            <v>David Wayne Hooks Memorial Airport | United States</v>
          </cell>
        </row>
        <row r="1913">
          <cell r="N1913" t="str">
            <v>Dywer Airbase | Afghanistan</v>
          </cell>
        </row>
        <row r="1914">
          <cell r="N1914" t="str">
            <v>Dubai International Airport | United Arab Emirates</v>
          </cell>
        </row>
        <row r="1915">
          <cell r="N1915" t="str">
            <v>Dixie Airport | Australia</v>
          </cell>
        </row>
        <row r="1916">
          <cell r="N1916" t="str">
            <v>Bruce Campbell Field | United States</v>
          </cell>
        </row>
        <row r="1917">
          <cell r="N1917" t="str">
            <v>Danbury Municipal Airport | United States</v>
          </cell>
        </row>
        <row r="1918">
          <cell r="N1918" t="str">
            <v>Dysart Airport | Australia</v>
          </cell>
        </row>
        <row r="1919">
          <cell r="N1919" t="str">
            <v>Dayong Airport | China</v>
          </cell>
        </row>
        <row r="1920">
          <cell r="N1920" t="str">
            <v>Doylestown Airport | United States</v>
          </cell>
        </row>
        <row r="1921">
          <cell r="N1921" t="str">
            <v>Diamantina Lakes Airport | Australia</v>
          </cell>
        </row>
        <row r="1922">
          <cell r="N1922" t="str">
            <v>Ugolny Airport | Russian Federation</v>
          </cell>
        </row>
        <row r="1923">
          <cell r="N1923" t="str">
            <v>Dyess Air Force Base | United States</v>
          </cell>
        </row>
        <row r="1924">
          <cell r="N1924" t="str">
            <v>Dushanbe Airport | Tajikistan</v>
          </cell>
        </row>
        <row r="1925">
          <cell r="N1925" t="str">
            <v>Daly Waters Airport | Australia</v>
          </cell>
        </row>
        <row r="1926">
          <cell r="N1926" t="str">
            <v>Dzaoudzi Pamandzi International Airport | Mayotte</v>
          </cell>
        </row>
        <row r="1927">
          <cell r="N1927" t="str">
            <v>Codazzi Airport | Colombia</v>
          </cell>
        </row>
        <row r="1928">
          <cell r="N1928" t="str">
            <v>Las Flores Airport | Colombia</v>
          </cell>
        </row>
        <row r="1929">
          <cell r="N1929" t="str">
            <v>Zhezkazgan Airport | Kazakhstan</v>
          </cell>
        </row>
        <row r="1930">
          <cell r="N1930" t="str">
            <v>Santa Bernardina International Airport | Uruguay</v>
          </cell>
        </row>
        <row r="1931">
          <cell r="N1931" t="str">
            <v>Dazu Air Base | China</v>
          </cell>
        </row>
        <row r="1932">
          <cell r="N1932" t="str">
            <v>Eagle Airport | United States</v>
          </cell>
        </row>
        <row r="1933">
          <cell r="N1933" t="str">
            <v>Abbse Airport | Yemen</v>
          </cell>
        </row>
        <row r="1934">
          <cell r="N1934" t="str">
            <v>Siwo Airport | Vanuatu</v>
          </cell>
        </row>
        <row r="1935">
          <cell r="N1935" t="str">
            <v>Elenak Airport | Marshall Islands</v>
          </cell>
        </row>
        <row r="1936">
          <cell r="N1936" t="str">
            <v>Nejran Airport | Saudi Arabia</v>
          </cell>
        </row>
        <row r="1937">
          <cell r="N1937" t="str">
            <v>Phifer Airfield | United States</v>
          </cell>
        </row>
        <row r="1938">
          <cell r="N1938" t="str">
            <v>Kearney Regional Airport | United States</v>
          </cell>
        </row>
        <row r="1939">
          <cell r="N1939" t="str">
            <v>San Sebastian Airport | Spain</v>
          </cell>
        </row>
        <row r="1940">
          <cell r="N1940" t="str">
            <v>Pangborn Memorial Airport | United States</v>
          </cell>
        </row>
        <row r="1941">
          <cell r="N1941" t="str">
            <v>Chippewa Valley Regional Airport | United States</v>
          </cell>
        </row>
        <row r="1942">
          <cell r="N1942" t="str">
            <v>Marina Di Campo Airport | Italy</v>
          </cell>
        </row>
        <row r="1943">
          <cell r="N1943" t="str">
            <v>Entebbe International Airport | Uganda</v>
          </cell>
        </row>
        <row r="1944">
          <cell r="N1944" t="str">
            <v>El Obeid Airport | Sudan</v>
          </cell>
        </row>
        <row r="1945">
          <cell r="N1945" t="str">
            <v>El Bagre Airport | Colombia</v>
          </cell>
        </row>
        <row r="1946">
          <cell r="N1946" t="str">
            <v>El Bayadh Airport | Algeria</v>
          </cell>
        </row>
        <row r="1947">
          <cell r="N1947" t="str">
            <v>Esbjerg Airport | Denmark</v>
          </cell>
        </row>
        <row r="1948">
          <cell r="N1948" t="str">
            <v>Erbil International Airport | Iraq</v>
          </cell>
        </row>
        <row r="1949">
          <cell r="N1949" t="str">
            <v>El Borma Airport | Tunisia</v>
          </cell>
        </row>
        <row r="1950">
          <cell r="N1950" t="str">
            <v>Ebadon Airport | Marshall Islands</v>
          </cell>
        </row>
        <row r="1951">
          <cell r="N1951" t="str">
            <v>Ebon Airport | Marshall Islands</v>
          </cell>
        </row>
        <row r="1952">
          <cell r="N1952" t="str">
            <v>Webster City Municipal Airport | United States</v>
          </cell>
        </row>
        <row r="1953">
          <cell r="N1953" t="str">
            <v>Saint-Étienne-Bouthéon Airport | France</v>
          </cell>
        </row>
        <row r="1954">
          <cell r="N1954" t="str">
            <v>Ebolowa Airport | Cameroon</v>
          </cell>
        </row>
        <row r="1955">
          <cell r="N1955" t="str">
            <v>Iosco County Airport | United States</v>
          </cell>
        </row>
        <row r="1956">
          <cell r="N1956" t="str">
            <v>Elizabeth City Regional Airport &amp; Coast Guard Air Station | United States</v>
          </cell>
        </row>
        <row r="1957">
          <cell r="N1957" t="str">
            <v>Echuca Airport | Australia</v>
          </cell>
        </row>
        <row r="1958">
          <cell r="N1958" t="str">
            <v>Costa Esmeralda Airport | Nicaragua</v>
          </cell>
        </row>
        <row r="1959">
          <cell r="N1959" t="str">
            <v>Ercan International Airport | Cyprus</v>
          </cell>
        </row>
        <row r="1960">
          <cell r="N1960" t="str">
            <v>El Encanto Airport | Colombia</v>
          </cell>
        </row>
        <row r="1961">
          <cell r="N1961" t="str">
            <v>Northwest Florida Beaches International Airport | United States</v>
          </cell>
        </row>
        <row r="1962">
          <cell r="N1962" t="str">
            <v>El Charco Airport | Colombia</v>
          </cell>
        </row>
        <row r="1963">
          <cell r="N1963" t="str">
            <v>Mondell Field | United States</v>
          </cell>
        </row>
        <row r="1964">
          <cell r="N1964" t="str">
            <v>Cuatro Vientos Airport | Spain</v>
          </cell>
        </row>
        <row r="1965">
          <cell r="N1965" t="str">
            <v>El Debba Airport | Sudan</v>
          </cell>
        </row>
        <row r="1966">
          <cell r="N1966" t="str">
            <v>Erldunda Airport | Australia</v>
          </cell>
        </row>
        <row r="1967">
          <cell r="N1967" t="str">
            <v>Northeastern Regional Airport | United States</v>
          </cell>
        </row>
        <row r="1968">
          <cell r="N1968" t="str">
            <v>Elmendorf Air Force Base | United States</v>
          </cell>
        </row>
        <row r="1969">
          <cell r="N1969" t="str">
            <v>Edinburgh Airport | United Kingdom</v>
          </cell>
        </row>
        <row r="1970">
          <cell r="N1970" t="str">
            <v>Captain Jack Thomas El Dorado Airport | United States</v>
          </cell>
        </row>
        <row r="1971">
          <cell r="N1971" t="str">
            <v>Eldoret International Airport | Kenya</v>
          </cell>
        </row>
        <row r="1972">
          <cell r="N1972" t="str">
            <v>La Roche-sur-Yon Airport | France</v>
          </cell>
        </row>
        <row r="1973">
          <cell r="N1973" t="str">
            <v>Yedinka Airport | Russian Federation</v>
          </cell>
        </row>
        <row r="1974">
          <cell r="N1974" t="str">
            <v>Balıkesir Körfez Airport | Turkey</v>
          </cell>
        </row>
        <row r="1975">
          <cell r="N1975" t="str">
            <v>Erandique Airport | Honduras</v>
          </cell>
        </row>
        <row r="1976">
          <cell r="N1976" t="str">
            <v>Pormpuraaw Airport | Australia</v>
          </cell>
        </row>
        <row r="1977">
          <cell r="N1977" t="str">
            <v>Edwards Air Force Base | United States</v>
          </cell>
        </row>
        <row r="1978">
          <cell r="N1978" t="str">
            <v>Needles Airport | United States</v>
          </cell>
        </row>
        <row r="1979">
          <cell r="N1979" t="str">
            <v>Eek Airport | United States</v>
          </cell>
        </row>
        <row r="1980">
          <cell r="N1980" t="str">
            <v>Dillant Hopkins Airport | United States</v>
          </cell>
        </row>
        <row r="1981">
          <cell r="N1981" t="str">
            <v>Ellington Airport | United States</v>
          </cell>
        </row>
        <row r="1982">
          <cell r="N1982" t="str">
            <v>Efogi Airport | Papua New Guinea</v>
          </cell>
        </row>
        <row r="1983">
          <cell r="N1983" t="str">
            <v>Northeast Kingdom International Airport | United States</v>
          </cell>
        </row>
        <row r="1984">
          <cell r="N1984" t="str">
            <v>Kefallinia Airport | Greece</v>
          </cell>
        </row>
        <row r="1985">
          <cell r="N1985" t="str">
            <v>Jefferson Municipal Airport | United States</v>
          </cell>
        </row>
        <row r="1986">
          <cell r="N1986" t="str">
            <v>Engati Airstrip | Papua New Guinea</v>
          </cell>
        </row>
        <row r="1987">
          <cell r="N1987" t="str">
            <v>Bergerac-Roumanière Airport | France</v>
          </cell>
        </row>
        <row r="1988">
          <cell r="N1988" t="str">
            <v>Eagle County Regional Airport | United States</v>
          </cell>
        </row>
        <row r="1989">
          <cell r="N1989" t="str">
            <v>El Gora Airport | Egypt</v>
          </cell>
        </row>
        <row r="1990">
          <cell r="N1990" t="str">
            <v>Duke Field | United States</v>
          </cell>
        </row>
        <row r="1991">
          <cell r="N1991" t="str">
            <v>Negele Airport | Ethiopia</v>
          </cell>
        </row>
        <row r="1992">
          <cell r="N1992" t="str">
            <v>Sege Airport | Solomon Islands</v>
          </cell>
        </row>
        <row r="1993">
          <cell r="N1993" t="str">
            <v>Geneina Airport | Sudan</v>
          </cell>
        </row>
        <row r="1994">
          <cell r="N1994" t="str">
            <v>Belgorod International Airport | Russian Federation</v>
          </cell>
        </row>
        <row r="1995">
          <cell r="N1995" t="str">
            <v>Maverick County Memorial International Airport | United States</v>
          </cell>
        </row>
        <row r="1996">
          <cell r="N1996" t="str">
            <v>Egilsstaðir Airport | Iceland</v>
          </cell>
        </row>
        <row r="1997">
          <cell r="N1997" t="str">
            <v>Eagle River Union Airport | United States</v>
          </cell>
        </row>
        <row r="1998">
          <cell r="N1998" t="str">
            <v>Egegik Airport | United States</v>
          </cell>
        </row>
        <row r="1999">
          <cell r="N1999" t="str">
            <v>El Bolson Airport | Argentina</v>
          </cell>
        </row>
        <row r="2000">
          <cell r="N2000" t="str">
            <v>Cape Newenham LRRS Airport | United States</v>
          </cell>
        </row>
        <row r="2001">
          <cell r="N2001" t="str">
            <v>Eisenach-Kindel Airport | Germany</v>
          </cell>
        </row>
        <row r="2002">
          <cell r="N2002" t="str">
            <v>Yeniseysk Airport | Russian Federation</v>
          </cell>
        </row>
        <row r="2003">
          <cell r="N2003" t="str">
            <v>Einasleigh Airport | Australia</v>
          </cell>
        </row>
        <row r="2004">
          <cell r="N2004" t="str">
            <v>Yeysk Airport | Russian Federation</v>
          </cell>
        </row>
        <row r="2005">
          <cell r="N2005" t="str">
            <v>Eielson Air Force Base | United States</v>
          </cell>
        </row>
        <row r="2006">
          <cell r="N2006" t="str">
            <v>Eindhoven Airport | Netherlands</v>
          </cell>
        </row>
        <row r="2007">
          <cell r="N2007" t="str">
            <v>Terrance B. Lettsome International Airport | Virgin Islands, British</v>
          </cell>
        </row>
        <row r="2008">
          <cell r="N2008" t="str">
            <v>Ein Yahav Airfield | Israel</v>
          </cell>
        </row>
        <row r="2009">
          <cell r="N2009" t="str">
            <v>Yariguíes Airport | Colombia</v>
          </cell>
        </row>
        <row r="2010">
          <cell r="N2010" t="str">
            <v>Al Wajh Domestic Airport | Saudi Arabia</v>
          </cell>
        </row>
        <row r="2011">
          <cell r="N2011" t="str">
            <v>Ejin Banner-Taolai Airport | China</v>
          </cell>
        </row>
        <row r="2012">
          <cell r="N2012" t="str">
            <v>Enejit Airport | Marshall Islands</v>
          </cell>
        </row>
        <row r="2013">
          <cell r="N2013" t="str">
            <v>Murray Field | United States</v>
          </cell>
        </row>
        <row r="2014">
          <cell r="N2014" t="str">
            <v>Ekibastuz Airport | Kazakhstan</v>
          </cell>
        </row>
        <row r="2015">
          <cell r="N2015" t="str">
            <v>Elkedra Airport | Australia</v>
          </cell>
        </row>
        <row r="2016">
          <cell r="N2016" t="str">
            <v>Elkhart Municipal Airport | United States</v>
          </cell>
        </row>
        <row r="2017">
          <cell r="N2017" t="str">
            <v>Elkins-Randolph Co-Jennings Randolph Field | United States</v>
          </cell>
        </row>
        <row r="2018">
          <cell r="N2018" t="str">
            <v>Elko Regional Airport | United States</v>
          </cell>
        </row>
        <row r="2019">
          <cell r="N2019" t="str">
            <v>Shakhtyorsk Airport | Russian Federation</v>
          </cell>
        </row>
        <row r="2020">
          <cell r="N2020" t="str">
            <v>Eskilstuna Airport | Sweden</v>
          </cell>
        </row>
        <row r="2021">
          <cell r="N2021" t="str">
            <v>Addington Field | United States</v>
          </cell>
        </row>
        <row r="2022">
          <cell r="N2022" t="str">
            <v>Eagle Lake Airport | United States</v>
          </cell>
        </row>
        <row r="2023">
          <cell r="N2023" t="str">
            <v>Las Flores Airport | Colombia</v>
          </cell>
        </row>
        <row r="2024">
          <cell r="N2024" t="str">
            <v>Elcho Island Airport | Australia</v>
          </cell>
        </row>
        <row r="2025">
          <cell r="N2025" t="str">
            <v>South Arkansas Regional At Goodwin Field | United States</v>
          </cell>
        </row>
        <row r="2026">
          <cell r="N2026" t="str">
            <v>EL Real Airport | Panama</v>
          </cell>
        </row>
        <row r="2027">
          <cell r="N2027" t="str">
            <v>El Fasher Airport | Sudan</v>
          </cell>
        </row>
        <row r="2028">
          <cell r="N2028" t="str">
            <v>El Golea Airport | Algeria</v>
          </cell>
        </row>
        <row r="2029">
          <cell r="N2029" t="str">
            <v>North Eleuthera Airport | Bahamas</v>
          </cell>
        </row>
        <row r="2030">
          <cell r="N2030" t="str">
            <v>Elim Airport | United States</v>
          </cell>
        </row>
        <row r="2031">
          <cell r="N2031" t="str">
            <v>El Recreo Airport | Colombia</v>
          </cell>
        </row>
        <row r="2032">
          <cell r="N2032" t="str">
            <v>Elk City Regional Business Airport | United States</v>
          </cell>
        </row>
        <row r="2033">
          <cell r="N2033" t="str">
            <v>Ellisras Matimba Airport | South Africa</v>
          </cell>
        </row>
        <row r="2034">
          <cell r="N2034" t="str">
            <v>Elmira Corning Regional Airport | United States</v>
          </cell>
        </row>
        <row r="2035">
          <cell r="N2035" t="str">
            <v>Bowers Field | United States</v>
          </cell>
        </row>
        <row r="2036">
          <cell r="N2036" t="str">
            <v>El Dorado Airport | Argentina</v>
          </cell>
        </row>
        <row r="2037">
          <cell r="N2037" t="str">
            <v>El Paso International Airport | United States</v>
          </cell>
        </row>
        <row r="2038">
          <cell r="N2038" t="str">
            <v>Gassim Airport | Saudi Arabia</v>
          </cell>
        </row>
        <row r="2039">
          <cell r="N2039" t="str">
            <v>Elelim Airport | Indonesia</v>
          </cell>
        </row>
        <row r="2040">
          <cell r="N2040" t="str">
            <v>Ben Schoeman Airport | South Africa</v>
          </cell>
        </row>
        <row r="2041">
          <cell r="N2041" t="str">
            <v>El Tor Airport | Egypt</v>
          </cell>
        </row>
        <row r="2042">
          <cell r="N2042" t="str">
            <v>Guemar Airport | Algeria</v>
          </cell>
        </row>
        <row r="2043">
          <cell r="N2043" t="str">
            <v>Ely Airport Yelland Field | United States</v>
          </cell>
        </row>
        <row r="2044">
          <cell r="N2044" t="str">
            <v>Wellsville Municipal Arpt,Tarantine Field | United States</v>
          </cell>
        </row>
        <row r="2045">
          <cell r="N2045" t="str">
            <v>East Midlands Airport | United Kingdom</v>
          </cell>
        </row>
        <row r="2046">
          <cell r="N2046" t="str">
            <v>Emerald Airport | Australia</v>
          </cell>
        </row>
        <row r="2047">
          <cell r="N2047" t="str">
            <v>Emden Airport | Germany</v>
          </cell>
        </row>
        <row r="2048">
          <cell r="N2048" t="str">
            <v>Empangeni Airport | South Africa</v>
          </cell>
        </row>
        <row r="2049">
          <cell r="N2049" t="str">
            <v>Emirau Airport | Papua New Guinea</v>
          </cell>
        </row>
        <row r="2050">
          <cell r="N2050" t="str">
            <v>Emmonak Airport | United States</v>
          </cell>
        </row>
        <row r="2051">
          <cell r="N2051" t="str">
            <v>Emmen Air Base | Switzerland</v>
          </cell>
        </row>
        <row r="2052">
          <cell r="N2052" t="str">
            <v>Kemmerer Municipal Airport | United States</v>
          </cell>
        </row>
        <row r="2053">
          <cell r="N2053" t="str">
            <v>Néma Airport | Mauritania</v>
          </cell>
        </row>
        <row r="2054">
          <cell r="N2054" t="str">
            <v>Emo River Airstrip | Papua New Guinea</v>
          </cell>
        </row>
        <row r="2055">
          <cell r="N2055" t="str">
            <v>Emporia Municipal Airport | United States</v>
          </cell>
        </row>
        <row r="2056">
          <cell r="N2056" t="str">
            <v>Embessa Airport | Papua New Guinea</v>
          </cell>
        </row>
        <row r="2057">
          <cell r="N2057" t="str">
            <v>San Gabriel Valley Airport | United States</v>
          </cell>
        </row>
        <row r="2058">
          <cell r="N2058" t="str">
            <v>El Maiten Airport | Argentina</v>
          </cell>
        </row>
        <row r="2059">
          <cell r="N2059" t="str">
            <v>El Minya Airport | Egypt</v>
          </cell>
        </row>
        <row r="2060">
          <cell r="N2060" t="str">
            <v>Kenai Municipal Airport | United States</v>
          </cell>
        </row>
        <row r="2061">
          <cell r="N2061" t="str">
            <v>Eneabba Airport | Australia</v>
          </cell>
        </row>
        <row r="2062">
          <cell r="N2062" t="str">
            <v>Nancy-Essey Airport | France</v>
          </cell>
        </row>
        <row r="2063">
          <cell r="N2063" t="str">
            <v>Vance Air Force Base | United States</v>
          </cell>
        </row>
        <row r="2064">
          <cell r="N2064" t="str">
            <v>Ende (H Hasan Aroeboesman) Airport | Indonesia</v>
          </cell>
        </row>
        <row r="2065">
          <cell r="N2065" t="str">
            <v>Enontekio Airport | Finland</v>
          </cell>
        </row>
        <row r="2066">
          <cell r="N2066" t="str">
            <v>Enshi Airport | China</v>
          </cell>
        </row>
        <row r="2067">
          <cell r="N2067" t="str">
            <v>El Nido Airport | Philippines</v>
          </cell>
        </row>
        <row r="2068">
          <cell r="N2068" t="str">
            <v>El Naranjo Airport | Guatemala</v>
          </cell>
        </row>
        <row r="2069">
          <cell r="N2069" t="str">
            <v>St Angelo Airport | United Kingdom</v>
          </cell>
        </row>
        <row r="2070">
          <cell r="N2070" t="str">
            <v>Centralia Municipal Airport | United States</v>
          </cell>
        </row>
        <row r="2071">
          <cell r="N2071" t="str">
            <v>Nenana Municipal Airport | United States</v>
          </cell>
        </row>
        <row r="2072">
          <cell r="N2072" t="str">
            <v>Encarnación Airport | Paraguay</v>
          </cell>
        </row>
        <row r="2073">
          <cell r="N2073" t="str">
            <v>Twente Airport | Netherlands</v>
          </cell>
        </row>
        <row r="2074">
          <cell r="N2074" t="str">
            <v>Eniwetok Airport | Marshall Islands</v>
          </cell>
        </row>
        <row r="2075">
          <cell r="N2075" t="str">
            <v>Akanu Ibiam International Airport | Nigeria</v>
          </cell>
        </row>
        <row r="2076">
          <cell r="N2076" t="str">
            <v>Wendover Airport | United States</v>
          </cell>
        </row>
        <row r="2077">
          <cell r="N2077" t="str">
            <v>Kenosha Regional Airport | United States</v>
          </cell>
        </row>
        <row r="2078">
          <cell r="N2078" t="str">
            <v>Yan'an Ershilipu Airport | China</v>
          </cell>
        </row>
        <row r="2079">
          <cell r="N2079" t="str">
            <v>Enrique Olaya Herrera Airport | Colombia</v>
          </cell>
        </row>
        <row r="2080">
          <cell r="N2080" t="str">
            <v>Eday Airport | United Kingdom</v>
          </cell>
        </row>
        <row r="2081">
          <cell r="N2081" t="str">
            <v>Keokuk Municipal Airport | United States</v>
          </cell>
        </row>
        <row r="2082">
          <cell r="N2082" t="str">
            <v>El Dorado Airport | Venezuela, Bolivarian Republic of</v>
          </cell>
        </row>
        <row r="2083">
          <cell r="N2083" t="str">
            <v>Elorza Airport | Venezuela, Bolivarian Republic of</v>
          </cell>
        </row>
        <row r="2084">
          <cell r="N2084" t="str">
            <v>El Palomar Airport | Argentina</v>
          </cell>
        </row>
        <row r="2085">
          <cell r="N2085" t="str">
            <v>Browns Airport | United States</v>
          </cell>
        </row>
        <row r="2086">
          <cell r="N2086" t="str">
            <v>Ephrata Municipal Airport | United States</v>
          </cell>
        </row>
        <row r="2087">
          <cell r="N2087" t="str">
            <v>Épinal-Mirecourt Airport | France</v>
          </cell>
        </row>
        <row r="2088">
          <cell r="N2088" t="str">
            <v>Esperance Airport | Australia</v>
          </cell>
        </row>
        <row r="2089">
          <cell r="N2089" t="str">
            <v>Samana El Portillo Airport | Dominican Republic</v>
          </cell>
        </row>
        <row r="2090">
          <cell r="N2090" t="str">
            <v>Eliptamin Airport | Papua New Guinea</v>
          </cell>
        </row>
        <row r="2091">
          <cell r="N2091" t="str">
            <v>Pärnu Airport | Estonia</v>
          </cell>
        </row>
        <row r="2092">
          <cell r="N2092" t="str">
            <v>Brigadier Antonio Parodi Airport | Argentina</v>
          </cell>
        </row>
        <row r="2093">
          <cell r="N2093" t="str">
            <v>Erigavo Airport | Somalia</v>
          </cell>
        </row>
        <row r="2094">
          <cell r="N2094" t="str">
            <v>Ernabella Airport | Australia</v>
          </cell>
        </row>
        <row r="2095">
          <cell r="N2095" t="str">
            <v>Erzincan Airport | Turkey</v>
          </cell>
        </row>
        <row r="2096">
          <cell r="N2096" t="str">
            <v>Erave Airport | Papua New Guinea</v>
          </cell>
        </row>
        <row r="2097">
          <cell r="N2097" t="str">
            <v>Erfurt Airport | Germany</v>
          </cell>
        </row>
        <row r="2098">
          <cell r="N2098" t="str">
            <v>Yerbogachen Airport | Russian Federation</v>
          </cell>
        </row>
        <row r="2099">
          <cell r="N2099" t="str">
            <v>Moulay Ali Cherif Airport | Morocco</v>
          </cell>
        </row>
        <row r="2100">
          <cell r="N2100" t="str">
            <v>Erie International Tom Ridge Field | United States</v>
          </cell>
        </row>
        <row r="2101">
          <cell r="N2101" t="str">
            <v>Erenhot Saiwusu International Airport | China</v>
          </cell>
        </row>
        <row r="2102">
          <cell r="N2102" t="str">
            <v>Erechim Airport | Brazil</v>
          </cell>
        </row>
        <row r="2103">
          <cell r="N2103" t="str">
            <v>Eirunepé Airport | Brazil</v>
          </cell>
        </row>
        <row r="2104">
          <cell r="N2104" t="str">
            <v>Elrose Airport | Australia</v>
          </cell>
        </row>
        <row r="2105">
          <cell r="N2105" t="str">
            <v>Errol Airport | United States</v>
          </cell>
        </row>
        <row r="2106">
          <cell r="N2106" t="str">
            <v>Eros Airport | Namibia</v>
          </cell>
        </row>
        <row r="2107">
          <cell r="N2107" t="str">
            <v>Erdenet Airport | Mongolia</v>
          </cell>
        </row>
        <row r="2108">
          <cell r="N2108" t="str">
            <v>Erume Airport | Papua New Guinea</v>
          </cell>
        </row>
        <row r="2109">
          <cell r="N2109" t="str">
            <v>Kerrville Municipal Louis Schreiner Field | United States</v>
          </cell>
        </row>
        <row r="2110">
          <cell r="N2110" t="str">
            <v>Erzurum International Airport | Turkey</v>
          </cell>
        </row>
        <row r="2111">
          <cell r="N2111" t="str">
            <v>Esa'ala Airport | Papua New Guinea</v>
          </cell>
        </row>
        <row r="2112">
          <cell r="N2112" t="str">
            <v>Esenboğa International Airport | Turkey</v>
          </cell>
        </row>
        <row r="2113">
          <cell r="N2113" t="str">
            <v>Delta County Airport | United States</v>
          </cell>
        </row>
        <row r="2114">
          <cell r="N2114" t="str">
            <v>Orcas Island Airport | United States</v>
          </cell>
        </row>
        <row r="2115">
          <cell r="N2115" t="str">
            <v>Ensenada International Airport / El Cipres Air Base | Mexico</v>
          </cell>
        </row>
        <row r="2116">
          <cell r="N2116" t="str">
            <v>Esler Regional Airport | United States</v>
          </cell>
        </row>
        <row r="2117">
          <cell r="N2117" t="str">
            <v>Dr. Luis Maria Argaña International Airport | Paraguay</v>
          </cell>
        </row>
        <row r="2118">
          <cell r="N2118" t="str">
            <v>Shoreham Airport | United Kingdom</v>
          </cell>
        </row>
        <row r="2119">
          <cell r="N2119" t="str">
            <v>Espinosa Airport | Brazil</v>
          </cell>
        </row>
        <row r="2120">
          <cell r="N2120" t="str">
            <v>Eskișehir Air Base | Turkey</v>
          </cell>
        </row>
        <row r="2121">
          <cell r="N2121" t="str">
            <v>Elista Airport | Russian Federation</v>
          </cell>
        </row>
        <row r="2122">
          <cell r="N2122" t="str">
            <v>General Rivadeneira Airport | Ecuador</v>
          </cell>
        </row>
        <row r="2123">
          <cell r="N2123" t="str">
            <v>Easton Newnam Field | United States</v>
          </cell>
        </row>
        <row r="2124">
          <cell r="N2124" t="str">
            <v>Ohkay Owingeh Airport | United States</v>
          </cell>
        </row>
        <row r="2125">
          <cell r="N2125" t="str">
            <v>Stroudsburg Pocono Airport | United States</v>
          </cell>
        </row>
        <row r="2126">
          <cell r="N2126" t="str">
            <v>Ricardo García Posada Airport | Chile</v>
          </cell>
        </row>
        <row r="2127">
          <cell r="N2127" t="str">
            <v>Essen Mulheim Airport | Germany</v>
          </cell>
        </row>
        <row r="2128">
          <cell r="N2128" t="str">
            <v>Estherville Municipal Airport | United States</v>
          </cell>
        </row>
        <row r="2129">
          <cell r="N2129" t="str">
            <v>Mogador Airport | Morocco</v>
          </cell>
        </row>
        <row r="2130">
          <cell r="N2130" t="str">
            <v>Easton State Airport | United States</v>
          </cell>
        </row>
        <row r="2131">
          <cell r="N2131" t="str">
            <v>West Bend Municipal Airport | United States</v>
          </cell>
        </row>
        <row r="2132">
          <cell r="N2132" t="str">
            <v>Etadunna Airport | Australia</v>
          </cell>
        </row>
        <row r="2133">
          <cell r="N2133" t="str">
            <v>Metema Airport | Ethiopia</v>
          </cell>
        </row>
        <row r="2134">
          <cell r="N2134" t="str">
            <v>Svetlaya Airport | Russian Federation</v>
          </cell>
        </row>
        <row r="2135">
          <cell r="N2135" t="str">
            <v>Ramon Airport | Israel</v>
          </cell>
        </row>
        <row r="2136">
          <cell r="N2136" t="str">
            <v>Eastland Municipal Airport | United States</v>
          </cell>
        </row>
        <row r="2137">
          <cell r="N2137" t="str">
            <v>Santa Rosa International Airport | Ecuador</v>
          </cell>
        </row>
        <row r="2138">
          <cell r="N2138" t="str">
            <v>Enterprise Municipal Airport | United States</v>
          </cell>
        </row>
        <row r="2139">
          <cell r="N2139" t="str">
            <v>Metz-Nancy-Lorraine Airport | France</v>
          </cell>
        </row>
        <row r="2140">
          <cell r="N2140" t="str">
            <v>Kaufana Airport | Tonga</v>
          </cell>
        </row>
        <row r="2141">
          <cell r="N2141" t="str">
            <v>Eucla Airport | Australia</v>
          </cell>
        </row>
        <row r="2142">
          <cell r="N2142" t="str">
            <v>Eureka Airport | United States</v>
          </cell>
        </row>
        <row r="2143">
          <cell r="N2143" t="str">
            <v>Weedon Field | United States</v>
          </cell>
        </row>
        <row r="2144">
          <cell r="N2144" t="str">
            <v>Mahlon Sweet Field | United States</v>
          </cell>
        </row>
        <row r="2145">
          <cell r="N2145" t="str">
            <v>Neumünster Airport | Germany</v>
          </cell>
        </row>
        <row r="2146">
          <cell r="N2146" t="str">
            <v>Hassan I Airport | Western Sahara</v>
          </cell>
        </row>
        <row r="2147">
          <cell r="N2147" t="str">
            <v>Paratebueno Airport | Colombia</v>
          </cell>
        </row>
        <row r="2148">
          <cell r="N2148" t="str">
            <v>Evelio Javier Airport | Philippines</v>
          </cell>
        </row>
        <row r="2149">
          <cell r="N2149" t="str">
            <v>F. D. Roosevelt Airport | Bonaire, Sint Eustatius and Saba</v>
          </cell>
        </row>
        <row r="2150">
          <cell r="N2150" t="str">
            <v>Eva Downs Airport | Australia</v>
          </cell>
        </row>
        <row r="2151">
          <cell r="N2151" t="str">
            <v>Harstad/Narvik Airport, Evenes | Norway</v>
          </cell>
        </row>
        <row r="2152">
          <cell r="N2152" t="str">
            <v>Sveg Airport | Sweden</v>
          </cell>
        </row>
        <row r="2153">
          <cell r="N2153" t="str">
            <v>Evans Head Aerodrome | Australia</v>
          </cell>
        </row>
        <row r="2154">
          <cell r="N2154" t="str">
            <v>Eveleth Virginia Municipal Airport | United States</v>
          </cell>
        </row>
        <row r="2155">
          <cell r="N2155" t="str">
            <v>Zvartnots International Airport | Armenia</v>
          </cell>
        </row>
        <row r="2156">
          <cell r="N2156" t="str">
            <v>Evansville Regional Airport | United States</v>
          </cell>
        </row>
        <row r="2157">
          <cell r="N2157" t="str">
            <v>Evanston-Uinta County Airport-Burns Field | United States</v>
          </cell>
        </row>
        <row r="2158">
          <cell r="N2158" t="str">
            <v>Évreux-Fauville (BA 105) Air Base | France</v>
          </cell>
        </row>
        <row r="2159">
          <cell r="N2159" t="str">
            <v>New Bedford Regional Airport | United States</v>
          </cell>
        </row>
        <row r="2160">
          <cell r="N2160" t="str">
            <v>Ewer Airport | Indonesia</v>
          </cell>
        </row>
        <row r="2161">
          <cell r="N2161" t="str">
            <v>Enarotali Airport | Indonesia</v>
          </cell>
        </row>
        <row r="2162">
          <cell r="N2162" t="str">
            <v>Newton City-County Airport | United States</v>
          </cell>
        </row>
        <row r="2163">
          <cell r="N2163" t="str">
            <v>Coastal Carolina Regional Airport | United States</v>
          </cell>
        </row>
        <row r="2164">
          <cell r="N2164" t="str">
            <v>Ewo Airport | Congo</v>
          </cell>
        </row>
        <row r="2165">
          <cell r="N2165" t="str">
            <v>Newark Liberty International Airport | United States</v>
          </cell>
        </row>
        <row r="2166">
          <cell r="N2166" t="str">
            <v>Exmouth Airport | Australia</v>
          </cell>
        </row>
        <row r="2167">
          <cell r="N2167" t="str">
            <v>Exeter International Airport | United Kingdom</v>
          </cell>
        </row>
        <row r="2168">
          <cell r="N2168" t="str">
            <v>Beloyarskiy Airport | Russian Federation</v>
          </cell>
        </row>
        <row r="2169">
          <cell r="N2169" t="str">
            <v>Yélimané Airport | Mali</v>
          </cell>
        </row>
        <row r="2170">
          <cell r="N2170" t="str">
            <v>El Yopal Airport | Colombia</v>
          </cell>
        </row>
        <row r="2171">
          <cell r="N2171" t="str">
            <v>Yerington Municipal Airport | United States</v>
          </cell>
        </row>
        <row r="2172">
          <cell r="N2172" t="str">
            <v>Eliye Springs Airport | Kenya</v>
          </cell>
        </row>
        <row r="2173">
          <cell r="N2173" t="str">
            <v>Key West International Airport | United States</v>
          </cell>
        </row>
        <row r="2174">
          <cell r="N2174" t="str">
            <v>Ministro Pistarini International Airport | Argentina</v>
          </cell>
        </row>
        <row r="2175">
          <cell r="N2175" t="str">
            <v>Elazığ Airport | Turkey</v>
          </cell>
        </row>
        <row r="2176">
          <cell r="N2176" t="str">
            <v>Berezovo Airport | Russian Federation</v>
          </cell>
        </row>
        <row r="2177">
          <cell r="N2177" t="str">
            <v>Faranah Airport | Guinea</v>
          </cell>
        </row>
        <row r="2178">
          <cell r="N2178" t="str">
            <v>Farnborough Airport | United Kingdom</v>
          </cell>
        </row>
        <row r="2179">
          <cell r="N2179" t="str">
            <v>Faaite Airport | French Polynesia</v>
          </cell>
        </row>
        <row r="2180">
          <cell r="N2180" t="str">
            <v>Vagar Airport | Faroe Islands</v>
          </cell>
        </row>
        <row r="2181">
          <cell r="N2181" t="str">
            <v>Felker Army Air Field | United States</v>
          </cell>
        </row>
        <row r="2182">
          <cell r="N2182" t="str">
            <v>Fagurhólsmýri Airport | Iceland</v>
          </cell>
        </row>
        <row r="2183">
          <cell r="N2183" t="str">
            <v>Farah Airport | Afghanistan</v>
          </cell>
        </row>
        <row r="2184">
          <cell r="N2184" t="str">
            <v>Fairbanks International Airport | United States</v>
          </cell>
        </row>
        <row r="2185">
          <cell r="N2185" t="str">
            <v>Diego Jimenez Torres Airport | Puerto Rico</v>
          </cell>
        </row>
        <row r="2186">
          <cell r="N2186" t="str">
            <v>Farmington Regional Airport | United States</v>
          </cell>
        </row>
        <row r="2187">
          <cell r="N2187" t="str">
            <v>Lista Airport | Norway</v>
          </cell>
        </row>
        <row r="2188">
          <cell r="N2188" t="str">
            <v>Faro Airport | Portugal</v>
          </cell>
        </row>
        <row r="2189">
          <cell r="N2189" t="str">
            <v>Frieda River Airport | Papua New Guinea</v>
          </cell>
        </row>
        <row r="2190">
          <cell r="N2190" t="str">
            <v>Hector International Airport | United States</v>
          </cell>
        </row>
        <row r="2191">
          <cell r="N2191" t="str">
            <v>Fáskrüðsfjörður Airport | Iceland</v>
          </cell>
        </row>
        <row r="2192">
          <cell r="N2192" t="str">
            <v>Fresno Yosemite International Airport | United States</v>
          </cell>
        </row>
        <row r="2193">
          <cell r="N2193" t="str">
            <v>Fahud Airport | Oman</v>
          </cell>
        </row>
        <row r="2194">
          <cell r="N2194" t="str">
            <v>Fakarava Airport | French Polynesia</v>
          </cell>
        </row>
        <row r="2195">
          <cell r="N2195" t="str">
            <v>Fayetteville Regional Grannis Field | United States</v>
          </cell>
        </row>
        <row r="2196">
          <cell r="N2196" t="str">
            <v>Fasa Airport | Iran, Islamic Republic of</v>
          </cell>
        </row>
        <row r="2197">
          <cell r="N2197" t="str">
            <v>Fonte Boa Airport | Brazil</v>
          </cell>
        </row>
        <row r="2198">
          <cell r="N2198" t="str">
            <v>Fayzabad Airport | Afghanistan</v>
          </cell>
        </row>
        <row r="2199">
          <cell r="N2199" t="str">
            <v>Francisco Beltrão Airport | Brazil</v>
          </cell>
        </row>
        <row r="2200">
          <cell r="N2200" t="str">
            <v>Simmons Army Air Field | United States</v>
          </cell>
        </row>
        <row r="2201">
          <cell r="N2201" t="str">
            <v>Ladd AAF Airfield | United States</v>
          </cell>
        </row>
        <row r="2202">
          <cell r="N2202" t="str">
            <v>Faribault Municipal Airport-Liz Wall Strohfus Field | United States</v>
          </cell>
        </row>
        <row r="2203">
          <cell r="N2203" t="str">
            <v>Lubumbashi International Airport | Congo, the Democratic Republic of the</v>
          </cell>
        </row>
        <row r="2204">
          <cell r="N2204" t="str">
            <v>Fort Bridger Airport | United States</v>
          </cell>
        </row>
        <row r="2205">
          <cell r="N2205" t="str">
            <v>Fairbury Municipal Airport | United States</v>
          </cell>
        </row>
        <row r="2206">
          <cell r="N2206" t="str">
            <v>Glacier Park International Airport | United States</v>
          </cell>
        </row>
        <row r="2207">
          <cell r="N2207" t="str">
            <v>Ficksburg Sentraoes Airport | South Africa</v>
          </cell>
        </row>
        <row r="2208">
          <cell r="N2208" t="str">
            <v>Fresno Chandler Executive Airport | United States</v>
          </cell>
        </row>
        <row r="2209">
          <cell r="N2209" t="str">
            <v>Flying Cloud Airport | United States</v>
          </cell>
        </row>
        <row r="2210">
          <cell r="N2210" t="str">
            <v>Nordholz Naval Airbase | Germany</v>
          </cell>
        </row>
        <row r="2211">
          <cell r="N2211" t="str">
            <v>Leonardo da Vinci-Fiumicino Airport | Italy</v>
          </cell>
        </row>
        <row r="2212">
          <cell r="N2212" t="str">
            <v>Butts AAF (Fort Carson) Air Field | United States</v>
          </cell>
        </row>
        <row r="2213">
          <cell r="N2213" t="str">
            <v>Forrest City Municipal Airport | United States</v>
          </cell>
        </row>
        <row r="2214">
          <cell r="N2214" t="str">
            <v>Fundación Airport | Colombia</v>
          </cell>
        </row>
        <row r="2215">
          <cell r="N2215" t="str">
            <v>Førde Airport | Norway</v>
          </cell>
        </row>
        <row r="2216">
          <cell r="N2216" t="str">
            <v>Martinique Aimé Césaire International Airport | Martinique</v>
          </cell>
        </row>
        <row r="2217">
          <cell r="N2217" t="str">
            <v>Friedrichshafen Airport | Germany</v>
          </cell>
        </row>
        <row r="2218">
          <cell r="N2218" t="str">
            <v>Frederick Municipal Airport | United States</v>
          </cell>
        </row>
        <row r="2219">
          <cell r="N2219" t="str">
            <v>San Fernando Airport | Argentina</v>
          </cell>
        </row>
        <row r="2220">
          <cell r="N2220" t="str">
            <v>Frederick Regional Airport | United States</v>
          </cell>
        </row>
        <row r="2221">
          <cell r="N2221" t="str">
            <v>Bandundu Airport | Congo, the Democratic Republic of the</v>
          </cell>
        </row>
        <row r="2222">
          <cell r="N2222" t="str">
            <v>Findlay Airport | United States</v>
          </cell>
        </row>
        <row r="2223">
          <cell r="N2223" t="str">
            <v>Fetlar Airport | United Kingdom</v>
          </cell>
        </row>
        <row r="2224">
          <cell r="N2224" t="str">
            <v>Sanfebagar Airport | Nepal</v>
          </cell>
        </row>
        <row r="2225">
          <cell r="N2225" t="str">
            <v>João Durval Carneiro Airport | Brazil</v>
          </cell>
        </row>
        <row r="2226">
          <cell r="N2226" t="str">
            <v>Fergana International Airport | Uzbekistan</v>
          </cell>
        </row>
        <row r="2227">
          <cell r="N2227" t="str">
            <v>Feijó Airport | Brazil</v>
          </cell>
        </row>
        <row r="2228">
          <cell r="N2228" t="str">
            <v>Ferkessedougou Airport | Côte d'Ivoire</v>
          </cell>
        </row>
        <row r="2229">
          <cell r="N2229" t="str">
            <v>Fernando de Noronha Airport | Brazil</v>
          </cell>
        </row>
        <row r="2230">
          <cell r="N2230" t="str">
            <v>Albertus Airport | United States</v>
          </cell>
        </row>
        <row r="2231">
          <cell r="N2231" t="str">
            <v>Fremont Municipal Airport | United States</v>
          </cell>
        </row>
        <row r="2232">
          <cell r="N2232" t="str">
            <v>Saïss Airport | Morocco</v>
          </cell>
        </row>
        <row r="2233">
          <cell r="N2233" t="str">
            <v>First Flight Airport | United States</v>
          </cell>
        </row>
        <row r="2234">
          <cell r="N2234" t="str">
            <v>RAF Fairford | United Kingdom</v>
          </cell>
        </row>
        <row r="2235">
          <cell r="N2235" t="str">
            <v>Fairfield Municipal Airport | United States</v>
          </cell>
        </row>
        <row r="2236">
          <cell r="N2236" t="str">
            <v>Fergus Falls Municipal Airport - Einar Mickelson Field | United States</v>
          </cell>
        </row>
        <row r="2237">
          <cell r="N2237" t="str">
            <v>Wright-Patterson Air Force Base | United States</v>
          </cell>
        </row>
        <row r="2238">
          <cell r="N2238" t="str">
            <v>Capital City Airport | United States</v>
          </cell>
        </row>
        <row r="2239">
          <cell r="N2239" t="str">
            <v>Futaleufü Airport | Chile</v>
          </cell>
        </row>
        <row r="2240">
          <cell r="N2240" t="str">
            <v>Fderik Airport | Mauritania</v>
          </cell>
        </row>
        <row r="2241">
          <cell r="N2241" t="str">
            <v>Fangatau Airport | French Polynesia</v>
          </cell>
        </row>
        <row r="2242">
          <cell r="N2242" t="str">
            <v>Sierra Vista Municipal Airport / Libby Army Air Field | United States</v>
          </cell>
        </row>
        <row r="2243">
          <cell r="N2243" t="str">
            <v>Fakahina Airport | French Polynesia</v>
          </cell>
        </row>
        <row r="2244">
          <cell r="N2244" t="str">
            <v>Elizabeth Field | United States</v>
          </cell>
        </row>
        <row r="2245">
          <cell r="N2245" t="str">
            <v>Fair Isle Airport | United Kingdom</v>
          </cell>
        </row>
        <row r="2246">
          <cell r="N2246" t="str">
            <v>Fria Airport | Guinea</v>
          </cell>
        </row>
        <row r="2247">
          <cell r="N2247" t="str">
            <v>Ndjili International Airport | Congo, the Democratic Republic of the</v>
          </cell>
        </row>
        <row r="2248">
          <cell r="N2248" t="str">
            <v>Finke Airport | Australia</v>
          </cell>
        </row>
        <row r="2249">
          <cell r="N2249" t="str">
            <v>Fillmore Municipal Airport | United States</v>
          </cell>
        </row>
        <row r="2250">
          <cell r="N2250" t="str">
            <v>Finschhafen Airport | Papua New Guinea</v>
          </cell>
        </row>
        <row r="2251">
          <cell r="N2251" t="str">
            <v>Fitzroy Crossing Airport | Australia</v>
          </cell>
        </row>
        <row r="2252">
          <cell r="N2252" t="str">
            <v>Fujairah International Airport | United Arab Emirates</v>
          </cell>
        </row>
        <row r="2253">
          <cell r="N2253" t="str">
            <v>Karlsruhe Baden-Baden Airport | Germany</v>
          </cell>
        </row>
        <row r="2254">
          <cell r="N2254" t="str">
            <v>Bangoka International Airport | Congo, the Democratic Republic of the</v>
          </cell>
        </row>
        <row r="2255">
          <cell r="N2255" t="str">
            <v>Fukui Airport | Japan</v>
          </cell>
        </row>
        <row r="2256">
          <cell r="N2256" t="str">
            <v>Venango Regional Airport | United States</v>
          </cell>
        </row>
        <row r="2257">
          <cell r="N2257" t="str">
            <v>Franklin Regional Airport | United States</v>
          </cell>
        </row>
        <row r="2258">
          <cell r="N2258" t="str">
            <v>Fakfak Airport | Indonesia</v>
          </cell>
        </row>
        <row r="2259">
          <cell r="N2259" t="str">
            <v>Fukushima Airport | Japan</v>
          </cell>
        </row>
        <row r="2260">
          <cell r="N2260" t="str">
            <v>Gustavo Artunduaga Paredes Airport | Colombia</v>
          </cell>
        </row>
        <row r="2261">
          <cell r="N2261" t="str">
            <v>Cangapara Airport | Brazil</v>
          </cell>
        </row>
        <row r="2262">
          <cell r="N2262" t="str">
            <v>Fond du Lac County Airport | United States</v>
          </cell>
        </row>
        <row r="2263">
          <cell r="N2263" t="str">
            <v>Flensburg-Schäferhaus Airport | Germany</v>
          </cell>
        </row>
        <row r="2264">
          <cell r="N2264" t="str">
            <v>Flagstaff Pulliam Airport | United States</v>
          </cell>
        </row>
        <row r="2265">
          <cell r="N2265" t="str">
            <v>Flotta Isle Airport | United Kingdom</v>
          </cell>
        </row>
        <row r="2266">
          <cell r="N2266" t="str">
            <v>Holt Airport | Iceland</v>
          </cell>
        </row>
        <row r="2267">
          <cell r="N2267" t="str">
            <v>Fort Lauderdale Hollywood International Airport | United States</v>
          </cell>
        </row>
        <row r="2268">
          <cell r="N2268" t="str">
            <v>Filadelfia Airport | Paraguay</v>
          </cell>
        </row>
        <row r="2269">
          <cell r="N2269" t="str">
            <v>Hercílio Luz International Airport | Brazil</v>
          </cell>
        </row>
        <row r="2270">
          <cell r="N2270" t="str">
            <v>Florence Regional Airport | United States</v>
          </cell>
        </row>
        <row r="2271">
          <cell r="N2271" t="str">
            <v>Marion County Regional Airport | United States</v>
          </cell>
        </row>
        <row r="2272">
          <cell r="N2272" t="str">
            <v>Peretola Airport | Italy</v>
          </cell>
        </row>
        <row r="2273">
          <cell r="N2273" t="str">
            <v>Flinders Island Airport | Australia</v>
          </cell>
        </row>
        <row r="2274">
          <cell r="N2274" t="str">
            <v>Flat Airport | United States</v>
          </cell>
        </row>
        <row r="2275">
          <cell r="N2275" t="str">
            <v>Sherman Army Air Field | United States</v>
          </cell>
        </row>
        <row r="2276">
          <cell r="N2276" t="str">
            <v>Flores Airport | Portugal</v>
          </cell>
        </row>
        <row r="2277">
          <cell r="N2277" t="str">
            <v>Fallon Municipal Airport | United States</v>
          </cell>
        </row>
        <row r="2278">
          <cell r="N2278" t="str">
            <v>Finley Airport | Australia</v>
          </cell>
        </row>
        <row r="2279">
          <cell r="N2279" t="str">
            <v>Dr Ferdinand Lumban Tobing Airport | Indonesia</v>
          </cell>
        </row>
        <row r="2280">
          <cell r="N2280" t="str">
            <v>Formosa Airport | Argentina</v>
          </cell>
        </row>
        <row r="2281">
          <cell r="N2281" t="str">
            <v>Five Mile Airport | United States</v>
          </cell>
        </row>
        <row r="2282">
          <cell r="N2282" t="str">
            <v>Tipton Airport | United States</v>
          </cell>
        </row>
        <row r="2283">
          <cell r="N2283" t="str">
            <v>Flamingo Airport | Costa Rica</v>
          </cell>
        </row>
        <row r="2284">
          <cell r="N2284" t="str">
            <v>Cape Cod Coast Guard Air Station | United States</v>
          </cell>
        </row>
        <row r="2285">
          <cell r="N2285" t="str">
            <v>Kalemie Airport | Congo, the Democratic Republic of the</v>
          </cell>
        </row>
        <row r="2286">
          <cell r="N2286" t="str">
            <v>Memmingen Allgau Airport | Germany</v>
          </cell>
        </row>
        <row r="2287">
          <cell r="N2287" t="str">
            <v>Four Corners Regional Airport | United States</v>
          </cell>
        </row>
        <row r="2288">
          <cell r="N2288" t="str">
            <v>Münster Osnabrück Airport | Germany</v>
          </cell>
        </row>
        <row r="2289">
          <cell r="N2289" t="str">
            <v>Fort Madison Municipal Airport | United States</v>
          </cell>
        </row>
        <row r="2290">
          <cell r="N2290" t="str">
            <v>Florence Municipal Airport | United States</v>
          </cell>
        </row>
        <row r="2291">
          <cell r="N2291" t="str">
            <v>Page Field | United States</v>
          </cell>
        </row>
        <row r="2292">
          <cell r="N2292" t="str">
            <v>Lungi International Airport | Sierra Leone</v>
          </cell>
        </row>
        <row r="2293">
          <cell r="N2293" t="str">
            <v>Neubrandenburg Airport | Germany</v>
          </cell>
        </row>
        <row r="2294">
          <cell r="N2294" t="str">
            <v>Madeira Airport | Portugal</v>
          </cell>
        </row>
        <row r="2295">
          <cell r="N2295" t="str">
            <v>Fane Airport | Papua New Guinea</v>
          </cell>
        </row>
        <row r="2296">
          <cell r="N2296" t="str">
            <v>Fada N'gourma Airport | Burkina Faso</v>
          </cell>
        </row>
        <row r="2297">
          <cell r="N2297" t="str">
            <v>Fincha Airport | Ethiopia</v>
          </cell>
        </row>
        <row r="2298">
          <cell r="N2298" t="str">
            <v>Nîmes-Arles-Camargue Airport | France</v>
          </cell>
        </row>
        <row r="2299">
          <cell r="N2299" t="str">
            <v>Pyongyang Sunan International Airport | Korea, Democratic People's Republic of</v>
          </cell>
        </row>
        <row r="2300">
          <cell r="N2300" t="str">
            <v>Northern Colorado Regional Airport | United States</v>
          </cell>
        </row>
        <row r="2301">
          <cell r="N2301" t="str">
            <v>Bishop International Airport | United States</v>
          </cell>
        </row>
        <row r="2302">
          <cell r="N2302" t="str">
            <v>Oristano-Fenosu Airport | Italy</v>
          </cell>
        </row>
        <row r="2303">
          <cell r="N2303" t="str">
            <v>Foula Airfield | United Kingdom</v>
          </cell>
        </row>
        <row r="2304">
          <cell r="N2304" t="str">
            <v>Fort Bragg Airport | United States</v>
          </cell>
        </row>
        <row r="2305">
          <cell r="N2305" t="str">
            <v>Fuzhou Changle International Airport | China</v>
          </cell>
        </row>
        <row r="2306">
          <cell r="N2306" t="str">
            <v>Fort Dodge Regional Airport | United States</v>
          </cell>
        </row>
        <row r="2307">
          <cell r="N2307" t="str">
            <v>Topeka Regional Airport - Forbes Field | United States</v>
          </cell>
        </row>
        <row r="2308">
          <cell r="N2308" t="str">
            <v>Foggia "Gino Lisa" Airport | Italy</v>
          </cell>
        </row>
        <row r="2309">
          <cell r="N2309" t="str">
            <v>Francis S Gabreski Airport | United States</v>
          </cell>
        </row>
        <row r="2310">
          <cell r="N2310" t="str">
            <v>Foumban Nkounja Airport | Cameroon</v>
          </cell>
        </row>
        <row r="2311">
          <cell r="N2311" t="str">
            <v>Arenal Airport | Costa Rica</v>
          </cell>
        </row>
        <row r="2312">
          <cell r="N2312" t="str">
            <v>Kornasoren Airfield | Indonesia</v>
          </cell>
        </row>
        <row r="2313">
          <cell r="N2313" t="str">
            <v>Pinto Martins International Airport | Brazil</v>
          </cell>
        </row>
        <row r="2314">
          <cell r="N2314" t="str">
            <v>Forrest Airport | Australia</v>
          </cell>
        </row>
        <row r="2315">
          <cell r="N2315" t="str">
            <v>Forster (Wallis Is) Airport | Australia</v>
          </cell>
        </row>
        <row r="2316">
          <cell r="N2316" t="str">
            <v>Fougamou Airport | Gabon</v>
          </cell>
        </row>
        <row r="2317">
          <cell r="N2317" t="str">
            <v>Foya Airport | Liberia</v>
          </cell>
        </row>
        <row r="2318">
          <cell r="N2318" t="str">
            <v>Grand Bahama International Airport | Bahamas</v>
          </cell>
        </row>
        <row r="2319">
          <cell r="N2319" t="str">
            <v>St Lucie County International Airport | United States</v>
          </cell>
        </row>
        <row r="2320">
          <cell r="N2320" t="str">
            <v>Perry-Foley Airport | United States</v>
          </cell>
        </row>
        <row r="2321">
          <cell r="N2321" t="str">
            <v>Frankfurt am Main Airport | Germany</v>
          </cell>
        </row>
        <row r="2322">
          <cell r="N2322" t="str">
            <v>Forbes Airport | Australia</v>
          </cell>
        </row>
        <row r="2323">
          <cell r="N2323" t="str">
            <v>Tenente Lund Pressoto Airport | Brazil</v>
          </cell>
        </row>
        <row r="2324">
          <cell r="N2324" t="str">
            <v>Friday Harbor Airport | United States</v>
          </cell>
        </row>
        <row r="2325">
          <cell r="N2325" t="str">
            <v>Fera/Maringe Airport | Solomon Islands</v>
          </cell>
        </row>
        <row r="2326">
          <cell r="N2326" t="str">
            <v>Republic Airport | United States</v>
          </cell>
        </row>
        <row r="2327">
          <cell r="N2327" t="str">
            <v>French Lick Municipal Airport | United States</v>
          </cell>
        </row>
        <row r="2328">
          <cell r="N2328" t="str">
            <v>Marshall Army Air Field | United States</v>
          </cell>
        </row>
        <row r="2329">
          <cell r="N2329" t="str">
            <v>Frégate Island Airport | Seychelles</v>
          </cell>
        </row>
        <row r="2330">
          <cell r="N2330" t="str">
            <v>Forlì Airport | Italy</v>
          </cell>
        </row>
        <row r="2331">
          <cell r="N2331" t="str">
            <v>Fairmont Municipal Airport | United States</v>
          </cell>
        </row>
        <row r="2332">
          <cell r="N2332" t="str">
            <v>Florø Airport | Norway</v>
          </cell>
        </row>
        <row r="2333">
          <cell r="N2333" t="str">
            <v>Feramin Airport | Papua New Guinea</v>
          </cell>
        </row>
        <row r="2334">
          <cell r="N2334" t="str">
            <v>Front Royal Warren County Airport | United States</v>
          </cell>
        </row>
        <row r="2335">
          <cell r="N2335" t="str">
            <v>Mundo Maya International Airport | Guatemala</v>
          </cell>
        </row>
        <row r="2336">
          <cell r="N2336" t="str">
            <v>El Avellano Airport | Chile</v>
          </cell>
        </row>
        <row r="2337">
          <cell r="N2337" t="str">
            <v>Manas International Airport | Kyrgyzstan</v>
          </cell>
        </row>
        <row r="2338">
          <cell r="N2338" t="str">
            <v>Francistown Airport | Botswana</v>
          </cell>
        </row>
        <row r="2339">
          <cell r="N2339" t="str">
            <v>Eastern Slopes Regional Airport | United States</v>
          </cell>
        </row>
        <row r="2340">
          <cell r="N2340" t="str">
            <v>Fritzlar Army Airfield | Germany</v>
          </cell>
        </row>
        <row r="2341">
          <cell r="N2341" t="str">
            <v>Figari Sud-Corse Airport | France</v>
          </cell>
        </row>
        <row r="2342">
          <cell r="N2342" t="str">
            <v>Joe Foss Field Airport | United States</v>
          </cell>
        </row>
        <row r="2343">
          <cell r="N2343" t="str">
            <v>Henry Post Army Air Field (Fort Sill) | United States</v>
          </cell>
        </row>
        <row r="2344">
          <cell r="N2344" t="str">
            <v>Fort Scott Municipal Airport | United States</v>
          </cell>
        </row>
        <row r="2345">
          <cell r="N2345" t="str">
            <v>Fossil Downs Airport | Australia</v>
          </cell>
        </row>
        <row r="2346">
          <cell r="N2346" t="str">
            <v>Fort Smith Regional Airport | United States</v>
          </cell>
        </row>
        <row r="2347">
          <cell r="N2347" t="str">
            <v>St Pierre Airport | Saint Pierre and Miquelon</v>
          </cell>
        </row>
        <row r="2348">
          <cell r="N2348" t="str">
            <v>RAF Kinloss | United Kingdom</v>
          </cell>
        </row>
        <row r="2349">
          <cell r="N2349" t="str">
            <v>Fort Stockton Pecos County Airport | United States</v>
          </cell>
        </row>
        <row r="2350">
          <cell r="N2350" t="str">
            <v>Fort Sumner Municipal Airport | United States</v>
          </cell>
        </row>
        <row r="2351">
          <cell r="N2351" t="str">
            <v>Mt. Fuji Shizuoka Airport | Japan</v>
          </cell>
        </row>
        <row r="2352">
          <cell r="N2352" t="str">
            <v>Futuna Airport | Vanuatu</v>
          </cell>
        </row>
        <row r="2353">
          <cell r="N2353" t="str">
            <v>El Calafate Airport | Argentina</v>
          </cell>
        </row>
        <row r="2354">
          <cell r="N2354" t="str">
            <v>Fitiuta Airport | American Samoa</v>
          </cell>
        </row>
        <row r="2355">
          <cell r="N2355" t="str">
            <v>Godman Army Air Field | United States</v>
          </cell>
        </row>
        <row r="2356">
          <cell r="N2356" t="str">
            <v>Tôlanaro Airport | Madagascar</v>
          </cell>
        </row>
        <row r="2357">
          <cell r="N2357" t="str">
            <v>Fort Worth Meacham International Airport | United States</v>
          </cell>
        </row>
        <row r="2358">
          <cell r="N2358" t="str">
            <v>Owando Airport | Congo</v>
          </cell>
        </row>
        <row r="2359">
          <cell r="N2359" t="str">
            <v>Fulton County Airport Brown Field | United States</v>
          </cell>
        </row>
        <row r="2360">
          <cell r="N2360" t="str">
            <v>Fulleborn Airport | Papua New Guinea</v>
          </cell>
        </row>
        <row r="2361">
          <cell r="N2361" t="str">
            <v>Fuerteventura Airport | Spain</v>
          </cell>
        </row>
        <row r="2362">
          <cell r="N2362" t="str">
            <v>Fuyang Xiguan Airport | China</v>
          </cell>
        </row>
        <row r="2363">
          <cell r="N2363" t="str">
            <v>Fukue Airport | Japan</v>
          </cell>
        </row>
        <row r="2364">
          <cell r="N2364" t="str">
            <v>Fukuoka Airport | Japan</v>
          </cell>
        </row>
        <row r="2365">
          <cell r="N2365" t="str">
            <v>Fullerton Municipal Airport | United States</v>
          </cell>
        </row>
        <row r="2366">
          <cell r="N2366" t="str">
            <v>Fuma Airport | Papua New Guinea</v>
          </cell>
        </row>
        <row r="2367">
          <cell r="N2367" t="str">
            <v>Funafuti International Airport | Tuvalu</v>
          </cell>
        </row>
        <row r="2368">
          <cell r="N2368" t="str">
            <v>Foshan Shadi Airport | China</v>
          </cell>
        </row>
        <row r="2369">
          <cell r="N2369" t="str">
            <v>Pointe Vele Airport | Wallis and Futuna</v>
          </cell>
        </row>
        <row r="2370">
          <cell r="N2370" t="str">
            <v>Flora Valley Airport | Australia</v>
          </cell>
        </row>
        <row r="2371">
          <cell r="N2371" t="str">
            <v>Fuvahmulah Airport | Maldives</v>
          </cell>
        </row>
        <row r="2372">
          <cell r="N2372" t="str">
            <v>Oombulgurri Airport | Australia</v>
          </cell>
        </row>
        <row r="2373">
          <cell r="N2373" t="str">
            <v>Fort Wayne International Airport | United States</v>
          </cell>
        </row>
        <row r="2374">
          <cell r="N2374" t="str">
            <v>NAS Fort Worth JRB/Carswell Field | United States</v>
          </cell>
        </row>
        <row r="2375">
          <cell r="N2375" t="str">
            <v>Farewell Airport | United States</v>
          </cell>
        </row>
        <row r="2376">
          <cell r="N2376" t="str">
            <v>Fort Lauderdale Executive Airport | United States</v>
          </cell>
        </row>
        <row r="2377">
          <cell r="N2377" t="str">
            <v>Cuamba Airport | Mozambique</v>
          </cell>
        </row>
        <row r="2378">
          <cell r="N2378" t="str">
            <v>Forest City Municipal Airport | United States</v>
          </cell>
        </row>
        <row r="2379">
          <cell r="N2379" t="str">
            <v>Dongji Aiport | China</v>
          </cell>
        </row>
        <row r="2380">
          <cell r="N2380" t="str">
            <v>Fayetteville Municipal Airport | United States</v>
          </cell>
        </row>
        <row r="2381">
          <cell r="N2381" t="str">
            <v>Fuyun Koktokay Airport | China</v>
          </cell>
        </row>
        <row r="2382">
          <cell r="N2382" t="str">
            <v>Faya Largeau Airport | Chad</v>
          </cell>
        </row>
        <row r="2383">
          <cell r="N2383" t="str">
            <v>Fort Yukon Airport | United States</v>
          </cell>
        </row>
        <row r="2384">
          <cell r="N2384" t="str">
            <v>Drake Field | United States</v>
          </cell>
        </row>
        <row r="2385">
          <cell r="N2385" t="str">
            <v>Gabbs Airport | United States</v>
          </cell>
        </row>
        <row r="2386">
          <cell r="N2386" t="str">
            <v>Celaque Airport | Honduras</v>
          </cell>
        </row>
        <row r="2387">
          <cell r="N2387" t="str">
            <v>Northeast Alabama Regional Airport | United States</v>
          </cell>
        </row>
        <row r="2388">
          <cell r="N2388" t="str">
            <v>Gabès Matmata International Airport | Tunisia</v>
          </cell>
        </row>
        <row r="2389">
          <cell r="N2389" t="str">
            <v>Gafsa Ksar International Airport | Tunisia</v>
          </cell>
        </row>
        <row r="2390">
          <cell r="N2390" t="str">
            <v>Gage Airport | United States</v>
          </cell>
        </row>
        <row r="2391">
          <cell r="N2391" t="str">
            <v>Gayndah Airport | Australia</v>
          </cell>
        </row>
        <row r="2392">
          <cell r="N2392" t="str">
            <v>Montgomery County Airpark | United States</v>
          </cell>
        </row>
        <row r="2393">
          <cell r="N2393" t="str">
            <v>Yamagata Airport | Japan</v>
          </cell>
        </row>
        <row r="2394">
          <cell r="N2394" t="str">
            <v>Edward G. Pitka Sr Airport | United States</v>
          </cell>
        </row>
        <row r="2395">
          <cell r="N2395" t="str">
            <v>Gambell Airport | United States</v>
          </cell>
        </row>
        <row r="2396">
          <cell r="N2396" t="str">
            <v>Gan International Airport | Maldives</v>
          </cell>
        </row>
        <row r="2397">
          <cell r="N2397" t="str">
            <v>Mariana Grajales Airport | Cuba</v>
          </cell>
        </row>
        <row r="2398">
          <cell r="N2398" t="str">
            <v>Gusap Airport | Papua New Guinea</v>
          </cell>
        </row>
        <row r="2399">
          <cell r="N2399" t="str">
            <v>Gao Airport | Mali</v>
          </cell>
        </row>
        <row r="2400">
          <cell r="N2400" t="str">
            <v>Garaina Airport | Papua New Guinea</v>
          </cell>
        </row>
        <row r="2401">
          <cell r="N2401" t="str">
            <v>Garissa Airport | Kenya</v>
          </cell>
        </row>
        <row r="2402">
          <cell r="N2402" t="str">
            <v>Gap - Tallard Airfield | France</v>
          </cell>
        </row>
        <row r="2403">
          <cell r="N2403" t="str">
            <v>Lokpriya Gopinath Bordoloi International Airport | India</v>
          </cell>
        </row>
        <row r="2404">
          <cell r="N2404" t="str">
            <v>Gag Island Airport | Indonesia</v>
          </cell>
        </row>
        <row r="2405">
          <cell r="N2405" t="str">
            <v>Gangaw Airport | Myanmar</v>
          </cell>
        </row>
        <row r="2406">
          <cell r="N2406" t="str">
            <v>Gamba Airport | Gabon</v>
          </cell>
        </row>
        <row r="2407">
          <cell r="N2407" t="str">
            <v>Gaya Airport | India</v>
          </cell>
        </row>
        <row r="2408">
          <cell r="N2408" t="str">
            <v>Guasopa Airport | Papua New Guinea</v>
          </cell>
        </row>
        <row r="2409">
          <cell r="N2409" t="str">
            <v>Cotswold Airport | United Kingdom</v>
          </cell>
        </row>
        <row r="2410">
          <cell r="N2410" t="str">
            <v>Gabala International Airport | Azerbaijan</v>
          </cell>
        </row>
        <row r="2411">
          <cell r="N2411" t="str">
            <v>Gasuke Airport | Papua New Guinea</v>
          </cell>
        </row>
        <row r="2412">
          <cell r="N2412" t="str">
            <v>Great Bend Municipal Airport | United States</v>
          </cell>
        </row>
        <row r="2413">
          <cell r="N2413" t="str">
            <v>Sir Seretse Khama International Airport | Botswana</v>
          </cell>
        </row>
        <row r="2414">
          <cell r="N2414" t="str">
            <v>Negarbo(Negabo) Airport | Papua New Guinea</v>
          </cell>
        </row>
        <row r="2415">
          <cell r="N2415" t="str">
            <v>Galesburg Municipal Airport | United States</v>
          </cell>
        </row>
        <row r="2416">
          <cell r="N2416" t="str">
            <v>Galbraith Lake Airport | United States</v>
          </cell>
        </row>
        <row r="2417">
          <cell r="N2417" t="str">
            <v>Auxiliary Airfield | Bahamas</v>
          </cell>
        </row>
        <row r="2418">
          <cell r="N2418" t="str">
            <v>Les Bases Airport | Guadeloupe</v>
          </cell>
        </row>
        <row r="2419">
          <cell r="N2419" t="str">
            <v>Gbangbatok Airport | Sierra Leone</v>
          </cell>
        </row>
        <row r="2420">
          <cell r="N2420" t="str">
            <v>South Goulburn Is Airport | Australia</v>
          </cell>
        </row>
        <row r="2421">
          <cell r="N2421" t="str">
            <v>Garbaharey Airport | Somalia</v>
          </cell>
        </row>
        <row r="2422">
          <cell r="N2422" t="str">
            <v>Gamboola Airport | Australia</v>
          </cell>
        </row>
        <row r="2423">
          <cell r="N2423" t="str">
            <v>Walter J. Koladza Airport | United States</v>
          </cell>
        </row>
        <row r="2424">
          <cell r="N2424" t="str">
            <v>Gorgan Airport | Iran, Islamic Republic of</v>
          </cell>
        </row>
        <row r="2425">
          <cell r="N2425" t="str">
            <v>Khashm El Girba Airport | Sudan</v>
          </cell>
        </row>
        <row r="2426">
          <cell r="N2426" t="str">
            <v>Gibb River Airport | Australia</v>
          </cell>
        </row>
        <row r="2427">
          <cell r="N2427" t="str">
            <v>Ginbata Airport | Australia</v>
          </cell>
        </row>
        <row r="2428">
          <cell r="N2428" t="str">
            <v>Great Barrier Aerodrome | New Zealand</v>
          </cell>
        </row>
        <row r="2429">
          <cell r="N2429" t="str">
            <v>Guacamayas Airport | Colombia</v>
          </cell>
        </row>
        <row r="2430">
          <cell r="N2430" t="str">
            <v>Gillette Campbell County Airport | United States</v>
          </cell>
        </row>
        <row r="2431">
          <cell r="N2431" t="str">
            <v>Grand Coulee Dam Airport | United States</v>
          </cell>
        </row>
        <row r="2432">
          <cell r="N2432" t="str">
            <v>Gachsaran Airport | Iran, Islamic Republic of</v>
          </cell>
        </row>
        <row r="2433">
          <cell r="N2433" t="str">
            <v>Guernsey Airport | Guernsey</v>
          </cell>
        </row>
        <row r="2434">
          <cell r="N2434" t="str">
            <v>Grand Central Airport | South Africa</v>
          </cell>
        </row>
        <row r="2435">
          <cell r="N2435" t="str">
            <v>Garden City Regional Airport | United States</v>
          </cell>
        </row>
        <row r="2436">
          <cell r="N2436" t="str">
            <v>Owen Roberts International Airport | Cayman Islands</v>
          </cell>
        </row>
        <row r="2437">
          <cell r="N2437" t="str">
            <v>Grand Canyon National Park Airport | United States</v>
          </cell>
        </row>
        <row r="2438">
          <cell r="N2438" t="str">
            <v>Grand Canyon Bar Ten Airstrip | United States</v>
          </cell>
        </row>
        <row r="2439">
          <cell r="N2439" t="str">
            <v>Gravatai Airport | Brazil</v>
          </cell>
        </row>
        <row r="2440">
          <cell r="N2440" t="str">
            <v>Grand Canyon West Airport | United States</v>
          </cell>
        </row>
        <row r="2441">
          <cell r="N2441" t="str">
            <v>Greeneville Municipal Airport | United States</v>
          </cell>
        </row>
        <row r="2442">
          <cell r="N2442" t="str">
            <v>Donaldson Field Airport | United States</v>
          </cell>
        </row>
        <row r="2443">
          <cell r="N2443" t="str">
            <v>Gordon Downs Airport | Australia</v>
          </cell>
        </row>
        <row r="2444">
          <cell r="N2444" t="str">
            <v>Gode Airport | Ethiopia</v>
          </cell>
        </row>
        <row r="2445">
          <cell r="N2445" t="str">
            <v>Magdagachi Airport | Russian Federation</v>
          </cell>
        </row>
        <row r="2446">
          <cell r="N2446" t="str">
            <v>Gordil Airport | Central African Republic</v>
          </cell>
        </row>
        <row r="2447">
          <cell r="N2447" t="str">
            <v>Gandajika Airport | Congo, the Democratic Republic of the</v>
          </cell>
        </row>
        <row r="2448">
          <cell r="N2448" t="str">
            <v>Don Miguel Hidalgo Y Costilla International Airport | Mexico</v>
          </cell>
        </row>
        <row r="2449">
          <cell r="N2449" t="str">
            <v>Gardner Municipal Airport | United States</v>
          </cell>
        </row>
        <row r="2450">
          <cell r="N2450" t="str">
            <v>Gdańsk Lech Wałęsa Airport | Poland</v>
          </cell>
        </row>
        <row r="2451">
          <cell r="N2451" t="str">
            <v>Guasdalito Airport | Venezuela, Bolivarian Republic of</v>
          </cell>
        </row>
        <row r="2452">
          <cell r="N2452" t="str">
            <v>Guadalupe Airport | Brazil</v>
          </cell>
        </row>
        <row r="2453">
          <cell r="N2453" t="str">
            <v>Gonder Airport | Ethiopia</v>
          </cell>
        </row>
        <row r="2454">
          <cell r="N2454" t="str">
            <v>JAGS McCartney International Airport | Turks and Caicos Islands</v>
          </cell>
        </row>
        <row r="2455">
          <cell r="N2455" t="str">
            <v>Dawson Community Airport | United States</v>
          </cell>
        </row>
        <row r="2456">
          <cell r="N2456" t="str">
            <v>Gladwin Zettel Memorial Airport | United States</v>
          </cell>
        </row>
        <row r="2457">
          <cell r="N2457" t="str">
            <v>Sokol Airport | Russian Federation</v>
          </cell>
        </row>
        <row r="2458">
          <cell r="N2458" t="str">
            <v>Gelendzhik Airport | Russian Federation</v>
          </cell>
        </row>
        <row r="2459">
          <cell r="N2459" t="str">
            <v>Nouméa Magenta Airport | New Caledonia</v>
          </cell>
        </row>
        <row r="2460">
          <cell r="N2460" t="str">
            <v>Gebe Airport | Indonesia</v>
          </cell>
        </row>
        <row r="2461">
          <cell r="N2461" t="str">
            <v>Lefkoniko Airport | Cyprus</v>
          </cell>
        </row>
        <row r="2462">
          <cell r="N2462" t="str">
            <v>Sussex County Airport | United States</v>
          </cell>
        </row>
        <row r="2463">
          <cell r="N2463" t="str">
            <v>Georgetown (Tas) Airport | Australia</v>
          </cell>
        </row>
        <row r="2464">
          <cell r="N2464" t="str">
            <v>Geva Airport | Solomon Islands</v>
          </cell>
        </row>
        <row r="2465">
          <cell r="N2465" t="str">
            <v>Spokane International Airport | United States</v>
          </cell>
        </row>
        <row r="2466">
          <cell r="N2466" t="str">
            <v>Santo Ângelo Airport | Brazil</v>
          </cell>
        </row>
        <row r="2467">
          <cell r="N2467" t="str">
            <v>President Obiang Nguema International Airport | Equatorial Guinea</v>
          </cell>
        </row>
        <row r="2468">
          <cell r="N2468" t="str">
            <v>Cheddi Jagan International Airport | Guyana</v>
          </cell>
        </row>
        <row r="2469">
          <cell r="N2469" t="str">
            <v>Rafael Cabrera Airport | Cuba</v>
          </cell>
        </row>
        <row r="2470">
          <cell r="N2470" t="str">
            <v>General Santos International Airport | Philippines</v>
          </cell>
        </row>
        <row r="2471">
          <cell r="N2471" t="str">
            <v>Geraldton Airport | Australia</v>
          </cell>
        </row>
        <row r="2472">
          <cell r="N2472" t="str">
            <v>Gällivare Airport | Sweden</v>
          </cell>
        </row>
        <row r="2473">
          <cell r="N2473" t="str">
            <v>Gewoia Airport | Papua New Guinea</v>
          </cell>
        </row>
        <row r="2474">
          <cell r="N2474" t="str">
            <v>Geelong Airport | Australia</v>
          </cell>
        </row>
        <row r="2475">
          <cell r="N2475" t="str">
            <v>South Big Horn County Airport | United States</v>
          </cell>
        </row>
        <row r="2476">
          <cell r="N2476" t="str">
            <v>Pope Field | United States</v>
          </cell>
        </row>
        <row r="2477">
          <cell r="N2477" t="str">
            <v>Grenfell Airport | Australia</v>
          </cell>
        </row>
        <row r="2478">
          <cell r="N2478" t="str">
            <v>Griffith Airport | Australia</v>
          </cell>
        </row>
        <row r="2479">
          <cell r="N2479" t="str">
            <v>Grand Forks International Airport | United States</v>
          </cell>
        </row>
        <row r="2480">
          <cell r="N2480" t="str">
            <v>Floyd Bennett Memorial Airport | United States</v>
          </cell>
        </row>
        <row r="2481">
          <cell r="N2481" t="str">
            <v>Grafton Airport | Australia</v>
          </cell>
        </row>
        <row r="2482">
          <cell r="N2482" t="str">
            <v>Bartica A Airport | Guyana</v>
          </cell>
        </row>
        <row r="2483">
          <cell r="N2483" t="str">
            <v>Granville Airport | France</v>
          </cell>
        </row>
        <row r="2484">
          <cell r="N2484" t="str">
            <v>Grootfontein Airport | Namibia</v>
          </cell>
        </row>
        <row r="2485">
          <cell r="N2485" t="str">
            <v>Lumbala Airport | Angola</v>
          </cell>
        </row>
        <row r="2486">
          <cell r="N2486" t="str">
            <v>Lumbala Airport | Angola</v>
          </cell>
        </row>
        <row r="2487">
          <cell r="N2487" t="str">
            <v>Gregory Downs Airport | Australia</v>
          </cell>
        </row>
        <row r="2488">
          <cell r="N2488" t="str">
            <v>Georgetown County Airport | United States</v>
          </cell>
        </row>
        <row r="2489">
          <cell r="N2489" t="str">
            <v>East Texas Regional Airport | United States</v>
          </cell>
        </row>
        <row r="2490">
          <cell r="N2490" t="str">
            <v>Gilgal Airport | Colombia</v>
          </cell>
        </row>
        <row r="2491">
          <cell r="N2491" t="str">
            <v>Kakamega Airport | Kenya</v>
          </cell>
        </row>
        <row r="2492">
          <cell r="N2492" t="str">
            <v>Gagnoa Airport | Côte d'Ivoire</v>
          </cell>
        </row>
        <row r="2493">
          <cell r="N2493" t="str">
            <v>Guiglo Airport | Côte d'Ivoire</v>
          </cell>
        </row>
        <row r="2494">
          <cell r="N2494" t="str">
            <v>Garowe Airport | Somalia</v>
          </cell>
        </row>
        <row r="2495">
          <cell r="N2495" t="str">
            <v>Gobernador Gregores Airport | Argentina</v>
          </cell>
        </row>
        <row r="2496">
          <cell r="N2496" t="str">
            <v>Exuma International Airport | Bahamas</v>
          </cell>
        </row>
        <row r="2497">
          <cell r="N2497" t="str">
            <v>Wokal Field/Glasgow-Valley County Airport | United States</v>
          </cell>
        </row>
        <row r="2498">
          <cell r="N2498" t="str">
            <v>Noumérat - Moufdi Zakaria Airport | Algeria</v>
          </cell>
        </row>
        <row r="2499">
          <cell r="N2499" t="str">
            <v>Governor's Harbour Airport | Bahamas</v>
          </cell>
        </row>
        <row r="2500">
          <cell r="N2500" t="str">
            <v>Great Harbour Cay Airport | Bahamas</v>
          </cell>
        </row>
        <row r="2501">
          <cell r="N2501" t="str">
            <v>Garachiné Airport | Panama</v>
          </cell>
        </row>
        <row r="2502">
          <cell r="N2502" t="str">
            <v>Giebelstadt Airport | Germany</v>
          </cell>
        </row>
        <row r="2503">
          <cell r="N2503" t="str">
            <v>Gahcho Kue | Canada</v>
          </cell>
        </row>
        <row r="2504">
          <cell r="N2504" t="str">
            <v>Centerville Municipal Airport | United States</v>
          </cell>
        </row>
        <row r="2505">
          <cell r="N2505" t="str">
            <v>Guanghan Airport | China</v>
          </cell>
        </row>
        <row r="2506">
          <cell r="N2506" t="str">
            <v>Ghat Airport | Libya</v>
          </cell>
        </row>
        <row r="2507">
          <cell r="N2507" t="str">
            <v>Gualeguaychu Airport | Argentina</v>
          </cell>
        </row>
        <row r="2508">
          <cell r="N2508" t="str">
            <v>Gibraltar Airport | Gibraltar</v>
          </cell>
        </row>
        <row r="2509">
          <cell r="N2509" t="str">
            <v>Boigu Airport | Australia</v>
          </cell>
        </row>
        <row r="2510">
          <cell r="N2510" t="str">
            <v>Gitega Airport | Burundi</v>
          </cell>
        </row>
        <row r="2511">
          <cell r="N2511" t="str">
            <v>Winter Haven Regional Airport - Gilbert Field | United States</v>
          </cell>
        </row>
        <row r="2512">
          <cell r="N2512" t="str">
            <v>Rio Galeão - Tom Jobim International Airport | Brazil</v>
          </cell>
        </row>
        <row r="2513">
          <cell r="N2513" t="str">
            <v>Siguiri Airport | Guinea</v>
          </cell>
        </row>
        <row r="2514">
          <cell r="N2514" t="str">
            <v>Gilgit Airport | Pakistan</v>
          </cell>
        </row>
        <row r="2515">
          <cell r="N2515" t="str">
            <v>Santiago Vila Airport | Colombia</v>
          </cell>
        </row>
        <row r="2516">
          <cell r="N2516" t="str">
            <v>Gisborne Airport | New Zealand</v>
          </cell>
        </row>
        <row r="2517">
          <cell r="N2517" t="str">
            <v>Mchauru Airport | Tanzania, United Republic of</v>
          </cell>
        </row>
        <row r="2518">
          <cell r="N2518" t="str">
            <v>Sigiriya Air Force Base | Sri Lanka</v>
          </cell>
        </row>
        <row r="2519">
          <cell r="N2519" t="str">
            <v>Giyani Airport | South Africa</v>
          </cell>
        </row>
        <row r="2520">
          <cell r="N2520" t="str">
            <v>Jizan Regional Airport | Saudi Arabia</v>
          </cell>
        </row>
        <row r="2521">
          <cell r="N2521" t="str">
            <v>La Laguna Airport | Honduras</v>
          </cell>
        </row>
        <row r="2522">
          <cell r="N2522" t="str">
            <v>Jijel Ferhat Abbas Airport | Algeria</v>
          </cell>
        </row>
        <row r="2523">
          <cell r="N2523" t="str">
            <v>Guajará-Mirim Airport | Brazil</v>
          </cell>
        </row>
        <row r="2524">
          <cell r="N2524" t="str">
            <v>Gjögur Airport | Iceland</v>
          </cell>
        </row>
        <row r="2525">
          <cell r="N2525" t="str">
            <v>Grand Junction Regional Airport | United States</v>
          </cell>
        </row>
        <row r="2526">
          <cell r="N2526" t="str">
            <v>Goroka Airport | Papua New Guinea</v>
          </cell>
        </row>
        <row r="2527">
          <cell r="N2527" t="str">
            <v>Gökçeada Airport | Turkey</v>
          </cell>
        </row>
        <row r="2528">
          <cell r="N2528" t="str">
            <v>Geilenkirchen Air Base | Germany</v>
          </cell>
        </row>
        <row r="2529">
          <cell r="N2529" t="str">
            <v>Palungtar Airport | Nepal</v>
          </cell>
        </row>
        <row r="2530">
          <cell r="N2530" t="str">
            <v>Kooddoo Airport | Maldives</v>
          </cell>
        </row>
        <row r="2531">
          <cell r="N2531" t="str">
            <v>Great Keppel Is Airport | Australia</v>
          </cell>
        </row>
        <row r="2532">
          <cell r="N2532" t="str">
            <v>Gulkana Airport | United States</v>
          </cell>
        </row>
        <row r="2533">
          <cell r="N2533" t="str">
            <v>Gatlinburg-Pigeon Forge Airport | United States</v>
          </cell>
        </row>
        <row r="2534">
          <cell r="N2534" t="str">
            <v>Glasgow International Airport | United Kingdom</v>
          </cell>
        </row>
        <row r="2535">
          <cell r="N2535" t="str">
            <v>San Carlos Apache Airport | United States</v>
          </cell>
        </row>
        <row r="2536">
          <cell r="N2536" t="str">
            <v>Geladi Airport | Ethiopia</v>
          </cell>
        </row>
        <row r="2537">
          <cell r="N2537" t="str">
            <v>Renner Field-Goodland Municipal Airport | United States</v>
          </cell>
        </row>
        <row r="2538">
          <cell r="N2538" t="str">
            <v>Gainesville Municipal Airport | United States</v>
          </cell>
        </row>
        <row r="2539">
          <cell r="N2539" t="str">
            <v>Golfito Airport | Costa Rica</v>
          </cell>
        </row>
        <row r="2540">
          <cell r="N2540" t="str">
            <v>Glengyle Airport | Australia</v>
          </cell>
        </row>
        <row r="2541">
          <cell r="N2541" t="str">
            <v>Mid Delta Regional Airport | United States</v>
          </cell>
        </row>
        <row r="2542">
          <cell r="N2542" t="str">
            <v>Glen Innes Airport | Australia</v>
          </cell>
        </row>
        <row r="2543">
          <cell r="N2543" t="str">
            <v>Galcaio Airport | Somalia</v>
          </cell>
        </row>
        <row r="2544">
          <cell r="N2544" t="str">
            <v>Gol Airport | Norway</v>
          </cell>
        </row>
        <row r="2545">
          <cell r="N2545" t="str">
            <v>Glenormiston Airport | Australia</v>
          </cell>
        </row>
        <row r="2546">
          <cell r="N2546" t="str">
            <v>Goulimime Airport | Morocco</v>
          </cell>
        </row>
        <row r="2547">
          <cell r="N2547" t="str">
            <v>Gloucestershire Airport | United Kingdom</v>
          </cell>
        </row>
        <row r="2548">
          <cell r="N2548" t="str">
            <v>Gulgubip Airport | Papua New Guinea</v>
          </cell>
        </row>
        <row r="2549">
          <cell r="N2549" t="str">
            <v>Gaylord Regional Airport | United States</v>
          </cell>
        </row>
        <row r="2550">
          <cell r="N2550" t="str">
            <v>Scholes International At Galveston Airport | United States</v>
          </cell>
        </row>
        <row r="2551">
          <cell r="N2551" t="str">
            <v>Gladstone Airport | Australia</v>
          </cell>
        </row>
        <row r="2552">
          <cell r="N2552" t="str">
            <v>Gelephu Airport | Bhutan</v>
          </cell>
        </row>
        <row r="2553">
          <cell r="N2553" t="str">
            <v>Golovin Airport | United States</v>
          </cell>
        </row>
        <row r="2554">
          <cell r="N2554" t="str">
            <v>Glasgow Municipal Airport | United States</v>
          </cell>
        </row>
        <row r="2555">
          <cell r="N2555" t="str">
            <v>Gamarmalamo Airport | Indonesia</v>
          </cell>
        </row>
        <row r="2556">
          <cell r="N2556" t="str">
            <v>Gilze Rijen Air Base | Netherlands</v>
          </cell>
        </row>
        <row r="2557">
          <cell r="N2557" t="str">
            <v>Gemena Airport | Congo, the Democratic Republic of the</v>
          </cell>
        </row>
        <row r="2558">
          <cell r="N2558" t="str">
            <v>Gambella Airport | Ethiopia</v>
          </cell>
        </row>
        <row r="2559">
          <cell r="N2559" t="str">
            <v>Ben Slimane Airport | Morocco</v>
          </cell>
        </row>
        <row r="2560">
          <cell r="N2560" t="str">
            <v>Gomel Airport | Belarus</v>
          </cell>
        </row>
        <row r="2561">
          <cell r="N2561" t="str">
            <v>Gasmata Island Airport | Papua New Guinea</v>
          </cell>
        </row>
        <row r="2562">
          <cell r="N2562" t="str">
            <v>Gostomel Airport | Ukraine</v>
          </cell>
        </row>
        <row r="2563">
          <cell r="N2563" t="str">
            <v>Gamboma Airport | Congo</v>
          </cell>
        </row>
        <row r="2564">
          <cell r="N2564" t="str">
            <v>Greymouth Airport | New Zealand</v>
          </cell>
        </row>
        <row r="2565">
          <cell r="N2565" t="str">
            <v>Gombe Lawanti International Airport | Nigeria</v>
          </cell>
        </row>
        <row r="2566">
          <cell r="N2566" t="str">
            <v>Gimpo International Airport | Korea, Republic of</v>
          </cell>
        </row>
        <row r="2567">
          <cell r="N2567" t="str">
            <v>Golog Maqin Airport | China</v>
          </cell>
        </row>
        <row r="2568">
          <cell r="N2568" t="str">
            <v>Totegegie Airport | French Polynesia</v>
          </cell>
        </row>
        <row r="2569">
          <cell r="N2569" t="str">
            <v>Antônio Guerreiro Airport | Brazil</v>
          </cell>
        </row>
        <row r="2570">
          <cell r="N2570" t="str">
            <v>Granite Mountain Air Station | United States</v>
          </cell>
        </row>
        <row r="2571">
          <cell r="N2571" t="str">
            <v>Greenville Downtown Airport | United States</v>
          </cell>
        </row>
        <row r="2572">
          <cell r="N2572" t="str">
            <v>Monument Valley Airport | United States</v>
          </cell>
        </row>
        <row r="2573">
          <cell r="N2573" t="str">
            <v>La Gomera Airport | Spain</v>
          </cell>
        </row>
        <row r="2574">
          <cell r="N2574" t="str">
            <v>Hrodna Airport | Belarus</v>
          </cell>
        </row>
        <row r="2575">
          <cell r="N2575" t="str">
            <v>Grenoble-Isère Airport | France</v>
          </cell>
        </row>
        <row r="2576">
          <cell r="N2576" t="str">
            <v>Point Salines International Airport | Grenada</v>
          </cell>
        </row>
        <row r="2577">
          <cell r="N2577" t="str">
            <v>Gansner Field | United States</v>
          </cell>
        </row>
        <row r="2578">
          <cell r="N2578" t="str">
            <v>Gooding Municipal Airport | United States</v>
          </cell>
        </row>
        <row r="2579">
          <cell r="N2579" t="str">
            <v>Lyudao Airport | Taiwan, Province of China</v>
          </cell>
        </row>
        <row r="2580">
          <cell r="N2580" t="str">
            <v>Guanambi Airport | Brazil</v>
          </cell>
        </row>
        <row r="2581">
          <cell r="N2581" t="str">
            <v>Ghinnir Airport | Ethiopia</v>
          </cell>
        </row>
        <row r="2582">
          <cell r="N2582" t="str">
            <v>Dr. Arturo H. Illia Airport | Argentina</v>
          </cell>
        </row>
        <row r="2583">
          <cell r="N2583" t="str">
            <v>Binaka Airport | Indonesia</v>
          </cell>
        </row>
        <row r="2584">
          <cell r="N2584" t="str">
            <v>Grants-Milan Municipal Airport | United States</v>
          </cell>
        </row>
        <row r="2585">
          <cell r="N2585" t="str">
            <v>Goodnews Airport | United States</v>
          </cell>
        </row>
        <row r="2586">
          <cell r="N2586" t="str">
            <v>Gainesville Regional Airport | United States</v>
          </cell>
        </row>
        <row r="2587">
          <cell r="N2587" t="str">
            <v>Şanlıurfa GAP Airport | Turkey</v>
          </cell>
        </row>
        <row r="2588">
          <cell r="N2588" t="str">
            <v>Ghanzi Airport | Botswana</v>
          </cell>
        </row>
        <row r="2589">
          <cell r="N2589" t="str">
            <v>Genoa Cristoforo Colombo Airport | Italy</v>
          </cell>
        </row>
        <row r="2590">
          <cell r="N2590" t="str">
            <v>Robe Airport | Ethiopia</v>
          </cell>
        </row>
        <row r="2591">
          <cell r="N2591" t="str">
            <v>Gora Airstrip | Papua New Guinea</v>
          </cell>
        </row>
        <row r="2592">
          <cell r="N2592" t="str">
            <v>Gonaili Airport | Papua New Guinea</v>
          </cell>
        </row>
        <row r="2593">
          <cell r="N2593" t="str">
            <v>Gobabis Airport | Namibia</v>
          </cell>
        </row>
        <row r="2594">
          <cell r="N2594" t="str">
            <v>Godthaab / Nuuk Airport | Greenland</v>
          </cell>
        </row>
        <row r="2595">
          <cell r="N2595" t="str">
            <v>Dabolim Airport | India</v>
          </cell>
        </row>
        <row r="2596">
          <cell r="N2596" t="str">
            <v>Nizhny Novgorod Strigino International Airport | Russian Federation</v>
          </cell>
        </row>
        <row r="2597">
          <cell r="N2597" t="str">
            <v>Guthrie-Edmond Regional Airport | United States</v>
          </cell>
        </row>
        <row r="2598">
          <cell r="N2598" t="str">
            <v>Gold Beach Municipal Airport | United States</v>
          </cell>
        </row>
        <row r="2599">
          <cell r="N2599" t="str">
            <v>Goma International Airport | Congo, the Democratic Republic of the</v>
          </cell>
        </row>
        <row r="2600">
          <cell r="N2600" t="str">
            <v>Groton New London Airport | United States</v>
          </cell>
        </row>
        <row r="2601">
          <cell r="N2601" t="str">
            <v>Goondiwindi Airport | Australia</v>
          </cell>
        </row>
        <row r="2602">
          <cell r="N2602" t="str">
            <v>Gorakhpur Airport | India</v>
          </cell>
        </row>
        <row r="2603">
          <cell r="N2603" t="str">
            <v>Golmud Airport | China</v>
          </cell>
        </row>
        <row r="2604">
          <cell r="N2604" t="str">
            <v>Gore Airport | Ethiopia</v>
          </cell>
        </row>
        <row r="2605">
          <cell r="N2605" t="str">
            <v>Gothenburg-Landvetter Airport | Sweden</v>
          </cell>
        </row>
        <row r="2606">
          <cell r="N2606" t="str">
            <v>Garoua International Airport | Cameroon</v>
          </cell>
        </row>
        <row r="2607">
          <cell r="N2607" t="str">
            <v>Gove Airport | Australia</v>
          </cell>
        </row>
        <row r="2608">
          <cell r="N2608" t="str">
            <v>Gorna Oryahovitsa Airport | Bulgaria</v>
          </cell>
        </row>
        <row r="2609">
          <cell r="N2609" t="str">
            <v>Araxos Airport | Greece</v>
          </cell>
        </row>
        <row r="2610">
          <cell r="N2610" t="str">
            <v>Tancredo Thomas de Faria Airport | Brazil</v>
          </cell>
        </row>
        <row r="2611">
          <cell r="N2611" t="str">
            <v>Mount Gordon Airport | Australia</v>
          </cell>
        </row>
        <row r="2612">
          <cell r="N2612" t="str">
            <v>Juan Casiano Airport | Colombia</v>
          </cell>
        </row>
        <row r="2613">
          <cell r="N2613" t="str">
            <v>Guapiles Airport | Costa Rica</v>
          </cell>
        </row>
        <row r="2614">
          <cell r="N2614" t="str">
            <v>Garden Point Airport | Australia</v>
          </cell>
        </row>
        <row r="2615">
          <cell r="N2615" t="str">
            <v>General Pico Airport | Argentina</v>
          </cell>
        </row>
        <row r="2616">
          <cell r="N2616" t="str">
            <v>Seymour Airport | Ecuador</v>
          </cell>
        </row>
        <row r="2617">
          <cell r="N2617" t="str">
            <v>Gulfport Biloxi International Airport | United States</v>
          </cell>
        </row>
        <row r="2618">
          <cell r="N2618" t="str">
            <v>Grand Rapids Itasca Co-Gordon Newstrom field | United States</v>
          </cell>
        </row>
        <row r="2619">
          <cell r="N2619" t="str">
            <v>Galion Municipal Airport | United States</v>
          </cell>
        </row>
        <row r="2620">
          <cell r="N2620" t="str">
            <v>Austin Straubel International Airport | United States</v>
          </cell>
        </row>
        <row r="2621">
          <cell r="N2621" t="str">
            <v>Grand Cess Airport | Liberia</v>
          </cell>
        </row>
        <row r="2622">
          <cell r="N2622" t="str">
            <v>Greenwood County Airport | United States</v>
          </cell>
        </row>
        <row r="2623">
          <cell r="N2623" t="str">
            <v>Greenville Airport | United States</v>
          </cell>
        </row>
        <row r="2624">
          <cell r="N2624" t="str">
            <v>Gray Army Air Field | United States</v>
          </cell>
        </row>
        <row r="2625">
          <cell r="N2625" t="str">
            <v>Gardez Airport | Afghanistan</v>
          </cell>
        </row>
        <row r="2626">
          <cell r="N2626" t="str">
            <v>Central Nebraska Regional Airport | United States</v>
          </cell>
        </row>
        <row r="2627">
          <cell r="N2627" t="str">
            <v>George Airport | South Africa</v>
          </cell>
        </row>
        <row r="2628">
          <cell r="N2628" t="str">
            <v>Robert Gray  Army Air Field Airport | United States</v>
          </cell>
        </row>
        <row r="2629">
          <cell r="N2629" t="str">
            <v>Garasa Airport | Papua New Guinea</v>
          </cell>
        </row>
        <row r="2630">
          <cell r="N2630" t="str">
            <v>Grand Marais Cook County Airport | United States</v>
          </cell>
        </row>
        <row r="2631">
          <cell r="N2631" t="str">
            <v>Gordon Municipal Airport | United States</v>
          </cell>
        </row>
        <row r="2632">
          <cell r="N2632" t="str">
            <v>Girona Airport | Spain</v>
          </cell>
        </row>
        <row r="2633">
          <cell r="N2633" t="str">
            <v>Gurupi Airport | Brazil</v>
          </cell>
        </row>
        <row r="2634">
          <cell r="N2634" t="str">
            <v>Eelde Airport | Netherlands</v>
          </cell>
        </row>
        <row r="2635">
          <cell r="N2635" t="str">
            <v>Gerald R. Ford International Airport | United States</v>
          </cell>
        </row>
        <row r="2636">
          <cell r="N2636" t="str">
            <v>Grosseto Air Base | Italy</v>
          </cell>
        </row>
        <row r="2637">
          <cell r="N2637" t="str">
            <v>Gujrat Airport | Pakistan</v>
          </cell>
        </row>
        <row r="2638">
          <cell r="N2638" t="str">
            <v>Guarulhos - Governador André Franco Montoro International Airport | Brazil</v>
          </cell>
        </row>
        <row r="2639">
          <cell r="N2639" t="str">
            <v>Grozny North Airport | Russian Federation</v>
          </cell>
        </row>
        <row r="2640">
          <cell r="N2640" t="str">
            <v>Graciosa Airport | Portugal</v>
          </cell>
        </row>
        <row r="2641">
          <cell r="N2641" t="str">
            <v>Federico Garcia Lorca Airport | Spain</v>
          </cell>
        </row>
        <row r="2642">
          <cell r="N2642" t="str">
            <v>Grímsey Airport | Iceland</v>
          </cell>
        </row>
        <row r="2643">
          <cell r="N2643" t="str">
            <v>Graz Airport | Austria</v>
          </cell>
        </row>
        <row r="2644">
          <cell r="N2644" t="str">
            <v>Long Pasia Airport | Malaysia</v>
          </cell>
        </row>
        <row r="2645">
          <cell r="N2645" t="str">
            <v>Seymour Johnson Air Force Base | United States</v>
          </cell>
        </row>
        <row r="2646">
          <cell r="N2646" t="str">
            <v>Gascoyne Junction Airport | Australia</v>
          </cell>
        </row>
        <row r="2647">
          <cell r="N2647" t="str">
            <v>Gothenburg City Airport | Sweden</v>
          </cell>
        </row>
        <row r="2648">
          <cell r="N2648" t="str">
            <v>Goshen Municipal Airport | United States</v>
          </cell>
        </row>
        <row r="2649">
          <cell r="N2649" t="str">
            <v>Grand-Santi Airport | French Guiana</v>
          </cell>
        </row>
        <row r="2650">
          <cell r="N2650" t="str">
            <v>San José Airport | Guatemala</v>
          </cell>
        </row>
        <row r="2651">
          <cell r="N2651" t="str">
            <v>Taltheilei Narrows Airport | Canada</v>
          </cell>
        </row>
        <row r="2652">
          <cell r="N2652" t="str">
            <v>Qeshm International Airport | Iran, Islamic Republic of</v>
          </cell>
        </row>
        <row r="2653">
          <cell r="N2653" t="str">
            <v>Mount Gunson Airport | Australia</v>
          </cell>
        </row>
        <row r="2654">
          <cell r="N2654" t="str">
            <v>Piedmont Triad International Airport | United States</v>
          </cell>
        </row>
        <row r="2655">
          <cell r="N2655" t="str">
            <v>Greenville Spartanburg International Airport | United States</v>
          </cell>
        </row>
        <row r="2656">
          <cell r="N2656" t="str">
            <v>El Oweinat East International Airport | Egypt</v>
          </cell>
        </row>
        <row r="2657">
          <cell r="N2657" t="str">
            <v>Gardo Airport | Somalia</v>
          </cell>
        </row>
        <row r="2658">
          <cell r="N2658" t="str">
            <v>Sabi Sabi Airport | South Africa</v>
          </cell>
        </row>
        <row r="2659">
          <cell r="N2659" t="str">
            <v>Gustavus Airport | United States</v>
          </cell>
        </row>
        <row r="2660">
          <cell r="N2660" t="str">
            <v>Azaza Airport | Sudan</v>
          </cell>
        </row>
        <row r="2661">
          <cell r="N2661" t="str">
            <v>Gatokae Airport | Solomon Islands</v>
          </cell>
        </row>
        <row r="2662">
          <cell r="N2662" t="str">
            <v>Groote Eylandt Airport | Australia</v>
          </cell>
        </row>
        <row r="2663">
          <cell r="N2663" t="str">
            <v>Great Falls International Airport | United States</v>
          </cell>
        </row>
        <row r="2664">
          <cell r="N2664" t="str">
            <v>Grantsburg Municipal Airport | United States</v>
          </cell>
        </row>
        <row r="2665">
          <cell r="N2665" t="str">
            <v>Flugplatz Güttin / Rügen | Germany</v>
          </cell>
        </row>
        <row r="2666">
          <cell r="N2666" t="str">
            <v>Sungei Tekai Airport | Malaysia</v>
          </cell>
        </row>
        <row r="2667">
          <cell r="N2667" t="str">
            <v>Glentanner Airport | New Zealand</v>
          </cell>
        </row>
        <row r="2668">
          <cell r="N2668" t="str">
            <v>Jalaluddin Airport | Indonesia</v>
          </cell>
        </row>
        <row r="2669">
          <cell r="N2669" t="str">
            <v>Grants Pass Airport | United States</v>
          </cell>
        </row>
        <row r="2670">
          <cell r="N2670" t="str">
            <v>Golden Triangle Regional Airport | United States</v>
          </cell>
        </row>
        <row r="2671">
          <cell r="N2671" t="str">
            <v>Granite Downs Airport | Australia</v>
          </cell>
        </row>
        <row r="2672">
          <cell r="N2672" t="str">
            <v>Georgetown Airport | Australia</v>
          </cell>
        </row>
        <row r="2673">
          <cell r="N2673" t="str">
            <v>Gettysburg Regional Airport | United States</v>
          </cell>
        </row>
        <row r="2674">
          <cell r="N2674" t="str">
            <v>Kirawira B Aerodrome | Tanzania, United Republic of</v>
          </cell>
        </row>
        <row r="2675">
          <cell r="N2675" t="str">
            <v>La Aurora Airport | Guatemala</v>
          </cell>
        </row>
        <row r="2676">
          <cell r="N2676" t="str">
            <v>Guerrero Negro Airport | Mexico</v>
          </cell>
        </row>
        <row r="2677">
          <cell r="N2677" t="str">
            <v>Gunnison Crested Butte Regional Airport | United States</v>
          </cell>
        </row>
        <row r="2678">
          <cell r="N2678" t="str">
            <v>Goundam Airport | Mali</v>
          </cell>
        </row>
        <row r="2679">
          <cell r="N2679" t="str">
            <v>Guriaso (Keraso) Airport | Papua New Guinea</v>
          </cell>
        </row>
        <row r="2680">
          <cell r="N2680" t="str">
            <v>Jack Edwards Airport | United States</v>
          </cell>
        </row>
        <row r="2681">
          <cell r="N2681" t="str">
            <v>Guari Airport | Papua New Guinea</v>
          </cell>
        </row>
        <row r="2682">
          <cell r="N2682" t="str">
            <v>Gunnedah Airport | Australia</v>
          </cell>
        </row>
        <row r="2683">
          <cell r="N2683" t="str">
            <v>Guiria Airport | Venezuela, Bolivarian Republic of</v>
          </cell>
        </row>
        <row r="2684">
          <cell r="N2684" t="str">
            <v>Guaratinguetá Airport | Brazil</v>
          </cell>
        </row>
        <row r="2685">
          <cell r="N2685" t="str">
            <v>Goulburn Airport | Australia</v>
          </cell>
        </row>
        <row r="2686">
          <cell r="N2686" t="str">
            <v>Antonio B. Won Pat International Airport | Guam</v>
          </cell>
        </row>
        <row r="2687">
          <cell r="N2687" t="str">
            <v>Jicalapa Airport | Honduras</v>
          </cell>
        </row>
        <row r="2688">
          <cell r="N2688" t="str">
            <v>Gallup Municipal Airport | United States</v>
          </cell>
        </row>
        <row r="2689">
          <cell r="N2689" t="str">
            <v>Guanare Airport | Venezuela, Bolivarian Republic of</v>
          </cell>
        </row>
        <row r="2690">
          <cell r="N2690" t="str">
            <v>Gurney Airport | Papua New Guinea</v>
          </cell>
        </row>
        <row r="2691">
          <cell r="N2691" t="str">
            <v>Grissom Air Reserve Base | United States</v>
          </cell>
        </row>
        <row r="2692">
          <cell r="N2692" t="str">
            <v>Grundarfjörður Airport | Iceland</v>
          </cell>
        </row>
        <row r="2693">
          <cell r="N2693" t="str">
            <v>Mougulu Airport | Papua New Guinea</v>
          </cell>
        </row>
        <row r="2694">
          <cell r="N2694" t="str">
            <v>Atyrau Airport | Kazakhstan</v>
          </cell>
        </row>
        <row r="2695">
          <cell r="N2695" t="str">
            <v>Guna Airport | India</v>
          </cell>
        </row>
        <row r="2696">
          <cell r="N2696" t="str">
            <v>Guymon Municipal Airport | United States</v>
          </cell>
        </row>
        <row r="2697">
          <cell r="N2697" t="str">
            <v>Guarapari Airport | Brazil</v>
          </cell>
        </row>
        <row r="2698">
          <cell r="N2698" t="str">
            <v>Geneva Cointrin International Airport | Switzerland</v>
          </cell>
        </row>
        <row r="2699">
          <cell r="N2699" t="str">
            <v>Gordonsville Municipal Airport | United States</v>
          </cell>
        </row>
        <row r="2700">
          <cell r="N2700" t="str">
            <v>Green River Airport | Papua New Guinea</v>
          </cell>
        </row>
        <row r="2701">
          <cell r="N2701" t="str">
            <v>Lee Gilmer Memorial Airport | United States</v>
          </cell>
        </row>
        <row r="2702">
          <cell r="N2702" t="str">
            <v>Maygatka Airport. | Russian Federation</v>
          </cell>
        </row>
        <row r="2703">
          <cell r="N2703" t="str">
            <v>Greenvale Airport | Australia</v>
          </cell>
        </row>
        <row r="2704">
          <cell r="N2704" t="str">
            <v>Coronel Altino Machado de Oliveira Airport | Brazil</v>
          </cell>
        </row>
        <row r="2705">
          <cell r="N2705" t="str">
            <v>Majors Airport | United States</v>
          </cell>
        </row>
        <row r="2706">
          <cell r="N2706" t="str">
            <v>Gävle Sandviken Airport | Sweden</v>
          </cell>
        </row>
        <row r="2707">
          <cell r="N2707" t="str">
            <v>Gwa Airport | Myanmar</v>
          </cell>
        </row>
        <row r="2708">
          <cell r="N2708" t="str">
            <v>Gwadar International Airport | Pakistan</v>
          </cell>
        </row>
        <row r="2709">
          <cell r="N2709" t="str">
            <v>Thornhill Air Base | Zimbabwe</v>
          </cell>
        </row>
        <row r="2710">
          <cell r="N2710" t="str">
            <v>Gwalior Airport | India</v>
          </cell>
        </row>
        <row r="2711">
          <cell r="N2711" t="str">
            <v>Greenwood-Leflore Airport | United States</v>
          </cell>
        </row>
        <row r="2712">
          <cell r="N2712" t="str">
            <v>Glenwood Springs Municipal Airport | United States</v>
          </cell>
        </row>
        <row r="2713">
          <cell r="N2713" t="str">
            <v>Westerland Sylt Airport | Germany</v>
          </cell>
        </row>
        <row r="2714">
          <cell r="N2714" t="str">
            <v>Glendale Fokker Field | United States</v>
          </cell>
        </row>
        <row r="2715">
          <cell r="N2715" t="str">
            <v>Galway Airport | Ireland</v>
          </cell>
        </row>
        <row r="2716">
          <cell r="N2716" t="str">
            <v>Sayun International Airport | Yemen</v>
          </cell>
        </row>
        <row r="2717">
          <cell r="N2717" t="str">
            <v>Negage Airport | Angola</v>
          </cell>
        </row>
        <row r="2718">
          <cell r="N2718" t="str">
            <v>Gannan Xiahe Airport | China</v>
          </cell>
        </row>
        <row r="2719">
          <cell r="N2719" t="str">
            <v>Teniente Vidal Airport | Chile</v>
          </cell>
        </row>
        <row r="2720">
          <cell r="N2720" t="str">
            <v>Yagoua Airport | Cameroon</v>
          </cell>
        </row>
        <row r="2721">
          <cell r="N2721" t="str">
            <v>Greeley-Weld County Airport | United States</v>
          </cell>
        </row>
        <row r="2722">
          <cell r="N2722" t="str">
            <v>Capitán de Av. Emilio Beltrán Airport | Bolivia, Plurinational State of</v>
          </cell>
        </row>
        <row r="2723">
          <cell r="N2723" t="str">
            <v>Heydar Aliyev International Airport | Azerbaijan</v>
          </cell>
        </row>
        <row r="2724">
          <cell r="N2724" t="str">
            <v>José Joaquín de Olmedo International Airport | Ecuador</v>
          </cell>
        </row>
        <row r="2725">
          <cell r="N2725" t="str">
            <v>Magan Airport | Russian Federation</v>
          </cell>
        </row>
        <row r="2726">
          <cell r="N2726" t="str">
            <v>Gisenyi Airport | Rwanda</v>
          </cell>
        </row>
        <row r="2727">
          <cell r="N2727" t="str">
            <v>Argyle Airport | Australia</v>
          </cell>
        </row>
        <row r="2728">
          <cell r="N2728" t="str">
            <v>General José María Yáñez International Airport | Mexico</v>
          </cell>
        </row>
        <row r="2729">
          <cell r="N2729" t="str">
            <v>Santa Genoveva Airport | Brazil</v>
          </cell>
        </row>
        <row r="2730">
          <cell r="N2730" t="str">
            <v>Gympie Airport | Australia</v>
          </cell>
        </row>
        <row r="2731">
          <cell r="N2731" t="str">
            <v>Phoenix Goodyear Airport | United States</v>
          </cell>
        </row>
        <row r="2732">
          <cell r="N2732" t="str">
            <v>Guangyuan Airport | China</v>
          </cell>
        </row>
        <row r="2733">
          <cell r="N2733" t="str">
            <v>Guyuan Liupanshan Airport | China</v>
          </cell>
        </row>
        <row r="2734">
          <cell r="N2734" t="str">
            <v>Gary Chicago International Airport | United States</v>
          </cell>
        </row>
        <row r="2735">
          <cell r="N2735" t="str">
            <v>Ghazni Airport | Afghanistan</v>
          </cell>
        </row>
        <row r="2736">
          <cell r="N2736" t="str">
            <v>Nusatupe Airport | Solomon Islands</v>
          </cell>
        </row>
        <row r="2737">
          <cell r="N2737" t="str">
            <v>Gazipașa Airport | Turkey</v>
          </cell>
        </row>
        <row r="2738">
          <cell r="N2738" t="str">
            <v>Gaziantep International Airport | Turkey</v>
          </cell>
        </row>
        <row r="2739">
          <cell r="N2739" t="str">
            <v>Qazvin Airport | Iran, Islamic Republic of</v>
          </cell>
        </row>
        <row r="2740">
          <cell r="N2740" t="str">
            <v>Hasvik Airport | Norway</v>
          </cell>
        </row>
        <row r="2741">
          <cell r="N2741" t="str">
            <v>Marion County Rankin Fite Airport | United States</v>
          </cell>
        </row>
        <row r="2742">
          <cell r="N2742" t="str">
            <v>Hachijojima Airport | Japan</v>
          </cell>
        </row>
        <row r="2743">
          <cell r="N2743" t="str">
            <v>Halmstad Airport | Sweden</v>
          </cell>
        </row>
        <row r="2744">
          <cell r="N2744" t="str">
            <v>Half Moon Bay Airport | United States</v>
          </cell>
        </row>
        <row r="2745">
          <cell r="N2745" t="str">
            <v>Prince Said Ibrahim International Airport | Comoros</v>
          </cell>
        </row>
        <row r="2746">
          <cell r="N2746" t="str">
            <v>Three Rivers Municipal Dr Haines Airport | United States</v>
          </cell>
        </row>
        <row r="2747">
          <cell r="N2747" t="str">
            <v>Hannover Airport | Germany</v>
          </cell>
        </row>
        <row r="2748">
          <cell r="N2748" t="str">
            <v>Haikou Meilan International Airport | China</v>
          </cell>
        </row>
        <row r="2749">
          <cell r="N2749" t="str">
            <v>Halali Airport | Namibia</v>
          </cell>
        </row>
        <row r="2750">
          <cell r="N2750" t="str">
            <v>Hamburg Airport | Germany</v>
          </cell>
        </row>
        <row r="2751">
          <cell r="N2751" t="str">
            <v>Noi Bai International Airport | Viet Nam</v>
          </cell>
        </row>
        <row r="2752">
          <cell r="N2752" t="str">
            <v>Butler Co Regional Airport - Hogan Field | United States</v>
          </cell>
        </row>
        <row r="2753">
          <cell r="N2753" t="str">
            <v>Hanimaadhoo Airport | Maldives</v>
          </cell>
        </row>
        <row r="2754">
          <cell r="N2754" t="str">
            <v>Capital City Airport | United States</v>
          </cell>
        </row>
        <row r="2755">
          <cell r="N2755" t="str">
            <v>Ha'il Airport | Saudi Arabia</v>
          </cell>
        </row>
        <row r="2756">
          <cell r="N2756" t="str">
            <v>Heathlands Airport | Australia</v>
          </cell>
        </row>
        <row r="2757">
          <cell r="N2757" t="str">
            <v>Haugesund Airport | Norway</v>
          </cell>
        </row>
        <row r="2758">
          <cell r="N2758" t="str">
            <v>José Martí International Airport | Cuba</v>
          </cell>
        </row>
        <row r="2759">
          <cell r="N2759" t="str">
            <v>Haverfordwest Airport | United Kingdom</v>
          </cell>
        </row>
        <row r="2760">
          <cell r="N2760" t="str">
            <v>Haycock Airport | United States</v>
          </cell>
        </row>
        <row r="2761">
          <cell r="N2761" t="str">
            <v>Hatzfeldhaven Airport | Papua New Guinea</v>
          </cell>
        </row>
        <row r="2762">
          <cell r="N2762" t="str">
            <v>Hobart International Airport | Australia</v>
          </cell>
        </row>
        <row r="2763">
          <cell r="N2763" t="str">
            <v>Industrial Airpark | United States</v>
          </cell>
        </row>
        <row r="2764">
          <cell r="N2764" t="str">
            <v>Habi Airport | Papua New Guinea</v>
          </cell>
        </row>
        <row r="2765">
          <cell r="N2765" t="str">
            <v>Borg El Arab International Airport | Egypt</v>
          </cell>
        </row>
        <row r="2766">
          <cell r="N2766" t="str">
            <v>Hattiesburg Bobby L Chain Municipal Airport | United States</v>
          </cell>
        </row>
        <row r="2767">
          <cell r="N2767" t="str">
            <v>Holbrook Municipal Airport | United States</v>
          </cell>
        </row>
        <row r="2768">
          <cell r="N2768" t="str">
            <v>Qilian Airport | China</v>
          </cell>
        </row>
        <row r="2769">
          <cell r="N2769" t="str">
            <v>Hobart Regional Airport | United States</v>
          </cell>
        </row>
        <row r="2770">
          <cell r="N2770" t="str">
            <v>Bulgan Sum Airport | Mongolia</v>
          </cell>
        </row>
        <row r="2771">
          <cell r="N2771" t="str">
            <v>Hubli Airport | India</v>
          </cell>
        </row>
        <row r="2772">
          <cell r="N2772" t="str">
            <v>Big Spring Mc Mahon-Wrinkle Airport | United States</v>
          </cell>
        </row>
        <row r="2773">
          <cell r="N2773" t="str">
            <v>Columbia County Airport | United States</v>
          </cell>
        </row>
        <row r="2774">
          <cell r="N2774" t="str">
            <v>Hechi Jinchengjiang Airport | China</v>
          </cell>
        </row>
        <row r="2775">
          <cell r="N2775" t="str">
            <v>Eil Airport | Somalia</v>
          </cell>
        </row>
        <row r="2776">
          <cell r="N2776" t="str">
            <v>Hengchun Airport | Taiwan, Province of China</v>
          </cell>
        </row>
        <row r="2777">
          <cell r="N2777" t="str">
            <v>Halls Creek Airport | Australia</v>
          </cell>
        </row>
        <row r="2778">
          <cell r="N2778" t="str">
            <v>Holy Cross Airport | United States</v>
          </cell>
        </row>
        <row r="2779">
          <cell r="N2779" t="str">
            <v>Cheraw Municipal Airport/Lynch Bellinger Field | United States</v>
          </cell>
        </row>
        <row r="2780">
          <cell r="N2780" t="str">
            <v>Hyderabad Airport | Pakistan</v>
          </cell>
        </row>
        <row r="2781">
          <cell r="N2781" t="str">
            <v>Brewster Field | United States</v>
          </cell>
        </row>
        <row r="2782">
          <cell r="N2782" t="str">
            <v>Heringsdorf Airport | Germany</v>
          </cell>
        </row>
        <row r="2783">
          <cell r="N2783" t="str">
            <v>Handan Airport | China</v>
          </cell>
        </row>
        <row r="2784">
          <cell r="N2784" t="str">
            <v>Dillingham Airfield | United States</v>
          </cell>
        </row>
        <row r="2785">
          <cell r="N2785" t="str">
            <v>Hamadan Airport | Iran, Islamic Republic of</v>
          </cell>
        </row>
        <row r="2786">
          <cell r="N2786" t="str">
            <v>Yampa Valley Airport | United States</v>
          </cell>
        </row>
        <row r="2787">
          <cell r="N2787" t="str">
            <v>Havadarya Airport | Iran, Islamic Republic of</v>
          </cell>
        </row>
        <row r="2788">
          <cell r="N2788" t="str">
            <v>Hoedspruit Air Force Base Airport | South Africa</v>
          </cell>
        </row>
        <row r="2789">
          <cell r="N2789" t="str">
            <v>Hat Yai International Airport | Thailand</v>
          </cell>
        </row>
        <row r="2790">
          <cell r="N2790" t="str">
            <v>Herat Airport | Afghanistan</v>
          </cell>
        </row>
        <row r="2791">
          <cell r="N2791" t="str">
            <v>Hinthada Airport | Myanmar</v>
          </cell>
        </row>
        <row r="2792">
          <cell r="N2792" t="str">
            <v>Herendeen Bay Airport | United States</v>
          </cell>
        </row>
        <row r="2793">
          <cell r="N2793" t="str">
            <v>Thompson-Robbins Airport | United States</v>
          </cell>
        </row>
        <row r="2794">
          <cell r="N2794" t="str">
            <v>Heglig Airport | Sudan</v>
          </cell>
        </row>
        <row r="2795">
          <cell r="N2795" t="str">
            <v>Heho Airport | Myanmar</v>
          </cell>
        </row>
        <row r="2796">
          <cell r="N2796" t="str">
            <v>Heide-Büsum Airport | Germany</v>
          </cell>
        </row>
        <row r="2797">
          <cell r="N2797" t="str">
            <v>Heihe Airport | China</v>
          </cell>
        </row>
        <row r="2798">
          <cell r="N2798" t="str">
            <v>Helsinki Vantaa Airport | Finland</v>
          </cell>
        </row>
        <row r="2799">
          <cell r="N2799" t="str">
            <v>Helsinki Malmi Airport | Finland</v>
          </cell>
        </row>
        <row r="2800">
          <cell r="N2800" t="str">
            <v>Haelogo Airport | Papua New Guinea</v>
          </cell>
        </row>
        <row r="2801">
          <cell r="N2801" t="str">
            <v>Heraklion International Nikos Kazantzakis Airport | Greece</v>
          </cell>
        </row>
        <row r="2802">
          <cell r="N2802" t="str">
            <v>Hermiston Municipal Airport | United States</v>
          </cell>
        </row>
        <row r="2803">
          <cell r="N2803" t="str">
            <v>Baita International Airport | China</v>
          </cell>
        </row>
        <row r="2804">
          <cell r="N2804" t="str">
            <v>Hardy-Anders Field / Natchez-Adams County Airport | United States</v>
          </cell>
        </row>
        <row r="2805">
          <cell r="N2805" t="str">
            <v>Haifa International Airport | Israel</v>
          </cell>
        </row>
        <row r="2806">
          <cell r="N2806" t="str">
            <v>Hartford Brainard Airport | United States</v>
          </cell>
        </row>
        <row r="2807">
          <cell r="N2807" t="str">
            <v>Hefei Luogang International Airport | China</v>
          </cell>
        </row>
        <row r="2808">
          <cell r="N2808" t="str">
            <v>Mackall Army Air Field | United States</v>
          </cell>
        </row>
        <row r="2809">
          <cell r="N2809" t="str">
            <v>Hornafjörður Airport | Iceland</v>
          </cell>
        </row>
        <row r="2810">
          <cell r="N2810" t="str">
            <v>Hagfors Airport | Sweden</v>
          </cell>
        </row>
        <row r="2811">
          <cell r="N2811" t="str">
            <v>Hammerfest Airport | Norway</v>
          </cell>
        </row>
        <row r="2812">
          <cell r="N2812" t="str">
            <v>Egal International Airport | Somalia</v>
          </cell>
        </row>
        <row r="2813">
          <cell r="N2813" t="str">
            <v>Hughenden Airport | Australia</v>
          </cell>
        </row>
        <row r="2814">
          <cell r="N2814" t="str">
            <v>Higuerote Airport | Venezuela, Bolivarian Republic of</v>
          </cell>
        </row>
        <row r="2815">
          <cell r="N2815" t="str">
            <v>Hangzhou Xiaoshan International Airport | China</v>
          </cell>
        </row>
        <row r="2816">
          <cell r="N2816" t="str">
            <v>Paloich Airport, Heliport | South Sudan</v>
          </cell>
        </row>
        <row r="2817">
          <cell r="N2817" t="str">
            <v>Helgoland-Düne Airport | Germany</v>
          </cell>
        </row>
        <row r="2818">
          <cell r="N2818" t="str">
            <v>Mae Hong Son Airport | Thailand</v>
          </cell>
        </row>
        <row r="2819">
          <cell r="N2819" t="str">
            <v>Korhogo Airport | Côte d'Ivoire</v>
          </cell>
        </row>
        <row r="2820">
          <cell r="N2820" t="str">
            <v>Hagerstown Regional Richard A Henson Field | United States</v>
          </cell>
        </row>
        <row r="2821">
          <cell r="N2821" t="str">
            <v>Hastings Airport | Sierra Leone</v>
          </cell>
        </row>
        <row r="2822">
          <cell r="N2822" t="str">
            <v>Mount Hagen Kagamuga Airport | Papua New Guinea</v>
          </cell>
        </row>
        <row r="2823">
          <cell r="N2823" t="str">
            <v>Hog River Airport | United States</v>
          </cell>
        </row>
        <row r="2824">
          <cell r="N2824" t="str">
            <v>Hachinohe Airport | Japan</v>
          </cell>
        </row>
        <row r="2825">
          <cell r="N2825" t="str">
            <v>Hilton Head Airport | United States</v>
          </cell>
        </row>
        <row r="2826">
          <cell r="N2826" t="str">
            <v>Wheeler Army Airfield | United States</v>
          </cell>
        </row>
        <row r="2827">
          <cell r="N2827" t="str">
            <v>Frankfurt-Hahn Airport | Germany</v>
          </cell>
        </row>
        <row r="2828">
          <cell r="N2828" t="str">
            <v>Hua Hin Airport | Thailand</v>
          </cell>
        </row>
        <row r="2829">
          <cell r="N2829" t="str">
            <v>Jack Northrop Field Hawthorne Municipal Airport | United States</v>
          </cell>
        </row>
        <row r="2830">
          <cell r="N2830" t="str">
            <v>Hikueru Atoll Airport | French Polynesia</v>
          </cell>
        </row>
        <row r="2831">
          <cell r="N2831" t="str">
            <v>Lianshui Airport | China</v>
          </cell>
        </row>
        <row r="2832">
          <cell r="N2832" t="str">
            <v>Range Regional Airport | United States</v>
          </cell>
        </row>
        <row r="2833">
          <cell r="N2833" t="str">
            <v>Horn Island Airport | Australia</v>
          </cell>
        </row>
        <row r="2834">
          <cell r="N2834" t="str">
            <v>Mount Washington Regional Airport | United States</v>
          </cell>
        </row>
        <row r="2835">
          <cell r="N2835" t="str">
            <v>Hill Air Force Base | United States</v>
          </cell>
        </row>
        <row r="2836">
          <cell r="N2836" t="str">
            <v>Highbury Airport | Australia</v>
          </cell>
        </row>
        <row r="2837">
          <cell r="N2837" t="str">
            <v>Lake Havasu City Airport | United States</v>
          </cell>
        </row>
        <row r="2838">
          <cell r="N2838" t="str">
            <v>Hiroshima Airport | Japan</v>
          </cell>
        </row>
        <row r="2839">
          <cell r="N2839" t="str">
            <v>Shilavo Airport | Ethiopia</v>
          </cell>
        </row>
        <row r="2840">
          <cell r="N2840" t="str">
            <v>Hingurakgoda Air Force Base | Sri Lanka</v>
          </cell>
        </row>
        <row r="2841">
          <cell r="N2841" t="str">
            <v>Sacheon Air Base/Airport | Korea, Republic of</v>
          </cell>
        </row>
        <row r="2842">
          <cell r="N2842" t="str">
            <v>Portland Hillsboro Airport | United States</v>
          </cell>
        </row>
        <row r="2843">
          <cell r="N2843" t="str">
            <v>Headingly Airport | Australia</v>
          </cell>
        </row>
        <row r="2844">
          <cell r="N2844" t="str">
            <v>Honiara International Airport | Solomon Islands</v>
          </cell>
        </row>
        <row r="2845">
          <cell r="N2845" t="str">
            <v>Haivaro Airport | Papua New Guinea</v>
          </cell>
        </row>
        <row r="2846">
          <cell r="N2846" t="str">
            <v>Zhijiang Airport | China</v>
          </cell>
        </row>
        <row r="2847">
          <cell r="N2847" t="str">
            <v>Khajuraho Airport | India</v>
          </cell>
        </row>
        <row r="2848">
          <cell r="N2848" t="str">
            <v>Khujirt Airport | Mongolia</v>
          </cell>
        </row>
        <row r="2849">
          <cell r="N2849" t="str">
            <v>Blytheville Municipal Airport | United States</v>
          </cell>
        </row>
        <row r="2850">
          <cell r="N2850" t="str">
            <v>Healy Lake Airport | United States</v>
          </cell>
        </row>
        <row r="2851">
          <cell r="N2851" t="str">
            <v>Hakodate Airport | Japan</v>
          </cell>
        </row>
        <row r="2852">
          <cell r="N2852" t="str">
            <v>Hong Kong International Airport | Hong Kong</v>
          </cell>
        </row>
        <row r="2853">
          <cell r="N2853" t="str">
            <v>Hokitika Airfield | New Zealand</v>
          </cell>
        </row>
        <row r="2854">
          <cell r="N2854" t="str">
            <v>Kimbe Airport | Papua New Guinea</v>
          </cell>
        </row>
        <row r="2855">
          <cell r="N2855" t="str">
            <v>Mara North Conservancy Airstrip | Kenya</v>
          </cell>
        </row>
        <row r="2856">
          <cell r="N2856" t="str">
            <v>Hawkins Field | United States</v>
          </cell>
        </row>
        <row r="2857">
          <cell r="N2857" t="str">
            <v>Phuket International Airport | Thailand</v>
          </cell>
        </row>
        <row r="2858">
          <cell r="N2858" t="str">
            <v>Malevo Airport | Bulgaria</v>
          </cell>
        </row>
        <row r="2859">
          <cell r="N2859" t="str">
            <v>Hickory Regional Airport | United States</v>
          </cell>
        </row>
        <row r="2860">
          <cell r="N2860" t="str">
            <v>Lanseria Airport | South Africa</v>
          </cell>
        </row>
        <row r="2861">
          <cell r="N2861" t="str">
            <v>Hillenbrand Industries Airport | United States</v>
          </cell>
        </row>
        <row r="2862">
          <cell r="N2862" t="str">
            <v>Hill City Municipal Airport | United States</v>
          </cell>
        </row>
        <row r="2863">
          <cell r="N2863" t="str">
            <v>Hulunbuir Hailar Airport | China</v>
          </cell>
        </row>
        <row r="2864">
          <cell r="N2864" t="str">
            <v>St. Helena Airport | Saint Helena, Ascension and Tristan da Cunha</v>
          </cell>
        </row>
        <row r="2865">
          <cell r="N2865" t="str">
            <v>Hultsfred Airport | Sweden</v>
          </cell>
        </row>
        <row r="2866">
          <cell r="N2866" t="str">
            <v>Wheeling Ohio County Airport | United States</v>
          </cell>
        </row>
        <row r="2867">
          <cell r="N2867" t="str">
            <v>Ulanhot Airport | China</v>
          </cell>
        </row>
        <row r="2868">
          <cell r="N2868" t="str">
            <v>Hollister Municipal Airport | United States</v>
          </cell>
        </row>
        <row r="2869">
          <cell r="N2869" t="str">
            <v>Hillside Airport | Australia</v>
          </cell>
        </row>
        <row r="2870">
          <cell r="N2870" t="str">
            <v>Park Township Airport | United States</v>
          </cell>
        </row>
        <row r="2871">
          <cell r="N2871" t="str">
            <v>Helena Regional Airport | United States</v>
          </cell>
        </row>
        <row r="2872">
          <cell r="N2872" t="str">
            <v>Ingjaldssanður Airport | Iceland</v>
          </cell>
        </row>
        <row r="2873">
          <cell r="N2873" t="str">
            <v>Halim Perdanakusuma International Airport | Indonesia</v>
          </cell>
        </row>
        <row r="2874">
          <cell r="N2874" t="str">
            <v>Hood Army Air Field | United States</v>
          </cell>
        </row>
        <row r="2875">
          <cell r="N2875" t="str">
            <v>St Helens Airport | Australia</v>
          </cell>
        </row>
        <row r="2876">
          <cell r="N2876" t="str">
            <v>Hamilton Airport | Australia</v>
          </cell>
        </row>
        <row r="2877">
          <cell r="N2877" t="str">
            <v>Nesson Airport | New Caledonia</v>
          </cell>
        </row>
        <row r="2878">
          <cell r="N2878" t="str">
            <v>Helenvale Airport | Australia</v>
          </cell>
        </row>
        <row r="2879">
          <cell r="N2879" t="str">
            <v>Hluhluwe Airport | South Africa</v>
          </cell>
        </row>
        <row r="2880">
          <cell r="N2880" t="str">
            <v>Hamilton International Airport | New Zealand</v>
          </cell>
        </row>
        <row r="2881">
          <cell r="N2881" t="str">
            <v>Khanty Mansiysk Airport | Russian Federation</v>
          </cell>
        </row>
        <row r="2882">
          <cell r="N2882" t="str">
            <v>Sohag International Airport | Egypt</v>
          </cell>
        </row>
        <row r="2883">
          <cell r="N2883" t="str">
            <v>Oued Irara Airport | Algeria</v>
          </cell>
        </row>
        <row r="2884">
          <cell r="N2884" t="str">
            <v>Hermannsburg Airport | Australia</v>
          </cell>
        </row>
        <row r="2885">
          <cell r="N2885" t="str">
            <v>Hami Airport | China</v>
          </cell>
        </row>
        <row r="2886">
          <cell r="N2886" t="str">
            <v>Khmelnytskyi Airport | Ukraine</v>
          </cell>
        </row>
        <row r="2887">
          <cell r="N2887" t="str">
            <v>Holloman Air Force Base | United States</v>
          </cell>
        </row>
        <row r="2888">
          <cell r="N2888" t="str">
            <v>General Ignacio P. Garcia International Airport | Mexico</v>
          </cell>
        </row>
        <row r="2889">
          <cell r="N2889" t="str">
            <v>Stafsberg Airport | Norway</v>
          </cell>
        </row>
        <row r="2890">
          <cell r="N2890" t="str">
            <v>Hemet Ryan Airport | United States</v>
          </cell>
        </row>
        <row r="2891">
          <cell r="N2891" t="str">
            <v>Hemavan Airport | Sweden</v>
          </cell>
        </row>
        <row r="2892">
          <cell r="N2892" t="str">
            <v>Seosan Air Base | Korea, Republic of</v>
          </cell>
        </row>
        <row r="2893">
          <cell r="N2893" t="str">
            <v>Hanamaki Airport | Japan</v>
          </cell>
        </row>
        <row r="2894">
          <cell r="N2894" t="str">
            <v>Huntingburg Airport | United States</v>
          </cell>
        </row>
        <row r="2895">
          <cell r="N2895" t="str">
            <v>Billy Mitchell Airport | United States</v>
          </cell>
        </row>
        <row r="2896">
          <cell r="N2896" t="str">
            <v>Tokyo Haneda International Airport | Japan</v>
          </cell>
        </row>
        <row r="2897">
          <cell r="N2897" t="str">
            <v>Hoonah Airport | United States</v>
          </cell>
        </row>
        <row r="2898">
          <cell r="N2898" t="str">
            <v>Heiweni Airport | Papua New Guinea</v>
          </cell>
        </row>
        <row r="2899">
          <cell r="N2899" t="str">
            <v>Daniel K Inouye International Airport | United States</v>
          </cell>
        </row>
        <row r="2900">
          <cell r="N2900" t="str">
            <v>Hana Airport | United States</v>
          </cell>
        </row>
        <row r="2901">
          <cell r="N2901" t="str">
            <v>Honinabi Airport | Papua New Guinea</v>
          </cell>
        </row>
        <row r="2902">
          <cell r="N2902" t="str">
            <v>Haines Airport | United States</v>
          </cell>
        </row>
        <row r="2903">
          <cell r="N2903" t="str">
            <v>Hengyang Nanyue Airport | China</v>
          </cell>
        </row>
        <row r="2904">
          <cell r="N2904" t="str">
            <v>Hola Airport | Kenya</v>
          </cell>
        </row>
        <row r="2905">
          <cell r="N2905" t="str">
            <v>Lea County Regional Airport | United States</v>
          </cell>
        </row>
        <row r="2906">
          <cell r="N2906" t="str">
            <v>Komako Airport | Papua New Guinea</v>
          </cell>
        </row>
        <row r="2907">
          <cell r="N2907" t="str">
            <v>Hodeidah International Airport | Yemen</v>
          </cell>
        </row>
        <row r="2908">
          <cell r="N2908" t="str">
            <v>Ban Huoeisay Airport | Lao People's Democratic Republic</v>
          </cell>
        </row>
        <row r="2909">
          <cell r="N2909" t="str">
            <v>Al Ahsa Airport | Saudi Arabia</v>
          </cell>
        </row>
        <row r="2910">
          <cell r="N2910" t="str">
            <v>Frank Pais International Airport | Cuba</v>
          </cell>
        </row>
        <row r="2911">
          <cell r="N2911" t="str">
            <v>Hohenems-Dornbirn Airfield | Austria</v>
          </cell>
        </row>
        <row r="2912">
          <cell r="N2912" t="str">
            <v>Hao Airport | French Polynesia</v>
          </cell>
        </row>
        <row r="2913">
          <cell r="N2913" t="str">
            <v>Hooker Creek Airport | Australia</v>
          </cell>
        </row>
        <row r="2914">
          <cell r="N2914" t="str">
            <v>Homer Airport | United States</v>
          </cell>
        </row>
        <row r="2915">
          <cell r="N2915" t="str">
            <v>Huron Regional Airport | United States</v>
          </cell>
        </row>
        <row r="2916">
          <cell r="N2916" t="str">
            <v>Nhon Co Airfield | Viet Nam</v>
          </cell>
        </row>
        <row r="2917">
          <cell r="N2917" t="str">
            <v>Campbell AAF (Fort Campbell) Air Field | United States</v>
          </cell>
        </row>
        <row r="2918">
          <cell r="N2918" t="str">
            <v>Hof-Plauen Airport | Germany</v>
          </cell>
        </row>
        <row r="2919">
          <cell r="N2919" t="str">
            <v>Horta Airport | Portugal</v>
          </cell>
        </row>
        <row r="2920">
          <cell r="N2920" t="str">
            <v>Chos Malal Airport | Argentina</v>
          </cell>
        </row>
        <row r="2921">
          <cell r="N2921" t="str">
            <v>Memorial Field | United States</v>
          </cell>
        </row>
        <row r="2922">
          <cell r="N2922" t="str">
            <v>William P Hobby Airport | United States</v>
          </cell>
        </row>
        <row r="2923">
          <cell r="N2923" t="str">
            <v>Ørsta-Volda Airport, Hovden | Norway</v>
          </cell>
        </row>
        <row r="2924">
          <cell r="N2924" t="str">
            <v>Hommalinn Airport | Myanmar</v>
          </cell>
        </row>
        <row r="2925">
          <cell r="N2925" t="str">
            <v>Lifuka Island Airport | Tonga</v>
          </cell>
        </row>
        <row r="2926">
          <cell r="N2926" t="str">
            <v>Hooper Bay Airport | United States</v>
          </cell>
        </row>
        <row r="2927">
          <cell r="N2927" t="str">
            <v>Hope Vale Airport | Australia</v>
          </cell>
        </row>
        <row r="2928">
          <cell r="N2928" t="str">
            <v>Shennongjia Hongping Airport | China</v>
          </cell>
        </row>
        <row r="2929">
          <cell r="N2929" t="str">
            <v>Cat Bi International Airport | Viet Nam</v>
          </cell>
        </row>
        <row r="2930">
          <cell r="N2930" t="str">
            <v>Westchester County Airport | United States</v>
          </cell>
        </row>
        <row r="2931">
          <cell r="N2931" t="str">
            <v>Hampton Municipal Airport | United States</v>
          </cell>
        </row>
        <row r="2932">
          <cell r="N2932" t="str">
            <v>Princeville Airport | United States</v>
          </cell>
        </row>
        <row r="2933">
          <cell r="N2933" t="str">
            <v>Baytown Airport | United States</v>
          </cell>
        </row>
        <row r="2934">
          <cell r="N2934" t="str">
            <v>Bowerman Airport | United States</v>
          </cell>
        </row>
        <row r="2935">
          <cell r="N2935" t="str">
            <v>Mansehra Airport | Pakistan</v>
          </cell>
        </row>
        <row r="2936">
          <cell r="N2936" t="str">
            <v>Taiping Airport | China</v>
          </cell>
        </row>
        <row r="2937">
          <cell r="N2937" t="str">
            <v>Sary Su Airport | Kazakhstan</v>
          </cell>
        </row>
        <row r="2938">
          <cell r="N2938" t="str">
            <v>Robert Gabriel Mugabe International Airport | Zimbabwe</v>
          </cell>
        </row>
        <row r="2939">
          <cell r="N2939" t="str">
            <v>Hurghada International Airport | Egypt</v>
          </cell>
        </row>
        <row r="2940">
          <cell r="N2940" t="str">
            <v>Mattala Rajapaksa International Airport | Sri Lanka</v>
          </cell>
        </row>
        <row r="2941">
          <cell r="N2941" t="str">
            <v>Kharkiv International Airport | Ukraine</v>
          </cell>
        </row>
        <row r="2942">
          <cell r="N2942" t="str">
            <v>Valley International Airport | United States</v>
          </cell>
        </row>
        <row r="2943">
          <cell r="N2943" t="str">
            <v>Hassi R'Mel Airport | Algeria</v>
          </cell>
        </row>
        <row r="2944">
          <cell r="N2944" t="str">
            <v>Boone County Airport | United States</v>
          </cell>
        </row>
        <row r="2945">
          <cell r="N2945" t="str">
            <v>Herrera Airport | Colombia</v>
          </cell>
        </row>
        <row r="2946">
          <cell r="N2946" t="str">
            <v>Harrismith Airport | South Africa</v>
          </cell>
        </row>
        <row r="2947">
          <cell r="N2947" t="str">
            <v>RAF Linton-On-Ouse | United Kingdom</v>
          </cell>
        </row>
        <row r="2948">
          <cell r="N2948" t="str">
            <v>Henbury Airport | Australia</v>
          </cell>
        </row>
        <row r="2949">
          <cell r="N2949" t="str">
            <v>Walter Bündchen Airport | Brazil</v>
          </cell>
        </row>
        <row r="2950">
          <cell r="N2950" t="str">
            <v>Harrisburg-Raleigh Airport | United States</v>
          </cell>
        </row>
        <row r="2951">
          <cell r="N2951" t="str">
            <v>Shaoguan Guitou Airport | China</v>
          </cell>
        </row>
        <row r="2952">
          <cell r="N2952" t="str">
            <v>Saga Airport | Japan</v>
          </cell>
        </row>
        <row r="2953">
          <cell r="N2953" t="str">
            <v>Henderson Executive Airport | United States</v>
          </cell>
        </row>
        <row r="2954">
          <cell r="N2954" t="str">
            <v>Hastings Municipal Airport | United States</v>
          </cell>
        </row>
        <row r="2955">
          <cell r="N2955" t="str">
            <v>Shangjie Airport | China</v>
          </cell>
        </row>
        <row r="2956">
          <cell r="N2956" t="str">
            <v>Huesca/Pirineos Airport | Spain</v>
          </cell>
        </row>
        <row r="2957">
          <cell r="N2957" t="str">
            <v>Huslia Airport | United States</v>
          </cell>
        </row>
        <row r="2958">
          <cell r="N2958" t="str">
            <v>Horsham Airport | Australia</v>
          </cell>
        </row>
        <row r="2959">
          <cell r="N2959" t="str">
            <v>Zhoushan Airport | China</v>
          </cell>
        </row>
        <row r="2960">
          <cell r="N2960" t="str">
            <v>Ingalls Field | United States</v>
          </cell>
        </row>
        <row r="2961">
          <cell r="N2961" t="str">
            <v>Hissar Airport | India</v>
          </cell>
        </row>
        <row r="2962">
          <cell r="N2962" t="str">
            <v>Homestead ARB Airport | United States</v>
          </cell>
        </row>
        <row r="2963">
          <cell r="N2963" t="str">
            <v>Huntsville International Carl T Jones Field | United States</v>
          </cell>
        </row>
        <row r="2964">
          <cell r="N2964" t="str">
            <v>Hsinchu Air Base | Taiwan, Province of China</v>
          </cell>
        </row>
        <row r="2965">
          <cell r="N2965" t="str">
            <v>Chita-Kadala Airport | Russian Federation</v>
          </cell>
        </row>
        <row r="2966">
          <cell r="N2966" t="str">
            <v>Khatanga Airport | Russian Federation</v>
          </cell>
        </row>
        <row r="2967">
          <cell r="N2967" t="str">
            <v>Hawthorne Industrial Airport | United States</v>
          </cell>
        </row>
        <row r="2968">
          <cell r="N2968" t="str">
            <v>Hamilton Island Airport | Australia</v>
          </cell>
        </row>
        <row r="2969">
          <cell r="N2969" t="str">
            <v>Roscommon County - Blodgett Memorial Airport | United States</v>
          </cell>
        </row>
        <row r="2970">
          <cell r="N2970" t="str">
            <v>Khatgal Airport | Mongolia</v>
          </cell>
        </row>
        <row r="2971">
          <cell r="N2971" t="str">
            <v>Hotan Airport | China</v>
          </cell>
        </row>
        <row r="2972">
          <cell r="N2972" t="str">
            <v>East Hampton Airport | United States</v>
          </cell>
        </row>
        <row r="2973">
          <cell r="N2973" t="str">
            <v>Hateruma Airport | Japan</v>
          </cell>
        </row>
        <row r="2974">
          <cell r="N2974" t="str">
            <v>Tri-State/Milton J. Ferguson Field | United States</v>
          </cell>
        </row>
        <row r="2975">
          <cell r="N2975" t="str">
            <v>Huatugou Airport | China</v>
          </cell>
        </row>
        <row r="2976">
          <cell r="N2976" t="str">
            <v>Hopetoun Airport | Australia</v>
          </cell>
        </row>
        <row r="2977">
          <cell r="N2977" t="str">
            <v>Huntsville Regional Airport | United States</v>
          </cell>
        </row>
        <row r="2978">
          <cell r="N2978" t="str">
            <v>Lawrence County Airpark | United States</v>
          </cell>
        </row>
        <row r="2979">
          <cell r="N2979" t="str">
            <v>Hatay Airport | Turkey</v>
          </cell>
        </row>
        <row r="2980">
          <cell r="N2980" t="str">
            <v>Hato Corozal Airport | Colombia</v>
          </cell>
        </row>
        <row r="2981">
          <cell r="N2981" t="str">
            <v>Redstone Army Air Field | United States</v>
          </cell>
        </row>
        <row r="2982">
          <cell r="N2982" t="str">
            <v>Humbert River Airport | Australia</v>
          </cell>
        </row>
        <row r="2983">
          <cell r="N2983" t="str">
            <v>Humacao Airport | Puerto Rico</v>
          </cell>
        </row>
        <row r="2984">
          <cell r="N2984" t="str">
            <v>Humboldt Municipal Airport | United States</v>
          </cell>
        </row>
        <row r="2985">
          <cell r="N2985" t="str">
            <v>Humera Airport | Ethiopia</v>
          </cell>
        </row>
        <row r="2986">
          <cell r="N2986" t="str">
            <v>Terre Haute Regional Airport, Hulman Field | United States</v>
          </cell>
        </row>
        <row r="2987">
          <cell r="N2987" t="str">
            <v>Huehuetenango Airport | Guatemala</v>
          </cell>
        </row>
        <row r="2988">
          <cell r="N2988" t="str">
            <v>Huahine-Fare Airport | French Polynesia</v>
          </cell>
        </row>
        <row r="2989">
          <cell r="N2989" t="str">
            <v>Phu Bai Airport | Viet Nam</v>
          </cell>
        </row>
        <row r="2990">
          <cell r="N2990" t="str">
            <v>Stan Stamper Municipal Airport | United States</v>
          </cell>
        </row>
        <row r="2991">
          <cell r="N2991" t="str">
            <v>Hukuntsi Airport | Botswana</v>
          </cell>
        </row>
        <row r="2992">
          <cell r="N2992" t="str">
            <v>Houlton International Airport | United States</v>
          </cell>
        </row>
        <row r="2993">
          <cell r="N2993" t="str">
            <v>Houma Terrebonne Airport | United States</v>
          </cell>
        </row>
        <row r="2994">
          <cell r="N2994" t="str">
            <v>Hualien Airport | Taiwan, Province of China</v>
          </cell>
        </row>
        <row r="2995">
          <cell r="N2995" t="str">
            <v>Holingol Huolinhe Airport | China</v>
          </cell>
        </row>
        <row r="2996">
          <cell r="N2996" t="str">
            <v>Hon Airport | Libya</v>
          </cell>
        </row>
        <row r="2997">
          <cell r="N2997" t="str">
            <v>Hughes Airport | United States</v>
          </cell>
        </row>
        <row r="2998">
          <cell r="N2998" t="str">
            <v>Hutchinson Municipal Airport | United States</v>
          </cell>
        </row>
        <row r="2999">
          <cell r="N2999" t="str">
            <v>Alferez Fap David Figueroa Fernandini Airport | Peru</v>
          </cell>
        </row>
        <row r="3000">
          <cell r="N3000" t="str">
            <v>Humaitá Airport | Brazil</v>
          </cell>
        </row>
        <row r="3001">
          <cell r="N3001" t="str">
            <v>Bahías de Huatulco International Airport | Mexico</v>
          </cell>
        </row>
        <row r="3002">
          <cell r="N3002" t="str">
            <v>Humberside Airport | United Kingdom</v>
          </cell>
        </row>
        <row r="3003">
          <cell r="N3003" t="str">
            <v>Huizhou Airport | China</v>
          </cell>
        </row>
        <row r="3004">
          <cell r="N3004" t="str">
            <v>Analalava Airport | Madagascar</v>
          </cell>
        </row>
        <row r="3005">
          <cell r="N3005" t="str">
            <v>Hervey Bay Airport | Australia</v>
          </cell>
        </row>
        <row r="3006">
          <cell r="N3006" t="str">
            <v>Khovd Airport | Mongolia</v>
          </cell>
        </row>
        <row r="3007">
          <cell r="N3007" t="str">
            <v>Hanksville Airport | United States</v>
          </cell>
        </row>
        <row r="3008">
          <cell r="N3008" t="str">
            <v>Valan Airport | Norway</v>
          </cell>
        </row>
        <row r="3009">
          <cell r="N3009" t="str">
            <v>Hólmavík Airport | Iceland</v>
          </cell>
        </row>
        <row r="3010">
          <cell r="N3010" t="str">
            <v>Krókstaðarmelar Airport | Iceland</v>
          </cell>
        </row>
        <row r="3011">
          <cell r="N3011" t="str">
            <v>Tweed New Haven Airport | United States</v>
          </cell>
        </row>
        <row r="3012">
          <cell r="N3012" t="str">
            <v>Havre City County Airport | United States</v>
          </cell>
        </row>
        <row r="3013">
          <cell r="N3013" t="str">
            <v>Hartsville Regional Airport | United States</v>
          </cell>
        </row>
        <row r="3014">
          <cell r="N3014" t="str">
            <v>Hawabango Airport | Papua New Guinea</v>
          </cell>
        </row>
        <row r="3015">
          <cell r="N3015" t="str">
            <v>Hayward Executive Airport | United States</v>
          </cell>
        </row>
        <row r="3016">
          <cell r="N3016" t="str">
            <v>Wilpena Pound Airport | Australia</v>
          </cell>
        </row>
        <row r="3017">
          <cell r="N3017" t="str">
            <v>Hwange National Park Airport | Zimbabwe</v>
          </cell>
        </row>
        <row r="3018">
          <cell r="N3018" t="str">
            <v>North Perry Airport | United States</v>
          </cell>
        </row>
        <row r="3019">
          <cell r="N3019" t="str">
            <v>Delingha Airport | China</v>
          </cell>
        </row>
        <row r="3020">
          <cell r="N3020" t="str">
            <v>Hay Airport | Australia</v>
          </cell>
        </row>
        <row r="3021">
          <cell r="N3021" t="str">
            <v>Barnstable Municipal Boardman Polando Field | United States</v>
          </cell>
        </row>
        <row r="3022">
          <cell r="N3022" t="str">
            <v>Wycombe Air Park | United Kingdom</v>
          </cell>
        </row>
        <row r="3023">
          <cell r="N3023" t="str">
            <v>Rajiv Gandhi International Airport | India</v>
          </cell>
        </row>
        <row r="3024">
          <cell r="N3024" t="str">
            <v>Hayfields Airport | Papua New Guinea</v>
          </cell>
        </row>
        <row r="3025">
          <cell r="N3025" t="str">
            <v>Huangyan Luqiao Airport | China</v>
          </cell>
        </row>
        <row r="3026">
          <cell r="N3026" t="str">
            <v>Sawyer County Airport | United States</v>
          </cell>
        </row>
        <row r="3027">
          <cell r="N3027" t="str">
            <v>Hays Regional Airport | United States</v>
          </cell>
        </row>
        <row r="3028">
          <cell r="N3028" t="str">
            <v>Hyvinkää Airfield | Finland</v>
          </cell>
        </row>
        <row r="3029">
          <cell r="N3029" t="str">
            <v>Merville-Calonne Airport | France</v>
          </cell>
        </row>
        <row r="3030">
          <cell r="N3030" t="str">
            <v>Hanzhong Chenggu Airport | China</v>
          </cell>
        </row>
        <row r="3031">
          <cell r="N3031" t="str">
            <v>Liping Airport | China</v>
          </cell>
        </row>
        <row r="3032">
          <cell r="N3032" t="str">
            <v>Hüsavík Airport | Iceland</v>
          </cell>
        </row>
        <row r="3033">
          <cell r="N3033" t="str">
            <v>Hazleton Municipal Airport | United States</v>
          </cell>
        </row>
        <row r="3034">
          <cell r="N3034" t="str">
            <v>Fort Mackay / Horizon Airport | Canada</v>
          </cell>
        </row>
        <row r="3035">
          <cell r="N3035" t="str">
            <v>Hazyview Airport | South Africa</v>
          </cell>
        </row>
        <row r="3036">
          <cell r="N3036" t="str">
            <v>Igarka Airport | Russian Federation</v>
          </cell>
        </row>
        <row r="3037">
          <cell r="N3037" t="str">
            <v>Mc Connell Air Force Base | United States</v>
          </cell>
        </row>
        <row r="3038">
          <cell r="N3038" t="str">
            <v>Washington Dulles International Airport | United States</v>
          </cell>
        </row>
        <row r="3039">
          <cell r="N3039" t="str">
            <v>Niagara Falls International Airport | United States</v>
          </cell>
        </row>
        <row r="3040">
          <cell r="N3040" t="str">
            <v>George Bush Intercontinental Houston Airport | United States</v>
          </cell>
        </row>
        <row r="3041">
          <cell r="N3041" t="str">
            <v>Ialibu Airport | Papua New Guinea</v>
          </cell>
        </row>
        <row r="3042">
          <cell r="N3042" t="str">
            <v>In Aménas Airport | Algeria</v>
          </cell>
        </row>
        <row r="3043">
          <cell r="N3043" t="str">
            <v>Bob Baker Memorial Airport | United States</v>
          </cell>
        </row>
        <row r="3044">
          <cell r="N3044" t="str">
            <v>Siargao Airport | Philippines</v>
          </cell>
        </row>
        <row r="3045">
          <cell r="N3045" t="str">
            <v>Bahregan Airport | Iran, Islamic Republic of</v>
          </cell>
        </row>
        <row r="3046">
          <cell r="N3046" t="str">
            <v>Tunoshna Airport | Russian Federation</v>
          </cell>
        </row>
        <row r="3047">
          <cell r="N3047" t="str">
            <v>Iași Airport | Romania</v>
          </cell>
        </row>
        <row r="3048">
          <cell r="N3048" t="str">
            <v>Ibadan Airport | Nigeria</v>
          </cell>
        </row>
        <row r="3049">
          <cell r="N3049" t="str">
            <v>General Villamil Airport | Ecuador</v>
          </cell>
        </row>
        <row r="3050">
          <cell r="N3050" t="str">
            <v>Perales Airport | Colombia</v>
          </cell>
        </row>
        <row r="3051">
          <cell r="N3051" t="str">
            <v>Iboki Airport | Papua New Guinea</v>
          </cell>
        </row>
        <row r="3052">
          <cell r="N3052" t="str">
            <v>Indigo Bay Lodge Airport | Mozambique</v>
          </cell>
        </row>
        <row r="3053">
          <cell r="N3053" t="str">
            <v>Ibo Airport | Mozambique</v>
          </cell>
        </row>
        <row r="3054">
          <cell r="N3054" t="str">
            <v>Iberia Airport | Peru</v>
          </cell>
        </row>
        <row r="3055">
          <cell r="N3055" t="str">
            <v>Ibaraki Airport / JASDF Hyakuri Air Base | Japan</v>
          </cell>
        </row>
        <row r="3056">
          <cell r="N3056" t="str">
            <v>Ibiza Airport | Spain</v>
          </cell>
        </row>
        <row r="3057">
          <cell r="N3057" t="str">
            <v>Icabarü Airport | Venezuela, Bolivarian Republic of</v>
          </cell>
        </row>
        <row r="3058">
          <cell r="N3058" t="str">
            <v>Andrés Miguel Salazar Marcano Airport | Venezuela, Bolivarian Republic of</v>
          </cell>
        </row>
        <row r="3059">
          <cell r="N3059" t="str">
            <v>Cicia Airport | Fiji</v>
          </cell>
        </row>
        <row r="3060">
          <cell r="N3060" t="str">
            <v>Nieuw Nickerie Airport | Suriname</v>
          </cell>
        </row>
        <row r="3061">
          <cell r="N3061" t="str">
            <v>Schenck Field | United States</v>
          </cell>
        </row>
        <row r="3062">
          <cell r="N3062" t="str">
            <v>Incheon International Airport | Korea, Republic of</v>
          </cell>
        </row>
        <row r="3063">
          <cell r="N3063" t="str">
            <v>Sicogon Airstrip | Philippines</v>
          </cell>
        </row>
        <row r="3064">
          <cell r="N3064" t="str">
            <v>Nicaro Airport | Cuba</v>
          </cell>
        </row>
        <row r="3065">
          <cell r="N3065" t="str">
            <v>Cascade Airport | United States</v>
          </cell>
        </row>
        <row r="3066">
          <cell r="N3066" t="str">
            <v>Wichita Eisenhower National Airport | United States</v>
          </cell>
        </row>
        <row r="3067">
          <cell r="N3067" t="str">
            <v>Icy Bay Airport | United States</v>
          </cell>
        </row>
        <row r="3068">
          <cell r="N3068" t="str">
            <v>Idaho Falls Regional Airport | United States</v>
          </cell>
        </row>
        <row r="3069">
          <cell r="N3069" t="str">
            <v>Idre Airport | Sweden</v>
          </cell>
        </row>
        <row r="3070">
          <cell r="N3070" t="str">
            <v>Idiofa Airport | Congo, the Democratic Republic of the</v>
          </cell>
        </row>
        <row r="3071">
          <cell r="N3071" t="str">
            <v>Idaho County Airport | United States</v>
          </cell>
        </row>
        <row r="3072">
          <cell r="N3072" t="str">
            <v>Indiana County/Jimmy Stewart Fld/ Airport | United States</v>
          </cell>
        </row>
        <row r="3073">
          <cell r="N3073" t="str">
            <v>Indulkana Airport | Australia</v>
          </cell>
        </row>
        <row r="3074">
          <cell r="N3074" t="str">
            <v>Indagen Airport | Papua New Guinea</v>
          </cell>
        </row>
        <row r="3075">
          <cell r="N3075" t="str">
            <v>Santa Izabel do Morro Airport | Brazil</v>
          </cell>
        </row>
        <row r="3076">
          <cell r="N3076" t="str">
            <v>Independence Municipal Airport | United States</v>
          </cell>
        </row>
        <row r="3077">
          <cell r="N3077" t="str">
            <v>Devi Ahilyabai Holkar Airport | India</v>
          </cell>
        </row>
        <row r="3078">
          <cell r="N3078" t="str">
            <v>Île d'Yeu Airport | France</v>
          </cell>
        </row>
        <row r="3079">
          <cell r="N3079" t="str">
            <v>Zielona Góra-Babimost Airport | Poland</v>
          </cell>
        </row>
        <row r="3080">
          <cell r="N3080" t="str">
            <v>Ie Jima Airport | Japan</v>
          </cell>
        </row>
        <row r="3081">
          <cell r="N3081" t="str">
            <v>Riesa-Göhlis Airport | Germany</v>
          </cell>
        </row>
        <row r="3082">
          <cell r="N3082" t="str">
            <v>Kiev Zhuliany International Airport | Ukraine</v>
          </cell>
        </row>
        <row r="3083">
          <cell r="N3083" t="str">
            <v>Iowa Falls Municipal Airport | United States</v>
          </cell>
        </row>
        <row r="3084">
          <cell r="N3084" t="str">
            <v>Iffley Airport | Australia</v>
          </cell>
        </row>
        <row r="3085">
          <cell r="N3085" t="str">
            <v>Hesa Airport | Iran, Islamic Republic of</v>
          </cell>
        </row>
        <row r="3086">
          <cell r="N3086" t="str">
            <v>Ísafjörður Airport | Iceland</v>
          </cell>
        </row>
        <row r="3087">
          <cell r="N3087" t="str">
            <v>Innisfail Airport | Australia</v>
          </cell>
        </row>
        <row r="3088">
          <cell r="N3088" t="str">
            <v>Esfahan Shahid Beheshti International Airport | Iran, Islamic Republic of</v>
          </cell>
        </row>
        <row r="3089">
          <cell r="N3089" t="str">
            <v>Ivano-Frankivsk International Airport | Ukraine</v>
          </cell>
        </row>
        <row r="3090">
          <cell r="N3090" t="str">
            <v>Laughlin Bullhead International Airport | United States</v>
          </cell>
        </row>
        <row r="3091">
          <cell r="N3091" t="str">
            <v>Ifuru Airport | Maldives</v>
          </cell>
        </row>
        <row r="3092">
          <cell r="N3092" t="str">
            <v>Inagua Airport | Bahamas</v>
          </cell>
        </row>
        <row r="3093">
          <cell r="N3093" t="str">
            <v>Cabo F.A.A. H. R. Bordón Airport | Argentina</v>
          </cell>
        </row>
        <row r="3094">
          <cell r="N3094" t="str">
            <v>Iğdır Airport | Turkey</v>
          </cell>
        </row>
        <row r="3095">
          <cell r="N3095" t="str">
            <v>Tchongorove Airport | Gabon</v>
          </cell>
        </row>
        <row r="3096">
          <cell r="N3096" t="str">
            <v>Igiugig Airport | United States</v>
          </cell>
        </row>
        <row r="3097">
          <cell r="N3097" t="str">
            <v>Ingham Airport | Australia</v>
          </cell>
        </row>
        <row r="3098">
          <cell r="N3098" t="str">
            <v>Çiğli Airport | Turkey</v>
          </cell>
        </row>
        <row r="3099">
          <cell r="N3099" t="str">
            <v>Kingman Airport | United States</v>
          </cell>
        </row>
        <row r="3100">
          <cell r="N3100" t="str">
            <v>Maria Cristina Airport | Philippines</v>
          </cell>
        </row>
        <row r="3101">
          <cell r="N3101" t="str">
            <v>Chigorodó Airport | Colombia</v>
          </cell>
        </row>
        <row r="3102">
          <cell r="N3102" t="str">
            <v>Cataratas Del Iguazü International Airport | Argentina</v>
          </cell>
        </row>
        <row r="3103">
          <cell r="N3103" t="str">
            <v>Ingolstadt Manching Airport | Germany</v>
          </cell>
        </row>
        <row r="3104">
          <cell r="N3104" t="str">
            <v>Magas Airport | Russian Federation</v>
          </cell>
        </row>
        <row r="3105">
          <cell r="N3105" t="str">
            <v>Cataratas International Airport | Brazil</v>
          </cell>
        </row>
        <row r="3106">
          <cell r="N3106" t="str">
            <v>Inhaca Airport | Mozambique</v>
          </cell>
        </row>
        <row r="3107">
          <cell r="N3107" t="str">
            <v>Qishn Airport | Yemen</v>
          </cell>
        </row>
        <row r="3108">
          <cell r="N3108" t="str">
            <v>Ihosy Airport | Madagascar</v>
          </cell>
        </row>
        <row r="3109">
          <cell r="N3109" t="str">
            <v>Iran Shahr Airport | Iran, Islamic Republic of</v>
          </cell>
        </row>
        <row r="3110">
          <cell r="N3110" t="str">
            <v>Ihu Airport | Papua New Guinea</v>
          </cell>
        </row>
        <row r="3111">
          <cell r="N3111" t="str">
            <v>Inishmaan Aerodrome | Ireland</v>
          </cell>
        </row>
        <row r="3112">
          <cell r="N3112" t="str">
            <v>Ilam Airport | Iran, Islamic Republic of</v>
          </cell>
        </row>
        <row r="3113">
          <cell r="N3113" t="str">
            <v>Nissan Island Airport | Papua New Guinea</v>
          </cell>
        </row>
        <row r="3114">
          <cell r="N3114" t="str">
            <v>Izhevsk Airport | Russian Federation</v>
          </cell>
        </row>
        <row r="3115">
          <cell r="N3115" t="str">
            <v>Ijuí Airport | Brazil</v>
          </cell>
        </row>
        <row r="3116">
          <cell r="N3116" t="str">
            <v>Imam Khomeini International Airport | Iran, Islamic Republic of</v>
          </cell>
        </row>
        <row r="3117">
          <cell r="N3117" t="str">
            <v>Wilkes County Airport | United States</v>
          </cell>
        </row>
        <row r="3118">
          <cell r="N3118" t="str">
            <v>Iki Airport | Japan</v>
          </cell>
        </row>
        <row r="3119">
          <cell r="N3119" t="str">
            <v>Greater Kankakee Airport | United States</v>
          </cell>
        </row>
        <row r="3120">
          <cell r="N3120" t="str">
            <v>Ikela Airport | Congo, the Democratic Republic of the</v>
          </cell>
        </row>
        <row r="3121">
          <cell r="N3121" t="str">
            <v>Nikolski Air Station | United States</v>
          </cell>
        </row>
        <row r="3122">
          <cell r="N3122" t="str">
            <v>Inkerman Airport | Australia</v>
          </cell>
        </row>
        <row r="3123">
          <cell r="N3123" t="str">
            <v>Tiksi Airport | Russian Federation</v>
          </cell>
        </row>
        <row r="3124">
          <cell r="N3124" t="str">
            <v>Irkutsk Airport | Russian Federation</v>
          </cell>
        </row>
        <row r="3125">
          <cell r="N3125" t="str">
            <v>Issyk-Kul International Airport | Kyrgyzstan</v>
          </cell>
        </row>
        <row r="3126">
          <cell r="N3126" t="str">
            <v>Illaga Airport | Indonesia</v>
          </cell>
        </row>
        <row r="3127">
          <cell r="N3127" t="str">
            <v>Lleida-Alguaire Airport | Spain</v>
          </cell>
        </row>
        <row r="3128">
          <cell r="N3128" t="str">
            <v>Skylark Field | United States</v>
          </cell>
        </row>
        <row r="3129">
          <cell r="N3129" t="str">
            <v>Ilford Airport | Canada</v>
          </cell>
        </row>
        <row r="3130">
          <cell r="N3130" t="str">
            <v>New Castle Airport | United States</v>
          </cell>
        </row>
        <row r="3131">
          <cell r="N3131" t="str">
            <v>Iliamna Airport | United States</v>
          </cell>
        </row>
        <row r="3132">
          <cell r="N3132" t="str">
            <v>Atsinanana Airport | Madagascar</v>
          </cell>
        </row>
        <row r="3133">
          <cell r="N3133" t="str">
            <v>Willmar Municipal -John L Rice Field | United States</v>
          </cell>
        </row>
        <row r="3134">
          <cell r="N3134" t="str">
            <v>Wilmington International Airport | United States</v>
          </cell>
        </row>
        <row r="3135">
          <cell r="N3135" t="str">
            <v>Wilmington Airpark | United States</v>
          </cell>
        </row>
        <row r="3136">
          <cell r="N3136" t="str">
            <v>Iloilo International Airport | Philippines</v>
          </cell>
        </row>
        <row r="3137">
          <cell r="N3137" t="str">
            <v>Île des Pins Airport | New Caledonia</v>
          </cell>
        </row>
        <row r="3138">
          <cell r="N3138" t="str">
            <v>Ilo Airport | Peru</v>
          </cell>
        </row>
        <row r="3139">
          <cell r="N3139" t="str">
            <v>Ilorin International Airport | Nigeria</v>
          </cell>
        </row>
        <row r="3140">
          <cell r="N3140" t="str">
            <v>Kilaguni Airport | Kenya</v>
          </cell>
        </row>
        <row r="3141">
          <cell r="N3141" t="str">
            <v>Islay Airport | United Kingdom</v>
          </cell>
        </row>
        <row r="3142">
          <cell r="N3142" t="str">
            <v>Žilina Airport | Slovakia</v>
          </cell>
        </row>
        <row r="3143">
          <cell r="N3143" t="str">
            <v>Iamalele Airport | Papua New Guinea</v>
          </cell>
        </row>
        <row r="3144">
          <cell r="N3144" t="str">
            <v>Imbaimadai Airport | Guyana</v>
          </cell>
        </row>
        <row r="3145">
          <cell r="N3145" t="str">
            <v>Imonda Airport | Papua New Guinea</v>
          </cell>
        </row>
        <row r="3146">
          <cell r="N3146" t="str">
            <v>Imphal Airport | India</v>
          </cell>
        </row>
        <row r="3147">
          <cell r="N3147" t="str">
            <v>Inhaminga Airport | Mozambique</v>
          </cell>
        </row>
        <row r="3148">
          <cell r="N3148" t="str">
            <v>Ine Airport | Marshall Islands</v>
          </cell>
        </row>
        <row r="3149">
          <cell r="N3149" t="str">
            <v>Simikot Airport | Nepal</v>
          </cell>
        </row>
        <row r="3150">
          <cell r="N3150" t="str">
            <v>Imperial Municipal Airport | United States</v>
          </cell>
        </row>
        <row r="3151">
          <cell r="N3151" t="str">
            <v>Immokalee Regional Airport | United States</v>
          </cell>
        </row>
        <row r="3152">
          <cell r="N3152" t="str">
            <v>Imane Airport | Papua New Guinea</v>
          </cell>
        </row>
        <row r="3153">
          <cell r="N3153" t="str">
            <v>Zemio Airport | Central African Republic</v>
          </cell>
        </row>
        <row r="3154">
          <cell r="N3154" t="str">
            <v>Prefeito Renato Moreira Airport | Brazil</v>
          </cell>
        </row>
        <row r="3155">
          <cell r="N3155" t="str">
            <v>Maku National Airport | Iran, Islamic Republic of</v>
          </cell>
        </row>
        <row r="3156">
          <cell r="N3156" t="str">
            <v>Ford Airport | United States</v>
          </cell>
        </row>
        <row r="3157">
          <cell r="N3157" t="str">
            <v>Inta Airport | Russian Federation</v>
          </cell>
        </row>
        <row r="3158">
          <cell r="N3158" t="str">
            <v>Independence Airport | Belize</v>
          </cell>
        </row>
        <row r="3159">
          <cell r="N3159" t="str">
            <v>Yinchuan Hedong International Airport | China</v>
          </cell>
        </row>
        <row r="3160">
          <cell r="N3160" t="str">
            <v>Indianapolis International Airport | United States</v>
          </cell>
        </row>
        <row r="3161">
          <cell r="N3161" t="str">
            <v>Chinde Airport | Mozambique</v>
          </cell>
        </row>
        <row r="3162">
          <cell r="N3162" t="str">
            <v>In Guezzam Airport | Algeria</v>
          </cell>
        </row>
        <row r="3163">
          <cell r="N3163" t="str">
            <v>Inhambane Airport | Mozambique</v>
          </cell>
        </row>
        <row r="3164">
          <cell r="N3164" t="str">
            <v>Nis Airport | Serbia</v>
          </cell>
        </row>
        <row r="3165">
          <cell r="N3165" t="str">
            <v>Injune Airport | Australia</v>
          </cell>
        </row>
        <row r="3166">
          <cell r="N3166" t="str">
            <v>Winkler County Airport | United States</v>
          </cell>
        </row>
        <row r="3167">
          <cell r="N3167" t="str">
            <v>Falls International Airport | United States</v>
          </cell>
        </row>
        <row r="3168">
          <cell r="N3168" t="str">
            <v>Innamincka Airport | Australia</v>
          </cell>
        </row>
        <row r="3169">
          <cell r="N3169" t="str">
            <v>Innsbruck Airport | Austria</v>
          </cell>
        </row>
        <row r="3170">
          <cell r="N3170" t="str">
            <v>Inongo Airport | Congo, the Democratic Republic of the</v>
          </cell>
        </row>
        <row r="3171">
          <cell r="N3171" t="str">
            <v>Inisheer Aerodrome | Ireland</v>
          </cell>
        </row>
        <row r="3172">
          <cell r="N3172" t="str">
            <v>Creech Air Force Base | United States</v>
          </cell>
        </row>
        <row r="3173">
          <cell r="N3173" t="str">
            <v>Smith Reynolds Airport | United States</v>
          </cell>
        </row>
        <row r="3174">
          <cell r="N3174" t="str">
            <v>Nauru International Airport | Nauru</v>
          </cell>
        </row>
        <row r="3175">
          <cell r="N3175" t="str">
            <v>Inverness Airport | United Kingdom</v>
          </cell>
        </row>
        <row r="3176">
          <cell r="N3176" t="str">
            <v>Winslow Lindbergh Regional Airport | United States</v>
          </cell>
        </row>
        <row r="3177">
          <cell r="N3177" t="str">
            <v>Inanwatan Airport | Indonesia</v>
          </cell>
        </row>
        <row r="3178">
          <cell r="N3178" t="str">
            <v>Inyati Airport | South Africa</v>
          </cell>
        </row>
        <row r="3179">
          <cell r="N3179" t="str">
            <v>In Salah Airport | Algeria</v>
          </cell>
        </row>
        <row r="3180">
          <cell r="N3180" t="str">
            <v>Ioannina Airport | Greece</v>
          </cell>
        </row>
        <row r="3181">
          <cell r="N3181" t="str">
            <v>Iokea Airport | Papua New Guinea</v>
          </cell>
        </row>
        <row r="3182">
          <cell r="N3182" t="str">
            <v>Isle of Man Airport | Isle of Man</v>
          </cell>
        </row>
        <row r="3183">
          <cell r="N3183" t="str">
            <v>Impfondo Airport | Congo</v>
          </cell>
        </row>
        <row r="3184">
          <cell r="N3184" t="str">
            <v>Ioma Airport | Papua New Guinea</v>
          </cell>
        </row>
        <row r="3185">
          <cell r="N3185" t="str">
            <v>Inishmore Aerodrome | Ireland</v>
          </cell>
        </row>
        <row r="3186">
          <cell r="N3186" t="str">
            <v>Bahia - Jorge Amado Airport | Brazil</v>
          </cell>
        </row>
        <row r="3187">
          <cell r="N3187" t="str">
            <v>Edmond Cané Airport | New Caledonia</v>
          </cell>
        </row>
        <row r="3188">
          <cell r="N3188" t="str">
            <v>Iowa City Municipal Airport | United States</v>
          </cell>
        </row>
        <row r="3189">
          <cell r="N3189" t="str">
            <v>Ipota Airport | Vanuatu</v>
          </cell>
        </row>
        <row r="3190">
          <cell r="N3190" t="str">
            <v>Mataveri Airport | Chile</v>
          </cell>
        </row>
        <row r="3191">
          <cell r="N3191" t="str">
            <v>Ipil Airport | Philippines</v>
          </cell>
        </row>
        <row r="3192">
          <cell r="N3192" t="str">
            <v>Ipiranga Airport | Brazil</v>
          </cell>
        </row>
        <row r="3193">
          <cell r="N3193" t="str">
            <v>Sultan Azlan Shah Airport | Malaysia</v>
          </cell>
        </row>
        <row r="3194">
          <cell r="N3194" t="str">
            <v>San Luis Airport | Colombia</v>
          </cell>
        </row>
        <row r="3195">
          <cell r="N3195" t="str">
            <v>Imperial County Airport | United States</v>
          </cell>
        </row>
        <row r="3196">
          <cell r="N3196" t="str">
            <v>Usiminas Airport | Brazil</v>
          </cell>
        </row>
        <row r="3197">
          <cell r="N3197" t="str">
            <v>Williamsport Regional Airport | United States</v>
          </cell>
        </row>
        <row r="3198">
          <cell r="N3198" t="str">
            <v>Ipiaü Airport | Brazil</v>
          </cell>
        </row>
        <row r="3199">
          <cell r="N3199" t="str">
            <v>San Isidro del General Airport | Costa Rica</v>
          </cell>
        </row>
        <row r="3200">
          <cell r="N3200" t="str">
            <v>Al Asad Air Base | Iraq</v>
          </cell>
        </row>
        <row r="3201">
          <cell r="N3201" t="str">
            <v>Qiemo Yudu Airport | China</v>
          </cell>
        </row>
        <row r="3202">
          <cell r="N3202" t="str">
            <v>Qingyang Airport | China</v>
          </cell>
        </row>
        <row r="3203">
          <cell r="N3203" t="str">
            <v>Diego Aracena Airport | Chile</v>
          </cell>
        </row>
        <row r="3204">
          <cell r="N3204" t="str">
            <v>Coronel FAP Francisco Secada Vignetta International Airport | Peru</v>
          </cell>
        </row>
        <row r="3205">
          <cell r="N3205" t="str">
            <v>Ngorangora Airport | Solomon Islands</v>
          </cell>
        </row>
        <row r="3206">
          <cell r="N3206" t="str">
            <v>Iraan Municipal Airport | United States</v>
          </cell>
        </row>
        <row r="3207">
          <cell r="N3207" t="str">
            <v>Circle City /New/ Airport | United States</v>
          </cell>
        </row>
        <row r="3208">
          <cell r="N3208" t="str">
            <v>Ishurdi Airport | Bangladesh</v>
          </cell>
        </row>
        <row r="3209">
          <cell r="N3209" t="str">
            <v>Irecê Airport | Brazil</v>
          </cell>
        </row>
        <row r="3210">
          <cell r="N3210" t="str">
            <v>Lockhart River Airport | Australia</v>
          </cell>
        </row>
        <row r="3211">
          <cell r="N3211" t="str">
            <v>Iringa Airport | Tanzania, United Republic of</v>
          </cell>
        </row>
        <row r="3212">
          <cell r="N3212" t="str">
            <v>Capitan V A Almonacid Airport | Argentina</v>
          </cell>
        </row>
        <row r="3213">
          <cell r="N3213" t="str">
            <v>Kirksville Regional Airport | United States</v>
          </cell>
        </row>
        <row r="3214">
          <cell r="N3214" t="str">
            <v>Igrim Airport | Russian Federation</v>
          </cell>
        </row>
        <row r="3215">
          <cell r="N3215" t="str">
            <v>Iriona Airport | Honduras</v>
          </cell>
        </row>
        <row r="3216">
          <cell r="N3216" t="str">
            <v>Birao Airport | Central African Republic</v>
          </cell>
        </row>
        <row r="3217">
          <cell r="N3217" t="str">
            <v>Matari Airport | Congo, the Democratic Republic of the</v>
          </cell>
        </row>
        <row r="3218">
          <cell r="N3218" t="str">
            <v>Kirsch Municipal Airport | United States</v>
          </cell>
        </row>
        <row r="3219">
          <cell r="N3219" t="str">
            <v>Tapuruquara Airport | Brazil</v>
          </cell>
        </row>
        <row r="3220">
          <cell r="N3220" t="str">
            <v>Mount Isa Airport | Australia</v>
          </cell>
        </row>
        <row r="3221">
          <cell r="N3221" t="str">
            <v>Islamabad International Airport | Pakistan</v>
          </cell>
        </row>
        <row r="3222">
          <cell r="N3222" t="str">
            <v>St. Mary's Airport | United Kingdom</v>
          </cell>
        </row>
        <row r="3223">
          <cell r="N3223" t="str">
            <v>Santa Bárbara Airport | Colombia</v>
          </cell>
        </row>
        <row r="3224">
          <cell r="N3224" t="str">
            <v>Süleyman Demirel International Airport | Turkey</v>
          </cell>
        </row>
        <row r="3225">
          <cell r="N3225" t="str">
            <v>New Ishigaki Airport | Japan</v>
          </cell>
        </row>
        <row r="3226">
          <cell r="N3226" t="str">
            <v>Isisford Airport | Australia</v>
          </cell>
        </row>
        <row r="3227">
          <cell r="N3227" t="str">
            <v>Isla Mujeres Airport | Mexico</v>
          </cell>
        </row>
        <row r="3228">
          <cell r="N3228" t="str">
            <v>Nashik Airport | India</v>
          </cell>
        </row>
        <row r="3229">
          <cell r="N3229" t="str">
            <v>Atatürk International Airport | Turkey</v>
          </cell>
        </row>
        <row r="3230">
          <cell r="N3230" t="str">
            <v>Kissimmee Gateway Airport | United States</v>
          </cell>
        </row>
        <row r="3231">
          <cell r="N3231" t="str">
            <v>Sloulin Field International Airport | United States</v>
          </cell>
        </row>
        <row r="3232">
          <cell r="N3232" t="str">
            <v>Kinston Regional Jetport At Stallings Field | United States</v>
          </cell>
        </row>
        <row r="3233">
          <cell r="N3233" t="str">
            <v>Long Island Mac Arthur Airport | United States</v>
          </cell>
        </row>
        <row r="3234">
          <cell r="N3234" t="str">
            <v>Schoolcraft County Airport | United States</v>
          </cell>
        </row>
        <row r="3235">
          <cell r="N3235" t="str">
            <v>Wiscasset Airport | United States</v>
          </cell>
        </row>
        <row r="3236">
          <cell r="N3236" t="str">
            <v>Istanbul Airport | Turkey</v>
          </cell>
        </row>
        <row r="3237">
          <cell r="N3237" t="str">
            <v>Sulaymaniyah International Airport | Iraq</v>
          </cell>
        </row>
        <row r="3238">
          <cell r="N3238" t="str">
            <v>Alexander Field South Wood County Airport | United States</v>
          </cell>
        </row>
        <row r="3239">
          <cell r="N3239" t="str">
            <v>Itacoatiara Airport | Brazil</v>
          </cell>
        </row>
        <row r="3240">
          <cell r="N3240" t="str">
            <v>Itaituba Airport | Brazil</v>
          </cell>
        </row>
        <row r="3241">
          <cell r="N3241" t="str">
            <v>Ituberá Airport | Brazil</v>
          </cell>
        </row>
        <row r="3242">
          <cell r="N3242" t="str">
            <v>Ithaca Tompkins Regional Airport | United States</v>
          </cell>
        </row>
        <row r="3243">
          <cell r="N3243" t="str">
            <v>Agropecuária Castanhais Airport | Brazil</v>
          </cell>
        </row>
        <row r="3244">
          <cell r="N3244" t="str">
            <v>Itokama Airport | Papua New Guinea</v>
          </cell>
        </row>
        <row r="3245">
          <cell r="N3245" t="str">
            <v>Osaka International Airport | Japan</v>
          </cell>
        </row>
        <row r="3246">
          <cell r="N3246" t="str">
            <v>Tertuliano Guedes de Pinho Airport | Brazil</v>
          </cell>
        </row>
        <row r="3247">
          <cell r="N3247" t="str">
            <v>Hilo International Airport | United States</v>
          </cell>
        </row>
        <row r="3248">
          <cell r="N3248" t="str">
            <v>Itaperuna Airport | Brazil</v>
          </cell>
        </row>
        <row r="3249">
          <cell r="N3249" t="str">
            <v>Itaqui Airport | Brazil</v>
          </cell>
        </row>
        <row r="3250">
          <cell r="N3250" t="str">
            <v>Francisco Vilela do Amaral Airport | Brazil</v>
          </cell>
        </row>
        <row r="3251">
          <cell r="N3251" t="str">
            <v>Iturup Airport | Russian Federation</v>
          </cell>
        </row>
        <row r="3252">
          <cell r="N3252" t="str">
            <v>Canandaigua Airport | United States</v>
          </cell>
        </row>
        <row r="3253">
          <cell r="N3253" t="str">
            <v>Niue International Airport | Niue</v>
          </cell>
        </row>
        <row r="3254">
          <cell r="N3254" t="str">
            <v>Ilu Airport | Indonesia</v>
          </cell>
        </row>
        <row r="3255">
          <cell r="N3255" t="str">
            <v>Ampampamena Airport | Madagascar</v>
          </cell>
        </row>
        <row r="3256">
          <cell r="N3256" t="str">
            <v>Invercargill Airport | New Zealand</v>
          </cell>
        </row>
        <row r="3257">
          <cell r="N3257" t="str">
            <v>Berane Airport | Montenegro</v>
          </cell>
        </row>
        <row r="3258">
          <cell r="N3258" t="str">
            <v>Viveros Island Airport | Panama</v>
          </cell>
        </row>
        <row r="3259">
          <cell r="N3259" t="str">
            <v>Ivalo Airport | Finland</v>
          </cell>
        </row>
        <row r="3260">
          <cell r="N3260" t="str">
            <v>Inverell Airport | Australia</v>
          </cell>
        </row>
        <row r="3261">
          <cell r="N3261" t="str">
            <v>Inverway Airport | Australia</v>
          </cell>
        </row>
        <row r="3262">
          <cell r="N3262" t="str">
            <v>Ivanovo South Airport | Russian Federation</v>
          </cell>
        </row>
        <row r="3263">
          <cell r="N3263" t="str">
            <v>Gogebic Iron County Airport | United States</v>
          </cell>
        </row>
        <row r="3264">
          <cell r="N3264" t="str">
            <v>Iwami Airport | Japan</v>
          </cell>
        </row>
        <row r="3265">
          <cell r="N3265" t="str">
            <v>Iwakuni Kintaikyo Airport / Marine Corps Air Station Iwakuni | Japan</v>
          </cell>
        </row>
        <row r="3266">
          <cell r="N3266" t="str">
            <v>Iwo Jima Airport | Japan</v>
          </cell>
        </row>
        <row r="3267">
          <cell r="N3267" t="str">
            <v>West Houston Airport | United States</v>
          </cell>
        </row>
        <row r="3268">
          <cell r="N3268" t="str">
            <v>Agartala Airport | India</v>
          </cell>
        </row>
        <row r="3269">
          <cell r="N3269" t="str">
            <v>Bagdogra Airport | India</v>
          </cell>
        </row>
        <row r="3270">
          <cell r="N3270" t="str">
            <v>Chandigarh Airport | India</v>
          </cell>
        </row>
        <row r="3271">
          <cell r="N3271" t="str">
            <v>Allahabad Airport | India</v>
          </cell>
        </row>
        <row r="3272">
          <cell r="N3272" t="str">
            <v>Mangalore International Airport | India</v>
          </cell>
        </row>
        <row r="3273">
          <cell r="N3273" t="str">
            <v>Belgaum Airport | India</v>
          </cell>
        </row>
        <row r="3274">
          <cell r="N3274" t="str">
            <v>Kailashahar Airport | India</v>
          </cell>
        </row>
        <row r="3275">
          <cell r="N3275" t="str">
            <v>North Lakhimpur Airport | India</v>
          </cell>
        </row>
        <row r="3276">
          <cell r="N3276" t="str">
            <v>Jammu Airport | India</v>
          </cell>
        </row>
        <row r="3277">
          <cell r="N3277" t="str">
            <v>Keshod Airport | India</v>
          </cell>
        </row>
        <row r="3278">
          <cell r="N3278" t="str">
            <v>Leh Kushok Bakula Rimpochee Airport | India</v>
          </cell>
        </row>
        <row r="3279">
          <cell r="N3279" t="str">
            <v>Madurai Airport | India</v>
          </cell>
        </row>
        <row r="3280">
          <cell r="N3280" t="str">
            <v>Khowai Airport | India</v>
          </cell>
        </row>
        <row r="3281">
          <cell r="N3281" t="str">
            <v>Pathankot Airport | India</v>
          </cell>
        </row>
        <row r="3282">
          <cell r="N3282" t="str">
            <v>Kamalpur Airport | India</v>
          </cell>
        </row>
        <row r="3283">
          <cell r="N3283" t="str">
            <v>Birsa Munda Airport | India</v>
          </cell>
        </row>
        <row r="3284">
          <cell r="N3284" t="str">
            <v>Silchar Airport | India</v>
          </cell>
        </row>
        <row r="3285">
          <cell r="N3285" t="str">
            <v>Pasighat Airport | India</v>
          </cell>
        </row>
        <row r="3286">
          <cell r="N3286" t="str">
            <v>Aurangabad Airport | India</v>
          </cell>
        </row>
        <row r="3287">
          <cell r="N3287" t="str">
            <v>Along Airport | India</v>
          </cell>
        </row>
        <row r="3288">
          <cell r="N3288" t="str">
            <v>Sonari Airport | India</v>
          </cell>
        </row>
        <row r="3289">
          <cell r="N3289" t="str">
            <v>Bidar Air Force Station | India</v>
          </cell>
        </row>
        <row r="3290">
          <cell r="N3290" t="str">
            <v>Kandla Airport | India</v>
          </cell>
        </row>
        <row r="3291">
          <cell r="N3291" t="str">
            <v>Vir Savarkar International Airport | India</v>
          </cell>
        </row>
        <row r="3292">
          <cell r="N3292" t="str">
            <v>Inyokern Airport | United States</v>
          </cell>
        </row>
        <row r="3293">
          <cell r="N3293" t="str">
            <v>Presidente Itamar Franco Airport | Brazil</v>
          </cell>
        </row>
        <row r="3294">
          <cell r="N3294" t="str">
            <v>Zona da Mata Regional Airport | Brazil</v>
          </cell>
        </row>
        <row r="3295">
          <cell r="N3295" t="str">
            <v>Izumo En-Musubi Airport | Japan</v>
          </cell>
        </row>
        <row r="3296">
          <cell r="N3296" t="str">
            <v>Ixtepec Airport | Mexico</v>
          </cell>
        </row>
        <row r="3297">
          <cell r="N3297" t="str">
            <v>Jalalabad Airport | Afghanistan</v>
          </cell>
        </row>
        <row r="3298">
          <cell r="N3298" t="str">
            <v>Jabiru Airport | Australia</v>
          </cell>
        </row>
        <row r="3299">
          <cell r="N3299" t="str">
            <v>Jackson Hole Airport | United States</v>
          </cell>
        </row>
        <row r="3300">
          <cell r="N3300" t="str">
            <v>Perth Jandakot Airport | Australia</v>
          </cell>
        </row>
        <row r="3301">
          <cell r="N3301" t="str">
            <v>Shumba Airport | Peru</v>
          </cell>
        </row>
        <row r="3302">
          <cell r="N3302" t="str">
            <v>Kankesanturai Airport | Sri Lanka</v>
          </cell>
        </row>
        <row r="3303">
          <cell r="N3303" t="str">
            <v>Shahbaz Air Base | Pakistan</v>
          </cell>
        </row>
        <row r="3304">
          <cell r="N3304" t="str">
            <v>Jaipur International Airport | India</v>
          </cell>
        </row>
        <row r="3305">
          <cell r="N3305" t="str">
            <v>Jacmel Airport | Haiti</v>
          </cell>
        </row>
        <row r="3306">
          <cell r="N3306" t="str">
            <v>El Lencero Airport | Mexico</v>
          </cell>
        </row>
        <row r="3307">
          <cell r="N3307" t="str">
            <v>Bezmer Air Base | Bulgaria</v>
          </cell>
        </row>
        <row r="3308">
          <cell r="N3308" t="str">
            <v>Jackson-Medgar Wiley Evers International Airport | United States</v>
          </cell>
        </row>
        <row r="3309">
          <cell r="N3309" t="str">
            <v>Chacarita Airport | Costa Rica</v>
          </cell>
        </row>
        <row r="3310">
          <cell r="N3310" t="str">
            <v>Jacquinot Bay Airport | Papua New Guinea</v>
          </cell>
        </row>
        <row r="3311">
          <cell r="N3311" t="str">
            <v>Jahrom Airport | Iran, Islamic Republic of</v>
          </cell>
        </row>
        <row r="3312">
          <cell r="N3312" t="str">
            <v>Jasper County Airport-Bell Field | United States</v>
          </cell>
        </row>
        <row r="3313">
          <cell r="N3313" t="str">
            <v>Jabot Airport | Marshall Islands</v>
          </cell>
        </row>
        <row r="3314">
          <cell r="N3314" t="str">
            <v>Francisco Carle Airport | Peru</v>
          </cell>
        </row>
        <row r="3315">
          <cell r="N3315" t="str">
            <v>Ilulissat Airport | Greenland</v>
          </cell>
        </row>
        <row r="3316">
          <cell r="N3316" t="str">
            <v>Jacksonville International Airport | United States</v>
          </cell>
        </row>
        <row r="3317">
          <cell r="N3317" t="str">
            <v>Noto Hadinegoro, Jember Airport | Indonesia</v>
          </cell>
        </row>
        <row r="3318">
          <cell r="N3318" t="str">
            <v>La Isabela International Airport | Dominican Republic</v>
          </cell>
        </row>
        <row r="3319">
          <cell r="N3319" t="str">
            <v>Jonesboro Municipal Airport | United States</v>
          </cell>
        </row>
        <row r="3320">
          <cell r="N3320" t="str">
            <v>São Borja Airport | Brazil</v>
          </cell>
        </row>
        <row r="3321">
          <cell r="N3321" t="str">
            <v>Santa Terezinha Airport | Brazil</v>
          </cell>
        </row>
        <row r="3322">
          <cell r="N3322" t="str">
            <v>New Century Aircenter Airport | United States</v>
          </cell>
        </row>
        <row r="3323">
          <cell r="N3323" t="str">
            <v>Julia Creek Airport | Australia</v>
          </cell>
        </row>
        <row r="3324">
          <cell r="N3324" t="str">
            <v>Jacobina Airport | Brazil</v>
          </cell>
        </row>
        <row r="3325">
          <cell r="N3325" t="str">
            <v>Jacareacanga Airport | Brazil</v>
          </cell>
        </row>
        <row r="3326">
          <cell r="N3326" t="str">
            <v>Kimble County Airport | United States</v>
          </cell>
        </row>
        <row r="3327">
          <cell r="N3327" t="str">
            <v>LBJ Ranch Airport | United States</v>
          </cell>
        </row>
        <row r="3328">
          <cell r="N3328" t="str">
            <v>Grant Co Regional/Ogilvie Field | United States</v>
          </cell>
        </row>
        <row r="3329">
          <cell r="N3329" t="str">
            <v>Francisco de Assis Airport | Brazil</v>
          </cell>
        </row>
        <row r="3330">
          <cell r="N3330" t="str">
            <v>Jeongseok Airport | Korea, Republic of</v>
          </cell>
        </row>
        <row r="3331">
          <cell r="N3331" t="str">
            <v>Jodhpur Airport | India</v>
          </cell>
        </row>
        <row r="3332">
          <cell r="N3332" t="str">
            <v>Jordan Airport | United States</v>
          </cell>
        </row>
        <row r="3333">
          <cell r="N3333" t="str">
            <v>Orlando Bezerra de Menezes Airport | Brazil</v>
          </cell>
        </row>
        <row r="3334">
          <cell r="N3334" t="str">
            <v>Prefeito Octávio de Almeida Neves Airport | Brazil</v>
          </cell>
        </row>
        <row r="3335">
          <cell r="N3335" t="str">
            <v>Jingdezhen Airport | China</v>
          </cell>
        </row>
        <row r="3336">
          <cell r="N3336" t="str">
            <v>King Abdulaziz International Airport | Saudi Arabia</v>
          </cell>
        </row>
        <row r="3337">
          <cell r="N3337" t="str">
            <v>Jérémie Airport | Haiti</v>
          </cell>
        </row>
        <row r="3338">
          <cell r="N3338" t="str">
            <v>Jefferson City Memorial Airport | United States</v>
          </cell>
        </row>
        <row r="3339">
          <cell r="N3339" t="str">
            <v>Aasiaat Airport | Greenland</v>
          </cell>
        </row>
        <row r="3340">
          <cell r="N3340" t="str">
            <v>Jeh Airport | Marshall Islands</v>
          </cell>
        </row>
        <row r="3341">
          <cell r="N3341" t="str">
            <v>Jeki Airport | Zambia</v>
          </cell>
        </row>
        <row r="3342">
          <cell r="N3342" t="str">
            <v>Jequié Airport | Brazil</v>
          </cell>
        </row>
        <row r="3343">
          <cell r="N3343" t="str">
            <v>Jersey Airport | Jersey</v>
          </cell>
        </row>
        <row r="3344">
          <cell r="N3344" t="str">
            <v>John F Kennedy International Airport | United States</v>
          </cell>
        </row>
        <row r="3345">
          <cell r="N3345" t="str">
            <v>Northeast Ohio Regional Airport | United States</v>
          </cell>
        </row>
        <row r="3346">
          <cell r="N3346" t="str">
            <v>Paamiut Airport | Greenland</v>
          </cell>
        </row>
        <row r="3347">
          <cell r="N3347" t="str">
            <v>Jamnagar Airport | India</v>
          </cell>
        </row>
        <row r="3348">
          <cell r="N3348" t="str">
            <v>Jagdalpur Airport | India</v>
          </cell>
        </row>
        <row r="3349">
          <cell r="N3349" t="str">
            <v>Jiagedaqi Airport | China</v>
          </cell>
        </row>
        <row r="3350">
          <cell r="N3350" t="str">
            <v>Jiayuguan Airport | China</v>
          </cell>
        </row>
        <row r="3351">
          <cell r="N3351" t="str">
            <v>Jinggangshan Airport | China</v>
          </cell>
        </row>
        <row r="3352">
          <cell r="N3352" t="str">
            <v>Senai International Airport | Malaysia</v>
          </cell>
        </row>
        <row r="3353">
          <cell r="N3353" t="str">
            <v>Xishuangbanna Gasa Airport | China</v>
          </cell>
        </row>
        <row r="3354">
          <cell r="N3354" t="str">
            <v>Fort MacKay/Albian Aerodrome | Canada</v>
          </cell>
        </row>
        <row r="3355">
          <cell r="N3355" t="str">
            <v>Kapalua Airport | United States</v>
          </cell>
        </row>
        <row r="3356">
          <cell r="N3356" t="str">
            <v>Shute Harbour Airport | Australia</v>
          </cell>
        </row>
        <row r="3357">
          <cell r="N3357" t="str">
            <v>Sisimiut Airport | Greenland</v>
          </cell>
        </row>
        <row r="3358">
          <cell r="N3358" t="str">
            <v>Chautauqua County-Jamestown Airport | United States</v>
          </cell>
        </row>
        <row r="3359">
          <cell r="N3359" t="str">
            <v>Juína Airport | Brazil</v>
          </cell>
        </row>
        <row r="3360">
          <cell r="N3360" t="str">
            <v>Djibouti-Ambouli Airport | Djibouti</v>
          </cell>
        </row>
        <row r="3361">
          <cell r="N3361" t="str">
            <v>Jinchuan Airport | China</v>
          </cell>
        </row>
        <row r="3362">
          <cell r="N3362" t="str">
            <v>Wilwal International Airport | Ethiopia</v>
          </cell>
        </row>
        <row r="3363">
          <cell r="N3363" t="str">
            <v>Ikaria Airport | Greece</v>
          </cell>
        </row>
        <row r="3364">
          <cell r="N3364" t="str">
            <v>Jilin Airport | China</v>
          </cell>
        </row>
        <row r="3365">
          <cell r="N3365" t="str">
            <v>Jimma Airport | Ethiopia</v>
          </cell>
        </row>
        <row r="3366">
          <cell r="N3366" t="str">
            <v>Jinja Airport | Uganda</v>
          </cell>
        </row>
        <row r="3367">
          <cell r="N3367" t="str">
            <v>Jos Orno Imsula Airport | Indonesia</v>
          </cell>
        </row>
        <row r="3368">
          <cell r="N3368" t="str">
            <v>Jipijapa Airport | Ecuador</v>
          </cell>
        </row>
        <row r="3369">
          <cell r="N3369" t="str">
            <v>Qianjiang Wulingshan Airport | China</v>
          </cell>
        </row>
        <row r="3370">
          <cell r="N3370" t="str">
            <v>Jiri Airport | Nepal</v>
          </cell>
        </row>
        <row r="3371">
          <cell r="N3371" t="str">
            <v>Jiujiang Lushan Airport | China</v>
          </cell>
        </row>
        <row r="3372">
          <cell r="N3372" t="str">
            <v>Jiwani Airport | Pakistan</v>
          </cell>
        </row>
        <row r="3373">
          <cell r="N3373" t="str">
            <v>Comandante Ariston Pessoa Airport | Brazil</v>
          </cell>
        </row>
        <row r="3374">
          <cell r="N3374" t="str">
            <v>Humberto Ghizzo Bortoluzzi Regional Airport | Brazil</v>
          </cell>
        </row>
        <row r="3375">
          <cell r="N3375" t="str">
            <v>Juanjui Airport | Peru</v>
          </cell>
        </row>
        <row r="3376">
          <cell r="N3376" t="str">
            <v>Mulika Lodge Airport | Kenya</v>
          </cell>
        </row>
        <row r="3377">
          <cell r="N3377" t="str">
            <v>Quanzhou Jinjiang International Airport | China</v>
          </cell>
        </row>
        <row r="3378">
          <cell r="N3378" t="str">
            <v>Jönköping Airport | Sweden</v>
          </cell>
        </row>
        <row r="3379">
          <cell r="N3379" t="str">
            <v>Chios Island National Airport | Greece</v>
          </cell>
        </row>
        <row r="3380">
          <cell r="N3380" t="str">
            <v>Kalymnos Airport | Greece</v>
          </cell>
        </row>
        <row r="3381">
          <cell r="N3381" t="str">
            <v>Janakpur Airport | Nepal</v>
          </cell>
        </row>
        <row r="3382">
          <cell r="N3382" t="str">
            <v>Cherokee County Airport | United States</v>
          </cell>
        </row>
        <row r="3383">
          <cell r="N3383" t="str">
            <v>Quartz Creek Airport | United States</v>
          </cell>
        </row>
        <row r="3384">
          <cell r="N3384" t="str">
            <v>Joplin Regional Airport | United States</v>
          </cell>
        </row>
        <row r="3385">
          <cell r="N3385" t="str">
            <v>Jabalpur Airport | India</v>
          </cell>
        </row>
        <row r="3386">
          <cell r="N3386" t="str">
            <v>Jales Airport | Brazil</v>
          </cell>
        </row>
        <row r="3387">
          <cell r="N3387" t="str">
            <v>Jamba Airport | Angola</v>
          </cell>
        </row>
        <row r="3388">
          <cell r="N3388" t="str">
            <v>Lancang Jingmai Airport | China</v>
          </cell>
        </row>
        <row r="3389">
          <cell r="N3389" t="str">
            <v>Mikonos Airport | Greece</v>
          </cell>
        </row>
        <row r="3390">
          <cell r="N3390" t="str">
            <v>Jomsom Airport | Nepal</v>
          </cell>
        </row>
        <row r="3391">
          <cell r="N3391" t="str">
            <v>Jamestown Regional Airport | United States</v>
          </cell>
        </row>
        <row r="3392">
          <cell r="N3392" t="str">
            <v>Jiamusi Airport | China</v>
          </cell>
        </row>
        <row r="3393">
          <cell r="N3393" t="str">
            <v>Januária Airport | Brazil</v>
          </cell>
        </row>
        <row r="3394">
          <cell r="N3394" t="str">
            <v>OR Tambo International Airport | South Africa</v>
          </cell>
        </row>
        <row r="3395">
          <cell r="N3395" t="str">
            <v>Jining Qufu Airport | China</v>
          </cell>
        </row>
        <row r="3396">
          <cell r="N3396" t="str">
            <v>Junin Airport | Argentina</v>
          </cell>
        </row>
        <row r="3397">
          <cell r="N3397" t="str">
            <v>Ja'Aluni Airport | Oman</v>
          </cell>
        </row>
        <row r="3398">
          <cell r="N3398" t="str">
            <v>Juneau International Airport | United States</v>
          </cell>
        </row>
        <row r="3399">
          <cell r="N3399" t="str">
            <v>Naxos Airport | Greece</v>
          </cell>
        </row>
        <row r="3400">
          <cell r="N3400" t="str">
            <v>Jinzhou Airport | China</v>
          </cell>
        </row>
        <row r="3401">
          <cell r="N3401" t="str">
            <v>Joensuu Airport | Finland</v>
          </cell>
        </row>
        <row r="3402">
          <cell r="N3402" t="str">
            <v>Adisutjipto International Airport | Indonesia</v>
          </cell>
        </row>
        <row r="3403">
          <cell r="N3403" t="str">
            <v>Port St Johns Airport | South Africa</v>
          </cell>
        </row>
        <row r="3404">
          <cell r="N3404" t="str">
            <v>Lauro Carneiro de Loyola Airport | Brazil</v>
          </cell>
        </row>
        <row r="3405">
          <cell r="N3405" t="str">
            <v>Doris Lake | Canada</v>
          </cell>
        </row>
        <row r="3406">
          <cell r="N3406" t="str">
            <v>Yoshkar-Ola Airport | Russian Federation</v>
          </cell>
        </row>
        <row r="3407">
          <cell r="N3407" t="str">
            <v>Jolo Airport | Philippines</v>
          </cell>
        </row>
        <row r="3408">
          <cell r="N3408" t="str">
            <v>Njombe Airport | Tanzania, United Republic of</v>
          </cell>
        </row>
        <row r="3409">
          <cell r="N3409" t="str">
            <v>Josephstaal Airport | Papua New Guinea</v>
          </cell>
        </row>
        <row r="3410">
          <cell r="N3410" t="str">
            <v>Yakubu Gowon Airport | Nigeria</v>
          </cell>
        </row>
        <row r="3411">
          <cell r="N3411" t="str">
            <v>Joliet Regional Airport | United States</v>
          </cell>
        </row>
        <row r="3412">
          <cell r="N3412" t="str">
            <v>Presidente Castro Pinto International Airport | Brazil</v>
          </cell>
        </row>
        <row r="3413">
          <cell r="N3413" t="str">
            <v>Ji-Paraná Airport | Brazil</v>
          </cell>
        </row>
        <row r="3414">
          <cell r="N3414" t="str">
            <v>Qaarsut Airport | Greenland</v>
          </cell>
        </row>
        <row r="3415">
          <cell r="N3415" t="str">
            <v>Jaqué Airport | Panama</v>
          </cell>
        </row>
        <row r="3416">
          <cell r="N3416" t="str">
            <v>Kalaeloa Airport | United States</v>
          </cell>
        </row>
        <row r="3417">
          <cell r="N3417" t="str">
            <v>Jharsuguda Airport | India</v>
          </cell>
        </row>
        <row r="3418">
          <cell r="N3418" t="str">
            <v>Jorhat Airport | India</v>
          </cell>
        </row>
        <row r="3419">
          <cell r="N3419" t="str">
            <v>Juruena Airport | Brazil</v>
          </cell>
        </row>
        <row r="3420">
          <cell r="N3420" t="str">
            <v>Kilimanjaro International Airport | Tanzania, United Republic of</v>
          </cell>
        </row>
        <row r="3421">
          <cell r="N3421" t="str">
            <v>Jaisalmer Airport | India</v>
          </cell>
        </row>
        <row r="3422">
          <cell r="N3422" t="str">
            <v>Sitia Airport | Greece</v>
          </cell>
        </row>
        <row r="3423">
          <cell r="N3423" t="str">
            <v>Skiathos Island National Airport | Greece</v>
          </cell>
        </row>
        <row r="3424">
          <cell r="N3424" t="str">
            <v>Jiansanjiang Airport | China</v>
          </cell>
        </row>
        <row r="3425">
          <cell r="N3425" t="str">
            <v>Jask Airport | Iran, Islamic Republic of</v>
          </cell>
        </row>
        <row r="3426">
          <cell r="N3426" t="str">
            <v>Jose De San Martin Airport | Argentina</v>
          </cell>
        </row>
        <row r="3427">
          <cell r="N3427" t="str">
            <v>Jessore Airport | Bangladesh</v>
          </cell>
        </row>
        <row r="3428">
          <cell r="N3428" t="str">
            <v>John Murtha Johnstown Cambria County Airport | United States</v>
          </cell>
        </row>
        <row r="3429">
          <cell r="N3429" t="str">
            <v>Maniitsoq Airport | Greenland</v>
          </cell>
        </row>
        <row r="3430">
          <cell r="N3430" t="str">
            <v>Syros Airport | Greece</v>
          </cell>
        </row>
        <row r="3431">
          <cell r="N3431" t="str">
            <v>Bauru - Arealva Airport | Brazil</v>
          </cell>
        </row>
        <row r="3432">
          <cell r="N3432" t="str">
            <v>Jataí Airport | Brazil</v>
          </cell>
        </row>
        <row r="3433">
          <cell r="N3433" t="str">
            <v>Santorini Airport | Greece</v>
          </cell>
        </row>
        <row r="3434">
          <cell r="N3434" t="str">
            <v>Astypalaia Airport | Greece</v>
          </cell>
        </row>
        <row r="3435">
          <cell r="N3435" t="str">
            <v>Inácio Luís do Nascimento Airport | Brazil</v>
          </cell>
        </row>
        <row r="3436">
          <cell r="N3436" t="str">
            <v>Juba International Airport | South Sudan</v>
          </cell>
        </row>
        <row r="3437">
          <cell r="N3437" t="str">
            <v>Jiuhuashan Airport | China</v>
          </cell>
        </row>
        <row r="3438">
          <cell r="N3438" t="str">
            <v>Juist Airport | Germany</v>
          </cell>
        </row>
        <row r="3439">
          <cell r="N3439" t="str">
            <v>Gobernador Horacio Guzman International Airport | Argentina</v>
          </cell>
        </row>
        <row r="3440">
          <cell r="N3440" t="str">
            <v>Inca Manco Capac International Airport | Peru</v>
          </cell>
        </row>
        <row r="3441">
          <cell r="N3441" t="str">
            <v>Jumla Airport | Nepal</v>
          </cell>
        </row>
        <row r="3442">
          <cell r="N3442" t="str">
            <v>Jundah Airport | Australia</v>
          </cell>
        </row>
        <row r="3443">
          <cell r="N3443" t="str">
            <v>Jurado Airport | Colombia</v>
          </cell>
        </row>
        <row r="3444">
          <cell r="N3444" t="str">
            <v>Jurien Bay Airport | Australia</v>
          </cell>
        </row>
        <row r="3445">
          <cell r="N3445" t="str">
            <v>Jutigalpa airport | Honduras</v>
          </cell>
        </row>
        <row r="3446">
          <cell r="N3446" t="str">
            <v>Upernavik Airport | Greenland</v>
          </cell>
        </row>
        <row r="3447">
          <cell r="N3447" t="str">
            <v>Quzhou Airport | China</v>
          </cell>
        </row>
        <row r="3448">
          <cell r="N3448" t="str">
            <v>Ankavandra Airport | Madagascar</v>
          </cell>
        </row>
        <row r="3449">
          <cell r="N3449" t="str">
            <v>Central Jersey Regional Airport | United States</v>
          </cell>
        </row>
        <row r="3450">
          <cell r="N3450" t="str">
            <v>Southern Wisconsin Regional Airport | United States</v>
          </cell>
        </row>
        <row r="3451">
          <cell r="N3451" t="str">
            <v>Jwaneng Airport | Botswana</v>
          </cell>
        </row>
        <row r="3452">
          <cell r="N3452" t="str">
            <v>Zanjan Airport | Iran, Islamic Republic of</v>
          </cell>
        </row>
        <row r="3453">
          <cell r="N3453" t="str">
            <v>Jixi Xingkaihu Airport | China</v>
          </cell>
        </row>
        <row r="3454">
          <cell r="N3454" t="str">
            <v>Jackson County Reynolds Field | United States</v>
          </cell>
        </row>
        <row r="3455">
          <cell r="N3455" t="str">
            <v>Jiroft Airport | Iran, Islamic Republic of</v>
          </cell>
        </row>
        <row r="3456">
          <cell r="N3456" t="str">
            <v>Jyvaskyla Airport | Finland</v>
          </cell>
        </row>
        <row r="3457">
          <cell r="N3457" t="str">
            <v>Jiuzhai Huanglong Airport | China</v>
          </cell>
        </row>
        <row r="3458">
          <cell r="N3458" t="str">
            <v>Kasama Airport | Zambia</v>
          </cell>
        </row>
        <row r="3459">
          <cell r="N3459" t="str">
            <v>Kariba International Airport | Zimbabwe</v>
          </cell>
        </row>
        <row r="3460">
          <cell r="N3460" t="str">
            <v>Qamishli Airport | Syrian Arab Republic</v>
          </cell>
        </row>
        <row r="3461">
          <cell r="N3461" t="str">
            <v>Kaduna Airport | Nigeria</v>
          </cell>
        </row>
        <row r="3462">
          <cell r="N3462" t="str">
            <v>Karato Airport | Papua New Guinea</v>
          </cell>
        </row>
        <row r="3463">
          <cell r="N3463" t="str">
            <v>Gangneung Airport (K-18) | Korea, Republic of</v>
          </cell>
        </row>
        <row r="3464">
          <cell r="N3464" t="str">
            <v>Kaieteur International Airport | Guyana</v>
          </cell>
        </row>
        <row r="3465">
          <cell r="N3465" t="str">
            <v>Kajaani Airport | Finland</v>
          </cell>
        </row>
        <row r="3466">
          <cell r="N3466" t="str">
            <v>Kaltag Airport | United States</v>
          </cell>
        </row>
        <row r="3467">
          <cell r="N3467" t="str">
            <v>Kamaran Airport | Yemen</v>
          </cell>
        </row>
        <row r="3468">
          <cell r="N3468" t="str">
            <v>Mallam Aminu International Airport | Nigeria</v>
          </cell>
        </row>
        <row r="3469">
          <cell r="N3469" t="str">
            <v>Kuusamo Airport | Finland</v>
          </cell>
        </row>
        <row r="3470">
          <cell r="N3470" t="str">
            <v>Kapanga Airport | Congo, the Democratic Republic of the</v>
          </cell>
        </row>
        <row r="3471">
          <cell r="N3471" t="str">
            <v>Kamulai Airport | Papua New Guinea</v>
          </cell>
        </row>
        <row r="3472">
          <cell r="N3472" t="str">
            <v>Kamarang Airport | Guyana</v>
          </cell>
        </row>
        <row r="3473">
          <cell r="N3473" t="str">
            <v>Karasburg Airport | Namibia</v>
          </cell>
        </row>
        <row r="3474">
          <cell r="N3474" t="str">
            <v>Kaitaia Airport | New Zealand</v>
          </cell>
        </row>
        <row r="3475">
          <cell r="N3475" t="str">
            <v>Kauhava Airport | Finland</v>
          </cell>
        </row>
        <row r="3476">
          <cell r="N3476" t="str">
            <v>Kavanayen Airport | Venezuela, Bolivarian Republic of</v>
          </cell>
        </row>
        <row r="3477">
          <cell r="N3477" t="str">
            <v>Kawthoung Airport | Myanmar</v>
          </cell>
        </row>
        <row r="3478">
          <cell r="N3478" t="str">
            <v>Kalbarri Airport | Australia</v>
          </cell>
        </row>
        <row r="3479">
          <cell r="N3479" t="str">
            <v>Wakaya Island Airport | Fiji</v>
          </cell>
        </row>
        <row r="3480">
          <cell r="N3480" t="str">
            <v>Kao Airport | Indonesia</v>
          </cell>
        </row>
        <row r="3481">
          <cell r="N3481" t="str">
            <v>Kabala Airport | Sierra Leone</v>
          </cell>
        </row>
        <row r="3482">
          <cell r="N3482" t="str">
            <v>Kirkimbie Station Airport | Australia</v>
          </cell>
        </row>
        <row r="3483">
          <cell r="N3483" t="str">
            <v>Birch Creek Airport | United States</v>
          </cell>
        </row>
        <row r="3484">
          <cell r="N3484" t="str">
            <v>Kimberley Downs Airport | Australia</v>
          </cell>
        </row>
        <row r="3485">
          <cell r="N3485" t="str">
            <v>Karubaga Airport | Indonesia</v>
          </cell>
        </row>
        <row r="3486">
          <cell r="N3486" t="str">
            <v>Kalat Airport | Pakistan</v>
          </cell>
        </row>
        <row r="3487">
          <cell r="N3487" t="str">
            <v>Kribi Airport | Cameroon</v>
          </cell>
        </row>
        <row r="3488">
          <cell r="N3488" t="str">
            <v>Kings Canyon Airport | Australia</v>
          </cell>
        </row>
        <row r="3489">
          <cell r="N3489" t="str">
            <v>Hamid Karzai International Airport | Afghanistan</v>
          </cell>
        </row>
        <row r="3490">
          <cell r="N3490" t="str">
            <v>Kabwum | Papua New Guinea</v>
          </cell>
        </row>
        <row r="3491">
          <cell r="N3491" t="str">
            <v>Tunta Airport | Congo, the Democratic Republic of the</v>
          </cell>
        </row>
        <row r="3492">
          <cell r="N3492" t="str">
            <v>Kabalo Airport | Congo, the Democratic Republic of the</v>
          </cell>
        </row>
        <row r="3493">
          <cell r="N3493" t="str">
            <v>Boryspil International Airport | Ukraine</v>
          </cell>
        </row>
        <row r="3494">
          <cell r="N3494" t="str">
            <v>Kasungu Airport | Malawi</v>
          </cell>
        </row>
        <row r="3495">
          <cell r="N3495" t="str">
            <v>Sultan Ismail Petra Airport | Malaysia</v>
          </cell>
        </row>
        <row r="3496">
          <cell r="N3496" t="str">
            <v>Bo Airport | Sierra Leone</v>
          </cell>
        </row>
        <row r="3497">
          <cell r="N3497" t="str">
            <v>Kaben Airport | Marshall Islands</v>
          </cell>
        </row>
        <row r="3498">
          <cell r="N3498" t="str">
            <v>Gusti Syamsir Alam Airport | Indonesia</v>
          </cell>
        </row>
        <row r="3499">
          <cell r="N3499" t="str">
            <v>Krabi Airport | Thailand</v>
          </cell>
        </row>
        <row r="3500">
          <cell r="N3500" t="str">
            <v>Kambuaya Airport | Indonesia</v>
          </cell>
        </row>
        <row r="3501">
          <cell r="N3501" t="str">
            <v>Streaky Bay Airport | Australia</v>
          </cell>
        </row>
        <row r="3502">
          <cell r="N3502" t="str">
            <v>Kaikoura Airport | New Zealand</v>
          </cell>
        </row>
        <row r="3503">
          <cell r="N3503" t="str">
            <v>Kuqa Airport | China</v>
          </cell>
        </row>
        <row r="3504">
          <cell r="N3504" t="str">
            <v>Tepoe Airstrip | Suriname</v>
          </cell>
        </row>
        <row r="3505">
          <cell r="N3505" t="str">
            <v>Kamur Airport | Indonesia</v>
          </cell>
        </row>
        <row r="3506">
          <cell r="N3506" t="str">
            <v>Collinsville Airport | Australia</v>
          </cell>
        </row>
        <row r="3507">
          <cell r="N3507" t="str">
            <v>Kadanwari Airport | Pakistan</v>
          </cell>
        </row>
        <row r="3508">
          <cell r="N3508" t="str">
            <v>Kuching International Airport | Malaysia</v>
          </cell>
        </row>
        <row r="3509">
          <cell r="N3509" t="str">
            <v>Kon Airport | Timor-Leste</v>
          </cell>
        </row>
        <row r="3510">
          <cell r="N3510" t="str">
            <v>Komaio Airport | Papua New Guinea</v>
          </cell>
        </row>
        <row r="3511">
          <cell r="N3511" t="str">
            <v>Kirensk Airport | Russian Federation</v>
          </cell>
        </row>
        <row r="3512">
          <cell r="N3512" t="str">
            <v>Chignik Lagoon Airport | United States</v>
          </cell>
        </row>
        <row r="3513">
          <cell r="N3513" t="str">
            <v>Kahramanmaraș Airport | Turkey</v>
          </cell>
        </row>
        <row r="3514">
          <cell r="N3514" t="str">
            <v>Cengiz Topel Airport | Turkey</v>
          </cell>
        </row>
        <row r="3515">
          <cell r="N3515" t="str">
            <v>Chignik Lake Airport | United States</v>
          </cell>
        </row>
        <row r="3516">
          <cell r="N3516" t="str">
            <v>Colorado Creek Airport | United States</v>
          </cell>
        </row>
        <row r="3517">
          <cell r="N3517" t="str">
            <v>Kings Creek Airport | Australia</v>
          </cell>
        </row>
        <row r="3518">
          <cell r="N3518" t="str">
            <v>Koggala Airport | Sri Lanka</v>
          </cell>
        </row>
        <row r="3519">
          <cell r="N3519" t="str">
            <v>Masindi Airport | Uganda</v>
          </cell>
        </row>
        <row r="3520">
          <cell r="N3520" t="str">
            <v>Kochi Airport | Japan</v>
          </cell>
        </row>
        <row r="3521">
          <cell r="N3521" t="str">
            <v>Kochi Ryoma Airport | Japan</v>
          </cell>
        </row>
        <row r="3522">
          <cell r="N3522" t="str">
            <v>Kolda North Airport | Senegal</v>
          </cell>
        </row>
        <row r="3523">
          <cell r="N3523" t="str">
            <v>Kambalda Airport | Australia</v>
          </cell>
        </row>
        <row r="3524">
          <cell r="N3524" t="str">
            <v>Kandi Airport | Benin</v>
          </cell>
        </row>
        <row r="3525">
          <cell r="N3525" t="str">
            <v>Khuzdar Airport | Pakistan</v>
          </cell>
        </row>
        <row r="3526">
          <cell r="N3526" t="str">
            <v>Koroba Airport | Papua New Guinea</v>
          </cell>
        </row>
        <row r="3527">
          <cell r="N3527" t="str">
            <v>Kandahar Airport | Afghanistan</v>
          </cell>
        </row>
        <row r="3528">
          <cell r="N3528" t="str">
            <v>Wolter Monginsidi Airport | Indonesia</v>
          </cell>
        </row>
        <row r="3529">
          <cell r="N3529" t="str">
            <v>Ville Airport | Gabon</v>
          </cell>
        </row>
        <row r="3530">
          <cell r="N3530" t="str">
            <v>Kodiak Municipal Airport | United States</v>
          </cell>
        </row>
        <row r="3531">
          <cell r="N3531" t="str">
            <v>Kärdla Airport | Estonia</v>
          </cell>
        </row>
        <row r="3532">
          <cell r="N3532" t="str">
            <v>Kaadedhdhoo Airport | Maldives</v>
          </cell>
        </row>
        <row r="3533">
          <cell r="N3533" t="str">
            <v>Ndende Airport | Gabon</v>
          </cell>
        </row>
        <row r="3534">
          <cell r="N3534" t="str">
            <v>Kadhdhoo Airport | Maldives</v>
          </cell>
        </row>
        <row r="3535">
          <cell r="N3535" t="str">
            <v>Kandep Airport | Papua New Guinea</v>
          </cell>
        </row>
        <row r="3536">
          <cell r="N3536" t="str">
            <v>Kamberatoro Airport | Papua New Guinea</v>
          </cell>
        </row>
        <row r="3537">
          <cell r="N3537" t="str">
            <v>Kandrian Airport | Papua New Guinea</v>
          </cell>
        </row>
        <row r="3538">
          <cell r="N3538" t="str">
            <v>Kamaran Downs Airport | Australia</v>
          </cell>
        </row>
        <row r="3539">
          <cell r="N3539" t="str">
            <v>Kamphaeng Saen Airport | Thailand</v>
          </cell>
        </row>
        <row r="3540">
          <cell r="N3540" t="str">
            <v>Skardu Airport | Pakistan</v>
          </cell>
        </row>
        <row r="3541">
          <cell r="N3541" t="str">
            <v>Vunisea Airport | Fiji</v>
          </cell>
        </row>
        <row r="3542">
          <cell r="N3542" t="str">
            <v>Kadugli Airport | Sudan</v>
          </cell>
        </row>
        <row r="3543">
          <cell r="N3543" t="str">
            <v>Typliy Klyuch Airport | Russian Federation</v>
          </cell>
        </row>
        <row r="3544">
          <cell r="N3544" t="str">
            <v>Keisah Airport | Indonesia</v>
          </cell>
        </row>
        <row r="3545">
          <cell r="N3545" t="str">
            <v>Nanwalek Airport | United States</v>
          </cell>
        </row>
        <row r="3546">
          <cell r="N3546" t="str">
            <v>Kasenga Airport | Congo, the Democratic Republic of the</v>
          </cell>
        </row>
        <row r="3547">
          <cell r="N3547" t="str">
            <v>Kaédi Airport | Mauritania</v>
          </cell>
        </row>
        <row r="3548">
          <cell r="N3548" t="str">
            <v>Kelle Airport | Congo</v>
          </cell>
        </row>
        <row r="3549">
          <cell r="N3549" t="str">
            <v>Keflavik International Airport | Iceland</v>
          </cell>
        </row>
        <row r="3550">
          <cell r="N3550" t="str">
            <v>Keglsugl Airport | Papua New Guinea</v>
          </cell>
        </row>
        <row r="3551">
          <cell r="N3551" t="str">
            <v>Kepi Airport | Indonesia</v>
          </cell>
        </row>
        <row r="3552">
          <cell r="N3552" t="str">
            <v>Kemerovo Airport | Russian Federation</v>
          </cell>
        </row>
        <row r="3553">
          <cell r="N3553" t="str">
            <v>Ekwok Airport | United States</v>
          </cell>
        </row>
        <row r="3554">
          <cell r="N3554" t="str">
            <v>Kiel-Holtenau Airport | Germany</v>
          </cell>
        </row>
        <row r="3555">
          <cell r="N3555" t="str">
            <v>Kemi-Tornio Airport | Finland</v>
          </cell>
        </row>
        <row r="3556">
          <cell r="N3556" t="str">
            <v>Kenema Airport | Sierra Leone</v>
          </cell>
        </row>
        <row r="3557">
          <cell r="N3557" t="str">
            <v>Odienne Airport | Côte d'Ivoire</v>
          </cell>
        </row>
        <row r="3558">
          <cell r="N3558" t="str">
            <v>Nepalgunj Airport | Nepal</v>
          </cell>
        </row>
        <row r="3559">
          <cell r="N3559" t="str">
            <v>Kebar Airport | Indonesia</v>
          </cell>
        </row>
        <row r="3560">
          <cell r="N3560" t="str">
            <v>Kerman Airport | Iran, Islamic Republic of</v>
          </cell>
        </row>
        <row r="3561">
          <cell r="N3561" t="str">
            <v>Kelsey Airport | Canada</v>
          </cell>
        </row>
        <row r="3562">
          <cell r="N3562" t="str">
            <v>Kengtung Airport | Myanmar</v>
          </cell>
        </row>
        <row r="3563">
          <cell r="N3563" t="str">
            <v>Keekorok Airport | Kenya</v>
          </cell>
        </row>
        <row r="3564">
          <cell r="N3564" t="str">
            <v>Halli Airport | Finland</v>
          </cell>
        </row>
        <row r="3565">
          <cell r="N3565" t="str">
            <v>Keewaywin Airport | Canada</v>
          </cell>
        </row>
        <row r="3566">
          <cell r="N3566" t="str">
            <v>Kanabea Airport | Papua New Guinea</v>
          </cell>
        </row>
        <row r="3567">
          <cell r="N3567" t="str">
            <v>Kericho Airport | Kenya</v>
          </cell>
        </row>
        <row r="3568">
          <cell r="N3568" t="str">
            <v>Kiffa Airport | Mauritania</v>
          </cell>
        </row>
        <row r="3569">
          <cell r="N3569" t="str">
            <v>Fortescue - Dave Forrest Aerodrome | Australia</v>
          </cell>
        </row>
        <row r="3570">
          <cell r="N3570" t="str">
            <v>Kalkgurung Airport | Australia</v>
          </cell>
        </row>
        <row r="3571">
          <cell r="N3571" t="str">
            <v>False Pass Airport | United States</v>
          </cell>
        </row>
        <row r="3572">
          <cell r="N3572" t="str">
            <v>Kastamonu Airport | Turkey</v>
          </cell>
        </row>
        <row r="3573">
          <cell r="N3573" t="str">
            <v>Kananga Airport | Congo, the Democratic Republic of the</v>
          </cell>
        </row>
        <row r="3574">
          <cell r="N3574" t="str">
            <v>Konge Airport | Papua New Guinea</v>
          </cell>
        </row>
        <row r="3575">
          <cell r="N3575" t="str">
            <v>Kingscote Airport | Australia</v>
          </cell>
        </row>
        <row r="3576">
          <cell r="N3576" t="str">
            <v>Khrabrovo Airport | Russian Federation</v>
          </cell>
        </row>
        <row r="3577">
          <cell r="N3577" t="str">
            <v>Kaghau Airport | Solomon Islands</v>
          </cell>
        </row>
        <row r="3578">
          <cell r="N3578" t="str">
            <v>Sary-Arka Airport | Kazakhstan</v>
          </cell>
        </row>
        <row r="3579">
          <cell r="N3579" t="str">
            <v>Kédougou Airport | Senegal</v>
          </cell>
        </row>
        <row r="3580">
          <cell r="N3580" t="str">
            <v>Yongai Airport | Papua New Guinea</v>
          </cell>
        </row>
        <row r="3581">
          <cell r="N3581" t="str">
            <v>Kalgoorlie Boulder Airport | Australia</v>
          </cell>
        </row>
        <row r="3582">
          <cell r="N3582" t="str">
            <v>Karonga Airport | Malawi</v>
          </cell>
        </row>
        <row r="3583">
          <cell r="N3583" t="str">
            <v>Koliganek Airport | United States</v>
          </cell>
        </row>
        <row r="3584">
          <cell r="N3584" t="str">
            <v>Kigali International Airport | Rwanda</v>
          </cell>
        </row>
        <row r="3585">
          <cell r="N3585" t="str">
            <v>Kungim Airport | Papua New Guinea</v>
          </cell>
        </row>
        <row r="3586">
          <cell r="N3586" t="str">
            <v>Kirovograd Airport | Ukraine</v>
          </cell>
        </row>
        <row r="3587">
          <cell r="N3587" t="str">
            <v>Kogalym International Airport | Russian Federation</v>
          </cell>
        </row>
        <row r="3588">
          <cell r="N3588" t="str">
            <v>Kulgera Airport | Australia</v>
          </cell>
        </row>
        <row r="3589">
          <cell r="N3589" t="str">
            <v>Kos Airport | Greece</v>
          </cell>
        </row>
        <row r="3590">
          <cell r="N3590" t="str">
            <v>Kangding Airport | China</v>
          </cell>
        </row>
        <row r="3591">
          <cell r="N3591" t="str">
            <v>Keningau Airport | Malaysia</v>
          </cell>
        </row>
        <row r="3592">
          <cell r="N3592" t="str">
            <v>Kagi Airport | Papua New Guinea</v>
          </cell>
        </row>
        <row r="3593">
          <cell r="N3593" t="str">
            <v>Grayling Airport | United States</v>
          </cell>
        </row>
        <row r="3594">
          <cell r="N3594" t="str">
            <v>Kingaroy Airport | Australia</v>
          </cell>
        </row>
        <row r="3595">
          <cell r="N3595" t="str">
            <v>Glacier Creek Airport | United States</v>
          </cell>
        </row>
        <row r="3596">
          <cell r="N3596" t="str">
            <v>Khaneh Airport | Iran, Islamic Republic of</v>
          </cell>
        </row>
        <row r="3597">
          <cell r="N3597" t="str">
            <v>Kerch Airport | Ukraine</v>
          </cell>
        </row>
        <row r="3598">
          <cell r="N3598" t="str">
            <v>Khoram Abad Airport | Iran, Islamic Republic of</v>
          </cell>
        </row>
        <row r="3599">
          <cell r="N3599" t="str">
            <v>Kherson International Airport | Ukraine</v>
          </cell>
        </row>
        <row r="3600">
          <cell r="N3600" t="str">
            <v>Kashgar Airport | China</v>
          </cell>
        </row>
        <row r="3601">
          <cell r="N3601" t="str">
            <v>Kaohsiung International Airport | Taiwan, Province of China</v>
          </cell>
        </row>
        <row r="3602">
          <cell r="N3602" t="str">
            <v>Jinnah International Airport | Pakistan</v>
          </cell>
        </row>
        <row r="3603">
          <cell r="N3603" t="str">
            <v>Kauhajoki Airport | Finland</v>
          </cell>
        </row>
        <row r="3604">
          <cell r="N3604" t="str">
            <v>Khark Island Airport | Iran, Islamic Republic of</v>
          </cell>
        </row>
        <row r="3605">
          <cell r="N3605" t="str">
            <v>Kanti Airport | Myanmar</v>
          </cell>
        </row>
        <row r="3606">
          <cell r="N3606" t="str">
            <v>Nanchang Changbei International Airport | China</v>
          </cell>
        </row>
        <row r="3607">
          <cell r="N3607" t="str">
            <v>Khoka Moya Airport | South Africa</v>
          </cell>
        </row>
        <row r="3608">
          <cell r="N3608" t="str">
            <v>Kharkhorin Airport | Mongolia</v>
          </cell>
        </row>
        <row r="3609">
          <cell r="N3609" t="str">
            <v>Khasab Air Base | Oman</v>
          </cell>
        </row>
        <row r="3610">
          <cell r="N3610" t="str">
            <v>Khost Chapman Airport | Afghanistan</v>
          </cell>
        </row>
        <row r="3611">
          <cell r="N3611" t="str">
            <v>Kakhnovka Airfield | Ukraine</v>
          </cell>
        </row>
        <row r="3612">
          <cell r="N3612" t="str">
            <v>Khabarovsk-Novy Airport | Russian Federation</v>
          </cell>
        </row>
        <row r="3613">
          <cell r="N3613" t="str">
            <v>Khwai River Lodge Airport | Botswana</v>
          </cell>
        </row>
        <row r="3614">
          <cell r="N3614" t="str">
            <v>Savannah Airstrip | Uganda</v>
          </cell>
        </row>
        <row r="3615">
          <cell r="N3615" t="str">
            <v>Khoy Airport | Iran, Islamic Republic of</v>
          </cell>
        </row>
        <row r="3616">
          <cell r="N3616" t="str">
            <v>Kauehi Airport | French Polynesia</v>
          </cell>
        </row>
        <row r="3617">
          <cell r="N3617" t="str">
            <v>Mesa Del Rey Airport | United States</v>
          </cell>
        </row>
        <row r="3618">
          <cell r="N3618" t="str">
            <v>Kristianstad Airport | Sweden</v>
          </cell>
        </row>
        <row r="3619">
          <cell r="N3619" t="str">
            <v>Aropa Airport | Papua New Guinea</v>
          </cell>
        </row>
        <row r="3620">
          <cell r="N3620" t="str">
            <v>Kingfisher Lake Airport | Canada</v>
          </cell>
        </row>
        <row r="3621">
          <cell r="N3621" t="str">
            <v>Koingnaas Airport | South Africa</v>
          </cell>
        </row>
        <row r="3622">
          <cell r="N3622" t="str">
            <v>Kish International Airport | Iran, Islamic Republic of</v>
          </cell>
        </row>
        <row r="3623">
          <cell r="N3623" t="str">
            <v>Kibuli Airstrip | Papua New Guinea</v>
          </cell>
        </row>
        <row r="3624">
          <cell r="N3624" t="str">
            <v>Niigata Airport | Japan</v>
          </cell>
        </row>
        <row r="3625">
          <cell r="N3625" t="str">
            <v>Kirkuk Air Base | Iraq</v>
          </cell>
        </row>
        <row r="3626">
          <cell r="N3626" t="str">
            <v>Kilwa Airport | Congo, the Democratic Republic of the</v>
          </cell>
        </row>
        <row r="3627">
          <cell r="N3627" t="str">
            <v>Kimberley Airport | South Africa</v>
          </cell>
        </row>
        <row r="3628">
          <cell r="N3628" t="str">
            <v>Norman Manley International Airport | Jamaica</v>
          </cell>
        </row>
        <row r="3629">
          <cell r="N3629" t="str">
            <v>Kili Airport | Marshall Islands</v>
          </cell>
        </row>
        <row r="3630">
          <cell r="N3630" t="str">
            <v>Kickapoo Downtown Airport | United States</v>
          </cell>
        </row>
        <row r="3631">
          <cell r="N3631" t="str">
            <v>Kira Airport | Papua New Guinea</v>
          </cell>
        </row>
        <row r="3632">
          <cell r="N3632" t="str">
            <v>Kerry Airport | Ireland</v>
          </cell>
        </row>
        <row r="3633">
          <cell r="N3633" t="str">
            <v>Kisumu Airport | Kenya</v>
          </cell>
        </row>
        <row r="3634">
          <cell r="N3634" t="str">
            <v>Kithira Airport | Greece</v>
          </cell>
        </row>
        <row r="3635">
          <cell r="N3635" t="str">
            <v>Kiunga Airport | Kenya</v>
          </cell>
        </row>
        <row r="3636">
          <cell r="N3636" t="str">
            <v>Chișinău International Airport | Moldova, Republic of</v>
          </cell>
        </row>
        <row r="3637">
          <cell r="N3637" t="str">
            <v>Southdowns Airport | Zambia</v>
          </cell>
        </row>
        <row r="3638">
          <cell r="N3638" t="str">
            <v>Kansai International Airport | Japan</v>
          </cell>
        </row>
        <row r="3639">
          <cell r="N3639" t="str">
            <v>Kilwa Masoko Airport | Tanzania, United Republic of</v>
          </cell>
        </row>
        <row r="3640">
          <cell r="N3640" t="str">
            <v>Yemelyanovo Airport | Russian Federation</v>
          </cell>
        </row>
        <row r="3641">
          <cell r="N3641" t="str">
            <v>Kaili Airport | China</v>
          </cell>
        </row>
        <row r="3642">
          <cell r="N3642" t="str">
            <v>Kanas Airport | China</v>
          </cell>
        </row>
        <row r="3643">
          <cell r="N3643" t="str">
            <v>Wevelgem Airport | Belgium</v>
          </cell>
        </row>
        <row r="3644">
          <cell r="N3644" t="str">
            <v>Kerama Airport | Japan</v>
          </cell>
        </row>
        <row r="3645">
          <cell r="N3645" t="str">
            <v>Kertajati International Airport | Indonesia</v>
          </cell>
        </row>
        <row r="3646">
          <cell r="N3646" t="str">
            <v>Koyuk Alfred Adams Airport | United States</v>
          </cell>
        </row>
        <row r="3647">
          <cell r="N3647" t="str">
            <v>Khon Kaen Airport | Thailand</v>
          </cell>
        </row>
        <row r="3648">
          <cell r="N3648" t="str">
            <v>Kokoda Airport | Papua New Guinea</v>
          </cell>
        </row>
        <row r="3649">
          <cell r="N3649" t="str">
            <v>Kerikeri Airport | New Zealand</v>
          </cell>
        </row>
        <row r="3650">
          <cell r="N3650" t="str">
            <v>Konawaruk Airport | Guyana</v>
          </cell>
        </row>
        <row r="3651">
          <cell r="N3651" t="str">
            <v>Kongiganak Airport | United States</v>
          </cell>
        </row>
        <row r="3652">
          <cell r="N3652" t="str">
            <v>Akiachak Airport | United States</v>
          </cell>
        </row>
        <row r="3653">
          <cell r="N3653" t="str">
            <v>Kitakyushu Airport | Japan</v>
          </cell>
        </row>
        <row r="3654">
          <cell r="N3654" t="str">
            <v>Kalakaket Creek AS Airport | United States</v>
          </cell>
        </row>
        <row r="3655">
          <cell r="N3655" t="str">
            <v>Sa Pran Nak Airport | Thailand</v>
          </cell>
        </row>
        <row r="3656">
          <cell r="N3656" t="str">
            <v>Kirkenes Airport (Høybuktmoen) | Norway</v>
          </cell>
        </row>
        <row r="3657">
          <cell r="N3657" t="str">
            <v>Kaikohe Airport | New Zealand</v>
          </cell>
        </row>
        <row r="3658">
          <cell r="N3658" t="str">
            <v>Koolburra Airport | Australia</v>
          </cell>
        </row>
        <row r="3659">
          <cell r="N3659" t="str">
            <v>Krasnoselkup Airport | Russian Federation</v>
          </cell>
        </row>
        <row r="3660">
          <cell r="N3660" t="str">
            <v>Kaukura Airport | French Polynesia</v>
          </cell>
        </row>
        <row r="3661">
          <cell r="N3661" t="str">
            <v>Kashan Airport | Iran, Islamic Republic of</v>
          </cell>
        </row>
        <row r="3662">
          <cell r="N3662" t="str">
            <v>Kentland Municipal Airport | United States</v>
          </cell>
        </row>
        <row r="3663">
          <cell r="N3663" t="str">
            <v>Ekuk Airport | United States</v>
          </cell>
        </row>
        <row r="3664">
          <cell r="N3664" t="str">
            <v>Kikwit Airport | Congo, the Democratic Republic of the</v>
          </cell>
        </row>
        <row r="3665">
          <cell r="N3665" t="str">
            <v>Kikai Airport | Japan</v>
          </cell>
        </row>
        <row r="3666">
          <cell r="N3666" t="str">
            <v>Kilkenny Airport | Ireland</v>
          </cell>
        </row>
        <row r="3667">
          <cell r="N3667" t="str">
            <v>Kaoh Kong Airport | Cambodia</v>
          </cell>
        </row>
        <row r="3668">
          <cell r="N3668" t="str">
            <v>Kalabo Airport | Zambia</v>
          </cell>
        </row>
        <row r="3669">
          <cell r="N3669" t="str">
            <v>Kaolack Airport | Senegal</v>
          </cell>
        </row>
        <row r="3670">
          <cell r="N3670" t="str">
            <v>Migalovo Air Base | Russian Federation</v>
          </cell>
        </row>
        <row r="3671">
          <cell r="N3671" t="str">
            <v>Kaélé Airport | Cameroon</v>
          </cell>
        </row>
        <row r="3672">
          <cell r="N3672" t="str">
            <v>Grabtsevo Airport | Russian Federation</v>
          </cell>
        </row>
        <row r="3673">
          <cell r="N3673" t="str">
            <v>Kalskag Airport | United States</v>
          </cell>
        </row>
        <row r="3674">
          <cell r="N3674" t="str">
            <v>Kolhapur Airport | India</v>
          </cell>
        </row>
        <row r="3675">
          <cell r="N3675" t="str">
            <v>Kotakoli Airport | Congo, the Democratic Republic of the</v>
          </cell>
        </row>
        <row r="3676">
          <cell r="N3676" t="str">
            <v>Kalokol Airport | Kenya</v>
          </cell>
        </row>
        <row r="3677">
          <cell r="N3677" t="str">
            <v>Levelock Airport | United States</v>
          </cell>
        </row>
        <row r="3678">
          <cell r="N3678" t="str">
            <v>Kalaleh Airport | Iran, Islamic Republic of</v>
          </cell>
        </row>
        <row r="3679">
          <cell r="N3679" t="str">
            <v>Larsen Bay Airport | United States</v>
          </cell>
        </row>
        <row r="3680">
          <cell r="N3680" t="str">
            <v>Kalibo International Airport | Philippines</v>
          </cell>
        </row>
        <row r="3681">
          <cell r="N3681" t="str">
            <v>Keluang Airport | Indonesia</v>
          </cell>
        </row>
        <row r="3682">
          <cell r="N3682" t="str">
            <v>Kalmar Airport | Sweden</v>
          </cell>
        </row>
        <row r="3683">
          <cell r="N3683" t="str">
            <v>Southwest Washington Regional Airport | United States</v>
          </cell>
        </row>
        <row r="3684">
          <cell r="N3684" t="str">
            <v>Klagenfurt Airport | Austria</v>
          </cell>
        </row>
        <row r="3685">
          <cell r="N3685" t="str">
            <v>Karlovy Vary International Airport | Czech Republic</v>
          </cell>
        </row>
        <row r="3686">
          <cell r="N3686" t="str">
            <v>Klawock Airport | United States</v>
          </cell>
        </row>
        <row r="3687">
          <cell r="N3687" t="str">
            <v>Kalamata Airport | Greece</v>
          </cell>
        </row>
        <row r="3688">
          <cell r="N3688" t="str">
            <v>Kinkungwa Airport | Congo, the Democratic Republic of the</v>
          </cell>
        </row>
        <row r="3689">
          <cell r="N3689" t="str">
            <v>Kleinsee Airport | South Africa</v>
          </cell>
        </row>
        <row r="3690">
          <cell r="N3690" t="str">
            <v>Kerema Airport | Papua New Guinea</v>
          </cell>
        </row>
        <row r="3691">
          <cell r="N3691" t="str">
            <v>Koinambe Airport | Papua New Guinea</v>
          </cell>
        </row>
        <row r="3692">
          <cell r="N3692" t="str">
            <v>King Khaled Military City Airport | Saudi Arabia</v>
          </cell>
        </row>
        <row r="3693">
          <cell r="N3693" t="str">
            <v>Kamembe Airport | Rwanda</v>
          </cell>
        </row>
        <row r="3694">
          <cell r="N3694" t="str">
            <v>Kamina Airport | Papua New Guinea</v>
          </cell>
        </row>
        <row r="3695">
          <cell r="N3695" t="str">
            <v>Kunming Changshui International Airport | China</v>
          </cell>
        </row>
        <row r="3696">
          <cell r="N3696" t="str">
            <v>Johan Pienaar Airport | South Africa</v>
          </cell>
        </row>
        <row r="3697">
          <cell r="N3697" t="str">
            <v>Miyazaki Airport | Japan</v>
          </cell>
        </row>
        <row r="3698">
          <cell r="N3698" t="str">
            <v>Kumamoto Airport | Japan</v>
          </cell>
        </row>
        <row r="3699">
          <cell r="N3699" t="str">
            <v>Makabana Airport | Congo</v>
          </cell>
        </row>
        <row r="3700">
          <cell r="N3700" t="str">
            <v>Kamileroi Airport | Australia</v>
          </cell>
        </row>
        <row r="3701">
          <cell r="N3701" t="str">
            <v>Kimaam Airport | Indonesia</v>
          </cell>
        </row>
        <row r="3702">
          <cell r="N3702" t="str">
            <v>Kiman Airport | Indonesia</v>
          </cell>
        </row>
        <row r="3703">
          <cell r="N3703" t="str">
            <v>Kamina Base Airport | Congo, the Democratic Republic of the</v>
          </cell>
        </row>
        <row r="3704">
          <cell r="N3704" t="str">
            <v>Manokotak Airport | United States</v>
          </cell>
        </row>
        <row r="3705">
          <cell r="N3705" t="str">
            <v>Keetmanshoop Airport | Namibia</v>
          </cell>
        </row>
        <row r="3706">
          <cell r="N3706" t="str">
            <v>Komatsu Airport | Japan</v>
          </cell>
        </row>
        <row r="3707">
          <cell r="N3707" t="str">
            <v>Karimui Airport | Papua New Guinea</v>
          </cell>
        </row>
        <row r="3708">
          <cell r="N3708" t="str">
            <v>Kumasi Airport | Ghana</v>
          </cell>
        </row>
        <row r="3709">
          <cell r="N3709" t="str">
            <v>Kisimayu Airport | Somalia</v>
          </cell>
        </row>
        <row r="3710">
          <cell r="N3710" t="str">
            <v>Kalay Airport | Myanmar</v>
          </cell>
        </row>
        <row r="3711">
          <cell r="N3711" t="str">
            <v>Kostroma Sokerkino Airport | Russian Federation</v>
          </cell>
        </row>
        <row r="3712">
          <cell r="N3712" t="str">
            <v>King Khaled Air Base | Saudi Arabia</v>
          </cell>
        </row>
        <row r="3713">
          <cell r="N3713" t="str">
            <v>Kaoma Airport | Zambia</v>
          </cell>
        </row>
        <row r="3714">
          <cell r="N3714" t="str">
            <v>Viña del mar Airport | Chile</v>
          </cell>
        </row>
        <row r="3715">
          <cell r="N3715" t="str">
            <v>Kindu Airport | Congo, the Democratic Republic of the</v>
          </cell>
        </row>
        <row r="3716">
          <cell r="N3716" t="str">
            <v>Kanainj Airport | Papua New Guinea</v>
          </cell>
        </row>
        <row r="3717">
          <cell r="N3717" t="str">
            <v>RAF Marham | United Kingdom</v>
          </cell>
        </row>
        <row r="3718">
          <cell r="N3718" t="str">
            <v>Kaimana Airport | Indonesia</v>
          </cell>
        </row>
        <row r="3719">
          <cell r="N3719" t="str">
            <v>Kinmen Airport | Taiwan, Province of China</v>
          </cell>
        </row>
        <row r="3720">
          <cell r="N3720" t="str">
            <v>Katanning Airport | Australia</v>
          </cell>
        </row>
        <row r="3721">
          <cell r="N3721" t="str">
            <v>Kindamba Airport | Congo</v>
          </cell>
        </row>
        <row r="3722">
          <cell r="N3722" t="str">
            <v>Kokhanok Airport | United States</v>
          </cell>
        </row>
        <row r="3723">
          <cell r="N3723" t="str">
            <v>Kaniama Airport | Congo, the Democratic Republic of the</v>
          </cell>
        </row>
        <row r="3724">
          <cell r="N3724" t="str">
            <v>Kankan Airport | Guinea</v>
          </cell>
        </row>
        <row r="3725">
          <cell r="N3725" t="str">
            <v>Kualanamu International Airport | Indonesia</v>
          </cell>
        </row>
        <row r="3726">
          <cell r="N3726" t="str">
            <v>Capanda Airport | Angola</v>
          </cell>
        </row>
        <row r="3727">
          <cell r="N3727" t="str">
            <v>Koné Airport | New Caledonia</v>
          </cell>
        </row>
        <row r="3728">
          <cell r="N3728" t="str">
            <v>Jam Airport | Iran, Islamic Republic of</v>
          </cell>
        </row>
        <row r="3729">
          <cell r="N3729" t="str">
            <v>King Island Airport | Australia</v>
          </cell>
        </row>
        <row r="3730">
          <cell r="N3730" t="str">
            <v>Kennett Memorial Airport | United States</v>
          </cell>
        </row>
        <row r="3731">
          <cell r="N3731" t="str">
            <v>Kanpur Airport | India</v>
          </cell>
        </row>
        <row r="3732">
          <cell r="N3732" t="str">
            <v>New Stuyahok Airport | United States</v>
          </cell>
        </row>
        <row r="3733">
          <cell r="N3733" t="str">
            <v>Kununurra Airport | Australia</v>
          </cell>
        </row>
        <row r="3734">
          <cell r="N3734" t="str">
            <v>Kenieba Airport | Mali</v>
          </cell>
        </row>
        <row r="3735">
          <cell r="N3735" t="str">
            <v>Ellison Onizuka Kona International At Keahole Airport | United States</v>
          </cell>
        </row>
        <row r="3736">
          <cell r="N3736" t="str">
            <v>Koumac Airport | New Caledonia</v>
          </cell>
        </row>
        <row r="3737">
          <cell r="N3737" t="str">
            <v>Kotabangun Airport | Indonesia</v>
          </cell>
        </row>
        <row r="3738">
          <cell r="N3738" t="str">
            <v>El Tari Airport | Indonesia</v>
          </cell>
        </row>
        <row r="3739">
          <cell r="N3739" t="str">
            <v>Komatipoort Airport | South Africa</v>
          </cell>
        </row>
        <row r="3740">
          <cell r="N3740" t="str">
            <v>Koolatah Airport | Australia</v>
          </cell>
        </row>
        <row r="3741">
          <cell r="N3741" t="str">
            <v>Kirkwall Airport | United Kingdom</v>
          </cell>
        </row>
        <row r="3742">
          <cell r="N3742" t="str">
            <v>Kagoshima Airport | Japan</v>
          </cell>
        </row>
        <row r="3743">
          <cell r="N3743" t="str">
            <v>Kokkola-Pietarsaari Airport | Finland</v>
          </cell>
        </row>
        <row r="3744">
          <cell r="N3744" t="str">
            <v>Komo-Manda Airport | Papua New Guinea</v>
          </cell>
        </row>
        <row r="3745">
          <cell r="N3745" t="str">
            <v>Kontum Airport | Viet Nam</v>
          </cell>
        </row>
        <row r="3746">
          <cell r="N3746" t="str">
            <v>Kongolo Airport | Congo, the Democratic Republic of the</v>
          </cell>
        </row>
        <row r="3747">
          <cell r="N3747" t="str">
            <v>Nakhon Phanom Airport | Thailand</v>
          </cell>
        </row>
        <row r="3748">
          <cell r="N3748" t="str">
            <v>Köthen Airport | Germany</v>
          </cell>
        </row>
        <row r="3749">
          <cell r="N3749" t="str">
            <v>Kakoro(Koroko) Airstrip | Papua New Guinea</v>
          </cell>
        </row>
        <row r="3750">
          <cell r="N3750" t="str">
            <v>Sihanoukville International Airport | Cambodia</v>
          </cell>
        </row>
        <row r="3751">
          <cell r="N3751" t="str">
            <v>Kotlik Airport | United States</v>
          </cell>
        </row>
        <row r="3752">
          <cell r="N3752" t="str">
            <v>Koulamoutou Mabimbi Airport | Gabon</v>
          </cell>
        </row>
        <row r="3753">
          <cell r="N3753" t="str">
            <v>Kokshetau Airport | Kazakhstan</v>
          </cell>
        </row>
        <row r="3754">
          <cell r="N3754" t="str">
            <v>Ganzhou Airport | China</v>
          </cell>
        </row>
        <row r="3755">
          <cell r="N3755" t="str">
            <v>Kokonau Airport | Indonesia</v>
          </cell>
        </row>
        <row r="3756">
          <cell r="N3756" t="str">
            <v>Ouzinkie Airport | United States</v>
          </cell>
        </row>
        <row r="3757">
          <cell r="N3757" t="str">
            <v>Kopiago Airport | Papua New Guinea</v>
          </cell>
        </row>
        <row r="3758">
          <cell r="N3758" t="str">
            <v>Port Clarence Coast Guard Station | United States</v>
          </cell>
        </row>
        <row r="3759">
          <cell r="N3759" t="str">
            <v>Yapsiei Airport | Papua New Guinea</v>
          </cell>
        </row>
        <row r="3760">
          <cell r="N3760" t="str">
            <v>Kondobol Airport | Papua New Guinea</v>
          </cell>
        </row>
        <row r="3761">
          <cell r="N3761" t="str">
            <v>Kapit Airport | Malaysia</v>
          </cell>
        </row>
        <row r="3762">
          <cell r="N3762" t="str">
            <v>Kapal Airport | Papua New Guinea</v>
          </cell>
        </row>
        <row r="3763">
          <cell r="N3763" t="str">
            <v>Kompiam Airport | Papua New Guinea</v>
          </cell>
        </row>
        <row r="3764">
          <cell r="N3764" t="str">
            <v>Kipnuk Airport | United States</v>
          </cell>
        </row>
        <row r="3765">
          <cell r="N3765" t="str">
            <v>Pohang Airport (G-815/K-3) | Korea, Republic of</v>
          </cell>
        </row>
        <row r="3766">
          <cell r="N3766" t="str">
            <v>Kalpowar Airport | Australia</v>
          </cell>
        </row>
        <row r="3767">
          <cell r="N3767" t="str">
            <v>Kempsey Airport | Australia</v>
          </cell>
        </row>
        <row r="3768">
          <cell r="N3768" t="str">
            <v>Jackpot Airport/Hayden Field | United States</v>
          </cell>
        </row>
        <row r="3769">
          <cell r="N3769" t="str">
            <v>Perryville Airport | United States</v>
          </cell>
        </row>
        <row r="3770">
          <cell r="N3770" t="str">
            <v>Keperveem Airport | Russian Federation</v>
          </cell>
        </row>
        <row r="3771">
          <cell r="N3771" t="str">
            <v>Kishangarh Airport | India</v>
          </cell>
        </row>
        <row r="3772">
          <cell r="N3772" t="str">
            <v>Kol Airport | Papua New Guinea</v>
          </cell>
        </row>
        <row r="3773">
          <cell r="N3773" t="str">
            <v>Qurghonteppa International Airport | Tajikistan</v>
          </cell>
        </row>
        <row r="3774">
          <cell r="N3774" t="str">
            <v>Kerang Airport | Australia</v>
          </cell>
        </row>
        <row r="3775">
          <cell r="N3775" t="str">
            <v>Karumba Airport | Australia</v>
          </cell>
        </row>
        <row r="3776">
          <cell r="N3776" t="str">
            <v>Departi Parbo Airport | Indonesia</v>
          </cell>
        </row>
        <row r="3777">
          <cell r="N3777" t="str">
            <v>Kurundi Airport | Australia</v>
          </cell>
        </row>
        <row r="3778">
          <cell r="N3778" t="str">
            <v>Kirundo Airport | Burundi</v>
          </cell>
        </row>
        <row r="3779">
          <cell r="N3779" t="str">
            <v>Kramfors Sollefteå Airport | Sweden</v>
          </cell>
        </row>
        <row r="3780">
          <cell r="N3780" t="str">
            <v>Karasabai Airport | Guyana</v>
          </cell>
        </row>
        <row r="3781">
          <cell r="N3781" t="str">
            <v>Redhill Aerodrome | United Kingdom</v>
          </cell>
        </row>
        <row r="3782">
          <cell r="N3782" t="str">
            <v>Kikori Airport | Papua New Guinea</v>
          </cell>
        </row>
        <row r="3783">
          <cell r="N3783" t="str">
            <v>Karawari Airstrip | Papua New Guinea</v>
          </cell>
        </row>
        <row r="3784">
          <cell r="N3784" t="str">
            <v>Kraków John Paul II International Airport | Poland</v>
          </cell>
        </row>
        <row r="3785">
          <cell r="N3785" t="str">
            <v>Korla Airport | China</v>
          </cell>
        </row>
        <row r="3786">
          <cell r="N3786" t="str">
            <v>Karanambo Airport | Guyana</v>
          </cell>
        </row>
        <row r="3787">
          <cell r="N3787" t="str">
            <v>Kiruna Airport | Sweden</v>
          </cell>
        </row>
        <row r="3788">
          <cell r="N3788" t="str">
            <v>Kurgan Airport | Russian Federation</v>
          </cell>
        </row>
        <row r="3789">
          <cell r="N3789" t="str">
            <v>Karup Airport | Denmark</v>
          </cell>
        </row>
        <row r="3790">
          <cell r="N3790" t="str">
            <v>Kramatorsk Airport | Ukraine</v>
          </cell>
        </row>
        <row r="3791">
          <cell r="N3791" t="str">
            <v>Krasnodar Pashkovsky International Airport | Russian Federation</v>
          </cell>
        </row>
        <row r="3792">
          <cell r="N3792" t="str">
            <v>Kristiansand Airport | Norway</v>
          </cell>
        </row>
        <row r="3793">
          <cell r="N3793" t="str">
            <v>Khartoum International Airport | Sudan</v>
          </cell>
        </row>
        <row r="3794">
          <cell r="N3794" t="str">
            <v>Kerau Airport | Papua New Guinea</v>
          </cell>
        </row>
        <row r="3795">
          <cell r="N3795" t="str">
            <v>Kerio Valley Airport | Kenya</v>
          </cell>
        </row>
        <row r="3796">
          <cell r="N3796" t="str">
            <v>Turkmenbashi Airport | Turkmenistan</v>
          </cell>
        </row>
        <row r="3797">
          <cell r="N3797" t="str">
            <v>Kar Kar Airport | Papua New Guinea</v>
          </cell>
        </row>
        <row r="3798">
          <cell r="N3798" t="str">
            <v>Karamay Airport | China</v>
          </cell>
        </row>
        <row r="3799">
          <cell r="N3799" t="str">
            <v>Basango Mboliasa Airport | Congo, the Democratic Republic of the</v>
          </cell>
        </row>
        <row r="3800">
          <cell r="N3800" t="str">
            <v>Kosrae International Airport | Micronesia, Federated States of</v>
          </cell>
        </row>
        <row r="3801">
          <cell r="N3801" t="str">
            <v>Kasonombe Airport | Papua New Guinea</v>
          </cell>
        </row>
        <row r="3802">
          <cell r="N3802" t="str">
            <v>Košice Airport | Slovakia</v>
          </cell>
        </row>
        <row r="3803">
          <cell r="N3803" t="str">
            <v>Karlstad Airport | Sweden</v>
          </cell>
        </row>
        <row r="3804">
          <cell r="N3804" t="str">
            <v>Kasese Airport | Uganda</v>
          </cell>
        </row>
        <row r="3805">
          <cell r="N3805" t="str">
            <v>Kassel-Calden Airport | Germany</v>
          </cell>
        </row>
        <row r="3806">
          <cell r="N3806" t="str">
            <v>Shahid Ashrafi Esfahani Airport | Iran, Islamic Republic of</v>
          </cell>
        </row>
        <row r="3807">
          <cell r="N3807" t="str">
            <v>Kissidougou Airport | Guinea</v>
          </cell>
        </row>
        <row r="3808">
          <cell r="N3808" t="str">
            <v>Kasos Airport | Greece</v>
          </cell>
        </row>
        <row r="3809">
          <cell r="N3809" t="str">
            <v>Karlskoga Airport | Sweden</v>
          </cell>
        </row>
        <row r="3810">
          <cell r="N3810" t="str">
            <v>Kassala Airport | Sudan</v>
          </cell>
        </row>
        <row r="3811">
          <cell r="N3811" t="str">
            <v>St Mary's Airport | United States</v>
          </cell>
        </row>
        <row r="3812">
          <cell r="N3812" t="str">
            <v>Kostanay West Airport | Kazakhstan</v>
          </cell>
        </row>
        <row r="3813">
          <cell r="N3813" t="str">
            <v>Kastoria National Airport | Greece</v>
          </cell>
        </row>
        <row r="3814">
          <cell r="N3814" t="str">
            <v>Kosipe Airport | Papua New Guinea</v>
          </cell>
        </row>
        <row r="3815">
          <cell r="N3815" t="str">
            <v>Karshi Khanabad Airport | Uzbekistan</v>
          </cell>
        </row>
        <row r="3816">
          <cell r="N3816" t="str">
            <v>Selayar/Aroepala Airport | Indonesia</v>
          </cell>
        </row>
        <row r="3817">
          <cell r="N3817" t="str">
            <v>Sikasso Airport | Mali</v>
          </cell>
        </row>
        <row r="3818">
          <cell r="N3818" t="str">
            <v>Kristiansund Airport (Kvernberget) | Norway</v>
          </cell>
        </row>
        <row r="3819">
          <cell r="N3819" t="str">
            <v>Springvale Airport | Australia</v>
          </cell>
        </row>
        <row r="3820">
          <cell r="N3820" t="str">
            <v>Kiryat Shmona Airport | Israel</v>
          </cell>
        </row>
        <row r="3821">
          <cell r="N3821" t="str">
            <v>Yasuru Airport | Papua New Guinea</v>
          </cell>
        </row>
        <row r="3822">
          <cell r="N3822" t="str">
            <v>Kars Airport | Turkey</v>
          </cell>
        </row>
        <row r="3823">
          <cell r="N3823" t="str">
            <v>Kotlas Airport | Russian Federation</v>
          </cell>
        </row>
        <row r="3824">
          <cell r="N3824" t="str">
            <v>Karratha Airport | Australia</v>
          </cell>
        </row>
        <row r="3825">
          <cell r="N3825" t="str">
            <v>Katiola Airport | Côte d'Ivoire</v>
          </cell>
        </row>
        <row r="3826">
          <cell r="N3826" t="str">
            <v>Kitadaito Airport | Japan</v>
          </cell>
        </row>
        <row r="3827">
          <cell r="N3827" t="str">
            <v>Kerteh Airport | Malaysia</v>
          </cell>
        </row>
        <row r="3828">
          <cell r="N3828" t="str">
            <v>Takaka Airport | New Zealand</v>
          </cell>
        </row>
        <row r="3829">
          <cell r="N3829" t="str">
            <v>Ketapang(Rahadi Usman) Airport | Indonesia</v>
          </cell>
        </row>
        <row r="3830">
          <cell r="N3830" t="str">
            <v>Kratie Airport | Cambodia</v>
          </cell>
        </row>
        <row r="3831">
          <cell r="N3831" t="str">
            <v>Kichwa Tembo Airport | Kenya</v>
          </cell>
        </row>
        <row r="3832">
          <cell r="N3832" t="str">
            <v>Kitale Airport | Kenya</v>
          </cell>
        </row>
        <row r="3833">
          <cell r="N3833" t="str">
            <v>Tribhuvan International Airport | Nepal</v>
          </cell>
        </row>
        <row r="3834">
          <cell r="N3834" t="str">
            <v>Ketchikan International Airport | United States</v>
          </cell>
        </row>
        <row r="3835">
          <cell r="N3835" t="str">
            <v>Kato Airport | Guyana</v>
          </cell>
        </row>
        <row r="3836">
          <cell r="N3836" t="str">
            <v>Tinson Pen Airport | Jamaica</v>
          </cell>
        </row>
        <row r="3837">
          <cell r="N3837" t="str">
            <v>Kitee Airport | Finland</v>
          </cell>
        </row>
        <row r="3838">
          <cell r="N3838" t="str">
            <v>Tindal Airport | Australia</v>
          </cell>
        </row>
        <row r="3839">
          <cell r="N3839" t="str">
            <v>Brevig Mission Airport | United States</v>
          </cell>
        </row>
        <row r="3840">
          <cell r="N3840" t="str">
            <v>Kittilä Airport | Finland</v>
          </cell>
        </row>
        <row r="3841">
          <cell r="N3841" t="str">
            <v>Kota Airport | India</v>
          </cell>
        </row>
        <row r="3842">
          <cell r="N3842" t="str">
            <v>Kamarata Airport | Venezuela, Bolivarian Republic of</v>
          </cell>
        </row>
        <row r="3843">
          <cell r="N3843" t="str">
            <v>Katowice International Airport | Poland</v>
          </cell>
        </row>
        <row r="3844">
          <cell r="N3844" t="str">
            <v>Koutiala Airport | Mali</v>
          </cell>
        </row>
        <row r="3845">
          <cell r="N3845" t="str">
            <v>Katukurunda Air Force Base | Sri Lanka</v>
          </cell>
        </row>
        <row r="3846">
          <cell r="N3846" t="str">
            <v>Kuantan Airport | Malaysia</v>
          </cell>
        </row>
        <row r="3847">
          <cell r="N3847" t="str">
            <v>Kuria Airport | Kiribati</v>
          </cell>
        </row>
        <row r="3848">
          <cell r="N3848" t="str">
            <v>Kudat Airport | Malaysia</v>
          </cell>
        </row>
        <row r="3849">
          <cell r="N3849" t="str">
            <v>Kukudu Airport | Solomon Islands</v>
          </cell>
        </row>
        <row r="3850">
          <cell r="N3850" t="str">
            <v>Kurumoch International Airport | Russian Federation</v>
          </cell>
        </row>
        <row r="3851">
          <cell r="N3851" t="str">
            <v>Kubin Airport | Australia</v>
          </cell>
        </row>
        <row r="3852">
          <cell r="N3852" t="str">
            <v>Kushiro Airport | Japan</v>
          </cell>
        </row>
        <row r="3853">
          <cell r="N3853" t="str">
            <v>Kasigluk Airport | United States</v>
          </cell>
        </row>
        <row r="3854">
          <cell r="N3854" t="str">
            <v>Kuala Lumpur International Airport | Malaysia</v>
          </cell>
        </row>
        <row r="3855">
          <cell r="N3855" t="str">
            <v>Yakushima Airport | Japan</v>
          </cell>
        </row>
        <row r="3856">
          <cell r="N3856" t="str">
            <v>Kaunas International Airport | Lithuania</v>
          </cell>
        </row>
        <row r="3857">
          <cell r="N3857" t="str">
            <v>Kuopio Airport | Finland</v>
          </cell>
        </row>
        <row r="3858">
          <cell r="N3858" t="str">
            <v>Kupiano Airport | Papua New Guinea</v>
          </cell>
        </row>
        <row r="3859">
          <cell r="N3859" t="str">
            <v>Kuri Airport | Papua New Guinea</v>
          </cell>
        </row>
        <row r="3860">
          <cell r="N3860" t="str">
            <v>Kulusuk Airport | Greenland</v>
          </cell>
        </row>
        <row r="3861">
          <cell r="N3861" t="str">
            <v>Kopitnari Airport | Georgia</v>
          </cell>
        </row>
        <row r="3862">
          <cell r="N3862" t="str">
            <v>Kullu Manali Airport | India</v>
          </cell>
        </row>
        <row r="3863">
          <cell r="N3863" t="str">
            <v>Kunsan Air Base | Korea, Republic of</v>
          </cell>
        </row>
        <row r="3864">
          <cell r="N3864" t="str">
            <v>Kuyol Airport | Papua New Guinea</v>
          </cell>
        </row>
        <row r="3865">
          <cell r="N3865" t="str">
            <v>Kamusi Airport | Papua New Guinea</v>
          </cell>
        </row>
        <row r="3866">
          <cell r="N3866" t="str">
            <v>Alexander the Great International Airport | Greece</v>
          </cell>
        </row>
        <row r="3867">
          <cell r="N3867" t="str">
            <v>Skövde Airport | Sweden</v>
          </cell>
        </row>
        <row r="3868">
          <cell r="N3868" t="str">
            <v>King Cove Airport | United States</v>
          </cell>
        </row>
        <row r="3869">
          <cell r="N3869" t="str">
            <v>Ganja International Airport | Azerbaijan</v>
          </cell>
        </row>
        <row r="3870">
          <cell r="N3870" t="str">
            <v>Kitava Airport | Papua New Guinea</v>
          </cell>
        </row>
        <row r="3871">
          <cell r="N3871" t="str">
            <v>Kavieng Airport | Papua New Guinea</v>
          </cell>
        </row>
        <row r="3872">
          <cell r="N3872" t="str">
            <v>Kirovsk-Apatity Airport | Russian Federation</v>
          </cell>
        </row>
        <row r="3873">
          <cell r="N3873" t="str">
            <v>Kivalina Airport | United States</v>
          </cell>
        </row>
        <row r="3874">
          <cell r="N3874" t="str">
            <v>Markovo Airport | Russian Federation</v>
          </cell>
        </row>
        <row r="3875">
          <cell r="N3875" t="str">
            <v>Morava Airport | Serbia</v>
          </cell>
        </row>
        <row r="3876">
          <cell r="N3876" t="str">
            <v>Kavalerovo Airport | Russian Federation</v>
          </cell>
        </row>
        <row r="3877">
          <cell r="N3877" t="str">
            <v>Pobedilovo Airport | Russian Federation</v>
          </cell>
        </row>
        <row r="3878">
          <cell r="N3878" t="str">
            <v>Bucholz Army Air Field | Marshall Islands</v>
          </cell>
        </row>
        <row r="3879">
          <cell r="N3879" t="str">
            <v>Dewadaru - Kemujan Island | Indonesia</v>
          </cell>
        </row>
        <row r="3880">
          <cell r="N3880" t="str">
            <v>Dewadaru Airport | Indonesia</v>
          </cell>
        </row>
        <row r="3881">
          <cell r="N3881" t="str">
            <v>Longdongbao Airport | China</v>
          </cell>
        </row>
        <row r="3882">
          <cell r="N3882" t="str">
            <v>Kryvyi Rih International Airport | Ukraine</v>
          </cell>
        </row>
        <row r="3883">
          <cell r="N3883" t="str">
            <v>Khwahan Airport | Afghanistan</v>
          </cell>
        </row>
        <row r="3884">
          <cell r="N3884" t="str">
            <v>Kuwait International Airport | Kuwait</v>
          </cell>
        </row>
        <row r="3885">
          <cell r="N3885" t="str">
            <v>Gwangju Airport | Korea, Republic of</v>
          </cell>
        </row>
        <row r="3886">
          <cell r="N3886" t="str">
            <v>Kwigillingok Airport | United States</v>
          </cell>
        </row>
        <row r="3887">
          <cell r="N3887" t="str">
            <v>Guilin Liangjiang International Airport | China</v>
          </cell>
        </row>
        <row r="3888">
          <cell r="N3888" t="str">
            <v>Kowanyama Airport | Australia</v>
          </cell>
        </row>
        <row r="3889">
          <cell r="N3889" t="str">
            <v>Quinhagak Airport | United States</v>
          </cell>
        </row>
        <row r="3890">
          <cell r="N3890" t="str">
            <v>Kawito Airport | Papua New Guinea</v>
          </cell>
        </row>
        <row r="3891">
          <cell r="N3891" t="str">
            <v>Kwailabesi Airport | Solomon Islands</v>
          </cell>
        </row>
        <row r="3892">
          <cell r="N3892" t="str">
            <v>Kwethluk Airport | United States</v>
          </cell>
        </row>
        <row r="3893">
          <cell r="N3893" t="str">
            <v>Kiwayu Airport | Kenya</v>
          </cell>
        </row>
        <row r="3894">
          <cell r="N3894" t="str">
            <v>Kolwezi Airport | Congo, the Democratic Republic of the</v>
          </cell>
        </row>
        <row r="3895">
          <cell r="N3895" t="str">
            <v>P C Pelser Airport | South Africa</v>
          </cell>
        </row>
        <row r="3896">
          <cell r="N3896" t="str">
            <v>Koro Island Airport | Fiji</v>
          </cell>
        </row>
        <row r="3897">
          <cell r="N3897" t="str">
            <v>Komsomolsk-on-Amur Airport | Russian Federation</v>
          </cell>
        </row>
        <row r="3898">
          <cell r="N3898" t="str">
            <v>Katiu Airport | French Polynesia</v>
          </cell>
        </row>
        <row r="3899">
          <cell r="N3899" t="str">
            <v>Konya Airport | Turkey</v>
          </cell>
        </row>
        <row r="3900">
          <cell r="N3900" t="str">
            <v>Lanyu Airport | Taiwan, Province of China</v>
          </cell>
        </row>
        <row r="3901">
          <cell r="N3901" t="str">
            <v>Rene Mouawad Air Base | Lebanon</v>
          </cell>
        </row>
        <row r="3902">
          <cell r="N3902" t="str">
            <v>Yeelirrie Airport | Australia</v>
          </cell>
        </row>
        <row r="3903">
          <cell r="N3903" t="str">
            <v>Yalata Mission Airport | Australia</v>
          </cell>
        </row>
        <row r="3904">
          <cell r="N3904" t="str">
            <v>Karluk Airport | United States</v>
          </cell>
        </row>
        <row r="3905">
          <cell r="N3905" t="str">
            <v>Tampa North Aero Park Airport | United States</v>
          </cell>
        </row>
        <row r="3906">
          <cell r="N3906" t="str">
            <v>Kyaukpyu Airport | Myanmar</v>
          </cell>
        </row>
        <row r="3907">
          <cell r="N3907" t="str">
            <v>Kayes Dag Dag Airport | Mali</v>
          </cell>
        </row>
        <row r="3908">
          <cell r="N3908" t="str">
            <v>Kyauktu Airport | Myanmar</v>
          </cell>
        </row>
        <row r="3909">
          <cell r="N3909" t="str">
            <v>Koyukuk Airport | United States</v>
          </cell>
        </row>
        <row r="3910">
          <cell r="N3910" t="str">
            <v>Yalumet Airport | Papua New Guinea</v>
          </cell>
        </row>
        <row r="3911">
          <cell r="N3911" t="str">
            <v>Kyzyl Airport | Russian Federation</v>
          </cell>
        </row>
        <row r="3912">
          <cell r="N3912" t="str">
            <v>Kampong Chhnang Airport | Cambodia</v>
          </cell>
        </row>
        <row r="3913">
          <cell r="N3913" t="str">
            <v>Krakor Airport | Cambodia</v>
          </cell>
        </row>
        <row r="3914">
          <cell r="N3914" t="str">
            <v>Kaintiba Airport | Papua New Guinea</v>
          </cell>
        </row>
        <row r="3915">
          <cell r="N3915" t="str">
            <v>Flugplatz Kitzingen | Germany</v>
          </cell>
        </row>
        <row r="3916">
          <cell r="N3916" t="str">
            <v>Filippos Airport | Greece</v>
          </cell>
        </row>
        <row r="3917">
          <cell r="N3917" t="str">
            <v>Kazan International Airport | Russian Federation</v>
          </cell>
        </row>
        <row r="3918">
          <cell r="N3918" t="str">
            <v>Kzyl-Orda Southwest Airport | Kazakhstan</v>
          </cell>
        </row>
        <row r="3919">
          <cell r="N3919" t="str">
            <v>Zafer Airport | Turkey</v>
          </cell>
        </row>
        <row r="3920">
          <cell r="N3920" t="str">
            <v>Kastelorizo Airport | Greece</v>
          </cell>
        </row>
        <row r="3921">
          <cell r="N3921" t="str">
            <v>Southeast Colorado Regional Airport | United States</v>
          </cell>
        </row>
        <row r="3922">
          <cell r="N3922" t="str">
            <v>Lab Lab Airport | Papua New Guinea</v>
          </cell>
        </row>
        <row r="3923">
          <cell r="N3923" t="str">
            <v>Layang-Layang Airport | Malaysia</v>
          </cell>
        </row>
        <row r="3924">
          <cell r="N3924" t="str">
            <v>Quatro de Fevereiro Airport | Angola</v>
          </cell>
        </row>
        <row r="3925">
          <cell r="N3925" t="str">
            <v>Nadzab Airport | Papua New Guinea</v>
          </cell>
        </row>
        <row r="3926">
          <cell r="N3926" t="str">
            <v>Purdue University Airport | United States</v>
          </cell>
        </row>
        <row r="3927">
          <cell r="N3927" t="str">
            <v>La Guaira Airport | Venezuela, Bolivarian Republic of</v>
          </cell>
        </row>
        <row r="3928">
          <cell r="N3928" t="str">
            <v>Oesman Sadik Airport | Indonesia</v>
          </cell>
        </row>
        <row r="3929">
          <cell r="N3929" t="str">
            <v>Lannion-Côte de Granit Airport | France</v>
          </cell>
        </row>
        <row r="3930">
          <cell r="N3930" t="str">
            <v>Lages Airport | Brazil</v>
          </cell>
        </row>
        <row r="3931">
          <cell r="N3931" t="str">
            <v>Aklavik/Freddie Carmichael Airport | Canada</v>
          </cell>
        </row>
        <row r="3932">
          <cell r="N3932" t="str">
            <v>Lakeland Linder International Airport | United States</v>
          </cell>
        </row>
        <row r="3933">
          <cell r="N3933" t="str">
            <v>Los Alamos Airport | United States</v>
          </cell>
        </row>
        <row r="3934">
          <cell r="N3934" t="str">
            <v>Capital City Airport | United States</v>
          </cell>
        </row>
        <row r="3935">
          <cell r="N3935" t="str">
            <v>Laoag International Airport | Philippines</v>
          </cell>
        </row>
        <row r="3936">
          <cell r="N3936" t="str">
            <v>Manuel Márquez de León International Airport | Mexico</v>
          </cell>
        </row>
        <row r="3937">
          <cell r="N3937" t="str">
            <v>La Abraq Airport | Libya</v>
          </cell>
        </row>
        <row r="3938">
          <cell r="N3938" t="str">
            <v>Laramie Regional Airport | United States</v>
          </cell>
        </row>
        <row r="3939">
          <cell r="N3939" t="str">
            <v>McCarran International Airport | United States</v>
          </cell>
        </row>
        <row r="3940">
          <cell r="N3940" t="str">
            <v>Manda Airstrip | Kenya</v>
          </cell>
        </row>
        <row r="3941">
          <cell r="N3941" t="str">
            <v>Lawton Fort Sill Regional Airport | United States</v>
          </cell>
        </row>
        <row r="3942">
          <cell r="N3942" t="str">
            <v>Los Angeles International Airport | United States</v>
          </cell>
        </row>
        <row r="3943">
          <cell r="N3943" t="str">
            <v>Ladysmith Airport | South Africa</v>
          </cell>
        </row>
        <row r="3944">
          <cell r="N3944" t="str">
            <v>Bom Jesus da Lapa Airport | Brazil</v>
          </cell>
        </row>
        <row r="3945">
          <cell r="N3945" t="str">
            <v>Leeds Bradford Airport | United Kingdom</v>
          </cell>
        </row>
        <row r="3946">
          <cell r="N3946" t="str">
            <v>Lubbock Preston Smith International Airport | United States</v>
          </cell>
        </row>
        <row r="3947">
          <cell r="N3947" t="str">
            <v>Lübeck Blankensee Airport | Germany</v>
          </cell>
        </row>
        <row r="3948">
          <cell r="N3948" t="str">
            <v>Khudzhand Airport | Tajikistan</v>
          </cell>
        </row>
        <row r="3949">
          <cell r="N3949" t="str">
            <v>Arnold Palmer Regional Airport | United States</v>
          </cell>
        </row>
        <row r="3950">
          <cell r="N3950" t="str">
            <v>North Platte Regional Airport Lee Bird Field | United States</v>
          </cell>
        </row>
        <row r="3951">
          <cell r="N3951" t="str">
            <v>Paris-Le Bourget Airport | France</v>
          </cell>
        </row>
        <row r="3952">
          <cell r="N3952" t="str">
            <v>Albi-Le Séquestre Airport | France</v>
          </cell>
        </row>
        <row r="3953">
          <cell r="N3953" t="str">
            <v>Komodo Airport | Indonesia</v>
          </cell>
        </row>
        <row r="3954">
          <cell r="N3954" t="str">
            <v>Liboi Airport | Kenya</v>
          </cell>
        </row>
        <row r="3955">
          <cell r="N3955" t="str">
            <v>Liberal Mid-America Regional Airport | United States</v>
          </cell>
        </row>
        <row r="3956">
          <cell r="N3956" t="str">
            <v>Luabo Airport | Mozambique</v>
          </cell>
        </row>
        <row r="3957">
          <cell r="N3957" t="str">
            <v>Lake Baringo Airport | Kenya</v>
          </cell>
        </row>
        <row r="3958">
          <cell r="N3958" t="str">
            <v>Lusambo Airport | Congo, the Democratic Republic of the</v>
          </cell>
        </row>
        <row r="3959">
          <cell r="N3959" t="str">
            <v>Long Banga Airport | Malaysia</v>
          </cell>
        </row>
        <row r="3960">
          <cell r="N3960" t="str">
            <v>Lambarene Airport | Gabon</v>
          </cell>
        </row>
        <row r="3961">
          <cell r="N3961" t="str">
            <v>Lábrea Airport | Brazil</v>
          </cell>
        </row>
        <row r="3962">
          <cell r="N3962" t="str">
            <v>Labasa Airport | Fiji</v>
          </cell>
        </row>
        <row r="3963">
          <cell r="N3963" t="str">
            <v>Lumberton Regional Airport | United States</v>
          </cell>
        </row>
        <row r="3964">
          <cell r="N3964" t="str">
            <v>Labuan Airport | Malaysia</v>
          </cell>
        </row>
        <row r="3965">
          <cell r="N3965" t="str">
            <v>Libreville Leon M'ba International Airport | Gabon</v>
          </cell>
        </row>
        <row r="3966">
          <cell r="N3966" t="str">
            <v>Long Bawan Airport | Indonesia</v>
          </cell>
        </row>
        <row r="3967">
          <cell r="N3967" t="str">
            <v>Lubang Airport | Philippines</v>
          </cell>
        </row>
        <row r="3968">
          <cell r="N3968" t="str">
            <v>La Baule-Escoublac Airport | France</v>
          </cell>
        </row>
        <row r="3969">
          <cell r="N3969" t="str">
            <v>Lucapa Airport | Angola</v>
          </cell>
        </row>
        <row r="3970">
          <cell r="N3970" t="str">
            <v>Larnaca International Airport | Cyprus</v>
          </cell>
        </row>
        <row r="3971">
          <cell r="N3971" t="str">
            <v>Pontes e Lacerda Airport | Brazil</v>
          </cell>
        </row>
        <row r="3972">
          <cell r="N3972" t="str">
            <v>Lecce Galatina Air Base | Italy</v>
          </cell>
        </row>
        <row r="3973">
          <cell r="N3973" t="str">
            <v>Louis Trichardt Airport | South Africa</v>
          </cell>
        </row>
        <row r="3974">
          <cell r="N3974" t="str">
            <v>Goloson International Airport | Honduras</v>
          </cell>
        </row>
        <row r="3975">
          <cell r="N3975" t="str">
            <v>Las Vegas Airport | Guatemala</v>
          </cell>
        </row>
        <row r="3976">
          <cell r="N3976" t="str">
            <v>A Coruña Airport | Spain</v>
          </cell>
        </row>
        <row r="3977">
          <cell r="N3977" t="str">
            <v>Lake Charles Regional Airport | United States</v>
          </cell>
        </row>
        <row r="3978">
          <cell r="N3978" t="str">
            <v>Laconia Municipal Airport | United States</v>
          </cell>
        </row>
        <row r="3979">
          <cell r="N3979" t="str">
            <v>Łódź Władysław Reymont Airport | Poland</v>
          </cell>
        </row>
        <row r="3980">
          <cell r="N3980" t="str">
            <v>Rickenbacker International Airport | United States</v>
          </cell>
        </row>
        <row r="3981">
          <cell r="N3981" t="str">
            <v>La Coloma Airport | Cuba</v>
          </cell>
        </row>
        <row r="3982">
          <cell r="N3982" t="str">
            <v>La Cumbre Airport | Argentina</v>
          </cell>
        </row>
        <row r="3983">
          <cell r="N3983" t="str">
            <v>Balcanoona Airport | Australia</v>
          </cell>
        </row>
        <row r="3984">
          <cell r="N3984" t="str">
            <v>Lague Airport | Congo</v>
          </cell>
        </row>
        <row r="3985">
          <cell r="N3985" t="str">
            <v>Loncopue Airport | Argentina</v>
          </cell>
        </row>
        <row r="3986">
          <cell r="N3986" t="str">
            <v>Lake City Gateway Airport | United States</v>
          </cell>
        </row>
        <row r="3987">
          <cell r="N3987" t="str">
            <v>La Chorrera Airport | Colombia</v>
          </cell>
        </row>
        <row r="3988">
          <cell r="N3988" t="str">
            <v>Lucca-Tassignano Airport | Italy</v>
          </cell>
        </row>
        <row r="3989">
          <cell r="N3989" t="str">
            <v>Longyan Guanzhishan Airport | China</v>
          </cell>
        </row>
        <row r="3990">
          <cell r="N3990" t="str">
            <v>London City Airport | United Kingdom</v>
          </cell>
        </row>
        <row r="3991">
          <cell r="N3991" t="str">
            <v>Malda Airport | India</v>
          </cell>
        </row>
        <row r="3992">
          <cell r="N3992" t="str">
            <v>Governador José Richa Airport | Brazil</v>
          </cell>
        </row>
        <row r="3993">
          <cell r="N3993" t="str">
            <v>Lindeman Island Airport | Australia</v>
          </cell>
        </row>
        <row r="3994">
          <cell r="N3994" t="str">
            <v>Tarbes-Lourdes-Pyrénées Airport | France</v>
          </cell>
        </row>
        <row r="3995">
          <cell r="N3995" t="str">
            <v>Leshukonskoye Airport | Russian Federation</v>
          </cell>
        </row>
        <row r="3996">
          <cell r="N3996" t="str">
            <v>Lord Howe Island Airport | Australia</v>
          </cell>
        </row>
        <row r="3997">
          <cell r="N3997" t="str">
            <v>Lindi Airport | Tanzania, United Republic of</v>
          </cell>
        </row>
        <row r="3998">
          <cell r="N3998" t="str">
            <v>Linden Airport | United States</v>
          </cell>
        </row>
        <row r="3999">
          <cell r="N3999" t="str">
            <v>Lidköping-Hovby Airport | Sweden</v>
          </cell>
        </row>
        <row r="4000">
          <cell r="N4000" t="str">
            <v>Mason County Airport | United States</v>
          </cell>
        </row>
        <row r="4001">
          <cell r="N4001" t="str">
            <v>Lamidanda Airport | Nepal</v>
          </cell>
        </row>
        <row r="4002">
          <cell r="N4002" t="str">
            <v>Ladouanie Airport | Suriname</v>
          </cell>
        </row>
        <row r="4003">
          <cell r="N4003" t="str">
            <v>Lindu Airport | China</v>
          </cell>
        </row>
        <row r="4004">
          <cell r="N4004" t="str">
            <v>Lahad Datu Airport | Malaysia</v>
          </cell>
        </row>
        <row r="4005">
          <cell r="N4005" t="str">
            <v>Landivisiau Air Base | France</v>
          </cell>
        </row>
        <row r="4006">
          <cell r="N4006" t="str">
            <v>Lansdowne Airport | Australia</v>
          </cell>
        </row>
        <row r="4007">
          <cell r="N4007" t="str">
            <v>Saint-Laurent-du-Maroni Airport | French Guiana</v>
          </cell>
        </row>
        <row r="4008">
          <cell r="N4008" t="str">
            <v>City of Derry Airport | United Kingdom</v>
          </cell>
        </row>
        <row r="4009">
          <cell r="N4009" t="str">
            <v>Londolozi Airport | South Africa</v>
          </cell>
        </row>
        <row r="4010">
          <cell r="N4010" t="str">
            <v>Learmonth Airport | Australia</v>
          </cell>
        </row>
        <row r="4011">
          <cell r="N4011" t="str">
            <v>Lebanon Municipal Airport | United States</v>
          </cell>
        </row>
        <row r="4012">
          <cell r="N4012" t="str">
            <v>Coronel Horácio de Mattos Airport | Brazil</v>
          </cell>
        </row>
        <row r="4013">
          <cell r="N4013" t="str">
            <v>Pulkovo Airport | Russian Federation</v>
          </cell>
        </row>
        <row r="4014">
          <cell r="N4014" t="str">
            <v>Leesburg International Airport | United States</v>
          </cell>
        </row>
        <row r="4015">
          <cell r="N4015" t="str">
            <v>Lebakeng Airport | Lesotho</v>
          </cell>
        </row>
        <row r="4016">
          <cell r="N4016" t="str">
            <v>Le Havre Octeville Airport | France</v>
          </cell>
        </row>
        <row r="4017">
          <cell r="N4017" t="str">
            <v>Almería International Airport | Spain</v>
          </cell>
        </row>
        <row r="4018">
          <cell r="N4018" t="str">
            <v>Leipzig/Halle Airport | Germany</v>
          </cell>
        </row>
        <row r="4019">
          <cell r="N4019" t="str">
            <v>Tata Airport | Guinea</v>
          </cell>
        </row>
        <row r="4020">
          <cell r="N4020" t="str">
            <v>Lake Evella Airport | Australia</v>
          </cell>
        </row>
        <row r="4021">
          <cell r="N4021" t="str">
            <v>Lemmon Municipal Airport | United States</v>
          </cell>
        </row>
        <row r="4022">
          <cell r="N4022" t="str">
            <v>Leon Airport | Spain</v>
          </cell>
        </row>
        <row r="4023">
          <cell r="N4023" t="str">
            <v>Lekoni Airport | Gabon</v>
          </cell>
        </row>
        <row r="4024">
          <cell r="N4024" t="str">
            <v>Leopoldina Airport | Brazil</v>
          </cell>
        </row>
        <row r="4025">
          <cell r="N4025" t="str">
            <v>Land's End Airport | United Kingdom</v>
          </cell>
        </row>
        <row r="4026">
          <cell r="N4026" t="str">
            <v>Leinster Airport | Australia</v>
          </cell>
        </row>
        <row r="4027">
          <cell r="N4027" t="str">
            <v>Lesobeng Airport | Lesotho</v>
          </cell>
        </row>
        <row r="4028">
          <cell r="N4028" t="str">
            <v>Alfredo Vásquez Cobo International Airport | Colombia</v>
          </cell>
        </row>
        <row r="4029">
          <cell r="N4029" t="str">
            <v>Pirineus - la Seu d'Urgel Airport | Spain</v>
          </cell>
        </row>
        <row r="4030">
          <cell r="N4030" t="str">
            <v>Levuka Airfield | Fiji</v>
          </cell>
        </row>
        <row r="4031">
          <cell r="N4031" t="str">
            <v>Auburn Lewiston Municipal Airport | United States</v>
          </cell>
        </row>
        <row r="4032">
          <cell r="N4032" t="str">
            <v>Blue Grass Airport | United States</v>
          </cell>
        </row>
        <row r="4033">
          <cell r="N4033" t="str">
            <v>Lelystad Airport | Netherlands</v>
          </cell>
        </row>
        <row r="4034">
          <cell r="N4034" t="str">
            <v>La Esperanza Airport | Honduras</v>
          </cell>
        </row>
        <row r="4035">
          <cell r="N4035" t="str">
            <v>Lumbo Airport | Mozambique</v>
          </cell>
        </row>
        <row r="4036">
          <cell r="N4036" t="str">
            <v>Langley Air Force Base | United States</v>
          </cell>
        </row>
        <row r="4037">
          <cell r="N4037" t="str">
            <v>Angelina County Airport | United States</v>
          </cell>
        </row>
        <row r="4038">
          <cell r="N4038" t="str">
            <v>Lamerd Airport | Iran, Islamic Republic of</v>
          </cell>
        </row>
        <row r="4039">
          <cell r="N4039" t="str">
            <v>Triangle North Executive Airport | United States</v>
          </cell>
        </row>
        <row r="4040">
          <cell r="N4040" t="str">
            <v>Kelafo East Airport | Ethiopia</v>
          </cell>
        </row>
        <row r="4041">
          <cell r="N4041" t="str">
            <v>Lakefield Airport | Australia</v>
          </cell>
        </row>
        <row r="4042">
          <cell r="N4042" t="str">
            <v>Linfen Qiaoli Airport | China</v>
          </cell>
        </row>
        <row r="4043">
          <cell r="N4043" t="str">
            <v>La Fria Airport | Venezuela, Bolivarian Republic of</v>
          </cell>
        </row>
        <row r="4044">
          <cell r="N4044" t="str">
            <v>Lafayette Regional Airport | United States</v>
          </cell>
        </row>
        <row r="4045">
          <cell r="N4045" t="str">
            <v>Lomé-Tokoin Airport | Togo</v>
          </cell>
        </row>
        <row r="4046">
          <cell r="N4046" t="str">
            <v>La Guardia Airport | United States</v>
          </cell>
        </row>
        <row r="4047">
          <cell r="N4047" t="str">
            <v>Long Beach /Daugherty Field/ Airport | United States</v>
          </cell>
        </row>
        <row r="4048">
          <cell r="N4048" t="str">
            <v>LaGrange Callaway Airport | United States</v>
          </cell>
        </row>
        <row r="4049">
          <cell r="N4049" t="str">
            <v>La Grande/Union County Airport | United States</v>
          </cell>
        </row>
        <row r="4050">
          <cell r="N4050" t="str">
            <v>Mulan Airport | Australia</v>
          </cell>
        </row>
        <row r="4051">
          <cell r="N4051" t="str">
            <v>Laguna Army Airfield | United States</v>
          </cell>
        </row>
        <row r="4052">
          <cell r="N4052" t="str">
            <v>Liège Airport | Belgium</v>
          </cell>
        </row>
        <row r="4053">
          <cell r="N4053" t="str">
            <v>Leigh Creek Airport | Australia</v>
          </cell>
        </row>
        <row r="4054">
          <cell r="N4054" t="str">
            <v>Deadman's Cay Airport | Bahamas</v>
          </cell>
        </row>
        <row r="4055">
          <cell r="N4055" t="str">
            <v>Langkawi International Airport | Malaysia</v>
          </cell>
        </row>
        <row r="4056">
          <cell r="N4056" t="str">
            <v>Long Lellang Airport | Malaysia</v>
          </cell>
        </row>
        <row r="4057">
          <cell r="N4057" t="str">
            <v>Linga Linga Airport | Papua New Guinea</v>
          </cell>
        </row>
        <row r="4058">
          <cell r="N4058" t="str">
            <v>Langeoog Airport | Germany</v>
          </cell>
        </row>
        <row r="4059">
          <cell r="N4059" t="str">
            <v>Legazpi City International Airport | Philippines</v>
          </cell>
        </row>
        <row r="4060">
          <cell r="N4060" t="str">
            <v>Nueva Loja Airport | Ecuador</v>
          </cell>
        </row>
        <row r="4061">
          <cell r="N4061" t="str">
            <v>Cochrane Airport | Chile</v>
          </cell>
        </row>
        <row r="4062">
          <cell r="N4062" t="str">
            <v>Comodoro D.R. Salomón Airport | Argentina</v>
          </cell>
        </row>
        <row r="4063">
          <cell r="N4063" t="str">
            <v>La Gaviota Airport | Colombia</v>
          </cell>
        </row>
        <row r="4064">
          <cell r="N4064" t="str">
            <v>Logan-Cache Airport | United States</v>
          </cell>
        </row>
        <row r="4065">
          <cell r="N4065" t="str">
            <v>London Gatwick Airport | United Kingdom</v>
          </cell>
        </row>
        <row r="4066">
          <cell r="N4066" t="str">
            <v>Lugh Ganane Airport | Somalia</v>
          </cell>
        </row>
        <row r="4067">
          <cell r="N4067" t="str">
            <v>Lagunillas Airport | Venezuela, Bolivarian Republic of</v>
          </cell>
        </row>
        <row r="4068">
          <cell r="N4068" t="str">
            <v>Lahr Airport | Germany</v>
          </cell>
        </row>
        <row r="4069">
          <cell r="N4069" t="str">
            <v>Alama Iqbal International Airport | Pakistan</v>
          </cell>
        </row>
        <row r="4070">
          <cell r="N4070" t="str">
            <v>Lightning Ridge Airport | Australia</v>
          </cell>
        </row>
        <row r="4071">
          <cell r="N4071" t="str">
            <v>Lereh Airport | Indonesia</v>
          </cell>
        </row>
        <row r="4072">
          <cell r="N4072" t="str">
            <v>Guangzhou MR Air Base | China</v>
          </cell>
        </row>
        <row r="4073">
          <cell r="N4073" t="str">
            <v>London Heathrow Airport | United Kingdom</v>
          </cell>
        </row>
        <row r="4074">
          <cell r="N4074" t="str">
            <v>Las Heras Airport | Argentina</v>
          </cell>
        </row>
        <row r="4075">
          <cell r="N4075" t="str">
            <v>Lianshulu Airport | Namibia</v>
          </cell>
        </row>
        <row r="4076">
          <cell r="N4076" t="str">
            <v>William T. Piper Memorial Airport | United States</v>
          </cell>
        </row>
        <row r="4077">
          <cell r="N4077" t="str">
            <v>Lanzhou Zhongchuan Airport | China</v>
          </cell>
        </row>
        <row r="4078">
          <cell r="N4078" t="str">
            <v>Liangping Airport | China</v>
          </cell>
        </row>
        <row r="4079">
          <cell r="N4079" t="str">
            <v>Limbunya Airport | Australia</v>
          </cell>
        </row>
        <row r="4080">
          <cell r="N4080" t="str">
            <v>Limon Municipal Airport | United States</v>
          </cell>
        </row>
        <row r="4081">
          <cell r="N4081" t="str">
            <v>Libenge Airport | Congo, the Democratic Republic of the</v>
          </cell>
        </row>
        <row r="4082">
          <cell r="N4082" t="str">
            <v>Lifou Airport | New Caledonia</v>
          </cell>
        </row>
        <row r="4083">
          <cell r="N4083" t="str">
            <v>Limoges Airport | France</v>
          </cell>
        </row>
        <row r="4084">
          <cell r="N4084" t="str">
            <v>Lihue Airport | United States</v>
          </cell>
        </row>
        <row r="4085">
          <cell r="N4085" t="str">
            <v>Mulia Airport | Indonesia</v>
          </cell>
        </row>
        <row r="4086">
          <cell r="N4086" t="str">
            <v>Likiep Airport | Marshall Islands</v>
          </cell>
        </row>
        <row r="4087">
          <cell r="N4087" t="str">
            <v>Lille-Lesquin Airport | France</v>
          </cell>
        </row>
        <row r="4088">
          <cell r="N4088" t="str">
            <v>Jorge Chávez International Airport | Peru</v>
          </cell>
        </row>
        <row r="4089">
          <cell r="N4089" t="str">
            <v>Milano Linate Airport | Italy</v>
          </cell>
        </row>
        <row r="4090">
          <cell r="N4090" t="str">
            <v>Limon International Airport | Costa Rica</v>
          </cell>
        </row>
        <row r="4091">
          <cell r="N4091" t="str">
            <v>Lins Airport | Brazil</v>
          </cell>
        </row>
        <row r="4092">
          <cell r="N4092" t="str">
            <v>Lisala Airport | Congo, the Democratic Republic of the</v>
          </cell>
        </row>
        <row r="4093">
          <cell r="N4093" t="str">
            <v>Daniel Oduber Quiros International Airport | Costa Rica</v>
          </cell>
        </row>
        <row r="4094">
          <cell r="N4094" t="str">
            <v>Humberto Delgado Airport (Lisbon Portela Airport) | Portugal</v>
          </cell>
        </row>
        <row r="4095">
          <cell r="N4095" t="str">
            <v>Bill &amp; Hillary Clinton National Airport/Adams Field | United States</v>
          </cell>
        </row>
        <row r="4096">
          <cell r="N4096" t="str">
            <v>Livengood Camp Airport | United States</v>
          </cell>
        </row>
        <row r="4097">
          <cell r="N4097" t="str">
            <v>Loikaw Airport | Myanmar</v>
          </cell>
        </row>
        <row r="4098">
          <cell r="N4098" t="str">
            <v>Likoma Island Airport | Malawi</v>
          </cell>
        </row>
        <row r="4099">
          <cell r="N4099" t="str">
            <v>Wright AAF (Fort Stewart)/Midcoast Regional Airport | United States</v>
          </cell>
        </row>
        <row r="4100">
          <cell r="N4100" t="str">
            <v>Loring International Airport | United States</v>
          </cell>
        </row>
        <row r="4101">
          <cell r="N4101" t="str">
            <v>Lodja Airport | Congo, the Democratic Republic of the</v>
          </cell>
        </row>
        <row r="4102">
          <cell r="N4102" t="str">
            <v>Lijiang Airport | China</v>
          </cell>
        </row>
        <row r="4103">
          <cell r="N4103" t="str">
            <v>Texas Gulf Coast Regional Airport | United States</v>
          </cell>
        </row>
        <row r="4104">
          <cell r="N4104" t="str">
            <v>Ljubljana JoŁže Pučnik Airport | Slovenia</v>
          </cell>
        </row>
        <row r="4105">
          <cell r="N4105" t="str">
            <v>Gewayentana Airport | Indonesia</v>
          </cell>
        </row>
        <row r="4106">
          <cell r="N4106" t="str">
            <v>Lakeba Island Airport | Fiji</v>
          </cell>
        </row>
        <row r="4107">
          <cell r="N4107" t="str">
            <v>Lekana Airport | Congo</v>
          </cell>
        </row>
        <row r="4108">
          <cell r="N4108" t="str">
            <v>Lakeland Airport | Australia</v>
          </cell>
        </row>
        <row r="4109">
          <cell r="N4109" t="str">
            <v>Lokichoggio Airport | Kenya</v>
          </cell>
        </row>
        <row r="4110">
          <cell r="N4110" t="str">
            <v>Long Akah Airport | Malaysia</v>
          </cell>
        </row>
        <row r="4111">
          <cell r="N4111" t="str">
            <v>Kulik Lake Airport | United States</v>
          </cell>
        </row>
        <row r="4112">
          <cell r="N4112" t="str">
            <v>Banak Airport | Norway</v>
          </cell>
        </row>
        <row r="4113">
          <cell r="N4113" t="str">
            <v>Leknes Airport | Norway</v>
          </cell>
        </row>
        <row r="4114">
          <cell r="N4114" t="str">
            <v>Chaudhary Charan Singh International Airport | India</v>
          </cell>
        </row>
        <row r="4115">
          <cell r="N4115" t="str">
            <v>Lake Placid Airport | United States</v>
          </cell>
        </row>
        <row r="4116">
          <cell r="N4116" t="str">
            <v>Lake Rudolf Airport | Kenya</v>
          </cell>
        </row>
        <row r="4117">
          <cell r="N4117" t="str">
            <v>Lake County Airport | United States</v>
          </cell>
        </row>
        <row r="4118">
          <cell r="N4118" t="str">
            <v>Lekhwair Airport | Oman</v>
          </cell>
        </row>
        <row r="4119">
          <cell r="N4119" t="str">
            <v>Lake Manyara Airport | Tanzania, United Republic of</v>
          </cell>
        </row>
        <row r="4120">
          <cell r="N4120" t="str">
            <v>RAF Lakenheath | United Kingdom</v>
          </cell>
        </row>
        <row r="4121">
          <cell r="N4121" t="str">
            <v>Luleå Airport | Sweden</v>
          </cell>
        </row>
        <row r="4122">
          <cell r="N4122" t="str">
            <v>Libo Airport | China</v>
          </cell>
        </row>
        <row r="4123">
          <cell r="N4123" t="str">
            <v>Riverside Airport | South Africa</v>
          </cell>
        </row>
        <row r="4124">
          <cell r="N4124" t="str">
            <v>Lingling Airport | China</v>
          </cell>
        </row>
        <row r="4125">
          <cell r="N4125" t="str">
            <v>Chillagoe Airport | Australia</v>
          </cell>
        </row>
        <row r="4126">
          <cell r="N4126" t="str">
            <v>Reginaldo Hammer Airport | Honduras</v>
          </cell>
        </row>
        <row r="4127">
          <cell r="N4127" t="str">
            <v>Lalibella Airport | Ethiopia</v>
          </cell>
        </row>
        <row r="4128">
          <cell r="N4128" t="str">
            <v>Lalmonirhat Airport | Bangladesh</v>
          </cell>
        </row>
        <row r="4129">
          <cell r="N4129" t="str">
            <v>Silampari Airport | Indonesia</v>
          </cell>
        </row>
        <row r="4130">
          <cell r="N4130" t="str">
            <v>Lankaran International Airport | Azerbaijan</v>
          </cell>
        </row>
        <row r="4131">
          <cell r="N4131" t="str">
            <v>Lissadell Airport | Australia</v>
          </cell>
        </row>
        <row r="4132">
          <cell r="N4132" t="str">
            <v>Long Lama Airport | Malaysia</v>
          </cell>
        </row>
        <row r="4133">
          <cell r="N4133" t="str">
            <v>Kelila Airport | Indonesia</v>
          </cell>
        </row>
        <row r="4134">
          <cell r="N4134" t="str">
            <v>Bua Airport | Indonesia</v>
          </cell>
        </row>
        <row r="4135">
          <cell r="N4135" t="str">
            <v>Alferez Armando Rodriguez Airport | Argentina</v>
          </cell>
        </row>
        <row r="4136">
          <cell r="N4136" t="str">
            <v>Lüliang Airport | China</v>
          </cell>
        </row>
        <row r="4137">
          <cell r="N4137" t="str">
            <v>Lilongwe International Airport | Malawi</v>
          </cell>
        </row>
        <row r="4138">
          <cell r="N4138" t="str">
            <v>Caledonia County Airport | United States</v>
          </cell>
        </row>
        <row r="4139">
          <cell r="N4139" t="str">
            <v>South Jersey Regional Airport | United States</v>
          </cell>
        </row>
        <row r="4140">
          <cell r="N4140" t="str">
            <v>Minchumina Airport | United States</v>
          </cell>
        </row>
        <row r="4141">
          <cell r="N4141" t="str">
            <v>Salima Airport | Malawi</v>
          </cell>
        </row>
        <row r="4142">
          <cell r="N4142" t="str">
            <v>El Refugio/La Macarena Airport | Colombia</v>
          </cell>
        </row>
        <row r="4143">
          <cell r="N4143" t="str">
            <v>La Macarena Airport | Colombia</v>
          </cell>
        </row>
        <row r="4144">
          <cell r="N4144" t="str">
            <v>Los Menucos Airport | Argentina</v>
          </cell>
        </row>
        <row r="4145">
          <cell r="N4145" t="str">
            <v>Le Mans-Arnage Airport | France</v>
          </cell>
        </row>
        <row r="4146">
          <cell r="N4146" t="str">
            <v>Lumi Airport | Papua New Guinea</v>
          </cell>
        </row>
        <row r="4147">
          <cell r="N4147" t="str">
            <v>Lae Island Airport | Marshall Islands</v>
          </cell>
        </row>
        <row r="4148">
          <cell r="N4148" t="str">
            <v>Valle del Fuerte International Airport | Mexico</v>
          </cell>
        </row>
        <row r="4149">
          <cell r="N4149" t="str">
            <v>Limbang Airport | Malaysia</v>
          </cell>
        </row>
        <row r="4150">
          <cell r="N4150" t="str">
            <v>RAF Lossiemouth | United Kingdom</v>
          </cell>
        </row>
        <row r="4151">
          <cell r="N4151" t="str">
            <v>Lampedusa Airport | Italy</v>
          </cell>
        </row>
        <row r="4152">
          <cell r="N4152" t="str">
            <v>Marsa Brega Airport | Libya</v>
          </cell>
        </row>
        <row r="4153">
          <cell r="N4153" t="str">
            <v>Lime Acres Finsch Mine Airport | South Africa</v>
          </cell>
        </row>
        <row r="4154">
          <cell r="N4154" t="str">
            <v>Louisville Winston County Airport | United States</v>
          </cell>
        </row>
        <row r="4155">
          <cell r="N4155" t="str">
            <v>Crater Lake-Klamath Regional Airport | United States</v>
          </cell>
        </row>
        <row r="4156">
          <cell r="N4156" t="str">
            <v>Letung Airport | Indonesia</v>
          </cell>
        </row>
        <row r="4157">
          <cell r="N4157" t="str">
            <v>Lake Murray Airport | Papua New Guinea</v>
          </cell>
        </row>
        <row r="4158">
          <cell r="N4158" t="str">
            <v>Palma Airport | Mozambique</v>
          </cell>
        </row>
        <row r="4159">
          <cell r="N4159" t="str">
            <v>Palm Beach County Park Airport | United States</v>
          </cell>
        </row>
        <row r="4160">
          <cell r="N4160" t="str">
            <v>Lamen Bay Airport | Vanuatu</v>
          </cell>
        </row>
        <row r="4161">
          <cell r="N4161" t="str">
            <v>Lengbati Airport | Papua New Guinea</v>
          </cell>
        </row>
        <row r="4162">
          <cell r="N4162" t="str">
            <v>Hunt Field | United States</v>
          </cell>
        </row>
        <row r="4163">
          <cell r="N4163" t="str">
            <v>Lonorore Airport | Vanuatu</v>
          </cell>
        </row>
        <row r="4164">
          <cell r="N4164" t="str">
            <v>Munbil Airport | Papua New Guinea</v>
          </cell>
        </row>
        <row r="4165">
          <cell r="N4165" t="str">
            <v>Lese Airport | Papua New Guinea</v>
          </cell>
        </row>
        <row r="4166">
          <cell r="N4166" t="str">
            <v>Lake Nash Airport | Australia</v>
          </cell>
        </row>
        <row r="4167">
          <cell r="N4167" t="str">
            <v>Lonely Air Station | United States</v>
          </cell>
        </row>
        <row r="4168">
          <cell r="N4168" t="str">
            <v>Lintsang Airfield | China</v>
          </cell>
        </row>
        <row r="4169">
          <cell r="N4169" t="str">
            <v>Lincoln Airport | United States</v>
          </cell>
        </row>
        <row r="4170">
          <cell r="N4170" t="str">
            <v>Longnan Chengzhou Airport | China</v>
          </cell>
        </row>
        <row r="4171">
          <cell r="N4171" t="str">
            <v>Langimar Airport | Papua New Guinea</v>
          </cell>
        </row>
        <row r="4172">
          <cell r="N4172" t="str">
            <v>Lake County Executive Airport | United States</v>
          </cell>
        </row>
        <row r="4173">
          <cell r="N4173" t="str">
            <v>Leonora Airport | Australia</v>
          </cell>
        </row>
        <row r="4174">
          <cell r="N4174" t="str">
            <v>Lonesome Pine Airport | United States</v>
          </cell>
        </row>
        <row r="4175">
          <cell r="N4175" t="str">
            <v>Tri-County Regional Airport | United States</v>
          </cell>
        </row>
        <row r="4176">
          <cell r="N4176" t="str">
            <v>Lancaster Airport | United States</v>
          </cell>
        </row>
        <row r="4177">
          <cell r="N4177" t="str">
            <v>Londolovit Airport | Papua New Guinea</v>
          </cell>
        </row>
        <row r="4178">
          <cell r="N4178" t="str">
            <v>Smolensk North Airport | Russian Federation</v>
          </cell>
        </row>
        <row r="4179">
          <cell r="N4179" t="str">
            <v>Lanai Airport | United States</v>
          </cell>
        </row>
        <row r="4180">
          <cell r="N4180" t="str">
            <v>Linz Hörsching Airport | Austria</v>
          </cell>
        </row>
        <row r="4181">
          <cell r="N4181" t="str">
            <v>Lorraine Airport | Australia</v>
          </cell>
        </row>
        <row r="4182">
          <cell r="N4182" t="str">
            <v>San Rafael Airport | Chile</v>
          </cell>
        </row>
        <row r="4183">
          <cell r="N4183" t="str">
            <v>Lock Airport | Australia</v>
          </cell>
        </row>
        <row r="4184">
          <cell r="N4184" t="str">
            <v>Longana Airport | Vanuatu</v>
          </cell>
        </row>
        <row r="4185">
          <cell r="N4185" t="str">
            <v>Loei Airport | Thailand</v>
          </cell>
        </row>
        <row r="4186">
          <cell r="N4186" t="str">
            <v>Camilo Ponce Enriquez Airport | Ecuador</v>
          </cell>
        </row>
        <row r="4187">
          <cell r="N4187" t="str">
            <v>Helmuth Baungarten Airport | Brazil</v>
          </cell>
        </row>
        <row r="4188">
          <cell r="N4188" t="str">
            <v>Lodwar Airport | Kenya</v>
          </cell>
        </row>
        <row r="4189">
          <cell r="N4189" t="str">
            <v>Derby Field | United States</v>
          </cell>
        </row>
        <row r="4190">
          <cell r="N4190" t="str">
            <v>Francisco Primo de Verdad y Ramos Airport | Mexico</v>
          </cell>
        </row>
        <row r="4191">
          <cell r="N4191" t="str">
            <v>Laghouat Airport | Algeria</v>
          </cell>
        </row>
        <row r="4192">
          <cell r="N4192" t="str">
            <v>Lombok International Airport | Indonesia</v>
          </cell>
        </row>
        <row r="4193">
          <cell r="N4193" t="str">
            <v>Lobatse Airport | Botswana</v>
          </cell>
        </row>
        <row r="4194">
          <cell r="N4194" t="str">
            <v>Murtala Muhammed International Airport | Nigeria</v>
          </cell>
        </row>
        <row r="4195">
          <cell r="N4195" t="str">
            <v>Lewis University Airport | United States</v>
          </cell>
        </row>
        <row r="4196">
          <cell r="N4196" t="str">
            <v>Bowman Field | United States</v>
          </cell>
        </row>
        <row r="4197">
          <cell r="N4197" t="str">
            <v>Monclova International Airport | Mexico</v>
          </cell>
        </row>
        <row r="4198">
          <cell r="N4198" t="str">
            <v>Louisa County Airport/Freeman Field | United States</v>
          </cell>
        </row>
        <row r="4199">
          <cell r="N4199" t="str">
            <v>Loyengalani Airport | Kenya</v>
          </cell>
        </row>
        <row r="4200">
          <cell r="N4200" t="str">
            <v>London-Corbin Airport/Magee Field | United States</v>
          </cell>
        </row>
        <row r="4201">
          <cell r="N4201" t="str">
            <v>Gran Canaria Airport | Spain</v>
          </cell>
        </row>
        <row r="4202">
          <cell r="N4202" t="str">
            <v>El Alto International Airport | Bolivia, Plurinational State of</v>
          </cell>
        </row>
        <row r="4203">
          <cell r="N4203" t="str">
            <v>Lompoc Airport | United States</v>
          </cell>
        </row>
        <row r="4204">
          <cell r="N4204" t="str">
            <v>La Pedrera Airport | Colombia</v>
          </cell>
        </row>
        <row r="4205">
          <cell r="N4205" t="str">
            <v>La Primavera Airport | Colombia</v>
          </cell>
        </row>
        <row r="4206">
          <cell r="N4206" t="str">
            <v>La Primavera Airport | Colombia</v>
          </cell>
        </row>
        <row r="4207">
          <cell r="N4207" t="str">
            <v>Liupanshui Yuezhao Airport | China</v>
          </cell>
        </row>
        <row r="4208">
          <cell r="N4208" t="str">
            <v>La Plata Airport | Argentina</v>
          </cell>
        </row>
        <row r="4209">
          <cell r="N4209" t="str">
            <v>Linköping City Airport | Sweden</v>
          </cell>
        </row>
        <row r="4210">
          <cell r="N4210" t="str">
            <v>Armando Schwarck Airport | Venezuela, Bolivarian Republic of</v>
          </cell>
        </row>
        <row r="4211">
          <cell r="N4211" t="str">
            <v>Lipetsk Airport | Russian Federation</v>
          </cell>
        </row>
        <row r="4212">
          <cell r="N4212" t="str">
            <v>Liverpool John Lennon Airport | United Kingdom</v>
          </cell>
        </row>
        <row r="4213">
          <cell r="N4213" t="str">
            <v>Lamap Airport | Vanuatu</v>
          </cell>
        </row>
        <row r="4214">
          <cell r="N4214" t="str">
            <v>Leron Plains Airport | Papua New Guinea</v>
          </cell>
        </row>
        <row r="4215">
          <cell r="N4215" t="str">
            <v>La Porte Municipal Airport | United States</v>
          </cell>
        </row>
        <row r="4216">
          <cell r="N4216" t="str">
            <v>Lappeenranta Airport | Finland</v>
          </cell>
        </row>
        <row r="4217">
          <cell r="N4217" t="str">
            <v>Luang Phabang International Airport | Lao People's Democratic Republic</v>
          </cell>
        </row>
        <row r="4218">
          <cell r="N4218" t="str">
            <v>Lopez Island Airport | United States</v>
          </cell>
        </row>
        <row r="4219">
          <cell r="N4219" t="str">
            <v>Lampang Airport | Thailand</v>
          </cell>
        </row>
        <row r="4220">
          <cell r="N4220" t="str">
            <v>Long Apung Airport | Indonesia</v>
          </cell>
        </row>
        <row r="4221">
          <cell r="N4221" t="str">
            <v>Liepčja International Airport | Latvia</v>
          </cell>
        </row>
        <row r="4222">
          <cell r="N4222" t="str">
            <v>Le Puy-Loudes Airport | France</v>
          </cell>
        </row>
        <row r="4223">
          <cell r="N4223" t="str">
            <v>Pickens County Airport | United States</v>
          </cell>
        </row>
        <row r="4224">
          <cell r="N4224" t="str">
            <v>Caucaya Airport | Colombia</v>
          </cell>
        </row>
        <row r="4225">
          <cell r="N4225" t="str">
            <v>Qala-I-Naw Airport | Afghanistan</v>
          </cell>
        </row>
        <row r="4226">
          <cell r="N4226" t="str">
            <v>Larisa Air Base | Greece</v>
          </cell>
        </row>
        <row r="4227">
          <cell r="N4227" t="str">
            <v>Leribe Airport | Lesotho</v>
          </cell>
        </row>
        <row r="4228">
          <cell r="N4228" t="str">
            <v>Laredo International Airport | United States</v>
          </cell>
        </row>
        <row r="4229">
          <cell r="N4229" t="str">
            <v>Longreach Airport | Australia</v>
          </cell>
        </row>
        <row r="4230">
          <cell r="N4230" t="str">
            <v>Little Rock Air Force Base | United States</v>
          </cell>
        </row>
        <row r="4231">
          <cell r="N4231" t="str">
            <v>Loralai Airport | Pakistan</v>
          </cell>
        </row>
        <row r="4232">
          <cell r="N4232" t="str">
            <v>La Rochelle-Île de Ré Airport | France</v>
          </cell>
        </row>
        <row r="4233">
          <cell r="N4233" t="str">
            <v>Le Mars Municipal Airport | United States</v>
          </cell>
        </row>
        <row r="4234">
          <cell r="N4234" t="str">
            <v>Niamtougou International Airport | Togo</v>
          </cell>
        </row>
        <row r="4235">
          <cell r="N4235" t="str">
            <v>Casa De Campo International Airport | Dominican Republic</v>
          </cell>
        </row>
        <row r="4236">
          <cell r="N4236" t="str">
            <v>Laurie River Airport | Canada</v>
          </cell>
        </row>
        <row r="4237">
          <cell r="N4237" t="str">
            <v>Lar Airport | Iran, Islamic Republic of</v>
          </cell>
        </row>
        <row r="4238">
          <cell r="N4238" t="str">
            <v>Leros Airport | Greece</v>
          </cell>
        </row>
        <row r="4239">
          <cell r="N4239" t="str">
            <v>Lorient South Brittany (Bretagne Sud) Airport | France</v>
          </cell>
        </row>
        <row r="4240">
          <cell r="N4240" t="str">
            <v>Las Cruces International Airport | United States</v>
          </cell>
        </row>
        <row r="4241">
          <cell r="N4241" t="str">
            <v>Los Roques Airport | Venezuela, Bolivarian Republic of</v>
          </cell>
        </row>
        <row r="4242">
          <cell r="N4242" t="str">
            <v>Losuia Airport | Papua New Guinea</v>
          </cell>
        </row>
        <row r="4243">
          <cell r="N4243" t="str">
            <v>Lordsburg Municipal Airport | United States</v>
          </cell>
        </row>
        <row r="4244">
          <cell r="N4244" t="str">
            <v>La Florida Airport | Chile</v>
          </cell>
        </row>
        <row r="4245">
          <cell r="N4245" t="str">
            <v>La Crosse Municipal Airport | United States</v>
          </cell>
        </row>
        <row r="4246">
          <cell r="N4246" t="str">
            <v>Lawson Army Air Field (Fort Benning) | United States</v>
          </cell>
        </row>
        <row r="4247">
          <cell r="N4247" t="str">
            <v>Lashio Airport | Myanmar</v>
          </cell>
        </row>
        <row r="4248">
          <cell r="N4248" t="str">
            <v>Sumburgh Airport | United Kingdom</v>
          </cell>
        </row>
        <row r="4249">
          <cell r="N4249" t="str">
            <v>Long Island Airport | Papua New Guinea</v>
          </cell>
        </row>
        <row r="4250">
          <cell r="N4250" t="str">
            <v>Lusk Municipal Airport | United States</v>
          </cell>
        </row>
        <row r="4251">
          <cell r="N4251" t="str">
            <v>Los Chiles Airport | Costa Rica</v>
          </cell>
        </row>
        <row r="4252">
          <cell r="N4252" t="str">
            <v>Long Semado Airport | Malaysia</v>
          </cell>
        </row>
        <row r="4253">
          <cell r="N4253" t="str">
            <v>Los Banos Municipal Airport | United States</v>
          </cell>
        </row>
        <row r="4254">
          <cell r="N4254" t="str">
            <v>Les Sables-d'Olonne Talmont Airport | France</v>
          </cell>
        </row>
        <row r="4255">
          <cell r="N4255" t="str">
            <v>Josefa Camejo International Airport | Venezuela, Bolivarian Republic of</v>
          </cell>
        </row>
        <row r="4256">
          <cell r="N4256" t="str">
            <v>María Dolores Airport | Chile</v>
          </cell>
        </row>
        <row r="4257">
          <cell r="N4257" t="str">
            <v>Terre-de-Haut Airport | Guadeloupe</v>
          </cell>
        </row>
        <row r="4258">
          <cell r="N4258" t="str">
            <v>Launceston Airport | Australia</v>
          </cell>
        </row>
        <row r="4259">
          <cell r="N4259" t="str">
            <v>Long Sukang Airport | Malaysia</v>
          </cell>
        </row>
        <row r="4260">
          <cell r="N4260" t="str">
            <v>Nellis Air Force Base | United States</v>
          </cell>
        </row>
        <row r="4261">
          <cell r="N4261" t="str">
            <v>Malikus Saleh Airport | Indonesia</v>
          </cell>
        </row>
        <row r="4262">
          <cell r="N4262" t="str">
            <v>Lhok Sukon Airport | Indonesia</v>
          </cell>
        </row>
        <row r="4263">
          <cell r="N4263" t="str">
            <v>Lismore Airport | Australia</v>
          </cell>
        </row>
        <row r="4264">
          <cell r="N4264" t="str">
            <v>Lošinj Island Airport | Croatia</v>
          </cell>
        </row>
        <row r="4265">
          <cell r="N4265" t="str">
            <v>Tzaneen Airport | South Africa</v>
          </cell>
        </row>
        <row r="4266">
          <cell r="N4266" t="str">
            <v>Lai Airport | Chad</v>
          </cell>
        </row>
        <row r="4267">
          <cell r="N4267" t="str">
            <v>Ghadames East Airport | Libya</v>
          </cell>
        </row>
        <row r="4268">
          <cell r="N4268" t="str">
            <v>Leitre Airport | Papua New Guinea</v>
          </cell>
        </row>
        <row r="4269">
          <cell r="N4269" t="str">
            <v>Langtang Airport | Nepal</v>
          </cell>
        </row>
        <row r="4270">
          <cell r="N4270" t="str">
            <v>Altai Airport | Mongolia</v>
          </cell>
        </row>
        <row r="4271">
          <cell r="N4271" t="str">
            <v>Bassel Al-Assad International Airport | Syrian Arab Republic</v>
          </cell>
        </row>
        <row r="4272">
          <cell r="N4272" t="str">
            <v>Lastourville Airport | Gabon</v>
          </cell>
        </row>
        <row r="4273">
          <cell r="N4273" t="str">
            <v>Lethem Airport | Guyana</v>
          </cell>
        </row>
        <row r="4274">
          <cell r="N4274" t="str">
            <v>London Luton Airport | United Kingdom</v>
          </cell>
        </row>
        <row r="4275">
          <cell r="N4275" t="str">
            <v>Loreto International Airport | Mexico</v>
          </cell>
        </row>
        <row r="4276">
          <cell r="N4276" t="str">
            <v>Lyndhurst Airport | Australia</v>
          </cell>
        </row>
        <row r="4277">
          <cell r="N4277" t="str">
            <v>Le Touquet-Côte d'Opale Airport | France</v>
          </cell>
        </row>
        <row r="4278">
          <cell r="N4278" t="str">
            <v>Letterkenny Airfield | Ireland</v>
          </cell>
        </row>
        <row r="4279">
          <cell r="N4279" t="str">
            <v>Altus Air Force Base | United States</v>
          </cell>
        </row>
        <row r="4280">
          <cell r="N4280" t="str">
            <v>La Môle Airport | France</v>
          </cell>
        </row>
        <row r="4281">
          <cell r="N4281" t="str">
            <v>Murod Kond Airport | India</v>
          </cell>
        </row>
        <row r="4282">
          <cell r="N4282" t="str">
            <v>Lotus Vale Airport | Australia</v>
          </cell>
        </row>
        <row r="4283">
          <cell r="N4283" t="str">
            <v>St. Mary's County Regional Airport | United States</v>
          </cell>
        </row>
        <row r="4284">
          <cell r="N4284" t="str">
            <v>Cotopaxi International Airport | Ecuador</v>
          </cell>
        </row>
        <row r="4285">
          <cell r="N4285" t="str">
            <v>Lukla Airport | Nepal</v>
          </cell>
        </row>
        <row r="4286">
          <cell r="N4286" t="str">
            <v>Lumid Pau Airport | Guyana</v>
          </cell>
        </row>
        <row r="4287">
          <cell r="N4287" t="str">
            <v>Laucala Island Airport | Fiji</v>
          </cell>
        </row>
        <row r="4288">
          <cell r="N4288" t="str">
            <v>Luderitz Airport | Namibia</v>
          </cell>
        </row>
        <row r="4289">
          <cell r="N4289" t="str">
            <v>Lučenec Airport | Slovakia</v>
          </cell>
        </row>
        <row r="4290">
          <cell r="N4290" t="str">
            <v>Luke Air Force Base | United States</v>
          </cell>
        </row>
        <row r="4291">
          <cell r="N4291" t="str">
            <v>Lugano Airport | Switzerland</v>
          </cell>
        </row>
        <row r="4292">
          <cell r="N4292" t="str">
            <v>Ludhiana Airport | India</v>
          </cell>
        </row>
        <row r="4293">
          <cell r="N4293" t="str">
            <v>Carta Airport | Honduras</v>
          </cell>
        </row>
        <row r="4294">
          <cell r="N4294" t="str">
            <v>Lusikisiki Airport | South Africa</v>
          </cell>
        </row>
        <row r="4295">
          <cell r="N4295" t="str">
            <v>Cincinnati Municipal Airport Lunken Field | United States</v>
          </cell>
        </row>
        <row r="4296">
          <cell r="N4296" t="str">
            <v>Hesler Noble Field | United States</v>
          </cell>
        </row>
        <row r="4297">
          <cell r="N4297" t="str">
            <v>Mangshi Airport | China</v>
          </cell>
        </row>
        <row r="4298">
          <cell r="N4298" t="str">
            <v>Kenneth Kaunda International Airport | Zambia</v>
          </cell>
        </row>
        <row r="4299">
          <cell r="N4299" t="str">
            <v>Luena Airport | Angola</v>
          </cell>
        </row>
        <row r="4300">
          <cell r="N4300" t="str">
            <v>Kalaupapa Airport | United States</v>
          </cell>
        </row>
        <row r="4301">
          <cell r="N4301" t="str">
            <v>Brigadier Mayor D Cesar Raul Ojeda Airport | Argentina</v>
          </cell>
        </row>
        <row r="4302">
          <cell r="N4302" t="str">
            <v>Cape Lisburne LRRS Airport | United States</v>
          </cell>
        </row>
        <row r="4303">
          <cell r="N4303" t="str">
            <v>Lusanga Airport | Congo, the Democratic Republic of the</v>
          </cell>
        </row>
        <row r="4304">
          <cell r="N4304" t="str">
            <v>New Laura Airport | Australia</v>
          </cell>
        </row>
        <row r="4305">
          <cell r="N4305" t="str">
            <v>Laura Airport | Australia</v>
          </cell>
        </row>
        <row r="4306">
          <cell r="N4306" t="str">
            <v>Karel Sadsuitubun Airport | Indonesia</v>
          </cell>
        </row>
        <row r="4307">
          <cell r="N4307" t="str">
            <v>Syukuran Aminuddin Amir Airport | Indonesia</v>
          </cell>
        </row>
        <row r="4308">
          <cell r="N4308" t="str">
            <v>Luxembourg-Findel International Airport | Luxembourg</v>
          </cell>
        </row>
        <row r="4309">
          <cell r="N4309" t="str">
            <v>Lushoto Airport | Tanzania, United Republic of</v>
          </cell>
        </row>
        <row r="4310">
          <cell r="N4310" t="str">
            <v>Lublin Airport | Poland</v>
          </cell>
        </row>
        <row r="4311">
          <cell r="N4311" t="str">
            <v>Laval-Entrammes Airport | France</v>
          </cell>
        </row>
        <row r="4312">
          <cell r="N4312" t="str">
            <v>Lime Village Airport | United States</v>
          </cell>
        </row>
        <row r="4313">
          <cell r="N4313" t="str">
            <v>Harry Mwanga Nkumbula International Airport | Zambia</v>
          </cell>
        </row>
        <row r="4314">
          <cell r="N4314" t="str">
            <v>Livermore Municipal Airport | United States</v>
          </cell>
        </row>
        <row r="4315">
          <cell r="N4315" t="str">
            <v>Brunswick Municipal Airport | United States</v>
          </cell>
        </row>
        <row r="4316">
          <cell r="N4316" t="str">
            <v>Mission Field | United States</v>
          </cell>
        </row>
        <row r="4317">
          <cell r="N4317" t="str">
            <v>Laverton Airport | Australia</v>
          </cell>
        </row>
        <row r="4318">
          <cell r="N4318" t="str">
            <v>Lavan Island Airport | Iran, Islamic Republic of</v>
          </cell>
        </row>
        <row r="4319">
          <cell r="N4319" t="str">
            <v>Municipal Bom Futuro Airport | Brazil</v>
          </cell>
        </row>
        <row r="4320">
          <cell r="N4320" t="str">
            <v>Las Vegas Municipal Airport | United States</v>
          </cell>
        </row>
        <row r="4321">
          <cell r="N4321" t="str">
            <v>Lebak Rural Airport | Philippines</v>
          </cell>
        </row>
        <row r="4322">
          <cell r="N4322" t="str">
            <v>Greenbrier Valley Airport | United States</v>
          </cell>
        </row>
        <row r="4323">
          <cell r="N4323" t="str">
            <v>Lawrence Municipal Airport | United States</v>
          </cell>
        </row>
        <row r="4324">
          <cell r="N4324" t="str">
            <v>Lewoleba Airport | Indonesia</v>
          </cell>
        </row>
        <row r="4325">
          <cell r="N4325" t="str">
            <v>Lawn Hill Airport | Australia</v>
          </cell>
        </row>
        <row r="4326">
          <cell r="N4326" t="str">
            <v>Lowai Airport | Papua New Guinea</v>
          </cell>
        </row>
        <row r="4327">
          <cell r="N4327" t="str">
            <v>Lerwick / Tingwall Airport | United Kingdom</v>
          </cell>
        </row>
        <row r="4328">
          <cell r="N4328" t="str">
            <v>Wells Municipal Airport/Harriet Field | United States</v>
          </cell>
        </row>
        <row r="4329">
          <cell r="N4329" t="str">
            <v>Lawrence Municipal Airport | United States</v>
          </cell>
        </row>
        <row r="4330">
          <cell r="N4330" t="str">
            <v>Gyumri Shirak Airport | Armenia</v>
          </cell>
        </row>
        <row r="4331">
          <cell r="N4331" t="str">
            <v>Lviv International Airport | Ukraine</v>
          </cell>
        </row>
        <row r="4332">
          <cell r="N4332" t="str">
            <v>Leeuwarden Air Base | Netherlands</v>
          </cell>
        </row>
        <row r="4333">
          <cell r="N4333" t="str">
            <v>Lewiston Nez Perce County Airport | United States</v>
          </cell>
        </row>
        <row r="4334">
          <cell r="N4334" t="str">
            <v>Lewistown Municipal Airport | United States</v>
          </cell>
        </row>
        <row r="4335">
          <cell r="N4335" t="str">
            <v>Lawrenceville Vincennes International Airport | United States</v>
          </cell>
        </row>
        <row r="4336">
          <cell r="N4336" t="str">
            <v>Lawas Airport | Malaysia</v>
          </cell>
        </row>
        <row r="4337">
          <cell r="N4337" t="str">
            <v>Lhasa Gonggar Airport | China</v>
          </cell>
        </row>
        <row r="4338">
          <cell r="N4338" t="str">
            <v>Luang Namtha Airport | Lao People's Democratic Republic</v>
          </cell>
        </row>
        <row r="4339">
          <cell r="N4339" t="str">
            <v>Jim Kelly Field | United States</v>
          </cell>
        </row>
        <row r="4340">
          <cell r="N4340" t="str">
            <v>Luxor International Airport | Egypt</v>
          </cell>
        </row>
        <row r="4341">
          <cell r="N4341" t="str">
            <v>Limnos Airport | Greece</v>
          </cell>
        </row>
        <row r="4342">
          <cell r="N4342" t="str">
            <v>Lukulu Airport | Zambia</v>
          </cell>
        </row>
        <row r="4343">
          <cell r="N4343" t="str">
            <v>Lake County Airport | United States</v>
          </cell>
        </row>
        <row r="4344">
          <cell r="N4344" t="str">
            <v>Luoyang Airport | China</v>
          </cell>
        </row>
        <row r="4345">
          <cell r="N4345" t="str">
            <v>Edward Bodden Airfield | Cayman Islands</v>
          </cell>
        </row>
        <row r="4346">
          <cell r="N4346" t="str">
            <v>Lycksele Airport | Sweden</v>
          </cell>
        </row>
        <row r="4347">
          <cell r="N4347" t="str">
            <v>Lianyungang Airport | China</v>
          </cell>
        </row>
        <row r="4348">
          <cell r="N4348" t="str">
            <v>Lynchburg Regional Preston Glenn Field | United States</v>
          </cell>
        </row>
        <row r="4349">
          <cell r="N4349" t="str">
            <v>Shubuling Airport | China</v>
          </cell>
        </row>
        <row r="4350">
          <cell r="N4350" t="str">
            <v>Lunyuk Airport | Indonesia</v>
          </cell>
        </row>
        <row r="4351">
          <cell r="N4351" t="str">
            <v>Lyon-Bron Airport | France</v>
          </cell>
        </row>
        <row r="4352">
          <cell r="N4352" t="str">
            <v>Lyons-Rice County Municipal Airport | United States</v>
          </cell>
        </row>
        <row r="4353">
          <cell r="N4353" t="str">
            <v>Faisalabad International Airport | Pakistan</v>
          </cell>
        </row>
        <row r="4354">
          <cell r="N4354" t="str">
            <v>Svalbard Airport, Longyear | Norway</v>
          </cell>
        </row>
        <row r="4355">
          <cell r="N4355" t="str">
            <v>Lyon Saint-Exupéry Airport | France</v>
          </cell>
        </row>
        <row r="4356">
          <cell r="N4356" t="str">
            <v>Lady Elliot Island Airstrip | Australia</v>
          </cell>
        </row>
        <row r="4357">
          <cell r="N4357" t="str">
            <v>Ely Municipal Airport | United States</v>
          </cell>
        </row>
        <row r="4358">
          <cell r="N4358" t="str">
            <v>Lydd Airport | United Kingdom</v>
          </cell>
        </row>
        <row r="4359">
          <cell r="N4359" t="str">
            <v>Luiza Airport | Congo, the Democratic Republic of the</v>
          </cell>
        </row>
        <row r="4360">
          <cell r="N4360" t="str">
            <v>Lázaro Cárdenas Airport | Mexico</v>
          </cell>
        </row>
        <row r="4361">
          <cell r="N4361" t="str">
            <v>Liuzhou Bailian Airport | China</v>
          </cell>
        </row>
        <row r="4362">
          <cell r="N4362" t="str">
            <v>Luozi Airport | Congo, the Democratic Republic of the</v>
          </cell>
        </row>
        <row r="4363">
          <cell r="N4363" t="str">
            <v>Luzamba Airport | Angola</v>
          </cell>
        </row>
        <row r="4364">
          <cell r="N4364" t="str">
            <v>Matsu Nangan Airport | Taiwan, Province of China</v>
          </cell>
        </row>
        <row r="4365">
          <cell r="N4365" t="str">
            <v>Luzhou Airport | China</v>
          </cell>
        </row>
        <row r="4366">
          <cell r="N4366" t="str">
            <v>Lizard Island Airport | Australia</v>
          </cell>
        </row>
        <row r="4367">
          <cell r="N4367" t="str">
            <v>Gwinnett County Briscoe Field | United States</v>
          </cell>
        </row>
        <row r="4368">
          <cell r="N4368" t="str">
            <v>Nyingchi Airport | China</v>
          </cell>
        </row>
        <row r="4369">
          <cell r="N4369" t="str">
            <v>Chennai International Airport | India</v>
          </cell>
        </row>
        <row r="4370">
          <cell r="N4370" t="str">
            <v>João Correa da Rocha Airport | Brazil</v>
          </cell>
        </row>
        <row r="4371">
          <cell r="N4371" t="str">
            <v>Macon Downtown Airport | United States</v>
          </cell>
        </row>
        <row r="4372">
          <cell r="N4372" t="str">
            <v>Adolfo Suárez Madrid-Barajas Airport | Spain</v>
          </cell>
        </row>
        <row r="4373">
          <cell r="N4373" t="str">
            <v>Madera Municipal Airport | United States</v>
          </cell>
        </row>
        <row r="4374">
          <cell r="N4374" t="str">
            <v>Midland International Airport | United States</v>
          </cell>
        </row>
        <row r="4375">
          <cell r="N4375" t="str">
            <v>Madang Airport | Papua New Guinea</v>
          </cell>
        </row>
        <row r="4376">
          <cell r="N4376" t="str">
            <v>Menorca Airport | Spain</v>
          </cell>
        </row>
        <row r="4377">
          <cell r="N4377" t="str">
            <v>Mangochi Airport | Malawi</v>
          </cell>
        </row>
        <row r="4378">
          <cell r="N4378" t="str">
            <v>Marshall Islands International Airport | Marshall Islands</v>
          </cell>
        </row>
        <row r="4379">
          <cell r="N4379" t="str">
            <v>Malakal Airport | South Sudan</v>
          </cell>
        </row>
        <row r="4380">
          <cell r="N4380" t="str">
            <v>Mangole Airport, Falabisahaya | Indonesia</v>
          </cell>
        </row>
        <row r="4381">
          <cell r="N4381" t="str">
            <v>General Servando Canales International Airport | Mexico</v>
          </cell>
        </row>
        <row r="4382">
          <cell r="N4382" t="str">
            <v>Manchester Airport | United Kingdom</v>
          </cell>
        </row>
        <row r="4383">
          <cell r="N4383" t="str">
            <v>Eduardo Gomes International Airport | Brazil</v>
          </cell>
        </row>
        <row r="4384">
          <cell r="N4384" t="str">
            <v>Mamai Airport | Papua New Guinea</v>
          </cell>
        </row>
        <row r="4385">
          <cell r="N4385" t="str">
            <v>Mae Sot Airport | Thailand</v>
          </cell>
        </row>
        <row r="4386">
          <cell r="N4386" t="str">
            <v>La Chinita International Airport | Venezuela, Bolivarian Republic of</v>
          </cell>
        </row>
        <row r="4387">
          <cell r="N4387" t="str">
            <v>Momote Airport | Papua New Guinea</v>
          </cell>
        </row>
        <row r="4388">
          <cell r="N4388" t="str">
            <v>Tshimpi Airport | Congo, the Democratic Republic of the</v>
          </cell>
        </row>
        <row r="4389">
          <cell r="N4389" t="str">
            <v>Maupiti Airport | French Polynesia</v>
          </cell>
        </row>
        <row r="4390">
          <cell r="N4390" t="str">
            <v>Maloelap Island Airport | Marshall Islands</v>
          </cell>
        </row>
        <row r="4391">
          <cell r="N4391" t="str">
            <v>Malden Regional Airport | United States</v>
          </cell>
        </row>
        <row r="4392">
          <cell r="N4392" t="str">
            <v>Ouro Sogui Airport | Senegal</v>
          </cell>
        </row>
        <row r="4393">
          <cell r="N4393" t="str">
            <v>Clarence A. Bain Airport | Bahamas</v>
          </cell>
        </row>
        <row r="4394">
          <cell r="N4394" t="str">
            <v>Eugenio Maria De Hostos Airport | Puerto Rico</v>
          </cell>
        </row>
        <row r="4395">
          <cell r="N4395" t="str">
            <v>Mombasa Moi International Airport | Kenya</v>
          </cell>
        </row>
        <row r="4396">
          <cell r="N4396" t="str">
            <v>Marble Bar Airport | Australia</v>
          </cell>
        </row>
        <row r="4397">
          <cell r="N4397" t="str">
            <v>M'Bigou Airport | Gabon</v>
          </cell>
        </row>
        <row r="4398">
          <cell r="N4398" t="str">
            <v>Mmabatho International Airport | South Africa</v>
          </cell>
        </row>
        <row r="4399">
          <cell r="N4399" t="str">
            <v>Monbetsu Airport | Japan</v>
          </cell>
        </row>
        <row r="4400">
          <cell r="N4400" t="str">
            <v>Mobridge Municipal Airport | United States</v>
          </cell>
        </row>
        <row r="4401">
          <cell r="N4401" t="str">
            <v>Maryborough Airport | Australia</v>
          </cell>
        </row>
        <row r="4402">
          <cell r="N4402" t="str">
            <v>Songwe Airport | Tanzania, United Republic of</v>
          </cell>
        </row>
        <row r="4403">
          <cell r="N4403" t="str">
            <v>Sangster International Airport | Jamaica</v>
          </cell>
        </row>
        <row r="4404">
          <cell r="N4404" t="str">
            <v>Regional Orlando Villas Boas Airport | Brazil</v>
          </cell>
        </row>
        <row r="4405">
          <cell r="N4405" t="str">
            <v>Manistee Co Blacker Airport | United States</v>
          </cell>
        </row>
        <row r="4406">
          <cell r="N4406" t="str">
            <v>Mkambati Airport | South Africa</v>
          </cell>
        </row>
        <row r="4407">
          <cell r="N4407" t="str">
            <v>Mamburao Airport | Philippines</v>
          </cell>
        </row>
        <row r="4408">
          <cell r="N4408" t="str">
            <v>Moyobamba Airport | Peru</v>
          </cell>
        </row>
        <row r="4409">
          <cell r="N4409" t="str">
            <v>Mbarara Airport | Uganda</v>
          </cell>
        </row>
        <row r="4410">
          <cell r="N4410" t="str">
            <v>MBS International Airport | United States</v>
          </cell>
        </row>
        <row r="4411">
          <cell r="N4411" t="str">
            <v>Moises R. Espinosa Airport | Philippines</v>
          </cell>
        </row>
        <row r="4412">
          <cell r="N4412" t="str">
            <v>Babanakira Airport | Solomon Islands</v>
          </cell>
        </row>
        <row r="4413">
          <cell r="N4413" t="str">
            <v>Masa Airport | Papua New Guinea</v>
          </cell>
        </row>
        <row r="4414">
          <cell r="N4414" t="str">
            <v>Melbourne Moorabbin Airport | Australia</v>
          </cell>
        </row>
        <row r="4415">
          <cell r="N4415" t="str">
            <v>Maribor Airport | Slovenia</v>
          </cell>
        </row>
        <row r="4416">
          <cell r="N4416" t="str">
            <v>Omar N Bradley Airport | United States</v>
          </cell>
        </row>
        <row r="4417">
          <cell r="N4417" t="str">
            <v>Maués Airport | Brazil</v>
          </cell>
        </row>
        <row r="4418">
          <cell r="N4418" t="str">
            <v>Macenta Airport | Guinea</v>
          </cell>
        </row>
        <row r="4419">
          <cell r="N4419" t="str">
            <v>Mc Comb/Pike County Airport/John E Lewis Field | United States</v>
          </cell>
        </row>
        <row r="4420">
          <cell r="N4420" t="str">
            <v>Mc Clellan Airfield | United States</v>
          </cell>
        </row>
        <row r="4421">
          <cell r="N4421" t="str">
            <v>Mackinac Island Airport | United States</v>
          </cell>
        </row>
        <row r="4422">
          <cell r="N4422" t="str">
            <v>Merced Regional Macready Field | United States</v>
          </cell>
        </row>
        <row r="4423">
          <cell r="N4423" t="str">
            <v>Mac Dill Air Force Base | United States</v>
          </cell>
        </row>
        <row r="4424">
          <cell r="N4424" t="str">
            <v>McGrath Airport | United States</v>
          </cell>
        </row>
        <row r="4425">
          <cell r="N4425" t="str">
            <v>General Manuel Serrano Airport | Ecuador</v>
          </cell>
        </row>
        <row r="4426">
          <cell r="N4426" t="str">
            <v>Kansas City International Airport | United States</v>
          </cell>
        </row>
        <row r="4427">
          <cell r="N4427" t="str">
            <v>Jorge Isaac Airport | Colombia</v>
          </cell>
        </row>
        <row r="4428">
          <cell r="N4428" t="str">
            <v>Mc Cook Ben Nelson Regional Airport | United States</v>
          </cell>
        </row>
        <row r="4429">
          <cell r="N4429" t="str">
            <v>McKinley National Park Airport | United States</v>
          </cell>
        </row>
        <row r="4430">
          <cell r="N4430" t="str">
            <v>Middle Georgia Regional Airport | United States</v>
          </cell>
        </row>
        <row r="4431">
          <cell r="N4431" t="str">
            <v>Orlando International Airport | United States</v>
          </cell>
        </row>
        <row r="4432">
          <cell r="N4432" t="str">
            <v>Alberto Alcolumbre Airport | Brazil</v>
          </cell>
        </row>
        <row r="4433">
          <cell r="N4433" t="str">
            <v>Miskolc Airport | Hungary</v>
          </cell>
        </row>
        <row r="4434">
          <cell r="N4434" t="str">
            <v>Melchor de Mencos Airport | Guatemala</v>
          </cell>
        </row>
        <row r="4435">
          <cell r="N4435" t="str">
            <v>Monte Caseros Airport | Argentina</v>
          </cell>
        </row>
        <row r="4436">
          <cell r="N4436" t="str">
            <v>Muscat International Airport | Oman</v>
          </cell>
        </row>
        <row r="4437">
          <cell r="N4437" t="str">
            <v>Montluçon-Guéret Airport | France</v>
          </cell>
        </row>
        <row r="4438">
          <cell r="N4438" t="str">
            <v>McArthur River Mine Airport | Australia</v>
          </cell>
        </row>
        <row r="4439">
          <cell r="N4439" t="str">
            <v>Mason City Municipal Airport | United States</v>
          </cell>
        </row>
        <row r="4440">
          <cell r="N4440" t="str">
            <v>Uytash Airport | Russian Federation</v>
          </cell>
        </row>
        <row r="4441">
          <cell r="N4441" t="str">
            <v>Sunshine Coast Airport | Australia</v>
          </cell>
        </row>
        <row r="4442">
          <cell r="N4442" t="str">
            <v>Zumbi dos Palmares Airport | Brazil</v>
          </cell>
        </row>
        <row r="4443">
          <cell r="N4443" t="str">
            <v>Melinda Airport | Belize</v>
          </cell>
        </row>
        <row r="4444">
          <cell r="N4444" t="str">
            <v>Sam Ratulangi Airport | Indonesia</v>
          </cell>
        </row>
        <row r="4445">
          <cell r="N4445" t="str">
            <v>Midland Airpark | United States</v>
          </cell>
        </row>
        <row r="4446">
          <cell r="N4446" t="str">
            <v>Jose Maria Córdova International Airport | Colombia</v>
          </cell>
        </row>
        <row r="4447">
          <cell r="N4447" t="str">
            <v>Taylor County Airport | United States</v>
          </cell>
        </row>
        <row r="4448">
          <cell r="N4448" t="str">
            <v>Mudanjiang Hailang International Airport | China</v>
          </cell>
        </row>
        <row r="4449">
          <cell r="N4449" t="str">
            <v>Southern Illinois Airport | United States</v>
          </cell>
        </row>
        <row r="4450">
          <cell r="N4450" t="str">
            <v>Makurdi Airport | Nigeria</v>
          </cell>
        </row>
        <row r="4451">
          <cell r="N4451" t="str">
            <v>Madras Municipal Airport | United States</v>
          </cell>
        </row>
        <row r="4452">
          <cell r="N4452" t="str">
            <v>Mbandaka Airport | Congo, the Democratic Republic of the</v>
          </cell>
        </row>
        <row r="4453">
          <cell r="N4453" t="str">
            <v>Mandalay International Airport | Myanmar</v>
          </cell>
        </row>
        <row r="4454">
          <cell r="N4454" t="str">
            <v>Munduku Airport | Papua New Guinea</v>
          </cell>
        </row>
        <row r="4455">
          <cell r="N4455" t="str">
            <v>Madison Municipal Airport | United States</v>
          </cell>
        </row>
        <row r="4456">
          <cell r="N4456" t="str">
            <v>Middleton Island Airport | United States</v>
          </cell>
        </row>
        <row r="4457">
          <cell r="N4457" t="str">
            <v>Mindiptana Airport | Indonesia</v>
          </cell>
        </row>
        <row r="4458">
          <cell r="N4458" t="str">
            <v>Ástor Piazzola International Airport | Argentina</v>
          </cell>
        </row>
        <row r="4459">
          <cell r="N4459" t="str">
            <v>Medfra Airport | United States</v>
          </cell>
        </row>
        <row r="4460">
          <cell r="N4460" t="str">
            <v>Middle Caicos Airport | Turks and Caicos Islands</v>
          </cell>
        </row>
        <row r="4461">
          <cell r="N4461" t="str">
            <v>Harrisburg International Airport | United States</v>
          </cell>
        </row>
        <row r="4462">
          <cell r="N4462" t="str">
            <v>Mendi Airport | Papua New Guinea</v>
          </cell>
        </row>
        <row r="4463">
          <cell r="N4463" t="str">
            <v>Médouneu Airport | Equatorial Guinea</v>
          </cell>
        </row>
        <row r="4464">
          <cell r="N4464" t="str">
            <v>Chicago Midway International Airport | United States</v>
          </cell>
        </row>
        <row r="4465">
          <cell r="N4465" t="str">
            <v>Mercedes Airport | Argentina</v>
          </cell>
        </row>
        <row r="4466">
          <cell r="N4466" t="str">
            <v>Henderson Field | United States Minor Outlying Islands</v>
          </cell>
        </row>
        <row r="4467">
          <cell r="N4467" t="str">
            <v>El Plumerillo Airport | Argentina</v>
          </cell>
        </row>
        <row r="4468">
          <cell r="N4468" t="str">
            <v>Macaé Airport | Brazil</v>
          </cell>
        </row>
        <row r="4469">
          <cell r="N4469" t="str">
            <v>Melbourne Essendon Airport | Australia</v>
          </cell>
        </row>
        <row r="4470">
          <cell r="N4470" t="str">
            <v>Eloy Alfaro International Airport | Ecuador</v>
          </cell>
        </row>
        <row r="4471">
          <cell r="N4471" t="str">
            <v>Prince Mohammad Bin Abdulaziz Airport | Saudi Arabia</v>
          </cell>
        </row>
        <row r="4472">
          <cell r="N4472" t="str">
            <v>Maré Airport | New Caledonia</v>
          </cell>
        </row>
        <row r="4473">
          <cell r="N4473" t="str">
            <v>Melfi Airport | Chad</v>
          </cell>
        </row>
        <row r="4474">
          <cell r="N4474" t="str">
            <v>Malanje Airport | Angola</v>
          </cell>
        </row>
        <row r="4475">
          <cell r="N4475" t="str">
            <v>Mehamn Airport | Norway</v>
          </cell>
        </row>
        <row r="4476">
          <cell r="N4476" t="str">
            <v>Key Field | United States</v>
          </cell>
        </row>
        <row r="4477">
          <cell r="N4477" t="str">
            <v>Port Meadville Airport | United States</v>
          </cell>
        </row>
        <row r="4478">
          <cell r="N4478" t="str">
            <v>Bassatine Airport | Morocco</v>
          </cell>
        </row>
        <row r="4479">
          <cell r="N4479" t="str">
            <v>Melbourne International Airport | Australia</v>
          </cell>
        </row>
        <row r="4480">
          <cell r="N4480" t="str">
            <v>Memphis International Airport | United States</v>
          </cell>
        </row>
        <row r="4481">
          <cell r="N4481" t="str">
            <v>Mende-Brenoux Airfield | France</v>
          </cell>
        </row>
        <row r="4482">
          <cell r="N4482" t="str">
            <v>Dare County Regional Airport | United States</v>
          </cell>
        </row>
        <row r="4483">
          <cell r="N4483" t="str">
            <v>Mersing Airport | Malaysia</v>
          </cell>
        </row>
        <row r="4484">
          <cell r="N4484" t="str">
            <v>Seunagan Airport | Indonesia</v>
          </cell>
        </row>
        <row r="4485">
          <cell r="N4485" t="str">
            <v>Castle Airport | United States</v>
          </cell>
        </row>
        <row r="4486">
          <cell r="N4486" t="str">
            <v>Soewondo Air Force Base | Indonesia</v>
          </cell>
        </row>
        <row r="4487">
          <cell r="N4487" t="str">
            <v>Moreton Airport | Australia</v>
          </cell>
        </row>
        <row r="4488">
          <cell r="N4488" t="str">
            <v>Monte Dourado Airport | Brazil</v>
          </cell>
        </row>
        <row r="4489">
          <cell r="N4489" t="str">
            <v>Minden-Tahoe Airport | United States</v>
          </cell>
        </row>
        <row r="4490">
          <cell r="N4490" t="str">
            <v>Mweka Airport | Congo, the Democratic Republic of the</v>
          </cell>
        </row>
        <row r="4491">
          <cell r="N4491" t="str">
            <v>Licenciado Benito Juarez International Airport | Mexico</v>
          </cell>
        </row>
        <row r="4492">
          <cell r="N4492" t="str">
            <v>Meghauli Airport | Nepal</v>
          </cell>
        </row>
        <row r="4493">
          <cell r="N4493" t="str">
            <v>Musina(Messina) Airport | South Africa</v>
          </cell>
        </row>
        <row r="4494">
          <cell r="N4494" t="str">
            <v>Mafia Island Airport | Tanzania, United Republic of</v>
          </cell>
        </row>
        <row r="4495">
          <cell r="N4495" t="str">
            <v>Monfort Airport | Colombia</v>
          </cell>
        </row>
        <row r="4496">
          <cell r="N4496" t="str">
            <v>Mafeteng Airport | Lesotho</v>
          </cell>
        </row>
        <row r="4497">
          <cell r="N4497" t="str">
            <v>Mansfield Lahm Regional Airport | United States</v>
          </cell>
        </row>
        <row r="4498">
          <cell r="N4498" t="str">
            <v>Mc Allen Miller International Airport | United States</v>
          </cell>
        </row>
        <row r="4499">
          <cell r="N4499" t="str">
            <v>Moanda Airport | Gabon</v>
          </cell>
        </row>
        <row r="4500">
          <cell r="N4500" t="str">
            <v>Muzaffarabad Airport | Pakistan</v>
          </cell>
        </row>
        <row r="4501">
          <cell r="N4501" t="str">
            <v>Mesquite Airport | United States</v>
          </cell>
        </row>
        <row r="4502">
          <cell r="N4502" t="str">
            <v>Marshfield Municipal Airport | United States</v>
          </cell>
        </row>
        <row r="4503">
          <cell r="N4503" t="str">
            <v>Moala Airport | Fiji</v>
          </cell>
        </row>
        <row r="4504">
          <cell r="N4504" t="str">
            <v>Matsu Beigan Airport | Taiwan, Province of China</v>
          </cell>
        </row>
        <row r="4505">
          <cell r="N4505" t="str">
            <v>Mount Full Stop Airport | Australia</v>
          </cell>
        </row>
        <row r="4506">
          <cell r="N4506" t="str">
            <v>Macau International Airport | Macao</v>
          </cell>
        </row>
        <row r="4507">
          <cell r="N4507" t="str">
            <v>Milford Sound Airport | New Zealand</v>
          </cell>
        </row>
        <row r="4508">
          <cell r="N4508" t="str">
            <v>Manguna Airport | Papua New Guinea</v>
          </cell>
        </row>
        <row r="4509">
          <cell r="N4509" t="str">
            <v>Manners Creek Airport | Australia</v>
          </cell>
        </row>
        <row r="4510">
          <cell r="N4510" t="str">
            <v>Maradi Airport | Niger</v>
          </cell>
        </row>
        <row r="4511">
          <cell r="N4511" t="str">
            <v>Rogue Valley International Medford Airport | United States</v>
          </cell>
        </row>
        <row r="4512">
          <cell r="N4512" t="str">
            <v>Miraflores Airport | Colombia</v>
          </cell>
        </row>
        <row r="4513">
          <cell r="N4513" t="str">
            <v>Machu Pichu Airport | Peru</v>
          </cell>
        </row>
        <row r="4514">
          <cell r="N4514" t="str">
            <v>Mfuwe Airport | Zambia</v>
          </cell>
        </row>
        <row r="4515">
          <cell r="N4515" t="str">
            <v>Accomack County Airport | United States</v>
          </cell>
        </row>
        <row r="4516">
          <cell r="N4516" t="str">
            <v>Méribel Altiport | France</v>
          </cell>
        </row>
        <row r="4517">
          <cell r="N4517" t="str">
            <v>Meselia Airport | Papua New Guinea</v>
          </cell>
        </row>
        <row r="4518">
          <cell r="N4518" t="str">
            <v>Augusto C. Sandino (Managua) International Airport | Nicaragua</v>
          </cell>
        </row>
        <row r="4519">
          <cell r="N4519" t="str">
            <v>Mount Gambier Airport | Australia</v>
          </cell>
        </row>
        <row r="4520">
          <cell r="N4520" t="str">
            <v>Michigan City Municipal Airport | United States</v>
          </cell>
        </row>
        <row r="4521">
          <cell r="N4521" t="str">
            <v>Magdalena Airport | Bolivia, Plurinational State of</v>
          </cell>
        </row>
        <row r="4522">
          <cell r="N4522" t="str">
            <v>Dobbins Air Reserve Base | United States</v>
          </cell>
        </row>
        <row r="4523">
          <cell r="N4523" t="str">
            <v>Regional de Maringá - Sílvio Name Jünior Airport | Brazil</v>
          </cell>
        </row>
        <row r="4524">
          <cell r="N4524" t="str">
            <v>Margate Airport | South Africa</v>
          </cell>
        </row>
        <row r="4525">
          <cell r="N4525" t="str">
            <v>Orange County Airport | United States</v>
          </cell>
        </row>
        <row r="4526">
          <cell r="N4526" t="str">
            <v>Mong Tong Airport | Myanmar</v>
          </cell>
        </row>
        <row r="4527">
          <cell r="N4527" t="str">
            <v>Mönchengladbach Airport | Germany</v>
          </cell>
        </row>
        <row r="4528">
          <cell r="N4528" t="str">
            <v>Montgomery Regional (Dannelly Field) Airport | United States</v>
          </cell>
        </row>
        <row r="4529">
          <cell r="N4529" t="str">
            <v>Baracoa Airport | Colombia</v>
          </cell>
        </row>
        <row r="4530">
          <cell r="N4530" t="str">
            <v>Manga Airport | Papua New Guinea</v>
          </cell>
        </row>
        <row r="4531">
          <cell r="N4531" t="str">
            <v>Aden Adde International Airport | Somalia</v>
          </cell>
        </row>
        <row r="4532">
          <cell r="N4532" t="str">
            <v>Moultrie Municipal Airport | United States</v>
          </cell>
        </row>
        <row r="4533">
          <cell r="N4533" t="str">
            <v>Mangaia Island Airport | Cook Islands</v>
          </cell>
        </row>
        <row r="4534">
          <cell r="N4534" t="str">
            <v>Milingimbi Airport | Australia</v>
          </cell>
        </row>
        <row r="4535">
          <cell r="N4535" t="str">
            <v>Manaung Airport | Myanmar</v>
          </cell>
        </row>
        <row r="4536">
          <cell r="N4536" t="str">
            <v>Margaret River (Station) Airport | Australia</v>
          </cell>
        </row>
        <row r="4537">
          <cell r="N4537" t="str">
            <v>Morgantown Municipal Walter L. Bill Hart Field | United States</v>
          </cell>
        </row>
        <row r="4538">
          <cell r="N4538" t="str">
            <v>Moabi Airport | Gabon</v>
          </cell>
        </row>
        <row r="4539">
          <cell r="N4539" t="str">
            <v>Dayton-Wright Brothers Airport | United States</v>
          </cell>
        </row>
        <row r="4540">
          <cell r="N4540" t="str">
            <v>Myeik Airport | Myanmar</v>
          </cell>
        </row>
        <row r="4541">
          <cell r="N4541" t="str">
            <v>Mahdia Airport | Guyana</v>
          </cell>
        </row>
        <row r="4542">
          <cell r="N4542" t="str">
            <v>Mocopulli Airport | Chile</v>
          </cell>
        </row>
        <row r="4543">
          <cell r="N4543" t="str">
            <v>Mashhad International Airport | Iran, Islamic Republic of</v>
          </cell>
        </row>
        <row r="4544">
          <cell r="N4544" t="str">
            <v>Mitchell Municipal Airport | United States</v>
          </cell>
        </row>
        <row r="4545">
          <cell r="N4545" t="str">
            <v>Morichal Airport | Colombia</v>
          </cell>
        </row>
        <row r="4546">
          <cell r="N4546" t="str">
            <v>Mannheim-City Airport | Germany</v>
          </cell>
        </row>
        <row r="4547">
          <cell r="N4547" t="str">
            <v>Leonard M Thompson International Airport | Bahamas</v>
          </cell>
        </row>
        <row r="4548">
          <cell r="N4548" t="str">
            <v>Moucha Airport | Djibouti</v>
          </cell>
        </row>
        <row r="4549">
          <cell r="N4549" t="str">
            <v>Manhattan Regional Airport | United States</v>
          </cell>
        </row>
        <row r="4550">
          <cell r="N4550" t="str">
            <v>Marshall Memorial Municipal Airport | United States</v>
          </cell>
        </row>
        <row r="4551">
          <cell r="N4551" t="str">
            <v>Hooker County Airport | United States</v>
          </cell>
        </row>
        <row r="4552">
          <cell r="N4552" t="str">
            <v>Mount House Airport | Australia</v>
          </cell>
        </row>
        <row r="4553">
          <cell r="N4553" t="str">
            <v>Mariehamn Airport | Finland</v>
          </cell>
        </row>
        <row r="4554">
          <cell r="N4554" t="str">
            <v>Sacramento Mather Airport | United States</v>
          </cell>
        </row>
        <row r="4555">
          <cell r="N4555" t="str">
            <v>Dunsmuir Muni-Mott Airport | United States</v>
          </cell>
        </row>
        <row r="4556">
          <cell r="N4556" t="str">
            <v>Manchester-Boston Regional Airport | United States</v>
          </cell>
        </row>
        <row r="4557">
          <cell r="N4557" t="str">
            <v>Mount Hotham Airport | Australia</v>
          </cell>
        </row>
        <row r="4558">
          <cell r="N4558" t="str">
            <v>Mojave Airport | United States</v>
          </cell>
        </row>
        <row r="4559">
          <cell r="N4559" t="str">
            <v>Monteagudo Airport | Bolivia, Plurinational State of</v>
          </cell>
        </row>
        <row r="4560">
          <cell r="N4560" t="str">
            <v>Manihiki Island Airport | Cook Islands</v>
          </cell>
        </row>
        <row r="4561">
          <cell r="N4561" t="str">
            <v>Morehead Airport | Papua New Guinea</v>
          </cell>
        </row>
        <row r="4562">
          <cell r="N4562" t="str">
            <v>RAF Mildenhall | United Kingdom</v>
          </cell>
        </row>
        <row r="4563">
          <cell r="N4563" t="str">
            <v>Miami International Airport | United States</v>
          </cell>
        </row>
        <row r="4564">
          <cell r="N4564" t="str">
            <v>Minot Air Force Base | United States</v>
          </cell>
        </row>
        <row r="4565">
          <cell r="N4565" t="str">
            <v>Licenciado Manuel Crescencio Rejon Int Airport | Mexico</v>
          </cell>
        </row>
        <row r="4566">
          <cell r="N4566" t="str">
            <v>Delaware County Johnson Field | United States</v>
          </cell>
        </row>
        <row r="4567">
          <cell r="N4567" t="str">
            <v>Roy Hurd Memorial Airport | United States</v>
          </cell>
        </row>
        <row r="4568">
          <cell r="N4568" t="str">
            <v>Mianyang Airport | China</v>
          </cell>
        </row>
        <row r="4569">
          <cell r="N4569" t="str">
            <v>Mitchell Plateau Airport | Australia</v>
          </cell>
        </row>
        <row r="4570">
          <cell r="N4570" t="str">
            <v>Frank Miloye Milenkowichi-Marília State Airport | Brazil</v>
          </cell>
        </row>
        <row r="4571">
          <cell r="N4571" t="str">
            <v>Mili Island Airport | Marshall Islands</v>
          </cell>
        </row>
        <row r="4572">
          <cell r="N4572" t="str">
            <v>Mikkeli Airport | Finland</v>
          </cell>
        </row>
        <row r="4573">
          <cell r="N4573" t="str">
            <v>Merimbula Airport | Australia</v>
          </cell>
        </row>
        <row r="4574">
          <cell r="N4574" t="str">
            <v>Minnipa Airport | Australia</v>
          </cell>
        </row>
        <row r="4575">
          <cell r="N4575" t="str">
            <v>Ramon Air Base | Israel</v>
          </cell>
        </row>
        <row r="4576">
          <cell r="N4576" t="str">
            <v>Monastir Habib Bourguiba International Airport | Tunisia</v>
          </cell>
        </row>
        <row r="4577">
          <cell r="N4577" t="str">
            <v>Misima Island Airport | Papua New Guinea</v>
          </cell>
        </row>
        <row r="4578">
          <cell r="N4578" t="str">
            <v>Shafter Airport - Minter Field | United States</v>
          </cell>
        </row>
        <row r="4579">
          <cell r="N4579" t="str">
            <v>Maiduguri International Airport | Nigeria</v>
          </cell>
        </row>
        <row r="4580">
          <cell r="N4580" t="str">
            <v>Millville Municipal Airport | United States</v>
          </cell>
        </row>
        <row r="4581">
          <cell r="N4581" t="str">
            <v>Mittebah Airport | Australia</v>
          </cell>
        </row>
        <row r="4582">
          <cell r="N4582" t="str">
            <v>Mainoru Airstrip | Australia</v>
          </cell>
        </row>
        <row r="4583">
          <cell r="N4583" t="str">
            <v>Manja Airport | Madagascar</v>
          </cell>
        </row>
        <row r="4584">
          <cell r="N4584" t="str">
            <v>Mejit Atoll Airport | Marshall Islands</v>
          </cell>
        </row>
        <row r="4585">
          <cell r="N4585" t="str">
            <v>Man Airport | Côte d'Ivoire</v>
          </cell>
        </row>
        <row r="4586">
          <cell r="N4586" t="str">
            <v>Moenjodaro Airport | Pakistan</v>
          </cell>
        </row>
        <row r="4587">
          <cell r="N4587" t="str">
            <v>Majkin Airport | Marshall Islands</v>
          </cell>
        </row>
        <row r="4588">
          <cell r="N4588" t="str">
            <v>Mosjøen Airport (Kjærstad) | Norway</v>
          </cell>
        </row>
        <row r="4589">
          <cell r="N4589" t="str">
            <v>Mayajigua Airport | Cuba</v>
          </cell>
        </row>
        <row r="4590">
          <cell r="N4590" t="str">
            <v>Mitiga Airport | Libya</v>
          </cell>
        </row>
        <row r="4591">
          <cell r="N4591" t="str">
            <v>Moki Airport | Papua New Guinea</v>
          </cell>
        </row>
        <row r="4592">
          <cell r="N4592" t="str">
            <v>Shark Bay Airport | Australia</v>
          </cell>
        </row>
        <row r="4593">
          <cell r="N4593" t="str">
            <v>Mouilla Ville Airport | Gabon</v>
          </cell>
        </row>
        <row r="4594">
          <cell r="N4594" t="str">
            <v>Mbuji Mayi Airport | Congo, the Democratic Republic of the</v>
          </cell>
        </row>
        <row r="4595">
          <cell r="N4595" t="str">
            <v>Amborovy Airport | Madagascar</v>
          </cell>
        </row>
        <row r="4596">
          <cell r="N4596" t="str">
            <v>Mount Etjo Airport | Namibia</v>
          </cell>
        </row>
        <row r="4597">
          <cell r="N4597" t="str">
            <v>Manjimup Airport | Australia</v>
          </cell>
        </row>
        <row r="4598">
          <cell r="N4598" t="str">
            <v>Miramar Airport | Argentina</v>
          </cell>
        </row>
        <row r="4599">
          <cell r="N4599" t="str">
            <v>Maganja da Costa Airport | Mozambique</v>
          </cell>
        </row>
        <row r="4600">
          <cell r="N4600" t="str">
            <v>Mytilene International Airport | Greece</v>
          </cell>
        </row>
        <row r="4601">
          <cell r="N4601" t="str">
            <v>Tampa Padang Airport | Indonesia</v>
          </cell>
        </row>
        <row r="4602">
          <cell r="N4602" t="str">
            <v>San Javier Airport | Spain</v>
          </cell>
        </row>
        <row r="4603">
          <cell r="N4603" t="str">
            <v>Mahenye Airport | Zimbabwe</v>
          </cell>
        </row>
        <row r="4604">
          <cell r="N4604" t="str">
            <v>Ocean County Airport | United States</v>
          </cell>
        </row>
        <row r="4605">
          <cell r="N4605" t="str">
            <v>Mangunjaya Airport | Indonesia</v>
          </cell>
        </row>
        <row r="4606">
          <cell r="N4606" t="str">
            <v>Mirny Airport | Russian Federation</v>
          </cell>
        </row>
        <row r="4607">
          <cell r="N4607" t="str">
            <v>Mariánské Láznč› Airport | Czech Republic</v>
          </cell>
        </row>
        <row r="4608">
          <cell r="N4608" t="str">
            <v>Mekambo Airport | Gabon</v>
          </cell>
        </row>
        <row r="4609">
          <cell r="N4609" t="str">
            <v>Charles B. Wheeler Downtown Airport | United States</v>
          </cell>
        </row>
        <row r="4610">
          <cell r="N4610" t="str">
            <v>General Mitchell International Airport | United States</v>
          </cell>
        </row>
        <row r="4611">
          <cell r="N4611" t="str">
            <v>Muskegon County Airport | United States</v>
          </cell>
        </row>
        <row r="4612">
          <cell r="N4612" t="str">
            <v>Mokhotlong Airport | Lesotho</v>
          </cell>
        </row>
        <row r="4613">
          <cell r="N4613" t="str">
            <v>M'Boki Airport | Central African Republic</v>
          </cell>
        </row>
        <row r="4614">
          <cell r="N4614" t="str">
            <v>Makoua Airport | Congo</v>
          </cell>
        </row>
        <row r="4615">
          <cell r="N4615" t="str">
            <v>Molokai Airport | United States</v>
          </cell>
        </row>
        <row r="4616">
          <cell r="N4616" t="str">
            <v>McKellar-Sipes Regional Airport | United States</v>
          </cell>
        </row>
        <row r="4617">
          <cell r="N4617" t="str">
            <v>Mukah Airport | Malaysia</v>
          </cell>
        </row>
        <row r="4618">
          <cell r="N4618" t="str">
            <v>Malekolon Airport | Papua New Guinea</v>
          </cell>
        </row>
        <row r="4619">
          <cell r="N4619" t="str">
            <v>Makemo Airport | French Polynesia</v>
          </cell>
        </row>
        <row r="4620">
          <cell r="N4620" t="str">
            <v>Mopah Airport | Indonesia</v>
          </cell>
        </row>
        <row r="4621">
          <cell r="N4621" t="str">
            <v>Meekatharra Airport | Australia</v>
          </cell>
        </row>
        <row r="4622">
          <cell r="N4622" t="str">
            <v>Mekane Selam Airport | Ethiopia</v>
          </cell>
        </row>
        <row r="4623">
          <cell r="N4623" t="str">
            <v>Makokou Airport | Gabon</v>
          </cell>
        </row>
        <row r="4624">
          <cell r="N4624" t="str">
            <v>Mount Cavenagh Airport | Australia</v>
          </cell>
        </row>
        <row r="4625">
          <cell r="N4625" t="str">
            <v>Rendani Airport | Indonesia</v>
          </cell>
        </row>
        <row r="4626">
          <cell r="N4626" t="str">
            <v>Mackay Airport | Australia</v>
          </cell>
        </row>
        <row r="4627">
          <cell r="N4627" t="str">
            <v>Malacca Airport | Malaysia</v>
          </cell>
        </row>
        <row r="4628">
          <cell r="N4628" t="str">
            <v>Malta International Airport | Malta</v>
          </cell>
        </row>
        <row r="4629">
          <cell r="N4629" t="str">
            <v>Melbourne International Airport | United States</v>
          </cell>
        </row>
        <row r="4630">
          <cell r="N4630" t="str">
            <v>Mc Alester Regional Airport | United States</v>
          </cell>
        </row>
        <row r="4631">
          <cell r="N4631" t="str">
            <v>Malé International Airport | Maldives</v>
          </cell>
        </row>
        <row r="4632">
          <cell r="N4632" t="str">
            <v>Abdul Rachman Saleh Airport | Indonesia</v>
          </cell>
        </row>
        <row r="4633">
          <cell r="N4633" t="str">
            <v>Quad City International Airport | United States</v>
          </cell>
        </row>
        <row r="4634">
          <cell r="N4634" t="str">
            <v>Malta Airport | United States</v>
          </cell>
        </row>
        <row r="4635">
          <cell r="N4635" t="str">
            <v>Marshall Don Hunter Sr Airport | United States</v>
          </cell>
        </row>
        <row r="4636">
          <cell r="N4636" t="str">
            <v>General Francisco J. Mujica International Airport | Mexico</v>
          </cell>
        </row>
        <row r="4637">
          <cell r="N4637" t="str">
            <v>Melilla Airport | Spain</v>
          </cell>
        </row>
        <row r="4638">
          <cell r="N4638" t="str">
            <v>Milos Airport | Greece</v>
          </cell>
        </row>
        <row r="4639">
          <cell r="N4639" t="str">
            <v>Malabang Airport | Philippines</v>
          </cell>
        </row>
        <row r="4640">
          <cell r="N4640" t="str">
            <v>Malalaua Airport | Papua New Guinea</v>
          </cell>
        </row>
        <row r="4641">
          <cell r="N4641" t="str">
            <v>Millicent Airport | Australia</v>
          </cell>
        </row>
        <row r="4642">
          <cell r="N4642" t="str">
            <v>Frank Wiley Field | United States</v>
          </cell>
        </row>
        <row r="4643">
          <cell r="N4643" t="str">
            <v>Monroe Regional Airport | United States</v>
          </cell>
        </row>
        <row r="4644">
          <cell r="N4644" t="str">
            <v>Merluna Airport | Australia</v>
          </cell>
        </row>
        <row r="4645">
          <cell r="N4645" t="str">
            <v>Spriggs Payne Airport | Liberia</v>
          </cell>
        </row>
        <row r="4646">
          <cell r="N4646" t="str">
            <v>Malatya Erhaç Airport | Turkey</v>
          </cell>
        </row>
        <row r="4647">
          <cell r="N4647" t="str">
            <v>Manley Hot Springs Airport | United States</v>
          </cell>
        </row>
        <row r="4648">
          <cell r="N4648" t="str">
            <v>Cerro Largo International Airport | Uruguay</v>
          </cell>
        </row>
        <row r="4649">
          <cell r="N4649" t="str">
            <v>Memanbetsu Airport | Japan</v>
          </cell>
        </row>
        <row r="4650">
          <cell r="N4650" t="str">
            <v>Ciudad Mante National Airport | Mexico</v>
          </cell>
        </row>
        <row r="4651">
          <cell r="N4651" t="str">
            <v>Minami-Daito Airport | Japan</v>
          </cell>
        </row>
        <row r="4652">
          <cell r="N4652" t="str">
            <v>Durham Tees Valley Airport | United Kingdom</v>
          </cell>
        </row>
        <row r="4653">
          <cell r="N4653" t="str">
            <v>Mamfe Airport | Cameroon</v>
          </cell>
        </row>
        <row r="4654">
          <cell r="N4654" t="str">
            <v>Mount Magnet Airport | Australia</v>
          </cell>
        </row>
        <row r="4655">
          <cell r="N4655" t="str">
            <v>Mammoth Yosemite Airport | United States</v>
          </cell>
        </row>
        <row r="4656">
          <cell r="N4656" t="str">
            <v>McMinn County Airport | United States</v>
          </cell>
        </row>
        <row r="4657">
          <cell r="N4657" t="str">
            <v>Matsumoto Airport | Japan</v>
          </cell>
        </row>
        <row r="4658">
          <cell r="N4658" t="str">
            <v>Murmansk Airport | Russian Federation</v>
          </cell>
        </row>
        <row r="4659">
          <cell r="N4659" t="str">
            <v>Southwest Minnesota Regional Airport - Marshall/Ryan Field | United States</v>
          </cell>
        </row>
        <row r="4660">
          <cell r="N4660" t="str">
            <v>Middlemount Airport | Australia</v>
          </cell>
        </row>
        <row r="4661">
          <cell r="N4661" t="str">
            <v>Maio Airport | Cape Verde</v>
          </cell>
        </row>
        <row r="4662">
          <cell r="N4662" t="str">
            <v>Mbala Airport | Zambia</v>
          </cell>
        </row>
        <row r="4663">
          <cell r="N4663" t="str">
            <v>Selfs Airport | United States</v>
          </cell>
        </row>
        <row r="4664">
          <cell r="N4664" t="str">
            <v>Mc Entire Joint National Guard Base | United States</v>
          </cell>
        </row>
        <row r="4665">
          <cell r="N4665" t="str">
            <v>Morristown Municipal Airport | United States</v>
          </cell>
        </row>
        <row r="4666">
          <cell r="N4666" t="str">
            <v>Mal Airport | Papua New Guinea</v>
          </cell>
        </row>
        <row r="4667">
          <cell r="N4667" t="str">
            <v>Malmö Sturup Airport | Sweden</v>
          </cell>
        </row>
        <row r="4668">
          <cell r="N4668" t="str">
            <v>Miyako Airport | Japan</v>
          </cell>
        </row>
        <row r="4669">
          <cell r="N4669" t="str">
            <v>Maimana Airport | Afghanistan</v>
          </cell>
        </row>
        <row r="4670">
          <cell r="N4670" t="str">
            <v>Melangguane Airport | Indonesia</v>
          </cell>
        </row>
        <row r="4671">
          <cell r="N4671" t="str">
            <v>Muanda Airport | Congo, the Democratic Republic of the</v>
          </cell>
        </row>
        <row r="4672">
          <cell r="N4672" t="str">
            <v>Nacala Airport | Mozambique</v>
          </cell>
        </row>
        <row r="4673">
          <cell r="N4673" t="str">
            <v>Medina Airport | Colombia</v>
          </cell>
        </row>
        <row r="4674">
          <cell r="N4674" t="str">
            <v>Mungeranie Airport | Australia</v>
          </cell>
        </row>
        <row r="4675">
          <cell r="N4675" t="str">
            <v>Mana Island Airport | Fiji</v>
          </cell>
        </row>
        <row r="4676">
          <cell r="N4676" t="str">
            <v>Maningrida Airport | Australia</v>
          </cell>
        </row>
        <row r="4677">
          <cell r="N4677" t="str">
            <v>Rustaq Airport | Oman</v>
          </cell>
        </row>
        <row r="4678">
          <cell r="N4678" t="str">
            <v>John A. Osborne Airport | Montserrat</v>
          </cell>
        </row>
        <row r="4679">
          <cell r="N4679" t="str">
            <v>Mananjary Airport | Madagascar</v>
          </cell>
        </row>
        <row r="4680">
          <cell r="N4680" t="str">
            <v>Maiana Airport | Kiribati</v>
          </cell>
        </row>
        <row r="4681">
          <cell r="N4681" t="str">
            <v>Ninoy Aquino International Airport | Philippines</v>
          </cell>
        </row>
        <row r="4682">
          <cell r="N4682" t="str">
            <v>Menominee Regional Airport | United States</v>
          </cell>
        </row>
        <row r="4683">
          <cell r="N4683" t="str">
            <v>Marion Municipal Airport | United States</v>
          </cell>
        </row>
        <row r="4684">
          <cell r="N4684" t="str">
            <v>Manono Airport | Congo, the Democratic Republic of the</v>
          </cell>
        </row>
        <row r="4685">
          <cell r="N4685" t="str">
            <v>Monto Airport | Australia</v>
          </cell>
        </row>
        <row r="4686">
          <cell r="N4686" t="str">
            <v>Mongu Airport | Zambia</v>
          </cell>
        </row>
        <row r="4687">
          <cell r="N4687" t="str">
            <v>Mansa Airport | Zambia</v>
          </cell>
        </row>
        <row r="4688">
          <cell r="N4688" t="str">
            <v>Minto Al Wright Airport | United States</v>
          </cell>
        </row>
        <row r="4689">
          <cell r="N4689" t="str">
            <v>Mawlamyine Airport | Myanmar</v>
          </cell>
        </row>
        <row r="4690">
          <cell r="N4690" t="str">
            <v>Macdonald Downs Airport | Australia</v>
          </cell>
        </row>
        <row r="4691">
          <cell r="N4691" t="str">
            <v>Manicoré Airport | Brazil</v>
          </cell>
        </row>
        <row r="4692">
          <cell r="N4692" t="str">
            <v>Mono Airport | Solomon Islands</v>
          </cell>
        </row>
        <row r="4693">
          <cell r="N4693" t="str">
            <v>Manassas Regional Airport/Harry P. Davis Field | United States</v>
          </cell>
        </row>
        <row r="4694">
          <cell r="N4694" t="str">
            <v>Orestes Acosta Airport | Cuba</v>
          </cell>
        </row>
        <row r="4695">
          <cell r="N4695" t="str">
            <v>Mobile Regional Airport | United States</v>
          </cell>
        </row>
        <row r="4696">
          <cell r="N4696" t="str">
            <v>Mário Ribeiro Airport | Brazil</v>
          </cell>
        </row>
        <row r="4697">
          <cell r="N4697" t="str">
            <v>Modesto City Co-Harry Sham Field | United States</v>
          </cell>
        </row>
        <row r="4698">
          <cell r="N4698" t="str">
            <v>Momeik Airport | Myanmar</v>
          </cell>
        </row>
        <row r="4699">
          <cell r="N4699" t="str">
            <v>Maumere(Wai Oti) Airport | Indonesia</v>
          </cell>
        </row>
        <row r="4700">
          <cell r="N4700" t="str">
            <v>Mong Hsat Airport | Myanmar</v>
          </cell>
        </row>
        <row r="4701">
          <cell r="N4701" t="str">
            <v>Maleo Airport | Indonesia</v>
          </cell>
        </row>
        <row r="4702">
          <cell r="N4702" t="str">
            <v>Mitiaro Island Airport | Cook Islands</v>
          </cell>
        </row>
        <row r="4703">
          <cell r="N4703" t="str">
            <v>Moengo Airstrip | Suriname</v>
          </cell>
        </row>
        <row r="4704">
          <cell r="N4704" t="str">
            <v>Molde Airport | Norway</v>
          </cell>
        </row>
        <row r="4705">
          <cell r="N4705" t="str">
            <v>Letfotar Airport | Mauritania</v>
          </cell>
        </row>
        <row r="4706">
          <cell r="N4706" t="str">
            <v>Mount Cook Airport | New Zealand</v>
          </cell>
        </row>
        <row r="4707">
          <cell r="N4707" t="str">
            <v>Moomba Airport | Australia</v>
          </cell>
        </row>
        <row r="4708">
          <cell r="N4708" t="str">
            <v>Morondava Airport | Madagascar</v>
          </cell>
        </row>
        <row r="4709">
          <cell r="N4709" t="str">
            <v>Minot International Airport | United States</v>
          </cell>
        </row>
        <row r="4710">
          <cell r="N4710" t="str">
            <v>Mountain Village Airport | United States</v>
          </cell>
        </row>
        <row r="4711">
          <cell r="N4711" t="str">
            <v>Moranbah Airport | Australia</v>
          </cell>
        </row>
        <row r="4712">
          <cell r="N4712" t="str">
            <v>Monterrey Airport | Colombia</v>
          </cell>
        </row>
        <row r="4713">
          <cell r="N4713" t="str">
            <v>Moorea Airport | French Polynesia</v>
          </cell>
        </row>
        <row r="4714">
          <cell r="N4714" t="str">
            <v>Katima Mulilo Airport | Namibia</v>
          </cell>
        </row>
        <row r="4715">
          <cell r="N4715" t="str">
            <v>Muko Muko Airport | Indonesia</v>
          </cell>
        </row>
        <row r="4716">
          <cell r="N4716" t="str">
            <v>Sindhri Tharparkar Airport | Pakistan</v>
          </cell>
        </row>
        <row r="4717">
          <cell r="N4717" t="str">
            <v>Mapoda Airport | Papua New Guinea</v>
          </cell>
        </row>
        <row r="4718">
          <cell r="N4718" t="str">
            <v>Makini Airport | Papua New Guinea</v>
          </cell>
        </row>
        <row r="4719">
          <cell r="N4719" t="str">
            <v>Godofredo P. Ramos Airport | Philippines</v>
          </cell>
        </row>
        <row r="4720">
          <cell r="N4720" t="str">
            <v>Mamitupo Airport | Panama</v>
          </cell>
        </row>
        <row r="4721">
          <cell r="N4721" t="str">
            <v>Petit Jean Park Airport | United States</v>
          </cell>
        </row>
        <row r="4722">
          <cell r="N4722" t="str">
            <v>Montpellier-Méditerranée Airport | France</v>
          </cell>
        </row>
        <row r="4723">
          <cell r="N4723" t="str">
            <v>Maputo Airport | Mozambique</v>
          </cell>
        </row>
        <row r="4724">
          <cell r="N4724" t="str">
            <v>Mount Pleasant Airport | Falkland Islands (Malvinas)</v>
          </cell>
        </row>
        <row r="4725">
          <cell r="N4725" t="str">
            <v>Pocono Mountains Municipal Airport | United States</v>
          </cell>
        </row>
        <row r="4726">
          <cell r="N4726" t="str">
            <v>Mulatupo Airport | Panama</v>
          </cell>
        </row>
        <row r="4727">
          <cell r="N4727" t="str">
            <v>Maliana airport | Indonesia</v>
          </cell>
        </row>
        <row r="4728">
          <cell r="N4728" t="str">
            <v>Maliana Airport | Timor-Leste</v>
          </cell>
        </row>
        <row r="4729">
          <cell r="N4729" t="str">
            <v>Mapua(Mabua) Airport | Papua New Guinea</v>
          </cell>
        </row>
        <row r="4730">
          <cell r="N4730" t="str">
            <v>Edward F Knapp State Airport | United States</v>
          </cell>
        </row>
        <row r="4731">
          <cell r="N4731" t="str">
            <v>Mariupol International Airport | Ukraine</v>
          </cell>
        </row>
        <row r="4732">
          <cell r="N4732" t="str">
            <v>Miyanmin Airport | Papua New Guinea</v>
          </cell>
        </row>
        <row r="4733">
          <cell r="N4733" t="str">
            <v>Maripasoula Airport | French Guiana</v>
          </cell>
        </row>
        <row r="4734">
          <cell r="N4734" t="str">
            <v>Mount Pleasant Municipal Airport | United States</v>
          </cell>
        </row>
        <row r="4735">
          <cell r="N4735" t="str">
            <v>Mandora Airport | Australia</v>
          </cell>
        </row>
        <row r="4736">
          <cell r="N4736" t="str">
            <v>Macomb Municipal Airport | United States</v>
          </cell>
        </row>
        <row r="4737">
          <cell r="N4737" t="str">
            <v>Miquelon Airport | Saint Pierre and Miquelon</v>
          </cell>
        </row>
        <row r="4738">
          <cell r="N4738" t="str">
            <v>Maquinchao Airport | Argentina</v>
          </cell>
        </row>
        <row r="4739">
          <cell r="N4739" t="str">
            <v>Marqua Airport | Australia</v>
          </cell>
        </row>
        <row r="4740">
          <cell r="N4740" t="str">
            <v>Magnitogorsk International Airport | Russian Federation</v>
          </cell>
        </row>
        <row r="4741">
          <cell r="N4741" t="str">
            <v>Midgard Airport | Namibia</v>
          </cell>
        </row>
        <row r="4742">
          <cell r="N4742" t="str">
            <v>Minaçu Airport | Brazil</v>
          </cell>
        </row>
        <row r="4743">
          <cell r="N4743" t="str">
            <v>Moma Airport | Russian Federation</v>
          </cell>
        </row>
        <row r="4744">
          <cell r="N4744" t="str">
            <v>San Matías Airport | Bolivia, Plurinational State of</v>
          </cell>
        </row>
        <row r="4745">
          <cell r="N4745" t="str">
            <v>Mildura Airport | Australia</v>
          </cell>
        </row>
        <row r="4746">
          <cell r="N4746" t="str">
            <v>Mardin Airport | Turkey</v>
          </cell>
        </row>
        <row r="4747">
          <cell r="N4747" t="str">
            <v>Mo i Rana Airport, Røssvoll | Norway</v>
          </cell>
        </row>
        <row r="4748">
          <cell r="N4748" t="str">
            <v>Malam Airport | Papua New Guinea</v>
          </cell>
        </row>
        <row r="4749">
          <cell r="N4749" t="str">
            <v>Kruger Mpumalanga International Airport | South Africa</v>
          </cell>
        </row>
        <row r="4750">
          <cell r="N4750" t="str">
            <v>Moundou Airport | Chad</v>
          </cell>
        </row>
        <row r="4751">
          <cell r="N4751" t="str">
            <v>Mosquera Airport | Colombia</v>
          </cell>
        </row>
        <row r="4752">
          <cell r="N4752" t="str">
            <v>Mustique Airport | Saint Vincent and the Grenadines</v>
          </cell>
        </row>
        <row r="4753">
          <cell r="N4753" t="str">
            <v>Sawyer International Airport | United States</v>
          </cell>
        </row>
        <row r="4754">
          <cell r="N4754" t="str">
            <v>Mariquita Airport | Colombia</v>
          </cell>
        </row>
        <row r="4755">
          <cell r="N4755" t="str">
            <v>Mostaganem Airport | Algeria</v>
          </cell>
        </row>
        <row r="4756">
          <cell r="N4756" t="str">
            <v>Mekele Airport | Ethiopia</v>
          </cell>
        </row>
        <row r="4757">
          <cell r="N4757" t="str">
            <v>Smyrna Airport | United States</v>
          </cell>
        </row>
        <row r="4758">
          <cell r="N4758" t="str">
            <v>Margaret River Airport | Australia</v>
          </cell>
        </row>
        <row r="4759">
          <cell r="N4759" t="str">
            <v>Misratah Airport | Libya</v>
          </cell>
        </row>
        <row r="4760">
          <cell r="N4760" t="str">
            <v>Eastern WV Regional Airport/Shepherd Field | United States</v>
          </cell>
        </row>
        <row r="4761">
          <cell r="N4761" t="str">
            <v>Maury County Airport | United States</v>
          </cell>
        </row>
        <row r="4762">
          <cell r="N4762" t="str">
            <v>Alberto Carnevalli Airport | Venezuela, Bolivarian Republic of</v>
          </cell>
        </row>
        <row r="4763">
          <cell r="N4763" t="str">
            <v>Mara Lodges Airport | Kenya</v>
          </cell>
        </row>
        <row r="4764">
          <cell r="N4764" t="str">
            <v>Mara Serena Lodge Airstrip | Kenya</v>
          </cell>
        </row>
        <row r="4765">
          <cell r="N4765" t="str">
            <v>Marfa Municipal Airport | United States</v>
          </cell>
        </row>
        <row r="4766">
          <cell r="N4766" t="str">
            <v>Mareeba Airport | Australia</v>
          </cell>
        </row>
        <row r="4767">
          <cell r="N4767" t="str">
            <v>May River Airstrip | Papua New Guinea</v>
          </cell>
        </row>
        <row r="4768">
          <cell r="N4768" t="str">
            <v>Merrill Field | United States</v>
          </cell>
        </row>
        <row r="4769">
          <cell r="N4769" t="str">
            <v>Marco Island Executive Airport | United States</v>
          </cell>
        </row>
        <row r="4770">
          <cell r="N4770" t="str">
            <v>Manari Airport | Papua New Guinea</v>
          </cell>
        </row>
        <row r="4771">
          <cell r="N4771" t="str">
            <v>Foothills Regional Airport | United States</v>
          </cell>
        </row>
        <row r="4772">
          <cell r="N4772" t="str">
            <v>Hood Airport | New Zealand</v>
          </cell>
        </row>
        <row r="4773">
          <cell r="N4773" t="str">
            <v>Marla Airport | Australia</v>
          </cell>
        </row>
        <row r="4774">
          <cell r="N4774" t="str">
            <v>Marinduque Airport | Philippines</v>
          </cell>
        </row>
        <row r="4775">
          <cell r="N4775" t="str">
            <v>Jose Maria Velasco Ibarra Airport | Ecuador</v>
          </cell>
        </row>
        <row r="4776">
          <cell r="N4776" t="str">
            <v>Marseille Provence Airport | France</v>
          </cell>
        </row>
        <row r="4777">
          <cell r="N4777" t="str">
            <v>Moroak Airport | Australia</v>
          </cell>
        </row>
        <row r="4778">
          <cell r="N4778" t="str">
            <v>Sir Seewoosagur Ramgoolam International Airport | Mauritius</v>
          </cell>
        </row>
        <row r="4779">
          <cell r="N4779" t="str">
            <v>Mineralnyye Vody Airport | Russian Federation</v>
          </cell>
        </row>
        <row r="4780">
          <cell r="N4780" t="str">
            <v>Lolland Falster Maribo Airport | Denmark</v>
          </cell>
        </row>
        <row r="4781">
          <cell r="N4781" t="str">
            <v>Mahshahr Airport | Iran, Islamic Republic of</v>
          </cell>
        </row>
        <row r="4782">
          <cell r="N4782" t="str">
            <v>Monterey Peninsula Airport | United States</v>
          </cell>
        </row>
        <row r="4783">
          <cell r="N4783" t="str">
            <v>Moree Airport | Australia</v>
          </cell>
        </row>
        <row r="4784">
          <cell r="N4784" t="str">
            <v>Muskrat Dam Airport | Canada</v>
          </cell>
        </row>
        <row r="4785">
          <cell r="N4785" t="str">
            <v>Falcon Field | United States</v>
          </cell>
        </row>
        <row r="4786">
          <cell r="N4786" t="str">
            <v>Mount Swan Airport | Australia</v>
          </cell>
        </row>
        <row r="4787">
          <cell r="N4787" t="str">
            <v>Masirah Air Base | Oman</v>
          </cell>
        </row>
        <row r="4788">
          <cell r="N4788" t="str">
            <v>Masalembo Airport | Indonesia</v>
          </cell>
        </row>
        <row r="4789">
          <cell r="N4789" t="str">
            <v>Misawa Air Base | Japan</v>
          </cell>
        </row>
        <row r="4790">
          <cell r="N4790" t="str">
            <v>Northwest Alabama Regional Airport | United States</v>
          </cell>
        </row>
        <row r="4791">
          <cell r="N4791" t="str">
            <v>Masi Manimba Airport | Congo, the Democratic Republic of the</v>
          </cell>
        </row>
        <row r="4792">
          <cell r="N4792" t="str">
            <v>Dane County Regional Truax Field | United States</v>
          </cell>
        </row>
        <row r="4793">
          <cell r="N4793" t="str">
            <v>Missoula International Airport | United States</v>
          </cell>
        </row>
        <row r="4794">
          <cell r="N4794" t="str">
            <v>Minneapolis-St Paul International/Wold-Chamberlain Airport | United States</v>
          </cell>
        </row>
        <row r="4795">
          <cell r="N4795" t="str">
            <v>Minsk National Airport | Belarus</v>
          </cell>
        </row>
        <row r="4796">
          <cell r="N4796" t="str">
            <v>Muș Airport | Turkey</v>
          </cell>
        </row>
        <row r="4797">
          <cell r="N4797" t="str">
            <v>Massena International Richards Field | United States</v>
          </cell>
        </row>
        <row r="4798">
          <cell r="N4798" t="str">
            <v>Maastricht Aachen Airport | Netherlands</v>
          </cell>
        </row>
        <row r="4799">
          <cell r="N4799" t="str">
            <v>Moshoeshoe I International Airport | Lesotho</v>
          </cell>
        </row>
        <row r="4800">
          <cell r="N4800" t="str">
            <v>Sullivan County International Airport | United States</v>
          </cell>
        </row>
        <row r="4801">
          <cell r="N4801" t="str">
            <v>Massawa International Airport | Eritrea</v>
          </cell>
        </row>
        <row r="4802">
          <cell r="N4802" t="str">
            <v>Mossendjo Airport | Congo</v>
          </cell>
        </row>
        <row r="4803">
          <cell r="N4803" t="str">
            <v>Louis Armstrong New Orleans International Airport | United States</v>
          </cell>
        </row>
        <row r="4804">
          <cell r="N4804" t="str">
            <v>Namibe Airport | Angola</v>
          </cell>
        </row>
        <row r="4805">
          <cell r="N4805" t="str">
            <v>Matamata Glider Airport | New Zealand</v>
          </cell>
        </row>
        <row r="4806">
          <cell r="N4806" t="str">
            <v>Montelibano Airport | Colombia</v>
          </cell>
        </row>
        <row r="4807">
          <cell r="N4807" t="str">
            <v>Selfridge Air National Guard Base Airport | United States</v>
          </cell>
        </row>
        <row r="4808">
          <cell r="N4808" t="str">
            <v>Mount Sanford Station Airport | Australia</v>
          </cell>
        </row>
        <row r="4809">
          <cell r="N4809" t="str">
            <v>Monte Alegre Airport | Brazil</v>
          </cell>
        </row>
        <row r="4810">
          <cell r="N4810" t="str">
            <v>Mizan Teferi Airport | Ethiopia</v>
          </cell>
        </row>
        <row r="4811">
          <cell r="N4811" t="str">
            <v>Vila Bela da Santíssima Trindade Airport | Brazil</v>
          </cell>
        </row>
        <row r="4812">
          <cell r="N4812" t="str">
            <v>The Florida Keys Marathon Airport | United States</v>
          </cell>
        </row>
        <row r="4813">
          <cell r="N4813" t="str">
            <v>Mosteiros Airport | Cape Verde</v>
          </cell>
        </row>
        <row r="4814">
          <cell r="N4814" t="str">
            <v>Montrose Regional Airport | United States</v>
          </cell>
        </row>
        <row r="4815">
          <cell r="N4815" t="str">
            <v>Makin Island Airport | Kiribati</v>
          </cell>
        </row>
        <row r="4816">
          <cell r="N4816" t="str">
            <v>Maitland Airport | Australia</v>
          </cell>
        </row>
        <row r="4817">
          <cell r="N4817" t="str">
            <v>Martin State Airport | United States</v>
          </cell>
        </row>
        <row r="4818">
          <cell r="N4818" t="str">
            <v>Coles County Memorial Airport | United States</v>
          </cell>
        </row>
        <row r="4819">
          <cell r="N4819" t="str">
            <v>Montauk Airport | United States</v>
          </cell>
        </row>
        <row r="4820">
          <cell r="N4820" t="str">
            <v>Mitchell Airport | Australia</v>
          </cell>
        </row>
        <row r="4821">
          <cell r="N4821" t="str">
            <v>Los Garzones Airport | Colombia</v>
          </cell>
        </row>
        <row r="4822">
          <cell r="N4822" t="str">
            <v>Matsapha Airport | Swaziland</v>
          </cell>
        </row>
        <row r="4823">
          <cell r="N4823" t="str">
            <v>Minatitlán/Coatzacoalcos National Airport | Mexico</v>
          </cell>
        </row>
        <row r="4824">
          <cell r="N4824" t="str">
            <v>Montepuez Airport | Mozambique</v>
          </cell>
        </row>
        <row r="4825">
          <cell r="N4825" t="str">
            <v>Mota Lava Airport | Vanuatu</v>
          </cell>
        </row>
        <row r="4826">
          <cell r="N4826" t="str">
            <v>Manitowoc County Airport | United States</v>
          </cell>
        </row>
        <row r="4827">
          <cell r="N4827" t="str">
            <v>Metro Field | United States</v>
          </cell>
        </row>
        <row r="4828">
          <cell r="N4828" t="str">
            <v>General Mariano Escobedo International Airport | Mexico</v>
          </cell>
        </row>
        <row r="4829">
          <cell r="N4829" t="str">
            <v>Bar Yehuda Airfield | Israel</v>
          </cell>
        </row>
        <row r="4830">
          <cell r="N4830" t="str">
            <v>Munda Airport | Solomon Islands</v>
          </cell>
        </row>
        <row r="4831">
          <cell r="N4831" t="str">
            <v>Maun Airport | Botswana</v>
          </cell>
        </row>
        <row r="4832">
          <cell r="N4832" t="str">
            <v>Munich Airport | Germany</v>
          </cell>
        </row>
        <row r="4833">
          <cell r="N4833" t="str">
            <v>Mueda Airport | Mozambique</v>
          </cell>
        </row>
        <row r="4834">
          <cell r="N4834" t="str">
            <v>Waimea Kohala Airport | United States</v>
          </cell>
        </row>
        <row r="4835">
          <cell r="N4835" t="str">
            <v>Muting Airport | Indonesia</v>
          </cell>
        </row>
        <row r="4836">
          <cell r="N4836" t="str">
            <v>Mulege Airport | Mexico</v>
          </cell>
        </row>
        <row r="4837">
          <cell r="N4837" t="str">
            <v>Mersa Matruh Airport | Egypt</v>
          </cell>
        </row>
        <row r="4838">
          <cell r="N4838" t="str">
            <v>Muir Army Air Field (Fort Indiantown Gap) Airport | United States</v>
          </cell>
        </row>
        <row r="4839">
          <cell r="N4839" t="str">
            <v>Mui River Airport | Ethiopia</v>
          </cell>
        </row>
        <row r="4840">
          <cell r="N4840" t="str">
            <v>Mauke Airport | Cook Islands</v>
          </cell>
        </row>
        <row r="4841">
          <cell r="N4841" t="str">
            <v>Mumias Airport | Kenya</v>
          </cell>
        </row>
        <row r="4842">
          <cell r="N4842" t="str">
            <v>Maturín Airport | Venezuela, Bolivarian Republic of</v>
          </cell>
        </row>
        <row r="4843">
          <cell r="N4843" t="str">
            <v>Mountain Home Air Force Base | United States</v>
          </cell>
        </row>
        <row r="4844">
          <cell r="N4844" t="str">
            <v>Mulga Park Airport | Australia</v>
          </cell>
        </row>
        <row r="4845">
          <cell r="N4845" t="str">
            <v>Muccan Station Airport | Australia</v>
          </cell>
        </row>
        <row r="4846">
          <cell r="N4846" t="str">
            <v>Marudi Airport | Malaysia</v>
          </cell>
        </row>
        <row r="4847">
          <cell r="N4847" t="str">
            <v>JMSDF Minami Torishima Air Base | Japan</v>
          </cell>
        </row>
        <row r="4848">
          <cell r="N4848" t="str">
            <v>Muscatine Municipal Airport | United States</v>
          </cell>
        </row>
        <row r="4849">
          <cell r="N4849" t="str">
            <v>Ghriss Airport | Algeria</v>
          </cell>
        </row>
        <row r="4850">
          <cell r="N4850" t="str">
            <v>Multan International Airport | Pakistan</v>
          </cell>
        </row>
        <row r="4851">
          <cell r="N4851" t="str">
            <v>Mouyondzi Airport | Congo</v>
          </cell>
        </row>
        <row r="4852">
          <cell r="N4852" t="str">
            <v>Musoma Airport | Tanzania, United Republic of</v>
          </cell>
        </row>
        <row r="4853">
          <cell r="N4853" t="str">
            <v>Reykjahlíð Airport | Iceland</v>
          </cell>
        </row>
        <row r="4854">
          <cell r="N4854" t="str">
            <v>M'Vengue El Hadj Omar Bongo Ondimba International Airport | Gabon</v>
          </cell>
        </row>
        <row r="4855">
          <cell r="N4855" t="str">
            <v>Monroe County Aeroplex Airport | United States</v>
          </cell>
        </row>
        <row r="4856">
          <cell r="N4856" t="str">
            <v>Carrasco International /General C L Berisso Airport | Uruguay</v>
          </cell>
        </row>
        <row r="4857">
          <cell r="N4857" t="str">
            <v>Montevideo Chippewa County Airport | United States</v>
          </cell>
        </row>
        <row r="4858">
          <cell r="N4858" t="str">
            <v>Dix-Sept Rosado Airport | Brazil</v>
          </cell>
        </row>
        <row r="4859">
          <cell r="N4859" t="str">
            <v>Mulka Airport | Australia</v>
          </cell>
        </row>
        <row r="4860">
          <cell r="N4860" t="str">
            <v>Morrisville Stowe State Airport | United States</v>
          </cell>
        </row>
        <row r="4861">
          <cell r="N4861" t="str">
            <v>Kayenta Airport | United States</v>
          </cell>
        </row>
        <row r="4862">
          <cell r="N4862" t="str">
            <v>Mongo Airport | Chad</v>
          </cell>
        </row>
        <row r="4863">
          <cell r="N4863" t="str">
            <v>Fabio Alberto Leon Bentley Airport | Colombia</v>
          </cell>
        </row>
        <row r="4864">
          <cell r="N4864" t="str">
            <v>Mogilev Airport | Belarus</v>
          </cell>
        </row>
        <row r="4865">
          <cell r="N4865" t="str">
            <v>Salak Airport | Cameroon</v>
          </cell>
        </row>
        <row r="4866">
          <cell r="N4866" t="str">
            <v>Mucuri Airport | Brazil</v>
          </cell>
        </row>
        <row r="4867">
          <cell r="N4867" t="str">
            <v>Mataiva Airport | French Polynesia</v>
          </cell>
        </row>
        <row r="4868">
          <cell r="N4868" t="str">
            <v>Musgrave Airport | Australia</v>
          </cell>
        </row>
        <row r="4869">
          <cell r="N4869" t="str">
            <v>Megève Altiport | France</v>
          </cell>
        </row>
        <row r="4870">
          <cell r="N4870" t="str">
            <v>Skagit Regional Airport | United States</v>
          </cell>
        </row>
        <row r="4871">
          <cell r="N4871" t="str">
            <v>Minvoul Airport | Gabon</v>
          </cell>
        </row>
        <row r="4872">
          <cell r="N4872" t="str">
            <v>Martha's Vineyard Airport | United States</v>
          </cell>
        </row>
        <row r="4873">
          <cell r="N4873" t="str">
            <v>Masvingo International Airport | Zimbabwe</v>
          </cell>
        </row>
        <row r="4874">
          <cell r="N4874" t="str">
            <v>Williamson County Regional Airport | United States</v>
          </cell>
        </row>
        <row r="4875">
          <cell r="N4875" t="str">
            <v>Morawa Airport | Australia</v>
          </cell>
        </row>
        <row r="4876">
          <cell r="N4876" t="str">
            <v>Lawrence J Timmerman Airport | United States</v>
          </cell>
        </row>
        <row r="4877">
          <cell r="N4877" t="str">
            <v>Mianwali Air Base | Pakistan</v>
          </cell>
        </row>
        <row r="4878">
          <cell r="N4878" t="str">
            <v>Merowe New Airport | Sudan</v>
          </cell>
        </row>
        <row r="4879">
          <cell r="N4879" t="str">
            <v>Maewo-Naone Airport | Vanuatu</v>
          </cell>
        </row>
        <row r="4880">
          <cell r="N4880" t="str">
            <v>Marawaka Airport | Papua New Guinea</v>
          </cell>
        </row>
        <row r="4881">
          <cell r="N4881" t="str">
            <v>Grant County International Airport | United States</v>
          </cell>
        </row>
        <row r="4882">
          <cell r="N4882" t="str">
            <v>Maramuni Airport | Papua New Guinea</v>
          </cell>
        </row>
        <row r="4883">
          <cell r="N4883" t="str">
            <v>Matthews Ridge Airport | Guyana</v>
          </cell>
        </row>
        <row r="4884">
          <cell r="N4884" t="str">
            <v>Tarempa Airport | Indonesia</v>
          </cell>
        </row>
        <row r="4885">
          <cell r="N4885" t="str">
            <v>Mineral Wells Regional Airport | United States</v>
          </cell>
        </row>
        <row r="4886">
          <cell r="N4886" t="str">
            <v>Mwadui Airport | Tanzania, United Republic of</v>
          </cell>
        </row>
        <row r="4887">
          <cell r="N4887" t="str">
            <v>Middletown Regional Airport | United States</v>
          </cell>
        </row>
        <row r="4888">
          <cell r="N4888" t="str">
            <v>Mountain Airport | Nepal</v>
          </cell>
        </row>
        <row r="4889">
          <cell r="N4889" t="str">
            <v>Magway Airport | Myanmar</v>
          </cell>
        </row>
        <row r="4890">
          <cell r="N4890" t="str">
            <v>Motswari Airport | South Africa</v>
          </cell>
        </row>
        <row r="4891">
          <cell r="N4891" t="str">
            <v>Moolawatana Airport | Australia</v>
          </cell>
        </row>
        <row r="4892">
          <cell r="N4892" t="str">
            <v>Mondulkiri Airport | Cambodia</v>
          </cell>
        </row>
        <row r="4893">
          <cell r="N4893" t="str">
            <v>Muan International Airport | Korea, Republic of</v>
          </cell>
        </row>
        <row r="4894">
          <cell r="N4894" t="str">
            <v>Miranda Downs Airport | Australia</v>
          </cell>
        </row>
        <row r="4895">
          <cell r="N4895" t="str">
            <v>Mwanza Airport | Tanzania, United Republic of</v>
          </cell>
        </row>
        <row r="4896">
          <cell r="N4896" t="str">
            <v>Manila Municipal Airport | United States</v>
          </cell>
        </row>
        <row r="4897">
          <cell r="N4897" t="str">
            <v>Andi Jemma Airport | Indonesia</v>
          </cell>
        </row>
        <row r="4898">
          <cell r="N4898" t="str">
            <v>Monticello Airport | United States</v>
          </cell>
        </row>
        <row r="4899">
          <cell r="N4899" t="str">
            <v>Marion Downs Airport | Australia</v>
          </cell>
        </row>
        <row r="4900">
          <cell r="N4900" t="str">
            <v>Laurinburg Maxton Airport | United States</v>
          </cell>
        </row>
        <row r="4901">
          <cell r="N4901" t="str">
            <v>Maxwell Air Force Base | United States</v>
          </cell>
        </row>
        <row r="4902">
          <cell r="N4902" t="str">
            <v>Marlboro Airport | United States</v>
          </cell>
        </row>
        <row r="4903">
          <cell r="N4903" t="str">
            <v>Moro Airport | Papua New Guinea</v>
          </cell>
        </row>
        <row r="4904">
          <cell r="N4904" t="str">
            <v>Mati National Airport | Philippines</v>
          </cell>
        </row>
        <row r="4905">
          <cell r="N4905" t="str">
            <v>Minna Airport | Nigeria</v>
          </cell>
        </row>
        <row r="4906">
          <cell r="N4906" t="str">
            <v>Mindik Airport | Papua New Guinea</v>
          </cell>
        </row>
        <row r="4907">
          <cell r="N4907" t="str">
            <v>General Rodolfo Sánchez Taboada International Airport | Mexico</v>
          </cell>
        </row>
        <row r="4908">
          <cell r="N4908" t="str">
            <v>Morombe Airport | Madagascar</v>
          </cell>
        </row>
        <row r="4909">
          <cell r="N4909" t="str">
            <v>Morlaix-Ploujean Airport | France</v>
          </cell>
        </row>
        <row r="4910">
          <cell r="N4910" t="str">
            <v>Malpensa International Airport | Italy</v>
          </cell>
        </row>
        <row r="4911">
          <cell r="N4911" t="str">
            <v>Moussoro Airport | Chad</v>
          </cell>
        </row>
        <row r="4912">
          <cell r="N4912" t="str">
            <v>Myrhorod Air Base | Ukraine</v>
          </cell>
        </row>
        <row r="4913">
          <cell r="N4913" t="str">
            <v>Maota Airport | Samoa</v>
          </cell>
        </row>
        <row r="4914">
          <cell r="N4914" t="str">
            <v>Maintirano Airport | Madagascar</v>
          </cell>
        </row>
        <row r="4915">
          <cell r="N4915" t="str">
            <v>Mullewa Airport | Australia</v>
          </cell>
        </row>
        <row r="4916">
          <cell r="N4916" t="str">
            <v>Mörön Airport | Mongolia</v>
          </cell>
        </row>
        <row r="4917">
          <cell r="N4917" t="str">
            <v>Mandalgobi Airport | Mongolia</v>
          </cell>
        </row>
        <row r="4918">
          <cell r="N4918" t="str">
            <v>Mora Airport | Sweden</v>
          </cell>
        </row>
        <row r="4919">
          <cell r="N4919" t="str">
            <v>Mc Carthy Airport | United States</v>
          </cell>
        </row>
        <row r="4920">
          <cell r="N4920" t="str">
            <v>Meixian Airport | China</v>
          </cell>
        </row>
        <row r="4921">
          <cell r="N4921" t="str">
            <v>Moruya Airport | Australia</v>
          </cell>
        </row>
        <row r="4922">
          <cell r="N4922" t="str">
            <v>Mayumba Airport | Gabon</v>
          </cell>
        </row>
        <row r="4923">
          <cell r="N4923" t="str">
            <v>Escuela Mariscal Sucre Airport | Venezuela, Bolivarian Republic of</v>
          </cell>
        </row>
        <row r="4924">
          <cell r="N4924" t="str">
            <v>Malindi Airport | Kenya</v>
          </cell>
        </row>
        <row r="4925">
          <cell r="N4925" t="str">
            <v>Miyakejima Airport | Japan</v>
          </cell>
        </row>
        <row r="4926">
          <cell r="N4926" t="str">
            <v>Montgomery-Gibbs Executive Airport | United States</v>
          </cell>
        </row>
        <row r="4927">
          <cell r="N4927" t="str">
            <v>Mayaguana Airport | Bahamas</v>
          </cell>
        </row>
        <row r="4928">
          <cell r="N4928" t="str">
            <v>Murray Island Airport | Australia</v>
          </cell>
        </row>
        <row r="4929">
          <cell r="N4929" t="str">
            <v>Matsuyama Airport | Japan</v>
          </cell>
        </row>
        <row r="4930">
          <cell r="N4930" t="str">
            <v>May Creek Airport | United States</v>
          </cell>
        </row>
        <row r="4931">
          <cell r="N4931" t="str">
            <v>McCall Municipal Airport | United States</v>
          </cell>
        </row>
        <row r="4932">
          <cell r="N4932" t="str">
            <v>Monkey Mountain Airport | Guyana</v>
          </cell>
        </row>
        <row r="4933">
          <cell r="N4933" t="str">
            <v>Mareb Airport | Yemen</v>
          </cell>
        </row>
        <row r="4934">
          <cell r="N4934" t="str">
            <v>Camballin Airport | Australia</v>
          </cell>
        </row>
        <row r="4935">
          <cell r="N4935" t="str">
            <v>Mary Airport | Turkmenistan</v>
          </cell>
        </row>
        <row r="4936">
          <cell r="N4936" t="str">
            <v>Mysore Airport | India</v>
          </cell>
        </row>
        <row r="4937">
          <cell r="N4937" t="str">
            <v>Myrtle Beach International Airport | United States</v>
          </cell>
        </row>
        <row r="4938">
          <cell r="N4938" t="str">
            <v>Moyale Airport | Ethiopia</v>
          </cell>
        </row>
        <row r="4939">
          <cell r="N4939" t="str">
            <v>Myitkyina Airport | Myanmar</v>
          </cell>
        </row>
        <row r="4940">
          <cell r="N4940" t="str">
            <v>Mekoryuk Airport | United States</v>
          </cell>
        </row>
        <row r="4941">
          <cell r="N4941" t="str">
            <v>Yuba County Airport | United States</v>
          </cell>
        </row>
        <row r="4942">
          <cell r="N4942" t="str">
            <v>Mtwara Airport | Tanzania, United Republic of</v>
          </cell>
        </row>
        <row r="4943">
          <cell r="N4943" t="str">
            <v>Menyamya Airport | Papua New Guinea</v>
          </cell>
        </row>
        <row r="4944">
          <cell r="N4944" t="str">
            <v>Miri Airport | Malaysia</v>
          </cell>
        </row>
        <row r="4945">
          <cell r="N4945" t="str">
            <v>Monkey Bay Airport | Malawi</v>
          </cell>
        </row>
        <row r="4946">
          <cell r="N4946" t="str">
            <v>Mayor PNP Nancy Flores Paucar Airport | Peru</v>
          </cell>
        </row>
        <row r="4947">
          <cell r="N4947" t="str">
            <v>Mocímboa da Praia Airport | Mozambique</v>
          </cell>
        </row>
        <row r="4948">
          <cell r="N4948" t="str">
            <v>Mitzic Airport | Gabon</v>
          </cell>
        </row>
        <row r="4949">
          <cell r="N4949" t="str">
            <v>Méndez Airport | Ecuador</v>
          </cell>
        </row>
        <row r="4950">
          <cell r="N4950" t="str">
            <v>Manatee Airport | Belize</v>
          </cell>
        </row>
        <row r="4951">
          <cell r="N4951" t="str">
            <v>Makung Airport | Taiwan, Province of China</v>
          </cell>
        </row>
        <row r="4952">
          <cell r="N4952" t="str">
            <v>Amasya Merzifon Airport | Turkey</v>
          </cell>
        </row>
        <row r="4953">
          <cell r="N4953" t="str">
            <v>Mopti Airport | Mali</v>
          </cell>
        </row>
        <row r="4954">
          <cell r="N4954" t="str">
            <v>Pinal Airpark | United States</v>
          </cell>
        </row>
        <row r="4955">
          <cell r="N4955" t="str">
            <v>Marakei Airport | Kiribati</v>
          </cell>
        </row>
        <row r="4956">
          <cell r="N4956" t="str">
            <v>La Nubia Airport | Colombia</v>
          </cell>
        </row>
        <row r="4957">
          <cell r="N4957" t="str">
            <v>Sierra Maestra Airport | Cuba</v>
          </cell>
        </row>
        <row r="4958">
          <cell r="N4958" t="str">
            <v>Motueka Airport | New Zealand</v>
          </cell>
        </row>
        <row r="4959">
          <cell r="N4959" t="str">
            <v>Mkuze Airport | South Africa</v>
          </cell>
        </row>
        <row r="4960">
          <cell r="N4960" t="str">
            <v>Mazar I Sharif Airport | Afghanistan</v>
          </cell>
        </row>
        <row r="4961">
          <cell r="N4961" t="str">
            <v>Mostyn Airport | Malaysia</v>
          </cell>
        </row>
        <row r="4962">
          <cell r="N4962" t="str">
            <v>General Rafael Buelna International Airport | Mexico</v>
          </cell>
        </row>
        <row r="4963">
          <cell r="N4963" t="str">
            <v>Muzaffarpur Airport | India</v>
          </cell>
        </row>
        <row r="4964">
          <cell r="N4964" t="str">
            <v>Mulu Airport | Malaysia</v>
          </cell>
        </row>
        <row r="4965">
          <cell r="N4965" t="str">
            <v>Mecheria Airport | Algeria</v>
          </cell>
        </row>
        <row r="4966">
          <cell r="N4966" t="str">
            <v>Mossel Bay Airport | South Africa</v>
          </cell>
        </row>
        <row r="4967">
          <cell r="N4967" t="str">
            <v>Marion Municipal Airport | United States</v>
          </cell>
        </row>
        <row r="4968">
          <cell r="N4968" t="str">
            <v>Narrabri Airport | Australia</v>
          </cell>
        </row>
        <row r="4969">
          <cell r="N4969" t="str">
            <v>Naracoorte Airport | Australia</v>
          </cell>
        </row>
        <row r="4970">
          <cell r="N4970" t="str">
            <v>Macanal Airport | Colombia</v>
          </cell>
        </row>
        <row r="4971">
          <cell r="N4971" t="str">
            <v>Natitingou Airport | Benin</v>
          </cell>
        </row>
        <row r="4972">
          <cell r="N4972" t="str">
            <v>Banaina Airport | Indonesia</v>
          </cell>
        </row>
        <row r="4973">
          <cell r="N4973" t="str">
            <v>Dr. Babasaheb Ambedkar International Airport | India</v>
          </cell>
        </row>
        <row r="4974">
          <cell r="N4974" t="str">
            <v>Naha Airport | Indonesia</v>
          </cell>
        </row>
        <row r="4975">
          <cell r="N4975" t="str">
            <v>Annai Airport | Guyana</v>
          </cell>
        </row>
        <row r="4976">
          <cell r="N4976" t="str">
            <v>Nakhchivan Airport | Azerbaijan</v>
          </cell>
        </row>
        <row r="4977">
          <cell r="N4977" t="str">
            <v>Nakhon Ratchasima Airport | Thailand</v>
          </cell>
        </row>
        <row r="4978">
          <cell r="N4978" t="str">
            <v>Nalchik Airport | Russian Federation</v>
          </cell>
        </row>
        <row r="4979">
          <cell r="N4979" t="str">
            <v>Namlea Airport | Indonesia</v>
          </cell>
        </row>
        <row r="4980">
          <cell r="N4980" t="str">
            <v>Nadi International Airport | Fiji</v>
          </cell>
        </row>
        <row r="4981">
          <cell r="N4981" t="str">
            <v>Nanchong Gaoping Airport | China</v>
          </cell>
        </row>
        <row r="4982">
          <cell r="N4982" t="str">
            <v>Naples International Airport | Italy</v>
          </cell>
        </row>
        <row r="4983">
          <cell r="N4983" t="str">
            <v>Qaanaaq Airport | Greenland</v>
          </cell>
        </row>
        <row r="4984">
          <cell r="N4984" t="str">
            <v>Puerto Nare Airport | Colombia</v>
          </cell>
        </row>
        <row r="4985">
          <cell r="N4985" t="str">
            <v>Lynden Pindling International Airport | Bahamas</v>
          </cell>
        </row>
        <row r="4986">
          <cell r="N4986" t="str">
            <v>Governador Aluízio Alves International Airport | Brazil</v>
          </cell>
        </row>
        <row r="4987">
          <cell r="N4987" t="str">
            <v>Napuka Island Airport | French Polynesia</v>
          </cell>
        </row>
        <row r="4988">
          <cell r="N4988" t="str">
            <v>Nevșehir Kapadokya Airport | Turkey</v>
          </cell>
        </row>
        <row r="4989">
          <cell r="N4989" t="str">
            <v>Narathiwat Airport | Thailand</v>
          </cell>
        </row>
        <row r="4990">
          <cell r="N4990" t="str">
            <v>Beijing Nanyuan Airport | China</v>
          </cell>
        </row>
        <row r="4991">
          <cell r="N4991" t="str">
            <v>Nana Airport | Solomon Islands</v>
          </cell>
        </row>
        <row r="4992">
          <cell r="N4992" t="str">
            <v>Nambaiyufa Airport | Papua New Guinea</v>
          </cell>
        </row>
        <row r="4993">
          <cell r="N4993" t="str">
            <v>Barranco Minas Airport | Colombia</v>
          </cell>
        </row>
        <row r="4994">
          <cell r="N4994" t="str">
            <v>Begishevo Airport | Russian Federation</v>
          </cell>
        </row>
        <row r="4995">
          <cell r="N4995" t="str">
            <v>Enfidha - Hammamet International Airport | Tunisia</v>
          </cell>
        </row>
        <row r="4996">
          <cell r="N4996" t="str">
            <v>New Orleans NAS JRB/Alvin Callender Field | United States</v>
          </cell>
        </row>
        <row r="4997">
          <cell r="N4997" t="str">
            <v>Nambucca Heads Airport | Australia</v>
          </cell>
        </row>
        <row r="4998">
          <cell r="N4998" t="str">
            <v>San Blas Airport | Panama</v>
          </cell>
        </row>
        <row r="4999">
          <cell r="N4999" t="str">
            <v>Annobón Airport | Equatorial Guinea</v>
          </cell>
        </row>
        <row r="5000">
          <cell r="N5000" t="str">
            <v>Jomo Kenyatta International Airport | Kenya</v>
          </cell>
        </row>
        <row r="5001">
          <cell r="N5001" t="str">
            <v>Changbaishan Airport | China</v>
          </cell>
        </row>
        <row r="5002">
          <cell r="N5002" t="str">
            <v>Leeward Point Field | Cuba</v>
          </cell>
        </row>
        <row r="5003">
          <cell r="N5003" t="str">
            <v>Nabire Airport | Indonesia</v>
          </cell>
        </row>
        <row r="5004">
          <cell r="N5004" t="str">
            <v>North Caicos Airport | Turks and Caicos Islands</v>
          </cell>
        </row>
        <row r="5005">
          <cell r="N5005" t="str">
            <v>Nice-Côte d'Azur Airport | France</v>
          </cell>
        </row>
        <row r="5006">
          <cell r="N5006" t="str">
            <v>Nuevo Casas Grandes Airport | Mexico</v>
          </cell>
        </row>
        <row r="5007">
          <cell r="N5007" t="str">
            <v>Nachingwea Airport | Tanzania, United Republic of</v>
          </cell>
        </row>
        <row r="5008">
          <cell r="N5008" t="str">
            <v>Necocli Airport | Colombia</v>
          </cell>
        </row>
        <row r="5009">
          <cell r="N5009" t="str">
            <v>Sunchales Aeroclub Airport | Argentina</v>
          </cell>
        </row>
        <row r="5010">
          <cell r="N5010" t="str">
            <v>Newcastle Airport | United Kingdom</v>
          </cell>
        </row>
        <row r="5011">
          <cell r="N5011" t="str">
            <v>Chenega Bay Airport | United States</v>
          </cell>
        </row>
        <row r="5012">
          <cell r="N5012" t="str">
            <v>Quonset State Airport | United States</v>
          </cell>
        </row>
        <row r="5013">
          <cell r="N5013" t="str">
            <v>San Carlos | Nicaragua</v>
          </cell>
        </row>
        <row r="5014">
          <cell r="N5014" t="str">
            <v>Newcastle Airport | South Africa</v>
          </cell>
        </row>
        <row r="5015">
          <cell r="N5015" t="str">
            <v>Guanacaste Airport | Costa Rica</v>
          </cell>
        </row>
        <row r="5016">
          <cell r="N5016" t="str">
            <v>Nukus Airport | Uzbekistan</v>
          </cell>
        </row>
        <row r="5017">
          <cell r="N5017" t="str">
            <v>Annecy-Haute-Savoie-Mont Blanc Airport | France</v>
          </cell>
        </row>
        <row r="5018">
          <cell r="N5018" t="str">
            <v>Bandanaira Airport | Indonesia</v>
          </cell>
        </row>
        <row r="5019">
          <cell r="N5019" t="str">
            <v>Nouadhibou International Airport | Mauritania</v>
          </cell>
        </row>
        <row r="5020">
          <cell r="N5020" t="str">
            <v>Nanded Airport | India</v>
          </cell>
        </row>
        <row r="5021">
          <cell r="N5021" t="str">
            <v>Sumbe Airport | Angola</v>
          </cell>
        </row>
        <row r="5022">
          <cell r="N5022" t="str">
            <v>Mandera Airport | Kenya</v>
          </cell>
        </row>
        <row r="5023">
          <cell r="N5023" t="str">
            <v>Ndalatandos Airport | Angola</v>
          </cell>
        </row>
        <row r="5024">
          <cell r="N5024" t="str">
            <v>Qiqihar Sanjiazi Airport | China</v>
          </cell>
        </row>
        <row r="5025">
          <cell r="N5025" t="str">
            <v>Namudi Airport | Papua New Guinea</v>
          </cell>
        </row>
        <row r="5026">
          <cell r="N5026" t="str">
            <v>N'Djamena International Airport | Chad</v>
          </cell>
        </row>
        <row r="5027">
          <cell r="N5027" t="str">
            <v>Namorik Atoll Airport | Marshall Islands</v>
          </cell>
        </row>
        <row r="5028">
          <cell r="N5028" t="str">
            <v>N'Délé Airport | Central African Republic</v>
          </cell>
        </row>
        <row r="5029">
          <cell r="N5029" t="str">
            <v>Mendi Airport | Ethiopia</v>
          </cell>
        </row>
        <row r="5030">
          <cell r="N5030" t="str">
            <v>Nadunumu Airport | Papua New Guinea</v>
          </cell>
        </row>
        <row r="5031">
          <cell r="N5031" t="str">
            <v>Nador International Airport | Morocco</v>
          </cell>
        </row>
        <row r="5032">
          <cell r="N5032" t="str">
            <v>Sandstone Airport | Australia</v>
          </cell>
        </row>
        <row r="5033">
          <cell r="N5033" t="str">
            <v>Rundu Airport | Namibia</v>
          </cell>
        </row>
        <row r="5034">
          <cell r="N5034" t="str">
            <v>Sanday Airport | United Kingdom</v>
          </cell>
        </row>
        <row r="5035">
          <cell r="N5035" t="str">
            <v>Necochea Airport | Argentina</v>
          </cell>
        </row>
        <row r="5036">
          <cell r="N5036" t="str">
            <v>Neftekamsk Airport | Russian Federation</v>
          </cell>
        </row>
        <row r="5037">
          <cell r="N5037" t="str">
            <v>Negril Airport | Jamaica</v>
          </cell>
        </row>
        <row r="5038">
          <cell r="N5038" t="str">
            <v>Terney Airport | Russian Federation</v>
          </cell>
        </row>
        <row r="5039">
          <cell r="N5039" t="str">
            <v>Nejjo Airport | Ethiopia</v>
          </cell>
        </row>
        <row r="5040">
          <cell r="N5040" t="str">
            <v>Nekemte Airport | Ethiopia</v>
          </cell>
        </row>
        <row r="5041">
          <cell r="N5041" t="str">
            <v>Lakehurst Maxfield Field Airport | United States</v>
          </cell>
        </row>
        <row r="5042">
          <cell r="N5042" t="str">
            <v>Whitehouse Naval Outlying Field | United States</v>
          </cell>
        </row>
        <row r="5043">
          <cell r="N5043" t="str">
            <v>Chulman Airport | Russian Federation</v>
          </cell>
        </row>
        <row r="5044">
          <cell r="N5044" t="str">
            <v>Sam Neua Airport | Lao People's Democratic Republic</v>
          </cell>
        </row>
        <row r="5045">
          <cell r="N5045" t="str">
            <v>Vance W. Amory International Airport | Saint Kitts and Nevis</v>
          </cell>
        </row>
        <row r="5046">
          <cell r="N5046" t="str">
            <v>Lakefront Airport | United States</v>
          </cell>
        </row>
        <row r="5047">
          <cell r="N5047" t="str">
            <v>Nefteyugansk Airport | Russian Federation</v>
          </cell>
        </row>
        <row r="5048">
          <cell r="N5048" t="str">
            <v>Fallon Naval Air Station | United States</v>
          </cell>
        </row>
        <row r="5049">
          <cell r="N5049" t="str">
            <v>Mata'aho Airport | Tonga</v>
          </cell>
        </row>
        <row r="5050">
          <cell r="N5050" t="str">
            <v>Nafurah 1 Airport | Libya</v>
          </cell>
        </row>
        <row r="5051">
          <cell r="N5051" t="str">
            <v>Young Airport | Australia</v>
          </cell>
        </row>
        <row r="5052">
          <cell r="N5052" t="str">
            <v>Ningbo Lishe International Airport | China</v>
          </cell>
        </row>
        <row r="5053">
          <cell r="N5053" t="str">
            <v>Captain Auguste George Airport | Virgin Islands, British</v>
          </cell>
        </row>
        <row r="5054">
          <cell r="N5054" t="str">
            <v>N'Gaoundéré Airport | Cameroon</v>
          </cell>
        </row>
        <row r="5055">
          <cell r="N5055" t="str">
            <v>Kaneohe Bay MCAS (Marion E. Carl Field) Airport | United States</v>
          </cell>
        </row>
        <row r="5056">
          <cell r="N5056" t="str">
            <v>Ngau Airport | Fiji</v>
          </cell>
        </row>
        <row r="5057">
          <cell r="N5057" t="str">
            <v>Nogliki Airport | Russian Federation</v>
          </cell>
        </row>
        <row r="5058">
          <cell r="N5058" t="str">
            <v>Ngala Airport | South Africa</v>
          </cell>
        </row>
        <row r="5059">
          <cell r="N5059" t="str">
            <v>Chubu Centrair International Airport | Japan</v>
          </cell>
        </row>
        <row r="5060">
          <cell r="N5060" t="str">
            <v>Ngari Gunsa Airport | China</v>
          </cell>
        </row>
        <row r="5061">
          <cell r="N5061" t="str">
            <v>Nagasaki Airport | Japan</v>
          </cell>
        </row>
        <row r="5062">
          <cell r="N5062" t="str">
            <v>Norfolk Naval Station (Chambers Field) | United States</v>
          </cell>
        </row>
        <row r="5063">
          <cell r="N5063" t="str">
            <v>Manang Airport | Nepal</v>
          </cell>
        </row>
        <row r="5064">
          <cell r="N5064" t="str">
            <v>Al Minhad Air Base | United Arab Emirates</v>
          </cell>
        </row>
        <row r="5065">
          <cell r="N5065" t="str">
            <v>New Halfa Airport | Sudan</v>
          </cell>
        </row>
        <row r="5066">
          <cell r="N5066" t="str">
            <v>Patuxent River Naval Air Station (Trapnell Field) | United States</v>
          </cell>
        </row>
        <row r="5067">
          <cell r="N5067" t="str">
            <v>Nushki Airport | Pakistan</v>
          </cell>
        </row>
        <row r="5068">
          <cell r="N5068" t="str">
            <v>RAF Northolt | United Kingdom</v>
          </cell>
        </row>
        <row r="5069">
          <cell r="N5069" t="str">
            <v>Nuku Hiva Airport | French Polynesia</v>
          </cell>
        </row>
        <row r="5070">
          <cell r="N5070" t="str">
            <v>Naval Outlying Field Barin | United States</v>
          </cell>
        </row>
        <row r="5071">
          <cell r="N5071" t="str">
            <v>Brunswick Executive Airport | United States</v>
          </cell>
        </row>
        <row r="5072">
          <cell r="N5072" t="str">
            <v>Nimba Airport | Liberia</v>
          </cell>
        </row>
        <row r="5073">
          <cell r="N5073" t="str">
            <v>Nikolai Airport | United States</v>
          </cell>
        </row>
        <row r="5074">
          <cell r="N5074" t="str">
            <v>Camp Nifty Airport | Australia</v>
          </cell>
        </row>
        <row r="5075">
          <cell r="N5075" t="str">
            <v>Nikunau Airport | Kiribati</v>
          </cell>
        </row>
        <row r="5076">
          <cell r="N5076" t="str">
            <v>Niokolo-Koba Airport | Senegal</v>
          </cell>
        </row>
        <row r="5077">
          <cell r="N5077" t="str">
            <v>Diori Hamani International Airport | Niger</v>
          </cell>
        </row>
        <row r="5078">
          <cell r="N5078" t="str">
            <v>Nioki Airport | Congo, the Democratic Republic of the</v>
          </cell>
        </row>
        <row r="5079">
          <cell r="N5079" t="str">
            <v>Jacksonville Naval Air Station (Towers Field) | United States</v>
          </cell>
        </row>
        <row r="5080">
          <cell r="N5080" t="str">
            <v>Chase Field Industrial Airport | United States</v>
          </cell>
        </row>
        <row r="5081">
          <cell r="N5081" t="str">
            <v>Simberi Airport | Papua New Guinea</v>
          </cell>
        </row>
        <row r="5082">
          <cell r="N5082" t="str">
            <v>Niort-Souché Airport | France</v>
          </cell>
        </row>
        <row r="5083">
          <cell r="N5083" t="str">
            <v>Naiu Airport | French Polynesia</v>
          </cell>
        </row>
        <row r="5084">
          <cell r="N5084" t="str">
            <v>Nioro du Sahel Airport | Mali</v>
          </cell>
        </row>
        <row r="5085">
          <cell r="N5085" t="str">
            <v>JMSDF Atsugi Air Base / Naval Air Facility Atsugi | Japan</v>
          </cell>
        </row>
        <row r="5086">
          <cell r="N5086" t="str">
            <v>Nizhnevartovsk Airport | Russian Federation</v>
          </cell>
        </row>
        <row r="5087">
          <cell r="N5087" t="str">
            <v>Al Najaf International Airport | Iraq</v>
          </cell>
        </row>
        <row r="5088">
          <cell r="N5088" t="str">
            <v>El Centro NAF Airport (Vraciu Field) | United States</v>
          </cell>
        </row>
        <row r="5089">
          <cell r="N5089" t="str">
            <v>Noonkanbah Airport | Australia</v>
          </cell>
        </row>
        <row r="5090">
          <cell r="N5090" t="str">
            <v>Nouakchott-Oumtounsy International Airport | Mauritania</v>
          </cell>
        </row>
        <row r="5091">
          <cell r="N5091" t="str">
            <v>Sinak Airport | Indonesia</v>
          </cell>
        </row>
        <row r="5092">
          <cell r="N5092" t="str">
            <v>Nanjing Lukou Airport | China</v>
          </cell>
        </row>
        <row r="5093">
          <cell r="N5093" t="str">
            <v>N'Kolo-Fuma Airport | Congo, the Democratic Republic of the</v>
          </cell>
        </row>
        <row r="5094">
          <cell r="N5094" t="str">
            <v>Nagoya Airport | Japan</v>
          </cell>
        </row>
        <row r="5095">
          <cell r="N5095" t="str">
            <v>Nankina Airport | Papua New Guinea</v>
          </cell>
        </row>
        <row r="5096">
          <cell r="N5096" t="str">
            <v>Nukutepipi Airport | French Polynesia</v>
          </cell>
        </row>
        <row r="5097">
          <cell r="N5097" t="str">
            <v>Nkongsamba Airport | Cameroon</v>
          </cell>
        </row>
        <row r="5098">
          <cell r="N5098" t="str">
            <v>Şırnak Şerafettin Elçi Airport | Turkey</v>
          </cell>
        </row>
        <row r="5099">
          <cell r="N5099" t="str">
            <v>Nkaus Airport | Lesotho</v>
          </cell>
        </row>
        <row r="5100">
          <cell r="N5100" t="str">
            <v>Diego Garcia Naval Support Facility | British Indian Ocean Territory</v>
          </cell>
        </row>
        <row r="5101">
          <cell r="N5101" t="str">
            <v>Miramar Marine Corps Air Station - Mitscher Field | United States</v>
          </cell>
        </row>
        <row r="5102">
          <cell r="N5102" t="str">
            <v>Yokangassi Airport | Congo</v>
          </cell>
        </row>
        <row r="5103">
          <cell r="N5103" t="str">
            <v>Simon Mwansa Kapwepwe International Airport | Zambia</v>
          </cell>
        </row>
        <row r="5104">
          <cell r="N5104" t="str">
            <v>Lemoore Naval Air Station (Reeves Field) Airport | United States</v>
          </cell>
        </row>
        <row r="5105">
          <cell r="N5105" t="str">
            <v>Quetzalcóatl International Airport | Mexico</v>
          </cell>
        </row>
        <row r="5106">
          <cell r="N5106" t="str">
            <v>Jerry Tyler Memorial Airport | United States</v>
          </cell>
        </row>
        <row r="5107">
          <cell r="N5107" t="str">
            <v>Darnley Island Airport | Australia</v>
          </cell>
        </row>
        <row r="5108">
          <cell r="N5108" t="str">
            <v>Nelson Lagoon Airport | United States</v>
          </cell>
        </row>
        <row r="5109">
          <cell r="N5109" t="str">
            <v>Ninglang Luguhu Airport | China</v>
          </cell>
        </row>
        <row r="5110">
          <cell r="N5110" t="str">
            <v>Nikolayevsk-na-Amure Airport | Russian Federation</v>
          </cell>
        </row>
        <row r="5111">
          <cell r="N5111" t="str">
            <v>Norfolk Island International Airport | Norfolk Island</v>
          </cell>
        </row>
        <row r="5112">
          <cell r="N5112" t="str">
            <v>Nullagine Airport | Australia</v>
          </cell>
        </row>
        <row r="5113">
          <cell r="N5113" t="str">
            <v>Kneeland Airport | United States</v>
          </cell>
        </row>
        <row r="5114">
          <cell r="N5114" t="str">
            <v>Ndolo Airport | Congo, the Democratic Republic of the</v>
          </cell>
        </row>
        <row r="5115">
          <cell r="N5115" t="str">
            <v>Nelspruit Airport | South Africa</v>
          </cell>
        </row>
        <row r="5116">
          <cell r="N5116" t="str">
            <v>Nicholson Airport | Australia</v>
          </cell>
        </row>
        <row r="5117">
          <cell r="N5117" t="str">
            <v>Xinyuan Nalati Airport | China</v>
          </cell>
        </row>
        <row r="5118">
          <cell r="N5118" t="str">
            <v>Santa Lucia Air Force Base | Mexico</v>
          </cell>
        </row>
        <row r="5119">
          <cell r="N5119" t="str">
            <v>Mykolaiv International Airport | Ukraine</v>
          </cell>
        </row>
        <row r="5120">
          <cell r="N5120" t="str">
            <v>Namangan Airport | Uzbekistan</v>
          </cell>
        </row>
        <row r="5121">
          <cell r="N5121" t="str">
            <v>Daman Airport | India</v>
          </cell>
        </row>
        <row r="5122">
          <cell r="N5122" t="str">
            <v>Normans Cay Airport | Bahamas</v>
          </cell>
        </row>
        <row r="5123">
          <cell r="N5123" t="str">
            <v>Nightmute Airport | United States</v>
          </cell>
        </row>
        <row r="5124">
          <cell r="N5124" t="str">
            <v>San Miguel Airport | Panama</v>
          </cell>
        </row>
        <row r="5125">
          <cell r="N5125" t="str">
            <v>Fort McMurray / Mildred Lake Airport | Canada</v>
          </cell>
        </row>
        <row r="5126">
          <cell r="N5126" t="str">
            <v>Nomane Airport | Papua New Guinea</v>
          </cell>
        </row>
        <row r="5127">
          <cell r="N5127" t="str">
            <v>New Moon Airport | Australia</v>
          </cell>
        </row>
        <row r="5128">
          <cell r="N5128" t="str">
            <v>Nappa Merrie Airport | Australia</v>
          </cell>
        </row>
        <row r="5129">
          <cell r="N5129" t="str">
            <v>Namsang Airport | Myanmar</v>
          </cell>
        </row>
        <row r="5130">
          <cell r="N5130" t="str">
            <v>Namtu Airport | Myanmar</v>
          </cell>
        </row>
        <row r="5131">
          <cell r="N5131" t="str">
            <v>Kenitra Airport | Morocco</v>
          </cell>
        </row>
        <row r="5132">
          <cell r="N5132" t="str">
            <v>Santa Ana Airport | Solomon Islands</v>
          </cell>
        </row>
        <row r="5133">
          <cell r="N5133" t="str">
            <v>Nangade Airport | Mozambique</v>
          </cell>
        </row>
        <row r="5134">
          <cell r="N5134" t="str">
            <v>Nanning Wuxu Airport | China</v>
          </cell>
        </row>
        <row r="5135">
          <cell r="N5135" t="str">
            <v>Namutoni Airport | Namibia</v>
          </cell>
        </row>
        <row r="5136">
          <cell r="N5136" t="str">
            <v>Naknek Airport | United States</v>
          </cell>
        </row>
        <row r="5137">
          <cell r="N5137" t="str">
            <v>Nondalton Airport | United States</v>
          </cell>
        </row>
        <row r="5138">
          <cell r="N5138" t="str">
            <v>Naryan Mar Airport | Russian Federation</v>
          </cell>
        </row>
        <row r="5139">
          <cell r="N5139" t="str">
            <v>Connemara Regional Airport | Ireland</v>
          </cell>
        </row>
        <row r="5140">
          <cell r="N5140" t="str">
            <v>Nan Airport | Thailand</v>
          </cell>
        </row>
        <row r="5141">
          <cell r="N5141" t="str">
            <v>Nanuque Airport | Brazil</v>
          </cell>
        </row>
        <row r="5142">
          <cell r="N5142" t="str">
            <v>Nunukan Airport | Indonesia</v>
          </cell>
        </row>
        <row r="5143">
          <cell r="N5143" t="str">
            <v>Nanyang Jiangying Airport | China</v>
          </cell>
        </row>
        <row r="5144">
          <cell r="N5144" t="str">
            <v>Nowra Airport | Australia</v>
          </cell>
        </row>
        <row r="5145">
          <cell r="N5145" t="str">
            <v>Nosara Airport | Costa Rica</v>
          </cell>
        </row>
        <row r="5146">
          <cell r="N5146" t="str">
            <v>Ireland West Knock Airport | Ireland</v>
          </cell>
        </row>
        <row r="5147">
          <cell r="N5147" t="str">
            <v>Norden-Norddeich Airport | Germany</v>
          </cell>
        </row>
        <row r="5148">
          <cell r="N5148" t="str">
            <v>Nogales International Airport | Mexico</v>
          </cell>
        </row>
        <row r="5149">
          <cell r="N5149" t="str">
            <v>Noyabrsk Airport | Russian Federation</v>
          </cell>
        </row>
        <row r="5150">
          <cell r="N5150" t="str">
            <v>Xavantina Airport | Brazil</v>
          </cell>
        </row>
        <row r="5151">
          <cell r="N5151" t="str">
            <v>Nomad River Airport | Papua New Guinea</v>
          </cell>
        </row>
        <row r="5152">
          <cell r="N5152" t="str">
            <v>Nonouti Airport | Kiribati</v>
          </cell>
        </row>
        <row r="5153">
          <cell r="N5153" t="str">
            <v>Naoro Airport | Papua New Guinea</v>
          </cell>
        </row>
        <row r="5154">
          <cell r="N5154" t="str">
            <v>Sinop Airport | Turkey</v>
          </cell>
        </row>
        <row r="5155">
          <cell r="N5155" t="str">
            <v>Norðfjörður Airport | Iceland</v>
          </cell>
        </row>
        <row r="5156">
          <cell r="N5156" t="str">
            <v>Fascene Airport | Madagascar</v>
          </cell>
        </row>
        <row r="5157">
          <cell r="N5157" t="str">
            <v>Marin County Airport - Gnoss Field | United States</v>
          </cell>
        </row>
        <row r="5158">
          <cell r="N5158" t="str">
            <v>La Tontouta International Airport | New Caledonia</v>
          </cell>
        </row>
        <row r="5159">
          <cell r="N5159" t="str">
            <v>Nova Lisboa Airport | Angola</v>
          </cell>
        </row>
        <row r="5160">
          <cell r="N5160" t="str">
            <v>Spichenkovo Airport | Russian Federation</v>
          </cell>
        </row>
        <row r="5161">
          <cell r="N5161" t="str">
            <v>Pensacola Naval Air Station/Forrest Sherman Field | United States</v>
          </cell>
        </row>
        <row r="5162">
          <cell r="N5162" t="str">
            <v>Hawke's Bay Airport | New Zealand</v>
          </cell>
        </row>
        <row r="5163">
          <cell r="N5163" t="str">
            <v>Nipa Airport | Papua New Guinea</v>
          </cell>
        </row>
        <row r="5164">
          <cell r="N5164" t="str">
            <v>Nephi Municipal Airport | United States</v>
          </cell>
        </row>
        <row r="5165">
          <cell r="N5165" t="str">
            <v>New Plymouth Airport | New Zealand</v>
          </cell>
        </row>
        <row r="5166">
          <cell r="N5166" t="str">
            <v>Nanga Pinoh Airport | Indonesia</v>
          </cell>
        </row>
        <row r="5167">
          <cell r="N5167" t="str">
            <v>Napperby Airport | Australia</v>
          </cell>
        </row>
        <row r="5168">
          <cell r="N5168" t="str">
            <v>Novo Progresso Airport | Brazil</v>
          </cell>
        </row>
        <row r="5169">
          <cell r="N5169" t="str">
            <v>Newport State Airport | United States</v>
          </cell>
        </row>
        <row r="5170">
          <cell r="N5170" t="str">
            <v>San Pedro Airport | Colombia</v>
          </cell>
        </row>
        <row r="5171">
          <cell r="N5171" t="str">
            <v>Mpanda Airport | Tanzania, United Republic of</v>
          </cell>
        </row>
        <row r="5172">
          <cell r="N5172" t="str">
            <v>Millington-Memphis Airport | United States</v>
          </cell>
        </row>
        <row r="5173">
          <cell r="N5173" t="str">
            <v>Kingsville Naval Air Station | United States</v>
          </cell>
        </row>
        <row r="5174">
          <cell r="N5174" t="str">
            <v>Niquelândia Airport | Brazil</v>
          </cell>
        </row>
        <row r="5175">
          <cell r="N5175" t="str">
            <v>Presidente Peron Airport | Argentina</v>
          </cell>
        </row>
        <row r="5176">
          <cell r="N5176" t="str">
            <v>Nottingham Airport | United Kingdom</v>
          </cell>
        </row>
        <row r="5177">
          <cell r="N5177" t="str">
            <v>Reyes Murillo Airport | Colombia</v>
          </cell>
        </row>
        <row r="5178">
          <cell r="N5178" t="str">
            <v>Naval Air Station Key West/Boca Chica Field | United States</v>
          </cell>
        </row>
        <row r="5179">
          <cell r="N5179" t="str">
            <v>Newquay Cornwall Airport | United Kingdom</v>
          </cell>
        </row>
        <row r="5180">
          <cell r="N5180" t="str">
            <v>Narrandera Airport | Australia</v>
          </cell>
        </row>
        <row r="5181">
          <cell r="N5181" t="str">
            <v>Naval Station Mayport (Admiral David L. Mcdonald Field) | United States</v>
          </cell>
        </row>
        <row r="5182">
          <cell r="N5182" t="str">
            <v>Norderney Airport | Germany</v>
          </cell>
        </row>
        <row r="5183">
          <cell r="N5183" t="str">
            <v>Namrole Airport | Indonesia</v>
          </cell>
        </row>
        <row r="5184">
          <cell r="N5184" t="str">
            <v>Narrogin Airport | Australia</v>
          </cell>
        </row>
        <row r="5185">
          <cell r="N5185" t="str">
            <v>Grand Lake Regional Airport | United States</v>
          </cell>
        </row>
        <row r="5186">
          <cell r="N5186" t="str">
            <v>Norrköping Airport | Sweden</v>
          </cell>
        </row>
        <row r="5187">
          <cell r="N5187" t="str">
            <v>North Ronaldsay Airport | United Kingdom</v>
          </cell>
        </row>
        <row r="5188">
          <cell r="N5188" t="str">
            <v>Nara Airport | Mali</v>
          </cell>
        </row>
        <row r="5189">
          <cell r="N5189" t="str">
            <v>Weeze Airport | Germany</v>
          </cell>
        </row>
        <row r="5190">
          <cell r="N5190" t="str">
            <v>José Aponte de la Torre Airport | Puerto Rico</v>
          </cell>
        </row>
        <row r="5191">
          <cell r="N5191" t="str">
            <v>Naval Outlying Field Imperial Beach (Ream Field) | United States</v>
          </cell>
        </row>
        <row r="5192">
          <cell r="N5192" t="str">
            <v>Narita International Airport | Japan</v>
          </cell>
        </row>
        <row r="5193">
          <cell r="N5193" t="str">
            <v>Newry Airport | Australia</v>
          </cell>
        </row>
        <row r="5194">
          <cell r="N5194" t="str">
            <v>Whiting Field Naval Air Station - North | United States</v>
          </cell>
        </row>
        <row r="5195">
          <cell r="N5195" t="str">
            <v>Noshahr Airport | Iran, Islamic Republic of</v>
          </cell>
        </row>
        <row r="5196">
          <cell r="N5196" t="str">
            <v>Yaoundé Nsimalen International Airport | Cameroon</v>
          </cell>
        </row>
        <row r="5197">
          <cell r="N5197" t="str">
            <v>Norilsk-Alykel Airport | Russian Federation</v>
          </cell>
        </row>
        <row r="5198">
          <cell r="N5198" t="str">
            <v>Slayton Municipal Airport | United States</v>
          </cell>
        </row>
        <row r="5199">
          <cell r="N5199" t="str">
            <v>Norseman Airport | Australia</v>
          </cell>
        </row>
        <row r="5200">
          <cell r="N5200" t="str">
            <v>Nelson Airport | New Zealand</v>
          </cell>
        </row>
        <row r="5201">
          <cell r="N5201" t="str">
            <v>Scone Airport | Australia</v>
          </cell>
        </row>
        <row r="5202">
          <cell r="N5202" t="str">
            <v>Nakhon Si Thammarat Airport | Thailand</v>
          </cell>
        </row>
        <row r="5203">
          <cell r="N5203" t="str">
            <v>Noosa Airport | Australia</v>
          </cell>
        </row>
        <row r="5204">
          <cell r="N5204" t="str">
            <v>Sigonella Navy Air Base | Italy</v>
          </cell>
        </row>
        <row r="5205">
          <cell r="N5205" t="str">
            <v>Notodden Airport | Norway</v>
          </cell>
        </row>
        <row r="5206">
          <cell r="N5206" t="str">
            <v>Paradise Island Airport | Mozambique</v>
          </cell>
        </row>
        <row r="5207">
          <cell r="N5207" t="str">
            <v>Point Mugu Naval Air Station (Naval Base Ventura Co) | United States</v>
          </cell>
        </row>
        <row r="5208">
          <cell r="N5208" t="str">
            <v>Nantes Atlantique Airport | France</v>
          </cell>
        </row>
        <row r="5209">
          <cell r="N5209" t="str">
            <v>Nantong Airport | China</v>
          </cell>
        </row>
        <row r="5210">
          <cell r="N5210" t="str">
            <v>Stenkol Airport | Indonesia</v>
          </cell>
        </row>
        <row r="5211">
          <cell r="N5211" t="str">
            <v>Manti-Ephraim Airport | United States</v>
          </cell>
        </row>
        <row r="5212">
          <cell r="N5212" t="str">
            <v>Newcastle Airport | Australia</v>
          </cell>
        </row>
        <row r="5213">
          <cell r="N5213" t="str">
            <v>Normanton Airport | Australia</v>
          </cell>
        </row>
        <row r="5214">
          <cell r="N5214" t="str">
            <v>Agostinho Neto Airport | Cape Verde</v>
          </cell>
        </row>
        <row r="5215">
          <cell r="N5215" t="str">
            <v>Noto Airport | Japan</v>
          </cell>
        </row>
        <row r="5216">
          <cell r="N5216" t="str">
            <v>Del Norte International Airport | Mexico</v>
          </cell>
        </row>
        <row r="5217">
          <cell r="N5217" t="str">
            <v>Kuini Lavenia Airport | Tonga</v>
          </cell>
        </row>
        <row r="5218">
          <cell r="N5218" t="str">
            <v>Oceana Naval Air Station | United States</v>
          </cell>
        </row>
        <row r="5219">
          <cell r="N5219" t="str">
            <v>Ranai Airport | Indonesia</v>
          </cell>
        </row>
        <row r="5220">
          <cell r="N5220" t="str">
            <v>Pilanesberg International Airport | South Africa</v>
          </cell>
        </row>
        <row r="5221">
          <cell r="N5221" t="str">
            <v>Numbulwar Airport | Australia</v>
          </cell>
        </row>
        <row r="5222">
          <cell r="N5222" t="str">
            <v>En Nahud Airport | Sudan</v>
          </cell>
        </row>
        <row r="5223">
          <cell r="N5223" t="str">
            <v>Nuremberg Airport | Germany</v>
          </cell>
        </row>
        <row r="5224">
          <cell r="N5224" t="str">
            <v>Nuguria Airstrip | Papua New Guinea</v>
          </cell>
        </row>
        <row r="5225">
          <cell r="N5225" t="str">
            <v>Nuiqsut Airport | United States</v>
          </cell>
        </row>
        <row r="5226">
          <cell r="N5226" t="str">
            <v>Nukutavake Airport | French Polynesia</v>
          </cell>
        </row>
        <row r="5227">
          <cell r="N5227" t="str">
            <v>Nulato Airport | United States</v>
          </cell>
        </row>
        <row r="5228">
          <cell r="N5228" t="str">
            <v>Neom Airport | Saudi Arabia</v>
          </cell>
        </row>
        <row r="5229">
          <cell r="N5229" t="str">
            <v>Nunapitchuk Airport | United States</v>
          </cell>
        </row>
        <row r="5230">
          <cell r="N5230" t="str">
            <v>Moffett Federal Airfield | United States</v>
          </cell>
        </row>
        <row r="5231">
          <cell r="N5231" t="str">
            <v>Nullabor Motel Airport | Australia</v>
          </cell>
        </row>
        <row r="5232">
          <cell r="N5232" t="str">
            <v>Norsup Airport | Vanuatu</v>
          </cell>
        </row>
        <row r="5233">
          <cell r="N5233" t="str">
            <v>Nakuru Airport | Kenya</v>
          </cell>
        </row>
        <row r="5234">
          <cell r="N5234" t="str">
            <v>Whidbey Island Naval Air Station (Ault Field) | United States</v>
          </cell>
        </row>
        <row r="5235">
          <cell r="N5235" t="str">
            <v>Novy Urengoy Airport | Russian Federation</v>
          </cell>
        </row>
        <row r="5236">
          <cell r="N5236" t="str">
            <v>Benito Salas Airport | Colombia</v>
          </cell>
        </row>
        <row r="5237">
          <cell r="N5237" t="str">
            <v>Nueva Guinea Airport | Nicaragua</v>
          </cell>
        </row>
        <row r="5238">
          <cell r="N5238" t="str">
            <v>Navoi Airport | Uzbekistan</v>
          </cell>
        </row>
        <row r="5239">
          <cell r="N5239" t="str">
            <v>Narvik Framnes Airport | Norway</v>
          </cell>
        </row>
        <row r="5240">
          <cell r="N5240" t="str">
            <v>Nervino Airport | United States</v>
          </cell>
        </row>
        <row r="5241">
          <cell r="N5241" t="str">
            <v>Novo Aripuanã Airport | Brazil</v>
          </cell>
        </row>
        <row r="5242">
          <cell r="N5242" t="str">
            <v>Nevers-Fourchambault Airport | France</v>
          </cell>
        </row>
        <row r="5243">
          <cell r="N5243" t="str">
            <v>Ministro Victor Konder International Airport | Brazil</v>
          </cell>
        </row>
        <row r="5244">
          <cell r="N5244" t="str">
            <v>Neyveli Airport | India</v>
          </cell>
        </row>
        <row r="5245">
          <cell r="N5245" t="str">
            <v>Mohéli Bandar Es Eslam Airport | Comoros</v>
          </cell>
        </row>
        <row r="5246">
          <cell r="N5246" t="str">
            <v>Norwich International Airport | United Kingdom</v>
          </cell>
        </row>
        <row r="5247">
          <cell r="N5247" t="str">
            <v>Nowata Airport | Papua New Guinea</v>
          </cell>
        </row>
        <row r="5248">
          <cell r="N5248" t="str">
            <v>Nowata Airport | Papua New Guinea</v>
          </cell>
        </row>
        <row r="5249">
          <cell r="N5249" t="str">
            <v>Nyagan Airport | Russian Federation</v>
          </cell>
        </row>
        <row r="5250">
          <cell r="N5250" t="str">
            <v>Nyeri Airport | Kenya</v>
          </cell>
        </row>
        <row r="5251">
          <cell r="N5251" t="str">
            <v>Sunyani Airport | Ghana</v>
          </cell>
        </row>
        <row r="5252">
          <cell r="N5252" t="str">
            <v>Nanyuki Airport | Kenya</v>
          </cell>
        </row>
        <row r="5253">
          <cell r="N5253" t="str">
            <v>Nadym Airport | Russian Federation</v>
          </cell>
        </row>
        <row r="5254">
          <cell r="N5254" t="str">
            <v>Nyngan Airport | Australia</v>
          </cell>
        </row>
        <row r="5255">
          <cell r="N5255" t="str">
            <v>Stockholm Skavsta Airport | Sweden</v>
          </cell>
        </row>
        <row r="5256">
          <cell r="N5256" t="str">
            <v>Nyurba Airport | Russian Federation</v>
          </cell>
        </row>
        <row r="5257">
          <cell r="N5257" t="str">
            <v>Naypyidaw Airport | Myanmar</v>
          </cell>
        </row>
        <row r="5258">
          <cell r="N5258" t="str">
            <v>Bagan Airport | Myanmar</v>
          </cell>
        </row>
        <row r="5259">
          <cell r="N5259" t="str">
            <v>Monywar Airport | Myanmar</v>
          </cell>
        </row>
        <row r="5260">
          <cell r="N5260" t="str">
            <v>Nzagi Airport | Angola</v>
          </cell>
        </row>
        <row r="5261">
          <cell r="N5261" t="str">
            <v>Maria Reiche Neuman Airport | Peru</v>
          </cell>
        </row>
        <row r="5262">
          <cell r="N5262" t="str">
            <v>Nzérékoré Airport | Guinea</v>
          </cell>
        </row>
        <row r="5263">
          <cell r="N5263" t="str">
            <v>Manzhouli Xijiao Airport | China</v>
          </cell>
        </row>
        <row r="5264">
          <cell r="N5264" t="str">
            <v>Chengjisihan Airport | China</v>
          </cell>
        </row>
        <row r="5265">
          <cell r="N5265" t="str">
            <v>North Island Naval Air Station-Halsey Field | United States</v>
          </cell>
        </row>
        <row r="5266">
          <cell r="N5266" t="str">
            <v>Shank Air Base | Afghanistan</v>
          </cell>
        </row>
        <row r="5267">
          <cell r="N5267" t="str">
            <v>Orange Airport | Australia</v>
          </cell>
        </row>
        <row r="5268">
          <cell r="N5268" t="str">
            <v>Shindand Airport | Afghanistan</v>
          </cell>
        </row>
        <row r="5269">
          <cell r="N5269" t="str">
            <v>Bagram Air Base | Afghanistan</v>
          </cell>
        </row>
        <row r="5270">
          <cell r="N5270" t="str">
            <v>Albert J Ellis Airport | United States</v>
          </cell>
        </row>
        <row r="5271">
          <cell r="N5271" t="str">
            <v>Metropolitan Oakland International Airport | United States</v>
          </cell>
        </row>
        <row r="5272">
          <cell r="N5272" t="str">
            <v>Cacoal Airport | Brazil</v>
          </cell>
        </row>
        <row r="5273">
          <cell r="N5273" t="str">
            <v>Oamaru Airport | New Zealand</v>
          </cell>
        </row>
        <row r="5274">
          <cell r="N5274" t="str">
            <v>El Arrayán Airport | Honduras</v>
          </cell>
        </row>
        <row r="5275">
          <cell r="N5275" t="str">
            <v>Marina Municipal Airport | United States</v>
          </cell>
        </row>
        <row r="5276">
          <cell r="N5276" t="str">
            <v>Sharana Airstrip | Afghanistan</v>
          </cell>
        </row>
        <row r="5277">
          <cell r="N5277" t="str">
            <v>Xoxocotlán International Airport | Mexico</v>
          </cell>
        </row>
        <row r="5278">
          <cell r="N5278" t="str">
            <v>Camp Bastion Airport | Afghanistan</v>
          </cell>
        </row>
        <row r="5279">
          <cell r="N5279" t="str">
            <v>Obock Airport | Djibouti</v>
          </cell>
        </row>
        <row r="5280">
          <cell r="N5280" t="str">
            <v>Obano Airport | Indonesia</v>
          </cell>
        </row>
        <row r="5281">
          <cell r="N5281" t="str">
            <v>Okeechobee County Airport | United States</v>
          </cell>
        </row>
        <row r="5282">
          <cell r="N5282" t="str">
            <v>Oberpfaffenhofen Airport | Germany</v>
          </cell>
        </row>
        <row r="5283">
          <cell r="N5283" t="str">
            <v>Óbidos Airport | Brazil</v>
          </cell>
        </row>
        <row r="5284">
          <cell r="N5284" t="str">
            <v>Zoersel (Oostmalle) Airfield | Belgium</v>
          </cell>
        </row>
        <row r="5285">
          <cell r="N5285" t="str">
            <v>Morobe Airport | Papua New Guinea</v>
          </cell>
        </row>
        <row r="5286">
          <cell r="N5286" t="str">
            <v>Oban Airport | United Kingdom</v>
          </cell>
        </row>
        <row r="5287">
          <cell r="N5287" t="str">
            <v>Tokachi-Obihiro Airport | Japan</v>
          </cell>
        </row>
        <row r="5288">
          <cell r="N5288" t="str">
            <v>Aubenas-Ardèche Méridional Airport | France</v>
          </cell>
        </row>
        <row r="5289">
          <cell r="N5289" t="str">
            <v>Kobuk Airport | United States</v>
          </cell>
        </row>
        <row r="5290">
          <cell r="N5290" t="str">
            <v>Obo Airport | Papua New Guinea</v>
          </cell>
        </row>
        <row r="5291">
          <cell r="N5291" t="str">
            <v>Ocean Reef Club Airport | United States</v>
          </cell>
        </row>
        <row r="5292">
          <cell r="N5292" t="str">
            <v>Francisco De Orellana Airport | Ecuador</v>
          </cell>
        </row>
        <row r="5293">
          <cell r="N5293" t="str">
            <v>Ocean City Municipal Airport | United States</v>
          </cell>
        </row>
        <row r="5294">
          <cell r="N5294" t="str">
            <v>Ocala International Airport - Jim Taylor Field | United States</v>
          </cell>
        </row>
        <row r="5295">
          <cell r="N5295" t="str">
            <v>A L Mangham Jr. Regional Airport | United States</v>
          </cell>
        </row>
        <row r="5296">
          <cell r="N5296" t="str">
            <v>Boscobel Aerodrome | Jamaica</v>
          </cell>
        </row>
        <row r="5297">
          <cell r="N5297" t="str">
            <v>Boolgeeda | Australia</v>
          </cell>
        </row>
        <row r="5298">
          <cell r="N5298" t="str">
            <v>Oceanside Municipal Airport | United States</v>
          </cell>
        </row>
        <row r="5299">
          <cell r="N5299" t="str">
            <v>Corisco International Airport | Equatorial Guinea</v>
          </cell>
        </row>
        <row r="5300">
          <cell r="N5300" t="str">
            <v>Aguas Claras Airport | Colombia</v>
          </cell>
        </row>
        <row r="5301">
          <cell r="N5301" t="str">
            <v>Warren Field | United States</v>
          </cell>
        </row>
        <row r="5302">
          <cell r="N5302" t="str">
            <v>Ouadda Airport | Central African Republic</v>
          </cell>
        </row>
        <row r="5303">
          <cell r="N5303" t="str">
            <v>Córdoba Airport | Spain</v>
          </cell>
        </row>
        <row r="5304">
          <cell r="N5304" t="str">
            <v>Oakdale Airport | United States</v>
          </cell>
        </row>
        <row r="5305">
          <cell r="N5305" t="str">
            <v>Oodnadatta Airport | Australia</v>
          </cell>
        </row>
        <row r="5306">
          <cell r="N5306" t="str">
            <v>Odense Airport | Denmark</v>
          </cell>
        </row>
        <row r="5307">
          <cell r="N5307" t="str">
            <v>RAF Odiham | United Kingdom</v>
          </cell>
        </row>
        <row r="5308">
          <cell r="N5308" t="str">
            <v>Ouanda Djallé Airport | Central African Republic</v>
          </cell>
        </row>
        <row r="5309">
          <cell r="N5309" t="str">
            <v>Cordillo Downs Airport | Australia</v>
          </cell>
        </row>
        <row r="5310">
          <cell r="N5310" t="str">
            <v>Long Seridan Airport | Malaysia</v>
          </cell>
        </row>
        <row r="5311">
          <cell r="N5311" t="str">
            <v>Bodaybo Airport | Russian Federation</v>
          </cell>
        </row>
        <row r="5312">
          <cell r="N5312" t="str">
            <v>Ord River Airport | Australia</v>
          </cell>
        </row>
        <row r="5313">
          <cell r="N5313" t="str">
            <v>Odessa International Airport | Ukraine</v>
          </cell>
        </row>
        <row r="5314">
          <cell r="N5314" t="str">
            <v>AJ Eisenberg Airport | United States</v>
          </cell>
        </row>
        <row r="5315">
          <cell r="N5315" t="str">
            <v>Oudomsay Airport | Lao People's Democratic Republic</v>
          </cell>
        </row>
        <row r="5316">
          <cell r="N5316" t="str">
            <v>O'Neal Airport | United States</v>
          </cell>
        </row>
        <row r="5317">
          <cell r="N5317" t="str">
            <v>Rota Do Sândalo Oecusse Airport | Timor-Leste</v>
          </cell>
        </row>
        <row r="5318">
          <cell r="N5318" t="str">
            <v>Oryol Yuzhny Airport | Russian Federation</v>
          </cell>
        </row>
        <row r="5319">
          <cell r="N5319" t="str">
            <v>Vincent Fayks Airport | Suriname</v>
          </cell>
        </row>
        <row r="5320">
          <cell r="N5320" t="str">
            <v>L O Simenstad Municipal Airport | United States</v>
          </cell>
        </row>
        <row r="5321">
          <cell r="N5321" t="str">
            <v>Örnsköldsvik Airport | Sweden</v>
          </cell>
        </row>
        <row r="5322">
          <cell r="N5322" t="str">
            <v>Antoine de Saint Exupéry Airport | Argentina</v>
          </cell>
        </row>
        <row r="5323">
          <cell r="N5323" t="str">
            <v>Offutt Air Force Base | United States</v>
          </cell>
        </row>
        <row r="5324">
          <cell r="N5324" t="str">
            <v>Ouango Fitini Airport | Côte d'Ivoire</v>
          </cell>
        </row>
        <row r="5325">
          <cell r="N5325" t="str">
            <v>Ólafsfjörður Airport | Iceland</v>
          </cell>
        </row>
        <row r="5326">
          <cell r="N5326" t="str">
            <v>Karl Stefan Memorial Airport | United States</v>
          </cell>
        </row>
        <row r="5327">
          <cell r="N5327" t="str">
            <v>Ofu Village Airport | American Samoa</v>
          </cell>
        </row>
        <row r="5328">
          <cell r="N5328" t="str">
            <v>Searle Field | United States</v>
          </cell>
        </row>
        <row r="5329">
          <cell r="N5329" t="str">
            <v>Orangeburg Municipal Airport | United States</v>
          </cell>
        </row>
        <row r="5330">
          <cell r="N5330" t="str">
            <v>Ogden Hinckley Airport | United States</v>
          </cell>
        </row>
        <row r="5331">
          <cell r="N5331" t="str">
            <v>Ogeranang Airport | Papua New Guinea</v>
          </cell>
        </row>
        <row r="5332">
          <cell r="N5332" t="str">
            <v>Kahului Airport | United States</v>
          </cell>
        </row>
        <row r="5333">
          <cell r="N5333" t="str">
            <v>Eugene F. Correira International Airport | Guyana</v>
          </cell>
        </row>
        <row r="5334">
          <cell r="N5334" t="str">
            <v>Ogubsucum Airport | Panama</v>
          </cell>
        </row>
        <row r="5335">
          <cell r="N5335" t="str">
            <v>Yonaguni Airport | Japan</v>
          </cell>
        </row>
        <row r="5336">
          <cell r="N5336" t="str">
            <v>Abengourou Airport | Côte d'Ivoire</v>
          </cell>
        </row>
        <row r="5337">
          <cell r="N5337" t="str">
            <v>Bongor Airport | Chad</v>
          </cell>
        </row>
        <row r="5338">
          <cell r="N5338" t="str">
            <v>Ogdensburg International Airport | United States</v>
          </cell>
        </row>
        <row r="5339">
          <cell r="N5339" t="str">
            <v>Ordu Giresun Airport | Turkey</v>
          </cell>
        </row>
        <row r="5340">
          <cell r="N5340" t="str">
            <v>Ain el Beida Airport | Algeria</v>
          </cell>
        </row>
        <row r="5341">
          <cell r="N5341" t="str">
            <v>Beslan Airport | Russian Federation</v>
          </cell>
        </row>
        <row r="5342">
          <cell r="N5342" t="str">
            <v>RNZAF Base Ohakea | New Zealand</v>
          </cell>
        </row>
        <row r="5343">
          <cell r="N5343" t="str">
            <v>Ambohibary Airport | Madagascar</v>
          </cell>
        </row>
        <row r="5344">
          <cell r="N5344" t="str">
            <v>Ohrid St. Paul the Apostle Airport | Macedonia, the Former Yugoslav Republic of</v>
          </cell>
        </row>
        <row r="5345">
          <cell r="N5345" t="str">
            <v>Gu-Lian Airport | China</v>
          </cell>
        </row>
        <row r="5346">
          <cell r="N5346" t="str">
            <v>Okha Airport | Russian Federation</v>
          </cell>
        </row>
        <row r="5347">
          <cell r="N5347" t="str">
            <v>Oshakati Airport | Namibia</v>
          </cell>
        </row>
        <row r="5348">
          <cell r="N5348" t="str">
            <v>Okhotsk Airport | Russian Federation</v>
          </cell>
        </row>
        <row r="5349">
          <cell r="N5349" t="str">
            <v>Wyk auf Föhr Airport | Germany</v>
          </cell>
        </row>
        <row r="5350">
          <cell r="N5350" t="str">
            <v>Sohar Airport | Oman</v>
          </cell>
        </row>
        <row r="5351">
          <cell r="N5351" t="str">
            <v>Kohat Airport | Pakistan</v>
          </cell>
        </row>
        <row r="5352">
          <cell r="N5352" t="str">
            <v>Ourilândia do Norte Airport | Brazil</v>
          </cell>
        </row>
        <row r="5353">
          <cell r="N5353" t="str">
            <v>Lt Warren Eaton Airport | United States</v>
          </cell>
        </row>
        <row r="5354">
          <cell r="N5354" t="str">
            <v>Oshima Airport | Japan</v>
          </cell>
        </row>
        <row r="5355">
          <cell r="N5355" t="str">
            <v>Okushiri Airport | Japan</v>
          </cell>
        </row>
        <row r="5356">
          <cell r="N5356" t="str">
            <v>Oita Airport | Japan</v>
          </cell>
        </row>
        <row r="5357">
          <cell r="N5357" t="str">
            <v>Johnson County Executive Airport | United States</v>
          </cell>
        </row>
        <row r="5358">
          <cell r="N5358" t="str">
            <v>Naha Airport | Japan</v>
          </cell>
        </row>
        <row r="5359">
          <cell r="N5359" t="str">
            <v>Orchid Beach Airport | Australia</v>
          </cell>
        </row>
        <row r="5360">
          <cell r="N5360" t="str">
            <v>Will Rogers World Airport | United States</v>
          </cell>
        </row>
        <row r="5361">
          <cell r="N5361" t="str">
            <v>Okadama Airport | Japan</v>
          </cell>
        </row>
        <row r="5362">
          <cell r="N5362" t="str">
            <v>Okierabu Airport | Japan</v>
          </cell>
        </row>
        <row r="5363">
          <cell r="N5363" t="str">
            <v>Okaukuejo Airport | Namibia</v>
          </cell>
        </row>
        <row r="5364">
          <cell r="N5364" t="str">
            <v>Okoyo Airport | Congo</v>
          </cell>
        </row>
        <row r="5365">
          <cell r="N5365" t="str">
            <v>Oki Global Geopark Airport | Japan</v>
          </cell>
        </row>
        <row r="5366">
          <cell r="N5366" t="str">
            <v>Okayama Momotaro Airport | Japan</v>
          </cell>
        </row>
        <row r="5367">
          <cell r="N5367" t="str">
            <v>Kokomo Municipal Airport | United States</v>
          </cell>
        </row>
        <row r="5368">
          <cell r="N5368" t="str">
            <v>Oksibil Airport | Indonesia</v>
          </cell>
        </row>
        <row r="5369">
          <cell r="N5369" t="str">
            <v>Okmulgee Regional Airport | United States</v>
          </cell>
        </row>
        <row r="5370">
          <cell r="N5370" t="str">
            <v>Okondja Airport | Gabon</v>
          </cell>
        </row>
        <row r="5371">
          <cell r="N5371" t="str">
            <v>Yokota Air Base | Japan</v>
          </cell>
        </row>
        <row r="5372">
          <cell r="N5372" t="str">
            <v>Oksapmin Airport | Papua New Guinea</v>
          </cell>
        </row>
        <row r="5373">
          <cell r="N5373" t="str">
            <v>Okaba Airport | Indonesia</v>
          </cell>
        </row>
        <row r="5374">
          <cell r="N5374" t="str">
            <v>Yorke Island Airport | Australia</v>
          </cell>
        </row>
        <row r="5375">
          <cell r="N5375" t="str">
            <v>Garden County Airport/King Rhiley Field | United States</v>
          </cell>
        </row>
        <row r="5376">
          <cell r="N5376" t="str">
            <v>Oktyabrskiy Airport | Russian Federation</v>
          </cell>
        </row>
        <row r="5377">
          <cell r="N5377" t="str">
            <v>Mokuti Lodge Airport | Namibia</v>
          </cell>
        </row>
        <row r="5378">
          <cell r="N5378" t="str">
            <v>Okao Airport | Papua New Guinea</v>
          </cell>
        </row>
        <row r="5379">
          <cell r="N5379" t="str">
            <v>Oakey Airport | Australia</v>
          </cell>
        </row>
        <row r="5380">
          <cell r="N5380" t="str">
            <v>Ørland Airport | Norway</v>
          </cell>
        </row>
        <row r="5381">
          <cell r="N5381" t="str">
            <v>Olbia Costa Smeralda Airport | Italy</v>
          </cell>
        </row>
        <row r="5382">
          <cell r="N5382" t="str">
            <v>Senadora Eunice Micheles Airport | Brazil</v>
          </cell>
        </row>
        <row r="5383">
          <cell r="N5383" t="str">
            <v>Dewitt Field,Old Town Municipal Airport | United States</v>
          </cell>
        </row>
        <row r="5384">
          <cell r="N5384" t="str">
            <v>L M Clayton Airport | United States</v>
          </cell>
        </row>
        <row r="5385">
          <cell r="N5385" t="str">
            <v>Olare Orok Airfield | Kenya</v>
          </cell>
        </row>
        <row r="5386">
          <cell r="N5386" t="str">
            <v>Rif Airport | Iceland</v>
          </cell>
        </row>
        <row r="5387">
          <cell r="N5387" t="str">
            <v>North West Santo Airport | Vanuatu</v>
          </cell>
        </row>
        <row r="5388">
          <cell r="N5388" t="str">
            <v>Fuerte Olimpo Airport | Paraguay</v>
          </cell>
        </row>
        <row r="5389">
          <cell r="N5389" t="str">
            <v>Oyo Ollombo Airport | Congo</v>
          </cell>
        </row>
        <row r="5390">
          <cell r="N5390" t="str">
            <v>Olympia Regional Airport | United States</v>
          </cell>
        </row>
        <row r="5391">
          <cell r="N5391" t="str">
            <v>Colonia Sarmiento Airport | Argentina</v>
          </cell>
        </row>
        <row r="5392">
          <cell r="N5392" t="str">
            <v>Olomouc Airport | Czech Republic</v>
          </cell>
        </row>
        <row r="5393">
          <cell r="N5393" t="str">
            <v>Olympic Dam Airport | Australia</v>
          </cell>
        </row>
        <row r="5394">
          <cell r="N5394" t="str">
            <v>Olsobip Airport | Papua New Guinea</v>
          </cell>
        </row>
        <row r="5395">
          <cell r="N5395" t="str">
            <v>Salerno Airport | Afghanistan</v>
          </cell>
        </row>
        <row r="5396">
          <cell r="N5396" t="str">
            <v>Nogales International Airport | United States</v>
          </cell>
        </row>
        <row r="5397">
          <cell r="N5397" t="str">
            <v>Olive Branch Airport | United States</v>
          </cell>
        </row>
        <row r="5398">
          <cell r="N5398" t="str">
            <v>Olkiombo Airport | Kenya</v>
          </cell>
        </row>
        <row r="5399">
          <cell r="N5399" t="str">
            <v>Olyokminsk Airport | Russian Federation</v>
          </cell>
        </row>
        <row r="5400">
          <cell r="N5400" t="str">
            <v>Eppley Airfield | United States</v>
          </cell>
        </row>
        <row r="5401">
          <cell r="N5401" t="str">
            <v>Omboue Hopital Airport | Gabon</v>
          </cell>
        </row>
        <row r="5402">
          <cell r="N5402" t="str">
            <v>Ormoc Airport | Philippines</v>
          </cell>
        </row>
        <row r="5403">
          <cell r="N5403" t="str">
            <v>Oranjemund Airport | Namibia</v>
          </cell>
        </row>
        <row r="5404">
          <cell r="N5404" t="str">
            <v>Nome Airport | United States</v>
          </cell>
        </row>
        <row r="5405">
          <cell r="N5405" t="str">
            <v>King Hussein Air College | Jordan</v>
          </cell>
        </row>
        <row r="5406">
          <cell r="N5406" t="str">
            <v>Omega Airport | Namibia</v>
          </cell>
        </row>
        <row r="5407">
          <cell r="N5407" t="str">
            <v>Urmia Airport | Iran, Islamic Republic of</v>
          </cell>
        </row>
        <row r="5408">
          <cell r="N5408" t="str">
            <v>Omidiyeh Airport | Iran, Islamic Republic of</v>
          </cell>
        </row>
        <row r="5409">
          <cell r="N5409" t="str">
            <v>Omak Airport | United States</v>
          </cell>
        </row>
        <row r="5410">
          <cell r="N5410" t="str">
            <v>Marmul Airport | Oman</v>
          </cell>
        </row>
        <row r="5411">
          <cell r="N5411" t="str">
            <v>Osmanabad Airport | India</v>
          </cell>
        </row>
        <row r="5412">
          <cell r="N5412" t="str">
            <v>Mostar International Airport | Bosnia and Herzegovina</v>
          </cell>
        </row>
        <row r="5413">
          <cell r="N5413" t="str">
            <v>Oradea International Airport | Romania</v>
          </cell>
        </row>
        <row r="5414">
          <cell r="N5414" t="str">
            <v>Omsk Central Airport | Russian Federation</v>
          </cell>
        </row>
        <row r="5415">
          <cell r="N5415" t="str">
            <v>Preah Vinhear Airport | Cambodia</v>
          </cell>
        </row>
        <row r="5416">
          <cell r="N5416" t="str">
            <v>Ononge Airport | Papua New Guinea</v>
          </cell>
        </row>
        <row r="5417">
          <cell r="N5417" t="str">
            <v>Ondangwa Airport | Namibia</v>
          </cell>
        </row>
        <row r="5418">
          <cell r="N5418" t="str">
            <v>Mornington Island Airport | Australia</v>
          </cell>
        </row>
        <row r="5419">
          <cell r="N5419" t="str">
            <v>Moanamani Airport | Indonesia</v>
          </cell>
        </row>
        <row r="5420">
          <cell r="N5420" t="str">
            <v>Odate Noshiro Airport | Japan</v>
          </cell>
        </row>
        <row r="5421">
          <cell r="N5421" t="str">
            <v>Olenyok Airport | Russian Federation</v>
          </cell>
        </row>
        <row r="5422">
          <cell r="N5422" t="str">
            <v>The O'Neill Municipal John L Baker Field | United States</v>
          </cell>
        </row>
        <row r="5423">
          <cell r="N5423" t="str">
            <v>Ontario Municipal Airport | United States</v>
          </cell>
        </row>
        <row r="5424">
          <cell r="N5424" t="str">
            <v>Newport Municipal Airport | United States</v>
          </cell>
        </row>
        <row r="5425">
          <cell r="N5425" t="str">
            <v>Zonguldak Airport | Turkey</v>
          </cell>
        </row>
        <row r="5426">
          <cell r="N5426" t="str">
            <v>Monkira Airport | Australia</v>
          </cell>
        </row>
        <row r="5427">
          <cell r="N5427" t="str">
            <v>Onslow Airport | Australia</v>
          </cell>
        </row>
        <row r="5428">
          <cell r="N5428" t="str">
            <v>Ontario International Airport | United States</v>
          </cell>
        </row>
        <row r="5429">
          <cell r="N5429" t="str">
            <v>Ono-i-Lau Airport | Fiji</v>
          </cell>
        </row>
        <row r="5430">
          <cell r="N5430" t="str">
            <v>Enrique Adolfo Jimenez Airport | Panama</v>
          </cell>
        </row>
        <row r="5431">
          <cell r="N5431" t="str">
            <v>Toksook Bay Airport | United States</v>
          </cell>
        </row>
        <row r="5432">
          <cell r="N5432" t="str">
            <v>Gold Coast Airport | Australia</v>
          </cell>
        </row>
        <row r="5433">
          <cell r="N5433" t="str">
            <v>Cooma Snowy Mountains Airport | Australia</v>
          </cell>
        </row>
        <row r="5434">
          <cell r="N5434" t="str">
            <v>Mooraberree Airport | Australia</v>
          </cell>
        </row>
        <row r="5435">
          <cell r="N5435" t="str">
            <v>Onotoa Airport | Kiribati</v>
          </cell>
        </row>
        <row r="5436">
          <cell r="N5436" t="str">
            <v>Kópasker Airport | Iceland</v>
          </cell>
        </row>
        <row r="5437">
          <cell r="N5437" t="str">
            <v>Open Bay Airport | Papua New Guinea</v>
          </cell>
        </row>
        <row r="5438">
          <cell r="N5438" t="str">
            <v>Miami-Opa Locka Executive Airport | United States</v>
          </cell>
        </row>
        <row r="5439">
          <cell r="N5439" t="str">
            <v>Oenpelli Airport | Australia</v>
          </cell>
        </row>
        <row r="5440">
          <cell r="N5440" t="str">
            <v>Francisco de Sá Carneiro Airport | Portugal</v>
          </cell>
        </row>
        <row r="5441">
          <cell r="N5441" t="str">
            <v>Presidente João Batista Figueiredo Airport | Brazil</v>
          </cell>
        </row>
        <row r="5442">
          <cell r="N5442" t="str">
            <v>Balimo Airport | Papua New Guinea</v>
          </cell>
        </row>
        <row r="5443">
          <cell r="N5443" t="str">
            <v>Opuwa Airport | Namibia</v>
          </cell>
        </row>
        <row r="5444">
          <cell r="N5444" t="str">
            <v>Orán Airport | Argentina</v>
          </cell>
        </row>
        <row r="5445">
          <cell r="N5445" t="str">
            <v>Örebro Airport | Sweden</v>
          </cell>
        </row>
        <row r="5446">
          <cell r="N5446" t="str">
            <v>Orocue Airport | Colombia</v>
          </cell>
        </row>
        <row r="5447">
          <cell r="N5447" t="str">
            <v>Chicago O'Hare International Airport | United States</v>
          </cell>
        </row>
        <row r="5448">
          <cell r="N5448" t="str">
            <v>Orléans-Bricy (BA 123) Air Base | France</v>
          </cell>
        </row>
        <row r="5449">
          <cell r="N5449" t="str">
            <v>Norfolk International Airport | United States</v>
          </cell>
        </row>
        <row r="5450">
          <cell r="N5450" t="str">
            <v>Zorg en Hoop Airport | Suriname</v>
          </cell>
        </row>
        <row r="5451">
          <cell r="N5451" t="str">
            <v>Worcester Regional Airport | United States</v>
          </cell>
        </row>
        <row r="5452">
          <cell r="N5452" t="str">
            <v>Orinduik Airport | Guyana</v>
          </cell>
        </row>
        <row r="5453">
          <cell r="N5453" t="str">
            <v>Cork Airport | Ireland</v>
          </cell>
        </row>
        <row r="5454">
          <cell r="N5454" t="str">
            <v>Orlando Executive Airport | United States</v>
          </cell>
        </row>
        <row r="5455">
          <cell r="N5455" t="str">
            <v>Sywell Aerodrome | United Kingdom</v>
          </cell>
        </row>
        <row r="5456">
          <cell r="N5456" t="str">
            <v>Es Senia Airport | Algeria</v>
          </cell>
        </row>
        <row r="5457">
          <cell r="N5457" t="str">
            <v>Yoro Airport | Honduras</v>
          </cell>
        </row>
        <row r="5458">
          <cell r="N5458" t="str">
            <v>Orapa Airport | Botswana</v>
          </cell>
        </row>
        <row r="5459">
          <cell r="N5459" t="str">
            <v>Yorketown Airport | Australia</v>
          </cell>
        </row>
        <row r="5460">
          <cell r="N5460" t="str">
            <v>Northway Airport | United States</v>
          </cell>
        </row>
        <row r="5461">
          <cell r="N5461" t="str">
            <v>Juan Mendoza Airport | Bolivia, Plurinational State of</v>
          </cell>
        </row>
        <row r="5462">
          <cell r="N5462" t="str">
            <v>Robert (Bob) Curtis Memorial Airport | United States</v>
          </cell>
        </row>
        <row r="5463">
          <cell r="N5463" t="str">
            <v>Ormara Airport | Pakistan</v>
          </cell>
        </row>
        <row r="5464">
          <cell r="N5464" t="str">
            <v>Oriximiná Airport | Brazil</v>
          </cell>
        </row>
        <row r="5465">
          <cell r="N5465" t="str">
            <v>Paris-Orly Airport | France</v>
          </cell>
        </row>
        <row r="5466">
          <cell r="N5466" t="str">
            <v>Orange Walk Airport | Belize</v>
          </cell>
        </row>
        <row r="5467">
          <cell r="N5467" t="str">
            <v>Oscoda Wurtsmith Airport | United States</v>
          </cell>
        </row>
        <row r="5468">
          <cell r="N5468" t="str">
            <v>Åre Östersund Airport | Sweden</v>
          </cell>
        </row>
        <row r="5469">
          <cell r="N5469" t="str">
            <v>Omora Airport | Papua New Guinea</v>
          </cell>
        </row>
        <row r="5470">
          <cell r="N5470" t="str">
            <v>Ostafyevo International Airport | Russian Federation</v>
          </cell>
        </row>
        <row r="5471">
          <cell r="N5471" t="str">
            <v>Ossima Airport | Papua New Guinea</v>
          </cell>
        </row>
        <row r="5472">
          <cell r="N5472" t="str">
            <v>Wittman Regional Airport | United States</v>
          </cell>
        </row>
        <row r="5473">
          <cell r="N5473" t="str">
            <v>Osijek Airport | Croatia</v>
          </cell>
        </row>
        <row r="5474">
          <cell r="N5474" t="str">
            <v>Ol Seki Airstrip | Kenya</v>
          </cell>
        </row>
        <row r="5475">
          <cell r="N5475" t="str">
            <v>Oskarshamn Airport | Sweden</v>
          </cell>
        </row>
        <row r="5476">
          <cell r="N5476" t="str">
            <v>Oslo Gardermoen Airport | Norway</v>
          </cell>
        </row>
        <row r="5477">
          <cell r="N5477" t="str">
            <v>Mosul International Airport | Iraq</v>
          </cell>
        </row>
        <row r="5478">
          <cell r="N5478" t="str">
            <v>Osan Air Base | Korea, Republic of</v>
          </cell>
        </row>
        <row r="5479">
          <cell r="N5479" t="str">
            <v>Osborne Mine Airport | Australia</v>
          </cell>
        </row>
        <row r="5480">
          <cell r="N5480" t="str">
            <v>Ostrava Leos Janáček Airport | Czech Republic</v>
          </cell>
        </row>
        <row r="5481">
          <cell r="N5481" t="str">
            <v>Osh Airport | Kyrgyzstan</v>
          </cell>
        </row>
        <row r="5482">
          <cell r="N5482" t="str">
            <v>Ostend-Bruges International Airport | Belgium</v>
          </cell>
        </row>
        <row r="5483">
          <cell r="N5483" t="str">
            <v>The Ohio State University Airport - Don Scott Field | United States</v>
          </cell>
        </row>
        <row r="5484">
          <cell r="N5484" t="str">
            <v>Orsk Airport | Russian Federation</v>
          </cell>
        </row>
        <row r="5485">
          <cell r="N5485" t="str">
            <v>Namsos Høknesøra Airport | Norway</v>
          </cell>
        </row>
        <row r="5486">
          <cell r="N5486" t="str">
            <v>Koszalin Zegrze Pomorskie | Poland</v>
          </cell>
        </row>
        <row r="5487">
          <cell r="N5487" t="str">
            <v>Bol Airport | Chad</v>
          </cell>
        </row>
        <row r="5488">
          <cell r="N5488" t="str">
            <v>Contadora Airport | Panama</v>
          </cell>
        </row>
        <row r="5489">
          <cell r="N5489" t="str">
            <v>Southwest Oregon Regional Airport | United States</v>
          </cell>
        </row>
        <row r="5490">
          <cell r="N5490" t="str">
            <v>Pitu Airport | Indonesia</v>
          </cell>
        </row>
        <row r="5491">
          <cell r="N5491" t="str">
            <v>Otjiwarongo Airport | Namibia</v>
          </cell>
        </row>
        <row r="5492">
          <cell r="N5492" t="str">
            <v>Tillamook Airport | United States</v>
          </cell>
        </row>
        <row r="5493">
          <cell r="N5493" t="str">
            <v>Boutilimit Airport | Mauritania</v>
          </cell>
        </row>
        <row r="5494">
          <cell r="N5494" t="str">
            <v>Ottumwa Regional Airport | United States</v>
          </cell>
        </row>
        <row r="5495">
          <cell r="N5495" t="str">
            <v>Ed-Air Airport | United States</v>
          </cell>
        </row>
        <row r="5496">
          <cell r="N5496" t="str">
            <v>Henri Coandă International Airport | Romania</v>
          </cell>
        </row>
        <row r="5497">
          <cell r="N5497" t="str">
            <v>Coto 47 Airport | Costa Rica</v>
          </cell>
        </row>
        <row r="5498">
          <cell r="N5498" t="str">
            <v>Anacortes Airport | United States</v>
          </cell>
        </row>
        <row r="5499">
          <cell r="N5499" t="str">
            <v>Andre Maggi Airport | Brazil</v>
          </cell>
        </row>
        <row r="5500">
          <cell r="N5500" t="str">
            <v>Oria Airport | Papua New Guinea</v>
          </cell>
        </row>
        <row r="5501">
          <cell r="N5501" t="str">
            <v>Ralph Wien Memorial Airport | United States</v>
          </cell>
        </row>
        <row r="5502">
          <cell r="N5502" t="str">
            <v>Ouagadougou Airport | Burkina Faso</v>
          </cell>
        </row>
        <row r="5503">
          <cell r="N5503" t="str">
            <v>Angads Airport | Morocco</v>
          </cell>
        </row>
        <row r="5504">
          <cell r="N5504" t="str">
            <v>Ouesso Airport | Congo</v>
          </cell>
        </row>
        <row r="5505">
          <cell r="N5505" t="str">
            <v>Ouahigouya Airport | Burkina Faso</v>
          </cell>
        </row>
        <row r="5506">
          <cell r="N5506" t="str">
            <v>Oudtshoorn Airport | South Africa</v>
          </cell>
        </row>
        <row r="5507">
          <cell r="N5507" t="str">
            <v>Outer Skerries Airport | United Kingdom</v>
          </cell>
        </row>
        <row r="5508">
          <cell r="N5508" t="str">
            <v>Oulu Airport | Finland</v>
          </cell>
        </row>
        <row r="5509">
          <cell r="N5509" t="str">
            <v>Oum Hadjer Airport | Chad</v>
          </cell>
        </row>
        <row r="5510">
          <cell r="N5510" t="str">
            <v>University of Oklahoma Westheimer Airport | United States</v>
          </cell>
        </row>
        <row r="5511">
          <cell r="N5511" t="str">
            <v>Batouri Airport | Cameroon</v>
          </cell>
        </row>
        <row r="5512">
          <cell r="N5512" t="str">
            <v>Ourinhos Airport | Brazil</v>
          </cell>
        </row>
        <row r="5513">
          <cell r="N5513" t="str">
            <v>Bousso Airport | Chad</v>
          </cell>
        </row>
        <row r="5514">
          <cell r="N5514" t="str">
            <v>Tazadit Airport | Mauritania</v>
          </cell>
        </row>
        <row r="5515">
          <cell r="N5515" t="str">
            <v>Bekily Airport | Madagascar</v>
          </cell>
        </row>
        <row r="5516">
          <cell r="N5516" t="str">
            <v>Tolmachevo Airport | Russian Federation</v>
          </cell>
        </row>
        <row r="5517">
          <cell r="N5517" t="str">
            <v>Asturias Airport | Spain</v>
          </cell>
        </row>
        <row r="5518">
          <cell r="N5518" t="str">
            <v>Oroville Municipal Airport | United States</v>
          </cell>
        </row>
        <row r="5519">
          <cell r="N5519" t="str">
            <v>Overberg Airport | South Africa</v>
          </cell>
        </row>
        <row r="5520">
          <cell r="N5520" t="str">
            <v>El Tuqui Airport | Chile</v>
          </cell>
        </row>
        <row r="5521">
          <cell r="N5521" t="str">
            <v>Olavarria Airport | Argentina</v>
          </cell>
        </row>
        <row r="5522">
          <cell r="N5522" t="str">
            <v>Sovetskiy Airport | Russian Federation</v>
          </cell>
        </row>
        <row r="5523">
          <cell r="N5523" t="str">
            <v>Owatonna Degner Regional Airport | United States</v>
          </cell>
        </row>
        <row r="5524">
          <cell r="N5524" t="str">
            <v>Owensboro Daviess County Airport | United States</v>
          </cell>
        </row>
        <row r="5525">
          <cell r="N5525" t="str">
            <v>Norwood Memorial Airport | United States</v>
          </cell>
        </row>
        <row r="5526">
          <cell r="N5526" t="str">
            <v>Central Maine Airport of Norridgewock | United States</v>
          </cell>
        </row>
        <row r="5527">
          <cell r="N5527" t="str">
            <v>Osvaldo Vieira International Airport | Guinea-Bissau</v>
          </cell>
        </row>
        <row r="5528">
          <cell r="N5528" t="str">
            <v>Waterbury Oxford Airport | United States</v>
          </cell>
        </row>
        <row r="5529">
          <cell r="N5529" t="str">
            <v>Miami University Airport | United States</v>
          </cell>
        </row>
        <row r="5530">
          <cell r="N5530" t="str">
            <v>Oxford (Kidlington) Airport | United Kingdom</v>
          </cell>
        </row>
        <row r="5531">
          <cell r="N5531" t="str">
            <v>Orientos Airport | Australia</v>
          </cell>
        </row>
        <row r="5532">
          <cell r="N5532" t="str">
            <v>Oxnard Airport | United States</v>
          </cell>
        </row>
        <row r="5533">
          <cell r="N5533" t="str">
            <v>Morney Airport | Australia</v>
          </cell>
        </row>
        <row r="5534">
          <cell r="N5534" t="str">
            <v>Goya Airport | Argentina</v>
          </cell>
        </row>
        <row r="5535">
          <cell r="N5535" t="str">
            <v>Oyem Airport | Gabon</v>
          </cell>
        </row>
        <row r="5536">
          <cell r="N5536" t="str">
            <v>Moyo Airport | Uganda</v>
          </cell>
        </row>
        <row r="5537">
          <cell r="N5537" t="str">
            <v>Oiapoque Airport | Brazil</v>
          </cell>
        </row>
        <row r="5538">
          <cell r="N5538" t="str">
            <v>Moyale Airport | Kenya</v>
          </cell>
        </row>
        <row r="5539">
          <cell r="N5539" t="str">
            <v>Ouyen Airport | Australia</v>
          </cell>
        </row>
        <row r="5540">
          <cell r="N5540" t="str">
            <v>Tres Arroyos Airport | Argentina</v>
          </cell>
        </row>
        <row r="5541">
          <cell r="N5541" t="str">
            <v>Saint-Georges-de-l'Oyapock Airport | French Guiana</v>
          </cell>
        </row>
        <row r="5542">
          <cell r="N5542" t="str">
            <v>Ozona Municipal Airport | United States</v>
          </cell>
        </row>
        <row r="5543">
          <cell r="N5543" t="str">
            <v>Labo Airport | Philippines</v>
          </cell>
        </row>
        <row r="5544">
          <cell r="N5544" t="str">
            <v>Zagora Airport | Morocco</v>
          </cell>
        </row>
        <row r="5545">
          <cell r="N5545" t="str">
            <v>Zaporizhzhia International Airport | Ukraine</v>
          </cell>
        </row>
        <row r="5546">
          <cell r="N5546" t="str">
            <v>Moron Air Base | Spain</v>
          </cell>
        </row>
        <row r="5547">
          <cell r="N5547" t="str">
            <v>Cairns AAF (Fort Rucker) Air Field | United States</v>
          </cell>
        </row>
        <row r="5548">
          <cell r="N5548" t="str">
            <v>Ouarzazate Airport | Morocco</v>
          </cell>
        </row>
        <row r="5549">
          <cell r="N5549" t="str">
            <v>Hpa-N Airport | Myanmar</v>
          </cell>
        </row>
        <row r="5550">
          <cell r="N5550" t="str">
            <v>Bilaspur Airport | India</v>
          </cell>
        </row>
        <row r="5551">
          <cell r="N5551" t="str">
            <v>Marcos A. Gelabert International Airport | Panama</v>
          </cell>
        </row>
        <row r="5552">
          <cell r="N5552" t="str">
            <v>Paderborn Lippstadt Airport | Germany</v>
          </cell>
        </row>
        <row r="5553">
          <cell r="N5553" t="str">
            <v>Snohomish County (Paine Field) Airport | United States</v>
          </cell>
        </row>
        <row r="5554">
          <cell r="N5554" t="str">
            <v>Pakuba Airfield | Uganda</v>
          </cell>
        </row>
        <row r="5555">
          <cell r="N5555" t="str">
            <v>Pagadian Airport | Philippines</v>
          </cell>
        </row>
        <row r="5556">
          <cell r="N5556" t="str">
            <v>Barkley Regional Airport | United States</v>
          </cell>
        </row>
        <row r="5557">
          <cell r="N5557" t="str">
            <v>Parachinar Airport | Pakistan</v>
          </cell>
        </row>
        <row r="5558">
          <cell r="N5558" t="str">
            <v>Port Allen Airport | United States</v>
          </cell>
        </row>
        <row r="5559">
          <cell r="N5559" t="str">
            <v>German Olano Air Base | Colombia</v>
          </cell>
        </row>
        <row r="5560">
          <cell r="N5560" t="str">
            <v>Tyndall Air Force Base | United States</v>
          </cell>
        </row>
        <row r="5561">
          <cell r="N5561" t="str">
            <v>Pattani Airport | Thailand</v>
          </cell>
        </row>
        <row r="5562">
          <cell r="N5562" t="str">
            <v>Palo Alto Airport of Santa Clara County | United States</v>
          </cell>
        </row>
        <row r="5563">
          <cell r="N5563" t="str">
            <v>Toussaint Louverture International Airport | Haiti</v>
          </cell>
        </row>
        <row r="5564">
          <cell r="N5564" t="str">
            <v>Warren "Bud" Woods Palmer Municipal Airport | United States</v>
          </cell>
        </row>
        <row r="5565">
          <cell r="N5565" t="str">
            <v>Paros National Airport | Greece</v>
          </cell>
        </row>
        <row r="5566">
          <cell r="N5566" t="str">
            <v>Lok Nayak Jayaprakash Airport | India</v>
          </cell>
        </row>
        <row r="5567">
          <cell r="N5567" t="str">
            <v>Pauk Airport | Myanmar</v>
          </cell>
        </row>
        <row r="5568">
          <cell r="N5568" t="str">
            <v>Paulo Afonso Airport | Brazil</v>
          </cell>
        </row>
        <row r="5569">
          <cell r="N5569" t="str">
            <v>Port-de-Paix Airport | Haiti</v>
          </cell>
        </row>
        <row r="5570">
          <cell r="N5570" t="str">
            <v>Pamol Airport | Malaysia</v>
          </cell>
        </row>
        <row r="5571">
          <cell r="N5571" t="str">
            <v>El Tajín National Airport | Mexico</v>
          </cell>
        </row>
        <row r="5572">
          <cell r="N5572" t="str">
            <v>Paranaíba Airport | Brazil</v>
          </cell>
        </row>
        <row r="5573">
          <cell r="N5573" t="str">
            <v>Hermanos Serdán International Airport | Mexico</v>
          </cell>
        </row>
        <row r="5574">
          <cell r="N5574" t="str">
            <v>Porbandar Airport | India</v>
          </cell>
        </row>
        <row r="5575">
          <cell r="N5575" t="str">
            <v>Puerto Berrio Airport | Colombia</v>
          </cell>
        </row>
        <row r="5576">
          <cell r="N5576" t="str">
            <v>Pine Bluff Regional Airport, Grider Field | United States</v>
          </cell>
        </row>
        <row r="5577">
          <cell r="N5577" t="str">
            <v>Plattsburgh International Airport | United States</v>
          </cell>
        </row>
        <row r="5578">
          <cell r="N5578" t="str">
            <v>Paro Airport | Bhutan</v>
          </cell>
        </row>
        <row r="5579">
          <cell r="N5579" t="str">
            <v>Palm Beach International Airport | United States</v>
          </cell>
        </row>
        <row r="5580">
          <cell r="N5580" t="str">
            <v>Tavie Airport | Vanuatu</v>
          </cell>
        </row>
        <row r="5581">
          <cell r="N5581" t="str">
            <v>General Bartolome Salom International Airport | Venezuela, Bolivarian Republic of</v>
          </cell>
        </row>
        <row r="5582">
          <cell r="N5582" t="str">
            <v>Johan Adolf Pengel International Airport | Suriname</v>
          </cell>
        </row>
        <row r="5583">
          <cell r="N5583" t="str">
            <v>Porto Amboim Airport | Angola</v>
          </cell>
        </row>
        <row r="5584">
          <cell r="N5584" t="str">
            <v>Paraburdoo Airport | Australia</v>
          </cell>
        </row>
        <row r="5585">
          <cell r="N5585" t="str">
            <v>Islita Airport | Costa Rica</v>
          </cell>
        </row>
        <row r="5586">
          <cell r="N5586" t="str">
            <v>Pimenta Bueno Airport | Brazil</v>
          </cell>
        </row>
        <row r="5587">
          <cell r="N5587" t="str">
            <v>Puerto Barrios Airport | Guatemala</v>
          </cell>
        </row>
        <row r="5588">
          <cell r="N5588" t="str">
            <v>Puerto Leda Airport | Paraguay</v>
          </cell>
        </row>
        <row r="5589">
          <cell r="N5589" t="str">
            <v>Putao Airport | Myanmar</v>
          </cell>
        </row>
        <row r="5590">
          <cell r="N5590" t="str">
            <v>Porto dos Gaüchos Airport | Brazil</v>
          </cell>
        </row>
        <row r="5591">
          <cell r="N5591" t="str">
            <v>Fazenda Piraguassu Airport | Brazil</v>
          </cell>
        </row>
        <row r="5592">
          <cell r="N5592" t="str">
            <v>Plettenberg Bay Airport | South Africa</v>
          </cell>
        </row>
        <row r="5593">
          <cell r="N5593" t="str">
            <v>Portage Creek Airport | United States</v>
          </cell>
        </row>
        <row r="5594">
          <cell r="N5594" t="str">
            <v>Pondok Cabe Air Base | Indonesia</v>
          </cell>
        </row>
        <row r="5595">
          <cell r="N5595" t="str">
            <v>Puerto Rico Airport | Colombia</v>
          </cell>
        </row>
        <row r="5596">
          <cell r="N5596" t="str">
            <v>Prairie Du Chien Municipal Airport | United States</v>
          </cell>
        </row>
        <row r="5597">
          <cell r="N5597" t="str">
            <v>Potchefstroom Airport | South Africa</v>
          </cell>
        </row>
        <row r="5598">
          <cell r="N5598" t="str">
            <v>Paso Caballos Airport | Guatemala</v>
          </cell>
        </row>
        <row r="5599">
          <cell r="N5599" t="str">
            <v>Palacios Airport | Honduras</v>
          </cell>
        </row>
        <row r="5600">
          <cell r="N5600" t="str">
            <v>Puerto La Victoria Airport | Paraguay</v>
          </cell>
        </row>
        <row r="5601">
          <cell r="N5601" t="str">
            <v>Cap FAP David Abenzur Rengifo International Airport | Peru</v>
          </cell>
        </row>
        <row r="5602">
          <cell r="N5602" t="str">
            <v>Playa del Carmen Airport | Mexico</v>
          </cell>
        </row>
        <row r="5603">
          <cell r="N5603" t="str">
            <v>Picton Aerodrome | New Zealand</v>
          </cell>
        </row>
        <row r="5604">
          <cell r="N5604" t="str">
            <v>Punta Colorada Airport | Mexico</v>
          </cell>
        </row>
        <row r="5605">
          <cell r="N5605" t="str">
            <v>Punta Colorada Airport | Mexico</v>
          </cell>
        </row>
        <row r="5606">
          <cell r="N5606" t="str">
            <v>Principe Airport | Sao Tome and Principe</v>
          </cell>
        </row>
        <row r="5607">
          <cell r="N5607" t="str">
            <v>Boun Neau Airport | Lao People's Democratic Republic</v>
          </cell>
        </row>
        <row r="5608">
          <cell r="N5608" t="str">
            <v>German Olano Airport | Colombia</v>
          </cell>
        </row>
        <row r="5609">
          <cell r="N5609" t="str">
            <v>Picos Airport | Brazil</v>
          </cell>
        </row>
        <row r="5610">
          <cell r="N5610" t="str">
            <v>Princeton Airport | United States</v>
          </cell>
        </row>
        <row r="5611">
          <cell r="N5611" t="str">
            <v>Poplarville Pearl River County Airport | United States</v>
          </cell>
        </row>
        <row r="5612">
          <cell r="N5612" t="str">
            <v>Punta Chivato Airport | Mexico</v>
          </cell>
        </row>
        <row r="5613">
          <cell r="N5613" t="str">
            <v>Obando Airport | Colombia</v>
          </cell>
        </row>
        <row r="5614">
          <cell r="N5614" t="str">
            <v>Pedro Bay Airport | United States</v>
          </cell>
        </row>
        <row r="5615">
          <cell r="N5615" t="str">
            <v>Mueo Airport | New Caledonia</v>
          </cell>
        </row>
        <row r="5616">
          <cell r="N5616" t="str">
            <v>Ponta do Ouro Airport | Mozambique</v>
          </cell>
        </row>
        <row r="5617">
          <cell r="N5617" t="str">
            <v>Pandie Pandie Airport | Australia</v>
          </cell>
        </row>
        <row r="5618">
          <cell r="N5618" t="str">
            <v>Prado Airport | Brazil</v>
          </cell>
        </row>
        <row r="5619">
          <cell r="N5619" t="str">
            <v>Minangkabau International Airport | Indonesia</v>
          </cell>
        </row>
        <row r="5620">
          <cell r="N5620" t="str">
            <v>Pindiu Airport | Papua New Guinea</v>
          </cell>
        </row>
        <row r="5621">
          <cell r="N5621" t="str">
            <v>DeKalb Peachtree Airport | United States</v>
          </cell>
        </row>
        <row r="5622">
          <cell r="N5622" t="str">
            <v>João Paulo II Airport | Portugal</v>
          </cell>
        </row>
        <row r="5623">
          <cell r="N5623" t="str">
            <v>Capt Justiniano Montenegro Airport | Panama</v>
          </cell>
        </row>
        <row r="5624">
          <cell r="N5624" t="str">
            <v>Parndana Airport | Australia</v>
          </cell>
        </row>
        <row r="5625">
          <cell r="N5625" t="str">
            <v>Pendopo Airport | Indonesia</v>
          </cell>
        </row>
        <row r="5626">
          <cell r="N5626" t="str">
            <v>Capitan Corbeta CA Curbelo International Airport | Uruguay</v>
          </cell>
        </row>
        <row r="5627">
          <cell r="N5627" t="str">
            <v>Presidente José Sarney Airport | Brazil</v>
          </cell>
        </row>
        <row r="5628">
          <cell r="N5628" t="str">
            <v>Piedras Negras International Airport | Mexico</v>
          </cell>
        </row>
        <row r="5629">
          <cell r="N5629" t="str">
            <v>Eastern Oregon Regional At Pendleton Airport | United States</v>
          </cell>
        </row>
        <row r="5630">
          <cell r="N5630" t="str">
            <v>Tydeo Larre Borges Airport | Uruguay</v>
          </cell>
        </row>
        <row r="5631">
          <cell r="N5631" t="str">
            <v>Plovdiv International Airport | Bulgaria</v>
          </cell>
        </row>
        <row r="5632">
          <cell r="N5632" t="str">
            <v>Portland International Airport | United States</v>
          </cell>
        </row>
        <row r="5633">
          <cell r="N5633" t="str">
            <v>Pedernales Airport | Venezuela, Bolivarian Republic of</v>
          </cell>
        </row>
        <row r="5634">
          <cell r="N5634" t="str">
            <v>Penneshaw Airport | Australia</v>
          </cell>
        </row>
        <row r="5635">
          <cell r="N5635" t="str">
            <v>Pardubice Airport | Czech Republic</v>
          </cell>
        </row>
        <row r="5636">
          <cell r="N5636" t="str">
            <v>Bolshoye Savino Airport | Russian Federation</v>
          </cell>
        </row>
        <row r="5637">
          <cell r="N5637" t="str">
            <v>Peenemünde Airport | Germany</v>
          </cell>
        </row>
        <row r="5638">
          <cell r="N5638" t="str">
            <v>Perugia San Francesco d'Assisi - Umbria International Airport | Italy</v>
          </cell>
        </row>
        <row r="5639">
          <cell r="N5639" t="str">
            <v>Comodoro Pedro Zanni Airport | Argentina</v>
          </cell>
        </row>
        <row r="5640">
          <cell r="N5640" t="str">
            <v>Matecaña International Airport | Colombia</v>
          </cell>
        </row>
        <row r="5641">
          <cell r="N5641" t="str">
            <v>Beijing Capital International Airport | China</v>
          </cell>
        </row>
        <row r="5642">
          <cell r="N5642" t="str">
            <v>Pelaneng Airport | Lesotho</v>
          </cell>
        </row>
        <row r="5643">
          <cell r="N5643" t="str">
            <v>Padre Aldamiz International Airport | Peru</v>
          </cell>
        </row>
        <row r="5644">
          <cell r="N5644" t="str">
            <v>Penang International Airport | Malaysia</v>
          </cell>
        </row>
        <row r="5645">
          <cell r="N5645" t="str">
            <v>Peppimenarti Airport | Australia</v>
          </cell>
        </row>
        <row r="5646">
          <cell r="N5646" t="str">
            <v>Pecos Municipal Airport | United States</v>
          </cell>
        </row>
        <row r="5647">
          <cell r="N5647" t="str">
            <v>Perth International Airport | Australia</v>
          </cell>
        </row>
        <row r="5648">
          <cell r="N5648" t="str">
            <v>Petrozavodsk Airport | Russian Federation</v>
          </cell>
        </row>
        <row r="5649">
          <cell r="N5649" t="str">
            <v>João Simões Lopes Neto International Airport | Brazil</v>
          </cell>
        </row>
        <row r="5650">
          <cell r="N5650" t="str">
            <v>Puerto Lempira Airport | Honduras</v>
          </cell>
        </row>
        <row r="5651">
          <cell r="N5651" t="str">
            <v>Pécs-Pogány Airport | Hungary</v>
          </cell>
        </row>
        <row r="5652">
          <cell r="N5652" t="str">
            <v>Peshawar International Airport | Pakistan</v>
          </cell>
        </row>
        <row r="5653">
          <cell r="N5653" t="str">
            <v>Pechora Airport | Russian Federation</v>
          </cell>
        </row>
        <row r="5654">
          <cell r="N5654" t="str">
            <v>Penong Airport | Australia</v>
          </cell>
        </row>
        <row r="5655">
          <cell r="N5655" t="str">
            <v>Penza Airport | Russian Federation</v>
          </cell>
        </row>
        <row r="5656">
          <cell r="N5656" t="str">
            <v>Lauro Kurtz Airport | Brazil</v>
          </cell>
        </row>
        <row r="5657">
          <cell r="N5657" t="str">
            <v>Pacific City State Airport | United States</v>
          </cell>
        </row>
        <row r="5658">
          <cell r="N5658" t="str">
            <v>Patreksfjörður Airport | Iceland</v>
          </cell>
        </row>
        <row r="5659">
          <cell r="N5659" t="str">
            <v>Paphos International Airport | Cyprus</v>
          </cell>
        </row>
        <row r="5660">
          <cell r="N5660" t="str">
            <v>Parsabade Moghan Airport | Iran, Islamic Republic of</v>
          </cell>
        </row>
        <row r="5661">
          <cell r="N5661" t="str">
            <v>Ilebo Airport | Congo, the Democratic Republic of the</v>
          </cell>
        </row>
        <row r="5662">
          <cell r="N5662" t="str">
            <v>Page Municipal Airport | United States</v>
          </cell>
        </row>
        <row r="5663">
          <cell r="N5663" t="str">
            <v>Pangoa Airport | Papua New Guinea</v>
          </cell>
        </row>
        <row r="5664">
          <cell r="N5664" t="str">
            <v>Grant County Airport | United States</v>
          </cell>
        </row>
        <row r="5665">
          <cell r="N5665" t="str">
            <v>Charlotte County Airport | United States</v>
          </cell>
        </row>
        <row r="5666">
          <cell r="N5666" t="str">
            <v>Yegepa Airport | Papua New Guinea</v>
          </cell>
        </row>
        <row r="5667">
          <cell r="N5667" t="str">
            <v>Perpignan-Rivesaltes (Llabanère) Airport | France</v>
          </cell>
        </row>
        <row r="5668">
          <cell r="N5668" t="str">
            <v>Pantnagar Airport | India</v>
          </cell>
        </row>
        <row r="5669">
          <cell r="N5669" t="str">
            <v>Chitato Airport | Angola</v>
          </cell>
        </row>
        <row r="5670">
          <cell r="N5670" t="str">
            <v>Pangkal Pinang (Depati Amir) Airport | Indonesia</v>
          </cell>
        </row>
        <row r="5671">
          <cell r="N5671" t="str">
            <v>Trent Lott International Airport | United States</v>
          </cell>
        </row>
        <row r="5672">
          <cell r="N5672" t="str">
            <v>Port Graham Airport | United States</v>
          </cell>
        </row>
        <row r="5673">
          <cell r="N5673" t="str">
            <v>Pangia Airport | Papua New Guinea</v>
          </cell>
        </row>
        <row r="5674">
          <cell r="N5674" t="str">
            <v>Stevens Field | United States</v>
          </cell>
        </row>
        <row r="5675">
          <cell r="N5675" t="str">
            <v>Buli Airport | Indonesia</v>
          </cell>
        </row>
        <row r="5676">
          <cell r="N5676" t="str">
            <v>Kirk Field | United States</v>
          </cell>
        </row>
        <row r="5677">
          <cell r="N5677" t="str">
            <v>Persian Gulf International Airport | Iran, Islamic Republic of</v>
          </cell>
        </row>
        <row r="5678">
          <cell r="N5678" t="str">
            <v>Pitt Greenville Airport | United States</v>
          </cell>
        </row>
        <row r="5679">
          <cell r="N5679" t="str">
            <v>Périgueux-Bassillac Airport | France</v>
          </cell>
        </row>
        <row r="5680">
          <cell r="N5680" t="str">
            <v>Ponta Grossa Airport - Comandante Antonio Amilton Beraldo | Brazil</v>
          </cell>
        </row>
        <row r="5681">
          <cell r="N5681" t="str">
            <v>Phan Rang Airport | Viet Nam</v>
          </cell>
        </row>
        <row r="5682">
          <cell r="N5682" t="str">
            <v>Prefeito Doutor João Silva Filho Airport | Brazil</v>
          </cell>
        </row>
        <row r="5683">
          <cell r="N5683" t="str">
            <v>Port Harcourt International Airport | Nigeria</v>
          </cell>
        </row>
        <row r="5684">
          <cell r="N5684" t="str">
            <v>Harry Clever Field | United States</v>
          </cell>
        </row>
        <row r="5685">
          <cell r="N5685" t="str">
            <v>Port Hedland International Airport | Australia</v>
          </cell>
        </row>
        <row r="5686">
          <cell r="N5686" t="str">
            <v>Newport News Williamsburg International Airport | United States</v>
          </cell>
        </row>
        <row r="5687">
          <cell r="N5687" t="str">
            <v>Port Harcourt City Airport | Nigeria</v>
          </cell>
        </row>
        <row r="5688">
          <cell r="N5688" t="str">
            <v>Phan Thiet Airport | Viet Nam</v>
          </cell>
        </row>
        <row r="5689">
          <cell r="N5689" t="str">
            <v>Pinheiro Airport | Brazil</v>
          </cell>
        </row>
        <row r="5690">
          <cell r="N5690" t="str">
            <v>Palm Beach County Glades Airport | United States</v>
          </cell>
        </row>
        <row r="5691">
          <cell r="N5691" t="str">
            <v>Philadelphia International Airport | United States</v>
          </cell>
        </row>
        <row r="5692">
          <cell r="N5692" t="str">
            <v>St Clair County International Airport | United States</v>
          </cell>
        </row>
        <row r="5693">
          <cell r="N5693" t="str">
            <v>Point Hope Airport | United States</v>
          </cell>
        </row>
        <row r="5694">
          <cell r="N5694" t="str">
            <v>Philip Airport | United States</v>
          </cell>
        </row>
        <row r="5695">
          <cell r="N5695" t="str">
            <v>The Monument Airport | Australia</v>
          </cell>
        </row>
        <row r="5696">
          <cell r="N5696" t="str">
            <v>Phitsanulok Airport | Thailand</v>
          </cell>
        </row>
        <row r="5697">
          <cell r="N5697" t="str">
            <v>Henry County Airport | United States</v>
          </cell>
        </row>
        <row r="5698">
          <cell r="N5698" t="str">
            <v>Hendrik Van Eck Airport | South Africa</v>
          </cell>
        </row>
        <row r="5699">
          <cell r="N5699" t="str">
            <v>Phoenix Sky Harbor International Airport | United States</v>
          </cell>
        </row>
        <row r="5700">
          <cell r="N5700" t="str">
            <v>Phetchabun Airport | Thailand</v>
          </cell>
        </row>
        <row r="5701">
          <cell r="N5701" t="str">
            <v>General Wayne A. Downing Peoria International Airport | United States</v>
          </cell>
        </row>
        <row r="5702">
          <cell r="N5702" t="str">
            <v>Hattiesburg Laurel Regional Airport | United States</v>
          </cell>
        </row>
        <row r="5703">
          <cell r="N5703" t="str">
            <v>Pine Cay Airport | Turks and Caicos Islands</v>
          </cell>
        </row>
        <row r="5704">
          <cell r="N5704" t="str">
            <v>St Petersburg Clearwater International Airport | United States</v>
          </cell>
        </row>
        <row r="5705">
          <cell r="N5705" t="str">
            <v>Pingtung North Airport | Taiwan, Province of China</v>
          </cell>
        </row>
        <row r="5706">
          <cell r="N5706" t="str">
            <v>Pocatello Regional Airport | United States</v>
          </cell>
        </row>
        <row r="5707">
          <cell r="N5707" t="str">
            <v>Glasgow Prestwick Airport | United Kingdom</v>
          </cell>
        </row>
        <row r="5708">
          <cell r="N5708" t="str">
            <v>Carlos Miguel Gimenez Airport | Paraguay</v>
          </cell>
        </row>
        <row r="5709">
          <cell r="N5709" t="str">
            <v>Harris County Airport | United States</v>
          </cell>
        </row>
        <row r="5710">
          <cell r="N5710" t="str">
            <v>Parintins Airport | Brazil</v>
          </cell>
        </row>
        <row r="5711">
          <cell r="N5711" t="str">
            <v>Capitán FAP Renán Elías Olivera International Airport | Peru</v>
          </cell>
        </row>
        <row r="5712">
          <cell r="N5712" t="str">
            <v>Pilot Point Airport | United States</v>
          </cell>
        </row>
        <row r="5713">
          <cell r="N5713" t="str">
            <v>Pierre Regional Airport | United States</v>
          </cell>
        </row>
        <row r="5714">
          <cell r="N5714" t="str">
            <v>Poitiers-Biard Airport | France</v>
          </cell>
        </row>
        <row r="5715">
          <cell r="N5715" t="str">
            <v>Pittsburgh International Airport | United States</v>
          </cell>
        </row>
        <row r="5716">
          <cell r="N5716" t="str">
            <v>Capitán FAP Guillermo Concha Iberico International Airport | Peru</v>
          </cell>
        </row>
        <row r="5717">
          <cell r="N5717" t="str">
            <v>Pirapora Airport | Brazil</v>
          </cell>
        </row>
        <row r="5718">
          <cell r="N5718" t="str">
            <v>Pikwitonei Airport | Canada</v>
          </cell>
        </row>
        <row r="5719">
          <cell r="N5719" t="str">
            <v>Pico Airport | Portugal</v>
          </cell>
        </row>
        <row r="5720">
          <cell r="N5720" t="str">
            <v>Point Lay LRRS Airport | United States</v>
          </cell>
        </row>
        <row r="5721">
          <cell r="N5721" t="str">
            <v>Pajala Airport | Sweden</v>
          </cell>
        </row>
        <row r="5722">
          <cell r="N5722" t="str">
            <v>Payson Airport | United States</v>
          </cell>
        </row>
        <row r="5723">
          <cell r="N5723" t="str">
            <v>Dr Augusto Roberto Fuster International Airport | Paraguay</v>
          </cell>
        </row>
        <row r="5724">
          <cell r="N5724" t="str">
            <v>Panjgur Airport | Pakistan</v>
          </cell>
        </row>
        <row r="5725">
          <cell r="N5725" t="str">
            <v>Puerto Jimenez Airport | Costa Rica</v>
          </cell>
        </row>
        <row r="5726">
          <cell r="N5726" t="str">
            <v>Napaskiak Airport | United States</v>
          </cell>
        </row>
        <row r="5727">
          <cell r="N5727" t="str">
            <v>Mid Ohio Valley Regional Airport | United States</v>
          </cell>
        </row>
        <row r="5728">
          <cell r="N5728" t="str">
            <v>Yelizovo Airport | Russian Federation</v>
          </cell>
        </row>
        <row r="5729">
          <cell r="N5729" t="str">
            <v>Park Rapids Municipal Konshok Field | United States</v>
          </cell>
        </row>
        <row r="5730">
          <cell r="N5730" t="str">
            <v>Parkes Airport | Australia</v>
          </cell>
        </row>
        <row r="5731">
          <cell r="N5731" t="str">
            <v>Park Falls Municipal Airport | United States</v>
          </cell>
        </row>
        <row r="5732">
          <cell r="N5732" t="str">
            <v>Pulau Pangkor Airport | Malaysia</v>
          </cell>
        </row>
        <row r="5733">
          <cell r="N5733" t="str">
            <v>Playa Grande Airport | Guatemala</v>
          </cell>
        </row>
        <row r="5734">
          <cell r="N5734" t="str">
            <v>Pakhokku Airport | Myanmar</v>
          </cell>
        </row>
        <row r="5735">
          <cell r="N5735" t="str">
            <v>Iskandar Airport | Indonesia</v>
          </cell>
        </row>
        <row r="5736">
          <cell r="N5736" t="str">
            <v>Parakou Airport | Benin</v>
          </cell>
        </row>
        <row r="5737">
          <cell r="N5737" t="str">
            <v>Puka Puka Airport | French Polynesia</v>
          </cell>
        </row>
        <row r="5738">
          <cell r="N5738" t="str">
            <v>Pokhara Airport | Nepal</v>
          </cell>
        </row>
        <row r="5739">
          <cell r="N5739" t="str">
            <v>Port Keats Airport | Australia</v>
          </cell>
        </row>
        <row r="5740">
          <cell r="N5740" t="str">
            <v>Sultan Syarif Kasim Ii (Simpang Tiga) Airport | Indonesia</v>
          </cell>
        </row>
        <row r="5741">
          <cell r="N5741" t="str">
            <v>Pskov Airport | Russian Federation</v>
          </cell>
        </row>
        <row r="5742">
          <cell r="N5742" t="str">
            <v>Selebi Phikwe Airport | Botswana</v>
          </cell>
        </row>
        <row r="5743">
          <cell r="N5743" t="str">
            <v>Beijing Daxing International Airport | China</v>
          </cell>
        </row>
        <row r="5744">
          <cell r="N5744" t="str">
            <v>Tjilik Riwut Airport | Indonesia</v>
          </cell>
        </row>
        <row r="5745">
          <cell r="N5745" t="str">
            <v>Pakse International Airport | Lao People's Democratic Republic</v>
          </cell>
        </row>
        <row r="5746">
          <cell r="N5746" t="str">
            <v>Playa Samara/Carrillo Airport | Costa Rica</v>
          </cell>
        </row>
        <row r="5747">
          <cell r="N5747" t="str">
            <v>Paiela Airport | Papua New Guinea</v>
          </cell>
        </row>
        <row r="5748">
          <cell r="N5748" t="str">
            <v>Pala Airport | Chad</v>
          </cell>
        </row>
        <row r="5749">
          <cell r="N5749" t="str">
            <v>Placencia Airport | Belize</v>
          </cell>
        </row>
        <row r="5750">
          <cell r="N5750" t="str">
            <v>M. Graham Clark Downtown Airport | United States</v>
          </cell>
        </row>
        <row r="5751">
          <cell r="N5751" t="str">
            <v>Ponta Pelada Airport | Brazil</v>
          </cell>
        </row>
        <row r="5752">
          <cell r="N5752" t="str">
            <v>Sultan Mahmud Badaruddin II Airport | Indonesia</v>
          </cell>
        </row>
        <row r="5753">
          <cell r="N5753" t="str">
            <v>Pellston Regional Airport of Emmet County Airport | United States</v>
          </cell>
        </row>
        <row r="5754">
          <cell r="N5754" t="str">
            <v>Port Lincoln Airport | Australia</v>
          </cell>
        </row>
        <row r="5755">
          <cell r="N5755" t="str">
            <v>Palanga International Airport | Lithuania</v>
          </cell>
        </row>
        <row r="5756">
          <cell r="N5756" t="str">
            <v>St Clair County Airport | United States</v>
          </cell>
        </row>
        <row r="5757">
          <cell r="N5757" t="str">
            <v>Providenciales Airport | Turks and Caicos Islands</v>
          </cell>
        </row>
        <row r="5758">
          <cell r="N5758" t="str">
            <v>Plato Airport | Colombia</v>
          </cell>
        </row>
        <row r="5759">
          <cell r="N5759" t="str">
            <v>Pampulha - Carlos Drummond de Andrade Airport | Brazil</v>
          </cell>
        </row>
        <row r="5760">
          <cell r="N5760" t="str">
            <v>Suprunovka Airport | Ukraine</v>
          </cell>
        </row>
        <row r="5761">
          <cell r="N5761" t="str">
            <v>Mutiara Airport | Indonesia</v>
          </cell>
        </row>
        <row r="5762">
          <cell r="N5762" t="str">
            <v>Semipalatinsk Airport | Kazakhstan</v>
          </cell>
        </row>
        <row r="5763">
          <cell r="N5763" t="str">
            <v>Plymouth Municipal Airport | United States</v>
          </cell>
        </row>
        <row r="5764">
          <cell r="N5764" t="str">
            <v>Port Elizabeth Airport | South Africa</v>
          </cell>
        </row>
        <row r="5765">
          <cell r="N5765" t="str">
            <v>Pemba Airport | Tanzania, United Republic of</v>
          </cell>
        </row>
        <row r="5766">
          <cell r="N5766" t="str">
            <v>Pembina Municipal Airport | United States</v>
          </cell>
        </row>
        <row r="5767">
          <cell r="N5767" t="str">
            <v>El Tepual Airport | Chile</v>
          </cell>
        </row>
        <row r="5768">
          <cell r="N5768" t="str">
            <v>Palmdale Regional/USAF Plant 42 Airport | United States</v>
          </cell>
        </row>
        <row r="5769">
          <cell r="N5769" t="str">
            <v>Parma Airport | Italy</v>
          </cell>
        </row>
        <row r="5770">
          <cell r="N5770" t="str">
            <v>Ponta Porã Airport | Brazil</v>
          </cell>
        </row>
        <row r="5771">
          <cell r="N5771" t="str">
            <v>Greater Portsmouth Regional Airport | United States</v>
          </cell>
        </row>
        <row r="5772">
          <cell r="N5772" t="str">
            <v>Palma De Mallorca Airport | Spain</v>
          </cell>
        </row>
        <row r="5773">
          <cell r="N5773" t="str">
            <v>Palm Island Airport | Australia</v>
          </cell>
        </row>
        <row r="5774">
          <cell r="N5774" t="str">
            <v>Port Moller Airport | United States</v>
          </cell>
        </row>
        <row r="5775">
          <cell r="N5775" t="str">
            <v>Phanom Sarakham Airport | Thailand</v>
          </cell>
        </row>
        <row r="5776">
          <cell r="N5776" t="str">
            <v>Pumani Airport | Papua New Guinea</v>
          </cell>
        </row>
        <row r="5777">
          <cell r="N5777" t="str">
            <v>Falcone-Borsellino Airport | Italy</v>
          </cell>
        </row>
        <row r="5778">
          <cell r="N5778" t="str">
            <v>Pimaga Airport | Papua New Guinea</v>
          </cell>
        </row>
        <row r="5779">
          <cell r="N5779" t="str">
            <v>Perito Moreno Airport | Argentina</v>
          </cell>
        </row>
        <row r="5780">
          <cell r="N5780" t="str">
            <v>Palmerston North Airport | New Zealand</v>
          </cell>
        </row>
        <row r="5781">
          <cell r="N5781" t="str">
            <v>Palmyra Airport | Syrian Arab Republic</v>
          </cell>
        </row>
        <row r="5782">
          <cell r="N5782" t="str">
            <v>Paramakatoi Airport | Guyana</v>
          </cell>
        </row>
        <row r="5783">
          <cell r="N5783" t="str">
            <v>Del Caribe Santiago Mariño International Airport | Venezuela, Bolivarian Republic of</v>
          </cell>
        </row>
        <row r="5784">
          <cell r="N5784" t="str">
            <v>Brigadeiro Lysias Rodrigues Airport | Brazil</v>
          </cell>
        </row>
        <row r="5785">
          <cell r="N5785" t="str">
            <v>Metropolitan Airport | United States</v>
          </cell>
        </row>
        <row r="5786">
          <cell r="N5786" t="str">
            <v>El Tehuelche Airport | Argentina</v>
          </cell>
        </row>
        <row r="5787">
          <cell r="N5787" t="str">
            <v>Palmar Sur Airport | Costa Rica</v>
          </cell>
        </row>
        <row r="5788">
          <cell r="N5788" t="str">
            <v>Pamplona Airport | Spain</v>
          </cell>
        </row>
        <row r="5789">
          <cell r="N5789" t="str">
            <v>Porto Nacional Airport | Brazil</v>
          </cell>
        </row>
        <row r="5790">
          <cell r="N5790" t="str">
            <v>Ponca City Regional Airport | United States</v>
          </cell>
        </row>
        <row r="5791">
          <cell r="N5791" t="str">
            <v>Punta Gorda Airport | Belize</v>
          </cell>
        </row>
        <row r="5792">
          <cell r="N5792" t="str">
            <v>Northeast Philadelphia Airport | United States</v>
          </cell>
        </row>
        <row r="5793">
          <cell r="N5793" t="str">
            <v>Paranaguá Airport | Brazil</v>
          </cell>
        </row>
        <row r="5794">
          <cell r="N5794" t="str">
            <v>Phnom Penh International Airport | Cambodia</v>
          </cell>
        </row>
        <row r="5795">
          <cell r="N5795" t="str">
            <v>Pohnpei International Airport | Micronesia, Federated States of</v>
          </cell>
        </row>
        <row r="5796">
          <cell r="N5796" t="str">
            <v>Supadio Airport | Indonesia</v>
          </cell>
        </row>
        <row r="5797">
          <cell r="N5797" t="str">
            <v>Pantelleria Airport | Italy</v>
          </cell>
        </row>
        <row r="5798">
          <cell r="N5798" t="str">
            <v>Princeton Municipal Airport | United States</v>
          </cell>
        </row>
        <row r="5799">
          <cell r="N5799" t="str">
            <v>Girua Airport | Papua New Guinea</v>
          </cell>
        </row>
        <row r="5800">
          <cell r="N5800" t="str">
            <v>Pune Airport | India</v>
          </cell>
        </row>
        <row r="5801">
          <cell r="N5801" t="str">
            <v>Pointe Noire Airport | Congo</v>
          </cell>
        </row>
        <row r="5802">
          <cell r="N5802" t="str">
            <v>Pensacola International Airport | United States</v>
          </cell>
        </row>
        <row r="5803">
          <cell r="N5803" t="str">
            <v>Tte. Julio Gallardo Airport | Chile</v>
          </cell>
        </row>
        <row r="5804">
          <cell r="N5804" t="str">
            <v>Panguitch Municipal Airport | United States</v>
          </cell>
        </row>
        <row r="5805">
          <cell r="N5805" t="str">
            <v>Panevėžys Air Base | Lithuania</v>
          </cell>
        </row>
        <row r="5806">
          <cell r="N5806" t="str">
            <v>North Texas Regional Airport/Perrin Field | United States</v>
          </cell>
        </row>
        <row r="5807">
          <cell r="N5807" t="str">
            <v>Pondicherry Airport | India</v>
          </cell>
        </row>
        <row r="5808">
          <cell r="N5808" t="str">
            <v>Senador Nilo Coelho Airport | Brazil</v>
          </cell>
        </row>
        <row r="5809">
          <cell r="N5809" t="str">
            <v>Salgado Filho Airport | Brazil</v>
          </cell>
        </row>
        <row r="5810">
          <cell r="N5810" t="str">
            <v>Pope Field | United States</v>
          </cell>
        </row>
        <row r="5811">
          <cell r="N5811" t="str">
            <v>Brackett Field | United States</v>
          </cell>
        </row>
        <row r="5812">
          <cell r="N5812" t="str">
            <v>Podor Airport | Senegal</v>
          </cell>
        </row>
        <row r="5813">
          <cell r="N5813" t="str">
            <v>Polk Army Air Field | United States</v>
          </cell>
        </row>
        <row r="5814">
          <cell r="N5814" t="str">
            <v>Poplar Bluff Municipal Airport | United States</v>
          </cell>
        </row>
        <row r="5815">
          <cell r="N5815" t="str">
            <v>Port Gentil Airport | Gabon</v>
          </cell>
        </row>
        <row r="5816">
          <cell r="N5816" t="str">
            <v>Capitan Nicolas Rojas Airport | Bolivia, Plurinational State of</v>
          </cell>
        </row>
        <row r="5817">
          <cell r="N5817" t="str">
            <v>Patos de Minas Airport | Brazil</v>
          </cell>
        </row>
        <row r="5818">
          <cell r="N5818" t="str">
            <v>Pemba Airport | Mozambique</v>
          </cell>
        </row>
        <row r="5819">
          <cell r="N5819" t="str">
            <v>Port Moresby Jacksons International Airport | Papua New Guinea</v>
          </cell>
        </row>
        <row r="5820">
          <cell r="N5820" t="str">
            <v>Poptün Airport | Guatemala</v>
          </cell>
        </row>
        <row r="5821">
          <cell r="N5821" t="str">
            <v>Poços de Caldas - Embaixador Walther Moreira Salles Airport | Brazil</v>
          </cell>
        </row>
        <row r="5822">
          <cell r="N5822" t="str">
            <v>Gregorio Luperon International Airport | Dominican Republic</v>
          </cell>
        </row>
        <row r="5823">
          <cell r="N5823" t="str">
            <v>Pori Airport | Finland</v>
          </cell>
        </row>
        <row r="5824">
          <cell r="N5824" t="str">
            <v>Piarco International Airport | Trinidad and Tobago</v>
          </cell>
        </row>
        <row r="5825">
          <cell r="N5825" t="str">
            <v>Ken Jones Airport | Jamaica</v>
          </cell>
        </row>
        <row r="5826">
          <cell r="N5826" t="str">
            <v>Dutchess County Airport | United States</v>
          </cell>
        </row>
        <row r="5827">
          <cell r="N5827" t="str">
            <v>Prešov Air Base | Slovakia</v>
          </cell>
        </row>
        <row r="5828">
          <cell r="N5828" t="str">
            <v>Portoroz Airport | Slovenia</v>
          </cell>
        </row>
        <row r="5829">
          <cell r="N5829" t="str">
            <v>Aérodrome de Pontoise - Cormeilles en Vexin | France</v>
          </cell>
        </row>
        <row r="5830">
          <cell r="N5830" t="str">
            <v>Powell Municipal Airport | United States</v>
          </cell>
        </row>
        <row r="5831">
          <cell r="N5831" t="str">
            <v>Poznań-Ławica Airport | Poland</v>
          </cell>
        </row>
        <row r="5832">
          <cell r="N5832" t="str">
            <v>Perry Lefors Field | United States</v>
          </cell>
        </row>
        <row r="5833">
          <cell r="N5833" t="str">
            <v>Presidente Prudente Airport | Brazil</v>
          </cell>
        </row>
        <row r="5834">
          <cell r="N5834" t="str">
            <v>Prospect Creek Airport | United States</v>
          </cell>
        </row>
        <row r="5835">
          <cell r="N5835" t="str">
            <v>Mar de Cortés International Airport | Mexico</v>
          </cell>
        </row>
        <row r="5836">
          <cell r="N5836" t="str">
            <v>Tri-City Airport | United States</v>
          </cell>
        </row>
        <row r="5837">
          <cell r="N5837" t="str">
            <v>Pago Pago International Airport | American Samoa</v>
          </cell>
        </row>
        <row r="5838">
          <cell r="N5838" t="str">
            <v>Perai Tepuy Airport | Venezuela, Bolivarian Republic of</v>
          </cell>
        </row>
        <row r="5839">
          <cell r="N5839" t="str">
            <v>Port Pirie Airport | Australia</v>
          </cell>
        </row>
        <row r="5840">
          <cell r="N5840" t="str">
            <v>Pulau Panjang Airport | Indonesia</v>
          </cell>
        </row>
        <row r="5841">
          <cell r="N5841" t="str">
            <v>Petropavlosk South Airport | Kazakhstan</v>
          </cell>
        </row>
        <row r="5842">
          <cell r="N5842" t="str">
            <v>Phaplu Airport | Nepal</v>
          </cell>
        </row>
        <row r="5843">
          <cell r="N5843" t="str">
            <v>Pompano Beach Airpark | United States</v>
          </cell>
        </row>
        <row r="5844">
          <cell r="N5844" t="str">
            <v>Guillermo León Valencia Airport | Colombia</v>
          </cell>
        </row>
        <row r="5845">
          <cell r="N5845" t="str">
            <v>Proserpine Whitsunday Coast Airport | Australia</v>
          </cell>
        </row>
        <row r="5846">
          <cell r="N5846" t="str">
            <v>Paraparaumu Airport | New Zealand</v>
          </cell>
        </row>
        <row r="5847">
          <cell r="N5847" t="str">
            <v>Pasir Pangaraan Airport | Indonesia</v>
          </cell>
        </row>
        <row r="5848">
          <cell r="N5848" t="str">
            <v>Puerto Princesa Airport | Philippines</v>
          </cell>
        </row>
        <row r="5849">
          <cell r="N5849" t="str">
            <v>Faa'a International Airport | French Polynesia</v>
          </cell>
        </row>
        <row r="5850">
          <cell r="N5850" t="str">
            <v>Hpapun Airport | Myanmar</v>
          </cell>
        </row>
        <row r="5851">
          <cell r="N5851" t="str">
            <v>Papa Westray Airport | United Kingdom</v>
          </cell>
        </row>
        <row r="5852">
          <cell r="N5852" t="str">
            <v>Param Airport | Papua New Guinea</v>
          </cell>
        </row>
        <row r="5853">
          <cell r="N5853" t="str">
            <v>Pouso Alegre Airport | Brazil</v>
          </cell>
        </row>
        <row r="5854">
          <cell r="N5854" t="str">
            <v>Puerto Paez Airport | Venezuela, Bolivarian Republic of</v>
          </cell>
        </row>
        <row r="5855">
          <cell r="N5855" t="str">
            <v>Phu Quoc International Airport | Viet Nam</v>
          </cell>
        </row>
        <row r="5856">
          <cell r="N5856" t="str">
            <v>Presque Isle International Airport | United States</v>
          </cell>
        </row>
        <row r="5857">
          <cell r="N5857" t="str">
            <v>Palenque International Airport | Mexico</v>
          </cell>
        </row>
        <row r="5858">
          <cell r="N5858" t="str">
            <v>Port Macquarie Airport | Australia</v>
          </cell>
        </row>
        <row r="5859">
          <cell r="N5859" t="str">
            <v>Pilot Station Airport | United States</v>
          </cell>
        </row>
        <row r="5860">
          <cell r="N5860" t="str">
            <v>General Urquiza Airport | Argentina</v>
          </cell>
        </row>
        <row r="5861">
          <cell r="N5861" t="str">
            <v>Paso Robles Municipal Airport | United States</v>
          </cell>
        </row>
        <row r="5862">
          <cell r="N5862" t="str">
            <v>Prescott Regional Airport - Ernest A. Love Field | United States</v>
          </cell>
        </row>
        <row r="5863">
          <cell r="N5863" t="str">
            <v>Pardoo Airport | Australia</v>
          </cell>
        </row>
        <row r="5864">
          <cell r="N5864" t="str">
            <v>Pore Airport | Colombia</v>
          </cell>
        </row>
        <row r="5865">
          <cell r="N5865" t="str">
            <v>Václav Havel Airport Prague | Czech Republic</v>
          </cell>
        </row>
        <row r="5866">
          <cell r="N5866" t="str">
            <v>Phrae Airport | Thailand</v>
          </cell>
        </row>
        <row r="5867">
          <cell r="N5867" t="str">
            <v>Praslin Airport | Seychelles</v>
          </cell>
        </row>
        <row r="5868">
          <cell r="N5868" t="str">
            <v>Prieska Airport | South Africa</v>
          </cell>
        </row>
        <row r="5869">
          <cell r="N5869" t="str">
            <v>Portimão Airport | Portugal</v>
          </cell>
        </row>
        <row r="5870">
          <cell r="N5870" t="str">
            <v>Priština International Airport | Kosovo</v>
          </cell>
        </row>
        <row r="5871">
          <cell r="N5871" t="str">
            <v>Perry Municipal Airport | United States</v>
          </cell>
        </row>
        <row r="5872">
          <cell r="N5872" t="str">
            <v>Propriano Airport | France</v>
          </cell>
        </row>
        <row r="5873">
          <cell r="N5873" t="str">
            <v>Termal Airport | Argentina</v>
          </cell>
        </row>
        <row r="5874">
          <cell r="N5874" t="str">
            <v>Paruma Airport | Guyana</v>
          </cell>
        </row>
        <row r="5875">
          <cell r="N5875" t="str">
            <v>Parasi Airport | Solomon Islands</v>
          </cell>
        </row>
        <row r="5876">
          <cell r="N5876" t="str">
            <v>Pyay Airport | Myanmar</v>
          </cell>
        </row>
        <row r="5877">
          <cell r="N5877" t="str">
            <v>PŁ™erov Air Base | Czech Republic</v>
          </cell>
        </row>
        <row r="5878">
          <cell r="N5878" t="str">
            <v>Prentice Airport | United States</v>
          </cell>
        </row>
        <row r="5879">
          <cell r="N5879" t="str">
            <v>Cox Field | United States</v>
          </cell>
        </row>
        <row r="5880">
          <cell r="N5880" t="str">
            <v>Wonderboom Airport | South Africa</v>
          </cell>
        </row>
        <row r="5881">
          <cell r="N5881" t="str">
            <v>Prineville Airport | United States</v>
          </cell>
        </row>
        <row r="5882">
          <cell r="N5882" t="str">
            <v>Pisa International Airport | Italy</v>
          </cell>
        </row>
        <row r="5883">
          <cell r="N5883" t="str">
            <v>Tri Cities Airport | United States</v>
          </cell>
        </row>
        <row r="5884">
          <cell r="N5884" t="str">
            <v>Port Said Airport | Egypt</v>
          </cell>
        </row>
        <row r="5885">
          <cell r="N5885" t="str">
            <v>Mercedita Airport | Puerto Rico</v>
          </cell>
        </row>
        <row r="5886">
          <cell r="N5886" t="str">
            <v>Pittsfield Municipal Airport | United States</v>
          </cell>
        </row>
        <row r="5887">
          <cell r="N5887" t="str">
            <v>Petersburg James A Johnson Airport | United States</v>
          </cell>
        </row>
        <row r="5888">
          <cell r="N5888" t="str">
            <v>St. Peter-Ording Airport | Germany</v>
          </cell>
        </row>
        <row r="5889">
          <cell r="N5889" t="str">
            <v>Pasni Airport | Pakistan</v>
          </cell>
        </row>
        <row r="5890">
          <cell r="N5890" t="str">
            <v>Kasiguncu Airport | Indonesia</v>
          </cell>
        </row>
        <row r="5891">
          <cell r="N5891" t="str">
            <v>New River Valley Airport | United States</v>
          </cell>
        </row>
        <row r="5892">
          <cell r="N5892" t="str">
            <v>Perth/Scone Airport | United Kingdom</v>
          </cell>
        </row>
        <row r="5893">
          <cell r="N5893" t="str">
            <v>Portsmouth International at Pease Airport | United States</v>
          </cell>
        </row>
        <row r="5894">
          <cell r="N5894" t="str">
            <v>Palestine Municipal Airport | United States</v>
          </cell>
        </row>
        <row r="5895">
          <cell r="N5895" t="str">
            <v>Antonio Narino Airport | Colombia</v>
          </cell>
        </row>
        <row r="5896">
          <cell r="N5896" t="str">
            <v>Palm Springs International Airport | United States</v>
          </cell>
        </row>
        <row r="5897">
          <cell r="N5897" t="str">
            <v>Pescara International Airport | Italy</v>
          </cell>
        </row>
        <row r="5898">
          <cell r="N5898" t="str">
            <v>Libertador Gral D Jose De San Martin Airport | Argentina</v>
          </cell>
        </row>
        <row r="5899">
          <cell r="N5899" t="str">
            <v>Preston Airport | Cuba</v>
          </cell>
        </row>
        <row r="5900">
          <cell r="N5900" t="str">
            <v>Pangsuma Airport | Indonesia</v>
          </cell>
        </row>
        <row r="5901">
          <cell r="N5901" t="str">
            <v>Papa Stour Airport | United Kingdom</v>
          </cell>
        </row>
        <row r="5902">
          <cell r="N5902" t="str">
            <v>Municipal José Figueiredo Airport | Brazil</v>
          </cell>
        </row>
        <row r="5903">
          <cell r="N5903" t="str">
            <v>Palacios Municipal Airport | United States</v>
          </cell>
        </row>
        <row r="5904">
          <cell r="N5904" t="str">
            <v>Port Stanley Airport | Falkland Islands (Malvinas)</v>
          </cell>
        </row>
        <row r="5905">
          <cell r="N5905" t="str">
            <v>Capitán Av. Salvador Ogaya G. airport | Bolivia, Plurinational State of</v>
          </cell>
        </row>
        <row r="5906">
          <cell r="N5906" t="str">
            <v>Port Alsworth Airport | United States</v>
          </cell>
        </row>
        <row r="5907">
          <cell r="N5907" t="str">
            <v>Dinwiddie County Airport | United States</v>
          </cell>
        </row>
        <row r="5908">
          <cell r="N5908" t="str">
            <v>Malolo Lailai Island Airport | Fiji</v>
          </cell>
        </row>
        <row r="5909">
          <cell r="N5909" t="str">
            <v>Polokwane International Airport | South Africa</v>
          </cell>
        </row>
        <row r="5910">
          <cell r="N5910" t="str">
            <v>Port Heiden Airport | United States</v>
          </cell>
        </row>
        <row r="5911">
          <cell r="N5911" t="str">
            <v>Portland Airport | Australia</v>
          </cell>
        </row>
        <row r="5912">
          <cell r="N5912" t="str">
            <v>Oakland County International Airport | United States</v>
          </cell>
        </row>
        <row r="5913">
          <cell r="N5913" t="str">
            <v>Palmarito Airport | Venezuela, Bolivarian Republic of</v>
          </cell>
        </row>
        <row r="5914">
          <cell r="N5914" t="str">
            <v>Harry P Williams Memorial Airport | United States</v>
          </cell>
        </row>
        <row r="5915">
          <cell r="N5915" t="str">
            <v>Juvenal Loureiro Cardoso Airport | Brazil</v>
          </cell>
        </row>
        <row r="5916">
          <cell r="N5916" t="str">
            <v>Pointe-à-Pitre Le Raizet | Guadeloupe</v>
          </cell>
        </row>
        <row r="5917">
          <cell r="N5917" t="str">
            <v>Porto de Moz Airport | Brazil</v>
          </cell>
        </row>
        <row r="5918">
          <cell r="N5918" t="str">
            <v>Pratt Regional Airport | United States</v>
          </cell>
        </row>
        <row r="5919">
          <cell r="N5919" t="str">
            <v>Platinum Airport | United States</v>
          </cell>
        </row>
        <row r="5920">
          <cell r="N5920" t="str">
            <v>Porterville Municipal Airport | United States</v>
          </cell>
        </row>
        <row r="5921">
          <cell r="N5921" t="str">
            <v>Heritage Field | United States</v>
          </cell>
        </row>
        <row r="5922">
          <cell r="N5922" t="str">
            <v>Pitalito Airport | Colombia</v>
          </cell>
        </row>
        <row r="5923">
          <cell r="N5923" t="str">
            <v>Tocumen International Airport | Panama</v>
          </cell>
        </row>
        <row r="5924">
          <cell r="N5924" t="str">
            <v>Rio Amazonas Airport | Ecuador</v>
          </cell>
        </row>
        <row r="5925">
          <cell r="N5925" t="str">
            <v>Puas Airport | Papua New Guinea</v>
          </cell>
        </row>
        <row r="5926">
          <cell r="N5926" t="str">
            <v>Pueblo Memorial Airport | United States</v>
          </cell>
        </row>
        <row r="5927">
          <cell r="N5927" t="str">
            <v>Carbon County Regional/Buck Davis Field | United States</v>
          </cell>
        </row>
        <row r="5928">
          <cell r="N5928" t="str">
            <v>Puerto Deseado Airport | Argentina</v>
          </cell>
        </row>
        <row r="5929">
          <cell r="N5929" t="str">
            <v>Puerto Obaldia Airport | Panama</v>
          </cell>
        </row>
        <row r="5930">
          <cell r="N5930" t="str">
            <v>Pau Pyrénées Airport | France</v>
          </cell>
        </row>
        <row r="5931">
          <cell r="N5931" t="str">
            <v>Port Augusta Airport | Australia</v>
          </cell>
        </row>
        <row r="5932">
          <cell r="N5932" t="str">
            <v>Punta Cana International Airport | Dominican Republic</v>
          </cell>
        </row>
        <row r="5933">
          <cell r="N5933" t="str">
            <v>Pukarua Airport | French Polynesia</v>
          </cell>
        </row>
        <row r="5934">
          <cell r="N5934" t="str">
            <v>Pomala Airport | Indonesia</v>
          </cell>
        </row>
        <row r="5935">
          <cell r="N5935" t="str">
            <v>Punia Airport | Congo, the Democratic Republic of the</v>
          </cell>
        </row>
        <row r="5936">
          <cell r="N5936" t="str">
            <v>Po Airport | Burkina Faso</v>
          </cell>
        </row>
        <row r="5937">
          <cell r="N5937" t="str">
            <v>Pdte. Carlos Ibañez del Campo Airport | Chile</v>
          </cell>
        </row>
        <row r="5938">
          <cell r="N5938" t="str">
            <v>Puerto Rico Airport | Bolivia, Plurinational State of</v>
          </cell>
        </row>
        <row r="5939">
          <cell r="N5939" t="str">
            <v>Gimhae International Airport | Korea, Republic of</v>
          </cell>
        </row>
        <row r="5940">
          <cell r="N5940" t="str">
            <v>Sri Sathya Sai Airport | India</v>
          </cell>
        </row>
        <row r="5941">
          <cell r="N5941" t="str">
            <v>Tres De Mayo Airport | Colombia</v>
          </cell>
        </row>
        <row r="5942">
          <cell r="N5942" t="str">
            <v>Poum Airport | New Caledonia</v>
          </cell>
        </row>
        <row r="5943">
          <cell r="N5943" t="str">
            <v>Pullman Moscow Regional Airport | United States</v>
          </cell>
        </row>
        <row r="5944">
          <cell r="N5944" t="str">
            <v>El Mirador Airport | Chile</v>
          </cell>
        </row>
        <row r="5945">
          <cell r="N5945" t="str">
            <v>Pula Airport | Croatia</v>
          </cell>
        </row>
        <row r="5946">
          <cell r="N5946" t="str">
            <v>Puerto Cabezas Airport | Nicaragua</v>
          </cell>
        </row>
        <row r="5947">
          <cell r="N5947" t="str">
            <v>El Embrujo Airport | Colombia</v>
          </cell>
        </row>
        <row r="5948">
          <cell r="N5948" t="str">
            <v>Provincetown Municipal Airport | United States</v>
          </cell>
        </row>
        <row r="5949">
          <cell r="N5949" t="str">
            <v>Theodore Francis Green State Airport | United States</v>
          </cell>
        </row>
        <row r="5950">
          <cell r="N5950" t="str">
            <v>El Porvenir Airport | Panama</v>
          </cell>
        </row>
        <row r="5951">
          <cell r="N5951" t="str">
            <v>Placerville Airport | United States</v>
          </cell>
        </row>
        <row r="5952">
          <cell r="N5952" t="str">
            <v>Shanghai Pudong International Airport | China</v>
          </cell>
        </row>
        <row r="5953">
          <cell r="N5953" t="str">
            <v>Governador Jorge Teixeira de Oliveira Airport | Brazil</v>
          </cell>
        </row>
        <row r="5954">
          <cell r="N5954" t="str">
            <v>Paranavaí Airport | Brazil</v>
          </cell>
        </row>
        <row r="5955">
          <cell r="N5955" t="str">
            <v>Aktion National Airport | Greece</v>
          </cell>
        </row>
        <row r="5956">
          <cell r="N5956" t="str">
            <v>Pike County-Hatcher Field | United States</v>
          </cell>
        </row>
        <row r="5957">
          <cell r="N5957" t="str">
            <v>Reales Tamarindos Airport | Ecuador</v>
          </cell>
        </row>
        <row r="5958">
          <cell r="N5958" t="str">
            <v>Licenciado Gustavo Díaz Ordaz International Airport | Mexico</v>
          </cell>
        </row>
        <row r="5959">
          <cell r="N5959" t="str">
            <v>Provideniya Bay Airport | Russian Federation</v>
          </cell>
        </row>
        <row r="5960">
          <cell r="N5960" t="str">
            <v>Provo Municipal Airport | United States</v>
          </cell>
        </row>
        <row r="5961">
          <cell r="N5961" t="str">
            <v>Hale County Airport | United States</v>
          </cell>
        </row>
        <row r="5962">
          <cell r="N5962" t="str">
            <v>Wiley Post Airport | United States</v>
          </cell>
        </row>
        <row r="5963">
          <cell r="N5963" t="str">
            <v>Sher-Wood Airport | United States</v>
          </cell>
        </row>
        <row r="5964">
          <cell r="N5964" t="str">
            <v>Pevek Airport | Russian Federation</v>
          </cell>
        </row>
        <row r="5965">
          <cell r="N5965" t="str">
            <v>Beles Airport | Ethiopia</v>
          </cell>
        </row>
        <row r="5966">
          <cell r="N5966" t="str">
            <v>Chicago Executive Airport | United States</v>
          </cell>
        </row>
        <row r="5967">
          <cell r="N5967" t="str">
            <v>Purwokerto Airport | Indonesia</v>
          </cell>
        </row>
        <row r="5968">
          <cell r="N5968" t="str">
            <v>Portland International Jetport | United States</v>
          </cell>
        </row>
        <row r="5969">
          <cell r="N5969" t="str">
            <v>Pitts Town Airport | Bahamas</v>
          </cell>
        </row>
        <row r="5970">
          <cell r="N5970" t="str">
            <v>Pweto Airport | Congo, the Democratic Republic of the</v>
          </cell>
        </row>
        <row r="5971">
          <cell r="N5971" t="str">
            <v>Pavlodar Airport | Kazakhstan</v>
          </cell>
        </row>
        <row r="5972">
          <cell r="N5972" t="str">
            <v>Bremerton National Airport | United States</v>
          </cell>
        </row>
        <row r="5973">
          <cell r="N5973" t="str">
            <v>Ralph Wenz Field | United States</v>
          </cell>
        </row>
        <row r="5974">
          <cell r="N5974" t="str">
            <v>Bentayan Airport | Indonesia</v>
          </cell>
        </row>
        <row r="5975">
          <cell r="N5975" t="str">
            <v>Prominent Hill Airport | Australia</v>
          </cell>
        </row>
        <row r="5976">
          <cell r="N5976" t="str">
            <v>Polacca Airport | United States</v>
          </cell>
        </row>
        <row r="5977">
          <cell r="N5977" t="str">
            <v>Puerto Escondido International Airport | Mexico</v>
          </cell>
        </row>
        <row r="5978">
          <cell r="N5978" t="str">
            <v>Porto Santo Airport | Portugal</v>
          </cell>
        </row>
        <row r="5979">
          <cell r="N5979" t="str">
            <v>Surin Airport | Thailand</v>
          </cell>
        </row>
        <row r="5980">
          <cell r="N5980" t="str">
            <v>Pleiku Airport | Viet Nam</v>
          </cell>
        </row>
        <row r="5981">
          <cell r="N5981" t="str">
            <v>Velásquez Airport | Colombia</v>
          </cell>
        </row>
        <row r="5982">
          <cell r="N5982" t="str">
            <v>Jeypore Airport | India</v>
          </cell>
        </row>
        <row r="5983">
          <cell r="N5983" t="str">
            <v>Playón Chico Airport | Panama</v>
          </cell>
        </row>
        <row r="5984">
          <cell r="N5984" t="str">
            <v>Tongareva Airport | Cook Islands</v>
          </cell>
        </row>
        <row r="5985">
          <cell r="N5985" t="str">
            <v>Cacique Aramare Airport | Venezuela, Bolivarian Republic of</v>
          </cell>
        </row>
        <row r="5986">
          <cell r="N5986" t="str">
            <v>Polyarny Airport | Russian Federation</v>
          </cell>
        </row>
        <row r="5987">
          <cell r="N5987" t="str">
            <v>Payam International Airport | Iran, Islamic Republic of</v>
          </cell>
        </row>
        <row r="5988">
          <cell r="N5988" t="str">
            <v>Plymouth Municipal Airport | United States</v>
          </cell>
        </row>
        <row r="5989">
          <cell r="N5989" t="str">
            <v>Putumayo Airport | Ecuador</v>
          </cell>
        </row>
        <row r="5990">
          <cell r="N5990" t="str">
            <v>Andravida Air Base | Greece</v>
          </cell>
        </row>
        <row r="5991">
          <cell r="N5991" t="str">
            <v>Yaviza Airport | Panama</v>
          </cell>
        </row>
        <row r="5992">
          <cell r="N5992" t="str">
            <v>Pattaya Airpark | Thailand</v>
          </cell>
        </row>
        <row r="5993">
          <cell r="N5993" t="str">
            <v>Mae Hong Son Airport | Thailand</v>
          </cell>
        </row>
        <row r="5994">
          <cell r="N5994" t="str">
            <v>Paz De Ariporo Airport | Colombia</v>
          </cell>
        </row>
        <row r="5995">
          <cell r="N5995" t="str">
            <v>Pietermaritzburg Airport | South Africa</v>
          </cell>
        </row>
        <row r="5996">
          <cell r="N5996" t="str">
            <v>Zhob Airport | Pakistan</v>
          </cell>
        </row>
        <row r="5997">
          <cell r="N5997" t="str">
            <v>Bao'anying Airport | China</v>
          </cell>
        </row>
        <row r="5998">
          <cell r="N5998" t="str">
            <v>Pukapuka Island Airport | Cook Islands</v>
          </cell>
        </row>
        <row r="5999">
          <cell r="N5999" t="str">
            <v>Zulu Inyala Airport | South Africa</v>
          </cell>
        </row>
        <row r="6000">
          <cell r="N6000" t="str">
            <v>General Manuel Carlos Piar International Airport | Venezuela, Bolivarian Republic of</v>
          </cell>
        </row>
        <row r="6001">
          <cell r="N6001" t="str">
            <v>Maquehue Airport | Chile</v>
          </cell>
        </row>
        <row r="6002">
          <cell r="N6002" t="str">
            <v>Port Sudan New International Airport | Sudan</v>
          </cell>
        </row>
        <row r="6003">
          <cell r="N6003" t="str">
            <v>Piešťany Airport | Slovakia</v>
          </cell>
        </row>
        <row r="6004">
          <cell r="N6004" t="str">
            <v>Castro Airport | Brazil</v>
          </cell>
        </row>
        <row r="6005">
          <cell r="N6005" t="str">
            <v>L'Aquila-Preturo Airport | Italy</v>
          </cell>
        </row>
        <row r="6006">
          <cell r="N6006" t="str">
            <v>Bella Coola Airport | Canada</v>
          </cell>
        </row>
        <row r="6007">
          <cell r="N6007" t="str">
            <v>Colatina Airport | Brazil</v>
          </cell>
        </row>
        <row r="6008">
          <cell r="N6008" t="str">
            <v>Botucatu - Tancredo de Almeida Neves Airport | Brazil</v>
          </cell>
        </row>
        <row r="6009">
          <cell r="N6009" t="str">
            <v>Canela Airport | Brazil</v>
          </cell>
        </row>
        <row r="6010">
          <cell r="N6010" t="str">
            <v>Colón Airport | Cuba</v>
          </cell>
        </row>
        <row r="6011">
          <cell r="N6011" t="str">
            <v>Currais Novos Airport | Brazil</v>
          </cell>
        </row>
        <row r="6012">
          <cell r="N6012" t="str">
            <v>Curitibanos Airport | Brazil</v>
          </cell>
        </row>
        <row r="6013">
          <cell r="N6013" t="str">
            <v>RAF Coningsby | United Kingdom</v>
          </cell>
        </row>
        <row r="6014">
          <cell r="N6014" t="str">
            <v>Cachoeira do Sul Airport | Brazil</v>
          </cell>
        </row>
        <row r="6015">
          <cell r="N6015" t="str">
            <v>Dracena Airport | Brazil</v>
          </cell>
        </row>
        <row r="6016">
          <cell r="N6016" t="str">
            <v>Tsletsi Airport | Algeria</v>
          </cell>
        </row>
        <row r="6017">
          <cell r="N6017" t="str">
            <v>Taean Airport | Korea, Republic of</v>
          </cell>
        </row>
        <row r="6018">
          <cell r="N6018" t="str">
            <v>Bielsko-Bialo Kaniow Airfield | Poland</v>
          </cell>
        </row>
        <row r="6019">
          <cell r="N6019" t="str">
            <v>Troll Airfield | Antarctica</v>
          </cell>
        </row>
        <row r="6020">
          <cell r="N6020" t="str">
            <v>Guaíra Airport | Brazil</v>
          </cell>
        </row>
        <row r="6021">
          <cell r="N6021" t="str">
            <v>Limeira Airport | Brazil</v>
          </cell>
        </row>
        <row r="6022">
          <cell r="N6022" t="str">
            <v>Lençóis Paulista Airport | Brazil</v>
          </cell>
        </row>
        <row r="6023">
          <cell r="N6023" t="str">
            <v>Montenegro Airport | Brazil</v>
          </cell>
        </row>
        <row r="6024">
          <cell r="N6024" t="str">
            <v>Garanhuns Airport | Brazil</v>
          </cell>
        </row>
        <row r="6025">
          <cell r="N6025" t="str">
            <v>Gifu Airport | Japan</v>
          </cell>
        </row>
        <row r="6026">
          <cell r="N6026" t="str">
            <v>Piracicaba Airport | Brazil</v>
          </cell>
        </row>
        <row r="6027">
          <cell r="N6027" t="str">
            <v>Taguatinga Airport | Brazil</v>
          </cell>
        </row>
        <row r="6028">
          <cell r="N6028" t="str">
            <v>Base de Aviação de Taubaté Airport | Brazil</v>
          </cell>
        </row>
        <row r="6029">
          <cell r="N6029" t="str">
            <v>Harar Meda Airport | Ethiopia</v>
          </cell>
        </row>
        <row r="6030">
          <cell r="N6030" t="str">
            <v>Husum-Schwesing Airport | Germany</v>
          </cell>
        </row>
        <row r="6031">
          <cell r="N6031" t="str">
            <v>Novo Hamburgo Airport | Brazil</v>
          </cell>
        </row>
        <row r="6032">
          <cell r="N6032" t="str">
            <v>Mélio Viana Airport | Brazil</v>
          </cell>
        </row>
        <row r="6033">
          <cell r="N6033" t="str">
            <v>Iguatu Airport | Brazil</v>
          </cell>
        </row>
        <row r="6034">
          <cell r="N6034" t="str">
            <v>Rio Claro Airport | Brazil</v>
          </cell>
        </row>
        <row r="6035">
          <cell r="N6035" t="str">
            <v>Itapetinga Airport | Brazil</v>
          </cell>
        </row>
        <row r="6036">
          <cell r="N6036" t="str">
            <v>Jubail Airport | Saudi Arabia</v>
          </cell>
        </row>
        <row r="6037">
          <cell r="N6037" t="str">
            <v>Jindabyne Airport | Australia</v>
          </cell>
        </row>
        <row r="6038">
          <cell r="N6038" t="str">
            <v>Pocheon G 217 Airport | Korea, Republic of</v>
          </cell>
        </row>
        <row r="6039">
          <cell r="N6039" t="str">
            <v>Kautokeino Air Base | Norway</v>
          </cell>
        </row>
        <row r="6040">
          <cell r="N6040" t="str">
            <v>Blida Airport | Algeria</v>
          </cell>
        </row>
        <row r="6041">
          <cell r="N6041" t="str">
            <v>Lahti Vesivehmaa Airport | Finland</v>
          </cell>
        </row>
        <row r="6042">
          <cell r="N6042" t="str">
            <v>Sarzana-Luni Air Base | Italy</v>
          </cell>
        </row>
        <row r="6043">
          <cell r="N6043" t="str">
            <v>Monte Real Air Base | Portugal</v>
          </cell>
        </row>
        <row r="6044">
          <cell r="N6044" t="str">
            <v>Latina Air Base | Italy</v>
          </cell>
        </row>
        <row r="6045">
          <cell r="N6045" t="str">
            <v>Mafra Airport | Brazil</v>
          </cell>
        </row>
        <row r="6046">
          <cell r="N6046" t="str">
            <v>Oum el Bouaghi airport | Algeria</v>
          </cell>
        </row>
        <row r="6047">
          <cell r="N6047" t="str">
            <v>Neuchatel Airport | Switzerland</v>
          </cell>
        </row>
        <row r="6048">
          <cell r="N6048" t="str">
            <v>Cenej Airport | Serbia</v>
          </cell>
        </row>
        <row r="6049">
          <cell r="N6049" t="str">
            <v>Annemasse Airport | France</v>
          </cell>
        </row>
        <row r="6050">
          <cell r="N6050" t="str">
            <v>Aeroclube Airport | Brazil</v>
          </cell>
        </row>
        <row r="6051">
          <cell r="N6051" t="str">
            <v>Mococa Airport | Brazil</v>
          </cell>
        </row>
        <row r="6052">
          <cell r="N6052" t="str">
            <v>Sam Mbakwe International Airport | Nigeria</v>
          </cell>
        </row>
        <row r="6053">
          <cell r="N6053" t="str">
            <v>Padova Airport | Italy</v>
          </cell>
        </row>
        <row r="6054">
          <cell r="N6054" t="str">
            <v>Pinar Del Rio Airport | Cuba</v>
          </cell>
        </row>
        <row r="6055">
          <cell r="N6055" t="str">
            <v>Paya Lebar Air Base | Singapore</v>
          </cell>
        </row>
        <row r="6056">
          <cell r="N6056" t="str">
            <v>Palapye Airport | Botswana</v>
          </cell>
        </row>
        <row r="6057">
          <cell r="N6057" t="str">
            <v>Campo Fontenelle Airport | Brazil</v>
          </cell>
        </row>
        <row r="6058">
          <cell r="N6058" t="str">
            <v>Rand Airport | South Africa</v>
          </cell>
        </row>
        <row r="6059">
          <cell r="N6059" t="str">
            <v>De La Independencia Airport | Chile</v>
          </cell>
        </row>
        <row r="6060">
          <cell r="N6060" t="str">
            <v>Bragado Airport | Argentina</v>
          </cell>
        </row>
        <row r="6061">
          <cell r="N6061" t="str">
            <v>Narromine Airport | Australia</v>
          </cell>
        </row>
        <row r="6062">
          <cell r="N6062" t="str">
            <v>Querétaro Intercontinental Airport | Mexico</v>
          </cell>
        </row>
        <row r="6063">
          <cell r="N6063" t="str">
            <v>Warren Airport | Australia</v>
          </cell>
        </row>
        <row r="6064">
          <cell r="N6064" t="str">
            <v>Rieti Airport | Italy</v>
          </cell>
        </row>
        <row r="6065">
          <cell r="N6065" t="str">
            <v>Warri Airport | Nigeria</v>
          </cell>
        </row>
        <row r="6066">
          <cell r="N6066" t="str">
            <v>Sabadell Airport | Spain</v>
          </cell>
        </row>
        <row r="6067">
          <cell r="N6067" t="str">
            <v>Mário Pereira Lopes-São Carlos Airport | Brazil</v>
          </cell>
        </row>
        <row r="6068">
          <cell r="N6068" t="str">
            <v>Ain Arnat Airport | Algeria</v>
          </cell>
        </row>
        <row r="6069">
          <cell r="N6069" t="str">
            <v>Moshi Airport | Tanzania, United Republic of</v>
          </cell>
        </row>
        <row r="6070">
          <cell r="N6070" t="str">
            <v>San Nicolas De Bari Airport | Cuba</v>
          </cell>
        </row>
        <row r="6071">
          <cell r="N6071" t="str">
            <v>Salerno Costa d'Amalfi Airport | Italy</v>
          </cell>
        </row>
        <row r="6072">
          <cell r="N6072" t="str">
            <v>New Amsterdam Airport | Guyana</v>
          </cell>
        </row>
        <row r="6073">
          <cell r="N6073" t="str">
            <v>Yeerqiang Airport | China</v>
          </cell>
        </row>
        <row r="6074">
          <cell r="N6074" t="str">
            <v>Ubari Airport | Libya</v>
          </cell>
        </row>
        <row r="6075">
          <cell r="N6075" t="str">
            <v>Goodwood Aerodrome | United Kingdom</v>
          </cell>
        </row>
        <row r="6076">
          <cell r="N6076" t="str">
            <v>Akwa Ibom International Airport | Nigeria</v>
          </cell>
        </row>
        <row r="6077">
          <cell r="N6077" t="str">
            <v>RAF Wyton | United Kingdom</v>
          </cell>
        </row>
        <row r="6078">
          <cell r="N6078" t="str">
            <v>Wilgrove Air Park | United States</v>
          </cell>
        </row>
        <row r="6079">
          <cell r="N6079" t="str">
            <v>Oksywie Military Air Base | Poland</v>
          </cell>
        </row>
        <row r="6080">
          <cell r="N6080" t="str">
            <v>Rakanda Airport | Papua New Guinea</v>
          </cell>
        </row>
        <row r="6081">
          <cell r="N6081" t="str">
            <v>Tokua Airport | Papua New Guinea</v>
          </cell>
        </row>
        <row r="6082">
          <cell r="N6082" t="str">
            <v>John H Batten Airport | United States</v>
          </cell>
        </row>
        <row r="6083">
          <cell r="N6083" t="str">
            <v>Arar Domestic Airport | Saudi Arabia</v>
          </cell>
        </row>
        <row r="6084">
          <cell r="N6084" t="str">
            <v>Rafaela Airport | Argentina</v>
          </cell>
        </row>
        <row r="6085">
          <cell r="N6085" t="str">
            <v>Raglan Airfield | New Zealand</v>
          </cell>
        </row>
        <row r="6086">
          <cell r="N6086" t="str">
            <v>Rafha Domestic Airport | Saudi Arabia</v>
          </cell>
        </row>
        <row r="6087">
          <cell r="N6087" t="str">
            <v>Praia International Airport | Cape Verde</v>
          </cell>
        </row>
        <row r="6088">
          <cell r="N6088" t="str">
            <v>Rajkot Airport | India</v>
          </cell>
        </row>
        <row r="6089">
          <cell r="N6089" t="str">
            <v>Menara Airport | Morocco</v>
          </cell>
        </row>
        <row r="6090">
          <cell r="N6090" t="str">
            <v>Riverside Municipal Airport | United States</v>
          </cell>
        </row>
        <row r="6091">
          <cell r="N6091" t="str">
            <v>Ramingining Airport | Australia</v>
          </cell>
        </row>
        <row r="6092">
          <cell r="N6092" t="str">
            <v>Ravenna Airport | Italy</v>
          </cell>
        </row>
        <row r="6093">
          <cell r="N6093" t="str">
            <v>Leite Lopes Airport | Brazil</v>
          </cell>
        </row>
        <row r="6094">
          <cell r="N6094" t="str">
            <v>Rapid City Regional Airport | United States</v>
          </cell>
        </row>
        <row r="6095">
          <cell r="N6095" t="str">
            <v>Sugimanuru Airport | Indonesia</v>
          </cell>
        </row>
        <row r="6096">
          <cell r="N6096" t="str">
            <v>Rarotonga International Airport | Cook Islands</v>
          </cell>
        </row>
        <row r="6097">
          <cell r="N6097" t="str">
            <v>Sardar-e-Jangal Airport | Iran, Islamic Republic of</v>
          </cell>
        </row>
        <row r="6098">
          <cell r="N6098" t="str">
            <v>Cravo Norte Airport | Colombia</v>
          </cell>
        </row>
        <row r="6099">
          <cell r="N6099" t="str">
            <v>Arawa Airport | Papua New Guinea</v>
          </cell>
        </row>
        <row r="6100">
          <cell r="N6100" t="str">
            <v>Oram Airport | Papua New Guinea</v>
          </cell>
        </row>
        <row r="6101">
          <cell r="N6101" t="str">
            <v>Rawalakot Airport | Pakistan</v>
          </cell>
        </row>
        <row r="6102">
          <cell r="N6102" t="str">
            <v>Rabat-Salé Airport | Morocco</v>
          </cell>
        </row>
        <row r="6103">
          <cell r="N6103" t="str">
            <v>Borba Airport | Brazil</v>
          </cell>
        </row>
        <row r="6104">
          <cell r="N6104" t="str">
            <v>Robinvale Airport | Australia</v>
          </cell>
        </row>
        <row r="6105">
          <cell r="N6105" t="str">
            <v>Dallas Executive Airport | United States</v>
          </cell>
        </row>
        <row r="6106">
          <cell r="N6106" t="str">
            <v>Ratanakiri Airport | Cambodia</v>
          </cell>
        </row>
        <row r="6107">
          <cell r="N6107" t="str">
            <v>Big Bear City Airport | United States</v>
          </cell>
        </row>
        <row r="6108">
          <cell r="N6108" t="str">
            <v>Roseburg Regional Airport | United States</v>
          </cell>
        </row>
        <row r="6109">
          <cell r="N6109" t="str">
            <v>Rabi Island Airport | Fiji</v>
          </cell>
        </row>
        <row r="6110">
          <cell r="N6110" t="str">
            <v>Rebun Airport | Japan</v>
          </cell>
        </row>
        <row r="6111">
          <cell r="N6111" t="str">
            <v>French Valley Airport | United States</v>
          </cell>
        </row>
        <row r="6112">
          <cell r="N6112" t="str">
            <v>Red Bluff Municipal Airport | United States</v>
          </cell>
        </row>
        <row r="6113">
          <cell r="N6113" t="str">
            <v>Straubing Airport | Germany</v>
          </cell>
        </row>
        <row r="6114">
          <cell r="N6114" t="str">
            <v>Roboré Airport | Bolivia, Plurinational State of</v>
          </cell>
        </row>
        <row r="6115">
          <cell r="N6115" t="str">
            <v>Raba Raba Airport | Papua New Guinea</v>
          </cell>
        </row>
        <row r="6116">
          <cell r="N6116" t="str">
            <v>Rurenabaque Airport | Bolivia, Plurinational State of</v>
          </cell>
        </row>
        <row r="6117">
          <cell r="N6117" t="str">
            <v>Rio Branco-Plácido de Castro International Airport | Brazil</v>
          </cell>
        </row>
        <row r="6118">
          <cell r="N6118" t="str">
            <v>Orbost Airport | Australia</v>
          </cell>
        </row>
        <row r="6119">
          <cell r="N6119" t="str">
            <v>Marsabit Airport | Kenya</v>
          </cell>
        </row>
        <row r="6120">
          <cell r="N6120" t="str">
            <v>Roebourne Airport | Australia</v>
          </cell>
        </row>
        <row r="6121">
          <cell r="N6121" t="str">
            <v>Ramata Airport | Solomon Islands</v>
          </cell>
        </row>
        <row r="6122">
          <cell r="N6122" t="str">
            <v>Lowcountry Regional Airport | United States</v>
          </cell>
        </row>
        <row r="6123">
          <cell r="N6123" t="str">
            <v>Rumbek Airport | South Sudan</v>
          </cell>
        </row>
        <row r="6124">
          <cell r="N6124" t="str">
            <v>Ruby Airport | United States</v>
          </cell>
        </row>
        <row r="6125">
          <cell r="N6125" t="str">
            <v>Ellsworth Air Force Base | United States</v>
          </cell>
        </row>
        <row r="6126">
          <cell r="N6126" t="str">
            <v>Richards Bay Airport | South Africa</v>
          </cell>
        </row>
        <row r="6127">
          <cell r="N6127" t="str">
            <v>Roche Harbor Airport | United States</v>
          </cell>
        </row>
        <row r="6128">
          <cell r="N6128" t="str">
            <v>Almirante Padilla Airport | Colombia</v>
          </cell>
        </row>
        <row r="6129">
          <cell r="N6129" t="str">
            <v>H H Coffield Regional Airport | United States</v>
          </cell>
        </row>
        <row r="6130">
          <cell r="N6130" t="str">
            <v>Redcliffe Airport | Vanuatu</v>
          </cell>
        </row>
        <row r="6131">
          <cell r="N6131" t="str">
            <v>Richmond Airport | Australia</v>
          </cell>
        </row>
        <row r="6132">
          <cell r="N6132" t="str">
            <v>Rochefort-Saint-Agnant (BA 721) Airport | France</v>
          </cell>
        </row>
        <row r="6133">
          <cell r="N6133" t="str">
            <v>Reconquista Airport | Argentina</v>
          </cell>
        </row>
        <row r="6134">
          <cell r="N6134" t="str">
            <v>Fulton County Airport | United States</v>
          </cell>
        </row>
        <row r="6135">
          <cell r="N6135" t="str">
            <v>Rochester Airport | United Kingdom</v>
          </cell>
        </row>
        <row r="6136">
          <cell r="N6136" t="str">
            <v>Nartron Field | United States</v>
          </cell>
        </row>
        <row r="6137">
          <cell r="N6137" t="str">
            <v>Area De Material Airport | Argentina</v>
          </cell>
        </row>
        <row r="6138">
          <cell r="N6138" t="str">
            <v>Rum Cay Airport | Bahamas</v>
          </cell>
        </row>
        <row r="6139">
          <cell r="N6139" t="str">
            <v>Rockhampton Downs Airport | Australia</v>
          </cell>
        </row>
        <row r="6140">
          <cell r="N6140" t="str">
            <v>Red Dog Airport | United States</v>
          </cell>
        </row>
        <row r="6141">
          <cell r="N6141" t="str">
            <v>Redenção Airport | Brazil</v>
          </cell>
        </row>
        <row r="6142">
          <cell r="N6142" t="str">
            <v>Redding Municipal Airport | United States</v>
          </cell>
        </row>
        <row r="6143">
          <cell r="N6143" t="str">
            <v>Merdei Airport | Indonesia</v>
          </cell>
        </row>
        <row r="6144">
          <cell r="N6144" t="str">
            <v>Reading Regional Carl A Spaatz Field | United States</v>
          </cell>
        </row>
        <row r="6145">
          <cell r="N6145" t="str">
            <v>Roberts Field | United States</v>
          </cell>
        </row>
        <row r="6146">
          <cell r="N6146" t="str">
            <v>LTS Pulau Redang Airport | Malaysia</v>
          </cell>
        </row>
        <row r="6147">
          <cell r="N6147" t="str">
            <v>Radom Airport | Poland</v>
          </cell>
        </row>
        <row r="6148">
          <cell r="N6148" t="str">
            <v>Kazi Nazrul Islam Airport | India</v>
          </cell>
        </row>
        <row r="6149">
          <cell r="N6149" t="str">
            <v>Grand Forks Air Force Base | United States</v>
          </cell>
        </row>
        <row r="6150">
          <cell r="N6150" t="str">
            <v>Rincon De Los Sauces Airport | Argentina</v>
          </cell>
        </row>
        <row r="6151">
          <cell r="N6151" t="str">
            <v>Richard Toll Airport | Senegal</v>
          </cell>
        </row>
        <row r="6152">
          <cell r="N6152" t="str">
            <v>Raleigh Durham International Airport | United States</v>
          </cell>
        </row>
        <row r="6153">
          <cell r="N6153" t="str">
            <v>Red Devil Airport | United States</v>
          </cell>
        </row>
        <row r="6154">
          <cell r="N6154" t="str">
            <v>Rodez-Marcillac Airport | France</v>
          </cell>
        </row>
        <row r="6155">
          <cell r="N6155" t="str">
            <v>Reao Airport | French Polynesia</v>
          </cell>
        </row>
        <row r="6156">
          <cell r="N6156" t="str">
            <v>Rechlin-Lärz Airport | Germany</v>
          </cell>
        </row>
        <row r="6157">
          <cell r="N6157" t="str">
            <v>Guararapes - Gilberto Freyre International Airport | Brazil</v>
          </cell>
        </row>
        <row r="6158">
          <cell r="N6158" t="str">
            <v>Mifflin County Airport | United States</v>
          </cell>
        </row>
        <row r="6159">
          <cell r="N6159" t="str">
            <v>Reese Airpark | United States</v>
          </cell>
        </row>
        <row r="6160">
          <cell r="N6160" t="str">
            <v>Reggio Calabria Airport | Italy</v>
          </cell>
        </row>
        <row r="6161">
          <cell r="N6161" t="str">
            <v>Regina Airport | French Guiana</v>
          </cell>
        </row>
        <row r="6162">
          <cell r="N6162" t="str">
            <v>Almirante Marco Andres Zar Airport | Argentina</v>
          </cell>
        </row>
        <row r="6163">
          <cell r="N6163" t="str">
            <v>Orenburg Central Airport | Russian Federation</v>
          </cell>
        </row>
        <row r="6164">
          <cell r="N6164" t="str">
            <v>Rome State Airport | United States</v>
          </cell>
        </row>
        <row r="6165">
          <cell r="N6165" t="str">
            <v>Siem Reap International Airport | Cambodia</v>
          </cell>
        </row>
        <row r="6166">
          <cell r="N6166" t="str">
            <v>Reko Diq Airport | Pakistan</v>
          </cell>
        </row>
        <row r="6167">
          <cell r="N6167" t="str">
            <v>Retalhuleu Airport | Guatemala</v>
          </cell>
        </row>
        <row r="6168">
          <cell r="N6168" t="str">
            <v>Resistencia International Airport | Argentina</v>
          </cell>
        </row>
        <row r="6169">
          <cell r="N6169" t="str">
            <v>Røst Airport | Norway</v>
          </cell>
        </row>
        <row r="6170">
          <cell r="N6170" t="str">
            <v>Reus Air Base | Spain</v>
          </cell>
        </row>
        <row r="6171">
          <cell r="N6171" t="str">
            <v>Rewa Airport, Chorhata, REWA | India</v>
          </cell>
        </row>
        <row r="6172">
          <cell r="N6172" t="str">
            <v>General Lucio Blanco International Airport | Mexico</v>
          </cell>
        </row>
        <row r="6173">
          <cell r="N6173" t="str">
            <v>Reyes Airport | Bolivia, Plurinational State of</v>
          </cell>
        </row>
        <row r="6174">
          <cell r="N6174" t="str">
            <v>Resende Airport | Brazil</v>
          </cell>
        </row>
        <row r="6175">
          <cell r="N6175" t="str">
            <v>Rafaï Airport | Central African Republic</v>
          </cell>
        </row>
        <row r="6176">
          <cell r="N6176" t="str">
            <v>Chicago Rockford International Airport | United States</v>
          </cell>
        </row>
        <row r="6177">
          <cell r="N6177" t="str">
            <v>Rooke Field | United States</v>
          </cell>
        </row>
        <row r="6178">
          <cell r="N6178" t="str">
            <v>Raufarhöfn Airport | Iceland</v>
          </cell>
        </row>
        <row r="6179">
          <cell r="N6179" t="str">
            <v>Raiatea Airport | French Polynesia</v>
          </cell>
        </row>
        <row r="6180">
          <cell r="N6180" t="str">
            <v>Rio Frio / Progreso Airport | Costa Rica</v>
          </cell>
        </row>
        <row r="6181">
          <cell r="N6181" t="str">
            <v>Rosita Airport | Nicaragua</v>
          </cell>
        </row>
        <row r="6182">
          <cell r="N6182" t="str">
            <v>Hermes Quijada International Airport | Argentina</v>
          </cell>
        </row>
        <row r="6183">
          <cell r="N6183" t="str">
            <v>Balurghat Airport | India</v>
          </cell>
        </row>
        <row r="6184">
          <cell r="N6184" t="str">
            <v>Rangiroa Airport | French Polynesia</v>
          </cell>
        </row>
        <row r="6185">
          <cell r="N6185" t="str">
            <v>Gorno-Altaysk Airport | Russian Federation</v>
          </cell>
        </row>
        <row r="6186">
          <cell r="N6186" t="str">
            <v>Piloto Civil N. Fernández Airport | Argentina</v>
          </cell>
        </row>
        <row r="6187">
          <cell r="N6187" t="str">
            <v>Yangon International Airport | Myanmar</v>
          </cell>
        </row>
        <row r="6188">
          <cell r="N6188" t="str">
            <v>Orang Airport | Korea, Democratic People's Republic of</v>
          </cell>
        </row>
        <row r="6189">
          <cell r="N6189" t="str">
            <v>Ranger Municipal Airport | United States</v>
          </cell>
        </row>
        <row r="6190">
          <cell r="N6190" t="str">
            <v>Burgos Airport | Spain</v>
          </cell>
        </row>
        <row r="6191">
          <cell r="N6191" t="str">
            <v>Japura Airport | Indonesia</v>
          </cell>
        </row>
        <row r="6192">
          <cell r="N6192" t="str">
            <v>Reykhólar Airport | Iceland</v>
          </cell>
        </row>
        <row r="6193">
          <cell r="N6193" t="str">
            <v>Termas de Río Hondo international Airport | Argentina</v>
          </cell>
        </row>
        <row r="6194">
          <cell r="N6194" t="str">
            <v>Ruhengeri Airport | Rwanda</v>
          </cell>
        </row>
        <row r="6195">
          <cell r="N6195" t="str">
            <v>Rhinelander Oneida County Airport | United States</v>
          </cell>
        </row>
        <row r="6196">
          <cell r="N6196" t="str">
            <v>Roy Hill Station Airport | Australia</v>
          </cell>
        </row>
        <row r="6197">
          <cell r="N6197" t="str">
            <v>Skorpion Mine Airport | Namibia</v>
          </cell>
        </row>
        <row r="6198">
          <cell r="N6198" t="str">
            <v>Diagoras Airport | Greece</v>
          </cell>
        </row>
        <row r="6199">
          <cell r="N6199" t="str">
            <v>Ramechhap Airport | Nepal</v>
          </cell>
        </row>
        <row r="6200">
          <cell r="N6200" t="str">
            <v>Alxa Right Banner Badanjilin Airport | China</v>
          </cell>
        </row>
        <row r="6201">
          <cell r="N6201" t="str">
            <v>Reid-Hillview Airport of Santa Clara County | United States</v>
          </cell>
        </row>
        <row r="6202">
          <cell r="N6202" t="str">
            <v>Santa Maria Airport | Brazil</v>
          </cell>
        </row>
        <row r="6203">
          <cell r="N6203" t="str">
            <v>Capitán Av. Selin Zeitun Lopez Airport | Bolivia, Plurinational State of</v>
          </cell>
        </row>
        <row r="6204">
          <cell r="N6204" t="str">
            <v>Richmond International Airport | United States</v>
          </cell>
        </row>
        <row r="6205">
          <cell r="N6205" t="str">
            <v>Rice Lake Regional Airport - Carl's Field | United States</v>
          </cell>
        </row>
        <row r="6206">
          <cell r="N6206" t="str">
            <v>Rio Grande Regional Airport | Brazil</v>
          </cell>
        </row>
        <row r="6207">
          <cell r="N6207" t="str">
            <v>Scarlett Martinez International Airport | Panama</v>
          </cell>
        </row>
        <row r="6208">
          <cell r="N6208" t="str">
            <v>Juan Simons Vela Airport | Peru</v>
          </cell>
        </row>
        <row r="6209">
          <cell r="N6209" t="str">
            <v>Garfield County Regional Airport | United States</v>
          </cell>
        </row>
        <row r="6210">
          <cell r="N6210" t="str">
            <v>San Nicolas Airport | Peru</v>
          </cell>
        </row>
        <row r="6211">
          <cell r="N6211" t="str">
            <v>Ringi Cove Airport | Solomon Islands</v>
          </cell>
        </row>
        <row r="6212">
          <cell r="N6212" t="str">
            <v>Rishiri Airport | Japan</v>
          </cell>
        </row>
        <row r="6213">
          <cell r="N6213" t="str">
            <v>March ARB Airport | United States</v>
          </cell>
        </row>
        <row r="6214">
          <cell r="N6214" t="str">
            <v>Riverton Regional Airport | United States</v>
          </cell>
        </row>
        <row r="6215">
          <cell r="N6215" t="str">
            <v>Riga International Airport | Latvia</v>
          </cell>
        </row>
        <row r="6216">
          <cell r="N6216" t="str">
            <v>Riyan Mukalla International Airport | Yemen</v>
          </cell>
        </row>
        <row r="6217">
          <cell r="N6217" t="str">
            <v>Rizhao Shanzihe Airport | China</v>
          </cell>
        </row>
        <row r="6218">
          <cell r="N6218" t="str">
            <v>Rajahmundry Airport | India</v>
          </cell>
        </row>
        <row r="6219">
          <cell r="N6219" t="str">
            <v>Rajbiraj Airport | Nepal</v>
          </cell>
        </row>
        <row r="6220">
          <cell r="N6220" t="str">
            <v>Shah Mokhdum Airport | Bangladesh</v>
          </cell>
        </row>
        <row r="6221">
          <cell r="N6221" t="str">
            <v>Rajouri Airport | India</v>
          </cell>
        </row>
        <row r="6222">
          <cell r="N6222" t="str">
            <v>Rijeka Airport | Croatia</v>
          </cell>
        </row>
        <row r="6223">
          <cell r="N6223" t="str">
            <v>Logroño-Agoncillo Airport | Spain</v>
          </cell>
        </row>
        <row r="6224">
          <cell r="N6224" t="str">
            <v>Marinda Airport | Indonesia</v>
          </cell>
        </row>
        <row r="6225">
          <cell r="N6225" t="str">
            <v>Rafsanjan Airport | Iran, Islamic Republic of</v>
          </cell>
        </row>
        <row r="6226">
          <cell r="N6226" t="str">
            <v>Aratika Nord Airport | French Polynesia</v>
          </cell>
        </row>
        <row r="6227">
          <cell r="N6227" t="str">
            <v>Knox County Regional Airport | United States</v>
          </cell>
        </row>
        <row r="6228">
          <cell r="N6228" t="str">
            <v>Copenhagen Roskilde Airport | Denmark</v>
          </cell>
        </row>
        <row r="6229">
          <cell r="N6229" t="str">
            <v>Rock Hill - York County Airport | United States</v>
          </cell>
        </row>
        <row r="6230">
          <cell r="N6230" t="str">
            <v>Rokot Airport | Indonesia</v>
          </cell>
        </row>
        <row r="6231">
          <cell r="N6231" t="str">
            <v>Rokot Airport | Indonesia</v>
          </cell>
        </row>
        <row r="6232">
          <cell r="N6232" t="str">
            <v>Aransas County Airport | United States</v>
          </cell>
        </row>
        <row r="6233">
          <cell r="N6233" t="str">
            <v>Southwest Wyoming Regional Airport | United States</v>
          </cell>
        </row>
        <row r="6234">
          <cell r="N6234" t="str">
            <v>Ras Al Khaimah International Airport | United Arab Emirates</v>
          </cell>
        </row>
        <row r="6235">
          <cell r="N6235" t="str">
            <v>Kairuku Airport | Papua New Guinea</v>
          </cell>
        </row>
        <row r="6236">
          <cell r="N6236" t="str">
            <v>Reykjavik Airport | Iceland</v>
          </cell>
        </row>
        <row r="6237">
          <cell r="N6237" t="str">
            <v>Rockwood Municipal Airport | United States</v>
          </cell>
        </row>
        <row r="6238">
          <cell r="N6238" t="str">
            <v>Rokeby Airport | Australia</v>
          </cell>
        </row>
        <row r="6239">
          <cell r="N6239" t="str">
            <v>Shigatse Air Base | China</v>
          </cell>
        </row>
        <row r="6240">
          <cell r="N6240" t="str">
            <v>Rolla Downtown Airport | United States</v>
          </cell>
        </row>
        <row r="6241">
          <cell r="N6241" t="str">
            <v>Rostock-Laage Airport | Germany</v>
          </cell>
        </row>
        <row r="6242">
          <cell r="N6242" t="str">
            <v>Bayannur Tianjitai Airport | China</v>
          </cell>
        </row>
        <row r="6243">
          <cell r="N6243" t="str">
            <v>Valle Del Conlara International Airport | Argentina</v>
          </cell>
        </row>
        <row r="6244">
          <cell r="N6244" t="str">
            <v>Rosella Plains Airport | Australia</v>
          </cell>
        </row>
        <row r="6245">
          <cell r="N6245" t="str">
            <v>Arlit Airport | Niger</v>
          </cell>
        </row>
        <row r="6246">
          <cell r="N6246" t="str">
            <v>Roma Airport | Australia</v>
          </cell>
        </row>
        <row r="6247">
          <cell r="N6247" t="str">
            <v>Buraimi Airport | Oman</v>
          </cell>
        </row>
        <row r="6248">
          <cell r="N6248" t="str">
            <v>Basanth Nagar Airport | India</v>
          </cell>
        </row>
        <row r="6249">
          <cell r="N6249" t="str">
            <v>Griffiss International Airport | United States</v>
          </cell>
        </row>
        <row r="6250">
          <cell r="N6250" t="str">
            <v>Marsa Alam International Airport | Egypt</v>
          </cell>
        </row>
        <row r="6251">
          <cell r="N6251" t="str">
            <v>Richard B Russell Airport | United States</v>
          </cell>
        </row>
        <row r="6252">
          <cell r="N6252" t="str">
            <v>Federico Fellini International Airport | Italy</v>
          </cell>
        </row>
        <row r="6253">
          <cell r="N6253" t="str">
            <v>Renmark Airport | Australia</v>
          </cell>
        </row>
        <row r="6254">
          <cell r="N6254" t="str">
            <v>Colombo Ratmalana Airport | Sri Lanka</v>
          </cell>
        </row>
        <row r="6255">
          <cell r="N6255" t="str">
            <v>Rumginae Airport | Papua New Guinea</v>
          </cell>
        </row>
        <row r="6256">
          <cell r="N6256" t="str">
            <v>Rampart Airport | United States</v>
          </cell>
        </row>
        <row r="6257">
          <cell r="N6257" t="str">
            <v>Taichung Ching Chuang Kang Airport | Taiwan, Province of China</v>
          </cell>
        </row>
        <row r="6258">
          <cell r="N6258" t="str">
            <v>Ramstein Air Base | Germany</v>
          </cell>
        </row>
        <row r="6259">
          <cell r="N6259" t="str">
            <v>Rimatara Airport | French Polynesia</v>
          </cell>
        </row>
        <row r="6260">
          <cell r="N6260" t="str">
            <v>Región de Murcia International Airport | Spain</v>
          </cell>
        </row>
        <row r="6261">
          <cell r="N6261" t="str">
            <v>Mariposa Yosemite Airport | United States</v>
          </cell>
        </row>
        <row r="6262">
          <cell r="N6262" t="str">
            <v>Ulawa Airport | Solomon Islands</v>
          </cell>
        </row>
        <row r="6263">
          <cell r="N6263" t="str">
            <v>Ronneby Airport | Sweden</v>
          </cell>
        </row>
        <row r="6264">
          <cell r="N6264" t="str">
            <v>Warren County Memorial Airport | United States</v>
          </cell>
        </row>
        <row r="6265">
          <cell r="N6265" t="str">
            <v>Randolph Air Force Base | United States</v>
          </cell>
        </row>
        <row r="6266">
          <cell r="N6266" t="str">
            <v>Roanne-Renaison Airport | France</v>
          </cell>
        </row>
        <row r="6267">
          <cell r="N6267" t="str">
            <v>Corn Island | Nicaragua</v>
          </cell>
        </row>
        <row r="6268">
          <cell r="N6268" t="str">
            <v>Yoron Airport | Japan</v>
          </cell>
        </row>
        <row r="6269">
          <cell r="N6269" t="str">
            <v>Rennell/Tingoa Airport | Solomon Islands</v>
          </cell>
        </row>
        <row r="6270">
          <cell r="N6270" t="str">
            <v>Qarn Alam Airport | Oman</v>
          </cell>
        </row>
        <row r="6271">
          <cell r="N6271" t="str">
            <v>Bornholm Airport | Denmark</v>
          </cell>
        </row>
        <row r="6272">
          <cell r="N6272" t="str">
            <v>Reno Tahoe International Airport | United States</v>
          </cell>
        </row>
        <row r="6273">
          <cell r="N6273" t="str">
            <v>Rongelap Island Airport | Marshall Islands</v>
          </cell>
        </row>
        <row r="6274">
          <cell r="N6274" t="str">
            <v>Rennes-Saint-Jacques Airport | France</v>
          </cell>
        </row>
        <row r="6275">
          <cell r="N6275" t="str">
            <v>Renton Municipal Airport | United States</v>
          </cell>
        </row>
        <row r="6276">
          <cell r="N6276" t="str">
            <v>Ranau Airport | Malaysia</v>
          </cell>
        </row>
        <row r="6277">
          <cell r="N6277" t="str">
            <v>Jasper County Airport | United States</v>
          </cell>
        </row>
        <row r="6278">
          <cell r="N6278" t="str">
            <v>Roanoke-Blacksburg Regional Airport | United States</v>
          </cell>
        </row>
        <row r="6279">
          <cell r="N6279" t="str">
            <v>Roberts International Airport | Liberia</v>
          </cell>
        </row>
        <row r="6280">
          <cell r="N6280" t="str">
            <v>Greater Rochester International Airport | United States</v>
          </cell>
        </row>
        <row r="6281">
          <cell r="N6281" t="str">
            <v>Robertson Airport | South Africa</v>
          </cell>
        </row>
        <row r="6282">
          <cell r="N6282" t="str">
            <v>Montague-Yreka Rohrer Field | United States</v>
          </cell>
        </row>
        <row r="6283">
          <cell r="N6283" t="str">
            <v>Rogers Municipal Airport-Carter Field | United States</v>
          </cell>
        </row>
        <row r="6284">
          <cell r="N6284" t="str">
            <v>Robinhood Airport | Australia</v>
          </cell>
        </row>
        <row r="6285">
          <cell r="N6285" t="str">
            <v>Roi Et Airport | Thailand</v>
          </cell>
        </row>
        <row r="6286">
          <cell r="N6286" t="str">
            <v>Rockhampton Airport | Australia</v>
          </cell>
        </row>
        <row r="6287">
          <cell r="N6287" t="str">
            <v>Roosevelt Municipal Airport | United States</v>
          </cell>
        </row>
        <row r="6288">
          <cell r="N6288" t="str">
            <v>Maestro Marinho Franco Airport | Brazil</v>
          </cell>
        </row>
        <row r="6289">
          <cell r="N6289" t="str">
            <v>Rota International Airport | Northern Mariana Islands</v>
          </cell>
        </row>
        <row r="6290">
          <cell r="N6290" t="str">
            <v>Babelthuap Airport | Palau</v>
          </cell>
        </row>
        <row r="6291">
          <cell r="N6291" t="str">
            <v>Islas Malvinas Airport | Argentina</v>
          </cell>
        </row>
        <row r="6292">
          <cell r="N6292" t="str">
            <v>Rotorua Regional Airport | New Zealand</v>
          </cell>
        </row>
        <row r="6293">
          <cell r="N6293" t="str">
            <v>Platov International Airport | Russian Federation</v>
          </cell>
        </row>
        <row r="6294">
          <cell r="N6294" t="str">
            <v>Roswell Air Center Airport | United States</v>
          </cell>
        </row>
        <row r="6295">
          <cell r="N6295" t="str">
            <v>Roseau Municipal Rudy Billberg Field | United States</v>
          </cell>
        </row>
        <row r="6296">
          <cell r="N6296" t="str">
            <v>Rio Mayo Airport | Argentina</v>
          </cell>
        </row>
        <row r="6297">
          <cell r="N6297" t="str">
            <v>Rota Naval Station Airport | Spain</v>
          </cell>
        </row>
        <row r="6298">
          <cell r="N6298" t="str">
            <v>Rolpa Airport | Nepal</v>
          </cell>
        </row>
        <row r="6299">
          <cell r="N6299" t="str">
            <v>Roper Bar Airport | Australia</v>
          </cell>
        </row>
        <row r="6300">
          <cell r="N6300" t="str">
            <v>Ngukurr Airport | Australia</v>
          </cell>
        </row>
        <row r="6301">
          <cell r="N6301" t="str">
            <v>Ben Ya'akov Airport | Israel</v>
          </cell>
        </row>
        <row r="6302">
          <cell r="N6302" t="str">
            <v>Raipur Airport | India</v>
          </cell>
        </row>
        <row r="6303">
          <cell r="N6303" t="str">
            <v>Roper Valley Airport | Australia</v>
          </cell>
        </row>
        <row r="6304">
          <cell r="N6304" t="str">
            <v>Roundup Airport | United States</v>
          </cell>
        </row>
        <row r="6305">
          <cell r="N6305" t="str">
            <v>Ruoqiang Loulan Airport | China</v>
          </cell>
        </row>
        <row r="6306">
          <cell r="N6306" t="str">
            <v>El Reno Regional Airport | United States</v>
          </cell>
        </row>
        <row r="6307">
          <cell r="N6307" t="str">
            <v>Qayyarah West Airport | Iraq</v>
          </cell>
        </row>
        <row r="6308">
          <cell r="N6308" t="str">
            <v>Marree Airport | Australia</v>
          </cell>
        </row>
        <row r="6309">
          <cell r="N6309" t="str">
            <v>Sir Charles Gaetan Duval Airport | Mauritius</v>
          </cell>
        </row>
        <row r="6310">
          <cell r="N6310" t="str">
            <v>Rourkela Airport | India</v>
          </cell>
        </row>
        <row r="6311">
          <cell r="N6311" t="str">
            <v>Merrill Municipal Airport | United States</v>
          </cell>
        </row>
        <row r="6312">
          <cell r="N6312" t="str">
            <v>Marromeu Airport | Mozambique</v>
          </cell>
        </row>
        <row r="6313">
          <cell r="N6313" t="str">
            <v>Raroia Airport | French Polynesia</v>
          </cell>
        </row>
        <row r="6314">
          <cell r="N6314" t="str">
            <v>Røros Airport | Norway</v>
          </cell>
        </row>
        <row r="6315">
          <cell r="N6315" t="str">
            <v>Warroad International Memorial Airport | United States</v>
          </cell>
        </row>
        <row r="6316">
          <cell r="N6316" t="str">
            <v>Robinson River Airport | Australia</v>
          </cell>
        </row>
        <row r="6317">
          <cell r="N6317" t="str">
            <v>Santa Rosa Airport | Argentina</v>
          </cell>
        </row>
        <row r="6318">
          <cell r="N6318" t="str">
            <v>Roseberth Airport | Australia</v>
          </cell>
        </row>
        <row r="6319">
          <cell r="N6319" t="str">
            <v>Rock Sound Airport | Bahamas</v>
          </cell>
        </row>
        <row r="6320">
          <cell r="N6320" t="str">
            <v>Russian Mission Airport | United States</v>
          </cell>
        </row>
        <row r="6321">
          <cell r="N6321" t="str">
            <v>Abresso Airport | Indonesia</v>
          </cell>
        </row>
        <row r="6322">
          <cell r="N6322" t="str">
            <v>Russell Municipal Airport | United States</v>
          </cell>
        </row>
        <row r="6323">
          <cell r="N6323" t="str">
            <v>Ruston Regional Airport | United States</v>
          </cell>
        </row>
        <row r="6324">
          <cell r="N6324" t="str">
            <v>Damazin Airport | Sudan</v>
          </cell>
        </row>
        <row r="6325">
          <cell r="N6325" t="str">
            <v>Rochester International Airport | United States</v>
          </cell>
        </row>
        <row r="6326">
          <cell r="N6326" t="str">
            <v>Yeosu Airport | Korea, Republic of</v>
          </cell>
        </row>
        <row r="6327">
          <cell r="N6327" t="str">
            <v>Southwest Florida International Airport | United States</v>
          </cell>
        </row>
        <row r="6328">
          <cell r="N6328" t="str">
            <v>Rotuma Airport | Fiji</v>
          </cell>
        </row>
        <row r="6329">
          <cell r="N6329" t="str">
            <v>Juan Manuel Galvez International Airport | Honduras</v>
          </cell>
        </row>
        <row r="6330">
          <cell r="N6330" t="str">
            <v>Ratnagiri Airport | India</v>
          </cell>
        </row>
        <row r="6331">
          <cell r="N6331" t="str">
            <v>Frans Sales Lega Airport | Indonesia</v>
          </cell>
        </row>
        <row r="6332">
          <cell r="N6332" t="str">
            <v>David Constantijn Saudale Airport | Indonesia</v>
          </cell>
        </row>
        <row r="6333">
          <cell r="N6333" t="str">
            <v>Roti Airport | Indonesia</v>
          </cell>
        </row>
        <row r="6334">
          <cell r="N6334" t="str">
            <v>Spirit Lake Municipal Airport | United States</v>
          </cell>
        </row>
        <row r="6335">
          <cell r="N6335" t="str">
            <v>Rotterdam The Hague Airport | Netherlands</v>
          </cell>
        </row>
        <row r="6336">
          <cell r="N6336" t="str">
            <v>Raton Municipal-Crews Field | United States</v>
          </cell>
        </row>
        <row r="6337">
          <cell r="N6337" t="str">
            <v>Rutland Plains Airport | Australia</v>
          </cell>
        </row>
        <row r="6338">
          <cell r="N6338" t="str">
            <v>Rottnest Island Airport | Australia</v>
          </cell>
        </row>
        <row r="6339">
          <cell r="N6339" t="str">
            <v>Saratov Central Airport | Russian Federation</v>
          </cell>
        </row>
        <row r="6340">
          <cell r="N6340" t="str">
            <v>Merty Merty Airport | Australia</v>
          </cell>
        </row>
        <row r="6341">
          <cell r="N6341" t="str">
            <v>Arua Airport | Uganda</v>
          </cell>
        </row>
        <row r="6342">
          <cell r="N6342" t="str">
            <v>Shahroud Airport | Iran, Islamic Republic of</v>
          </cell>
        </row>
        <row r="6343">
          <cell r="N6343" t="str">
            <v>Rughenda Airfield | Congo, the Democratic Republic of the</v>
          </cell>
        </row>
        <row r="6344">
          <cell r="N6344" t="str">
            <v>Yuruf Airport | Indonesia</v>
          </cell>
        </row>
        <row r="6345">
          <cell r="N6345" t="str">
            <v>Rugao Air Base | China</v>
          </cell>
        </row>
        <row r="6346">
          <cell r="N6346" t="str">
            <v>King Khaled International Airport | Saudi Arabia</v>
          </cell>
        </row>
        <row r="6347">
          <cell r="N6347" t="str">
            <v>Sierra Blanca Regional Airport | United States</v>
          </cell>
        </row>
        <row r="6348">
          <cell r="N6348" t="str">
            <v>Rukum Chaurjahari Airport | Nepal</v>
          </cell>
        </row>
        <row r="6349">
          <cell r="N6349" t="str">
            <v>Rumjatar Airport | Nepal</v>
          </cell>
        </row>
        <row r="6350">
          <cell r="N6350" t="str">
            <v>Roland Garros Airport | Réunion</v>
          </cell>
        </row>
        <row r="6351">
          <cell r="N6351" t="str">
            <v>Rupsi India Airport | India</v>
          </cell>
        </row>
        <row r="6352">
          <cell r="N6352" t="str">
            <v>Rurutu Airport | French Polynesia</v>
          </cell>
        </row>
        <row r="6353">
          <cell r="N6353" t="str">
            <v>Marau Airport | Solomon Islands</v>
          </cell>
        </row>
        <row r="6354">
          <cell r="N6354" t="str">
            <v>Rutland - Southern Vermont Regional Airport | United States</v>
          </cell>
        </row>
        <row r="6355">
          <cell r="N6355" t="str">
            <v>Ruti Airport | Papua New Guinea</v>
          </cell>
        </row>
        <row r="6356">
          <cell r="N6356" t="str">
            <v>Rubelsanto Airport | Guatemala</v>
          </cell>
        </row>
        <row r="6357">
          <cell r="N6357" t="str">
            <v>Copán Ruinas Airport | Honduras</v>
          </cell>
        </row>
        <row r="6358">
          <cell r="N6358" t="str">
            <v>Farafangana Airport | Madagascar</v>
          </cell>
        </row>
        <row r="6359">
          <cell r="N6359" t="str">
            <v>River Cess Airport/Heliport | Liberia</v>
          </cell>
        </row>
        <row r="6360">
          <cell r="N6360" t="str">
            <v>General Leite de Castro Airport | Brazil</v>
          </cell>
        </row>
        <row r="6361">
          <cell r="N6361" t="str">
            <v>Los Colonizadores Airport | Colombia</v>
          </cell>
        </row>
        <row r="6362">
          <cell r="N6362" t="str">
            <v>Rørvik Airport, Ryum | Norway</v>
          </cell>
        </row>
        <row r="6363">
          <cell r="N6363" t="str">
            <v>Rovaniemi Airport | Finland</v>
          </cell>
        </row>
        <row r="6364">
          <cell r="N6364" t="str">
            <v>Reivilo Airport | South Africa</v>
          </cell>
        </row>
        <row r="6365">
          <cell r="N6365" t="str">
            <v>Green River Municipal Airport | United States</v>
          </cell>
        </row>
        <row r="6366">
          <cell r="N6366" t="str">
            <v>Richard Lloyd Jones Jr Airport | United States</v>
          </cell>
        </row>
        <row r="6367">
          <cell r="N6367" t="str">
            <v>Ravensthorpe Airport | Australia</v>
          </cell>
        </row>
        <row r="6368">
          <cell r="N6368" t="str">
            <v>Raivavae Airport | French Polynesia</v>
          </cell>
        </row>
        <row r="6369">
          <cell r="N6369" t="str">
            <v>Presidente General Don Oscar D. Gestido International Airport | Uruguay</v>
          </cell>
        </row>
        <row r="6370">
          <cell r="N6370" t="str">
            <v>Redwood Falls Municipal Airport | United States</v>
          </cell>
        </row>
        <row r="6371">
          <cell r="N6371" t="str">
            <v>Rocky Mount Wilson Regional Airport | United States</v>
          </cell>
        </row>
        <row r="6372">
          <cell r="N6372" t="str">
            <v>Rawlins Municipal Airport/Harvey Field | United States</v>
          </cell>
        </row>
        <row r="6373">
          <cell r="N6373" t="str">
            <v>Rivne International Airport | Ukraine</v>
          </cell>
        </row>
        <row r="6374">
          <cell r="N6374" t="str">
            <v>Rexburg Madison County Airport | United States</v>
          </cell>
        </row>
        <row r="6375">
          <cell r="N6375" t="str">
            <v>Roxas Airport | Philippines</v>
          </cell>
        </row>
        <row r="6376">
          <cell r="N6376" t="str">
            <v>Staroselye Airport | Russian Federation</v>
          </cell>
        </row>
        <row r="6377">
          <cell r="N6377" t="str">
            <v>Moss Airport, Rygge | Norway</v>
          </cell>
        </row>
        <row r="6378">
          <cell r="N6378" t="str">
            <v>Shaikh Zaid Airport | Pakistan</v>
          </cell>
        </row>
        <row r="6379">
          <cell r="N6379" t="str">
            <v>Royal Zambesi Lodge Airstrip | Zambia</v>
          </cell>
        </row>
        <row r="6380">
          <cell r="N6380" t="str">
            <v>Royan-Médis Airport | France</v>
          </cell>
        </row>
        <row r="6381">
          <cell r="N6381" t="str">
            <v>28 de Noviembre Airport | Argentina</v>
          </cell>
        </row>
        <row r="6382">
          <cell r="N6382" t="str">
            <v>Santa Cruz Airport | Argentina</v>
          </cell>
        </row>
        <row r="6383">
          <cell r="N6383" t="str">
            <v>Rzeszów-Jasionka Airport | Poland</v>
          </cell>
        </row>
        <row r="6384">
          <cell r="N6384" t="str">
            <v>Turlatovo Airport | Russian Federation</v>
          </cell>
        </row>
        <row r="6385">
          <cell r="N6385" t="str">
            <v>Cesar Lim Rodriguez Airport | Philippines</v>
          </cell>
        </row>
        <row r="6386">
          <cell r="N6386" t="str">
            <v>Ramsar Airport | Iran, Islamic Republic of</v>
          </cell>
        </row>
        <row r="6387">
          <cell r="N6387" t="str">
            <v>Sawan Airport | Indonesia</v>
          </cell>
        </row>
        <row r="6388">
          <cell r="N6388" t="str">
            <v>Sawan Airport | Pakistan</v>
          </cell>
        </row>
        <row r="6389">
          <cell r="N6389" t="str">
            <v>Shively Field | United States</v>
          </cell>
        </row>
        <row r="6390">
          <cell r="N6390" t="str">
            <v>Juancho E. Yrausquin Airport | Bonaire, Sint Eustatius and Saba</v>
          </cell>
        </row>
        <row r="6391">
          <cell r="N6391" t="str">
            <v>Sacramento Executive Airport | United States</v>
          </cell>
        </row>
        <row r="6392">
          <cell r="N6392" t="str">
            <v>Safford Regional Airport | United States</v>
          </cell>
        </row>
        <row r="6393">
          <cell r="N6393" t="str">
            <v>Sangir Airport | Indonesia</v>
          </cell>
        </row>
        <row r="6394">
          <cell r="N6394" t="str">
            <v>Santa Fe Municipal Airport | United States</v>
          </cell>
        </row>
        <row r="6395">
          <cell r="N6395" t="str">
            <v>Shirdi Airport | India</v>
          </cell>
        </row>
        <row r="6396">
          <cell r="N6396" t="str">
            <v>Sana'a International Airport | Yemen</v>
          </cell>
        </row>
        <row r="6397">
          <cell r="N6397" t="str">
            <v>Sauðárkrókur Airport | Iceland</v>
          </cell>
        </row>
        <row r="6398">
          <cell r="N6398" t="str">
            <v>Monseñor Óscar Arnulfo Romero International Airport | El Salvador</v>
          </cell>
        </row>
        <row r="6399">
          <cell r="N6399" t="str">
            <v>Salamo Airport | Papua New Guinea</v>
          </cell>
        </row>
        <row r="6400">
          <cell r="N6400" t="str">
            <v>San Diego International Airport | United States</v>
          </cell>
        </row>
        <row r="6401">
          <cell r="N6401" t="str">
            <v>Ramón Villeda Morales International Airport | Honduras</v>
          </cell>
        </row>
        <row r="6402">
          <cell r="N6402" t="str">
            <v>San Andros Airport | Bahamas</v>
          </cell>
        </row>
        <row r="6403">
          <cell r="N6403" t="str">
            <v>Sparta Community Hunter Field | United States</v>
          </cell>
        </row>
        <row r="6404">
          <cell r="N6404" t="str">
            <v>Salton Sea Airport | United States</v>
          </cell>
        </row>
        <row r="6405">
          <cell r="N6405" t="str">
            <v>San Antonio International Airport | United States</v>
          </cell>
        </row>
        <row r="6406">
          <cell r="N6406" t="str">
            <v>Sabu-Tardanu Airport | Indonesia</v>
          </cell>
        </row>
        <row r="6407">
          <cell r="N6407" t="str">
            <v>Savannah Hilton Head International Airport | United States</v>
          </cell>
        </row>
        <row r="6408">
          <cell r="N6408" t="str">
            <v>Sabiha Gökçen International Airport | Turkey</v>
          </cell>
        </row>
        <row r="6409">
          <cell r="N6409" t="str">
            <v>Sambu Airport | Panama</v>
          </cell>
        </row>
        <row r="6410">
          <cell r="N6410" t="str">
            <v>Siena-Ampugnano Airport | Italy</v>
          </cell>
        </row>
        <row r="6411">
          <cell r="N6411" t="str">
            <v>Sasstown Airport | Liberia</v>
          </cell>
        </row>
        <row r="6412">
          <cell r="N6412" t="str">
            <v>Santa Barbara Municipal Airport | United States</v>
          </cell>
        </row>
        <row r="6413">
          <cell r="N6413" t="str">
            <v>Santa Bárbara de Barinas Airport | Venezuela, Bolivarian Republic of</v>
          </cell>
        </row>
        <row r="6414">
          <cell r="N6414" t="str">
            <v>Selbang Airport | Papua New Guinea</v>
          </cell>
        </row>
        <row r="6415">
          <cell r="N6415" t="str">
            <v>San Bernardino International Airport | United States</v>
          </cell>
        </row>
        <row r="6416">
          <cell r="N6416" t="str">
            <v>Suabi Airport | Papua New Guinea</v>
          </cell>
        </row>
        <row r="6417">
          <cell r="N6417" t="str">
            <v>Sardeh Band Airport | Afghanistan</v>
          </cell>
        </row>
        <row r="6418">
          <cell r="N6418" t="str">
            <v>Maimun Saleh Airport | Indonesia</v>
          </cell>
        </row>
        <row r="6419">
          <cell r="N6419" t="str">
            <v>Gustaf III Airport | Saint BarthÃ©lemy</v>
          </cell>
        </row>
        <row r="6420">
          <cell r="N6420" t="str">
            <v>Sambailo Airport | Guinea</v>
          </cell>
        </row>
        <row r="6421">
          <cell r="N6421" t="str">
            <v>São Mateus Airport | Brazil</v>
          </cell>
        </row>
        <row r="6422">
          <cell r="N6422" t="str">
            <v>Saint-Brieuc-Armor Airport | France</v>
          </cell>
        </row>
        <row r="6423">
          <cell r="N6423" t="str">
            <v>Santa Ana Del Yacuma Airport | Bolivia, Plurinational State of</v>
          </cell>
        </row>
        <row r="6424">
          <cell r="N6424" t="str">
            <v>Sheboygan County Memorial Airport | United States</v>
          </cell>
        </row>
        <row r="6425">
          <cell r="N6425" t="str">
            <v>South Bend Regional Airport | United States</v>
          </cell>
        </row>
        <row r="6426">
          <cell r="N6426" t="str">
            <v>Salina Gunnison Airport | United States</v>
          </cell>
        </row>
        <row r="6427">
          <cell r="N6427" t="str">
            <v>San Luis County Regional Airport | United States</v>
          </cell>
        </row>
        <row r="6428">
          <cell r="N6428" t="str">
            <v>Sibi Airport | Pakistan</v>
          </cell>
        </row>
        <row r="6429">
          <cell r="N6429" t="str">
            <v>Saibai Island Airport | Australia</v>
          </cell>
        </row>
        <row r="6430">
          <cell r="N6430" t="str">
            <v>Steamboat Springs Bob Adams Field | United States</v>
          </cell>
        </row>
        <row r="6431">
          <cell r="N6431" t="str">
            <v>Sabetta International Airport | Russian Federation</v>
          </cell>
        </row>
        <row r="6432">
          <cell r="N6432" t="str">
            <v>Springbok Airport | South Africa</v>
          </cell>
        </row>
        <row r="6433">
          <cell r="N6433" t="str">
            <v>Sabah Airport | Papua New Guinea</v>
          </cell>
        </row>
        <row r="6434">
          <cell r="N6434" t="str">
            <v>Sibu Airport | Malaysia</v>
          </cell>
        </row>
        <row r="6435">
          <cell r="N6435" t="str">
            <v>Shelby Airport | United States</v>
          </cell>
        </row>
        <row r="6436">
          <cell r="N6436" t="str">
            <v>Salisbury Ocean City Wicomico Regional Airport | United States</v>
          </cell>
        </row>
        <row r="6437">
          <cell r="N6437" t="str">
            <v>Sibiu International Airport | Romania</v>
          </cell>
        </row>
        <row r="6438">
          <cell r="N6438" t="str">
            <v>Scribner State Airport | United States</v>
          </cell>
        </row>
        <row r="6439">
          <cell r="N6439" t="str">
            <v>Deadhorse Airport | United States</v>
          </cell>
        </row>
        <row r="6440">
          <cell r="N6440" t="str">
            <v>Sulaco Airport | Honduras</v>
          </cell>
        </row>
        <row r="6441">
          <cell r="N6441" t="str">
            <v>University Park Airport | United States</v>
          </cell>
        </row>
        <row r="6442">
          <cell r="N6442" t="str">
            <v>Scottsdale Airport | United States</v>
          </cell>
        </row>
        <row r="6443">
          <cell r="N6443" t="str">
            <v>Spring Creek Airport | Australia</v>
          </cell>
        </row>
        <row r="6444">
          <cell r="N6444" t="str">
            <v>Schenectady County Airport | United States</v>
          </cell>
        </row>
        <row r="6445">
          <cell r="N6445" t="str">
            <v>Paramillo Airport | Venezuela, Bolivarian Republic of</v>
          </cell>
        </row>
        <row r="6446">
          <cell r="N6446" t="str">
            <v>Stockton Metropolitan Airport | United States</v>
          </cell>
        </row>
        <row r="6447">
          <cell r="N6447" t="str">
            <v>Comodoro Arturo Merino Benítez International Airport | Chile</v>
          </cell>
        </row>
        <row r="6448">
          <cell r="N6448" t="str">
            <v>Scammon Bay Airport | United States</v>
          </cell>
        </row>
        <row r="6449">
          <cell r="N6449" t="str">
            <v>Saarbrücken Airport | Germany</v>
          </cell>
        </row>
        <row r="6450">
          <cell r="N6450" t="str">
            <v>Aktau Airport | Kazakhstan</v>
          </cell>
        </row>
        <row r="6451">
          <cell r="N6451" t="str">
            <v>Mont-Dauphin - St-Crépin Airport | France</v>
          </cell>
        </row>
        <row r="6452">
          <cell r="N6452" t="str">
            <v>Santiago de Compostela Airport | Spain</v>
          </cell>
        </row>
        <row r="6453">
          <cell r="N6453" t="str">
            <v>Scandinavian Mountains Airport | Sweden</v>
          </cell>
        </row>
        <row r="6454">
          <cell r="N6454" t="str">
            <v>Scatsta Airport | United Kingdom</v>
          </cell>
        </row>
        <row r="6455">
          <cell r="N6455" t="str">
            <v>Socotra International Airport | Yemen</v>
          </cell>
        </row>
        <row r="6456">
          <cell r="N6456" t="str">
            <v>Antonio Maceo International Airport | Cuba</v>
          </cell>
        </row>
        <row r="6457">
          <cell r="N6457" t="str">
            <v>Suceava Stefan cel Mare Airport | Romania</v>
          </cell>
        </row>
        <row r="6458">
          <cell r="N6458" t="str">
            <v>Syktyvkar Airport | Russian Federation</v>
          </cell>
        </row>
        <row r="6459">
          <cell r="N6459" t="str">
            <v>Salina Cruz Naval Air Station | Mexico</v>
          </cell>
        </row>
        <row r="6460">
          <cell r="N6460" t="str">
            <v>San Cristóbal Airport | Ecuador</v>
          </cell>
        </row>
        <row r="6461">
          <cell r="N6461" t="str">
            <v>Santa Cruz/Graciosa Bay/Luova Airport | Solomon Islands</v>
          </cell>
        </row>
        <row r="6462">
          <cell r="N6462" t="str">
            <v>Langebaanweg Airport | South Africa</v>
          </cell>
        </row>
        <row r="6463">
          <cell r="N6463" t="str">
            <v>Sand Creek Airport | Guyana</v>
          </cell>
        </row>
        <row r="6464">
          <cell r="N6464" t="str">
            <v>Lubango Airport | Angola</v>
          </cell>
        </row>
        <row r="6465">
          <cell r="N6465" t="str">
            <v>Vicecomodoro Angel D. La Paz Aragonés Airport | Argentina</v>
          </cell>
        </row>
        <row r="6466">
          <cell r="N6466" t="str">
            <v>Louisville Muhammad Ali International Airport | United States</v>
          </cell>
        </row>
        <row r="6467">
          <cell r="N6467" t="str">
            <v>Sanandaj Airport | Iran, Islamic Republic of</v>
          </cell>
        </row>
        <row r="6468">
          <cell r="N6468" t="str">
            <v>Saidor Airport | Papua New Guinea</v>
          </cell>
        </row>
        <row r="6469">
          <cell r="N6469" t="str">
            <v>Sendai Airport | Japan</v>
          </cell>
        </row>
        <row r="6470">
          <cell r="N6470" t="str">
            <v>Sandakan Airport | Malaysia</v>
          </cell>
        </row>
        <row r="6471">
          <cell r="N6471" t="str">
            <v>Sundsvall-Härnösand Airport | Sweden</v>
          </cell>
        </row>
        <row r="6472">
          <cell r="N6472" t="str">
            <v>Brown Field Municipal Airport | United States</v>
          </cell>
        </row>
        <row r="6473">
          <cell r="N6473" t="str">
            <v>Sandane Airport (Anda) | Norway</v>
          </cell>
        </row>
        <row r="6474">
          <cell r="N6474" t="str">
            <v>Sand Point Airport | United States</v>
          </cell>
        </row>
        <row r="6475">
          <cell r="N6475" t="str">
            <v>Las Américas International Airport | Dominican Republic</v>
          </cell>
        </row>
        <row r="6476">
          <cell r="N6476" t="str">
            <v>Santander Airport | Spain</v>
          </cell>
        </row>
        <row r="6477">
          <cell r="N6477" t="str">
            <v>Sado Airport | Japan</v>
          </cell>
        </row>
        <row r="6478">
          <cell r="N6478" t="str">
            <v>Saidu Sharif Airport | Pakistan</v>
          </cell>
        </row>
        <row r="6479">
          <cell r="N6479" t="str">
            <v>Santos Dumont Airport | Brazil</v>
          </cell>
        </row>
        <row r="6480">
          <cell r="N6480" t="str">
            <v>Sedona Airport | United States</v>
          </cell>
        </row>
        <row r="6481">
          <cell r="N6481" t="str">
            <v>Sidney - Richland Regional Airport | United States</v>
          </cell>
        </row>
        <row r="6482">
          <cell r="N6482" t="str">
            <v>Seattle Tacoma International Airport | United States</v>
          </cell>
        </row>
        <row r="6483">
          <cell r="N6483" t="str">
            <v>Sabha Airport | Libya</v>
          </cell>
        </row>
        <row r="6484">
          <cell r="N6484" t="str">
            <v>Gillespie Field | United States</v>
          </cell>
        </row>
        <row r="6485">
          <cell r="N6485" t="str">
            <v>Sebring Regional Airport | United States</v>
          </cell>
        </row>
        <row r="6486">
          <cell r="N6486" t="str">
            <v>Penn Valley Airport | United States</v>
          </cell>
        </row>
        <row r="6487">
          <cell r="N6487" t="str">
            <v>Senggeh Airport | Indonesia</v>
          </cell>
        </row>
        <row r="6488">
          <cell r="N6488" t="str">
            <v>Srednekolymsk Airport | Russian Federation</v>
          </cell>
        </row>
        <row r="6489">
          <cell r="N6489" t="str">
            <v>Craig Field | United States</v>
          </cell>
        </row>
        <row r="6490">
          <cell r="N6490" t="str">
            <v>Southend Airport | United Kingdom</v>
          </cell>
        </row>
        <row r="6491">
          <cell r="N6491" t="str">
            <v>Seguela Airport | Côte d'Ivoire</v>
          </cell>
        </row>
        <row r="6492">
          <cell r="N6492" t="str">
            <v>Stephenville Clark Regional Airport | United States</v>
          </cell>
        </row>
        <row r="6493">
          <cell r="N6493" t="str">
            <v>Sungai Pakning Bengkalis Airport | Indonesia</v>
          </cell>
        </row>
        <row r="6494">
          <cell r="N6494" t="str">
            <v>Freeman Municipal Airport | United States</v>
          </cell>
        </row>
        <row r="6495">
          <cell r="N6495" t="str">
            <v>Seronera Airport | Tanzania, United Republic of</v>
          </cell>
        </row>
        <row r="6496">
          <cell r="N6496" t="str">
            <v>Sievierodonetsk Airport | Ukraine</v>
          </cell>
        </row>
        <row r="6497">
          <cell r="N6497" t="str">
            <v>Siwa Oasis North Airport | Egypt</v>
          </cell>
        </row>
        <row r="6498">
          <cell r="N6498" t="str">
            <v>Sélibaby Airport | Mauritania</v>
          </cell>
        </row>
        <row r="6499">
          <cell r="N6499" t="str">
            <v>Seychelles International Airport | Seychelles</v>
          </cell>
        </row>
        <row r="6500">
          <cell r="N6500" t="str">
            <v>Sfax Thyna International Airport | Tunisia</v>
          </cell>
        </row>
        <row r="6501">
          <cell r="N6501" t="str">
            <v>Orlando Sanford International Airport | United States</v>
          </cell>
        </row>
        <row r="6502">
          <cell r="N6502" t="str">
            <v>St-François Airport | Guadeloupe</v>
          </cell>
        </row>
        <row r="6503">
          <cell r="N6503" t="str">
            <v>San Fernando De Apure Airport | Venezuela, Bolivarian Republic of</v>
          </cell>
        </row>
        <row r="6504">
          <cell r="N6504" t="str">
            <v>San Fernando Airport | Philippines</v>
          </cell>
        </row>
        <row r="6505">
          <cell r="N6505" t="str">
            <v>Felts Field | United States</v>
          </cell>
        </row>
        <row r="6506">
          <cell r="N6506" t="str">
            <v>L'Espérance Airport | Saint Martin (French part)</v>
          </cell>
        </row>
        <row r="6507">
          <cell r="N6507" t="str">
            <v>San Felipe International Airport | Mexico</v>
          </cell>
        </row>
        <row r="6508">
          <cell r="N6508" t="str">
            <v>Safi Airport | Morocco</v>
          </cell>
        </row>
        <row r="6509">
          <cell r="N6509" t="str">
            <v>Kangerlussuaq Airport | Greenland</v>
          </cell>
        </row>
        <row r="6510">
          <cell r="N6510" t="str">
            <v>Soure Airport | Brazil</v>
          </cell>
        </row>
        <row r="6511">
          <cell r="N6511" t="str">
            <v>São Filipe Airport | Cape Verde</v>
          </cell>
        </row>
        <row r="6512">
          <cell r="N6512" t="str">
            <v>Sanford Seacoast Regional Airport | United States</v>
          </cell>
        </row>
        <row r="6513">
          <cell r="N6513" t="str">
            <v>Sauce Viejo Airport | Argentina</v>
          </cell>
        </row>
        <row r="6514">
          <cell r="N6514" t="str">
            <v>San Francisco International Airport | United States</v>
          </cell>
        </row>
        <row r="6515">
          <cell r="N6515" t="str">
            <v>Şanlıurfa Airport | Turkey</v>
          </cell>
        </row>
        <row r="6516">
          <cell r="N6516" t="str">
            <v>Subic Bay International Airport | Philippines</v>
          </cell>
        </row>
        <row r="6517">
          <cell r="N6517" t="str">
            <v>Skellefteå Airport | Sweden</v>
          </cell>
        </row>
        <row r="6518">
          <cell r="N6518" t="str">
            <v>Safia Airport | Papua New Guinea</v>
          </cell>
        </row>
        <row r="6519">
          <cell r="N6519" t="str">
            <v>Macagua Airport | Venezuela, Bolivarian Republic of</v>
          </cell>
        </row>
        <row r="6520">
          <cell r="N6520" t="str">
            <v>North Central State Airport | United States</v>
          </cell>
        </row>
        <row r="6521">
          <cell r="N6521" t="str">
            <v>Sheghnan Airport | Afghanistan</v>
          </cell>
        </row>
        <row r="6522">
          <cell r="N6522" t="str">
            <v>Surgut Airport | Russian Federation</v>
          </cell>
        </row>
        <row r="6523">
          <cell r="N6523" t="str">
            <v>Sønderborg Airport | Denmark</v>
          </cell>
        </row>
        <row r="6524">
          <cell r="N6524" t="str">
            <v>Siegerland Airport | Germany</v>
          </cell>
        </row>
        <row r="6525">
          <cell r="N6525" t="str">
            <v>Springfield Branson National Airport | United States</v>
          </cell>
        </row>
        <row r="6526">
          <cell r="N6526" t="str">
            <v>Springfield-Beckley Municipal Airport | United States</v>
          </cell>
        </row>
        <row r="6527">
          <cell r="N6527" t="str">
            <v>Mushaf Air Base | Pakistan</v>
          </cell>
        </row>
        <row r="6528">
          <cell r="N6528" t="str">
            <v>Sengapi Airstrip | Papua New Guinea</v>
          </cell>
        </row>
        <row r="6529">
          <cell r="N6529" t="str">
            <v>Sangley Point International Airport / Danilo Atienza Air Base | Philippines</v>
          </cell>
        </row>
        <row r="6530">
          <cell r="N6530" t="str">
            <v>San Ignacio Airport | Mexico</v>
          </cell>
        </row>
        <row r="6531">
          <cell r="N6531" t="str">
            <v>Tan Son Nhat International Airport | Viet Nam</v>
          </cell>
        </row>
        <row r="6532">
          <cell r="N6532" t="str">
            <v>St George Airport | Australia</v>
          </cell>
        </row>
        <row r="6533">
          <cell r="N6533" t="str">
            <v>Shay Gap Airport | Australia</v>
          </cell>
        </row>
        <row r="6534">
          <cell r="N6534" t="str">
            <v>Sanggata/Sangkimah Airport | Indonesia</v>
          </cell>
        </row>
        <row r="6535">
          <cell r="N6535" t="str">
            <v>Sugar Land Regional Airport | United States</v>
          </cell>
        </row>
        <row r="6536">
          <cell r="N6536" t="str">
            <v>Stuttgart Municipal Airport / Carl Humphrey Field | United States</v>
          </cell>
        </row>
        <row r="6537">
          <cell r="N6537" t="str">
            <v>St George Municipal Airport | United States</v>
          </cell>
        </row>
        <row r="6538">
          <cell r="N6538" t="str">
            <v>Sierra Grande Airport | Argentina</v>
          </cell>
        </row>
        <row r="6539">
          <cell r="N6539" t="str">
            <v>Songea Airport | Tanzania, United Republic of</v>
          </cell>
        </row>
        <row r="6540">
          <cell r="N6540" t="str">
            <v>Skagway Airport | United States</v>
          </cell>
        </row>
        <row r="6541">
          <cell r="N6541" t="str">
            <v>Songkhla Airport | Thailand</v>
          </cell>
        </row>
        <row r="6542">
          <cell r="N6542" t="str">
            <v>Shanghai Hongqiao International Airport | China</v>
          </cell>
        </row>
        <row r="6543">
          <cell r="N6543" t="str">
            <v>Nakashibetsu Airport | Japan</v>
          </cell>
        </row>
        <row r="6544">
          <cell r="N6544" t="str">
            <v>Shire Inda Selassie Airport | Ethiopia</v>
          </cell>
        </row>
        <row r="6545">
          <cell r="N6545" t="str">
            <v>Shenandoah Valley Regional Airport | United States</v>
          </cell>
        </row>
        <row r="6546">
          <cell r="N6546" t="str">
            <v>Taoxian Airport | China</v>
          </cell>
        </row>
        <row r="6547">
          <cell r="N6547" t="str">
            <v>Huayuan Airport | China</v>
          </cell>
        </row>
        <row r="6548">
          <cell r="N6548" t="str">
            <v>Shungnak Airport | United States</v>
          </cell>
        </row>
        <row r="6549">
          <cell r="N6549" t="str">
            <v>Shishmaref Airport | United States</v>
          </cell>
        </row>
        <row r="6550">
          <cell r="N6550" t="str">
            <v>Shimojishima Airport | Japan</v>
          </cell>
        </row>
        <row r="6551">
          <cell r="N6551" t="str">
            <v>Sharjah International Airport | United Arab Emirates</v>
          </cell>
        </row>
        <row r="6552">
          <cell r="N6552" t="str">
            <v>Sehonghong Airport | Lesotho</v>
          </cell>
        </row>
        <row r="6553">
          <cell r="N6553" t="str">
            <v>Shillong Airport | India</v>
          </cell>
        </row>
        <row r="6554">
          <cell r="N6554" t="str">
            <v>Nanki Shirahama Airport | Japan</v>
          </cell>
        </row>
        <row r="6555">
          <cell r="N6555" t="str">
            <v>Sanderson Field | United States</v>
          </cell>
        </row>
        <row r="6556">
          <cell r="N6556" t="str">
            <v>King Mswati III International Airport | Swaziland</v>
          </cell>
        </row>
        <row r="6557">
          <cell r="N6557" t="str">
            <v>Southport Airport | Australia</v>
          </cell>
        </row>
        <row r="6558">
          <cell r="N6558" t="str">
            <v>Sheridan County Airport | United States</v>
          </cell>
        </row>
        <row r="6559">
          <cell r="N6559" t="str">
            <v>Shashi Airport | China</v>
          </cell>
        </row>
        <row r="6560">
          <cell r="N6560" t="str">
            <v>Shepparton Airport | Australia</v>
          </cell>
        </row>
        <row r="6561">
          <cell r="N6561" t="str">
            <v>Smith Point Airport | Australia</v>
          </cell>
        </row>
        <row r="6562">
          <cell r="N6562" t="str">
            <v>Shreveport Regional Airport | United States</v>
          </cell>
        </row>
        <row r="6563">
          <cell r="N6563" t="str">
            <v>Sharurah Airport | Saudi Arabia</v>
          </cell>
        </row>
        <row r="6564">
          <cell r="N6564" t="str">
            <v>Shageluk Airport | United States</v>
          </cell>
        </row>
        <row r="6565">
          <cell r="N6565" t="str">
            <v>Shinyanga Airport | Tanzania, United Republic of</v>
          </cell>
        </row>
        <row r="6566">
          <cell r="N6566" t="str">
            <v>Seshutes Airport | Lesotho</v>
          </cell>
        </row>
        <row r="6567">
          <cell r="N6567" t="str">
            <v>Xi'an Xiguan Airport | China</v>
          </cell>
        </row>
        <row r="6568">
          <cell r="N6568" t="str">
            <v>Sibiti Airport | Congo</v>
          </cell>
        </row>
        <row r="6569">
          <cell r="N6569" t="str">
            <v>San José Island Airport | Panama</v>
          </cell>
        </row>
        <row r="6570">
          <cell r="N6570" t="str">
            <v>Amílcar Cabral International Airport | Cape Verde</v>
          </cell>
        </row>
        <row r="6571">
          <cell r="N6571" t="str">
            <v>Simara Airport | Nepal</v>
          </cell>
        </row>
        <row r="6572">
          <cell r="N6572" t="str">
            <v>Fernando Luis Ribas Dominicci Airport | Puerto Rico</v>
          </cell>
        </row>
        <row r="6573">
          <cell r="N6573" t="str">
            <v>Silgadi Doti Airport | Nepal</v>
          </cell>
        </row>
        <row r="6574">
          <cell r="N6574" t="str">
            <v>Sidi Ifni Xx Airport | Morocco</v>
          </cell>
        </row>
        <row r="6575">
          <cell r="N6575" t="str">
            <v>Siglufjörður Airport | Iceland</v>
          </cell>
        </row>
        <row r="6576">
          <cell r="N6576" t="str">
            <v>Sikeston Memorial Municipal Airport | United States</v>
          </cell>
        </row>
        <row r="6577">
          <cell r="N6577" t="str">
            <v>Sila Airport | Papua New Guinea</v>
          </cell>
        </row>
        <row r="6578">
          <cell r="N6578" t="str">
            <v>Simbai Airport | Papua New Guinea</v>
          </cell>
        </row>
        <row r="6579">
          <cell r="N6579" t="str">
            <v>Singapore Changi Airport | Singapore</v>
          </cell>
        </row>
        <row r="6580">
          <cell r="N6580" t="str">
            <v>Smithton Airport | Australia</v>
          </cell>
        </row>
        <row r="6581">
          <cell r="N6581" t="str">
            <v>Simferopol International Airport | Ukraine</v>
          </cell>
        </row>
        <row r="6582">
          <cell r="N6582" t="str">
            <v>Dabo Airport | Indonesia</v>
          </cell>
        </row>
        <row r="6583">
          <cell r="N6583" t="str">
            <v>Sion Airport | Switzerland</v>
          </cell>
        </row>
        <row r="6584">
          <cell r="N6584" t="str">
            <v>Sishen Airport | South Africa</v>
          </cell>
        </row>
        <row r="6585">
          <cell r="N6585" t="str">
            <v>Sitka Rocky Gutierrez Airport | United States</v>
          </cell>
        </row>
        <row r="6586">
          <cell r="N6586" t="str">
            <v>Siuna | Nicaragua</v>
          </cell>
        </row>
        <row r="6587">
          <cell r="N6587" t="str">
            <v>Sullivan County Airport | United States</v>
          </cell>
        </row>
        <row r="6588">
          <cell r="N6588" t="str">
            <v>Sibisa Airport | Indonesia</v>
          </cell>
        </row>
        <row r="6589">
          <cell r="N6589" t="str">
            <v>Singleton Airport | Australia</v>
          </cell>
        </row>
        <row r="6590">
          <cell r="N6590" t="str">
            <v>Sissano Airport | Papua New Guinea</v>
          </cell>
        </row>
        <row r="6591">
          <cell r="N6591" t="str">
            <v>San Juan de Marcona Airport | Peru</v>
          </cell>
        </row>
        <row r="6592">
          <cell r="N6592" t="str">
            <v>San Joaquín Airport | Bolivia, Plurinational State of</v>
          </cell>
        </row>
        <row r="6593">
          <cell r="N6593" t="str">
            <v>Norman Y. Mineta San Jose International Airport | United States</v>
          </cell>
        </row>
        <row r="6594">
          <cell r="N6594" t="str">
            <v>Los Cabos International Airport | Mexico</v>
          </cell>
        </row>
        <row r="6595">
          <cell r="N6595" t="str">
            <v>Jorge E. Gonzalez Torres Airport | Colombia</v>
          </cell>
        </row>
        <row r="6596">
          <cell r="N6596" t="str">
            <v>San Juan Del César Airport | Colombia</v>
          </cell>
        </row>
        <row r="6597">
          <cell r="N6597" t="str">
            <v>San Jose Airport | Philippines</v>
          </cell>
        </row>
        <row r="6598">
          <cell r="N6598" t="str">
            <v>Sarajevo International Airport | Bosnia and Herzegovina</v>
          </cell>
        </row>
        <row r="6599">
          <cell r="N6599" t="str">
            <v>Professor Urbano Ernesto Stumpf Airport | Brazil</v>
          </cell>
        </row>
        <row r="6600">
          <cell r="N6600" t="str">
            <v>São Gabriel da Cachoeira Airport | Brazil</v>
          </cell>
        </row>
        <row r="6601">
          <cell r="N6601" t="str">
            <v>St Johns Industrial Air Park | United States</v>
          </cell>
        </row>
        <row r="6602">
          <cell r="N6602" t="str">
            <v>Juan Santamaria International Airport | Costa Rica</v>
          </cell>
        </row>
        <row r="6603">
          <cell r="N6603" t="str">
            <v>Prof. Eribelto Manoel Reino State Airport | Brazil</v>
          </cell>
        </row>
        <row r="6604">
          <cell r="N6604" t="str">
            <v>Sesheke Airport | Zambia</v>
          </cell>
        </row>
        <row r="6605">
          <cell r="N6605" t="str">
            <v>San Juan De Uraba Airport | Colombia</v>
          </cell>
        </row>
        <row r="6606">
          <cell r="N6606" t="str">
            <v>San José De Chiquitos Airport | Bolivia, Plurinational State of</v>
          </cell>
        </row>
        <row r="6607">
          <cell r="N6607" t="str">
            <v>San Angelo Regional Mathis Field | United States</v>
          </cell>
        </row>
        <row r="6608">
          <cell r="N6608" t="str">
            <v>Luis Munoz Marin International Airport | Puerto Rico</v>
          </cell>
        </row>
        <row r="6609">
          <cell r="N6609" t="str">
            <v>San Javier Airport | Bolivia, Plurinational State of</v>
          </cell>
        </row>
        <row r="6610">
          <cell r="N6610" t="str">
            <v>Shijiazhuang Daguocun International Airport | China</v>
          </cell>
        </row>
        <row r="6611">
          <cell r="N6611" t="str">
            <v>Sartaneja Airport | Belize</v>
          </cell>
        </row>
        <row r="6612">
          <cell r="N6612" t="str">
            <v>Seinäjoki Airport | Finland</v>
          </cell>
        </row>
        <row r="6613">
          <cell r="N6613" t="str">
            <v>São Jorge Airport | Portugal</v>
          </cell>
        </row>
        <row r="6614">
          <cell r="N6614" t="str">
            <v>Fairchild Air Force Base | United States</v>
          </cell>
        </row>
        <row r="6615">
          <cell r="N6615" t="str">
            <v>Robert L. Bradshaw International Airport | Saint Kitts and Nevis</v>
          </cell>
        </row>
        <row r="6616">
          <cell r="N6616" t="str">
            <v>Suki Airport | Papua New Guinea</v>
          </cell>
        </row>
        <row r="6617">
          <cell r="N6617" t="str">
            <v>Samarkand Airport | Uzbekistan</v>
          </cell>
        </row>
        <row r="6618">
          <cell r="N6618" t="str">
            <v>Skien Airport | Norway</v>
          </cell>
        </row>
        <row r="6619">
          <cell r="N6619" t="str">
            <v>Lackland Air Force Base | United States</v>
          </cell>
        </row>
        <row r="6620">
          <cell r="N6620" t="str">
            <v>Thessaloniki Macedonia International Airport | Greece</v>
          </cell>
        </row>
        <row r="6621">
          <cell r="N6621" t="str">
            <v>Surkhet Airport | Nepal</v>
          </cell>
        </row>
        <row r="6622">
          <cell r="N6622" t="str">
            <v>Shaktoolik Airport | United States</v>
          </cell>
        </row>
        <row r="6623">
          <cell r="N6623" t="str">
            <v>Skeldon Airport | Guyana</v>
          </cell>
        </row>
        <row r="6624">
          <cell r="N6624" t="str">
            <v>Stokmarknes Skagen Airport | Norway</v>
          </cell>
        </row>
        <row r="6625">
          <cell r="N6625" t="str">
            <v>Sadiq Abubakar III International Airport | Nigeria</v>
          </cell>
        </row>
        <row r="6626">
          <cell r="N6626" t="str">
            <v>Skopje International Airport | Macedonia, the Former Yugoslav Republic of</v>
          </cell>
        </row>
        <row r="6627">
          <cell r="N6627" t="str">
            <v>Sekakes Airport | Lesotho</v>
          </cell>
        </row>
        <row r="6628">
          <cell r="N6628" t="str">
            <v>Shakiso Airport | Ethiopia</v>
          </cell>
        </row>
        <row r="6629">
          <cell r="N6629" t="str">
            <v>Skrydstrup Air Base | Denmark</v>
          </cell>
        </row>
        <row r="6630">
          <cell r="N6630" t="str">
            <v>Sialkot Airport | Pakistan</v>
          </cell>
        </row>
        <row r="6631">
          <cell r="N6631" t="str">
            <v>Skiros Airport | Greece</v>
          </cell>
        </row>
        <row r="6632">
          <cell r="N6632" t="str">
            <v>St Catherine International Airport | Egypt</v>
          </cell>
        </row>
        <row r="6633">
          <cell r="N6633" t="str">
            <v>Skwentna Airport | United States</v>
          </cell>
        </row>
        <row r="6634">
          <cell r="N6634" t="str">
            <v>Saransk Airport | Russian Federation</v>
          </cell>
        </row>
        <row r="6635">
          <cell r="N6635" t="str">
            <v>Sukkur Airport | Pakistan</v>
          </cell>
        </row>
        <row r="6636">
          <cell r="N6636" t="str">
            <v>Martin Miguel De Guemes International Airport | Argentina</v>
          </cell>
        </row>
        <row r="6637">
          <cell r="N6637" t="str">
            <v>Storm Lake Municipal Airport | United States</v>
          </cell>
        </row>
        <row r="6638">
          <cell r="N6638" t="str">
            <v>Salt Lake City International Airport | United States</v>
          </cell>
        </row>
        <row r="6639">
          <cell r="N6639" t="str">
            <v>Sliač Airport | Slovakia</v>
          </cell>
        </row>
        <row r="6640">
          <cell r="N6640" t="str">
            <v>Salem Municipal Airport/McNary Field | United States</v>
          </cell>
        </row>
        <row r="6641">
          <cell r="N6641" t="str">
            <v>Sulayel Airport | Saudi Arabia</v>
          </cell>
        </row>
        <row r="6642">
          <cell r="N6642" t="str">
            <v>Smith Field | United States</v>
          </cell>
        </row>
        <row r="6643">
          <cell r="N6643" t="str">
            <v>Sola Airport | Vanuatu</v>
          </cell>
        </row>
        <row r="6644">
          <cell r="N6644" t="str">
            <v>Solwesi Airport | Zambia</v>
          </cell>
        </row>
        <row r="6645">
          <cell r="N6645" t="str">
            <v>Solomon Airport | Australia</v>
          </cell>
        </row>
        <row r="6646">
          <cell r="N6646" t="str">
            <v>Adirondack Regional Airport | United States</v>
          </cell>
        </row>
        <row r="6647">
          <cell r="N6647" t="str">
            <v>Salalah Airport | Oman</v>
          </cell>
        </row>
        <row r="6648">
          <cell r="N6648" t="str">
            <v>Salamanca Airport | Spain</v>
          </cell>
        </row>
        <row r="6649">
          <cell r="N6649" t="str">
            <v>Salina Municipal Airport | United States</v>
          </cell>
        </row>
        <row r="6650">
          <cell r="N6650" t="str">
            <v>Salem Leckrone Airport | United States</v>
          </cell>
        </row>
        <row r="6651">
          <cell r="N6651" t="str">
            <v>Ponciano Arriaga International Airport | Mexico</v>
          </cell>
        </row>
        <row r="6652">
          <cell r="N6652" t="str">
            <v>Sleetmute Airport | United States</v>
          </cell>
        </row>
        <row r="6653">
          <cell r="N6653" t="str">
            <v>Sulphur Springs Municipal Airport | United States</v>
          </cell>
        </row>
        <row r="6654">
          <cell r="N6654" t="str">
            <v>Salida Airport Harriett Alexander Field | United States</v>
          </cell>
        </row>
        <row r="6655">
          <cell r="N6655" t="str">
            <v>George F. L. Charles Airport | Saint Lucia</v>
          </cell>
        </row>
        <row r="6656">
          <cell r="N6656" t="str">
            <v>Shimla Airport | India</v>
          </cell>
        </row>
        <row r="6657">
          <cell r="N6657" t="str">
            <v>Plan De Guadalupe International Airport | Mexico</v>
          </cell>
        </row>
        <row r="6658">
          <cell r="N6658" t="str">
            <v>Salt Cay Airport | Turks and Caicos Islands</v>
          </cell>
        </row>
        <row r="6659">
          <cell r="N6659" t="str">
            <v>Salekhard Airport | Russian Federation</v>
          </cell>
        </row>
        <row r="6660">
          <cell r="N6660" t="str">
            <v>Marechal Cunha Machado International Airport | Brazil</v>
          </cell>
        </row>
        <row r="6661">
          <cell r="N6661" t="str">
            <v>Santa Maria Airport | Portugal</v>
          </cell>
        </row>
        <row r="6662">
          <cell r="N6662" t="str">
            <v>Franco Bianco Airport | Chile</v>
          </cell>
        </row>
        <row r="6663">
          <cell r="N6663" t="str">
            <v>Smith Field | United States</v>
          </cell>
        </row>
        <row r="6664">
          <cell r="N6664" t="str">
            <v>Lake Cumberland Regional Airport | United States</v>
          </cell>
        </row>
        <row r="6665">
          <cell r="N6665" t="str">
            <v>Sacramento International Airport | United States</v>
          </cell>
        </row>
        <row r="6666">
          <cell r="N6666" t="str">
            <v>Santa Maria Airport | Peru</v>
          </cell>
        </row>
        <row r="6667">
          <cell r="N6667" t="str">
            <v>Sapmanga Airport | Papua New Guinea</v>
          </cell>
        </row>
        <row r="6668">
          <cell r="N6668" t="str">
            <v>Samos Airport | Greece</v>
          </cell>
        </row>
        <row r="6669">
          <cell r="N6669" t="str">
            <v>Sim Airport | Papua New Guinea</v>
          </cell>
        </row>
        <row r="6670">
          <cell r="N6670" t="str">
            <v>St Michael Airport | United States</v>
          </cell>
        </row>
        <row r="6671">
          <cell r="N6671" t="str">
            <v>Stella Maris Airport | Bahamas</v>
          </cell>
        </row>
        <row r="6672">
          <cell r="N6672" t="str">
            <v>Semporna Airport | Malaysia</v>
          </cell>
        </row>
        <row r="6673">
          <cell r="N6673" t="str">
            <v>Lemhi County Airport | United States</v>
          </cell>
        </row>
        <row r="6674">
          <cell r="N6674" t="str">
            <v>Santa Monica Municipal Airport | United States</v>
          </cell>
        </row>
        <row r="6675">
          <cell r="N6675" t="str">
            <v>Stockholm Airport | Papua New Guinea</v>
          </cell>
        </row>
        <row r="6676">
          <cell r="N6676" t="str">
            <v>Sampit(Hasan) Airport | Indonesia</v>
          </cell>
        </row>
        <row r="6677">
          <cell r="N6677" t="str">
            <v>Simón Bolívar International Airport | Colombia</v>
          </cell>
        </row>
        <row r="6678">
          <cell r="N6678" t="str">
            <v>Sainte Marie Airport | Madagascar</v>
          </cell>
        </row>
        <row r="6679">
          <cell r="N6679" t="str">
            <v>Adolino Bedin Regional Airport | Brazil</v>
          </cell>
        </row>
        <row r="6680">
          <cell r="N6680" t="str">
            <v>Sheep Mountain Airport | United States</v>
          </cell>
        </row>
        <row r="6681">
          <cell r="N6681" t="str">
            <v>Samedan Airport | Switzerland</v>
          </cell>
        </row>
        <row r="6682">
          <cell r="N6682" t="str">
            <v>Smara Airport | Western Sahara</v>
          </cell>
        </row>
        <row r="6683">
          <cell r="N6683" t="str">
            <v>Santa Maria Pub/Capt G Allan Hancock Field | United States</v>
          </cell>
        </row>
        <row r="6684">
          <cell r="N6684" t="str">
            <v>Simenti Airport | Senegal</v>
          </cell>
        </row>
        <row r="6685">
          <cell r="N6685" t="str">
            <v>Stoelmanseiland Airport | Suriname</v>
          </cell>
        </row>
        <row r="6686">
          <cell r="N6686" t="str">
            <v>John Wayne Airport-Orange County Airport | United States</v>
          </cell>
        </row>
        <row r="6687">
          <cell r="N6687" t="str">
            <v>Snake Bay Airport | Australia</v>
          </cell>
        </row>
        <row r="6688">
          <cell r="N6688" t="str">
            <v>General Ulpiano Paez Airport | Ecuador</v>
          </cell>
        </row>
        <row r="6689">
          <cell r="N6689" t="str">
            <v>Preguiça Airport | Cape Verde</v>
          </cell>
        </row>
        <row r="6690">
          <cell r="N6690" t="str">
            <v>Sub Teniente Nestor Arias Airport | Venezuela, Bolivarian Republic of</v>
          </cell>
        </row>
        <row r="6691">
          <cell r="N6691" t="str">
            <v>Capitán Av. Juan Cochamanidis S. Airport | Bolivia, Plurinational State of</v>
          </cell>
        </row>
        <row r="6692">
          <cell r="N6692" t="str">
            <v>Stanthorpe Airport | Australia</v>
          </cell>
        </row>
        <row r="6693">
          <cell r="N6693" t="str">
            <v>Greenville Sinoe Airport | Liberia</v>
          </cell>
        </row>
        <row r="6694">
          <cell r="N6694" t="str">
            <v>San Julian Air Base | Cuba</v>
          </cell>
        </row>
        <row r="6695">
          <cell r="N6695" t="str">
            <v>Winston Field | United States</v>
          </cell>
        </row>
        <row r="6696">
          <cell r="N6696" t="str">
            <v>Shawnee Regional Airport | United States</v>
          </cell>
        </row>
        <row r="6697">
          <cell r="N6697" t="str">
            <v>San Ignacio de Moxos Airport | Bolivia, Plurinational State of</v>
          </cell>
        </row>
        <row r="6698">
          <cell r="N6698" t="str">
            <v>Shannon Airport | Ireland</v>
          </cell>
        </row>
        <row r="6699">
          <cell r="N6699" t="str">
            <v>Sakon Nakhon Airport | Thailand</v>
          </cell>
        </row>
        <row r="6700">
          <cell r="N6700" t="str">
            <v>St Paul Island Airport | United States</v>
          </cell>
        </row>
        <row r="6701">
          <cell r="N6701" t="str">
            <v>San Quintín Military Airstrip | Mexico</v>
          </cell>
        </row>
        <row r="6702">
          <cell r="N6702" t="str">
            <v>Saint-Nazaire-Montoir Airport | France</v>
          </cell>
        </row>
        <row r="6703">
          <cell r="N6703" t="str">
            <v>Salinas Municipal Airport | United States</v>
          </cell>
        </row>
        <row r="6704">
          <cell r="N6704" t="str">
            <v>Las Cruces Airport | Colombia</v>
          </cell>
        </row>
        <row r="6705">
          <cell r="N6705" t="str">
            <v>Abel Santamaria Airport | Cuba</v>
          </cell>
        </row>
        <row r="6706">
          <cell r="N6706" t="str">
            <v>Santa Elena de Uairen Airport | Venezuela, Bolivarian Republic of</v>
          </cell>
        </row>
        <row r="6707">
          <cell r="N6707" t="str">
            <v>Thandwe Airport | Myanmar</v>
          </cell>
        </row>
        <row r="6708">
          <cell r="N6708" t="str">
            <v>Semnan Municipal Airport | Iran, Islamic Republic of</v>
          </cell>
        </row>
        <row r="6709">
          <cell r="N6709" t="str">
            <v>Sidney Municipal-Lloyd W Carr Field | United States</v>
          </cell>
        </row>
        <row r="6710">
          <cell r="N6710" t="str">
            <v>Santa Cruz Air Force Base | Brazil</v>
          </cell>
        </row>
        <row r="6711">
          <cell r="N6711" t="str">
            <v>Sóc Trăng Airport | Viet Nam</v>
          </cell>
        </row>
        <row r="6712">
          <cell r="N6712" t="str">
            <v>Hévíz-Balaton Airport | Hungary</v>
          </cell>
        </row>
        <row r="6713">
          <cell r="N6713" t="str">
            <v>Adi Sumarmo Wiryokusumo Airport | Indonesia</v>
          </cell>
        </row>
        <row r="6714">
          <cell r="N6714" t="str">
            <v>Sorocaba Airport | Brazil</v>
          </cell>
        </row>
        <row r="6715">
          <cell r="N6715" t="str">
            <v>Souanke Airport | Congo</v>
          </cell>
        </row>
        <row r="6716">
          <cell r="N6716" t="str">
            <v>Sofia Airport | Bulgaria</v>
          </cell>
        </row>
        <row r="6717">
          <cell r="N6717" t="str">
            <v>Sogndal Airport | Norway</v>
          </cell>
        </row>
        <row r="6718">
          <cell r="N6718" t="str">
            <v>Solita Airport | Colombia</v>
          </cell>
        </row>
        <row r="6719">
          <cell r="N6719" t="str">
            <v>Sørkjosen Airport | Norway</v>
          </cell>
        </row>
        <row r="6720">
          <cell r="N6720" t="str">
            <v>Semonkong Airport | Lesotho</v>
          </cell>
        </row>
        <row r="6721">
          <cell r="N6721" t="str">
            <v>Solomon State Field | United States</v>
          </cell>
        </row>
        <row r="6722">
          <cell r="N6722" t="str">
            <v>San Tomé Airport | Venezuela, Bolivarian Republic of</v>
          </cell>
        </row>
        <row r="6723">
          <cell r="N6723" t="str">
            <v>Santo Pekoa International Airport | Vanuatu</v>
          </cell>
        </row>
        <row r="6724">
          <cell r="N6724" t="str">
            <v>Söderhamn Airport | Sweden</v>
          </cell>
        </row>
        <row r="6725">
          <cell r="N6725" t="str">
            <v>Moore County Airport | United States</v>
          </cell>
        </row>
        <row r="6726">
          <cell r="N6726" t="str">
            <v>Dominique Edward Osok Airport | Indonesia</v>
          </cell>
        </row>
        <row r="6727">
          <cell r="N6727" t="str">
            <v>Al Thaurah Airport | Syrian Arab Republic</v>
          </cell>
        </row>
        <row r="6728">
          <cell r="N6728" t="str">
            <v>Sodankyla Airport | Finland</v>
          </cell>
        </row>
        <row r="6729">
          <cell r="N6729" t="str">
            <v>Southampton Airport | United Kingdom</v>
          </cell>
        </row>
        <row r="6730">
          <cell r="N6730" t="str">
            <v>Seldovia Airport | United States</v>
          </cell>
        </row>
        <row r="6731">
          <cell r="N6731" t="str">
            <v>Show Low Regional Airport | United States</v>
          </cell>
        </row>
        <row r="6732">
          <cell r="N6732" t="str">
            <v>Alberto Lleras Camargo Airport | Colombia</v>
          </cell>
        </row>
        <row r="6733">
          <cell r="N6733" t="str">
            <v>Stronsay Airport | United Kingdom</v>
          </cell>
        </row>
        <row r="6734">
          <cell r="N6734" t="str">
            <v>Solenzara (BA 126) Air Base | France</v>
          </cell>
        </row>
        <row r="6735">
          <cell r="N6735" t="str">
            <v>Spartanburg Downtown Memorial Airport | United States</v>
          </cell>
        </row>
        <row r="6736">
          <cell r="N6736" t="str">
            <v>La Palma Airport | Spain</v>
          </cell>
        </row>
        <row r="6737">
          <cell r="N6737" t="str">
            <v>Saidpur Airport | Bangladesh</v>
          </cell>
        </row>
        <row r="6738">
          <cell r="N6738" t="str">
            <v>Sepulot Airport | Malaysia</v>
          </cell>
        </row>
        <row r="6739">
          <cell r="N6739" t="str">
            <v>Black Hills Airport-Clyde Ice Field | United States</v>
          </cell>
        </row>
        <row r="6740">
          <cell r="N6740" t="str">
            <v>Albert Whitted Airport | United States</v>
          </cell>
        </row>
        <row r="6741">
          <cell r="N6741" t="str">
            <v>Sopu Airport | Papua New Guinea</v>
          </cell>
        </row>
        <row r="6742">
          <cell r="N6742" t="str">
            <v>Abraham Lincoln Capital Airport | United States</v>
          </cell>
        </row>
        <row r="6743">
          <cell r="N6743" t="str">
            <v>Sparti Airport | Greece</v>
          </cell>
        </row>
        <row r="6744">
          <cell r="N6744" t="str">
            <v>Spangdahlem Air Base | Germany</v>
          </cell>
        </row>
        <row r="6745">
          <cell r="N6745" t="str">
            <v>Saipan International Airport | Northern Mariana Islands</v>
          </cell>
        </row>
        <row r="6746">
          <cell r="N6746" t="str">
            <v>Menongue Airport | Angola</v>
          </cell>
        </row>
        <row r="6747">
          <cell r="N6747" t="str">
            <v>San Pedro Airport | Belize</v>
          </cell>
        </row>
        <row r="6748">
          <cell r="N6748" t="str">
            <v>Sheppard Air Force Base-Wichita Falls Municipal Airport | United States</v>
          </cell>
        </row>
        <row r="6749">
          <cell r="N6749" t="str">
            <v>Sipitang Airport | Malaysia</v>
          </cell>
        </row>
        <row r="6750">
          <cell r="N6750" t="str">
            <v>Split Airport | Croatia</v>
          </cell>
        </row>
        <row r="6751">
          <cell r="N6751" t="str">
            <v>Sepik Plains Airport | Papua New Guinea</v>
          </cell>
        </row>
        <row r="6752">
          <cell r="N6752" t="str">
            <v>Spencer Municipal Airport | United States</v>
          </cell>
        </row>
        <row r="6753">
          <cell r="N6753" t="str">
            <v>Sphinx International Airport | Egypt</v>
          </cell>
        </row>
        <row r="6754">
          <cell r="N6754" t="str">
            <v>San Pedro Airport | Côte d'Ivoire</v>
          </cell>
        </row>
        <row r="6755">
          <cell r="N6755" t="str">
            <v>Springdale Municipal Airport | United States</v>
          </cell>
        </row>
        <row r="6756">
          <cell r="N6756" t="str">
            <v>Santa Ynez Airport | United States</v>
          </cell>
        </row>
        <row r="6757">
          <cell r="N6757" t="str">
            <v>Santa Ana Airport | Colombia</v>
          </cell>
        </row>
        <row r="6758">
          <cell r="N6758" t="str">
            <v>Southern Cross Airport | Australia</v>
          </cell>
        </row>
        <row r="6759">
          <cell r="N6759" t="str">
            <v>Shangrao Sanqingshan Airport | China</v>
          </cell>
        </row>
        <row r="6760">
          <cell r="N6760" t="str">
            <v>San Luis De Palenque Airport | Colombia</v>
          </cell>
        </row>
        <row r="6761">
          <cell r="N6761" t="str">
            <v>Solano Airport | Colombia</v>
          </cell>
        </row>
        <row r="6762">
          <cell r="N6762" t="str">
            <v>Sintang(Susilo) Airport | Indonesia</v>
          </cell>
        </row>
        <row r="6763">
          <cell r="N6763" t="str">
            <v>Na-San Airport | Viet Nam</v>
          </cell>
        </row>
        <row r="6764">
          <cell r="N6764" t="str">
            <v>Whiteside County Airport-Joseph H Bittorf Field | United States</v>
          </cell>
        </row>
        <row r="6765">
          <cell r="N6765" t="str">
            <v>Shaxian Airport | China</v>
          </cell>
        </row>
        <row r="6766">
          <cell r="N6766" t="str">
            <v>Sidi Barrani Airport | Egypt</v>
          </cell>
        </row>
        <row r="6767">
          <cell r="N6767" t="str">
            <v>San Carlos Airport | United States</v>
          </cell>
        </row>
        <row r="6768">
          <cell r="N6768" t="str">
            <v>São Miguel do Araguaia Airport | Brazil</v>
          </cell>
        </row>
        <row r="6769">
          <cell r="N6769" t="str">
            <v>Emalamo Sanana Airport | Indonesia</v>
          </cell>
        </row>
        <row r="6770">
          <cell r="N6770" t="str">
            <v>Storuman Airport | Sweden</v>
          </cell>
        </row>
        <row r="6771">
          <cell r="N6771" t="str">
            <v>Šiauliai International Airport | Lithuania</v>
          </cell>
        </row>
        <row r="6772">
          <cell r="N6772" t="str">
            <v>Soroako Airport | Indonesia</v>
          </cell>
        </row>
        <row r="6773">
          <cell r="N6773" t="str">
            <v>Matthew Spain Airport | Belize</v>
          </cell>
        </row>
        <row r="6774">
          <cell r="N6774" t="str">
            <v>China Strait Airstrip | Papua New Guinea</v>
          </cell>
        </row>
        <row r="6775">
          <cell r="N6775" t="str">
            <v>Saposoa Airport | Peru</v>
          </cell>
        </row>
        <row r="6776">
          <cell r="N6776" t="str">
            <v>Sequim Valley Airport | United States</v>
          </cell>
        </row>
        <row r="6777">
          <cell r="N6777" t="str">
            <v>Skive Airport | Denmark</v>
          </cell>
        </row>
        <row r="6778">
          <cell r="N6778" t="str">
            <v>São Miguel do Oeste Airport | Brazil</v>
          </cell>
        </row>
        <row r="6779">
          <cell r="N6779" t="str">
            <v>São Lourenço do Sul Airport | Brazil</v>
          </cell>
        </row>
        <row r="6780">
          <cell r="N6780" t="str">
            <v>RAF Scampton | United Kingdom</v>
          </cell>
        </row>
        <row r="6781">
          <cell r="N6781" t="str">
            <v>Santa Rosa Airport | Brazil</v>
          </cell>
        </row>
        <row r="6782">
          <cell r="N6782" t="str">
            <v>Santa Rosa De Yacuma Airport | Bolivia, Plurinational State of</v>
          </cell>
        </row>
        <row r="6783">
          <cell r="N6783" t="str">
            <v>San Ramón Airport | Bolivia, Plurinational State of</v>
          </cell>
        </row>
        <row r="6784">
          <cell r="N6784" t="str">
            <v>Alcantarí Airport | Bolivia, Plurinational State of</v>
          </cell>
        </row>
        <row r="6785">
          <cell r="N6785" t="str">
            <v>Achmad Yani Airport | Indonesia</v>
          </cell>
        </row>
        <row r="6786">
          <cell r="N6786" t="str">
            <v>Sarh Airport | Chad</v>
          </cell>
        </row>
        <row r="6787">
          <cell r="N6787" t="str">
            <v>Capitán Av. German Quiroga G. Airport | Bolivia, Plurinational State of</v>
          </cell>
        </row>
        <row r="6788">
          <cell r="N6788" t="str">
            <v>Palo Verde Airport | Mexico</v>
          </cell>
        </row>
        <row r="6789">
          <cell r="N6789" t="str">
            <v>Sandringham Airport | Australia</v>
          </cell>
        </row>
        <row r="6790">
          <cell r="N6790" t="str">
            <v>Strahan Airport | Australia</v>
          </cell>
        </row>
        <row r="6791">
          <cell r="N6791" t="str">
            <v>Santana Ramos Airport | Colombia</v>
          </cell>
        </row>
        <row r="6792">
          <cell r="N6792" t="str">
            <v>Stord Airport | Norway</v>
          </cell>
        </row>
        <row r="6793">
          <cell r="N6793" t="str">
            <v>Sarasota Bradenton International Airport | United States</v>
          </cell>
        </row>
        <row r="6794">
          <cell r="N6794" t="str">
            <v>Dunwich Airport | Australia</v>
          </cell>
        </row>
        <row r="6795">
          <cell r="N6795" t="str">
            <v>San Marcos Airport | Colombia</v>
          </cell>
        </row>
        <row r="6796">
          <cell r="N6796" t="str">
            <v>Soroti Airport | Uganda</v>
          </cell>
        </row>
        <row r="6797">
          <cell r="N6797" t="str">
            <v>Stony River 2 Airport | United States</v>
          </cell>
        </row>
        <row r="6798">
          <cell r="N6798" t="str">
            <v>Mid-Carolina Regional Airport | United States</v>
          </cell>
        </row>
        <row r="6799">
          <cell r="N6799" t="str">
            <v>Gardabya Airport | Libya</v>
          </cell>
        </row>
        <row r="6800">
          <cell r="N6800" t="str">
            <v>Dasht-e Naz Airport | Iran, Islamic Republic of</v>
          </cell>
        </row>
        <row r="6801">
          <cell r="N6801" t="str">
            <v>El Trompillo Airport | Bolivia, Plurinational State of</v>
          </cell>
        </row>
        <row r="6802">
          <cell r="N6802" t="str">
            <v>Deputado Luiz Eduardo Magalhães International Airport | Brazil</v>
          </cell>
        </row>
        <row r="6803">
          <cell r="N6803" t="str">
            <v>Shaw Air Force Base | United States</v>
          </cell>
        </row>
        <row r="6804">
          <cell r="N6804" t="str">
            <v>Víctor Lafón Airport | Chile</v>
          </cell>
        </row>
        <row r="6805">
          <cell r="N6805" t="str">
            <v>Solapur Airport | India</v>
          </cell>
        </row>
        <row r="6806">
          <cell r="N6806" t="str">
            <v>Stinson Municipal Airport | United States</v>
          </cell>
        </row>
        <row r="6807">
          <cell r="N6807" t="str">
            <v>Malabo Airport | Equatorial Guinea</v>
          </cell>
        </row>
        <row r="6808">
          <cell r="N6808" t="str">
            <v>Sharm El Sheikh International Airport | Egypt</v>
          </cell>
        </row>
        <row r="6809">
          <cell r="N6809" t="str">
            <v>St Simons Island Airport | United States</v>
          </cell>
        </row>
        <row r="6810">
          <cell r="N6810" t="str">
            <v>Sandnessjøen Airport (Stokka) | Norway</v>
          </cell>
        </row>
        <row r="6811">
          <cell r="N6811" t="str">
            <v>Sturt Creek Airport | Australia</v>
          </cell>
        </row>
        <row r="6812">
          <cell r="N6812" t="str">
            <v>Santa Rosalia Airport | Colombia</v>
          </cell>
        </row>
        <row r="6813">
          <cell r="N6813" t="str">
            <v>Seoul Air Base (K-16) | Korea, Republic of</v>
          </cell>
        </row>
        <row r="6814">
          <cell r="N6814" t="str">
            <v>São Lourenço Airport | Brazil</v>
          </cell>
        </row>
        <row r="6815">
          <cell r="N6815" t="str">
            <v>Silver Plains Airport | Australia</v>
          </cell>
        </row>
        <row r="6816">
          <cell r="N6816" t="str">
            <v>La Sarre Airport | Canada</v>
          </cell>
        </row>
        <row r="6817">
          <cell r="N6817" t="str">
            <v>Sara Airport | Vanuatu</v>
          </cell>
        </row>
        <row r="6818">
          <cell r="N6818" t="str">
            <v>Siassi Airport | Papua New Guinea</v>
          </cell>
        </row>
        <row r="6819">
          <cell r="N6819" t="str">
            <v>Santa Teresita Airport | Argentina</v>
          </cell>
        </row>
        <row r="6820">
          <cell r="N6820" t="str">
            <v>Siasi Airport | Philippines</v>
          </cell>
        </row>
        <row r="6821">
          <cell r="N6821" t="str">
            <v>Stuart Island Airpark | United States</v>
          </cell>
        </row>
        <row r="6822">
          <cell r="N6822" t="str">
            <v>Singita Safari Lodge Airport | South Africa</v>
          </cell>
        </row>
        <row r="6823">
          <cell r="N6823" t="str">
            <v>Mbanza Congo Airport | Angola</v>
          </cell>
        </row>
        <row r="6824">
          <cell r="N6824" t="str">
            <v>Base Aérea de Santos Airport | Brazil</v>
          </cell>
        </row>
        <row r="6825">
          <cell r="N6825" t="str">
            <v>Stauning Airport | Denmark</v>
          </cell>
        </row>
        <row r="6826">
          <cell r="N6826" t="str">
            <v>Santa Bárbara del Zulia Airport | Venezuela, Bolivarian Republic of</v>
          </cell>
        </row>
        <row r="6827">
          <cell r="N6827" t="str">
            <v>St Cloud Regional Airport | United States</v>
          </cell>
        </row>
        <row r="6828">
          <cell r="N6828" t="str">
            <v>Mayor Buenaventura Vivas International Airport | Venezuela, Bolivarian Republic of</v>
          </cell>
        </row>
        <row r="6829">
          <cell r="N6829" t="str">
            <v>Stevens Point Municipal Airport | United States</v>
          </cell>
        </row>
        <row r="6830">
          <cell r="N6830" t="str">
            <v>St George Airport | United States</v>
          </cell>
        </row>
        <row r="6831">
          <cell r="N6831" t="str">
            <v>Strathmore Airport | Australia</v>
          </cell>
        </row>
        <row r="6832">
          <cell r="N6832" t="str">
            <v>Cibao International Airport | Dominican Republic</v>
          </cell>
        </row>
        <row r="6833">
          <cell r="N6833" t="str">
            <v>Rosecrans Memorial Airport | United States</v>
          </cell>
        </row>
        <row r="6834">
          <cell r="N6834" t="str">
            <v>Sterling Municipal Airport | United States</v>
          </cell>
        </row>
        <row r="6835">
          <cell r="N6835" t="str">
            <v>St Louis Lambert International Airport | United States</v>
          </cell>
        </row>
        <row r="6836">
          <cell r="N6836" t="str">
            <v>Maestro Wilson Fonseca Airport | Brazil</v>
          </cell>
        </row>
        <row r="6837">
          <cell r="N6837" t="str">
            <v>London Stansted Airport | United Kingdom</v>
          </cell>
        </row>
        <row r="6838">
          <cell r="N6838" t="str">
            <v>St Paul Downtown Holman Field | United States</v>
          </cell>
        </row>
        <row r="6839">
          <cell r="N6839" t="str">
            <v>St Marys Municipal Airport | United States</v>
          </cell>
        </row>
        <row r="6840">
          <cell r="N6840" t="str">
            <v>Stuttgart Airport | Germany</v>
          </cell>
        </row>
        <row r="6841">
          <cell r="N6841" t="str">
            <v>Charles M. Schulz Sonoma County Airport | United States</v>
          </cell>
        </row>
        <row r="6842">
          <cell r="N6842" t="str">
            <v>Cyril E. King Airport | Virgin Islands, U.S.</v>
          </cell>
        </row>
        <row r="6843">
          <cell r="N6843" t="str">
            <v>Santa Cruz Airport | Belize</v>
          </cell>
        </row>
        <row r="6844">
          <cell r="N6844" t="str">
            <v>Surat Airport | India</v>
          </cell>
        </row>
        <row r="6845">
          <cell r="N6845" t="str">
            <v>Stavropol Shpakovskoye Airport | Russian Federation</v>
          </cell>
        </row>
        <row r="6846">
          <cell r="N6846" t="str">
            <v>Henry E Rohlsen Airport | Virgin Islands, U.S.</v>
          </cell>
        </row>
        <row r="6847">
          <cell r="N6847" t="str">
            <v>Nueva Hesperides International Airport | Uruguay</v>
          </cell>
        </row>
        <row r="6848">
          <cell r="N6848" t="str">
            <v>Santa Terezinha Airport | Brazil</v>
          </cell>
        </row>
        <row r="6849">
          <cell r="N6849" t="str">
            <v>Witham Field | United States</v>
          </cell>
        </row>
        <row r="6850">
          <cell r="N6850" t="str">
            <v>Juanda International Airport | Indonesia</v>
          </cell>
        </row>
        <row r="6851">
          <cell r="N6851" t="str">
            <v>Stroud Municipal Airport | United States</v>
          </cell>
        </row>
        <row r="6852">
          <cell r="N6852" t="str">
            <v>Door County Cherryland Airport | United States</v>
          </cell>
        </row>
        <row r="6853">
          <cell r="N6853" t="str">
            <v>Lamezia Terme Airport | Italy</v>
          </cell>
        </row>
        <row r="6854">
          <cell r="N6854" t="str">
            <v>Surigao Airport | Philippines</v>
          </cell>
        </row>
        <row r="6855">
          <cell r="N6855" t="str">
            <v>Sur Airport | Oman</v>
          </cell>
        </row>
        <row r="6856">
          <cell r="N6856" t="str">
            <v>Sukhumi Dranda Airport | Georgia</v>
          </cell>
        </row>
        <row r="6857">
          <cell r="N6857" t="str">
            <v>Satu Mare Airport | Romania</v>
          </cell>
        </row>
        <row r="6858">
          <cell r="N6858" t="str">
            <v>Sakkyryr Airport | Russian Federation</v>
          </cell>
        </row>
        <row r="6859">
          <cell r="N6859" t="str">
            <v>Sui Airport | Pakistan</v>
          </cell>
        </row>
        <row r="6860">
          <cell r="N6860" t="str">
            <v>Sumter Airport | United States</v>
          </cell>
        </row>
        <row r="6861">
          <cell r="N6861" t="str">
            <v>Friedman Memorial Airport | United States</v>
          </cell>
        </row>
        <row r="6862">
          <cell r="N6862" t="str">
            <v>Sunriver Airport | United States</v>
          </cell>
        </row>
        <row r="6863">
          <cell r="N6863" t="str">
            <v>Trunojoyo Airport | Indonesia</v>
          </cell>
        </row>
        <row r="6864">
          <cell r="N6864" t="str">
            <v>Sucua Airport | Ecuador</v>
          </cell>
        </row>
        <row r="6865">
          <cell r="N6865" t="str">
            <v>Summer Beaver Airport | Canada</v>
          </cell>
        </row>
        <row r="6866">
          <cell r="N6866" t="str">
            <v>Spirit of St Louis Airport | United States</v>
          </cell>
        </row>
        <row r="6867">
          <cell r="N6867" t="str">
            <v>Sumbawanga Airport | Tanzania, United Republic of</v>
          </cell>
        </row>
        <row r="6868">
          <cell r="N6868" t="str">
            <v>Travis Air Force Base | United States</v>
          </cell>
        </row>
        <row r="6869">
          <cell r="N6869" t="str">
            <v>Nausori International Airport | Fiji</v>
          </cell>
        </row>
        <row r="6870">
          <cell r="N6870" t="str">
            <v>Richard I Bong Airport | United States</v>
          </cell>
        </row>
        <row r="6871">
          <cell r="N6871" t="str">
            <v>Sioux Gateway Airport/Brigadier General Bud Day Field | United States</v>
          </cell>
        </row>
        <row r="6872">
          <cell r="N6872" t="str">
            <v>Suntar Airport | Russian Federation</v>
          </cell>
        </row>
        <row r="6873">
          <cell r="N6873" t="str">
            <v>Savoonga Airport | United States</v>
          </cell>
        </row>
        <row r="6874">
          <cell r="N6874" t="str">
            <v>Sambava Airport | Madagascar</v>
          </cell>
        </row>
        <row r="6875">
          <cell r="N6875" t="str">
            <v>Grant County Airport | United States</v>
          </cell>
        </row>
        <row r="6876">
          <cell r="N6876" t="str">
            <v>Argyle International Airport | Saint Vincent and the Grenadines</v>
          </cell>
        </row>
        <row r="6877">
          <cell r="N6877" t="str">
            <v>Susanville Municipal Airport | United States</v>
          </cell>
        </row>
        <row r="6878">
          <cell r="N6878" t="str">
            <v>Savé Airport | Benin</v>
          </cell>
        </row>
        <row r="6879">
          <cell r="N6879" t="str">
            <v>Stavanger Airport Sola | Norway</v>
          </cell>
        </row>
        <row r="6880">
          <cell r="N6880" t="str">
            <v>Statesville Regional Airport | United States</v>
          </cell>
        </row>
        <row r="6881">
          <cell r="N6881" t="str">
            <v>Eduardo Falla Solano Airport | Colombia</v>
          </cell>
        </row>
        <row r="6882">
          <cell r="N6882" t="str">
            <v>Svolvær Helle Airport | Norway</v>
          </cell>
        </row>
        <row r="6883">
          <cell r="N6883" t="str">
            <v>Silver Creek Airport | Belize</v>
          </cell>
        </row>
        <row r="6884">
          <cell r="N6884" t="str">
            <v>Savonlinna Airport | Finland</v>
          </cell>
        </row>
        <row r="6885">
          <cell r="N6885" t="str">
            <v>Hunter Army Air Field | United States</v>
          </cell>
        </row>
        <row r="6886">
          <cell r="N6886" t="str">
            <v>Sheremetyevo International Airport | Russian Federation</v>
          </cell>
        </row>
        <row r="6887">
          <cell r="N6887" t="str">
            <v>Kuito Airport | Angola</v>
          </cell>
        </row>
        <row r="6888">
          <cell r="N6888" t="str">
            <v>Sevilla Airport | Spain</v>
          </cell>
        </row>
        <row r="6889">
          <cell r="N6889" t="str">
            <v>Stevens Village Airport | United States</v>
          </cell>
        </row>
        <row r="6890">
          <cell r="N6890" t="str">
            <v>Savuti Airport | Botswana</v>
          </cell>
        </row>
        <row r="6891">
          <cell r="N6891" t="str">
            <v>Savusavu Airport | Fiji</v>
          </cell>
        </row>
        <row r="6892">
          <cell r="N6892" t="str">
            <v>San Salvador de Paul Airport | Venezuela, Bolivarian Republic of</v>
          </cell>
        </row>
        <row r="6893">
          <cell r="N6893" t="str">
            <v>Sparrevohn LRRS Airport | United States</v>
          </cell>
        </row>
        <row r="6894">
          <cell r="N6894" t="str">
            <v>Koltsovo Airport | Russian Federation</v>
          </cell>
        </row>
        <row r="6895">
          <cell r="N6895" t="str">
            <v>San Antonio Del Tachira Airport | Venezuela, Bolivarian Republic of</v>
          </cell>
        </row>
        <row r="6896">
          <cell r="N6896" t="str">
            <v>Jieyang Chaoshan International Airport | China</v>
          </cell>
        </row>
        <row r="6897">
          <cell r="N6897" t="str">
            <v>Shaw River Airport | Australia</v>
          </cell>
        </row>
        <row r="6898">
          <cell r="N6898" t="str">
            <v>Stawell Airport | Australia</v>
          </cell>
        </row>
        <row r="6899">
          <cell r="N6899" t="str">
            <v>Seward Airport | United States</v>
          </cell>
        </row>
        <row r="6900">
          <cell r="N6900" t="str">
            <v>Siwea Airport | Papua New Guinea</v>
          </cell>
        </row>
        <row r="6901">
          <cell r="N6901" t="str">
            <v>New York Stewart International Airport | United States</v>
          </cell>
        </row>
        <row r="6902">
          <cell r="N6902" t="str">
            <v>Satwag Airport | Papua New Guinea</v>
          </cell>
        </row>
        <row r="6903">
          <cell r="N6903" t="str">
            <v>Swan Hill Airport | Australia</v>
          </cell>
        </row>
        <row r="6904">
          <cell r="N6904" t="str">
            <v>Southwest Bay Airport | Vanuatu</v>
          </cell>
        </row>
        <row r="6905">
          <cell r="N6905" t="str">
            <v>San Vicente Airport | Philippines</v>
          </cell>
        </row>
        <row r="6906">
          <cell r="N6906" t="str">
            <v>Sahiwal Airport | Pakistan</v>
          </cell>
        </row>
        <row r="6907">
          <cell r="N6907" t="str">
            <v>Stillwater Regional Airport | United States</v>
          </cell>
        </row>
        <row r="6908">
          <cell r="N6908" t="str">
            <v>Swakopmund Airport | Namibia</v>
          </cell>
        </row>
        <row r="6909">
          <cell r="N6909" t="str">
            <v>Sumbawa Besar Airport | Indonesia</v>
          </cell>
        </row>
        <row r="6910">
          <cell r="N6910" t="str">
            <v>Silur Airport | Papua New Guinea</v>
          </cell>
        </row>
        <row r="6911">
          <cell r="N6911" t="str">
            <v>Swansea Airport | United Kingdom</v>
          </cell>
        </row>
        <row r="6912">
          <cell r="N6912" t="str">
            <v>Strezhevoy Airport | Russian Federation</v>
          </cell>
        </row>
        <row r="6913">
          <cell r="N6913" t="str">
            <v>Suwon Airport | Korea, Republic of</v>
          </cell>
        </row>
        <row r="6914">
          <cell r="N6914" t="str">
            <v>Avenger Field | United States</v>
          </cell>
        </row>
        <row r="6915">
          <cell r="N6915" t="str">
            <v>Shakawe Airport | Botswana</v>
          </cell>
        </row>
        <row r="6916">
          <cell r="N6916" t="str">
            <v>Sitiawan Airport | Malaysia</v>
          </cell>
        </row>
        <row r="6917">
          <cell r="N6917" t="str">
            <v>Sialum Airport | Papua New Guinea</v>
          </cell>
        </row>
        <row r="6918">
          <cell r="N6918" t="str">
            <v>Strasbourg Airport | France</v>
          </cell>
        </row>
        <row r="6919">
          <cell r="N6919" t="str">
            <v>West Sale Airport | Australia</v>
          </cell>
        </row>
        <row r="6920">
          <cell r="N6920" t="str">
            <v>Berlin-Schönefeld Airport | Germany</v>
          </cell>
        </row>
        <row r="6921">
          <cell r="N6921" t="str">
            <v>Senanga Airport | Zambia</v>
          </cell>
        </row>
        <row r="6922">
          <cell r="N6922" t="str">
            <v>Sehulea Airport | Papua New Guinea</v>
          </cell>
        </row>
        <row r="6923">
          <cell r="N6923" t="str">
            <v>Sirri Island Airport | Iran, Islamic Republic of</v>
          </cell>
        </row>
        <row r="6924">
          <cell r="N6924" t="str">
            <v>Shanshan Airport | China</v>
          </cell>
        </row>
        <row r="6925">
          <cell r="N6925" t="str">
            <v>Saumlaki/Olilit Airport | Indonesia</v>
          </cell>
        </row>
        <row r="6926">
          <cell r="N6926" t="str">
            <v>Sligo Airport | Ireland</v>
          </cell>
        </row>
        <row r="6927">
          <cell r="N6927" t="str">
            <v>Princess Juliana International Airport | Sint Maarten (Dutch part)</v>
          </cell>
        </row>
        <row r="6928">
          <cell r="N6928" t="str">
            <v>Sua Pan Airport | Botswana</v>
          </cell>
        </row>
        <row r="6929">
          <cell r="N6929" t="str">
            <v>São Félix do Araguaia Airport | Brazil</v>
          </cell>
        </row>
        <row r="6930">
          <cell r="N6930" t="str">
            <v>Nunam Iqua Airport | United States</v>
          </cell>
        </row>
        <row r="6931">
          <cell r="N6931" t="str">
            <v>Soldotna Airport | United States</v>
          </cell>
        </row>
        <row r="6932">
          <cell r="N6932" t="str">
            <v>Sheikh ul Alam Airport | India</v>
          </cell>
        </row>
        <row r="6933">
          <cell r="N6933" t="str">
            <v>Sahabat [Sahabat 16] Airport | Malaysia</v>
          </cell>
        </row>
        <row r="6934">
          <cell r="N6934" t="str">
            <v>Sungai Tiang Airport | Malaysia</v>
          </cell>
        </row>
        <row r="6935">
          <cell r="N6935" t="str">
            <v>Soddu Airport | Ethiopia</v>
          </cell>
        </row>
        <row r="6936">
          <cell r="N6936" t="str">
            <v>Salem Airport | India</v>
          </cell>
        </row>
        <row r="6937">
          <cell r="N6937" t="str">
            <v>Sauren Airport | Papua New Guinea</v>
          </cell>
        </row>
        <row r="6938">
          <cell r="N6938" t="str">
            <v>São Félix do Xingu Airport | Brazil</v>
          </cell>
        </row>
        <row r="6939">
          <cell r="N6939" t="str">
            <v>Sidney Municipal Airport | United States</v>
          </cell>
        </row>
        <row r="6940">
          <cell r="N6940" t="str">
            <v>Siirt Airport | Turkey</v>
          </cell>
        </row>
        <row r="6941">
          <cell r="N6941" t="str">
            <v>Eareckson Air Station | United States</v>
          </cell>
        </row>
        <row r="6942">
          <cell r="N6942" t="str">
            <v>Seal Bay Seaplane Base | United States</v>
          </cell>
        </row>
        <row r="6943">
          <cell r="N6943" t="str">
            <v>Shiringayoc Airport | Peru</v>
          </cell>
        </row>
        <row r="6944">
          <cell r="N6944" t="str">
            <v>Sydney Kingsford Smith International Airport | Australia</v>
          </cell>
        </row>
        <row r="6945">
          <cell r="N6945" t="str">
            <v>Sadah Airport | Yemen</v>
          </cell>
        </row>
        <row r="6946">
          <cell r="N6946" t="str">
            <v>Syangboche Airport | Nepal</v>
          </cell>
        </row>
        <row r="6947">
          <cell r="N6947" t="str">
            <v>Bomar Field Shelbyville Municipal Airport | United States</v>
          </cell>
        </row>
        <row r="6948">
          <cell r="N6948" t="str">
            <v>Sirjan Airport | Iran, Islamic Republic of</v>
          </cell>
        </row>
        <row r="6949">
          <cell r="N6949" t="str">
            <v>Stykkishólmur Airport | Iceland</v>
          </cell>
        </row>
        <row r="6950">
          <cell r="N6950" t="str">
            <v>Pu'er Simao Airport | China</v>
          </cell>
        </row>
        <row r="6951">
          <cell r="N6951" t="str">
            <v>Stanton Airfield | United States</v>
          </cell>
        </row>
        <row r="6952">
          <cell r="N6952" t="str">
            <v>Shonai Airport | Japan</v>
          </cell>
        </row>
        <row r="6953">
          <cell r="N6953" t="str">
            <v>Ruben Cantu Airport | Panama</v>
          </cell>
        </row>
        <row r="6954">
          <cell r="N6954" t="str">
            <v>Tobias Bolanos International Airport | Costa Rica</v>
          </cell>
        </row>
        <row r="6955">
          <cell r="N6955" t="str">
            <v>Syracuse Hancock International Airport | United States</v>
          </cell>
        </row>
        <row r="6956">
          <cell r="N6956" t="str">
            <v>Saskylakh Airport | Russian Federation</v>
          </cell>
        </row>
        <row r="6957">
          <cell r="N6957" t="str">
            <v>Saint-Yan Airport | France</v>
          </cell>
        </row>
        <row r="6958">
          <cell r="N6958" t="str">
            <v>Warraber Island Airport | Australia</v>
          </cell>
        </row>
        <row r="6959">
          <cell r="N6959" t="str">
            <v>Sylvester Airport | United States</v>
          </cell>
        </row>
        <row r="6960">
          <cell r="N6960" t="str">
            <v>Sehwan Sharif Airport | Pakistan</v>
          </cell>
        </row>
        <row r="6961">
          <cell r="N6961" t="str">
            <v>Sanya Phoenix International Airport | China</v>
          </cell>
        </row>
        <row r="6962">
          <cell r="N6962" t="str">
            <v>Stornoway Airport | United Kingdom</v>
          </cell>
        </row>
        <row r="6963">
          <cell r="N6963" t="str">
            <v>Shiraz Shahid Dastghaib International Airport | Iran, Islamic Republic of</v>
          </cell>
        </row>
        <row r="6964">
          <cell r="N6964" t="str">
            <v>Soyo Airport | Angola</v>
          </cell>
        </row>
        <row r="6965">
          <cell r="N6965" t="str">
            <v>Sultan Abdul Aziz Shah International Airport | Malaysia</v>
          </cell>
        </row>
        <row r="6966">
          <cell r="N6966" t="str">
            <v>Semera Airport | Ethiopia</v>
          </cell>
        </row>
        <row r="6967">
          <cell r="N6967" t="str">
            <v>Samsun Çarșamba Airport | Turkey</v>
          </cell>
        </row>
        <row r="6968">
          <cell r="N6968" t="str">
            <v>Salzburg Airport | Austria</v>
          </cell>
        </row>
        <row r="6969">
          <cell r="N6969" t="str">
            <v>Zaysan Airport | Kazakhstan</v>
          </cell>
        </row>
        <row r="6970">
          <cell r="N6970" t="str">
            <v>Siguanea Airport | Cuba</v>
          </cell>
        </row>
        <row r="6971">
          <cell r="N6971" t="str">
            <v>Skukuza Airport | South Africa</v>
          </cell>
        </row>
        <row r="6972">
          <cell r="N6972" t="str">
            <v>Whiteman Air Force Base | United States</v>
          </cell>
        </row>
        <row r="6973">
          <cell r="N6973" t="str">
            <v>Sesriem Airstrip | Namibia</v>
          </cell>
        </row>
        <row r="6974">
          <cell r="N6974" t="str">
            <v>Santa Cruz Island Airport | United States</v>
          </cell>
        </row>
        <row r="6975">
          <cell r="N6975" t="str">
            <v>Santa Paula Airport | United States</v>
          </cell>
        </row>
        <row r="6976">
          <cell r="N6976" t="str">
            <v>Stara Zagora Airport | Bulgaria</v>
          </cell>
        </row>
        <row r="6977">
          <cell r="N6977" t="str">
            <v>Ryan's Creek Aerodrome | New Zealand</v>
          </cell>
        </row>
        <row r="6978">
          <cell r="N6978" t="str">
            <v>Suzhou Guangfu Airport | China</v>
          </cell>
        </row>
        <row r="6979">
          <cell r="N6979" t="str">
            <v>Schwerin Parchim Airport | Germany</v>
          </cell>
        </row>
        <row r="6980">
          <cell r="N6980" t="str">
            <v>Shenzhen Bao'an International Airport | China</v>
          </cell>
        </row>
        <row r="6981">
          <cell r="N6981" t="str">
            <v>Olsztyn-Mazury Airport | Poland</v>
          </cell>
        </row>
        <row r="6982">
          <cell r="N6982" t="str">
            <v>Szczecin-Goleniów "Solidarność" Airport | Poland</v>
          </cell>
        </row>
        <row r="6983">
          <cell r="N6983" t="str">
            <v>Tobago-Crown Point Airport | Trinidad and Tobago</v>
          </cell>
        </row>
        <row r="6984">
          <cell r="N6984" t="str">
            <v>Daniel Z. Romualdez Airport | Philippines</v>
          </cell>
        </row>
        <row r="6985">
          <cell r="N6985" t="str">
            <v>Perry Stokes Airport | United States</v>
          </cell>
        </row>
        <row r="6986">
          <cell r="N6986" t="str">
            <v>Daegu Airport | Korea, Republic of</v>
          </cell>
        </row>
        <row r="6987">
          <cell r="N6987" t="str">
            <v>Tafaraoui Airport | Algeria</v>
          </cell>
        </row>
        <row r="6988">
          <cell r="N6988" t="str">
            <v>Tagbilaran Airport | Philippines</v>
          </cell>
        </row>
        <row r="6989">
          <cell r="N6989" t="str">
            <v>Tanna Airport | Vanuatu</v>
          </cell>
        </row>
        <row r="6990">
          <cell r="N6990" t="str">
            <v>Ta'izz International Airport | Yemen</v>
          </cell>
        </row>
        <row r="6991">
          <cell r="N6991" t="str">
            <v>Tadji Airport | Papua New Guinea</v>
          </cell>
        </row>
        <row r="6992">
          <cell r="N6992" t="str">
            <v>Takamatsu Airport | Japan</v>
          </cell>
        </row>
        <row r="6993">
          <cell r="N6993" t="str">
            <v>Ralph M Calhoun Memorial Airport | United States</v>
          </cell>
        </row>
        <row r="6994">
          <cell r="N6994" t="str">
            <v>General Francisco Javier Mina International Airport | Mexico</v>
          </cell>
        </row>
        <row r="6995">
          <cell r="N6995" t="str">
            <v>Tangalooma Airport | Australia</v>
          </cell>
        </row>
        <row r="6996">
          <cell r="N6996" t="str">
            <v>Liuting Airport | China</v>
          </cell>
        </row>
        <row r="6997">
          <cell r="N6997" t="str">
            <v>Tapachula International Airport | Mexico</v>
          </cell>
        </row>
        <row r="6998">
          <cell r="N6998" t="str">
            <v>Tarcoola Airport | Australia</v>
          </cell>
        </row>
        <row r="6999">
          <cell r="N6999" t="str">
            <v>Taranto-Grottaglie "Marcello Arlotta" Airport | Italy</v>
          </cell>
        </row>
        <row r="7000">
          <cell r="N7000" t="str">
            <v>Tashkent International Airport | Uzbekistan</v>
          </cell>
        </row>
        <row r="7001">
          <cell r="N7001" t="str">
            <v>Poprad-Tatry Airport | Slovakia</v>
          </cell>
        </row>
        <row r="7002">
          <cell r="N7002" t="str">
            <v>Tauramena Airport | Colombia</v>
          </cell>
        </row>
        <row r="7003">
          <cell r="N7003" t="str">
            <v>Tau Airport | American Samoa</v>
          </cell>
        </row>
        <row r="7004">
          <cell r="N7004" t="str">
            <v>Tacuarembo Airport | Uruguay</v>
          </cell>
        </row>
        <row r="7005">
          <cell r="N7005" t="str">
            <v>Taliabu Island Airport | Indonesia</v>
          </cell>
        </row>
        <row r="7006">
          <cell r="N7006" t="str">
            <v>Tartu Airport | Estonia</v>
          </cell>
        </row>
        <row r="7007">
          <cell r="N7007" t="str">
            <v>Dașoguz Airport | Turkmenistan</v>
          </cell>
        </row>
        <row r="7008">
          <cell r="N7008" t="str">
            <v>Dong Tac Airport | Viet Nam</v>
          </cell>
        </row>
        <row r="7009">
          <cell r="N7009" t="str">
            <v>Tuba City Airport | United States</v>
          </cell>
        </row>
        <row r="7010">
          <cell r="N7010" t="str">
            <v>Timbunke Airport | Papua New Guinea</v>
          </cell>
        </row>
        <row r="7011">
          <cell r="N7011" t="str">
            <v>Tabiteuea North Airport | Kiribati</v>
          </cell>
        </row>
        <row r="7012">
          <cell r="N7012" t="str">
            <v>Tabubil Airport | Papua New Guinea</v>
          </cell>
        </row>
        <row r="7013">
          <cell r="N7013" t="str">
            <v>Tugdan Airport | Philippines</v>
          </cell>
        </row>
        <row r="7014">
          <cell r="N7014" t="str">
            <v>New Bight Airport | Bahamas</v>
          </cell>
        </row>
        <row r="7015">
          <cell r="N7015" t="str">
            <v>Tabarka 7 Novembre Airport | Tunisia</v>
          </cell>
        </row>
        <row r="7016">
          <cell r="N7016" t="str">
            <v>Timber Creek Airport | Australia</v>
          </cell>
        </row>
        <row r="7017">
          <cell r="N7017" t="str">
            <v>Tableland Homestead Airport | Australia</v>
          </cell>
        </row>
        <row r="7018">
          <cell r="N7018" t="str">
            <v>Tumbang Samba Airport | Indonesia</v>
          </cell>
        </row>
        <row r="7019">
          <cell r="N7019" t="str">
            <v>Waynesville-St. Robert Regional Forney field | United States</v>
          </cell>
        </row>
        <row r="7020">
          <cell r="N7020" t="str">
            <v>Tabora Airport | Tanzania, United Republic of</v>
          </cell>
        </row>
        <row r="7021">
          <cell r="N7021" t="str">
            <v>Capitan FAP Pedro Canga Rodriguez Airport | Peru</v>
          </cell>
        </row>
        <row r="7022">
          <cell r="N7022" t="str">
            <v>Tarabo Airport | Papua New Guinea</v>
          </cell>
        </row>
        <row r="7023">
          <cell r="N7023" t="str">
            <v>Statesboro Bulloch County Airport | United States</v>
          </cell>
        </row>
        <row r="7024">
          <cell r="N7024" t="str">
            <v>Tbilisi International Airport | Georgia</v>
          </cell>
        </row>
        <row r="7025">
          <cell r="N7025" t="str">
            <v>Tabatinga Airport | Brazil</v>
          </cell>
        </row>
        <row r="7026">
          <cell r="N7026" t="str">
            <v>Fua'amotu International Airport | Tonga</v>
          </cell>
        </row>
        <row r="7027">
          <cell r="N7027" t="str">
            <v>Tabal Airstrip | Marshall Islands</v>
          </cell>
        </row>
        <row r="7028">
          <cell r="N7028" t="str">
            <v>Donskoye Airport | Russian Federation</v>
          </cell>
        </row>
        <row r="7029">
          <cell r="N7029" t="str">
            <v>Tshabong Airport | Botswana</v>
          </cell>
        </row>
        <row r="7030">
          <cell r="N7030" t="str">
            <v>Tabriz International Airport | Iran, Islamic Republic of</v>
          </cell>
        </row>
        <row r="7031">
          <cell r="N7031" t="str">
            <v>Tennant Creek Airport | Australia</v>
          </cell>
        </row>
        <row r="7032">
          <cell r="N7032" t="str">
            <v>Treasure Cay Airport | Bahamas</v>
          </cell>
        </row>
        <row r="7033">
          <cell r="N7033" t="str">
            <v>Tucumcari Municipal Airport | United States</v>
          </cell>
        </row>
        <row r="7034">
          <cell r="N7034" t="str">
            <v>Tarapacá Airport | Colombia</v>
          </cell>
        </row>
        <row r="7035">
          <cell r="N7035" t="str">
            <v>Tulcea Airport | Romania</v>
          </cell>
        </row>
        <row r="7036">
          <cell r="N7036" t="str">
            <v>Tacheng Airport | China</v>
          </cell>
        </row>
        <row r="7037">
          <cell r="N7037" t="str">
            <v>Tchibanga Airport | Gabon</v>
          </cell>
        </row>
        <row r="7038">
          <cell r="N7038" t="str">
            <v>Torembi Airport | Papua New Guinea</v>
          </cell>
        </row>
        <row r="7039">
          <cell r="N7039" t="str">
            <v>Tinboli Airport | Papua New Guinea</v>
          </cell>
        </row>
        <row r="7040">
          <cell r="N7040" t="str">
            <v>Tuscaloosa Regional Airport | United States</v>
          </cell>
        </row>
        <row r="7041">
          <cell r="N7041" t="str">
            <v>McChord Air Force Base | United States</v>
          </cell>
        </row>
        <row r="7042">
          <cell r="N7042" t="str">
            <v>Tehuacan Airport | Mexico</v>
          </cell>
        </row>
        <row r="7043">
          <cell r="N7043" t="str">
            <v>La Florida Airport | Colombia</v>
          </cell>
        </row>
        <row r="7044">
          <cell r="N7044" t="str">
            <v>Taba International Airport | Egypt</v>
          </cell>
        </row>
        <row r="7045">
          <cell r="N7045" t="str">
            <v>Coronel FAP Carlos Ciriani Santa Rosa International Airport | Peru</v>
          </cell>
        </row>
        <row r="7046">
          <cell r="N7046" t="str">
            <v>Tuticorin Airport | India</v>
          </cell>
        </row>
        <row r="7047">
          <cell r="N7047" t="str">
            <v>Truth Or Consequences Municipal Airport | United States</v>
          </cell>
        </row>
        <row r="7048">
          <cell r="N7048" t="str">
            <v>Takotna Airport | United States</v>
          </cell>
        </row>
        <row r="7049">
          <cell r="N7049" t="str">
            <v>Thaba Nchu Tar Airport | South Africa</v>
          </cell>
        </row>
        <row r="7050">
          <cell r="N7050" t="str">
            <v>Tocumwal Airport | Australia</v>
          </cell>
        </row>
        <row r="7051">
          <cell r="N7051" t="str">
            <v>Tabas Airport | Iran, Islamic Republic of</v>
          </cell>
        </row>
        <row r="7052">
          <cell r="N7052" t="str">
            <v>Terrace Bay Airport | Namibia</v>
          </cell>
        </row>
        <row r="7053">
          <cell r="N7053" t="str">
            <v>Tengchong Tuofeng Airport | China</v>
          </cell>
        </row>
        <row r="7054">
          <cell r="N7054" t="str">
            <v>Trinidad Airport | Colombia</v>
          </cell>
        </row>
        <row r="7055">
          <cell r="N7055" t="str">
            <v>Tetebedi Airport | Papua New Guinea</v>
          </cell>
        </row>
        <row r="7056">
          <cell r="N7056" t="str">
            <v>Teniente Av. Jorge Henrich Arauz Airport | Bolivia, Plurinational State of</v>
          </cell>
        </row>
        <row r="7057">
          <cell r="N7057" t="str">
            <v>Tandag Airport | Philippines</v>
          </cell>
        </row>
        <row r="7058">
          <cell r="N7058" t="str">
            <v>Tadjoura Airport | Djibouti</v>
          </cell>
        </row>
        <row r="7059">
          <cell r="N7059" t="str">
            <v>Taldykorgan Airport | Kazakhstan</v>
          </cell>
        </row>
        <row r="7060">
          <cell r="N7060" t="str">
            <v>Héroes De Malvinas Airport | Argentina</v>
          </cell>
        </row>
        <row r="7061">
          <cell r="N7061" t="str">
            <v>Theda Station Airport | Australia</v>
          </cell>
        </row>
        <row r="7062">
          <cell r="N7062" t="str">
            <v>Ed Carlson Memorial Field South Lewis County Airport | United States</v>
          </cell>
        </row>
        <row r="7063">
          <cell r="N7063" t="str">
            <v>Trompeteros Airport | Peru</v>
          </cell>
        </row>
        <row r="7064">
          <cell r="N7064" t="str">
            <v>Theodore Airport | Australia</v>
          </cell>
        </row>
        <row r="7065">
          <cell r="N7065" t="str">
            <v>Sasereme Airport | Papua New Guinea</v>
          </cell>
        </row>
        <row r="7066">
          <cell r="N7066" t="str">
            <v>Tanda Tula Airport | South Africa</v>
          </cell>
        </row>
        <row r="7067">
          <cell r="N7067" t="str">
            <v>Samangoky Airport | Madagascar</v>
          </cell>
        </row>
        <row r="7068">
          <cell r="N7068" t="str">
            <v>Tradewind Airport | United States</v>
          </cell>
        </row>
        <row r="7069">
          <cell r="N7069" t="str">
            <v>Trat Airport | Thailand</v>
          </cell>
        </row>
        <row r="7070">
          <cell r="N7070" t="str">
            <v>Toledo Executive Airport | United States</v>
          </cell>
        </row>
        <row r="7071">
          <cell r="N7071" t="str">
            <v>Tela Airport | Honduras</v>
          </cell>
        </row>
        <row r="7072">
          <cell r="N7072" t="str">
            <v>Teterboro Airport | United States</v>
          </cell>
        </row>
        <row r="7073">
          <cell r="N7073" t="str">
            <v>Telêmaco Borba Airport | Brazil</v>
          </cell>
        </row>
        <row r="7074">
          <cell r="N7074" t="str">
            <v>Thisted Airport | Denmark</v>
          </cell>
        </row>
        <row r="7075">
          <cell r="N7075" t="str">
            <v>Cheikh Larbi Tébessi Airport | Algeria</v>
          </cell>
        </row>
        <row r="7076">
          <cell r="N7076" t="str">
            <v>Telfer Airport | Australia</v>
          </cell>
        </row>
        <row r="7077">
          <cell r="N7077" t="str">
            <v>Tenkodogo Airport | Burkina Faso</v>
          </cell>
        </row>
        <row r="7078">
          <cell r="N7078" t="str">
            <v>Tezu Airport | India</v>
          </cell>
        </row>
        <row r="7079">
          <cell r="N7079" t="str">
            <v>Tatitlek Airport | United States</v>
          </cell>
        </row>
        <row r="7080">
          <cell r="N7080" t="str">
            <v>Telupid Airport | Malaysia</v>
          </cell>
        </row>
        <row r="7081">
          <cell r="N7081" t="str">
            <v>Temora Airport | Australia</v>
          </cell>
        </row>
        <row r="7082">
          <cell r="N7082" t="str">
            <v>Tongren Fenghuang Airport | China</v>
          </cell>
        </row>
        <row r="7083">
          <cell r="N7083" t="str">
            <v>Terapo Airport | Papua New Guinea</v>
          </cell>
        </row>
        <row r="7084">
          <cell r="N7084" t="str">
            <v>Tep Tep Airport | Papua New Guinea</v>
          </cell>
        </row>
        <row r="7085">
          <cell r="N7085" t="str">
            <v>Tekirdağ Çorlu Airport | Turkey</v>
          </cell>
        </row>
        <row r="7086">
          <cell r="N7086" t="str">
            <v>Lajes Airport | Portugal</v>
          </cell>
        </row>
        <row r="7087">
          <cell r="N7087" t="str">
            <v>Tessenei Airport | Eritrea</v>
          </cell>
        </row>
        <row r="7088">
          <cell r="N7088" t="str">
            <v>Chingozi Airport | Mozambique</v>
          </cell>
        </row>
        <row r="7089">
          <cell r="N7089" t="str">
            <v>Manapouri Airport | New Zealand</v>
          </cell>
        </row>
        <row r="7090">
          <cell r="N7090" t="str">
            <v>Teruel Airport | Spain</v>
          </cell>
        </row>
        <row r="7091">
          <cell r="N7091" t="str">
            <v>Telluride Regional Airport | United States</v>
          </cell>
        </row>
        <row r="7092">
          <cell r="N7092" t="str">
            <v>Îingeyri Airport | Iceland</v>
          </cell>
        </row>
        <row r="7093">
          <cell r="N7093" t="str">
            <v>Tezpur Airport | India</v>
          </cell>
        </row>
        <row r="7094">
          <cell r="N7094" t="str">
            <v>Tifalmin Airport | Papua New Guinea</v>
          </cell>
        </row>
        <row r="7095">
          <cell r="N7095" t="str">
            <v>Tefé Airport | Brazil</v>
          </cell>
        </row>
        <row r="7096">
          <cell r="N7096" t="str">
            <v>Tufi Airport | Papua New Guinea</v>
          </cell>
        </row>
        <row r="7097">
          <cell r="N7097" t="str">
            <v>Juscelino Kubitscheck Airport | Brazil</v>
          </cell>
        </row>
        <row r="7098">
          <cell r="N7098" t="str">
            <v>Telefomin Airport | Papua New Guinea</v>
          </cell>
        </row>
        <row r="7099">
          <cell r="N7099" t="str">
            <v>Tenerife Norte Airport | Spain</v>
          </cell>
        </row>
        <row r="7100">
          <cell r="N7100" t="str">
            <v>Tenerife South Airport | Spain</v>
          </cell>
        </row>
        <row r="7101">
          <cell r="N7101" t="str">
            <v>Taftan Airport | Pakistan</v>
          </cell>
        </row>
        <row r="7102">
          <cell r="N7102" t="str">
            <v>Muhammad Taufiq Kiemas Airport | Indonesia</v>
          </cell>
        </row>
        <row r="7103">
          <cell r="N7103" t="str">
            <v>Tarfaya Airport | Morocco</v>
          </cell>
        </row>
        <row r="7104">
          <cell r="N7104" t="str">
            <v>Tengah Air Base | Singapore</v>
          </cell>
        </row>
        <row r="7105">
          <cell r="N7105" t="str">
            <v>Tanjung Manis Airport | Malaysia</v>
          </cell>
        </row>
        <row r="7106">
          <cell r="N7106" t="str">
            <v>Podgorica Airport | Montenegro</v>
          </cell>
        </row>
        <row r="7107">
          <cell r="N7107" t="str">
            <v>Sharpe Field | United States</v>
          </cell>
        </row>
        <row r="7108">
          <cell r="N7108" t="str">
            <v>Sultan Mahmud Airport | Malaysia</v>
          </cell>
        </row>
        <row r="7109">
          <cell r="N7109" t="str">
            <v>Tongoa Airport | Vanuatu</v>
          </cell>
        </row>
        <row r="7110">
          <cell r="N7110" t="str">
            <v>Tingo Maria Airport | Peru</v>
          </cell>
        </row>
        <row r="7111">
          <cell r="N7111" t="str">
            <v>Tiga Airport | New Caledonia</v>
          </cell>
        </row>
        <row r="7112">
          <cell r="N7112" t="str">
            <v>Taganrog Yuzhny Airport | Russian Federation</v>
          </cell>
        </row>
        <row r="7113">
          <cell r="N7113" t="str">
            <v>Tagula Airport | Papua New Guinea</v>
          </cell>
        </row>
        <row r="7114">
          <cell r="N7114" t="str">
            <v>Transilvania Târgu Mureș International Airport | Romania</v>
          </cell>
        </row>
        <row r="7115">
          <cell r="N7115" t="str">
            <v>Latrobe Valley Airport | Australia</v>
          </cell>
        </row>
        <row r="7116">
          <cell r="N7116" t="str">
            <v>Tongliao Airport | China</v>
          </cell>
        </row>
        <row r="7117">
          <cell r="N7117" t="str">
            <v>Podkamennaya Tunguska Airport | Russian Federation</v>
          </cell>
        </row>
        <row r="7118">
          <cell r="N7118" t="str">
            <v>Tangará da Serra Airport | Brazil</v>
          </cell>
        </row>
        <row r="7119">
          <cell r="N7119" t="str">
            <v>Touggourt Sidi Madhi Airport | Algeria</v>
          </cell>
        </row>
        <row r="7120">
          <cell r="N7120" t="str">
            <v>Chokwé Airport | Mozambique</v>
          </cell>
        </row>
        <row r="7121">
          <cell r="N7121" t="str">
            <v>Tanga Airport | Tanzania, United Republic of</v>
          </cell>
        </row>
        <row r="7122">
          <cell r="N7122" t="str">
            <v>Toncontín International Airport | Honduras</v>
          </cell>
        </row>
        <row r="7123">
          <cell r="N7123" t="str">
            <v>Bukhovtsi Airfield | Bulgaria</v>
          </cell>
        </row>
        <row r="7124">
          <cell r="N7124" t="str">
            <v>Angel Albino Corzo International Airport | Mexico</v>
          </cell>
        </row>
        <row r="7125">
          <cell r="N7125" t="str">
            <v>Tullahoma Regional Arpt/Wm Northern Field | United States</v>
          </cell>
        </row>
        <row r="7126">
          <cell r="N7126" t="str">
            <v>Thaba-Tseka Airport | Lesotho</v>
          </cell>
        </row>
        <row r="7127">
          <cell r="N7127" t="str">
            <v>Tchien Airport | Liberia</v>
          </cell>
        </row>
        <row r="7128">
          <cell r="N7128" t="str">
            <v>Tho Xuan Airport | Viet Nam</v>
          </cell>
        </row>
        <row r="7129">
          <cell r="N7129" t="str">
            <v>Senador Petrônio Portela Airport | Brazil</v>
          </cell>
        </row>
        <row r="7130">
          <cell r="N7130" t="str">
            <v>Thangool Airport | Australia</v>
          </cell>
        </row>
        <row r="7131">
          <cell r="N7131" t="str">
            <v>Taharoa Aerodrome | New Zealand</v>
          </cell>
        </row>
        <row r="7132">
          <cell r="N7132" t="str">
            <v>Tichitt Airport | Mauritania</v>
          </cell>
        </row>
        <row r="7133">
          <cell r="N7133" t="str">
            <v>Thakhek Airport | Lao People's Democratic Republic</v>
          </cell>
        </row>
        <row r="7134">
          <cell r="N7134" t="str">
            <v>Tachileik Airport | Myanmar</v>
          </cell>
        </row>
        <row r="7135">
          <cell r="N7135" t="str">
            <v>Thompson Falls Airport | United States</v>
          </cell>
        </row>
        <row r="7136">
          <cell r="N7136" t="str">
            <v>Trollhättan-Vänersborg Airport | Sweden</v>
          </cell>
        </row>
        <row r="7137">
          <cell r="N7137" t="str">
            <v>Thorshofn Airport | Iceland</v>
          </cell>
        </row>
        <row r="7138">
          <cell r="N7138" t="str">
            <v>Hot Springs County Airport | United States</v>
          </cell>
        </row>
        <row r="7139">
          <cell r="N7139" t="str">
            <v>Tianshui Maijishan Airport | China</v>
          </cell>
        </row>
        <row r="7140">
          <cell r="N7140" t="str">
            <v>Mehrabad International Airport | Iran, Islamic Republic of</v>
          </cell>
        </row>
        <row r="7141">
          <cell r="N7141" t="str">
            <v>Sukhothai Airport | Thailand</v>
          </cell>
        </row>
        <row r="7142">
          <cell r="N7142" t="str">
            <v>Tamchakett Airport | Mauritania</v>
          </cell>
        </row>
        <row r="7143">
          <cell r="N7143" t="str">
            <v>Thule Air Base | Greenland</v>
          </cell>
        </row>
        <row r="7144">
          <cell r="N7144" t="str">
            <v>York Airport | United States</v>
          </cell>
        </row>
        <row r="7145">
          <cell r="N7145" t="str">
            <v>Turukhansk Airport | Russian Federation</v>
          </cell>
        </row>
        <row r="7146">
          <cell r="N7146" t="str">
            <v>Thohoyandou Airport | South Africa</v>
          </cell>
        </row>
        <row r="7147">
          <cell r="N7147" t="str">
            <v>Tahoua Airport | Niger</v>
          </cell>
        </row>
        <row r="7148">
          <cell r="N7148" t="str">
            <v>Tirana International Airport Mother Teresa | Albania</v>
          </cell>
        </row>
        <row r="7149">
          <cell r="N7149" t="str">
            <v>Tibü Airport | Colombia</v>
          </cell>
        </row>
        <row r="7150">
          <cell r="N7150" t="str">
            <v>Tinak Airport | Marshall Islands</v>
          </cell>
        </row>
        <row r="7151">
          <cell r="N7151" t="str">
            <v>Bou Chekif Airport | Algeria</v>
          </cell>
        </row>
        <row r="7152">
          <cell r="N7152" t="str">
            <v>Tippi Airport | Ethiopia</v>
          </cell>
        </row>
        <row r="7153">
          <cell r="N7153" t="str">
            <v>Ta'if Regional Airport | Saudi Arabia</v>
          </cell>
        </row>
        <row r="7154">
          <cell r="N7154" t="str">
            <v>Tikehau Airport | French Polynesia</v>
          </cell>
        </row>
        <row r="7155">
          <cell r="N7155" t="str">
            <v>Tarin Kowt Airport | Afghanistan</v>
          </cell>
        </row>
        <row r="7156">
          <cell r="N7156" t="str">
            <v>General Abelardo L. Rodríguez International Airport | Mexico</v>
          </cell>
        </row>
        <row r="7157">
          <cell r="N7157" t="str">
            <v>Tinker Air Force Base | United States</v>
          </cell>
        </row>
        <row r="7158">
          <cell r="N7158" t="str">
            <v>Cheadle Airport | Canada</v>
          </cell>
        </row>
        <row r="7159">
          <cell r="N7159" t="str">
            <v>Moses Kilangin Airport | Indonesia</v>
          </cell>
        </row>
        <row r="7160">
          <cell r="N7160" t="str">
            <v>Tindouf Airport | Algeria</v>
          </cell>
        </row>
        <row r="7161">
          <cell r="N7161" t="str">
            <v>Tilin Airport | Myanmar</v>
          </cell>
        </row>
        <row r="7162">
          <cell r="N7162" t="str">
            <v>Tripoli International Airport | Libya</v>
          </cell>
        </row>
        <row r="7163">
          <cell r="N7163" t="str">
            <v>Tinian International Airport | Northern Mariana Islands</v>
          </cell>
        </row>
        <row r="7164">
          <cell r="N7164" t="str">
            <v>Tirupati Airport | India</v>
          </cell>
        </row>
        <row r="7165">
          <cell r="N7165" t="str">
            <v>Timaru Airport | New Zealand</v>
          </cell>
        </row>
        <row r="7166">
          <cell r="N7166" t="str">
            <v>Tivat Airport | Montenegro</v>
          </cell>
        </row>
        <row r="7167">
          <cell r="N7167" t="str">
            <v>Tacoma Narrows Airport | United States</v>
          </cell>
        </row>
        <row r="7168">
          <cell r="N7168" t="str">
            <v>Space Coast Regional Airport | United States</v>
          </cell>
        </row>
        <row r="7169">
          <cell r="N7169" t="str">
            <v>Tidjikja Airport | Mauritania</v>
          </cell>
        </row>
        <row r="7170">
          <cell r="N7170" t="str">
            <v>Tari Airport | Papua New Guinea</v>
          </cell>
        </row>
        <row r="7171">
          <cell r="N7171" t="str">
            <v>Capitan Oriel Lea Plaza Airport | Bolivia, Plurinational State of</v>
          </cell>
        </row>
        <row r="7172">
          <cell r="N7172" t="str">
            <v>Sei Bati Airport | Indonesia</v>
          </cell>
        </row>
        <row r="7173">
          <cell r="N7173" t="str">
            <v>Ticantiki Airport | Panama</v>
          </cell>
        </row>
        <row r="7174">
          <cell r="N7174" t="str">
            <v>Warukin Airport | Indonesia</v>
          </cell>
        </row>
        <row r="7175">
          <cell r="N7175" t="str">
            <v>Konotori Tajima Airport | Japan</v>
          </cell>
        </row>
        <row r="7176">
          <cell r="N7176" t="str">
            <v>Trujillo Airport | Honduras</v>
          </cell>
        </row>
        <row r="7177">
          <cell r="N7177" t="str">
            <v>Tokat Airport | Turkey</v>
          </cell>
        </row>
        <row r="7178">
          <cell r="N7178" t="str">
            <v>Plínio Alarcom Airport | Brazil</v>
          </cell>
        </row>
        <row r="7179">
          <cell r="N7179" t="str">
            <v>Roshchino International Airport | Russian Federation</v>
          </cell>
        </row>
        <row r="7180">
          <cell r="N7180" t="str">
            <v>Takume Airport | French Polynesia</v>
          </cell>
        </row>
        <row r="7181">
          <cell r="N7181" t="str">
            <v>H.AS. Hanandjoeddin International Airport | Indonesia</v>
          </cell>
        </row>
        <row r="7182">
          <cell r="N7182" t="str">
            <v>Tanjung Harapan Airport | Indonesia</v>
          </cell>
        </row>
        <row r="7183">
          <cell r="N7183" t="str">
            <v>Kulob Airport | Tajikistan</v>
          </cell>
        </row>
        <row r="7184">
          <cell r="N7184" t="str">
            <v>Tanjore Air Force Base | India</v>
          </cell>
        </row>
        <row r="7185">
          <cell r="N7185" t="str">
            <v>Talkeetna Airport | United States</v>
          </cell>
        </row>
        <row r="7186">
          <cell r="N7186" t="str">
            <v>Tekadu Airport | Papua New Guinea</v>
          </cell>
        </row>
        <row r="7187">
          <cell r="N7187" t="str">
            <v>Tiko Airport | Cameroon</v>
          </cell>
        </row>
        <row r="7188">
          <cell r="N7188" t="str">
            <v>Takoradi Airport | Ghana</v>
          </cell>
        </row>
        <row r="7189">
          <cell r="N7189" t="str">
            <v>Truckee Tahoe Airport | United States</v>
          </cell>
        </row>
        <row r="7190">
          <cell r="N7190" t="str">
            <v>Radin Inten II (Branti) Airport | Indonesia</v>
          </cell>
        </row>
        <row r="7191">
          <cell r="N7191" t="str">
            <v>Takhli Airport | Thailand</v>
          </cell>
        </row>
        <row r="7192">
          <cell r="N7192" t="str">
            <v>Tok Junction Airport | United States</v>
          </cell>
        </row>
        <row r="7193">
          <cell r="N7193" t="str">
            <v>Chuuk International Airport | Micronesia, Federated States of</v>
          </cell>
        </row>
        <row r="7194">
          <cell r="N7194" t="str">
            <v>El Petén Airport | Guatemala</v>
          </cell>
        </row>
        <row r="7195">
          <cell r="N7195" t="str">
            <v>Tokunoshima Airport | Japan</v>
          </cell>
        </row>
        <row r="7196">
          <cell r="N7196" t="str">
            <v>Tlokoeng Airport | Lesotho</v>
          </cell>
        </row>
        <row r="7197">
          <cell r="N7197" t="str">
            <v>Takapoto Airport | French Polynesia</v>
          </cell>
        </row>
        <row r="7198">
          <cell r="N7198" t="str">
            <v>Kigoma Airport | Tanzania, United Republic of</v>
          </cell>
        </row>
        <row r="7199">
          <cell r="N7199" t="str">
            <v>Thakurgaon Airport | Bangladesh</v>
          </cell>
        </row>
        <row r="7200">
          <cell r="N7200" t="str">
            <v>Tokushima Airport/JMSDF Air Base | Japan</v>
          </cell>
        </row>
        <row r="7201">
          <cell r="N7201" t="str">
            <v>Tak Airport | Thailand</v>
          </cell>
        </row>
        <row r="7202">
          <cell r="N7202" t="str">
            <v>Turku Airport | Finland</v>
          </cell>
        </row>
        <row r="7203">
          <cell r="N7203" t="str">
            <v>Tatakoto Airport | French Polynesia</v>
          </cell>
        </row>
        <row r="7204">
          <cell r="N7204" t="str">
            <v>Tekin Airport | Papua New Guinea</v>
          </cell>
        </row>
        <row r="7205">
          <cell r="N7205" t="str">
            <v>Takaroa Airport | French Polynesia</v>
          </cell>
        </row>
        <row r="7206">
          <cell r="N7206" t="str">
            <v>Turkey Creek Airport | Australia</v>
          </cell>
        </row>
        <row r="7207">
          <cell r="N7207" t="str">
            <v>Tokoroa Airfield | New Zealand</v>
          </cell>
        </row>
        <row r="7208">
          <cell r="N7208" t="str">
            <v>Teller Airport | United States</v>
          </cell>
        </row>
        <row r="7209">
          <cell r="N7209" t="str">
            <v>Tarbela Dam Airport | Pakistan</v>
          </cell>
        </row>
        <row r="7210">
          <cell r="N7210" t="str">
            <v>Licenciado Adolfo Lopez Mateos International Airport | Mexico</v>
          </cell>
        </row>
        <row r="7211">
          <cell r="N7211" t="str">
            <v>Limpopo Valley Airport | Botswana</v>
          </cell>
        </row>
        <row r="7212">
          <cell r="N7212" t="str">
            <v>Toliara Airport | Madagascar</v>
          </cell>
        </row>
        <row r="7213">
          <cell r="N7213" t="str">
            <v>Telida Airport | United States</v>
          </cell>
        </row>
        <row r="7214">
          <cell r="N7214" t="str">
            <v>Tallahassee Regional Airport | United States</v>
          </cell>
        </row>
        <row r="7215">
          <cell r="N7215" t="str">
            <v>Sultan Bantilan Airport | Indonesia</v>
          </cell>
        </row>
        <row r="7216">
          <cell r="N7216" t="str">
            <v>Tatalina LRRS Airport | United States</v>
          </cell>
        </row>
        <row r="7217">
          <cell r="N7217" t="str">
            <v>Talakan Airport | Russian Federation</v>
          </cell>
        </row>
        <row r="7218">
          <cell r="N7218" t="str">
            <v>Lennart Meri Tallinn Airport | Estonia</v>
          </cell>
        </row>
        <row r="7219">
          <cell r="N7219" t="str">
            <v>Zenata - Messali El Hadj Airport | Algeria</v>
          </cell>
        </row>
        <row r="7220">
          <cell r="N7220" t="str">
            <v>Toulon-Hyères Airport | France</v>
          </cell>
        </row>
        <row r="7221">
          <cell r="N7221" t="str">
            <v>Tol Airport | Papua New Guinea</v>
          </cell>
        </row>
        <row r="7222">
          <cell r="N7222" t="str">
            <v>Tumolbil Airport | Papua New Guinea</v>
          </cell>
        </row>
        <row r="7223">
          <cell r="N7223" t="str">
            <v>Turpan Jiaohe Airport | China</v>
          </cell>
        </row>
        <row r="7224">
          <cell r="N7224" t="str">
            <v>Mefford Field | United States</v>
          </cell>
        </row>
        <row r="7225">
          <cell r="N7225" t="str">
            <v>Toulouse-Blagnac Airport | France</v>
          </cell>
        </row>
        <row r="7226">
          <cell r="N7226" t="str">
            <v>Tuluksak Airport | United States</v>
          </cell>
        </row>
        <row r="7227">
          <cell r="N7227" t="str">
            <v>Golfo de Morrosquillo Airport | Colombia</v>
          </cell>
        </row>
        <row r="7228">
          <cell r="N7228" t="str">
            <v>Ben Gurion International Airport | Israel</v>
          </cell>
        </row>
        <row r="7229">
          <cell r="N7229" t="str">
            <v>Talasea Airport | Papua New Guinea</v>
          </cell>
        </row>
        <row r="7230">
          <cell r="N7230" t="str">
            <v>Panguilemo Airport | Chile</v>
          </cell>
        </row>
        <row r="7231">
          <cell r="N7231" t="str">
            <v>Plastun Airport | Russian Federation</v>
          </cell>
        </row>
        <row r="7232">
          <cell r="N7232" t="str">
            <v>Catalão Airport | Brazil</v>
          </cell>
        </row>
        <row r="7233">
          <cell r="N7233" t="str">
            <v>Henry Tift Myers Airport | United States</v>
          </cell>
        </row>
        <row r="7234">
          <cell r="N7234" t="str">
            <v>Miami Executive Airport | United States</v>
          </cell>
        </row>
        <row r="7235">
          <cell r="N7235" t="str">
            <v>Tambolaka Airport | Indonesia</v>
          </cell>
        </row>
        <row r="7236">
          <cell r="N7236" t="str">
            <v>Timbedra Airport | Mauritania</v>
          </cell>
        </row>
        <row r="7237">
          <cell r="N7237" t="str">
            <v>Gustavo Vargas Airport | Colombia</v>
          </cell>
        </row>
        <row r="7238">
          <cell r="N7238" t="str">
            <v>Thimarafushi Airport | Maldives</v>
          </cell>
        </row>
        <row r="7239">
          <cell r="N7239" t="str">
            <v>Tomanggong Airport | Malaysia</v>
          </cell>
        </row>
        <row r="7240">
          <cell r="N7240" t="str">
            <v>Tanah Merah Airport | Indonesia</v>
          </cell>
        </row>
        <row r="7241">
          <cell r="N7241" t="str">
            <v>Tumling Tar Airport | Nepal</v>
          </cell>
        </row>
        <row r="7242">
          <cell r="N7242" t="str">
            <v>Termez Airport | Uzbekistan</v>
          </cell>
        </row>
        <row r="7243">
          <cell r="N7243" t="str">
            <v>Tamale Airport | Ghana</v>
          </cell>
        </row>
        <row r="7244">
          <cell r="N7244" t="str">
            <v>Toamasina Airport | Madagascar</v>
          </cell>
        </row>
        <row r="7245">
          <cell r="N7245" t="str">
            <v>Tamana Island Airport | Kiribati</v>
          </cell>
        </row>
        <row r="7246">
          <cell r="N7246" t="str">
            <v>Tumeremo Airport | Venezuela, Bolivarian Republic of</v>
          </cell>
        </row>
        <row r="7247">
          <cell r="N7247" t="str">
            <v>Tampere-Pirkkala Airport | Finland</v>
          </cell>
        </row>
        <row r="7248">
          <cell r="N7248" t="str">
            <v>Tambao Airport | Burkina Faso</v>
          </cell>
        </row>
        <row r="7249">
          <cell r="N7249" t="str">
            <v>Aguenar - Hadj Bey Akhamok Airport | Algeria</v>
          </cell>
        </row>
        <row r="7250">
          <cell r="N7250" t="str">
            <v>São Tomé International Airport | Sao Tome and Principe</v>
          </cell>
        </row>
        <row r="7251">
          <cell r="N7251" t="str">
            <v>Trombetas Airport | Brazil</v>
          </cell>
        </row>
        <row r="7252">
          <cell r="N7252" t="str">
            <v>Tambor Airport | Costa Rica</v>
          </cell>
        </row>
        <row r="7253">
          <cell r="N7253" t="str">
            <v>Tamworth Airport | Australia</v>
          </cell>
        </row>
        <row r="7254">
          <cell r="N7254" t="str">
            <v>Timimoun Airport | Algeria</v>
          </cell>
        </row>
        <row r="7255">
          <cell r="N7255" t="str">
            <v>Tiom Airport | Indonesia</v>
          </cell>
        </row>
        <row r="7256">
          <cell r="N7256" t="str">
            <v>Thames Aerodrome | New Zealand</v>
          </cell>
        </row>
        <row r="7257">
          <cell r="N7257" t="str">
            <v>Yaoqiang Airport | China</v>
          </cell>
        </row>
        <row r="7258">
          <cell r="N7258" t="str">
            <v>Tanah Grogot Airport | Indonesia</v>
          </cell>
        </row>
        <row r="7259">
          <cell r="N7259" t="str">
            <v>Tin City Long Range Radar Station Airport | United States</v>
          </cell>
        </row>
        <row r="7260">
          <cell r="N7260" t="str">
            <v>Alberto Delgado Airport | Cuba</v>
          </cell>
        </row>
        <row r="7261">
          <cell r="N7261" t="str">
            <v>New Tanegashima Airport | Japan</v>
          </cell>
        </row>
        <row r="7262">
          <cell r="N7262" t="str">
            <v>Toussus-le-Noble Airport | France</v>
          </cell>
        </row>
        <row r="7263">
          <cell r="N7263" t="str">
            <v>Ibn Batouta Airport | Morocco</v>
          </cell>
        </row>
        <row r="7264">
          <cell r="N7264" t="str">
            <v>Tonghua Sanyuanpu Airport | China</v>
          </cell>
        </row>
        <row r="7265">
          <cell r="N7265" t="str">
            <v>Satna Airport | India</v>
          </cell>
        </row>
        <row r="7266">
          <cell r="N7266" t="str">
            <v>Raja Haji Fisabilillah International Airport | Indonesia</v>
          </cell>
        </row>
        <row r="7267">
          <cell r="N7267" t="str">
            <v>Tununak Airport | United States</v>
          </cell>
        </row>
        <row r="7268">
          <cell r="N7268" t="str">
            <v>Teniente Rodolfo Marsh Martin Base | Antarctica</v>
          </cell>
        </row>
        <row r="7269">
          <cell r="N7269" t="str">
            <v>Tainan Airport | Taiwan, Province of China</v>
          </cell>
        </row>
        <row r="7270">
          <cell r="N7270" t="str">
            <v>Tamarindo Airport | Costa Rica</v>
          </cell>
        </row>
        <row r="7271">
          <cell r="N7271" t="str">
            <v>Twentynine Palms Airport | United States</v>
          </cell>
        </row>
        <row r="7272">
          <cell r="N7272" t="str">
            <v>Washington Island Airstrip | Kiribati</v>
          </cell>
        </row>
        <row r="7273">
          <cell r="N7273" t="str">
            <v>Ivato Airport | Madagascar</v>
          </cell>
        </row>
        <row r="7274">
          <cell r="N7274" t="str">
            <v>Tungsten (Cantung) Airport | Canada</v>
          </cell>
        </row>
        <row r="7275">
          <cell r="N7275" t="str">
            <v>Dade Collier Training and Transition Airport | United States</v>
          </cell>
        </row>
        <row r="7276">
          <cell r="N7276" t="str">
            <v>Newton Municipal Airport | United States</v>
          </cell>
        </row>
        <row r="7277">
          <cell r="N7277" t="str">
            <v>Tabuaeran Island Airport | Kiribati</v>
          </cell>
        </row>
        <row r="7278">
          <cell r="N7278" t="str">
            <v>Jumandy Airport | Ecuador</v>
          </cell>
        </row>
        <row r="7279">
          <cell r="N7279" t="str">
            <v>Stung Treng Airport | Cambodia</v>
          </cell>
        </row>
        <row r="7280">
          <cell r="N7280" t="str">
            <v>Tosontsengel Airport | Mongolia</v>
          </cell>
        </row>
        <row r="7281">
          <cell r="N7281" t="str">
            <v>Zamperini Field | United States</v>
          </cell>
        </row>
        <row r="7282">
          <cell r="N7282" t="str">
            <v>Gamal Abdel Nasser Airport | Libya</v>
          </cell>
        </row>
        <row r="7283">
          <cell r="N7283" t="str">
            <v>Toccoa Airport - R.G. Letourneau Field | United States</v>
          </cell>
        </row>
        <row r="7284">
          <cell r="N7284" t="str">
            <v>Pulau Tioman Airport | Malaysia</v>
          </cell>
        </row>
        <row r="7285">
          <cell r="N7285" t="str">
            <v>Tozeur Nefta International Airport | Tunisia</v>
          </cell>
        </row>
        <row r="7286">
          <cell r="N7286" t="str">
            <v>Bogashevo Airport | Russian Federation</v>
          </cell>
        </row>
        <row r="7287">
          <cell r="N7287" t="str">
            <v>Togiak Airport | United States</v>
          </cell>
        </row>
        <row r="7288">
          <cell r="N7288" t="str">
            <v>Torres Airstrip | Vanuatu</v>
          </cell>
        </row>
        <row r="7289">
          <cell r="N7289" t="str">
            <v>Troy Municipal Airport at N Kenneth Campbell Field | United States</v>
          </cell>
        </row>
        <row r="7290">
          <cell r="N7290" t="str">
            <v>Torrejón Airport | Spain</v>
          </cell>
        </row>
        <row r="7291">
          <cell r="N7291" t="str">
            <v>Torokina Airport | Papua New Guinea</v>
          </cell>
        </row>
        <row r="7292">
          <cell r="N7292" t="str">
            <v>Toledo Express Airport | United States</v>
          </cell>
        </row>
        <row r="7293">
          <cell r="N7293" t="str">
            <v>Timbuktu Airport | Mali</v>
          </cell>
        </row>
        <row r="7294">
          <cell r="N7294" t="str">
            <v>Tonu Airport | Papua New Guinea</v>
          </cell>
        </row>
        <row r="7295">
          <cell r="N7295" t="str">
            <v>San Vito De Java Airport | Costa Rica</v>
          </cell>
        </row>
        <row r="7296">
          <cell r="N7296" t="str">
            <v>Philip Billard Municipal Airport | United States</v>
          </cell>
        </row>
        <row r="7297">
          <cell r="N7297" t="str">
            <v>Barriles Airport | Chile</v>
          </cell>
        </row>
        <row r="7298">
          <cell r="N7298" t="str">
            <v>Torrington Municipal Airport | United States</v>
          </cell>
        </row>
        <row r="7299">
          <cell r="N7299" t="str">
            <v>Tromsø Airport | Norway</v>
          </cell>
        </row>
        <row r="7300">
          <cell r="N7300" t="str">
            <v>Totness Airport | Suriname</v>
          </cell>
        </row>
        <row r="7301">
          <cell r="N7301" t="str">
            <v>Touho Airport | New Caledonia</v>
          </cell>
        </row>
        <row r="7302">
          <cell r="N7302" t="str">
            <v>Toledo Airport | Brazil</v>
          </cell>
        </row>
        <row r="7303">
          <cell r="N7303" t="str">
            <v>Tobolsk Airport | Russian Federation</v>
          </cell>
        </row>
        <row r="7304">
          <cell r="N7304" t="str">
            <v>Toyama Airport | Japan</v>
          </cell>
        </row>
        <row r="7305">
          <cell r="N7305" t="str">
            <v>Mahana Airport | Côte d'Ivoire</v>
          </cell>
        </row>
        <row r="7306">
          <cell r="N7306" t="str">
            <v>Tampa International Airport | United States</v>
          </cell>
        </row>
        <row r="7307">
          <cell r="N7307" t="str">
            <v>Tarapoa Airport | Ecuador</v>
          </cell>
        </row>
        <row r="7308">
          <cell r="N7308" t="str">
            <v>Taiwan Taoyuan International Airport | Taiwan, Province of China</v>
          </cell>
        </row>
        <row r="7309">
          <cell r="N7309" t="str">
            <v>Peter O Knight Airport | United States</v>
          </cell>
        </row>
        <row r="7310">
          <cell r="N7310" t="str">
            <v>Taiping (Tekah) Airport | Malaysia</v>
          </cell>
        </row>
        <row r="7311">
          <cell r="N7311" t="str">
            <v>Tonopah Airport | United States</v>
          </cell>
        </row>
        <row r="7312">
          <cell r="N7312" t="str">
            <v>Tapini Airport | Papua New Guinea</v>
          </cell>
        </row>
        <row r="7313">
          <cell r="N7313" t="str">
            <v>Taplejung Airport | Nepal</v>
          </cell>
        </row>
        <row r="7314">
          <cell r="N7314" t="str">
            <v>Teuku Cut Ali Airport | Indonesia</v>
          </cell>
        </row>
        <row r="7315">
          <cell r="N7315" t="str">
            <v>Draughon Miller Central Texas Regional Airport | United States</v>
          </cell>
        </row>
        <row r="7316">
          <cell r="N7316" t="str">
            <v>Tiputini Airport | Ecuador</v>
          </cell>
        </row>
        <row r="7317">
          <cell r="N7317" t="str">
            <v>Cadete FAP Guillermo Del Castillo Paredes Airport | Peru</v>
          </cell>
        </row>
        <row r="7318">
          <cell r="N7318" t="str">
            <v>Amado Nervo National Airport | Mexico</v>
          </cell>
        </row>
        <row r="7319">
          <cell r="N7319" t="str">
            <v>Tom Price Airport | Australia</v>
          </cell>
        </row>
        <row r="7320">
          <cell r="N7320" t="str">
            <v>Vincenzo Florio Airport Trapani-Birgi | Italy</v>
          </cell>
        </row>
        <row r="7321">
          <cell r="N7321" t="str">
            <v>Tapeta Airport | Liberia</v>
          </cell>
        </row>
        <row r="7322">
          <cell r="N7322" t="str">
            <v>Tikapur Airport | Nepal</v>
          </cell>
        </row>
        <row r="7323">
          <cell r="N7323" t="str">
            <v>Tupai Airport | French Polynesia</v>
          </cell>
        </row>
        <row r="7324">
          <cell r="N7324" t="str">
            <v>Al Taqaddum Air Base | Iraq</v>
          </cell>
        </row>
        <row r="7325">
          <cell r="N7325" t="str">
            <v>Tarko-Sale Airport | Russian Federation</v>
          </cell>
        </row>
        <row r="7326">
          <cell r="N7326" t="str">
            <v>Talolqan Airport | Afghanistan</v>
          </cell>
        </row>
        <row r="7327">
          <cell r="N7327" t="str">
            <v>Trepell Airport | Australia</v>
          </cell>
        </row>
        <row r="7328">
          <cell r="N7328" t="str">
            <v>Maranggo Airport | Indonesia</v>
          </cell>
        </row>
        <row r="7329">
          <cell r="N7329" t="str">
            <v>Tres Esquinas Air Base | Colombia</v>
          </cell>
        </row>
        <row r="7330">
          <cell r="N7330" t="str">
            <v>Tarama Airport | Japan</v>
          </cell>
        </row>
        <row r="7331">
          <cell r="N7331" t="str">
            <v>Gonzalo Mejía Airport | Colombia</v>
          </cell>
        </row>
        <row r="7332">
          <cell r="N7332" t="str">
            <v>Francisco Sarabia International Airport | Mexico</v>
          </cell>
        </row>
        <row r="7333">
          <cell r="N7333" t="str">
            <v>Trondheim Airport Værnes | Norway</v>
          </cell>
        </row>
        <row r="7334">
          <cell r="N7334" t="str">
            <v>Tiree Airport | United Kingdom</v>
          </cell>
        </row>
        <row r="7335">
          <cell r="N7335" t="str">
            <v>Sandefjord Airport, Torp | Norway</v>
          </cell>
        </row>
        <row r="7336">
          <cell r="N7336" t="str">
            <v>Tauranga Airport | New Zealand</v>
          </cell>
        </row>
        <row r="7337">
          <cell r="N7337" t="str">
            <v>Trona Airport | United States</v>
          </cell>
        </row>
        <row r="7338">
          <cell r="N7338" t="str">
            <v>Tri-Cities Regional TN/VA Airport | United States</v>
          </cell>
        </row>
        <row r="7339">
          <cell r="N7339" t="str">
            <v>Tarakbits Airport | Papua New Guinea</v>
          </cell>
        </row>
        <row r="7340">
          <cell r="N7340" t="str">
            <v>Juwata Airport | Indonesia</v>
          </cell>
        </row>
        <row r="7341">
          <cell r="N7341" t="str">
            <v>Terrell Municipal Airport | United States</v>
          </cell>
        </row>
        <row r="7342">
          <cell r="N7342" t="str">
            <v>Jacqueline Cochran Regional Airport | United States</v>
          </cell>
        </row>
        <row r="7343">
          <cell r="N7343" t="str">
            <v>Turin Airport | Italy</v>
          </cell>
        </row>
        <row r="7344">
          <cell r="N7344" t="str">
            <v>Taree Airport | Australia</v>
          </cell>
        </row>
        <row r="7345">
          <cell r="N7345" t="str">
            <v>Tarauacá Airport | Brazil</v>
          </cell>
        </row>
        <row r="7346">
          <cell r="N7346" t="str">
            <v>China Bay Airport | Sri Lanka</v>
          </cell>
        </row>
        <row r="7347">
          <cell r="N7347" t="str">
            <v>Trieste-Friuli Venezia Giulia Airport | Italy</v>
          </cell>
        </row>
        <row r="7348">
          <cell r="N7348" t="str">
            <v>Capitan FAP Carlos Martinez De Pinillos International Airport | Peru</v>
          </cell>
        </row>
        <row r="7349">
          <cell r="N7349" t="str">
            <v>Trivandrum International Airport | India</v>
          </cell>
        </row>
        <row r="7350">
          <cell r="N7350" t="str">
            <v>Bonriki International Airport | Kiribati</v>
          </cell>
        </row>
        <row r="7351">
          <cell r="N7351" t="str">
            <v>Tororo Airport | Uganda</v>
          </cell>
        </row>
        <row r="7352">
          <cell r="N7352" t="str">
            <v>Tiruchirapally Civil Airport Airport | India</v>
          </cell>
        </row>
        <row r="7353">
          <cell r="N7353" t="str">
            <v>Taipei Songshan Airport | Taiwan, Province of China</v>
          </cell>
        </row>
        <row r="7354">
          <cell r="N7354" t="str">
            <v>Tsumeb Airport | Namibia</v>
          </cell>
        </row>
        <row r="7355">
          <cell r="N7355" t="str">
            <v>Taisha Airport | Ecuador</v>
          </cell>
        </row>
        <row r="7356">
          <cell r="N7356" t="str">
            <v>Tshipise Airport | South Africa</v>
          </cell>
        </row>
        <row r="7357">
          <cell r="N7357" t="str">
            <v>Astana International Airport | Kazakhstan</v>
          </cell>
        </row>
        <row r="7358">
          <cell r="N7358" t="str">
            <v>Treviso-Sant'Angelo Airport | Italy</v>
          </cell>
        </row>
        <row r="7359">
          <cell r="N7359" t="str">
            <v>Tanacross Airport | United States</v>
          </cell>
        </row>
        <row r="7360">
          <cell r="N7360" t="str">
            <v>Tshikapa Airport | Congo, the Democratic Republic of the</v>
          </cell>
        </row>
        <row r="7361">
          <cell r="N7361" t="str">
            <v>Tsile Tsile Airport | Papua New Guinea</v>
          </cell>
        </row>
        <row r="7362">
          <cell r="N7362" t="str">
            <v>Tsushima Airport | Japan</v>
          </cell>
        </row>
        <row r="7363">
          <cell r="N7363" t="str">
            <v>Tamuin Airport | Mexico</v>
          </cell>
        </row>
        <row r="7364">
          <cell r="N7364" t="str">
            <v>Taos Regional Airport | United States</v>
          </cell>
        </row>
        <row r="7365">
          <cell r="N7365" t="str">
            <v>Tianjin Binhai International Airport | China</v>
          </cell>
        </row>
        <row r="7366">
          <cell r="N7366" t="str">
            <v>Tehachapi Municipal Airport | United States</v>
          </cell>
        </row>
        <row r="7367">
          <cell r="N7367" t="str">
            <v>Torres Airport | Brazil</v>
          </cell>
        </row>
        <row r="7368">
          <cell r="N7368" t="str">
            <v>Timișoara Traian Vuia Airport | Romania</v>
          </cell>
        </row>
        <row r="7369">
          <cell r="N7369" t="str">
            <v>Trang Airport | Thailand</v>
          </cell>
        </row>
        <row r="7370">
          <cell r="N7370" t="str">
            <v>Tabiteuea South Airport | Kiribati</v>
          </cell>
        </row>
        <row r="7371">
          <cell r="N7371" t="str">
            <v>Townsville Airport | Australia</v>
          </cell>
        </row>
        <row r="7372">
          <cell r="N7372" t="str">
            <v>Tsewi Airport | Papua New Guinea</v>
          </cell>
        </row>
        <row r="7373">
          <cell r="N7373" t="str">
            <v>Tanjung Santan Airport | Indonesia</v>
          </cell>
        </row>
        <row r="7374">
          <cell r="N7374" t="str">
            <v>Cibeureum Airport | Indonesia</v>
          </cell>
        </row>
        <row r="7375">
          <cell r="N7375" t="str">
            <v>Tselserleg Airport | Mongolia</v>
          </cell>
        </row>
        <row r="7376">
          <cell r="N7376" t="str">
            <v>Tan Tan Airport | Morocco</v>
          </cell>
        </row>
        <row r="7377">
          <cell r="N7377" t="str">
            <v>Tortolì Airport | Italy</v>
          </cell>
        </row>
        <row r="7378">
          <cell r="N7378" t="str">
            <v>Las Breas Airport | Chile</v>
          </cell>
        </row>
        <row r="7379">
          <cell r="N7379" t="str">
            <v>Portland Troutdale Airport | United States</v>
          </cell>
        </row>
        <row r="7380">
          <cell r="N7380" t="str">
            <v>Sultan Babullah Airport | Indonesia</v>
          </cell>
        </row>
        <row r="7381">
          <cell r="N7381" t="str">
            <v>General Enrique Mosconi Airport | Argentina</v>
          </cell>
        </row>
        <row r="7382">
          <cell r="N7382" t="str">
            <v>Thumrait Air Base | Oman</v>
          </cell>
        </row>
        <row r="7383">
          <cell r="N7383" t="str">
            <v>Tetiaroa Airport | French Polynesia</v>
          </cell>
        </row>
        <row r="7384">
          <cell r="N7384" t="str">
            <v>Tottori Sand Dunes Conan Airport | Japan</v>
          </cell>
        </row>
        <row r="7385">
          <cell r="N7385" t="str">
            <v>Trenton Mercer Airport | United States</v>
          </cell>
        </row>
        <row r="7386">
          <cell r="N7386" t="str">
            <v>Britton Municipal Airport | United States</v>
          </cell>
        </row>
        <row r="7387">
          <cell r="N7387" t="str">
            <v>Aerotortuguero Airport | Costa Rica</v>
          </cell>
        </row>
        <row r="7388">
          <cell r="N7388" t="str">
            <v>Pongtiku Airport | Indonesia</v>
          </cell>
        </row>
        <row r="7389">
          <cell r="N7389" t="str">
            <v>Tsaratanana Airport | Madagascar</v>
          </cell>
        </row>
        <row r="7390">
          <cell r="N7390" t="str">
            <v>Taitung Airport | Taiwan, Province of China</v>
          </cell>
        </row>
        <row r="7391">
          <cell r="N7391" t="str">
            <v>Saniat R'mel Airport | Morocco</v>
          </cell>
        </row>
        <row r="7392">
          <cell r="N7392" t="str">
            <v>Truscott-Mungalalu Airport | Australia</v>
          </cell>
        </row>
        <row r="7393">
          <cell r="N7393" t="str">
            <v>Teniente Coronel Luis a Mantilla Airport | Ecuador</v>
          </cell>
        </row>
        <row r="7394">
          <cell r="N7394" t="str">
            <v>Tubuai Airport | French Polynesia</v>
          </cell>
        </row>
        <row r="7395">
          <cell r="N7395" t="str">
            <v>Teniente Benjamin Matienzo Airport | Argentina</v>
          </cell>
        </row>
        <row r="7396">
          <cell r="N7396" t="str">
            <v>Tambacounda Airport | Senegal</v>
          </cell>
        </row>
        <row r="7397">
          <cell r="N7397" t="str">
            <v>Tupile Airport | Panama</v>
          </cell>
        </row>
        <row r="7398">
          <cell r="N7398" t="str">
            <v>Tours-Val-de-Loire Airport | France</v>
          </cell>
        </row>
        <row r="7399">
          <cell r="N7399" t="str">
            <v>Tuguegarao Airport | Philippines</v>
          </cell>
        </row>
        <row r="7400">
          <cell r="N7400" t="str">
            <v>Arnold Air Force Base | United States</v>
          </cell>
        </row>
        <row r="7401">
          <cell r="N7401" t="str">
            <v>Turaif Domestic Airport | Saudi Arabia</v>
          </cell>
        </row>
        <row r="7402">
          <cell r="N7402" t="str">
            <v>Tum Airport | Ethiopia</v>
          </cell>
        </row>
        <row r="7403">
          <cell r="N7403" t="str">
            <v>Turbat International Airport | Pakistan</v>
          </cell>
        </row>
        <row r="7404">
          <cell r="N7404" t="str">
            <v>Tulsa International Airport | United States</v>
          </cell>
        </row>
        <row r="7405">
          <cell r="N7405" t="str">
            <v>Tumut Airport | Australia</v>
          </cell>
        </row>
        <row r="7406">
          <cell r="N7406" t="str">
            <v>Tunis Carthage International Airport | Tunisia</v>
          </cell>
        </row>
        <row r="7407">
          <cell r="N7407" t="str">
            <v>Taupo Airport | New Zealand</v>
          </cell>
        </row>
        <row r="7408">
          <cell r="N7408" t="str">
            <v>Tupelo Regional Airport | United States</v>
          </cell>
        </row>
        <row r="7409">
          <cell r="N7409" t="str">
            <v>Tougan Airport | Burkina Faso</v>
          </cell>
        </row>
        <row r="7410">
          <cell r="N7410" t="str">
            <v>Tucuruí Airport | Brazil</v>
          </cell>
        </row>
        <row r="7411">
          <cell r="N7411" t="str">
            <v>Tucson International Airport / Morris Air National Guard Base | United States</v>
          </cell>
        </row>
        <row r="7412">
          <cell r="N7412" t="str">
            <v>Tabuk Airport | Saudi Arabia</v>
          </cell>
        </row>
        <row r="7413">
          <cell r="N7413" t="str">
            <v>Tucupita Airport | Venezuela, Bolivarian Republic of</v>
          </cell>
        </row>
        <row r="7414">
          <cell r="N7414" t="str">
            <v>Tumbler Ridge Airport | Canada</v>
          </cell>
        </row>
        <row r="7415">
          <cell r="N7415" t="str">
            <v>Tulum Naval Air Station | Mexico</v>
          </cell>
        </row>
        <row r="7416">
          <cell r="N7416" t="str">
            <v>Morafenobe Airport | Madagascar</v>
          </cell>
        </row>
        <row r="7417">
          <cell r="N7417" t="str">
            <v>Cherry Capital Airport | United States</v>
          </cell>
        </row>
        <row r="7418">
          <cell r="N7418" t="str">
            <v>Thief River Falls Regional Airport | United States</v>
          </cell>
        </row>
        <row r="7419">
          <cell r="N7419" t="str">
            <v>Thomasville Regional Airport | United States</v>
          </cell>
        </row>
        <row r="7420">
          <cell r="N7420" t="str">
            <v>Lake Tahoe Airport | United States</v>
          </cell>
        </row>
        <row r="7421">
          <cell r="N7421" t="str">
            <v>Tangshan Sannühe Airport | China</v>
          </cell>
        </row>
        <row r="7422">
          <cell r="N7422" t="str">
            <v>Matei Airport | Fiji</v>
          </cell>
        </row>
        <row r="7423">
          <cell r="N7423" t="str">
            <v>Dawei Airport | Myanmar</v>
          </cell>
        </row>
        <row r="7424">
          <cell r="N7424" t="str">
            <v>Twin Hills Airport | United States</v>
          </cell>
        </row>
        <row r="7425">
          <cell r="N7425" t="str">
            <v>Toowoomba Airport | Australia</v>
          </cell>
        </row>
        <row r="7426">
          <cell r="N7426" t="str">
            <v>Jefferson County International Airport | United States</v>
          </cell>
        </row>
        <row r="7427">
          <cell r="N7427" t="str">
            <v>Taylor Airport | United States</v>
          </cell>
        </row>
        <row r="7428">
          <cell r="N7428" t="str">
            <v>Joslin Field Magic Valley Regional Airport | United States</v>
          </cell>
        </row>
        <row r="7429">
          <cell r="N7429" t="str">
            <v>Torwood Airport | Australia</v>
          </cell>
        </row>
        <row r="7430">
          <cell r="N7430" t="str">
            <v>Sanga Sanga Airport | Philippines</v>
          </cell>
        </row>
        <row r="7431">
          <cell r="N7431" t="str">
            <v>Tawau Airport | Malaysia</v>
          </cell>
        </row>
        <row r="7432">
          <cell r="N7432" t="str">
            <v>Tawa Airport | Papua New Guinea</v>
          </cell>
        </row>
        <row r="7433">
          <cell r="N7433" t="str">
            <v>Pukaki Airport | New Zealand</v>
          </cell>
        </row>
        <row r="7434">
          <cell r="N7434" t="str">
            <v>Rembele Airport | Indonesia</v>
          </cell>
        </row>
        <row r="7435">
          <cell r="N7435" t="str">
            <v>9 de Maio - Teixeira de Freitas Airport | Brazil</v>
          </cell>
        </row>
        <row r="7436">
          <cell r="N7436" t="str">
            <v>Texarkana Regional Webb Field | United States</v>
          </cell>
        </row>
        <row r="7437">
          <cell r="N7437" t="str">
            <v>Berlin-Tegel Airport | Germany</v>
          </cell>
        </row>
        <row r="7438">
          <cell r="N7438" t="str">
            <v>Teminabuan Airport | Indonesia</v>
          </cell>
        </row>
        <row r="7439">
          <cell r="N7439" t="str">
            <v>Tunxi International Airport | China</v>
          </cell>
        </row>
        <row r="7440">
          <cell r="N7440" t="str">
            <v>Tanbar Airport | Australia</v>
          </cell>
        </row>
        <row r="7441">
          <cell r="N7441" t="str">
            <v>Tabou Airport | Côte d'Ivoire</v>
          </cell>
        </row>
        <row r="7442">
          <cell r="N7442" t="str">
            <v>Klokovo Airfield | Russian Federation</v>
          </cell>
        </row>
        <row r="7443">
          <cell r="N7443" t="str">
            <v>Tibooburra Airport | Australia</v>
          </cell>
        </row>
        <row r="7444">
          <cell r="N7444" t="str">
            <v>Tynda Airport | Russian Federation</v>
          </cell>
        </row>
        <row r="7445">
          <cell r="N7445" t="str">
            <v>Tyonek Airport | United States</v>
          </cell>
        </row>
        <row r="7446">
          <cell r="N7446" t="str">
            <v>Torsby Airport | Sweden</v>
          </cell>
        </row>
        <row r="7447">
          <cell r="N7447" t="str">
            <v>Thylungra Airport | Australia</v>
          </cell>
        </row>
        <row r="7448">
          <cell r="N7448" t="str">
            <v>Capitan Montes Airport | Peru</v>
          </cell>
        </row>
        <row r="7449">
          <cell r="N7449" t="str">
            <v>Staniel Cay Airport | Bahamas</v>
          </cell>
        </row>
        <row r="7450">
          <cell r="N7450" t="str">
            <v>Taiyuan Wusu Airport | China</v>
          </cell>
        </row>
        <row r="7451">
          <cell r="N7451" t="str">
            <v>Tobermorey Airport | Australia</v>
          </cell>
        </row>
        <row r="7452">
          <cell r="N7452" t="str">
            <v>Tyler Pounds Regional Airport | United States</v>
          </cell>
        </row>
        <row r="7453">
          <cell r="N7453" t="str">
            <v>McGhee Tyson Airport | United States</v>
          </cell>
        </row>
        <row r="7454">
          <cell r="N7454" t="str">
            <v>Treinta y Tres Airport | Uruguay</v>
          </cell>
        </row>
        <row r="7455">
          <cell r="N7455" t="str">
            <v>Taylor Airport | United States</v>
          </cell>
        </row>
        <row r="7456">
          <cell r="N7456" t="str">
            <v>Belize City Municipal Airport | Belize</v>
          </cell>
        </row>
        <row r="7457">
          <cell r="N7457" t="str">
            <v>Tuscola Area Airport | United States</v>
          </cell>
        </row>
        <row r="7458">
          <cell r="N7458" t="str">
            <v>Tuzla International Airport | Bosnia and Herzegovina</v>
          </cell>
        </row>
        <row r="7459">
          <cell r="N7459" t="str">
            <v>Cupul Airport | Mexico</v>
          </cell>
        </row>
        <row r="7460">
          <cell r="N7460" t="str">
            <v>Congo Town Airport | Bahamas</v>
          </cell>
        </row>
        <row r="7461">
          <cell r="N7461" t="str">
            <v>Tsimiroro Airport | Madagascar</v>
          </cell>
        </row>
        <row r="7462">
          <cell r="N7462" t="str">
            <v>Taszár Air Base | Hungary</v>
          </cell>
        </row>
        <row r="7463">
          <cell r="N7463" t="str">
            <v>Trabzon International Airport | Turkey</v>
          </cell>
        </row>
        <row r="7464">
          <cell r="N7464" t="str">
            <v>Incirlik Air Base | Turkey</v>
          </cell>
        </row>
        <row r="7465">
          <cell r="N7465" t="str">
            <v>San Luis Río Colorado Airport | Mexico</v>
          </cell>
        </row>
        <row r="7466">
          <cell r="N7466" t="str">
            <v>Mount Aue Airport | Papua New Guinea</v>
          </cell>
        </row>
        <row r="7467">
          <cell r="N7467" t="str">
            <v>Ua Huka Airport | French Polynesia</v>
          </cell>
        </row>
        <row r="7468">
          <cell r="N7468" t="str">
            <v>Suai Airport | Timor-Leste</v>
          </cell>
        </row>
        <row r="7469">
          <cell r="N7469" t="str">
            <v>Narsarsuaq Airport | Greenland</v>
          </cell>
        </row>
        <row r="7470">
          <cell r="N7470" t="str">
            <v>Luau Airport | Angola</v>
          </cell>
        </row>
        <row r="7471">
          <cell r="N7471" t="str">
            <v>Andersen Air Force Base | Guam</v>
          </cell>
        </row>
        <row r="7472">
          <cell r="N7472" t="str">
            <v>Ua Pou Airport | French Polynesia</v>
          </cell>
        </row>
        <row r="7473">
          <cell r="N7473" t="str">
            <v>Domingo Faustino Sarmiento Airport | Argentina</v>
          </cell>
        </row>
        <row r="7474">
          <cell r="N7474" t="str">
            <v>Bouarfa Airport | Morocco</v>
          </cell>
        </row>
        <row r="7475">
          <cell r="N7475" t="str">
            <v>Buffalo Spring | Kenya</v>
          </cell>
        </row>
        <row r="7476">
          <cell r="N7476" t="str">
            <v>Uaxactun Airport | Guatemala</v>
          </cell>
        </row>
        <row r="7477">
          <cell r="N7477" t="str">
            <v>Mário de Almeida Franco Airport | Brazil</v>
          </cell>
        </row>
        <row r="7478">
          <cell r="N7478" t="str">
            <v>Mabuiag Island Airport | Australia</v>
          </cell>
        </row>
        <row r="7479">
          <cell r="N7479" t="str">
            <v>Buin Airport | Papua New Guinea</v>
          </cell>
        </row>
        <row r="7480">
          <cell r="N7480" t="str">
            <v>Yamaguchi Ube Airport | Japan</v>
          </cell>
        </row>
        <row r="7481">
          <cell r="N7481" t="str">
            <v>Ulaanbaatar International Airport | Mongolia</v>
          </cell>
        </row>
        <row r="7482">
          <cell r="N7482" t="str">
            <v>Ubon Ratchathani Airport | Thailand</v>
          </cell>
        </row>
        <row r="7483">
          <cell r="N7483" t="str">
            <v>Ubrub Airport | Indonesia</v>
          </cell>
        </row>
        <row r="7484">
          <cell r="N7484" t="str">
            <v>Columbus Lowndes County Airport | United States</v>
          </cell>
        </row>
        <row r="7485">
          <cell r="N7485" t="str">
            <v>Ubatuba Airport | Brazil</v>
          </cell>
        </row>
        <row r="7486">
          <cell r="N7486" t="str">
            <v>Kalumburu Airport | Australia</v>
          </cell>
        </row>
        <row r="7487">
          <cell r="N7487" t="str">
            <v>Ulanqab Jining Airport | China</v>
          </cell>
        </row>
        <row r="7488">
          <cell r="N7488" t="str">
            <v>Yucca Airstrip | United States</v>
          </cell>
        </row>
        <row r="7489">
          <cell r="N7489" t="str">
            <v>Eunice Airport | United States</v>
          </cell>
        </row>
        <row r="7490">
          <cell r="N7490" t="str">
            <v>Lutsk Airport | Ukraine</v>
          </cell>
        </row>
        <row r="7491">
          <cell r="N7491" t="str">
            <v>Buchanan Airport | Liberia</v>
          </cell>
        </row>
        <row r="7492">
          <cell r="N7492" t="str">
            <v>Ukhta Airport | Russian Federation</v>
          </cell>
        </row>
        <row r="7493">
          <cell r="N7493" t="str">
            <v>Everett-Stewart Regional Airport | United States</v>
          </cell>
        </row>
        <row r="7494">
          <cell r="N7494" t="str">
            <v>Uchiza Airport | Peru</v>
          </cell>
        </row>
        <row r="7495">
          <cell r="N7495" t="str">
            <v>Undara Airport | Australia</v>
          </cell>
        </row>
        <row r="7496">
          <cell r="N7496" t="str">
            <v>Bermuda Dunes Airport | United States</v>
          </cell>
        </row>
        <row r="7497">
          <cell r="N7497" t="str">
            <v>Ten. Cel. Aviador César Bombonato Airport | Brazil</v>
          </cell>
        </row>
        <row r="7498">
          <cell r="N7498" t="str">
            <v>Uzhhorod International Airport | Ukraine</v>
          </cell>
        </row>
        <row r="7499">
          <cell r="N7499" t="str">
            <v>Udine-Campoformido Air Base | Italy</v>
          </cell>
        </row>
        <row r="7500">
          <cell r="N7500" t="str">
            <v>Maharana Pratap Airport | India</v>
          </cell>
        </row>
        <row r="7501">
          <cell r="N7501" t="str">
            <v>Queenstown Airport | Australia</v>
          </cell>
        </row>
        <row r="7502">
          <cell r="N7502" t="str">
            <v>Quelimane Airport | Mozambique</v>
          </cell>
        </row>
        <row r="7503">
          <cell r="N7503" t="str">
            <v>Urengoy Airport | Russian Federation</v>
          </cell>
        </row>
        <row r="7504">
          <cell r="N7504" t="str">
            <v>Kumejima Airport | Japan</v>
          </cell>
        </row>
        <row r="7505">
          <cell r="N7505" t="str">
            <v>Waukesha County Airport | United States</v>
          </cell>
        </row>
        <row r="7506">
          <cell r="N7506" t="str">
            <v>Quetta International Airport | Pakistan</v>
          </cell>
        </row>
        <row r="7507">
          <cell r="N7507" t="str">
            <v>Ufa International Airport | Russian Federation</v>
          </cell>
        </row>
        <row r="7508">
          <cell r="N7508" t="str">
            <v>Bulgan Airport | Mongolia</v>
          </cell>
        </row>
        <row r="7509">
          <cell r="N7509" t="str">
            <v>Ugashik Bay Airport | United States</v>
          </cell>
        </row>
        <row r="7510">
          <cell r="N7510" t="str">
            <v>Urgench Airport | Uzbekistan</v>
          </cell>
        </row>
        <row r="7511">
          <cell r="N7511" t="str">
            <v>Waukegan National Airport | United States</v>
          </cell>
        </row>
        <row r="7512">
          <cell r="N7512" t="str">
            <v>Uige Airport | Angola</v>
          </cell>
        </row>
        <row r="7513">
          <cell r="N7513" t="str">
            <v>Ugashik Airport | United States</v>
          </cell>
        </row>
        <row r="7514">
          <cell r="N7514" t="str">
            <v>Bulagtai Resort Airport | Mongolia</v>
          </cell>
        </row>
        <row r="7515">
          <cell r="N7515" t="str">
            <v>Bilogai-Sugapa Airport | Indonesia</v>
          </cell>
        </row>
        <row r="7516">
          <cell r="N7516" t="str">
            <v>Kunovice Airport | Czech Republic</v>
          </cell>
        </row>
        <row r="7517">
          <cell r="N7517" t="str">
            <v>El Caraño Airport | Colombia</v>
          </cell>
        </row>
        <row r="7518">
          <cell r="N7518" t="str">
            <v>Phu Cat Airport | Viet Nam</v>
          </cell>
        </row>
        <row r="7519">
          <cell r="N7519" t="str">
            <v>Utila Airport | Honduras</v>
          </cell>
        </row>
        <row r="7520">
          <cell r="N7520" t="str">
            <v>Ust-Ilimsk Airport | Russian Federation</v>
          </cell>
        </row>
        <row r="7521">
          <cell r="N7521" t="str">
            <v>Quillayute Airport | United States</v>
          </cell>
        </row>
        <row r="7522">
          <cell r="N7522" t="str">
            <v>Quincy Regional Baldwin Field | United States</v>
          </cell>
        </row>
        <row r="7523">
          <cell r="N7523" t="str">
            <v>Mariscal Sucre International Airport | Ecuador</v>
          </cell>
        </row>
        <row r="7524">
          <cell r="N7524" t="str">
            <v>Quimper-Cornouaille Airport | France</v>
          </cell>
        </row>
        <row r="7525">
          <cell r="N7525" t="str">
            <v>Quion Hill Airport | Vanuatu</v>
          </cell>
        </row>
        <row r="7526">
          <cell r="N7526" t="str">
            <v>Quirindi Airport | Australia</v>
          </cell>
        </row>
        <row r="7527">
          <cell r="N7527" t="str">
            <v>Jaluit Airport | Marshall Islands</v>
          </cell>
        </row>
        <row r="7528">
          <cell r="N7528" t="str">
            <v>Ujae Atoll Airport | Marshall Islands</v>
          </cell>
        </row>
        <row r="7529">
          <cell r="N7529" t="str">
            <v>Uljin Airport | Korea, Republic of</v>
          </cell>
        </row>
        <row r="7530">
          <cell r="N7530" t="str">
            <v>Ukunda Airstrip | Kenya</v>
          </cell>
        </row>
        <row r="7531">
          <cell r="N7531" t="str">
            <v>Kobe Airport | Japan</v>
          </cell>
        </row>
        <row r="7532">
          <cell r="N7532" t="str">
            <v>Ust-Kuyga Airport | Russian Federation</v>
          </cell>
        </row>
        <row r="7533">
          <cell r="N7533" t="str">
            <v>Mukhaizna Airport | Oman</v>
          </cell>
        </row>
        <row r="7534">
          <cell r="N7534" t="str">
            <v>Ukiah Municipal Airport | United States</v>
          </cell>
        </row>
        <row r="7535">
          <cell r="N7535" t="str">
            <v>Ust-Kamennogorsk Airport | Kazakhstan</v>
          </cell>
        </row>
        <row r="7536">
          <cell r="N7536" t="str">
            <v>Waukon Municipal Airport | United States</v>
          </cell>
        </row>
        <row r="7537">
          <cell r="N7537" t="str">
            <v>Mukeiras Airport | Yemen</v>
          </cell>
        </row>
        <row r="7538">
          <cell r="N7538" t="str">
            <v>Belbek Airport | Ukraine</v>
          </cell>
        </row>
        <row r="7539">
          <cell r="N7539" t="str">
            <v>Quakertown Airport | United States</v>
          </cell>
        </row>
        <row r="7540">
          <cell r="N7540" t="str">
            <v>Nuku Airport | Papua New Guinea</v>
          </cell>
        </row>
        <row r="7541">
          <cell r="N7541" t="str">
            <v>Ust-Kut Airport | Russian Federation</v>
          </cell>
        </row>
        <row r="7542">
          <cell r="N7542" t="str">
            <v>Capitan D Daniel Vazquez Airport | Argentina</v>
          </cell>
        </row>
        <row r="7543">
          <cell r="N7543" t="str">
            <v>Uléi Airport | Vanuatu</v>
          </cell>
        </row>
        <row r="7544">
          <cell r="N7544" t="str">
            <v>Prince Mangosuthu Buthelezi Airport | South Africa</v>
          </cell>
        </row>
        <row r="7545">
          <cell r="N7545" t="str">
            <v>Sule Airport | Papua New Guinea</v>
          </cell>
        </row>
        <row r="7546">
          <cell r="N7546" t="str">
            <v>Ulgii Mongolei Airport | Mongolia</v>
          </cell>
        </row>
        <row r="7547">
          <cell r="N7547" t="str">
            <v>Majeed Bin Abdulaziz Airport | Saudi Arabia</v>
          </cell>
        </row>
        <row r="7548">
          <cell r="N7548" t="str">
            <v>Ulithi Airport | Micronesia, Federated States of</v>
          </cell>
        </row>
        <row r="7549">
          <cell r="N7549" t="str">
            <v>Lensk Airport | Russian Federation</v>
          </cell>
        </row>
        <row r="7550">
          <cell r="N7550" t="str">
            <v>New Ulm Municipal Airport | United States</v>
          </cell>
        </row>
        <row r="7551">
          <cell r="N7551" t="str">
            <v>Buyant-Ukhaa International Airport | Mongolia</v>
          </cell>
        </row>
        <row r="7552">
          <cell r="N7552" t="str">
            <v>Ulaangom Airport | Mongolia</v>
          </cell>
        </row>
        <row r="7553">
          <cell r="N7553" t="str">
            <v>Quilpie Airport | Australia</v>
          </cell>
        </row>
        <row r="7554">
          <cell r="N7554" t="str">
            <v>Heriberto Gíl Martínez Airport | Colombia</v>
          </cell>
        </row>
        <row r="7555">
          <cell r="N7555" t="str">
            <v>Gulu Airport | Uganda</v>
          </cell>
        </row>
        <row r="7556">
          <cell r="N7556" t="str">
            <v>Ulyanovsk Baratayevka Airport | Russian Federation</v>
          </cell>
        </row>
        <row r="7557">
          <cell r="N7557" t="str">
            <v>Ulusaba Airport | South Africa</v>
          </cell>
        </row>
        <row r="7558">
          <cell r="N7558" t="str">
            <v>Ulyanovsk East Airport | Russian Federation</v>
          </cell>
        </row>
        <row r="7559">
          <cell r="N7559" t="str">
            <v>Donoi Airport | Mongolia</v>
          </cell>
        </row>
        <row r="7560">
          <cell r="N7560" t="str">
            <v>Punta de Maisi Airport | Cuba</v>
          </cell>
        </row>
        <row r="7561">
          <cell r="N7561" t="str">
            <v>Umba Airport | Papua New Guinea</v>
          </cell>
        </row>
        <row r="7562">
          <cell r="N7562" t="str">
            <v>Umeå Airport | Sweden</v>
          </cell>
        </row>
        <row r="7563">
          <cell r="N7563" t="str">
            <v>Quince Air Base | Peru</v>
          </cell>
        </row>
        <row r="7564">
          <cell r="N7564" t="str">
            <v>Summit Airport | United States</v>
          </cell>
        </row>
        <row r="7565">
          <cell r="N7565" t="str">
            <v>Woomera Airfield | Australia</v>
          </cell>
        </row>
        <row r="7566">
          <cell r="N7566" t="str">
            <v>Ust-Maya Airport | Russian Federation</v>
          </cell>
        </row>
        <row r="7567">
          <cell r="N7567" t="str">
            <v>Umiat Airport | United States</v>
          </cell>
        </row>
        <row r="7568">
          <cell r="N7568" t="str">
            <v>Umuarama Airport | Brazil</v>
          </cell>
        </row>
        <row r="7569">
          <cell r="N7569" t="str">
            <v>Sumy Airport | Ukraine</v>
          </cell>
        </row>
        <row r="7570">
          <cell r="N7570" t="str">
            <v>Hotel Transamérica Airport | Brazil</v>
          </cell>
        </row>
        <row r="7571">
          <cell r="N7571" t="str">
            <v>Unguia Airport | Colombia</v>
          </cell>
        </row>
        <row r="7572">
          <cell r="N7572" t="str">
            <v>Konduz Airport | Afghanistan</v>
          </cell>
        </row>
        <row r="7573">
          <cell r="N7573" t="str">
            <v>Qacha's Nek Airport | Lesotho</v>
          </cell>
        </row>
        <row r="7574">
          <cell r="N7574" t="str">
            <v>Kiunga Airport | Papua New Guinea</v>
          </cell>
        </row>
        <row r="7575">
          <cell r="N7575" t="str">
            <v>Union Island International Airport | Saint Vincent and the Grenadines</v>
          </cell>
        </row>
        <row r="7576">
          <cell r="N7576" t="str">
            <v>Unalakleet Airport | United States</v>
          </cell>
        </row>
        <row r="7577">
          <cell r="N7577" t="str">
            <v>Ranong Airport | Thailand</v>
          </cell>
        </row>
        <row r="7578">
          <cell r="N7578" t="str">
            <v>Öndörkhaan Airport | Mongolia</v>
          </cell>
        </row>
        <row r="7579">
          <cell r="N7579" t="str">
            <v>Unst Airport | United Kingdom</v>
          </cell>
        </row>
        <row r="7580">
          <cell r="N7580" t="str">
            <v>Dodge County Airport | United States</v>
          </cell>
        </row>
        <row r="7581">
          <cell r="N7581" t="str">
            <v>Mururoa Atoll Airport | French Polynesia</v>
          </cell>
        </row>
        <row r="7582">
          <cell r="N7582" t="str">
            <v>Buol Airport | Indonesia</v>
          </cell>
        </row>
        <row r="7583">
          <cell r="N7583" t="str">
            <v>Franklin County Airport | United States</v>
          </cell>
        </row>
        <row r="7584">
          <cell r="N7584" t="str">
            <v>University Oxford Airport | United States</v>
          </cell>
        </row>
        <row r="7585">
          <cell r="N7585" t="str">
            <v>Playa Baracoa Airport | Cuba</v>
          </cell>
        </row>
        <row r="7586">
          <cell r="N7586" t="str">
            <v>Hasanuddin International Airport | Indonesia</v>
          </cell>
        </row>
        <row r="7587">
          <cell r="N7587" t="str">
            <v>Upala Airport | Costa Rica</v>
          </cell>
        </row>
        <row r="7588">
          <cell r="N7588" t="str">
            <v>Licenciado y General Ignacio Lopez Rayon Airport | Mexico</v>
          </cell>
        </row>
        <row r="7589">
          <cell r="N7589" t="str">
            <v>Upolu Airport | United States</v>
          </cell>
        </row>
        <row r="7590">
          <cell r="N7590" t="str">
            <v>Upiara Airport | Papua New Guinea</v>
          </cell>
        </row>
        <row r="7591">
          <cell r="N7591" t="str">
            <v>Upavon Aerodrome | United Kingdom</v>
          </cell>
        </row>
        <row r="7592">
          <cell r="N7592" t="str">
            <v>Uralsk Airport | Kazakhstan</v>
          </cell>
        </row>
        <row r="7593">
          <cell r="N7593" t="str">
            <v>Ürümqi Diwopu International Airport | China</v>
          </cell>
        </row>
        <row r="7594">
          <cell r="N7594" t="str">
            <v>Burg Feuerstein Airport | Germany</v>
          </cell>
        </row>
        <row r="7595">
          <cell r="N7595" t="str">
            <v>Kuressaare Airport | Estonia</v>
          </cell>
        </row>
        <row r="7596">
          <cell r="N7596" t="str">
            <v>Rubem Berta Airport | Brazil</v>
          </cell>
        </row>
        <row r="7597">
          <cell r="N7597" t="str">
            <v>Uribe Airport | Colombia</v>
          </cell>
        </row>
        <row r="7598">
          <cell r="N7598" t="str">
            <v>Uray Airport | Russian Federation</v>
          </cell>
        </row>
        <row r="7599">
          <cell r="N7599" t="str">
            <v>Uriman Airport | Venezuela, Bolivarian Republic of</v>
          </cell>
        </row>
        <row r="7600">
          <cell r="N7600" t="str">
            <v>Urgun Airport | Afghanistan</v>
          </cell>
        </row>
        <row r="7601">
          <cell r="N7601" t="str">
            <v>Rouen Airport | France</v>
          </cell>
        </row>
        <row r="7602">
          <cell r="N7602" t="str">
            <v>Urrao Airport | Colombia</v>
          </cell>
        </row>
        <row r="7603">
          <cell r="N7603" t="str">
            <v>Kursk East Airport | Russian Federation</v>
          </cell>
        </row>
        <row r="7604">
          <cell r="N7604" t="str">
            <v>Surat Thani Airport | Thailand</v>
          </cell>
        </row>
        <row r="7605">
          <cell r="N7605" t="str">
            <v>Uroubi Airport | Papua New Guinea</v>
          </cell>
        </row>
        <row r="7606">
          <cell r="N7606" t="str">
            <v>Gurayat Domestic Airport | Saudi Arabia</v>
          </cell>
        </row>
        <row r="7607">
          <cell r="N7607" t="str">
            <v>OrŁ«zgčn Airport | Afghanistan</v>
          </cell>
        </row>
        <row r="7608">
          <cell r="N7608" t="str">
            <v>Concord-Padgett Regional Airport | United States</v>
          </cell>
        </row>
        <row r="7609">
          <cell r="N7609" t="str">
            <v>Malvinas Argentinas Airport | Argentina</v>
          </cell>
        </row>
        <row r="7610">
          <cell r="N7610" t="str">
            <v>Mabaruma Airport | Guyana</v>
          </cell>
        </row>
        <row r="7611">
          <cell r="N7611" t="str">
            <v>Usharal Airport | Kazakhstan</v>
          </cell>
        </row>
        <row r="7612">
          <cell r="N7612" t="str">
            <v>Usinsk Airport | Russian Federation</v>
          </cell>
        </row>
        <row r="7613">
          <cell r="N7613" t="str">
            <v>Useless Loop Airport | Australia</v>
          </cell>
        </row>
        <row r="7614">
          <cell r="N7614" t="str">
            <v>Samui Airport | Thailand</v>
          </cell>
        </row>
        <row r="7615">
          <cell r="N7615" t="str">
            <v>Ulsan Airport | Korea, Republic of</v>
          </cell>
        </row>
        <row r="7616">
          <cell r="N7616" t="str">
            <v>Ușak Airport | Turkey</v>
          </cell>
        </row>
        <row r="7617">
          <cell r="N7617" t="str">
            <v>Ust-Nera Airport | Russian Federation</v>
          </cell>
        </row>
        <row r="7618">
          <cell r="N7618" t="str">
            <v>Sancti Spiritus Airport | Cuba</v>
          </cell>
        </row>
        <row r="7619">
          <cell r="N7619" t="str">
            <v>Northeast Florida Regional Airport | United States</v>
          </cell>
        </row>
        <row r="7620">
          <cell r="N7620" t="str">
            <v>Francisco B. Reyes Airport | Philippines</v>
          </cell>
        </row>
        <row r="7621">
          <cell r="N7621" t="str">
            <v>Mutare Airport | Zimbabwe</v>
          </cell>
        </row>
        <row r="7622">
          <cell r="N7622" t="str">
            <v>Muttaburra Airport | Australia</v>
          </cell>
        </row>
        <row r="7623">
          <cell r="N7623" t="str">
            <v>Nutwood Downs Airport | Australia</v>
          </cell>
        </row>
        <row r="7624">
          <cell r="N7624" t="str">
            <v>Bultfontein Airport | South Africa</v>
          </cell>
        </row>
        <row r="7625">
          <cell r="N7625" t="str">
            <v>Quthing Airport | Lesotho</v>
          </cell>
        </row>
        <row r="7626">
          <cell r="N7626" t="str">
            <v>Udon Thani Airport | Thailand</v>
          </cell>
        </row>
        <row r="7627">
          <cell r="N7627" t="str">
            <v>Utti Air Base | Finland</v>
          </cell>
        </row>
        <row r="7628">
          <cell r="N7628" t="str">
            <v>Utirik Airport | Marshall Islands</v>
          </cell>
        </row>
        <row r="7629">
          <cell r="N7629" t="str">
            <v>Tunica Municipal Airport | United States</v>
          </cell>
        </row>
        <row r="7630">
          <cell r="N7630" t="str">
            <v>Pierre Van Ryneveld Airport | South Africa</v>
          </cell>
        </row>
        <row r="7631">
          <cell r="N7631" t="str">
            <v>Indian Mountain LRRS Airport | United States</v>
          </cell>
        </row>
        <row r="7632">
          <cell r="N7632" t="str">
            <v>U-Tapao International Airport | Thailand</v>
          </cell>
        </row>
        <row r="7633">
          <cell r="N7633" t="str">
            <v>Uttaradit Airport | Thailand</v>
          </cell>
        </row>
        <row r="7634">
          <cell r="N7634" t="str">
            <v>Ust-Tsylma Airport | Russian Federation</v>
          </cell>
        </row>
        <row r="7635">
          <cell r="N7635" t="str">
            <v>K. D. Matanzima Airport | South Africa</v>
          </cell>
        </row>
        <row r="7636">
          <cell r="N7636" t="str">
            <v>Ustupo Airport | Panama</v>
          </cell>
        </row>
        <row r="7637">
          <cell r="N7637" t="str">
            <v>Queenstown Airport | South Africa</v>
          </cell>
        </row>
        <row r="7638">
          <cell r="N7638" t="str">
            <v>Bugulma Airport | Russian Federation</v>
          </cell>
        </row>
        <row r="7639">
          <cell r="N7639" t="str">
            <v>Ulan-Ude Airport (Mukhino) | Russian Federation</v>
          </cell>
        </row>
        <row r="7640">
          <cell r="N7640" t="str">
            <v>Ugnu-Kuparuk Airport | United States</v>
          </cell>
        </row>
        <row r="7641">
          <cell r="N7641" t="str">
            <v>Baruun Urt Airport | Mongolia</v>
          </cell>
        </row>
        <row r="7642">
          <cell r="N7642" t="str">
            <v>Yuzhno-Sakhalinsk Airport | Russian Federation</v>
          </cell>
        </row>
        <row r="7643">
          <cell r="N7643" t="str">
            <v>Manumu Airport | Papua New Guinea</v>
          </cell>
        </row>
        <row r="7644">
          <cell r="N7644" t="str">
            <v>Garner Field | United States</v>
          </cell>
        </row>
        <row r="7645">
          <cell r="N7645" t="str">
            <v>Ouvéa Airport | New Caledonia</v>
          </cell>
        </row>
        <row r="7646">
          <cell r="N7646" t="str">
            <v>Hewanorra International Airport | Saint Lucia</v>
          </cell>
        </row>
        <row r="7647">
          <cell r="N7647" t="str">
            <v>El Kharga Airport | Egypt</v>
          </cell>
        </row>
        <row r="7648">
          <cell r="N7648" t="str">
            <v>Uvol Airport | Papua New Guinea</v>
          </cell>
        </row>
        <row r="7649">
          <cell r="N7649" t="str">
            <v>Ware Airport | United States</v>
          </cell>
        </row>
        <row r="7650">
          <cell r="N7650" t="str">
            <v>Nyala Airport | Sudan</v>
          </cell>
        </row>
        <row r="7651">
          <cell r="N7651" t="str">
            <v>Yulin Yuyang Airport | China</v>
          </cell>
        </row>
        <row r="7652">
          <cell r="N7652" t="str">
            <v>Uyuni Airport | Bolivia, Plurinational State of</v>
          </cell>
        </row>
        <row r="7653">
          <cell r="N7653" t="str">
            <v>Hope Bay Aerodrome | Canada</v>
          </cell>
        </row>
        <row r="7654">
          <cell r="N7654" t="str">
            <v>Urzhar Airport | Kazakhstan</v>
          </cell>
        </row>
        <row r="7655">
          <cell r="N7655" t="str">
            <v>Curuzu Cuatia Airport | Argentina</v>
          </cell>
        </row>
        <row r="7656">
          <cell r="N7656" t="str">
            <v>Vaasa Airport | Finland</v>
          </cell>
        </row>
        <row r="7657">
          <cell r="N7657" t="str">
            <v>Varrelbusch Airport | Germany</v>
          </cell>
        </row>
        <row r="7658">
          <cell r="N7658" t="str">
            <v>Moody Air Force Base | United States</v>
          </cell>
        </row>
        <row r="7659">
          <cell r="N7659" t="str">
            <v>Valence-Chabeuil Airport | France</v>
          </cell>
        </row>
        <row r="7660">
          <cell r="N7660" t="str">
            <v>Major Brigadeiro Trompowsky Airport | Brazil</v>
          </cell>
        </row>
        <row r="7661">
          <cell r="N7661" t="str">
            <v>Capitán Av. Vidal Villagomez Toledo Airport | Bolivia, Plurinational State of</v>
          </cell>
        </row>
        <row r="7662">
          <cell r="N7662" t="str">
            <v>Vanimo Airport | Papua New Guinea</v>
          </cell>
        </row>
        <row r="7663">
          <cell r="N7663" t="str">
            <v>Chevak Airport | United States</v>
          </cell>
        </row>
        <row r="7664">
          <cell r="N7664" t="str">
            <v>Valença Airport | Brazil</v>
          </cell>
        </row>
        <row r="7665">
          <cell r="N7665" t="str">
            <v>Villa Airport | Maldives</v>
          </cell>
        </row>
        <row r="7666">
          <cell r="N7666" t="str">
            <v>Van Ferit Melen Airport | Turkey</v>
          </cell>
        </row>
        <row r="7667">
          <cell r="N7667" t="str">
            <v>Suavanao Airport | Solomon Islands</v>
          </cell>
        </row>
        <row r="7668">
          <cell r="N7668" t="str">
            <v>Rodelillo Airport | Chile</v>
          </cell>
        </row>
        <row r="7669">
          <cell r="N7669" t="str">
            <v>Varna Airport | Bulgaria</v>
          </cell>
        </row>
        <row r="7670">
          <cell r="N7670" t="str">
            <v>Sivas Nuri Demirağ Airport | Turkey</v>
          </cell>
        </row>
        <row r="7671">
          <cell r="N7671" t="str">
            <v>Vatomandry Airport | Madagascar</v>
          </cell>
        </row>
        <row r="7672">
          <cell r="N7672" t="str">
            <v>Vatukoula Airport | Fiji</v>
          </cell>
        </row>
        <row r="7673">
          <cell r="N7673" t="str">
            <v>Vava'u International Airport | Tonga</v>
          </cell>
        </row>
        <row r="7674">
          <cell r="N7674" t="str">
            <v>Vardø Airport, Svartnes | Norway</v>
          </cell>
        </row>
        <row r="7675">
          <cell r="N7675" t="str">
            <v>Ann Airport | Myanmar</v>
          </cell>
        </row>
        <row r="7676">
          <cell r="N7676" t="str">
            <v>Vandenberg Air Force Base | United States</v>
          </cell>
        </row>
        <row r="7677">
          <cell r="N7677" t="str">
            <v>Bokpyinn Airport | Myanmar</v>
          </cell>
        </row>
        <row r="7678">
          <cell r="N7678" t="str">
            <v>Brescia Airport | Italy</v>
          </cell>
        </row>
        <row r="7679">
          <cell r="N7679" t="str">
            <v>Vanua Balavu Airport | Fiji</v>
          </cell>
        </row>
        <row r="7680">
          <cell r="N7680" t="str">
            <v>Visby Airport | Sweden</v>
          </cell>
        </row>
        <row r="7681">
          <cell r="N7681" t="str">
            <v>Can Tho International Airport | Viet Nam</v>
          </cell>
        </row>
        <row r="7682">
          <cell r="N7682" t="str">
            <v>Victoria River Downs Airport | Australia</v>
          </cell>
        </row>
        <row r="7683">
          <cell r="N7683" t="str">
            <v>Venice Marco Polo Airport | Italy</v>
          </cell>
        </row>
        <row r="7684">
          <cell r="N7684" t="str">
            <v>Valcheta Airport | Argentina</v>
          </cell>
        </row>
        <row r="7685">
          <cell r="N7685" t="str">
            <v>Vichadero Airport | Uruguay</v>
          </cell>
        </row>
        <row r="7686">
          <cell r="N7686" t="str">
            <v>Chu Lai International Airport | Viet Nam</v>
          </cell>
        </row>
        <row r="7687">
          <cell r="N7687" t="str">
            <v>Viracopos International Airport | Brazil</v>
          </cell>
        </row>
        <row r="7688">
          <cell r="N7688" t="str">
            <v>Carora Airport | Venezuela, Bolivarian Republic of</v>
          </cell>
        </row>
        <row r="7689">
          <cell r="N7689" t="str">
            <v>Co Ong Airport | Viet Nam</v>
          </cell>
        </row>
        <row r="7690">
          <cell r="N7690" t="str">
            <v>Victoria Regional Airport | United States</v>
          </cell>
        </row>
        <row r="7691">
          <cell r="N7691" t="str">
            <v>Southern California Logistics Airport | United States</v>
          </cell>
        </row>
        <row r="7692">
          <cell r="N7692" t="str">
            <v>Ovda International Airport | Israel</v>
          </cell>
        </row>
        <row r="7693">
          <cell r="N7693" t="str">
            <v>Leirin Airport | Norway</v>
          </cell>
        </row>
        <row r="7694">
          <cell r="N7694" t="str">
            <v>Hierro Airport | Spain</v>
          </cell>
        </row>
        <row r="7695">
          <cell r="N7695" t="str">
            <v>Dong Hoi Airport | Viet Nam</v>
          </cell>
        </row>
        <row r="7696">
          <cell r="N7696" t="str">
            <v>Vidalia Regional Airport | United States</v>
          </cell>
        </row>
        <row r="7697">
          <cell r="N7697" t="str">
            <v>Gobernador Castello Airport | Argentina</v>
          </cell>
        </row>
        <row r="7698">
          <cell r="N7698" t="str">
            <v>Vân Đồn International Airport | Viet Nam</v>
          </cell>
        </row>
        <row r="7699">
          <cell r="N7699" t="str">
            <v>Valle de La Pascua Airport | Venezuela, Bolivarian Republic of</v>
          </cell>
        </row>
        <row r="7700">
          <cell r="N7700" t="str">
            <v>Villa Dolores Airport | Argentina</v>
          </cell>
        </row>
        <row r="7701">
          <cell r="N7701" t="str">
            <v>Vadsø Airport | Norway</v>
          </cell>
        </row>
        <row r="7702">
          <cell r="N7702" t="str">
            <v>Vijayanagar Aerodrome (JSW) | India</v>
          </cell>
        </row>
        <row r="7703">
          <cell r="N7703" t="str">
            <v>Valdez Pioneer Field | United States</v>
          </cell>
        </row>
        <row r="7704">
          <cell r="N7704" t="str">
            <v>Venetie Airport | United States</v>
          </cell>
        </row>
        <row r="7705">
          <cell r="N7705" t="str">
            <v>Maikwak Airport | Guyana</v>
          </cell>
        </row>
        <row r="7706">
          <cell r="N7706" t="str">
            <v>Vernal Regional Airport | United States</v>
          </cell>
        </row>
        <row r="7707">
          <cell r="N7707" t="str">
            <v>General Heriberto Jara International Airport | Mexico</v>
          </cell>
        </row>
        <row r="7708">
          <cell r="N7708" t="str">
            <v>Barakoma Airport | Solomon Islands</v>
          </cell>
        </row>
        <row r="7709">
          <cell r="N7709" t="str">
            <v>Tioga Municipal Airport | United States</v>
          </cell>
        </row>
        <row r="7710">
          <cell r="N7710" t="str">
            <v>Vestmannaeyjar Airport | Iceland</v>
          </cell>
        </row>
        <row r="7711">
          <cell r="N7711" t="str">
            <v>Victoria Falls International Airport | Zimbabwe</v>
          </cell>
        </row>
        <row r="7712">
          <cell r="N7712" t="str">
            <v>Vijayawada Airport | India</v>
          </cell>
        </row>
        <row r="7713">
          <cell r="N7713" t="str">
            <v>Vologda Airport | Russian Federation</v>
          </cell>
        </row>
        <row r="7714">
          <cell r="N7714" t="str">
            <v>Vigo Airport | Spain</v>
          </cell>
        </row>
        <row r="7715">
          <cell r="N7715" t="str">
            <v>General Villegas Airport | Argentina</v>
          </cell>
        </row>
        <row r="7716">
          <cell r="N7716" t="str">
            <v>North Las Vegas Airport | United States</v>
          </cell>
        </row>
        <row r="7717">
          <cell r="N7717" t="str">
            <v>Villa Garzón Airport | Colombia</v>
          </cell>
        </row>
        <row r="7718">
          <cell r="N7718" t="str">
            <v>Saurimo Airport | Angola</v>
          </cell>
        </row>
        <row r="7719">
          <cell r="N7719" t="str">
            <v>Vilhelmina Airport | Sweden</v>
          </cell>
        </row>
        <row r="7720">
          <cell r="N7720" t="str">
            <v>Culberson County Airport | United States</v>
          </cell>
        </row>
        <row r="7721">
          <cell r="N7721" t="str">
            <v>Verkhnevilyuisk Airport | Russian Federation</v>
          </cell>
        </row>
        <row r="7722">
          <cell r="N7722" t="str">
            <v>Vichy-Charmeil Airport | France</v>
          </cell>
        </row>
        <row r="7723">
          <cell r="N7723" t="str">
            <v>Vahitahi Airport | French Polynesia</v>
          </cell>
        </row>
        <row r="7724">
          <cell r="N7724" t="str">
            <v>Videira Airport | Brazil</v>
          </cell>
        </row>
        <row r="7725">
          <cell r="N7725" t="str">
            <v>Vienna International Airport | Austria</v>
          </cell>
        </row>
        <row r="7726">
          <cell r="N7726" t="str">
            <v>Juan Pablo Pérez Alfonso Airport | Venezuela, Bolivarian Republic of</v>
          </cell>
        </row>
        <row r="7727">
          <cell r="N7727" t="str">
            <v>Rolla National Airport | United States</v>
          </cell>
        </row>
        <row r="7728">
          <cell r="N7728" t="str">
            <v>Vinh Airport | Viet Nam</v>
          </cell>
        </row>
        <row r="7729">
          <cell r="N7729" t="str">
            <v>Virgin Gorda Airport | Virgin Islands, British</v>
          </cell>
        </row>
        <row r="7730">
          <cell r="N7730" t="str">
            <v>Dakhla Airport | Western Sahara</v>
          </cell>
        </row>
        <row r="7731">
          <cell r="N7731" t="str">
            <v>Vinnytsia/Gavyryshivka Airport | Ukraine</v>
          </cell>
        </row>
        <row r="7732">
          <cell r="N7732" t="str">
            <v>Viqueque Airport | Timor-Leste</v>
          </cell>
        </row>
        <row r="7733">
          <cell r="N7733" t="str">
            <v>Virginia Airport | South Africa</v>
          </cell>
        </row>
        <row r="7734">
          <cell r="N7734" t="str">
            <v>Visalia Municipal Airport | United States</v>
          </cell>
        </row>
        <row r="7735">
          <cell r="N7735" t="str">
            <v>Vitoria/Foronda Airport | Spain</v>
          </cell>
        </row>
        <row r="7736">
          <cell r="N7736" t="str">
            <v>Viru Harbour Airstrip | Solomon Islands</v>
          </cell>
        </row>
        <row r="7737">
          <cell r="N7737" t="str">
            <v>Vivigani Airfield | Papua New Guinea</v>
          </cell>
        </row>
        <row r="7738">
          <cell r="N7738" t="str">
            <v>Eurico de Aguiar Salles Airport | Brazil</v>
          </cell>
        </row>
        <row r="7739">
          <cell r="N7739" t="str">
            <v>Villacoublay-Vélizy (BA 107) Air Base | France</v>
          </cell>
        </row>
        <row r="7740">
          <cell r="N7740" t="str">
            <v>Xai-Xai Airport | Mozambique</v>
          </cell>
        </row>
        <row r="7741">
          <cell r="N7741" t="str">
            <v>Virginia Highlands Airport | United States</v>
          </cell>
        </row>
        <row r="7742">
          <cell r="N7742" t="str">
            <v>Gurue Airport | Mozambique</v>
          </cell>
        </row>
        <row r="7743">
          <cell r="N7743" t="str">
            <v>Rach Gia Airport | Viet Nam</v>
          </cell>
        </row>
        <row r="7744">
          <cell r="N7744" t="str">
            <v>Vnukovo International Airport | Russian Federation</v>
          </cell>
        </row>
        <row r="7745">
          <cell r="N7745" t="str">
            <v>Vicksburg Municipal Airport | United States</v>
          </cell>
        </row>
        <row r="7746">
          <cell r="N7746" t="str">
            <v>Vorkuta Airport | Russian Federation</v>
          </cell>
        </row>
        <row r="7747">
          <cell r="N7747" t="str">
            <v>Vandalia Municipal Airport | United States</v>
          </cell>
        </row>
        <row r="7748">
          <cell r="N7748" t="str">
            <v>Valencia Airport | Spain</v>
          </cell>
        </row>
        <row r="7749">
          <cell r="N7749" t="str">
            <v>Valdosta Regional Airport | United States</v>
          </cell>
        </row>
        <row r="7750">
          <cell r="N7750" t="str">
            <v>Valle Airport | United States</v>
          </cell>
        </row>
        <row r="7751">
          <cell r="N7751" t="str">
            <v>Villa Gesell Airport | Argentina</v>
          </cell>
        </row>
        <row r="7752">
          <cell r="N7752" t="str">
            <v>Bauerfield International Airport | Vanuatu</v>
          </cell>
        </row>
        <row r="7753">
          <cell r="N7753" t="str">
            <v>Valladolid Airport | Spain</v>
          </cell>
        </row>
        <row r="7754">
          <cell r="N7754" t="str">
            <v>Teniente Coronel Rafael Pabón Airport | Bolivia, Plurinational State of</v>
          </cell>
        </row>
        <row r="7755">
          <cell r="N7755" t="str">
            <v>Arturo Michelena International Airport | Venezuela, Bolivarian Republic of</v>
          </cell>
        </row>
        <row r="7756">
          <cell r="N7756" t="str">
            <v>Vila Rica Airport | Brazil</v>
          </cell>
        </row>
        <row r="7757">
          <cell r="N7757" t="str">
            <v>Vallenar Airport | Chile</v>
          </cell>
        </row>
        <row r="7758">
          <cell r="N7758" t="str">
            <v>Valesdir Airport | Vanuatu</v>
          </cell>
        </row>
        <row r="7759">
          <cell r="N7759" t="str">
            <v>Velikiye Luki Airport | Russian Federation</v>
          </cell>
        </row>
        <row r="7760">
          <cell r="N7760" t="str">
            <v>Dr. Antonio Nicolás Briceño Airport | Venezuela, Bolivarian Republic of</v>
          </cell>
        </row>
        <row r="7761">
          <cell r="N7761" t="str">
            <v>Anglesey Airport | United Kingdom</v>
          </cell>
        </row>
        <row r="7762">
          <cell r="N7762" t="str">
            <v>Villa Reynolds Airport | Argentina</v>
          </cell>
        </row>
        <row r="7763">
          <cell r="N7763" t="str">
            <v>Dr Juan Plate Airport | Paraguay</v>
          </cell>
        </row>
        <row r="7764">
          <cell r="N7764" t="str">
            <v>Baimuru Airport | Papua New Guinea</v>
          </cell>
        </row>
        <row r="7765">
          <cell r="N7765" t="str">
            <v>Saravane Airport | Lao People's Democratic Republic</v>
          </cell>
        </row>
        <row r="7766">
          <cell r="N7766" t="str">
            <v>Venice Municipal Airport | United States</v>
          </cell>
        </row>
        <row r="7767">
          <cell r="N7767" t="str">
            <v>Vangaindrano Airport | Madagascar</v>
          </cell>
        </row>
        <row r="7768">
          <cell r="N7768" t="str">
            <v>Vannes-Meucon Airport | France</v>
          </cell>
        </row>
        <row r="7769">
          <cell r="N7769" t="str">
            <v>Vilnius International Airport | Lithuania</v>
          </cell>
        </row>
        <row r="7770">
          <cell r="N7770" t="str">
            <v>Vanrook Station Airport | Australia</v>
          </cell>
        </row>
        <row r="7771">
          <cell r="N7771" t="str">
            <v>Lal Bahadur Shastri Airport | India</v>
          </cell>
        </row>
        <row r="7772">
          <cell r="N7772" t="str">
            <v>Ventspils International Airport | Latvia</v>
          </cell>
        </row>
        <row r="7773">
          <cell r="N7773" t="str">
            <v>Vilankulo Airport | Mozambique</v>
          </cell>
        </row>
        <row r="7774">
          <cell r="N7774" t="str">
            <v>Van Nuys Airport | United States</v>
          </cell>
        </row>
        <row r="7775">
          <cell r="N7775" t="str">
            <v>Vodochody Airport | Czech Republic</v>
          </cell>
        </row>
        <row r="7776">
          <cell r="N7776" t="str">
            <v>Volgograd International Airport | Russian Federation</v>
          </cell>
        </row>
        <row r="7777">
          <cell r="N7777" t="str">
            <v>Vohimarina Airport | Madagascar</v>
          </cell>
        </row>
        <row r="7778">
          <cell r="N7778" t="str">
            <v>Voinjama Airport | Liberia</v>
          </cell>
        </row>
        <row r="7779">
          <cell r="N7779" t="str">
            <v>Volk Field | United States</v>
          </cell>
        </row>
        <row r="7780">
          <cell r="N7780" t="str">
            <v>Nea Anchialos Airport | Greece</v>
          </cell>
        </row>
        <row r="7781">
          <cell r="N7781" t="str">
            <v>Votuporanga Airport | Brazil</v>
          </cell>
        </row>
        <row r="7782">
          <cell r="N7782" t="str">
            <v>Voronezh International Airport | Russian Federation</v>
          </cell>
        </row>
        <row r="7783">
          <cell r="N7783" t="str">
            <v>Ngjiva Pereira Airport | Angola</v>
          </cell>
        </row>
        <row r="7784">
          <cell r="N7784" t="str">
            <v>Vipingo Estate Airport | Kenya</v>
          </cell>
        </row>
        <row r="7785">
          <cell r="N7785" t="str">
            <v>Vopnafjörður Airport | Iceland</v>
          </cell>
        </row>
        <row r="7786">
          <cell r="N7786" t="str">
            <v>Destin-Ft Walton Beach Airport | United States</v>
          </cell>
        </row>
        <row r="7787">
          <cell r="N7787" t="str">
            <v>Chimoio Airport | Mozambique</v>
          </cell>
        </row>
        <row r="7788">
          <cell r="N7788" t="str">
            <v>Porter County Municipal Airport | United States</v>
          </cell>
        </row>
        <row r="7789">
          <cell r="N7789" t="str">
            <v>Cecil Airport | United States</v>
          </cell>
        </row>
        <row r="7790">
          <cell r="N7790" t="str">
            <v>Antonio Rivera Rodriguez Airport | Puerto Rico</v>
          </cell>
        </row>
        <row r="7791">
          <cell r="N7791" t="str">
            <v>Juan Gualberto Gomez International Airport | Cuba</v>
          </cell>
        </row>
        <row r="7792">
          <cell r="N7792" t="str">
            <v>Vero Beach Regional Airport | United States</v>
          </cell>
        </row>
        <row r="7793">
          <cell r="N7793" t="str">
            <v>Virac Airport | Philippines</v>
          </cell>
        </row>
        <row r="7794">
          <cell r="N7794" t="str">
            <v>Vredendal Airport | South Africa</v>
          </cell>
        </row>
        <row r="7795">
          <cell r="N7795" t="str">
            <v>Varandey Airport | Russian Federation</v>
          </cell>
        </row>
        <row r="7796">
          <cell r="N7796" t="str">
            <v>Varkaus Airport | Finland</v>
          </cell>
        </row>
        <row r="7797">
          <cell r="N7797" t="str">
            <v>Vila Real Airport | Portugal</v>
          </cell>
        </row>
        <row r="7798">
          <cell r="N7798" t="str">
            <v>Verona Villafranca Airport | Italy</v>
          </cell>
        </row>
        <row r="7799">
          <cell r="N7799" t="str">
            <v>Kawama Airport | Cuba</v>
          </cell>
        </row>
        <row r="7800">
          <cell r="N7800" t="str">
            <v>Roy Otten Memorial Airfield | United States</v>
          </cell>
        </row>
        <row r="7801">
          <cell r="N7801" t="str">
            <v>Vryburg Airport | South Africa</v>
          </cell>
        </row>
        <row r="7802">
          <cell r="N7802" t="str">
            <v>Carlos Rovirosa Pérez International Airport | Mexico</v>
          </cell>
        </row>
        <row r="7803">
          <cell r="N7803" t="str">
            <v>Aerodromo Goncalves Lobato (Viseu Airport) | Portugal</v>
          </cell>
        </row>
        <row r="7804">
          <cell r="N7804" t="str">
            <v>Hartness State (Springfield) Airport | United States</v>
          </cell>
        </row>
        <row r="7805">
          <cell r="N7805" t="str">
            <v>Luhansk International Airport | Ukraine</v>
          </cell>
        </row>
        <row r="7806">
          <cell r="N7806" t="str">
            <v>Stockholm Västerås Airport | Sweden</v>
          </cell>
        </row>
        <row r="7807">
          <cell r="N7807" t="str">
            <v>Vitebsk Vostochny Airport | Belarus</v>
          </cell>
        </row>
        <row r="7808">
          <cell r="N7808" t="str">
            <v>Wattay International Airport | Lao People's Democratic Republic</v>
          </cell>
        </row>
        <row r="7809">
          <cell r="N7809" t="str">
            <v>Vatulele Airport | Fiji</v>
          </cell>
        </row>
        <row r="7810">
          <cell r="N7810" t="str">
            <v>Vung Tau Airport | Viet Nam</v>
          </cell>
        </row>
        <row r="7811">
          <cell r="N7811" t="str">
            <v>Nevatim Air Base | Israel</v>
          </cell>
        </row>
        <row r="7812">
          <cell r="N7812" t="str">
            <v>Miller Field | United States</v>
          </cell>
        </row>
        <row r="7813">
          <cell r="N7813" t="str">
            <v>Hermanos Ameijeiras Airport | Cuba</v>
          </cell>
        </row>
        <row r="7814">
          <cell r="N7814" t="str">
            <v>Vishakhapatnam Airport | India</v>
          </cell>
        </row>
        <row r="7815">
          <cell r="N7815" t="str">
            <v>Alfonso López Pumarejo Airport | Colombia</v>
          </cell>
        </row>
        <row r="7816">
          <cell r="N7816" t="str">
            <v>Velikiy Ustyug Airport | Russian Federation</v>
          </cell>
        </row>
        <row r="7817">
          <cell r="N7817" t="str">
            <v>Mvuu Camp Airport | Malawi</v>
          </cell>
        </row>
        <row r="7818">
          <cell r="N7818" t="str">
            <v>Mahanoro Airport | Madagascar</v>
          </cell>
        </row>
        <row r="7819">
          <cell r="N7819" t="str">
            <v>Vanguardia Airport | Colombia</v>
          </cell>
        </row>
        <row r="7820">
          <cell r="N7820" t="str">
            <v>Viru Viru International Airport | Bolivia, Plurinational State of</v>
          </cell>
        </row>
        <row r="7821">
          <cell r="N7821" t="str">
            <v>Västervik Airport | Sweden</v>
          </cell>
        </row>
        <row r="7822">
          <cell r="N7822" t="str">
            <v>Las Malvinas/Echarate Airport | Peru</v>
          </cell>
        </row>
        <row r="7823">
          <cell r="N7823" t="str">
            <v>Vladivostok International Airport | Russian Federation</v>
          </cell>
        </row>
        <row r="7824">
          <cell r="N7824" t="str">
            <v>Illizi Takhamalt Airport | Algeria</v>
          </cell>
        </row>
        <row r="7825">
          <cell r="N7825" t="str">
            <v>Lichinga Airport | Mozambique</v>
          </cell>
        </row>
        <row r="7826">
          <cell r="N7826" t="str">
            <v>São Pedro Airport | Cape Verde</v>
          </cell>
        </row>
        <row r="7827">
          <cell r="N7827" t="str">
            <v>Växjö Kronoberg Airport | Sweden</v>
          </cell>
        </row>
        <row r="7828">
          <cell r="N7828" t="str">
            <v>Vryheid Airport | South Africa</v>
          </cell>
        </row>
        <row r="7829">
          <cell r="N7829" t="str">
            <v>Vilyuisk Airport | Russian Federation</v>
          </cell>
        </row>
        <row r="7830">
          <cell r="N7830" t="str">
            <v>Illinois Valley Regional Airport-Walter A Duncan Field | United States</v>
          </cell>
        </row>
        <row r="7831">
          <cell r="N7831" t="str">
            <v>Wales Airport | United States</v>
          </cell>
        </row>
        <row r="7832">
          <cell r="N7832" t="str">
            <v>Waca Airport | Ethiopia</v>
          </cell>
        </row>
        <row r="7833">
          <cell r="N7833" t="str">
            <v>Andriamena Airport | Madagascar</v>
          </cell>
        </row>
        <row r="7834">
          <cell r="N7834" t="str">
            <v>Wadi Al Dawasir Airport | Saudi Arabia</v>
          </cell>
        </row>
        <row r="7835">
          <cell r="N7835" t="str">
            <v>Wana Airport | Pakistan</v>
          </cell>
        </row>
        <row r="7836">
          <cell r="N7836" t="str">
            <v>Wanganui Airport | New Zealand</v>
          </cell>
        </row>
        <row r="7837">
          <cell r="N7837" t="str">
            <v>Harry Stern Airport | United States</v>
          </cell>
        </row>
        <row r="7838">
          <cell r="N7838" t="str">
            <v>Ambalabe Airport | Madagascar</v>
          </cell>
        </row>
        <row r="7839">
          <cell r="N7839" t="str">
            <v>Wawoi Falls Airport | Papua New Guinea</v>
          </cell>
        </row>
        <row r="7840">
          <cell r="N7840" t="str">
            <v>Ankazoabo Airport | Madagascar</v>
          </cell>
        </row>
        <row r="7841">
          <cell r="N7841" t="str">
            <v>Wallops Flight Facility Airport | United States</v>
          </cell>
        </row>
        <row r="7842">
          <cell r="N7842" t="str">
            <v>Ambatondrazaka Airport | Madagascar</v>
          </cell>
        </row>
        <row r="7843">
          <cell r="N7843" t="str">
            <v>Waverney Airport | Australia</v>
          </cell>
        </row>
        <row r="7844">
          <cell r="N7844" t="str">
            <v>Wabo Airport | Papua New Guinea</v>
          </cell>
        </row>
        <row r="7845">
          <cell r="N7845" t="str">
            <v>Alto Palena Airport | Chile</v>
          </cell>
        </row>
        <row r="7846">
          <cell r="N7846" t="str">
            <v>Antsalova Airport | Madagascar</v>
          </cell>
        </row>
        <row r="7847">
          <cell r="N7847" t="str">
            <v>Waris Airport | Indonesia</v>
          </cell>
        </row>
        <row r="7848">
          <cell r="N7848" t="str">
            <v>Waterford Airport | Ireland</v>
          </cell>
        </row>
        <row r="7849">
          <cell r="N7849" t="str">
            <v>Wauchope Airport | Australia</v>
          </cell>
        </row>
        <row r="7850">
          <cell r="N7850" t="str">
            <v>Wave Hill Airport | Australia</v>
          </cell>
        </row>
        <row r="7851">
          <cell r="N7851" t="str">
            <v>Warsaw Chopin Airport | Poland</v>
          </cell>
        </row>
        <row r="7852">
          <cell r="N7852" t="str">
            <v>Zwara Airport | Libya</v>
          </cell>
        </row>
        <row r="7853">
          <cell r="N7853" t="str">
            <v>Greene County Airport | United States</v>
          </cell>
        </row>
        <row r="7854">
          <cell r="N7854" t="str">
            <v>Warwick Airport | Australia</v>
          </cell>
        </row>
        <row r="7855">
          <cell r="N7855" t="str">
            <v>Wahai,Seram Island | Indonesia</v>
          </cell>
        </row>
        <row r="7856">
          <cell r="N7856" t="str">
            <v>Stebbins Airport | United States</v>
          </cell>
        </row>
        <row r="7857">
          <cell r="N7857" t="str">
            <v>Wapolu Airport | Papua New Guinea</v>
          </cell>
        </row>
        <row r="7858">
          <cell r="N7858" t="str">
            <v>Avaratra Airport | Madagascar</v>
          </cell>
        </row>
        <row r="7859">
          <cell r="N7859" t="str">
            <v>Ankaizina Airport | Madagascar</v>
          </cell>
        </row>
        <row r="7860">
          <cell r="N7860" t="str">
            <v>Schleswig Air Base | Germany</v>
          </cell>
        </row>
        <row r="7861">
          <cell r="N7861" t="str">
            <v>West Branch Community Airport | United States</v>
          </cell>
        </row>
        <row r="7862">
          <cell r="N7862" t="str">
            <v>Wapenamanda Airport | Papua New Guinea</v>
          </cell>
        </row>
        <row r="7863">
          <cell r="N7863" t="str">
            <v>Antsoa Airport | Madagascar</v>
          </cell>
        </row>
        <row r="7864">
          <cell r="N7864" t="str">
            <v>Beaver Airport | United States</v>
          </cell>
        </row>
        <row r="7865">
          <cell r="N7865" t="str">
            <v>Roben Hood Airport | United States</v>
          </cell>
        </row>
        <row r="7866">
          <cell r="N7866" t="str">
            <v>Boulder Municipal Airport | United States</v>
          </cell>
        </row>
        <row r="7867">
          <cell r="N7867" t="str">
            <v>Wilkes Barre Wyoming Valley Airport | United States</v>
          </cell>
        </row>
        <row r="7868">
          <cell r="N7868" t="str">
            <v>Gamboa Airport | Chile</v>
          </cell>
        </row>
        <row r="7869">
          <cell r="N7869" t="str">
            <v>Carosue Dam Airport | Australia</v>
          </cell>
        </row>
        <row r="7870">
          <cell r="N7870" t="str">
            <v>Chaitén Airport | Chile</v>
          </cell>
        </row>
        <row r="7871">
          <cell r="N7871" t="str">
            <v>Chandalar Lake Airport | United States</v>
          </cell>
        </row>
        <row r="7872">
          <cell r="N7872" t="str">
            <v>Wadi Ain Airport | Yemen</v>
          </cell>
        </row>
        <row r="7873">
          <cell r="N7873" t="str">
            <v>Enid Woodring Regional Airport | United States</v>
          </cell>
        </row>
        <row r="7874">
          <cell r="N7874" t="str">
            <v>Hosea Kutako International Airport | Namibia</v>
          </cell>
        </row>
        <row r="7875">
          <cell r="N7875" t="str">
            <v>Wondai Airport | Australia</v>
          </cell>
        </row>
        <row r="7876">
          <cell r="N7876" t="str">
            <v>Waldron Airstrip | United States</v>
          </cell>
        </row>
        <row r="7877">
          <cell r="N7877" t="str">
            <v>Barrow County Airport | United States</v>
          </cell>
        </row>
        <row r="7878">
          <cell r="N7878" t="str">
            <v>Shiyan Wudangshan Airport | China</v>
          </cell>
        </row>
        <row r="7879">
          <cell r="N7879" t="str">
            <v>Parker County Airport | United States</v>
          </cell>
        </row>
        <row r="7880">
          <cell r="N7880" t="str">
            <v>Wedau Airport | Papua New Guinea</v>
          </cell>
        </row>
        <row r="7881">
          <cell r="N7881" t="str">
            <v>Weifang Airport | China</v>
          </cell>
        </row>
        <row r="7882">
          <cell r="N7882" t="str">
            <v>Weihai Airport | China</v>
          </cell>
        </row>
        <row r="7883">
          <cell r="N7883" t="str">
            <v>Weipa Airport | Australia</v>
          </cell>
        </row>
        <row r="7884">
          <cell r="N7884" t="str">
            <v>Weam Airport | Papua New Guinea</v>
          </cell>
        </row>
        <row r="7885">
          <cell r="N7885" t="str">
            <v>Wagethe Airport | Indonesia</v>
          </cell>
        </row>
        <row r="7886">
          <cell r="N7886" t="str">
            <v>Wee Waa Airport | Australia</v>
          </cell>
        </row>
        <row r="7887">
          <cell r="N7887" t="str">
            <v>Fianarantsoa Airport | Madagascar</v>
          </cell>
        </row>
        <row r="7888">
          <cell r="N7888" t="str">
            <v>Northern Aroostook Regional Airport | United States</v>
          </cell>
        </row>
        <row r="7889">
          <cell r="N7889" t="str">
            <v>Wagga Wagga City Airport | Australia</v>
          </cell>
        </row>
        <row r="7890">
          <cell r="N7890" t="str">
            <v>Bahawalnagar Airport | Pakistan</v>
          </cell>
        </row>
        <row r="7891">
          <cell r="N7891" t="str">
            <v>Warangal Airport | India</v>
          </cell>
        </row>
        <row r="7892">
          <cell r="N7892" t="str">
            <v>Walgett Airport | Australia</v>
          </cell>
        </row>
        <row r="7893">
          <cell r="N7893" t="str">
            <v>Shaoyang Wugang Airport | China</v>
          </cell>
        </row>
        <row r="7894">
          <cell r="N7894" t="str">
            <v>Winchester Regional Airport | United States</v>
          </cell>
        </row>
        <row r="7895">
          <cell r="N7895" t="str">
            <v>Umbu Mehang Kunda Airport | Indonesia</v>
          </cell>
        </row>
        <row r="7896">
          <cell r="N7896" t="str">
            <v>Wangaratta Airport | Australia</v>
          </cell>
        </row>
        <row r="7897">
          <cell r="N7897" t="str">
            <v>Wadi Halfa Airport | Sudan</v>
          </cell>
        </row>
        <row r="7898">
          <cell r="N7898" t="str">
            <v>Whakatane Airport | New Zealand</v>
          </cell>
        </row>
        <row r="7899">
          <cell r="N7899" t="str">
            <v>Welshpool Airport | Australia</v>
          </cell>
        </row>
        <row r="7900">
          <cell r="N7900" t="str">
            <v>Franz Josef Aerodrome | New Zealand</v>
          </cell>
        </row>
        <row r="7901">
          <cell r="N7901" t="str">
            <v>Whiteman Airport | United States</v>
          </cell>
        </row>
        <row r="7902">
          <cell r="N7902" t="str">
            <v>Whalsay Airport | United Kingdom</v>
          </cell>
        </row>
        <row r="7903">
          <cell r="N7903" t="str">
            <v>Wharton Regional Airport | United States</v>
          </cell>
        </row>
        <row r="7904">
          <cell r="N7904" t="str">
            <v>Wuhu Air Base | China</v>
          </cell>
        </row>
        <row r="7905">
          <cell r="N7905" t="str">
            <v>Wilbarger County Airport | United States</v>
          </cell>
        </row>
        <row r="7906">
          <cell r="N7906" t="str">
            <v>Wick Airport | United Kingdom</v>
          </cell>
        </row>
        <row r="7907">
          <cell r="N7907" t="str">
            <v>Wiesbaden Army Airfield | Germany</v>
          </cell>
        </row>
        <row r="7908">
          <cell r="N7908" t="str">
            <v>Waiheke Reeve Airport | New Zealand</v>
          </cell>
        </row>
        <row r="7909">
          <cell r="N7909" t="str">
            <v>Nairobi Wilson Airport | Kenya</v>
          </cell>
        </row>
        <row r="7910">
          <cell r="N7910" t="str">
            <v>Winton Airport | Australia</v>
          </cell>
        </row>
        <row r="7911">
          <cell r="N7911" t="str">
            <v>Wilcannia Airport | Australia</v>
          </cell>
        </row>
        <row r="7912">
          <cell r="N7912" t="str">
            <v>Wairoa Airport | New Zealand</v>
          </cell>
        </row>
        <row r="7913">
          <cell r="N7913" t="str">
            <v>Wittenoom Airport | Australia</v>
          </cell>
        </row>
        <row r="7914">
          <cell r="N7914" t="str">
            <v>Witu Airport | Papua New Guinea</v>
          </cell>
        </row>
        <row r="7915">
          <cell r="N7915" t="str">
            <v>Woja Airport | Marshall Islands</v>
          </cell>
        </row>
        <row r="7916">
          <cell r="N7916" t="str">
            <v>General WM J Fox Airfield | United States</v>
          </cell>
        </row>
        <row r="7917">
          <cell r="N7917" t="str">
            <v>Wajir Airport | Kenya</v>
          </cell>
        </row>
        <row r="7918">
          <cell r="N7918" t="str">
            <v>Wonju/Hoengseong Air Base (K-38/K-46) | Korea, Republic of</v>
          </cell>
        </row>
        <row r="7919">
          <cell r="N7919" t="str">
            <v>Wanaka Airport | New Zealand</v>
          </cell>
        </row>
        <row r="7920">
          <cell r="N7920" t="str">
            <v>Warracknabeal Airport | Australia</v>
          </cell>
        </row>
        <row r="7921">
          <cell r="N7921" t="str">
            <v>Waterkloof Air Force Base | South Africa</v>
          </cell>
        </row>
        <row r="7922">
          <cell r="N7922" t="str">
            <v>Hwange (Town) Airport | Zimbabwe</v>
          </cell>
        </row>
        <row r="7923">
          <cell r="N7923" t="str">
            <v>Wakkanai Airport | Japan</v>
          </cell>
        </row>
        <row r="7924">
          <cell r="N7924" t="str">
            <v>Aleknagik / New Airport | United States</v>
          </cell>
        </row>
        <row r="7925">
          <cell r="N7925" t="str">
            <v>Wakunai Airport | Papua New Guinea</v>
          </cell>
        </row>
        <row r="7926">
          <cell r="N7926" t="str">
            <v>Abaco I Walker C Airport | Bahamas</v>
          </cell>
        </row>
        <row r="7927">
          <cell r="N7927" t="str">
            <v>Wallal Airport | Australia</v>
          </cell>
        </row>
        <row r="7928">
          <cell r="N7928" t="str">
            <v>Walcha Airport | Australia</v>
          </cell>
        </row>
        <row r="7929">
          <cell r="N7929" t="str">
            <v>Strother Field | United States</v>
          </cell>
        </row>
        <row r="7930">
          <cell r="N7930" t="str">
            <v>Miles Airport | Australia</v>
          </cell>
        </row>
        <row r="7931">
          <cell r="N7931" t="str">
            <v>Wellington International Airport | New Zealand</v>
          </cell>
        </row>
        <row r="7932">
          <cell r="N7932" t="str">
            <v>Walaha Airport | Vanuatu</v>
          </cell>
        </row>
        <row r="7933">
          <cell r="N7933" t="str">
            <v>Selawik Airport | United States</v>
          </cell>
        </row>
        <row r="7934">
          <cell r="N7934" t="str">
            <v>Wollogorang Airport | Australia</v>
          </cell>
        </row>
        <row r="7935">
          <cell r="N7935" t="str">
            <v>Waterloo Airport | Australia</v>
          </cell>
        </row>
        <row r="7936">
          <cell r="N7936" t="str">
            <v>West Angelas Airport | Australia</v>
          </cell>
        </row>
        <row r="7937">
          <cell r="N7937" t="str">
            <v>Hihifo Airport | Wallis and Futuna</v>
          </cell>
        </row>
        <row r="7938">
          <cell r="N7938" t="str">
            <v>Willows Glenn County Airport | United States</v>
          </cell>
        </row>
        <row r="7939">
          <cell r="N7939" t="str">
            <v>Mandritsara Airport | Madagascar</v>
          </cell>
        </row>
        <row r="7940">
          <cell r="N7940" t="str">
            <v>Warrnambool Airport | Australia</v>
          </cell>
        </row>
        <row r="7941">
          <cell r="N7941" t="str">
            <v>Winnemucca Municipal Airport | United States</v>
          </cell>
        </row>
        <row r="7942">
          <cell r="N7942" t="str">
            <v>Mandabe Airport | Madagascar</v>
          </cell>
        </row>
        <row r="7943">
          <cell r="N7943" t="str">
            <v>Mount Keith Airport | Australia</v>
          </cell>
        </row>
        <row r="7944">
          <cell r="N7944" t="str">
            <v>Ozark Regional Airport | United States</v>
          </cell>
        </row>
        <row r="7945">
          <cell r="N7945" t="str">
            <v>Modlin Airport | Poland</v>
          </cell>
        </row>
        <row r="7946">
          <cell r="N7946" t="str">
            <v>Malaimbandy Airport | Madagascar</v>
          </cell>
        </row>
        <row r="7947">
          <cell r="N7947" t="str">
            <v>Maroantsetra Airport | Madagascar</v>
          </cell>
        </row>
        <row r="7948">
          <cell r="N7948" t="str">
            <v>White Mountain Airport | United States</v>
          </cell>
        </row>
        <row r="7949">
          <cell r="N7949" t="str">
            <v>Mampikony Airport | Madagascar</v>
          </cell>
        </row>
        <row r="7950">
          <cell r="N7950" t="str">
            <v>Mananara Nord Airport | Madagascar</v>
          </cell>
        </row>
        <row r="7951">
          <cell r="N7951" t="str">
            <v>Zunyi Maotai Airport | China</v>
          </cell>
        </row>
        <row r="7952">
          <cell r="N7952" t="str">
            <v>Wamena Airport | Indonesia</v>
          </cell>
        </row>
        <row r="7953">
          <cell r="N7953" t="str">
            <v>Napakiak Airport | United States</v>
          </cell>
        </row>
        <row r="7954">
          <cell r="N7954" t="str">
            <v>Windarra Airport | Australia</v>
          </cell>
        </row>
        <row r="7955">
          <cell r="N7955" t="str">
            <v>Wenshan Puzhehei Airport | China</v>
          </cell>
        </row>
        <row r="7956">
          <cell r="N7956" t="str">
            <v>Matahora Airport | Indonesia</v>
          </cell>
        </row>
        <row r="7957">
          <cell r="N7957" t="str">
            <v>Wunnumin Lake Airport | Canada</v>
          </cell>
        </row>
        <row r="7958">
          <cell r="N7958" t="str">
            <v>Naga Airport | Philippines</v>
          </cell>
        </row>
        <row r="7959">
          <cell r="N7959" t="str">
            <v>Windorah Airport | Australia</v>
          </cell>
        </row>
        <row r="7960">
          <cell r="N7960" t="str">
            <v>Shaheed Benazirabad Airport | Pakistan</v>
          </cell>
        </row>
        <row r="7961">
          <cell r="N7961" t="str">
            <v>Wanuma Airport | Papua New Guinea</v>
          </cell>
        </row>
        <row r="7962">
          <cell r="N7962" t="str">
            <v>Wenzhou Longwan International Airport | China</v>
          </cell>
        </row>
        <row r="7963">
          <cell r="N7963" t="str">
            <v>Wonenara Airport | Papua New Guinea</v>
          </cell>
        </row>
        <row r="7964">
          <cell r="N7964" t="str">
            <v>Woensdrecht Air Base | Netherlands</v>
          </cell>
        </row>
        <row r="7965">
          <cell r="N7965" t="str">
            <v>Wonken Airport | Venezuela, Bolivarian Republic of</v>
          </cell>
        </row>
        <row r="7966">
          <cell r="N7966" t="str">
            <v>Shellharbour Airport | Australia</v>
          </cell>
        </row>
        <row r="7967">
          <cell r="N7967" t="str">
            <v>Wondoola Airport | Australia</v>
          </cell>
        </row>
        <row r="7968">
          <cell r="N7968" t="str">
            <v>Wonsan Kalma International Airport | Korea, Democratic People's Republic of</v>
          </cell>
        </row>
        <row r="7969">
          <cell r="N7969" t="str">
            <v>Wang-an Airport | Taiwan, Province of China</v>
          </cell>
        </row>
        <row r="7970">
          <cell r="N7970" t="str">
            <v>Willow Airport | United States</v>
          </cell>
        </row>
        <row r="7971">
          <cell r="N7971" t="str">
            <v>Cabo Juan Román Airport | Chile</v>
          </cell>
        </row>
        <row r="7972">
          <cell r="N7972" t="str">
            <v>Port Bergé Airport | Madagascar</v>
          </cell>
        </row>
        <row r="7973">
          <cell r="N7973" t="str">
            <v>Pincher Creek Airport | Canada</v>
          </cell>
        </row>
        <row r="7974">
          <cell r="N7974" t="str">
            <v>Wrotham Park Airport | Australia</v>
          </cell>
        </row>
        <row r="7975">
          <cell r="N7975" t="str">
            <v>Wipim Airport | Papua New Guinea</v>
          </cell>
        </row>
        <row r="7976">
          <cell r="N7976" t="str">
            <v>North Fork Valley Airport | United States</v>
          </cell>
        </row>
        <row r="7977">
          <cell r="N7977" t="str">
            <v>Capitan Fuentes Martinez Airport Airport | Chile</v>
          </cell>
        </row>
        <row r="7978">
          <cell r="N7978" t="str">
            <v>Guardiamarina Zañartu Airport | Chile</v>
          </cell>
        </row>
        <row r="7979">
          <cell r="N7979" t="str">
            <v>Warder Airport | Ethiopia</v>
          </cell>
        </row>
        <row r="7980">
          <cell r="N7980" t="str">
            <v>Robins Air Force Base | United States</v>
          </cell>
        </row>
        <row r="7981">
          <cell r="N7981" t="str">
            <v>Whangarei Airport | New Zealand</v>
          </cell>
        </row>
        <row r="7982">
          <cell r="N7982" t="str">
            <v>Wrangell Airport | United States</v>
          </cell>
        </row>
        <row r="7983">
          <cell r="N7983" t="str">
            <v>Mc Guire Air Force Base | United States</v>
          </cell>
        </row>
        <row r="7984">
          <cell r="N7984" t="str">
            <v>Worland Municipal Airport | United States</v>
          </cell>
        </row>
        <row r="7985">
          <cell r="N7985" t="str">
            <v>Windarling Airport | Australia</v>
          </cell>
        </row>
        <row r="7986">
          <cell r="N7986" t="str">
            <v>Copernicus Wrocław Airport | Poland</v>
          </cell>
        </row>
        <row r="7987">
          <cell r="N7987" t="str">
            <v>Warton Aerodrome | United Kingdom</v>
          </cell>
        </row>
        <row r="7988">
          <cell r="N7988" t="str">
            <v>Warrawagine Airport | Australia</v>
          </cell>
        </row>
        <row r="7989">
          <cell r="N7989" t="str">
            <v>Westray Airport | United Kingdom</v>
          </cell>
        </row>
        <row r="7990">
          <cell r="N7990" t="str">
            <v>Weerawila Airport | Sri Lanka</v>
          </cell>
        </row>
        <row r="7991">
          <cell r="N7991" t="str">
            <v>Wasua Airport | Papua New Guinea</v>
          </cell>
        </row>
        <row r="7992">
          <cell r="N7992" t="str">
            <v>Condron Army Air Field | United States</v>
          </cell>
        </row>
        <row r="7993">
          <cell r="N7993" t="str">
            <v>Washington County Airport | United States</v>
          </cell>
        </row>
        <row r="7994">
          <cell r="N7994" t="str">
            <v>Brookhaven Airport | United States</v>
          </cell>
        </row>
        <row r="7995">
          <cell r="N7995" t="str">
            <v>Wiseman Airport | United States</v>
          </cell>
        </row>
        <row r="7996">
          <cell r="N7996" t="str">
            <v>South Naknek Nr 2 Airport | United States</v>
          </cell>
        </row>
        <row r="7997">
          <cell r="N7997" t="str">
            <v>Washabo Airport | Suriname</v>
          </cell>
        </row>
        <row r="7998">
          <cell r="N7998" t="str">
            <v>Waspam Airport | Nicaragua</v>
          </cell>
        </row>
        <row r="7999">
          <cell r="N7999" t="str">
            <v>Wasior Airport | Indonesia</v>
          </cell>
        </row>
        <row r="8000">
          <cell r="N8000" t="str">
            <v>Westerly State Airport | United States</v>
          </cell>
        </row>
        <row r="8001">
          <cell r="N8001" t="str">
            <v>Wasu Airport | Papua New Guinea</v>
          </cell>
        </row>
        <row r="8002">
          <cell r="N8002" t="str">
            <v>Whitsunday Island Airport | Australia</v>
          </cell>
        </row>
        <row r="8003">
          <cell r="N8003" t="str">
            <v>Westport Airport | New Zealand</v>
          </cell>
        </row>
        <row r="8004">
          <cell r="N8004" t="str">
            <v>Tambohorano Airport | Madagascar</v>
          </cell>
        </row>
        <row r="8005">
          <cell r="N8005" t="str">
            <v>Toowoomba Wellcamp Airport | Australia</v>
          </cell>
        </row>
        <row r="8006">
          <cell r="N8006" t="str">
            <v>West End Airport | Bahamas</v>
          </cell>
        </row>
        <row r="8007">
          <cell r="N8007" t="str">
            <v>Wotje Atoll Airport | Marshall Islands</v>
          </cell>
        </row>
        <row r="8008">
          <cell r="N8008" t="str">
            <v>Noatak Airport | United States</v>
          </cell>
        </row>
        <row r="8009">
          <cell r="N8009" t="str">
            <v>Tuntutuliak Airport | United States</v>
          </cell>
        </row>
        <row r="8010">
          <cell r="N8010" t="str">
            <v>RAF Waddington | United Kingdom</v>
          </cell>
        </row>
        <row r="8011">
          <cell r="N8011" t="str">
            <v>Wotho Island Airport | Marshall Islands</v>
          </cell>
        </row>
        <row r="8012">
          <cell r="N8012" t="str">
            <v>Woitape Airport | Papua New Guinea</v>
          </cell>
        </row>
        <row r="8013">
          <cell r="N8013" t="str">
            <v>Whiteriver Airport | United States</v>
          </cell>
        </row>
        <row r="8014">
          <cell r="N8014" t="str">
            <v>Tsiroanomandidy Airport | Madagascar</v>
          </cell>
        </row>
        <row r="8015">
          <cell r="N8015" t="str">
            <v>Wantoat Airport | Papua New Guinea</v>
          </cell>
        </row>
        <row r="8016">
          <cell r="N8016" t="str">
            <v>Whitianga Airport | New Zealand</v>
          </cell>
        </row>
        <row r="8017">
          <cell r="N8017" t="str">
            <v>Wuhai Airport | China</v>
          </cell>
        </row>
        <row r="8018">
          <cell r="N8018" t="str">
            <v>Wudinna Airport | Australia</v>
          </cell>
        </row>
        <row r="8019">
          <cell r="N8019" t="str">
            <v>Wau Airport | Papua New Guinea</v>
          </cell>
        </row>
        <row r="8020">
          <cell r="N8020" t="str">
            <v>Wuhan Tianhe International Airport | China</v>
          </cell>
        </row>
        <row r="8021">
          <cell r="N8021" t="str">
            <v>Murrin Murrin Airport | Australia</v>
          </cell>
        </row>
        <row r="8022">
          <cell r="N8022" t="str">
            <v>Wasum Airport | Papua New Guinea</v>
          </cell>
        </row>
        <row r="8023">
          <cell r="N8023" t="str">
            <v>Wiluna Airport | Australia</v>
          </cell>
        </row>
        <row r="8024">
          <cell r="N8024" t="str">
            <v>Nanping Wuyishan Airport | China</v>
          </cell>
        </row>
        <row r="8025">
          <cell r="N8025" t="str">
            <v>Xinzhou Wutaishan Airport | China</v>
          </cell>
        </row>
        <row r="8026">
          <cell r="N8026" t="str">
            <v>Wau Airport | South Sudan</v>
          </cell>
        </row>
        <row r="8027">
          <cell r="N8027" t="str">
            <v>Wuvulu Island Airport | Papua New Guinea</v>
          </cell>
        </row>
        <row r="8028">
          <cell r="N8028" t="str">
            <v>Sunan Shuofang International Airport | China</v>
          </cell>
        </row>
        <row r="8029">
          <cell r="N8029" t="str">
            <v>Wuzhou Changzhoudao Airport | China</v>
          </cell>
        </row>
        <row r="8030">
          <cell r="N8030" t="str">
            <v>Walvis Bay Airport | Namibia</v>
          </cell>
        </row>
        <row r="8031">
          <cell r="N8031" t="str">
            <v>Watsonville Municipal Airport | United States</v>
          </cell>
        </row>
        <row r="8032">
          <cell r="N8032" t="str">
            <v>Manakara Airport | Madagascar</v>
          </cell>
        </row>
        <row r="8033">
          <cell r="N8033" t="str">
            <v>Waterville Robert Lafleur Airport | United States</v>
          </cell>
        </row>
        <row r="8034">
          <cell r="N8034" t="str">
            <v>Wilhelmshaven-Mariensiel Airport | Germany</v>
          </cell>
        </row>
        <row r="8035">
          <cell r="N8035" t="str">
            <v>Wasilla Airport | United States</v>
          </cell>
        </row>
        <row r="8036">
          <cell r="N8036" t="str">
            <v>Cape May County Airport | United States</v>
          </cell>
        </row>
        <row r="8037">
          <cell r="N8037" t="str">
            <v>Woodie Woodie Airport | Australia</v>
          </cell>
        </row>
        <row r="8038">
          <cell r="N8038" t="str">
            <v>Wewak International Airport | Papua New Guinea</v>
          </cell>
        </row>
        <row r="8039">
          <cell r="N8039" t="str">
            <v>West Woodward Airport | United States</v>
          </cell>
        </row>
        <row r="8040">
          <cell r="N8040" t="str">
            <v>Newtok Airport | United States</v>
          </cell>
        </row>
        <row r="8041">
          <cell r="N8041" t="str">
            <v>West Wyalong Airport | Australia</v>
          </cell>
        </row>
        <row r="8042">
          <cell r="N8042" t="str">
            <v>Wanxian Airport | China</v>
          </cell>
        </row>
        <row r="8043">
          <cell r="N8043" t="str">
            <v>Whyalla Airport | Australia</v>
          </cell>
        </row>
        <row r="8044">
          <cell r="N8044" t="str">
            <v>Yengema Airport | Sierra Leone</v>
          </cell>
        </row>
        <row r="8045">
          <cell r="N8045" t="str">
            <v>Wyndham Airport | Australia</v>
          </cell>
        </row>
        <row r="8046">
          <cell r="N8046" t="str">
            <v>Yellowstone Airport | United States</v>
          </cell>
        </row>
        <row r="8047">
          <cell r="N8047" t="str">
            <v>Urad Middle Banner | China</v>
          </cell>
        </row>
        <row r="8048">
          <cell r="N8048" t="str">
            <v>Xinyang Minggang Airport | China</v>
          </cell>
        </row>
        <row r="8049">
          <cell r="N8049" t="str">
            <v>Álamos Airport | Mexico</v>
          </cell>
        </row>
        <row r="8050">
          <cell r="N8050" t="str">
            <v>Serafin Enoss Bertaso Airport | Brazil</v>
          </cell>
        </row>
        <row r="8051">
          <cell r="N8051" t="str">
            <v>Aribinda Airport | Burkina Faso</v>
          </cell>
        </row>
        <row r="8052">
          <cell r="N8052" t="str">
            <v>Saül Airport | French Guiana</v>
          </cell>
        </row>
        <row r="8053">
          <cell r="N8053" t="str">
            <v>Bearskin Lake Airport | Canada</v>
          </cell>
        </row>
        <row r="8054">
          <cell r="N8054" t="str">
            <v>Bogande Airport | Burkina Faso</v>
          </cell>
        </row>
        <row r="8055">
          <cell r="N8055" t="str">
            <v>Birjand Airport | Iran, Islamic Republic of</v>
          </cell>
        </row>
        <row r="8056">
          <cell r="N8056" t="str">
            <v>Biniguni Airport | Papua New Guinea</v>
          </cell>
        </row>
        <row r="8057">
          <cell r="N8057" t="str">
            <v>Boulsa Airport | Burkina Faso</v>
          </cell>
        </row>
        <row r="8058">
          <cell r="N8058" t="str">
            <v>Brockville - Thousand Islands Regional Tackaberry Airport | Canada</v>
          </cell>
        </row>
        <row r="8059">
          <cell r="N8059" t="str">
            <v>Christmas Island Airport | Christmas Island</v>
          </cell>
        </row>
        <row r="8060">
          <cell r="N8060" t="str">
            <v>Cluff Lake Airport | Canada</v>
          </cell>
        </row>
        <row r="8061">
          <cell r="N8061" t="str">
            <v>Chatham Kent Airport | Canada</v>
          </cell>
        </row>
        <row r="8062">
          <cell r="N8062" t="str">
            <v>Colac Airport | Australia</v>
          </cell>
        </row>
        <row r="8063">
          <cell r="N8063" t="str">
            <v>Châlons-Vatry Airport | France</v>
          </cell>
        </row>
        <row r="8064">
          <cell r="N8064" t="str">
            <v>Charleville-Mézières Airport | France</v>
          </cell>
        </row>
        <row r="8065">
          <cell r="N8065" t="str">
            <v>Dax Seyresse Airport | France</v>
          </cell>
        </row>
        <row r="8066">
          <cell r="N8066" t="str">
            <v>Diebougou Airport | Burkina Faso</v>
          </cell>
        </row>
        <row r="8067">
          <cell r="N8067" t="str">
            <v>Djibo Airport | Burkina Faso</v>
          </cell>
        </row>
        <row r="8068">
          <cell r="N8068" t="str">
            <v>Xingcheng Air Base | China</v>
          </cell>
        </row>
        <row r="8069">
          <cell r="N8069" t="str">
            <v>Grand Geneva Resort Airport | United States</v>
          </cell>
        </row>
        <row r="8070">
          <cell r="N8070" t="str">
            <v>Xiangyang Liuji Airport | China</v>
          </cell>
        </row>
        <row r="8071">
          <cell r="N8071" t="str">
            <v>Hamburg-Finkenwerder Airport | Germany</v>
          </cell>
        </row>
        <row r="8072">
          <cell r="N8072" t="str">
            <v>Gaoua Airport | Burkina Faso</v>
          </cell>
        </row>
        <row r="8073">
          <cell r="N8073" t="str">
            <v>Gorom-Gorom Airport | Burkina Faso</v>
          </cell>
        </row>
        <row r="8074">
          <cell r="N8074" t="str">
            <v>Xangongo Airport | Angola</v>
          </cell>
        </row>
        <row r="8075">
          <cell r="N8075" t="str">
            <v>Kangiqsualujjuaq (Georges River) Airport | Canada</v>
          </cell>
        </row>
        <row r="8076">
          <cell r="N8076" t="str">
            <v>Xichang Qingshan Airport | China</v>
          </cell>
        </row>
        <row r="8077">
          <cell r="N8077" t="str">
            <v>Xienglom Airport | Lao People's Democratic Republic</v>
          </cell>
        </row>
        <row r="8078">
          <cell r="N8078" t="str">
            <v>Xinguara Municipal Airport | Brazil</v>
          </cell>
        </row>
        <row r="8079">
          <cell r="N8079" t="str">
            <v>Ahmed Al Jaber Air Base | Kuwait</v>
          </cell>
        </row>
        <row r="8080">
          <cell r="N8080" t="str">
            <v>Xilinhot Airport | China</v>
          </cell>
        </row>
        <row r="8081">
          <cell r="N8081" t="str">
            <v>Xingning Airport | China</v>
          </cell>
        </row>
        <row r="8082">
          <cell r="N8082" t="str">
            <v>Xi'an Xianyang International Airport | China</v>
          </cell>
        </row>
        <row r="8083">
          <cell r="N8083" t="str">
            <v>Al Udeid Air Base | Qatar</v>
          </cell>
        </row>
        <row r="8084">
          <cell r="N8084" t="str">
            <v>Mangla Airport | Pakistan</v>
          </cell>
        </row>
        <row r="8085">
          <cell r="N8085" t="str">
            <v>Kantchari Airport | Burkina Faso</v>
          </cell>
        </row>
        <row r="8086">
          <cell r="N8086" t="str">
            <v>Xieng Khouang Airport | Lao People's Democratic Republic</v>
          </cell>
        </row>
        <row r="8087">
          <cell r="N8087" t="str">
            <v>Kasabonika Airport | Canada</v>
          </cell>
        </row>
        <row r="8088">
          <cell r="N8088" t="str">
            <v>Kaya Airport | Burkina Faso</v>
          </cell>
        </row>
        <row r="8089">
          <cell r="N8089" t="str">
            <v>Lac Brochet Airport | Canada</v>
          </cell>
        </row>
        <row r="8090">
          <cell r="N8090" t="str">
            <v>Saint Louis Airport | Senegal</v>
          </cell>
        </row>
        <row r="8091">
          <cell r="N8091" t="str">
            <v>Leo Airport | Burkina Faso</v>
          </cell>
        </row>
        <row r="8092">
          <cell r="N8092" t="str">
            <v>Maramag Airport | Philippines</v>
          </cell>
        </row>
        <row r="8093">
          <cell r="N8093" t="str">
            <v>Mallacoota Airport | Australia</v>
          </cell>
        </row>
        <row r="8094">
          <cell r="N8094" t="str">
            <v>Madison Municipal Airport | United States</v>
          </cell>
        </row>
        <row r="8095">
          <cell r="N8095" t="str">
            <v>Maubeuge-Élesmes Airport | France</v>
          </cell>
        </row>
        <row r="8096">
          <cell r="N8096" t="str">
            <v>Mahendranagar Airport | Nepal</v>
          </cell>
        </row>
        <row r="8097">
          <cell r="N8097" t="str">
            <v>Manihi Airport | French Polynesia</v>
          </cell>
        </row>
        <row r="8098">
          <cell r="N8098" t="str">
            <v>Masasi Airport | Tanzania, United Republic of</v>
          </cell>
        </row>
        <row r="8099">
          <cell r="N8099" t="str">
            <v>Minlaton Airport | Australia</v>
          </cell>
        </row>
        <row r="8100">
          <cell r="N8100" t="str">
            <v>Xiamen Gaoqi International Airport | China</v>
          </cell>
        </row>
        <row r="8101">
          <cell r="N8101" t="str">
            <v>Macmillan Pass Airport | Canada</v>
          </cell>
        </row>
        <row r="8102">
          <cell r="N8102" t="str">
            <v>Coronel E Carvajal Airport | Ecuador</v>
          </cell>
        </row>
        <row r="8103">
          <cell r="N8103" t="str">
            <v>Yam Island Airport | Australia</v>
          </cell>
        </row>
        <row r="8104">
          <cell r="N8104" t="str">
            <v>Northwest Arkansas Regional Airport | United States</v>
          </cell>
        </row>
        <row r="8105">
          <cell r="N8105" t="str">
            <v>Ali Air Base | Iraq</v>
          </cell>
        </row>
        <row r="8106">
          <cell r="N8106" t="str">
            <v>Xining Caojiabu Airport | China</v>
          </cell>
        </row>
        <row r="8107">
          <cell r="N8107" t="str">
            <v>Xingtai Dalian Airport | China</v>
          </cell>
        </row>
        <row r="8108">
          <cell r="N8108" t="str">
            <v>Nouna Airport | Burkina Faso</v>
          </cell>
        </row>
        <row r="8109">
          <cell r="N8109" t="str">
            <v>Orange-Caritat (BA 115) Air Base | France</v>
          </cell>
        </row>
        <row r="8110">
          <cell r="N8110" t="str">
            <v>Pama Airport | Burkina Faso</v>
          </cell>
        </row>
        <row r="8111">
          <cell r="N8111" t="str">
            <v>Pukatawagan Airport | Canada</v>
          </cell>
        </row>
        <row r="8112">
          <cell r="N8112" t="str">
            <v>Coronel Enrique Soto Cano Air Base | Honduras</v>
          </cell>
        </row>
        <row r="8113">
          <cell r="N8113" t="str">
            <v>Poplar River Airport | Canada</v>
          </cell>
        </row>
        <row r="8114">
          <cell r="N8114" t="str">
            <v>Pine Ridge Airport | United States</v>
          </cell>
        </row>
        <row r="8115">
          <cell r="N8115" t="str">
            <v>Quepos Managua Airport | Costa Rica</v>
          </cell>
        </row>
        <row r="8116">
          <cell r="N8116" t="str">
            <v>Qualicum Beach Airport | Canada</v>
          </cell>
        </row>
        <row r="8117">
          <cell r="N8117" t="str">
            <v>RAAF Base Richmond | Australia</v>
          </cell>
        </row>
        <row r="8118">
          <cell r="N8118" t="str">
            <v>Xinbarag Youqi Baogede Airport | China</v>
          </cell>
        </row>
        <row r="8119">
          <cell r="N8119" t="str">
            <v>Ross River Airport | Canada</v>
          </cell>
        </row>
        <row r="8120">
          <cell r="N8120" t="str">
            <v>Jerez Airport | Spain</v>
          </cell>
        </row>
        <row r="8121">
          <cell r="N8121" t="str">
            <v>Sir Bani Yas Airport | United Arab Emirates</v>
          </cell>
        </row>
        <row r="8122">
          <cell r="N8122" t="str">
            <v>South Caicos Airport | Turks and Caicos Islands</v>
          </cell>
        </row>
        <row r="8123">
          <cell r="N8123" t="str">
            <v>Tonopah Test Range Airport | United States</v>
          </cell>
        </row>
        <row r="8124">
          <cell r="N8124" t="str">
            <v>Sebba Airport | Burkina Faso</v>
          </cell>
        </row>
        <row r="8125">
          <cell r="N8125" t="str">
            <v>South Indian Lake Airport | Canada</v>
          </cell>
        </row>
        <row r="8126">
          <cell r="N8126" t="str">
            <v>Siocon Airport | Philippines</v>
          </cell>
        </row>
        <row r="8127">
          <cell r="N8127" t="str">
            <v>Seletar Airport | Singapore</v>
          </cell>
        </row>
        <row r="8128">
          <cell r="N8128" t="str">
            <v>Thargomindah Airport | Australia</v>
          </cell>
        </row>
        <row r="8129">
          <cell r="N8129" t="str">
            <v>Tadoule Lake Airport | Canada</v>
          </cell>
        </row>
        <row r="8130">
          <cell r="N8130" t="str">
            <v>Taroom Airport | Australia</v>
          </cell>
        </row>
        <row r="8131">
          <cell r="N8131" t="str">
            <v>Tara Airport | Australia</v>
          </cell>
        </row>
        <row r="8132">
          <cell r="N8132" t="str">
            <v>Xuzhou Guanyin Airport | China</v>
          </cell>
        </row>
        <row r="8133">
          <cell r="N8133" t="str">
            <v>Vinh Long Airfield | Viet Nam</v>
          </cell>
        </row>
        <row r="8134">
          <cell r="N8134" t="str">
            <v>Valenciennes-Denain Airport | France</v>
          </cell>
        </row>
        <row r="8135">
          <cell r="N8135" t="str">
            <v>Williston Basin International Airport | United States</v>
          </cell>
        </row>
        <row r="8136">
          <cell r="N8136" t="str">
            <v>Riyadh Air Base | Saudi Arabia</v>
          </cell>
        </row>
        <row r="8137">
          <cell r="N8137" t="str">
            <v>Modi | United States</v>
          </cell>
        </row>
        <row r="8138">
          <cell r="N8138" t="str">
            <v>Yandina Airport | Solomon Islands</v>
          </cell>
        </row>
        <row r="8139">
          <cell r="N8139" t="str">
            <v>Ye Airport | Myanmar</v>
          </cell>
        </row>
        <row r="8140">
          <cell r="N8140" t="str">
            <v>Edwaki Airport | Papua New Guinea</v>
          </cell>
        </row>
        <row r="8141">
          <cell r="N8141" t="str">
            <v>Zabré Airport | Burkina Faso</v>
          </cell>
        </row>
        <row r="8142">
          <cell r="N8142" t="str">
            <v>Anahim Lake Airport | Canada</v>
          </cell>
        </row>
        <row r="8143">
          <cell r="N8143" t="str">
            <v>Arctic Bay Airport | Canada</v>
          </cell>
        </row>
        <row r="8144">
          <cell r="N8144" t="str">
            <v>Cat Lake Airport | Canada</v>
          </cell>
        </row>
        <row r="8145">
          <cell r="N8145" t="str">
            <v>Fort Frances Municipal Airport | Canada</v>
          </cell>
        </row>
        <row r="8146">
          <cell r="N8146" t="str">
            <v>La Grande-4 Airport | Canada</v>
          </cell>
        </row>
        <row r="8147">
          <cell r="N8147" t="str">
            <v>Gral. Bernardo O'Higgins Airport | Chile</v>
          </cell>
        </row>
        <row r="8148">
          <cell r="N8148" t="str">
            <v>Yakutat Airport | United States</v>
          </cell>
        </row>
        <row r="8149">
          <cell r="N8149" t="str">
            <v>Alert Bay Airport | Canada</v>
          </cell>
        </row>
        <row r="8150">
          <cell r="N8150" t="str">
            <v>Sault Ste Marie Airport | Canada</v>
          </cell>
        </row>
        <row r="8151">
          <cell r="N8151" t="str">
            <v>Yangambi Airport | Congo, the Democratic Republic of the</v>
          </cell>
        </row>
        <row r="8152">
          <cell r="N8152" t="str">
            <v>Yaoundé Airport | Cameroon</v>
          </cell>
        </row>
        <row r="8153">
          <cell r="N8153" t="str">
            <v>Yap International Airport | Micronesia, Federated States of</v>
          </cell>
        </row>
        <row r="8154">
          <cell r="N8154" t="str">
            <v>La Grande-3 Airport | Canada</v>
          </cell>
        </row>
        <row r="8155">
          <cell r="N8155" t="str">
            <v>Yasawa Island Airport | Fiji</v>
          </cell>
        </row>
        <row r="8156">
          <cell r="N8156" t="str">
            <v>Attawapiskat Airport | Canada</v>
          </cell>
        </row>
        <row r="8157">
          <cell r="N8157" t="str">
            <v>Donaldson Airport | Canada</v>
          </cell>
        </row>
        <row r="8158">
          <cell r="N8158" t="str">
            <v>Wapekeka Airport | Canada</v>
          </cell>
        </row>
        <row r="8159">
          <cell r="N8159" t="str">
            <v>St. Anthony Airport | Canada</v>
          </cell>
        </row>
        <row r="8160">
          <cell r="N8160" t="str">
            <v>Tofino / Long Beach Airport | Canada</v>
          </cell>
        </row>
        <row r="8161">
          <cell r="N8161" t="str">
            <v>Banff Airport | Canada</v>
          </cell>
        </row>
        <row r="8162">
          <cell r="N8162" t="str">
            <v>Kugaaruk Airport | Canada</v>
          </cell>
        </row>
        <row r="8163">
          <cell r="N8163" t="str">
            <v>Baie Comeau Airport | Canada</v>
          </cell>
        </row>
        <row r="8164">
          <cell r="N8164" t="str">
            <v>Uranium City Airport | Canada</v>
          </cell>
        </row>
        <row r="8165">
          <cell r="N8165" t="str">
            <v>CFB Bagotville | Canada</v>
          </cell>
        </row>
        <row r="8166">
          <cell r="N8166" t="str">
            <v>Black Tickle Airport | Canada</v>
          </cell>
        </row>
        <row r="8167">
          <cell r="N8167" t="str">
            <v>Baker Lake Airport | Canada</v>
          </cell>
        </row>
        <row r="8168">
          <cell r="N8168" t="str">
            <v>Campbell River Airport | Canada</v>
          </cell>
        </row>
        <row r="8169">
          <cell r="N8169" t="str">
            <v>Bob Quinn Lake Airport | Canada</v>
          </cell>
        </row>
        <row r="8170">
          <cell r="N8170" t="str">
            <v>Yibin Caiba Airport | China</v>
          </cell>
        </row>
        <row r="8171">
          <cell r="N8171" t="str">
            <v>Brandon Municipal Airport | Canada</v>
          </cell>
        </row>
        <row r="8172">
          <cell r="N8172" t="str">
            <v>Opapimiskan Lake Airport | Canada</v>
          </cell>
        </row>
        <row r="8173">
          <cell r="N8173" t="str">
            <v>Brochet Airport | Canada</v>
          </cell>
        </row>
        <row r="8174">
          <cell r="N8174" t="str">
            <v>Berens River Airport | Canada</v>
          </cell>
        </row>
        <row r="8175">
          <cell r="N8175" t="str">
            <v>Lourdes de Blanc Sablon Airport | Canada</v>
          </cell>
        </row>
        <row r="8176">
          <cell r="N8176" t="str">
            <v>Bonnyville Airport | Canada</v>
          </cell>
        </row>
        <row r="8177">
          <cell r="N8177" t="str">
            <v>Courtenay Airpark | Canada</v>
          </cell>
        </row>
        <row r="8178">
          <cell r="N8178" t="str">
            <v>Cambridge Bay Airport | Canada</v>
          </cell>
        </row>
        <row r="8179">
          <cell r="N8179" t="str">
            <v>Cornwall Regional Airport | Canada</v>
          </cell>
        </row>
        <row r="8180">
          <cell r="N8180" t="str">
            <v>Nanaimo Airport | Canada</v>
          </cell>
        </row>
        <row r="8181">
          <cell r="N8181" t="str">
            <v>Centralia / James T. Field Memorial Aerodrome | Canada</v>
          </cell>
        </row>
        <row r="8182">
          <cell r="N8182" t="str">
            <v>Castlegar/West Kootenay Regional Airport | Canada</v>
          </cell>
        </row>
        <row r="8183">
          <cell r="N8183" t="str">
            <v>Miramichi Airport | Canada</v>
          </cell>
        </row>
        <row r="8184">
          <cell r="N8184" t="str">
            <v>Tommy Kochon Airport | Canada</v>
          </cell>
        </row>
        <row r="8185">
          <cell r="N8185" t="str">
            <v>Charlo Airport | Canada</v>
          </cell>
        </row>
        <row r="8186">
          <cell r="N8186" t="str">
            <v>Niagara District Airport | Canada</v>
          </cell>
        </row>
        <row r="8187">
          <cell r="N8187" t="str">
            <v>Cochrane Airport | Canada</v>
          </cell>
        </row>
        <row r="8188">
          <cell r="N8188" t="str">
            <v>Kugluktuk Airport | Canada</v>
          </cell>
        </row>
        <row r="8189">
          <cell r="N8189" t="str">
            <v>Chetwynd Airport | Canada</v>
          </cell>
        </row>
        <row r="8190">
          <cell r="N8190" t="str">
            <v>Cross Lake (Charlie Sinclair Memorial) Airport | Canada</v>
          </cell>
        </row>
        <row r="8191">
          <cell r="N8191" t="str">
            <v>Chesterfield Inlet Airport | Canada</v>
          </cell>
        </row>
        <row r="8192">
          <cell r="N8192" t="str">
            <v>Coronation Airport | Canada</v>
          </cell>
        </row>
        <row r="8193">
          <cell r="N8193" t="str">
            <v>Yuncheng Guangong Airport | China</v>
          </cell>
        </row>
        <row r="8194">
          <cell r="N8194" t="str">
            <v>Chilliwack Airport | Canada</v>
          </cell>
        </row>
        <row r="8195">
          <cell r="N8195" t="str">
            <v>Clyde River Airport | Canada</v>
          </cell>
        </row>
        <row r="8196">
          <cell r="N8196" t="str">
            <v>Fairmont Hot Springs Airport | Canada</v>
          </cell>
        </row>
        <row r="8197">
          <cell r="N8197" t="str">
            <v>Dawson City Airport | Canada</v>
          </cell>
        </row>
        <row r="8198">
          <cell r="N8198" t="str">
            <v>Burwash Airport | Canada</v>
          </cell>
        </row>
        <row r="8199">
          <cell r="N8199" t="str">
            <v>Drayton Valley Industrial Airport | Canada</v>
          </cell>
        </row>
        <row r="8200">
          <cell r="N8200" t="str">
            <v>Deer Lake Airport | Canada</v>
          </cell>
        </row>
        <row r="8201">
          <cell r="N8201" t="str">
            <v>Digby / Annapolis Regional Airport | Canada</v>
          </cell>
        </row>
        <row r="8202">
          <cell r="N8202" t="str">
            <v>Hatchet Lake Airport | Canada</v>
          </cell>
        </row>
        <row r="8203">
          <cell r="N8203" t="str">
            <v>Dease Lake Airport | Canada</v>
          </cell>
        </row>
        <row r="8204">
          <cell r="N8204" t="str">
            <v>Dauphin Barker Airport | Canada</v>
          </cell>
        </row>
        <row r="8205">
          <cell r="N8205" t="str">
            <v>Dolbeau St Felicien Airport | Canada</v>
          </cell>
        </row>
        <row r="8206">
          <cell r="N8206" t="str">
            <v>Nain Airport | Canada</v>
          </cell>
        </row>
        <row r="8207">
          <cell r="N8207" t="str">
            <v>Dawson Creek Airport | Canada</v>
          </cell>
        </row>
        <row r="8208">
          <cell r="N8208" t="str">
            <v>Boundary Bay Airport | Canada</v>
          </cell>
        </row>
        <row r="8209">
          <cell r="N8209" t="str">
            <v>Kasba Lake Airport | Canada</v>
          </cell>
        </row>
        <row r="8210">
          <cell r="N8210" t="str">
            <v>Bloodvein River Airport | Canada</v>
          </cell>
        </row>
        <row r="8211">
          <cell r="N8211" t="str">
            <v>North of Sixty Airport | Canada</v>
          </cell>
        </row>
        <row r="8212">
          <cell r="N8212" t="str">
            <v>Bar River Airport | Canada</v>
          </cell>
        </row>
        <row r="8213">
          <cell r="N8213" t="str">
            <v>Yecheon Airbase | Korea, Republic of</v>
          </cell>
        </row>
        <row r="8214">
          <cell r="N8214" t="str">
            <v>Edmonton International Airport | Canada</v>
          </cell>
        </row>
        <row r="8215">
          <cell r="N8215" t="str">
            <v>Yinchuan/Xincheng Air Base | China</v>
          </cell>
        </row>
        <row r="8216">
          <cell r="N8216" t="str">
            <v>Bursa Yenișehir Airport | Turkey</v>
          </cell>
        </row>
        <row r="8217">
          <cell r="N8217" t="str">
            <v>Arviat Airport | Canada</v>
          </cell>
        </row>
        <row r="8218">
          <cell r="N8218" t="str">
            <v>Elliot Lake Municipal Airport | Canada</v>
          </cell>
        </row>
        <row r="8219">
          <cell r="N8219" t="str">
            <v>Manitoulin East Municipal Airport | Canada</v>
          </cell>
        </row>
        <row r="8220">
          <cell r="N8220" t="str">
            <v>Estevan Airport | Canada</v>
          </cell>
        </row>
        <row r="8221">
          <cell r="N8221" t="str">
            <v>RNAS Yeovilton | United Kingdom</v>
          </cell>
        </row>
        <row r="8222">
          <cell r="N8222" t="str">
            <v>Yenkis(Yankisa) Airport | Papua New Guinea</v>
          </cell>
        </row>
        <row r="8223">
          <cell r="N8223" t="str">
            <v>Fort Severn Airport | Canada</v>
          </cell>
        </row>
        <row r="8224">
          <cell r="N8224" t="str">
            <v>Yasouj Airport | Iran, Islamic Republic of</v>
          </cell>
        </row>
        <row r="8225">
          <cell r="N8225" t="str">
            <v>Edson Airport | Canada</v>
          </cell>
        </row>
        <row r="8226">
          <cell r="N8226" t="str">
            <v>Eureka Airport | Canada</v>
          </cell>
        </row>
        <row r="8227">
          <cell r="N8227" t="str">
            <v>Inuvik Mike Zubko Airport | Canada</v>
          </cell>
        </row>
        <row r="8228">
          <cell r="N8228" t="str">
            <v>Amos/Magny Airport | Canada</v>
          </cell>
        </row>
        <row r="8229">
          <cell r="N8229" t="str">
            <v>Fort Albany Airport | Canada</v>
          </cell>
        </row>
        <row r="8230">
          <cell r="N8230" t="str">
            <v>Iqaluit Airport | Canada</v>
          </cell>
        </row>
        <row r="8231">
          <cell r="N8231" t="str">
            <v>Fredericton Airport | Canada</v>
          </cell>
        </row>
        <row r="8232">
          <cell r="N8232" t="str">
            <v>Forestville Airport | Canada</v>
          </cell>
        </row>
        <row r="8233">
          <cell r="N8233" t="str">
            <v>Fontanges Airport | Canada</v>
          </cell>
        </row>
        <row r="8234">
          <cell r="N8234" t="str">
            <v>Fort Hope Airport | Canada</v>
          </cell>
        </row>
        <row r="8235">
          <cell r="N8235" t="str">
            <v>Fort Mackay / Firebag | Canada</v>
          </cell>
        </row>
        <row r="8236">
          <cell r="N8236" t="str">
            <v>Wekweètì Airport | Canada</v>
          </cell>
        </row>
        <row r="8237">
          <cell r="N8237" t="str">
            <v>Flin Flon Airport | Canada</v>
          </cell>
        </row>
        <row r="8238">
          <cell r="N8238" t="str">
            <v>Fort Resolution Airport | Canada</v>
          </cell>
        </row>
        <row r="8239">
          <cell r="N8239" t="str">
            <v>Fort Simpson Airport | Canada</v>
          </cell>
        </row>
        <row r="8240">
          <cell r="N8240" t="str">
            <v>St. Lewis (Fox Harbour) Airport | Canada</v>
          </cell>
        </row>
        <row r="8241">
          <cell r="N8241" t="str">
            <v>Texada Gillies Bay Airport | Canada</v>
          </cell>
        </row>
        <row r="8242">
          <cell r="N8242" t="str">
            <v>Grande Cache Airport | Canada</v>
          </cell>
        </row>
        <row r="8243">
          <cell r="N8243" t="str">
            <v>Fort Good Hope Airport | Canada</v>
          </cell>
        </row>
        <row r="8244">
          <cell r="N8244" t="str">
            <v>Yonago Kitaro Airport / JASDF Miho Air Base | Japan</v>
          </cell>
        </row>
        <row r="8245">
          <cell r="N8245" t="str">
            <v>Kingston Norman Rogers Airport | Canada</v>
          </cell>
        </row>
        <row r="8246">
          <cell r="N8246" t="str">
            <v>La Grande Rivière Airport | Canada</v>
          </cell>
        </row>
        <row r="8247">
          <cell r="N8247" t="str">
            <v>Gimli Industrial Park Airport | Canada</v>
          </cell>
        </row>
        <row r="8248">
          <cell r="N8248" t="str">
            <v>Gods Lake Narrows Airport | Canada</v>
          </cell>
        </row>
        <row r="8249">
          <cell r="N8249" t="str">
            <v>Gaspé (Michel-Pouliot) Airport | Canada</v>
          </cell>
        </row>
        <row r="8250">
          <cell r="N8250" t="str">
            <v>Geraldton Greenstone Regional Airport | Canada</v>
          </cell>
        </row>
        <row r="8251">
          <cell r="N8251" t="str">
            <v>Îles-de-la-Madeleine Airport | Canada</v>
          </cell>
        </row>
        <row r="8252">
          <cell r="N8252" t="str">
            <v>Igloolik Airport | Canada</v>
          </cell>
        </row>
        <row r="8253">
          <cell r="N8253" t="str">
            <v>Havre St Pierre Airport | Canada</v>
          </cell>
        </row>
        <row r="8254">
          <cell r="N8254" t="str">
            <v>Kuujjuarapik Airport | Canada</v>
          </cell>
        </row>
        <row r="8255">
          <cell r="N8255" t="str">
            <v>Gillam Airport | Canada</v>
          </cell>
        </row>
        <row r="8256">
          <cell r="N8256" t="str">
            <v>Grise Fiord Airport | Canada</v>
          </cell>
        </row>
        <row r="8257">
          <cell r="N8257" t="str">
            <v>Port Hope Simpson Airport | Canada</v>
          </cell>
        </row>
        <row r="8258">
          <cell r="N8258" t="str">
            <v>Hudson Bay Airport | Canada</v>
          </cell>
        </row>
        <row r="8259">
          <cell r="N8259" t="str">
            <v>Dryden Regional Airport | Canada</v>
          </cell>
        </row>
        <row r="8260">
          <cell r="N8260" t="str">
            <v>Hope Airport | Canada</v>
          </cell>
        </row>
        <row r="8261">
          <cell r="N8261" t="str">
            <v>Hearst René Fontaine Municipal Airport | Canada</v>
          </cell>
        </row>
        <row r="8262">
          <cell r="N8262" t="str">
            <v>Ulukhaktok Holman Airport | Canada</v>
          </cell>
        </row>
        <row r="8263">
          <cell r="N8263" t="str">
            <v>Gjoa Haven Airport | Canada</v>
          </cell>
        </row>
        <row r="8264">
          <cell r="N8264" t="str">
            <v>John C. Munro Hamilton International Airport | Canada</v>
          </cell>
        </row>
        <row r="8265">
          <cell r="N8265" t="str">
            <v>Hornepayne Municipal Airport | Canada</v>
          </cell>
        </row>
        <row r="8266">
          <cell r="N8266" t="str">
            <v>Hopedale Airport | Canada</v>
          </cell>
        </row>
        <row r="8267">
          <cell r="N8267" t="str">
            <v>Poplar Hill Airport | Canada</v>
          </cell>
        </row>
        <row r="8268">
          <cell r="N8268" t="str">
            <v>Chevery Airport | Canada</v>
          </cell>
        </row>
        <row r="8269">
          <cell r="N8269" t="str">
            <v>Sechelt-Gibsons Airport | Canada</v>
          </cell>
        </row>
        <row r="8270">
          <cell r="N8270" t="str">
            <v>Haines Junction Airport | Canada</v>
          </cell>
        </row>
        <row r="8271">
          <cell r="N8271" t="str">
            <v>Montréal / Saint-Hubert Airport | Canada</v>
          </cell>
        </row>
        <row r="8272">
          <cell r="N8272" t="str">
            <v>Hay River / Merlyn Carter Airport | Canada</v>
          </cell>
        </row>
        <row r="8273">
          <cell r="N8273" t="str">
            <v>Halifax / Stanfield International Airport | Canada</v>
          </cell>
        </row>
        <row r="8274">
          <cell r="N8274" t="str">
            <v>Yogyakarta International Airport | Indonesia</v>
          </cell>
        </row>
        <row r="8275">
          <cell r="N8275" t="str">
            <v>Atikokan Municipal Airport | Canada</v>
          </cell>
        </row>
        <row r="8276">
          <cell r="N8276" t="str">
            <v>Yichun Mingyueshan Airport | China</v>
          </cell>
        </row>
        <row r="8277">
          <cell r="N8277" t="str">
            <v>Arxan Yi'ershi Airport | China</v>
          </cell>
        </row>
        <row r="8278">
          <cell r="N8278" t="str">
            <v>St Augustin Airport | Canada</v>
          </cell>
        </row>
        <row r="8279">
          <cell r="N8279" t="str">
            <v>Yichang Sanxia Airport | China</v>
          </cell>
        </row>
        <row r="8280">
          <cell r="N8280" t="str">
            <v>Ivujivik Airport | Canada</v>
          </cell>
        </row>
        <row r="8281">
          <cell r="N8281" t="str">
            <v>Yining Airport | China</v>
          </cell>
        </row>
        <row r="8282">
          <cell r="N8282" t="str">
            <v>Pond Inlet Airport | Canada</v>
          </cell>
        </row>
        <row r="8283">
          <cell r="N8283" t="str">
            <v>Willow Run Airport | United States</v>
          </cell>
        </row>
        <row r="8284">
          <cell r="N8284" t="str">
            <v>Island Lake Airport | Canada</v>
          </cell>
        </row>
        <row r="8285">
          <cell r="N8285" t="str">
            <v>Yiwu Airport | China</v>
          </cell>
        </row>
        <row r="8286">
          <cell r="N8286" t="str">
            <v>Jasper Airport | Canada</v>
          </cell>
        </row>
        <row r="8287">
          <cell r="N8287" t="str">
            <v>Fort Liard Airport | Canada</v>
          </cell>
        </row>
        <row r="8288">
          <cell r="N8288" t="str">
            <v>St Jean Airport | Canada</v>
          </cell>
        </row>
        <row r="8289">
          <cell r="N8289" t="str">
            <v>Hinton/Jasper-Hinton Airport | Canada</v>
          </cell>
        </row>
        <row r="8290">
          <cell r="N8290" t="str">
            <v>SamjiyŁn Airport | Korea, Democratic People's Republic of</v>
          </cell>
        </row>
        <row r="8291">
          <cell r="N8291" t="str">
            <v>Stephenville Airport | Canada</v>
          </cell>
        </row>
        <row r="8292">
          <cell r="N8292" t="str">
            <v>Kamloops Airport | Canada</v>
          </cell>
        </row>
        <row r="8293">
          <cell r="N8293" t="str">
            <v>Collins Bay Airport | Canada</v>
          </cell>
        </row>
        <row r="8294">
          <cell r="N8294" t="str">
            <v>Kincardine Municipal Airport | Canada</v>
          </cell>
        </row>
        <row r="8295">
          <cell r="N8295" t="str">
            <v>Knee Lake Airport | Canada</v>
          </cell>
        </row>
        <row r="8296">
          <cell r="N8296" t="str">
            <v>Waterloo Airport | Canada</v>
          </cell>
        </row>
        <row r="8297">
          <cell r="N8297" t="str">
            <v>Kangirsuk Airport | Canada</v>
          </cell>
        </row>
        <row r="8298">
          <cell r="N8298" t="str">
            <v>Yingkou Lanqi Airport | China</v>
          </cell>
        </row>
        <row r="8299">
          <cell r="N8299" t="str">
            <v>Key Lake Airport | Canada</v>
          </cell>
        </row>
        <row r="8300">
          <cell r="N8300" t="str">
            <v>Schefferville Airport | Canada</v>
          </cell>
        </row>
        <row r="8301">
          <cell r="N8301" t="str">
            <v>Yakima Air Terminal McAllister Field | United States</v>
          </cell>
        </row>
        <row r="8302">
          <cell r="N8302" t="str">
            <v>Chan Gurney Municipal Airport | United States</v>
          </cell>
        </row>
        <row r="8303">
          <cell r="N8303" t="str">
            <v>Hakkari Yüksekova Airport | Turkey</v>
          </cell>
        </row>
        <row r="8304">
          <cell r="N8304" t="str">
            <v>Waskaganish Airport | Canada</v>
          </cell>
        </row>
        <row r="8305">
          <cell r="N8305" t="str">
            <v>Yakutsk Airport | Russian Federation</v>
          </cell>
        </row>
        <row r="8306">
          <cell r="N8306" t="str">
            <v>Chisasibi Airport | Canada</v>
          </cell>
        </row>
        <row r="8307">
          <cell r="N8307" t="str">
            <v>Kirkland Lake Airport | Canada</v>
          </cell>
        </row>
        <row r="8308">
          <cell r="N8308" t="str">
            <v>Kindersley Airport | Canada</v>
          </cell>
        </row>
        <row r="8309">
          <cell r="N8309" t="str">
            <v>Buttonville Municipal Airport | Canada</v>
          </cell>
        </row>
        <row r="8310">
          <cell r="N8310" t="str">
            <v>Lac La Biche Airport | Canada</v>
          </cell>
        </row>
        <row r="8311">
          <cell r="N8311" t="str">
            <v>Kimmirut Airport | Canada</v>
          </cell>
        </row>
        <row r="8312">
          <cell r="N8312" t="str">
            <v>Chapleau Airport | Canada</v>
          </cell>
        </row>
        <row r="8313">
          <cell r="N8313" t="str">
            <v>Whatì Airport | Canada</v>
          </cell>
        </row>
        <row r="8314">
          <cell r="N8314" t="str">
            <v>Yalgoo Airport | Australia</v>
          </cell>
        </row>
        <row r="8315">
          <cell r="N8315" t="str">
            <v>Lansdowne House Airport | Canada</v>
          </cell>
        </row>
        <row r="8316">
          <cell r="N8316" t="str">
            <v>Ylivieska Airfield | Finland</v>
          </cell>
        </row>
        <row r="8317">
          <cell r="N8317" t="str">
            <v>Meadow Lake Airport | Canada</v>
          </cell>
        </row>
        <row r="8318">
          <cell r="N8318" t="str">
            <v>Barrie-Orillia (Lake Simcoe Regional Airport) | Canada</v>
          </cell>
        </row>
        <row r="8319">
          <cell r="N8319" t="str">
            <v>Lloydminster Airport | Canada</v>
          </cell>
        </row>
        <row r="8320">
          <cell r="N8320" t="str">
            <v>Mingan Airport | Canada</v>
          </cell>
        </row>
        <row r="8321">
          <cell r="N8321" t="str">
            <v>La Tuque Airport | Canada</v>
          </cell>
        </row>
        <row r="8322">
          <cell r="N8322" t="str">
            <v>Leaf Rapids Airport | Canada</v>
          </cell>
        </row>
        <row r="8323">
          <cell r="N8323" t="str">
            <v>Lebel-sur-Quevillon Airport | Canada</v>
          </cell>
        </row>
        <row r="8324">
          <cell r="N8324" t="str">
            <v>Alert Airport | Canada</v>
          </cell>
        </row>
        <row r="8325">
          <cell r="N8325" t="str">
            <v>Yevlakh Airport | Azerbaijan</v>
          </cell>
        </row>
        <row r="8326">
          <cell r="N8326" t="str">
            <v>Kelowna International Airport | Canada</v>
          </cell>
        </row>
        <row r="8327">
          <cell r="N8327" t="str">
            <v>Langley Airport | Canada</v>
          </cell>
        </row>
        <row r="8328">
          <cell r="N8328" t="str">
            <v>Mayo Airport | Canada</v>
          </cell>
        </row>
        <row r="8329">
          <cell r="N8329" t="str">
            <v>Merritt Airport | Canada</v>
          </cell>
        </row>
        <row r="8330">
          <cell r="N8330" t="str">
            <v>Matane Airport | Canada</v>
          </cell>
        </row>
        <row r="8331">
          <cell r="N8331" t="str">
            <v>Manitouwadge Airport | Canada</v>
          </cell>
        </row>
        <row r="8332">
          <cell r="N8332" t="str">
            <v>Mary's Harbour Airport | Canada</v>
          </cell>
        </row>
        <row r="8333">
          <cell r="N8333" t="str">
            <v>Moose Jaw Air Vice Marshal C. M. McEwen Airport | Canada</v>
          </cell>
        </row>
        <row r="8334">
          <cell r="N8334" t="str">
            <v>Mys Kamenny Airport | Russian Federation</v>
          </cell>
        </row>
        <row r="8335">
          <cell r="N8335" t="str">
            <v>Charlevoix Airport | Canada</v>
          </cell>
        </row>
        <row r="8336">
          <cell r="N8336" t="str">
            <v>Fort McMurray Airport | Canada</v>
          </cell>
        </row>
        <row r="8337">
          <cell r="N8337" t="str">
            <v>Makkovik Airport | Canada</v>
          </cell>
        </row>
        <row r="8338">
          <cell r="N8338" t="str">
            <v>Moosonee Airport | Canada</v>
          </cell>
        </row>
        <row r="8339">
          <cell r="N8339" t="str">
            <v>Port Mcneill Airport | Canada</v>
          </cell>
        </row>
        <row r="8340">
          <cell r="N8340" t="str">
            <v>Moises Benzaquen Rengifo Airport | Peru</v>
          </cell>
        </row>
        <row r="8341">
          <cell r="N8341" t="str">
            <v>Chapais Airport | Canada</v>
          </cell>
        </row>
        <row r="8342">
          <cell r="N8342" t="str">
            <v>Mary River Aerodrome | Canada</v>
          </cell>
        </row>
        <row r="8343">
          <cell r="N8343" t="str">
            <v>Maniwaki Airport | Canada</v>
          </cell>
        </row>
        <row r="8344">
          <cell r="N8344" t="str">
            <v>Montreal International (Mirabel) Airport | Canada</v>
          </cell>
        </row>
        <row r="8345">
          <cell r="N8345" t="str">
            <v>Natashquan Airport | Canada</v>
          </cell>
        </row>
        <row r="8346">
          <cell r="N8346" t="str">
            <v>Prince Abdulmohsin Bin Abdulaziz Airport | Saudi Arabia</v>
          </cell>
        </row>
        <row r="8347">
          <cell r="N8347" t="str">
            <v>Wemindji Airport | Canada</v>
          </cell>
        </row>
        <row r="8348">
          <cell r="N8348" t="str">
            <v>Ottawa / Gatineau Airport | Canada</v>
          </cell>
        </row>
        <row r="8349">
          <cell r="N8349" t="str">
            <v>Norway House Airport | Canada</v>
          </cell>
        </row>
        <row r="8350">
          <cell r="N8350" t="str">
            <v>Youngstown Warren Regional Airport | United States</v>
          </cell>
        </row>
        <row r="8351">
          <cell r="N8351" t="str">
            <v>Hudsons Hope Airport | Canada</v>
          </cell>
        </row>
        <row r="8352">
          <cell r="N8352" t="str">
            <v>Yanji Chaoyangchuan Airport | China</v>
          </cell>
        </row>
        <row r="8353">
          <cell r="N8353" t="str">
            <v>Points North Landing Airport | Canada</v>
          </cell>
        </row>
        <row r="8354">
          <cell r="N8354" t="str">
            <v>Matagami Airport | Canada</v>
          </cell>
        </row>
        <row r="8355">
          <cell r="N8355" t="str">
            <v>North Spirit Lake Airport | Canada</v>
          </cell>
        </row>
        <row r="8356">
          <cell r="N8356" t="str">
            <v>Natuashish Airport | Canada</v>
          </cell>
        </row>
        <row r="8357">
          <cell r="N8357" t="str">
            <v>Nemiscau Airport | Canada</v>
          </cell>
        </row>
        <row r="8358">
          <cell r="N8358" t="str">
            <v>Duplicate --Yantai Penglai International Airport | China</v>
          </cell>
        </row>
        <row r="8359">
          <cell r="N8359" t="str">
            <v>Yantai Penglai International Airport | China</v>
          </cell>
        </row>
        <row r="8360">
          <cell r="N8360" t="str">
            <v>Snap Lake Airport | Canada</v>
          </cell>
        </row>
        <row r="8361">
          <cell r="N8361" t="str">
            <v>Yangyang International Airport | Korea, Republic of</v>
          </cell>
        </row>
        <row r="8362">
          <cell r="N8362" t="str">
            <v>Yancheng Airport | China</v>
          </cell>
        </row>
        <row r="8363">
          <cell r="N8363" t="str">
            <v>Ekati Airport | Canada</v>
          </cell>
        </row>
        <row r="8364">
          <cell r="N8364" t="str">
            <v>Old Crow Airport | Canada</v>
          </cell>
        </row>
        <row r="8365">
          <cell r="N8365" t="str">
            <v>CFB Cold Lake | Canada</v>
          </cell>
        </row>
        <row r="8366">
          <cell r="N8366" t="str">
            <v>Donnelly Airport | Canada</v>
          </cell>
        </row>
        <row r="8367">
          <cell r="N8367" t="str">
            <v>Ogoki Post Airport | Canada</v>
          </cell>
        </row>
        <row r="8368">
          <cell r="N8368" t="str">
            <v>Oxford House Airport | Canada</v>
          </cell>
        </row>
        <row r="8369">
          <cell r="N8369" t="str">
            <v>Opinaca Aerodrome | Canada</v>
          </cell>
        </row>
        <row r="8370">
          <cell r="N8370" t="str">
            <v>High Level Airport | Canada</v>
          </cell>
        </row>
        <row r="8371">
          <cell r="N8371" t="str">
            <v>Yola Airport | Nigeria</v>
          </cell>
        </row>
        <row r="8372">
          <cell r="N8372" t="str">
            <v>Yongphulla Airport | Bhutan</v>
          </cell>
        </row>
        <row r="8373">
          <cell r="N8373" t="str">
            <v>Toronto/Oshawa Executive Airport | Canada</v>
          </cell>
        </row>
        <row r="8374">
          <cell r="N8374" t="str">
            <v>Rainbow Lake Airport | Canada</v>
          </cell>
        </row>
        <row r="8375">
          <cell r="N8375" t="str">
            <v>Owen Sound / Billy Bishop Regional Airport | Canada</v>
          </cell>
        </row>
        <row r="8376">
          <cell r="N8376" t="str">
            <v>Yotvata Airfield | Israel</v>
          </cell>
        </row>
        <row r="8377">
          <cell r="N8377" t="str">
            <v>Ottawa Macdonald-Cartier International Airport | Canada</v>
          </cell>
        </row>
        <row r="8378">
          <cell r="N8378" t="str">
            <v>Prince Albert Glass Field | Canada</v>
          </cell>
        </row>
        <row r="8379">
          <cell r="N8379" t="str">
            <v>Alberni Valley Regional Airport | Canada</v>
          </cell>
        </row>
        <row r="8380">
          <cell r="N8380" t="str">
            <v>Paulatuk (Nora Aliqatchialuk Ruben) Airport | Canada</v>
          </cell>
        </row>
        <row r="8381">
          <cell r="N8381" t="str">
            <v>Parry Sound Area Municipal Airport | Canada</v>
          </cell>
        </row>
        <row r="8382">
          <cell r="N8382" t="str">
            <v>Peace River Airport | Canada</v>
          </cell>
        </row>
        <row r="8383">
          <cell r="N8383" t="str">
            <v>Portage-la-Prairie / Southport Airport | Canada</v>
          </cell>
        </row>
        <row r="8384">
          <cell r="N8384" t="str">
            <v>Inukjuak Airport | Canada</v>
          </cell>
        </row>
        <row r="8385">
          <cell r="N8385" t="str">
            <v>Aupaluk Airport | Canada</v>
          </cell>
        </row>
        <row r="8386">
          <cell r="N8386" t="str">
            <v>Pickle Lake Airport | Canada</v>
          </cell>
        </row>
        <row r="8387">
          <cell r="N8387" t="str">
            <v>Pikangikum Airport | Canada</v>
          </cell>
        </row>
        <row r="8388">
          <cell r="N8388" t="str">
            <v>Port Menier Airport | Canada</v>
          </cell>
        </row>
        <row r="8389">
          <cell r="N8389" t="str">
            <v>Peawanuck Airport | Canada</v>
          </cell>
        </row>
        <row r="8390">
          <cell r="N8390" t="str">
            <v>Peterborough Airport | Canada</v>
          </cell>
        </row>
        <row r="8391">
          <cell r="N8391" t="str">
            <v>Prince Rupert Airport | Canada</v>
          </cell>
        </row>
        <row r="8392">
          <cell r="N8392" t="str">
            <v>Port Hawkesbury Airport | Canada</v>
          </cell>
        </row>
        <row r="8393">
          <cell r="N8393" t="str">
            <v>Powell River Airport | Canada</v>
          </cell>
        </row>
        <row r="8394">
          <cell r="N8394" t="str">
            <v>Puvirnituq Airport | Canada</v>
          </cell>
        </row>
        <row r="8395">
          <cell r="N8395" t="str">
            <v>Fort Chipewyan Airport | Canada</v>
          </cell>
        </row>
        <row r="8396">
          <cell r="N8396" t="str">
            <v>Burns Lake Airport | Canada</v>
          </cell>
        </row>
        <row r="8397">
          <cell r="N8397" t="str">
            <v>Muskoka Airport | Canada</v>
          </cell>
        </row>
        <row r="8398">
          <cell r="N8398" t="str">
            <v>Quebec Jean Lesage International Airport | Canada</v>
          </cell>
        </row>
        <row r="8399">
          <cell r="N8399" t="str">
            <v>Quaqtaq Airport | Canada</v>
          </cell>
        </row>
        <row r="8400">
          <cell r="N8400" t="str">
            <v>The Pas Airport | Canada</v>
          </cell>
        </row>
        <row r="8401">
          <cell r="N8401" t="str">
            <v>Red Deer Regional Airport | Canada</v>
          </cell>
        </row>
        <row r="8402">
          <cell r="N8402" t="str">
            <v>Windsor Airport | Canada</v>
          </cell>
        </row>
        <row r="8403">
          <cell r="N8403" t="str">
            <v>Watson Lake Airport | Canada</v>
          </cell>
        </row>
        <row r="8404">
          <cell r="N8404" t="str">
            <v>Yarmouth Airport | Canada</v>
          </cell>
        </row>
        <row r="8405">
          <cell r="N8405" t="str">
            <v>Kenora Airport | Canada</v>
          </cell>
        </row>
        <row r="8406">
          <cell r="N8406" t="str">
            <v>Lethbridge County Airport | Canada</v>
          </cell>
        </row>
        <row r="8407">
          <cell r="N8407" t="str">
            <v>Greater Moncton Roméo LeBlanc International Airport | Canada</v>
          </cell>
        </row>
        <row r="8408">
          <cell r="N8408" t="str">
            <v>Nakina Airport | Canada</v>
          </cell>
        </row>
        <row r="8409">
          <cell r="N8409" t="str">
            <v>Comox Airport | Canada</v>
          </cell>
        </row>
        <row r="8410">
          <cell r="N8410" t="str">
            <v>Regina International Airport | Canada</v>
          </cell>
        </row>
        <row r="8411">
          <cell r="N8411" t="str">
            <v>St Thomas Municipal Airport | Canada</v>
          </cell>
        </row>
        <row r="8412">
          <cell r="N8412" t="str">
            <v>Thunder Bay Airport | Canada</v>
          </cell>
        </row>
        <row r="8413">
          <cell r="N8413" t="str">
            <v>Grande Prairie Airport | Canada</v>
          </cell>
        </row>
        <row r="8414">
          <cell r="N8414" t="str">
            <v>Yorkton Municipal Airport | Canada</v>
          </cell>
        </row>
        <row r="8415">
          <cell r="N8415" t="str">
            <v>North Battleford Airport | Canada</v>
          </cell>
        </row>
        <row r="8416">
          <cell r="N8416" t="str">
            <v>Gander International Airport | Canada</v>
          </cell>
        </row>
        <row r="8417">
          <cell r="N8417" t="str">
            <v>Sydney / J.A. Douglas McCurdy Airport | Canada</v>
          </cell>
        </row>
        <row r="8418">
          <cell r="N8418" t="str">
            <v>Quesnel Airport | Canada</v>
          </cell>
        </row>
        <row r="8419">
          <cell r="N8419" t="str">
            <v>Rae Lakes Airport | Canada</v>
          </cell>
        </row>
        <row r="8420">
          <cell r="N8420" t="str">
            <v>Resolute Bay Airport | Canada</v>
          </cell>
        </row>
        <row r="8421">
          <cell r="N8421" t="str">
            <v>Dean River Airport | Canada</v>
          </cell>
        </row>
        <row r="8422">
          <cell r="N8422" t="str">
            <v>Cartwright Airport | Canada</v>
          </cell>
        </row>
        <row r="8423">
          <cell r="N8423" t="str">
            <v>Rigolet Airport | Canada</v>
          </cell>
        </row>
        <row r="8424">
          <cell r="N8424" t="str">
            <v>Rivière-du-Loup Airport | Canada</v>
          </cell>
        </row>
        <row r="8425">
          <cell r="N8425" t="str">
            <v>Roberval Airport | Canada</v>
          </cell>
        </row>
        <row r="8426">
          <cell r="N8426" t="str">
            <v>Red Lake Airport | Canada</v>
          </cell>
        </row>
        <row r="8427">
          <cell r="N8427" t="str">
            <v>Rocky Mountain House Airport | Canada</v>
          </cell>
        </row>
        <row r="8428">
          <cell r="N8428" t="str">
            <v>Ottawa / Rockcliffe Airport | Canada</v>
          </cell>
        </row>
        <row r="8429">
          <cell r="N8429" t="str">
            <v>Trois-Rivières Airport | Canada</v>
          </cell>
        </row>
        <row r="8430">
          <cell r="N8430" t="str">
            <v>Stuart Island Airstrip | Canada</v>
          </cell>
        </row>
        <row r="8431">
          <cell r="N8431" t="str">
            <v>Red Sucker Lake Airport | Canada</v>
          </cell>
        </row>
        <row r="8432">
          <cell r="N8432" t="str">
            <v>Rankin Inlet Airport | Canada</v>
          </cell>
        </row>
        <row r="8433">
          <cell r="N8433" t="str">
            <v>Revelstoke Airport | Canada</v>
          </cell>
        </row>
        <row r="8434">
          <cell r="N8434" t="str">
            <v>Sable Island Landing Strip | Canada</v>
          </cell>
        </row>
        <row r="8435">
          <cell r="N8435" t="str">
            <v>Sudbury Airport | Canada</v>
          </cell>
        </row>
        <row r="8436">
          <cell r="N8436" t="str">
            <v>Sherbrooke Airport | Canada</v>
          </cell>
        </row>
        <row r="8437">
          <cell r="N8437" t="str">
            <v>Squamish Airport | Canada</v>
          </cell>
        </row>
        <row r="8438">
          <cell r="N8438" t="str">
            <v>Stony Rapids Airport | Canada</v>
          </cell>
        </row>
        <row r="8439">
          <cell r="N8439" t="str">
            <v>Lutselk'e Airport | Canada</v>
          </cell>
        </row>
        <row r="8440">
          <cell r="N8440" t="str">
            <v>Smiths Falls-Montague (Russ Beach) Airport | Canada</v>
          </cell>
        </row>
        <row r="8441">
          <cell r="N8441" t="str">
            <v>Saint John Airport | Canada</v>
          </cell>
        </row>
        <row r="8442">
          <cell r="N8442" t="str">
            <v>Sanikiluaq Airport | Canada</v>
          </cell>
        </row>
        <row r="8443">
          <cell r="N8443" t="str">
            <v>St Leonard Airport | Canada</v>
          </cell>
        </row>
        <row r="8444">
          <cell r="N8444" t="str">
            <v>Fort Smith Airport | Canada</v>
          </cell>
        </row>
        <row r="8445">
          <cell r="N8445" t="str">
            <v>Shuswap Regional Airport | Canada</v>
          </cell>
        </row>
        <row r="8446">
          <cell r="N8446" t="str">
            <v>Postville Airport | Canada</v>
          </cell>
        </row>
        <row r="8447">
          <cell r="N8447" t="str">
            <v>Marathon Airport | Canada</v>
          </cell>
        </row>
        <row r="8448">
          <cell r="N8448" t="str">
            <v>Songyuan Chaganhu Airport | China</v>
          </cell>
        </row>
        <row r="8449">
          <cell r="N8449" t="str">
            <v>St. Theresa Point Airport | Canada</v>
          </cell>
        </row>
        <row r="8450">
          <cell r="N8450" t="str">
            <v>Summerside Airport | Canada</v>
          </cell>
        </row>
        <row r="8451">
          <cell r="N8451" t="str">
            <v>Sachs Harbour (David Nasogaluak Jr. Saaryuaq) Airport | Canada</v>
          </cell>
        </row>
        <row r="8452">
          <cell r="N8452" t="str">
            <v>Pembroke Airport | Canada</v>
          </cell>
        </row>
        <row r="8453">
          <cell r="N8453" t="str">
            <v>Thicket Portage Airport | Canada</v>
          </cell>
        </row>
        <row r="8454">
          <cell r="N8454" t="str">
            <v>Cape Dorset Airport | Canada</v>
          </cell>
        </row>
        <row r="8455">
          <cell r="N8455" t="str">
            <v>Alma Airport | Canada</v>
          </cell>
        </row>
        <row r="8456">
          <cell r="N8456" t="str">
            <v>Thompson Airport | Canada</v>
          </cell>
        </row>
        <row r="8457">
          <cell r="N8457" t="str">
            <v>Big Trout Lake Airport | Canada</v>
          </cell>
        </row>
        <row r="8458">
          <cell r="N8458" t="str">
            <v>La Macaza / Mont-Tremblant International Inc Airport | Canada</v>
          </cell>
        </row>
        <row r="8459">
          <cell r="N8459" t="str">
            <v>Tasiujaq Airport | Canada</v>
          </cell>
        </row>
        <row r="8460">
          <cell r="N8460" t="str">
            <v>CFB Trenton | Canada</v>
          </cell>
        </row>
        <row r="8461">
          <cell r="N8461" t="str">
            <v>Timmins/Victor M. Power | Canada</v>
          </cell>
        </row>
        <row r="8462">
          <cell r="N8462" t="str">
            <v>Tisdale Airport | Canada</v>
          </cell>
        </row>
        <row r="8463">
          <cell r="N8463" t="str">
            <v>Yangzhou Taizhou Airport | China</v>
          </cell>
        </row>
        <row r="8464">
          <cell r="N8464" t="str">
            <v>Yangzhou Taizhou Airport | China</v>
          </cell>
        </row>
        <row r="8465">
          <cell r="N8465" t="str">
            <v>Billy Bishop Toronto City Centre Airport | Canada</v>
          </cell>
        </row>
        <row r="8466">
          <cell r="N8466" t="str">
            <v>Yuanmou Air Base | China</v>
          </cell>
        </row>
        <row r="8467">
          <cell r="N8467" t="str">
            <v>Tuktoyaktuk Airport | Canada</v>
          </cell>
        </row>
        <row r="8468">
          <cell r="N8468" t="str">
            <v>Umiujaq Airport | Canada</v>
          </cell>
        </row>
        <row r="8469">
          <cell r="N8469" t="str">
            <v>Yuendumu Airport | Australia</v>
          </cell>
        </row>
        <row r="8470">
          <cell r="N8470" t="str">
            <v>Montreal / Pierre Elliott Trudeau International Airport | Canada</v>
          </cell>
        </row>
        <row r="8471">
          <cell r="N8471" t="str">
            <v>Yuma MCAS/Yuma International Airport | United States</v>
          </cell>
        </row>
        <row r="8472">
          <cell r="N8472" t="str">
            <v>Yushu Batang Airport | China</v>
          </cell>
        </row>
        <row r="8473">
          <cell r="N8473" t="str">
            <v>Naujaat Airport | Canada</v>
          </cell>
        </row>
        <row r="8474">
          <cell r="N8474" t="str">
            <v>Hall Beach Airport | Canada</v>
          </cell>
        </row>
        <row r="8475">
          <cell r="N8475" t="str">
            <v>Rouyn Noranda Airport | Canada</v>
          </cell>
        </row>
        <row r="8476">
          <cell r="N8476" t="str">
            <v>Iconi Airport | Comoros</v>
          </cell>
        </row>
        <row r="8477">
          <cell r="N8477" t="str">
            <v>Bonaventure Airport | Canada</v>
          </cell>
        </row>
        <row r="8478">
          <cell r="N8478" t="str">
            <v>La Ronge Airport | Canada</v>
          </cell>
        </row>
        <row r="8479">
          <cell r="N8479" t="str">
            <v>Yeva Airport | Papua New Guinea</v>
          </cell>
        </row>
        <row r="8480">
          <cell r="N8480" t="str">
            <v>Vernon Airport | Canada</v>
          </cell>
        </row>
        <row r="8481">
          <cell r="N8481" t="str">
            <v>Vermilion Airport | Canada</v>
          </cell>
        </row>
        <row r="8482">
          <cell r="N8482" t="str">
            <v>Qikiqtarjuaq Airport | Canada</v>
          </cell>
        </row>
        <row r="8483">
          <cell r="N8483" t="str">
            <v>Val-d'Or Airport | Canada</v>
          </cell>
        </row>
        <row r="8484">
          <cell r="N8484" t="str">
            <v>Kuujjuaq Airport | Canada</v>
          </cell>
        </row>
        <row r="8485">
          <cell r="N8485" t="str">
            <v>Norman Wells Airport | Canada</v>
          </cell>
        </row>
        <row r="8486">
          <cell r="N8486" t="str">
            <v>Vancouver International Airport | Canada</v>
          </cell>
        </row>
        <row r="8487">
          <cell r="N8487" t="str">
            <v>Buffalo Narrows Airport | Canada</v>
          </cell>
        </row>
        <row r="8488">
          <cell r="N8488" t="str">
            <v>Wiarton Airport | Canada</v>
          </cell>
        </row>
        <row r="8489">
          <cell r="N8489" t="str">
            <v>Deer Lake Airport | Canada</v>
          </cell>
        </row>
        <row r="8490">
          <cell r="N8490" t="str">
            <v>Petawawa Airport | Canada</v>
          </cell>
        </row>
        <row r="8491">
          <cell r="N8491" t="str">
            <v>Kangiqsujuaq (Wakeham Bay) Airport | Canada</v>
          </cell>
        </row>
        <row r="8492">
          <cell r="N8492" t="str">
            <v>Winnipeg / James Armstrong Richardson International Airport | Canada</v>
          </cell>
        </row>
        <row r="8493">
          <cell r="N8493" t="str">
            <v>Déline Airport | Canada</v>
          </cell>
        </row>
        <row r="8494">
          <cell r="N8494" t="str">
            <v>Wabush Airport | Canada</v>
          </cell>
        </row>
        <row r="8495">
          <cell r="N8495" t="str">
            <v>Williams Lake Airport | Canada</v>
          </cell>
        </row>
        <row r="8496">
          <cell r="N8496" t="str">
            <v>Williams Harbour Airport | Canada</v>
          </cell>
        </row>
        <row r="8497">
          <cell r="N8497" t="str">
            <v>Webequie Airport | Canada</v>
          </cell>
        </row>
        <row r="8498">
          <cell r="N8498" t="str">
            <v>Wrigley Airport | Canada</v>
          </cell>
        </row>
        <row r="8499">
          <cell r="N8499" t="str">
            <v>Cranbrook/Canadian Rockies International Airport | Canada</v>
          </cell>
        </row>
        <row r="8500">
          <cell r="N8500" t="str">
            <v>Saskatoon John G. Diefenbaker International Airport | Canada</v>
          </cell>
        </row>
        <row r="8501">
          <cell r="N8501" t="str">
            <v>Medicine Hat Airport | Canada</v>
          </cell>
        </row>
        <row r="8502">
          <cell r="N8502" t="str">
            <v>Fort St John Airport | Canada</v>
          </cell>
        </row>
        <row r="8503">
          <cell r="N8503" t="str">
            <v>Rimouski Airport | Canada</v>
          </cell>
        </row>
        <row r="8504">
          <cell r="N8504" t="str">
            <v>Sioux Lookout Airport | Canada</v>
          </cell>
        </row>
        <row r="8505">
          <cell r="N8505" t="str">
            <v>Whale Cove Airport | Canada</v>
          </cell>
        </row>
        <row r="8506">
          <cell r="N8506" t="str">
            <v>Pangnirtung Airport | Canada</v>
          </cell>
        </row>
        <row r="8507">
          <cell r="N8507" t="str">
            <v>Beaver Creek Airport | Canada</v>
          </cell>
        </row>
        <row r="8508">
          <cell r="N8508" t="str">
            <v>Earlton (Timiskaming Regional) Airport | Canada</v>
          </cell>
        </row>
        <row r="8509">
          <cell r="N8509" t="str">
            <v>Prince George Airport | Canada</v>
          </cell>
        </row>
        <row r="8510">
          <cell r="N8510" t="str">
            <v>Northwest Regional Airport Terrace-Kitimat | Canada</v>
          </cell>
        </row>
        <row r="8511">
          <cell r="N8511" t="str">
            <v>London Airport | Canada</v>
          </cell>
        </row>
        <row r="8512">
          <cell r="N8512" t="str">
            <v>Abbotsford Airport | Canada</v>
          </cell>
        </row>
        <row r="8513">
          <cell r="N8513" t="str">
            <v>Whitehorse / Erik Nielsen International Airport | Canada</v>
          </cell>
        </row>
        <row r="8514">
          <cell r="N8514" t="str">
            <v>Wawa Airport | Canada</v>
          </cell>
        </row>
        <row r="8515">
          <cell r="N8515" t="str">
            <v>Sanhe Airport | China</v>
          </cell>
        </row>
        <row r="8516">
          <cell r="N8516" t="str">
            <v>North Bay Jack Garland Airport | Canada</v>
          </cell>
        </row>
        <row r="8517">
          <cell r="N8517" t="str">
            <v>Calgary International Airport | Canada</v>
          </cell>
        </row>
        <row r="8518">
          <cell r="N8518" t="str">
            <v>Smithers Airport | Canada</v>
          </cell>
        </row>
        <row r="8519">
          <cell r="N8519" t="str">
            <v>Fort Nelson Airport | Canada</v>
          </cell>
        </row>
        <row r="8520">
          <cell r="N8520" t="str">
            <v>Penticton Airport | Canada</v>
          </cell>
        </row>
        <row r="8521">
          <cell r="N8521" t="str">
            <v>Charlottetown Airport | Canada</v>
          </cell>
        </row>
        <row r="8522">
          <cell r="N8522" t="str">
            <v>Taloyoak Airport | Canada</v>
          </cell>
        </row>
        <row r="8523">
          <cell r="N8523" t="str">
            <v>Victoria International Airport | Canada</v>
          </cell>
        </row>
        <row r="8524">
          <cell r="N8524" t="str">
            <v>Lynn Lake Airport | Canada</v>
          </cell>
        </row>
        <row r="8525">
          <cell r="N8525" t="str">
            <v>Cowley Airport | Canada</v>
          </cell>
        </row>
        <row r="8526">
          <cell r="N8526" t="str">
            <v>Swift Current Airport | Canada</v>
          </cell>
        </row>
        <row r="8527">
          <cell r="N8527" t="str">
            <v>Churchill Airport | Canada</v>
          </cell>
        </row>
        <row r="8528">
          <cell r="N8528" t="str">
            <v>Goose Bay Airport | Canada</v>
          </cell>
        </row>
        <row r="8529">
          <cell r="N8529" t="str">
            <v>St. John's International Airport | Canada</v>
          </cell>
        </row>
        <row r="8530">
          <cell r="N8530" t="str">
            <v>Kapuskasing Airport | Canada</v>
          </cell>
        </row>
        <row r="8531">
          <cell r="N8531" t="str">
            <v>Armstrong Airport | Canada</v>
          </cell>
        </row>
        <row r="8532">
          <cell r="N8532" t="str">
            <v>Mont Joli Airport | Canada</v>
          </cell>
        </row>
        <row r="8533">
          <cell r="N8533" t="str">
            <v>Lester B. Pearson International Airport | Canada</v>
          </cell>
        </row>
        <row r="8534">
          <cell r="N8534" t="str">
            <v>Cache Creek-Ashcroft Regional Airport | Canada</v>
          </cell>
        </row>
        <row r="8535">
          <cell r="N8535" t="str">
            <v>Gore Bay Manitoulin Airport | Canada</v>
          </cell>
        </row>
        <row r="8536">
          <cell r="N8536" t="str">
            <v>Yellowknife Airport | Canada</v>
          </cell>
        </row>
        <row r="8537">
          <cell r="N8537" t="str">
            <v>Salluit Airport | Canada</v>
          </cell>
        </row>
        <row r="8538">
          <cell r="N8538" t="str">
            <v>Slave Lake Airport | Canada</v>
          </cell>
        </row>
        <row r="8539">
          <cell r="N8539" t="str">
            <v>Sandspit Airport | Canada</v>
          </cell>
        </row>
        <row r="8540">
          <cell r="N8540" t="str">
            <v>Chris Hadfield Airport | Canada</v>
          </cell>
        </row>
        <row r="8541">
          <cell r="N8541" t="str">
            <v>Coral Harbour Airport | Canada</v>
          </cell>
        </row>
        <row r="8542">
          <cell r="N8542" t="str">
            <v>Port Hardy Airport | Canada</v>
          </cell>
        </row>
        <row r="8543">
          <cell r="N8543" t="str">
            <v>Whitecourt Airport | Canada</v>
          </cell>
        </row>
        <row r="8544">
          <cell r="N8544" t="str">
            <v>Sept-Îles Airport | Canada</v>
          </cell>
        </row>
        <row r="8545">
          <cell r="N8545" t="str">
            <v>Teslin Airport | Canada</v>
          </cell>
        </row>
        <row r="8546">
          <cell r="N8546" t="str">
            <v>CFB Greenwood | Canada</v>
          </cell>
        </row>
        <row r="8547">
          <cell r="N8547" t="str">
            <v>Zhangye Ganzhou Airport | China</v>
          </cell>
        </row>
        <row r="8548">
          <cell r="N8548" t="str">
            <v>Trail Airport | Canada</v>
          </cell>
        </row>
        <row r="8549">
          <cell r="N8549" t="str">
            <v>York Landing Airport | Canada</v>
          </cell>
        </row>
        <row r="8550">
          <cell r="N8550" t="str">
            <v>Zadar Airport | Croatia</v>
          </cell>
        </row>
        <row r="8551">
          <cell r="N8551" t="str">
            <v>Zagreb Airport | Croatia</v>
          </cell>
        </row>
        <row r="8552">
          <cell r="N8552" t="str">
            <v>Zahedan International Airport | Iran, Islamic Republic of</v>
          </cell>
        </row>
        <row r="8553">
          <cell r="N8553" t="str">
            <v>Zaranj Airport | Afghanistan</v>
          </cell>
        </row>
        <row r="8554">
          <cell r="N8554" t="str">
            <v>Pichoy Airport | Chile</v>
          </cell>
        </row>
        <row r="8555">
          <cell r="N8555" t="str">
            <v>Zamboanga International Airport | Philippines</v>
          </cell>
        </row>
        <row r="8556">
          <cell r="N8556" t="str">
            <v>Cahors-Lalbenque Airport | France</v>
          </cell>
        </row>
        <row r="8557">
          <cell r="N8557" t="str">
            <v>Zaria Airport | Nigeria</v>
          </cell>
        </row>
        <row r="8558">
          <cell r="N8558" t="str">
            <v>Zhaotong Airport | China</v>
          </cell>
        </row>
        <row r="8559">
          <cell r="N8559" t="str">
            <v>Zaragoza Air Base | Spain</v>
          </cell>
        </row>
        <row r="8560">
          <cell r="N8560" t="str">
            <v>Zabreh Ostrava Airport | Czech Republic</v>
          </cell>
        </row>
        <row r="8561">
          <cell r="N8561" t="str">
            <v>Bathurst Airport | Canada</v>
          </cell>
        </row>
        <row r="8562">
          <cell r="N8562" t="str">
            <v>Bromont (Roland Desourdy) Airport | Canada</v>
          </cell>
        </row>
        <row r="8563">
          <cell r="N8563" t="str">
            <v>Bowen Airport | Australia</v>
          </cell>
        </row>
        <row r="8564">
          <cell r="N8564" t="str">
            <v>Konarak Airport | Iran, Islamic Republic of</v>
          </cell>
        </row>
        <row r="8565">
          <cell r="N8565" t="str">
            <v>Sayaboury Airport | Lao People's Democratic Republic</v>
          </cell>
        </row>
        <row r="8566">
          <cell r="N8566" t="str">
            <v>General Leobardo C. Ruiz International Airport | Mexico</v>
          </cell>
        </row>
        <row r="8567">
          <cell r="N8567" t="str">
            <v>La Araucanía Airport | Chile</v>
          </cell>
        </row>
        <row r="8568">
          <cell r="N8568" t="str">
            <v>Delma Airport | United Arab Emirates</v>
          </cell>
        </row>
        <row r="8569">
          <cell r="N8569" t="str">
            <v>Secunda Airport | South Africa</v>
          </cell>
        </row>
        <row r="8570">
          <cell r="N8570" t="str">
            <v>Senggo Airport | Indonesia</v>
          </cell>
        </row>
        <row r="8571">
          <cell r="N8571" t="str">
            <v>Bella Bella (Campbell Island) Airport | Canada</v>
          </cell>
        </row>
        <row r="8572">
          <cell r="N8572" t="str">
            <v>Eastmain River Airport | Canada</v>
          </cell>
        </row>
        <row r="8573">
          <cell r="N8573" t="str">
            <v>Zenag Airport | Papua New Guinea</v>
          </cell>
        </row>
        <row r="8574">
          <cell r="N8574" t="str">
            <v>Ziro Airport | India</v>
          </cell>
        </row>
        <row r="8575">
          <cell r="N8575" t="str">
            <v>Faro Airport | Canada</v>
          </cell>
        </row>
        <row r="8576">
          <cell r="N8576" t="str">
            <v>Fond-Du-Lac Airport | Canada</v>
          </cell>
        </row>
        <row r="8577">
          <cell r="N8577" t="str">
            <v>Fort Mcpherson Airport | Canada</v>
          </cell>
        </row>
        <row r="8578">
          <cell r="N8578" t="str">
            <v>Tulita Airport | Canada</v>
          </cell>
        </row>
        <row r="8579">
          <cell r="N8579" t="str">
            <v>Fairview Airport | Canada</v>
          </cell>
        </row>
        <row r="8580">
          <cell r="N8580" t="str">
            <v>Grand Forks Airport | Canada</v>
          </cell>
        </row>
        <row r="8581">
          <cell r="N8581" t="str">
            <v>Gods River Airport | Canada</v>
          </cell>
        </row>
        <row r="8582">
          <cell r="N8582" t="str">
            <v>South Galway Airport | Australia</v>
          </cell>
        </row>
        <row r="8583">
          <cell r="N8583" t="str">
            <v>Ngoma Airport | Zambia</v>
          </cell>
        </row>
        <row r="8584">
          <cell r="N8584" t="str">
            <v>Little Grand Rapids Airport | Canada</v>
          </cell>
        </row>
        <row r="8585">
          <cell r="N8585" t="str">
            <v>La Romaine Airport | Canada</v>
          </cell>
        </row>
        <row r="8586">
          <cell r="N8586" t="str">
            <v>Gaua Island Airport | Vanuatu</v>
          </cell>
        </row>
        <row r="8587">
          <cell r="N8587" t="str">
            <v>Zhanjiang Airport | China</v>
          </cell>
        </row>
        <row r="8588">
          <cell r="N8588" t="str">
            <v>Grenchen Airport | Switzerland</v>
          </cell>
        </row>
        <row r="8589">
          <cell r="N8589" t="str">
            <v>Shamshernagar Airport | Bangladesh</v>
          </cell>
        </row>
        <row r="8590">
          <cell r="N8590" t="str">
            <v>High Prairie Airport | Canada</v>
          </cell>
        </row>
        <row r="8591">
          <cell r="N8591" t="str">
            <v>Zhongwei Shapotou Airport | China</v>
          </cell>
        </row>
        <row r="8592">
          <cell r="N8592" t="str">
            <v>Zhukovsky International Airport | Russian Federation</v>
          </cell>
        </row>
        <row r="8593">
          <cell r="N8593" t="str">
            <v>Victoria Airport | Chile</v>
          </cell>
        </row>
        <row r="8594">
          <cell r="N8594" t="str">
            <v>Ziguinchor Airport | Senegal</v>
          </cell>
        </row>
        <row r="8595">
          <cell r="N8595" t="str">
            <v>Ixtapa Zihuatanejo International Airport | Mexico</v>
          </cell>
        </row>
        <row r="8596">
          <cell r="N8596" t="str">
            <v>Alzintan Airport | Libya</v>
          </cell>
        </row>
        <row r="8597">
          <cell r="N8597" t="str">
            <v>Zhigansk Airport | Russian Federation</v>
          </cell>
        </row>
        <row r="8598">
          <cell r="N8598" t="str">
            <v>Jenpeg Airport | Canada</v>
          </cell>
        </row>
        <row r="8599">
          <cell r="N8599" t="str">
            <v>Locarno Airport | Switzerland</v>
          </cell>
        </row>
        <row r="8600">
          <cell r="N8600" t="str">
            <v>Swan River Airport | Canada</v>
          </cell>
        </row>
        <row r="8601">
          <cell r="N8601" t="str">
            <v>Kasaba Bay Airport | Zambia</v>
          </cell>
        </row>
        <row r="8602">
          <cell r="N8602" t="str">
            <v>Kashechewan Airport | Canada</v>
          </cell>
        </row>
        <row r="8603">
          <cell r="N8603" t="str">
            <v>Kegaska Airport | Canada</v>
          </cell>
        </row>
        <row r="8604">
          <cell r="N8604" t="str">
            <v>Zigong Airport | China</v>
          </cell>
        </row>
        <row r="8605">
          <cell r="N8605" t="str">
            <v>Sette Cama Airport | Gabon</v>
          </cell>
        </row>
        <row r="8606">
          <cell r="N8606" t="str">
            <v>Zyryanka Airport | Russian Federation</v>
          </cell>
        </row>
        <row r="8607">
          <cell r="N8607" t="str">
            <v>Playa De Oro International Airport | Mexico</v>
          </cell>
        </row>
        <row r="8608">
          <cell r="N8608" t="str">
            <v>Municipal de Linares Airport | Chile</v>
          </cell>
        </row>
        <row r="8609">
          <cell r="N8609" t="str">
            <v>La Tabatière Airport | Canada</v>
          </cell>
        </row>
        <row r="8610">
          <cell r="N8610" t="str">
            <v>Zalingei Airport | Sudan</v>
          </cell>
        </row>
        <row r="8611">
          <cell r="N8611" t="str">
            <v>Sena Madureira Airport | Brazil</v>
          </cell>
        </row>
        <row r="8612">
          <cell r="N8612" t="str">
            <v>Magdeburg "City" Airport | Germany</v>
          </cell>
        </row>
        <row r="8613">
          <cell r="N8613" t="str">
            <v>South Cariboo Region / 108 Mile Airport | Canada</v>
          </cell>
        </row>
        <row r="8614">
          <cell r="N8614" t="str">
            <v>Zamora Airport | Mexico</v>
          </cell>
        </row>
        <row r="8615">
          <cell r="N8615" t="str">
            <v>Masset Airport | Canada</v>
          </cell>
        </row>
        <row r="8616">
          <cell r="N8616" t="str">
            <v>Nyac Airport | United States</v>
          </cell>
        </row>
        <row r="8617">
          <cell r="N8617" t="str">
            <v>Zinder Airport | Niger</v>
          </cell>
        </row>
        <row r="8618">
          <cell r="N8618" t="str">
            <v>Newman Airport | Australia</v>
          </cell>
        </row>
        <row r="8619">
          <cell r="N8619" t="str">
            <v>Abeid Amani Karume International Airport | Tanzania, United Republic of</v>
          </cell>
        </row>
        <row r="8620">
          <cell r="N8620" t="str">
            <v>Cañal Bajo Carlos - Hott Siebert Airport | Chile</v>
          </cell>
        </row>
        <row r="8621">
          <cell r="N8621" t="str">
            <v>Sachigo Lake Airport | Canada</v>
          </cell>
        </row>
        <row r="8622">
          <cell r="N8622" t="str">
            <v>Pucón Airport | Chile</v>
          </cell>
        </row>
        <row r="8623">
          <cell r="N8623" t="str">
            <v>Zephyrhills Municipal Airport | United States</v>
          </cell>
        </row>
        <row r="8624">
          <cell r="N8624" t="str">
            <v>Pinehouse Lake Airport | Canada</v>
          </cell>
        </row>
        <row r="8625">
          <cell r="N8625" t="str">
            <v>Donaueschingen-Villingen Airport | Germany</v>
          </cell>
        </row>
        <row r="8626">
          <cell r="N8626" t="str">
            <v>Queenstown International Airport | New Zealand</v>
          </cell>
        </row>
        <row r="8627">
          <cell r="N8627" t="str">
            <v>Zweibrücken Airport | Germany</v>
          </cell>
        </row>
        <row r="8628">
          <cell r="N8628" t="str">
            <v>Zhangjiakou Ningyuan Airport | China</v>
          </cell>
        </row>
        <row r="8629">
          <cell r="N8629" t="str">
            <v>Zürich Airport | Switzerland</v>
          </cell>
        </row>
        <row r="8630">
          <cell r="N8630" t="str">
            <v>Serui Airport | Indonesia</v>
          </cell>
        </row>
        <row r="8631">
          <cell r="N8631" t="str">
            <v>Round Lake (Weagamow Lake) Airport | Canada</v>
          </cell>
        </row>
        <row r="8632">
          <cell r="N8632" t="str">
            <v>Sarmi Airport | Indonesia</v>
          </cell>
        </row>
        <row r="8633">
          <cell r="N8633" t="str">
            <v>Zaraza Airport | Venezuela, Bolivarian Republic of</v>
          </cell>
        </row>
        <row r="8634">
          <cell r="N8634" t="str">
            <v>Zaraza Airport | Venezuela, Bolivarian Republic of</v>
          </cell>
        </row>
        <row r="8635">
          <cell r="N8635" t="str">
            <v>San Salvador Airport | Bahamas</v>
          </cell>
        </row>
        <row r="8636">
          <cell r="N8636" t="str">
            <v>Pierrefonds Airport | Réunion</v>
          </cell>
        </row>
        <row r="8637">
          <cell r="N8637" t="str">
            <v>Sandy Lake Airport | Canada</v>
          </cell>
        </row>
        <row r="8638">
          <cell r="N8638" t="str">
            <v>St. Paul Airport | Canada</v>
          </cell>
        </row>
        <row r="8639">
          <cell r="N8639" t="str">
            <v>Sassandra Airport | Côte d'Ivoire</v>
          </cell>
        </row>
        <row r="8640">
          <cell r="N8640" t="str">
            <v>Stewart Airport | Canada</v>
          </cell>
        </row>
        <row r="8641">
          <cell r="N8641" t="str">
            <v>Tureia Airport | French Polynesia</v>
          </cell>
        </row>
        <row r="8642">
          <cell r="N8642" t="str">
            <v>Tête-à-la-Baleine Airport | Canada</v>
          </cell>
        </row>
        <row r="8643">
          <cell r="N8643" t="str">
            <v>Zakynthos International Airport "Dionysios Solomos" | Greece</v>
          </cell>
        </row>
        <row r="8644">
          <cell r="N8644" t="str">
            <v>Shamattawa Airport | Canada</v>
          </cell>
        </row>
        <row r="8645">
          <cell r="N8645" t="str">
            <v>Zhytomyr Airport | Ukraine</v>
          </cell>
        </row>
        <row r="8646">
          <cell r="N8646" t="str">
            <v>Zaqatala International Airport | Azerbaijan</v>
          </cell>
        </row>
        <row r="8647">
          <cell r="N8647" t="str">
            <v>Ignace Municipal Airport | Canada</v>
          </cell>
        </row>
        <row r="8648">
          <cell r="N8648" t="str">
            <v>Pupelde Airport | Chile</v>
          </cell>
        </row>
        <row r="8649">
          <cell r="N8649" t="str">
            <v>Zhuhai Jinwan Airport | China</v>
          </cell>
        </row>
        <row r="8650">
          <cell r="N8650" t="str">
            <v>Zilfi Airport | Saudi Arabia</v>
          </cell>
        </row>
        <row r="8651">
          <cell r="N8651" t="str">
            <v>Churchill Falls Airport | Canada</v>
          </cell>
        </row>
        <row r="8652">
          <cell r="N8652" t="str">
            <v>Miandrivazo Airport | Madagascar</v>
          </cell>
        </row>
        <row r="8653">
          <cell r="N8653" t="str">
            <v>Springvale Airport | Australia</v>
          </cell>
        </row>
        <row r="8654">
          <cell r="N8654" t="str">
            <v>Savannakhet Airport | Lao People's Democratic Republic</v>
          </cell>
        </row>
        <row r="8655">
          <cell r="N8655" t="str">
            <v>Andapa Airport | Madagascar</v>
          </cell>
        </row>
        <row r="8656">
          <cell r="N8656" t="str">
            <v>Wollaston Lake Airport | Canada</v>
          </cell>
        </row>
        <row r="8657">
          <cell r="N8657" t="str">
            <v>Zabrat Airport | Azerbaijan</v>
          </cell>
        </row>
        <row r="8658">
          <cell r="N8658" t="str">
            <v>Zunyi Xinzhou Airport | China</v>
          </cell>
        </row>
        <row r="8659">
          <cell r="N8659" t="str">
            <v>Osmany International Airport | Bangladesh</v>
          </cell>
        </row>
        <row r="8660">
          <cell r="N8660" t="str">
            <v>Zonalnoye Airport | Russian Federation</v>
          </cell>
        </row>
        <row r="8661">
          <cell r="N8661" t="str">
            <v>Mzuzu Airport | Malawi</v>
          </cell>
        </row>
        <row r="8662">
          <cell r="N8662" t="str">
            <v>Zanesville Municipal Airport | United States</v>
          </cell>
        </row>
      </sheetData>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ual data"/>
      <sheetName val="Projects"/>
      <sheetName val="Other data"/>
      <sheetName val="Intro"/>
      <sheetName val="Setup"/>
      <sheetName val="EE | projects"/>
      <sheetName val="EE | activity metrics"/>
      <sheetName val="EE | scenario 1"/>
      <sheetName val="EE | scenario 2"/>
      <sheetName val="EE | scenario 3"/>
      <sheetName val="EE | EnPI"/>
      <sheetName val="EE | primary energy"/>
      <sheetName val="EE | final energy"/>
      <sheetName val="GHG | decarbonisation model"/>
      <sheetName val="GHGs EEB-2050"/>
      <sheetName val="GHGs EEB-2030"/>
      <sheetName val="PPT slides"/>
      <sheetName val="GHG | modelled scenario"/>
      <sheetName val="EE | project categorisation"/>
      <sheetName val="GHG | CO2 intensity elec"/>
      <sheetName val="Conversion factors"/>
      <sheetName val="Planned projects"/>
      <sheetName val="Metric ordering"/>
      <sheetName val="Scenario comparison"/>
      <sheetName val="Inputs"/>
      <sheetName val="Inputs - factors"/>
      <sheetName val="SEAI use only"/>
      <sheetName val="Version"/>
      <sheetName val="Compatibility"/>
    </sheetNames>
    <sheetDataSet>
      <sheetData sheetId="0"/>
      <sheetData sheetId="1"/>
      <sheetData sheetId="2">
        <row r="3">
          <cell r="B3" t="str">
            <v>Westmeath County Council</v>
          </cell>
        </row>
        <row r="4">
          <cell r="B4">
            <v>2009</v>
          </cell>
        </row>
        <row r="6">
          <cell r="B6" t="str">
            <v>No</v>
          </cell>
        </row>
        <row r="7">
          <cell r="B7">
            <v>2020</v>
          </cell>
        </row>
      </sheetData>
      <sheetData sheetId="3"/>
      <sheetData sheetId="4">
        <row r="4">
          <cell r="C4" t="str">
            <v>GWh</v>
          </cell>
          <cell r="D4">
            <v>1</v>
          </cell>
        </row>
        <row r="5">
          <cell r="C5" t="str">
            <v>ktCO2</v>
          </cell>
        </row>
        <row r="6">
          <cell r="C6" t="str">
            <v>Ml</v>
          </cell>
        </row>
        <row r="7">
          <cell r="C7">
            <v>1000000</v>
          </cell>
        </row>
      </sheetData>
      <sheetData sheetId="5"/>
      <sheetData sheetId="6"/>
      <sheetData sheetId="7"/>
      <sheetData sheetId="8"/>
      <sheetData sheetId="9"/>
      <sheetData sheetId="10" refreshError="1"/>
      <sheetData sheetId="11" refreshError="1"/>
      <sheetData sheetId="12" refreshError="1"/>
      <sheetData sheetId="13">
        <row r="11">
          <cell r="E11" t="str">
            <v>-51.0% direct GHGs &amp; indirect GHGs as per elec supply decarbonisation</v>
          </cell>
        </row>
        <row r="14">
          <cell r="E14" t="str">
            <v>No</v>
          </cell>
        </row>
      </sheetData>
      <sheetData sheetId="14" refreshError="1"/>
      <sheetData sheetId="15" refreshError="1"/>
      <sheetData sheetId="16"/>
      <sheetData sheetId="17" refreshError="1"/>
      <sheetData sheetId="18"/>
      <sheetData sheetId="19" refreshError="1"/>
      <sheetData sheetId="20"/>
      <sheetData sheetId="21"/>
      <sheetData sheetId="22"/>
      <sheetData sheetId="23"/>
      <sheetData sheetId="24">
        <row r="5">
          <cell r="A5" t="str">
            <v>kWh</v>
          </cell>
          <cell r="C5" t="str">
            <v>EnPI will be constant as activity metric changes between now &amp; 2030</v>
          </cell>
          <cell r="E5" t="str">
            <v>EE</v>
          </cell>
          <cell r="G5" t="str">
            <v>1 Zero- or minimal-investment</v>
          </cell>
          <cell r="H5" t="str">
            <v>1 Concept</v>
          </cell>
          <cell r="I5" t="str">
            <v>Building fabric</v>
          </cell>
          <cell r="Z5" t="str">
            <v>None</v>
          </cell>
          <cell r="AA5" t="str">
            <v>Yes – energy performance guarantee (EPG)</v>
          </cell>
          <cell r="AB5" t="str">
            <v>1 No project delivery capacity</v>
          </cell>
          <cell r="AD5">
            <v>0.16999999999999998</v>
          </cell>
          <cell r="AE5">
            <v>2009</v>
          </cell>
          <cell r="AF5">
            <v>11</v>
          </cell>
          <cell r="AK5" t="str">
            <v>Pre-2014</v>
          </cell>
          <cell r="AP5" t="str">
            <v>-50.0% direct GHGs &amp; -50.0% indirect GHGs</v>
          </cell>
          <cell r="AQ5">
            <v>0.5</v>
          </cell>
          <cell r="AR5">
            <v>0.5</v>
          </cell>
          <cell r="AT5" t="str">
            <v>2016-2018</v>
          </cell>
          <cell r="AV5">
            <v>2018</v>
          </cell>
          <cell r="AZ5">
            <v>2020</v>
          </cell>
          <cell r="BB5" t="str">
            <v>Electricity (grid)</v>
          </cell>
          <cell r="BE5" t="str">
            <v>Natural gas</v>
          </cell>
          <cell r="BG5" t="str">
            <v>BioLPG</v>
          </cell>
          <cell r="BI5" t="str">
            <v>Diesel (blend)</v>
          </cell>
          <cell r="BO5" t="str">
            <v>Onsite solar PV</v>
          </cell>
        </row>
        <row r="6">
          <cell r="A6" t="str">
            <v>MWh</v>
          </cell>
          <cell r="C6" t="str">
            <v>EnPI will NOT be constant as activity metric changes between now &amp; 2030</v>
          </cell>
          <cell r="E6" t="str">
            <v>RE</v>
          </cell>
          <cell r="G6" t="str">
            <v>2 Standalone energy project (&lt;€100k)</v>
          </cell>
          <cell r="H6" t="str">
            <v>2 Priority project</v>
          </cell>
          <cell r="I6" t="str">
            <v>Compressed air</v>
          </cell>
          <cell r="Z6" t="str">
            <v>Accelerated Capital Allowance</v>
          </cell>
          <cell r="AA6" t="str">
            <v>Yes - energy performance contract (EPC)</v>
          </cell>
          <cell r="AB6" t="str">
            <v>2 Some capacity</v>
          </cell>
          <cell r="AK6" t="str">
            <v>2014-onwards</v>
          </cell>
          <cell r="AP6" t="str">
            <v>-50.0% direct GHGs</v>
          </cell>
          <cell r="AQ6">
            <v>0.5</v>
          </cell>
          <cell r="AR6">
            <v>0</v>
          </cell>
          <cell r="AZ6">
            <v>2021</v>
          </cell>
          <cell r="BB6" t="str">
            <v>Electricity (RE onsite)</v>
          </cell>
          <cell r="BE6" t="str">
            <v>LPG</v>
          </cell>
          <cell r="BG6" t="str">
            <v>Biomass</v>
          </cell>
          <cell r="BI6" t="str">
            <v>Petrol (blend)</v>
          </cell>
          <cell r="BO6" t="str">
            <v>Onsite wind</v>
          </cell>
          <cell r="BV6" t="str">
            <v>Incomplete</v>
          </cell>
        </row>
        <row r="7">
          <cell r="A7" t="str">
            <v>GWh</v>
          </cell>
          <cell r="E7" t="str">
            <v>CHP</v>
          </cell>
          <cell r="G7" t="str">
            <v>3 Standalone energy project (&gt;€100k)</v>
          </cell>
          <cell r="H7" t="str">
            <v>3 Project scope developed</v>
          </cell>
          <cell r="I7" t="str">
            <v>Energy management</v>
          </cell>
          <cell r="Z7" t="str">
            <v>EEOS</v>
          </cell>
          <cell r="AA7" t="str">
            <v>Yes – local energy supply contract (LESC)</v>
          </cell>
          <cell r="AB7" t="str">
            <v>3 Reasonable capacity</v>
          </cell>
          <cell r="AP7" t="str">
            <v>-51.0% direct GHGs &amp; indirect GHGs as per elec supply decarbonisation</v>
          </cell>
          <cell r="AQ7">
            <v>0.51</v>
          </cell>
          <cell r="AR7">
            <v>0.67276648904725567</v>
          </cell>
          <cell r="AZ7">
            <v>2022</v>
          </cell>
          <cell r="BB7" t="str">
            <v>[not in use]</v>
          </cell>
          <cell r="BE7" t="str">
            <v>BioLPG</v>
          </cell>
          <cell r="BG7" t="str">
            <v>Biomethane</v>
          </cell>
          <cell r="BI7" t="str">
            <v>Diesel (fossil)</v>
          </cell>
          <cell r="BO7" t="str">
            <v>Onsite hydro</v>
          </cell>
        </row>
        <row r="8">
          <cell r="G8" t="str">
            <v>4 Asset renewal project</v>
          </cell>
          <cell r="H8" t="str">
            <v>4 Business case developed</v>
          </cell>
          <cell r="I8" t="str">
            <v>Energy supply</v>
          </cell>
          <cell r="Z8" t="str">
            <v>SEAI</v>
          </cell>
          <cell r="AA8" t="str">
            <v>No</v>
          </cell>
          <cell r="AB8" t="str">
            <v>4 Significant capacity</v>
          </cell>
          <cell r="AP8" t="str">
            <v>Other (user-defined)</v>
          </cell>
          <cell r="AQ8">
            <v>0</v>
          </cell>
          <cell r="AR8">
            <v>0</v>
          </cell>
          <cell r="AZ8">
            <v>2023</v>
          </cell>
          <cell r="BB8" t="str">
            <v>Natural gas</v>
          </cell>
          <cell r="BE8" t="str">
            <v>Gasoil (thermal)</v>
          </cell>
          <cell r="BG8" t="str">
            <v>District heating</v>
          </cell>
          <cell r="BI8" t="str">
            <v>Petrol (fossil)</v>
          </cell>
        </row>
        <row r="9">
          <cell r="G9" t="str">
            <v>5 New build project</v>
          </cell>
          <cell r="H9" t="str">
            <v>5 Design stage</v>
          </cell>
          <cell r="I9" t="str">
            <v>HVAC</v>
          </cell>
          <cell r="Z9" t="str">
            <v>Other (non-SEAI)</v>
          </cell>
          <cell r="AB9" t="str">
            <v>5 Mature capacity</v>
          </cell>
          <cell r="AZ9">
            <v>2024</v>
          </cell>
          <cell r="BB9" t="str">
            <v>Biomethane</v>
          </cell>
          <cell r="BE9" t="str">
            <v>Kerosene</v>
          </cell>
          <cell r="BG9" t="str">
            <v>Fuel oil</v>
          </cell>
          <cell r="BI9" t="str">
            <v>Marked diesel (non-thermal)</v>
          </cell>
        </row>
        <row r="10">
          <cell r="G10" t="str">
            <v>6 National infrastructure project</v>
          </cell>
          <cell r="H10" t="str">
            <v>6 Tender / contracting stage</v>
          </cell>
          <cell r="I10" t="str">
            <v>ICT</v>
          </cell>
          <cell r="AZ10">
            <v>2025</v>
          </cell>
          <cell r="BB10" t="str">
            <v>LPG</v>
          </cell>
          <cell r="BE10" t="str">
            <v>Fuel oil</v>
          </cell>
          <cell r="BG10" t="str">
            <v>Gasoil (thermal)</v>
          </cell>
          <cell r="BI10" t="str">
            <v>Marine gasoil</v>
          </cell>
        </row>
        <row r="11">
          <cell r="I11" t="str">
            <v>Lighting</v>
          </cell>
          <cell r="AZ11">
            <v>2026</v>
          </cell>
          <cell r="BB11" t="str">
            <v>BioLPG</v>
          </cell>
          <cell r="BG11" t="str">
            <v>Kerosene</v>
          </cell>
          <cell r="BI11" t="str">
            <v>Jet A1 kerosene</v>
          </cell>
        </row>
        <row r="12">
          <cell r="I12" t="str">
            <v>Procurement</v>
          </cell>
          <cell r="AZ12">
            <v>2027</v>
          </cell>
          <cell r="BB12" t="str">
            <v>Gasoil (thermal)</v>
          </cell>
          <cell r="BG12" t="str">
            <v>LPG</v>
          </cell>
          <cell r="BI12" t="str">
            <v>CNG</v>
          </cell>
        </row>
        <row r="13">
          <cell r="I13" t="str">
            <v>Refrigeration</v>
          </cell>
          <cell r="AZ13">
            <v>2028</v>
          </cell>
          <cell r="BB13" t="str">
            <v>Kerosene</v>
          </cell>
          <cell r="BG13" t="str">
            <v>Natural gas</v>
          </cell>
        </row>
        <row r="14">
          <cell r="I14" t="str">
            <v>Schools</v>
          </cell>
          <cell r="AZ14">
            <v>2029</v>
          </cell>
          <cell r="BB14" t="str">
            <v>Fuel oil</v>
          </cell>
        </row>
        <row r="15">
          <cell r="I15" t="str">
            <v>Transport</v>
          </cell>
          <cell r="AZ15">
            <v>2030</v>
          </cell>
          <cell r="BB15" t="str">
            <v>District heating</v>
          </cell>
        </row>
        <row r="16">
          <cell r="I16" t="str">
            <v>Water services</v>
          </cell>
          <cell r="AZ16" t="str">
            <v/>
          </cell>
          <cell r="BB16" t="str">
            <v>Biomass</v>
          </cell>
        </row>
        <row r="17">
          <cell r="I17" t="str">
            <v>Combination/other</v>
          </cell>
          <cell r="BB17" t="str">
            <v>Diesel (blend)</v>
          </cell>
        </row>
        <row r="18">
          <cell r="I18" t="str">
            <v>Unknown</v>
          </cell>
          <cell r="BB18" t="str">
            <v>Petrol (blend)</v>
          </cell>
        </row>
        <row r="19">
          <cell r="BB19" t="str">
            <v>Diesel (fossil)</v>
          </cell>
        </row>
        <row r="20">
          <cell r="BB20" t="str">
            <v>Petrol (fossil)</v>
          </cell>
        </row>
        <row r="21">
          <cell r="BB21" t="str">
            <v>Biodiesel</v>
          </cell>
        </row>
        <row r="22">
          <cell r="BB22" t="str">
            <v>Bioethanol</v>
          </cell>
        </row>
        <row r="23">
          <cell r="BB23" t="str">
            <v>Biojet</v>
          </cell>
        </row>
        <row r="24">
          <cell r="BB24" t="str">
            <v>Marked diesel (non-thermal)</v>
          </cell>
        </row>
        <row r="25">
          <cell r="BB25" t="str">
            <v>Jet A1 kerosene</v>
          </cell>
        </row>
        <row r="26">
          <cell r="BB26" t="str">
            <v>Marine gasoil</v>
          </cell>
        </row>
        <row r="27">
          <cell r="BB27" t="str">
            <v>CNG</v>
          </cell>
        </row>
        <row r="28">
          <cell r="BB28" t="str">
            <v>BioCNG</v>
          </cell>
        </row>
      </sheetData>
      <sheetData sheetId="25"/>
      <sheetData sheetId="26"/>
      <sheetData sheetId="27"/>
      <sheetData sheetId="2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lay Causation"/>
      <sheetName val="Cork"/>
      <sheetName val="Limerick"/>
      <sheetName val="Tralee"/>
      <sheetName val="Galway"/>
      <sheetName val="Westport"/>
      <sheetName val="Junction"/>
      <sheetName val="Ballybrophy"/>
      <sheetName val="Heuston"/>
      <sheetName val="Phoenix Park Tunnel"/>
      <sheetName val="WRC"/>
      <sheetName val="Mallow"/>
      <sheetName val="S&amp;W Total"/>
      <sheetName val="Belfast"/>
      <sheetName val="Sligo"/>
      <sheetName val="Rosslare"/>
      <sheetName val="Waterford"/>
      <sheetName val="Waterford-LimJunction"/>
      <sheetName val="Maynooth"/>
      <sheetName val="Northern"/>
      <sheetName val="DART"/>
      <sheetName val="N&amp;E Total"/>
      <sheetName val="IÉ Total"/>
      <sheetName val="IWT"/>
      <sheetName val="Timber"/>
      <sheetName val="Tara Mines"/>
      <sheetName val="Belmond"/>
      <sheetName val="ADMIN ONLY"/>
    </sheetNames>
    <sheetDataSet>
      <sheetData sheetId="0"/>
      <sheetData sheetId="1">
        <row r="8">
          <cell r="P8">
            <v>0</v>
          </cell>
          <cell r="Q8">
            <v>0</v>
          </cell>
          <cell r="R8">
            <v>0</v>
          </cell>
        </row>
        <row r="9">
          <cell r="P9">
            <v>0</v>
          </cell>
          <cell r="Q9">
            <v>0</v>
          </cell>
          <cell r="R9">
            <v>0</v>
          </cell>
        </row>
        <row r="10">
          <cell r="P10">
            <v>0</v>
          </cell>
          <cell r="Q10">
            <v>0</v>
          </cell>
          <cell r="R10">
            <v>0</v>
          </cell>
        </row>
        <row r="11">
          <cell r="P11">
            <v>0</v>
          </cell>
          <cell r="Q11">
            <v>0</v>
          </cell>
          <cell r="R11">
            <v>0</v>
          </cell>
        </row>
        <row r="12">
          <cell r="P12">
            <v>0</v>
          </cell>
          <cell r="Q12">
            <v>0</v>
          </cell>
          <cell r="R12">
            <v>0</v>
          </cell>
        </row>
        <row r="13">
          <cell r="P13">
            <v>0</v>
          </cell>
          <cell r="Q13">
            <v>0</v>
          </cell>
          <cell r="R13">
            <v>0</v>
          </cell>
        </row>
        <row r="14">
          <cell r="P14">
            <v>0</v>
          </cell>
          <cell r="Q14">
            <v>0</v>
          </cell>
          <cell r="R14">
            <v>0</v>
          </cell>
        </row>
        <row r="15">
          <cell r="P15">
            <v>0</v>
          </cell>
          <cell r="Q15">
            <v>0</v>
          </cell>
          <cell r="R15">
            <v>0</v>
          </cell>
        </row>
        <row r="16">
          <cell r="P16">
            <v>0</v>
          </cell>
          <cell r="Q16">
            <v>0</v>
          </cell>
          <cell r="R16">
            <v>0</v>
          </cell>
        </row>
        <row r="17">
          <cell r="P17">
            <v>0</v>
          </cell>
          <cell r="Q17">
            <v>0</v>
          </cell>
          <cell r="R17">
            <v>0</v>
          </cell>
        </row>
        <row r="18">
          <cell r="P18">
            <v>0</v>
          </cell>
          <cell r="Q18">
            <v>0</v>
          </cell>
          <cell r="R18">
            <v>0</v>
          </cell>
        </row>
        <row r="19">
          <cell r="P19">
            <v>0</v>
          </cell>
          <cell r="Q19">
            <v>0</v>
          </cell>
          <cell r="R19">
            <v>0</v>
          </cell>
        </row>
        <row r="20">
          <cell r="P20">
            <v>0</v>
          </cell>
          <cell r="Q20">
            <v>0</v>
          </cell>
          <cell r="R20">
            <v>0</v>
          </cell>
        </row>
        <row r="21">
          <cell r="P21">
            <v>0</v>
          </cell>
          <cell r="Q21">
            <v>0</v>
          </cell>
          <cell r="R21">
            <v>0</v>
          </cell>
        </row>
        <row r="22">
          <cell r="P22">
            <v>0</v>
          </cell>
          <cell r="Q22">
            <v>0</v>
          </cell>
          <cell r="R22">
            <v>0</v>
          </cell>
        </row>
        <row r="23">
          <cell r="P23">
            <v>0</v>
          </cell>
          <cell r="Q23">
            <v>0</v>
          </cell>
          <cell r="R23">
            <v>0</v>
          </cell>
        </row>
        <row r="24">
          <cell r="P24">
            <v>0</v>
          </cell>
          <cell r="Q24">
            <v>0</v>
          </cell>
          <cell r="R24">
            <v>0</v>
          </cell>
        </row>
        <row r="25">
          <cell r="P25">
            <v>0</v>
          </cell>
          <cell r="Q25">
            <v>0</v>
          </cell>
          <cell r="R25">
            <v>0</v>
          </cell>
        </row>
        <row r="26">
          <cell r="P26">
            <v>0</v>
          </cell>
          <cell r="Q26">
            <v>0</v>
          </cell>
          <cell r="R26">
            <v>0</v>
          </cell>
        </row>
        <row r="27">
          <cell r="P27">
            <v>0</v>
          </cell>
          <cell r="Q27">
            <v>0</v>
          </cell>
          <cell r="R27">
            <v>0</v>
          </cell>
        </row>
        <row r="28">
          <cell r="P28">
            <v>0</v>
          </cell>
          <cell r="Q28">
            <v>0</v>
          </cell>
          <cell r="R28">
            <v>0</v>
          </cell>
        </row>
        <row r="29">
          <cell r="P29">
            <v>0</v>
          </cell>
          <cell r="Q29">
            <v>0</v>
          </cell>
          <cell r="R29">
            <v>0</v>
          </cell>
        </row>
        <row r="30">
          <cell r="P30">
            <v>0</v>
          </cell>
          <cell r="Q30">
            <v>0</v>
          </cell>
          <cell r="R30">
            <v>0</v>
          </cell>
        </row>
        <row r="31">
          <cell r="P31">
            <v>0</v>
          </cell>
          <cell r="Q31">
            <v>0</v>
          </cell>
          <cell r="R31">
            <v>0</v>
          </cell>
        </row>
        <row r="32">
          <cell r="P32">
            <v>0</v>
          </cell>
          <cell r="Q32">
            <v>0</v>
          </cell>
          <cell r="R32">
            <v>0</v>
          </cell>
        </row>
        <row r="33">
          <cell r="P33">
            <v>0</v>
          </cell>
          <cell r="Q33">
            <v>0</v>
          </cell>
          <cell r="R33">
            <v>0</v>
          </cell>
        </row>
        <row r="34">
          <cell r="P34">
            <v>0</v>
          </cell>
          <cell r="Q34">
            <v>0</v>
          </cell>
          <cell r="R34">
            <v>0</v>
          </cell>
        </row>
        <row r="35">
          <cell r="P35">
            <v>0</v>
          </cell>
          <cell r="Q35">
            <v>0</v>
          </cell>
          <cell r="R35">
            <v>0</v>
          </cell>
        </row>
        <row r="36">
          <cell r="P36">
            <v>0</v>
          </cell>
          <cell r="Q36">
            <v>0</v>
          </cell>
          <cell r="R36">
            <v>0</v>
          </cell>
        </row>
        <row r="37">
          <cell r="P37">
            <v>0</v>
          </cell>
          <cell r="Q37">
            <v>0</v>
          </cell>
          <cell r="R37">
            <v>0</v>
          </cell>
        </row>
        <row r="38">
          <cell r="P38">
            <v>0</v>
          </cell>
          <cell r="Q38">
            <v>0</v>
          </cell>
          <cell r="R38">
            <v>0</v>
          </cell>
        </row>
        <row r="39">
          <cell r="P39">
            <v>0</v>
          </cell>
          <cell r="Q39">
            <v>0</v>
          </cell>
          <cell r="R39">
            <v>0</v>
          </cell>
        </row>
        <row r="40">
          <cell r="P40">
            <v>0</v>
          </cell>
          <cell r="Q40">
            <v>0</v>
          </cell>
          <cell r="R40">
            <v>0</v>
          </cell>
        </row>
        <row r="41">
          <cell r="P41">
            <v>0</v>
          </cell>
          <cell r="Q41">
            <v>0</v>
          </cell>
          <cell r="R41">
            <v>0</v>
          </cell>
        </row>
        <row r="42">
          <cell r="P42">
            <v>0</v>
          </cell>
          <cell r="Q42">
            <v>0</v>
          </cell>
          <cell r="R42">
            <v>0</v>
          </cell>
        </row>
        <row r="43">
          <cell r="P43">
            <v>0</v>
          </cell>
          <cell r="Q43">
            <v>0</v>
          </cell>
          <cell r="R43">
            <v>0</v>
          </cell>
        </row>
        <row r="44">
          <cell r="P44">
            <v>0</v>
          </cell>
          <cell r="Q44">
            <v>0</v>
          </cell>
          <cell r="R44">
            <v>0</v>
          </cell>
        </row>
        <row r="45">
          <cell r="P45">
            <v>0</v>
          </cell>
          <cell r="Q45">
            <v>0</v>
          </cell>
          <cell r="R45">
            <v>0</v>
          </cell>
        </row>
        <row r="46">
          <cell r="P46">
            <v>0</v>
          </cell>
          <cell r="Q46">
            <v>0</v>
          </cell>
          <cell r="R46">
            <v>0</v>
          </cell>
        </row>
        <row r="47">
          <cell r="P47">
            <v>0</v>
          </cell>
          <cell r="Q47">
            <v>0</v>
          </cell>
          <cell r="R47">
            <v>0</v>
          </cell>
        </row>
        <row r="48">
          <cell r="P48">
            <v>0</v>
          </cell>
          <cell r="Q48">
            <v>0</v>
          </cell>
          <cell r="R48">
            <v>0</v>
          </cell>
        </row>
        <row r="49">
          <cell r="P49">
            <v>0</v>
          </cell>
          <cell r="Q49">
            <v>0</v>
          </cell>
          <cell r="R49">
            <v>0</v>
          </cell>
        </row>
        <row r="50">
          <cell r="P50">
            <v>0</v>
          </cell>
          <cell r="Q50">
            <v>0</v>
          </cell>
          <cell r="R50">
            <v>0</v>
          </cell>
        </row>
        <row r="51">
          <cell r="P51">
            <v>0</v>
          </cell>
          <cell r="Q51">
            <v>0</v>
          </cell>
          <cell r="R51">
            <v>0</v>
          </cell>
        </row>
        <row r="52">
          <cell r="P52">
            <v>0</v>
          </cell>
          <cell r="Q52">
            <v>0</v>
          </cell>
          <cell r="R52">
            <v>0</v>
          </cell>
        </row>
        <row r="53">
          <cell r="P53">
            <v>0</v>
          </cell>
          <cell r="Q53">
            <v>0</v>
          </cell>
          <cell r="R53">
            <v>0</v>
          </cell>
        </row>
        <row r="54">
          <cell r="P54">
            <v>0</v>
          </cell>
          <cell r="Q54">
            <v>0</v>
          </cell>
          <cell r="R54">
            <v>0</v>
          </cell>
        </row>
        <row r="55">
          <cell r="P55">
            <v>0</v>
          </cell>
          <cell r="Q55">
            <v>0</v>
          </cell>
          <cell r="R55">
            <v>0</v>
          </cell>
        </row>
        <row r="56">
          <cell r="P56">
            <v>0</v>
          </cell>
          <cell r="Q56">
            <v>0</v>
          </cell>
          <cell r="R56">
            <v>0</v>
          </cell>
        </row>
        <row r="57">
          <cell r="P57">
            <v>0</v>
          </cell>
          <cell r="Q57">
            <v>0</v>
          </cell>
          <cell r="R57">
            <v>0</v>
          </cell>
        </row>
        <row r="58">
          <cell r="P58">
            <v>0</v>
          </cell>
          <cell r="Q58">
            <v>0</v>
          </cell>
          <cell r="R58">
            <v>0</v>
          </cell>
        </row>
        <row r="59">
          <cell r="P59">
            <v>0</v>
          </cell>
          <cell r="Q59">
            <v>0</v>
          </cell>
          <cell r="R59">
            <v>0</v>
          </cell>
        </row>
        <row r="60">
          <cell r="P60">
            <v>0</v>
          </cell>
          <cell r="Q60">
            <v>0</v>
          </cell>
          <cell r="R60">
            <v>0</v>
          </cell>
        </row>
        <row r="61">
          <cell r="P61">
            <v>0</v>
          </cell>
          <cell r="Q61">
            <v>0</v>
          </cell>
          <cell r="R61">
            <v>0</v>
          </cell>
        </row>
        <row r="62">
          <cell r="P62">
            <v>0</v>
          </cell>
          <cell r="Q62">
            <v>0</v>
          </cell>
          <cell r="R62">
            <v>0</v>
          </cell>
        </row>
        <row r="63">
          <cell r="P63">
            <v>0</v>
          </cell>
          <cell r="Q63">
            <v>0</v>
          </cell>
          <cell r="R63">
            <v>0</v>
          </cell>
        </row>
        <row r="64">
          <cell r="P64">
            <v>0</v>
          </cell>
          <cell r="Q64">
            <v>0</v>
          </cell>
          <cell r="R64">
            <v>0</v>
          </cell>
        </row>
        <row r="65">
          <cell r="P65">
            <v>0</v>
          </cell>
          <cell r="Q65">
            <v>0</v>
          </cell>
          <cell r="R65">
            <v>0</v>
          </cell>
        </row>
        <row r="66">
          <cell r="P66">
            <v>0</v>
          </cell>
          <cell r="Q66">
            <v>0</v>
          </cell>
          <cell r="R66">
            <v>0</v>
          </cell>
        </row>
        <row r="67">
          <cell r="P67">
            <v>0</v>
          </cell>
          <cell r="Q67">
            <v>0</v>
          </cell>
          <cell r="R67">
            <v>0</v>
          </cell>
        </row>
        <row r="68">
          <cell r="P68">
            <v>0</v>
          </cell>
          <cell r="Q68">
            <v>0</v>
          </cell>
          <cell r="R68">
            <v>0</v>
          </cell>
        </row>
        <row r="69">
          <cell r="P69">
            <v>0</v>
          </cell>
          <cell r="Q69">
            <v>0</v>
          </cell>
          <cell r="R69">
            <v>0</v>
          </cell>
        </row>
        <row r="70">
          <cell r="P70">
            <v>0</v>
          </cell>
          <cell r="Q70">
            <v>0</v>
          </cell>
          <cell r="R70">
            <v>0</v>
          </cell>
        </row>
        <row r="71">
          <cell r="P71">
            <v>0</v>
          </cell>
          <cell r="Q71">
            <v>0</v>
          </cell>
          <cell r="R71">
            <v>0</v>
          </cell>
        </row>
        <row r="72">
          <cell r="P72">
            <v>0</v>
          </cell>
          <cell r="Q72">
            <v>0</v>
          </cell>
          <cell r="R72">
            <v>0</v>
          </cell>
        </row>
        <row r="73">
          <cell r="P73">
            <v>0</v>
          </cell>
          <cell r="Q73">
            <v>0</v>
          </cell>
          <cell r="R73">
            <v>0</v>
          </cell>
        </row>
        <row r="74">
          <cell r="P74">
            <v>0</v>
          </cell>
          <cell r="Q74">
            <v>0</v>
          </cell>
          <cell r="R74">
            <v>0</v>
          </cell>
        </row>
        <row r="75">
          <cell r="P75">
            <v>0</v>
          </cell>
          <cell r="Q75">
            <v>0</v>
          </cell>
          <cell r="R75">
            <v>0</v>
          </cell>
        </row>
        <row r="76">
          <cell r="P76">
            <v>0</v>
          </cell>
          <cell r="Q76">
            <v>0</v>
          </cell>
          <cell r="R76">
            <v>0</v>
          </cell>
        </row>
        <row r="77">
          <cell r="P77">
            <v>0</v>
          </cell>
          <cell r="Q77">
            <v>0</v>
          </cell>
          <cell r="R77">
            <v>0</v>
          </cell>
        </row>
        <row r="78">
          <cell r="P78">
            <v>0</v>
          </cell>
          <cell r="Q78">
            <v>0</v>
          </cell>
          <cell r="R78">
            <v>0</v>
          </cell>
        </row>
        <row r="79">
          <cell r="P79">
            <v>0</v>
          </cell>
          <cell r="Q79">
            <v>0</v>
          </cell>
          <cell r="R79">
            <v>0</v>
          </cell>
        </row>
        <row r="80">
          <cell r="P80">
            <v>0</v>
          </cell>
          <cell r="Q80">
            <v>0</v>
          </cell>
          <cell r="R80">
            <v>0</v>
          </cell>
        </row>
        <row r="81">
          <cell r="P81">
            <v>0</v>
          </cell>
          <cell r="Q81">
            <v>0</v>
          </cell>
          <cell r="R81">
            <v>0</v>
          </cell>
        </row>
        <row r="82">
          <cell r="P82">
            <v>0</v>
          </cell>
          <cell r="Q82">
            <v>0</v>
          </cell>
          <cell r="R82">
            <v>0</v>
          </cell>
        </row>
        <row r="83">
          <cell r="P83">
            <v>0</v>
          </cell>
          <cell r="Q83">
            <v>0</v>
          </cell>
          <cell r="R83">
            <v>0</v>
          </cell>
        </row>
        <row r="84">
          <cell r="P84">
            <v>0</v>
          </cell>
          <cell r="Q84">
            <v>0</v>
          </cell>
          <cell r="R84">
            <v>0</v>
          </cell>
        </row>
        <row r="85">
          <cell r="P85">
            <v>0</v>
          </cell>
          <cell r="Q85">
            <v>0</v>
          </cell>
          <cell r="R85">
            <v>0</v>
          </cell>
        </row>
        <row r="86">
          <cell r="P86">
            <v>0</v>
          </cell>
          <cell r="Q86">
            <v>0</v>
          </cell>
          <cell r="R86">
            <v>0</v>
          </cell>
        </row>
        <row r="87">
          <cell r="P87">
            <v>0</v>
          </cell>
          <cell r="Q87">
            <v>0</v>
          </cell>
          <cell r="R87">
            <v>0</v>
          </cell>
        </row>
        <row r="88">
          <cell r="P88">
            <v>0</v>
          </cell>
          <cell r="Q88">
            <v>0</v>
          </cell>
          <cell r="R88">
            <v>0</v>
          </cell>
        </row>
        <row r="89">
          <cell r="P89">
            <v>0</v>
          </cell>
          <cell r="Q89">
            <v>0</v>
          </cell>
          <cell r="R89">
            <v>0</v>
          </cell>
        </row>
        <row r="90">
          <cell r="P90">
            <v>0</v>
          </cell>
          <cell r="Q90">
            <v>0</v>
          </cell>
          <cell r="R90">
            <v>0</v>
          </cell>
        </row>
        <row r="91">
          <cell r="P91">
            <v>0</v>
          </cell>
          <cell r="Q91">
            <v>0</v>
          </cell>
          <cell r="R91">
            <v>0</v>
          </cell>
        </row>
        <row r="92">
          <cell r="P92">
            <v>0</v>
          </cell>
          <cell r="Q92">
            <v>0</v>
          </cell>
          <cell r="R92">
            <v>0</v>
          </cell>
        </row>
        <row r="93">
          <cell r="P93">
            <v>0</v>
          </cell>
          <cell r="Q93">
            <v>0</v>
          </cell>
          <cell r="R93">
            <v>0</v>
          </cell>
        </row>
        <row r="94">
          <cell r="P94">
            <v>0</v>
          </cell>
          <cell r="Q94">
            <v>0</v>
          </cell>
          <cell r="R94">
            <v>0</v>
          </cell>
        </row>
        <row r="95">
          <cell r="P95">
            <v>0</v>
          </cell>
          <cell r="Q95">
            <v>0</v>
          </cell>
          <cell r="R95">
            <v>0</v>
          </cell>
        </row>
        <row r="96">
          <cell r="P96">
            <v>0</v>
          </cell>
          <cell r="Q96">
            <v>0</v>
          </cell>
          <cell r="R96">
            <v>0</v>
          </cell>
        </row>
        <row r="97">
          <cell r="P97">
            <v>0</v>
          </cell>
          <cell r="Q97">
            <v>0</v>
          </cell>
          <cell r="R97">
            <v>0</v>
          </cell>
        </row>
        <row r="98">
          <cell r="P98">
            <v>0</v>
          </cell>
          <cell r="Q98">
            <v>0</v>
          </cell>
          <cell r="R98">
            <v>0</v>
          </cell>
        </row>
        <row r="99">
          <cell r="P99">
            <v>0</v>
          </cell>
          <cell r="Q99">
            <v>0</v>
          </cell>
          <cell r="R99">
            <v>0</v>
          </cell>
        </row>
        <row r="100">
          <cell r="P100">
            <v>0</v>
          </cell>
          <cell r="Q100">
            <v>0</v>
          </cell>
          <cell r="R100">
            <v>0</v>
          </cell>
        </row>
        <row r="101">
          <cell r="P101">
            <v>0</v>
          </cell>
          <cell r="Q101">
            <v>0</v>
          </cell>
          <cell r="R101">
            <v>0</v>
          </cell>
        </row>
        <row r="102">
          <cell r="P102">
            <v>0</v>
          </cell>
          <cell r="Q102">
            <v>0</v>
          </cell>
          <cell r="R102">
            <v>0</v>
          </cell>
        </row>
        <row r="103">
          <cell r="P103">
            <v>0</v>
          </cell>
          <cell r="Q103">
            <v>0</v>
          </cell>
          <cell r="R103">
            <v>0</v>
          </cell>
        </row>
        <row r="104">
          <cell r="P104">
            <v>0</v>
          </cell>
          <cell r="Q104">
            <v>0</v>
          </cell>
          <cell r="R104">
            <v>0</v>
          </cell>
        </row>
        <row r="105">
          <cell r="P105">
            <v>0</v>
          </cell>
          <cell r="Q105">
            <v>0</v>
          </cell>
          <cell r="R105">
            <v>0</v>
          </cell>
        </row>
        <row r="106">
          <cell r="P106">
            <v>0</v>
          </cell>
          <cell r="Q106">
            <v>0</v>
          </cell>
          <cell r="R106">
            <v>0</v>
          </cell>
        </row>
        <row r="107">
          <cell r="P107">
            <v>0</v>
          </cell>
          <cell r="Q107">
            <v>0</v>
          </cell>
          <cell r="R107">
            <v>0</v>
          </cell>
        </row>
        <row r="108">
          <cell r="P108">
            <v>0</v>
          </cell>
          <cell r="Q108">
            <v>0</v>
          </cell>
          <cell r="R108">
            <v>0</v>
          </cell>
        </row>
        <row r="109">
          <cell r="P109">
            <v>0</v>
          </cell>
          <cell r="Q109">
            <v>0</v>
          </cell>
          <cell r="R109">
            <v>0</v>
          </cell>
        </row>
        <row r="110">
          <cell r="P110">
            <v>0</v>
          </cell>
          <cell r="Q110">
            <v>0</v>
          </cell>
          <cell r="R110">
            <v>0</v>
          </cell>
        </row>
        <row r="111">
          <cell r="P111">
            <v>0</v>
          </cell>
          <cell r="Q111">
            <v>0</v>
          </cell>
          <cell r="R111">
            <v>0</v>
          </cell>
        </row>
        <row r="112">
          <cell r="P112">
            <v>0</v>
          </cell>
          <cell r="Q112">
            <v>0</v>
          </cell>
          <cell r="R112">
            <v>0</v>
          </cell>
        </row>
        <row r="113">
          <cell r="P113">
            <v>0</v>
          </cell>
          <cell r="Q113">
            <v>0</v>
          </cell>
          <cell r="R113">
            <v>0</v>
          </cell>
        </row>
        <row r="114">
          <cell r="P114">
            <v>0</v>
          </cell>
          <cell r="Q114">
            <v>0</v>
          </cell>
          <cell r="R114">
            <v>0</v>
          </cell>
        </row>
        <row r="115">
          <cell r="P115">
            <v>0</v>
          </cell>
          <cell r="Q115">
            <v>0</v>
          </cell>
          <cell r="R115">
            <v>0</v>
          </cell>
        </row>
        <row r="116">
          <cell r="P116">
            <v>0</v>
          </cell>
          <cell r="Q116">
            <v>0</v>
          </cell>
          <cell r="R116">
            <v>0</v>
          </cell>
        </row>
        <row r="117">
          <cell r="P117">
            <v>0</v>
          </cell>
          <cell r="Q117">
            <v>0</v>
          </cell>
          <cell r="R117">
            <v>0</v>
          </cell>
        </row>
        <row r="118">
          <cell r="P118">
            <v>0</v>
          </cell>
          <cell r="Q118">
            <v>0</v>
          </cell>
          <cell r="R118">
            <v>0</v>
          </cell>
        </row>
        <row r="119">
          <cell r="P119">
            <v>0</v>
          </cell>
          <cell r="Q119">
            <v>0</v>
          </cell>
          <cell r="R119">
            <v>0</v>
          </cell>
        </row>
        <row r="120">
          <cell r="P120">
            <v>0</v>
          </cell>
          <cell r="Q120">
            <v>0</v>
          </cell>
          <cell r="R120">
            <v>0</v>
          </cell>
        </row>
        <row r="121">
          <cell r="P121">
            <v>0</v>
          </cell>
          <cell r="Q121">
            <v>0</v>
          </cell>
          <cell r="R121">
            <v>0</v>
          </cell>
        </row>
        <row r="122">
          <cell r="P122">
            <v>0</v>
          </cell>
          <cell r="Q122">
            <v>0</v>
          </cell>
          <cell r="R122">
            <v>0</v>
          </cell>
        </row>
        <row r="123">
          <cell r="P123">
            <v>0</v>
          </cell>
          <cell r="Q123">
            <v>0</v>
          </cell>
          <cell r="R123">
            <v>0</v>
          </cell>
        </row>
        <row r="124">
          <cell r="P124">
            <v>0</v>
          </cell>
          <cell r="Q124">
            <v>0</v>
          </cell>
          <cell r="R124">
            <v>0</v>
          </cell>
        </row>
        <row r="125">
          <cell r="P125">
            <v>0</v>
          </cell>
          <cell r="Q125">
            <v>0</v>
          </cell>
          <cell r="R125">
            <v>0</v>
          </cell>
        </row>
        <row r="126">
          <cell r="P126">
            <v>0</v>
          </cell>
          <cell r="Q126">
            <v>0</v>
          </cell>
          <cell r="R126">
            <v>0</v>
          </cell>
        </row>
        <row r="127">
          <cell r="P127">
            <v>0</v>
          </cell>
          <cell r="Q127">
            <v>0</v>
          </cell>
          <cell r="R127">
            <v>0</v>
          </cell>
        </row>
        <row r="128">
          <cell r="P128">
            <v>0</v>
          </cell>
          <cell r="Q128">
            <v>0</v>
          </cell>
          <cell r="R128">
            <v>0</v>
          </cell>
        </row>
        <row r="129">
          <cell r="P129">
            <v>0</v>
          </cell>
          <cell r="Q129">
            <v>0</v>
          </cell>
          <cell r="R129">
            <v>0</v>
          </cell>
        </row>
        <row r="130">
          <cell r="P130">
            <v>0</v>
          </cell>
          <cell r="Q130">
            <v>0</v>
          </cell>
          <cell r="R130">
            <v>0</v>
          </cell>
        </row>
        <row r="131">
          <cell r="P131">
            <v>0</v>
          </cell>
          <cell r="Q131">
            <v>0</v>
          </cell>
          <cell r="R131">
            <v>0</v>
          </cell>
        </row>
        <row r="132">
          <cell r="P132">
            <v>0</v>
          </cell>
          <cell r="Q132">
            <v>0</v>
          </cell>
          <cell r="R132">
            <v>0</v>
          </cell>
        </row>
        <row r="133">
          <cell r="P133">
            <v>0</v>
          </cell>
          <cell r="Q133">
            <v>0</v>
          </cell>
          <cell r="R133">
            <v>0</v>
          </cell>
        </row>
        <row r="134">
          <cell r="P134">
            <v>0</v>
          </cell>
          <cell r="Q134">
            <v>0</v>
          </cell>
          <cell r="R134">
            <v>0</v>
          </cell>
        </row>
        <row r="135">
          <cell r="P135">
            <v>0</v>
          </cell>
          <cell r="Q135">
            <v>0</v>
          </cell>
          <cell r="R135">
            <v>0</v>
          </cell>
        </row>
        <row r="136">
          <cell r="P136">
            <v>0</v>
          </cell>
          <cell r="Q136">
            <v>0</v>
          </cell>
          <cell r="R136">
            <v>0</v>
          </cell>
        </row>
        <row r="137">
          <cell r="P137">
            <v>0</v>
          </cell>
          <cell r="Q137">
            <v>0</v>
          </cell>
          <cell r="R137">
            <v>0</v>
          </cell>
        </row>
        <row r="138">
          <cell r="P138">
            <v>0</v>
          </cell>
          <cell r="Q138">
            <v>0</v>
          </cell>
          <cell r="R138">
            <v>0</v>
          </cell>
        </row>
        <row r="139">
          <cell r="P139">
            <v>0</v>
          </cell>
          <cell r="Q139">
            <v>0</v>
          </cell>
          <cell r="R139">
            <v>0</v>
          </cell>
        </row>
        <row r="140">
          <cell r="P140">
            <v>0</v>
          </cell>
          <cell r="Q140">
            <v>0</v>
          </cell>
          <cell r="R140">
            <v>0</v>
          </cell>
        </row>
        <row r="141">
          <cell r="P141">
            <v>0</v>
          </cell>
          <cell r="Q141">
            <v>0</v>
          </cell>
          <cell r="R141">
            <v>0</v>
          </cell>
        </row>
        <row r="142">
          <cell r="P142">
            <v>0</v>
          </cell>
          <cell r="Q142">
            <v>0</v>
          </cell>
          <cell r="R142">
            <v>0</v>
          </cell>
        </row>
        <row r="143">
          <cell r="P143">
            <v>0</v>
          </cell>
          <cell r="Q143">
            <v>0</v>
          </cell>
          <cell r="R143">
            <v>0</v>
          </cell>
        </row>
        <row r="144">
          <cell r="P144">
            <v>0</v>
          </cell>
          <cell r="Q144">
            <v>0</v>
          </cell>
          <cell r="R144">
            <v>0</v>
          </cell>
        </row>
        <row r="145">
          <cell r="P145">
            <v>0</v>
          </cell>
          <cell r="Q145">
            <v>0</v>
          </cell>
          <cell r="R145">
            <v>0</v>
          </cell>
        </row>
        <row r="146">
          <cell r="P146">
            <v>0</v>
          </cell>
          <cell r="Q146">
            <v>0</v>
          </cell>
          <cell r="R146">
            <v>0</v>
          </cell>
        </row>
        <row r="147">
          <cell r="P147">
            <v>0</v>
          </cell>
          <cell r="Q147">
            <v>0</v>
          </cell>
          <cell r="R147">
            <v>0</v>
          </cell>
        </row>
        <row r="161">
          <cell r="P161">
            <v>0</v>
          </cell>
          <cell r="Q161">
            <v>0</v>
          </cell>
          <cell r="R161">
            <v>0</v>
          </cell>
        </row>
        <row r="177">
          <cell r="P177">
            <v>0</v>
          </cell>
          <cell r="Q177">
            <v>0</v>
          </cell>
          <cell r="R177">
            <v>0</v>
          </cell>
        </row>
        <row r="178">
          <cell r="P178">
            <v>0</v>
          </cell>
          <cell r="Q178">
            <v>0</v>
          </cell>
          <cell r="R178">
            <v>0</v>
          </cell>
        </row>
        <row r="206">
          <cell r="P206">
            <v>0</v>
          </cell>
          <cell r="Q206">
            <v>0</v>
          </cell>
          <cell r="R206">
            <v>0</v>
          </cell>
        </row>
        <row r="207">
          <cell r="P207">
            <v>0</v>
          </cell>
          <cell r="Q207">
            <v>0</v>
          </cell>
          <cell r="R207">
            <v>0</v>
          </cell>
        </row>
        <row r="220">
          <cell r="P220">
            <v>0</v>
          </cell>
          <cell r="Q220">
            <v>0</v>
          </cell>
          <cell r="R220">
            <v>0</v>
          </cell>
        </row>
        <row r="221">
          <cell r="P221">
            <v>0</v>
          </cell>
          <cell r="Q221">
            <v>0</v>
          </cell>
          <cell r="R221">
            <v>0</v>
          </cell>
        </row>
        <row r="233">
          <cell r="P233">
            <v>0</v>
          </cell>
          <cell r="Q233">
            <v>0</v>
          </cell>
          <cell r="R233">
            <v>0</v>
          </cell>
        </row>
        <row r="234">
          <cell r="P234">
            <v>0</v>
          </cell>
          <cell r="Q234">
            <v>0</v>
          </cell>
          <cell r="R234">
            <v>0</v>
          </cell>
        </row>
        <row r="241">
          <cell r="P241">
            <v>0</v>
          </cell>
          <cell r="Q241">
            <v>0</v>
          </cell>
          <cell r="R241">
            <v>0</v>
          </cell>
        </row>
        <row r="242">
          <cell r="P242">
            <v>0</v>
          </cell>
          <cell r="Q242">
            <v>0</v>
          </cell>
          <cell r="R242">
            <v>0</v>
          </cell>
        </row>
        <row r="243">
          <cell r="P243">
            <v>0</v>
          </cell>
          <cell r="Q243">
            <v>0</v>
          </cell>
          <cell r="R243">
            <v>0</v>
          </cell>
        </row>
        <row r="247">
          <cell r="P247">
            <v>0</v>
          </cell>
          <cell r="Q247">
            <v>0</v>
          </cell>
          <cell r="R247">
            <v>0</v>
          </cell>
        </row>
        <row r="248">
          <cell r="P248">
            <v>0</v>
          </cell>
          <cell r="Q248">
            <v>0</v>
          </cell>
          <cell r="R248">
            <v>0</v>
          </cell>
        </row>
        <row r="249">
          <cell r="P249">
            <v>0</v>
          </cell>
          <cell r="Q249">
            <v>0</v>
          </cell>
          <cell r="R249">
            <v>0</v>
          </cell>
        </row>
        <row r="250">
          <cell r="P250">
            <v>0</v>
          </cell>
          <cell r="Q250">
            <v>0</v>
          </cell>
          <cell r="R250">
            <v>0</v>
          </cell>
        </row>
        <row r="251">
          <cell r="P251">
            <v>0</v>
          </cell>
          <cell r="Q251">
            <v>0</v>
          </cell>
          <cell r="R251">
            <v>0</v>
          </cell>
        </row>
        <row r="252">
          <cell r="P252">
            <v>0</v>
          </cell>
          <cell r="Q252">
            <v>0</v>
          </cell>
          <cell r="R252">
            <v>0</v>
          </cell>
        </row>
        <row r="253">
          <cell r="P253">
            <v>0</v>
          </cell>
          <cell r="Q253">
            <v>0</v>
          </cell>
          <cell r="R253">
            <v>0</v>
          </cell>
        </row>
        <row r="254">
          <cell r="P254">
            <v>0</v>
          </cell>
          <cell r="Q254">
            <v>0</v>
          </cell>
          <cell r="R254">
            <v>0</v>
          </cell>
        </row>
        <row r="255">
          <cell r="P255">
            <v>0</v>
          </cell>
          <cell r="Q255">
            <v>0</v>
          </cell>
          <cell r="R255">
            <v>0</v>
          </cell>
        </row>
        <row r="256">
          <cell r="P256">
            <v>0</v>
          </cell>
          <cell r="Q256">
            <v>0</v>
          </cell>
          <cell r="R256">
            <v>0</v>
          </cell>
        </row>
        <row r="257">
          <cell r="P257">
            <v>0</v>
          </cell>
          <cell r="Q257">
            <v>0</v>
          </cell>
          <cell r="R257">
            <v>0</v>
          </cell>
        </row>
        <row r="258">
          <cell r="P258">
            <v>0</v>
          </cell>
          <cell r="Q258">
            <v>0</v>
          </cell>
          <cell r="R258">
            <v>0</v>
          </cell>
        </row>
        <row r="259">
          <cell r="P259">
            <v>0</v>
          </cell>
          <cell r="Q259">
            <v>0</v>
          </cell>
          <cell r="R259">
            <v>0</v>
          </cell>
        </row>
        <row r="266">
          <cell r="P266">
            <v>0</v>
          </cell>
          <cell r="Q266">
            <v>0</v>
          </cell>
          <cell r="R266">
            <v>0</v>
          </cell>
        </row>
        <row r="268">
          <cell r="P268">
            <v>0</v>
          </cell>
          <cell r="Q268">
            <v>0</v>
          </cell>
          <cell r="R268">
            <v>0</v>
          </cell>
        </row>
        <row r="273">
          <cell r="P273">
            <v>0</v>
          </cell>
          <cell r="Q273">
            <v>0</v>
          </cell>
          <cell r="R273">
            <v>0</v>
          </cell>
        </row>
        <row r="283">
          <cell r="P283">
            <v>0</v>
          </cell>
        </row>
        <row r="304">
          <cell r="P304">
            <v>0</v>
          </cell>
          <cell r="Q304">
            <v>0</v>
          </cell>
          <cell r="R304">
            <v>0</v>
          </cell>
        </row>
        <row r="306">
          <cell r="P306">
            <v>0</v>
          </cell>
          <cell r="Q306">
            <v>0</v>
          </cell>
          <cell r="R306">
            <v>0</v>
          </cell>
        </row>
        <row r="317">
          <cell r="P317">
            <v>0</v>
          </cell>
          <cell r="Q317">
            <v>0</v>
          </cell>
          <cell r="R317">
            <v>0</v>
          </cell>
        </row>
        <row r="332">
          <cell r="P332">
            <v>0</v>
          </cell>
          <cell r="Q332">
            <v>0</v>
          </cell>
          <cell r="R332">
            <v>0</v>
          </cell>
        </row>
        <row r="356">
          <cell r="P356">
            <v>0</v>
          </cell>
          <cell r="Q356">
            <v>0</v>
          </cell>
          <cell r="R356">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ynooth"/>
      <sheetName val="Northern"/>
      <sheetName val="Total"/>
      <sheetName val="Summary"/>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E3766-6B70-48E5-973E-9DF23B44582D}">
  <sheetPr>
    <tabColor rgb="FF006666"/>
  </sheetPr>
  <dimension ref="B1:N37"/>
  <sheetViews>
    <sheetView showGridLines="0" tabSelected="1" zoomScaleNormal="100" workbookViewId="0"/>
  </sheetViews>
  <sheetFormatPr defaultRowHeight="15" x14ac:dyDescent="0.25"/>
  <cols>
    <col min="1" max="1" width="1.42578125" customWidth="1"/>
    <col min="2" max="2" width="2.85546875" customWidth="1"/>
    <col min="3" max="10" width="11.85546875" customWidth="1"/>
    <col min="11" max="11" width="12.85546875" customWidth="1"/>
    <col min="12" max="12" width="1.42578125" customWidth="1"/>
  </cols>
  <sheetData>
    <row r="1" spans="2:14" ht="3.75" customHeight="1" x14ac:dyDescent="0.25"/>
    <row r="10" spans="2:14" s="6" customFormat="1" ht="21" customHeight="1" x14ac:dyDescent="0.35">
      <c r="C10" s="239" t="s">
        <v>18495</v>
      </c>
      <c r="D10" s="239"/>
      <c r="E10" s="239"/>
      <c r="F10" s="239"/>
      <c r="G10" s="239"/>
      <c r="H10" s="239"/>
      <c r="I10" s="239"/>
      <c r="J10" s="239"/>
      <c r="K10" s="239"/>
      <c r="N10"/>
    </row>
    <row r="11" spans="2:14" s="6" customFormat="1" ht="8.25" customHeight="1" x14ac:dyDescent="0.35">
      <c r="C11" s="202"/>
      <c r="D11" s="202"/>
      <c r="E11" s="202"/>
      <c r="F11" s="202"/>
      <c r="G11" s="202"/>
      <c r="H11" s="202"/>
      <c r="I11" s="202"/>
      <c r="J11" s="202"/>
      <c r="K11" s="202"/>
      <c r="N11"/>
    </row>
    <row r="12" spans="2:14" s="6" customFormat="1" ht="21" customHeight="1" x14ac:dyDescent="0.35">
      <c r="C12" s="239" t="s">
        <v>18496</v>
      </c>
      <c r="D12" s="239"/>
      <c r="E12" s="239"/>
      <c r="F12" s="239"/>
      <c r="G12" s="239"/>
      <c r="H12" s="239"/>
      <c r="I12" s="239"/>
      <c r="J12" s="239"/>
      <c r="K12" s="239"/>
      <c r="N12"/>
    </row>
    <row r="13" spans="2:14" s="6" customFormat="1" x14ac:dyDescent="0.25">
      <c r="C13" s="7"/>
      <c r="D13" s="7"/>
      <c r="E13" s="7"/>
      <c r="F13" s="7"/>
      <c r="G13" s="7"/>
      <c r="H13" s="7"/>
      <c r="I13" s="7"/>
      <c r="J13" s="7"/>
      <c r="K13" s="7"/>
      <c r="N13"/>
    </row>
    <row r="14" spans="2:14" s="6" customFormat="1" ht="21" customHeight="1" x14ac:dyDescent="0.35">
      <c r="C14" s="242" t="str">
        <f>IF('1 Declarations'!C8="","",'1 Declarations'!C8)</f>
        <v/>
      </c>
      <c r="D14" s="242"/>
      <c r="E14" s="242"/>
      <c r="F14" s="242"/>
      <c r="G14" s="242"/>
      <c r="H14" s="242"/>
      <c r="I14" s="242"/>
      <c r="J14" s="242"/>
      <c r="K14" s="242"/>
      <c r="N14"/>
    </row>
    <row r="15" spans="2:14" s="6" customFormat="1" x14ac:dyDescent="0.25">
      <c r="K15" s="36" t="str">
        <f>INDEX(Version!A4:A33,MATCH(MAX(Version!C4:C33),Version!C4:C50,0))</f>
        <v>R0</v>
      </c>
      <c r="N15"/>
    </row>
    <row r="16" spans="2:14" s="8" customFormat="1" ht="29.25" customHeight="1" x14ac:dyDescent="0.2">
      <c r="B16" s="243" t="s">
        <v>18486</v>
      </c>
      <c r="C16" s="243"/>
      <c r="D16" s="243"/>
      <c r="E16" s="243"/>
      <c r="F16" s="243"/>
      <c r="G16" s="243"/>
      <c r="H16" s="243"/>
      <c r="I16" s="243"/>
      <c r="J16" s="243"/>
      <c r="K16" s="243"/>
      <c r="M16" s="6"/>
    </row>
    <row r="17" spans="2:13" s="8" customFormat="1" ht="30" customHeight="1" x14ac:dyDescent="0.2">
      <c r="B17" s="13" t="s">
        <v>18485</v>
      </c>
      <c r="C17" s="13"/>
      <c r="D17" s="14"/>
      <c r="E17" s="14"/>
      <c r="F17" s="14"/>
      <c r="G17" s="14"/>
      <c r="H17" s="14"/>
      <c r="I17" s="14"/>
      <c r="J17" s="14"/>
      <c r="K17" s="14"/>
      <c r="M17" s="6"/>
    </row>
    <row r="18" spans="2:13" s="8" customFormat="1" ht="33.75" customHeight="1" x14ac:dyDescent="0.25">
      <c r="B18" s="9" t="s">
        <v>18228</v>
      </c>
      <c r="C18" s="240" t="s">
        <v>18487</v>
      </c>
      <c r="D18" s="240" t="s">
        <v>18233</v>
      </c>
      <c r="E18" s="240"/>
      <c r="F18" s="240"/>
      <c r="G18" s="240"/>
      <c r="H18" s="240"/>
      <c r="I18" s="240"/>
      <c r="J18" s="240"/>
      <c r="K18" s="240"/>
    </row>
    <row r="19" spans="2:13" s="8" customFormat="1" ht="48.75" customHeight="1" x14ac:dyDescent="0.25">
      <c r="B19" s="9" t="s">
        <v>18228</v>
      </c>
      <c r="C19" s="240" t="s">
        <v>18492</v>
      </c>
      <c r="D19" s="240" t="s">
        <v>18233</v>
      </c>
      <c r="E19" s="240"/>
      <c r="F19" s="240"/>
      <c r="G19" s="240"/>
      <c r="H19" s="240"/>
      <c r="I19" s="240"/>
      <c r="J19" s="240"/>
      <c r="K19" s="240"/>
    </row>
    <row r="20" spans="2:13" s="8" customFormat="1" ht="63" customHeight="1" x14ac:dyDescent="0.25">
      <c r="B20" s="9" t="s">
        <v>18228</v>
      </c>
      <c r="C20" s="240" t="s">
        <v>18493</v>
      </c>
      <c r="D20" s="240" t="s">
        <v>18233</v>
      </c>
      <c r="E20" s="240"/>
      <c r="F20" s="240"/>
      <c r="G20" s="240"/>
      <c r="H20" s="240"/>
      <c r="I20" s="240"/>
      <c r="J20" s="240"/>
      <c r="K20" s="240"/>
    </row>
    <row r="21" spans="2:13" s="8" customFormat="1" ht="33.75" customHeight="1" x14ac:dyDescent="0.2">
      <c r="B21" s="9" t="s">
        <v>18228</v>
      </c>
      <c r="C21" s="240" t="s">
        <v>18511</v>
      </c>
      <c r="D21" s="240" t="s">
        <v>18233</v>
      </c>
      <c r="E21" s="240"/>
      <c r="F21" s="240"/>
      <c r="G21" s="240"/>
      <c r="H21" s="240"/>
      <c r="I21" s="240"/>
      <c r="J21" s="240"/>
      <c r="K21" s="240"/>
      <c r="M21" s="6"/>
    </row>
    <row r="22" spans="2:13" s="8" customFormat="1" ht="21" customHeight="1" x14ac:dyDescent="0.2">
      <c r="B22" s="9" t="s">
        <v>18228</v>
      </c>
      <c r="C22" s="240" t="s">
        <v>18512</v>
      </c>
      <c r="D22" s="240"/>
      <c r="E22" s="240"/>
      <c r="F22" s="240"/>
      <c r="G22" s="240"/>
      <c r="H22" s="240"/>
      <c r="I22" s="240"/>
      <c r="J22" s="240"/>
      <c r="K22" s="240"/>
      <c r="M22" s="6"/>
    </row>
    <row r="23" spans="2:13" s="8" customFormat="1" ht="64.5" customHeight="1" x14ac:dyDescent="0.25">
      <c r="B23" s="9" t="s">
        <v>18228</v>
      </c>
      <c r="C23" s="240" t="s">
        <v>18494</v>
      </c>
      <c r="D23" s="240"/>
      <c r="E23" s="240"/>
      <c r="F23" s="240"/>
      <c r="G23" s="240"/>
      <c r="H23" s="240"/>
      <c r="I23" s="240"/>
      <c r="J23" s="240"/>
      <c r="K23" s="240"/>
    </row>
    <row r="24" spans="2:13" s="6" customFormat="1" ht="6" customHeight="1" x14ac:dyDescent="0.2"/>
    <row r="25" spans="2:13" s="8" customFormat="1" ht="22.5" customHeight="1" x14ac:dyDescent="0.2">
      <c r="B25" s="13" t="s">
        <v>18482</v>
      </c>
      <c r="C25" s="13"/>
      <c r="D25" s="14"/>
      <c r="E25" s="14"/>
      <c r="F25" s="14"/>
      <c r="G25" s="14"/>
      <c r="H25" s="14"/>
      <c r="I25" s="14"/>
      <c r="J25" s="14"/>
      <c r="K25" s="14"/>
      <c r="M25" s="6"/>
    </row>
    <row r="26" spans="2:13" s="8" customFormat="1" ht="19.5" customHeight="1" x14ac:dyDescent="0.25">
      <c r="B26" s="205" t="s">
        <v>18228</v>
      </c>
      <c r="C26" s="241" t="s">
        <v>18521</v>
      </c>
      <c r="D26" s="241" t="s">
        <v>18233</v>
      </c>
      <c r="E26" s="241"/>
      <c r="F26" s="241"/>
      <c r="G26" s="241"/>
      <c r="H26" s="241"/>
      <c r="I26" s="241"/>
      <c r="J26" s="241"/>
      <c r="K26" s="241"/>
    </row>
    <row r="27" spans="2:13" s="8" customFormat="1" ht="19.5" customHeight="1" x14ac:dyDescent="0.25">
      <c r="B27" s="205" t="s">
        <v>18228</v>
      </c>
      <c r="C27" s="241" t="s">
        <v>18488</v>
      </c>
      <c r="D27" s="241" t="s">
        <v>18233</v>
      </c>
      <c r="E27" s="241"/>
      <c r="F27" s="241"/>
      <c r="G27" s="241"/>
      <c r="H27" s="241"/>
      <c r="I27" s="241"/>
      <c r="J27" s="241"/>
      <c r="K27" s="241"/>
    </row>
    <row r="28" spans="2:13" s="8" customFormat="1" ht="19.5" customHeight="1" x14ac:dyDescent="0.25">
      <c r="B28" s="205" t="s">
        <v>18228</v>
      </c>
      <c r="C28" s="241" t="s">
        <v>18489</v>
      </c>
      <c r="D28" s="241" t="s">
        <v>18233</v>
      </c>
      <c r="E28" s="241"/>
      <c r="F28" s="241"/>
      <c r="G28" s="241"/>
      <c r="H28" s="241"/>
      <c r="I28" s="241"/>
      <c r="J28" s="241"/>
      <c r="K28" s="241"/>
    </row>
    <row r="29" spans="2:13" s="8" customFormat="1" ht="19.5" customHeight="1" x14ac:dyDescent="0.25">
      <c r="B29" s="205" t="s">
        <v>18228</v>
      </c>
      <c r="C29" s="241" t="s">
        <v>18490</v>
      </c>
      <c r="D29" s="241" t="s">
        <v>18233</v>
      </c>
      <c r="E29" s="241"/>
      <c r="F29" s="241"/>
      <c r="G29" s="241"/>
      <c r="H29" s="241"/>
      <c r="I29" s="241"/>
      <c r="J29" s="241"/>
      <c r="K29" s="241"/>
    </row>
    <row r="30" spans="2:13" s="8" customFormat="1" ht="33.75" customHeight="1" x14ac:dyDescent="0.25">
      <c r="B30" s="9" t="s">
        <v>18228</v>
      </c>
      <c r="C30" s="240" t="s">
        <v>18491</v>
      </c>
      <c r="D30" s="240" t="s">
        <v>18233</v>
      </c>
      <c r="E30" s="240"/>
      <c r="F30" s="240"/>
      <c r="G30" s="240"/>
      <c r="H30" s="240"/>
      <c r="I30" s="240"/>
      <c r="J30" s="240"/>
      <c r="K30" s="240"/>
    </row>
    <row r="31" spans="2:13" s="8" customFormat="1" ht="19.5" customHeight="1" x14ac:dyDescent="0.25">
      <c r="B31" s="205" t="s">
        <v>18228</v>
      </c>
      <c r="C31" s="241" t="s">
        <v>18232</v>
      </c>
      <c r="D31" s="241" t="s">
        <v>18233</v>
      </c>
      <c r="E31" s="241"/>
      <c r="F31" s="241"/>
      <c r="G31" s="241"/>
      <c r="H31" s="241"/>
      <c r="I31" s="241"/>
      <c r="J31" s="241"/>
      <c r="K31" s="241"/>
    </row>
    <row r="32" spans="2:13" s="8" customFormat="1" ht="19.5" customHeight="1" x14ac:dyDescent="0.25">
      <c r="B32" s="205" t="s">
        <v>18228</v>
      </c>
      <c r="C32" s="241" t="s">
        <v>18481</v>
      </c>
      <c r="D32" s="241"/>
      <c r="E32" s="241"/>
      <c r="F32" s="241"/>
      <c r="G32" s="241"/>
      <c r="H32" s="241"/>
      <c r="I32" s="241"/>
      <c r="J32" s="241"/>
      <c r="K32" s="241"/>
    </row>
    <row r="33" spans="2:13" ht="6" customHeight="1" x14ac:dyDescent="0.25"/>
    <row r="34" spans="2:13" s="10" customFormat="1" ht="22.5" customHeight="1" x14ac:dyDescent="0.25">
      <c r="B34" s="11" t="s">
        <v>18249</v>
      </c>
      <c r="C34" s="11"/>
      <c r="D34" s="12"/>
      <c r="E34" s="12"/>
      <c r="F34" s="12"/>
      <c r="G34" s="12"/>
      <c r="H34" s="12"/>
      <c r="I34" s="12"/>
      <c r="J34" s="12"/>
      <c r="K34" s="12"/>
    </row>
    <row r="35" spans="2:13" s="8" customFormat="1" ht="19.5" customHeight="1" x14ac:dyDescent="0.2">
      <c r="B35" s="9" t="s">
        <v>18228</v>
      </c>
      <c r="C35" s="240" t="s">
        <v>18229</v>
      </c>
      <c r="D35" s="240"/>
      <c r="E35" s="240"/>
      <c r="F35" s="240"/>
      <c r="G35" s="240"/>
      <c r="H35" s="240"/>
      <c r="I35" s="240"/>
      <c r="J35" s="240"/>
      <c r="K35" s="240"/>
      <c r="M35" s="6"/>
    </row>
    <row r="36" spans="2:13" s="8" customFormat="1" ht="19.5" customHeight="1" x14ac:dyDescent="0.2">
      <c r="B36" s="9" t="s">
        <v>18228</v>
      </c>
      <c r="C36" s="240" t="s">
        <v>18230</v>
      </c>
      <c r="D36" s="240"/>
      <c r="E36" s="240"/>
      <c r="F36" s="240"/>
      <c r="G36" s="240"/>
      <c r="H36" s="240"/>
      <c r="I36" s="240"/>
      <c r="J36" s="240"/>
      <c r="K36" s="240"/>
      <c r="M36" s="6"/>
    </row>
    <row r="37" spans="2:13" s="8" customFormat="1" ht="19.5" customHeight="1" x14ac:dyDescent="0.2">
      <c r="B37" s="9" t="s">
        <v>18228</v>
      </c>
      <c r="C37" s="240" t="s">
        <v>18231</v>
      </c>
      <c r="D37" s="240"/>
      <c r="E37" s="240"/>
      <c r="F37" s="240"/>
      <c r="G37" s="240"/>
      <c r="H37" s="240"/>
      <c r="I37" s="240"/>
      <c r="J37" s="240"/>
      <c r="K37" s="240"/>
      <c r="M37" s="6"/>
    </row>
  </sheetData>
  <sheetProtection sheet="1" objects="1" scenarios="1"/>
  <mergeCells count="20">
    <mergeCell ref="C10:K10"/>
    <mergeCell ref="C14:K14"/>
    <mergeCell ref="B16:K16"/>
    <mergeCell ref="C35:K35"/>
    <mergeCell ref="C36:K36"/>
    <mergeCell ref="C31:K31"/>
    <mergeCell ref="C21:K21"/>
    <mergeCell ref="C27:K27"/>
    <mergeCell ref="C28:K28"/>
    <mergeCell ref="C29:K29"/>
    <mergeCell ref="C30:K30"/>
    <mergeCell ref="C18:K18"/>
    <mergeCell ref="C19:K19"/>
    <mergeCell ref="C12:K12"/>
    <mergeCell ref="C20:K20"/>
    <mergeCell ref="C23:K23"/>
    <mergeCell ref="C22:K22"/>
    <mergeCell ref="C37:K37"/>
    <mergeCell ref="C32:K32"/>
    <mergeCell ref="C26:K26"/>
  </mergeCells>
  <pageMargins left="0.7" right="0.7" top="0.75" bottom="0.75" header="0.3" footer="0.3"/>
  <pageSetup paperSize="9" scale="7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72705-3BB4-4506-AD53-5605D25964CB}">
  <sheetPr>
    <tabColor rgb="FFC00000"/>
  </sheetPr>
  <dimension ref="A1:F187"/>
  <sheetViews>
    <sheetView showGridLines="0" workbookViewId="0">
      <pane ySplit="3" topLeftCell="A4" activePane="bottomLeft" state="frozen"/>
      <selection activeCell="C49" sqref="C49"/>
      <selection pane="bottomLeft" activeCell="C49" sqref="C49"/>
    </sheetView>
  </sheetViews>
  <sheetFormatPr defaultRowHeight="15" x14ac:dyDescent="0.25"/>
  <cols>
    <col min="1" max="1" width="17.28515625" customWidth="1"/>
    <col min="2" max="3" width="33.5703125" customWidth="1"/>
    <col min="4" max="4" width="34.28515625" customWidth="1"/>
    <col min="6" max="6" width="13.140625" customWidth="1"/>
  </cols>
  <sheetData>
    <row r="1" spans="1:6" s="1" customFormat="1" ht="37.5" customHeight="1" x14ac:dyDescent="0.25">
      <c r="A1" s="27" t="s">
        <v>18246</v>
      </c>
      <c r="B1" s="27"/>
      <c r="C1" s="27"/>
      <c r="D1" s="28"/>
      <c r="E1" s="28"/>
      <c r="F1" s="28"/>
    </row>
    <row r="2" spans="1:6" s="1" customFormat="1" ht="15" customHeight="1" x14ac:dyDescent="0.25"/>
    <row r="3" spans="1:6" x14ac:dyDescent="0.25">
      <c r="A3" s="33" t="s">
        <v>17521</v>
      </c>
      <c r="B3" s="33" t="s">
        <v>18224</v>
      </c>
      <c r="C3" s="33" t="s">
        <v>18517</v>
      </c>
      <c r="D3" s="33" t="s">
        <v>18225</v>
      </c>
      <c r="E3" s="33" t="s">
        <v>8421</v>
      </c>
      <c r="F3" s="33" t="s">
        <v>18227</v>
      </c>
    </row>
    <row r="4" spans="1:6" x14ac:dyDescent="0.25">
      <c r="A4" s="230" t="str">
        <f>IF(pb_id="","No PB ID provided",pb_id)</f>
        <v>No PB ID provided</v>
      </c>
      <c r="B4" s="4" t="s">
        <v>8412</v>
      </c>
      <c r="C4" s="4" t="e">
        <v>#N/A</v>
      </c>
      <c r="D4" s="4" t="s">
        <v>18288</v>
      </c>
      <c r="E4" s="4">
        <v>2016</v>
      </c>
      <c r="F4" s="5" t="str">
        <f>IF(INDEX('2 Private road vehicle'!D$14:K$14,MATCH(E4,'2 Private road vehicle'!D$12:K$12,0))="","Null",INDEX('2 Private road vehicle'!D$14:K$14,MATCH(E4,'2 Private road vehicle'!D$12:K$12,0)))</f>
        <v>Null</v>
      </c>
    </row>
    <row r="5" spans="1:6" x14ac:dyDescent="0.25">
      <c r="A5" s="4" t="str">
        <f>A4</f>
        <v>No PB ID provided</v>
      </c>
      <c r="B5" s="4" t="s">
        <v>8412</v>
      </c>
      <c r="C5" s="4" t="e">
        <v>#N/A</v>
      </c>
      <c r="D5" s="4" t="s">
        <v>18289</v>
      </c>
      <c r="E5" s="4">
        <v>2016</v>
      </c>
      <c r="F5" s="5" t="str">
        <f>IF(INDEX('2 Private road vehicle'!D$15:K$15,MATCH(E5,'2 Private road vehicle'!D$12:K$12,0))="","Null",INDEX('2 Private road vehicle'!D$15:K$15,MATCH(E5,'2 Private road vehicle'!D$12:K$12,0)))</f>
        <v>Null</v>
      </c>
    </row>
    <row r="6" spans="1:6" x14ac:dyDescent="0.25">
      <c r="A6" s="4" t="str">
        <f t="shared" ref="A6:A69" si="0">A5</f>
        <v>No PB ID provided</v>
      </c>
      <c r="B6" s="4" t="s">
        <v>8412</v>
      </c>
      <c r="C6" s="4" t="e">
        <v>#N/A</v>
      </c>
      <c r="D6" s="4" t="s">
        <v>18287</v>
      </c>
      <c r="E6" s="4">
        <v>2016</v>
      </c>
      <c r="F6" s="5" t="str">
        <f>IF(INDEX('2 Private road vehicle'!D$16:K$16,MATCH(E6,'2 Private road vehicle'!D$12:K$12,0))="","Null",INDEX('2 Private road vehicle'!D$16:K$16,MATCH(E6,'2 Private road vehicle'!D$12:K$12,0)))</f>
        <v>Null</v>
      </c>
    </row>
    <row r="7" spans="1:6" x14ac:dyDescent="0.25">
      <c r="A7" s="4" t="str">
        <f t="shared" si="0"/>
        <v>No PB ID provided</v>
      </c>
      <c r="B7" s="4" t="s">
        <v>8412</v>
      </c>
      <c r="C7" s="4" t="e">
        <v>#N/A</v>
      </c>
      <c r="D7" s="4" t="s">
        <v>18291</v>
      </c>
      <c r="E7" s="4">
        <v>2016</v>
      </c>
      <c r="F7" s="5" t="str">
        <f>IF(INDEX('2 Private road vehicle'!D$17:K$17,MATCH(E7,'2 Private road vehicle'!D$12:K$12,0))="","Null",INDEX('2 Private road vehicle'!D$17:K$17,MATCH(E7,'2 Private road vehicle'!D$12:K$12,0)))</f>
        <v>Null</v>
      </c>
    </row>
    <row r="8" spans="1:6" x14ac:dyDescent="0.25">
      <c r="A8" s="4" t="str">
        <f t="shared" si="0"/>
        <v>No PB ID provided</v>
      </c>
      <c r="B8" s="4" t="s">
        <v>8412</v>
      </c>
      <c r="C8" s="4" t="e">
        <v>#N/A</v>
      </c>
      <c r="D8" s="4" t="s">
        <v>18290</v>
      </c>
      <c r="E8" s="4">
        <v>2016</v>
      </c>
      <c r="F8" s="5" t="str">
        <f>IF(INDEX('2 Private road vehicle'!D$19:K$19,MATCH(E8,'2 Private road vehicle'!D$12:K$12,0))="","Null",INDEX('2 Private road vehicle'!D$19:K$19,MATCH(E8,'2 Private road vehicle'!D$12:K$12,0)))</f>
        <v>Null</v>
      </c>
    </row>
    <row r="9" spans="1:6" x14ac:dyDescent="0.25">
      <c r="A9" s="4" t="str">
        <f t="shared" si="0"/>
        <v>No PB ID provided</v>
      </c>
      <c r="B9" s="4" t="s">
        <v>8412</v>
      </c>
      <c r="C9" s="4" t="e">
        <v>#N/A</v>
      </c>
      <c r="D9" s="4" t="s">
        <v>18292</v>
      </c>
      <c r="E9" s="4">
        <v>2016</v>
      </c>
      <c r="F9" s="5" t="str">
        <f>IF(INDEX('2 Private road vehicle'!D$21:K$21,MATCH(E9,'2 Private road vehicle'!D$12:K$12,0))="","Null",INDEX('2 Private road vehicle'!D$21:K$21,MATCH(E9,'2 Private road vehicle'!D$12:K$12,0)))</f>
        <v>Null</v>
      </c>
    </row>
    <row r="10" spans="1:6" x14ac:dyDescent="0.25">
      <c r="A10" s="4" t="str">
        <f t="shared" si="0"/>
        <v>No PB ID provided</v>
      </c>
      <c r="B10" s="4" t="s">
        <v>8412</v>
      </c>
      <c r="C10" s="4" t="e">
        <v>#N/A</v>
      </c>
      <c r="D10" s="4" t="s">
        <v>18294</v>
      </c>
      <c r="E10" s="4">
        <v>2016</v>
      </c>
      <c r="F10" s="5" t="str">
        <f>IF(INDEX('2 Private road vehicle'!D$22:K$22,MATCH(E10,'2 Private road vehicle'!D$12:K$12,0))="","Null",INDEX('2 Private road vehicle'!D$22:K$22,MATCH(E10,'2 Private road vehicle'!D$12:K$12,0)))</f>
        <v>Null</v>
      </c>
    </row>
    <row r="11" spans="1:6" x14ac:dyDescent="0.25">
      <c r="A11" s="4" t="str">
        <f t="shared" si="0"/>
        <v>No PB ID provided</v>
      </c>
      <c r="B11" s="4" t="s">
        <v>8412</v>
      </c>
      <c r="C11" s="4" t="e">
        <v>#N/A</v>
      </c>
      <c r="D11" s="4" t="s">
        <v>18295</v>
      </c>
      <c r="E11" s="4">
        <v>2016</v>
      </c>
      <c r="F11" s="5" t="str">
        <f>IF(INDEX('2 Private road vehicle'!D$23:K$23,MATCH(E11,'2 Private road vehicle'!D$12:K$12,0))="","Null",INDEX('2 Private road vehicle'!D$23:K$23,MATCH(E11,'2 Private road vehicle'!D$12:K$12,0)))</f>
        <v>Null</v>
      </c>
    </row>
    <row r="12" spans="1:6" x14ac:dyDescent="0.25">
      <c r="A12" s="4" t="str">
        <f t="shared" si="0"/>
        <v>No PB ID provided</v>
      </c>
      <c r="B12" s="4" t="s">
        <v>8412</v>
      </c>
      <c r="C12" s="4" t="e">
        <v>#N/A</v>
      </c>
      <c r="D12" s="4" t="s">
        <v>18293</v>
      </c>
      <c r="E12" s="4">
        <v>2016</v>
      </c>
      <c r="F12" s="5" t="str">
        <f>IF(INDEX('2 Private road vehicle'!D$24:K$24,MATCH(E12,'2 Private road vehicle'!D$12:K$12,0))="","Null",INDEX('2 Private road vehicle'!D$24:K$24,MATCH(E12,'2 Private road vehicle'!D$12:K$12,0)))</f>
        <v>Null</v>
      </c>
    </row>
    <row r="13" spans="1:6" x14ac:dyDescent="0.25">
      <c r="A13" s="4" t="str">
        <f t="shared" si="0"/>
        <v>No PB ID provided</v>
      </c>
      <c r="B13" s="4" t="s">
        <v>8412</v>
      </c>
      <c r="C13" s="4" t="e">
        <v>#N/A</v>
      </c>
      <c r="D13" s="4" t="s">
        <v>18288</v>
      </c>
      <c r="E13" s="4">
        <v>2017</v>
      </c>
      <c r="F13" s="5" t="str">
        <f>IF(INDEX('2 Private road vehicle'!D$14:K$14,MATCH(E13,'2 Private road vehicle'!D$12:K$12,0))="","Null",INDEX('2 Private road vehicle'!D$14:K$14,MATCH(E13,'2 Private road vehicle'!D$12:K$12,0)))</f>
        <v>Null</v>
      </c>
    </row>
    <row r="14" spans="1:6" x14ac:dyDescent="0.25">
      <c r="A14" s="4" t="str">
        <f t="shared" si="0"/>
        <v>No PB ID provided</v>
      </c>
      <c r="B14" s="4" t="s">
        <v>8412</v>
      </c>
      <c r="C14" s="4" t="e">
        <v>#N/A</v>
      </c>
      <c r="D14" s="4" t="s">
        <v>18289</v>
      </c>
      <c r="E14" s="4">
        <v>2017</v>
      </c>
      <c r="F14" s="5" t="str">
        <f>IF(INDEX('2 Private road vehicle'!D$15:K$15,MATCH(E14,'2 Private road vehicle'!D$12:K$12,0))="","Null",INDEX('2 Private road vehicle'!D$15:K$15,MATCH(E14,'2 Private road vehicle'!D$12:K$12,0)))</f>
        <v>Null</v>
      </c>
    </row>
    <row r="15" spans="1:6" x14ac:dyDescent="0.25">
      <c r="A15" s="4" t="str">
        <f t="shared" si="0"/>
        <v>No PB ID provided</v>
      </c>
      <c r="B15" s="4" t="s">
        <v>8412</v>
      </c>
      <c r="C15" s="4" t="e">
        <v>#N/A</v>
      </c>
      <c r="D15" s="4" t="s">
        <v>18287</v>
      </c>
      <c r="E15" s="4">
        <v>2017</v>
      </c>
      <c r="F15" s="5" t="str">
        <f>IF(INDEX('2 Private road vehicle'!D$16:K$16,MATCH(E15,'2 Private road vehicle'!D$12:K$12,0))="","Null",INDEX('2 Private road vehicle'!D$16:K$16,MATCH(E15,'2 Private road vehicle'!D$12:K$12,0)))</f>
        <v>Null</v>
      </c>
    </row>
    <row r="16" spans="1:6" x14ac:dyDescent="0.25">
      <c r="A16" s="4" t="str">
        <f t="shared" si="0"/>
        <v>No PB ID provided</v>
      </c>
      <c r="B16" s="4" t="s">
        <v>8412</v>
      </c>
      <c r="C16" s="4" t="e">
        <v>#N/A</v>
      </c>
      <c r="D16" s="4" t="s">
        <v>18291</v>
      </c>
      <c r="E16" s="4">
        <v>2017</v>
      </c>
      <c r="F16" s="5" t="str">
        <f>IF(INDEX('2 Private road vehicle'!D$17:K$17,MATCH(E16,'2 Private road vehicle'!D$12:K$12,0))="","Null",INDEX('2 Private road vehicle'!D$17:K$17,MATCH(E16,'2 Private road vehicle'!D$12:K$12,0)))</f>
        <v>Null</v>
      </c>
    </row>
    <row r="17" spans="1:6" x14ac:dyDescent="0.25">
      <c r="A17" s="4" t="str">
        <f t="shared" si="0"/>
        <v>No PB ID provided</v>
      </c>
      <c r="B17" s="4" t="s">
        <v>8412</v>
      </c>
      <c r="C17" s="4" t="e">
        <v>#N/A</v>
      </c>
      <c r="D17" s="4" t="s">
        <v>18290</v>
      </c>
      <c r="E17" s="4">
        <v>2017</v>
      </c>
      <c r="F17" s="5" t="str">
        <f>IF(INDEX('2 Private road vehicle'!D$19:K$19,MATCH(E17,'2 Private road vehicle'!D$12:K$12,0))="","Null",INDEX('2 Private road vehicle'!D$19:K$19,MATCH(E17,'2 Private road vehicle'!D$12:K$12,0)))</f>
        <v>Null</v>
      </c>
    </row>
    <row r="18" spans="1:6" x14ac:dyDescent="0.25">
      <c r="A18" s="4" t="str">
        <f t="shared" si="0"/>
        <v>No PB ID provided</v>
      </c>
      <c r="B18" s="4" t="s">
        <v>8412</v>
      </c>
      <c r="C18" s="4" t="e">
        <v>#N/A</v>
      </c>
      <c r="D18" s="4" t="s">
        <v>18292</v>
      </c>
      <c r="E18" s="4">
        <v>2017</v>
      </c>
      <c r="F18" s="5" t="str">
        <f>IF(INDEX('2 Private road vehicle'!D$21:K$21,MATCH(E18,'2 Private road vehicle'!D$12:K$12,0))="","Null",INDEX('2 Private road vehicle'!D$21:K$21,MATCH(E18,'2 Private road vehicle'!D$12:K$12,0)))</f>
        <v>Null</v>
      </c>
    </row>
    <row r="19" spans="1:6" x14ac:dyDescent="0.25">
      <c r="A19" s="4" t="str">
        <f t="shared" si="0"/>
        <v>No PB ID provided</v>
      </c>
      <c r="B19" s="4" t="s">
        <v>8412</v>
      </c>
      <c r="C19" s="4" t="e">
        <v>#N/A</v>
      </c>
      <c r="D19" s="4" t="s">
        <v>18294</v>
      </c>
      <c r="E19" s="4">
        <v>2017</v>
      </c>
      <c r="F19" s="5" t="str">
        <f>IF(INDEX('2 Private road vehicle'!D$22:K$22,MATCH(E19,'2 Private road vehicle'!D$12:K$12,0))="","Null",INDEX('2 Private road vehicle'!D$22:K$22,MATCH(E19,'2 Private road vehicle'!D$12:K$12,0)))</f>
        <v>Null</v>
      </c>
    </row>
    <row r="20" spans="1:6" x14ac:dyDescent="0.25">
      <c r="A20" s="4" t="str">
        <f t="shared" si="0"/>
        <v>No PB ID provided</v>
      </c>
      <c r="B20" s="4" t="s">
        <v>8412</v>
      </c>
      <c r="C20" s="4" t="e">
        <v>#N/A</v>
      </c>
      <c r="D20" s="4" t="s">
        <v>18295</v>
      </c>
      <c r="E20" s="4">
        <v>2017</v>
      </c>
      <c r="F20" s="5" t="str">
        <f>IF(INDEX('2 Private road vehicle'!D$23:K$23,MATCH(E20,'2 Private road vehicle'!D$12:K$12,0))="","Null",INDEX('2 Private road vehicle'!D$23:K$23,MATCH(E20,'2 Private road vehicle'!D$12:K$12,0)))</f>
        <v>Null</v>
      </c>
    </row>
    <row r="21" spans="1:6" x14ac:dyDescent="0.25">
      <c r="A21" s="4" t="str">
        <f t="shared" si="0"/>
        <v>No PB ID provided</v>
      </c>
      <c r="B21" s="4" t="s">
        <v>8412</v>
      </c>
      <c r="C21" s="4" t="e">
        <v>#N/A</v>
      </c>
      <c r="D21" s="4" t="s">
        <v>18293</v>
      </c>
      <c r="E21" s="4">
        <v>2017</v>
      </c>
      <c r="F21" s="5" t="str">
        <f>IF(INDEX('2 Private road vehicle'!D$24:K$24,MATCH(E21,'2 Private road vehicle'!D$12:K$12,0))="","Null",INDEX('2 Private road vehicle'!D$24:K$24,MATCH(E21,'2 Private road vehicle'!D$12:K$12,0)))</f>
        <v>Null</v>
      </c>
    </row>
    <row r="22" spans="1:6" x14ac:dyDescent="0.25">
      <c r="A22" s="4" t="str">
        <f t="shared" si="0"/>
        <v>No PB ID provided</v>
      </c>
      <c r="B22" s="4" t="s">
        <v>8412</v>
      </c>
      <c r="C22" s="4" t="e">
        <v>#N/A</v>
      </c>
      <c r="D22" s="4" t="s">
        <v>18288</v>
      </c>
      <c r="E22" s="4">
        <v>2018</v>
      </c>
      <c r="F22" s="5" t="str">
        <f>IF(INDEX('2 Private road vehicle'!D$14:K$14,MATCH(E22,'2 Private road vehicle'!D$12:K$12,0))="","Null",INDEX('2 Private road vehicle'!D$14:K$14,MATCH(E22,'2 Private road vehicle'!D$12:K$12,0)))</f>
        <v>Null</v>
      </c>
    </row>
    <row r="23" spans="1:6" x14ac:dyDescent="0.25">
      <c r="A23" s="4" t="str">
        <f t="shared" si="0"/>
        <v>No PB ID provided</v>
      </c>
      <c r="B23" s="4" t="s">
        <v>8412</v>
      </c>
      <c r="C23" s="4" t="e">
        <v>#N/A</v>
      </c>
      <c r="D23" s="4" t="s">
        <v>18289</v>
      </c>
      <c r="E23" s="4">
        <v>2018</v>
      </c>
      <c r="F23" s="5" t="str">
        <f>IF(INDEX('2 Private road vehicle'!D$15:K$15,MATCH(E23,'2 Private road vehicle'!D$12:K$12,0))="","Null",INDEX('2 Private road vehicle'!D$15:K$15,MATCH(E23,'2 Private road vehicle'!D$12:K$12,0)))</f>
        <v>Null</v>
      </c>
    </row>
    <row r="24" spans="1:6" x14ac:dyDescent="0.25">
      <c r="A24" s="4" t="str">
        <f t="shared" si="0"/>
        <v>No PB ID provided</v>
      </c>
      <c r="B24" s="4" t="s">
        <v>8412</v>
      </c>
      <c r="C24" s="4" t="e">
        <v>#N/A</v>
      </c>
      <c r="D24" s="4" t="s">
        <v>18287</v>
      </c>
      <c r="E24" s="4">
        <v>2018</v>
      </c>
      <c r="F24" s="5" t="str">
        <f>IF(INDEX('2 Private road vehicle'!D$16:K$16,MATCH(E24,'2 Private road vehicle'!D$12:K$12,0))="","Null",INDEX('2 Private road vehicle'!D$16:K$16,MATCH(E24,'2 Private road vehicle'!D$12:K$12,0)))</f>
        <v>Null</v>
      </c>
    </row>
    <row r="25" spans="1:6" x14ac:dyDescent="0.25">
      <c r="A25" s="4" t="str">
        <f t="shared" si="0"/>
        <v>No PB ID provided</v>
      </c>
      <c r="B25" s="4" t="s">
        <v>8412</v>
      </c>
      <c r="C25" s="4" t="e">
        <v>#N/A</v>
      </c>
      <c r="D25" s="4" t="s">
        <v>18291</v>
      </c>
      <c r="E25" s="4">
        <v>2018</v>
      </c>
      <c r="F25" s="5" t="str">
        <f>IF(INDEX('2 Private road vehicle'!D$17:K$17,MATCH(E25,'2 Private road vehicle'!D$12:K$12,0))="","Null",INDEX('2 Private road vehicle'!D$17:K$17,MATCH(E25,'2 Private road vehicle'!D$12:K$12,0)))</f>
        <v>Null</v>
      </c>
    </row>
    <row r="26" spans="1:6" x14ac:dyDescent="0.25">
      <c r="A26" s="4" t="str">
        <f t="shared" si="0"/>
        <v>No PB ID provided</v>
      </c>
      <c r="B26" s="4" t="s">
        <v>8412</v>
      </c>
      <c r="C26" s="4" t="e">
        <v>#N/A</v>
      </c>
      <c r="D26" s="4" t="s">
        <v>18290</v>
      </c>
      <c r="E26" s="4">
        <v>2018</v>
      </c>
      <c r="F26" s="5" t="str">
        <f>IF(INDEX('2 Private road vehicle'!D$19:K$19,MATCH(E26,'2 Private road vehicle'!D$12:K$12,0))="","Null",INDEX('2 Private road vehicle'!D$19:K$19,MATCH(E26,'2 Private road vehicle'!D$12:K$12,0)))</f>
        <v>Null</v>
      </c>
    </row>
    <row r="27" spans="1:6" x14ac:dyDescent="0.25">
      <c r="A27" s="4" t="str">
        <f t="shared" si="0"/>
        <v>No PB ID provided</v>
      </c>
      <c r="B27" s="4" t="s">
        <v>8412</v>
      </c>
      <c r="C27" s="4" t="e">
        <v>#N/A</v>
      </c>
      <c r="D27" s="4" t="s">
        <v>18292</v>
      </c>
      <c r="E27" s="4">
        <v>2018</v>
      </c>
      <c r="F27" s="5" t="str">
        <f>IF(INDEX('2 Private road vehicle'!D$21:K$21,MATCH(E27,'2 Private road vehicle'!D$12:K$12,0))="","Null",INDEX('2 Private road vehicle'!D$21:K$21,MATCH(E27,'2 Private road vehicle'!D$12:K$12,0)))</f>
        <v>Null</v>
      </c>
    </row>
    <row r="28" spans="1:6" x14ac:dyDescent="0.25">
      <c r="A28" s="4" t="str">
        <f t="shared" si="0"/>
        <v>No PB ID provided</v>
      </c>
      <c r="B28" s="4" t="s">
        <v>8412</v>
      </c>
      <c r="C28" s="4" t="e">
        <v>#N/A</v>
      </c>
      <c r="D28" s="4" t="s">
        <v>18294</v>
      </c>
      <c r="E28" s="4">
        <v>2018</v>
      </c>
      <c r="F28" s="5" t="str">
        <f>IF(INDEX('2 Private road vehicle'!D$22:K$22,MATCH(E28,'2 Private road vehicle'!D$12:K$12,0))="","Null",INDEX('2 Private road vehicle'!D$22:K$22,MATCH(E28,'2 Private road vehicle'!D$12:K$12,0)))</f>
        <v>Null</v>
      </c>
    </row>
    <row r="29" spans="1:6" x14ac:dyDescent="0.25">
      <c r="A29" s="4" t="str">
        <f t="shared" si="0"/>
        <v>No PB ID provided</v>
      </c>
      <c r="B29" s="4" t="s">
        <v>8412</v>
      </c>
      <c r="C29" s="4" t="e">
        <v>#N/A</v>
      </c>
      <c r="D29" s="4" t="s">
        <v>18295</v>
      </c>
      <c r="E29" s="4">
        <v>2018</v>
      </c>
      <c r="F29" s="5" t="str">
        <f>IF(INDEX('2 Private road vehicle'!D$23:K$23,MATCH(E29,'2 Private road vehicle'!D$12:K$12,0))="","Null",INDEX('2 Private road vehicle'!D$23:K$23,MATCH(E29,'2 Private road vehicle'!D$12:K$12,0)))</f>
        <v>Null</v>
      </c>
    </row>
    <row r="30" spans="1:6" x14ac:dyDescent="0.25">
      <c r="A30" s="4" t="str">
        <f t="shared" si="0"/>
        <v>No PB ID provided</v>
      </c>
      <c r="B30" s="4" t="s">
        <v>8412</v>
      </c>
      <c r="C30" s="4" t="e">
        <v>#N/A</v>
      </c>
      <c r="D30" s="4" t="s">
        <v>18293</v>
      </c>
      <c r="E30" s="4">
        <v>2018</v>
      </c>
      <c r="F30" s="5" t="str">
        <f>IF(INDEX('2 Private road vehicle'!D$24:K$24,MATCH(E30,'2 Private road vehicle'!D$12:K$12,0))="","Null",INDEX('2 Private road vehicle'!D$24:K$24,MATCH(E30,'2 Private road vehicle'!D$12:K$12,0)))</f>
        <v>Null</v>
      </c>
    </row>
    <row r="31" spans="1:6" x14ac:dyDescent="0.25">
      <c r="A31" s="4" t="str">
        <f t="shared" si="0"/>
        <v>No PB ID provided</v>
      </c>
      <c r="B31" s="4" t="s">
        <v>8412</v>
      </c>
      <c r="C31" s="4" t="e">
        <v>#N/A</v>
      </c>
      <c r="D31" s="4" t="s">
        <v>18288</v>
      </c>
      <c r="E31" s="4">
        <v>2019</v>
      </c>
      <c r="F31" s="5" t="str">
        <f>IF(INDEX('2 Private road vehicle'!D$14:K$14,MATCH(E31,'2 Private road vehicle'!D$12:K$12,0))="","Null",INDEX('2 Private road vehicle'!D$14:K$14,MATCH(E31,'2 Private road vehicle'!D$12:K$12,0)))</f>
        <v>Null</v>
      </c>
    </row>
    <row r="32" spans="1:6" x14ac:dyDescent="0.25">
      <c r="A32" s="4" t="str">
        <f t="shared" si="0"/>
        <v>No PB ID provided</v>
      </c>
      <c r="B32" s="4" t="s">
        <v>8412</v>
      </c>
      <c r="C32" s="4" t="e">
        <v>#N/A</v>
      </c>
      <c r="D32" s="4" t="s">
        <v>18289</v>
      </c>
      <c r="E32" s="4">
        <v>2019</v>
      </c>
      <c r="F32" s="5" t="str">
        <f>IF(INDEX('2 Private road vehicle'!D$15:K$15,MATCH(E32,'2 Private road vehicle'!D$12:K$12,0))="","Null",INDEX('2 Private road vehicle'!D$15:K$15,MATCH(E32,'2 Private road vehicle'!D$12:K$12,0)))</f>
        <v>Null</v>
      </c>
    </row>
    <row r="33" spans="1:6" x14ac:dyDescent="0.25">
      <c r="A33" s="4" t="str">
        <f t="shared" si="0"/>
        <v>No PB ID provided</v>
      </c>
      <c r="B33" s="4" t="s">
        <v>8412</v>
      </c>
      <c r="C33" s="4" t="e">
        <v>#N/A</v>
      </c>
      <c r="D33" s="4" t="s">
        <v>18287</v>
      </c>
      <c r="E33" s="4">
        <v>2019</v>
      </c>
      <c r="F33" s="5" t="str">
        <f>IF(INDEX('2 Private road vehicle'!D$16:K$16,MATCH(E33,'2 Private road vehicle'!D$12:K$12,0))="","Null",INDEX('2 Private road vehicle'!D$16:K$16,MATCH(E33,'2 Private road vehicle'!D$12:K$12,0)))</f>
        <v>Null</v>
      </c>
    </row>
    <row r="34" spans="1:6" x14ac:dyDescent="0.25">
      <c r="A34" s="4" t="str">
        <f t="shared" si="0"/>
        <v>No PB ID provided</v>
      </c>
      <c r="B34" s="4" t="s">
        <v>8412</v>
      </c>
      <c r="C34" s="4" t="e">
        <v>#N/A</v>
      </c>
      <c r="D34" s="4" t="s">
        <v>18291</v>
      </c>
      <c r="E34" s="4">
        <v>2019</v>
      </c>
      <c r="F34" s="5" t="str">
        <f>IF(INDEX('2 Private road vehicle'!D$17:K$17,MATCH(E34,'2 Private road vehicle'!D$12:K$12,0))="","Null",INDEX('2 Private road vehicle'!D$17:K$17,MATCH(E34,'2 Private road vehicle'!D$12:K$12,0)))</f>
        <v>Null</v>
      </c>
    </row>
    <row r="35" spans="1:6" x14ac:dyDescent="0.25">
      <c r="A35" s="4" t="str">
        <f t="shared" si="0"/>
        <v>No PB ID provided</v>
      </c>
      <c r="B35" s="4" t="s">
        <v>8412</v>
      </c>
      <c r="C35" s="4" t="e">
        <v>#N/A</v>
      </c>
      <c r="D35" s="4" t="s">
        <v>18290</v>
      </c>
      <c r="E35" s="4">
        <v>2019</v>
      </c>
      <c r="F35" s="5" t="str">
        <f>IF(INDEX('2 Private road vehicle'!D$19:K$19,MATCH(E35,'2 Private road vehicle'!D$12:K$12,0))="","Null",INDEX('2 Private road vehicle'!D$19:K$19,MATCH(E35,'2 Private road vehicle'!D$12:K$12,0)))</f>
        <v>Null</v>
      </c>
    </row>
    <row r="36" spans="1:6" x14ac:dyDescent="0.25">
      <c r="A36" s="4" t="str">
        <f t="shared" si="0"/>
        <v>No PB ID provided</v>
      </c>
      <c r="B36" s="4" t="s">
        <v>8412</v>
      </c>
      <c r="C36" s="4" t="e">
        <v>#N/A</v>
      </c>
      <c r="D36" s="4" t="s">
        <v>18292</v>
      </c>
      <c r="E36" s="4">
        <v>2019</v>
      </c>
      <c r="F36" s="5" t="str">
        <f>IF(INDEX('2 Private road vehicle'!D$21:K$21,MATCH(E36,'2 Private road vehicle'!D$12:K$12,0))="","Null",INDEX('2 Private road vehicle'!D$21:K$21,MATCH(E36,'2 Private road vehicle'!D$12:K$12,0)))</f>
        <v>Null</v>
      </c>
    </row>
    <row r="37" spans="1:6" x14ac:dyDescent="0.25">
      <c r="A37" s="4" t="str">
        <f t="shared" si="0"/>
        <v>No PB ID provided</v>
      </c>
      <c r="B37" s="4" t="s">
        <v>8412</v>
      </c>
      <c r="C37" s="4" t="e">
        <v>#N/A</v>
      </c>
      <c r="D37" s="4" t="s">
        <v>18294</v>
      </c>
      <c r="E37" s="4">
        <v>2019</v>
      </c>
      <c r="F37" s="5" t="str">
        <f>IF(INDEX('2 Private road vehicle'!D$22:K$22,MATCH(E37,'2 Private road vehicle'!D$12:K$12,0))="","Null",INDEX('2 Private road vehicle'!D$22:K$22,MATCH(E37,'2 Private road vehicle'!D$12:K$12,0)))</f>
        <v>Null</v>
      </c>
    </row>
    <row r="38" spans="1:6" x14ac:dyDescent="0.25">
      <c r="A38" s="4" t="str">
        <f t="shared" si="0"/>
        <v>No PB ID provided</v>
      </c>
      <c r="B38" s="4" t="s">
        <v>8412</v>
      </c>
      <c r="C38" s="4" t="e">
        <v>#N/A</v>
      </c>
      <c r="D38" s="4" t="s">
        <v>18295</v>
      </c>
      <c r="E38" s="4">
        <v>2019</v>
      </c>
      <c r="F38" s="5" t="str">
        <f>IF(INDEX('2 Private road vehicle'!D$23:K$23,MATCH(E38,'2 Private road vehicle'!D$12:K$12,0))="","Null",INDEX('2 Private road vehicle'!D$23:K$23,MATCH(E38,'2 Private road vehicle'!D$12:K$12,0)))</f>
        <v>Null</v>
      </c>
    </row>
    <row r="39" spans="1:6" x14ac:dyDescent="0.25">
      <c r="A39" s="4" t="str">
        <f t="shared" si="0"/>
        <v>No PB ID provided</v>
      </c>
      <c r="B39" s="4" t="s">
        <v>8412</v>
      </c>
      <c r="C39" s="4" t="e">
        <v>#N/A</v>
      </c>
      <c r="D39" s="4" t="s">
        <v>18293</v>
      </c>
      <c r="E39" s="4">
        <v>2019</v>
      </c>
      <c r="F39" s="5" t="str">
        <f>IF(INDEX('2 Private road vehicle'!D$24:K$24,MATCH(E39,'2 Private road vehicle'!D$12:K$12,0))="","Null",INDEX('2 Private road vehicle'!D$24:K$24,MATCH(E39,'2 Private road vehicle'!D$12:K$12,0)))</f>
        <v>Null</v>
      </c>
    </row>
    <row r="40" spans="1:6" x14ac:dyDescent="0.25">
      <c r="A40" s="4" t="str">
        <f t="shared" si="0"/>
        <v>No PB ID provided</v>
      </c>
      <c r="B40" s="4" t="s">
        <v>8412</v>
      </c>
      <c r="C40" s="4" t="e">
        <v>#N/A</v>
      </c>
      <c r="D40" s="4" t="s">
        <v>18288</v>
      </c>
      <c r="E40" s="4">
        <v>2020</v>
      </c>
      <c r="F40" s="5" t="str">
        <f>IF(INDEX('2 Private road vehicle'!D$14:K$14,MATCH(E40,'2 Private road vehicle'!D$12:K$12,0))="","Null",INDEX('2 Private road vehicle'!D$14:K$14,MATCH(E40,'2 Private road vehicle'!D$12:K$12,0)))</f>
        <v>Null</v>
      </c>
    </row>
    <row r="41" spans="1:6" x14ac:dyDescent="0.25">
      <c r="A41" s="4" t="str">
        <f t="shared" si="0"/>
        <v>No PB ID provided</v>
      </c>
      <c r="B41" s="4" t="s">
        <v>8412</v>
      </c>
      <c r="C41" s="4" t="e">
        <v>#N/A</v>
      </c>
      <c r="D41" s="4" t="s">
        <v>18289</v>
      </c>
      <c r="E41" s="4">
        <v>2020</v>
      </c>
      <c r="F41" s="5" t="str">
        <f>IF(INDEX('2 Private road vehicle'!D$15:K$15,MATCH(E41,'2 Private road vehicle'!D$12:K$12,0))="","Null",INDEX('2 Private road vehicle'!D$15:K$15,MATCH(E41,'2 Private road vehicle'!D$12:K$12,0)))</f>
        <v>Null</v>
      </c>
    </row>
    <row r="42" spans="1:6" x14ac:dyDescent="0.25">
      <c r="A42" s="4" t="str">
        <f t="shared" si="0"/>
        <v>No PB ID provided</v>
      </c>
      <c r="B42" s="4" t="s">
        <v>8412</v>
      </c>
      <c r="C42" s="4" t="e">
        <v>#N/A</v>
      </c>
      <c r="D42" s="4" t="s">
        <v>18287</v>
      </c>
      <c r="E42" s="4">
        <v>2020</v>
      </c>
      <c r="F42" s="5" t="str">
        <f>IF(INDEX('2 Private road vehicle'!D$16:K$16,MATCH(E42,'2 Private road vehicle'!D$12:K$12,0))="","Null",INDEX('2 Private road vehicle'!D$16:K$16,MATCH(E42,'2 Private road vehicle'!D$12:K$12,0)))</f>
        <v>Null</v>
      </c>
    </row>
    <row r="43" spans="1:6" x14ac:dyDescent="0.25">
      <c r="A43" s="4" t="str">
        <f t="shared" si="0"/>
        <v>No PB ID provided</v>
      </c>
      <c r="B43" s="4" t="s">
        <v>8412</v>
      </c>
      <c r="C43" s="4" t="e">
        <v>#N/A</v>
      </c>
      <c r="D43" s="4" t="s">
        <v>18291</v>
      </c>
      <c r="E43" s="4">
        <v>2020</v>
      </c>
      <c r="F43" s="5" t="str">
        <f>IF(INDEX('2 Private road vehicle'!D$17:K$17,MATCH(E43,'2 Private road vehicle'!D$12:K$12,0))="","Null",INDEX('2 Private road vehicle'!D$17:K$17,MATCH(E43,'2 Private road vehicle'!D$12:K$12,0)))</f>
        <v>Null</v>
      </c>
    </row>
    <row r="44" spans="1:6" x14ac:dyDescent="0.25">
      <c r="A44" s="4" t="str">
        <f t="shared" si="0"/>
        <v>No PB ID provided</v>
      </c>
      <c r="B44" s="4" t="s">
        <v>8412</v>
      </c>
      <c r="C44" s="4" t="e">
        <v>#N/A</v>
      </c>
      <c r="D44" s="4" t="s">
        <v>18290</v>
      </c>
      <c r="E44" s="4">
        <v>2020</v>
      </c>
      <c r="F44" s="5" t="str">
        <f>IF(INDEX('2 Private road vehicle'!D$19:K$19,MATCH(E44,'2 Private road vehicle'!D$12:K$12,0))="","Null",INDEX('2 Private road vehicle'!D$19:K$19,MATCH(E44,'2 Private road vehicle'!D$12:K$12,0)))</f>
        <v>Null</v>
      </c>
    </row>
    <row r="45" spans="1:6" x14ac:dyDescent="0.25">
      <c r="A45" s="4" t="str">
        <f t="shared" si="0"/>
        <v>No PB ID provided</v>
      </c>
      <c r="B45" s="4" t="s">
        <v>8412</v>
      </c>
      <c r="C45" s="4" t="e">
        <v>#N/A</v>
      </c>
      <c r="D45" s="4" t="s">
        <v>18292</v>
      </c>
      <c r="E45" s="4">
        <v>2020</v>
      </c>
      <c r="F45" s="5" t="str">
        <f>IF(INDEX('2 Private road vehicle'!D$21:K$21,MATCH(E45,'2 Private road vehicle'!D$12:K$12,0))="","Null",INDEX('2 Private road vehicle'!D$21:K$21,MATCH(E45,'2 Private road vehicle'!D$12:K$12,0)))</f>
        <v>Null</v>
      </c>
    </row>
    <row r="46" spans="1:6" x14ac:dyDescent="0.25">
      <c r="A46" s="4" t="str">
        <f t="shared" si="0"/>
        <v>No PB ID provided</v>
      </c>
      <c r="B46" s="4" t="s">
        <v>8412</v>
      </c>
      <c r="C46" s="4" t="e">
        <v>#N/A</v>
      </c>
      <c r="D46" s="4" t="s">
        <v>18294</v>
      </c>
      <c r="E46" s="4">
        <v>2020</v>
      </c>
      <c r="F46" s="5" t="str">
        <f>IF(INDEX('2 Private road vehicle'!D$22:K$22,MATCH(E46,'2 Private road vehicle'!D$12:K$12,0))="","Null",INDEX('2 Private road vehicle'!D$22:K$22,MATCH(E46,'2 Private road vehicle'!D$12:K$12,0)))</f>
        <v>Null</v>
      </c>
    </row>
    <row r="47" spans="1:6" x14ac:dyDescent="0.25">
      <c r="A47" s="4" t="str">
        <f t="shared" si="0"/>
        <v>No PB ID provided</v>
      </c>
      <c r="B47" s="4" t="s">
        <v>8412</v>
      </c>
      <c r="C47" s="4" t="e">
        <v>#N/A</v>
      </c>
      <c r="D47" s="4" t="s">
        <v>18295</v>
      </c>
      <c r="E47" s="4">
        <v>2020</v>
      </c>
      <c r="F47" s="5" t="str">
        <f>IF(INDEX('2 Private road vehicle'!D$23:K$23,MATCH(E47,'2 Private road vehicle'!D$12:K$12,0))="","Null",INDEX('2 Private road vehicle'!D$23:K$23,MATCH(E47,'2 Private road vehicle'!D$12:K$12,0)))</f>
        <v>Null</v>
      </c>
    </row>
    <row r="48" spans="1:6" x14ac:dyDescent="0.25">
      <c r="A48" s="4" t="str">
        <f t="shared" si="0"/>
        <v>No PB ID provided</v>
      </c>
      <c r="B48" s="4" t="s">
        <v>8412</v>
      </c>
      <c r="C48" s="4" t="e">
        <v>#N/A</v>
      </c>
      <c r="D48" s="4" t="s">
        <v>18293</v>
      </c>
      <c r="E48" s="4">
        <v>2020</v>
      </c>
      <c r="F48" s="5" t="str">
        <f>IF(INDEX('2 Private road vehicle'!D$24:K$24,MATCH(E48,'2 Private road vehicle'!D$12:K$12,0))="","Null",INDEX('2 Private road vehicle'!D$24:K$24,MATCH(E48,'2 Private road vehicle'!D$12:K$12,0)))</f>
        <v>Null</v>
      </c>
    </row>
    <row r="49" spans="1:6" x14ac:dyDescent="0.25">
      <c r="A49" s="4" t="str">
        <f t="shared" si="0"/>
        <v>No PB ID provided</v>
      </c>
      <c r="B49" s="4" t="s">
        <v>8412</v>
      </c>
      <c r="C49" s="4" t="str">
        <f>IF('1 Declarations'!E$11="","No declaration",'1 Declarations'!E$11)</f>
        <v>No declaration</v>
      </c>
      <c r="D49" s="4" t="s">
        <v>18288</v>
      </c>
      <c r="E49" s="4">
        <v>2021</v>
      </c>
      <c r="F49" s="5" t="str">
        <f>IF(INDEX('2 Private road vehicle'!D$14:K$14,MATCH(E49,'2 Private road vehicle'!D$12:K$12,0))="","Null",INDEX('2 Private road vehicle'!D$14:K$14,MATCH(E49,'2 Private road vehicle'!D$12:K$12,0)))</f>
        <v>Null</v>
      </c>
    </row>
    <row r="50" spans="1:6" x14ac:dyDescent="0.25">
      <c r="A50" s="4" t="str">
        <f t="shared" si="0"/>
        <v>No PB ID provided</v>
      </c>
      <c r="B50" s="4" t="s">
        <v>8412</v>
      </c>
      <c r="C50" s="4" t="str">
        <f>IF('1 Declarations'!E$11="","No declaration",'1 Declarations'!E$11)</f>
        <v>No declaration</v>
      </c>
      <c r="D50" s="4" t="s">
        <v>18289</v>
      </c>
      <c r="E50" s="4">
        <v>2021</v>
      </c>
      <c r="F50" s="5" t="str">
        <f>IF(INDEX('2 Private road vehicle'!D$15:K$15,MATCH(E50,'2 Private road vehicle'!D$12:K$12,0))="","Null",INDEX('2 Private road vehicle'!D$15:K$15,MATCH(E50,'2 Private road vehicle'!D$12:K$12,0)))</f>
        <v>Null</v>
      </c>
    </row>
    <row r="51" spans="1:6" x14ac:dyDescent="0.25">
      <c r="A51" s="4" t="str">
        <f t="shared" si="0"/>
        <v>No PB ID provided</v>
      </c>
      <c r="B51" s="4" t="s">
        <v>8412</v>
      </c>
      <c r="C51" s="4" t="str">
        <f>IF('1 Declarations'!E$11="","No declaration",'1 Declarations'!E$11)</f>
        <v>No declaration</v>
      </c>
      <c r="D51" s="4" t="s">
        <v>18287</v>
      </c>
      <c r="E51" s="4">
        <v>2021</v>
      </c>
      <c r="F51" s="5" t="str">
        <f>IF(INDEX('2 Private road vehicle'!D$16:K$16,MATCH(E51,'2 Private road vehicle'!D$12:K$12,0))="","Null",INDEX('2 Private road vehicle'!D$16:K$16,MATCH(E51,'2 Private road vehicle'!D$12:K$12,0)))</f>
        <v>Null</v>
      </c>
    </row>
    <row r="52" spans="1:6" x14ac:dyDescent="0.25">
      <c r="A52" s="4" t="str">
        <f t="shared" si="0"/>
        <v>No PB ID provided</v>
      </c>
      <c r="B52" s="4" t="s">
        <v>8412</v>
      </c>
      <c r="C52" s="4" t="str">
        <f>IF('1 Declarations'!E$11="","No declaration",'1 Declarations'!E$11)</f>
        <v>No declaration</v>
      </c>
      <c r="D52" s="4" t="s">
        <v>18291</v>
      </c>
      <c r="E52" s="4">
        <v>2021</v>
      </c>
      <c r="F52" s="5" t="str">
        <f>IF(INDEX('2 Private road vehicle'!D$17:K$17,MATCH(E52,'2 Private road vehicle'!D$12:K$12,0))="","Null",INDEX('2 Private road vehicle'!D$17:K$17,MATCH(E52,'2 Private road vehicle'!D$12:K$12,0)))</f>
        <v>Null</v>
      </c>
    </row>
    <row r="53" spans="1:6" x14ac:dyDescent="0.25">
      <c r="A53" s="4" t="str">
        <f t="shared" si="0"/>
        <v>No PB ID provided</v>
      </c>
      <c r="B53" s="4" t="s">
        <v>8412</v>
      </c>
      <c r="C53" s="4" t="str">
        <f>IF('1 Declarations'!E$11="","No declaration",'1 Declarations'!E$11)</f>
        <v>No declaration</v>
      </c>
      <c r="D53" s="4" t="s">
        <v>18290</v>
      </c>
      <c r="E53" s="4">
        <v>2021</v>
      </c>
      <c r="F53" s="5" t="str">
        <f>IF(INDEX('2 Private road vehicle'!D$19:K$19,MATCH(E53,'2 Private road vehicle'!D$12:K$12,0))="","Null",INDEX('2 Private road vehicle'!D$19:K$19,MATCH(E53,'2 Private road vehicle'!D$12:K$12,0)))</f>
        <v>Null</v>
      </c>
    </row>
    <row r="54" spans="1:6" x14ac:dyDescent="0.25">
      <c r="A54" s="4" t="str">
        <f t="shared" si="0"/>
        <v>No PB ID provided</v>
      </c>
      <c r="B54" s="4" t="s">
        <v>8412</v>
      </c>
      <c r="C54" s="4" t="str">
        <f>IF('1 Declarations'!E$11="","No declaration",'1 Declarations'!E$11)</f>
        <v>No declaration</v>
      </c>
      <c r="D54" s="4" t="s">
        <v>18292</v>
      </c>
      <c r="E54" s="4">
        <v>2021</v>
      </c>
      <c r="F54" s="5" t="str">
        <f>IF(INDEX('2 Private road vehicle'!D$21:K$21,MATCH(E54,'2 Private road vehicle'!D$12:K$12,0))="","Null",INDEX('2 Private road vehicle'!D$21:K$21,MATCH(E54,'2 Private road vehicle'!D$12:K$12,0)))</f>
        <v>Null</v>
      </c>
    </row>
    <row r="55" spans="1:6" x14ac:dyDescent="0.25">
      <c r="A55" s="4" t="str">
        <f t="shared" si="0"/>
        <v>No PB ID provided</v>
      </c>
      <c r="B55" s="4" t="s">
        <v>8412</v>
      </c>
      <c r="C55" s="4" t="str">
        <f>IF('1 Declarations'!E$11="","No declaration",'1 Declarations'!E$11)</f>
        <v>No declaration</v>
      </c>
      <c r="D55" s="4" t="s">
        <v>18294</v>
      </c>
      <c r="E55" s="4">
        <v>2021</v>
      </c>
      <c r="F55" s="5" t="str">
        <f>IF(INDEX('2 Private road vehicle'!D$22:K$22,MATCH(E55,'2 Private road vehicle'!D$12:K$12,0))="","Null",INDEX('2 Private road vehicle'!D$22:K$22,MATCH(E55,'2 Private road vehicle'!D$12:K$12,0)))</f>
        <v>Null</v>
      </c>
    </row>
    <row r="56" spans="1:6" x14ac:dyDescent="0.25">
      <c r="A56" s="4" t="str">
        <f t="shared" si="0"/>
        <v>No PB ID provided</v>
      </c>
      <c r="B56" s="4" t="s">
        <v>8412</v>
      </c>
      <c r="C56" s="4" t="str">
        <f>IF('1 Declarations'!E$11="","No declaration",'1 Declarations'!E$11)</f>
        <v>No declaration</v>
      </c>
      <c r="D56" s="4" t="s">
        <v>18295</v>
      </c>
      <c r="E56" s="4">
        <v>2021</v>
      </c>
      <c r="F56" s="5" t="str">
        <f>IF(INDEX('2 Private road vehicle'!D$23:K$23,MATCH(E56,'2 Private road vehicle'!D$12:K$12,0))="","Null",INDEX('2 Private road vehicle'!D$23:K$23,MATCH(E56,'2 Private road vehicle'!D$12:K$12,0)))</f>
        <v>Null</v>
      </c>
    </row>
    <row r="57" spans="1:6" x14ac:dyDescent="0.25">
      <c r="A57" s="4" t="str">
        <f t="shared" si="0"/>
        <v>No PB ID provided</v>
      </c>
      <c r="B57" s="4" t="s">
        <v>8412</v>
      </c>
      <c r="C57" s="4" t="str">
        <f>IF('1 Declarations'!E$11="","No declaration",'1 Declarations'!E$11)</f>
        <v>No declaration</v>
      </c>
      <c r="D57" s="4" t="s">
        <v>18293</v>
      </c>
      <c r="E57" s="4">
        <v>2021</v>
      </c>
      <c r="F57" s="5" t="str">
        <f>IF(INDEX('2 Private road vehicle'!D$24:K$24,MATCH(E57,'2 Private road vehicle'!D$12:K$12,0))="","Null",INDEX('2 Private road vehicle'!D$24:K$24,MATCH(E57,'2 Private road vehicle'!D$12:K$12,0)))</f>
        <v>Null</v>
      </c>
    </row>
    <row r="58" spans="1:6" x14ac:dyDescent="0.25">
      <c r="A58" s="4" t="str">
        <f t="shared" si="0"/>
        <v>No PB ID provided</v>
      </c>
      <c r="B58" s="4" t="s">
        <v>8412</v>
      </c>
      <c r="C58" s="4" t="e">
        <v>#N/A</v>
      </c>
      <c r="D58" s="4" t="s">
        <v>18288</v>
      </c>
      <c r="E58" s="4">
        <v>2022</v>
      </c>
      <c r="F58" s="5" t="str">
        <f>IF(INDEX('2 Private road vehicle'!D$14:K$14,MATCH(E58,'2 Private road vehicle'!D$12:K$12,0))="","Null",INDEX('2 Private road vehicle'!D$14:K$14,MATCH(E58,'2 Private road vehicle'!D$12:K$12,0)))</f>
        <v>Null</v>
      </c>
    </row>
    <row r="59" spans="1:6" x14ac:dyDescent="0.25">
      <c r="A59" s="4" t="str">
        <f t="shared" si="0"/>
        <v>No PB ID provided</v>
      </c>
      <c r="B59" s="4" t="s">
        <v>8412</v>
      </c>
      <c r="C59" s="4" t="e">
        <v>#N/A</v>
      </c>
      <c r="D59" s="4" t="s">
        <v>18289</v>
      </c>
      <c r="E59" s="4">
        <v>2022</v>
      </c>
      <c r="F59" s="5" t="str">
        <f>IF(INDEX('2 Private road vehicle'!D$15:K$15,MATCH(E59,'2 Private road vehicle'!D$12:K$12,0))="","Null",INDEX('2 Private road vehicle'!D$15:K$15,MATCH(E59,'2 Private road vehicle'!D$12:K$12,0)))</f>
        <v>Null</v>
      </c>
    </row>
    <row r="60" spans="1:6" x14ac:dyDescent="0.25">
      <c r="A60" s="4" t="str">
        <f t="shared" si="0"/>
        <v>No PB ID provided</v>
      </c>
      <c r="B60" s="4" t="s">
        <v>8412</v>
      </c>
      <c r="C60" s="4" t="e">
        <v>#N/A</v>
      </c>
      <c r="D60" s="4" t="s">
        <v>18287</v>
      </c>
      <c r="E60" s="4">
        <v>2022</v>
      </c>
      <c r="F60" s="5" t="str">
        <f>IF(INDEX('2 Private road vehicle'!D$16:K$16,MATCH(E60,'2 Private road vehicle'!D$12:K$12,0))="","Null",INDEX('2 Private road vehicle'!D$16:K$16,MATCH(E60,'2 Private road vehicle'!D$12:K$12,0)))</f>
        <v>Null</v>
      </c>
    </row>
    <row r="61" spans="1:6" x14ac:dyDescent="0.25">
      <c r="A61" s="4" t="str">
        <f t="shared" si="0"/>
        <v>No PB ID provided</v>
      </c>
      <c r="B61" s="4" t="s">
        <v>8412</v>
      </c>
      <c r="C61" s="4" t="e">
        <v>#N/A</v>
      </c>
      <c r="D61" s="4" t="s">
        <v>18291</v>
      </c>
      <c r="E61" s="4">
        <v>2022</v>
      </c>
      <c r="F61" s="5" t="str">
        <f>IF(INDEX('2 Private road vehicle'!D$17:K$17,MATCH(E61,'2 Private road vehicle'!D$12:K$12,0))="","Null",INDEX('2 Private road vehicle'!D$17:K$17,MATCH(E61,'2 Private road vehicle'!D$12:K$12,0)))</f>
        <v>Null</v>
      </c>
    </row>
    <row r="62" spans="1:6" x14ac:dyDescent="0.25">
      <c r="A62" s="4" t="str">
        <f t="shared" si="0"/>
        <v>No PB ID provided</v>
      </c>
      <c r="B62" s="4" t="s">
        <v>8412</v>
      </c>
      <c r="C62" s="4" t="e">
        <v>#N/A</v>
      </c>
      <c r="D62" s="4" t="s">
        <v>18290</v>
      </c>
      <c r="E62" s="4">
        <v>2022</v>
      </c>
      <c r="F62" s="5" t="str">
        <f>IF(INDEX('2 Private road vehicle'!D$19:K$19,MATCH(E62,'2 Private road vehicle'!D$12:K$12,0))="","Null",INDEX('2 Private road vehicle'!D$19:K$19,MATCH(E62,'2 Private road vehicle'!D$12:K$12,0)))</f>
        <v>Null</v>
      </c>
    </row>
    <row r="63" spans="1:6" x14ac:dyDescent="0.25">
      <c r="A63" s="4" t="str">
        <f t="shared" si="0"/>
        <v>No PB ID provided</v>
      </c>
      <c r="B63" s="4" t="s">
        <v>8412</v>
      </c>
      <c r="C63" s="4" t="e">
        <v>#N/A</v>
      </c>
      <c r="D63" s="4" t="s">
        <v>18292</v>
      </c>
      <c r="E63" s="4">
        <v>2022</v>
      </c>
      <c r="F63" s="5" t="str">
        <f>IF(INDEX('2 Private road vehicle'!D$21:K$21,MATCH(E63,'2 Private road vehicle'!D$12:K$12,0))="","Null",INDEX('2 Private road vehicle'!D$21:K$21,MATCH(E63,'2 Private road vehicle'!D$12:K$12,0)))</f>
        <v>Null</v>
      </c>
    </row>
    <row r="64" spans="1:6" x14ac:dyDescent="0.25">
      <c r="A64" s="4" t="str">
        <f t="shared" si="0"/>
        <v>No PB ID provided</v>
      </c>
      <c r="B64" s="4" t="s">
        <v>8412</v>
      </c>
      <c r="C64" s="4" t="e">
        <v>#N/A</v>
      </c>
      <c r="D64" s="4" t="s">
        <v>18294</v>
      </c>
      <c r="E64" s="4">
        <v>2022</v>
      </c>
      <c r="F64" s="5" t="str">
        <f>IF(INDEX('2 Private road vehicle'!D$22:K$22,MATCH(E64,'2 Private road vehicle'!D$12:K$12,0))="","Null",INDEX('2 Private road vehicle'!D$22:K$22,MATCH(E64,'2 Private road vehicle'!D$12:K$12,0)))</f>
        <v>Null</v>
      </c>
    </row>
    <row r="65" spans="1:6" x14ac:dyDescent="0.25">
      <c r="A65" s="4" t="str">
        <f t="shared" si="0"/>
        <v>No PB ID provided</v>
      </c>
      <c r="B65" s="4" t="s">
        <v>8412</v>
      </c>
      <c r="C65" s="4" t="e">
        <v>#N/A</v>
      </c>
      <c r="D65" s="4" t="s">
        <v>18295</v>
      </c>
      <c r="E65" s="4">
        <v>2022</v>
      </c>
      <c r="F65" s="5" t="str">
        <f>IF(INDEX('2 Private road vehicle'!D$23:K$23,MATCH(E65,'2 Private road vehicle'!D$12:K$12,0))="","Null",INDEX('2 Private road vehicle'!D$23:K$23,MATCH(E65,'2 Private road vehicle'!D$12:K$12,0)))</f>
        <v>Null</v>
      </c>
    </row>
    <row r="66" spans="1:6" x14ac:dyDescent="0.25">
      <c r="A66" s="4" t="str">
        <f t="shared" si="0"/>
        <v>No PB ID provided</v>
      </c>
      <c r="B66" s="4" t="s">
        <v>8412</v>
      </c>
      <c r="C66" s="4" t="e">
        <v>#N/A</v>
      </c>
      <c r="D66" s="4" t="s">
        <v>18293</v>
      </c>
      <c r="E66" s="4">
        <v>2022</v>
      </c>
      <c r="F66" s="5" t="str">
        <f>IF(INDEX('2 Private road vehicle'!D$24:K$24,MATCH(E66,'2 Private road vehicle'!D$12:K$12,0))="","Null",INDEX('2 Private road vehicle'!D$24:K$24,MATCH(E66,'2 Private road vehicle'!D$12:K$12,0)))</f>
        <v>Null</v>
      </c>
    </row>
    <row r="67" spans="1:6" x14ac:dyDescent="0.25">
      <c r="A67" s="4" t="str">
        <f t="shared" si="0"/>
        <v>No PB ID provided</v>
      </c>
      <c r="B67" s="4" t="s">
        <v>8412</v>
      </c>
      <c r="C67" s="4" t="e">
        <v>#N/A</v>
      </c>
      <c r="D67" s="4" t="s">
        <v>18288</v>
      </c>
      <c r="E67" s="4">
        <v>2023</v>
      </c>
      <c r="F67" s="5" t="str">
        <f>IF(INDEX('2 Private road vehicle'!D$14:K$14,MATCH(E67,'2 Private road vehicle'!D$12:K$12,0))="","Null",INDEX('2 Private road vehicle'!D$14:K$14,MATCH(E67,'2 Private road vehicle'!D$12:K$12,0)))</f>
        <v>Null</v>
      </c>
    </row>
    <row r="68" spans="1:6" x14ac:dyDescent="0.25">
      <c r="A68" s="4" t="str">
        <f t="shared" si="0"/>
        <v>No PB ID provided</v>
      </c>
      <c r="B68" s="4" t="s">
        <v>8412</v>
      </c>
      <c r="C68" s="4" t="e">
        <v>#N/A</v>
      </c>
      <c r="D68" s="4" t="s">
        <v>18289</v>
      </c>
      <c r="E68" s="4">
        <v>2023</v>
      </c>
      <c r="F68" s="5" t="str">
        <f>IF(INDEX('2 Private road vehicle'!D$15:K$15,MATCH(E68,'2 Private road vehicle'!D$12:K$12,0))="","Null",INDEX('2 Private road vehicle'!D$15:K$15,MATCH(E68,'2 Private road vehicle'!D$12:K$12,0)))</f>
        <v>Null</v>
      </c>
    </row>
    <row r="69" spans="1:6" x14ac:dyDescent="0.25">
      <c r="A69" s="4" t="str">
        <f t="shared" si="0"/>
        <v>No PB ID provided</v>
      </c>
      <c r="B69" s="4" t="s">
        <v>8412</v>
      </c>
      <c r="C69" s="4" t="e">
        <v>#N/A</v>
      </c>
      <c r="D69" s="4" t="s">
        <v>18287</v>
      </c>
      <c r="E69" s="4">
        <v>2023</v>
      </c>
      <c r="F69" s="5" t="str">
        <f>IF(INDEX('2 Private road vehicle'!D$16:K$16,MATCH(E69,'2 Private road vehicle'!D$12:K$12,0))="","Null",INDEX('2 Private road vehicle'!D$16:K$16,MATCH(E69,'2 Private road vehicle'!D$12:K$12,0)))</f>
        <v>Null</v>
      </c>
    </row>
    <row r="70" spans="1:6" x14ac:dyDescent="0.25">
      <c r="A70" s="4" t="str">
        <f t="shared" ref="A70:A133" si="1">A69</f>
        <v>No PB ID provided</v>
      </c>
      <c r="B70" s="4" t="s">
        <v>8412</v>
      </c>
      <c r="C70" s="4" t="e">
        <v>#N/A</v>
      </c>
      <c r="D70" s="4" t="s">
        <v>18291</v>
      </c>
      <c r="E70" s="4">
        <v>2023</v>
      </c>
      <c r="F70" s="5" t="str">
        <f>IF(INDEX('2 Private road vehicle'!D$17:K$17,MATCH(E70,'2 Private road vehicle'!D$12:K$12,0))="","Null",INDEX('2 Private road vehicle'!D$17:K$17,MATCH(E70,'2 Private road vehicle'!D$12:K$12,0)))</f>
        <v>Null</v>
      </c>
    </row>
    <row r="71" spans="1:6" x14ac:dyDescent="0.25">
      <c r="A71" s="4" t="str">
        <f t="shared" si="1"/>
        <v>No PB ID provided</v>
      </c>
      <c r="B71" s="4" t="s">
        <v>8412</v>
      </c>
      <c r="C71" s="4" t="e">
        <v>#N/A</v>
      </c>
      <c r="D71" s="4" t="s">
        <v>18290</v>
      </c>
      <c r="E71" s="4">
        <v>2023</v>
      </c>
      <c r="F71" s="5" t="str">
        <f>IF(INDEX('2 Private road vehicle'!D$19:K$19,MATCH(E71,'2 Private road vehicle'!D$12:K$12,0))="","Null",INDEX('2 Private road vehicle'!D$19:K$19,MATCH(E71,'2 Private road vehicle'!D$12:K$12,0)))</f>
        <v>Null</v>
      </c>
    </row>
    <row r="72" spans="1:6" x14ac:dyDescent="0.25">
      <c r="A72" s="4" t="str">
        <f t="shared" si="1"/>
        <v>No PB ID provided</v>
      </c>
      <c r="B72" s="4" t="s">
        <v>8412</v>
      </c>
      <c r="C72" s="4" t="e">
        <v>#N/A</v>
      </c>
      <c r="D72" s="4" t="s">
        <v>18292</v>
      </c>
      <c r="E72" s="4">
        <v>2023</v>
      </c>
      <c r="F72" s="5" t="str">
        <f>IF(INDEX('2 Private road vehicle'!D$21:K$21,MATCH(E72,'2 Private road vehicle'!D$12:K$12,0))="","Null",INDEX('2 Private road vehicle'!D$21:K$21,MATCH(E72,'2 Private road vehicle'!D$12:K$12,0)))</f>
        <v>Null</v>
      </c>
    </row>
    <row r="73" spans="1:6" x14ac:dyDescent="0.25">
      <c r="A73" s="4" t="str">
        <f t="shared" si="1"/>
        <v>No PB ID provided</v>
      </c>
      <c r="B73" s="4" t="s">
        <v>8412</v>
      </c>
      <c r="C73" s="4" t="e">
        <v>#N/A</v>
      </c>
      <c r="D73" s="4" t="s">
        <v>18294</v>
      </c>
      <c r="E73" s="4">
        <v>2023</v>
      </c>
      <c r="F73" s="5" t="str">
        <f>IF(INDEX('2 Private road vehicle'!D$22:K$22,MATCH(E73,'2 Private road vehicle'!D$12:K$12,0))="","Null",INDEX('2 Private road vehicle'!D$22:K$22,MATCH(E73,'2 Private road vehicle'!D$12:K$12,0)))</f>
        <v>Null</v>
      </c>
    </row>
    <row r="74" spans="1:6" x14ac:dyDescent="0.25">
      <c r="A74" s="4" t="str">
        <f t="shared" si="1"/>
        <v>No PB ID provided</v>
      </c>
      <c r="B74" s="4" t="s">
        <v>8412</v>
      </c>
      <c r="C74" s="4" t="e">
        <v>#N/A</v>
      </c>
      <c r="D74" s="4" t="s">
        <v>18295</v>
      </c>
      <c r="E74" s="4">
        <v>2023</v>
      </c>
      <c r="F74" s="5" t="str">
        <f>IF(INDEX('2 Private road vehicle'!D$23:K$23,MATCH(E74,'2 Private road vehicle'!D$12:K$12,0))="","Null",INDEX('2 Private road vehicle'!D$23:K$23,MATCH(E74,'2 Private road vehicle'!D$12:K$12,0)))</f>
        <v>Null</v>
      </c>
    </row>
    <row r="75" spans="1:6" x14ac:dyDescent="0.25">
      <c r="A75" s="4" t="str">
        <f t="shared" si="1"/>
        <v>No PB ID provided</v>
      </c>
      <c r="B75" s="4" t="s">
        <v>8412</v>
      </c>
      <c r="C75" s="4" t="e">
        <v>#N/A</v>
      </c>
      <c r="D75" s="4" t="s">
        <v>18293</v>
      </c>
      <c r="E75" s="4">
        <v>2023</v>
      </c>
      <c r="F75" s="5" t="str">
        <f>IF(INDEX('2 Private road vehicle'!D$24:K$24,MATCH(E75,'2 Private road vehicle'!D$12:K$12,0))="","Null",INDEX('2 Private road vehicle'!D$24:K$24,MATCH(E75,'2 Private road vehicle'!D$12:K$12,0)))</f>
        <v>Null</v>
      </c>
    </row>
    <row r="76" spans="1:6" x14ac:dyDescent="0.25">
      <c r="A76" s="4" t="str">
        <f t="shared" si="1"/>
        <v>No PB ID provided</v>
      </c>
      <c r="B76" s="4" t="s">
        <v>18226</v>
      </c>
      <c r="C76" s="4" t="e">
        <v>#N/A</v>
      </c>
      <c r="D76" s="4" t="s">
        <v>18286</v>
      </c>
      <c r="E76" s="4">
        <v>2016</v>
      </c>
      <c r="F76" s="5" t="str">
        <f>IF(INDEX('4 Commercial &amp; public transport'!D$17:K$17,MATCH(E76,'4 Commercial &amp; public transport'!D$15:K$15,0))="","Null",INDEX('4 Commercial &amp; public transport'!D$17:K$17,MATCH(E76,'4 Commercial &amp; public transport'!D$15:K$15,0)))</f>
        <v>Null</v>
      </c>
    </row>
    <row r="77" spans="1:6" x14ac:dyDescent="0.25">
      <c r="A77" s="4" t="str">
        <f t="shared" si="1"/>
        <v>No PB ID provided</v>
      </c>
      <c r="B77" s="4" t="s">
        <v>18226</v>
      </c>
      <c r="C77" s="4" t="e">
        <v>#N/A</v>
      </c>
      <c r="D77" s="4" t="s">
        <v>18283</v>
      </c>
      <c r="E77" s="4">
        <v>2016</v>
      </c>
      <c r="F77" s="5" t="str">
        <f>IF(INDEX('4 Commercial &amp; public transport'!D$18:K$18,MATCH(E77,'4 Commercial &amp; public transport'!D$15:K$15,0))="","Null",INDEX('4 Commercial &amp; public transport'!D$18:K$18,MATCH(E77,'4 Commercial &amp; public transport'!D$15:K$15,0)))</f>
        <v>Null</v>
      </c>
    </row>
    <row r="78" spans="1:6" x14ac:dyDescent="0.25">
      <c r="A78" s="4" t="str">
        <f t="shared" si="1"/>
        <v>No PB ID provided</v>
      </c>
      <c r="B78" s="4" t="s">
        <v>18226</v>
      </c>
      <c r="C78" s="4" t="e">
        <v>#N/A</v>
      </c>
      <c r="D78" s="4" t="s">
        <v>18284</v>
      </c>
      <c r="E78" s="4">
        <v>2016</v>
      </c>
      <c r="F78" s="5" t="str">
        <f>IF(INDEX('4 Commercial &amp; public transport'!D$19:K$19,MATCH(E78,'4 Commercial &amp; public transport'!D$15:K$15,0))="","Null",INDEX('4 Commercial &amp; public transport'!D$19:K$19,MATCH(E78,'4 Commercial &amp; public transport'!D$15:K$15,0)))</f>
        <v>Null</v>
      </c>
    </row>
    <row r="79" spans="1:6" x14ac:dyDescent="0.25">
      <c r="A79" s="4" t="str">
        <f t="shared" si="1"/>
        <v>No PB ID provided</v>
      </c>
      <c r="B79" s="4" t="s">
        <v>18226</v>
      </c>
      <c r="C79" s="4" t="e">
        <v>#N/A</v>
      </c>
      <c r="D79" s="4" t="s">
        <v>18285</v>
      </c>
      <c r="E79" s="4">
        <v>2016</v>
      </c>
      <c r="F79" s="5" t="str">
        <f>IF(INDEX('4 Commercial &amp; public transport'!D$20:K$20,MATCH(E79,'4 Commercial &amp; public transport'!D$15:K$15,0))="","Null",INDEX('4 Commercial &amp; public transport'!D$20:K$20,MATCH(E79,'4 Commercial &amp; public transport'!D$15:K$15,0)))</f>
        <v>Null</v>
      </c>
    </row>
    <row r="80" spans="1:6" x14ac:dyDescent="0.25">
      <c r="A80" s="4" t="str">
        <f t="shared" si="1"/>
        <v>No PB ID provided</v>
      </c>
      <c r="B80" s="4" t="s">
        <v>18226</v>
      </c>
      <c r="C80" s="4" t="e">
        <v>#N/A</v>
      </c>
      <c r="D80" s="4" t="s">
        <v>18276</v>
      </c>
      <c r="E80" s="4">
        <v>2016</v>
      </c>
      <c r="F80" s="5" t="str">
        <f>IF(INDEX('4 Commercial &amp; public transport'!D$22:K$22,MATCH(E80,'4 Commercial &amp; public transport'!D$15:K$15,0))="","Null",INDEX('4 Commercial &amp; public transport'!D$22:K$22,MATCH(E80,'4 Commercial &amp; public transport'!D$15:K$15,0)))</f>
        <v>Null</v>
      </c>
    </row>
    <row r="81" spans="1:6" x14ac:dyDescent="0.25">
      <c r="A81" s="4" t="str">
        <f t="shared" si="1"/>
        <v>No PB ID provided</v>
      </c>
      <c r="B81" s="4" t="s">
        <v>18226</v>
      </c>
      <c r="C81" s="4" t="e">
        <v>#N/A</v>
      </c>
      <c r="D81" s="4" t="s">
        <v>18277</v>
      </c>
      <c r="E81" s="4">
        <v>2016</v>
      </c>
      <c r="F81" s="5" t="str">
        <f>IF(INDEX('4 Commercial &amp; public transport'!D$23:K$23,MATCH(E81,'4 Commercial &amp; public transport'!D$15:K$15,0))="","Null",INDEX('4 Commercial &amp; public transport'!D$23:K$23,MATCH(E81,'4 Commercial &amp; public transport'!D$15:K$15,0)))</f>
        <v>Null</v>
      </c>
    </row>
    <row r="82" spans="1:6" x14ac:dyDescent="0.25">
      <c r="A82" s="4" t="str">
        <f t="shared" si="1"/>
        <v>No PB ID provided</v>
      </c>
      <c r="B82" s="4" t="s">
        <v>18226</v>
      </c>
      <c r="C82" s="4" t="e">
        <v>#N/A</v>
      </c>
      <c r="D82" s="4" t="s">
        <v>18282</v>
      </c>
      <c r="E82" s="4">
        <v>2016</v>
      </c>
      <c r="F82" s="5" t="str">
        <f>IF(INDEX('4 Commercial &amp; public transport'!D$24:K$24,MATCH(E82,'4 Commercial &amp; public transport'!D$15:K$15,0))="","Null",INDEX('4 Commercial &amp; public transport'!D$24:K$24,MATCH(E82,'4 Commercial &amp; public transport'!D$15:K$15,0)))</f>
        <v>Null</v>
      </c>
    </row>
    <row r="83" spans="1:6" x14ac:dyDescent="0.25">
      <c r="A83" s="4" t="str">
        <f t="shared" si="1"/>
        <v>No PB ID provided</v>
      </c>
      <c r="B83" s="4" t="s">
        <v>18226</v>
      </c>
      <c r="C83" s="4" t="e">
        <v>#N/A</v>
      </c>
      <c r="D83" s="4" t="s">
        <v>18281</v>
      </c>
      <c r="E83" s="4">
        <v>2016</v>
      </c>
      <c r="F83" s="5" t="str">
        <f>IF(INDEX('4 Commercial &amp; public transport'!D$25:K$25,MATCH(E83,'4 Commercial &amp; public transport'!D$15:K$15,0))="","Null",INDEX('4 Commercial &amp; public transport'!D$25:K$25,MATCH(E83,'4 Commercial &amp; public transport'!D$15:K$15,0)))</f>
        <v>Null</v>
      </c>
    </row>
    <row r="84" spans="1:6" x14ac:dyDescent="0.25">
      <c r="A84" s="4" t="str">
        <f t="shared" si="1"/>
        <v>No PB ID provided</v>
      </c>
      <c r="B84" s="4" t="s">
        <v>18226</v>
      </c>
      <c r="C84" s="4" t="e">
        <v>#N/A</v>
      </c>
      <c r="D84" s="4" t="s">
        <v>18279</v>
      </c>
      <c r="E84" s="4">
        <v>2016</v>
      </c>
      <c r="F84" s="5" t="str">
        <f>IF(INDEX('4 Commercial &amp; public transport'!D$27:K$27,MATCH(E84,'4 Commercial &amp; public transport'!D$15:K$15,0))="","Null",INDEX('4 Commercial &amp; public transport'!D$27:K$27,MATCH(E84,'4 Commercial &amp; public transport'!D$15:K$15,0)))</f>
        <v>Null</v>
      </c>
    </row>
    <row r="85" spans="1:6" x14ac:dyDescent="0.25">
      <c r="A85" s="4" t="str">
        <f t="shared" si="1"/>
        <v>No PB ID provided</v>
      </c>
      <c r="B85" s="4" t="s">
        <v>18226</v>
      </c>
      <c r="C85" s="4" t="e">
        <v>#N/A</v>
      </c>
      <c r="D85" s="4" t="s">
        <v>18278</v>
      </c>
      <c r="E85" s="4">
        <v>2016</v>
      </c>
      <c r="F85" s="5" t="str">
        <f>IF(INDEX('4 Commercial &amp; public transport'!D$28:K$28,MATCH(E85,'4 Commercial &amp; public transport'!D$15:K$15,0))="","Null",INDEX('4 Commercial &amp; public transport'!D$28:K$28,MATCH(E85,'4 Commercial &amp; public transport'!D$15:K$15,0)))</f>
        <v>Null</v>
      </c>
    </row>
    <row r="86" spans="1:6" x14ac:dyDescent="0.25">
      <c r="A86" s="4" t="str">
        <f t="shared" si="1"/>
        <v>No PB ID provided</v>
      </c>
      <c r="B86" s="4" t="s">
        <v>18226</v>
      </c>
      <c r="C86" s="4" t="e">
        <v>#N/A</v>
      </c>
      <c r="D86" s="4" t="s">
        <v>18280</v>
      </c>
      <c r="E86" s="4">
        <v>2016</v>
      </c>
      <c r="F86" s="5" t="str">
        <f>IF(INDEX('4 Commercial &amp; public transport'!D$29:K$29,MATCH(E86,'4 Commercial &amp; public transport'!D$15:K$15,0))="","Null",INDEX('4 Commercial &amp; public transport'!D$29:K$29,MATCH(E86,'4 Commercial &amp; public transport'!D$15:K$15,0)))</f>
        <v>Null</v>
      </c>
    </row>
    <row r="87" spans="1:6" x14ac:dyDescent="0.25">
      <c r="A87" s="4" t="str">
        <f t="shared" si="1"/>
        <v>No PB ID provided</v>
      </c>
      <c r="B87" s="4" t="s">
        <v>18226</v>
      </c>
      <c r="C87" s="4" t="e">
        <v>#N/A</v>
      </c>
      <c r="D87" s="4" t="s">
        <v>18473</v>
      </c>
      <c r="E87" s="4">
        <v>2016</v>
      </c>
      <c r="F87" s="5" t="str">
        <f>IF(INDEX('4 Commercial &amp; public transport'!D$31:K$31,MATCH(E87,'4 Commercial &amp; public transport'!D$15:K$15,0))="","Null",INDEX('4 Commercial &amp; public transport'!D$31:K$31,MATCH(E87,'4 Commercial &amp; public transport'!D$15:K$15,0)))</f>
        <v>Null</v>
      </c>
    </row>
    <row r="88" spans="1:6" x14ac:dyDescent="0.25">
      <c r="A88" s="4" t="str">
        <f t="shared" si="1"/>
        <v>No PB ID provided</v>
      </c>
      <c r="B88" s="4" t="s">
        <v>18226</v>
      </c>
      <c r="C88" s="4" t="e">
        <v>#N/A</v>
      </c>
      <c r="D88" s="4" t="s">
        <v>18474</v>
      </c>
      <c r="E88" s="4">
        <v>2016</v>
      </c>
      <c r="F88" s="5" t="str">
        <f>IF(INDEX('4 Commercial &amp; public transport'!D$32:K$32,MATCH(E88,'4 Commercial &amp; public transport'!D$15:K$15,0))="","Null",INDEX('4 Commercial &amp; public transport'!D$32:K$32,MATCH(E88,'4 Commercial &amp; public transport'!D$15:K$15,0)))</f>
        <v>Null</v>
      </c>
    </row>
    <row r="89" spans="1:6" x14ac:dyDescent="0.25">
      <c r="A89" s="4" t="str">
        <f t="shared" si="1"/>
        <v>No PB ID provided</v>
      </c>
      <c r="B89" s="4" t="s">
        <v>18226</v>
      </c>
      <c r="C89" s="4" t="e">
        <v>#N/A</v>
      </c>
      <c r="D89" s="4" t="s">
        <v>18475</v>
      </c>
      <c r="E89" s="4">
        <v>2016</v>
      </c>
      <c r="F89" s="5" t="str">
        <f>IF(INDEX('4 Commercial &amp; public transport'!D$33:K$33,MATCH(E89,'4 Commercial &amp; public transport'!D$15:K$15,0))="","Null",INDEX('4 Commercial &amp; public transport'!D$33:K$33,MATCH(E89,'4 Commercial &amp; public transport'!D$15:K$15,0)))</f>
        <v>Null</v>
      </c>
    </row>
    <row r="90" spans="1:6" x14ac:dyDescent="0.25">
      <c r="A90" s="4" t="str">
        <f t="shared" si="1"/>
        <v>No PB ID provided</v>
      </c>
      <c r="B90" s="4" t="s">
        <v>18226</v>
      </c>
      <c r="C90" s="4" t="e">
        <v>#N/A</v>
      </c>
      <c r="D90" s="4" t="s">
        <v>18286</v>
      </c>
      <c r="E90" s="4">
        <v>2017</v>
      </c>
      <c r="F90" s="5" t="str">
        <f>IF(INDEX('4 Commercial &amp; public transport'!D$17:K$17,MATCH(E90,'4 Commercial &amp; public transport'!D$15:K$15,0))="","Null",INDEX('4 Commercial &amp; public transport'!D$17:K$17,MATCH(E90,'4 Commercial &amp; public transport'!D$15:K$15,0)))</f>
        <v>Null</v>
      </c>
    </row>
    <row r="91" spans="1:6" x14ac:dyDescent="0.25">
      <c r="A91" s="4" t="str">
        <f t="shared" si="1"/>
        <v>No PB ID provided</v>
      </c>
      <c r="B91" s="4" t="s">
        <v>18226</v>
      </c>
      <c r="C91" s="4" t="e">
        <v>#N/A</v>
      </c>
      <c r="D91" s="4" t="s">
        <v>18283</v>
      </c>
      <c r="E91" s="4">
        <v>2017</v>
      </c>
      <c r="F91" s="5" t="str">
        <f>IF(INDEX('4 Commercial &amp; public transport'!D$18:K$18,MATCH(E91,'4 Commercial &amp; public transport'!D$15:K$15,0))="","Null",INDEX('4 Commercial &amp; public transport'!D$18:K$18,MATCH(E91,'4 Commercial &amp; public transport'!D$15:K$15,0)))</f>
        <v>Null</v>
      </c>
    </row>
    <row r="92" spans="1:6" x14ac:dyDescent="0.25">
      <c r="A92" s="4" t="str">
        <f t="shared" si="1"/>
        <v>No PB ID provided</v>
      </c>
      <c r="B92" s="4" t="s">
        <v>18226</v>
      </c>
      <c r="C92" s="4" t="e">
        <v>#N/A</v>
      </c>
      <c r="D92" s="4" t="s">
        <v>18284</v>
      </c>
      <c r="E92" s="4">
        <v>2017</v>
      </c>
      <c r="F92" s="5" t="str">
        <f>IF(INDEX('4 Commercial &amp; public transport'!D$19:K$19,MATCH(E92,'4 Commercial &amp; public transport'!D$15:K$15,0))="","Null",INDEX('4 Commercial &amp; public transport'!D$19:K$19,MATCH(E92,'4 Commercial &amp; public transport'!D$15:K$15,0)))</f>
        <v>Null</v>
      </c>
    </row>
    <row r="93" spans="1:6" x14ac:dyDescent="0.25">
      <c r="A93" s="4" t="str">
        <f t="shared" si="1"/>
        <v>No PB ID provided</v>
      </c>
      <c r="B93" s="4" t="s">
        <v>18226</v>
      </c>
      <c r="C93" s="4" t="e">
        <v>#N/A</v>
      </c>
      <c r="D93" s="4" t="s">
        <v>18285</v>
      </c>
      <c r="E93" s="4">
        <v>2017</v>
      </c>
      <c r="F93" s="5" t="str">
        <f>IF(INDEX('4 Commercial &amp; public transport'!D$20:K$20,MATCH(E93,'4 Commercial &amp; public transport'!D$15:K$15,0))="","Null",INDEX('4 Commercial &amp; public transport'!D$20:K$20,MATCH(E93,'4 Commercial &amp; public transport'!D$15:K$15,0)))</f>
        <v>Null</v>
      </c>
    </row>
    <row r="94" spans="1:6" x14ac:dyDescent="0.25">
      <c r="A94" s="4" t="str">
        <f t="shared" si="1"/>
        <v>No PB ID provided</v>
      </c>
      <c r="B94" s="4" t="s">
        <v>18226</v>
      </c>
      <c r="C94" s="4" t="e">
        <v>#N/A</v>
      </c>
      <c r="D94" s="4" t="s">
        <v>18276</v>
      </c>
      <c r="E94" s="4">
        <v>2017</v>
      </c>
      <c r="F94" s="5" t="str">
        <f>IF(INDEX('4 Commercial &amp; public transport'!D$22:K$22,MATCH(E94,'4 Commercial &amp; public transport'!D$15:K$15,0))="","Null",INDEX('4 Commercial &amp; public transport'!D$22:K$22,MATCH(E94,'4 Commercial &amp; public transport'!D$15:K$15,0)))</f>
        <v>Null</v>
      </c>
    </row>
    <row r="95" spans="1:6" x14ac:dyDescent="0.25">
      <c r="A95" s="4" t="str">
        <f t="shared" si="1"/>
        <v>No PB ID provided</v>
      </c>
      <c r="B95" s="4" t="s">
        <v>18226</v>
      </c>
      <c r="C95" s="4" t="e">
        <v>#N/A</v>
      </c>
      <c r="D95" s="4" t="s">
        <v>18277</v>
      </c>
      <c r="E95" s="4">
        <v>2017</v>
      </c>
      <c r="F95" s="5" t="str">
        <f>IF(INDEX('4 Commercial &amp; public transport'!D$23:K$23,MATCH(E95,'4 Commercial &amp; public transport'!D$15:K$15,0))="","Null",INDEX('4 Commercial &amp; public transport'!D$23:K$23,MATCH(E95,'4 Commercial &amp; public transport'!D$15:K$15,0)))</f>
        <v>Null</v>
      </c>
    </row>
    <row r="96" spans="1:6" x14ac:dyDescent="0.25">
      <c r="A96" s="4" t="str">
        <f t="shared" si="1"/>
        <v>No PB ID provided</v>
      </c>
      <c r="B96" s="4" t="s">
        <v>18226</v>
      </c>
      <c r="C96" s="4" t="e">
        <v>#N/A</v>
      </c>
      <c r="D96" s="4" t="s">
        <v>18282</v>
      </c>
      <c r="E96" s="4">
        <v>2017</v>
      </c>
      <c r="F96" s="5" t="str">
        <f>IF(INDEX('4 Commercial &amp; public transport'!D$24:K$24,MATCH(E96,'4 Commercial &amp; public transport'!D$15:K$15,0))="","Null",INDEX('4 Commercial &amp; public transport'!D$24:K$24,MATCH(E96,'4 Commercial &amp; public transport'!D$15:K$15,0)))</f>
        <v>Null</v>
      </c>
    </row>
    <row r="97" spans="1:6" x14ac:dyDescent="0.25">
      <c r="A97" s="4" t="str">
        <f t="shared" si="1"/>
        <v>No PB ID provided</v>
      </c>
      <c r="B97" s="4" t="s">
        <v>18226</v>
      </c>
      <c r="C97" s="4" t="e">
        <v>#N/A</v>
      </c>
      <c r="D97" s="4" t="s">
        <v>18281</v>
      </c>
      <c r="E97" s="4">
        <v>2017</v>
      </c>
      <c r="F97" s="5" t="str">
        <f>IF(INDEX('4 Commercial &amp; public transport'!D$25:K$25,MATCH(E97,'4 Commercial &amp; public transport'!D$15:K$15,0))="","Null",INDEX('4 Commercial &amp; public transport'!D$25:K$25,MATCH(E97,'4 Commercial &amp; public transport'!D$15:K$15,0)))</f>
        <v>Null</v>
      </c>
    </row>
    <row r="98" spans="1:6" x14ac:dyDescent="0.25">
      <c r="A98" s="4" t="str">
        <f t="shared" si="1"/>
        <v>No PB ID provided</v>
      </c>
      <c r="B98" s="4" t="s">
        <v>18226</v>
      </c>
      <c r="C98" s="4" t="e">
        <v>#N/A</v>
      </c>
      <c r="D98" s="4" t="s">
        <v>18279</v>
      </c>
      <c r="E98" s="4">
        <v>2017</v>
      </c>
      <c r="F98" s="5" t="str">
        <f>IF(INDEX('4 Commercial &amp; public transport'!D$27:K$27,MATCH(E98,'4 Commercial &amp; public transport'!D$15:K$15,0))="","Null",INDEX('4 Commercial &amp; public transport'!D$27:K$27,MATCH(E98,'4 Commercial &amp; public transport'!D$15:K$15,0)))</f>
        <v>Null</v>
      </c>
    </row>
    <row r="99" spans="1:6" x14ac:dyDescent="0.25">
      <c r="A99" s="4" t="str">
        <f t="shared" si="1"/>
        <v>No PB ID provided</v>
      </c>
      <c r="B99" s="4" t="s">
        <v>18226</v>
      </c>
      <c r="C99" s="4" t="e">
        <v>#N/A</v>
      </c>
      <c r="D99" s="4" t="s">
        <v>18278</v>
      </c>
      <c r="E99" s="4">
        <v>2017</v>
      </c>
      <c r="F99" s="5" t="str">
        <f>IF(INDEX('4 Commercial &amp; public transport'!D$28:K$28,MATCH(E99,'4 Commercial &amp; public transport'!D$15:K$15,0))="","Null",INDEX('4 Commercial &amp; public transport'!D$28:K$28,MATCH(E99,'4 Commercial &amp; public transport'!D$15:K$15,0)))</f>
        <v>Null</v>
      </c>
    </row>
    <row r="100" spans="1:6" x14ac:dyDescent="0.25">
      <c r="A100" s="4" t="str">
        <f t="shared" si="1"/>
        <v>No PB ID provided</v>
      </c>
      <c r="B100" s="4" t="s">
        <v>18226</v>
      </c>
      <c r="C100" s="4" t="e">
        <v>#N/A</v>
      </c>
      <c r="D100" s="4" t="s">
        <v>18280</v>
      </c>
      <c r="E100" s="4">
        <v>2017</v>
      </c>
      <c r="F100" s="5" t="str">
        <f>IF(INDEX('4 Commercial &amp; public transport'!D$29:K$29,MATCH(E100,'4 Commercial &amp; public transport'!D$15:K$15,0))="","Null",INDEX('4 Commercial &amp; public transport'!D$29:K$29,MATCH(E100,'4 Commercial &amp; public transport'!D$15:K$15,0)))</f>
        <v>Null</v>
      </c>
    </row>
    <row r="101" spans="1:6" x14ac:dyDescent="0.25">
      <c r="A101" s="4" t="str">
        <f t="shared" si="1"/>
        <v>No PB ID provided</v>
      </c>
      <c r="B101" s="4" t="s">
        <v>18226</v>
      </c>
      <c r="C101" s="4" t="e">
        <v>#N/A</v>
      </c>
      <c r="D101" s="4" t="s">
        <v>18473</v>
      </c>
      <c r="E101" s="4">
        <v>2017</v>
      </c>
      <c r="F101" s="5" t="str">
        <f>IF(INDEX('4 Commercial &amp; public transport'!D$31:K$31,MATCH(E101,'4 Commercial &amp; public transport'!D$15:K$15,0))="","Null",INDEX('4 Commercial &amp; public transport'!D$31:K$31,MATCH(E101,'4 Commercial &amp; public transport'!D$15:K$15,0)))</f>
        <v>Null</v>
      </c>
    </row>
    <row r="102" spans="1:6" x14ac:dyDescent="0.25">
      <c r="A102" s="4" t="str">
        <f t="shared" si="1"/>
        <v>No PB ID provided</v>
      </c>
      <c r="B102" s="4" t="s">
        <v>18226</v>
      </c>
      <c r="C102" s="4" t="e">
        <v>#N/A</v>
      </c>
      <c r="D102" s="4" t="s">
        <v>18474</v>
      </c>
      <c r="E102" s="4">
        <v>2017</v>
      </c>
      <c r="F102" s="5" t="str">
        <f>IF(INDEX('4 Commercial &amp; public transport'!D$32:K$32,MATCH(E102,'4 Commercial &amp; public transport'!D$15:K$15,0))="","Null",INDEX('4 Commercial &amp; public transport'!D$32:K$32,MATCH(E102,'4 Commercial &amp; public transport'!D$15:K$15,0)))</f>
        <v>Null</v>
      </c>
    </row>
    <row r="103" spans="1:6" x14ac:dyDescent="0.25">
      <c r="A103" s="4" t="str">
        <f t="shared" si="1"/>
        <v>No PB ID provided</v>
      </c>
      <c r="B103" s="4" t="s">
        <v>18226</v>
      </c>
      <c r="C103" s="4" t="e">
        <v>#N/A</v>
      </c>
      <c r="D103" s="4" t="s">
        <v>18475</v>
      </c>
      <c r="E103" s="4">
        <v>2017</v>
      </c>
      <c r="F103" s="5" t="str">
        <f>IF(INDEX('4 Commercial &amp; public transport'!D$33:K$33,MATCH(E103,'4 Commercial &amp; public transport'!D$15:K$15,0))="","Null",INDEX('4 Commercial &amp; public transport'!D$33:K$33,MATCH(E103,'4 Commercial &amp; public transport'!D$15:K$15,0)))</f>
        <v>Null</v>
      </c>
    </row>
    <row r="104" spans="1:6" x14ac:dyDescent="0.25">
      <c r="A104" s="4" t="str">
        <f t="shared" si="1"/>
        <v>No PB ID provided</v>
      </c>
      <c r="B104" s="4" t="s">
        <v>18226</v>
      </c>
      <c r="C104" s="4" t="e">
        <v>#N/A</v>
      </c>
      <c r="D104" s="4" t="s">
        <v>18286</v>
      </c>
      <c r="E104" s="4">
        <v>2018</v>
      </c>
      <c r="F104" s="5" t="str">
        <f>IF(INDEX('4 Commercial &amp; public transport'!D$17:K$17,MATCH(E104,'4 Commercial &amp; public transport'!D$15:K$15,0))="","Null",INDEX('4 Commercial &amp; public transport'!D$17:K$17,MATCH(E104,'4 Commercial &amp; public transport'!D$15:K$15,0)))</f>
        <v>Null</v>
      </c>
    </row>
    <row r="105" spans="1:6" x14ac:dyDescent="0.25">
      <c r="A105" s="4" t="str">
        <f t="shared" si="1"/>
        <v>No PB ID provided</v>
      </c>
      <c r="B105" s="4" t="s">
        <v>18226</v>
      </c>
      <c r="C105" s="4" t="e">
        <v>#N/A</v>
      </c>
      <c r="D105" s="4" t="s">
        <v>18283</v>
      </c>
      <c r="E105" s="4">
        <v>2018</v>
      </c>
      <c r="F105" s="5" t="str">
        <f>IF(INDEX('4 Commercial &amp; public transport'!D$18:K$18,MATCH(E105,'4 Commercial &amp; public transport'!D$15:K$15,0))="","Null",INDEX('4 Commercial &amp; public transport'!D$18:K$18,MATCH(E105,'4 Commercial &amp; public transport'!D$15:K$15,0)))</f>
        <v>Null</v>
      </c>
    </row>
    <row r="106" spans="1:6" x14ac:dyDescent="0.25">
      <c r="A106" s="4" t="str">
        <f t="shared" si="1"/>
        <v>No PB ID provided</v>
      </c>
      <c r="B106" s="4" t="s">
        <v>18226</v>
      </c>
      <c r="C106" s="4" t="e">
        <v>#N/A</v>
      </c>
      <c r="D106" s="4" t="s">
        <v>18284</v>
      </c>
      <c r="E106" s="4">
        <v>2018</v>
      </c>
      <c r="F106" s="5" t="str">
        <f>IF(INDEX('4 Commercial &amp; public transport'!D$19:K$19,MATCH(E106,'4 Commercial &amp; public transport'!D$15:K$15,0))="","Null",INDEX('4 Commercial &amp; public transport'!D$19:K$19,MATCH(E106,'4 Commercial &amp; public transport'!D$15:K$15,0)))</f>
        <v>Null</v>
      </c>
    </row>
    <row r="107" spans="1:6" x14ac:dyDescent="0.25">
      <c r="A107" s="4" t="str">
        <f t="shared" si="1"/>
        <v>No PB ID provided</v>
      </c>
      <c r="B107" s="4" t="s">
        <v>18226</v>
      </c>
      <c r="C107" s="4" t="e">
        <v>#N/A</v>
      </c>
      <c r="D107" s="4" t="s">
        <v>18285</v>
      </c>
      <c r="E107" s="4">
        <v>2018</v>
      </c>
      <c r="F107" s="5" t="str">
        <f>IF(INDEX('4 Commercial &amp; public transport'!D$20:K$20,MATCH(E107,'4 Commercial &amp; public transport'!D$15:K$15,0))="","Null",INDEX('4 Commercial &amp; public transport'!D$20:K$20,MATCH(E107,'4 Commercial &amp; public transport'!D$15:K$15,0)))</f>
        <v>Null</v>
      </c>
    </row>
    <row r="108" spans="1:6" x14ac:dyDescent="0.25">
      <c r="A108" s="4" t="str">
        <f t="shared" si="1"/>
        <v>No PB ID provided</v>
      </c>
      <c r="B108" s="4" t="s">
        <v>18226</v>
      </c>
      <c r="C108" s="4" t="e">
        <v>#N/A</v>
      </c>
      <c r="D108" s="4" t="s">
        <v>18276</v>
      </c>
      <c r="E108" s="4">
        <v>2018</v>
      </c>
      <c r="F108" s="5" t="str">
        <f>IF(INDEX('4 Commercial &amp; public transport'!D$22:K$22,MATCH(E108,'4 Commercial &amp; public transport'!D$15:K$15,0))="","Null",INDEX('4 Commercial &amp; public transport'!D$22:K$22,MATCH(E108,'4 Commercial &amp; public transport'!D$15:K$15,0)))</f>
        <v>Null</v>
      </c>
    </row>
    <row r="109" spans="1:6" x14ac:dyDescent="0.25">
      <c r="A109" s="4" t="str">
        <f t="shared" si="1"/>
        <v>No PB ID provided</v>
      </c>
      <c r="B109" s="4" t="s">
        <v>18226</v>
      </c>
      <c r="C109" s="4" t="e">
        <v>#N/A</v>
      </c>
      <c r="D109" s="4" t="s">
        <v>18277</v>
      </c>
      <c r="E109" s="4">
        <v>2018</v>
      </c>
      <c r="F109" s="5" t="str">
        <f>IF(INDEX('4 Commercial &amp; public transport'!D$23:K$23,MATCH(E109,'4 Commercial &amp; public transport'!D$15:K$15,0))="","Null",INDEX('4 Commercial &amp; public transport'!D$23:K$23,MATCH(E109,'4 Commercial &amp; public transport'!D$15:K$15,0)))</f>
        <v>Null</v>
      </c>
    </row>
    <row r="110" spans="1:6" x14ac:dyDescent="0.25">
      <c r="A110" s="4" t="str">
        <f t="shared" si="1"/>
        <v>No PB ID provided</v>
      </c>
      <c r="B110" s="4" t="s">
        <v>18226</v>
      </c>
      <c r="C110" s="4" t="e">
        <v>#N/A</v>
      </c>
      <c r="D110" s="4" t="s">
        <v>18282</v>
      </c>
      <c r="E110" s="4">
        <v>2018</v>
      </c>
      <c r="F110" s="5" t="str">
        <f>IF(INDEX('4 Commercial &amp; public transport'!D$24:K$24,MATCH(E110,'4 Commercial &amp; public transport'!D$15:K$15,0))="","Null",INDEX('4 Commercial &amp; public transport'!D$24:K$24,MATCH(E110,'4 Commercial &amp; public transport'!D$15:K$15,0)))</f>
        <v>Null</v>
      </c>
    </row>
    <row r="111" spans="1:6" x14ac:dyDescent="0.25">
      <c r="A111" s="4" t="str">
        <f t="shared" si="1"/>
        <v>No PB ID provided</v>
      </c>
      <c r="B111" s="4" t="s">
        <v>18226</v>
      </c>
      <c r="C111" s="4" t="e">
        <v>#N/A</v>
      </c>
      <c r="D111" s="4" t="s">
        <v>18281</v>
      </c>
      <c r="E111" s="4">
        <v>2018</v>
      </c>
      <c r="F111" s="5" t="str">
        <f>IF(INDEX('4 Commercial &amp; public transport'!D$25:K$25,MATCH(E111,'4 Commercial &amp; public transport'!D$15:K$15,0))="","Null",INDEX('4 Commercial &amp; public transport'!D$25:K$25,MATCH(E111,'4 Commercial &amp; public transport'!D$15:K$15,0)))</f>
        <v>Null</v>
      </c>
    </row>
    <row r="112" spans="1:6" x14ac:dyDescent="0.25">
      <c r="A112" s="4" t="str">
        <f t="shared" si="1"/>
        <v>No PB ID provided</v>
      </c>
      <c r="B112" s="4" t="s">
        <v>18226</v>
      </c>
      <c r="C112" s="4" t="e">
        <v>#N/A</v>
      </c>
      <c r="D112" s="4" t="s">
        <v>18279</v>
      </c>
      <c r="E112" s="4">
        <v>2018</v>
      </c>
      <c r="F112" s="5" t="str">
        <f>IF(INDEX('4 Commercial &amp; public transport'!D$27:K$27,MATCH(E112,'4 Commercial &amp; public transport'!D$15:K$15,0))="","Null",INDEX('4 Commercial &amp; public transport'!D$27:K$27,MATCH(E112,'4 Commercial &amp; public transport'!D$15:K$15,0)))</f>
        <v>Null</v>
      </c>
    </row>
    <row r="113" spans="1:6" x14ac:dyDescent="0.25">
      <c r="A113" s="4" t="str">
        <f t="shared" si="1"/>
        <v>No PB ID provided</v>
      </c>
      <c r="B113" s="4" t="s">
        <v>18226</v>
      </c>
      <c r="C113" s="4" t="e">
        <v>#N/A</v>
      </c>
      <c r="D113" s="4" t="s">
        <v>18278</v>
      </c>
      <c r="E113" s="4">
        <v>2018</v>
      </c>
      <c r="F113" s="5" t="str">
        <f>IF(INDEX('4 Commercial &amp; public transport'!D$28:K$28,MATCH(E113,'4 Commercial &amp; public transport'!D$15:K$15,0))="","Null",INDEX('4 Commercial &amp; public transport'!D$28:K$28,MATCH(E113,'4 Commercial &amp; public transport'!D$15:K$15,0)))</f>
        <v>Null</v>
      </c>
    </row>
    <row r="114" spans="1:6" x14ac:dyDescent="0.25">
      <c r="A114" s="4" t="str">
        <f t="shared" si="1"/>
        <v>No PB ID provided</v>
      </c>
      <c r="B114" s="4" t="s">
        <v>18226</v>
      </c>
      <c r="C114" s="4" t="e">
        <v>#N/A</v>
      </c>
      <c r="D114" s="4" t="s">
        <v>18280</v>
      </c>
      <c r="E114" s="4">
        <v>2018</v>
      </c>
      <c r="F114" s="5" t="str">
        <f>IF(INDEX('4 Commercial &amp; public transport'!D$29:K$29,MATCH(E114,'4 Commercial &amp; public transport'!D$15:K$15,0))="","Null",INDEX('4 Commercial &amp; public transport'!D$29:K$29,MATCH(E114,'4 Commercial &amp; public transport'!D$15:K$15,0)))</f>
        <v>Null</v>
      </c>
    </row>
    <row r="115" spans="1:6" x14ac:dyDescent="0.25">
      <c r="A115" s="4" t="str">
        <f t="shared" si="1"/>
        <v>No PB ID provided</v>
      </c>
      <c r="B115" s="4" t="s">
        <v>18226</v>
      </c>
      <c r="C115" s="4" t="e">
        <v>#N/A</v>
      </c>
      <c r="D115" s="4" t="s">
        <v>18473</v>
      </c>
      <c r="E115" s="4">
        <v>2018</v>
      </c>
      <c r="F115" s="5" t="str">
        <f>IF(INDEX('4 Commercial &amp; public transport'!D$31:K$31,MATCH(E115,'4 Commercial &amp; public transport'!D$15:K$15,0))="","Null",INDEX('4 Commercial &amp; public transport'!D$31:K$31,MATCH(E115,'4 Commercial &amp; public transport'!D$15:K$15,0)))</f>
        <v>Null</v>
      </c>
    </row>
    <row r="116" spans="1:6" x14ac:dyDescent="0.25">
      <c r="A116" s="4" t="str">
        <f t="shared" si="1"/>
        <v>No PB ID provided</v>
      </c>
      <c r="B116" s="4" t="s">
        <v>18226</v>
      </c>
      <c r="C116" s="4" t="e">
        <v>#N/A</v>
      </c>
      <c r="D116" s="4" t="s">
        <v>18474</v>
      </c>
      <c r="E116" s="4">
        <v>2018</v>
      </c>
      <c r="F116" s="5" t="str">
        <f>IF(INDEX('4 Commercial &amp; public transport'!D$32:K$32,MATCH(E116,'4 Commercial &amp; public transport'!D$15:K$15,0))="","Null",INDEX('4 Commercial &amp; public transport'!D$32:K$32,MATCH(E116,'4 Commercial &amp; public transport'!D$15:K$15,0)))</f>
        <v>Null</v>
      </c>
    </row>
    <row r="117" spans="1:6" x14ac:dyDescent="0.25">
      <c r="A117" s="4" t="str">
        <f t="shared" si="1"/>
        <v>No PB ID provided</v>
      </c>
      <c r="B117" s="4" t="s">
        <v>18226</v>
      </c>
      <c r="C117" s="4" t="e">
        <v>#N/A</v>
      </c>
      <c r="D117" s="4" t="s">
        <v>18475</v>
      </c>
      <c r="E117" s="4">
        <v>2018</v>
      </c>
      <c r="F117" s="5" t="str">
        <f>IF(INDEX('4 Commercial &amp; public transport'!D$33:K$33,MATCH(E117,'4 Commercial &amp; public transport'!D$15:K$15,0))="","Null",INDEX('4 Commercial &amp; public transport'!D$33:K$33,MATCH(E117,'4 Commercial &amp; public transport'!D$15:K$15,0)))</f>
        <v>Null</v>
      </c>
    </row>
    <row r="118" spans="1:6" x14ac:dyDescent="0.25">
      <c r="A118" s="4" t="str">
        <f t="shared" si="1"/>
        <v>No PB ID provided</v>
      </c>
      <c r="B118" s="4" t="s">
        <v>18226</v>
      </c>
      <c r="C118" s="4" t="e">
        <v>#N/A</v>
      </c>
      <c r="D118" s="4" t="s">
        <v>18286</v>
      </c>
      <c r="E118" s="4">
        <v>2019</v>
      </c>
      <c r="F118" s="5" t="str">
        <f>IF(INDEX('4 Commercial &amp; public transport'!D$17:K$17,MATCH(E118,'4 Commercial &amp; public transport'!D$15:K$15,0))="","Null",INDEX('4 Commercial &amp; public transport'!D$17:K$17,MATCH(E118,'4 Commercial &amp; public transport'!D$15:K$15,0)))</f>
        <v>Null</v>
      </c>
    </row>
    <row r="119" spans="1:6" x14ac:dyDescent="0.25">
      <c r="A119" s="4" t="str">
        <f t="shared" si="1"/>
        <v>No PB ID provided</v>
      </c>
      <c r="B119" s="4" t="s">
        <v>18226</v>
      </c>
      <c r="C119" s="4" t="e">
        <v>#N/A</v>
      </c>
      <c r="D119" s="4" t="s">
        <v>18283</v>
      </c>
      <c r="E119" s="4">
        <v>2019</v>
      </c>
      <c r="F119" s="5" t="str">
        <f>IF(INDEX('4 Commercial &amp; public transport'!D$18:K$18,MATCH(E119,'4 Commercial &amp; public transport'!D$15:K$15,0))="","Null",INDEX('4 Commercial &amp; public transport'!D$18:K$18,MATCH(E119,'4 Commercial &amp; public transport'!D$15:K$15,0)))</f>
        <v>Null</v>
      </c>
    </row>
    <row r="120" spans="1:6" x14ac:dyDescent="0.25">
      <c r="A120" s="4" t="str">
        <f t="shared" si="1"/>
        <v>No PB ID provided</v>
      </c>
      <c r="B120" s="4" t="s">
        <v>18226</v>
      </c>
      <c r="C120" s="4" t="e">
        <v>#N/A</v>
      </c>
      <c r="D120" s="4" t="s">
        <v>18284</v>
      </c>
      <c r="E120" s="4">
        <v>2019</v>
      </c>
      <c r="F120" s="5" t="str">
        <f>IF(INDEX('4 Commercial &amp; public transport'!D$19:K$19,MATCH(E120,'4 Commercial &amp; public transport'!D$15:K$15,0))="","Null",INDEX('4 Commercial &amp; public transport'!D$19:K$19,MATCH(E120,'4 Commercial &amp; public transport'!D$15:K$15,0)))</f>
        <v>Null</v>
      </c>
    </row>
    <row r="121" spans="1:6" x14ac:dyDescent="0.25">
      <c r="A121" s="4" t="str">
        <f t="shared" si="1"/>
        <v>No PB ID provided</v>
      </c>
      <c r="B121" s="4" t="s">
        <v>18226</v>
      </c>
      <c r="C121" s="4" t="e">
        <v>#N/A</v>
      </c>
      <c r="D121" s="4" t="s">
        <v>18285</v>
      </c>
      <c r="E121" s="4">
        <v>2019</v>
      </c>
      <c r="F121" s="5" t="str">
        <f>IF(INDEX('4 Commercial &amp; public transport'!D$20:K$20,MATCH(E121,'4 Commercial &amp; public transport'!D$15:K$15,0))="","Null",INDEX('4 Commercial &amp; public transport'!D$20:K$20,MATCH(E121,'4 Commercial &amp; public transport'!D$15:K$15,0)))</f>
        <v>Null</v>
      </c>
    </row>
    <row r="122" spans="1:6" x14ac:dyDescent="0.25">
      <c r="A122" s="4" t="str">
        <f t="shared" si="1"/>
        <v>No PB ID provided</v>
      </c>
      <c r="B122" s="4" t="s">
        <v>18226</v>
      </c>
      <c r="C122" s="4" t="e">
        <v>#N/A</v>
      </c>
      <c r="D122" s="4" t="s">
        <v>18276</v>
      </c>
      <c r="E122" s="4">
        <v>2019</v>
      </c>
      <c r="F122" s="5" t="str">
        <f>IF(INDEX('4 Commercial &amp; public transport'!D$22:K$22,MATCH(E122,'4 Commercial &amp; public transport'!D$15:K$15,0))="","Null",INDEX('4 Commercial &amp; public transport'!D$22:K$22,MATCH(E122,'4 Commercial &amp; public transport'!D$15:K$15,0)))</f>
        <v>Null</v>
      </c>
    </row>
    <row r="123" spans="1:6" x14ac:dyDescent="0.25">
      <c r="A123" s="4" t="str">
        <f t="shared" si="1"/>
        <v>No PB ID provided</v>
      </c>
      <c r="B123" s="4" t="s">
        <v>18226</v>
      </c>
      <c r="C123" s="4" t="e">
        <v>#N/A</v>
      </c>
      <c r="D123" s="4" t="s">
        <v>18277</v>
      </c>
      <c r="E123" s="4">
        <v>2019</v>
      </c>
      <c r="F123" s="5" t="str">
        <f>IF(INDEX('4 Commercial &amp; public transport'!D$23:K$23,MATCH(E123,'4 Commercial &amp; public transport'!D$15:K$15,0))="","Null",INDEX('4 Commercial &amp; public transport'!D$23:K$23,MATCH(E123,'4 Commercial &amp; public transport'!D$15:K$15,0)))</f>
        <v>Null</v>
      </c>
    </row>
    <row r="124" spans="1:6" x14ac:dyDescent="0.25">
      <c r="A124" s="4" t="str">
        <f t="shared" si="1"/>
        <v>No PB ID provided</v>
      </c>
      <c r="B124" s="4" t="s">
        <v>18226</v>
      </c>
      <c r="C124" s="4" t="e">
        <v>#N/A</v>
      </c>
      <c r="D124" s="4" t="s">
        <v>18282</v>
      </c>
      <c r="E124" s="4">
        <v>2019</v>
      </c>
      <c r="F124" s="5" t="str">
        <f>IF(INDEX('4 Commercial &amp; public transport'!D$24:K$24,MATCH(E124,'4 Commercial &amp; public transport'!D$15:K$15,0))="","Null",INDEX('4 Commercial &amp; public transport'!D$24:K$24,MATCH(E124,'4 Commercial &amp; public transport'!D$15:K$15,0)))</f>
        <v>Null</v>
      </c>
    </row>
    <row r="125" spans="1:6" x14ac:dyDescent="0.25">
      <c r="A125" s="4" t="str">
        <f t="shared" si="1"/>
        <v>No PB ID provided</v>
      </c>
      <c r="B125" s="4" t="s">
        <v>18226</v>
      </c>
      <c r="C125" s="4" t="e">
        <v>#N/A</v>
      </c>
      <c r="D125" s="4" t="s">
        <v>18281</v>
      </c>
      <c r="E125" s="4">
        <v>2019</v>
      </c>
      <c r="F125" s="5" t="str">
        <f>IF(INDEX('4 Commercial &amp; public transport'!D$25:K$25,MATCH(E125,'4 Commercial &amp; public transport'!D$15:K$15,0))="","Null",INDEX('4 Commercial &amp; public transport'!D$25:K$25,MATCH(E125,'4 Commercial &amp; public transport'!D$15:K$15,0)))</f>
        <v>Null</v>
      </c>
    </row>
    <row r="126" spans="1:6" x14ac:dyDescent="0.25">
      <c r="A126" s="4" t="str">
        <f t="shared" si="1"/>
        <v>No PB ID provided</v>
      </c>
      <c r="B126" s="4" t="s">
        <v>18226</v>
      </c>
      <c r="C126" s="4" t="e">
        <v>#N/A</v>
      </c>
      <c r="D126" s="4" t="s">
        <v>18279</v>
      </c>
      <c r="E126" s="4">
        <v>2019</v>
      </c>
      <c r="F126" s="5" t="str">
        <f>IF(INDEX('4 Commercial &amp; public transport'!D$27:K$27,MATCH(E126,'4 Commercial &amp; public transport'!D$15:K$15,0))="","Null",INDEX('4 Commercial &amp; public transport'!D$27:K$27,MATCH(E126,'4 Commercial &amp; public transport'!D$15:K$15,0)))</f>
        <v>Null</v>
      </c>
    </row>
    <row r="127" spans="1:6" x14ac:dyDescent="0.25">
      <c r="A127" s="4" t="str">
        <f t="shared" si="1"/>
        <v>No PB ID provided</v>
      </c>
      <c r="B127" s="4" t="s">
        <v>18226</v>
      </c>
      <c r="C127" s="4" t="e">
        <v>#N/A</v>
      </c>
      <c r="D127" s="4" t="s">
        <v>18278</v>
      </c>
      <c r="E127" s="4">
        <v>2019</v>
      </c>
      <c r="F127" s="5" t="str">
        <f>IF(INDEX('4 Commercial &amp; public transport'!D$28:K$28,MATCH(E127,'4 Commercial &amp; public transport'!D$15:K$15,0))="","Null",INDEX('4 Commercial &amp; public transport'!D$28:K$28,MATCH(E127,'4 Commercial &amp; public transport'!D$15:K$15,0)))</f>
        <v>Null</v>
      </c>
    </row>
    <row r="128" spans="1:6" x14ac:dyDescent="0.25">
      <c r="A128" s="4" t="str">
        <f t="shared" si="1"/>
        <v>No PB ID provided</v>
      </c>
      <c r="B128" s="4" t="s">
        <v>18226</v>
      </c>
      <c r="C128" s="4" t="e">
        <v>#N/A</v>
      </c>
      <c r="D128" s="4" t="s">
        <v>18280</v>
      </c>
      <c r="E128" s="4">
        <v>2019</v>
      </c>
      <c r="F128" s="5" t="str">
        <f>IF(INDEX('4 Commercial &amp; public transport'!D$29:K$29,MATCH(E128,'4 Commercial &amp; public transport'!D$15:K$15,0))="","Null",INDEX('4 Commercial &amp; public transport'!D$29:K$29,MATCH(E128,'4 Commercial &amp; public transport'!D$15:K$15,0)))</f>
        <v>Null</v>
      </c>
    </row>
    <row r="129" spans="1:6" x14ac:dyDescent="0.25">
      <c r="A129" s="4" t="str">
        <f t="shared" si="1"/>
        <v>No PB ID provided</v>
      </c>
      <c r="B129" s="4" t="s">
        <v>18226</v>
      </c>
      <c r="C129" s="4" t="e">
        <v>#N/A</v>
      </c>
      <c r="D129" s="4" t="s">
        <v>18473</v>
      </c>
      <c r="E129" s="4">
        <v>2019</v>
      </c>
      <c r="F129" s="5" t="str">
        <f>IF(INDEX('4 Commercial &amp; public transport'!D$31:K$31,MATCH(E129,'4 Commercial &amp; public transport'!D$15:K$15,0))="","Null",INDEX('4 Commercial &amp; public transport'!D$31:K$31,MATCH(E129,'4 Commercial &amp; public transport'!D$15:K$15,0)))</f>
        <v>Null</v>
      </c>
    </row>
    <row r="130" spans="1:6" x14ac:dyDescent="0.25">
      <c r="A130" s="4" t="str">
        <f t="shared" si="1"/>
        <v>No PB ID provided</v>
      </c>
      <c r="B130" s="4" t="s">
        <v>18226</v>
      </c>
      <c r="C130" s="4" t="e">
        <v>#N/A</v>
      </c>
      <c r="D130" s="4" t="s">
        <v>18474</v>
      </c>
      <c r="E130" s="4">
        <v>2019</v>
      </c>
      <c r="F130" s="5" t="str">
        <f>IF(INDEX('4 Commercial &amp; public transport'!D$32:K$32,MATCH(E130,'4 Commercial &amp; public transport'!D$15:K$15,0))="","Null",INDEX('4 Commercial &amp; public transport'!D$32:K$32,MATCH(E130,'4 Commercial &amp; public transport'!D$15:K$15,0)))</f>
        <v>Null</v>
      </c>
    </row>
    <row r="131" spans="1:6" x14ac:dyDescent="0.25">
      <c r="A131" s="4" t="str">
        <f t="shared" si="1"/>
        <v>No PB ID provided</v>
      </c>
      <c r="B131" s="4" t="s">
        <v>18226</v>
      </c>
      <c r="C131" s="4" t="e">
        <v>#N/A</v>
      </c>
      <c r="D131" s="4" t="s">
        <v>18475</v>
      </c>
      <c r="E131" s="4">
        <v>2019</v>
      </c>
      <c r="F131" s="5" t="str">
        <f>IF(INDEX('4 Commercial &amp; public transport'!D$33:K$33,MATCH(E131,'4 Commercial &amp; public transport'!D$15:K$15,0))="","Null",INDEX('4 Commercial &amp; public transport'!D$33:K$33,MATCH(E131,'4 Commercial &amp; public transport'!D$15:K$15,0)))</f>
        <v>Null</v>
      </c>
    </row>
    <row r="132" spans="1:6" x14ac:dyDescent="0.25">
      <c r="A132" s="4" t="str">
        <f t="shared" si="1"/>
        <v>No PB ID provided</v>
      </c>
      <c r="B132" s="4" t="s">
        <v>18226</v>
      </c>
      <c r="C132" s="4" t="e">
        <v>#N/A</v>
      </c>
      <c r="D132" s="4" t="s">
        <v>18286</v>
      </c>
      <c r="E132" s="4">
        <v>2020</v>
      </c>
      <c r="F132" s="5" t="str">
        <f>IF(INDEX('4 Commercial &amp; public transport'!D$17:K$17,MATCH(E132,'4 Commercial &amp; public transport'!D$15:K$15,0))="","Null",INDEX('4 Commercial &amp; public transport'!D$17:K$17,MATCH(E132,'4 Commercial &amp; public transport'!D$15:K$15,0)))</f>
        <v>Null</v>
      </c>
    </row>
    <row r="133" spans="1:6" x14ac:dyDescent="0.25">
      <c r="A133" s="4" t="str">
        <f t="shared" si="1"/>
        <v>No PB ID provided</v>
      </c>
      <c r="B133" s="4" t="s">
        <v>18226</v>
      </c>
      <c r="C133" s="4" t="e">
        <v>#N/A</v>
      </c>
      <c r="D133" s="4" t="s">
        <v>18283</v>
      </c>
      <c r="E133" s="4">
        <v>2020</v>
      </c>
      <c r="F133" s="5" t="str">
        <f>IF(INDEX('4 Commercial &amp; public transport'!D$18:K$18,MATCH(E133,'4 Commercial &amp; public transport'!D$15:K$15,0))="","Null",INDEX('4 Commercial &amp; public transport'!D$18:K$18,MATCH(E133,'4 Commercial &amp; public transport'!D$15:K$15,0)))</f>
        <v>Null</v>
      </c>
    </row>
    <row r="134" spans="1:6" x14ac:dyDescent="0.25">
      <c r="A134" s="4" t="str">
        <f t="shared" ref="A134:A187" si="2">A133</f>
        <v>No PB ID provided</v>
      </c>
      <c r="B134" s="4" t="s">
        <v>18226</v>
      </c>
      <c r="C134" s="4" t="e">
        <v>#N/A</v>
      </c>
      <c r="D134" s="4" t="s">
        <v>18284</v>
      </c>
      <c r="E134" s="4">
        <v>2020</v>
      </c>
      <c r="F134" s="5" t="str">
        <f>IF(INDEX('4 Commercial &amp; public transport'!D$19:K$19,MATCH(E134,'4 Commercial &amp; public transport'!D$15:K$15,0))="","Null",INDEX('4 Commercial &amp; public transport'!D$19:K$19,MATCH(E134,'4 Commercial &amp; public transport'!D$15:K$15,0)))</f>
        <v>Null</v>
      </c>
    </row>
    <row r="135" spans="1:6" x14ac:dyDescent="0.25">
      <c r="A135" s="4" t="str">
        <f t="shared" si="2"/>
        <v>No PB ID provided</v>
      </c>
      <c r="B135" s="4" t="s">
        <v>18226</v>
      </c>
      <c r="C135" s="4" t="e">
        <v>#N/A</v>
      </c>
      <c r="D135" s="4" t="s">
        <v>18285</v>
      </c>
      <c r="E135" s="4">
        <v>2020</v>
      </c>
      <c r="F135" s="5" t="str">
        <f>IF(INDEX('4 Commercial &amp; public transport'!D$20:K$20,MATCH(E135,'4 Commercial &amp; public transport'!D$15:K$15,0))="","Null",INDEX('4 Commercial &amp; public transport'!D$20:K$20,MATCH(E135,'4 Commercial &amp; public transport'!D$15:K$15,0)))</f>
        <v>Null</v>
      </c>
    </row>
    <row r="136" spans="1:6" x14ac:dyDescent="0.25">
      <c r="A136" s="4" t="str">
        <f t="shared" si="2"/>
        <v>No PB ID provided</v>
      </c>
      <c r="B136" s="4" t="s">
        <v>18226</v>
      </c>
      <c r="C136" s="4" t="e">
        <v>#N/A</v>
      </c>
      <c r="D136" s="4" t="s">
        <v>18276</v>
      </c>
      <c r="E136" s="4">
        <v>2020</v>
      </c>
      <c r="F136" s="5" t="str">
        <f>IF(INDEX('4 Commercial &amp; public transport'!D$22:K$22,MATCH(E136,'4 Commercial &amp; public transport'!D$15:K$15,0))="","Null",INDEX('4 Commercial &amp; public transport'!D$22:K$22,MATCH(E136,'4 Commercial &amp; public transport'!D$15:K$15,0)))</f>
        <v>Null</v>
      </c>
    </row>
    <row r="137" spans="1:6" x14ac:dyDescent="0.25">
      <c r="A137" s="4" t="str">
        <f t="shared" si="2"/>
        <v>No PB ID provided</v>
      </c>
      <c r="B137" s="4" t="s">
        <v>18226</v>
      </c>
      <c r="C137" s="4" t="e">
        <v>#N/A</v>
      </c>
      <c r="D137" s="4" t="s">
        <v>18277</v>
      </c>
      <c r="E137" s="4">
        <v>2020</v>
      </c>
      <c r="F137" s="5" t="str">
        <f>IF(INDEX('4 Commercial &amp; public transport'!D$23:K$23,MATCH(E137,'4 Commercial &amp; public transport'!D$15:K$15,0))="","Null",INDEX('4 Commercial &amp; public transport'!D$23:K$23,MATCH(E137,'4 Commercial &amp; public transport'!D$15:K$15,0)))</f>
        <v>Null</v>
      </c>
    </row>
    <row r="138" spans="1:6" x14ac:dyDescent="0.25">
      <c r="A138" s="4" t="str">
        <f t="shared" si="2"/>
        <v>No PB ID provided</v>
      </c>
      <c r="B138" s="4" t="s">
        <v>18226</v>
      </c>
      <c r="C138" s="4" t="e">
        <v>#N/A</v>
      </c>
      <c r="D138" s="4" t="s">
        <v>18282</v>
      </c>
      <c r="E138" s="4">
        <v>2020</v>
      </c>
      <c r="F138" s="5" t="str">
        <f>IF(INDEX('4 Commercial &amp; public transport'!D$24:K$24,MATCH(E138,'4 Commercial &amp; public transport'!D$15:K$15,0))="","Null",INDEX('4 Commercial &amp; public transport'!D$24:K$24,MATCH(E138,'4 Commercial &amp; public transport'!D$15:K$15,0)))</f>
        <v>Null</v>
      </c>
    </row>
    <row r="139" spans="1:6" x14ac:dyDescent="0.25">
      <c r="A139" s="4" t="str">
        <f t="shared" si="2"/>
        <v>No PB ID provided</v>
      </c>
      <c r="B139" s="4" t="s">
        <v>18226</v>
      </c>
      <c r="C139" s="4" t="e">
        <v>#N/A</v>
      </c>
      <c r="D139" s="4" t="s">
        <v>18281</v>
      </c>
      <c r="E139" s="4">
        <v>2020</v>
      </c>
      <c r="F139" s="5" t="str">
        <f>IF(INDEX('4 Commercial &amp; public transport'!D$25:K$25,MATCH(E139,'4 Commercial &amp; public transport'!D$15:K$15,0))="","Null",INDEX('4 Commercial &amp; public transport'!D$25:K$25,MATCH(E139,'4 Commercial &amp; public transport'!D$15:K$15,0)))</f>
        <v>Null</v>
      </c>
    </row>
    <row r="140" spans="1:6" x14ac:dyDescent="0.25">
      <c r="A140" s="4" t="str">
        <f t="shared" si="2"/>
        <v>No PB ID provided</v>
      </c>
      <c r="B140" s="4" t="s">
        <v>18226</v>
      </c>
      <c r="C140" s="4" t="e">
        <v>#N/A</v>
      </c>
      <c r="D140" s="4" t="s">
        <v>18279</v>
      </c>
      <c r="E140" s="4">
        <v>2020</v>
      </c>
      <c r="F140" s="5" t="str">
        <f>IF(INDEX('4 Commercial &amp; public transport'!D$27:K$27,MATCH(E140,'4 Commercial &amp; public transport'!D$15:K$15,0))="","Null",INDEX('4 Commercial &amp; public transport'!D$27:K$27,MATCH(E140,'4 Commercial &amp; public transport'!D$15:K$15,0)))</f>
        <v>Null</v>
      </c>
    </row>
    <row r="141" spans="1:6" x14ac:dyDescent="0.25">
      <c r="A141" s="4" t="str">
        <f t="shared" si="2"/>
        <v>No PB ID provided</v>
      </c>
      <c r="B141" s="4" t="s">
        <v>18226</v>
      </c>
      <c r="C141" s="4" t="e">
        <v>#N/A</v>
      </c>
      <c r="D141" s="4" t="s">
        <v>18278</v>
      </c>
      <c r="E141" s="4">
        <v>2020</v>
      </c>
      <c r="F141" s="5" t="str">
        <f>IF(INDEX('4 Commercial &amp; public transport'!D$28:K$28,MATCH(E141,'4 Commercial &amp; public transport'!D$15:K$15,0))="","Null",INDEX('4 Commercial &amp; public transport'!D$28:K$28,MATCH(E141,'4 Commercial &amp; public transport'!D$15:K$15,0)))</f>
        <v>Null</v>
      </c>
    </row>
    <row r="142" spans="1:6" x14ac:dyDescent="0.25">
      <c r="A142" s="4" t="str">
        <f t="shared" si="2"/>
        <v>No PB ID provided</v>
      </c>
      <c r="B142" s="4" t="s">
        <v>18226</v>
      </c>
      <c r="C142" s="4" t="e">
        <v>#N/A</v>
      </c>
      <c r="D142" s="4" t="s">
        <v>18280</v>
      </c>
      <c r="E142" s="4">
        <v>2020</v>
      </c>
      <c r="F142" s="5" t="str">
        <f>IF(INDEX('4 Commercial &amp; public transport'!D$29:K$29,MATCH(E142,'4 Commercial &amp; public transport'!D$15:K$15,0))="","Null",INDEX('4 Commercial &amp; public transport'!D$29:K$29,MATCH(E142,'4 Commercial &amp; public transport'!D$15:K$15,0)))</f>
        <v>Null</v>
      </c>
    </row>
    <row r="143" spans="1:6" x14ac:dyDescent="0.25">
      <c r="A143" s="4" t="str">
        <f t="shared" si="2"/>
        <v>No PB ID provided</v>
      </c>
      <c r="B143" s="4" t="s">
        <v>18226</v>
      </c>
      <c r="C143" s="4" t="e">
        <v>#N/A</v>
      </c>
      <c r="D143" s="4" t="s">
        <v>18473</v>
      </c>
      <c r="E143" s="4">
        <v>2020</v>
      </c>
      <c r="F143" s="5" t="str">
        <f>IF(INDEX('4 Commercial &amp; public transport'!D$31:K$31,MATCH(E143,'4 Commercial &amp; public transport'!D$15:K$15,0))="","Null",INDEX('4 Commercial &amp; public transport'!D$31:K$31,MATCH(E143,'4 Commercial &amp; public transport'!D$15:K$15,0)))</f>
        <v>Null</v>
      </c>
    </row>
    <row r="144" spans="1:6" x14ac:dyDescent="0.25">
      <c r="A144" s="4" t="str">
        <f t="shared" si="2"/>
        <v>No PB ID provided</v>
      </c>
      <c r="B144" s="4" t="s">
        <v>18226</v>
      </c>
      <c r="C144" s="4" t="e">
        <v>#N/A</v>
      </c>
      <c r="D144" s="4" t="s">
        <v>18474</v>
      </c>
      <c r="E144" s="4">
        <v>2020</v>
      </c>
      <c r="F144" s="5" t="str">
        <f>IF(INDEX('4 Commercial &amp; public transport'!D$32:K$32,MATCH(E144,'4 Commercial &amp; public transport'!D$15:K$15,0))="","Null",INDEX('4 Commercial &amp; public transport'!D$32:K$32,MATCH(E144,'4 Commercial &amp; public transport'!D$15:K$15,0)))</f>
        <v>Null</v>
      </c>
    </row>
    <row r="145" spans="1:6" x14ac:dyDescent="0.25">
      <c r="A145" s="4" t="str">
        <f t="shared" si="2"/>
        <v>No PB ID provided</v>
      </c>
      <c r="B145" s="4" t="s">
        <v>18226</v>
      </c>
      <c r="C145" s="4" t="e">
        <v>#N/A</v>
      </c>
      <c r="D145" s="4" t="s">
        <v>18475</v>
      </c>
      <c r="E145" s="4">
        <v>2020</v>
      </c>
      <c r="F145" s="5" t="str">
        <f>IF(INDEX('4 Commercial &amp; public transport'!D$33:K$33,MATCH(E145,'4 Commercial &amp; public transport'!D$15:K$15,0))="","Null",INDEX('4 Commercial &amp; public transport'!D$33:K$33,MATCH(E145,'4 Commercial &amp; public transport'!D$15:K$15,0)))</f>
        <v>Null</v>
      </c>
    </row>
    <row r="146" spans="1:6" x14ac:dyDescent="0.25">
      <c r="A146" s="4" t="str">
        <f t="shared" si="2"/>
        <v>No PB ID provided</v>
      </c>
      <c r="B146" s="4" t="s">
        <v>18226</v>
      </c>
      <c r="C146" s="4" t="str">
        <f>IF('1 Declarations'!E$13="","No declaration",'1 Declarations'!E$13)</f>
        <v>No declaration</v>
      </c>
      <c r="D146" s="4" t="s">
        <v>18286</v>
      </c>
      <c r="E146" s="4">
        <v>2021</v>
      </c>
      <c r="F146" s="5" t="str">
        <f>IF(INDEX('4 Commercial &amp; public transport'!D$17:K$17,MATCH(E146,'4 Commercial &amp; public transport'!D$15:K$15,0))="","Null",INDEX('4 Commercial &amp; public transport'!D$17:K$17,MATCH(E146,'4 Commercial &amp; public transport'!D$15:K$15,0)))</f>
        <v>Null</v>
      </c>
    </row>
    <row r="147" spans="1:6" x14ac:dyDescent="0.25">
      <c r="A147" s="4" t="str">
        <f t="shared" si="2"/>
        <v>No PB ID provided</v>
      </c>
      <c r="B147" s="4" t="s">
        <v>18226</v>
      </c>
      <c r="C147" s="4" t="str">
        <f>IF('1 Declarations'!E$13="","No declaration",'1 Declarations'!E$13)</f>
        <v>No declaration</v>
      </c>
      <c r="D147" s="4" t="s">
        <v>18283</v>
      </c>
      <c r="E147" s="4">
        <v>2021</v>
      </c>
      <c r="F147" s="5" t="str">
        <f>IF(INDEX('4 Commercial &amp; public transport'!D$18:K$18,MATCH(E147,'4 Commercial &amp; public transport'!D$15:K$15,0))="","Null",INDEX('4 Commercial &amp; public transport'!D$18:K$18,MATCH(E147,'4 Commercial &amp; public transport'!D$15:K$15,0)))</f>
        <v>Null</v>
      </c>
    </row>
    <row r="148" spans="1:6" x14ac:dyDescent="0.25">
      <c r="A148" s="4" t="str">
        <f t="shared" si="2"/>
        <v>No PB ID provided</v>
      </c>
      <c r="B148" s="4" t="s">
        <v>18226</v>
      </c>
      <c r="C148" s="4" t="str">
        <f>IF('1 Declarations'!E$13="","No declaration",'1 Declarations'!E$13)</f>
        <v>No declaration</v>
      </c>
      <c r="D148" s="4" t="s">
        <v>18284</v>
      </c>
      <c r="E148" s="4">
        <v>2021</v>
      </c>
      <c r="F148" s="5" t="str">
        <f>IF(INDEX('4 Commercial &amp; public transport'!D$19:K$19,MATCH(E148,'4 Commercial &amp; public transport'!D$15:K$15,0))="","Null",INDEX('4 Commercial &amp; public transport'!D$19:K$19,MATCH(E148,'4 Commercial &amp; public transport'!D$15:K$15,0)))</f>
        <v>Null</v>
      </c>
    </row>
    <row r="149" spans="1:6" x14ac:dyDescent="0.25">
      <c r="A149" s="4" t="str">
        <f t="shared" si="2"/>
        <v>No PB ID provided</v>
      </c>
      <c r="B149" s="4" t="s">
        <v>18226</v>
      </c>
      <c r="C149" s="4" t="str">
        <f>IF('1 Declarations'!E$13="","No declaration",'1 Declarations'!E$13)</f>
        <v>No declaration</v>
      </c>
      <c r="D149" s="4" t="s">
        <v>18285</v>
      </c>
      <c r="E149" s="4">
        <v>2021</v>
      </c>
      <c r="F149" s="5" t="str">
        <f>IF(INDEX('4 Commercial &amp; public transport'!D$20:K$20,MATCH(E149,'4 Commercial &amp; public transport'!D$15:K$15,0))="","Null",INDEX('4 Commercial &amp; public transport'!D$20:K$20,MATCH(E149,'4 Commercial &amp; public transport'!D$15:K$15,0)))</f>
        <v>Null</v>
      </c>
    </row>
    <row r="150" spans="1:6" x14ac:dyDescent="0.25">
      <c r="A150" s="4" t="str">
        <f t="shared" si="2"/>
        <v>No PB ID provided</v>
      </c>
      <c r="B150" s="4" t="s">
        <v>18226</v>
      </c>
      <c r="C150" s="4" t="str">
        <f>IF('1 Declarations'!E$13="","No declaration",'1 Declarations'!E$13)</f>
        <v>No declaration</v>
      </c>
      <c r="D150" s="4" t="s">
        <v>18276</v>
      </c>
      <c r="E150" s="4">
        <v>2021</v>
      </c>
      <c r="F150" s="5" t="str">
        <f>IF(INDEX('4 Commercial &amp; public transport'!D$22:K$22,MATCH(E150,'4 Commercial &amp; public transport'!D$15:K$15,0))="","Null",INDEX('4 Commercial &amp; public transport'!D$22:K$22,MATCH(E150,'4 Commercial &amp; public transport'!D$15:K$15,0)))</f>
        <v>Null</v>
      </c>
    </row>
    <row r="151" spans="1:6" x14ac:dyDescent="0.25">
      <c r="A151" s="4" t="str">
        <f t="shared" si="2"/>
        <v>No PB ID provided</v>
      </c>
      <c r="B151" s="4" t="s">
        <v>18226</v>
      </c>
      <c r="C151" s="4" t="str">
        <f>IF('1 Declarations'!E$13="","No declaration",'1 Declarations'!E$13)</f>
        <v>No declaration</v>
      </c>
      <c r="D151" s="4" t="s">
        <v>18277</v>
      </c>
      <c r="E151" s="4">
        <v>2021</v>
      </c>
      <c r="F151" s="5" t="str">
        <f>IF(INDEX('4 Commercial &amp; public transport'!D$23:K$23,MATCH(E151,'4 Commercial &amp; public transport'!D$15:K$15,0))="","Null",INDEX('4 Commercial &amp; public transport'!D$23:K$23,MATCH(E151,'4 Commercial &amp; public transport'!D$15:K$15,0)))</f>
        <v>Null</v>
      </c>
    </row>
    <row r="152" spans="1:6" x14ac:dyDescent="0.25">
      <c r="A152" s="4" t="str">
        <f t="shared" si="2"/>
        <v>No PB ID provided</v>
      </c>
      <c r="B152" s="4" t="s">
        <v>18226</v>
      </c>
      <c r="C152" s="4" t="str">
        <f>IF('1 Declarations'!E$13="","No declaration",'1 Declarations'!E$13)</f>
        <v>No declaration</v>
      </c>
      <c r="D152" s="4" t="s">
        <v>18282</v>
      </c>
      <c r="E152" s="4">
        <v>2021</v>
      </c>
      <c r="F152" s="5" t="str">
        <f>IF(INDEX('4 Commercial &amp; public transport'!D$24:K$24,MATCH(E152,'4 Commercial &amp; public transport'!D$15:K$15,0))="","Null",INDEX('4 Commercial &amp; public transport'!D$24:K$24,MATCH(E152,'4 Commercial &amp; public transport'!D$15:K$15,0)))</f>
        <v>Null</v>
      </c>
    </row>
    <row r="153" spans="1:6" x14ac:dyDescent="0.25">
      <c r="A153" s="4" t="str">
        <f t="shared" si="2"/>
        <v>No PB ID provided</v>
      </c>
      <c r="B153" s="4" t="s">
        <v>18226</v>
      </c>
      <c r="C153" s="4" t="str">
        <f>IF('1 Declarations'!E$13="","No declaration",'1 Declarations'!E$13)</f>
        <v>No declaration</v>
      </c>
      <c r="D153" s="4" t="s">
        <v>18281</v>
      </c>
      <c r="E153" s="4">
        <v>2021</v>
      </c>
      <c r="F153" s="5" t="str">
        <f>IF(INDEX('4 Commercial &amp; public transport'!D$25:K$25,MATCH(E153,'4 Commercial &amp; public transport'!D$15:K$15,0))="","Null",INDEX('4 Commercial &amp; public transport'!D$25:K$25,MATCH(E153,'4 Commercial &amp; public transport'!D$15:K$15,0)))</f>
        <v>Null</v>
      </c>
    </row>
    <row r="154" spans="1:6" x14ac:dyDescent="0.25">
      <c r="A154" s="4" t="str">
        <f t="shared" si="2"/>
        <v>No PB ID provided</v>
      </c>
      <c r="B154" s="4" t="s">
        <v>18226</v>
      </c>
      <c r="C154" s="4" t="str">
        <f>IF('1 Declarations'!E$13="","No declaration",'1 Declarations'!E$13)</f>
        <v>No declaration</v>
      </c>
      <c r="D154" s="4" t="s">
        <v>18279</v>
      </c>
      <c r="E154" s="4">
        <v>2021</v>
      </c>
      <c r="F154" s="5" t="str">
        <f>IF(INDEX('4 Commercial &amp; public transport'!D$27:K$27,MATCH(E154,'4 Commercial &amp; public transport'!D$15:K$15,0))="","Null",INDEX('4 Commercial &amp; public transport'!D$27:K$27,MATCH(E154,'4 Commercial &amp; public transport'!D$15:K$15,0)))</f>
        <v>Null</v>
      </c>
    </row>
    <row r="155" spans="1:6" x14ac:dyDescent="0.25">
      <c r="A155" s="4" t="str">
        <f t="shared" si="2"/>
        <v>No PB ID provided</v>
      </c>
      <c r="B155" s="4" t="s">
        <v>18226</v>
      </c>
      <c r="C155" s="4" t="str">
        <f>IF('1 Declarations'!E$13="","No declaration",'1 Declarations'!E$13)</f>
        <v>No declaration</v>
      </c>
      <c r="D155" s="4" t="s">
        <v>18278</v>
      </c>
      <c r="E155" s="4">
        <v>2021</v>
      </c>
      <c r="F155" s="5" t="str">
        <f>IF(INDEX('4 Commercial &amp; public transport'!D$28:K$28,MATCH(E155,'4 Commercial &amp; public transport'!D$15:K$15,0))="","Null",INDEX('4 Commercial &amp; public transport'!D$28:K$28,MATCH(E155,'4 Commercial &amp; public transport'!D$15:K$15,0)))</f>
        <v>Null</v>
      </c>
    </row>
    <row r="156" spans="1:6" x14ac:dyDescent="0.25">
      <c r="A156" s="4" t="str">
        <f t="shared" si="2"/>
        <v>No PB ID provided</v>
      </c>
      <c r="B156" s="4" t="s">
        <v>18226</v>
      </c>
      <c r="C156" s="4" t="str">
        <f>IF('1 Declarations'!E$13="","No declaration",'1 Declarations'!E$13)</f>
        <v>No declaration</v>
      </c>
      <c r="D156" s="4" t="s">
        <v>18280</v>
      </c>
      <c r="E156" s="4">
        <v>2021</v>
      </c>
      <c r="F156" s="5" t="str">
        <f>IF(INDEX('4 Commercial &amp; public transport'!D$29:K$29,MATCH(E156,'4 Commercial &amp; public transport'!D$15:K$15,0))="","Null",INDEX('4 Commercial &amp; public transport'!D$29:K$29,MATCH(E156,'4 Commercial &amp; public transport'!D$15:K$15,0)))</f>
        <v>Null</v>
      </c>
    </row>
    <row r="157" spans="1:6" x14ac:dyDescent="0.25">
      <c r="A157" s="4" t="str">
        <f t="shared" si="2"/>
        <v>No PB ID provided</v>
      </c>
      <c r="B157" s="4" t="s">
        <v>18226</v>
      </c>
      <c r="C157" s="4" t="str">
        <f>IF('1 Declarations'!E$13="","No declaration",'1 Declarations'!E$13)</f>
        <v>No declaration</v>
      </c>
      <c r="D157" s="4" t="s">
        <v>18473</v>
      </c>
      <c r="E157" s="4">
        <v>2021</v>
      </c>
      <c r="F157" s="5" t="str">
        <f>IF(INDEX('4 Commercial &amp; public transport'!D$31:K$31,MATCH(E157,'4 Commercial &amp; public transport'!D$15:K$15,0))="","Null",INDEX('4 Commercial &amp; public transport'!D$31:K$31,MATCH(E157,'4 Commercial &amp; public transport'!D$15:K$15,0)))</f>
        <v>Null</v>
      </c>
    </row>
    <row r="158" spans="1:6" x14ac:dyDescent="0.25">
      <c r="A158" s="4" t="str">
        <f t="shared" si="2"/>
        <v>No PB ID provided</v>
      </c>
      <c r="B158" s="4" t="s">
        <v>18226</v>
      </c>
      <c r="C158" s="4" t="str">
        <f>IF('1 Declarations'!E$13="","No declaration",'1 Declarations'!E$13)</f>
        <v>No declaration</v>
      </c>
      <c r="D158" s="4" t="s">
        <v>18474</v>
      </c>
      <c r="E158" s="4">
        <v>2021</v>
      </c>
      <c r="F158" s="5" t="str">
        <f>IF(INDEX('4 Commercial &amp; public transport'!D$32:K$32,MATCH(E158,'4 Commercial &amp; public transport'!D$15:K$15,0))="","Null",INDEX('4 Commercial &amp; public transport'!D$32:K$32,MATCH(E158,'4 Commercial &amp; public transport'!D$15:K$15,0)))</f>
        <v>Null</v>
      </c>
    </row>
    <row r="159" spans="1:6" x14ac:dyDescent="0.25">
      <c r="A159" s="4" t="str">
        <f t="shared" si="2"/>
        <v>No PB ID provided</v>
      </c>
      <c r="B159" s="4" t="s">
        <v>18226</v>
      </c>
      <c r="C159" s="4" t="str">
        <f>IF('1 Declarations'!E$13="","No declaration",'1 Declarations'!E$13)</f>
        <v>No declaration</v>
      </c>
      <c r="D159" s="4" t="s">
        <v>18475</v>
      </c>
      <c r="E159" s="4">
        <v>2021</v>
      </c>
      <c r="F159" s="5" t="str">
        <f>IF(INDEX('4 Commercial &amp; public transport'!D$33:K$33,MATCH(E159,'4 Commercial &amp; public transport'!D$15:K$15,0))="","Null",INDEX('4 Commercial &amp; public transport'!D$33:K$33,MATCH(E159,'4 Commercial &amp; public transport'!D$15:K$15,0)))</f>
        <v>Null</v>
      </c>
    </row>
    <row r="160" spans="1:6" x14ac:dyDescent="0.25">
      <c r="A160" s="4" t="str">
        <f t="shared" si="2"/>
        <v>No PB ID provided</v>
      </c>
      <c r="B160" s="4" t="s">
        <v>18226</v>
      </c>
      <c r="C160" s="4" t="e">
        <v>#N/A</v>
      </c>
      <c r="D160" s="4" t="s">
        <v>18286</v>
      </c>
      <c r="E160" s="4">
        <v>2022</v>
      </c>
      <c r="F160" s="5" t="str">
        <f>IF(INDEX('4 Commercial &amp; public transport'!D$17:K$17,MATCH(E160,'4 Commercial &amp; public transport'!D$15:K$15,0))="","Null",INDEX('4 Commercial &amp; public transport'!D$17:K$17,MATCH(E160,'4 Commercial &amp; public transport'!D$15:K$15,0)))</f>
        <v>Null</v>
      </c>
    </row>
    <row r="161" spans="1:6" x14ac:dyDescent="0.25">
      <c r="A161" s="4" t="str">
        <f t="shared" si="2"/>
        <v>No PB ID provided</v>
      </c>
      <c r="B161" s="4" t="s">
        <v>18226</v>
      </c>
      <c r="C161" s="4" t="e">
        <v>#N/A</v>
      </c>
      <c r="D161" s="4" t="s">
        <v>18283</v>
      </c>
      <c r="E161" s="4">
        <v>2022</v>
      </c>
      <c r="F161" s="5" t="str">
        <f>IF(INDEX('4 Commercial &amp; public transport'!D$18:K$18,MATCH(E161,'4 Commercial &amp; public transport'!D$15:K$15,0))="","Null",INDEX('4 Commercial &amp; public transport'!D$18:K$18,MATCH(E161,'4 Commercial &amp; public transport'!D$15:K$15,0)))</f>
        <v>Null</v>
      </c>
    </row>
    <row r="162" spans="1:6" x14ac:dyDescent="0.25">
      <c r="A162" s="4" t="str">
        <f t="shared" si="2"/>
        <v>No PB ID provided</v>
      </c>
      <c r="B162" s="4" t="s">
        <v>18226</v>
      </c>
      <c r="C162" s="4" t="e">
        <v>#N/A</v>
      </c>
      <c r="D162" s="4" t="s">
        <v>18284</v>
      </c>
      <c r="E162" s="4">
        <v>2022</v>
      </c>
      <c r="F162" s="5" t="str">
        <f>IF(INDEX('4 Commercial &amp; public transport'!D$19:K$19,MATCH(E162,'4 Commercial &amp; public transport'!D$15:K$15,0))="","Null",INDEX('4 Commercial &amp; public transport'!D$19:K$19,MATCH(E162,'4 Commercial &amp; public transport'!D$15:K$15,0)))</f>
        <v>Null</v>
      </c>
    </row>
    <row r="163" spans="1:6" x14ac:dyDescent="0.25">
      <c r="A163" s="4" t="str">
        <f t="shared" si="2"/>
        <v>No PB ID provided</v>
      </c>
      <c r="B163" s="4" t="s">
        <v>18226</v>
      </c>
      <c r="C163" s="4" t="e">
        <v>#N/A</v>
      </c>
      <c r="D163" s="4" t="s">
        <v>18285</v>
      </c>
      <c r="E163" s="4">
        <v>2022</v>
      </c>
      <c r="F163" s="5" t="str">
        <f>IF(INDEX('4 Commercial &amp; public transport'!D$20:K$20,MATCH(E163,'4 Commercial &amp; public transport'!D$15:K$15,0))="","Null",INDEX('4 Commercial &amp; public transport'!D$20:K$20,MATCH(E163,'4 Commercial &amp; public transport'!D$15:K$15,0)))</f>
        <v>Null</v>
      </c>
    </row>
    <row r="164" spans="1:6" x14ac:dyDescent="0.25">
      <c r="A164" s="4" t="str">
        <f t="shared" si="2"/>
        <v>No PB ID provided</v>
      </c>
      <c r="B164" s="4" t="s">
        <v>18226</v>
      </c>
      <c r="C164" s="4" t="e">
        <v>#N/A</v>
      </c>
      <c r="D164" s="4" t="s">
        <v>18276</v>
      </c>
      <c r="E164" s="4">
        <v>2022</v>
      </c>
      <c r="F164" s="5" t="str">
        <f>IF(INDEX('4 Commercial &amp; public transport'!D$22:K$22,MATCH(E164,'4 Commercial &amp; public transport'!D$15:K$15,0))="","Null",INDEX('4 Commercial &amp; public transport'!D$22:K$22,MATCH(E164,'4 Commercial &amp; public transport'!D$15:K$15,0)))</f>
        <v>Null</v>
      </c>
    </row>
    <row r="165" spans="1:6" x14ac:dyDescent="0.25">
      <c r="A165" s="4" t="str">
        <f t="shared" si="2"/>
        <v>No PB ID provided</v>
      </c>
      <c r="B165" s="4" t="s">
        <v>18226</v>
      </c>
      <c r="C165" s="4" t="e">
        <v>#N/A</v>
      </c>
      <c r="D165" s="4" t="s">
        <v>18277</v>
      </c>
      <c r="E165" s="4">
        <v>2022</v>
      </c>
      <c r="F165" s="5" t="str">
        <f>IF(INDEX('4 Commercial &amp; public transport'!D$23:K$23,MATCH(E165,'4 Commercial &amp; public transport'!D$15:K$15,0))="","Null",INDEX('4 Commercial &amp; public transport'!D$23:K$23,MATCH(E165,'4 Commercial &amp; public transport'!D$15:K$15,0)))</f>
        <v>Null</v>
      </c>
    </row>
    <row r="166" spans="1:6" x14ac:dyDescent="0.25">
      <c r="A166" s="4" t="str">
        <f t="shared" si="2"/>
        <v>No PB ID provided</v>
      </c>
      <c r="B166" s="4" t="s">
        <v>18226</v>
      </c>
      <c r="C166" s="4" t="e">
        <v>#N/A</v>
      </c>
      <c r="D166" s="4" t="s">
        <v>18282</v>
      </c>
      <c r="E166" s="4">
        <v>2022</v>
      </c>
      <c r="F166" s="5" t="str">
        <f>IF(INDEX('4 Commercial &amp; public transport'!D$24:K$24,MATCH(E166,'4 Commercial &amp; public transport'!D$15:K$15,0))="","Null",INDEX('4 Commercial &amp; public transport'!D$24:K$24,MATCH(E166,'4 Commercial &amp; public transport'!D$15:K$15,0)))</f>
        <v>Null</v>
      </c>
    </row>
    <row r="167" spans="1:6" x14ac:dyDescent="0.25">
      <c r="A167" s="4" t="str">
        <f t="shared" si="2"/>
        <v>No PB ID provided</v>
      </c>
      <c r="B167" s="4" t="s">
        <v>18226</v>
      </c>
      <c r="C167" s="4" t="e">
        <v>#N/A</v>
      </c>
      <c r="D167" s="4" t="s">
        <v>18281</v>
      </c>
      <c r="E167" s="4">
        <v>2022</v>
      </c>
      <c r="F167" s="5" t="str">
        <f>IF(INDEX('4 Commercial &amp; public transport'!D$25:K$25,MATCH(E167,'4 Commercial &amp; public transport'!D$15:K$15,0))="","Null",INDEX('4 Commercial &amp; public transport'!D$25:K$25,MATCH(E167,'4 Commercial &amp; public transport'!D$15:K$15,0)))</f>
        <v>Null</v>
      </c>
    </row>
    <row r="168" spans="1:6" x14ac:dyDescent="0.25">
      <c r="A168" s="4" t="str">
        <f t="shared" si="2"/>
        <v>No PB ID provided</v>
      </c>
      <c r="B168" s="4" t="s">
        <v>18226</v>
      </c>
      <c r="C168" s="4" t="e">
        <v>#N/A</v>
      </c>
      <c r="D168" s="4" t="s">
        <v>18279</v>
      </c>
      <c r="E168" s="4">
        <v>2022</v>
      </c>
      <c r="F168" s="5" t="str">
        <f>IF(INDEX('4 Commercial &amp; public transport'!D$27:K$27,MATCH(E168,'4 Commercial &amp; public transport'!D$15:K$15,0))="","Null",INDEX('4 Commercial &amp; public transport'!D$27:K$27,MATCH(E168,'4 Commercial &amp; public transport'!D$15:K$15,0)))</f>
        <v>Null</v>
      </c>
    </row>
    <row r="169" spans="1:6" x14ac:dyDescent="0.25">
      <c r="A169" s="4" t="str">
        <f t="shared" si="2"/>
        <v>No PB ID provided</v>
      </c>
      <c r="B169" s="4" t="s">
        <v>18226</v>
      </c>
      <c r="C169" s="4" t="e">
        <v>#N/A</v>
      </c>
      <c r="D169" s="4" t="s">
        <v>18278</v>
      </c>
      <c r="E169" s="4">
        <v>2022</v>
      </c>
      <c r="F169" s="5" t="str">
        <f>IF(INDEX('4 Commercial &amp; public transport'!D$28:K$28,MATCH(E169,'4 Commercial &amp; public transport'!D$15:K$15,0))="","Null",INDEX('4 Commercial &amp; public transport'!D$28:K$28,MATCH(E169,'4 Commercial &amp; public transport'!D$15:K$15,0)))</f>
        <v>Null</v>
      </c>
    </row>
    <row r="170" spans="1:6" x14ac:dyDescent="0.25">
      <c r="A170" s="4" t="str">
        <f t="shared" si="2"/>
        <v>No PB ID provided</v>
      </c>
      <c r="B170" s="4" t="s">
        <v>18226</v>
      </c>
      <c r="C170" s="4" t="e">
        <v>#N/A</v>
      </c>
      <c r="D170" s="4" t="s">
        <v>18280</v>
      </c>
      <c r="E170" s="4">
        <v>2022</v>
      </c>
      <c r="F170" s="5" t="str">
        <f>IF(INDEX('4 Commercial &amp; public transport'!D$29:K$29,MATCH(E170,'4 Commercial &amp; public transport'!D$15:K$15,0))="","Null",INDEX('4 Commercial &amp; public transport'!D$29:K$29,MATCH(E170,'4 Commercial &amp; public transport'!D$15:K$15,0)))</f>
        <v>Null</v>
      </c>
    </row>
    <row r="171" spans="1:6" x14ac:dyDescent="0.25">
      <c r="A171" s="4" t="str">
        <f t="shared" si="2"/>
        <v>No PB ID provided</v>
      </c>
      <c r="B171" s="4" t="s">
        <v>18226</v>
      </c>
      <c r="C171" s="4" t="e">
        <v>#N/A</v>
      </c>
      <c r="D171" s="4" t="s">
        <v>18473</v>
      </c>
      <c r="E171" s="4">
        <v>2022</v>
      </c>
      <c r="F171" s="5" t="str">
        <f>IF(INDEX('4 Commercial &amp; public transport'!D$31:K$31,MATCH(E171,'4 Commercial &amp; public transport'!D$15:K$15,0))="","Null",INDEX('4 Commercial &amp; public transport'!D$31:K$31,MATCH(E171,'4 Commercial &amp; public transport'!D$15:K$15,0)))</f>
        <v>Null</v>
      </c>
    </row>
    <row r="172" spans="1:6" x14ac:dyDescent="0.25">
      <c r="A172" s="4" t="str">
        <f t="shared" si="2"/>
        <v>No PB ID provided</v>
      </c>
      <c r="B172" s="4" t="s">
        <v>18226</v>
      </c>
      <c r="C172" s="4" t="e">
        <v>#N/A</v>
      </c>
      <c r="D172" s="4" t="s">
        <v>18474</v>
      </c>
      <c r="E172" s="4">
        <v>2022</v>
      </c>
      <c r="F172" s="5" t="str">
        <f>IF(INDEX('4 Commercial &amp; public transport'!D$32:K$32,MATCH(E172,'4 Commercial &amp; public transport'!D$15:K$15,0))="","Null",INDEX('4 Commercial &amp; public transport'!D$32:K$32,MATCH(E172,'4 Commercial &amp; public transport'!D$15:K$15,0)))</f>
        <v>Null</v>
      </c>
    </row>
    <row r="173" spans="1:6" x14ac:dyDescent="0.25">
      <c r="A173" s="4" t="str">
        <f t="shared" si="2"/>
        <v>No PB ID provided</v>
      </c>
      <c r="B173" s="4" t="s">
        <v>18226</v>
      </c>
      <c r="C173" s="4" t="e">
        <v>#N/A</v>
      </c>
      <c r="D173" s="4" t="s">
        <v>18475</v>
      </c>
      <c r="E173" s="4">
        <v>2022</v>
      </c>
      <c r="F173" s="5" t="str">
        <f>IF(INDEX('4 Commercial &amp; public transport'!D$33:K$33,MATCH(E173,'4 Commercial &amp; public transport'!D$15:K$15,0))="","Null",INDEX('4 Commercial &amp; public transport'!D$33:K$33,MATCH(E173,'4 Commercial &amp; public transport'!D$15:K$15,0)))</f>
        <v>Null</v>
      </c>
    </row>
    <row r="174" spans="1:6" x14ac:dyDescent="0.25">
      <c r="A174" s="4" t="str">
        <f t="shared" si="2"/>
        <v>No PB ID provided</v>
      </c>
      <c r="B174" s="4" t="s">
        <v>18226</v>
      </c>
      <c r="C174" s="4" t="e">
        <v>#N/A</v>
      </c>
      <c r="D174" s="4" t="s">
        <v>18286</v>
      </c>
      <c r="E174" s="4">
        <v>2023</v>
      </c>
      <c r="F174" s="5" t="str">
        <f>IF(INDEX('4 Commercial &amp; public transport'!D$17:K$17,MATCH(E174,'4 Commercial &amp; public transport'!D$15:K$15,0))="","Null",INDEX('4 Commercial &amp; public transport'!D$17:K$17,MATCH(E174,'4 Commercial &amp; public transport'!D$15:K$15,0)))</f>
        <v>Null</v>
      </c>
    </row>
    <row r="175" spans="1:6" x14ac:dyDescent="0.25">
      <c r="A175" s="4" t="str">
        <f t="shared" si="2"/>
        <v>No PB ID provided</v>
      </c>
      <c r="B175" s="4" t="s">
        <v>18226</v>
      </c>
      <c r="C175" s="4" t="e">
        <v>#N/A</v>
      </c>
      <c r="D175" s="4" t="s">
        <v>18283</v>
      </c>
      <c r="E175" s="4">
        <v>2023</v>
      </c>
      <c r="F175" s="5" t="str">
        <f>IF(INDEX('4 Commercial &amp; public transport'!D$18:K$18,MATCH(E175,'4 Commercial &amp; public transport'!D$15:K$15,0))="","Null",INDEX('4 Commercial &amp; public transport'!D$18:K$18,MATCH(E175,'4 Commercial &amp; public transport'!D$15:K$15,0)))</f>
        <v>Null</v>
      </c>
    </row>
    <row r="176" spans="1:6" x14ac:dyDescent="0.25">
      <c r="A176" s="4" t="str">
        <f t="shared" si="2"/>
        <v>No PB ID provided</v>
      </c>
      <c r="B176" s="4" t="s">
        <v>18226</v>
      </c>
      <c r="C176" s="4" t="e">
        <v>#N/A</v>
      </c>
      <c r="D176" s="4" t="s">
        <v>18284</v>
      </c>
      <c r="E176" s="4">
        <v>2023</v>
      </c>
      <c r="F176" s="5" t="str">
        <f>IF(INDEX('4 Commercial &amp; public transport'!D$19:K$19,MATCH(E176,'4 Commercial &amp; public transport'!D$15:K$15,0))="","Null",INDEX('4 Commercial &amp; public transport'!D$19:K$19,MATCH(E176,'4 Commercial &amp; public transport'!D$15:K$15,0)))</f>
        <v>Null</v>
      </c>
    </row>
    <row r="177" spans="1:6" x14ac:dyDescent="0.25">
      <c r="A177" s="4" t="str">
        <f t="shared" si="2"/>
        <v>No PB ID provided</v>
      </c>
      <c r="B177" s="4" t="s">
        <v>18226</v>
      </c>
      <c r="C177" s="4" t="e">
        <v>#N/A</v>
      </c>
      <c r="D177" s="4" t="s">
        <v>18285</v>
      </c>
      <c r="E177" s="4">
        <v>2023</v>
      </c>
      <c r="F177" s="5" t="str">
        <f>IF(INDEX('4 Commercial &amp; public transport'!D$20:K$20,MATCH(E177,'4 Commercial &amp; public transport'!D$15:K$15,0))="","Null",INDEX('4 Commercial &amp; public transport'!D$20:K$20,MATCH(E177,'4 Commercial &amp; public transport'!D$15:K$15,0)))</f>
        <v>Null</v>
      </c>
    </row>
    <row r="178" spans="1:6" x14ac:dyDescent="0.25">
      <c r="A178" s="4" t="str">
        <f t="shared" si="2"/>
        <v>No PB ID provided</v>
      </c>
      <c r="B178" s="4" t="s">
        <v>18226</v>
      </c>
      <c r="C178" s="4" t="e">
        <v>#N/A</v>
      </c>
      <c r="D178" s="4" t="s">
        <v>18276</v>
      </c>
      <c r="E178" s="4">
        <v>2023</v>
      </c>
      <c r="F178" s="5" t="str">
        <f>IF(INDEX('4 Commercial &amp; public transport'!D$22:K$22,MATCH(E178,'4 Commercial &amp; public transport'!D$15:K$15,0))="","Null",INDEX('4 Commercial &amp; public transport'!D$22:K$22,MATCH(E178,'4 Commercial &amp; public transport'!D$15:K$15,0)))</f>
        <v>Null</v>
      </c>
    </row>
    <row r="179" spans="1:6" x14ac:dyDescent="0.25">
      <c r="A179" s="4" t="str">
        <f t="shared" si="2"/>
        <v>No PB ID provided</v>
      </c>
      <c r="B179" s="4" t="s">
        <v>18226</v>
      </c>
      <c r="C179" s="4" t="e">
        <v>#N/A</v>
      </c>
      <c r="D179" s="4" t="s">
        <v>18277</v>
      </c>
      <c r="E179" s="4">
        <v>2023</v>
      </c>
      <c r="F179" s="5" t="str">
        <f>IF(INDEX('4 Commercial &amp; public transport'!D$23:K$23,MATCH(E179,'4 Commercial &amp; public transport'!D$15:K$15,0))="","Null",INDEX('4 Commercial &amp; public transport'!D$23:K$23,MATCH(E179,'4 Commercial &amp; public transport'!D$15:K$15,0)))</f>
        <v>Null</v>
      </c>
    </row>
    <row r="180" spans="1:6" x14ac:dyDescent="0.25">
      <c r="A180" s="4" t="str">
        <f t="shared" si="2"/>
        <v>No PB ID provided</v>
      </c>
      <c r="B180" s="4" t="s">
        <v>18226</v>
      </c>
      <c r="C180" s="4" t="e">
        <v>#N/A</v>
      </c>
      <c r="D180" s="4" t="s">
        <v>18282</v>
      </c>
      <c r="E180" s="4">
        <v>2023</v>
      </c>
      <c r="F180" s="5" t="str">
        <f>IF(INDEX('4 Commercial &amp; public transport'!D$24:K$24,MATCH(E180,'4 Commercial &amp; public transport'!D$15:K$15,0))="","Null",INDEX('4 Commercial &amp; public transport'!D$24:K$24,MATCH(E180,'4 Commercial &amp; public transport'!D$15:K$15,0)))</f>
        <v>Null</v>
      </c>
    </row>
    <row r="181" spans="1:6" x14ac:dyDescent="0.25">
      <c r="A181" s="4" t="str">
        <f t="shared" si="2"/>
        <v>No PB ID provided</v>
      </c>
      <c r="B181" s="4" t="s">
        <v>18226</v>
      </c>
      <c r="C181" s="4" t="e">
        <v>#N/A</v>
      </c>
      <c r="D181" s="4" t="s">
        <v>18281</v>
      </c>
      <c r="E181" s="4">
        <v>2023</v>
      </c>
      <c r="F181" s="5" t="str">
        <f>IF(INDEX('4 Commercial &amp; public transport'!D$25:K$25,MATCH(E181,'4 Commercial &amp; public transport'!D$15:K$15,0))="","Null",INDEX('4 Commercial &amp; public transport'!D$25:K$25,MATCH(E181,'4 Commercial &amp; public transport'!D$15:K$15,0)))</f>
        <v>Null</v>
      </c>
    </row>
    <row r="182" spans="1:6" x14ac:dyDescent="0.25">
      <c r="A182" s="4" t="str">
        <f t="shared" si="2"/>
        <v>No PB ID provided</v>
      </c>
      <c r="B182" s="4" t="s">
        <v>18226</v>
      </c>
      <c r="C182" s="4" t="e">
        <v>#N/A</v>
      </c>
      <c r="D182" s="4" t="s">
        <v>18279</v>
      </c>
      <c r="E182" s="4">
        <v>2023</v>
      </c>
      <c r="F182" s="5" t="str">
        <f>IF(INDEX('4 Commercial &amp; public transport'!D$27:K$27,MATCH(E182,'4 Commercial &amp; public transport'!D$15:K$15,0))="","Null",INDEX('4 Commercial &amp; public transport'!D$27:K$27,MATCH(E182,'4 Commercial &amp; public transport'!D$15:K$15,0)))</f>
        <v>Null</v>
      </c>
    </row>
    <row r="183" spans="1:6" x14ac:dyDescent="0.25">
      <c r="A183" s="4" t="str">
        <f t="shared" si="2"/>
        <v>No PB ID provided</v>
      </c>
      <c r="B183" s="4" t="s">
        <v>18226</v>
      </c>
      <c r="C183" s="4" t="e">
        <v>#N/A</v>
      </c>
      <c r="D183" s="4" t="s">
        <v>18278</v>
      </c>
      <c r="E183" s="4">
        <v>2023</v>
      </c>
      <c r="F183" s="5" t="str">
        <f>IF(INDEX('4 Commercial &amp; public transport'!D$28:K$28,MATCH(E183,'4 Commercial &amp; public transport'!D$15:K$15,0))="","Null",INDEX('4 Commercial &amp; public transport'!D$28:K$28,MATCH(E183,'4 Commercial &amp; public transport'!D$15:K$15,0)))</f>
        <v>Null</v>
      </c>
    </row>
    <row r="184" spans="1:6" x14ac:dyDescent="0.25">
      <c r="A184" s="4" t="str">
        <f t="shared" si="2"/>
        <v>No PB ID provided</v>
      </c>
      <c r="B184" s="4" t="s">
        <v>18226</v>
      </c>
      <c r="C184" s="4" t="e">
        <v>#N/A</v>
      </c>
      <c r="D184" s="4" t="s">
        <v>18280</v>
      </c>
      <c r="E184" s="4">
        <v>2023</v>
      </c>
      <c r="F184" s="5" t="str">
        <f>IF(INDEX('4 Commercial &amp; public transport'!D$29:K$29,MATCH(E184,'4 Commercial &amp; public transport'!D$15:K$15,0))="","Null",INDEX('4 Commercial &amp; public transport'!D$29:K$29,MATCH(E184,'4 Commercial &amp; public transport'!D$15:K$15,0)))</f>
        <v>Null</v>
      </c>
    </row>
    <row r="185" spans="1:6" x14ac:dyDescent="0.25">
      <c r="A185" s="4" t="str">
        <f t="shared" si="2"/>
        <v>No PB ID provided</v>
      </c>
      <c r="B185" s="4" t="s">
        <v>18226</v>
      </c>
      <c r="C185" s="4" t="e">
        <v>#N/A</v>
      </c>
      <c r="D185" s="4" t="s">
        <v>18473</v>
      </c>
      <c r="E185" s="4">
        <v>2023</v>
      </c>
      <c r="F185" s="5" t="str">
        <f>IF(INDEX('4 Commercial &amp; public transport'!D$31:K$31,MATCH(E185,'4 Commercial &amp; public transport'!D$15:K$15,0))="","Null",INDEX('4 Commercial &amp; public transport'!D$31:K$31,MATCH(E185,'4 Commercial &amp; public transport'!D$15:K$15,0)))</f>
        <v>Null</v>
      </c>
    </row>
    <row r="186" spans="1:6" x14ac:dyDescent="0.25">
      <c r="A186" s="4" t="str">
        <f t="shared" si="2"/>
        <v>No PB ID provided</v>
      </c>
      <c r="B186" s="4" t="s">
        <v>18226</v>
      </c>
      <c r="C186" s="4" t="e">
        <v>#N/A</v>
      </c>
      <c r="D186" s="4" t="s">
        <v>18474</v>
      </c>
      <c r="E186" s="4">
        <v>2023</v>
      </c>
      <c r="F186" s="5" t="str">
        <f>IF(INDEX('4 Commercial &amp; public transport'!D$32:K$32,MATCH(E186,'4 Commercial &amp; public transport'!D$15:K$15,0))="","Null",INDEX('4 Commercial &amp; public transport'!D$32:K$32,MATCH(E186,'4 Commercial &amp; public transport'!D$15:K$15,0)))</f>
        <v>Null</v>
      </c>
    </row>
    <row r="187" spans="1:6" x14ac:dyDescent="0.25">
      <c r="A187" s="4" t="str">
        <f t="shared" si="2"/>
        <v>No PB ID provided</v>
      </c>
      <c r="B187" s="4" t="s">
        <v>18226</v>
      </c>
      <c r="C187" s="4" t="e">
        <v>#N/A</v>
      </c>
      <c r="D187" s="4" t="s">
        <v>18475</v>
      </c>
      <c r="E187" s="4">
        <v>2023</v>
      </c>
      <c r="F187" s="5" t="str">
        <f>IF(INDEX('4 Commercial &amp; public transport'!D$33:K$33,MATCH(E187,'4 Commercial &amp; public transport'!D$15:K$15,0))="","Null",INDEX('4 Commercial &amp; public transport'!D$33:K$33,MATCH(E187,'4 Commercial &amp; public transport'!D$15:K$15,0)))</f>
        <v>Null</v>
      </c>
    </row>
  </sheetData>
  <autoFilter ref="A3:F184" xr:uid="{86A72705-3BB4-4506-AD53-5605D25964CB}"/>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EA461-4EE0-41AF-AA38-50C7A47E9273}">
  <sheetPr>
    <tabColor rgb="FFC00000"/>
  </sheetPr>
  <dimension ref="A1:M3050"/>
  <sheetViews>
    <sheetView showGridLines="0" workbookViewId="0">
      <pane ySplit="3" topLeftCell="A4" activePane="bottomLeft" state="frozen"/>
      <selection activeCell="C49" sqref="C49"/>
      <selection pane="bottomLeft" activeCell="C49" sqref="C49"/>
    </sheetView>
  </sheetViews>
  <sheetFormatPr defaultRowHeight="15" x14ac:dyDescent="0.25"/>
  <cols>
    <col min="1" max="1" width="13" customWidth="1"/>
    <col min="2" max="2" width="17.7109375" customWidth="1"/>
    <col min="3" max="3" width="20" customWidth="1"/>
    <col min="4" max="4" width="10.140625" customWidth="1"/>
    <col min="5" max="5" width="12.140625" customWidth="1"/>
    <col min="6" max="6" width="28.5703125" customWidth="1"/>
    <col min="7" max="7" width="12.140625" customWidth="1"/>
    <col min="8" max="8" width="28.5703125" customWidth="1"/>
    <col min="9" max="9" width="12.140625" customWidth="1"/>
    <col min="10" max="10" width="16.28515625" customWidth="1"/>
    <col min="11" max="11" width="14.140625" customWidth="1"/>
    <col min="13" max="13" width="18.28515625" customWidth="1"/>
  </cols>
  <sheetData>
    <row r="1" spans="1:13" s="1" customFormat="1" ht="37.5" customHeight="1" x14ac:dyDescent="0.25">
      <c r="A1" s="27" t="s">
        <v>18247</v>
      </c>
      <c r="B1" s="27"/>
      <c r="C1" s="27"/>
      <c r="D1" s="27"/>
      <c r="E1" s="27"/>
      <c r="F1" s="28"/>
      <c r="G1" s="28"/>
      <c r="H1" s="28"/>
      <c r="I1" s="28"/>
      <c r="J1" s="28"/>
      <c r="K1" s="28"/>
      <c r="L1" s="28"/>
      <c r="M1" s="28"/>
    </row>
    <row r="2" spans="1:13" s="1" customFormat="1" ht="15" customHeight="1" x14ac:dyDescent="0.25"/>
    <row r="3" spans="1:13" ht="36" x14ac:dyDescent="0.25">
      <c r="A3" s="33" t="s">
        <v>17521</v>
      </c>
      <c r="B3" s="33" t="s">
        <v>18517</v>
      </c>
      <c r="C3" s="33" t="s">
        <v>18299</v>
      </c>
      <c r="D3" s="33" t="s">
        <v>18243</v>
      </c>
      <c r="E3" s="32" t="s">
        <v>8421</v>
      </c>
      <c r="F3" s="34" t="s">
        <v>8425</v>
      </c>
      <c r="G3" s="34" t="s">
        <v>18300</v>
      </c>
      <c r="H3" s="34" t="s">
        <v>8424</v>
      </c>
      <c r="I3" s="34" t="s">
        <v>18301</v>
      </c>
      <c r="J3" s="34" t="s">
        <v>8423</v>
      </c>
      <c r="K3" s="32" t="s">
        <v>8422</v>
      </c>
      <c r="L3" s="32" t="s">
        <v>8426</v>
      </c>
      <c r="M3" s="32" t="s">
        <v>18234</v>
      </c>
    </row>
    <row r="4" spans="1:13" x14ac:dyDescent="0.25">
      <c r="A4" s="4" t="str">
        <f>IF(pb_id="","No PB ID provided",pb_id)</f>
        <v>No PB ID provided</v>
      </c>
      <c r="B4" s="4" t="str">
        <f>IF('1 Declarations'!E$12="","No declaration",'1 Declarations'!E$12)</f>
        <v>No declaration</v>
      </c>
      <c r="C4" s="4" t="s">
        <v>18298</v>
      </c>
      <c r="D4" s="4" t="s">
        <v>18303</v>
      </c>
      <c r="E4" s="4" t="str">
        <f>IF('3(b) Flights | manual entry'!A634="","Null",'3(b) Flights | manual entry'!A634)</f>
        <v>Null</v>
      </c>
      <c r="F4" s="4" t="str">
        <f>IF('3(b) Flights | manual entry'!C634="","Null",'3(b) Flights | manual entry'!C634)</f>
        <v>Null</v>
      </c>
      <c r="G4" s="4" t="str">
        <f>IF('3(b) Flights | manual entry'!D634="","Null",'3(b) Flights | manual entry'!D634)</f>
        <v>Null</v>
      </c>
      <c r="H4" s="4" t="str">
        <f>IF('3(b) Flights | manual entry'!E634="","Null",'3(b) Flights | manual entry'!E634)</f>
        <v>Null</v>
      </c>
      <c r="I4" s="4" t="str">
        <f>IF('3(b) Flights | manual entry'!F634="","Null",'3(b) Flights | manual entry'!F634)</f>
        <v>Null</v>
      </c>
      <c r="J4" s="4" t="str">
        <f>IF('3(b) Flights | manual entry'!G634="","Null",'3(b) Flights | manual entry'!G634)</f>
        <v>Null</v>
      </c>
      <c r="K4" s="4" t="str">
        <f>IF('3(b) Flights | manual entry'!H634="","Null",'3(b) Flights | manual entry'!H634)</f>
        <v>Null</v>
      </c>
      <c r="L4" s="5" t="str">
        <f>IF('3(b) Flights | manual entry'!I634="","Null",'3(b) Flights | manual entry'!I634)</f>
        <v>Null</v>
      </c>
      <c r="M4" s="16" t="str">
        <f>IF('3(b) Flights | manual entry'!J634="","Null",'3(b) Flights | manual entry'!J634)</f>
        <v>Null</v>
      </c>
    </row>
    <row r="5" spans="1:13" x14ac:dyDescent="0.25">
      <c r="A5" s="4" t="str">
        <f>A4</f>
        <v>No PB ID provided</v>
      </c>
      <c r="B5" s="4" t="str">
        <f>B4</f>
        <v>No declaration</v>
      </c>
      <c r="C5" s="4" t="s">
        <v>18298</v>
      </c>
      <c r="D5" s="4" t="s">
        <v>18303</v>
      </c>
      <c r="E5" s="4" t="str">
        <f>IF('3(b) Flights | manual entry'!A635="","Null",'3(b) Flights | manual entry'!A635)</f>
        <v>Null</v>
      </c>
      <c r="F5" s="4" t="str">
        <f>IF('3(b) Flights | manual entry'!C635="","Null",'3(b) Flights | manual entry'!C635)</f>
        <v>Null</v>
      </c>
      <c r="G5" s="4" t="str">
        <f>IF('3(b) Flights | manual entry'!D635="","Null",'3(b) Flights | manual entry'!D635)</f>
        <v>Null</v>
      </c>
      <c r="H5" s="4" t="str">
        <f>IF('3(b) Flights | manual entry'!E635="","Null",'3(b) Flights | manual entry'!E635)</f>
        <v>Null</v>
      </c>
      <c r="I5" s="4" t="str">
        <f>IF('3(b) Flights | manual entry'!F635="","Null",'3(b) Flights | manual entry'!F635)</f>
        <v>Null</v>
      </c>
      <c r="J5" s="4" t="str">
        <f>IF('3(b) Flights | manual entry'!G635="","Null",'3(b) Flights | manual entry'!G635)</f>
        <v>Null</v>
      </c>
      <c r="K5" s="4" t="str">
        <f>IF('3(b) Flights | manual entry'!H635="","Null",'3(b) Flights | manual entry'!H635)</f>
        <v>Null</v>
      </c>
      <c r="L5" s="5" t="str">
        <f>IF('3(b) Flights | manual entry'!I635="","Null",'3(b) Flights | manual entry'!I635)</f>
        <v>Null</v>
      </c>
      <c r="M5" s="16" t="str">
        <f>IF('3(b) Flights | manual entry'!J635="","Null",'3(b) Flights | manual entry'!J635)</f>
        <v>Null</v>
      </c>
    </row>
    <row r="6" spans="1:13" x14ac:dyDescent="0.25">
      <c r="A6" s="4" t="str">
        <f t="shared" ref="A6:A69" si="0">A5</f>
        <v>No PB ID provided</v>
      </c>
      <c r="B6" s="4" t="str">
        <f t="shared" ref="B6:B69" si="1">B5</f>
        <v>No declaration</v>
      </c>
      <c r="C6" s="4" t="s">
        <v>18298</v>
      </c>
      <c r="D6" s="4" t="s">
        <v>18303</v>
      </c>
      <c r="E6" s="4" t="str">
        <f>IF('3(b) Flights | manual entry'!A636="","Null",'3(b) Flights | manual entry'!A636)</f>
        <v>Null</v>
      </c>
      <c r="F6" s="4" t="str">
        <f>IF('3(b) Flights | manual entry'!C636="","Null",'3(b) Flights | manual entry'!C636)</f>
        <v>Null</v>
      </c>
      <c r="G6" s="4" t="str">
        <f>IF('3(b) Flights | manual entry'!D636="","Null",'3(b) Flights | manual entry'!D636)</f>
        <v>Null</v>
      </c>
      <c r="H6" s="4" t="str">
        <f>IF('3(b) Flights | manual entry'!E636="","Null",'3(b) Flights | manual entry'!E636)</f>
        <v>Null</v>
      </c>
      <c r="I6" s="4" t="str">
        <f>IF('3(b) Flights | manual entry'!F636="","Null",'3(b) Flights | manual entry'!F636)</f>
        <v>Null</v>
      </c>
      <c r="J6" s="4" t="str">
        <f>IF('3(b) Flights | manual entry'!G636="","Null",'3(b) Flights | manual entry'!G636)</f>
        <v>Null</v>
      </c>
      <c r="K6" s="4" t="str">
        <f>IF('3(b) Flights | manual entry'!H636="","Null",'3(b) Flights | manual entry'!H636)</f>
        <v>Null</v>
      </c>
      <c r="L6" s="5" t="str">
        <f>IF('3(b) Flights | manual entry'!I636="","Null",'3(b) Flights | manual entry'!I636)</f>
        <v>Null</v>
      </c>
      <c r="M6" s="16" t="str">
        <f>IF('3(b) Flights | manual entry'!J636="","Null",'3(b) Flights | manual entry'!J636)</f>
        <v>Null</v>
      </c>
    </row>
    <row r="7" spans="1:13" x14ac:dyDescent="0.25">
      <c r="A7" s="4" t="str">
        <f t="shared" si="0"/>
        <v>No PB ID provided</v>
      </c>
      <c r="B7" s="4" t="str">
        <f t="shared" si="1"/>
        <v>No declaration</v>
      </c>
      <c r="C7" s="4" t="s">
        <v>18298</v>
      </c>
      <c r="D7" s="4" t="s">
        <v>18303</v>
      </c>
      <c r="E7" s="4" t="str">
        <f>IF('3(b) Flights | manual entry'!A637="","Null",'3(b) Flights | manual entry'!A637)</f>
        <v>Null</v>
      </c>
      <c r="F7" s="4" t="str">
        <f>IF('3(b) Flights | manual entry'!C637="","Null",'3(b) Flights | manual entry'!C637)</f>
        <v>Null</v>
      </c>
      <c r="G7" s="4" t="str">
        <f>IF('3(b) Flights | manual entry'!D637="","Null",'3(b) Flights | manual entry'!D637)</f>
        <v>Null</v>
      </c>
      <c r="H7" s="4" t="str">
        <f>IF('3(b) Flights | manual entry'!E637="","Null",'3(b) Flights | manual entry'!E637)</f>
        <v>Null</v>
      </c>
      <c r="I7" s="4" t="str">
        <f>IF('3(b) Flights | manual entry'!F637="","Null",'3(b) Flights | manual entry'!F637)</f>
        <v>Null</v>
      </c>
      <c r="J7" s="4" t="str">
        <f>IF('3(b) Flights | manual entry'!G637="","Null",'3(b) Flights | manual entry'!G637)</f>
        <v>Null</v>
      </c>
      <c r="K7" s="4" t="str">
        <f>IF('3(b) Flights | manual entry'!H637="","Null",'3(b) Flights | manual entry'!H637)</f>
        <v>Null</v>
      </c>
      <c r="L7" s="5" t="str">
        <f>IF('3(b) Flights | manual entry'!I637="","Null",'3(b) Flights | manual entry'!I637)</f>
        <v>Null</v>
      </c>
      <c r="M7" s="16" t="str">
        <f>IF('3(b) Flights | manual entry'!J637="","Null",'3(b) Flights | manual entry'!J637)</f>
        <v>Null</v>
      </c>
    </row>
    <row r="8" spans="1:13" x14ac:dyDescent="0.25">
      <c r="A8" s="4" t="str">
        <f t="shared" si="0"/>
        <v>No PB ID provided</v>
      </c>
      <c r="B8" s="4" t="str">
        <f t="shared" si="1"/>
        <v>No declaration</v>
      </c>
      <c r="C8" s="4" t="s">
        <v>18298</v>
      </c>
      <c r="D8" s="4" t="s">
        <v>18303</v>
      </c>
      <c r="E8" s="4" t="str">
        <f>IF('3(b) Flights | manual entry'!A638="","Null",'3(b) Flights | manual entry'!A638)</f>
        <v>Null</v>
      </c>
      <c r="F8" s="4" t="str">
        <f>IF('3(b) Flights | manual entry'!C638="","Null",'3(b) Flights | manual entry'!C638)</f>
        <v>Null</v>
      </c>
      <c r="G8" s="4" t="str">
        <f>IF('3(b) Flights | manual entry'!D638="","Null",'3(b) Flights | manual entry'!D638)</f>
        <v>Null</v>
      </c>
      <c r="H8" s="4" t="str">
        <f>IF('3(b) Flights | manual entry'!E638="","Null",'3(b) Flights | manual entry'!E638)</f>
        <v>Null</v>
      </c>
      <c r="I8" s="4" t="str">
        <f>IF('3(b) Flights | manual entry'!F638="","Null",'3(b) Flights | manual entry'!F638)</f>
        <v>Null</v>
      </c>
      <c r="J8" s="4" t="str">
        <f>IF('3(b) Flights | manual entry'!G638="","Null",'3(b) Flights | manual entry'!G638)</f>
        <v>Null</v>
      </c>
      <c r="K8" s="4" t="str">
        <f>IF('3(b) Flights | manual entry'!H638="","Null",'3(b) Flights | manual entry'!H638)</f>
        <v>Null</v>
      </c>
      <c r="L8" s="5" t="str">
        <f>IF('3(b) Flights | manual entry'!I638="","Null",'3(b) Flights | manual entry'!I638)</f>
        <v>Null</v>
      </c>
      <c r="M8" s="16" t="str">
        <f>IF('3(b) Flights | manual entry'!J638="","Null",'3(b) Flights | manual entry'!J638)</f>
        <v>Null</v>
      </c>
    </row>
    <row r="9" spans="1:13" x14ac:dyDescent="0.25">
      <c r="A9" s="4" t="str">
        <f t="shared" si="0"/>
        <v>No PB ID provided</v>
      </c>
      <c r="B9" s="4" t="str">
        <f t="shared" si="1"/>
        <v>No declaration</v>
      </c>
      <c r="C9" s="4" t="s">
        <v>18298</v>
      </c>
      <c r="D9" s="4" t="s">
        <v>18303</v>
      </c>
      <c r="E9" s="4" t="str">
        <f>IF('3(b) Flights | manual entry'!A639="","Null",'3(b) Flights | manual entry'!A639)</f>
        <v>Null</v>
      </c>
      <c r="F9" s="4" t="str">
        <f>IF('3(b) Flights | manual entry'!C639="","Null",'3(b) Flights | manual entry'!C639)</f>
        <v>Null</v>
      </c>
      <c r="G9" s="4" t="str">
        <f>IF('3(b) Flights | manual entry'!D639="","Null",'3(b) Flights | manual entry'!D639)</f>
        <v>Null</v>
      </c>
      <c r="H9" s="4" t="str">
        <f>IF('3(b) Flights | manual entry'!E639="","Null",'3(b) Flights | manual entry'!E639)</f>
        <v>Null</v>
      </c>
      <c r="I9" s="4" t="str">
        <f>IF('3(b) Flights | manual entry'!F639="","Null",'3(b) Flights | manual entry'!F639)</f>
        <v>Null</v>
      </c>
      <c r="J9" s="4" t="str">
        <f>IF('3(b) Flights | manual entry'!G639="","Null",'3(b) Flights | manual entry'!G639)</f>
        <v>Null</v>
      </c>
      <c r="K9" s="4" t="str">
        <f>IF('3(b) Flights | manual entry'!H639="","Null",'3(b) Flights | manual entry'!H639)</f>
        <v>Null</v>
      </c>
      <c r="L9" s="5" t="str">
        <f>IF('3(b) Flights | manual entry'!I639="","Null",'3(b) Flights | manual entry'!I639)</f>
        <v>Null</v>
      </c>
      <c r="M9" s="16" t="str">
        <f>IF('3(b) Flights | manual entry'!J639="","Null",'3(b) Flights | manual entry'!J639)</f>
        <v>Null</v>
      </c>
    </row>
    <row r="10" spans="1:13" x14ac:dyDescent="0.25">
      <c r="A10" s="4" t="str">
        <f t="shared" si="0"/>
        <v>No PB ID provided</v>
      </c>
      <c r="B10" s="4" t="str">
        <f t="shared" si="1"/>
        <v>No declaration</v>
      </c>
      <c r="C10" s="4" t="s">
        <v>18298</v>
      </c>
      <c r="D10" s="4" t="s">
        <v>18303</v>
      </c>
      <c r="E10" s="4" t="str">
        <f>IF('3(b) Flights | manual entry'!A640="","Null",'3(b) Flights | manual entry'!A640)</f>
        <v>Null</v>
      </c>
      <c r="F10" s="4" t="str">
        <f>IF('3(b) Flights | manual entry'!C640="","Null",'3(b) Flights | manual entry'!C640)</f>
        <v>Null</v>
      </c>
      <c r="G10" s="4" t="str">
        <f>IF('3(b) Flights | manual entry'!D640="","Null",'3(b) Flights | manual entry'!D640)</f>
        <v>Null</v>
      </c>
      <c r="H10" s="4" t="str">
        <f>IF('3(b) Flights | manual entry'!E640="","Null",'3(b) Flights | manual entry'!E640)</f>
        <v>Null</v>
      </c>
      <c r="I10" s="4" t="str">
        <f>IF('3(b) Flights | manual entry'!F640="","Null",'3(b) Flights | manual entry'!F640)</f>
        <v>Null</v>
      </c>
      <c r="J10" s="4" t="str">
        <f>IF('3(b) Flights | manual entry'!G640="","Null",'3(b) Flights | manual entry'!G640)</f>
        <v>Null</v>
      </c>
      <c r="K10" s="4" t="str">
        <f>IF('3(b) Flights | manual entry'!H640="","Null",'3(b) Flights | manual entry'!H640)</f>
        <v>Null</v>
      </c>
      <c r="L10" s="5" t="str">
        <f>IF('3(b) Flights | manual entry'!I640="","Null",'3(b) Flights | manual entry'!I640)</f>
        <v>Null</v>
      </c>
      <c r="M10" s="16" t="str">
        <f>IF('3(b) Flights | manual entry'!J640="","Null",'3(b) Flights | manual entry'!J640)</f>
        <v>Null</v>
      </c>
    </row>
    <row r="11" spans="1:13" x14ac:dyDescent="0.25">
      <c r="A11" s="4" t="str">
        <f t="shared" si="0"/>
        <v>No PB ID provided</v>
      </c>
      <c r="B11" s="4" t="str">
        <f t="shared" si="1"/>
        <v>No declaration</v>
      </c>
      <c r="C11" s="4" t="s">
        <v>18298</v>
      </c>
      <c r="D11" s="4" t="s">
        <v>18303</v>
      </c>
      <c r="E11" s="4" t="str">
        <f>IF('3(b) Flights | manual entry'!A641="","Null",'3(b) Flights | manual entry'!A641)</f>
        <v>Null</v>
      </c>
      <c r="F11" s="4" t="str">
        <f>IF('3(b) Flights | manual entry'!C641="","Null",'3(b) Flights | manual entry'!C641)</f>
        <v>Null</v>
      </c>
      <c r="G11" s="4" t="str">
        <f>IF('3(b) Flights | manual entry'!D641="","Null",'3(b) Flights | manual entry'!D641)</f>
        <v>Null</v>
      </c>
      <c r="H11" s="4" t="str">
        <f>IF('3(b) Flights | manual entry'!E641="","Null",'3(b) Flights | manual entry'!E641)</f>
        <v>Null</v>
      </c>
      <c r="I11" s="4" t="str">
        <f>IF('3(b) Flights | manual entry'!F641="","Null",'3(b) Flights | manual entry'!F641)</f>
        <v>Null</v>
      </c>
      <c r="J11" s="4" t="str">
        <f>IF('3(b) Flights | manual entry'!G641="","Null",'3(b) Flights | manual entry'!G641)</f>
        <v>Null</v>
      </c>
      <c r="K11" s="4" t="str">
        <f>IF('3(b) Flights | manual entry'!H641="","Null",'3(b) Flights | manual entry'!H641)</f>
        <v>Null</v>
      </c>
      <c r="L11" s="5" t="str">
        <f>IF('3(b) Flights | manual entry'!I641="","Null",'3(b) Flights | manual entry'!I641)</f>
        <v>Null</v>
      </c>
      <c r="M11" s="16" t="str">
        <f>IF('3(b) Flights | manual entry'!J641="","Null",'3(b) Flights | manual entry'!J641)</f>
        <v>Null</v>
      </c>
    </row>
    <row r="12" spans="1:13" x14ac:dyDescent="0.25">
      <c r="A12" s="4" t="str">
        <f t="shared" si="0"/>
        <v>No PB ID provided</v>
      </c>
      <c r="B12" s="4" t="str">
        <f t="shared" si="1"/>
        <v>No declaration</v>
      </c>
      <c r="C12" s="4" t="s">
        <v>18298</v>
      </c>
      <c r="D12" s="4" t="s">
        <v>18303</v>
      </c>
      <c r="E12" s="4" t="str">
        <f>IF('3(b) Flights | manual entry'!A642="","Null",'3(b) Flights | manual entry'!A642)</f>
        <v>Null</v>
      </c>
      <c r="F12" s="4" t="str">
        <f>IF('3(b) Flights | manual entry'!C642="","Null",'3(b) Flights | manual entry'!C642)</f>
        <v>Null</v>
      </c>
      <c r="G12" s="4" t="str">
        <f>IF('3(b) Flights | manual entry'!D642="","Null",'3(b) Flights | manual entry'!D642)</f>
        <v>Null</v>
      </c>
      <c r="H12" s="4" t="str">
        <f>IF('3(b) Flights | manual entry'!E642="","Null",'3(b) Flights | manual entry'!E642)</f>
        <v>Null</v>
      </c>
      <c r="I12" s="4" t="str">
        <f>IF('3(b) Flights | manual entry'!F642="","Null",'3(b) Flights | manual entry'!F642)</f>
        <v>Null</v>
      </c>
      <c r="J12" s="4" t="str">
        <f>IF('3(b) Flights | manual entry'!G642="","Null",'3(b) Flights | manual entry'!G642)</f>
        <v>Null</v>
      </c>
      <c r="K12" s="4" t="str">
        <f>IF('3(b) Flights | manual entry'!H642="","Null",'3(b) Flights | manual entry'!H642)</f>
        <v>Null</v>
      </c>
      <c r="L12" s="5" t="str">
        <f>IF('3(b) Flights | manual entry'!I642="","Null",'3(b) Flights | manual entry'!I642)</f>
        <v>Null</v>
      </c>
      <c r="M12" s="16" t="str">
        <f>IF('3(b) Flights | manual entry'!J642="","Null",'3(b) Flights | manual entry'!J642)</f>
        <v>Null</v>
      </c>
    </row>
    <row r="13" spans="1:13" x14ac:dyDescent="0.25">
      <c r="A13" s="4" t="str">
        <f t="shared" si="0"/>
        <v>No PB ID provided</v>
      </c>
      <c r="B13" s="4" t="str">
        <f t="shared" si="1"/>
        <v>No declaration</v>
      </c>
      <c r="C13" s="4" t="s">
        <v>18298</v>
      </c>
      <c r="D13" s="4" t="s">
        <v>18303</v>
      </c>
      <c r="E13" s="4" t="str">
        <f>IF('3(b) Flights | manual entry'!A643="","Null",'3(b) Flights | manual entry'!A643)</f>
        <v>Null</v>
      </c>
      <c r="F13" s="4" t="str">
        <f>IF('3(b) Flights | manual entry'!C643="","Null",'3(b) Flights | manual entry'!C643)</f>
        <v>Null</v>
      </c>
      <c r="G13" s="4" t="str">
        <f>IF('3(b) Flights | manual entry'!D643="","Null",'3(b) Flights | manual entry'!D643)</f>
        <v>Null</v>
      </c>
      <c r="H13" s="4" t="str">
        <f>IF('3(b) Flights | manual entry'!E643="","Null",'3(b) Flights | manual entry'!E643)</f>
        <v>Null</v>
      </c>
      <c r="I13" s="4" t="str">
        <f>IF('3(b) Flights | manual entry'!F643="","Null",'3(b) Flights | manual entry'!F643)</f>
        <v>Null</v>
      </c>
      <c r="J13" s="4" t="str">
        <f>IF('3(b) Flights | manual entry'!G643="","Null",'3(b) Flights | manual entry'!G643)</f>
        <v>Null</v>
      </c>
      <c r="K13" s="4" t="str">
        <f>IF('3(b) Flights | manual entry'!H643="","Null",'3(b) Flights | manual entry'!H643)</f>
        <v>Null</v>
      </c>
      <c r="L13" s="5" t="str">
        <f>IF('3(b) Flights | manual entry'!I643="","Null",'3(b) Flights | manual entry'!I643)</f>
        <v>Null</v>
      </c>
      <c r="M13" s="16" t="str">
        <f>IF('3(b) Flights | manual entry'!J643="","Null",'3(b) Flights | manual entry'!J643)</f>
        <v>Null</v>
      </c>
    </row>
    <row r="14" spans="1:13" x14ac:dyDescent="0.25">
      <c r="A14" s="4" t="str">
        <f t="shared" si="0"/>
        <v>No PB ID provided</v>
      </c>
      <c r="B14" s="4" t="str">
        <f t="shared" si="1"/>
        <v>No declaration</v>
      </c>
      <c r="C14" s="4" t="s">
        <v>18298</v>
      </c>
      <c r="D14" s="4" t="s">
        <v>18303</v>
      </c>
      <c r="E14" s="4" t="str">
        <f>IF('3(b) Flights | manual entry'!A644="","Null",'3(b) Flights | manual entry'!A644)</f>
        <v>Null</v>
      </c>
      <c r="F14" s="4" t="str">
        <f>IF('3(b) Flights | manual entry'!C644="","Null",'3(b) Flights | manual entry'!C644)</f>
        <v>Null</v>
      </c>
      <c r="G14" s="4" t="str">
        <f>IF('3(b) Flights | manual entry'!D644="","Null",'3(b) Flights | manual entry'!D644)</f>
        <v>Null</v>
      </c>
      <c r="H14" s="4" t="str">
        <f>IF('3(b) Flights | manual entry'!E644="","Null",'3(b) Flights | manual entry'!E644)</f>
        <v>Null</v>
      </c>
      <c r="I14" s="4" t="str">
        <f>IF('3(b) Flights | manual entry'!F644="","Null",'3(b) Flights | manual entry'!F644)</f>
        <v>Null</v>
      </c>
      <c r="J14" s="4" t="str">
        <f>IF('3(b) Flights | manual entry'!G644="","Null",'3(b) Flights | manual entry'!G644)</f>
        <v>Null</v>
      </c>
      <c r="K14" s="4" t="str">
        <f>IF('3(b) Flights | manual entry'!H644="","Null",'3(b) Flights | manual entry'!H644)</f>
        <v>Null</v>
      </c>
      <c r="L14" s="5" t="str">
        <f>IF('3(b) Flights | manual entry'!I644="","Null",'3(b) Flights | manual entry'!I644)</f>
        <v>Null</v>
      </c>
      <c r="M14" s="16" t="str">
        <f>IF('3(b) Flights | manual entry'!J644="","Null",'3(b) Flights | manual entry'!J644)</f>
        <v>Null</v>
      </c>
    </row>
    <row r="15" spans="1:13" x14ac:dyDescent="0.25">
      <c r="A15" s="4" t="str">
        <f t="shared" si="0"/>
        <v>No PB ID provided</v>
      </c>
      <c r="B15" s="4" t="str">
        <f t="shared" si="1"/>
        <v>No declaration</v>
      </c>
      <c r="C15" s="4" t="s">
        <v>18298</v>
      </c>
      <c r="D15" s="4" t="s">
        <v>18303</v>
      </c>
      <c r="E15" s="4" t="str">
        <f>IF('3(b) Flights | manual entry'!A645="","Null",'3(b) Flights | manual entry'!A645)</f>
        <v>Null</v>
      </c>
      <c r="F15" s="4" t="str">
        <f>IF('3(b) Flights | manual entry'!C645="","Null",'3(b) Flights | manual entry'!C645)</f>
        <v>Null</v>
      </c>
      <c r="G15" s="4" t="str">
        <f>IF('3(b) Flights | manual entry'!D645="","Null",'3(b) Flights | manual entry'!D645)</f>
        <v>Null</v>
      </c>
      <c r="H15" s="4" t="str">
        <f>IF('3(b) Flights | manual entry'!E645="","Null",'3(b) Flights | manual entry'!E645)</f>
        <v>Null</v>
      </c>
      <c r="I15" s="4" t="str">
        <f>IF('3(b) Flights | manual entry'!F645="","Null",'3(b) Flights | manual entry'!F645)</f>
        <v>Null</v>
      </c>
      <c r="J15" s="4" t="str">
        <f>IF('3(b) Flights | manual entry'!G645="","Null",'3(b) Flights | manual entry'!G645)</f>
        <v>Null</v>
      </c>
      <c r="K15" s="4" t="str">
        <f>IF('3(b) Flights | manual entry'!H645="","Null",'3(b) Flights | manual entry'!H645)</f>
        <v>Null</v>
      </c>
      <c r="L15" s="5" t="str">
        <f>IF('3(b) Flights | manual entry'!I645="","Null",'3(b) Flights | manual entry'!I645)</f>
        <v>Null</v>
      </c>
      <c r="M15" s="16" t="str">
        <f>IF('3(b) Flights | manual entry'!J645="","Null",'3(b) Flights | manual entry'!J645)</f>
        <v>Null</v>
      </c>
    </row>
    <row r="16" spans="1:13" x14ac:dyDescent="0.25">
      <c r="A16" s="4" t="str">
        <f t="shared" si="0"/>
        <v>No PB ID provided</v>
      </c>
      <c r="B16" s="4" t="str">
        <f t="shared" si="1"/>
        <v>No declaration</v>
      </c>
      <c r="C16" s="4" t="s">
        <v>18298</v>
      </c>
      <c r="D16" s="4" t="s">
        <v>18303</v>
      </c>
      <c r="E16" s="4" t="str">
        <f>IF('3(b) Flights | manual entry'!A646="","Null",'3(b) Flights | manual entry'!A646)</f>
        <v>Null</v>
      </c>
      <c r="F16" s="4" t="str">
        <f>IF('3(b) Flights | manual entry'!C646="","Null",'3(b) Flights | manual entry'!C646)</f>
        <v>Null</v>
      </c>
      <c r="G16" s="4" t="str">
        <f>IF('3(b) Flights | manual entry'!D646="","Null",'3(b) Flights | manual entry'!D646)</f>
        <v>Null</v>
      </c>
      <c r="H16" s="4" t="str">
        <f>IF('3(b) Flights | manual entry'!E646="","Null",'3(b) Flights | manual entry'!E646)</f>
        <v>Null</v>
      </c>
      <c r="I16" s="4" t="str">
        <f>IF('3(b) Flights | manual entry'!F646="","Null",'3(b) Flights | manual entry'!F646)</f>
        <v>Null</v>
      </c>
      <c r="J16" s="4" t="str">
        <f>IF('3(b) Flights | manual entry'!G646="","Null",'3(b) Flights | manual entry'!G646)</f>
        <v>Null</v>
      </c>
      <c r="K16" s="4" t="str">
        <f>IF('3(b) Flights | manual entry'!H646="","Null",'3(b) Flights | manual entry'!H646)</f>
        <v>Null</v>
      </c>
      <c r="L16" s="5" t="str">
        <f>IF('3(b) Flights | manual entry'!I646="","Null",'3(b) Flights | manual entry'!I646)</f>
        <v>Null</v>
      </c>
      <c r="M16" s="16" t="str">
        <f>IF('3(b) Flights | manual entry'!J646="","Null",'3(b) Flights | manual entry'!J646)</f>
        <v>Null</v>
      </c>
    </row>
    <row r="17" spans="1:13" x14ac:dyDescent="0.25">
      <c r="A17" s="4" t="str">
        <f t="shared" si="0"/>
        <v>No PB ID provided</v>
      </c>
      <c r="B17" s="4" t="str">
        <f t="shared" si="1"/>
        <v>No declaration</v>
      </c>
      <c r="C17" s="4" t="s">
        <v>18298</v>
      </c>
      <c r="D17" s="4" t="s">
        <v>18303</v>
      </c>
      <c r="E17" s="4" t="str">
        <f>IF('3(b) Flights | manual entry'!A647="","Null",'3(b) Flights | manual entry'!A647)</f>
        <v>Null</v>
      </c>
      <c r="F17" s="4" t="str">
        <f>IF('3(b) Flights | manual entry'!C647="","Null",'3(b) Flights | manual entry'!C647)</f>
        <v>Null</v>
      </c>
      <c r="G17" s="4" t="str">
        <f>IF('3(b) Flights | manual entry'!D647="","Null",'3(b) Flights | manual entry'!D647)</f>
        <v>Null</v>
      </c>
      <c r="H17" s="4" t="str">
        <f>IF('3(b) Flights | manual entry'!E647="","Null",'3(b) Flights | manual entry'!E647)</f>
        <v>Null</v>
      </c>
      <c r="I17" s="4" t="str">
        <f>IF('3(b) Flights | manual entry'!F647="","Null",'3(b) Flights | manual entry'!F647)</f>
        <v>Null</v>
      </c>
      <c r="J17" s="4" t="str">
        <f>IF('3(b) Flights | manual entry'!G647="","Null",'3(b) Flights | manual entry'!G647)</f>
        <v>Null</v>
      </c>
      <c r="K17" s="4" t="str">
        <f>IF('3(b) Flights | manual entry'!H647="","Null",'3(b) Flights | manual entry'!H647)</f>
        <v>Null</v>
      </c>
      <c r="L17" s="5" t="str">
        <f>IF('3(b) Flights | manual entry'!I647="","Null",'3(b) Flights | manual entry'!I647)</f>
        <v>Null</v>
      </c>
      <c r="M17" s="16" t="str">
        <f>IF('3(b) Flights | manual entry'!J647="","Null",'3(b) Flights | manual entry'!J647)</f>
        <v>Null</v>
      </c>
    </row>
    <row r="18" spans="1:13" x14ac:dyDescent="0.25">
      <c r="A18" s="4" t="str">
        <f t="shared" si="0"/>
        <v>No PB ID provided</v>
      </c>
      <c r="B18" s="4" t="str">
        <f t="shared" si="1"/>
        <v>No declaration</v>
      </c>
      <c r="C18" s="4" t="s">
        <v>18298</v>
      </c>
      <c r="D18" s="4" t="s">
        <v>18303</v>
      </c>
      <c r="E18" s="4" t="str">
        <f>IF('3(b) Flights | manual entry'!A648="","Null",'3(b) Flights | manual entry'!A648)</f>
        <v>Null</v>
      </c>
      <c r="F18" s="4" t="str">
        <f>IF('3(b) Flights | manual entry'!C648="","Null",'3(b) Flights | manual entry'!C648)</f>
        <v>Null</v>
      </c>
      <c r="G18" s="4" t="str">
        <f>IF('3(b) Flights | manual entry'!D648="","Null",'3(b) Flights | manual entry'!D648)</f>
        <v>Null</v>
      </c>
      <c r="H18" s="4" t="str">
        <f>IF('3(b) Flights | manual entry'!E648="","Null",'3(b) Flights | manual entry'!E648)</f>
        <v>Null</v>
      </c>
      <c r="I18" s="4" t="str">
        <f>IF('3(b) Flights | manual entry'!F648="","Null",'3(b) Flights | manual entry'!F648)</f>
        <v>Null</v>
      </c>
      <c r="J18" s="4" t="str">
        <f>IF('3(b) Flights | manual entry'!G648="","Null",'3(b) Flights | manual entry'!G648)</f>
        <v>Null</v>
      </c>
      <c r="K18" s="4" t="str">
        <f>IF('3(b) Flights | manual entry'!H648="","Null",'3(b) Flights | manual entry'!H648)</f>
        <v>Null</v>
      </c>
      <c r="L18" s="5" t="str">
        <f>IF('3(b) Flights | manual entry'!I648="","Null",'3(b) Flights | manual entry'!I648)</f>
        <v>Null</v>
      </c>
      <c r="M18" s="16" t="str">
        <f>IF('3(b) Flights | manual entry'!J648="","Null",'3(b) Flights | manual entry'!J648)</f>
        <v>Null</v>
      </c>
    </row>
    <row r="19" spans="1:13" x14ac:dyDescent="0.25">
      <c r="A19" s="4" t="str">
        <f t="shared" si="0"/>
        <v>No PB ID provided</v>
      </c>
      <c r="B19" s="4" t="str">
        <f t="shared" si="1"/>
        <v>No declaration</v>
      </c>
      <c r="C19" s="4" t="s">
        <v>18298</v>
      </c>
      <c r="D19" s="4" t="s">
        <v>18303</v>
      </c>
      <c r="E19" s="4" t="str">
        <f>IF('3(b) Flights | manual entry'!A649="","Null",'3(b) Flights | manual entry'!A649)</f>
        <v>Null</v>
      </c>
      <c r="F19" s="4" t="str">
        <f>IF('3(b) Flights | manual entry'!C649="","Null",'3(b) Flights | manual entry'!C649)</f>
        <v>Null</v>
      </c>
      <c r="G19" s="4" t="str">
        <f>IF('3(b) Flights | manual entry'!D649="","Null",'3(b) Flights | manual entry'!D649)</f>
        <v>Null</v>
      </c>
      <c r="H19" s="4" t="str">
        <f>IF('3(b) Flights | manual entry'!E649="","Null",'3(b) Flights | manual entry'!E649)</f>
        <v>Null</v>
      </c>
      <c r="I19" s="4" t="str">
        <f>IF('3(b) Flights | manual entry'!F649="","Null",'3(b) Flights | manual entry'!F649)</f>
        <v>Null</v>
      </c>
      <c r="J19" s="4" t="str">
        <f>IF('3(b) Flights | manual entry'!G649="","Null",'3(b) Flights | manual entry'!G649)</f>
        <v>Null</v>
      </c>
      <c r="K19" s="4" t="str">
        <f>IF('3(b) Flights | manual entry'!H649="","Null",'3(b) Flights | manual entry'!H649)</f>
        <v>Null</v>
      </c>
      <c r="L19" s="5" t="str">
        <f>IF('3(b) Flights | manual entry'!I649="","Null",'3(b) Flights | manual entry'!I649)</f>
        <v>Null</v>
      </c>
      <c r="M19" s="16" t="str">
        <f>IF('3(b) Flights | manual entry'!J649="","Null",'3(b) Flights | manual entry'!J649)</f>
        <v>Null</v>
      </c>
    </row>
    <row r="20" spans="1:13" x14ac:dyDescent="0.25">
      <c r="A20" s="4" t="str">
        <f t="shared" si="0"/>
        <v>No PB ID provided</v>
      </c>
      <c r="B20" s="4" t="str">
        <f t="shared" si="1"/>
        <v>No declaration</v>
      </c>
      <c r="C20" s="4" t="s">
        <v>18298</v>
      </c>
      <c r="D20" s="4" t="s">
        <v>18303</v>
      </c>
      <c r="E20" s="4" t="str">
        <f>IF('3(b) Flights | manual entry'!A650="","Null",'3(b) Flights | manual entry'!A650)</f>
        <v>Null</v>
      </c>
      <c r="F20" s="4" t="str">
        <f>IF('3(b) Flights | manual entry'!C650="","Null",'3(b) Flights | manual entry'!C650)</f>
        <v>Null</v>
      </c>
      <c r="G20" s="4" t="str">
        <f>IF('3(b) Flights | manual entry'!D650="","Null",'3(b) Flights | manual entry'!D650)</f>
        <v>Null</v>
      </c>
      <c r="H20" s="4" t="str">
        <f>IF('3(b) Flights | manual entry'!E650="","Null",'3(b) Flights | manual entry'!E650)</f>
        <v>Null</v>
      </c>
      <c r="I20" s="4" t="str">
        <f>IF('3(b) Flights | manual entry'!F650="","Null",'3(b) Flights | manual entry'!F650)</f>
        <v>Null</v>
      </c>
      <c r="J20" s="4" t="str">
        <f>IF('3(b) Flights | manual entry'!G650="","Null",'3(b) Flights | manual entry'!G650)</f>
        <v>Null</v>
      </c>
      <c r="K20" s="4" t="str">
        <f>IF('3(b) Flights | manual entry'!H650="","Null",'3(b) Flights | manual entry'!H650)</f>
        <v>Null</v>
      </c>
      <c r="L20" s="5" t="str">
        <f>IF('3(b) Flights | manual entry'!I650="","Null",'3(b) Flights | manual entry'!I650)</f>
        <v>Null</v>
      </c>
      <c r="M20" s="16" t="str">
        <f>IF('3(b) Flights | manual entry'!J650="","Null",'3(b) Flights | manual entry'!J650)</f>
        <v>Null</v>
      </c>
    </row>
    <row r="21" spans="1:13" x14ac:dyDescent="0.25">
      <c r="A21" s="4" t="str">
        <f t="shared" si="0"/>
        <v>No PB ID provided</v>
      </c>
      <c r="B21" s="4" t="str">
        <f t="shared" si="1"/>
        <v>No declaration</v>
      </c>
      <c r="C21" s="4" t="s">
        <v>18298</v>
      </c>
      <c r="D21" s="4" t="s">
        <v>18303</v>
      </c>
      <c r="E21" s="4" t="str">
        <f>IF('3(b) Flights | manual entry'!A651="","Null",'3(b) Flights | manual entry'!A651)</f>
        <v>Null</v>
      </c>
      <c r="F21" s="4" t="str">
        <f>IF('3(b) Flights | manual entry'!C651="","Null",'3(b) Flights | manual entry'!C651)</f>
        <v>Null</v>
      </c>
      <c r="G21" s="4" t="str">
        <f>IF('3(b) Flights | manual entry'!D651="","Null",'3(b) Flights | manual entry'!D651)</f>
        <v>Null</v>
      </c>
      <c r="H21" s="4" t="str">
        <f>IF('3(b) Flights | manual entry'!E651="","Null",'3(b) Flights | manual entry'!E651)</f>
        <v>Null</v>
      </c>
      <c r="I21" s="4" t="str">
        <f>IF('3(b) Flights | manual entry'!F651="","Null",'3(b) Flights | manual entry'!F651)</f>
        <v>Null</v>
      </c>
      <c r="J21" s="4" t="str">
        <f>IF('3(b) Flights | manual entry'!G651="","Null",'3(b) Flights | manual entry'!G651)</f>
        <v>Null</v>
      </c>
      <c r="K21" s="4" t="str">
        <f>IF('3(b) Flights | manual entry'!H651="","Null",'3(b) Flights | manual entry'!H651)</f>
        <v>Null</v>
      </c>
      <c r="L21" s="5" t="str">
        <f>IF('3(b) Flights | manual entry'!I651="","Null",'3(b) Flights | manual entry'!I651)</f>
        <v>Null</v>
      </c>
      <c r="M21" s="16" t="str">
        <f>IF('3(b) Flights | manual entry'!J651="","Null",'3(b) Flights | manual entry'!J651)</f>
        <v>Null</v>
      </c>
    </row>
    <row r="22" spans="1:13" x14ac:dyDescent="0.25">
      <c r="A22" s="4" t="str">
        <f t="shared" si="0"/>
        <v>No PB ID provided</v>
      </c>
      <c r="B22" s="4" t="str">
        <f t="shared" si="1"/>
        <v>No declaration</v>
      </c>
      <c r="C22" s="4" t="s">
        <v>18298</v>
      </c>
      <c r="D22" s="4" t="s">
        <v>18303</v>
      </c>
      <c r="E22" s="4" t="str">
        <f>IF('3(b) Flights | manual entry'!A652="","Null",'3(b) Flights | manual entry'!A652)</f>
        <v>Null</v>
      </c>
      <c r="F22" s="4" t="str">
        <f>IF('3(b) Flights | manual entry'!C652="","Null",'3(b) Flights | manual entry'!C652)</f>
        <v>Null</v>
      </c>
      <c r="G22" s="4" t="str">
        <f>IF('3(b) Flights | manual entry'!D652="","Null",'3(b) Flights | manual entry'!D652)</f>
        <v>Null</v>
      </c>
      <c r="H22" s="4" t="str">
        <f>IF('3(b) Flights | manual entry'!E652="","Null",'3(b) Flights | manual entry'!E652)</f>
        <v>Null</v>
      </c>
      <c r="I22" s="4" t="str">
        <f>IF('3(b) Flights | manual entry'!F652="","Null",'3(b) Flights | manual entry'!F652)</f>
        <v>Null</v>
      </c>
      <c r="J22" s="4" t="str">
        <f>IF('3(b) Flights | manual entry'!G652="","Null",'3(b) Flights | manual entry'!G652)</f>
        <v>Null</v>
      </c>
      <c r="K22" s="4" t="str">
        <f>IF('3(b) Flights | manual entry'!H652="","Null",'3(b) Flights | manual entry'!H652)</f>
        <v>Null</v>
      </c>
      <c r="L22" s="5" t="str">
        <f>IF('3(b) Flights | manual entry'!I652="","Null",'3(b) Flights | manual entry'!I652)</f>
        <v>Null</v>
      </c>
      <c r="M22" s="16" t="str">
        <f>IF('3(b) Flights | manual entry'!J652="","Null",'3(b) Flights | manual entry'!J652)</f>
        <v>Null</v>
      </c>
    </row>
    <row r="23" spans="1:13" x14ac:dyDescent="0.25">
      <c r="A23" s="4" t="str">
        <f t="shared" si="0"/>
        <v>No PB ID provided</v>
      </c>
      <c r="B23" s="4" t="str">
        <f t="shared" si="1"/>
        <v>No declaration</v>
      </c>
      <c r="C23" s="4" t="s">
        <v>18298</v>
      </c>
      <c r="D23" s="4" t="s">
        <v>18303</v>
      </c>
      <c r="E23" s="4" t="str">
        <f>IF('3(b) Flights | manual entry'!A653="","Null",'3(b) Flights | manual entry'!A653)</f>
        <v>Null</v>
      </c>
      <c r="F23" s="4" t="str">
        <f>IF('3(b) Flights | manual entry'!C653="","Null",'3(b) Flights | manual entry'!C653)</f>
        <v>Null</v>
      </c>
      <c r="G23" s="4" t="str">
        <f>IF('3(b) Flights | manual entry'!D653="","Null",'3(b) Flights | manual entry'!D653)</f>
        <v>Null</v>
      </c>
      <c r="H23" s="4" t="str">
        <f>IF('3(b) Flights | manual entry'!E653="","Null",'3(b) Flights | manual entry'!E653)</f>
        <v>Null</v>
      </c>
      <c r="I23" s="4" t="str">
        <f>IF('3(b) Flights | manual entry'!F653="","Null",'3(b) Flights | manual entry'!F653)</f>
        <v>Null</v>
      </c>
      <c r="J23" s="4" t="str">
        <f>IF('3(b) Flights | manual entry'!G653="","Null",'3(b) Flights | manual entry'!G653)</f>
        <v>Null</v>
      </c>
      <c r="K23" s="4" t="str">
        <f>IF('3(b) Flights | manual entry'!H653="","Null",'3(b) Flights | manual entry'!H653)</f>
        <v>Null</v>
      </c>
      <c r="L23" s="5" t="str">
        <f>IF('3(b) Flights | manual entry'!I653="","Null",'3(b) Flights | manual entry'!I653)</f>
        <v>Null</v>
      </c>
      <c r="M23" s="16" t="str">
        <f>IF('3(b) Flights | manual entry'!J653="","Null",'3(b) Flights | manual entry'!J653)</f>
        <v>Null</v>
      </c>
    </row>
    <row r="24" spans="1:13" x14ac:dyDescent="0.25">
      <c r="A24" s="4" t="str">
        <f t="shared" si="0"/>
        <v>No PB ID provided</v>
      </c>
      <c r="B24" s="4" t="str">
        <f t="shared" si="1"/>
        <v>No declaration</v>
      </c>
      <c r="C24" s="4" t="s">
        <v>18298</v>
      </c>
      <c r="D24" s="4" t="s">
        <v>18303</v>
      </c>
      <c r="E24" s="4" t="str">
        <f>IF('3(b) Flights | manual entry'!A654="","Null",'3(b) Flights | manual entry'!A654)</f>
        <v>Null</v>
      </c>
      <c r="F24" s="4" t="str">
        <f>IF('3(b) Flights | manual entry'!C654="","Null",'3(b) Flights | manual entry'!C654)</f>
        <v>Null</v>
      </c>
      <c r="G24" s="4" t="str">
        <f>IF('3(b) Flights | manual entry'!D654="","Null",'3(b) Flights | manual entry'!D654)</f>
        <v>Null</v>
      </c>
      <c r="H24" s="4" t="str">
        <f>IF('3(b) Flights | manual entry'!E654="","Null",'3(b) Flights | manual entry'!E654)</f>
        <v>Null</v>
      </c>
      <c r="I24" s="4" t="str">
        <f>IF('3(b) Flights | manual entry'!F654="","Null",'3(b) Flights | manual entry'!F654)</f>
        <v>Null</v>
      </c>
      <c r="J24" s="4" t="str">
        <f>IF('3(b) Flights | manual entry'!G654="","Null",'3(b) Flights | manual entry'!G654)</f>
        <v>Null</v>
      </c>
      <c r="K24" s="4" t="str">
        <f>IF('3(b) Flights | manual entry'!H654="","Null",'3(b) Flights | manual entry'!H654)</f>
        <v>Null</v>
      </c>
      <c r="L24" s="5" t="str">
        <f>IF('3(b) Flights | manual entry'!I654="","Null",'3(b) Flights | manual entry'!I654)</f>
        <v>Null</v>
      </c>
      <c r="M24" s="16" t="str">
        <f>IF('3(b) Flights | manual entry'!J654="","Null",'3(b) Flights | manual entry'!J654)</f>
        <v>Null</v>
      </c>
    </row>
    <row r="25" spans="1:13" x14ac:dyDescent="0.25">
      <c r="A25" s="4" t="str">
        <f t="shared" si="0"/>
        <v>No PB ID provided</v>
      </c>
      <c r="B25" s="4" t="str">
        <f t="shared" si="1"/>
        <v>No declaration</v>
      </c>
      <c r="C25" s="4" t="s">
        <v>18298</v>
      </c>
      <c r="D25" s="4" t="s">
        <v>18303</v>
      </c>
      <c r="E25" s="4" t="str">
        <f>IF('3(b) Flights | manual entry'!A655="","Null",'3(b) Flights | manual entry'!A655)</f>
        <v>Null</v>
      </c>
      <c r="F25" s="4" t="str">
        <f>IF('3(b) Flights | manual entry'!C655="","Null",'3(b) Flights | manual entry'!C655)</f>
        <v>Null</v>
      </c>
      <c r="G25" s="4" t="str">
        <f>IF('3(b) Flights | manual entry'!D655="","Null",'3(b) Flights | manual entry'!D655)</f>
        <v>Null</v>
      </c>
      <c r="H25" s="4" t="str">
        <f>IF('3(b) Flights | manual entry'!E655="","Null",'3(b) Flights | manual entry'!E655)</f>
        <v>Null</v>
      </c>
      <c r="I25" s="4" t="str">
        <f>IF('3(b) Flights | manual entry'!F655="","Null",'3(b) Flights | manual entry'!F655)</f>
        <v>Null</v>
      </c>
      <c r="J25" s="4" t="str">
        <f>IF('3(b) Flights | manual entry'!G655="","Null",'3(b) Flights | manual entry'!G655)</f>
        <v>Null</v>
      </c>
      <c r="K25" s="4" t="str">
        <f>IF('3(b) Flights | manual entry'!H655="","Null",'3(b) Flights | manual entry'!H655)</f>
        <v>Null</v>
      </c>
      <c r="L25" s="5" t="str">
        <f>IF('3(b) Flights | manual entry'!I655="","Null",'3(b) Flights | manual entry'!I655)</f>
        <v>Null</v>
      </c>
      <c r="M25" s="16" t="str">
        <f>IF('3(b) Flights | manual entry'!J655="","Null",'3(b) Flights | manual entry'!J655)</f>
        <v>Null</v>
      </c>
    </row>
    <row r="26" spans="1:13" x14ac:dyDescent="0.25">
      <c r="A26" s="4" t="str">
        <f t="shared" si="0"/>
        <v>No PB ID provided</v>
      </c>
      <c r="B26" s="4" t="str">
        <f t="shared" si="1"/>
        <v>No declaration</v>
      </c>
      <c r="C26" s="4" t="s">
        <v>18298</v>
      </c>
      <c r="D26" s="4" t="s">
        <v>18303</v>
      </c>
      <c r="E26" s="4" t="str">
        <f>IF('3(b) Flights | manual entry'!A656="","Null",'3(b) Flights | manual entry'!A656)</f>
        <v>Null</v>
      </c>
      <c r="F26" s="4" t="str">
        <f>IF('3(b) Flights | manual entry'!C656="","Null",'3(b) Flights | manual entry'!C656)</f>
        <v>Null</v>
      </c>
      <c r="G26" s="4" t="str">
        <f>IF('3(b) Flights | manual entry'!D656="","Null",'3(b) Flights | manual entry'!D656)</f>
        <v>Null</v>
      </c>
      <c r="H26" s="4" t="str">
        <f>IF('3(b) Flights | manual entry'!E656="","Null",'3(b) Flights | manual entry'!E656)</f>
        <v>Null</v>
      </c>
      <c r="I26" s="4" t="str">
        <f>IF('3(b) Flights | manual entry'!F656="","Null",'3(b) Flights | manual entry'!F656)</f>
        <v>Null</v>
      </c>
      <c r="J26" s="4" t="str">
        <f>IF('3(b) Flights | manual entry'!G656="","Null",'3(b) Flights | manual entry'!G656)</f>
        <v>Null</v>
      </c>
      <c r="K26" s="4" t="str">
        <f>IF('3(b) Flights | manual entry'!H656="","Null",'3(b) Flights | manual entry'!H656)</f>
        <v>Null</v>
      </c>
      <c r="L26" s="5" t="str">
        <f>IF('3(b) Flights | manual entry'!I656="","Null",'3(b) Flights | manual entry'!I656)</f>
        <v>Null</v>
      </c>
      <c r="M26" s="16" t="str">
        <f>IF('3(b) Flights | manual entry'!J656="","Null",'3(b) Flights | manual entry'!J656)</f>
        <v>Null</v>
      </c>
    </row>
    <row r="27" spans="1:13" x14ac:dyDescent="0.25">
      <c r="A27" s="4" t="str">
        <f t="shared" si="0"/>
        <v>No PB ID provided</v>
      </c>
      <c r="B27" s="4" t="str">
        <f t="shared" si="1"/>
        <v>No declaration</v>
      </c>
      <c r="C27" s="4" t="s">
        <v>18298</v>
      </c>
      <c r="D27" s="4" t="s">
        <v>18303</v>
      </c>
      <c r="E27" s="4" t="str">
        <f>IF('3(b) Flights | manual entry'!A657="","Null",'3(b) Flights | manual entry'!A657)</f>
        <v>Null</v>
      </c>
      <c r="F27" s="4" t="str">
        <f>IF('3(b) Flights | manual entry'!C657="","Null",'3(b) Flights | manual entry'!C657)</f>
        <v>Null</v>
      </c>
      <c r="G27" s="4" t="str">
        <f>IF('3(b) Flights | manual entry'!D657="","Null",'3(b) Flights | manual entry'!D657)</f>
        <v>Null</v>
      </c>
      <c r="H27" s="4" t="str">
        <f>IF('3(b) Flights | manual entry'!E657="","Null",'3(b) Flights | manual entry'!E657)</f>
        <v>Null</v>
      </c>
      <c r="I27" s="4" t="str">
        <f>IF('3(b) Flights | manual entry'!F657="","Null",'3(b) Flights | manual entry'!F657)</f>
        <v>Null</v>
      </c>
      <c r="J27" s="4" t="str">
        <f>IF('3(b) Flights | manual entry'!G657="","Null",'3(b) Flights | manual entry'!G657)</f>
        <v>Null</v>
      </c>
      <c r="K27" s="4" t="str">
        <f>IF('3(b) Flights | manual entry'!H657="","Null",'3(b) Flights | manual entry'!H657)</f>
        <v>Null</v>
      </c>
      <c r="L27" s="5" t="str">
        <f>IF('3(b) Flights | manual entry'!I657="","Null",'3(b) Flights | manual entry'!I657)</f>
        <v>Null</v>
      </c>
      <c r="M27" s="16" t="str">
        <f>IF('3(b) Flights | manual entry'!J657="","Null",'3(b) Flights | manual entry'!J657)</f>
        <v>Null</v>
      </c>
    </row>
    <row r="28" spans="1:13" x14ac:dyDescent="0.25">
      <c r="A28" s="4" t="str">
        <f t="shared" si="0"/>
        <v>No PB ID provided</v>
      </c>
      <c r="B28" s="4" t="str">
        <f t="shared" si="1"/>
        <v>No declaration</v>
      </c>
      <c r="C28" s="4" t="s">
        <v>18298</v>
      </c>
      <c r="D28" s="4" t="s">
        <v>18303</v>
      </c>
      <c r="E28" s="4" t="str">
        <f>IF('3(b) Flights | manual entry'!A658="","Null",'3(b) Flights | manual entry'!A658)</f>
        <v>Null</v>
      </c>
      <c r="F28" s="4" t="str">
        <f>IF('3(b) Flights | manual entry'!C658="","Null",'3(b) Flights | manual entry'!C658)</f>
        <v>Null</v>
      </c>
      <c r="G28" s="4" t="str">
        <f>IF('3(b) Flights | manual entry'!D658="","Null",'3(b) Flights | manual entry'!D658)</f>
        <v>Null</v>
      </c>
      <c r="H28" s="4" t="str">
        <f>IF('3(b) Flights | manual entry'!E658="","Null",'3(b) Flights | manual entry'!E658)</f>
        <v>Null</v>
      </c>
      <c r="I28" s="4" t="str">
        <f>IF('3(b) Flights | manual entry'!F658="","Null",'3(b) Flights | manual entry'!F658)</f>
        <v>Null</v>
      </c>
      <c r="J28" s="4" t="str">
        <f>IF('3(b) Flights | manual entry'!G658="","Null",'3(b) Flights | manual entry'!G658)</f>
        <v>Null</v>
      </c>
      <c r="K28" s="4" t="str">
        <f>IF('3(b) Flights | manual entry'!H658="","Null",'3(b) Flights | manual entry'!H658)</f>
        <v>Null</v>
      </c>
      <c r="L28" s="5" t="str">
        <f>IF('3(b) Flights | manual entry'!I658="","Null",'3(b) Flights | manual entry'!I658)</f>
        <v>Null</v>
      </c>
      <c r="M28" s="16" t="str">
        <f>IF('3(b) Flights | manual entry'!J658="","Null",'3(b) Flights | manual entry'!J658)</f>
        <v>Null</v>
      </c>
    </row>
    <row r="29" spans="1:13" x14ac:dyDescent="0.25">
      <c r="A29" s="4" t="str">
        <f t="shared" si="0"/>
        <v>No PB ID provided</v>
      </c>
      <c r="B29" s="4" t="str">
        <f t="shared" si="1"/>
        <v>No declaration</v>
      </c>
      <c r="C29" s="4" t="s">
        <v>18298</v>
      </c>
      <c r="D29" s="4" t="s">
        <v>18303</v>
      </c>
      <c r="E29" s="4" t="str">
        <f>IF('3(b) Flights | manual entry'!A659="","Null",'3(b) Flights | manual entry'!A659)</f>
        <v>Null</v>
      </c>
      <c r="F29" s="4" t="str">
        <f>IF('3(b) Flights | manual entry'!C659="","Null",'3(b) Flights | manual entry'!C659)</f>
        <v>Null</v>
      </c>
      <c r="G29" s="4" t="str">
        <f>IF('3(b) Flights | manual entry'!D659="","Null",'3(b) Flights | manual entry'!D659)</f>
        <v>Null</v>
      </c>
      <c r="H29" s="4" t="str">
        <f>IF('3(b) Flights | manual entry'!E659="","Null",'3(b) Flights | manual entry'!E659)</f>
        <v>Null</v>
      </c>
      <c r="I29" s="4" t="str">
        <f>IF('3(b) Flights | manual entry'!F659="","Null",'3(b) Flights | manual entry'!F659)</f>
        <v>Null</v>
      </c>
      <c r="J29" s="4" t="str">
        <f>IF('3(b) Flights | manual entry'!G659="","Null",'3(b) Flights | manual entry'!G659)</f>
        <v>Null</v>
      </c>
      <c r="K29" s="4" t="str">
        <f>IF('3(b) Flights | manual entry'!H659="","Null",'3(b) Flights | manual entry'!H659)</f>
        <v>Null</v>
      </c>
      <c r="L29" s="5" t="str">
        <f>IF('3(b) Flights | manual entry'!I659="","Null",'3(b) Flights | manual entry'!I659)</f>
        <v>Null</v>
      </c>
      <c r="M29" s="16" t="str">
        <f>IF('3(b) Flights | manual entry'!J659="","Null",'3(b) Flights | manual entry'!J659)</f>
        <v>Null</v>
      </c>
    </row>
    <row r="30" spans="1:13" x14ac:dyDescent="0.25">
      <c r="A30" s="4" t="str">
        <f t="shared" si="0"/>
        <v>No PB ID provided</v>
      </c>
      <c r="B30" s="4" t="str">
        <f t="shared" si="1"/>
        <v>No declaration</v>
      </c>
      <c r="C30" s="4" t="s">
        <v>18298</v>
      </c>
      <c r="D30" s="4" t="s">
        <v>18303</v>
      </c>
      <c r="E30" s="4" t="str">
        <f>IF('3(b) Flights | manual entry'!A660="","Null",'3(b) Flights | manual entry'!A660)</f>
        <v>Null</v>
      </c>
      <c r="F30" s="4" t="str">
        <f>IF('3(b) Flights | manual entry'!C660="","Null",'3(b) Flights | manual entry'!C660)</f>
        <v>Null</v>
      </c>
      <c r="G30" s="4" t="str">
        <f>IF('3(b) Flights | manual entry'!D660="","Null",'3(b) Flights | manual entry'!D660)</f>
        <v>Null</v>
      </c>
      <c r="H30" s="4" t="str">
        <f>IF('3(b) Flights | manual entry'!E660="","Null",'3(b) Flights | manual entry'!E660)</f>
        <v>Null</v>
      </c>
      <c r="I30" s="4" t="str">
        <f>IF('3(b) Flights | manual entry'!F660="","Null",'3(b) Flights | manual entry'!F660)</f>
        <v>Null</v>
      </c>
      <c r="J30" s="4" t="str">
        <f>IF('3(b) Flights | manual entry'!G660="","Null",'3(b) Flights | manual entry'!G660)</f>
        <v>Null</v>
      </c>
      <c r="K30" s="4" t="str">
        <f>IF('3(b) Flights | manual entry'!H660="","Null",'3(b) Flights | manual entry'!H660)</f>
        <v>Null</v>
      </c>
      <c r="L30" s="5" t="str">
        <f>IF('3(b) Flights | manual entry'!I660="","Null",'3(b) Flights | manual entry'!I660)</f>
        <v>Null</v>
      </c>
      <c r="M30" s="16" t="str">
        <f>IF('3(b) Flights | manual entry'!J660="","Null",'3(b) Flights | manual entry'!J660)</f>
        <v>Null</v>
      </c>
    </row>
    <row r="31" spans="1:13" x14ac:dyDescent="0.25">
      <c r="A31" s="4" t="str">
        <f t="shared" si="0"/>
        <v>No PB ID provided</v>
      </c>
      <c r="B31" s="4" t="str">
        <f t="shared" si="1"/>
        <v>No declaration</v>
      </c>
      <c r="C31" s="4" t="s">
        <v>18298</v>
      </c>
      <c r="D31" s="4" t="s">
        <v>18303</v>
      </c>
      <c r="E31" s="4" t="str">
        <f>IF('3(b) Flights | manual entry'!A661="","Null",'3(b) Flights | manual entry'!A661)</f>
        <v>Null</v>
      </c>
      <c r="F31" s="4" t="str">
        <f>IF('3(b) Flights | manual entry'!C661="","Null",'3(b) Flights | manual entry'!C661)</f>
        <v>Null</v>
      </c>
      <c r="G31" s="4" t="str">
        <f>IF('3(b) Flights | manual entry'!D661="","Null",'3(b) Flights | manual entry'!D661)</f>
        <v>Null</v>
      </c>
      <c r="H31" s="4" t="str">
        <f>IF('3(b) Flights | manual entry'!E661="","Null",'3(b) Flights | manual entry'!E661)</f>
        <v>Null</v>
      </c>
      <c r="I31" s="4" t="str">
        <f>IF('3(b) Flights | manual entry'!F661="","Null",'3(b) Flights | manual entry'!F661)</f>
        <v>Null</v>
      </c>
      <c r="J31" s="4" t="str">
        <f>IF('3(b) Flights | manual entry'!G661="","Null",'3(b) Flights | manual entry'!G661)</f>
        <v>Null</v>
      </c>
      <c r="K31" s="4" t="str">
        <f>IF('3(b) Flights | manual entry'!H661="","Null",'3(b) Flights | manual entry'!H661)</f>
        <v>Null</v>
      </c>
      <c r="L31" s="5" t="str">
        <f>IF('3(b) Flights | manual entry'!I661="","Null",'3(b) Flights | manual entry'!I661)</f>
        <v>Null</v>
      </c>
      <c r="M31" s="16" t="str">
        <f>IF('3(b) Flights | manual entry'!J661="","Null",'3(b) Flights | manual entry'!J661)</f>
        <v>Null</v>
      </c>
    </row>
    <row r="32" spans="1:13" x14ac:dyDescent="0.25">
      <c r="A32" s="4" t="str">
        <f t="shared" si="0"/>
        <v>No PB ID provided</v>
      </c>
      <c r="B32" s="4" t="str">
        <f t="shared" si="1"/>
        <v>No declaration</v>
      </c>
      <c r="C32" s="4" t="s">
        <v>18298</v>
      </c>
      <c r="D32" s="4" t="s">
        <v>18303</v>
      </c>
      <c r="E32" s="4" t="str">
        <f>IF('3(b) Flights | manual entry'!A662="","Null",'3(b) Flights | manual entry'!A662)</f>
        <v>Null</v>
      </c>
      <c r="F32" s="4" t="str">
        <f>IF('3(b) Flights | manual entry'!C662="","Null",'3(b) Flights | manual entry'!C662)</f>
        <v>Null</v>
      </c>
      <c r="G32" s="4" t="str">
        <f>IF('3(b) Flights | manual entry'!D662="","Null",'3(b) Flights | manual entry'!D662)</f>
        <v>Null</v>
      </c>
      <c r="H32" s="4" t="str">
        <f>IF('3(b) Flights | manual entry'!E662="","Null",'3(b) Flights | manual entry'!E662)</f>
        <v>Null</v>
      </c>
      <c r="I32" s="4" t="str">
        <f>IF('3(b) Flights | manual entry'!F662="","Null",'3(b) Flights | manual entry'!F662)</f>
        <v>Null</v>
      </c>
      <c r="J32" s="4" t="str">
        <f>IF('3(b) Flights | manual entry'!G662="","Null",'3(b) Flights | manual entry'!G662)</f>
        <v>Null</v>
      </c>
      <c r="K32" s="4" t="str">
        <f>IF('3(b) Flights | manual entry'!H662="","Null",'3(b) Flights | manual entry'!H662)</f>
        <v>Null</v>
      </c>
      <c r="L32" s="5" t="str">
        <f>IF('3(b) Flights | manual entry'!I662="","Null",'3(b) Flights | manual entry'!I662)</f>
        <v>Null</v>
      </c>
      <c r="M32" s="16" t="str">
        <f>IF('3(b) Flights | manual entry'!J662="","Null",'3(b) Flights | manual entry'!J662)</f>
        <v>Null</v>
      </c>
    </row>
    <row r="33" spans="1:13" x14ac:dyDescent="0.25">
      <c r="A33" s="4" t="str">
        <f t="shared" si="0"/>
        <v>No PB ID provided</v>
      </c>
      <c r="B33" s="4" t="str">
        <f t="shared" si="1"/>
        <v>No declaration</v>
      </c>
      <c r="C33" s="4" t="s">
        <v>18298</v>
      </c>
      <c r="D33" s="4" t="s">
        <v>18303</v>
      </c>
      <c r="E33" s="4" t="str">
        <f>IF('3(b) Flights | manual entry'!A663="","Null",'3(b) Flights | manual entry'!A663)</f>
        <v>Null</v>
      </c>
      <c r="F33" s="4" t="str">
        <f>IF('3(b) Flights | manual entry'!C663="","Null",'3(b) Flights | manual entry'!C663)</f>
        <v>Null</v>
      </c>
      <c r="G33" s="4" t="str">
        <f>IF('3(b) Flights | manual entry'!D663="","Null",'3(b) Flights | manual entry'!D663)</f>
        <v>Null</v>
      </c>
      <c r="H33" s="4" t="str">
        <f>IF('3(b) Flights | manual entry'!E663="","Null",'3(b) Flights | manual entry'!E663)</f>
        <v>Null</v>
      </c>
      <c r="I33" s="4" t="str">
        <f>IF('3(b) Flights | manual entry'!F663="","Null",'3(b) Flights | manual entry'!F663)</f>
        <v>Null</v>
      </c>
      <c r="J33" s="4" t="str">
        <f>IF('3(b) Flights | manual entry'!G663="","Null",'3(b) Flights | manual entry'!G663)</f>
        <v>Null</v>
      </c>
      <c r="K33" s="4" t="str">
        <f>IF('3(b) Flights | manual entry'!H663="","Null",'3(b) Flights | manual entry'!H663)</f>
        <v>Null</v>
      </c>
      <c r="L33" s="5" t="str">
        <f>IF('3(b) Flights | manual entry'!I663="","Null",'3(b) Flights | manual entry'!I663)</f>
        <v>Null</v>
      </c>
      <c r="M33" s="16" t="str">
        <f>IF('3(b) Flights | manual entry'!J663="","Null",'3(b) Flights | manual entry'!J663)</f>
        <v>Null</v>
      </c>
    </row>
    <row r="34" spans="1:13" x14ac:dyDescent="0.25">
      <c r="A34" s="4" t="str">
        <f t="shared" si="0"/>
        <v>No PB ID provided</v>
      </c>
      <c r="B34" s="4" t="str">
        <f t="shared" si="1"/>
        <v>No declaration</v>
      </c>
      <c r="C34" s="4" t="s">
        <v>18298</v>
      </c>
      <c r="D34" s="4" t="s">
        <v>18303</v>
      </c>
      <c r="E34" s="4" t="str">
        <f>IF('3(b) Flights | manual entry'!A664="","Null",'3(b) Flights | manual entry'!A664)</f>
        <v>Null</v>
      </c>
      <c r="F34" s="4" t="str">
        <f>IF('3(b) Flights | manual entry'!C664="","Null",'3(b) Flights | manual entry'!C664)</f>
        <v>Null</v>
      </c>
      <c r="G34" s="4" t="str">
        <f>IF('3(b) Flights | manual entry'!D664="","Null",'3(b) Flights | manual entry'!D664)</f>
        <v>Null</v>
      </c>
      <c r="H34" s="4" t="str">
        <f>IF('3(b) Flights | manual entry'!E664="","Null",'3(b) Flights | manual entry'!E664)</f>
        <v>Null</v>
      </c>
      <c r="I34" s="4" t="str">
        <f>IF('3(b) Flights | manual entry'!F664="","Null",'3(b) Flights | manual entry'!F664)</f>
        <v>Null</v>
      </c>
      <c r="J34" s="4" t="str">
        <f>IF('3(b) Flights | manual entry'!G664="","Null",'3(b) Flights | manual entry'!G664)</f>
        <v>Null</v>
      </c>
      <c r="K34" s="4" t="str">
        <f>IF('3(b) Flights | manual entry'!H664="","Null",'3(b) Flights | manual entry'!H664)</f>
        <v>Null</v>
      </c>
      <c r="L34" s="5" t="str">
        <f>IF('3(b) Flights | manual entry'!I664="","Null",'3(b) Flights | manual entry'!I664)</f>
        <v>Null</v>
      </c>
      <c r="M34" s="16" t="str">
        <f>IF('3(b) Flights | manual entry'!J664="","Null",'3(b) Flights | manual entry'!J664)</f>
        <v>Null</v>
      </c>
    </row>
    <row r="35" spans="1:13" x14ac:dyDescent="0.25">
      <c r="A35" s="4" t="str">
        <f t="shared" si="0"/>
        <v>No PB ID provided</v>
      </c>
      <c r="B35" s="4" t="str">
        <f t="shared" si="1"/>
        <v>No declaration</v>
      </c>
      <c r="C35" s="4" t="s">
        <v>18298</v>
      </c>
      <c r="D35" s="4" t="s">
        <v>18303</v>
      </c>
      <c r="E35" s="4" t="str">
        <f>IF('3(b) Flights | manual entry'!A665="","Null",'3(b) Flights | manual entry'!A665)</f>
        <v>Null</v>
      </c>
      <c r="F35" s="4" t="str">
        <f>IF('3(b) Flights | manual entry'!C665="","Null",'3(b) Flights | manual entry'!C665)</f>
        <v>Null</v>
      </c>
      <c r="G35" s="4" t="str">
        <f>IF('3(b) Flights | manual entry'!D665="","Null",'3(b) Flights | manual entry'!D665)</f>
        <v>Null</v>
      </c>
      <c r="H35" s="4" t="str">
        <f>IF('3(b) Flights | manual entry'!E665="","Null",'3(b) Flights | manual entry'!E665)</f>
        <v>Null</v>
      </c>
      <c r="I35" s="4" t="str">
        <f>IF('3(b) Flights | manual entry'!F665="","Null",'3(b) Flights | manual entry'!F665)</f>
        <v>Null</v>
      </c>
      <c r="J35" s="4" t="str">
        <f>IF('3(b) Flights | manual entry'!G665="","Null",'3(b) Flights | manual entry'!G665)</f>
        <v>Null</v>
      </c>
      <c r="K35" s="4" t="str">
        <f>IF('3(b) Flights | manual entry'!H665="","Null",'3(b) Flights | manual entry'!H665)</f>
        <v>Null</v>
      </c>
      <c r="L35" s="5" t="str">
        <f>IF('3(b) Flights | manual entry'!I665="","Null",'3(b) Flights | manual entry'!I665)</f>
        <v>Null</v>
      </c>
      <c r="M35" s="16" t="str">
        <f>IF('3(b) Flights | manual entry'!J665="","Null",'3(b) Flights | manual entry'!J665)</f>
        <v>Null</v>
      </c>
    </row>
    <row r="36" spans="1:13" x14ac:dyDescent="0.25">
      <c r="A36" s="4" t="str">
        <f t="shared" si="0"/>
        <v>No PB ID provided</v>
      </c>
      <c r="B36" s="4" t="str">
        <f t="shared" si="1"/>
        <v>No declaration</v>
      </c>
      <c r="C36" s="4" t="s">
        <v>18298</v>
      </c>
      <c r="D36" s="4" t="s">
        <v>18303</v>
      </c>
      <c r="E36" s="4" t="str">
        <f>IF('3(b) Flights | manual entry'!A666="","Null",'3(b) Flights | manual entry'!A666)</f>
        <v>Null</v>
      </c>
      <c r="F36" s="4" t="str">
        <f>IF('3(b) Flights | manual entry'!C666="","Null",'3(b) Flights | manual entry'!C666)</f>
        <v>Null</v>
      </c>
      <c r="G36" s="4" t="str">
        <f>IF('3(b) Flights | manual entry'!D666="","Null",'3(b) Flights | manual entry'!D666)</f>
        <v>Null</v>
      </c>
      <c r="H36" s="4" t="str">
        <f>IF('3(b) Flights | manual entry'!E666="","Null",'3(b) Flights | manual entry'!E666)</f>
        <v>Null</v>
      </c>
      <c r="I36" s="4" t="str">
        <f>IF('3(b) Flights | manual entry'!F666="","Null",'3(b) Flights | manual entry'!F666)</f>
        <v>Null</v>
      </c>
      <c r="J36" s="4" t="str">
        <f>IF('3(b) Flights | manual entry'!G666="","Null",'3(b) Flights | manual entry'!G666)</f>
        <v>Null</v>
      </c>
      <c r="K36" s="4" t="str">
        <f>IF('3(b) Flights | manual entry'!H666="","Null",'3(b) Flights | manual entry'!H666)</f>
        <v>Null</v>
      </c>
      <c r="L36" s="5" t="str">
        <f>IF('3(b) Flights | manual entry'!I666="","Null",'3(b) Flights | manual entry'!I666)</f>
        <v>Null</v>
      </c>
      <c r="M36" s="16" t="str">
        <f>IF('3(b) Flights | manual entry'!J666="","Null",'3(b) Flights | manual entry'!J666)</f>
        <v>Null</v>
      </c>
    </row>
    <row r="37" spans="1:13" x14ac:dyDescent="0.25">
      <c r="A37" s="4" t="str">
        <f t="shared" si="0"/>
        <v>No PB ID provided</v>
      </c>
      <c r="B37" s="4" t="str">
        <f t="shared" si="1"/>
        <v>No declaration</v>
      </c>
      <c r="C37" s="4" t="s">
        <v>18298</v>
      </c>
      <c r="D37" s="4" t="s">
        <v>18303</v>
      </c>
      <c r="E37" s="4" t="str">
        <f>IF('3(b) Flights | manual entry'!A667="","Null",'3(b) Flights | manual entry'!A667)</f>
        <v>Null</v>
      </c>
      <c r="F37" s="4" t="str">
        <f>IF('3(b) Flights | manual entry'!C667="","Null",'3(b) Flights | manual entry'!C667)</f>
        <v>Null</v>
      </c>
      <c r="G37" s="4" t="str">
        <f>IF('3(b) Flights | manual entry'!D667="","Null",'3(b) Flights | manual entry'!D667)</f>
        <v>Null</v>
      </c>
      <c r="H37" s="4" t="str">
        <f>IF('3(b) Flights | manual entry'!E667="","Null",'3(b) Flights | manual entry'!E667)</f>
        <v>Null</v>
      </c>
      <c r="I37" s="4" t="str">
        <f>IF('3(b) Flights | manual entry'!F667="","Null",'3(b) Flights | manual entry'!F667)</f>
        <v>Null</v>
      </c>
      <c r="J37" s="4" t="str">
        <f>IF('3(b) Flights | manual entry'!G667="","Null",'3(b) Flights | manual entry'!G667)</f>
        <v>Null</v>
      </c>
      <c r="K37" s="4" t="str">
        <f>IF('3(b) Flights | manual entry'!H667="","Null",'3(b) Flights | manual entry'!H667)</f>
        <v>Null</v>
      </c>
      <c r="L37" s="5" t="str">
        <f>IF('3(b) Flights | manual entry'!I667="","Null",'3(b) Flights | manual entry'!I667)</f>
        <v>Null</v>
      </c>
      <c r="M37" s="16" t="str">
        <f>IF('3(b) Flights | manual entry'!J667="","Null",'3(b) Flights | manual entry'!J667)</f>
        <v>Null</v>
      </c>
    </row>
    <row r="38" spans="1:13" x14ac:dyDescent="0.25">
      <c r="A38" s="4" t="str">
        <f t="shared" si="0"/>
        <v>No PB ID provided</v>
      </c>
      <c r="B38" s="4" t="str">
        <f t="shared" si="1"/>
        <v>No declaration</v>
      </c>
      <c r="C38" s="4" t="s">
        <v>18298</v>
      </c>
      <c r="D38" s="4" t="s">
        <v>18303</v>
      </c>
      <c r="E38" s="4" t="str">
        <f>IF('3(b) Flights | manual entry'!A668="","Null",'3(b) Flights | manual entry'!A668)</f>
        <v>Null</v>
      </c>
      <c r="F38" s="4" t="str">
        <f>IF('3(b) Flights | manual entry'!C668="","Null",'3(b) Flights | manual entry'!C668)</f>
        <v>Null</v>
      </c>
      <c r="G38" s="4" t="str">
        <f>IF('3(b) Flights | manual entry'!D668="","Null",'3(b) Flights | manual entry'!D668)</f>
        <v>Null</v>
      </c>
      <c r="H38" s="4" t="str">
        <f>IF('3(b) Flights | manual entry'!E668="","Null",'3(b) Flights | manual entry'!E668)</f>
        <v>Null</v>
      </c>
      <c r="I38" s="4" t="str">
        <f>IF('3(b) Flights | manual entry'!F668="","Null",'3(b) Flights | manual entry'!F668)</f>
        <v>Null</v>
      </c>
      <c r="J38" s="4" t="str">
        <f>IF('3(b) Flights | manual entry'!G668="","Null",'3(b) Flights | manual entry'!G668)</f>
        <v>Null</v>
      </c>
      <c r="K38" s="4" t="str">
        <f>IF('3(b) Flights | manual entry'!H668="","Null",'3(b) Flights | manual entry'!H668)</f>
        <v>Null</v>
      </c>
      <c r="L38" s="5" t="str">
        <f>IF('3(b) Flights | manual entry'!I668="","Null",'3(b) Flights | manual entry'!I668)</f>
        <v>Null</v>
      </c>
      <c r="M38" s="16" t="str">
        <f>IF('3(b) Flights | manual entry'!J668="","Null",'3(b) Flights | manual entry'!J668)</f>
        <v>Null</v>
      </c>
    </row>
    <row r="39" spans="1:13" x14ac:dyDescent="0.25">
      <c r="A39" s="4" t="str">
        <f t="shared" si="0"/>
        <v>No PB ID provided</v>
      </c>
      <c r="B39" s="4" t="str">
        <f t="shared" si="1"/>
        <v>No declaration</v>
      </c>
      <c r="C39" s="4" t="s">
        <v>18298</v>
      </c>
      <c r="D39" s="4" t="s">
        <v>18303</v>
      </c>
      <c r="E39" s="4" t="str">
        <f>IF('3(b) Flights | manual entry'!A669="","Null",'3(b) Flights | manual entry'!A669)</f>
        <v>Null</v>
      </c>
      <c r="F39" s="4" t="str">
        <f>IF('3(b) Flights | manual entry'!C669="","Null",'3(b) Flights | manual entry'!C669)</f>
        <v>Null</v>
      </c>
      <c r="G39" s="4" t="str">
        <f>IF('3(b) Flights | manual entry'!D669="","Null",'3(b) Flights | manual entry'!D669)</f>
        <v>Null</v>
      </c>
      <c r="H39" s="4" t="str">
        <f>IF('3(b) Flights | manual entry'!E669="","Null",'3(b) Flights | manual entry'!E669)</f>
        <v>Null</v>
      </c>
      <c r="I39" s="4" t="str">
        <f>IF('3(b) Flights | manual entry'!F669="","Null",'3(b) Flights | manual entry'!F669)</f>
        <v>Null</v>
      </c>
      <c r="J39" s="4" t="str">
        <f>IF('3(b) Flights | manual entry'!G669="","Null",'3(b) Flights | manual entry'!G669)</f>
        <v>Null</v>
      </c>
      <c r="K39" s="4" t="str">
        <f>IF('3(b) Flights | manual entry'!H669="","Null",'3(b) Flights | manual entry'!H669)</f>
        <v>Null</v>
      </c>
      <c r="L39" s="5" t="str">
        <f>IF('3(b) Flights | manual entry'!I669="","Null",'3(b) Flights | manual entry'!I669)</f>
        <v>Null</v>
      </c>
      <c r="M39" s="16" t="str">
        <f>IF('3(b) Flights | manual entry'!J669="","Null",'3(b) Flights | manual entry'!J669)</f>
        <v>Null</v>
      </c>
    </row>
    <row r="40" spans="1:13" x14ac:dyDescent="0.25">
      <c r="A40" s="4" t="str">
        <f t="shared" si="0"/>
        <v>No PB ID provided</v>
      </c>
      <c r="B40" s="4" t="str">
        <f t="shared" si="1"/>
        <v>No declaration</v>
      </c>
      <c r="C40" s="4" t="s">
        <v>18298</v>
      </c>
      <c r="D40" s="4" t="s">
        <v>18303</v>
      </c>
      <c r="E40" s="4" t="str">
        <f>IF('3(b) Flights | manual entry'!A670="","Null",'3(b) Flights | manual entry'!A670)</f>
        <v>Null</v>
      </c>
      <c r="F40" s="4" t="str">
        <f>IF('3(b) Flights | manual entry'!C670="","Null",'3(b) Flights | manual entry'!C670)</f>
        <v>Null</v>
      </c>
      <c r="G40" s="4" t="str">
        <f>IF('3(b) Flights | manual entry'!D670="","Null",'3(b) Flights | manual entry'!D670)</f>
        <v>Null</v>
      </c>
      <c r="H40" s="4" t="str">
        <f>IF('3(b) Flights | manual entry'!E670="","Null",'3(b) Flights | manual entry'!E670)</f>
        <v>Null</v>
      </c>
      <c r="I40" s="4" t="str">
        <f>IF('3(b) Flights | manual entry'!F670="","Null",'3(b) Flights | manual entry'!F670)</f>
        <v>Null</v>
      </c>
      <c r="J40" s="4" t="str">
        <f>IF('3(b) Flights | manual entry'!G670="","Null",'3(b) Flights | manual entry'!G670)</f>
        <v>Null</v>
      </c>
      <c r="K40" s="4" t="str">
        <f>IF('3(b) Flights | manual entry'!H670="","Null",'3(b) Flights | manual entry'!H670)</f>
        <v>Null</v>
      </c>
      <c r="L40" s="5" t="str">
        <f>IF('3(b) Flights | manual entry'!I670="","Null",'3(b) Flights | manual entry'!I670)</f>
        <v>Null</v>
      </c>
      <c r="M40" s="16" t="str">
        <f>IF('3(b) Flights | manual entry'!J670="","Null",'3(b) Flights | manual entry'!J670)</f>
        <v>Null</v>
      </c>
    </row>
    <row r="41" spans="1:13" x14ac:dyDescent="0.25">
      <c r="A41" s="4" t="str">
        <f t="shared" si="0"/>
        <v>No PB ID provided</v>
      </c>
      <c r="B41" s="4" t="str">
        <f t="shared" si="1"/>
        <v>No declaration</v>
      </c>
      <c r="C41" s="4" t="s">
        <v>18298</v>
      </c>
      <c r="D41" s="4" t="s">
        <v>18303</v>
      </c>
      <c r="E41" s="4" t="str">
        <f>IF('3(b) Flights | manual entry'!A671="","Null",'3(b) Flights | manual entry'!A671)</f>
        <v>Null</v>
      </c>
      <c r="F41" s="4" t="str">
        <f>IF('3(b) Flights | manual entry'!C671="","Null",'3(b) Flights | manual entry'!C671)</f>
        <v>Null</v>
      </c>
      <c r="G41" s="4" t="str">
        <f>IF('3(b) Flights | manual entry'!D671="","Null",'3(b) Flights | manual entry'!D671)</f>
        <v>Null</v>
      </c>
      <c r="H41" s="4" t="str">
        <f>IF('3(b) Flights | manual entry'!E671="","Null",'3(b) Flights | manual entry'!E671)</f>
        <v>Null</v>
      </c>
      <c r="I41" s="4" t="str">
        <f>IF('3(b) Flights | manual entry'!F671="","Null",'3(b) Flights | manual entry'!F671)</f>
        <v>Null</v>
      </c>
      <c r="J41" s="4" t="str">
        <f>IF('3(b) Flights | manual entry'!G671="","Null",'3(b) Flights | manual entry'!G671)</f>
        <v>Null</v>
      </c>
      <c r="K41" s="4" t="str">
        <f>IF('3(b) Flights | manual entry'!H671="","Null",'3(b) Flights | manual entry'!H671)</f>
        <v>Null</v>
      </c>
      <c r="L41" s="5" t="str">
        <f>IF('3(b) Flights | manual entry'!I671="","Null",'3(b) Flights | manual entry'!I671)</f>
        <v>Null</v>
      </c>
      <c r="M41" s="16" t="str">
        <f>IF('3(b) Flights | manual entry'!J671="","Null",'3(b) Flights | manual entry'!J671)</f>
        <v>Null</v>
      </c>
    </row>
    <row r="42" spans="1:13" x14ac:dyDescent="0.25">
      <c r="A42" s="4" t="str">
        <f t="shared" si="0"/>
        <v>No PB ID provided</v>
      </c>
      <c r="B42" s="4" t="str">
        <f t="shared" si="1"/>
        <v>No declaration</v>
      </c>
      <c r="C42" s="4" t="s">
        <v>18298</v>
      </c>
      <c r="D42" s="4" t="s">
        <v>18303</v>
      </c>
      <c r="E42" s="4" t="str">
        <f>IF('3(b) Flights | manual entry'!A672="","Null",'3(b) Flights | manual entry'!A672)</f>
        <v>Null</v>
      </c>
      <c r="F42" s="4" t="str">
        <f>IF('3(b) Flights | manual entry'!C672="","Null",'3(b) Flights | manual entry'!C672)</f>
        <v>Null</v>
      </c>
      <c r="G42" s="4" t="str">
        <f>IF('3(b) Flights | manual entry'!D672="","Null",'3(b) Flights | manual entry'!D672)</f>
        <v>Null</v>
      </c>
      <c r="H42" s="4" t="str">
        <f>IF('3(b) Flights | manual entry'!E672="","Null",'3(b) Flights | manual entry'!E672)</f>
        <v>Null</v>
      </c>
      <c r="I42" s="4" t="str">
        <f>IF('3(b) Flights | manual entry'!F672="","Null",'3(b) Flights | manual entry'!F672)</f>
        <v>Null</v>
      </c>
      <c r="J42" s="4" t="str">
        <f>IF('3(b) Flights | manual entry'!G672="","Null",'3(b) Flights | manual entry'!G672)</f>
        <v>Null</v>
      </c>
      <c r="K42" s="4" t="str">
        <f>IF('3(b) Flights | manual entry'!H672="","Null",'3(b) Flights | manual entry'!H672)</f>
        <v>Null</v>
      </c>
      <c r="L42" s="5" t="str">
        <f>IF('3(b) Flights | manual entry'!I672="","Null",'3(b) Flights | manual entry'!I672)</f>
        <v>Null</v>
      </c>
      <c r="M42" s="16" t="str">
        <f>IF('3(b) Flights | manual entry'!J672="","Null",'3(b) Flights | manual entry'!J672)</f>
        <v>Null</v>
      </c>
    </row>
    <row r="43" spans="1:13" x14ac:dyDescent="0.25">
      <c r="A43" s="4" t="str">
        <f t="shared" si="0"/>
        <v>No PB ID provided</v>
      </c>
      <c r="B43" s="4" t="str">
        <f t="shared" si="1"/>
        <v>No declaration</v>
      </c>
      <c r="C43" s="4" t="s">
        <v>18298</v>
      </c>
      <c r="D43" s="4" t="s">
        <v>18303</v>
      </c>
      <c r="E43" s="4" t="str">
        <f>IF('3(b) Flights | manual entry'!A673="","Null",'3(b) Flights | manual entry'!A673)</f>
        <v>Null</v>
      </c>
      <c r="F43" s="4" t="str">
        <f>IF('3(b) Flights | manual entry'!C673="","Null",'3(b) Flights | manual entry'!C673)</f>
        <v>Null</v>
      </c>
      <c r="G43" s="4" t="str">
        <f>IF('3(b) Flights | manual entry'!D673="","Null",'3(b) Flights | manual entry'!D673)</f>
        <v>Null</v>
      </c>
      <c r="H43" s="4" t="str">
        <f>IF('3(b) Flights | manual entry'!E673="","Null",'3(b) Flights | manual entry'!E673)</f>
        <v>Null</v>
      </c>
      <c r="I43" s="4" t="str">
        <f>IF('3(b) Flights | manual entry'!F673="","Null",'3(b) Flights | manual entry'!F673)</f>
        <v>Null</v>
      </c>
      <c r="J43" s="4" t="str">
        <f>IF('3(b) Flights | manual entry'!G673="","Null",'3(b) Flights | manual entry'!G673)</f>
        <v>Null</v>
      </c>
      <c r="K43" s="4" t="str">
        <f>IF('3(b) Flights | manual entry'!H673="","Null",'3(b) Flights | manual entry'!H673)</f>
        <v>Null</v>
      </c>
      <c r="L43" s="5" t="str">
        <f>IF('3(b) Flights | manual entry'!I673="","Null",'3(b) Flights | manual entry'!I673)</f>
        <v>Null</v>
      </c>
      <c r="M43" s="16" t="str">
        <f>IF('3(b) Flights | manual entry'!J673="","Null",'3(b) Flights | manual entry'!J673)</f>
        <v>Null</v>
      </c>
    </row>
    <row r="44" spans="1:13" x14ac:dyDescent="0.25">
      <c r="A44" s="4" t="str">
        <f t="shared" si="0"/>
        <v>No PB ID provided</v>
      </c>
      <c r="B44" s="4" t="str">
        <f t="shared" si="1"/>
        <v>No declaration</v>
      </c>
      <c r="C44" s="4" t="s">
        <v>18298</v>
      </c>
      <c r="D44" s="4" t="s">
        <v>18303</v>
      </c>
      <c r="E44" s="4" t="str">
        <f>IF('3(b) Flights | manual entry'!A674="","Null",'3(b) Flights | manual entry'!A674)</f>
        <v>Null</v>
      </c>
      <c r="F44" s="4" t="str">
        <f>IF('3(b) Flights | manual entry'!C674="","Null",'3(b) Flights | manual entry'!C674)</f>
        <v>Null</v>
      </c>
      <c r="G44" s="4" t="str">
        <f>IF('3(b) Flights | manual entry'!D674="","Null",'3(b) Flights | manual entry'!D674)</f>
        <v>Null</v>
      </c>
      <c r="H44" s="4" t="str">
        <f>IF('3(b) Flights | manual entry'!E674="","Null",'3(b) Flights | manual entry'!E674)</f>
        <v>Null</v>
      </c>
      <c r="I44" s="4" t="str">
        <f>IF('3(b) Flights | manual entry'!F674="","Null",'3(b) Flights | manual entry'!F674)</f>
        <v>Null</v>
      </c>
      <c r="J44" s="4" t="str">
        <f>IF('3(b) Flights | manual entry'!G674="","Null",'3(b) Flights | manual entry'!G674)</f>
        <v>Null</v>
      </c>
      <c r="K44" s="4" t="str">
        <f>IF('3(b) Flights | manual entry'!H674="","Null",'3(b) Flights | manual entry'!H674)</f>
        <v>Null</v>
      </c>
      <c r="L44" s="5" t="str">
        <f>IF('3(b) Flights | manual entry'!I674="","Null",'3(b) Flights | manual entry'!I674)</f>
        <v>Null</v>
      </c>
      <c r="M44" s="16" t="str">
        <f>IF('3(b) Flights | manual entry'!J674="","Null",'3(b) Flights | manual entry'!J674)</f>
        <v>Null</v>
      </c>
    </row>
    <row r="45" spans="1:13" x14ac:dyDescent="0.25">
      <c r="A45" s="4" t="str">
        <f t="shared" si="0"/>
        <v>No PB ID provided</v>
      </c>
      <c r="B45" s="4" t="str">
        <f t="shared" si="1"/>
        <v>No declaration</v>
      </c>
      <c r="C45" s="4" t="s">
        <v>18298</v>
      </c>
      <c r="D45" s="4" t="s">
        <v>18303</v>
      </c>
      <c r="E45" s="4" t="str">
        <f>IF('3(b) Flights | manual entry'!A675="","Null",'3(b) Flights | manual entry'!A675)</f>
        <v>Null</v>
      </c>
      <c r="F45" s="4" t="str">
        <f>IF('3(b) Flights | manual entry'!C675="","Null",'3(b) Flights | manual entry'!C675)</f>
        <v>Null</v>
      </c>
      <c r="G45" s="4" t="str">
        <f>IF('3(b) Flights | manual entry'!D675="","Null",'3(b) Flights | manual entry'!D675)</f>
        <v>Null</v>
      </c>
      <c r="H45" s="4" t="str">
        <f>IF('3(b) Flights | manual entry'!E675="","Null",'3(b) Flights | manual entry'!E675)</f>
        <v>Null</v>
      </c>
      <c r="I45" s="4" t="str">
        <f>IF('3(b) Flights | manual entry'!F675="","Null",'3(b) Flights | manual entry'!F675)</f>
        <v>Null</v>
      </c>
      <c r="J45" s="4" t="str">
        <f>IF('3(b) Flights | manual entry'!G675="","Null",'3(b) Flights | manual entry'!G675)</f>
        <v>Null</v>
      </c>
      <c r="K45" s="4" t="str">
        <f>IF('3(b) Flights | manual entry'!H675="","Null",'3(b) Flights | manual entry'!H675)</f>
        <v>Null</v>
      </c>
      <c r="L45" s="5" t="str">
        <f>IF('3(b) Flights | manual entry'!I675="","Null",'3(b) Flights | manual entry'!I675)</f>
        <v>Null</v>
      </c>
      <c r="M45" s="16" t="str">
        <f>IF('3(b) Flights | manual entry'!J675="","Null",'3(b) Flights | manual entry'!J675)</f>
        <v>Null</v>
      </c>
    </row>
    <row r="46" spans="1:13" x14ac:dyDescent="0.25">
      <c r="A46" s="4" t="str">
        <f t="shared" si="0"/>
        <v>No PB ID provided</v>
      </c>
      <c r="B46" s="4" t="str">
        <f t="shared" si="1"/>
        <v>No declaration</v>
      </c>
      <c r="C46" s="4" t="s">
        <v>18298</v>
      </c>
      <c r="D46" s="4" t="s">
        <v>18303</v>
      </c>
      <c r="E46" s="4" t="str">
        <f>IF('3(b) Flights | manual entry'!A676="","Null",'3(b) Flights | manual entry'!A676)</f>
        <v>Null</v>
      </c>
      <c r="F46" s="4" t="str">
        <f>IF('3(b) Flights | manual entry'!C676="","Null",'3(b) Flights | manual entry'!C676)</f>
        <v>Null</v>
      </c>
      <c r="G46" s="4" t="str">
        <f>IF('3(b) Flights | manual entry'!D676="","Null",'3(b) Flights | manual entry'!D676)</f>
        <v>Null</v>
      </c>
      <c r="H46" s="4" t="str">
        <f>IF('3(b) Flights | manual entry'!E676="","Null",'3(b) Flights | manual entry'!E676)</f>
        <v>Null</v>
      </c>
      <c r="I46" s="4" t="str">
        <f>IF('3(b) Flights | manual entry'!F676="","Null",'3(b) Flights | manual entry'!F676)</f>
        <v>Null</v>
      </c>
      <c r="J46" s="4" t="str">
        <f>IF('3(b) Flights | manual entry'!G676="","Null",'3(b) Flights | manual entry'!G676)</f>
        <v>Null</v>
      </c>
      <c r="K46" s="4" t="str">
        <f>IF('3(b) Flights | manual entry'!H676="","Null",'3(b) Flights | manual entry'!H676)</f>
        <v>Null</v>
      </c>
      <c r="L46" s="5" t="str">
        <f>IF('3(b) Flights | manual entry'!I676="","Null",'3(b) Flights | manual entry'!I676)</f>
        <v>Null</v>
      </c>
      <c r="M46" s="16" t="str">
        <f>IF('3(b) Flights | manual entry'!J676="","Null",'3(b) Flights | manual entry'!J676)</f>
        <v>Null</v>
      </c>
    </row>
    <row r="47" spans="1:13" x14ac:dyDescent="0.25">
      <c r="A47" s="4" t="str">
        <f t="shared" si="0"/>
        <v>No PB ID provided</v>
      </c>
      <c r="B47" s="4" t="str">
        <f t="shared" si="1"/>
        <v>No declaration</v>
      </c>
      <c r="C47" s="4" t="s">
        <v>18298</v>
      </c>
      <c r="D47" s="4" t="s">
        <v>18303</v>
      </c>
      <c r="E47" s="4" t="str">
        <f>IF('3(b) Flights | manual entry'!A677="","Null",'3(b) Flights | manual entry'!A677)</f>
        <v>Null</v>
      </c>
      <c r="F47" s="4" t="str">
        <f>IF('3(b) Flights | manual entry'!C677="","Null",'3(b) Flights | manual entry'!C677)</f>
        <v>Null</v>
      </c>
      <c r="G47" s="4" t="str">
        <f>IF('3(b) Flights | manual entry'!D677="","Null",'3(b) Flights | manual entry'!D677)</f>
        <v>Null</v>
      </c>
      <c r="H47" s="4" t="str">
        <f>IF('3(b) Flights | manual entry'!E677="","Null",'3(b) Flights | manual entry'!E677)</f>
        <v>Null</v>
      </c>
      <c r="I47" s="4" t="str">
        <f>IF('3(b) Flights | manual entry'!F677="","Null",'3(b) Flights | manual entry'!F677)</f>
        <v>Null</v>
      </c>
      <c r="J47" s="4" t="str">
        <f>IF('3(b) Flights | manual entry'!G677="","Null",'3(b) Flights | manual entry'!G677)</f>
        <v>Null</v>
      </c>
      <c r="K47" s="4" t="str">
        <f>IF('3(b) Flights | manual entry'!H677="","Null",'3(b) Flights | manual entry'!H677)</f>
        <v>Null</v>
      </c>
      <c r="L47" s="5" t="str">
        <f>IF('3(b) Flights | manual entry'!I677="","Null",'3(b) Flights | manual entry'!I677)</f>
        <v>Null</v>
      </c>
      <c r="M47" s="16" t="str">
        <f>IF('3(b) Flights | manual entry'!J677="","Null",'3(b) Flights | manual entry'!J677)</f>
        <v>Null</v>
      </c>
    </row>
    <row r="48" spans="1:13" x14ac:dyDescent="0.25">
      <c r="A48" s="4" t="str">
        <f t="shared" si="0"/>
        <v>No PB ID provided</v>
      </c>
      <c r="B48" s="4" t="str">
        <f t="shared" si="1"/>
        <v>No declaration</v>
      </c>
      <c r="C48" s="4" t="s">
        <v>18298</v>
      </c>
      <c r="D48" s="4" t="s">
        <v>18303</v>
      </c>
      <c r="E48" s="4" t="str">
        <f>IF('3(b) Flights | manual entry'!A678="","Null",'3(b) Flights | manual entry'!A678)</f>
        <v>Null</v>
      </c>
      <c r="F48" s="4" t="str">
        <f>IF('3(b) Flights | manual entry'!C678="","Null",'3(b) Flights | manual entry'!C678)</f>
        <v>Null</v>
      </c>
      <c r="G48" s="4" t="str">
        <f>IF('3(b) Flights | manual entry'!D678="","Null",'3(b) Flights | manual entry'!D678)</f>
        <v>Null</v>
      </c>
      <c r="H48" s="4" t="str">
        <f>IF('3(b) Flights | manual entry'!E678="","Null",'3(b) Flights | manual entry'!E678)</f>
        <v>Null</v>
      </c>
      <c r="I48" s="4" t="str">
        <f>IF('3(b) Flights | manual entry'!F678="","Null",'3(b) Flights | manual entry'!F678)</f>
        <v>Null</v>
      </c>
      <c r="J48" s="4" t="str">
        <f>IF('3(b) Flights | manual entry'!G678="","Null",'3(b) Flights | manual entry'!G678)</f>
        <v>Null</v>
      </c>
      <c r="K48" s="4" t="str">
        <f>IF('3(b) Flights | manual entry'!H678="","Null",'3(b) Flights | manual entry'!H678)</f>
        <v>Null</v>
      </c>
      <c r="L48" s="5" t="str">
        <f>IF('3(b) Flights | manual entry'!I678="","Null",'3(b) Flights | manual entry'!I678)</f>
        <v>Null</v>
      </c>
      <c r="M48" s="16" t="str">
        <f>IF('3(b) Flights | manual entry'!J678="","Null",'3(b) Flights | manual entry'!J678)</f>
        <v>Null</v>
      </c>
    </row>
    <row r="49" spans="1:13" x14ac:dyDescent="0.25">
      <c r="A49" s="4" t="str">
        <f t="shared" si="0"/>
        <v>No PB ID provided</v>
      </c>
      <c r="B49" s="4" t="str">
        <f t="shared" si="1"/>
        <v>No declaration</v>
      </c>
      <c r="C49" s="4" t="s">
        <v>18298</v>
      </c>
      <c r="D49" s="4" t="s">
        <v>18303</v>
      </c>
      <c r="E49" s="4" t="str">
        <f>IF('3(b) Flights | manual entry'!A679="","Null",'3(b) Flights | manual entry'!A679)</f>
        <v>Null</v>
      </c>
      <c r="F49" s="4" t="str">
        <f>IF('3(b) Flights | manual entry'!C679="","Null",'3(b) Flights | manual entry'!C679)</f>
        <v>Null</v>
      </c>
      <c r="G49" s="4" t="str">
        <f>IF('3(b) Flights | manual entry'!D679="","Null",'3(b) Flights | manual entry'!D679)</f>
        <v>Null</v>
      </c>
      <c r="H49" s="4" t="str">
        <f>IF('3(b) Flights | manual entry'!E679="","Null",'3(b) Flights | manual entry'!E679)</f>
        <v>Null</v>
      </c>
      <c r="I49" s="4" t="str">
        <f>IF('3(b) Flights | manual entry'!F679="","Null",'3(b) Flights | manual entry'!F679)</f>
        <v>Null</v>
      </c>
      <c r="J49" s="4" t="str">
        <f>IF('3(b) Flights | manual entry'!G679="","Null",'3(b) Flights | manual entry'!G679)</f>
        <v>Null</v>
      </c>
      <c r="K49" s="4" t="str">
        <f>IF('3(b) Flights | manual entry'!H679="","Null",'3(b) Flights | manual entry'!H679)</f>
        <v>Null</v>
      </c>
      <c r="L49" s="5" t="str">
        <f>IF('3(b) Flights | manual entry'!I679="","Null",'3(b) Flights | manual entry'!I679)</f>
        <v>Null</v>
      </c>
      <c r="M49" s="16" t="str">
        <f>IF('3(b) Flights | manual entry'!J679="","Null",'3(b) Flights | manual entry'!J679)</f>
        <v>Null</v>
      </c>
    </row>
    <row r="50" spans="1:13" x14ac:dyDescent="0.25">
      <c r="A50" s="4" t="str">
        <f t="shared" si="0"/>
        <v>No PB ID provided</v>
      </c>
      <c r="B50" s="4" t="str">
        <f t="shared" si="1"/>
        <v>No declaration</v>
      </c>
      <c r="C50" s="4" t="s">
        <v>18298</v>
      </c>
      <c r="D50" s="4" t="s">
        <v>18303</v>
      </c>
      <c r="E50" s="4" t="str">
        <f>IF('3(b) Flights | manual entry'!A680="","Null",'3(b) Flights | manual entry'!A680)</f>
        <v>Null</v>
      </c>
      <c r="F50" s="4" t="str">
        <f>IF('3(b) Flights | manual entry'!C680="","Null",'3(b) Flights | manual entry'!C680)</f>
        <v>Null</v>
      </c>
      <c r="G50" s="4" t="str">
        <f>IF('3(b) Flights | manual entry'!D680="","Null",'3(b) Flights | manual entry'!D680)</f>
        <v>Null</v>
      </c>
      <c r="H50" s="4" t="str">
        <f>IF('3(b) Flights | manual entry'!E680="","Null",'3(b) Flights | manual entry'!E680)</f>
        <v>Null</v>
      </c>
      <c r="I50" s="4" t="str">
        <f>IF('3(b) Flights | manual entry'!F680="","Null",'3(b) Flights | manual entry'!F680)</f>
        <v>Null</v>
      </c>
      <c r="J50" s="4" t="str">
        <f>IF('3(b) Flights | manual entry'!G680="","Null",'3(b) Flights | manual entry'!G680)</f>
        <v>Null</v>
      </c>
      <c r="K50" s="4" t="str">
        <f>IF('3(b) Flights | manual entry'!H680="","Null",'3(b) Flights | manual entry'!H680)</f>
        <v>Null</v>
      </c>
      <c r="L50" s="5" t="str">
        <f>IF('3(b) Flights | manual entry'!I680="","Null",'3(b) Flights | manual entry'!I680)</f>
        <v>Null</v>
      </c>
      <c r="M50" s="16" t="str">
        <f>IF('3(b) Flights | manual entry'!J680="","Null",'3(b) Flights | manual entry'!J680)</f>
        <v>Null</v>
      </c>
    </row>
    <row r="51" spans="1:13" x14ac:dyDescent="0.25">
      <c r="A51" s="4" t="str">
        <f t="shared" si="0"/>
        <v>No PB ID provided</v>
      </c>
      <c r="B51" s="4" t="str">
        <f t="shared" si="1"/>
        <v>No declaration</v>
      </c>
      <c r="C51" s="4" t="s">
        <v>18298</v>
      </c>
      <c r="D51" s="4" t="s">
        <v>18303</v>
      </c>
      <c r="E51" s="4" t="str">
        <f>IF('3(b) Flights | manual entry'!A681="","Null",'3(b) Flights | manual entry'!A681)</f>
        <v>Null</v>
      </c>
      <c r="F51" s="4" t="str">
        <f>IF('3(b) Flights | manual entry'!C681="","Null",'3(b) Flights | manual entry'!C681)</f>
        <v>Null</v>
      </c>
      <c r="G51" s="4" t="str">
        <f>IF('3(b) Flights | manual entry'!D681="","Null",'3(b) Flights | manual entry'!D681)</f>
        <v>Null</v>
      </c>
      <c r="H51" s="4" t="str">
        <f>IF('3(b) Flights | manual entry'!E681="","Null",'3(b) Flights | manual entry'!E681)</f>
        <v>Null</v>
      </c>
      <c r="I51" s="4" t="str">
        <f>IF('3(b) Flights | manual entry'!F681="","Null",'3(b) Flights | manual entry'!F681)</f>
        <v>Null</v>
      </c>
      <c r="J51" s="4" t="str">
        <f>IF('3(b) Flights | manual entry'!G681="","Null",'3(b) Flights | manual entry'!G681)</f>
        <v>Null</v>
      </c>
      <c r="K51" s="4" t="str">
        <f>IF('3(b) Flights | manual entry'!H681="","Null",'3(b) Flights | manual entry'!H681)</f>
        <v>Null</v>
      </c>
      <c r="L51" s="5" t="str">
        <f>IF('3(b) Flights | manual entry'!I681="","Null",'3(b) Flights | manual entry'!I681)</f>
        <v>Null</v>
      </c>
      <c r="M51" s="16" t="str">
        <f>IF('3(b) Flights | manual entry'!J681="","Null",'3(b) Flights | manual entry'!J681)</f>
        <v>Null</v>
      </c>
    </row>
    <row r="52" spans="1:13" x14ac:dyDescent="0.25">
      <c r="A52" s="4" t="str">
        <f t="shared" si="0"/>
        <v>No PB ID provided</v>
      </c>
      <c r="B52" s="4" t="str">
        <f t="shared" si="1"/>
        <v>No declaration</v>
      </c>
      <c r="C52" s="4" t="s">
        <v>18298</v>
      </c>
      <c r="D52" s="4" t="s">
        <v>18303</v>
      </c>
      <c r="E52" s="4" t="str">
        <f>IF('3(b) Flights | manual entry'!A682="","Null",'3(b) Flights | manual entry'!A682)</f>
        <v>Null</v>
      </c>
      <c r="F52" s="4" t="str">
        <f>IF('3(b) Flights | manual entry'!C682="","Null",'3(b) Flights | manual entry'!C682)</f>
        <v>Null</v>
      </c>
      <c r="G52" s="4" t="str">
        <f>IF('3(b) Flights | manual entry'!D682="","Null",'3(b) Flights | manual entry'!D682)</f>
        <v>Null</v>
      </c>
      <c r="H52" s="4" t="str">
        <f>IF('3(b) Flights | manual entry'!E682="","Null",'3(b) Flights | manual entry'!E682)</f>
        <v>Null</v>
      </c>
      <c r="I52" s="4" t="str">
        <f>IF('3(b) Flights | manual entry'!F682="","Null",'3(b) Flights | manual entry'!F682)</f>
        <v>Null</v>
      </c>
      <c r="J52" s="4" t="str">
        <f>IF('3(b) Flights | manual entry'!G682="","Null",'3(b) Flights | manual entry'!G682)</f>
        <v>Null</v>
      </c>
      <c r="K52" s="4" t="str">
        <f>IF('3(b) Flights | manual entry'!H682="","Null",'3(b) Flights | manual entry'!H682)</f>
        <v>Null</v>
      </c>
      <c r="L52" s="5" t="str">
        <f>IF('3(b) Flights | manual entry'!I682="","Null",'3(b) Flights | manual entry'!I682)</f>
        <v>Null</v>
      </c>
      <c r="M52" s="16" t="str">
        <f>IF('3(b) Flights | manual entry'!J682="","Null",'3(b) Flights | manual entry'!J682)</f>
        <v>Null</v>
      </c>
    </row>
    <row r="53" spans="1:13" x14ac:dyDescent="0.25">
      <c r="A53" s="4" t="str">
        <f t="shared" si="0"/>
        <v>No PB ID provided</v>
      </c>
      <c r="B53" s="4" t="str">
        <f t="shared" si="1"/>
        <v>No declaration</v>
      </c>
      <c r="C53" s="4" t="s">
        <v>18298</v>
      </c>
      <c r="D53" s="4" t="s">
        <v>18303</v>
      </c>
      <c r="E53" s="4" t="str">
        <f>IF('3(b) Flights | manual entry'!A683="","Null",'3(b) Flights | manual entry'!A683)</f>
        <v>Null</v>
      </c>
      <c r="F53" s="4" t="str">
        <f>IF('3(b) Flights | manual entry'!C683="","Null",'3(b) Flights | manual entry'!C683)</f>
        <v>Null</v>
      </c>
      <c r="G53" s="4" t="str">
        <f>IF('3(b) Flights | manual entry'!D683="","Null",'3(b) Flights | manual entry'!D683)</f>
        <v>Null</v>
      </c>
      <c r="H53" s="4" t="str">
        <f>IF('3(b) Flights | manual entry'!E683="","Null",'3(b) Flights | manual entry'!E683)</f>
        <v>Null</v>
      </c>
      <c r="I53" s="4" t="str">
        <f>IF('3(b) Flights | manual entry'!F683="","Null",'3(b) Flights | manual entry'!F683)</f>
        <v>Null</v>
      </c>
      <c r="J53" s="4" t="str">
        <f>IF('3(b) Flights | manual entry'!G683="","Null",'3(b) Flights | manual entry'!G683)</f>
        <v>Null</v>
      </c>
      <c r="K53" s="4" t="str">
        <f>IF('3(b) Flights | manual entry'!H683="","Null",'3(b) Flights | manual entry'!H683)</f>
        <v>Null</v>
      </c>
      <c r="L53" s="5" t="str">
        <f>IF('3(b) Flights | manual entry'!I683="","Null",'3(b) Flights | manual entry'!I683)</f>
        <v>Null</v>
      </c>
      <c r="M53" s="16" t="str">
        <f>IF('3(b) Flights | manual entry'!J683="","Null",'3(b) Flights | manual entry'!J683)</f>
        <v>Null</v>
      </c>
    </row>
    <row r="54" spans="1:13" x14ac:dyDescent="0.25">
      <c r="A54" s="4" t="str">
        <f t="shared" si="0"/>
        <v>No PB ID provided</v>
      </c>
      <c r="B54" s="4" t="str">
        <f t="shared" si="1"/>
        <v>No declaration</v>
      </c>
      <c r="C54" s="4" t="s">
        <v>18302</v>
      </c>
      <c r="D54" s="86" t="str">
        <f>IF('3(a) Flights | segment list'!A19="","Null",'3(a) Flights | segment list'!A19)</f>
        <v>Null</v>
      </c>
      <c r="E54" s="87" t="str">
        <f>IF(D54="Null","Null",YEAR(D54))</f>
        <v>Null</v>
      </c>
      <c r="F54" s="4" t="str">
        <f>IF('3(a) Flights | segment list'!I19="","Null",'3(a) Flights | segment list'!I19)</f>
        <v>Null</v>
      </c>
      <c r="G54" s="4" t="str">
        <f>IF('3(a) Flights | segment list'!C19="","Null",'3(a) Flights | segment list'!C19)</f>
        <v>Null</v>
      </c>
      <c r="H54" s="4" t="str">
        <f>IF('3(a) Flights | segment list'!J19="","Null",'3(a) Flights | segment list'!J19)</f>
        <v>Null</v>
      </c>
      <c r="I54" s="4" t="str">
        <f>IF('3(a) Flights | segment list'!D19="","Null",'3(a) Flights | segment list'!D19)</f>
        <v>Null</v>
      </c>
      <c r="J54" s="4" t="str">
        <f>IF('3(a) Flights | segment list'!E19="","Null",'3(a) Flights | segment list'!E19)</f>
        <v>Null</v>
      </c>
      <c r="K54" s="4" t="str">
        <f>IF('3(a) Flights | segment list'!F19="","Null",'3(a) Flights | segment list'!F19)</f>
        <v>Null</v>
      </c>
      <c r="L54" s="5" t="str">
        <f>IF('3(a) Flights | segment list'!G19="","Null",'3(a) Flights | segment list'!G19)</f>
        <v>Null</v>
      </c>
      <c r="M54" s="16">
        <f>IF('3(a) Flights | segment list'!H19="Null","Null",'3(a) Flights | segment list'!H19)</f>
        <v>0</v>
      </c>
    </row>
    <row r="55" spans="1:13" x14ac:dyDescent="0.25">
      <c r="A55" s="4" t="str">
        <f t="shared" si="0"/>
        <v>No PB ID provided</v>
      </c>
      <c r="B55" s="4" t="str">
        <f t="shared" si="1"/>
        <v>No declaration</v>
      </c>
      <c r="C55" s="4" t="s">
        <v>18302</v>
      </c>
      <c r="D55" s="86" t="str">
        <f>IF('3(a) Flights | segment list'!A20="","Null",'3(a) Flights | segment list'!A20)</f>
        <v>Null</v>
      </c>
      <c r="E55" s="87" t="str">
        <f t="shared" ref="E55:E118" si="2">IF(D55="Null","Null",YEAR(D55))</f>
        <v>Null</v>
      </c>
      <c r="F55" s="4" t="str">
        <f>IF('3(a) Flights | segment list'!I20="","Null",'3(a) Flights | segment list'!I20)</f>
        <v>Null</v>
      </c>
      <c r="G55" s="4" t="str">
        <f>IF('3(a) Flights | segment list'!C20="","Null",'3(a) Flights | segment list'!C20)</f>
        <v>Null</v>
      </c>
      <c r="H55" s="4" t="str">
        <f>IF('3(a) Flights | segment list'!J20="","Null",'3(a) Flights | segment list'!J20)</f>
        <v>Null</v>
      </c>
      <c r="I55" s="4" t="str">
        <f>IF('3(a) Flights | segment list'!D20="","Null",'3(a) Flights | segment list'!D20)</f>
        <v>Null</v>
      </c>
      <c r="J55" s="4" t="str">
        <f>IF('3(a) Flights | segment list'!E20="","Null",'3(a) Flights | segment list'!E20)</f>
        <v>Null</v>
      </c>
      <c r="K55" s="4" t="str">
        <f>IF('3(a) Flights | segment list'!F20="","Null",'3(a) Flights | segment list'!F20)</f>
        <v>Null</v>
      </c>
      <c r="L55" s="5" t="str">
        <f>IF('3(a) Flights | segment list'!G20="","Null",'3(a) Flights | segment list'!G20)</f>
        <v>Null</v>
      </c>
      <c r="M55" s="16">
        <f>IF('3(a) Flights | segment list'!H20="Null","Null",'3(a) Flights | segment list'!H20)</f>
        <v>0</v>
      </c>
    </row>
    <row r="56" spans="1:13" x14ac:dyDescent="0.25">
      <c r="A56" s="4" t="str">
        <f t="shared" si="0"/>
        <v>No PB ID provided</v>
      </c>
      <c r="B56" s="4" t="str">
        <f t="shared" si="1"/>
        <v>No declaration</v>
      </c>
      <c r="C56" s="4" t="s">
        <v>18302</v>
      </c>
      <c r="D56" s="86" t="str">
        <f>IF('3(a) Flights | segment list'!A21="","Null",'3(a) Flights | segment list'!A21)</f>
        <v>Null</v>
      </c>
      <c r="E56" s="87" t="str">
        <f t="shared" si="2"/>
        <v>Null</v>
      </c>
      <c r="F56" s="4" t="str">
        <f>IF('3(a) Flights | segment list'!I21="","Null",'3(a) Flights | segment list'!I21)</f>
        <v>Null</v>
      </c>
      <c r="G56" s="4" t="str">
        <f>IF('3(a) Flights | segment list'!C21="","Null",'3(a) Flights | segment list'!C21)</f>
        <v>Null</v>
      </c>
      <c r="H56" s="4" t="str">
        <f>IF('3(a) Flights | segment list'!J21="","Null",'3(a) Flights | segment list'!J21)</f>
        <v>Null</v>
      </c>
      <c r="I56" s="4" t="str">
        <f>IF('3(a) Flights | segment list'!D21="","Null",'3(a) Flights | segment list'!D21)</f>
        <v>Null</v>
      </c>
      <c r="J56" s="4" t="str">
        <f>IF('3(a) Flights | segment list'!E21="","Null",'3(a) Flights | segment list'!E21)</f>
        <v>Null</v>
      </c>
      <c r="K56" s="4" t="str">
        <f>IF('3(a) Flights | segment list'!F21="","Null",'3(a) Flights | segment list'!F21)</f>
        <v>Null</v>
      </c>
      <c r="L56" s="5" t="str">
        <f>IF('3(a) Flights | segment list'!G21="","Null",'3(a) Flights | segment list'!G21)</f>
        <v>Null</v>
      </c>
      <c r="M56" s="16">
        <f>IF('3(a) Flights | segment list'!H21="Null","Null",'3(a) Flights | segment list'!H21)</f>
        <v>0</v>
      </c>
    </row>
    <row r="57" spans="1:13" x14ac:dyDescent="0.25">
      <c r="A57" s="4" t="str">
        <f t="shared" si="0"/>
        <v>No PB ID provided</v>
      </c>
      <c r="B57" s="4" t="str">
        <f t="shared" si="1"/>
        <v>No declaration</v>
      </c>
      <c r="C57" s="4" t="s">
        <v>18302</v>
      </c>
      <c r="D57" s="86" t="str">
        <f>IF('3(a) Flights | segment list'!A22="","Null",'3(a) Flights | segment list'!A22)</f>
        <v>Null</v>
      </c>
      <c r="E57" s="87" t="str">
        <f t="shared" si="2"/>
        <v>Null</v>
      </c>
      <c r="F57" s="4" t="str">
        <f>IF('3(a) Flights | segment list'!I22="","Null",'3(a) Flights | segment list'!I22)</f>
        <v>Null</v>
      </c>
      <c r="G57" s="4" t="str">
        <f>IF('3(a) Flights | segment list'!C22="","Null",'3(a) Flights | segment list'!C22)</f>
        <v>Null</v>
      </c>
      <c r="H57" s="4" t="str">
        <f>IF('3(a) Flights | segment list'!J22="","Null",'3(a) Flights | segment list'!J22)</f>
        <v>Null</v>
      </c>
      <c r="I57" s="4" t="str">
        <f>IF('3(a) Flights | segment list'!D22="","Null",'3(a) Flights | segment list'!D22)</f>
        <v>Null</v>
      </c>
      <c r="J57" s="4" t="str">
        <f>IF('3(a) Flights | segment list'!E22="","Null",'3(a) Flights | segment list'!E22)</f>
        <v>Null</v>
      </c>
      <c r="K57" s="4" t="str">
        <f>IF('3(a) Flights | segment list'!F22="","Null",'3(a) Flights | segment list'!F22)</f>
        <v>Null</v>
      </c>
      <c r="L57" s="5" t="str">
        <f>IF('3(a) Flights | segment list'!G22="","Null",'3(a) Flights | segment list'!G22)</f>
        <v>Null</v>
      </c>
      <c r="M57" s="16">
        <f>IF('3(a) Flights | segment list'!H22="Null","Null",'3(a) Flights | segment list'!H22)</f>
        <v>0</v>
      </c>
    </row>
    <row r="58" spans="1:13" x14ac:dyDescent="0.25">
      <c r="A58" s="4" t="str">
        <f t="shared" si="0"/>
        <v>No PB ID provided</v>
      </c>
      <c r="B58" s="4" t="str">
        <f t="shared" si="1"/>
        <v>No declaration</v>
      </c>
      <c r="C58" s="4" t="s">
        <v>18302</v>
      </c>
      <c r="D58" s="86" t="str">
        <f>IF('3(a) Flights | segment list'!A23="","Null",'3(a) Flights | segment list'!A23)</f>
        <v>Null</v>
      </c>
      <c r="E58" s="87" t="str">
        <f t="shared" si="2"/>
        <v>Null</v>
      </c>
      <c r="F58" s="4" t="str">
        <f>IF('3(a) Flights | segment list'!I23="","Null",'3(a) Flights | segment list'!I23)</f>
        <v>Null</v>
      </c>
      <c r="G58" s="4" t="str">
        <f>IF('3(a) Flights | segment list'!C23="","Null",'3(a) Flights | segment list'!C23)</f>
        <v>Null</v>
      </c>
      <c r="H58" s="4" t="str">
        <f>IF('3(a) Flights | segment list'!J23="","Null",'3(a) Flights | segment list'!J23)</f>
        <v>Null</v>
      </c>
      <c r="I58" s="4" t="str">
        <f>IF('3(a) Flights | segment list'!D23="","Null",'3(a) Flights | segment list'!D23)</f>
        <v>Null</v>
      </c>
      <c r="J58" s="4" t="str">
        <f>IF('3(a) Flights | segment list'!E23="","Null",'3(a) Flights | segment list'!E23)</f>
        <v>Null</v>
      </c>
      <c r="K58" s="4" t="str">
        <f>IF('3(a) Flights | segment list'!F23="","Null",'3(a) Flights | segment list'!F23)</f>
        <v>Null</v>
      </c>
      <c r="L58" s="5" t="str">
        <f>IF('3(a) Flights | segment list'!G23="","Null",'3(a) Flights | segment list'!G23)</f>
        <v>Null</v>
      </c>
      <c r="M58" s="16">
        <f>IF('3(a) Flights | segment list'!H23="Null","Null",'3(a) Flights | segment list'!H23)</f>
        <v>0</v>
      </c>
    </row>
    <row r="59" spans="1:13" x14ac:dyDescent="0.25">
      <c r="A59" s="4" t="str">
        <f t="shared" si="0"/>
        <v>No PB ID provided</v>
      </c>
      <c r="B59" s="4" t="str">
        <f t="shared" si="1"/>
        <v>No declaration</v>
      </c>
      <c r="C59" s="4" t="s">
        <v>18302</v>
      </c>
      <c r="D59" s="86" t="str">
        <f>IF('3(a) Flights | segment list'!A24="","Null",'3(a) Flights | segment list'!A24)</f>
        <v>Null</v>
      </c>
      <c r="E59" s="87" t="str">
        <f t="shared" si="2"/>
        <v>Null</v>
      </c>
      <c r="F59" s="4" t="str">
        <f>IF('3(a) Flights | segment list'!I24="","Null",'3(a) Flights | segment list'!I24)</f>
        <v>Null</v>
      </c>
      <c r="G59" s="4" t="str">
        <f>IF('3(a) Flights | segment list'!C24="","Null",'3(a) Flights | segment list'!C24)</f>
        <v>Null</v>
      </c>
      <c r="H59" s="4" t="str">
        <f>IF('3(a) Flights | segment list'!J24="","Null",'3(a) Flights | segment list'!J24)</f>
        <v>Null</v>
      </c>
      <c r="I59" s="4" t="str">
        <f>IF('3(a) Flights | segment list'!D24="","Null",'3(a) Flights | segment list'!D24)</f>
        <v>Null</v>
      </c>
      <c r="J59" s="4" t="str">
        <f>IF('3(a) Flights | segment list'!E24="","Null",'3(a) Flights | segment list'!E24)</f>
        <v>Null</v>
      </c>
      <c r="K59" s="4" t="str">
        <f>IF('3(a) Flights | segment list'!F24="","Null",'3(a) Flights | segment list'!F24)</f>
        <v>Null</v>
      </c>
      <c r="L59" s="5" t="str">
        <f>IF('3(a) Flights | segment list'!G24="","Null",'3(a) Flights | segment list'!G24)</f>
        <v>Null</v>
      </c>
      <c r="M59" s="16">
        <f>IF('3(a) Flights | segment list'!H24="Null","Null",'3(a) Flights | segment list'!H24)</f>
        <v>0</v>
      </c>
    </row>
    <row r="60" spans="1:13" x14ac:dyDescent="0.25">
      <c r="A60" s="4" t="str">
        <f t="shared" si="0"/>
        <v>No PB ID provided</v>
      </c>
      <c r="B60" s="4" t="str">
        <f t="shared" si="1"/>
        <v>No declaration</v>
      </c>
      <c r="C60" s="4" t="s">
        <v>18302</v>
      </c>
      <c r="D60" s="86" t="str">
        <f>IF('3(a) Flights | segment list'!A25="","Null",'3(a) Flights | segment list'!A25)</f>
        <v>Null</v>
      </c>
      <c r="E60" s="87" t="str">
        <f t="shared" si="2"/>
        <v>Null</v>
      </c>
      <c r="F60" s="4" t="str">
        <f>IF('3(a) Flights | segment list'!I25="","Null",'3(a) Flights | segment list'!I25)</f>
        <v>Null</v>
      </c>
      <c r="G60" s="4" t="str">
        <f>IF('3(a) Flights | segment list'!C25="","Null",'3(a) Flights | segment list'!C25)</f>
        <v>Null</v>
      </c>
      <c r="H60" s="4" t="str">
        <f>IF('3(a) Flights | segment list'!J25="","Null",'3(a) Flights | segment list'!J25)</f>
        <v>Null</v>
      </c>
      <c r="I60" s="4" t="str">
        <f>IF('3(a) Flights | segment list'!D25="","Null",'3(a) Flights | segment list'!D25)</f>
        <v>Null</v>
      </c>
      <c r="J60" s="4" t="str">
        <f>IF('3(a) Flights | segment list'!E25="","Null",'3(a) Flights | segment list'!E25)</f>
        <v>Null</v>
      </c>
      <c r="K60" s="4" t="str">
        <f>IF('3(a) Flights | segment list'!F25="","Null",'3(a) Flights | segment list'!F25)</f>
        <v>Null</v>
      </c>
      <c r="L60" s="5" t="str">
        <f>IF('3(a) Flights | segment list'!G25="","Null",'3(a) Flights | segment list'!G25)</f>
        <v>Null</v>
      </c>
      <c r="M60" s="16">
        <f>IF('3(a) Flights | segment list'!H25="Null","Null",'3(a) Flights | segment list'!H25)</f>
        <v>0</v>
      </c>
    </row>
    <row r="61" spans="1:13" x14ac:dyDescent="0.25">
      <c r="A61" s="4" t="str">
        <f t="shared" si="0"/>
        <v>No PB ID provided</v>
      </c>
      <c r="B61" s="4" t="str">
        <f t="shared" si="1"/>
        <v>No declaration</v>
      </c>
      <c r="C61" s="4" t="s">
        <v>18302</v>
      </c>
      <c r="D61" s="86" t="str">
        <f>IF('3(a) Flights | segment list'!A26="","Null",'3(a) Flights | segment list'!A26)</f>
        <v>Null</v>
      </c>
      <c r="E61" s="87" t="str">
        <f t="shared" si="2"/>
        <v>Null</v>
      </c>
      <c r="F61" s="4" t="str">
        <f>IF('3(a) Flights | segment list'!I26="","Null",'3(a) Flights | segment list'!I26)</f>
        <v>Null</v>
      </c>
      <c r="G61" s="4" t="str">
        <f>IF('3(a) Flights | segment list'!C26="","Null",'3(a) Flights | segment list'!C26)</f>
        <v>Null</v>
      </c>
      <c r="H61" s="4" t="str">
        <f>IF('3(a) Flights | segment list'!J26="","Null",'3(a) Flights | segment list'!J26)</f>
        <v>Null</v>
      </c>
      <c r="I61" s="4" t="str">
        <f>IF('3(a) Flights | segment list'!D26="","Null",'3(a) Flights | segment list'!D26)</f>
        <v>Null</v>
      </c>
      <c r="J61" s="4" t="str">
        <f>IF('3(a) Flights | segment list'!E26="","Null",'3(a) Flights | segment list'!E26)</f>
        <v>Null</v>
      </c>
      <c r="K61" s="4" t="str">
        <f>IF('3(a) Flights | segment list'!F26="","Null",'3(a) Flights | segment list'!F26)</f>
        <v>Null</v>
      </c>
      <c r="L61" s="5" t="str">
        <f>IF('3(a) Flights | segment list'!G26="","Null",'3(a) Flights | segment list'!G26)</f>
        <v>Null</v>
      </c>
      <c r="M61" s="16">
        <f>IF('3(a) Flights | segment list'!H26="Null","Null",'3(a) Flights | segment list'!H26)</f>
        <v>0</v>
      </c>
    </row>
    <row r="62" spans="1:13" x14ac:dyDescent="0.25">
      <c r="A62" s="4" t="str">
        <f t="shared" si="0"/>
        <v>No PB ID provided</v>
      </c>
      <c r="B62" s="4" t="str">
        <f t="shared" si="1"/>
        <v>No declaration</v>
      </c>
      <c r="C62" s="4" t="s">
        <v>18302</v>
      </c>
      <c r="D62" s="86" t="str">
        <f>IF('3(a) Flights | segment list'!A27="","Null",'3(a) Flights | segment list'!A27)</f>
        <v>Null</v>
      </c>
      <c r="E62" s="87" t="str">
        <f t="shared" si="2"/>
        <v>Null</v>
      </c>
      <c r="F62" s="4" t="str">
        <f>IF('3(a) Flights | segment list'!I27="","Null",'3(a) Flights | segment list'!I27)</f>
        <v>Null</v>
      </c>
      <c r="G62" s="4" t="str">
        <f>IF('3(a) Flights | segment list'!C27="","Null",'3(a) Flights | segment list'!C27)</f>
        <v>Null</v>
      </c>
      <c r="H62" s="4" t="str">
        <f>IF('3(a) Flights | segment list'!J27="","Null",'3(a) Flights | segment list'!J27)</f>
        <v>Null</v>
      </c>
      <c r="I62" s="4" t="str">
        <f>IF('3(a) Flights | segment list'!D27="","Null",'3(a) Flights | segment list'!D27)</f>
        <v>Null</v>
      </c>
      <c r="J62" s="4" t="str">
        <f>IF('3(a) Flights | segment list'!E27="","Null",'3(a) Flights | segment list'!E27)</f>
        <v>Null</v>
      </c>
      <c r="K62" s="4" t="str">
        <f>IF('3(a) Flights | segment list'!F27="","Null",'3(a) Flights | segment list'!F27)</f>
        <v>Null</v>
      </c>
      <c r="L62" s="5" t="str">
        <f>IF('3(a) Flights | segment list'!G27="","Null",'3(a) Flights | segment list'!G27)</f>
        <v>Null</v>
      </c>
      <c r="M62" s="16">
        <f>IF('3(a) Flights | segment list'!H27="Null","Null",'3(a) Flights | segment list'!H27)</f>
        <v>0</v>
      </c>
    </row>
    <row r="63" spans="1:13" x14ac:dyDescent="0.25">
      <c r="A63" s="4" t="str">
        <f t="shared" si="0"/>
        <v>No PB ID provided</v>
      </c>
      <c r="B63" s="4" t="str">
        <f t="shared" si="1"/>
        <v>No declaration</v>
      </c>
      <c r="C63" s="4" t="s">
        <v>18302</v>
      </c>
      <c r="D63" s="86" t="str">
        <f>IF('3(a) Flights | segment list'!A28="","Null",'3(a) Flights | segment list'!A28)</f>
        <v>Null</v>
      </c>
      <c r="E63" s="87" t="str">
        <f t="shared" si="2"/>
        <v>Null</v>
      </c>
      <c r="F63" s="4" t="str">
        <f>IF('3(a) Flights | segment list'!I28="","Null",'3(a) Flights | segment list'!I28)</f>
        <v>Null</v>
      </c>
      <c r="G63" s="4" t="str">
        <f>IF('3(a) Flights | segment list'!C28="","Null",'3(a) Flights | segment list'!C28)</f>
        <v>Null</v>
      </c>
      <c r="H63" s="4" t="str">
        <f>IF('3(a) Flights | segment list'!J28="","Null",'3(a) Flights | segment list'!J28)</f>
        <v>Null</v>
      </c>
      <c r="I63" s="4" t="str">
        <f>IF('3(a) Flights | segment list'!D28="","Null",'3(a) Flights | segment list'!D28)</f>
        <v>Null</v>
      </c>
      <c r="J63" s="4" t="str">
        <f>IF('3(a) Flights | segment list'!E28="","Null",'3(a) Flights | segment list'!E28)</f>
        <v>Null</v>
      </c>
      <c r="K63" s="4" t="str">
        <f>IF('3(a) Flights | segment list'!F28="","Null",'3(a) Flights | segment list'!F28)</f>
        <v>Null</v>
      </c>
      <c r="L63" s="5" t="str">
        <f>IF('3(a) Flights | segment list'!G28="","Null",'3(a) Flights | segment list'!G28)</f>
        <v>Null</v>
      </c>
      <c r="M63" s="16">
        <f>IF('3(a) Flights | segment list'!H28="Null","Null",'3(a) Flights | segment list'!H28)</f>
        <v>0</v>
      </c>
    </row>
    <row r="64" spans="1:13" x14ac:dyDescent="0.25">
      <c r="A64" s="4" t="str">
        <f t="shared" si="0"/>
        <v>No PB ID provided</v>
      </c>
      <c r="B64" s="4" t="str">
        <f t="shared" si="1"/>
        <v>No declaration</v>
      </c>
      <c r="C64" s="4" t="s">
        <v>18302</v>
      </c>
      <c r="D64" s="86" t="str">
        <f>IF('3(a) Flights | segment list'!A29="","Null",'3(a) Flights | segment list'!A29)</f>
        <v>Null</v>
      </c>
      <c r="E64" s="87" t="str">
        <f t="shared" si="2"/>
        <v>Null</v>
      </c>
      <c r="F64" s="4" t="str">
        <f>IF('3(a) Flights | segment list'!I29="","Null",'3(a) Flights | segment list'!I29)</f>
        <v>Null</v>
      </c>
      <c r="G64" s="4" t="str">
        <f>IF('3(a) Flights | segment list'!C29="","Null",'3(a) Flights | segment list'!C29)</f>
        <v>Null</v>
      </c>
      <c r="H64" s="4" t="str">
        <f>IF('3(a) Flights | segment list'!J29="","Null",'3(a) Flights | segment list'!J29)</f>
        <v>Null</v>
      </c>
      <c r="I64" s="4" t="str">
        <f>IF('3(a) Flights | segment list'!D29="","Null",'3(a) Flights | segment list'!D29)</f>
        <v>Null</v>
      </c>
      <c r="J64" s="4" t="str">
        <f>IF('3(a) Flights | segment list'!E29="","Null",'3(a) Flights | segment list'!E29)</f>
        <v>Null</v>
      </c>
      <c r="K64" s="4" t="str">
        <f>IF('3(a) Flights | segment list'!F29="","Null",'3(a) Flights | segment list'!F29)</f>
        <v>Null</v>
      </c>
      <c r="L64" s="5" t="str">
        <f>IF('3(a) Flights | segment list'!G29="","Null",'3(a) Flights | segment list'!G29)</f>
        <v>Null</v>
      </c>
      <c r="M64" s="16">
        <f>IF('3(a) Flights | segment list'!H29="Null","Null",'3(a) Flights | segment list'!H29)</f>
        <v>0</v>
      </c>
    </row>
    <row r="65" spans="1:13" x14ac:dyDescent="0.25">
      <c r="A65" s="4" t="str">
        <f t="shared" si="0"/>
        <v>No PB ID provided</v>
      </c>
      <c r="B65" s="4" t="str">
        <f t="shared" si="1"/>
        <v>No declaration</v>
      </c>
      <c r="C65" s="4" t="s">
        <v>18302</v>
      </c>
      <c r="D65" s="86" t="str">
        <f>IF('3(a) Flights | segment list'!A30="","Null",'3(a) Flights | segment list'!A30)</f>
        <v>Null</v>
      </c>
      <c r="E65" s="87" t="str">
        <f t="shared" si="2"/>
        <v>Null</v>
      </c>
      <c r="F65" s="4" t="str">
        <f>IF('3(a) Flights | segment list'!I30="","Null",'3(a) Flights | segment list'!I30)</f>
        <v>Null</v>
      </c>
      <c r="G65" s="4" t="str">
        <f>IF('3(a) Flights | segment list'!C30="","Null",'3(a) Flights | segment list'!C30)</f>
        <v>Null</v>
      </c>
      <c r="H65" s="4" t="str">
        <f>IF('3(a) Flights | segment list'!J30="","Null",'3(a) Flights | segment list'!J30)</f>
        <v>Null</v>
      </c>
      <c r="I65" s="4" t="str">
        <f>IF('3(a) Flights | segment list'!D30="","Null",'3(a) Flights | segment list'!D30)</f>
        <v>Null</v>
      </c>
      <c r="J65" s="4" t="str">
        <f>IF('3(a) Flights | segment list'!E30="","Null",'3(a) Flights | segment list'!E30)</f>
        <v>Null</v>
      </c>
      <c r="K65" s="4" t="str">
        <f>IF('3(a) Flights | segment list'!F30="","Null",'3(a) Flights | segment list'!F30)</f>
        <v>Null</v>
      </c>
      <c r="L65" s="5" t="str">
        <f>IF('3(a) Flights | segment list'!G30="","Null",'3(a) Flights | segment list'!G30)</f>
        <v>Null</v>
      </c>
      <c r="M65" s="16">
        <f>IF('3(a) Flights | segment list'!H30="Null","Null",'3(a) Flights | segment list'!H30)</f>
        <v>0</v>
      </c>
    </row>
    <row r="66" spans="1:13" x14ac:dyDescent="0.25">
      <c r="A66" s="4" t="str">
        <f t="shared" si="0"/>
        <v>No PB ID provided</v>
      </c>
      <c r="B66" s="4" t="str">
        <f t="shared" si="1"/>
        <v>No declaration</v>
      </c>
      <c r="C66" s="4" t="s">
        <v>18302</v>
      </c>
      <c r="D66" s="86" t="str">
        <f>IF('3(a) Flights | segment list'!A31="","Null",'3(a) Flights | segment list'!A31)</f>
        <v>Null</v>
      </c>
      <c r="E66" s="87" t="str">
        <f t="shared" si="2"/>
        <v>Null</v>
      </c>
      <c r="F66" s="4" t="str">
        <f>IF('3(a) Flights | segment list'!I31="","Null",'3(a) Flights | segment list'!I31)</f>
        <v>Null</v>
      </c>
      <c r="G66" s="4" t="str">
        <f>IF('3(a) Flights | segment list'!C31="","Null",'3(a) Flights | segment list'!C31)</f>
        <v>Null</v>
      </c>
      <c r="H66" s="4" t="str">
        <f>IF('3(a) Flights | segment list'!J31="","Null",'3(a) Flights | segment list'!J31)</f>
        <v>Null</v>
      </c>
      <c r="I66" s="4" t="str">
        <f>IF('3(a) Flights | segment list'!D31="","Null",'3(a) Flights | segment list'!D31)</f>
        <v>Null</v>
      </c>
      <c r="J66" s="4" t="str">
        <f>IF('3(a) Flights | segment list'!E31="","Null",'3(a) Flights | segment list'!E31)</f>
        <v>Null</v>
      </c>
      <c r="K66" s="4" t="str">
        <f>IF('3(a) Flights | segment list'!F31="","Null",'3(a) Flights | segment list'!F31)</f>
        <v>Null</v>
      </c>
      <c r="L66" s="5" t="str">
        <f>IF('3(a) Flights | segment list'!G31="","Null",'3(a) Flights | segment list'!G31)</f>
        <v>Null</v>
      </c>
      <c r="M66" s="16">
        <f>IF('3(a) Flights | segment list'!H31="Null","Null",'3(a) Flights | segment list'!H31)</f>
        <v>0</v>
      </c>
    </row>
    <row r="67" spans="1:13" x14ac:dyDescent="0.25">
      <c r="A67" s="4" t="str">
        <f t="shared" si="0"/>
        <v>No PB ID provided</v>
      </c>
      <c r="B67" s="4" t="str">
        <f t="shared" si="1"/>
        <v>No declaration</v>
      </c>
      <c r="C67" s="4" t="s">
        <v>18302</v>
      </c>
      <c r="D67" s="86" t="str">
        <f>IF('3(a) Flights | segment list'!A32="","Null",'3(a) Flights | segment list'!A32)</f>
        <v>Null</v>
      </c>
      <c r="E67" s="87" t="str">
        <f t="shared" si="2"/>
        <v>Null</v>
      </c>
      <c r="F67" s="4" t="str">
        <f>IF('3(a) Flights | segment list'!I32="","Null",'3(a) Flights | segment list'!I32)</f>
        <v>Null</v>
      </c>
      <c r="G67" s="4" t="str">
        <f>IF('3(a) Flights | segment list'!C32="","Null",'3(a) Flights | segment list'!C32)</f>
        <v>Null</v>
      </c>
      <c r="H67" s="4" t="str">
        <f>IF('3(a) Flights | segment list'!J32="","Null",'3(a) Flights | segment list'!J32)</f>
        <v>Null</v>
      </c>
      <c r="I67" s="4" t="str">
        <f>IF('3(a) Flights | segment list'!D32="","Null",'3(a) Flights | segment list'!D32)</f>
        <v>Null</v>
      </c>
      <c r="J67" s="4" t="str">
        <f>IF('3(a) Flights | segment list'!E32="","Null",'3(a) Flights | segment list'!E32)</f>
        <v>Null</v>
      </c>
      <c r="K67" s="4" t="str">
        <f>IF('3(a) Flights | segment list'!F32="","Null",'3(a) Flights | segment list'!F32)</f>
        <v>Null</v>
      </c>
      <c r="L67" s="5" t="str">
        <f>IF('3(a) Flights | segment list'!G32="","Null",'3(a) Flights | segment list'!G32)</f>
        <v>Null</v>
      </c>
      <c r="M67" s="16">
        <f>IF('3(a) Flights | segment list'!H32="Null","Null",'3(a) Flights | segment list'!H32)</f>
        <v>0</v>
      </c>
    </row>
    <row r="68" spans="1:13" x14ac:dyDescent="0.25">
      <c r="A68" s="4" t="str">
        <f t="shared" si="0"/>
        <v>No PB ID provided</v>
      </c>
      <c r="B68" s="4" t="str">
        <f t="shared" si="1"/>
        <v>No declaration</v>
      </c>
      <c r="C68" s="4" t="s">
        <v>18302</v>
      </c>
      <c r="D68" s="86" t="str">
        <f>IF('3(a) Flights | segment list'!A33="","Null",'3(a) Flights | segment list'!A33)</f>
        <v>Null</v>
      </c>
      <c r="E68" s="87" t="str">
        <f t="shared" si="2"/>
        <v>Null</v>
      </c>
      <c r="F68" s="4" t="str">
        <f>IF('3(a) Flights | segment list'!I33="","Null",'3(a) Flights | segment list'!I33)</f>
        <v>Null</v>
      </c>
      <c r="G68" s="4" t="str">
        <f>IF('3(a) Flights | segment list'!C33="","Null",'3(a) Flights | segment list'!C33)</f>
        <v>Null</v>
      </c>
      <c r="H68" s="4" t="str">
        <f>IF('3(a) Flights | segment list'!J33="","Null",'3(a) Flights | segment list'!J33)</f>
        <v>Null</v>
      </c>
      <c r="I68" s="4" t="str">
        <f>IF('3(a) Flights | segment list'!D33="","Null",'3(a) Flights | segment list'!D33)</f>
        <v>Null</v>
      </c>
      <c r="J68" s="4" t="str">
        <f>IF('3(a) Flights | segment list'!E33="","Null",'3(a) Flights | segment list'!E33)</f>
        <v>Null</v>
      </c>
      <c r="K68" s="4" t="str">
        <f>IF('3(a) Flights | segment list'!F33="","Null",'3(a) Flights | segment list'!F33)</f>
        <v>Null</v>
      </c>
      <c r="L68" s="5" t="str">
        <f>IF('3(a) Flights | segment list'!G33="","Null",'3(a) Flights | segment list'!G33)</f>
        <v>Null</v>
      </c>
      <c r="M68" s="16">
        <f>IF('3(a) Flights | segment list'!H33="Null","Null",'3(a) Flights | segment list'!H33)</f>
        <v>0</v>
      </c>
    </row>
    <row r="69" spans="1:13" x14ac:dyDescent="0.25">
      <c r="A69" s="4" t="str">
        <f t="shared" si="0"/>
        <v>No PB ID provided</v>
      </c>
      <c r="B69" s="4" t="str">
        <f t="shared" si="1"/>
        <v>No declaration</v>
      </c>
      <c r="C69" s="4" t="s">
        <v>18302</v>
      </c>
      <c r="D69" s="86" t="str">
        <f>IF('3(a) Flights | segment list'!A34="","Null",'3(a) Flights | segment list'!A34)</f>
        <v>Null</v>
      </c>
      <c r="E69" s="87" t="str">
        <f t="shared" si="2"/>
        <v>Null</v>
      </c>
      <c r="F69" s="4" t="str">
        <f>IF('3(a) Flights | segment list'!I34="","Null",'3(a) Flights | segment list'!I34)</f>
        <v>Null</v>
      </c>
      <c r="G69" s="4" t="str">
        <f>IF('3(a) Flights | segment list'!C34="","Null",'3(a) Flights | segment list'!C34)</f>
        <v>Null</v>
      </c>
      <c r="H69" s="4" t="str">
        <f>IF('3(a) Flights | segment list'!J34="","Null",'3(a) Flights | segment list'!J34)</f>
        <v>Null</v>
      </c>
      <c r="I69" s="4" t="str">
        <f>IF('3(a) Flights | segment list'!D34="","Null",'3(a) Flights | segment list'!D34)</f>
        <v>Null</v>
      </c>
      <c r="J69" s="4" t="str">
        <f>IF('3(a) Flights | segment list'!E34="","Null",'3(a) Flights | segment list'!E34)</f>
        <v>Null</v>
      </c>
      <c r="K69" s="4" t="str">
        <f>IF('3(a) Flights | segment list'!F34="","Null",'3(a) Flights | segment list'!F34)</f>
        <v>Null</v>
      </c>
      <c r="L69" s="5" t="str">
        <f>IF('3(a) Flights | segment list'!G34="","Null",'3(a) Flights | segment list'!G34)</f>
        <v>Null</v>
      </c>
      <c r="M69" s="16">
        <f>IF('3(a) Flights | segment list'!H34="Null","Null",'3(a) Flights | segment list'!H34)</f>
        <v>0</v>
      </c>
    </row>
    <row r="70" spans="1:13" x14ac:dyDescent="0.25">
      <c r="A70" s="4" t="str">
        <f t="shared" ref="A70:A133" si="3">A69</f>
        <v>No PB ID provided</v>
      </c>
      <c r="B70" s="4" t="str">
        <f t="shared" ref="B70:B133" si="4">B69</f>
        <v>No declaration</v>
      </c>
      <c r="C70" s="4" t="s">
        <v>18302</v>
      </c>
      <c r="D70" s="86" t="str">
        <f>IF('3(a) Flights | segment list'!A35="","Null",'3(a) Flights | segment list'!A35)</f>
        <v>Null</v>
      </c>
      <c r="E70" s="87" t="str">
        <f t="shared" si="2"/>
        <v>Null</v>
      </c>
      <c r="F70" s="4" t="str">
        <f>IF('3(a) Flights | segment list'!I35="","Null",'3(a) Flights | segment list'!I35)</f>
        <v>Null</v>
      </c>
      <c r="G70" s="4" t="str">
        <f>IF('3(a) Flights | segment list'!C35="","Null",'3(a) Flights | segment list'!C35)</f>
        <v>Null</v>
      </c>
      <c r="H70" s="4" t="str">
        <f>IF('3(a) Flights | segment list'!J35="","Null",'3(a) Flights | segment list'!J35)</f>
        <v>Null</v>
      </c>
      <c r="I70" s="4" t="str">
        <f>IF('3(a) Flights | segment list'!D35="","Null",'3(a) Flights | segment list'!D35)</f>
        <v>Null</v>
      </c>
      <c r="J70" s="4" t="str">
        <f>IF('3(a) Flights | segment list'!E35="","Null",'3(a) Flights | segment list'!E35)</f>
        <v>Null</v>
      </c>
      <c r="K70" s="4" t="str">
        <f>IF('3(a) Flights | segment list'!F35="","Null",'3(a) Flights | segment list'!F35)</f>
        <v>Null</v>
      </c>
      <c r="L70" s="5" t="str">
        <f>IF('3(a) Flights | segment list'!G35="","Null",'3(a) Flights | segment list'!G35)</f>
        <v>Null</v>
      </c>
      <c r="M70" s="16">
        <f>IF('3(a) Flights | segment list'!H35="Null","Null",'3(a) Flights | segment list'!H35)</f>
        <v>0</v>
      </c>
    </row>
    <row r="71" spans="1:13" x14ac:dyDescent="0.25">
      <c r="A71" s="4" t="str">
        <f t="shared" si="3"/>
        <v>No PB ID provided</v>
      </c>
      <c r="B71" s="4" t="str">
        <f t="shared" si="4"/>
        <v>No declaration</v>
      </c>
      <c r="C71" s="4" t="s">
        <v>18302</v>
      </c>
      <c r="D71" s="86" t="str">
        <f>IF('3(a) Flights | segment list'!A36="","Null",'3(a) Flights | segment list'!A36)</f>
        <v>Null</v>
      </c>
      <c r="E71" s="87" t="str">
        <f t="shared" si="2"/>
        <v>Null</v>
      </c>
      <c r="F71" s="4" t="str">
        <f>IF('3(a) Flights | segment list'!I36="","Null",'3(a) Flights | segment list'!I36)</f>
        <v>Null</v>
      </c>
      <c r="G71" s="4" t="str">
        <f>IF('3(a) Flights | segment list'!C36="","Null",'3(a) Flights | segment list'!C36)</f>
        <v>Null</v>
      </c>
      <c r="H71" s="4" t="str">
        <f>IF('3(a) Flights | segment list'!J36="","Null",'3(a) Flights | segment list'!J36)</f>
        <v>Null</v>
      </c>
      <c r="I71" s="4" t="str">
        <f>IF('3(a) Flights | segment list'!D36="","Null",'3(a) Flights | segment list'!D36)</f>
        <v>Null</v>
      </c>
      <c r="J71" s="4" t="str">
        <f>IF('3(a) Flights | segment list'!E36="","Null",'3(a) Flights | segment list'!E36)</f>
        <v>Null</v>
      </c>
      <c r="K71" s="4" t="str">
        <f>IF('3(a) Flights | segment list'!F36="","Null",'3(a) Flights | segment list'!F36)</f>
        <v>Null</v>
      </c>
      <c r="L71" s="5" t="str">
        <f>IF('3(a) Flights | segment list'!G36="","Null",'3(a) Flights | segment list'!G36)</f>
        <v>Null</v>
      </c>
      <c r="M71" s="16">
        <f>IF('3(a) Flights | segment list'!H36="Null","Null",'3(a) Flights | segment list'!H36)</f>
        <v>0</v>
      </c>
    </row>
    <row r="72" spans="1:13" x14ac:dyDescent="0.25">
      <c r="A72" s="4" t="str">
        <f t="shared" si="3"/>
        <v>No PB ID provided</v>
      </c>
      <c r="B72" s="4" t="str">
        <f t="shared" si="4"/>
        <v>No declaration</v>
      </c>
      <c r="C72" s="4" t="s">
        <v>18302</v>
      </c>
      <c r="D72" s="86" t="str">
        <f>IF('3(a) Flights | segment list'!A37="","Null",'3(a) Flights | segment list'!A37)</f>
        <v>Null</v>
      </c>
      <c r="E72" s="87" t="str">
        <f t="shared" si="2"/>
        <v>Null</v>
      </c>
      <c r="F72" s="4" t="str">
        <f>IF('3(a) Flights | segment list'!I37="","Null",'3(a) Flights | segment list'!I37)</f>
        <v>Null</v>
      </c>
      <c r="G72" s="4" t="str">
        <f>IF('3(a) Flights | segment list'!C37="","Null",'3(a) Flights | segment list'!C37)</f>
        <v>Null</v>
      </c>
      <c r="H72" s="4" t="str">
        <f>IF('3(a) Flights | segment list'!J37="","Null",'3(a) Flights | segment list'!J37)</f>
        <v>Null</v>
      </c>
      <c r="I72" s="4" t="str">
        <f>IF('3(a) Flights | segment list'!D37="","Null",'3(a) Flights | segment list'!D37)</f>
        <v>Null</v>
      </c>
      <c r="J72" s="4" t="str">
        <f>IF('3(a) Flights | segment list'!E37="","Null",'3(a) Flights | segment list'!E37)</f>
        <v>Null</v>
      </c>
      <c r="K72" s="4" t="str">
        <f>IF('3(a) Flights | segment list'!F37="","Null",'3(a) Flights | segment list'!F37)</f>
        <v>Null</v>
      </c>
      <c r="L72" s="5" t="str">
        <f>IF('3(a) Flights | segment list'!G37="","Null",'3(a) Flights | segment list'!G37)</f>
        <v>Null</v>
      </c>
      <c r="M72" s="16">
        <f>IF('3(a) Flights | segment list'!H37="Null","Null",'3(a) Flights | segment list'!H37)</f>
        <v>0</v>
      </c>
    </row>
    <row r="73" spans="1:13" x14ac:dyDescent="0.25">
      <c r="A73" s="4" t="str">
        <f t="shared" si="3"/>
        <v>No PB ID provided</v>
      </c>
      <c r="B73" s="4" t="str">
        <f t="shared" si="4"/>
        <v>No declaration</v>
      </c>
      <c r="C73" s="4" t="s">
        <v>18302</v>
      </c>
      <c r="D73" s="86" t="str">
        <f>IF('3(a) Flights | segment list'!A38="","Null",'3(a) Flights | segment list'!A38)</f>
        <v>Null</v>
      </c>
      <c r="E73" s="87" t="str">
        <f t="shared" si="2"/>
        <v>Null</v>
      </c>
      <c r="F73" s="4" t="str">
        <f>IF('3(a) Flights | segment list'!I38="","Null",'3(a) Flights | segment list'!I38)</f>
        <v>Null</v>
      </c>
      <c r="G73" s="4" t="str">
        <f>IF('3(a) Flights | segment list'!C38="","Null",'3(a) Flights | segment list'!C38)</f>
        <v>Null</v>
      </c>
      <c r="H73" s="4" t="str">
        <f>IF('3(a) Flights | segment list'!J38="","Null",'3(a) Flights | segment list'!J38)</f>
        <v>Null</v>
      </c>
      <c r="I73" s="4" t="str">
        <f>IF('3(a) Flights | segment list'!D38="","Null",'3(a) Flights | segment list'!D38)</f>
        <v>Null</v>
      </c>
      <c r="J73" s="4" t="str">
        <f>IF('3(a) Flights | segment list'!E38="","Null",'3(a) Flights | segment list'!E38)</f>
        <v>Null</v>
      </c>
      <c r="K73" s="4" t="str">
        <f>IF('3(a) Flights | segment list'!F38="","Null",'3(a) Flights | segment list'!F38)</f>
        <v>Null</v>
      </c>
      <c r="L73" s="5" t="str">
        <f>IF('3(a) Flights | segment list'!G38="","Null",'3(a) Flights | segment list'!G38)</f>
        <v>Null</v>
      </c>
      <c r="M73" s="16">
        <f>IF('3(a) Flights | segment list'!H38="Null","Null",'3(a) Flights | segment list'!H38)</f>
        <v>0</v>
      </c>
    </row>
    <row r="74" spans="1:13" x14ac:dyDescent="0.25">
      <c r="A74" s="4" t="str">
        <f t="shared" si="3"/>
        <v>No PB ID provided</v>
      </c>
      <c r="B74" s="4" t="str">
        <f t="shared" si="4"/>
        <v>No declaration</v>
      </c>
      <c r="C74" s="4" t="s">
        <v>18302</v>
      </c>
      <c r="D74" s="86" t="str">
        <f>IF('3(a) Flights | segment list'!A39="","Null",'3(a) Flights | segment list'!A39)</f>
        <v>Null</v>
      </c>
      <c r="E74" s="87" t="str">
        <f t="shared" si="2"/>
        <v>Null</v>
      </c>
      <c r="F74" s="4" t="str">
        <f>IF('3(a) Flights | segment list'!I39="","Null",'3(a) Flights | segment list'!I39)</f>
        <v>Null</v>
      </c>
      <c r="G74" s="4" t="str">
        <f>IF('3(a) Flights | segment list'!C39="","Null",'3(a) Flights | segment list'!C39)</f>
        <v>Null</v>
      </c>
      <c r="H74" s="4" t="str">
        <f>IF('3(a) Flights | segment list'!J39="","Null",'3(a) Flights | segment list'!J39)</f>
        <v>Null</v>
      </c>
      <c r="I74" s="4" t="str">
        <f>IF('3(a) Flights | segment list'!D39="","Null",'3(a) Flights | segment list'!D39)</f>
        <v>Null</v>
      </c>
      <c r="J74" s="4" t="str">
        <f>IF('3(a) Flights | segment list'!E39="","Null",'3(a) Flights | segment list'!E39)</f>
        <v>Null</v>
      </c>
      <c r="K74" s="4" t="str">
        <f>IF('3(a) Flights | segment list'!F39="","Null",'3(a) Flights | segment list'!F39)</f>
        <v>Null</v>
      </c>
      <c r="L74" s="5" t="str">
        <f>IF('3(a) Flights | segment list'!G39="","Null",'3(a) Flights | segment list'!G39)</f>
        <v>Null</v>
      </c>
      <c r="M74" s="16">
        <f>IF('3(a) Flights | segment list'!H39="Null","Null",'3(a) Flights | segment list'!H39)</f>
        <v>0</v>
      </c>
    </row>
    <row r="75" spans="1:13" x14ac:dyDescent="0.25">
      <c r="A75" s="4" t="str">
        <f t="shared" si="3"/>
        <v>No PB ID provided</v>
      </c>
      <c r="B75" s="4" t="str">
        <f t="shared" si="4"/>
        <v>No declaration</v>
      </c>
      <c r="C75" s="4" t="s">
        <v>18302</v>
      </c>
      <c r="D75" s="86" t="str">
        <f>IF('3(a) Flights | segment list'!A40="","Null",'3(a) Flights | segment list'!A40)</f>
        <v>Null</v>
      </c>
      <c r="E75" s="87" t="str">
        <f t="shared" si="2"/>
        <v>Null</v>
      </c>
      <c r="F75" s="4" t="str">
        <f>IF('3(a) Flights | segment list'!I40="","Null",'3(a) Flights | segment list'!I40)</f>
        <v>Null</v>
      </c>
      <c r="G75" s="4" t="str">
        <f>IF('3(a) Flights | segment list'!C40="","Null",'3(a) Flights | segment list'!C40)</f>
        <v>Null</v>
      </c>
      <c r="H75" s="4" t="str">
        <f>IF('3(a) Flights | segment list'!J40="","Null",'3(a) Flights | segment list'!J40)</f>
        <v>Null</v>
      </c>
      <c r="I75" s="4" t="str">
        <f>IF('3(a) Flights | segment list'!D40="","Null",'3(a) Flights | segment list'!D40)</f>
        <v>Null</v>
      </c>
      <c r="J75" s="4" t="str">
        <f>IF('3(a) Flights | segment list'!E40="","Null",'3(a) Flights | segment list'!E40)</f>
        <v>Null</v>
      </c>
      <c r="K75" s="4" t="str">
        <f>IF('3(a) Flights | segment list'!F40="","Null",'3(a) Flights | segment list'!F40)</f>
        <v>Null</v>
      </c>
      <c r="L75" s="5" t="str">
        <f>IF('3(a) Flights | segment list'!G40="","Null",'3(a) Flights | segment list'!G40)</f>
        <v>Null</v>
      </c>
      <c r="M75" s="16">
        <f>IF('3(a) Flights | segment list'!H40="Null","Null",'3(a) Flights | segment list'!H40)</f>
        <v>0</v>
      </c>
    </row>
    <row r="76" spans="1:13" x14ac:dyDescent="0.25">
      <c r="A76" s="4" t="str">
        <f t="shared" si="3"/>
        <v>No PB ID provided</v>
      </c>
      <c r="B76" s="4" t="str">
        <f t="shared" si="4"/>
        <v>No declaration</v>
      </c>
      <c r="C76" s="4" t="s">
        <v>18302</v>
      </c>
      <c r="D76" s="86" t="str">
        <f>IF('3(a) Flights | segment list'!A41="","Null",'3(a) Flights | segment list'!A41)</f>
        <v>Null</v>
      </c>
      <c r="E76" s="87" t="str">
        <f t="shared" si="2"/>
        <v>Null</v>
      </c>
      <c r="F76" s="4" t="str">
        <f>IF('3(a) Flights | segment list'!I41="","Null",'3(a) Flights | segment list'!I41)</f>
        <v>Null</v>
      </c>
      <c r="G76" s="4" t="str">
        <f>IF('3(a) Flights | segment list'!C41="","Null",'3(a) Flights | segment list'!C41)</f>
        <v>Null</v>
      </c>
      <c r="H76" s="4" t="str">
        <f>IF('3(a) Flights | segment list'!J41="","Null",'3(a) Flights | segment list'!J41)</f>
        <v>Null</v>
      </c>
      <c r="I76" s="4" t="str">
        <f>IF('3(a) Flights | segment list'!D41="","Null",'3(a) Flights | segment list'!D41)</f>
        <v>Null</v>
      </c>
      <c r="J76" s="4" t="str">
        <f>IF('3(a) Flights | segment list'!E41="","Null",'3(a) Flights | segment list'!E41)</f>
        <v>Null</v>
      </c>
      <c r="K76" s="4" t="str">
        <f>IF('3(a) Flights | segment list'!F41="","Null",'3(a) Flights | segment list'!F41)</f>
        <v>Null</v>
      </c>
      <c r="L76" s="5" t="str">
        <f>IF('3(a) Flights | segment list'!G41="","Null",'3(a) Flights | segment list'!G41)</f>
        <v>Null</v>
      </c>
      <c r="M76" s="16">
        <f>IF('3(a) Flights | segment list'!H41="Null","Null",'3(a) Flights | segment list'!H41)</f>
        <v>0</v>
      </c>
    </row>
    <row r="77" spans="1:13" x14ac:dyDescent="0.25">
      <c r="A77" s="4" t="str">
        <f t="shared" si="3"/>
        <v>No PB ID provided</v>
      </c>
      <c r="B77" s="4" t="str">
        <f t="shared" si="4"/>
        <v>No declaration</v>
      </c>
      <c r="C77" s="4" t="s">
        <v>18302</v>
      </c>
      <c r="D77" s="86" t="str">
        <f>IF('3(a) Flights | segment list'!A42="","Null",'3(a) Flights | segment list'!A42)</f>
        <v>Null</v>
      </c>
      <c r="E77" s="87" t="str">
        <f t="shared" si="2"/>
        <v>Null</v>
      </c>
      <c r="F77" s="4" t="str">
        <f>IF('3(a) Flights | segment list'!I42="","Null",'3(a) Flights | segment list'!I42)</f>
        <v>Null</v>
      </c>
      <c r="G77" s="4" t="str">
        <f>IF('3(a) Flights | segment list'!C42="","Null",'3(a) Flights | segment list'!C42)</f>
        <v>Null</v>
      </c>
      <c r="H77" s="4" t="str">
        <f>IF('3(a) Flights | segment list'!J42="","Null",'3(a) Flights | segment list'!J42)</f>
        <v>Null</v>
      </c>
      <c r="I77" s="4" t="str">
        <f>IF('3(a) Flights | segment list'!D42="","Null",'3(a) Flights | segment list'!D42)</f>
        <v>Null</v>
      </c>
      <c r="J77" s="4" t="str">
        <f>IF('3(a) Flights | segment list'!E42="","Null",'3(a) Flights | segment list'!E42)</f>
        <v>Null</v>
      </c>
      <c r="K77" s="4" t="str">
        <f>IF('3(a) Flights | segment list'!F42="","Null",'3(a) Flights | segment list'!F42)</f>
        <v>Null</v>
      </c>
      <c r="L77" s="5" t="str">
        <f>IF('3(a) Flights | segment list'!G42="","Null",'3(a) Flights | segment list'!G42)</f>
        <v>Null</v>
      </c>
      <c r="M77" s="16">
        <f>IF('3(a) Flights | segment list'!H42="Null","Null",'3(a) Flights | segment list'!H42)</f>
        <v>0</v>
      </c>
    </row>
    <row r="78" spans="1:13" x14ac:dyDescent="0.25">
      <c r="A78" s="4" t="str">
        <f t="shared" si="3"/>
        <v>No PB ID provided</v>
      </c>
      <c r="B78" s="4" t="str">
        <f t="shared" si="4"/>
        <v>No declaration</v>
      </c>
      <c r="C78" s="4" t="s">
        <v>18302</v>
      </c>
      <c r="D78" s="86" t="str">
        <f>IF('3(a) Flights | segment list'!A43="","Null",'3(a) Flights | segment list'!A43)</f>
        <v>Null</v>
      </c>
      <c r="E78" s="87" t="str">
        <f t="shared" si="2"/>
        <v>Null</v>
      </c>
      <c r="F78" s="4" t="str">
        <f>IF('3(a) Flights | segment list'!I43="","Null",'3(a) Flights | segment list'!I43)</f>
        <v>Null</v>
      </c>
      <c r="G78" s="4" t="str">
        <f>IF('3(a) Flights | segment list'!C43="","Null",'3(a) Flights | segment list'!C43)</f>
        <v>Null</v>
      </c>
      <c r="H78" s="4" t="str">
        <f>IF('3(a) Flights | segment list'!J43="","Null",'3(a) Flights | segment list'!J43)</f>
        <v>Null</v>
      </c>
      <c r="I78" s="4" t="str">
        <f>IF('3(a) Flights | segment list'!D43="","Null",'3(a) Flights | segment list'!D43)</f>
        <v>Null</v>
      </c>
      <c r="J78" s="4" t="str">
        <f>IF('3(a) Flights | segment list'!E43="","Null",'3(a) Flights | segment list'!E43)</f>
        <v>Null</v>
      </c>
      <c r="K78" s="4" t="str">
        <f>IF('3(a) Flights | segment list'!F43="","Null",'3(a) Flights | segment list'!F43)</f>
        <v>Null</v>
      </c>
      <c r="L78" s="5" t="str">
        <f>IF('3(a) Flights | segment list'!G43="","Null",'3(a) Flights | segment list'!G43)</f>
        <v>Null</v>
      </c>
      <c r="M78" s="16">
        <f>IF('3(a) Flights | segment list'!H43="Null","Null",'3(a) Flights | segment list'!H43)</f>
        <v>0</v>
      </c>
    </row>
    <row r="79" spans="1:13" x14ac:dyDescent="0.25">
      <c r="A79" s="4" t="str">
        <f t="shared" si="3"/>
        <v>No PB ID provided</v>
      </c>
      <c r="B79" s="4" t="str">
        <f t="shared" si="4"/>
        <v>No declaration</v>
      </c>
      <c r="C79" s="4" t="s">
        <v>18302</v>
      </c>
      <c r="D79" s="86" t="str">
        <f>IF('3(a) Flights | segment list'!A44="","Null",'3(a) Flights | segment list'!A44)</f>
        <v>Null</v>
      </c>
      <c r="E79" s="87" t="str">
        <f t="shared" si="2"/>
        <v>Null</v>
      </c>
      <c r="F79" s="4" t="str">
        <f>IF('3(a) Flights | segment list'!I44="","Null",'3(a) Flights | segment list'!I44)</f>
        <v>Null</v>
      </c>
      <c r="G79" s="4" t="str">
        <f>IF('3(a) Flights | segment list'!C44="","Null",'3(a) Flights | segment list'!C44)</f>
        <v>Null</v>
      </c>
      <c r="H79" s="4" t="str">
        <f>IF('3(a) Flights | segment list'!J44="","Null",'3(a) Flights | segment list'!J44)</f>
        <v>Null</v>
      </c>
      <c r="I79" s="4" t="str">
        <f>IF('3(a) Flights | segment list'!D44="","Null",'3(a) Flights | segment list'!D44)</f>
        <v>Null</v>
      </c>
      <c r="J79" s="4" t="str">
        <f>IF('3(a) Flights | segment list'!E44="","Null",'3(a) Flights | segment list'!E44)</f>
        <v>Null</v>
      </c>
      <c r="K79" s="4" t="str">
        <f>IF('3(a) Flights | segment list'!F44="","Null",'3(a) Flights | segment list'!F44)</f>
        <v>Null</v>
      </c>
      <c r="L79" s="5" t="str">
        <f>IF('3(a) Flights | segment list'!G44="","Null",'3(a) Flights | segment list'!G44)</f>
        <v>Null</v>
      </c>
      <c r="M79" s="16">
        <f>IF('3(a) Flights | segment list'!H44="Null","Null",'3(a) Flights | segment list'!H44)</f>
        <v>0</v>
      </c>
    </row>
    <row r="80" spans="1:13" x14ac:dyDescent="0.25">
      <c r="A80" s="4" t="str">
        <f t="shared" si="3"/>
        <v>No PB ID provided</v>
      </c>
      <c r="B80" s="4" t="str">
        <f t="shared" si="4"/>
        <v>No declaration</v>
      </c>
      <c r="C80" s="4" t="s">
        <v>18302</v>
      </c>
      <c r="D80" s="86" t="str">
        <f>IF('3(a) Flights | segment list'!A45="","Null",'3(a) Flights | segment list'!A45)</f>
        <v>Null</v>
      </c>
      <c r="E80" s="87" t="str">
        <f t="shared" si="2"/>
        <v>Null</v>
      </c>
      <c r="F80" s="4" t="str">
        <f>IF('3(a) Flights | segment list'!I45="","Null",'3(a) Flights | segment list'!I45)</f>
        <v>Null</v>
      </c>
      <c r="G80" s="4" t="str">
        <f>IF('3(a) Flights | segment list'!C45="","Null",'3(a) Flights | segment list'!C45)</f>
        <v>Null</v>
      </c>
      <c r="H80" s="4" t="str">
        <f>IF('3(a) Flights | segment list'!J45="","Null",'3(a) Flights | segment list'!J45)</f>
        <v>Null</v>
      </c>
      <c r="I80" s="4" t="str">
        <f>IF('3(a) Flights | segment list'!D45="","Null",'3(a) Flights | segment list'!D45)</f>
        <v>Null</v>
      </c>
      <c r="J80" s="4" t="str">
        <f>IF('3(a) Flights | segment list'!E45="","Null",'3(a) Flights | segment list'!E45)</f>
        <v>Null</v>
      </c>
      <c r="K80" s="4" t="str">
        <f>IF('3(a) Flights | segment list'!F45="","Null",'3(a) Flights | segment list'!F45)</f>
        <v>Null</v>
      </c>
      <c r="L80" s="5" t="str">
        <f>IF('3(a) Flights | segment list'!G45="","Null",'3(a) Flights | segment list'!G45)</f>
        <v>Null</v>
      </c>
      <c r="M80" s="16">
        <f>IF('3(a) Flights | segment list'!H45="Null","Null",'3(a) Flights | segment list'!H45)</f>
        <v>0</v>
      </c>
    </row>
    <row r="81" spans="1:13" x14ac:dyDescent="0.25">
      <c r="A81" s="4" t="str">
        <f t="shared" si="3"/>
        <v>No PB ID provided</v>
      </c>
      <c r="B81" s="4" t="str">
        <f t="shared" si="4"/>
        <v>No declaration</v>
      </c>
      <c r="C81" s="4" t="s">
        <v>18302</v>
      </c>
      <c r="D81" s="86" t="str">
        <f>IF('3(a) Flights | segment list'!A46="","Null",'3(a) Flights | segment list'!A46)</f>
        <v>Null</v>
      </c>
      <c r="E81" s="87" t="str">
        <f t="shared" si="2"/>
        <v>Null</v>
      </c>
      <c r="F81" s="4" t="str">
        <f>IF('3(a) Flights | segment list'!I46="","Null",'3(a) Flights | segment list'!I46)</f>
        <v>Null</v>
      </c>
      <c r="G81" s="4" t="str">
        <f>IF('3(a) Flights | segment list'!C46="","Null",'3(a) Flights | segment list'!C46)</f>
        <v>Null</v>
      </c>
      <c r="H81" s="4" t="str">
        <f>IF('3(a) Flights | segment list'!J46="","Null",'3(a) Flights | segment list'!J46)</f>
        <v>Null</v>
      </c>
      <c r="I81" s="4" t="str">
        <f>IF('3(a) Flights | segment list'!D46="","Null",'3(a) Flights | segment list'!D46)</f>
        <v>Null</v>
      </c>
      <c r="J81" s="4" t="str">
        <f>IF('3(a) Flights | segment list'!E46="","Null",'3(a) Flights | segment list'!E46)</f>
        <v>Null</v>
      </c>
      <c r="K81" s="4" t="str">
        <f>IF('3(a) Flights | segment list'!F46="","Null",'3(a) Flights | segment list'!F46)</f>
        <v>Null</v>
      </c>
      <c r="L81" s="5" t="str">
        <f>IF('3(a) Flights | segment list'!G46="","Null",'3(a) Flights | segment list'!G46)</f>
        <v>Null</v>
      </c>
      <c r="M81" s="16">
        <f>IF('3(a) Flights | segment list'!H46="Null","Null",'3(a) Flights | segment list'!H46)</f>
        <v>0</v>
      </c>
    </row>
    <row r="82" spans="1:13" x14ac:dyDescent="0.25">
      <c r="A82" s="4" t="str">
        <f t="shared" si="3"/>
        <v>No PB ID provided</v>
      </c>
      <c r="B82" s="4" t="str">
        <f t="shared" si="4"/>
        <v>No declaration</v>
      </c>
      <c r="C82" s="4" t="s">
        <v>18302</v>
      </c>
      <c r="D82" s="86" t="str">
        <f>IF('3(a) Flights | segment list'!A47="","Null",'3(a) Flights | segment list'!A47)</f>
        <v>Null</v>
      </c>
      <c r="E82" s="87" t="str">
        <f t="shared" si="2"/>
        <v>Null</v>
      </c>
      <c r="F82" s="4" t="str">
        <f>IF('3(a) Flights | segment list'!I47="","Null",'3(a) Flights | segment list'!I47)</f>
        <v>Null</v>
      </c>
      <c r="G82" s="4" t="str">
        <f>IF('3(a) Flights | segment list'!C47="","Null",'3(a) Flights | segment list'!C47)</f>
        <v>Null</v>
      </c>
      <c r="H82" s="4" t="str">
        <f>IF('3(a) Flights | segment list'!J47="","Null",'3(a) Flights | segment list'!J47)</f>
        <v>Null</v>
      </c>
      <c r="I82" s="4" t="str">
        <f>IF('3(a) Flights | segment list'!D47="","Null",'3(a) Flights | segment list'!D47)</f>
        <v>Null</v>
      </c>
      <c r="J82" s="4" t="str">
        <f>IF('3(a) Flights | segment list'!E47="","Null",'3(a) Flights | segment list'!E47)</f>
        <v>Null</v>
      </c>
      <c r="K82" s="4" t="str">
        <f>IF('3(a) Flights | segment list'!F47="","Null",'3(a) Flights | segment list'!F47)</f>
        <v>Null</v>
      </c>
      <c r="L82" s="5" t="str">
        <f>IF('3(a) Flights | segment list'!G47="","Null",'3(a) Flights | segment list'!G47)</f>
        <v>Null</v>
      </c>
      <c r="M82" s="16">
        <f>IF('3(a) Flights | segment list'!H47="Null","Null",'3(a) Flights | segment list'!H47)</f>
        <v>0</v>
      </c>
    </row>
    <row r="83" spans="1:13" x14ac:dyDescent="0.25">
      <c r="A83" s="4" t="str">
        <f t="shared" si="3"/>
        <v>No PB ID provided</v>
      </c>
      <c r="B83" s="4" t="str">
        <f t="shared" si="4"/>
        <v>No declaration</v>
      </c>
      <c r="C83" s="4" t="s">
        <v>18302</v>
      </c>
      <c r="D83" s="86" t="str">
        <f>IF('3(a) Flights | segment list'!A48="","Null",'3(a) Flights | segment list'!A48)</f>
        <v>Null</v>
      </c>
      <c r="E83" s="87" t="str">
        <f t="shared" si="2"/>
        <v>Null</v>
      </c>
      <c r="F83" s="4" t="str">
        <f>IF('3(a) Flights | segment list'!I48="","Null",'3(a) Flights | segment list'!I48)</f>
        <v>Null</v>
      </c>
      <c r="G83" s="4" t="str">
        <f>IF('3(a) Flights | segment list'!C48="","Null",'3(a) Flights | segment list'!C48)</f>
        <v>Null</v>
      </c>
      <c r="H83" s="4" t="str">
        <f>IF('3(a) Flights | segment list'!J48="","Null",'3(a) Flights | segment list'!J48)</f>
        <v>Null</v>
      </c>
      <c r="I83" s="4" t="str">
        <f>IF('3(a) Flights | segment list'!D48="","Null",'3(a) Flights | segment list'!D48)</f>
        <v>Null</v>
      </c>
      <c r="J83" s="4" t="str">
        <f>IF('3(a) Flights | segment list'!E48="","Null",'3(a) Flights | segment list'!E48)</f>
        <v>Null</v>
      </c>
      <c r="K83" s="4" t="str">
        <f>IF('3(a) Flights | segment list'!F48="","Null",'3(a) Flights | segment list'!F48)</f>
        <v>Null</v>
      </c>
      <c r="L83" s="5" t="str">
        <f>IF('3(a) Flights | segment list'!G48="","Null",'3(a) Flights | segment list'!G48)</f>
        <v>Null</v>
      </c>
      <c r="M83" s="16">
        <f>IF('3(a) Flights | segment list'!H48="Null","Null",'3(a) Flights | segment list'!H48)</f>
        <v>0</v>
      </c>
    </row>
    <row r="84" spans="1:13" x14ac:dyDescent="0.25">
      <c r="A84" s="4" t="str">
        <f t="shared" si="3"/>
        <v>No PB ID provided</v>
      </c>
      <c r="B84" s="4" t="str">
        <f t="shared" si="4"/>
        <v>No declaration</v>
      </c>
      <c r="C84" s="4" t="s">
        <v>18302</v>
      </c>
      <c r="D84" s="86" t="str">
        <f>IF('3(a) Flights | segment list'!A49="","Null",'3(a) Flights | segment list'!A49)</f>
        <v>Null</v>
      </c>
      <c r="E84" s="87" t="str">
        <f t="shared" si="2"/>
        <v>Null</v>
      </c>
      <c r="F84" s="4" t="str">
        <f>IF('3(a) Flights | segment list'!I49="","Null",'3(a) Flights | segment list'!I49)</f>
        <v>Null</v>
      </c>
      <c r="G84" s="4" t="str">
        <f>IF('3(a) Flights | segment list'!C49="","Null",'3(a) Flights | segment list'!C49)</f>
        <v>Null</v>
      </c>
      <c r="H84" s="4" t="str">
        <f>IF('3(a) Flights | segment list'!J49="","Null",'3(a) Flights | segment list'!J49)</f>
        <v>Null</v>
      </c>
      <c r="I84" s="4" t="str">
        <f>IF('3(a) Flights | segment list'!D49="","Null",'3(a) Flights | segment list'!D49)</f>
        <v>Null</v>
      </c>
      <c r="J84" s="4" t="str">
        <f>IF('3(a) Flights | segment list'!E49="","Null",'3(a) Flights | segment list'!E49)</f>
        <v>Null</v>
      </c>
      <c r="K84" s="4" t="str">
        <f>IF('3(a) Flights | segment list'!F49="","Null",'3(a) Flights | segment list'!F49)</f>
        <v>Null</v>
      </c>
      <c r="L84" s="5" t="str">
        <f>IF('3(a) Flights | segment list'!G49="","Null",'3(a) Flights | segment list'!G49)</f>
        <v>Null</v>
      </c>
      <c r="M84" s="16">
        <f>IF('3(a) Flights | segment list'!H49="Null","Null",'3(a) Flights | segment list'!H49)</f>
        <v>0</v>
      </c>
    </row>
    <row r="85" spans="1:13" x14ac:dyDescent="0.25">
      <c r="A85" s="4" t="str">
        <f t="shared" si="3"/>
        <v>No PB ID provided</v>
      </c>
      <c r="B85" s="4" t="str">
        <f t="shared" si="4"/>
        <v>No declaration</v>
      </c>
      <c r="C85" s="4" t="s">
        <v>18302</v>
      </c>
      <c r="D85" s="86" t="str">
        <f>IF('3(a) Flights | segment list'!A50="","Null",'3(a) Flights | segment list'!A50)</f>
        <v>Null</v>
      </c>
      <c r="E85" s="87" t="str">
        <f t="shared" si="2"/>
        <v>Null</v>
      </c>
      <c r="F85" s="4" t="str">
        <f>IF('3(a) Flights | segment list'!I50="","Null",'3(a) Flights | segment list'!I50)</f>
        <v>Null</v>
      </c>
      <c r="G85" s="4" t="str">
        <f>IF('3(a) Flights | segment list'!C50="","Null",'3(a) Flights | segment list'!C50)</f>
        <v>Null</v>
      </c>
      <c r="H85" s="4" t="str">
        <f>IF('3(a) Flights | segment list'!J50="","Null",'3(a) Flights | segment list'!J50)</f>
        <v>Null</v>
      </c>
      <c r="I85" s="4" t="str">
        <f>IF('3(a) Flights | segment list'!D50="","Null",'3(a) Flights | segment list'!D50)</f>
        <v>Null</v>
      </c>
      <c r="J85" s="4" t="str">
        <f>IF('3(a) Flights | segment list'!E50="","Null",'3(a) Flights | segment list'!E50)</f>
        <v>Null</v>
      </c>
      <c r="K85" s="4" t="str">
        <f>IF('3(a) Flights | segment list'!F50="","Null",'3(a) Flights | segment list'!F50)</f>
        <v>Null</v>
      </c>
      <c r="L85" s="5" t="str">
        <f>IF('3(a) Flights | segment list'!G50="","Null",'3(a) Flights | segment list'!G50)</f>
        <v>Null</v>
      </c>
      <c r="M85" s="16">
        <f>IF('3(a) Flights | segment list'!H50="Null","Null",'3(a) Flights | segment list'!H50)</f>
        <v>0</v>
      </c>
    </row>
    <row r="86" spans="1:13" x14ac:dyDescent="0.25">
      <c r="A86" s="4" t="str">
        <f t="shared" si="3"/>
        <v>No PB ID provided</v>
      </c>
      <c r="B86" s="4" t="str">
        <f t="shared" si="4"/>
        <v>No declaration</v>
      </c>
      <c r="C86" s="4" t="s">
        <v>18302</v>
      </c>
      <c r="D86" s="86" t="str">
        <f>IF('3(a) Flights | segment list'!A51="","Null",'3(a) Flights | segment list'!A51)</f>
        <v>Null</v>
      </c>
      <c r="E86" s="87" t="str">
        <f t="shared" si="2"/>
        <v>Null</v>
      </c>
      <c r="F86" s="4" t="str">
        <f>IF('3(a) Flights | segment list'!I51="","Null",'3(a) Flights | segment list'!I51)</f>
        <v>Null</v>
      </c>
      <c r="G86" s="4" t="str">
        <f>IF('3(a) Flights | segment list'!C51="","Null",'3(a) Flights | segment list'!C51)</f>
        <v>Null</v>
      </c>
      <c r="H86" s="4" t="str">
        <f>IF('3(a) Flights | segment list'!J51="","Null",'3(a) Flights | segment list'!J51)</f>
        <v>Null</v>
      </c>
      <c r="I86" s="4" t="str">
        <f>IF('3(a) Flights | segment list'!D51="","Null",'3(a) Flights | segment list'!D51)</f>
        <v>Null</v>
      </c>
      <c r="J86" s="4" t="str">
        <f>IF('3(a) Flights | segment list'!E51="","Null",'3(a) Flights | segment list'!E51)</f>
        <v>Null</v>
      </c>
      <c r="K86" s="4" t="str">
        <f>IF('3(a) Flights | segment list'!F51="","Null",'3(a) Flights | segment list'!F51)</f>
        <v>Null</v>
      </c>
      <c r="L86" s="5" t="str">
        <f>IF('3(a) Flights | segment list'!G51="","Null",'3(a) Flights | segment list'!G51)</f>
        <v>Null</v>
      </c>
      <c r="M86" s="16">
        <f>IF('3(a) Flights | segment list'!H51="Null","Null",'3(a) Flights | segment list'!H51)</f>
        <v>0</v>
      </c>
    </row>
    <row r="87" spans="1:13" x14ac:dyDescent="0.25">
      <c r="A87" s="4" t="str">
        <f t="shared" si="3"/>
        <v>No PB ID provided</v>
      </c>
      <c r="B87" s="4" t="str">
        <f t="shared" si="4"/>
        <v>No declaration</v>
      </c>
      <c r="C87" s="4" t="s">
        <v>18302</v>
      </c>
      <c r="D87" s="86" t="str">
        <f>IF('3(a) Flights | segment list'!A52="","Null",'3(a) Flights | segment list'!A52)</f>
        <v>Null</v>
      </c>
      <c r="E87" s="87" t="str">
        <f t="shared" si="2"/>
        <v>Null</v>
      </c>
      <c r="F87" s="4" t="str">
        <f>IF('3(a) Flights | segment list'!I52="","Null",'3(a) Flights | segment list'!I52)</f>
        <v>Null</v>
      </c>
      <c r="G87" s="4" t="str">
        <f>IF('3(a) Flights | segment list'!C52="","Null",'3(a) Flights | segment list'!C52)</f>
        <v>Null</v>
      </c>
      <c r="H87" s="4" t="str">
        <f>IF('3(a) Flights | segment list'!J52="","Null",'3(a) Flights | segment list'!J52)</f>
        <v>Null</v>
      </c>
      <c r="I87" s="4" t="str">
        <f>IF('3(a) Flights | segment list'!D52="","Null",'3(a) Flights | segment list'!D52)</f>
        <v>Null</v>
      </c>
      <c r="J87" s="4" t="str">
        <f>IF('3(a) Flights | segment list'!E52="","Null",'3(a) Flights | segment list'!E52)</f>
        <v>Null</v>
      </c>
      <c r="K87" s="4" t="str">
        <f>IF('3(a) Flights | segment list'!F52="","Null",'3(a) Flights | segment list'!F52)</f>
        <v>Null</v>
      </c>
      <c r="L87" s="5" t="str">
        <f>IF('3(a) Flights | segment list'!G52="","Null",'3(a) Flights | segment list'!G52)</f>
        <v>Null</v>
      </c>
      <c r="M87" s="16">
        <f>IF('3(a) Flights | segment list'!H52="Null","Null",'3(a) Flights | segment list'!H52)</f>
        <v>0</v>
      </c>
    </row>
    <row r="88" spans="1:13" x14ac:dyDescent="0.25">
      <c r="A88" s="4" t="str">
        <f t="shared" si="3"/>
        <v>No PB ID provided</v>
      </c>
      <c r="B88" s="4" t="str">
        <f t="shared" si="4"/>
        <v>No declaration</v>
      </c>
      <c r="C88" s="4" t="s">
        <v>18302</v>
      </c>
      <c r="D88" s="86" t="str">
        <f>IF('3(a) Flights | segment list'!A53="","Null",'3(a) Flights | segment list'!A53)</f>
        <v>Null</v>
      </c>
      <c r="E88" s="87" t="str">
        <f t="shared" si="2"/>
        <v>Null</v>
      </c>
      <c r="F88" s="4" t="str">
        <f>IF('3(a) Flights | segment list'!I53="","Null",'3(a) Flights | segment list'!I53)</f>
        <v>Null</v>
      </c>
      <c r="G88" s="4" t="str">
        <f>IF('3(a) Flights | segment list'!C53="","Null",'3(a) Flights | segment list'!C53)</f>
        <v>Null</v>
      </c>
      <c r="H88" s="4" t="str">
        <f>IF('3(a) Flights | segment list'!J53="","Null",'3(a) Flights | segment list'!J53)</f>
        <v>Null</v>
      </c>
      <c r="I88" s="4" t="str">
        <f>IF('3(a) Flights | segment list'!D53="","Null",'3(a) Flights | segment list'!D53)</f>
        <v>Null</v>
      </c>
      <c r="J88" s="4" t="str">
        <f>IF('3(a) Flights | segment list'!E53="","Null",'3(a) Flights | segment list'!E53)</f>
        <v>Null</v>
      </c>
      <c r="K88" s="4" t="str">
        <f>IF('3(a) Flights | segment list'!F53="","Null",'3(a) Flights | segment list'!F53)</f>
        <v>Null</v>
      </c>
      <c r="L88" s="5" t="str">
        <f>IF('3(a) Flights | segment list'!G53="","Null",'3(a) Flights | segment list'!G53)</f>
        <v>Null</v>
      </c>
      <c r="M88" s="16">
        <f>IF('3(a) Flights | segment list'!H53="Null","Null",'3(a) Flights | segment list'!H53)</f>
        <v>0</v>
      </c>
    </row>
    <row r="89" spans="1:13" x14ac:dyDescent="0.25">
      <c r="A89" s="4" t="str">
        <f t="shared" si="3"/>
        <v>No PB ID provided</v>
      </c>
      <c r="B89" s="4" t="str">
        <f t="shared" si="4"/>
        <v>No declaration</v>
      </c>
      <c r="C89" s="4" t="s">
        <v>18302</v>
      </c>
      <c r="D89" s="86" t="str">
        <f>IF('3(a) Flights | segment list'!A54="","Null",'3(a) Flights | segment list'!A54)</f>
        <v>Null</v>
      </c>
      <c r="E89" s="87" t="str">
        <f t="shared" si="2"/>
        <v>Null</v>
      </c>
      <c r="F89" s="4" t="str">
        <f>IF('3(a) Flights | segment list'!I54="","Null",'3(a) Flights | segment list'!I54)</f>
        <v>Null</v>
      </c>
      <c r="G89" s="4" t="str">
        <f>IF('3(a) Flights | segment list'!C54="","Null",'3(a) Flights | segment list'!C54)</f>
        <v>Null</v>
      </c>
      <c r="H89" s="4" t="str">
        <f>IF('3(a) Flights | segment list'!J54="","Null",'3(a) Flights | segment list'!J54)</f>
        <v>Null</v>
      </c>
      <c r="I89" s="4" t="str">
        <f>IF('3(a) Flights | segment list'!D54="","Null",'3(a) Flights | segment list'!D54)</f>
        <v>Null</v>
      </c>
      <c r="J89" s="4" t="str">
        <f>IF('3(a) Flights | segment list'!E54="","Null",'3(a) Flights | segment list'!E54)</f>
        <v>Null</v>
      </c>
      <c r="K89" s="4" t="str">
        <f>IF('3(a) Flights | segment list'!F54="","Null",'3(a) Flights | segment list'!F54)</f>
        <v>Null</v>
      </c>
      <c r="L89" s="5" t="str">
        <f>IF('3(a) Flights | segment list'!G54="","Null",'3(a) Flights | segment list'!G54)</f>
        <v>Null</v>
      </c>
      <c r="M89" s="16">
        <f>IF('3(a) Flights | segment list'!H54="Null","Null",'3(a) Flights | segment list'!H54)</f>
        <v>0</v>
      </c>
    </row>
    <row r="90" spans="1:13" x14ac:dyDescent="0.25">
      <c r="A90" s="4" t="str">
        <f t="shared" si="3"/>
        <v>No PB ID provided</v>
      </c>
      <c r="B90" s="4" t="str">
        <f t="shared" si="4"/>
        <v>No declaration</v>
      </c>
      <c r="C90" s="4" t="s">
        <v>18302</v>
      </c>
      <c r="D90" s="86" t="str">
        <f>IF('3(a) Flights | segment list'!A55="","Null",'3(a) Flights | segment list'!A55)</f>
        <v>Null</v>
      </c>
      <c r="E90" s="87" t="str">
        <f t="shared" si="2"/>
        <v>Null</v>
      </c>
      <c r="F90" s="4" t="str">
        <f>IF('3(a) Flights | segment list'!I55="","Null",'3(a) Flights | segment list'!I55)</f>
        <v>Null</v>
      </c>
      <c r="G90" s="4" t="str">
        <f>IF('3(a) Flights | segment list'!C55="","Null",'3(a) Flights | segment list'!C55)</f>
        <v>Null</v>
      </c>
      <c r="H90" s="4" t="str">
        <f>IF('3(a) Flights | segment list'!J55="","Null",'3(a) Flights | segment list'!J55)</f>
        <v>Null</v>
      </c>
      <c r="I90" s="4" t="str">
        <f>IF('3(a) Flights | segment list'!D55="","Null",'3(a) Flights | segment list'!D55)</f>
        <v>Null</v>
      </c>
      <c r="J90" s="4" t="str">
        <f>IF('3(a) Flights | segment list'!E55="","Null",'3(a) Flights | segment list'!E55)</f>
        <v>Null</v>
      </c>
      <c r="K90" s="4" t="str">
        <f>IF('3(a) Flights | segment list'!F55="","Null",'3(a) Flights | segment list'!F55)</f>
        <v>Null</v>
      </c>
      <c r="L90" s="5" t="str">
        <f>IF('3(a) Flights | segment list'!G55="","Null",'3(a) Flights | segment list'!G55)</f>
        <v>Null</v>
      </c>
      <c r="M90" s="16">
        <f>IF('3(a) Flights | segment list'!H55="Null","Null",'3(a) Flights | segment list'!H55)</f>
        <v>0</v>
      </c>
    </row>
    <row r="91" spans="1:13" x14ac:dyDescent="0.25">
      <c r="A91" s="4" t="str">
        <f t="shared" si="3"/>
        <v>No PB ID provided</v>
      </c>
      <c r="B91" s="4" t="str">
        <f t="shared" si="4"/>
        <v>No declaration</v>
      </c>
      <c r="C91" s="4" t="s">
        <v>18302</v>
      </c>
      <c r="D91" s="86" t="str">
        <f>IF('3(a) Flights | segment list'!A56="","Null",'3(a) Flights | segment list'!A56)</f>
        <v>Null</v>
      </c>
      <c r="E91" s="87" t="str">
        <f t="shared" si="2"/>
        <v>Null</v>
      </c>
      <c r="F91" s="4" t="str">
        <f>IF('3(a) Flights | segment list'!I56="","Null",'3(a) Flights | segment list'!I56)</f>
        <v>Null</v>
      </c>
      <c r="G91" s="4" t="str">
        <f>IF('3(a) Flights | segment list'!C56="","Null",'3(a) Flights | segment list'!C56)</f>
        <v>Null</v>
      </c>
      <c r="H91" s="4" t="str">
        <f>IF('3(a) Flights | segment list'!J56="","Null",'3(a) Flights | segment list'!J56)</f>
        <v>Null</v>
      </c>
      <c r="I91" s="4" t="str">
        <f>IF('3(a) Flights | segment list'!D56="","Null",'3(a) Flights | segment list'!D56)</f>
        <v>Null</v>
      </c>
      <c r="J91" s="4" t="str">
        <f>IF('3(a) Flights | segment list'!E56="","Null",'3(a) Flights | segment list'!E56)</f>
        <v>Null</v>
      </c>
      <c r="K91" s="4" t="str">
        <f>IF('3(a) Flights | segment list'!F56="","Null",'3(a) Flights | segment list'!F56)</f>
        <v>Null</v>
      </c>
      <c r="L91" s="5" t="str">
        <f>IF('3(a) Flights | segment list'!G56="","Null",'3(a) Flights | segment list'!G56)</f>
        <v>Null</v>
      </c>
      <c r="M91" s="16">
        <f>IF('3(a) Flights | segment list'!H56="Null","Null",'3(a) Flights | segment list'!H56)</f>
        <v>0</v>
      </c>
    </row>
    <row r="92" spans="1:13" x14ac:dyDescent="0.25">
      <c r="A92" s="4" t="str">
        <f t="shared" si="3"/>
        <v>No PB ID provided</v>
      </c>
      <c r="B92" s="4" t="str">
        <f t="shared" si="4"/>
        <v>No declaration</v>
      </c>
      <c r="C92" s="4" t="s">
        <v>18302</v>
      </c>
      <c r="D92" s="86" t="str">
        <f>IF('3(a) Flights | segment list'!A57="","Null",'3(a) Flights | segment list'!A57)</f>
        <v>Null</v>
      </c>
      <c r="E92" s="87" t="str">
        <f t="shared" si="2"/>
        <v>Null</v>
      </c>
      <c r="F92" s="4" t="str">
        <f>IF('3(a) Flights | segment list'!I57="","Null",'3(a) Flights | segment list'!I57)</f>
        <v>Null</v>
      </c>
      <c r="G92" s="4" t="str">
        <f>IF('3(a) Flights | segment list'!C57="","Null",'3(a) Flights | segment list'!C57)</f>
        <v>Null</v>
      </c>
      <c r="H92" s="4" t="str">
        <f>IF('3(a) Flights | segment list'!J57="","Null",'3(a) Flights | segment list'!J57)</f>
        <v>Null</v>
      </c>
      <c r="I92" s="4" t="str">
        <f>IF('3(a) Flights | segment list'!D57="","Null",'3(a) Flights | segment list'!D57)</f>
        <v>Null</v>
      </c>
      <c r="J92" s="4" t="str">
        <f>IF('3(a) Flights | segment list'!E57="","Null",'3(a) Flights | segment list'!E57)</f>
        <v>Null</v>
      </c>
      <c r="K92" s="4" t="str">
        <f>IF('3(a) Flights | segment list'!F57="","Null",'3(a) Flights | segment list'!F57)</f>
        <v>Null</v>
      </c>
      <c r="L92" s="5" t="str">
        <f>IF('3(a) Flights | segment list'!G57="","Null",'3(a) Flights | segment list'!G57)</f>
        <v>Null</v>
      </c>
      <c r="M92" s="16">
        <f>IF('3(a) Flights | segment list'!H57="Null","Null",'3(a) Flights | segment list'!H57)</f>
        <v>0</v>
      </c>
    </row>
    <row r="93" spans="1:13" x14ac:dyDescent="0.25">
      <c r="A93" s="4" t="str">
        <f t="shared" si="3"/>
        <v>No PB ID provided</v>
      </c>
      <c r="B93" s="4" t="str">
        <f t="shared" si="4"/>
        <v>No declaration</v>
      </c>
      <c r="C93" s="4" t="s">
        <v>18302</v>
      </c>
      <c r="D93" s="86" t="str">
        <f>IF('3(a) Flights | segment list'!A58="","Null",'3(a) Flights | segment list'!A58)</f>
        <v>Null</v>
      </c>
      <c r="E93" s="87" t="str">
        <f t="shared" si="2"/>
        <v>Null</v>
      </c>
      <c r="F93" s="4" t="str">
        <f>IF('3(a) Flights | segment list'!I58="","Null",'3(a) Flights | segment list'!I58)</f>
        <v>Null</v>
      </c>
      <c r="G93" s="4" t="str">
        <f>IF('3(a) Flights | segment list'!C58="","Null",'3(a) Flights | segment list'!C58)</f>
        <v>Null</v>
      </c>
      <c r="H93" s="4" t="str">
        <f>IF('3(a) Flights | segment list'!J58="","Null",'3(a) Flights | segment list'!J58)</f>
        <v>Null</v>
      </c>
      <c r="I93" s="4" t="str">
        <f>IF('3(a) Flights | segment list'!D58="","Null",'3(a) Flights | segment list'!D58)</f>
        <v>Null</v>
      </c>
      <c r="J93" s="4" t="str">
        <f>IF('3(a) Flights | segment list'!E58="","Null",'3(a) Flights | segment list'!E58)</f>
        <v>Null</v>
      </c>
      <c r="K93" s="4" t="str">
        <f>IF('3(a) Flights | segment list'!F58="","Null",'3(a) Flights | segment list'!F58)</f>
        <v>Null</v>
      </c>
      <c r="L93" s="5" t="str">
        <f>IF('3(a) Flights | segment list'!G58="","Null",'3(a) Flights | segment list'!G58)</f>
        <v>Null</v>
      </c>
      <c r="M93" s="16">
        <f>IF('3(a) Flights | segment list'!H58="Null","Null",'3(a) Flights | segment list'!H58)</f>
        <v>0</v>
      </c>
    </row>
    <row r="94" spans="1:13" x14ac:dyDescent="0.25">
      <c r="A94" s="4" t="str">
        <f t="shared" si="3"/>
        <v>No PB ID provided</v>
      </c>
      <c r="B94" s="4" t="str">
        <f t="shared" si="4"/>
        <v>No declaration</v>
      </c>
      <c r="C94" s="4" t="s">
        <v>18302</v>
      </c>
      <c r="D94" s="86" t="str">
        <f>IF('3(a) Flights | segment list'!A59="","Null",'3(a) Flights | segment list'!A59)</f>
        <v>Null</v>
      </c>
      <c r="E94" s="87" t="str">
        <f t="shared" si="2"/>
        <v>Null</v>
      </c>
      <c r="F94" s="4" t="str">
        <f>IF('3(a) Flights | segment list'!I59="","Null",'3(a) Flights | segment list'!I59)</f>
        <v>Null</v>
      </c>
      <c r="G94" s="4" t="str">
        <f>IF('3(a) Flights | segment list'!C59="","Null",'3(a) Flights | segment list'!C59)</f>
        <v>Null</v>
      </c>
      <c r="H94" s="4" t="str">
        <f>IF('3(a) Flights | segment list'!J59="","Null",'3(a) Flights | segment list'!J59)</f>
        <v>Null</v>
      </c>
      <c r="I94" s="4" t="str">
        <f>IF('3(a) Flights | segment list'!D59="","Null",'3(a) Flights | segment list'!D59)</f>
        <v>Null</v>
      </c>
      <c r="J94" s="4" t="str">
        <f>IF('3(a) Flights | segment list'!E59="","Null",'3(a) Flights | segment list'!E59)</f>
        <v>Null</v>
      </c>
      <c r="K94" s="4" t="str">
        <f>IF('3(a) Flights | segment list'!F59="","Null",'3(a) Flights | segment list'!F59)</f>
        <v>Null</v>
      </c>
      <c r="L94" s="5" t="str">
        <f>IF('3(a) Flights | segment list'!G59="","Null",'3(a) Flights | segment list'!G59)</f>
        <v>Null</v>
      </c>
      <c r="M94" s="16">
        <f>IF('3(a) Flights | segment list'!H59="Null","Null",'3(a) Flights | segment list'!H59)</f>
        <v>0</v>
      </c>
    </row>
    <row r="95" spans="1:13" x14ac:dyDescent="0.25">
      <c r="A95" s="4" t="str">
        <f t="shared" si="3"/>
        <v>No PB ID provided</v>
      </c>
      <c r="B95" s="4" t="str">
        <f t="shared" si="4"/>
        <v>No declaration</v>
      </c>
      <c r="C95" s="4" t="s">
        <v>18302</v>
      </c>
      <c r="D95" s="86" t="str">
        <f>IF('3(a) Flights | segment list'!A60="","Null",'3(a) Flights | segment list'!A60)</f>
        <v>Null</v>
      </c>
      <c r="E95" s="87" t="str">
        <f t="shared" si="2"/>
        <v>Null</v>
      </c>
      <c r="F95" s="4" t="str">
        <f>IF('3(a) Flights | segment list'!I60="","Null",'3(a) Flights | segment list'!I60)</f>
        <v>Null</v>
      </c>
      <c r="G95" s="4" t="str">
        <f>IF('3(a) Flights | segment list'!C60="","Null",'3(a) Flights | segment list'!C60)</f>
        <v>Null</v>
      </c>
      <c r="H95" s="4" t="str">
        <f>IF('3(a) Flights | segment list'!J60="","Null",'3(a) Flights | segment list'!J60)</f>
        <v>Null</v>
      </c>
      <c r="I95" s="4" t="str">
        <f>IF('3(a) Flights | segment list'!D60="","Null",'3(a) Flights | segment list'!D60)</f>
        <v>Null</v>
      </c>
      <c r="J95" s="4" t="str">
        <f>IF('3(a) Flights | segment list'!E60="","Null",'3(a) Flights | segment list'!E60)</f>
        <v>Null</v>
      </c>
      <c r="K95" s="4" t="str">
        <f>IF('3(a) Flights | segment list'!F60="","Null",'3(a) Flights | segment list'!F60)</f>
        <v>Null</v>
      </c>
      <c r="L95" s="5" t="str">
        <f>IF('3(a) Flights | segment list'!G60="","Null",'3(a) Flights | segment list'!G60)</f>
        <v>Null</v>
      </c>
      <c r="M95" s="16">
        <f>IF('3(a) Flights | segment list'!H60="Null","Null",'3(a) Flights | segment list'!H60)</f>
        <v>0</v>
      </c>
    </row>
    <row r="96" spans="1:13" x14ac:dyDescent="0.25">
      <c r="A96" s="4" t="str">
        <f t="shared" si="3"/>
        <v>No PB ID provided</v>
      </c>
      <c r="B96" s="4" t="str">
        <f t="shared" si="4"/>
        <v>No declaration</v>
      </c>
      <c r="C96" s="4" t="s">
        <v>18302</v>
      </c>
      <c r="D96" s="86" t="str">
        <f>IF('3(a) Flights | segment list'!A61="","Null",'3(a) Flights | segment list'!A61)</f>
        <v>Null</v>
      </c>
      <c r="E96" s="87" t="str">
        <f t="shared" si="2"/>
        <v>Null</v>
      </c>
      <c r="F96" s="4" t="str">
        <f>IF('3(a) Flights | segment list'!I61="","Null",'3(a) Flights | segment list'!I61)</f>
        <v>Null</v>
      </c>
      <c r="G96" s="4" t="str">
        <f>IF('3(a) Flights | segment list'!C61="","Null",'3(a) Flights | segment list'!C61)</f>
        <v>Null</v>
      </c>
      <c r="H96" s="4" t="str">
        <f>IF('3(a) Flights | segment list'!J61="","Null",'3(a) Flights | segment list'!J61)</f>
        <v>Null</v>
      </c>
      <c r="I96" s="4" t="str">
        <f>IF('3(a) Flights | segment list'!D61="","Null",'3(a) Flights | segment list'!D61)</f>
        <v>Null</v>
      </c>
      <c r="J96" s="4" t="str">
        <f>IF('3(a) Flights | segment list'!E61="","Null",'3(a) Flights | segment list'!E61)</f>
        <v>Null</v>
      </c>
      <c r="K96" s="4" t="str">
        <f>IF('3(a) Flights | segment list'!F61="","Null",'3(a) Flights | segment list'!F61)</f>
        <v>Null</v>
      </c>
      <c r="L96" s="5" t="str">
        <f>IF('3(a) Flights | segment list'!G61="","Null",'3(a) Flights | segment list'!G61)</f>
        <v>Null</v>
      </c>
      <c r="M96" s="16">
        <f>IF('3(a) Flights | segment list'!H61="Null","Null",'3(a) Flights | segment list'!H61)</f>
        <v>0</v>
      </c>
    </row>
    <row r="97" spans="1:13" x14ac:dyDescent="0.25">
      <c r="A97" s="4" t="str">
        <f t="shared" si="3"/>
        <v>No PB ID provided</v>
      </c>
      <c r="B97" s="4" t="str">
        <f t="shared" si="4"/>
        <v>No declaration</v>
      </c>
      <c r="C97" s="4" t="s">
        <v>18302</v>
      </c>
      <c r="D97" s="86" t="str">
        <f>IF('3(a) Flights | segment list'!A62="","Null",'3(a) Flights | segment list'!A62)</f>
        <v>Null</v>
      </c>
      <c r="E97" s="87" t="str">
        <f t="shared" si="2"/>
        <v>Null</v>
      </c>
      <c r="F97" s="4" t="str">
        <f>IF('3(a) Flights | segment list'!I62="","Null",'3(a) Flights | segment list'!I62)</f>
        <v>Null</v>
      </c>
      <c r="G97" s="4" t="str">
        <f>IF('3(a) Flights | segment list'!C62="","Null",'3(a) Flights | segment list'!C62)</f>
        <v>Null</v>
      </c>
      <c r="H97" s="4" t="str">
        <f>IF('3(a) Flights | segment list'!J62="","Null",'3(a) Flights | segment list'!J62)</f>
        <v>Null</v>
      </c>
      <c r="I97" s="4" t="str">
        <f>IF('3(a) Flights | segment list'!D62="","Null",'3(a) Flights | segment list'!D62)</f>
        <v>Null</v>
      </c>
      <c r="J97" s="4" t="str">
        <f>IF('3(a) Flights | segment list'!E62="","Null",'3(a) Flights | segment list'!E62)</f>
        <v>Null</v>
      </c>
      <c r="K97" s="4" t="str">
        <f>IF('3(a) Flights | segment list'!F62="","Null",'3(a) Flights | segment list'!F62)</f>
        <v>Null</v>
      </c>
      <c r="L97" s="5" t="str">
        <f>IF('3(a) Flights | segment list'!G62="","Null",'3(a) Flights | segment list'!G62)</f>
        <v>Null</v>
      </c>
      <c r="M97" s="16">
        <f>IF('3(a) Flights | segment list'!H62="Null","Null",'3(a) Flights | segment list'!H62)</f>
        <v>0</v>
      </c>
    </row>
    <row r="98" spans="1:13" x14ac:dyDescent="0.25">
      <c r="A98" s="4" t="str">
        <f t="shared" si="3"/>
        <v>No PB ID provided</v>
      </c>
      <c r="B98" s="4" t="str">
        <f t="shared" si="4"/>
        <v>No declaration</v>
      </c>
      <c r="C98" s="4" t="s">
        <v>18302</v>
      </c>
      <c r="D98" s="86" t="str">
        <f>IF('3(a) Flights | segment list'!A63="","Null",'3(a) Flights | segment list'!A63)</f>
        <v>Null</v>
      </c>
      <c r="E98" s="87" t="str">
        <f t="shared" si="2"/>
        <v>Null</v>
      </c>
      <c r="F98" s="4" t="str">
        <f>IF('3(a) Flights | segment list'!I63="","Null",'3(a) Flights | segment list'!I63)</f>
        <v>Null</v>
      </c>
      <c r="G98" s="4" t="str">
        <f>IF('3(a) Flights | segment list'!C63="","Null",'3(a) Flights | segment list'!C63)</f>
        <v>Null</v>
      </c>
      <c r="H98" s="4" t="str">
        <f>IF('3(a) Flights | segment list'!J63="","Null",'3(a) Flights | segment list'!J63)</f>
        <v>Null</v>
      </c>
      <c r="I98" s="4" t="str">
        <f>IF('3(a) Flights | segment list'!D63="","Null",'3(a) Flights | segment list'!D63)</f>
        <v>Null</v>
      </c>
      <c r="J98" s="4" t="str">
        <f>IF('3(a) Flights | segment list'!E63="","Null",'3(a) Flights | segment list'!E63)</f>
        <v>Null</v>
      </c>
      <c r="K98" s="4" t="str">
        <f>IF('3(a) Flights | segment list'!F63="","Null",'3(a) Flights | segment list'!F63)</f>
        <v>Null</v>
      </c>
      <c r="L98" s="5" t="str">
        <f>IF('3(a) Flights | segment list'!G63="","Null",'3(a) Flights | segment list'!G63)</f>
        <v>Null</v>
      </c>
      <c r="M98" s="16">
        <f>IF('3(a) Flights | segment list'!H63="Null","Null",'3(a) Flights | segment list'!H63)</f>
        <v>0</v>
      </c>
    </row>
    <row r="99" spans="1:13" x14ac:dyDescent="0.25">
      <c r="A99" s="4" t="str">
        <f t="shared" si="3"/>
        <v>No PB ID provided</v>
      </c>
      <c r="B99" s="4" t="str">
        <f t="shared" si="4"/>
        <v>No declaration</v>
      </c>
      <c r="C99" s="4" t="s">
        <v>18302</v>
      </c>
      <c r="D99" s="86" t="str">
        <f>IF('3(a) Flights | segment list'!A64="","Null",'3(a) Flights | segment list'!A64)</f>
        <v>Null</v>
      </c>
      <c r="E99" s="87" t="str">
        <f t="shared" si="2"/>
        <v>Null</v>
      </c>
      <c r="F99" s="4" t="str">
        <f>IF('3(a) Flights | segment list'!I64="","Null",'3(a) Flights | segment list'!I64)</f>
        <v>Null</v>
      </c>
      <c r="G99" s="4" t="str">
        <f>IF('3(a) Flights | segment list'!C64="","Null",'3(a) Flights | segment list'!C64)</f>
        <v>Null</v>
      </c>
      <c r="H99" s="4" t="str">
        <f>IF('3(a) Flights | segment list'!J64="","Null",'3(a) Flights | segment list'!J64)</f>
        <v>Null</v>
      </c>
      <c r="I99" s="4" t="str">
        <f>IF('3(a) Flights | segment list'!D64="","Null",'3(a) Flights | segment list'!D64)</f>
        <v>Null</v>
      </c>
      <c r="J99" s="4" t="str">
        <f>IF('3(a) Flights | segment list'!E64="","Null",'3(a) Flights | segment list'!E64)</f>
        <v>Null</v>
      </c>
      <c r="K99" s="4" t="str">
        <f>IF('3(a) Flights | segment list'!F64="","Null",'3(a) Flights | segment list'!F64)</f>
        <v>Null</v>
      </c>
      <c r="L99" s="5" t="str">
        <f>IF('3(a) Flights | segment list'!G64="","Null",'3(a) Flights | segment list'!G64)</f>
        <v>Null</v>
      </c>
      <c r="M99" s="16">
        <f>IF('3(a) Flights | segment list'!H64="Null","Null",'3(a) Flights | segment list'!H64)</f>
        <v>0</v>
      </c>
    </row>
    <row r="100" spans="1:13" x14ac:dyDescent="0.25">
      <c r="A100" s="4" t="str">
        <f t="shared" si="3"/>
        <v>No PB ID provided</v>
      </c>
      <c r="B100" s="4" t="str">
        <f t="shared" si="4"/>
        <v>No declaration</v>
      </c>
      <c r="C100" s="4" t="s">
        <v>18302</v>
      </c>
      <c r="D100" s="86" t="str">
        <f>IF('3(a) Flights | segment list'!A65="","Null",'3(a) Flights | segment list'!A65)</f>
        <v>Null</v>
      </c>
      <c r="E100" s="87" t="str">
        <f t="shared" si="2"/>
        <v>Null</v>
      </c>
      <c r="F100" s="4" t="str">
        <f>IF('3(a) Flights | segment list'!I65="","Null",'3(a) Flights | segment list'!I65)</f>
        <v>Null</v>
      </c>
      <c r="G100" s="4" t="str">
        <f>IF('3(a) Flights | segment list'!C65="","Null",'3(a) Flights | segment list'!C65)</f>
        <v>Null</v>
      </c>
      <c r="H100" s="4" t="str">
        <f>IF('3(a) Flights | segment list'!J65="","Null",'3(a) Flights | segment list'!J65)</f>
        <v>Null</v>
      </c>
      <c r="I100" s="4" t="str">
        <f>IF('3(a) Flights | segment list'!D65="","Null",'3(a) Flights | segment list'!D65)</f>
        <v>Null</v>
      </c>
      <c r="J100" s="4" t="str">
        <f>IF('3(a) Flights | segment list'!E65="","Null",'3(a) Flights | segment list'!E65)</f>
        <v>Null</v>
      </c>
      <c r="K100" s="4" t="str">
        <f>IF('3(a) Flights | segment list'!F65="","Null",'3(a) Flights | segment list'!F65)</f>
        <v>Null</v>
      </c>
      <c r="L100" s="5" t="str">
        <f>IF('3(a) Flights | segment list'!G65="","Null",'3(a) Flights | segment list'!G65)</f>
        <v>Null</v>
      </c>
      <c r="M100" s="16">
        <f>IF('3(a) Flights | segment list'!H65="Null","Null",'3(a) Flights | segment list'!H65)</f>
        <v>0</v>
      </c>
    </row>
    <row r="101" spans="1:13" x14ac:dyDescent="0.25">
      <c r="A101" s="4" t="str">
        <f t="shared" si="3"/>
        <v>No PB ID provided</v>
      </c>
      <c r="B101" s="4" t="str">
        <f t="shared" si="4"/>
        <v>No declaration</v>
      </c>
      <c r="C101" s="4" t="s">
        <v>18302</v>
      </c>
      <c r="D101" s="86" t="str">
        <f>IF('3(a) Flights | segment list'!A66="","Null",'3(a) Flights | segment list'!A66)</f>
        <v>Null</v>
      </c>
      <c r="E101" s="87" t="str">
        <f t="shared" si="2"/>
        <v>Null</v>
      </c>
      <c r="F101" s="4" t="str">
        <f>IF('3(a) Flights | segment list'!I66="","Null",'3(a) Flights | segment list'!I66)</f>
        <v>Null</v>
      </c>
      <c r="G101" s="4" t="str">
        <f>IF('3(a) Flights | segment list'!C66="","Null",'3(a) Flights | segment list'!C66)</f>
        <v>Null</v>
      </c>
      <c r="H101" s="4" t="str">
        <f>IF('3(a) Flights | segment list'!J66="","Null",'3(a) Flights | segment list'!J66)</f>
        <v>Null</v>
      </c>
      <c r="I101" s="4" t="str">
        <f>IF('3(a) Flights | segment list'!D66="","Null",'3(a) Flights | segment list'!D66)</f>
        <v>Null</v>
      </c>
      <c r="J101" s="4" t="str">
        <f>IF('3(a) Flights | segment list'!E66="","Null",'3(a) Flights | segment list'!E66)</f>
        <v>Null</v>
      </c>
      <c r="K101" s="4" t="str">
        <f>IF('3(a) Flights | segment list'!F66="","Null",'3(a) Flights | segment list'!F66)</f>
        <v>Null</v>
      </c>
      <c r="L101" s="5" t="str">
        <f>IF('3(a) Flights | segment list'!G66="","Null",'3(a) Flights | segment list'!G66)</f>
        <v>Null</v>
      </c>
      <c r="M101" s="16">
        <f>IF('3(a) Flights | segment list'!H66="Null","Null",'3(a) Flights | segment list'!H66)</f>
        <v>0</v>
      </c>
    </row>
    <row r="102" spans="1:13" x14ac:dyDescent="0.25">
      <c r="A102" s="4" t="str">
        <f t="shared" si="3"/>
        <v>No PB ID provided</v>
      </c>
      <c r="B102" s="4" t="str">
        <f t="shared" si="4"/>
        <v>No declaration</v>
      </c>
      <c r="C102" s="4" t="s">
        <v>18302</v>
      </c>
      <c r="D102" s="86" t="str">
        <f>IF('3(a) Flights | segment list'!A67="","Null",'3(a) Flights | segment list'!A67)</f>
        <v>Null</v>
      </c>
      <c r="E102" s="87" t="str">
        <f t="shared" si="2"/>
        <v>Null</v>
      </c>
      <c r="F102" s="4" t="str">
        <f>IF('3(a) Flights | segment list'!I67="","Null",'3(a) Flights | segment list'!I67)</f>
        <v>Null</v>
      </c>
      <c r="G102" s="4" t="str">
        <f>IF('3(a) Flights | segment list'!C67="","Null",'3(a) Flights | segment list'!C67)</f>
        <v>Null</v>
      </c>
      <c r="H102" s="4" t="str">
        <f>IF('3(a) Flights | segment list'!J67="","Null",'3(a) Flights | segment list'!J67)</f>
        <v>Null</v>
      </c>
      <c r="I102" s="4" t="str">
        <f>IF('3(a) Flights | segment list'!D67="","Null",'3(a) Flights | segment list'!D67)</f>
        <v>Null</v>
      </c>
      <c r="J102" s="4" t="str">
        <f>IF('3(a) Flights | segment list'!E67="","Null",'3(a) Flights | segment list'!E67)</f>
        <v>Null</v>
      </c>
      <c r="K102" s="4" t="str">
        <f>IF('3(a) Flights | segment list'!F67="","Null",'3(a) Flights | segment list'!F67)</f>
        <v>Null</v>
      </c>
      <c r="L102" s="5" t="str">
        <f>IF('3(a) Flights | segment list'!G67="","Null",'3(a) Flights | segment list'!G67)</f>
        <v>Null</v>
      </c>
      <c r="M102" s="16">
        <f>IF('3(a) Flights | segment list'!H67="Null","Null",'3(a) Flights | segment list'!H67)</f>
        <v>0</v>
      </c>
    </row>
    <row r="103" spans="1:13" x14ac:dyDescent="0.25">
      <c r="A103" s="4" t="str">
        <f t="shared" si="3"/>
        <v>No PB ID provided</v>
      </c>
      <c r="B103" s="4" t="str">
        <f t="shared" si="4"/>
        <v>No declaration</v>
      </c>
      <c r="C103" s="4" t="s">
        <v>18302</v>
      </c>
      <c r="D103" s="86" t="str">
        <f>IF('3(a) Flights | segment list'!A68="","Null",'3(a) Flights | segment list'!A68)</f>
        <v>Null</v>
      </c>
      <c r="E103" s="87" t="str">
        <f t="shared" si="2"/>
        <v>Null</v>
      </c>
      <c r="F103" s="4" t="str">
        <f>IF('3(a) Flights | segment list'!I68="","Null",'3(a) Flights | segment list'!I68)</f>
        <v>Null</v>
      </c>
      <c r="G103" s="4" t="str">
        <f>IF('3(a) Flights | segment list'!C68="","Null",'3(a) Flights | segment list'!C68)</f>
        <v>Null</v>
      </c>
      <c r="H103" s="4" t="str">
        <f>IF('3(a) Flights | segment list'!J68="","Null",'3(a) Flights | segment list'!J68)</f>
        <v>Null</v>
      </c>
      <c r="I103" s="4" t="str">
        <f>IF('3(a) Flights | segment list'!D68="","Null",'3(a) Flights | segment list'!D68)</f>
        <v>Null</v>
      </c>
      <c r="J103" s="4" t="str">
        <f>IF('3(a) Flights | segment list'!E68="","Null",'3(a) Flights | segment list'!E68)</f>
        <v>Null</v>
      </c>
      <c r="K103" s="4" t="str">
        <f>IF('3(a) Flights | segment list'!F68="","Null",'3(a) Flights | segment list'!F68)</f>
        <v>Null</v>
      </c>
      <c r="L103" s="5" t="str">
        <f>IF('3(a) Flights | segment list'!G68="","Null",'3(a) Flights | segment list'!G68)</f>
        <v>Null</v>
      </c>
      <c r="M103" s="16">
        <f>IF('3(a) Flights | segment list'!H68="Null","Null",'3(a) Flights | segment list'!H68)</f>
        <v>0</v>
      </c>
    </row>
    <row r="104" spans="1:13" x14ac:dyDescent="0.25">
      <c r="A104" s="4" t="str">
        <f t="shared" si="3"/>
        <v>No PB ID provided</v>
      </c>
      <c r="B104" s="4" t="str">
        <f t="shared" si="4"/>
        <v>No declaration</v>
      </c>
      <c r="C104" s="4" t="s">
        <v>18302</v>
      </c>
      <c r="D104" s="86" t="str">
        <f>IF('3(a) Flights | segment list'!A69="","Null",'3(a) Flights | segment list'!A69)</f>
        <v>Null</v>
      </c>
      <c r="E104" s="87" t="str">
        <f t="shared" si="2"/>
        <v>Null</v>
      </c>
      <c r="F104" s="4" t="str">
        <f>IF('3(a) Flights | segment list'!I69="","Null",'3(a) Flights | segment list'!I69)</f>
        <v>Null</v>
      </c>
      <c r="G104" s="4" t="str">
        <f>IF('3(a) Flights | segment list'!C69="","Null",'3(a) Flights | segment list'!C69)</f>
        <v>Null</v>
      </c>
      <c r="H104" s="4" t="str">
        <f>IF('3(a) Flights | segment list'!J69="","Null",'3(a) Flights | segment list'!J69)</f>
        <v>Null</v>
      </c>
      <c r="I104" s="4" t="str">
        <f>IF('3(a) Flights | segment list'!D69="","Null",'3(a) Flights | segment list'!D69)</f>
        <v>Null</v>
      </c>
      <c r="J104" s="4" t="str">
        <f>IF('3(a) Flights | segment list'!E69="","Null",'3(a) Flights | segment list'!E69)</f>
        <v>Null</v>
      </c>
      <c r="K104" s="4" t="str">
        <f>IF('3(a) Flights | segment list'!F69="","Null",'3(a) Flights | segment list'!F69)</f>
        <v>Null</v>
      </c>
      <c r="L104" s="5" t="str">
        <f>IF('3(a) Flights | segment list'!G69="","Null",'3(a) Flights | segment list'!G69)</f>
        <v>Null</v>
      </c>
      <c r="M104" s="16">
        <f>IF('3(a) Flights | segment list'!H69="Null","Null",'3(a) Flights | segment list'!H69)</f>
        <v>0</v>
      </c>
    </row>
    <row r="105" spans="1:13" x14ac:dyDescent="0.25">
      <c r="A105" s="4" t="str">
        <f t="shared" si="3"/>
        <v>No PB ID provided</v>
      </c>
      <c r="B105" s="4" t="str">
        <f t="shared" si="4"/>
        <v>No declaration</v>
      </c>
      <c r="C105" s="4" t="s">
        <v>18302</v>
      </c>
      <c r="D105" s="86" t="str">
        <f>IF('3(a) Flights | segment list'!A70="","Null",'3(a) Flights | segment list'!A70)</f>
        <v>Null</v>
      </c>
      <c r="E105" s="87" t="str">
        <f t="shared" si="2"/>
        <v>Null</v>
      </c>
      <c r="F105" s="4" t="str">
        <f>IF('3(a) Flights | segment list'!I70="","Null",'3(a) Flights | segment list'!I70)</f>
        <v>Null</v>
      </c>
      <c r="G105" s="4" t="str">
        <f>IF('3(a) Flights | segment list'!C70="","Null",'3(a) Flights | segment list'!C70)</f>
        <v>Null</v>
      </c>
      <c r="H105" s="4" t="str">
        <f>IF('3(a) Flights | segment list'!J70="","Null",'3(a) Flights | segment list'!J70)</f>
        <v>Null</v>
      </c>
      <c r="I105" s="4" t="str">
        <f>IF('3(a) Flights | segment list'!D70="","Null",'3(a) Flights | segment list'!D70)</f>
        <v>Null</v>
      </c>
      <c r="J105" s="4" t="str">
        <f>IF('3(a) Flights | segment list'!E70="","Null",'3(a) Flights | segment list'!E70)</f>
        <v>Null</v>
      </c>
      <c r="K105" s="4" t="str">
        <f>IF('3(a) Flights | segment list'!F70="","Null",'3(a) Flights | segment list'!F70)</f>
        <v>Null</v>
      </c>
      <c r="L105" s="5" t="str">
        <f>IF('3(a) Flights | segment list'!G70="","Null",'3(a) Flights | segment list'!G70)</f>
        <v>Null</v>
      </c>
      <c r="M105" s="16">
        <f>IF('3(a) Flights | segment list'!H70="Null","Null",'3(a) Flights | segment list'!H70)</f>
        <v>0</v>
      </c>
    </row>
    <row r="106" spans="1:13" x14ac:dyDescent="0.25">
      <c r="A106" s="4" t="str">
        <f t="shared" si="3"/>
        <v>No PB ID provided</v>
      </c>
      <c r="B106" s="4" t="str">
        <f t="shared" si="4"/>
        <v>No declaration</v>
      </c>
      <c r="C106" s="4" t="s">
        <v>18302</v>
      </c>
      <c r="D106" s="86" t="str">
        <f>IF('3(a) Flights | segment list'!A71="","Null",'3(a) Flights | segment list'!A71)</f>
        <v>Null</v>
      </c>
      <c r="E106" s="87" t="str">
        <f t="shared" si="2"/>
        <v>Null</v>
      </c>
      <c r="F106" s="4" t="str">
        <f>IF('3(a) Flights | segment list'!I71="","Null",'3(a) Flights | segment list'!I71)</f>
        <v>Null</v>
      </c>
      <c r="G106" s="4" t="str">
        <f>IF('3(a) Flights | segment list'!C71="","Null",'3(a) Flights | segment list'!C71)</f>
        <v>Null</v>
      </c>
      <c r="H106" s="4" t="str">
        <f>IF('3(a) Flights | segment list'!J71="","Null",'3(a) Flights | segment list'!J71)</f>
        <v>Null</v>
      </c>
      <c r="I106" s="4" t="str">
        <f>IF('3(a) Flights | segment list'!D71="","Null",'3(a) Flights | segment list'!D71)</f>
        <v>Null</v>
      </c>
      <c r="J106" s="4" t="str">
        <f>IF('3(a) Flights | segment list'!E71="","Null",'3(a) Flights | segment list'!E71)</f>
        <v>Null</v>
      </c>
      <c r="K106" s="4" t="str">
        <f>IF('3(a) Flights | segment list'!F71="","Null",'3(a) Flights | segment list'!F71)</f>
        <v>Null</v>
      </c>
      <c r="L106" s="5" t="str">
        <f>IF('3(a) Flights | segment list'!G71="","Null",'3(a) Flights | segment list'!G71)</f>
        <v>Null</v>
      </c>
      <c r="M106" s="16">
        <f>IF('3(a) Flights | segment list'!H71="Null","Null",'3(a) Flights | segment list'!H71)</f>
        <v>0</v>
      </c>
    </row>
    <row r="107" spans="1:13" x14ac:dyDescent="0.25">
      <c r="A107" s="4" t="str">
        <f t="shared" si="3"/>
        <v>No PB ID provided</v>
      </c>
      <c r="B107" s="4" t="str">
        <f t="shared" si="4"/>
        <v>No declaration</v>
      </c>
      <c r="C107" s="4" t="s">
        <v>18302</v>
      </c>
      <c r="D107" s="86" t="str">
        <f>IF('3(a) Flights | segment list'!A72="","Null",'3(a) Flights | segment list'!A72)</f>
        <v>Null</v>
      </c>
      <c r="E107" s="87" t="str">
        <f t="shared" si="2"/>
        <v>Null</v>
      </c>
      <c r="F107" s="4" t="str">
        <f>IF('3(a) Flights | segment list'!I72="","Null",'3(a) Flights | segment list'!I72)</f>
        <v>Null</v>
      </c>
      <c r="G107" s="4" t="str">
        <f>IF('3(a) Flights | segment list'!C72="","Null",'3(a) Flights | segment list'!C72)</f>
        <v>Null</v>
      </c>
      <c r="H107" s="4" t="str">
        <f>IF('3(a) Flights | segment list'!J72="","Null",'3(a) Flights | segment list'!J72)</f>
        <v>Null</v>
      </c>
      <c r="I107" s="4" t="str">
        <f>IF('3(a) Flights | segment list'!D72="","Null",'3(a) Flights | segment list'!D72)</f>
        <v>Null</v>
      </c>
      <c r="J107" s="4" t="str">
        <f>IF('3(a) Flights | segment list'!E72="","Null",'3(a) Flights | segment list'!E72)</f>
        <v>Null</v>
      </c>
      <c r="K107" s="4" t="str">
        <f>IF('3(a) Flights | segment list'!F72="","Null",'3(a) Flights | segment list'!F72)</f>
        <v>Null</v>
      </c>
      <c r="L107" s="5" t="str">
        <f>IF('3(a) Flights | segment list'!G72="","Null",'3(a) Flights | segment list'!G72)</f>
        <v>Null</v>
      </c>
      <c r="M107" s="16">
        <f>IF('3(a) Flights | segment list'!H72="Null","Null",'3(a) Flights | segment list'!H72)</f>
        <v>0</v>
      </c>
    </row>
    <row r="108" spans="1:13" x14ac:dyDescent="0.25">
      <c r="A108" s="4" t="str">
        <f t="shared" si="3"/>
        <v>No PB ID provided</v>
      </c>
      <c r="B108" s="4" t="str">
        <f t="shared" si="4"/>
        <v>No declaration</v>
      </c>
      <c r="C108" s="4" t="s">
        <v>18302</v>
      </c>
      <c r="D108" s="86" t="str">
        <f>IF('3(a) Flights | segment list'!A73="","Null",'3(a) Flights | segment list'!A73)</f>
        <v>Null</v>
      </c>
      <c r="E108" s="87" t="str">
        <f t="shared" si="2"/>
        <v>Null</v>
      </c>
      <c r="F108" s="4" t="str">
        <f>IF('3(a) Flights | segment list'!I73="","Null",'3(a) Flights | segment list'!I73)</f>
        <v>Null</v>
      </c>
      <c r="G108" s="4" t="str">
        <f>IF('3(a) Flights | segment list'!C73="","Null",'3(a) Flights | segment list'!C73)</f>
        <v>Null</v>
      </c>
      <c r="H108" s="4" t="str">
        <f>IF('3(a) Flights | segment list'!J73="","Null",'3(a) Flights | segment list'!J73)</f>
        <v>Null</v>
      </c>
      <c r="I108" s="4" t="str">
        <f>IF('3(a) Flights | segment list'!D73="","Null",'3(a) Flights | segment list'!D73)</f>
        <v>Null</v>
      </c>
      <c r="J108" s="4" t="str">
        <f>IF('3(a) Flights | segment list'!E73="","Null",'3(a) Flights | segment list'!E73)</f>
        <v>Null</v>
      </c>
      <c r="K108" s="4" t="str">
        <f>IF('3(a) Flights | segment list'!F73="","Null",'3(a) Flights | segment list'!F73)</f>
        <v>Null</v>
      </c>
      <c r="L108" s="5" t="str">
        <f>IF('3(a) Flights | segment list'!G73="","Null",'3(a) Flights | segment list'!G73)</f>
        <v>Null</v>
      </c>
      <c r="M108" s="16">
        <f>IF('3(a) Flights | segment list'!H73="Null","Null",'3(a) Flights | segment list'!H73)</f>
        <v>0</v>
      </c>
    </row>
    <row r="109" spans="1:13" x14ac:dyDescent="0.25">
      <c r="A109" s="4" t="str">
        <f t="shared" si="3"/>
        <v>No PB ID provided</v>
      </c>
      <c r="B109" s="4" t="str">
        <f t="shared" si="4"/>
        <v>No declaration</v>
      </c>
      <c r="C109" s="4" t="s">
        <v>18302</v>
      </c>
      <c r="D109" s="86" t="str">
        <f>IF('3(a) Flights | segment list'!A74="","Null",'3(a) Flights | segment list'!A74)</f>
        <v>Null</v>
      </c>
      <c r="E109" s="87" t="str">
        <f t="shared" si="2"/>
        <v>Null</v>
      </c>
      <c r="F109" s="4" t="str">
        <f>IF('3(a) Flights | segment list'!I74="","Null",'3(a) Flights | segment list'!I74)</f>
        <v>Null</v>
      </c>
      <c r="G109" s="4" t="str">
        <f>IF('3(a) Flights | segment list'!C74="","Null",'3(a) Flights | segment list'!C74)</f>
        <v>Null</v>
      </c>
      <c r="H109" s="4" t="str">
        <f>IF('3(a) Flights | segment list'!J74="","Null",'3(a) Flights | segment list'!J74)</f>
        <v>Null</v>
      </c>
      <c r="I109" s="4" t="str">
        <f>IF('3(a) Flights | segment list'!D74="","Null",'3(a) Flights | segment list'!D74)</f>
        <v>Null</v>
      </c>
      <c r="J109" s="4" t="str">
        <f>IF('3(a) Flights | segment list'!E74="","Null",'3(a) Flights | segment list'!E74)</f>
        <v>Null</v>
      </c>
      <c r="K109" s="4" t="str">
        <f>IF('3(a) Flights | segment list'!F74="","Null",'3(a) Flights | segment list'!F74)</f>
        <v>Null</v>
      </c>
      <c r="L109" s="5" t="str">
        <f>IF('3(a) Flights | segment list'!G74="","Null",'3(a) Flights | segment list'!G74)</f>
        <v>Null</v>
      </c>
      <c r="M109" s="16">
        <f>IF('3(a) Flights | segment list'!H74="Null","Null",'3(a) Flights | segment list'!H74)</f>
        <v>0</v>
      </c>
    </row>
    <row r="110" spans="1:13" x14ac:dyDescent="0.25">
      <c r="A110" s="4" t="str">
        <f t="shared" si="3"/>
        <v>No PB ID provided</v>
      </c>
      <c r="B110" s="4" t="str">
        <f t="shared" si="4"/>
        <v>No declaration</v>
      </c>
      <c r="C110" s="4" t="s">
        <v>18302</v>
      </c>
      <c r="D110" s="86" t="str">
        <f>IF('3(a) Flights | segment list'!A75="","Null",'3(a) Flights | segment list'!A75)</f>
        <v>Null</v>
      </c>
      <c r="E110" s="87" t="str">
        <f t="shared" si="2"/>
        <v>Null</v>
      </c>
      <c r="F110" s="4" t="str">
        <f>IF('3(a) Flights | segment list'!I75="","Null",'3(a) Flights | segment list'!I75)</f>
        <v>Null</v>
      </c>
      <c r="G110" s="4" t="str">
        <f>IF('3(a) Flights | segment list'!C75="","Null",'3(a) Flights | segment list'!C75)</f>
        <v>Null</v>
      </c>
      <c r="H110" s="4" t="str">
        <f>IF('3(a) Flights | segment list'!J75="","Null",'3(a) Flights | segment list'!J75)</f>
        <v>Null</v>
      </c>
      <c r="I110" s="4" t="str">
        <f>IF('3(a) Flights | segment list'!D75="","Null",'3(a) Flights | segment list'!D75)</f>
        <v>Null</v>
      </c>
      <c r="J110" s="4" t="str">
        <f>IF('3(a) Flights | segment list'!E75="","Null",'3(a) Flights | segment list'!E75)</f>
        <v>Null</v>
      </c>
      <c r="K110" s="4" t="str">
        <f>IF('3(a) Flights | segment list'!F75="","Null",'3(a) Flights | segment list'!F75)</f>
        <v>Null</v>
      </c>
      <c r="L110" s="5" t="str">
        <f>IF('3(a) Flights | segment list'!G75="","Null",'3(a) Flights | segment list'!G75)</f>
        <v>Null</v>
      </c>
      <c r="M110" s="16">
        <f>IF('3(a) Flights | segment list'!H75="Null","Null",'3(a) Flights | segment list'!H75)</f>
        <v>0</v>
      </c>
    </row>
    <row r="111" spans="1:13" x14ac:dyDescent="0.25">
      <c r="A111" s="4" t="str">
        <f t="shared" si="3"/>
        <v>No PB ID provided</v>
      </c>
      <c r="B111" s="4" t="str">
        <f t="shared" si="4"/>
        <v>No declaration</v>
      </c>
      <c r="C111" s="4" t="s">
        <v>18302</v>
      </c>
      <c r="D111" s="86" t="str">
        <f>IF('3(a) Flights | segment list'!A76="","Null",'3(a) Flights | segment list'!A76)</f>
        <v>Null</v>
      </c>
      <c r="E111" s="87" t="str">
        <f t="shared" si="2"/>
        <v>Null</v>
      </c>
      <c r="F111" s="4" t="str">
        <f>IF('3(a) Flights | segment list'!I76="","Null",'3(a) Flights | segment list'!I76)</f>
        <v>Null</v>
      </c>
      <c r="G111" s="4" t="str">
        <f>IF('3(a) Flights | segment list'!C76="","Null",'3(a) Flights | segment list'!C76)</f>
        <v>Null</v>
      </c>
      <c r="H111" s="4" t="str">
        <f>IF('3(a) Flights | segment list'!J76="","Null",'3(a) Flights | segment list'!J76)</f>
        <v>Null</v>
      </c>
      <c r="I111" s="4" t="str">
        <f>IF('3(a) Flights | segment list'!D76="","Null",'3(a) Flights | segment list'!D76)</f>
        <v>Null</v>
      </c>
      <c r="J111" s="4" t="str">
        <f>IF('3(a) Flights | segment list'!E76="","Null",'3(a) Flights | segment list'!E76)</f>
        <v>Null</v>
      </c>
      <c r="K111" s="4" t="str">
        <f>IF('3(a) Flights | segment list'!F76="","Null",'3(a) Flights | segment list'!F76)</f>
        <v>Null</v>
      </c>
      <c r="L111" s="5" t="str">
        <f>IF('3(a) Flights | segment list'!G76="","Null",'3(a) Flights | segment list'!G76)</f>
        <v>Null</v>
      </c>
      <c r="M111" s="16">
        <f>IF('3(a) Flights | segment list'!H76="Null","Null",'3(a) Flights | segment list'!H76)</f>
        <v>0</v>
      </c>
    </row>
    <row r="112" spans="1:13" x14ac:dyDescent="0.25">
      <c r="A112" s="4" t="str">
        <f t="shared" si="3"/>
        <v>No PB ID provided</v>
      </c>
      <c r="B112" s="4" t="str">
        <f t="shared" si="4"/>
        <v>No declaration</v>
      </c>
      <c r="C112" s="4" t="s">
        <v>18302</v>
      </c>
      <c r="D112" s="86" t="str">
        <f>IF('3(a) Flights | segment list'!A77="","Null",'3(a) Flights | segment list'!A77)</f>
        <v>Null</v>
      </c>
      <c r="E112" s="87" t="str">
        <f t="shared" si="2"/>
        <v>Null</v>
      </c>
      <c r="F112" s="4" t="str">
        <f>IF('3(a) Flights | segment list'!I77="","Null",'3(a) Flights | segment list'!I77)</f>
        <v>Null</v>
      </c>
      <c r="G112" s="4" t="str">
        <f>IF('3(a) Flights | segment list'!C77="","Null",'3(a) Flights | segment list'!C77)</f>
        <v>Null</v>
      </c>
      <c r="H112" s="4" t="str">
        <f>IF('3(a) Flights | segment list'!J77="","Null",'3(a) Flights | segment list'!J77)</f>
        <v>Null</v>
      </c>
      <c r="I112" s="4" t="str">
        <f>IF('3(a) Flights | segment list'!D77="","Null",'3(a) Flights | segment list'!D77)</f>
        <v>Null</v>
      </c>
      <c r="J112" s="4" t="str">
        <f>IF('3(a) Flights | segment list'!E77="","Null",'3(a) Flights | segment list'!E77)</f>
        <v>Null</v>
      </c>
      <c r="K112" s="4" t="str">
        <f>IF('3(a) Flights | segment list'!F77="","Null",'3(a) Flights | segment list'!F77)</f>
        <v>Null</v>
      </c>
      <c r="L112" s="5" t="str">
        <f>IF('3(a) Flights | segment list'!G77="","Null",'3(a) Flights | segment list'!G77)</f>
        <v>Null</v>
      </c>
      <c r="M112" s="16">
        <f>IF('3(a) Flights | segment list'!H77="Null","Null",'3(a) Flights | segment list'!H77)</f>
        <v>0</v>
      </c>
    </row>
    <row r="113" spans="1:13" x14ac:dyDescent="0.25">
      <c r="A113" s="4" t="str">
        <f t="shared" si="3"/>
        <v>No PB ID provided</v>
      </c>
      <c r="B113" s="4" t="str">
        <f t="shared" si="4"/>
        <v>No declaration</v>
      </c>
      <c r="C113" s="4" t="s">
        <v>18302</v>
      </c>
      <c r="D113" s="86" t="str">
        <f>IF('3(a) Flights | segment list'!A78="","Null",'3(a) Flights | segment list'!A78)</f>
        <v>Null</v>
      </c>
      <c r="E113" s="87" t="str">
        <f t="shared" si="2"/>
        <v>Null</v>
      </c>
      <c r="F113" s="4" t="str">
        <f>IF('3(a) Flights | segment list'!I78="","Null",'3(a) Flights | segment list'!I78)</f>
        <v>Null</v>
      </c>
      <c r="G113" s="4" t="str">
        <f>IF('3(a) Flights | segment list'!C78="","Null",'3(a) Flights | segment list'!C78)</f>
        <v>Null</v>
      </c>
      <c r="H113" s="4" t="str">
        <f>IF('3(a) Flights | segment list'!J78="","Null",'3(a) Flights | segment list'!J78)</f>
        <v>Null</v>
      </c>
      <c r="I113" s="4" t="str">
        <f>IF('3(a) Flights | segment list'!D78="","Null",'3(a) Flights | segment list'!D78)</f>
        <v>Null</v>
      </c>
      <c r="J113" s="4" t="str">
        <f>IF('3(a) Flights | segment list'!E78="","Null",'3(a) Flights | segment list'!E78)</f>
        <v>Null</v>
      </c>
      <c r="K113" s="4" t="str">
        <f>IF('3(a) Flights | segment list'!F78="","Null",'3(a) Flights | segment list'!F78)</f>
        <v>Null</v>
      </c>
      <c r="L113" s="5" t="str">
        <f>IF('3(a) Flights | segment list'!G78="","Null",'3(a) Flights | segment list'!G78)</f>
        <v>Null</v>
      </c>
      <c r="M113" s="16">
        <f>IF('3(a) Flights | segment list'!H78="Null","Null",'3(a) Flights | segment list'!H78)</f>
        <v>0</v>
      </c>
    </row>
    <row r="114" spans="1:13" x14ac:dyDescent="0.25">
      <c r="A114" s="4" t="str">
        <f t="shared" si="3"/>
        <v>No PB ID provided</v>
      </c>
      <c r="B114" s="4" t="str">
        <f t="shared" si="4"/>
        <v>No declaration</v>
      </c>
      <c r="C114" s="4" t="s">
        <v>18302</v>
      </c>
      <c r="D114" s="86" t="str">
        <f>IF('3(a) Flights | segment list'!A79="","Null",'3(a) Flights | segment list'!A79)</f>
        <v>Null</v>
      </c>
      <c r="E114" s="87" t="str">
        <f t="shared" si="2"/>
        <v>Null</v>
      </c>
      <c r="F114" s="4" t="str">
        <f>IF('3(a) Flights | segment list'!I79="","Null",'3(a) Flights | segment list'!I79)</f>
        <v>Null</v>
      </c>
      <c r="G114" s="4" t="str">
        <f>IF('3(a) Flights | segment list'!C79="","Null",'3(a) Flights | segment list'!C79)</f>
        <v>Null</v>
      </c>
      <c r="H114" s="4" t="str">
        <f>IF('3(a) Flights | segment list'!J79="","Null",'3(a) Flights | segment list'!J79)</f>
        <v>Null</v>
      </c>
      <c r="I114" s="4" t="str">
        <f>IF('3(a) Flights | segment list'!D79="","Null",'3(a) Flights | segment list'!D79)</f>
        <v>Null</v>
      </c>
      <c r="J114" s="4" t="str">
        <f>IF('3(a) Flights | segment list'!E79="","Null",'3(a) Flights | segment list'!E79)</f>
        <v>Null</v>
      </c>
      <c r="K114" s="4" t="str">
        <f>IF('3(a) Flights | segment list'!F79="","Null",'3(a) Flights | segment list'!F79)</f>
        <v>Null</v>
      </c>
      <c r="L114" s="5" t="str">
        <f>IF('3(a) Flights | segment list'!G79="","Null",'3(a) Flights | segment list'!G79)</f>
        <v>Null</v>
      </c>
      <c r="M114" s="16">
        <f>IF('3(a) Flights | segment list'!H79="Null","Null",'3(a) Flights | segment list'!H79)</f>
        <v>0</v>
      </c>
    </row>
    <row r="115" spans="1:13" x14ac:dyDescent="0.25">
      <c r="A115" s="4" t="str">
        <f t="shared" si="3"/>
        <v>No PB ID provided</v>
      </c>
      <c r="B115" s="4" t="str">
        <f t="shared" si="4"/>
        <v>No declaration</v>
      </c>
      <c r="C115" s="4" t="s">
        <v>18302</v>
      </c>
      <c r="D115" s="86" t="str">
        <f>IF('3(a) Flights | segment list'!A80="","Null",'3(a) Flights | segment list'!A80)</f>
        <v>Null</v>
      </c>
      <c r="E115" s="87" t="str">
        <f t="shared" si="2"/>
        <v>Null</v>
      </c>
      <c r="F115" s="4" t="str">
        <f>IF('3(a) Flights | segment list'!I80="","Null",'3(a) Flights | segment list'!I80)</f>
        <v>Null</v>
      </c>
      <c r="G115" s="4" t="str">
        <f>IF('3(a) Flights | segment list'!C80="","Null",'3(a) Flights | segment list'!C80)</f>
        <v>Null</v>
      </c>
      <c r="H115" s="4" t="str">
        <f>IF('3(a) Flights | segment list'!J80="","Null",'3(a) Flights | segment list'!J80)</f>
        <v>Null</v>
      </c>
      <c r="I115" s="4" t="str">
        <f>IF('3(a) Flights | segment list'!D80="","Null",'3(a) Flights | segment list'!D80)</f>
        <v>Null</v>
      </c>
      <c r="J115" s="4" t="str">
        <f>IF('3(a) Flights | segment list'!E80="","Null",'3(a) Flights | segment list'!E80)</f>
        <v>Null</v>
      </c>
      <c r="K115" s="4" t="str">
        <f>IF('3(a) Flights | segment list'!F80="","Null",'3(a) Flights | segment list'!F80)</f>
        <v>Null</v>
      </c>
      <c r="L115" s="5" t="str">
        <f>IF('3(a) Flights | segment list'!G80="","Null",'3(a) Flights | segment list'!G80)</f>
        <v>Null</v>
      </c>
      <c r="M115" s="16">
        <f>IF('3(a) Flights | segment list'!H80="Null","Null",'3(a) Flights | segment list'!H80)</f>
        <v>0</v>
      </c>
    </row>
    <row r="116" spans="1:13" x14ac:dyDescent="0.25">
      <c r="A116" s="4" t="str">
        <f t="shared" si="3"/>
        <v>No PB ID provided</v>
      </c>
      <c r="B116" s="4" t="str">
        <f t="shared" si="4"/>
        <v>No declaration</v>
      </c>
      <c r="C116" s="4" t="s">
        <v>18302</v>
      </c>
      <c r="D116" s="86" t="str">
        <f>IF('3(a) Flights | segment list'!A81="","Null",'3(a) Flights | segment list'!A81)</f>
        <v>Null</v>
      </c>
      <c r="E116" s="87" t="str">
        <f t="shared" si="2"/>
        <v>Null</v>
      </c>
      <c r="F116" s="4" t="str">
        <f>IF('3(a) Flights | segment list'!I81="","Null",'3(a) Flights | segment list'!I81)</f>
        <v>Null</v>
      </c>
      <c r="G116" s="4" t="str">
        <f>IF('3(a) Flights | segment list'!C81="","Null",'3(a) Flights | segment list'!C81)</f>
        <v>Null</v>
      </c>
      <c r="H116" s="4" t="str">
        <f>IF('3(a) Flights | segment list'!J81="","Null",'3(a) Flights | segment list'!J81)</f>
        <v>Null</v>
      </c>
      <c r="I116" s="4" t="str">
        <f>IF('3(a) Flights | segment list'!D81="","Null",'3(a) Flights | segment list'!D81)</f>
        <v>Null</v>
      </c>
      <c r="J116" s="4" t="str">
        <f>IF('3(a) Flights | segment list'!E81="","Null",'3(a) Flights | segment list'!E81)</f>
        <v>Null</v>
      </c>
      <c r="K116" s="4" t="str">
        <f>IF('3(a) Flights | segment list'!F81="","Null",'3(a) Flights | segment list'!F81)</f>
        <v>Null</v>
      </c>
      <c r="L116" s="5" t="str">
        <f>IF('3(a) Flights | segment list'!G81="","Null",'3(a) Flights | segment list'!G81)</f>
        <v>Null</v>
      </c>
      <c r="M116" s="16">
        <f>IF('3(a) Flights | segment list'!H81="Null","Null",'3(a) Flights | segment list'!H81)</f>
        <v>0</v>
      </c>
    </row>
    <row r="117" spans="1:13" x14ac:dyDescent="0.25">
      <c r="A117" s="4" t="str">
        <f t="shared" si="3"/>
        <v>No PB ID provided</v>
      </c>
      <c r="B117" s="4" t="str">
        <f t="shared" si="4"/>
        <v>No declaration</v>
      </c>
      <c r="C117" s="4" t="s">
        <v>18302</v>
      </c>
      <c r="D117" s="86" t="str">
        <f>IF('3(a) Flights | segment list'!A82="","Null",'3(a) Flights | segment list'!A82)</f>
        <v>Null</v>
      </c>
      <c r="E117" s="87" t="str">
        <f t="shared" si="2"/>
        <v>Null</v>
      </c>
      <c r="F117" s="4" t="str">
        <f>IF('3(a) Flights | segment list'!I82="","Null",'3(a) Flights | segment list'!I82)</f>
        <v>Null</v>
      </c>
      <c r="G117" s="4" t="str">
        <f>IF('3(a) Flights | segment list'!C82="","Null",'3(a) Flights | segment list'!C82)</f>
        <v>Null</v>
      </c>
      <c r="H117" s="4" t="str">
        <f>IF('3(a) Flights | segment list'!J82="","Null",'3(a) Flights | segment list'!J82)</f>
        <v>Null</v>
      </c>
      <c r="I117" s="4" t="str">
        <f>IF('3(a) Flights | segment list'!D82="","Null",'3(a) Flights | segment list'!D82)</f>
        <v>Null</v>
      </c>
      <c r="J117" s="4" t="str">
        <f>IF('3(a) Flights | segment list'!E82="","Null",'3(a) Flights | segment list'!E82)</f>
        <v>Null</v>
      </c>
      <c r="K117" s="4" t="str">
        <f>IF('3(a) Flights | segment list'!F82="","Null",'3(a) Flights | segment list'!F82)</f>
        <v>Null</v>
      </c>
      <c r="L117" s="5" t="str">
        <f>IF('3(a) Flights | segment list'!G82="","Null",'3(a) Flights | segment list'!G82)</f>
        <v>Null</v>
      </c>
      <c r="M117" s="16">
        <f>IF('3(a) Flights | segment list'!H82="Null","Null",'3(a) Flights | segment list'!H82)</f>
        <v>0</v>
      </c>
    </row>
    <row r="118" spans="1:13" x14ac:dyDescent="0.25">
      <c r="A118" s="4" t="str">
        <f t="shared" si="3"/>
        <v>No PB ID provided</v>
      </c>
      <c r="B118" s="4" t="str">
        <f t="shared" si="4"/>
        <v>No declaration</v>
      </c>
      <c r="C118" s="4" t="s">
        <v>18302</v>
      </c>
      <c r="D118" s="86" t="str">
        <f>IF('3(a) Flights | segment list'!A83="","Null",'3(a) Flights | segment list'!A83)</f>
        <v>Null</v>
      </c>
      <c r="E118" s="87" t="str">
        <f t="shared" si="2"/>
        <v>Null</v>
      </c>
      <c r="F118" s="4" t="str">
        <f>IF('3(a) Flights | segment list'!I83="","Null",'3(a) Flights | segment list'!I83)</f>
        <v>Null</v>
      </c>
      <c r="G118" s="4" t="str">
        <f>IF('3(a) Flights | segment list'!C83="","Null",'3(a) Flights | segment list'!C83)</f>
        <v>Null</v>
      </c>
      <c r="H118" s="4" t="str">
        <f>IF('3(a) Flights | segment list'!J83="","Null",'3(a) Flights | segment list'!J83)</f>
        <v>Null</v>
      </c>
      <c r="I118" s="4" t="str">
        <f>IF('3(a) Flights | segment list'!D83="","Null",'3(a) Flights | segment list'!D83)</f>
        <v>Null</v>
      </c>
      <c r="J118" s="4" t="str">
        <f>IF('3(a) Flights | segment list'!E83="","Null",'3(a) Flights | segment list'!E83)</f>
        <v>Null</v>
      </c>
      <c r="K118" s="4" t="str">
        <f>IF('3(a) Flights | segment list'!F83="","Null",'3(a) Flights | segment list'!F83)</f>
        <v>Null</v>
      </c>
      <c r="L118" s="5" t="str">
        <f>IF('3(a) Flights | segment list'!G83="","Null",'3(a) Flights | segment list'!G83)</f>
        <v>Null</v>
      </c>
      <c r="M118" s="16">
        <f>IF('3(a) Flights | segment list'!H83="Null","Null",'3(a) Flights | segment list'!H83)</f>
        <v>0</v>
      </c>
    </row>
    <row r="119" spans="1:13" x14ac:dyDescent="0.25">
      <c r="A119" s="4" t="str">
        <f t="shared" si="3"/>
        <v>No PB ID provided</v>
      </c>
      <c r="B119" s="4" t="str">
        <f t="shared" si="4"/>
        <v>No declaration</v>
      </c>
      <c r="C119" s="4" t="s">
        <v>18302</v>
      </c>
      <c r="D119" s="86" t="str">
        <f>IF('3(a) Flights | segment list'!A84="","Null",'3(a) Flights | segment list'!A84)</f>
        <v>Null</v>
      </c>
      <c r="E119" s="87" t="str">
        <f t="shared" ref="E119:E182" si="5">IF(D119="Null","Null",YEAR(D119))</f>
        <v>Null</v>
      </c>
      <c r="F119" s="4" t="str">
        <f>IF('3(a) Flights | segment list'!I84="","Null",'3(a) Flights | segment list'!I84)</f>
        <v>Null</v>
      </c>
      <c r="G119" s="4" t="str">
        <f>IF('3(a) Flights | segment list'!C84="","Null",'3(a) Flights | segment list'!C84)</f>
        <v>Null</v>
      </c>
      <c r="H119" s="4" t="str">
        <f>IF('3(a) Flights | segment list'!J84="","Null",'3(a) Flights | segment list'!J84)</f>
        <v>Null</v>
      </c>
      <c r="I119" s="4" t="str">
        <f>IF('3(a) Flights | segment list'!D84="","Null",'3(a) Flights | segment list'!D84)</f>
        <v>Null</v>
      </c>
      <c r="J119" s="4" t="str">
        <f>IF('3(a) Flights | segment list'!E84="","Null",'3(a) Flights | segment list'!E84)</f>
        <v>Null</v>
      </c>
      <c r="K119" s="4" t="str">
        <f>IF('3(a) Flights | segment list'!F84="","Null",'3(a) Flights | segment list'!F84)</f>
        <v>Null</v>
      </c>
      <c r="L119" s="5" t="str">
        <f>IF('3(a) Flights | segment list'!G84="","Null",'3(a) Flights | segment list'!G84)</f>
        <v>Null</v>
      </c>
      <c r="M119" s="16">
        <f>IF('3(a) Flights | segment list'!H84="Null","Null",'3(a) Flights | segment list'!H84)</f>
        <v>0</v>
      </c>
    </row>
    <row r="120" spans="1:13" x14ac:dyDescent="0.25">
      <c r="A120" s="4" t="str">
        <f t="shared" si="3"/>
        <v>No PB ID provided</v>
      </c>
      <c r="B120" s="4" t="str">
        <f t="shared" si="4"/>
        <v>No declaration</v>
      </c>
      <c r="C120" s="4" t="s">
        <v>18302</v>
      </c>
      <c r="D120" s="86" t="str">
        <f>IF('3(a) Flights | segment list'!A85="","Null",'3(a) Flights | segment list'!A85)</f>
        <v>Null</v>
      </c>
      <c r="E120" s="87" t="str">
        <f t="shared" si="5"/>
        <v>Null</v>
      </c>
      <c r="F120" s="4" t="str">
        <f>IF('3(a) Flights | segment list'!I85="","Null",'3(a) Flights | segment list'!I85)</f>
        <v>Null</v>
      </c>
      <c r="G120" s="4" t="str">
        <f>IF('3(a) Flights | segment list'!C85="","Null",'3(a) Flights | segment list'!C85)</f>
        <v>Null</v>
      </c>
      <c r="H120" s="4" t="str">
        <f>IF('3(a) Flights | segment list'!J85="","Null",'3(a) Flights | segment list'!J85)</f>
        <v>Null</v>
      </c>
      <c r="I120" s="4" t="str">
        <f>IF('3(a) Flights | segment list'!D85="","Null",'3(a) Flights | segment list'!D85)</f>
        <v>Null</v>
      </c>
      <c r="J120" s="4" t="str">
        <f>IF('3(a) Flights | segment list'!E85="","Null",'3(a) Flights | segment list'!E85)</f>
        <v>Null</v>
      </c>
      <c r="K120" s="4" t="str">
        <f>IF('3(a) Flights | segment list'!F85="","Null",'3(a) Flights | segment list'!F85)</f>
        <v>Null</v>
      </c>
      <c r="L120" s="5" t="str">
        <f>IF('3(a) Flights | segment list'!G85="","Null",'3(a) Flights | segment list'!G85)</f>
        <v>Null</v>
      </c>
      <c r="M120" s="16">
        <f>IF('3(a) Flights | segment list'!H85="Null","Null",'3(a) Flights | segment list'!H85)</f>
        <v>0</v>
      </c>
    </row>
    <row r="121" spans="1:13" x14ac:dyDescent="0.25">
      <c r="A121" s="4" t="str">
        <f t="shared" si="3"/>
        <v>No PB ID provided</v>
      </c>
      <c r="B121" s="4" t="str">
        <f t="shared" si="4"/>
        <v>No declaration</v>
      </c>
      <c r="C121" s="4" t="s">
        <v>18302</v>
      </c>
      <c r="D121" s="86" t="str">
        <f>IF('3(a) Flights | segment list'!A86="","Null",'3(a) Flights | segment list'!A86)</f>
        <v>Null</v>
      </c>
      <c r="E121" s="87" t="str">
        <f t="shared" si="5"/>
        <v>Null</v>
      </c>
      <c r="F121" s="4" t="str">
        <f>IF('3(a) Flights | segment list'!I86="","Null",'3(a) Flights | segment list'!I86)</f>
        <v>Null</v>
      </c>
      <c r="G121" s="4" t="str">
        <f>IF('3(a) Flights | segment list'!C86="","Null",'3(a) Flights | segment list'!C86)</f>
        <v>Null</v>
      </c>
      <c r="H121" s="4" t="str">
        <f>IF('3(a) Flights | segment list'!J86="","Null",'3(a) Flights | segment list'!J86)</f>
        <v>Null</v>
      </c>
      <c r="I121" s="4" t="str">
        <f>IF('3(a) Flights | segment list'!D86="","Null",'3(a) Flights | segment list'!D86)</f>
        <v>Null</v>
      </c>
      <c r="J121" s="4" t="str">
        <f>IF('3(a) Flights | segment list'!E86="","Null",'3(a) Flights | segment list'!E86)</f>
        <v>Null</v>
      </c>
      <c r="K121" s="4" t="str">
        <f>IF('3(a) Flights | segment list'!F86="","Null",'3(a) Flights | segment list'!F86)</f>
        <v>Null</v>
      </c>
      <c r="L121" s="5" t="str">
        <f>IF('3(a) Flights | segment list'!G86="","Null",'3(a) Flights | segment list'!G86)</f>
        <v>Null</v>
      </c>
      <c r="M121" s="16">
        <f>IF('3(a) Flights | segment list'!H86="Null","Null",'3(a) Flights | segment list'!H86)</f>
        <v>0</v>
      </c>
    </row>
    <row r="122" spans="1:13" x14ac:dyDescent="0.25">
      <c r="A122" s="4" t="str">
        <f t="shared" si="3"/>
        <v>No PB ID provided</v>
      </c>
      <c r="B122" s="4" t="str">
        <f t="shared" si="4"/>
        <v>No declaration</v>
      </c>
      <c r="C122" s="4" t="s">
        <v>18302</v>
      </c>
      <c r="D122" s="86" t="str">
        <f>IF('3(a) Flights | segment list'!A87="","Null",'3(a) Flights | segment list'!A87)</f>
        <v>Null</v>
      </c>
      <c r="E122" s="87" t="str">
        <f t="shared" si="5"/>
        <v>Null</v>
      </c>
      <c r="F122" s="4" t="str">
        <f>IF('3(a) Flights | segment list'!I87="","Null",'3(a) Flights | segment list'!I87)</f>
        <v>Null</v>
      </c>
      <c r="G122" s="4" t="str">
        <f>IF('3(a) Flights | segment list'!C87="","Null",'3(a) Flights | segment list'!C87)</f>
        <v>Null</v>
      </c>
      <c r="H122" s="4" t="str">
        <f>IF('3(a) Flights | segment list'!J87="","Null",'3(a) Flights | segment list'!J87)</f>
        <v>Null</v>
      </c>
      <c r="I122" s="4" t="str">
        <f>IF('3(a) Flights | segment list'!D87="","Null",'3(a) Flights | segment list'!D87)</f>
        <v>Null</v>
      </c>
      <c r="J122" s="4" t="str">
        <f>IF('3(a) Flights | segment list'!E87="","Null",'3(a) Flights | segment list'!E87)</f>
        <v>Null</v>
      </c>
      <c r="K122" s="4" t="str">
        <f>IF('3(a) Flights | segment list'!F87="","Null",'3(a) Flights | segment list'!F87)</f>
        <v>Null</v>
      </c>
      <c r="L122" s="5" t="str">
        <f>IF('3(a) Flights | segment list'!G87="","Null",'3(a) Flights | segment list'!G87)</f>
        <v>Null</v>
      </c>
      <c r="M122" s="16">
        <f>IF('3(a) Flights | segment list'!H87="Null","Null",'3(a) Flights | segment list'!H87)</f>
        <v>0</v>
      </c>
    </row>
    <row r="123" spans="1:13" x14ac:dyDescent="0.25">
      <c r="A123" s="4" t="str">
        <f t="shared" si="3"/>
        <v>No PB ID provided</v>
      </c>
      <c r="B123" s="4" t="str">
        <f t="shared" si="4"/>
        <v>No declaration</v>
      </c>
      <c r="C123" s="4" t="s">
        <v>18302</v>
      </c>
      <c r="D123" s="86" t="str">
        <f>IF('3(a) Flights | segment list'!A88="","Null",'3(a) Flights | segment list'!A88)</f>
        <v>Null</v>
      </c>
      <c r="E123" s="87" t="str">
        <f t="shared" si="5"/>
        <v>Null</v>
      </c>
      <c r="F123" s="4" t="str">
        <f>IF('3(a) Flights | segment list'!I88="","Null",'3(a) Flights | segment list'!I88)</f>
        <v>Null</v>
      </c>
      <c r="G123" s="4" t="str">
        <f>IF('3(a) Flights | segment list'!C88="","Null",'3(a) Flights | segment list'!C88)</f>
        <v>Null</v>
      </c>
      <c r="H123" s="4" t="str">
        <f>IF('3(a) Flights | segment list'!J88="","Null",'3(a) Flights | segment list'!J88)</f>
        <v>Null</v>
      </c>
      <c r="I123" s="4" t="str">
        <f>IF('3(a) Flights | segment list'!D88="","Null",'3(a) Flights | segment list'!D88)</f>
        <v>Null</v>
      </c>
      <c r="J123" s="4" t="str">
        <f>IF('3(a) Flights | segment list'!E88="","Null",'3(a) Flights | segment list'!E88)</f>
        <v>Null</v>
      </c>
      <c r="K123" s="4" t="str">
        <f>IF('3(a) Flights | segment list'!F88="","Null",'3(a) Flights | segment list'!F88)</f>
        <v>Null</v>
      </c>
      <c r="L123" s="5" t="str">
        <f>IF('3(a) Flights | segment list'!G88="","Null",'3(a) Flights | segment list'!G88)</f>
        <v>Null</v>
      </c>
      <c r="M123" s="16">
        <f>IF('3(a) Flights | segment list'!H88="Null","Null",'3(a) Flights | segment list'!H88)</f>
        <v>0</v>
      </c>
    </row>
    <row r="124" spans="1:13" x14ac:dyDescent="0.25">
      <c r="A124" s="4" t="str">
        <f t="shared" si="3"/>
        <v>No PB ID provided</v>
      </c>
      <c r="B124" s="4" t="str">
        <f t="shared" si="4"/>
        <v>No declaration</v>
      </c>
      <c r="C124" s="4" t="s">
        <v>18302</v>
      </c>
      <c r="D124" s="86" t="str">
        <f>IF('3(a) Flights | segment list'!A89="","Null",'3(a) Flights | segment list'!A89)</f>
        <v>Null</v>
      </c>
      <c r="E124" s="87" t="str">
        <f t="shared" si="5"/>
        <v>Null</v>
      </c>
      <c r="F124" s="4" t="str">
        <f>IF('3(a) Flights | segment list'!I89="","Null",'3(a) Flights | segment list'!I89)</f>
        <v>Null</v>
      </c>
      <c r="G124" s="4" t="str">
        <f>IF('3(a) Flights | segment list'!C89="","Null",'3(a) Flights | segment list'!C89)</f>
        <v>Null</v>
      </c>
      <c r="H124" s="4" t="str">
        <f>IF('3(a) Flights | segment list'!J89="","Null",'3(a) Flights | segment list'!J89)</f>
        <v>Null</v>
      </c>
      <c r="I124" s="4" t="str">
        <f>IF('3(a) Flights | segment list'!D89="","Null",'3(a) Flights | segment list'!D89)</f>
        <v>Null</v>
      </c>
      <c r="J124" s="4" t="str">
        <f>IF('3(a) Flights | segment list'!E89="","Null",'3(a) Flights | segment list'!E89)</f>
        <v>Null</v>
      </c>
      <c r="K124" s="4" t="str">
        <f>IF('3(a) Flights | segment list'!F89="","Null",'3(a) Flights | segment list'!F89)</f>
        <v>Null</v>
      </c>
      <c r="L124" s="5" t="str">
        <f>IF('3(a) Flights | segment list'!G89="","Null",'3(a) Flights | segment list'!G89)</f>
        <v>Null</v>
      </c>
      <c r="M124" s="16">
        <f>IF('3(a) Flights | segment list'!H89="Null","Null",'3(a) Flights | segment list'!H89)</f>
        <v>0</v>
      </c>
    </row>
    <row r="125" spans="1:13" x14ac:dyDescent="0.25">
      <c r="A125" s="4" t="str">
        <f t="shared" si="3"/>
        <v>No PB ID provided</v>
      </c>
      <c r="B125" s="4" t="str">
        <f t="shared" si="4"/>
        <v>No declaration</v>
      </c>
      <c r="C125" s="4" t="s">
        <v>18302</v>
      </c>
      <c r="D125" s="86" t="str">
        <f>IF('3(a) Flights | segment list'!A90="","Null",'3(a) Flights | segment list'!A90)</f>
        <v>Null</v>
      </c>
      <c r="E125" s="87" t="str">
        <f t="shared" si="5"/>
        <v>Null</v>
      </c>
      <c r="F125" s="4" t="str">
        <f>IF('3(a) Flights | segment list'!I90="","Null",'3(a) Flights | segment list'!I90)</f>
        <v>Null</v>
      </c>
      <c r="G125" s="4" t="str">
        <f>IF('3(a) Flights | segment list'!C90="","Null",'3(a) Flights | segment list'!C90)</f>
        <v>Null</v>
      </c>
      <c r="H125" s="4" t="str">
        <f>IF('3(a) Flights | segment list'!J90="","Null",'3(a) Flights | segment list'!J90)</f>
        <v>Null</v>
      </c>
      <c r="I125" s="4" t="str">
        <f>IF('3(a) Flights | segment list'!D90="","Null",'3(a) Flights | segment list'!D90)</f>
        <v>Null</v>
      </c>
      <c r="J125" s="4" t="str">
        <f>IF('3(a) Flights | segment list'!E90="","Null",'3(a) Flights | segment list'!E90)</f>
        <v>Null</v>
      </c>
      <c r="K125" s="4" t="str">
        <f>IF('3(a) Flights | segment list'!F90="","Null",'3(a) Flights | segment list'!F90)</f>
        <v>Null</v>
      </c>
      <c r="L125" s="5" t="str">
        <f>IF('3(a) Flights | segment list'!G90="","Null",'3(a) Flights | segment list'!G90)</f>
        <v>Null</v>
      </c>
      <c r="M125" s="16">
        <f>IF('3(a) Flights | segment list'!H90="Null","Null",'3(a) Flights | segment list'!H90)</f>
        <v>0</v>
      </c>
    </row>
    <row r="126" spans="1:13" x14ac:dyDescent="0.25">
      <c r="A126" s="4" t="str">
        <f t="shared" si="3"/>
        <v>No PB ID provided</v>
      </c>
      <c r="B126" s="4" t="str">
        <f t="shared" si="4"/>
        <v>No declaration</v>
      </c>
      <c r="C126" s="4" t="s">
        <v>18302</v>
      </c>
      <c r="D126" s="86" t="str">
        <f>IF('3(a) Flights | segment list'!A91="","Null",'3(a) Flights | segment list'!A91)</f>
        <v>Null</v>
      </c>
      <c r="E126" s="87" t="str">
        <f t="shared" si="5"/>
        <v>Null</v>
      </c>
      <c r="F126" s="4" t="str">
        <f>IF('3(a) Flights | segment list'!I91="","Null",'3(a) Flights | segment list'!I91)</f>
        <v>Null</v>
      </c>
      <c r="G126" s="4" t="str">
        <f>IF('3(a) Flights | segment list'!C91="","Null",'3(a) Flights | segment list'!C91)</f>
        <v>Null</v>
      </c>
      <c r="H126" s="4" t="str">
        <f>IF('3(a) Flights | segment list'!J91="","Null",'3(a) Flights | segment list'!J91)</f>
        <v>Null</v>
      </c>
      <c r="I126" s="4" t="str">
        <f>IF('3(a) Flights | segment list'!D91="","Null",'3(a) Flights | segment list'!D91)</f>
        <v>Null</v>
      </c>
      <c r="J126" s="4" t="str">
        <f>IF('3(a) Flights | segment list'!E91="","Null",'3(a) Flights | segment list'!E91)</f>
        <v>Null</v>
      </c>
      <c r="K126" s="4" t="str">
        <f>IF('3(a) Flights | segment list'!F91="","Null",'3(a) Flights | segment list'!F91)</f>
        <v>Null</v>
      </c>
      <c r="L126" s="5" t="str">
        <f>IF('3(a) Flights | segment list'!G91="","Null",'3(a) Flights | segment list'!G91)</f>
        <v>Null</v>
      </c>
      <c r="M126" s="16">
        <f>IF('3(a) Flights | segment list'!H91="Null","Null",'3(a) Flights | segment list'!H91)</f>
        <v>0</v>
      </c>
    </row>
    <row r="127" spans="1:13" x14ac:dyDescent="0.25">
      <c r="A127" s="4" t="str">
        <f t="shared" si="3"/>
        <v>No PB ID provided</v>
      </c>
      <c r="B127" s="4" t="str">
        <f t="shared" si="4"/>
        <v>No declaration</v>
      </c>
      <c r="C127" s="4" t="s">
        <v>18302</v>
      </c>
      <c r="D127" s="86" t="str">
        <f>IF('3(a) Flights | segment list'!A92="","Null",'3(a) Flights | segment list'!A92)</f>
        <v>Null</v>
      </c>
      <c r="E127" s="87" t="str">
        <f t="shared" si="5"/>
        <v>Null</v>
      </c>
      <c r="F127" s="4" t="str">
        <f>IF('3(a) Flights | segment list'!I92="","Null",'3(a) Flights | segment list'!I92)</f>
        <v>Null</v>
      </c>
      <c r="G127" s="4" t="str">
        <f>IF('3(a) Flights | segment list'!C92="","Null",'3(a) Flights | segment list'!C92)</f>
        <v>Null</v>
      </c>
      <c r="H127" s="4" t="str">
        <f>IF('3(a) Flights | segment list'!J92="","Null",'3(a) Flights | segment list'!J92)</f>
        <v>Null</v>
      </c>
      <c r="I127" s="4" t="str">
        <f>IF('3(a) Flights | segment list'!D92="","Null",'3(a) Flights | segment list'!D92)</f>
        <v>Null</v>
      </c>
      <c r="J127" s="4" t="str">
        <f>IF('3(a) Flights | segment list'!E92="","Null",'3(a) Flights | segment list'!E92)</f>
        <v>Null</v>
      </c>
      <c r="K127" s="4" t="str">
        <f>IF('3(a) Flights | segment list'!F92="","Null",'3(a) Flights | segment list'!F92)</f>
        <v>Null</v>
      </c>
      <c r="L127" s="5" t="str">
        <f>IF('3(a) Flights | segment list'!G92="","Null",'3(a) Flights | segment list'!G92)</f>
        <v>Null</v>
      </c>
      <c r="M127" s="16">
        <f>IF('3(a) Flights | segment list'!H92="Null","Null",'3(a) Flights | segment list'!H92)</f>
        <v>0</v>
      </c>
    </row>
    <row r="128" spans="1:13" x14ac:dyDescent="0.25">
      <c r="A128" s="4" t="str">
        <f t="shared" si="3"/>
        <v>No PB ID provided</v>
      </c>
      <c r="B128" s="4" t="str">
        <f t="shared" si="4"/>
        <v>No declaration</v>
      </c>
      <c r="C128" s="4" t="s">
        <v>18302</v>
      </c>
      <c r="D128" s="86" t="str">
        <f>IF('3(a) Flights | segment list'!A93="","Null",'3(a) Flights | segment list'!A93)</f>
        <v>Null</v>
      </c>
      <c r="E128" s="87" t="str">
        <f t="shared" si="5"/>
        <v>Null</v>
      </c>
      <c r="F128" s="4" t="str">
        <f>IF('3(a) Flights | segment list'!I93="","Null",'3(a) Flights | segment list'!I93)</f>
        <v>Null</v>
      </c>
      <c r="G128" s="4" t="str">
        <f>IF('3(a) Flights | segment list'!C93="","Null",'3(a) Flights | segment list'!C93)</f>
        <v>Null</v>
      </c>
      <c r="H128" s="4" t="str">
        <f>IF('3(a) Flights | segment list'!J93="","Null",'3(a) Flights | segment list'!J93)</f>
        <v>Null</v>
      </c>
      <c r="I128" s="4" t="str">
        <f>IF('3(a) Flights | segment list'!D93="","Null",'3(a) Flights | segment list'!D93)</f>
        <v>Null</v>
      </c>
      <c r="J128" s="4" t="str">
        <f>IF('3(a) Flights | segment list'!E93="","Null",'3(a) Flights | segment list'!E93)</f>
        <v>Null</v>
      </c>
      <c r="K128" s="4" t="str">
        <f>IF('3(a) Flights | segment list'!F93="","Null",'3(a) Flights | segment list'!F93)</f>
        <v>Null</v>
      </c>
      <c r="L128" s="5" t="str">
        <f>IF('3(a) Flights | segment list'!G93="","Null",'3(a) Flights | segment list'!G93)</f>
        <v>Null</v>
      </c>
      <c r="M128" s="16">
        <f>IF('3(a) Flights | segment list'!H93="Null","Null",'3(a) Flights | segment list'!H93)</f>
        <v>0</v>
      </c>
    </row>
    <row r="129" spans="1:13" x14ac:dyDescent="0.25">
      <c r="A129" s="4" t="str">
        <f t="shared" si="3"/>
        <v>No PB ID provided</v>
      </c>
      <c r="B129" s="4" t="str">
        <f t="shared" si="4"/>
        <v>No declaration</v>
      </c>
      <c r="C129" s="4" t="s">
        <v>18302</v>
      </c>
      <c r="D129" s="86" t="str">
        <f>IF('3(a) Flights | segment list'!A94="","Null",'3(a) Flights | segment list'!A94)</f>
        <v>Null</v>
      </c>
      <c r="E129" s="87" t="str">
        <f t="shared" si="5"/>
        <v>Null</v>
      </c>
      <c r="F129" s="4" t="str">
        <f>IF('3(a) Flights | segment list'!I94="","Null",'3(a) Flights | segment list'!I94)</f>
        <v>Null</v>
      </c>
      <c r="G129" s="4" t="str">
        <f>IF('3(a) Flights | segment list'!C94="","Null",'3(a) Flights | segment list'!C94)</f>
        <v>Null</v>
      </c>
      <c r="H129" s="4" t="str">
        <f>IF('3(a) Flights | segment list'!J94="","Null",'3(a) Flights | segment list'!J94)</f>
        <v>Null</v>
      </c>
      <c r="I129" s="4" t="str">
        <f>IF('3(a) Flights | segment list'!D94="","Null",'3(a) Flights | segment list'!D94)</f>
        <v>Null</v>
      </c>
      <c r="J129" s="4" t="str">
        <f>IF('3(a) Flights | segment list'!E94="","Null",'3(a) Flights | segment list'!E94)</f>
        <v>Null</v>
      </c>
      <c r="K129" s="4" t="str">
        <f>IF('3(a) Flights | segment list'!F94="","Null",'3(a) Flights | segment list'!F94)</f>
        <v>Null</v>
      </c>
      <c r="L129" s="5" t="str">
        <f>IF('3(a) Flights | segment list'!G94="","Null",'3(a) Flights | segment list'!G94)</f>
        <v>Null</v>
      </c>
      <c r="M129" s="16">
        <f>IF('3(a) Flights | segment list'!H94="Null","Null",'3(a) Flights | segment list'!H94)</f>
        <v>0</v>
      </c>
    </row>
    <row r="130" spans="1:13" x14ac:dyDescent="0.25">
      <c r="A130" s="4" t="str">
        <f t="shared" si="3"/>
        <v>No PB ID provided</v>
      </c>
      <c r="B130" s="4" t="str">
        <f t="shared" si="4"/>
        <v>No declaration</v>
      </c>
      <c r="C130" s="4" t="s">
        <v>18302</v>
      </c>
      <c r="D130" s="86" t="str">
        <f>IF('3(a) Flights | segment list'!A95="","Null",'3(a) Flights | segment list'!A95)</f>
        <v>Null</v>
      </c>
      <c r="E130" s="87" t="str">
        <f t="shared" si="5"/>
        <v>Null</v>
      </c>
      <c r="F130" s="4" t="str">
        <f>IF('3(a) Flights | segment list'!I95="","Null",'3(a) Flights | segment list'!I95)</f>
        <v>Null</v>
      </c>
      <c r="G130" s="4" t="str">
        <f>IF('3(a) Flights | segment list'!C95="","Null",'3(a) Flights | segment list'!C95)</f>
        <v>Null</v>
      </c>
      <c r="H130" s="4" t="str">
        <f>IF('3(a) Flights | segment list'!J95="","Null",'3(a) Flights | segment list'!J95)</f>
        <v>Null</v>
      </c>
      <c r="I130" s="4" t="str">
        <f>IF('3(a) Flights | segment list'!D95="","Null",'3(a) Flights | segment list'!D95)</f>
        <v>Null</v>
      </c>
      <c r="J130" s="4" t="str">
        <f>IF('3(a) Flights | segment list'!E95="","Null",'3(a) Flights | segment list'!E95)</f>
        <v>Null</v>
      </c>
      <c r="K130" s="4" t="str">
        <f>IF('3(a) Flights | segment list'!F95="","Null",'3(a) Flights | segment list'!F95)</f>
        <v>Null</v>
      </c>
      <c r="L130" s="5" t="str">
        <f>IF('3(a) Flights | segment list'!G95="","Null",'3(a) Flights | segment list'!G95)</f>
        <v>Null</v>
      </c>
      <c r="M130" s="16">
        <f>IF('3(a) Flights | segment list'!H95="Null","Null",'3(a) Flights | segment list'!H95)</f>
        <v>0</v>
      </c>
    </row>
    <row r="131" spans="1:13" x14ac:dyDescent="0.25">
      <c r="A131" s="4" t="str">
        <f t="shared" si="3"/>
        <v>No PB ID provided</v>
      </c>
      <c r="B131" s="4" t="str">
        <f t="shared" si="4"/>
        <v>No declaration</v>
      </c>
      <c r="C131" s="4" t="s">
        <v>18302</v>
      </c>
      <c r="D131" s="86" t="str">
        <f>IF('3(a) Flights | segment list'!A96="","Null",'3(a) Flights | segment list'!A96)</f>
        <v>Null</v>
      </c>
      <c r="E131" s="87" t="str">
        <f t="shared" si="5"/>
        <v>Null</v>
      </c>
      <c r="F131" s="4" t="str">
        <f>IF('3(a) Flights | segment list'!I96="","Null",'3(a) Flights | segment list'!I96)</f>
        <v>Null</v>
      </c>
      <c r="G131" s="4" t="str">
        <f>IF('3(a) Flights | segment list'!C96="","Null",'3(a) Flights | segment list'!C96)</f>
        <v>Null</v>
      </c>
      <c r="H131" s="4" t="str">
        <f>IF('3(a) Flights | segment list'!J96="","Null",'3(a) Flights | segment list'!J96)</f>
        <v>Null</v>
      </c>
      <c r="I131" s="4" t="str">
        <f>IF('3(a) Flights | segment list'!D96="","Null",'3(a) Flights | segment list'!D96)</f>
        <v>Null</v>
      </c>
      <c r="J131" s="4" t="str">
        <f>IF('3(a) Flights | segment list'!E96="","Null",'3(a) Flights | segment list'!E96)</f>
        <v>Null</v>
      </c>
      <c r="K131" s="4" t="str">
        <f>IF('3(a) Flights | segment list'!F96="","Null",'3(a) Flights | segment list'!F96)</f>
        <v>Null</v>
      </c>
      <c r="L131" s="5" t="str">
        <f>IF('3(a) Flights | segment list'!G96="","Null",'3(a) Flights | segment list'!G96)</f>
        <v>Null</v>
      </c>
      <c r="M131" s="16">
        <f>IF('3(a) Flights | segment list'!H96="Null","Null",'3(a) Flights | segment list'!H96)</f>
        <v>0</v>
      </c>
    </row>
    <row r="132" spans="1:13" x14ac:dyDescent="0.25">
      <c r="A132" s="4" t="str">
        <f t="shared" si="3"/>
        <v>No PB ID provided</v>
      </c>
      <c r="B132" s="4" t="str">
        <f t="shared" si="4"/>
        <v>No declaration</v>
      </c>
      <c r="C132" s="4" t="s">
        <v>18302</v>
      </c>
      <c r="D132" s="86" t="str">
        <f>IF('3(a) Flights | segment list'!A97="","Null",'3(a) Flights | segment list'!A97)</f>
        <v>Null</v>
      </c>
      <c r="E132" s="87" t="str">
        <f t="shared" si="5"/>
        <v>Null</v>
      </c>
      <c r="F132" s="4" t="str">
        <f>IF('3(a) Flights | segment list'!I97="","Null",'3(a) Flights | segment list'!I97)</f>
        <v>Null</v>
      </c>
      <c r="G132" s="4" t="str">
        <f>IF('3(a) Flights | segment list'!C97="","Null",'3(a) Flights | segment list'!C97)</f>
        <v>Null</v>
      </c>
      <c r="H132" s="4" t="str">
        <f>IF('3(a) Flights | segment list'!J97="","Null",'3(a) Flights | segment list'!J97)</f>
        <v>Null</v>
      </c>
      <c r="I132" s="4" t="str">
        <f>IF('3(a) Flights | segment list'!D97="","Null",'3(a) Flights | segment list'!D97)</f>
        <v>Null</v>
      </c>
      <c r="J132" s="4" t="str">
        <f>IF('3(a) Flights | segment list'!E97="","Null",'3(a) Flights | segment list'!E97)</f>
        <v>Null</v>
      </c>
      <c r="K132" s="4" t="str">
        <f>IF('3(a) Flights | segment list'!F97="","Null",'3(a) Flights | segment list'!F97)</f>
        <v>Null</v>
      </c>
      <c r="L132" s="5" t="str">
        <f>IF('3(a) Flights | segment list'!G97="","Null",'3(a) Flights | segment list'!G97)</f>
        <v>Null</v>
      </c>
      <c r="M132" s="16">
        <f>IF('3(a) Flights | segment list'!H97="Null","Null",'3(a) Flights | segment list'!H97)</f>
        <v>0</v>
      </c>
    </row>
    <row r="133" spans="1:13" x14ac:dyDescent="0.25">
      <c r="A133" s="4" t="str">
        <f t="shared" si="3"/>
        <v>No PB ID provided</v>
      </c>
      <c r="B133" s="4" t="str">
        <f t="shared" si="4"/>
        <v>No declaration</v>
      </c>
      <c r="C133" s="4" t="s">
        <v>18302</v>
      </c>
      <c r="D133" s="86" t="str">
        <f>IF('3(a) Flights | segment list'!A98="","Null",'3(a) Flights | segment list'!A98)</f>
        <v>Null</v>
      </c>
      <c r="E133" s="87" t="str">
        <f t="shared" si="5"/>
        <v>Null</v>
      </c>
      <c r="F133" s="4" t="str">
        <f>IF('3(a) Flights | segment list'!I98="","Null",'3(a) Flights | segment list'!I98)</f>
        <v>Null</v>
      </c>
      <c r="G133" s="4" t="str">
        <f>IF('3(a) Flights | segment list'!C98="","Null",'3(a) Flights | segment list'!C98)</f>
        <v>Null</v>
      </c>
      <c r="H133" s="4" t="str">
        <f>IF('3(a) Flights | segment list'!J98="","Null",'3(a) Flights | segment list'!J98)</f>
        <v>Null</v>
      </c>
      <c r="I133" s="4" t="str">
        <f>IF('3(a) Flights | segment list'!D98="","Null",'3(a) Flights | segment list'!D98)</f>
        <v>Null</v>
      </c>
      <c r="J133" s="4" t="str">
        <f>IF('3(a) Flights | segment list'!E98="","Null",'3(a) Flights | segment list'!E98)</f>
        <v>Null</v>
      </c>
      <c r="K133" s="4" t="str">
        <f>IF('3(a) Flights | segment list'!F98="","Null",'3(a) Flights | segment list'!F98)</f>
        <v>Null</v>
      </c>
      <c r="L133" s="5" t="str">
        <f>IF('3(a) Flights | segment list'!G98="","Null",'3(a) Flights | segment list'!G98)</f>
        <v>Null</v>
      </c>
      <c r="M133" s="16">
        <f>IF('3(a) Flights | segment list'!H98="Null","Null",'3(a) Flights | segment list'!H98)</f>
        <v>0</v>
      </c>
    </row>
    <row r="134" spans="1:13" x14ac:dyDescent="0.25">
      <c r="A134" s="4" t="str">
        <f t="shared" ref="A134:A197" si="6">A133</f>
        <v>No PB ID provided</v>
      </c>
      <c r="B134" s="4" t="str">
        <f t="shared" ref="B134:B197" si="7">B133</f>
        <v>No declaration</v>
      </c>
      <c r="C134" s="4" t="s">
        <v>18302</v>
      </c>
      <c r="D134" s="86" t="str">
        <f>IF('3(a) Flights | segment list'!A99="","Null",'3(a) Flights | segment list'!A99)</f>
        <v>Null</v>
      </c>
      <c r="E134" s="87" t="str">
        <f t="shared" si="5"/>
        <v>Null</v>
      </c>
      <c r="F134" s="4" t="str">
        <f>IF('3(a) Flights | segment list'!I99="","Null",'3(a) Flights | segment list'!I99)</f>
        <v>Null</v>
      </c>
      <c r="G134" s="4" t="str">
        <f>IF('3(a) Flights | segment list'!C99="","Null",'3(a) Flights | segment list'!C99)</f>
        <v>Null</v>
      </c>
      <c r="H134" s="4" t="str">
        <f>IF('3(a) Flights | segment list'!J99="","Null",'3(a) Flights | segment list'!J99)</f>
        <v>Null</v>
      </c>
      <c r="I134" s="4" t="str">
        <f>IF('3(a) Flights | segment list'!D99="","Null",'3(a) Flights | segment list'!D99)</f>
        <v>Null</v>
      </c>
      <c r="J134" s="4" t="str">
        <f>IF('3(a) Flights | segment list'!E99="","Null",'3(a) Flights | segment list'!E99)</f>
        <v>Null</v>
      </c>
      <c r="K134" s="4" t="str">
        <f>IF('3(a) Flights | segment list'!F99="","Null",'3(a) Flights | segment list'!F99)</f>
        <v>Null</v>
      </c>
      <c r="L134" s="5" t="str">
        <f>IF('3(a) Flights | segment list'!G99="","Null",'3(a) Flights | segment list'!G99)</f>
        <v>Null</v>
      </c>
      <c r="M134" s="16">
        <f>IF('3(a) Flights | segment list'!H99="Null","Null",'3(a) Flights | segment list'!H99)</f>
        <v>0</v>
      </c>
    </row>
    <row r="135" spans="1:13" x14ac:dyDescent="0.25">
      <c r="A135" s="4" t="str">
        <f t="shared" si="6"/>
        <v>No PB ID provided</v>
      </c>
      <c r="B135" s="4" t="str">
        <f t="shared" si="7"/>
        <v>No declaration</v>
      </c>
      <c r="C135" s="4" t="s">
        <v>18302</v>
      </c>
      <c r="D135" s="86" t="str">
        <f>IF('3(a) Flights | segment list'!A100="","Null",'3(a) Flights | segment list'!A100)</f>
        <v>Null</v>
      </c>
      <c r="E135" s="87" t="str">
        <f t="shared" si="5"/>
        <v>Null</v>
      </c>
      <c r="F135" s="4" t="str">
        <f>IF('3(a) Flights | segment list'!I100="","Null",'3(a) Flights | segment list'!I100)</f>
        <v>Null</v>
      </c>
      <c r="G135" s="4" t="str">
        <f>IF('3(a) Flights | segment list'!C100="","Null",'3(a) Flights | segment list'!C100)</f>
        <v>Null</v>
      </c>
      <c r="H135" s="4" t="str">
        <f>IF('3(a) Flights | segment list'!J100="","Null",'3(a) Flights | segment list'!J100)</f>
        <v>Null</v>
      </c>
      <c r="I135" s="4" t="str">
        <f>IF('3(a) Flights | segment list'!D100="","Null",'3(a) Flights | segment list'!D100)</f>
        <v>Null</v>
      </c>
      <c r="J135" s="4" t="str">
        <f>IF('3(a) Flights | segment list'!E100="","Null",'3(a) Flights | segment list'!E100)</f>
        <v>Null</v>
      </c>
      <c r="K135" s="4" t="str">
        <f>IF('3(a) Flights | segment list'!F100="","Null",'3(a) Flights | segment list'!F100)</f>
        <v>Null</v>
      </c>
      <c r="L135" s="5" t="str">
        <f>IF('3(a) Flights | segment list'!G100="","Null",'3(a) Flights | segment list'!G100)</f>
        <v>Null</v>
      </c>
      <c r="M135" s="16">
        <f>IF('3(a) Flights | segment list'!H100="Null","Null",'3(a) Flights | segment list'!H100)</f>
        <v>0</v>
      </c>
    </row>
    <row r="136" spans="1:13" x14ac:dyDescent="0.25">
      <c r="A136" s="4" t="str">
        <f t="shared" si="6"/>
        <v>No PB ID provided</v>
      </c>
      <c r="B136" s="4" t="str">
        <f t="shared" si="7"/>
        <v>No declaration</v>
      </c>
      <c r="C136" s="4" t="s">
        <v>18302</v>
      </c>
      <c r="D136" s="86" t="str">
        <f>IF('3(a) Flights | segment list'!A101="","Null",'3(a) Flights | segment list'!A101)</f>
        <v>Null</v>
      </c>
      <c r="E136" s="87" t="str">
        <f t="shared" si="5"/>
        <v>Null</v>
      </c>
      <c r="F136" s="4" t="str">
        <f>IF('3(a) Flights | segment list'!I101="","Null",'3(a) Flights | segment list'!I101)</f>
        <v>Null</v>
      </c>
      <c r="G136" s="4" t="str">
        <f>IF('3(a) Flights | segment list'!C101="","Null",'3(a) Flights | segment list'!C101)</f>
        <v>Null</v>
      </c>
      <c r="H136" s="4" t="str">
        <f>IF('3(a) Flights | segment list'!J101="","Null",'3(a) Flights | segment list'!J101)</f>
        <v>Null</v>
      </c>
      <c r="I136" s="4" t="str">
        <f>IF('3(a) Flights | segment list'!D101="","Null",'3(a) Flights | segment list'!D101)</f>
        <v>Null</v>
      </c>
      <c r="J136" s="4" t="str">
        <f>IF('3(a) Flights | segment list'!E101="","Null",'3(a) Flights | segment list'!E101)</f>
        <v>Null</v>
      </c>
      <c r="K136" s="4" t="str">
        <f>IF('3(a) Flights | segment list'!F101="","Null",'3(a) Flights | segment list'!F101)</f>
        <v>Null</v>
      </c>
      <c r="L136" s="5" t="str">
        <f>IF('3(a) Flights | segment list'!G101="","Null",'3(a) Flights | segment list'!G101)</f>
        <v>Null</v>
      </c>
      <c r="M136" s="16">
        <f>IF('3(a) Flights | segment list'!H101="Null","Null",'3(a) Flights | segment list'!H101)</f>
        <v>0</v>
      </c>
    </row>
    <row r="137" spans="1:13" x14ac:dyDescent="0.25">
      <c r="A137" s="4" t="str">
        <f t="shared" si="6"/>
        <v>No PB ID provided</v>
      </c>
      <c r="B137" s="4" t="str">
        <f t="shared" si="7"/>
        <v>No declaration</v>
      </c>
      <c r="C137" s="4" t="s">
        <v>18302</v>
      </c>
      <c r="D137" s="86" t="str">
        <f>IF('3(a) Flights | segment list'!A102="","Null",'3(a) Flights | segment list'!A102)</f>
        <v>Null</v>
      </c>
      <c r="E137" s="87" t="str">
        <f t="shared" si="5"/>
        <v>Null</v>
      </c>
      <c r="F137" s="4" t="str">
        <f>IF('3(a) Flights | segment list'!I102="","Null",'3(a) Flights | segment list'!I102)</f>
        <v>Null</v>
      </c>
      <c r="G137" s="4" t="str">
        <f>IF('3(a) Flights | segment list'!C102="","Null",'3(a) Flights | segment list'!C102)</f>
        <v>Null</v>
      </c>
      <c r="H137" s="4" t="str">
        <f>IF('3(a) Flights | segment list'!J102="","Null",'3(a) Flights | segment list'!J102)</f>
        <v>Null</v>
      </c>
      <c r="I137" s="4" t="str">
        <f>IF('3(a) Flights | segment list'!D102="","Null",'3(a) Flights | segment list'!D102)</f>
        <v>Null</v>
      </c>
      <c r="J137" s="4" t="str">
        <f>IF('3(a) Flights | segment list'!E102="","Null",'3(a) Flights | segment list'!E102)</f>
        <v>Null</v>
      </c>
      <c r="K137" s="4" t="str">
        <f>IF('3(a) Flights | segment list'!F102="","Null",'3(a) Flights | segment list'!F102)</f>
        <v>Null</v>
      </c>
      <c r="L137" s="5" t="str">
        <f>IF('3(a) Flights | segment list'!G102="","Null",'3(a) Flights | segment list'!G102)</f>
        <v>Null</v>
      </c>
      <c r="M137" s="16">
        <f>IF('3(a) Flights | segment list'!H102="Null","Null",'3(a) Flights | segment list'!H102)</f>
        <v>0</v>
      </c>
    </row>
    <row r="138" spans="1:13" x14ac:dyDescent="0.25">
      <c r="A138" s="4" t="str">
        <f t="shared" si="6"/>
        <v>No PB ID provided</v>
      </c>
      <c r="B138" s="4" t="str">
        <f t="shared" si="7"/>
        <v>No declaration</v>
      </c>
      <c r="C138" s="4" t="s">
        <v>18302</v>
      </c>
      <c r="D138" s="86" t="str">
        <f>IF('3(a) Flights | segment list'!A103="","Null",'3(a) Flights | segment list'!A103)</f>
        <v>Null</v>
      </c>
      <c r="E138" s="87" t="str">
        <f t="shared" si="5"/>
        <v>Null</v>
      </c>
      <c r="F138" s="4" t="str">
        <f>IF('3(a) Flights | segment list'!I103="","Null",'3(a) Flights | segment list'!I103)</f>
        <v>Null</v>
      </c>
      <c r="G138" s="4" t="str">
        <f>IF('3(a) Flights | segment list'!C103="","Null",'3(a) Flights | segment list'!C103)</f>
        <v>Null</v>
      </c>
      <c r="H138" s="4" t="str">
        <f>IF('3(a) Flights | segment list'!J103="","Null",'3(a) Flights | segment list'!J103)</f>
        <v>Null</v>
      </c>
      <c r="I138" s="4" t="str">
        <f>IF('3(a) Flights | segment list'!D103="","Null",'3(a) Flights | segment list'!D103)</f>
        <v>Null</v>
      </c>
      <c r="J138" s="4" t="str">
        <f>IF('3(a) Flights | segment list'!E103="","Null",'3(a) Flights | segment list'!E103)</f>
        <v>Null</v>
      </c>
      <c r="K138" s="4" t="str">
        <f>IF('3(a) Flights | segment list'!F103="","Null",'3(a) Flights | segment list'!F103)</f>
        <v>Null</v>
      </c>
      <c r="L138" s="5" t="str">
        <f>IF('3(a) Flights | segment list'!G103="","Null",'3(a) Flights | segment list'!G103)</f>
        <v>Null</v>
      </c>
      <c r="M138" s="16">
        <f>IF('3(a) Flights | segment list'!H103="Null","Null",'3(a) Flights | segment list'!H103)</f>
        <v>0</v>
      </c>
    </row>
    <row r="139" spans="1:13" x14ac:dyDescent="0.25">
      <c r="A139" s="4" t="str">
        <f t="shared" si="6"/>
        <v>No PB ID provided</v>
      </c>
      <c r="B139" s="4" t="str">
        <f t="shared" si="7"/>
        <v>No declaration</v>
      </c>
      <c r="C139" s="4" t="s">
        <v>18302</v>
      </c>
      <c r="D139" s="86" t="str">
        <f>IF('3(a) Flights | segment list'!A104="","Null",'3(a) Flights | segment list'!A104)</f>
        <v>Null</v>
      </c>
      <c r="E139" s="87" t="str">
        <f t="shared" si="5"/>
        <v>Null</v>
      </c>
      <c r="F139" s="4" t="str">
        <f>IF('3(a) Flights | segment list'!I104="","Null",'3(a) Flights | segment list'!I104)</f>
        <v>Null</v>
      </c>
      <c r="G139" s="4" t="str">
        <f>IF('3(a) Flights | segment list'!C104="","Null",'3(a) Flights | segment list'!C104)</f>
        <v>Null</v>
      </c>
      <c r="H139" s="4" t="str">
        <f>IF('3(a) Flights | segment list'!J104="","Null",'3(a) Flights | segment list'!J104)</f>
        <v>Null</v>
      </c>
      <c r="I139" s="4" t="str">
        <f>IF('3(a) Flights | segment list'!D104="","Null",'3(a) Flights | segment list'!D104)</f>
        <v>Null</v>
      </c>
      <c r="J139" s="4" t="str">
        <f>IF('3(a) Flights | segment list'!E104="","Null",'3(a) Flights | segment list'!E104)</f>
        <v>Null</v>
      </c>
      <c r="K139" s="4" t="str">
        <f>IF('3(a) Flights | segment list'!F104="","Null",'3(a) Flights | segment list'!F104)</f>
        <v>Null</v>
      </c>
      <c r="L139" s="5" t="str">
        <f>IF('3(a) Flights | segment list'!G104="","Null",'3(a) Flights | segment list'!G104)</f>
        <v>Null</v>
      </c>
      <c r="M139" s="16">
        <f>IF('3(a) Flights | segment list'!H104="Null","Null",'3(a) Flights | segment list'!H104)</f>
        <v>0</v>
      </c>
    </row>
    <row r="140" spans="1:13" x14ac:dyDescent="0.25">
      <c r="A140" s="4" t="str">
        <f t="shared" si="6"/>
        <v>No PB ID provided</v>
      </c>
      <c r="B140" s="4" t="str">
        <f t="shared" si="7"/>
        <v>No declaration</v>
      </c>
      <c r="C140" s="4" t="s">
        <v>18302</v>
      </c>
      <c r="D140" s="86" t="str">
        <f>IF('3(a) Flights | segment list'!A105="","Null",'3(a) Flights | segment list'!A105)</f>
        <v>Null</v>
      </c>
      <c r="E140" s="87" t="str">
        <f t="shared" si="5"/>
        <v>Null</v>
      </c>
      <c r="F140" s="4" t="str">
        <f>IF('3(a) Flights | segment list'!I105="","Null",'3(a) Flights | segment list'!I105)</f>
        <v>Null</v>
      </c>
      <c r="G140" s="4" t="str">
        <f>IF('3(a) Flights | segment list'!C105="","Null",'3(a) Flights | segment list'!C105)</f>
        <v>Null</v>
      </c>
      <c r="H140" s="4" t="str">
        <f>IF('3(a) Flights | segment list'!J105="","Null",'3(a) Flights | segment list'!J105)</f>
        <v>Null</v>
      </c>
      <c r="I140" s="4" t="str">
        <f>IF('3(a) Flights | segment list'!D105="","Null",'3(a) Flights | segment list'!D105)</f>
        <v>Null</v>
      </c>
      <c r="J140" s="4" t="str">
        <f>IF('3(a) Flights | segment list'!E105="","Null",'3(a) Flights | segment list'!E105)</f>
        <v>Null</v>
      </c>
      <c r="K140" s="4" t="str">
        <f>IF('3(a) Flights | segment list'!F105="","Null",'3(a) Flights | segment list'!F105)</f>
        <v>Null</v>
      </c>
      <c r="L140" s="5" t="str">
        <f>IF('3(a) Flights | segment list'!G105="","Null",'3(a) Flights | segment list'!G105)</f>
        <v>Null</v>
      </c>
      <c r="M140" s="16">
        <f>IF('3(a) Flights | segment list'!H105="Null","Null",'3(a) Flights | segment list'!H105)</f>
        <v>0</v>
      </c>
    </row>
    <row r="141" spans="1:13" x14ac:dyDescent="0.25">
      <c r="A141" s="4" t="str">
        <f t="shared" si="6"/>
        <v>No PB ID provided</v>
      </c>
      <c r="B141" s="4" t="str">
        <f t="shared" si="7"/>
        <v>No declaration</v>
      </c>
      <c r="C141" s="4" t="s">
        <v>18302</v>
      </c>
      <c r="D141" s="86" t="str">
        <f>IF('3(a) Flights | segment list'!A106="","Null",'3(a) Flights | segment list'!A106)</f>
        <v>Null</v>
      </c>
      <c r="E141" s="87" t="str">
        <f t="shared" si="5"/>
        <v>Null</v>
      </c>
      <c r="F141" s="4" t="str">
        <f>IF('3(a) Flights | segment list'!I106="","Null",'3(a) Flights | segment list'!I106)</f>
        <v>Null</v>
      </c>
      <c r="G141" s="4" t="str">
        <f>IF('3(a) Flights | segment list'!C106="","Null",'3(a) Flights | segment list'!C106)</f>
        <v>Null</v>
      </c>
      <c r="H141" s="4" t="str">
        <f>IF('3(a) Flights | segment list'!J106="","Null",'3(a) Flights | segment list'!J106)</f>
        <v>Null</v>
      </c>
      <c r="I141" s="4" t="str">
        <f>IF('3(a) Flights | segment list'!D106="","Null",'3(a) Flights | segment list'!D106)</f>
        <v>Null</v>
      </c>
      <c r="J141" s="4" t="str">
        <f>IF('3(a) Flights | segment list'!E106="","Null",'3(a) Flights | segment list'!E106)</f>
        <v>Null</v>
      </c>
      <c r="K141" s="4" t="str">
        <f>IF('3(a) Flights | segment list'!F106="","Null",'3(a) Flights | segment list'!F106)</f>
        <v>Null</v>
      </c>
      <c r="L141" s="5" t="str">
        <f>IF('3(a) Flights | segment list'!G106="","Null",'3(a) Flights | segment list'!G106)</f>
        <v>Null</v>
      </c>
      <c r="M141" s="16">
        <f>IF('3(a) Flights | segment list'!H106="Null","Null",'3(a) Flights | segment list'!H106)</f>
        <v>0</v>
      </c>
    </row>
    <row r="142" spans="1:13" x14ac:dyDescent="0.25">
      <c r="A142" s="4" t="str">
        <f t="shared" si="6"/>
        <v>No PB ID provided</v>
      </c>
      <c r="B142" s="4" t="str">
        <f t="shared" si="7"/>
        <v>No declaration</v>
      </c>
      <c r="C142" s="4" t="s">
        <v>18302</v>
      </c>
      <c r="D142" s="86" t="str">
        <f>IF('3(a) Flights | segment list'!A107="","Null",'3(a) Flights | segment list'!A107)</f>
        <v>Null</v>
      </c>
      <c r="E142" s="87" t="str">
        <f t="shared" si="5"/>
        <v>Null</v>
      </c>
      <c r="F142" s="4" t="str">
        <f>IF('3(a) Flights | segment list'!I107="","Null",'3(a) Flights | segment list'!I107)</f>
        <v>Null</v>
      </c>
      <c r="G142" s="4" t="str">
        <f>IF('3(a) Flights | segment list'!C107="","Null",'3(a) Flights | segment list'!C107)</f>
        <v>Null</v>
      </c>
      <c r="H142" s="4" t="str">
        <f>IF('3(a) Flights | segment list'!J107="","Null",'3(a) Flights | segment list'!J107)</f>
        <v>Null</v>
      </c>
      <c r="I142" s="4" t="str">
        <f>IF('3(a) Flights | segment list'!D107="","Null",'3(a) Flights | segment list'!D107)</f>
        <v>Null</v>
      </c>
      <c r="J142" s="4" t="str">
        <f>IF('3(a) Flights | segment list'!E107="","Null",'3(a) Flights | segment list'!E107)</f>
        <v>Null</v>
      </c>
      <c r="K142" s="4" t="str">
        <f>IF('3(a) Flights | segment list'!F107="","Null",'3(a) Flights | segment list'!F107)</f>
        <v>Null</v>
      </c>
      <c r="L142" s="5" t="str">
        <f>IF('3(a) Flights | segment list'!G107="","Null",'3(a) Flights | segment list'!G107)</f>
        <v>Null</v>
      </c>
      <c r="M142" s="16">
        <f>IF('3(a) Flights | segment list'!H107="Null","Null",'3(a) Flights | segment list'!H107)</f>
        <v>0</v>
      </c>
    </row>
    <row r="143" spans="1:13" x14ac:dyDescent="0.25">
      <c r="A143" s="4" t="str">
        <f t="shared" si="6"/>
        <v>No PB ID provided</v>
      </c>
      <c r="B143" s="4" t="str">
        <f t="shared" si="7"/>
        <v>No declaration</v>
      </c>
      <c r="C143" s="4" t="s">
        <v>18302</v>
      </c>
      <c r="D143" s="86" t="str">
        <f>IF('3(a) Flights | segment list'!A108="","Null",'3(a) Flights | segment list'!A108)</f>
        <v>Null</v>
      </c>
      <c r="E143" s="87" t="str">
        <f t="shared" si="5"/>
        <v>Null</v>
      </c>
      <c r="F143" s="4" t="str">
        <f>IF('3(a) Flights | segment list'!I108="","Null",'3(a) Flights | segment list'!I108)</f>
        <v>Null</v>
      </c>
      <c r="G143" s="4" t="str">
        <f>IF('3(a) Flights | segment list'!C108="","Null",'3(a) Flights | segment list'!C108)</f>
        <v>Null</v>
      </c>
      <c r="H143" s="4" t="str">
        <f>IF('3(a) Flights | segment list'!J108="","Null",'3(a) Flights | segment list'!J108)</f>
        <v>Null</v>
      </c>
      <c r="I143" s="4" t="str">
        <f>IF('3(a) Flights | segment list'!D108="","Null",'3(a) Flights | segment list'!D108)</f>
        <v>Null</v>
      </c>
      <c r="J143" s="4" t="str">
        <f>IF('3(a) Flights | segment list'!E108="","Null",'3(a) Flights | segment list'!E108)</f>
        <v>Null</v>
      </c>
      <c r="K143" s="4" t="str">
        <f>IF('3(a) Flights | segment list'!F108="","Null",'3(a) Flights | segment list'!F108)</f>
        <v>Null</v>
      </c>
      <c r="L143" s="5" t="str">
        <f>IF('3(a) Flights | segment list'!G108="","Null",'3(a) Flights | segment list'!G108)</f>
        <v>Null</v>
      </c>
      <c r="M143" s="16">
        <f>IF('3(a) Flights | segment list'!H108="Null","Null",'3(a) Flights | segment list'!H108)</f>
        <v>0</v>
      </c>
    </row>
    <row r="144" spans="1:13" x14ac:dyDescent="0.25">
      <c r="A144" s="4" t="str">
        <f t="shared" si="6"/>
        <v>No PB ID provided</v>
      </c>
      <c r="B144" s="4" t="str">
        <f t="shared" si="7"/>
        <v>No declaration</v>
      </c>
      <c r="C144" s="4" t="s">
        <v>18302</v>
      </c>
      <c r="D144" s="86" t="str">
        <f>IF('3(a) Flights | segment list'!A109="","Null",'3(a) Flights | segment list'!A109)</f>
        <v>Null</v>
      </c>
      <c r="E144" s="87" t="str">
        <f t="shared" si="5"/>
        <v>Null</v>
      </c>
      <c r="F144" s="4" t="str">
        <f>IF('3(a) Flights | segment list'!I109="","Null",'3(a) Flights | segment list'!I109)</f>
        <v>Null</v>
      </c>
      <c r="G144" s="4" t="str">
        <f>IF('3(a) Flights | segment list'!C109="","Null",'3(a) Flights | segment list'!C109)</f>
        <v>Null</v>
      </c>
      <c r="H144" s="4" t="str">
        <f>IF('3(a) Flights | segment list'!J109="","Null",'3(a) Flights | segment list'!J109)</f>
        <v>Null</v>
      </c>
      <c r="I144" s="4" t="str">
        <f>IF('3(a) Flights | segment list'!D109="","Null",'3(a) Flights | segment list'!D109)</f>
        <v>Null</v>
      </c>
      <c r="J144" s="4" t="str">
        <f>IF('3(a) Flights | segment list'!E109="","Null",'3(a) Flights | segment list'!E109)</f>
        <v>Null</v>
      </c>
      <c r="K144" s="4" t="str">
        <f>IF('3(a) Flights | segment list'!F109="","Null",'3(a) Flights | segment list'!F109)</f>
        <v>Null</v>
      </c>
      <c r="L144" s="5" t="str">
        <f>IF('3(a) Flights | segment list'!G109="","Null",'3(a) Flights | segment list'!G109)</f>
        <v>Null</v>
      </c>
      <c r="M144" s="16">
        <f>IF('3(a) Flights | segment list'!H109="Null","Null",'3(a) Flights | segment list'!H109)</f>
        <v>0</v>
      </c>
    </row>
    <row r="145" spans="1:13" x14ac:dyDescent="0.25">
      <c r="A145" s="4" t="str">
        <f t="shared" si="6"/>
        <v>No PB ID provided</v>
      </c>
      <c r="B145" s="4" t="str">
        <f t="shared" si="7"/>
        <v>No declaration</v>
      </c>
      <c r="C145" s="4" t="s">
        <v>18302</v>
      </c>
      <c r="D145" s="86" t="str">
        <f>IF('3(a) Flights | segment list'!A110="","Null",'3(a) Flights | segment list'!A110)</f>
        <v>Null</v>
      </c>
      <c r="E145" s="87" t="str">
        <f t="shared" si="5"/>
        <v>Null</v>
      </c>
      <c r="F145" s="4" t="str">
        <f>IF('3(a) Flights | segment list'!I110="","Null",'3(a) Flights | segment list'!I110)</f>
        <v>Null</v>
      </c>
      <c r="G145" s="4" t="str">
        <f>IF('3(a) Flights | segment list'!C110="","Null",'3(a) Flights | segment list'!C110)</f>
        <v>Null</v>
      </c>
      <c r="H145" s="4" t="str">
        <f>IF('3(a) Flights | segment list'!J110="","Null",'3(a) Flights | segment list'!J110)</f>
        <v>Null</v>
      </c>
      <c r="I145" s="4" t="str">
        <f>IF('3(a) Flights | segment list'!D110="","Null",'3(a) Flights | segment list'!D110)</f>
        <v>Null</v>
      </c>
      <c r="J145" s="4" t="str">
        <f>IF('3(a) Flights | segment list'!E110="","Null",'3(a) Flights | segment list'!E110)</f>
        <v>Null</v>
      </c>
      <c r="K145" s="4" t="str">
        <f>IF('3(a) Flights | segment list'!F110="","Null",'3(a) Flights | segment list'!F110)</f>
        <v>Null</v>
      </c>
      <c r="L145" s="5" t="str">
        <f>IF('3(a) Flights | segment list'!G110="","Null",'3(a) Flights | segment list'!G110)</f>
        <v>Null</v>
      </c>
      <c r="M145" s="16">
        <f>IF('3(a) Flights | segment list'!H110="Null","Null",'3(a) Flights | segment list'!H110)</f>
        <v>0</v>
      </c>
    </row>
    <row r="146" spans="1:13" x14ac:dyDescent="0.25">
      <c r="A146" s="4" t="str">
        <f t="shared" si="6"/>
        <v>No PB ID provided</v>
      </c>
      <c r="B146" s="4" t="str">
        <f t="shared" si="7"/>
        <v>No declaration</v>
      </c>
      <c r="C146" s="4" t="s">
        <v>18302</v>
      </c>
      <c r="D146" s="86" t="str">
        <f>IF('3(a) Flights | segment list'!A111="","Null",'3(a) Flights | segment list'!A111)</f>
        <v>Null</v>
      </c>
      <c r="E146" s="87" t="str">
        <f t="shared" si="5"/>
        <v>Null</v>
      </c>
      <c r="F146" s="4" t="str">
        <f>IF('3(a) Flights | segment list'!I111="","Null",'3(a) Flights | segment list'!I111)</f>
        <v>Null</v>
      </c>
      <c r="G146" s="4" t="str">
        <f>IF('3(a) Flights | segment list'!C111="","Null",'3(a) Flights | segment list'!C111)</f>
        <v>Null</v>
      </c>
      <c r="H146" s="4" t="str">
        <f>IF('3(a) Flights | segment list'!J111="","Null",'3(a) Flights | segment list'!J111)</f>
        <v>Null</v>
      </c>
      <c r="I146" s="4" t="str">
        <f>IF('3(a) Flights | segment list'!D111="","Null",'3(a) Flights | segment list'!D111)</f>
        <v>Null</v>
      </c>
      <c r="J146" s="4" t="str">
        <f>IF('3(a) Flights | segment list'!E111="","Null",'3(a) Flights | segment list'!E111)</f>
        <v>Null</v>
      </c>
      <c r="K146" s="4" t="str">
        <f>IF('3(a) Flights | segment list'!F111="","Null",'3(a) Flights | segment list'!F111)</f>
        <v>Null</v>
      </c>
      <c r="L146" s="5" t="str">
        <f>IF('3(a) Flights | segment list'!G111="","Null",'3(a) Flights | segment list'!G111)</f>
        <v>Null</v>
      </c>
      <c r="M146" s="16">
        <f>IF('3(a) Flights | segment list'!H111="Null","Null",'3(a) Flights | segment list'!H111)</f>
        <v>0</v>
      </c>
    </row>
    <row r="147" spans="1:13" x14ac:dyDescent="0.25">
      <c r="A147" s="4" t="str">
        <f t="shared" si="6"/>
        <v>No PB ID provided</v>
      </c>
      <c r="B147" s="4" t="str">
        <f t="shared" si="7"/>
        <v>No declaration</v>
      </c>
      <c r="C147" s="4" t="s">
        <v>18302</v>
      </c>
      <c r="D147" s="86" t="str">
        <f>IF('3(a) Flights | segment list'!A112="","Null",'3(a) Flights | segment list'!A112)</f>
        <v>Null</v>
      </c>
      <c r="E147" s="87" t="str">
        <f t="shared" si="5"/>
        <v>Null</v>
      </c>
      <c r="F147" s="4" t="str">
        <f>IF('3(a) Flights | segment list'!I112="","Null",'3(a) Flights | segment list'!I112)</f>
        <v>Null</v>
      </c>
      <c r="G147" s="4" t="str">
        <f>IF('3(a) Flights | segment list'!C112="","Null",'3(a) Flights | segment list'!C112)</f>
        <v>Null</v>
      </c>
      <c r="H147" s="4" t="str">
        <f>IF('3(a) Flights | segment list'!J112="","Null",'3(a) Flights | segment list'!J112)</f>
        <v>Null</v>
      </c>
      <c r="I147" s="4" t="str">
        <f>IF('3(a) Flights | segment list'!D112="","Null",'3(a) Flights | segment list'!D112)</f>
        <v>Null</v>
      </c>
      <c r="J147" s="4" t="str">
        <f>IF('3(a) Flights | segment list'!E112="","Null",'3(a) Flights | segment list'!E112)</f>
        <v>Null</v>
      </c>
      <c r="K147" s="4" t="str">
        <f>IF('3(a) Flights | segment list'!F112="","Null",'3(a) Flights | segment list'!F112)</f>
        <v>Null</v>
      </c>
      <c r="L147" s="5" t="str">
        <f>IF('3(a) Flights | segment list'!G112="","Null",'3(a) Flights | segment list'!G112)</f>
        <v>Null</v>
      </c>
      <c r="M147" s="16">
        <f>IF('3(a) Flights | segment list'!H112="Null","Null",'3(a) Flights | segment list'!H112)</f>
        <v>0</v>
      </c>
    </row>
    <row r="148" spans="1:13" x14ac:dyDescent="0.25">
      <c r="A148" s="4" t="str">
        <f t="shared" si="6"/>
        <v>No PB ID provided</v>
      </c>
      <c r="B148" s="4" t="str">
        <f t="shared" si="7"/>
        <v>No declaration</v>
      </c>
      <c r="C148" s="4" t="s">
        <v>18302</v>
      </c>
      <c r="D148" s="86" t="str">
        <f>IF('3(a) Flights | segment list'!A113="","Null",'3(a) Flights | segment list'!A113)</f>
        <v>Null</v>
      </c>
      <c r="E148" s="87" t="str">
        <f t="shared" si="5"/>
        <v>Null</v>
      </c>
      <c r="F148" s="4" t="str">
        <f>IF('3(a) Flights | segment list'!I113="","Null",'3(a) Flights | segment list'!I113)</f>
        <v>Null</v>
      </c>
      <c r="G148" s="4" t="str">
        <f>IF('3(a) Flights | segment list'!C113="","Null",'3(a) Flights | segment list'!C113)</f>
        <v>Null</v>
      </c>
      <c r="H148" s="4" t="str">
        <f>IF('3(a) Flights | segment list'!J113="","Null",'3(a) Flights | segment list'!J113)</f>
        <v>Null</v>
      </c>
      <c r="I148" s="4" t="str">
        <f>IF('3(a) Flights | segment list'!D113="","Null",'3(a) Flights | segment list'!D113)</f>
        <v>Null</v>
      </c>
      <c r="J148" s="4" t="str">
        <f>IF('3(a) Flights | segment list'!E113="","Null",'3(a) Flights | segment list'!E113)</f>
        <v>Null</v>
      </c>
      <c r="K148" s="4" t="str">
        <f>IF('3(a) Flights | segment list'!F113="","Null",'3(a) Flights | segment list'!F113)</f>
        <v>Null</v>
      </c>
      <c r="L148" s="5" t="str">
        <f>IF('3(a) Flights | segment list'!G113="","Null",'3(a) Flights | segment list'!G113)</f>
        <v>Null</v>
      </c>
      <c r="M148" s="16">
        <f>IF('3(a) Flights | segment list'!H113="Null","Null",'3(a) Flights | segment list'!H113)</f>
        <v>0</v>
      </c>
    </row>
    <row r="149" spans="1:13" x14ac:dyDescent="0.25">
      <c r="A149" s="4" t="str">
        <f t="shared" si="6"/>
        <v>No PB ID provided</v>
      </c>
      <c r="B149" s="4" t="str">
        <f t="shared" si="7"/>
        <v>No declaration</v>
      </c>
      <c r="C149" s="4" t="s">
        <v>18302</v>
      </c>
      <c r="D149" s="86" t="str">
        <f>IF('3(a) Flights | segment list'!A114="","Null",'3(a) Flights | segment list'!A114)</f>
        <v>Null</v>
      </c>
      <c r="E149" s="87" t="str">
        <f t="shared" si="5"/>
        <v>Null</v>
      </c>
      <c r="F149" s="4" t="str">
        <f>IF('3(a) Flights | segment list'!I114="","Null",'3(a) Flights | segment list'!I114)</f>
        <v>Null</v>
      </c>
      <c r="G149" s="4" t="str">
        <f>IF('3(a) Flights | segment list'!C114="","Null",'3(a) Flights | segment list'!C114)</f>
        <v>Null</v>
      </c>
      <c r="H149" s="4" t="str">
        <f>IF('3(a) Flights | segment list'!J114="","Null",'3(a) Flights | segment list'!J114)</f>
        <v>Null</v>
      </c>
      <c r="I149" s="4" t="str">
        <f>IF('3(a) Flights | segment list'!D114="","Null",'3(a) Flights | segment list'!D114)</f>
        <v>Null</v>
      </c>
      <c r="J149" s="4" t="str">
        <f>IF('3(a) Flights | segment list'!E114="","Null",'3(a) Flights | segment list'!E114)</f>
        <v>Null</v>
      </c>
      <c r="K149" s="4" t="str">
        <f>IF('3(a) Flights | segment list'!F114="","Null",'3(a) Flights | segment list'!F114)</f>
        <v>Null</v>
      </c>
      <c r="L149" s="5" t="str">
        <f>IF('3(a) Flights | segment list'!G114="","Null",'3(a) Flights | segment list'!G114)</f>
        <v>Null</v>
      </c>
      <c r="M149" s="16">
        <f>IF('3(a) Flights | segment list'!H114="Null","Null",'3(a) Flights | segment list'!H114)</f>
        <v>0</v>
      </c>
    </row>
    <row r="150" spans="1:13" x14ac:dyDescent="0.25">
      <c r="A150" s="4" t="str">
        <f t="shared" si="6"/>
        <v>No PB ID provided</v>
      </c>
      <c r="B150" s="4" t="str">
        <f t="shared" si="7"/>
        <v>No declaration</v>
      </c>
      <c r="C150" s="4" t="s">
        <v>18302</v>
      </c>
      <c r="D150" s="86" t="str">
        <f>IF('3(a) Flights | segment list'!A115="","Null",'3(a) Flights | segment list'!A115)</f>
        <v>Null</v>
      </c>
      <c r="E150" s="87" t="str">
        <f t="shared" si="5"/>
        <v>Null</v>
      </c>
      <c r="F150" s="4" t="str">
        <f>IF('3(a) Flights | segment list'!I115="","Null",'3(a) Flights | segment list'!I115)</f>
        <v>Null</v>
      </c>
      <c r="G150" s="4" t="str">
        <f>IF('3(a) Flights | segment list'!C115="","Null",'3(a) Flights | segment list'!C115)</f>
        <v>Null</v>
      </c>
      <c r="H150" s="4" t="str">
        <f>IF('3(a) Flights | segment list'!J115="","Null",'3(a) Flights | segment list'!J115)</f>
        <v>Null</v>
      </c>
      <c r="I150" s="4" t="str">
        <f>IF('3(a) Flights | segment list'!D115="","Null",'3(a) Flights | segment list'!D115)</f>
        <v>Null</v>
      </c>
      <c r="J150" s="4" t="str">
        <f>IF('3(a) Flights | segment list'!E115="","Null",'3(a) Flights | segment list'!E115)</f>
        <v>Null</v>
      </c>
      <c r="K150" s="4" t="str">
        <f>IF('3(a) Flights | segment list'!F115="","Null",'3(a) Flights | segment list'!F115)</f>
        <v>Null</v>
      </c>
      <c r="L150" s="5" t="str">
        <f>IF('3(a) Flights | segment list'!G115="","Null",'3(a) Flights | segment list'!G115)</f>
        <v>Null</v>
      </c>
      <c r="M150" s="16">
        <f>IF('3(a) Flights | segment list'!H115="Null","Null",'3(a) Flights | segment list'!H115)</f>
        <v>0</v>
      </c>
    </row>
    <row r="151" spans="1:13" x14ac:dyDescent="0.25">
      <c r="A151" s="4" t="str">
        <f t="shared" si="6"/>
        <v>No PB ID provided</v>
      </c>
      <c r="B151" s="4" t="str">
        <f t="shared" si="7"/>
        <v>No declaration</v>
      </c>
      <c r="C151" s="4" t="s">
        <v>18302</v>
      </c>
      <c r="D151" s="86" t="str">
        <f>IF('3(a) Flights | segment list'!A116="","Null",'3(a) Flights | segment list'!A116)</f>
        <v>Null</v>
      </c>
      <c r="E151" s="87" t="str">
        <f t="shared" si="5"/>
        <v>Null</v>
      </c>
      <c r="F151" s="4" t="str">
        <f>IF('3(a) Flights | segment list'!I116="","Null",'3(a) Flights | segment list'!I116)</f>
        <v>Null</v>
      </c>
      <c r="G151" s="4" t="str">
        <f>IF('3(a) Flights | segment list'!C116="","Null",'3(a) Flights | segment list'!C116)</f>
        <v>Null</v>
      </c>
      <c r="H151" s="4" t="str">
        <f>IF('3(a) Flights | segment list'!J116="","Null",'3(a) Flights | segment list'!J116)</f>
        <v>Null</v>
      </c>
      <c r="I151" s="4" t="str">
        <f>IF('3(a) Flights | segment list'!D116="","Null",'3(a) Flights | segment list'!D116)</f>
        <v>Null</v>
      </c>
      <c r="J151" s="4" t="str">
        <f>IF('3(a) Flights | segment list'!E116="","Null",'3(a) Flights | segment list'!E116)</f>
        <v>Null</v>
      </c>
      <c r="K151" s="4" t="str">
        <f>IF('3(a) Flights | segment list'!F116="","Null",'3(a) Flights | segment list'!F116)</f>
        <v>Null</v>
      </c>
      <c r="L151" s="5" t="str">
        <f>IF('3(a) Flights | segment list'!G116="","Null",'3(a) Flights | segment list'!G116)</f>
        <v>Null</v>
      </c>
      <c r="M151" s="16">
        <f>IF('3(a) Flights | segment list'!H116="Null","Null",'3(a) Flights | segment list'!H116)</f>
        <v>0</v>
      </c>
    </row>
    <row r="152" spans="1:13" x14ac:dyDescent="0.25">
      <c r="A152" s="4" t="str">
        <f t="shared" si="6"/>
        <v>No PB ID provided</v>
      </c>
      <c r="B152" s="4" t="str">
        <f t="shared" si="7"/>
        <v>No declaration</v>
      </c>
      <c r="C152" s="4" t="s">
        <v>18302</v>
      </c>
      <c r="D152" s="86" t="str">
        <f>IF('3(a) Flights | segment list'!A117="","Null",'3(a) Flights | segment list'!A117)</f>
        <v>Null</v>
      </c>
      <c r="E152" s="87" t="str">
        <f t="shared" si="5"/>
        <v>Null</v>
      </c>
      <c r="F152" s="4" t="str">
        <f>IF('3(a) Flights | segment list'!I117="","Null",'3(a) Flights | segment list'!I117)</f>
        <v>Null</v>
      </c>
      <c r="G152" s="4" t="str">
        <f>IF('3(a) Flights | segment list'!C117="","Null",'3(a) Flights | segment list'!C117)</f>
        <v>Null</v>
      </c>
      <c r="H152" s="4" t="str">
        <f>IF('3(a) Flights | segment list'!J117="","Null",'3(a) Flights | segment list'!J117)</f>
        <v>Null</v>
      </c>
      <c r="I152" s="4" t="str">
        <f>IF('3(a) Flights | segment list'!D117="","Null",'3(a) Flights | segment list'!D117)</f>
        <v>Null</v>
      </c>
      <c r="J152" s="4" t="str">
        <f>IF('3(a) Flights | segment list'!E117="","Null",'3(a) Flights | segment list'!E117)</f>
        <v>Null</v>
      </c>
      <c r="K152" s="4" t="str">
        <f>IF('3(a) Flights | segment list'!F117="","Null",'3(a) Flights | segment list'!F117)</f>
        <v>Null</v>
      </c>
      <c r="L152" s="5" t="str">
        <f>IF('3(a) Flights | segment list'!G117="","Null",'3(a) Flights | segment list'!G117)</f>
        <v>Null</v>
      </c>
      <c r="M152" s="16">
        <f>IF('3(a) Flights | segment list'!H117="Null","Null",'3(a) Flights | segment list'!H117)</f>
        <v>0</v>
      </c>
    </row>
    <row r="153" spans="1:13" x14ac:dyDescent="0.25">
      <c r="A153" s="4" t="str">
        <f t="shared" si="6"/>
        <v>No PB ID provided</v>
      </c>
      <c r="B153" s="4" t="str">
        <f t="shared" si="7"/>
        <v>No declaration</v>
      </c>
      <c r="C153" s="4" t="s">
        <v>18302</v>
      </c>
      <c r="D153" s="86" t="str">
        <f>IF('3(a) Flights | segment list'!A118="","Null",'3(a) Flights | segment list'!A118)</f>
        <v>Null</v>
      </c>
      <c r="E153" s="87" t="str">
        <f t="shared" si="5"/>
        <v>Null</v>
      </c>
      <c r="F153" s="4" t="str">
        <f>IF('3(a) Flights | segment list'!I118="","Null",'3(a) Flights | segment list'!I118)</f>
        <v>Null</v>
      </c>
      <c r="G153" s="4" t="str">
        <f>IF('3(a) Flights | segment list'!C118="","Null",'3(a) Flights | segment list'!C118)</f>
        <v>Null</v>
      </c>
      <c r="H153" s="4" t="str">
        <f>IF('3(a) Flights | segment list'!J118="","Null",'3(a) Flights | segment list'!J118)</f>
        <v>Null</v>
      </c>
      <c r="I153" s="4" t="str">
        <f>IF('3(a) Flights | segment list'!D118="","Null",'3(a) Flights | segment list'!D118)</f>
        <v>Null</v>
      </c>
      <c r="J153" s="4" t="str">
        <f>IF('3(a) Flights | segment list'!E118="","Null",'3(a) Flights | segment list'!E118)</f>
        <v>Null</v>
      </c>
      <c r="K153" s="4" t="str">
        <f>IF('3(a) Flights | segment list'!F118="","Null",'3(a) Flights | segment list'!F118)</f>
        <v>Null</v>
      </c>
      <c r="L153" s="5" t="str">
        <f>IF('3(a) Flights | segment list'!G118="","Null",'3(a) Flights | segment list'!G118)</f>
        <v>Null</v>
      </c>
      <c r="M153" s="16">
        <f>IF('3(a) Flights | segment list'!H118="Null","Null",'3(a) Flights | segment list'!H118)</f>
        <v>0</v>
      </c>
    </row>
    <row r="154" spans="1:13" x14ac:dyDescent="0.25">
      <c r="A154" s="4" t="str">
        <f t="shared" si="6"/>
        <v>No PB ID provided</v>
      </c>
      <c r="B154" s="4" t="str">
        <f t="shared" si="7"/>
        <v>No declaration</v>
      </c>
      <c r="C154" s="4" t="s">
        <v>18302</v>
      </c>
      <c r="D154" s="86" t="str">
        <f>IF('3(a) Flights | segment list'!A119="","Null",'3(a) Flights | segment list'!A119)</f>
        <v>Null</v>
      </c>
      <c r="E154" s="87" t="str">
        <f t="shared" si="5"/>
        <v>Null</v>
      </c>
      <c r="F154" s="4" t="str">
        <f>IF('3(a) Flights | segment list'!I119="","Null",'3(a) Flights | segment list'!I119)</f>
        <v>Null</v>
      </c>
      <c r="G154" s="4" t="str">
        <f>IF('3(a) Flights | segment list'!C119="","Null",'3(a) Flights | segment list'!C119)</f>
        <v>Null</v>
      </c>
      <c r="H154" s="4" t="str">
        <f>IF('3(a) Flights | segment list'!J119="","Null",'3(a) Flights | segment list'!J119)</f>
        <v>Null</v>
      </c>
      <c r="I154" s="4" t="str">
        <f>IF('3(a) Flights | segment list'!D119="","Null",'3(a) Flights | segment list'!D119)</f>
        <v>Null</v>
      </c>
      <c r="J154" s="4" t="str">
        <f>IF('3(a) Flights | segment list'!E119="","Null",'3(a) Flights | segment list'!E119)</f>
        <v>Null</v>
      </c>
      <c r="K154" s="4" t="str">
        <f>IF('3(a) Flights | segment list'!F119="","Null",'3(a) Flights | segment list'!F119)</f>
        <v>Null</v>
      </c>
      <c r="L154" s="5" t="str">
        <f>IF('3(a) Flights | segment list'!G119="","Null",'3(a) Flights | segment list'!G119)</f>
        <v>Null</v>
      </c>
      <c r="M154" s="16">
        <f>IF('3(a) Flights | segment list'!H119="Null","Null",'3(a) Flights | segment list'!H119)</f>
        <v>0</v>
      </c>
    </row>
    <row r="155" spans="1:13" x14ac:dyDescent="0.25">
      <c r="A155" s="4" t="str">
        <f t="shared" si="6"/>
        <v>No PB ID provided</v>
      </c>
      <c r="B155" s="4" t="str">
        <f t="shared" si="7"/>
        <v>No declaration</v>
      </c>
      <c r="C155" s="4" t="s">
        <v>18302</v>
      </c>
      <c r="D155" s="86" t="str">
        <f>IF('3(a) Flights | segment list'!A120="","Null",'3(a) Flights | segment list'!A120)</f>
        <v>Null</v>
      </c>
      <c r="E155" s="87" t="str">
        <f t="shared" si="5"/>
        <v>Null</v>
      </c>
      <c r="F155" s="4" t="str">
        <f>IF('3(a) Flights | segment list'!I120="","Null",'3(a) Flights | segment list'!I120)</f>
        <v>Null</v>
      </c>
      <c r="G155" s="4" t="str">
        <f>IF('3(a) Flights | segment list'!C120="","Null",'3(a) Flights | segment list'!C120)</f>
        <v>Null</v>
      </c>
      <c r="H155" s="4" t="str">
        <f>IF('3(a) Flights | segment list'!J120="","Null",'3(a) Flights | segment list'!J120)</f>
        <v>Null</v>
      </c>
      <c r="I155" s="4" t="str">
        <f>IF('3(a) Flights | segment list'!D120="","Null",'3(a) Flights | segment list'!D120)</f>
        <v>Null</v>
      </c>
      <c r="J155" s="4" t="str">
        <f>IF('3(a) Flights | segment list'!E120="","Null",'3(a) Flights | segment list'!E120)</f>
        <v>Null</v>
      </c>
      <c r="K155" s="4" t="str">
        <f>IF('3(a) Flights | segment list'!F120="","Null",'3(a) Flights | segment list'!F120)</f>
        <v>Null</v>
      </c>
      <c r="L155" s="5" t="str">
        <f>IF('3(a) Flights | segment list'!G120="","Null",'3(a) Flights | segment list'!G120)</f>
        <v>Null</v>
      </c>
      <c r="M155" s="16">
        <f>IF('3(a) Flights | segment list'!H120="Null","Null",'3(a) Flights | segment list'!H120)</f>
        <v>0</v>
      </c>
    </row>
    <row r="156" spans="1:13" x14ac:dyDescent="0.25">
      <c r="A156" s="4" t="str">
        <f t="shared" si="6"/>
        <v>No PB ID provided</v>
      </c>
      <c r="B156" s="4" t="str">
        <f t="shared" si="7"/>
        <v>No declaration</v>
      </c>
      <c r="C156" s="4" t="s">
        <v>18302</v>
      </c>
      <c r="D156" s="86" t="str">
        <f>IF('3(a) Flights | segment list'!A121="","Null",'3(a) Flights | segment list'!A121)</f>
        <v>Null</v>
      </c>
      <c r="E156" s="87" t="str">
        <f t="shared" si="5"/>
        <v>Null</v>
      </c>
      <c r="F156" s="4" t="str">
        <f>IF('3(a) Flights | segment list'!I121="","Null",'3(a) Flights | segment list'!I121)</f>
        <v>Null</v>
      </c>
      <c r="G156" s="4" t="str">
        <f>IF('3(a) Flights | segment list'!C121="","Null",'3(a) Flights | segment list'!C121)</f>
        <v>Null</v>
      </c>
      <c r="H156" s="4" t="str">
        <f>IF('3(a) Flights | segment list'!J121="","Null",'3(a) Flights | segment list'!J121)</f>
        <v>Null</v>
      </c>
      <c r="I156" s="4" t="str">
        <f>IF('3(a) Flights | segment list'!D121="","Null",'3(a) Flights | segment list'!D121)</f>
        <v>Null</v>
      </c>
      <c r="J156" s="4" t="str">
        <f>IF('3(a) Flights | segment list'!E121="","Null",'3(a) Flights | segment list'!E121)</f>
        <v>Null</v>
      </c>
      <c r="K156" s="4" t="str">
        <f>IF('3(a) Flights | segment list'!F121="","Null",'3(a) Flights | segment list'!F121)</f>
        <v>Null</v>
      </c>
      <c r="L156" s="5" t="str">
        <f>IF('3(a) Flights | segment list'!G121="","Null",'3(a) Flights | segment list'!G121)</f>
        <v>Null</v>
      </c>
      <c r="M156" s="16">
        <f>IF('3(a) Flights | segment list'!H121="Null","Null",'3(a) Flights | segment list'!H121)</f>
        <v>0</v>
      </c>
    </row>
    <row r="157" spans="1:13" x14ac:dyDescent="0.25">
      <c r="A157" s="4" t="str">
        <f t="shared" si="6"/>
        <v>No PB ID provided</v>
      </c>
      <c r="B157" s="4" t="str">
        <f t="shared" si="7"/>
        <v>No declaration</v>
      </c>
      <c r="C157" s="4" t="s">
        <v>18302</v>
      </c>
      <c r="D157" s="86" t="str">
        <f>IF('3(a) Flights | segment list'!A122="","Null",'3(a) Flights | segment list'!A122)</f>
        <v>Null</v>
      </c>
      <c r="E157" s="87" t="str">
        <f t="shared" si="5"/>
        <v>Null</v>
      </c>
      <c r="F157" s="4" t="str">
        <f>IF('3(a) Flights | segment list'!I122="","Null",'3(a) Flights | segment list'!I122)</f>
        <v>Null</v>
      </c>
      <c r="G157" s="4" t="str">
        <f>IF('3(a) Flights | segment list'!C122="","Null",'3(a) Flights | segment list'!C122)</f>
        <v>Null</v>
      </c>
      <c r="H157" s="4" t="str">
        <f>IF('3(a) Flights | segment list'!J122="","Null",'3(a) Flights | segment list'!J122)</f>
        <v>Null</v>
      </c>
      <c r="I157" s="4" t="str">
        <f>IF('3(a) Flights | segment list'!D122="","Null",'3(a) Flights | segment list'!D122)</f>
        <v>Null</v>
      </c>
      <c r="J157" s="4" t="str">
        <f>IF('3(a) Flights | segment list'!E122="","Null",'3(a) Flights | segment list'!E122)</f>
        <v>Null</v>
      </c>
      <c r="K157" s="4" t="str">
        <f>IF('3(a) Flights | segment list'!F122="","Null",'3(a) Flights | segment list'!F122)</f>
        <v>Null</v>
      </c>
      <c r="L157" s="5" t="str">
        <f>IF('3(a) Flights | segment list'!G122="","Null",'3(a) Flights | segment list'!G122)</f>
        <v>Null</v>
      </c>
      <c r="M157" s="16">
        <f>IF('3(a) Flights | segment list'!H122="Null","Null",'3(a) Flights | segment list'!H122)</f>
        <v>0</v>
      </c>
    </row>
    <row r="158" spans="1:13" x14ac:dyDescent="0.25">
      <c r="A158" s="4" t="str">
        <f t="shared" si="6"/>
        <v>No PB ID provided</v>
      </c>
      <c r="B158" s="4" t="str">
        <f t="shared" si="7"/>
        <v>No declaration</v>
      </c>
      <c r="C158" s="4" t="s">
        <v>18302</v>
      </c>
      <c r="D158" s="86" t="str">
        <f>IF('3(a) Flights | segment list'!A123="","Null",'3(a) Flights | segment list'!A123)</f>
        <v>Null</v>
      </c>
      <c r="E158" s="87" t="str">
        <f t="shared" si="5"/>
        <v>Null</v>
      </c>
      <c r="F158" s="4" t="str">
        <f>IF('3(a) Flights | segment list'!I123="","Null",'3(a) Flights | segment list'!I123)</f>
        <v>Null</v>
      </c>
      <c r="G158" s="4" t="str">
        <f>IF('3(a) Flights | segment list'!C123="","Null",'3(a) Flights | segment list'!C123)</f>
        <v>Null</v>
      </c>
      <c r="H158" s="4" t="str">
        <f>IF('3(a) Flights | segment list'!J123="","Null",'3(a) Flights | segment list'!J123)</f>
        <v>Null</v>
      </c>
      <c r="I158" s="4" t="str">
        <f>IF('3(a) Flights | segment list'!D123="","Null",'3(a) Flights | segment list'!D123)</f>
        <v>Null</v>
      </c>
      <c r="J158" s="4" t="str">
        <f>IF('3(a) Flights | segment list'!E123="","Null",'3(a) Flights | segment list'!E123)</f>
        <v>Null</v>
      </c>
      <c r="K158" s="4" t="str">
        <f>IF('3(a) Flights | segment list'!F123="","Null",'3(a) Flights | segment list'!F123)</f>
        <v>Null</v>
      </c>
      <c r="L158" s="5" t="str">
        <f>IF('3(a) Flights | segment list'!G123="","Null",'3(a) Flights | segment list'!G123)</f>
        <v>Null</v>
      </c>
      <c r="M158" s="16">
        <f>IF('3(a) Flights | segment list'!H123="Null","Null",'3(a) Flights | segment list'!H123)</f>
        <v>0</v>
      </c>
    </row>
    <row r="159" spans="1:13" x14ac:dyDescent="0.25">
      <c r="A159" s="4" t="str">
        <f t="shared" si="6"/>
        <v>No PB ID provided</v>
      </c>
      <c r="B159" s="4" t="str">
        <f t="shared" si="7"/>
        <v>No declaration</v>
      </c>
      <c r="C159" s="4" t="s">
        <v>18302</v>
      </c>
      <c r="D159" s="86" t="str">
        <f>IF('3(a) Flights | segment list'!A124="","Null",'3(a) Flights | segment list'!A124)</f>
        <v>Null</v>
      </c>
      <c r="E159" s="87" t="str">
        <f t="shared" si="5"/>
        <v>Null</v>
      </c>
      <c r="F159" s="4" t="str">
        <f>IF('3(a) Flights | segment list'!I124="","Null",'3(a) Flights | segment list'!I124)</f>
        <v>Null</v>
      </c>
      <c r="G159" s="4" t="str">
        <f>IF('3(a) Flights | segment list'!C124="","Null",'3(a) Flights | segment list'!C124)</f>
        <v>Null</v>
      </c>
      <c r="H159" s="4" t="str">
        <f>IF('3(a) Flights | segment list'!J124="","Null",'3(a) Flights | segment list'!J124)</f>
        <v>Null</v>
      </c>
      <c r="I159" s="4" t="str">
        <f>IF('3(a) Flights | segment list'!D124="","Null",'3(a) Flights | segment list'!D124)</f>
        <v>Null</v>
      </c>
      <c r="J159" s="4" t="str">
        <f>IF('3(a) Flights | segment list'!E124="","Null",'3(a) Flights | segment list'!E124)</f>
        <v>Null</v>
      </c>
      <c r="K159" s="4" t="str">
        <f>IF('3(a) Flights | segment list'!F124="","Null",'3(a) Flights | segment list'!F124)</f>
        <v>Null</v>
      </c>
      <c r="L159" s="5" t="str">
        <f>IF('3(a) Flights | segment list'!G124="","Null",'3(a) Flights | segment list'!G124)</f>
        <v>Null</v>
      </c>
      <c r="M159" s="16">
        <f>IF('3(a) Flights | segment list'!H124="Null","Null",'3(a) Flights | segment list'!H124)</f>
        <v>0</v>
      </c>
    </row>
    <row r="160" spans="1:13" x14ac:dyDescent="0.25">
      <c r="A160" s="4" t="str">
        <f t="shared" si="6"/>
        <v>No PB ID provided</v>
      </c>
      <c r="B160" s="4" t="str">
        <f t="shared" si="7"/>
        <v>No declaration</v>
      </c>
      <c r="C160" s="4" t="s">
        <v>18302</v>
      </c>
      <c r="D160" s="86" t="str">
        <f>IF('3(a) Flights | segment list'!A125="","Null",'3(a) Flights | segment list'!A125)</f>
        <v>Null</v>
      </c>
      <c r="E160" s="87" t="str">
        <f t="shared" si="5"/>
        <v>Null</v>
      </c>
      <c r="F160" s="4" t="str">
        <f>IF('3(a) Flights | segment list'!I125="","Null",'3(a) Flights | segment list'!I125)</f>
        <v>Null</v>
      </c>
      <c r="G160" s="4" t="str">
        <f>IF('3(a) Flights | segment list'!C125="","Null",'3(a) Flights | segment list'!C125)</f>
        <v>Null</v>
      </c>
      <c r="H160" s="4" t="str">
        <f>IF('3(a) Flights | segment list'!J125="","Null",'3(a) Flights | segment list'!J125)</f>
        <v>Null</v>
      </c>
      <c r="I160" s="4" t="str">
        <f>IF('3(a) Flights | segment list'!D125="","Null",'3(a) Flights | segment list'!D125)</f>
        <v>Null</v>
      </c>
      <c r="J160" s="4" t="str">
        <f>IF('3(a) Flights | segment list'!E125="","Null",'3(a) Flights | segment list'!E125)</f>
        <v>Null</v>
      </c>
      <c r="K160" s="4" t="str">
        <f>IF('3(a) Flights | segment list'!F125="","Null",'3(a) Flights | segment list'!F125)</f>
        <v>Null</v>
      </c>
      <c r="L160" s="5" t="str">
        <f>IF('3(a) Flights | segment list'!G125="","Null",'3(a) Flights | segment list'!G125)</f>
        <v>Null</v>
      </c>
      <c r="M160" s="16">
        <f>IF('3(a) Flights | segment list'!H125="Null","Null",'3(a) Flights | segment list'!H125)</f>
        <v>0</v>
      </c>
    </row>
    <row r="161" spans="1:13" x14ac:dyDescent="0.25">
      <c r="A161" s="4" t="str">
        <f t="shared" si="6"/>
        <v>No PB ID provided</v>
      </c>
      <c r="B161" s="4" t="str">
        <f t="shared" si="7"/>
        <v>No declaration</v>
      </c>
      <c r="C161" s="4" t="s">
        <v>18302</v>
      </c>
      <c r="D161" s="86" t="str">
        <f>IF('3(a) Flights | segment list'!A126="","Null",'3(a) Flights | segment list'!A126)</f>
        <v>Null</v>
      </c>
      <c r="E161" s="87" t="str">
        <f t="shared" si="5"/>
        <v>Null</v>
      </c>
      <c r="F161" s="4" t="str">
        <f>IF('3(a) Flights | segment list'!I126="","Null",'3(a) Flights | segment list'!I126)</f>
        <v>Null</v>
      </c>
      <c r="G161" s="4" t="str">
        <f>IF('3(a) Flights | segment list'!C126="","Null",'3(a) Flights | segment list'!C126)</f>
        <v>Null</v>
      </c>
      <c r="H161" s="4" t="str">
        <f>IF('3(a) Flights | segment list'!J126="","Null",'3(a) Flights | segment list'!J126)</f>
        <v>Null</v>
      </c>
      <c r="I161" s="4" t="str">
        <f>IF('3(a) Flights | segment list'!D126="","Null",'3(a) Flights | segment list'!D126)</f>
        <v>Null</v>
      </c>
      <c r="J161" s="4" t="str">
        <f>IF('3(a) Flights | segment list'!E126="","Null",'3(a) Flights | segment list'!E126)</f>
        <v>Null</v>
      </c>
      <c r="K161" s="4" t="str">
        <f>IF('3(a) Flights | segment list'!F126="","Null",'3(a) Flights | segment list'!F126)</f>
        <v>Null</v>
      </c>
      <c r="L161" s="5" t="str">
        <f>IF('3(a) Flights | segment list'!G126="","Null",'3(a) Flights | segment list'!G126)</f>
        <v>Null</v>
      </c>
      <c r="M161" s="16">
        <f>IF('3(a) Flights | segment list'!H126="Null","Null",'3(a) Flights | segment list'!H126)</f>
        <v>0</v>
      </c>
    </row>
    <row r="162" spans="1:13" x14ac:dyDescent="0.25">
      <c r="A162" s="4" t="str">
        <f t="shared" si="6"/>
        <v>No PB ID provided</v>
      </c>
      <c r="B162" s="4" t="str">
        <f t="shared" si="7"/>
        <v>No declaration</v>
      </c>
      <c r="C162" s="4" t="s">
        <v>18302</v>
      </c>
      <c r="D162" s="86" t="str">
        <f>IF('3(a) Flights | segment list'!A127="","Null",'3(a) Flights | segment list'!A127)</f>
        <v>Null</v>
      </c>
      <c r="E162" s="87" t="str">
        <f t="shared" si="5"/>
        <v>Null</v>
      </c>
      <c r="F162" s="4" t="str">
        <f>IF('3(a) Flights | segment list'!I127="","Null",'3(a) Flights | segment list'!I127)</f>
        <v>Null</v>
      </c>
      <c r="G162" s="4" t="str">
        <f>IF('3(a) Flights | segment list'!C127="","Null",'3(a) Flights | segment list'!C127)</f>
        <v>Null</v>
      </c>
      <c r="H162" s="4" t="str">
        <f>IF('3(a) Flights | segment list'!J127="","Null",'3(a) Flights | segment list'!J127)</f>
        <v>Null</v>
      </c>
      <c r="I162" s="4" t="str">
        <f>IF('3(a) Flights | segment list'!D127="","Null",'3(a) Flights | segment list'!D127)</f>
        <v>Null</v>
      </c>
      <c r="J162" s="4" t="str">
        <f>IF('3(a) Flights | segment list'!E127="","Null",'3(a) Flights | segment list'!E127)</f>
        <v>Null</v>
      </c>
      <c r="K162" s="4" t="str">
        <f>IF('3(a) Flights | segment list'!F127="","Null",'3(a) Flights | segment list'!F127)</f>
        <v>Null</v>
      </c>
      <c r="L162" s="5" t="str">
        <f>IF('3(a) Flights | segment list'!G127="","Null",'3(a) Flights | segment list'!G127)</f>
        <v>Null</v>
      </c>
      <c r="M162" s="16">
        <f>IF('3(a) Flights | segment list'!H127="Null","Null",'3(a) Flights | segment list'!H127)</f>
        <v>0</v>
      </c>
    </row>
    <row r="163" spans="1:13" x14ac:dyDescent="0.25">
      <c r="A163" s="4" t="str">
        <f t="shared" si="6"/>
        <v>No PB ID provided</v>
      </c>
      <c r="B163" s="4" t="str">
        <f t="shared" si="7"/>
        <v>No declaration</v>
      </c>
      <c r="C163" s="4" t="s">
        <v>18302</v>
      </c>
      <c r="D163" s="86" t="str">
        <f>IF('3(a) Flights | segment list'!A128="","Null",'3(a) Flights | segment list'!A128)</f>
        <v>Null</v>
      </c>
      <c r="E163" s="87" t="str">
        <f t="shared" si="5"/>
        <v>Null</v>
      </c>
      <c r="F163" s="4" t="str">
        <f>IF('3(a) Flights | segment list'!I128="","Null",'3(a) Flights | segment list'!I128)</f>
        <v>Null</v>
      </c>
      <c r="G163" s="4" t="str">
        <f>IF('3(a) Flights | segment list'!C128="","Null",'3(a) Flights | segment list'!C128)</f>
        <v>Null</v>
      </c>
      <c r="H163" s="4" t="str">
        <f>IF('3(a) Flights | segment list'!J128="","Null",'3(a) Flights | segment list'!J128)</f>
        <v>Null</v>
      </c>
      <c r="I163" s="4" t="str">
        <f>IF('3(a) Flights | segment list'!D128="","Null",'3(a) Flights | segment list'!D128)</f>
        <v>Null</v>
      </c>
      <c r="J163" s="4" t="str">
        <f>IF('3(a) Flights | segment list'!E128="","Null",'3(a) Flights | segment list'!E128)</f>
        <v>Null</v>
      </c>
      <c r="K163" s="4" t="str">
        <f>IF('3(a) Flights | segment list'!F128="","Null",'3(a) Flights | segment list'!F128)</f>
        <v>Null</v>
      </c>
      <c r="L163" s="5" t="str">
        <f>IF('3(a) Flights | segment list'!G128="","Null",'3(a) Flights | segment list'!G128)</f>
        <v>Null</v>
      </c>
      <c r="M163" s="16">
        <f>IF('3(a) Flights | segment list'!H128="Null","Null",'3(a) Flights | segment list'!H128)</f>
        <v>0</v>
      </c>
    </row>
    <row r="164" spans="1:13" x14ac:dyDescent="0.25">
      <c r="A164" s="4" t="str">
        <f t="shared" si="6"/>
        <v>No PB ID provided</v>
      </c>
      <c r="B164" s="4" t="str">
        <f t="shared" si="7"/>
        <v>No declaration</v>
      </c>
      <c r="C164" s="4" t="s">
        <v>18302</v>
      </c>
      <c r="D164" s="86" t="str">
        <f>IF('3(a) Flights | segment list'!A129="","Null",'3(a) Flights | segment list'!A129)</f>
        <v>Null</v>
      </c>
      <c r="E164" s="87" t="str">
        <f t="shared" si="5"/>
        <v>Null</v>
      </c>
      <c r="F164" s="4" t="str">
        <f>IF('3(a) Flights | segment list'!I129="","Null",'3(a) Flights | segment list'!I129)</f>
        <v>Null</v>
      </c>
      <c r="G164" s="4" t="str">
        <f>IF('3(a) Flights | segment list'!C129="","Null",'3(a) Flights | segment list'!C129)</f>
        <v>Null</v>
      </c>
      <c r="H164" s="4" t="str">
        <f>IF('3(a) Flights | segment list'!J129="","Null",'3(a) Flights | segment list'!J129)</f>
        <v>Null</v>
      </c>
      <c r="I164" s="4" t="str">
        <f>IF('3(a) Flights | segment list'!D129="","Null",'3(a) Flights | segment list'!D129)</f>
        <v>Null</v>
      </c>
      <c r="J164" s="4" t="str">
        <f>IF('3(a) Flights | segment list'!E129="","Null",'3(a) Flights | segment list'!E129)</f>
        <v>Null</v>
      </c>
      <c r="K164" s="4" t="str">
        <f>IF('3(a) Flights | segment list'!F129="","Null",'3(a) Flights | segment list'!F129)</f>
        <v>Null</v>
      </c>
      <c r="L164" s="5" t="str">
        <f>IF('3(a) Flights | segment list'!G129="","Null",'3(a) Flights | segment list'!G129)</f>
        <v>Null</v>
      </c>
      <c r="M164" s="16">
        <f>IF('3(a) Flights | segment list'!H129="Null","Null",'3(a) Flights | segment list'!H129)</f>
        <v>0</v>
      </c>
    </row>
    <row r="165" spans="1:13" x14ac:dyDescent="0.25">
      <c r="A165" s="4" t="str">
        <f t="shared" si="6"/>
        <v>No PB ID provided</v>
      </c>
      <c r="B165" s="4" t="str">
        <f t="shared" si="7"/>
        <v>No declaration</v>
      </c>
      <c r="C165" s="4" t="s">
        <v>18302</v>
      </c>
      <c r="D165" s="86" t="str">
        <f>IF('3(a) Flights | segment list'!A130="","Null",'3(a) Flights | segment list'!A130)</f>
        <v>Null</v>
      </c>
      <c r="E165" s="87" t="str">
        <f t="shared" si="5"/>
        <v>Null</v>
      </c>
      <c r="F165" s="4" t="str">
        <f>IF('3(a) Flights | segment list'!I130="","Null",'3(a) Flights | segment list'!I130)</f>
        <v>Null</v>
      </c>
      <c r="G165" s="4" t="str">
        <f>IF('3(a) Flights | segment list'!C130="","Null",'3(a) Flights | segment list'!C130)</f>
        <v>Null</v>
      </c>
      <c r="H165" s="4" t="str">
        <f>IF('3(a) Flights | segment list'!J130="","Null",'3(a) Flights | segment list'!J130)</f>
        <v>Null</v>
      </c>
      <c r="I165" s="4" t="str">
        <f>IF('3(a) Flights | segment list'!D130="","Null",'3(a) Flights | segment list'!D130)</f>
        <v>Null</v>
      </c>
      <c r="J165" s="4" t="str">
        <f>IF('3(a) Flights | segment list'!E130="","Null",'3(a) Flights | segment list'!E130)</f>
        <v>Null</v>
      </c>
      <c r="K165" s="4" t="str">
        <f>IF('3(a) Flights | segment list'!F130="","Null",'3(a) Flights | segment list'!F130)</f>
        <v>Null</v>
      </c>
      <c r="L165" s="5" t="str">
        <f>IF('3(a) Flights | segment list'!G130="","Null",'3(a) Flights | segment list'!G130)</f>
        <v>Null</v>
      </c>
      <c r="M165" s="16">
        <f>IF('3(a) Flights | segment list'!H130="Null","Null",'3(a) Flights | segment list'!H130)</f>
        <v>0</v>
      </c>
    </row>
    <row r="166" spans="1:13" x14ac:dyDescent="0.25">
      <c r="A166" s="4" t="str">
        <f t="shared" si="6"/>
        <v>No PB ID provided</v>
      </c>
      <c r="B166" s="4" t="str">
        <f t="shared" si="7"/>
        <v>No declaration</v>
      </c>
      <c r="C166" s="4" t="s">
        <v>18302</v>
      </c>
      <c r="D166" s="86" t="str">
        <f>IF('3(a) Flights | segment list'!A131="","Null",'3(a) Flights | segment list'!A131)</f>
        <v>Null</v>
      </c>
      <c r="E166" s="87" t="str">
        <f t="shared" si="5"/>
        <v>Null</v>
      </c>
      <c r="F166" s="4" t="str">
        <f>IF('3(a) Flights | segment list'!I131="","Null",'3(a) Flights | segment list'!I131)</f>
        <v>Null</v>
      </c>
      <c r="G166" s="4" t="str">
        <f>IF('3(a) Flights | segment list'!C131="","Null",'3(a) Flights | segment list'!C131)</f>
        <v>Null</v>
      </c>
      <c r="H166" s="4" t="str">
        <f>IF('3(a) Flights | segment list'!J131="","Null",'3(a) Flights | segment list'!J131)</f>
        <v>Null</v>
      </c>
      <c r="I166" s="4" t="str">
        <f>IF('3(a) Flights | segment list'!D131="","Null",'3(a) Flights | segment list'!D131)</f>
        <v>Null</v>
      </c>
      <c r="J166" s="4" t="str">
        <f>IF('3(a) Flights | segment list'!E131="","Null",'3(a) Flights | segment list'!E131)</f>
        <v>Null</v>
      </c>
      <c r="K166" s="4" t="str">
        <f>IF('3(a) Flights | segment list'!F131="","Null",'3(a) Flights | segment list'!F131)</f>
        <v>Null</v>
      </c>
      <c r="L166" s="5" t="str">
        <f>IF('3(a) Flights | segment list'!G131="","Null",'3(a) Flights | segment list'!G131)</f>
        <v>Null</v>
      </c>
      <c r="M166" s="16">
        <f>IF('3(a) Flights | segment list'!H131="Null","Null",'3(a) Flights | segment list'!H131)</f>
        <v>0</v>
      </c>
    </row>
    <row r="167" spans="1:13" x14ac:dyDescent="0.25">
      <c r="A167" s="4" t="str">
        <f t="shared" si="6"/>
        <v>No PB ID provided</v>
      </c>
      <c r="B167" s="4" t="str">
        <f t="shared" si="7"/>
        <v>No declaration</v>
      </c>
      <c r="C167" s="4" t="s">
        <v>18302</v>
      </c>
      <c r="D167" s="86" t="str">
        <f>IF('3(a) Flights | segment list'!A132="","Null",'3(a) Flights | segment list'!A132)</f>
        <v>Null</v>
      </c>
      <c r="E167" s="87" t="str">
        <f t="shared" si="5"/>
        <v>Null</v>
      </c>
      <c r="F167" s="4" t="str">
        <f>IF('3(a) Flights | segment list'!I132="","Null",'3(a) Flights | segment list'!I132)</f>
        <v>Null</v>
      </c>
      <c r="G167" s="4" t="str">
        <f>IF('3(a) Flights | segment list'!C132="","Null",'3(a) Flights | segment list'!C132)</f>
        <v>Null</v>
      </c>
      <c r="H167" s="4" t="str">
        <f>IF('3(a) Flights | segment list'!J132="","Null",'3(a) Flights | segment list'!J132)</f>
        <v>Null</v>
      </c>
      <c r="I167" s="4" t="str">
        <f>IF('3(a) Flights | segment list'!D132="","Null",'3(a) Flights | segment list'!D132)</f>
        <v>Null</v>
      </c>
      <c r="J167" s="4" t="str">
        <f>IF('3(a) Flights | segment list'!E132="","Null",'3(a) Flights | segment list'!E132)</f>
        <v>Null</v>
      </c>
      <c r="K167" s="4" t="str">
        <f>IF('3(a) Flights | segment list'!F132="","Null",'3(a) Flights | segment list'!F132)</f>
        <v>Null</v>
      </c>
      <c r="L167" s="5" t="str">
        <f>IF('3(a) Flights | segment list'!G132="","Null",'3(a) Flights | segment list'!G132)</f>
        <v>Null</v>
      </c>
      <c r="M167" s="16">
        <f>IF('3(a) Flights | segment list'!H132="Null","Null",'3(a) Flights | segment list'!H132)</f>
        <v>0</v>
      </c>
    </row>
    <row r="168" spans="1:13" x14ac:dyDescent="0.25">
      <c r="A168" s="4" t="str">
        <f t="shared" si="6"/>
        <v>No PB ID provided</v>
      </c>
      <c r="B168" s="4" t="str">
        <f t="shared" si="7"/>
        <v>No declaration</v>
      </c>
      <c r="C168" s="4" t="s">
        <v>18302</v>
      </c>
      <c r="D168" s="86" t="str">
        <f>IF('3(a) Flights | segment list'!A133="","Null",'3(a) Flights | segment list'!A133)</f>
        <v>Null</v>
      </c>
      <c r="E168" s="87" t="str">
        <f t="shared" si="5"/>
        <v>Null</v>
      </c>
      <c r="F168" s="4" t="str">
        <f>IF('3(a) Flights | segment list'!I133="","Null",'3(a) Flights | segment list'!I133)</f>
        <v>Null</v>
      </c>
      <c r="G168" s="4" t="str">
        <f>IF('3(a) Flights | segment list'!C133="","Null",'3(a) Flights | segment list'!C133)</f>
        <v>Null</v>
      </c>
      <c r="H168" s="4" t="str">
        <f>IF('3(a) Flights | segment list'!J133="","Null",'3(a) Flights | segment list'!J133)</f>
        <v>Null</v>
      </c>
      <c r="I168" s="4" t="str">
        <f>IF('3(a) Flights | segment list'!D133="","Null",'3(a) Flights | segment list'!D133)</f>
        <v>Null</v>
      </c>
      <c r="J168" s="4" t="str">
        <f>IF('3(a) Flights | segment list'!E133="","Null",'3(a) Flights | segment list'!E133)</f>
        <v>Null</v>
      </c>
      <c r="K168" s="4" t="str">
        <f>IF('3(a) Flights | segment list'!F133="","Null",'3(a) Flights | segment list'!F133)</f>
        <v>Null</v>
      </c>
      <c r="L168" s="5" t="str">
        <f>IF('3(a) Flights | segment list'!G133="","Null",'3(a) Flights | segment list'!G133)</f>
        <v>Null</v>
      </c>
      <c r="M168" s="16">
        <f>IF('3(a) Flights | segment list'!H133="Null","Null",'3(a) Flights | segment list'!H133)</f>
        <v>0</v>
      </c>
    </row>
    <row r="169" spans="1:13" x14ac:dyDescent="0.25">
      <c r="A169" s="4" t="str">
        <f t="shared" si="6"/>
        <v>No PB ID provided</v>
      </c>
      <c r="B169" s="4" t="str">
        <f t="shared" si="7"/>
        <v>No declaration</v>
      </c>
      <c r="C169" s="4" t="s">
        <v>18302</v>
      </c>
      <c r="D169" s="86" t="str">
        <f>IF('3(a) Flights | segment list'!A134="","Null",'3(a) Flights | segment list'!A134)</f>
        <v>Null</v>
      </c>
      <c r="E169" s="87" t="str">
        <f t="shared" si="5"/>
        <v>Null</v>
      </c>
      <c r="F169" s="4" t="str">
        <f>IF('3(a) Flights | segment list'!I134="","Null",'3(a) Flights | segment list'!I134)</f>
        <v>Null</v>
      </c>
      <c r="G169" s="4" t="str">
        <f>IF('3(a) Flights | segment list'!C134="","Null",'3(a) Flights | segment list'!C134)</f>
        <v>Null</v>
      </c>
      <c r="H169" s="4" t="str">
        <f>IF('3(a) Flights | segment list'!J134="","Null",'3(a) Flights | segment list'!J134)</f>
        <v>Null</v>
      </c>
      <c r="I169" s="4" t="str">
        <f>IF('3(a) Flights | segment list'!D134="","Null",'3(a) Flights | segment list'!D134)</f>
        <v>Null</v>
      </c>
      <c r="J169" s="4" t="str">
        <f>IF('3(a) Flights | segment list'!E134="","Null",'3(a) Flights | segment list'!E134)</f>
        <v>Null</v>
      </c>
      <c r="K169" s="4" t="str">
        <f>IF('3(a) Flights | segment list'!F134="","Null",'3(a) Flights | segment list'!F134)</f>
        <v>Null</v>
      </c>
      <c r="L169" s="5" t="str">
        <f>IF('3(a) Flights | segment list'!G134="","Null",'3(a) Flights | segment list'!G134)</f>
        <v>Null</v>
      </c>
      <c r="M169" s="16">
        <f>IF('3(a) Flights | segment list'!H134="Null","Null",'3(a) Flights | segment list'!H134)</f>
        <v>0</v>
      </c>
    </row>
    <row r="170" spans="1:13" x14ac:dyDescent="0.25">
      <c r="A170" s="4" t="str">
        <f t="shared" si="6"/>
        <v>No PB ID provided</v>
      </c>
      <c r="B170" s="4" t="str">
        <f t="shared" si="7"/>
        <v>No declaration</v>
      </c>
      <c r="C170" s="4" t="s">
        <v>18302</v>
      </c>
      <c r="D170" s="86" t="str">
        <f>IF('3(a) Flights | segment list'!A135="","Null",'3(a) Flights | segment list'!A135)</f>
        <v>Null</v>
      </c>
      <c r="E170" s="87" t="str">
        <f t="shared" si="5"/>
        <v>Null</v>
      </c>
      <c r="F170" s="4" t="str">
        <f>IF('3(a) Flights | segment list'!I135="","Null",'3(a) Flights | segment list'!I135)</f>
        <v>Null</v>
      </c>
      <c r="G170" s="4" t="str">
        <f>IF('3(a) Flights | segment list'!C135="","Null",'3(a) Flights | segment list'!C135)</f>
        <v>Null</v>
      </c>
      <c r="H170" s="4" t="str">
        <f>IF('3(a) Flights | segment list'!J135="","Null",'3(a) Flights | segment list'!J135)</f>
        <v>Null</v>
      </c>
      <c r="I170" s="4" t="str">
        <f>IF('3(a) Flights | segment list'!D135="","Null",'3(a) Flights | segment list'!D135)</f>
        <v>Null</v>
      </c>
      <c r="J170" s="4" t="str">
        <f>IF('3(a) Flights | segment list'!E135="","Null",'3(a) Flights | segment list'!E135)</f>
        <v>Null</v>
      </c>
      <c r="K170" s="4" t="str">
        <f>IF('3(a) Flights | segment list'!F135="","Null",'3(a) Flights | segment list'!F135)</f>
        <v>Null</v>
      </c>
      <c r="L170" s="5" t="str">
        <f>IF('3(a) Flights | segment list'!G135="","Null",'3(a) Flights | segment list'!G135)</f>
        <v>Null</v>
      </c>
      <c r="M170" s="16">
        <f>IF('3(a) Flights | segment list'!H135="Null","Null",'3(a) Flights | segment list'!H135)</f>
        <v>0</v>
      </c>
    </row>
    <row r="171" spans="1:13" x14ac:dyDescent="0.25">
      <c r="A171" s="4" t="str">
        <f t="shared" si="6"/>
        <v>No PB ID provided</v>
      </c>
      <c r="B171" s="4" t="str">
        <f t="shared" si="7"/>
        <v>No declaration</v>
      </c>
      <c r="C171" s="4" t="s">
        <v>18302</v>
      </c>
      <c r="D171" s="86" t="str">
        <f>IF('3(a) Flights | segment list'!A136="","Null",'3(a) Flights | segment list'!A136)</f>
        <v>Null</v>
      </c>
      <c r="E171" s="87" t="str">
        <f t="shared" si="5"/>
        <v>Null</v>
      </c>
      <c r="F171" s="4" t="str">
        <f>IF('3(a) Flights | segment list'!I136="","Null",'3(a) Flights | segment list'!I136)</f>
        <v>Null</v>
      </c>
      <c r="G171" s="4" t="str">
        <f>IF('3(a) Flights | segment list'!C136="","Null",'3(a) Flights | segment list'!C136)</f>
        <v>Null</v>
      </c>
      <c r="H171" s="4" t="str">
        <f>IF('3(a) Flights | segment list'!J136="","Null",'3(a) Flights | segment list'!J136)</f>
        <v>Null</v>
      </c>
      <c r="I171" s="4" t="str">
        <f>IF('3(a) Flights | segment list'!D136="","Null",'3(a) Flights | segment list'!D136)</f>
        <v>Null</v>
      </c>
      <c r="J171" s="4" t="str">
        <f>IF('3(a) Flights | segment list'!E136="","Null",'3(a) Flights | segment list'!E136)</f>
        <v>Null</v>
      </c>
      <c r="K171" s="4" t="str">
        <f>IF('3(a) Flights | segment list'!F136="","Null",'3(a) Flights | segment list'!F136)</f>
        <v>Null</v>
      </c>
      <c r="L171" s="5" t="str">
        <f>IF('3(a) Flights | segment list'!G136="","Null",'3(a) Flights | segment list'!G136)</f>
        <v>Null</v>
      </c>
      <c r="M171" s="16">
        <f>IF('3(a) Flights | segment list'!H136="Null","Null",'3(a) Flights | segment list'!H136)</f>
        <v>0</v>
      </c>
    </row>
    <row r="172" spans="1:13" x14ac:dyDescent="0.25">
      <c r="A172" s="4" t="str">
        <f t="shared" si="6"/>
        <v>No PB ID provided</v>
      </c>
      <c r="B172" s="4" t="str">
        <f t="shared" si="7"/>
        <v>No declaration</v>
      </c>
      <c r="C172" s="4" t="s">
        <v>18302</v>
      </c>
      <c r="D172" s="86" t="str">
        <f>IF('3(a) Flights | segment list'!A137="","Null",'3(a) Flights | segment list'!A137)</f>
        <v>Null</v>
      </c>
      <c r="E172" s="87" t="str">
        <f t="shared" si="5"/>
        <v>Null</v>
      </c>
      <c r="F172" s="4" t="str">
        <f>IF('3(a) Flights | segment list'!I137="","Null",'3(a) Flights | segment list'!I137)</f>
        <v>Null</v>
      </c>
      <c r="G172" s="4" t="str">
        <f>IF('3(a) Flights | segment list'!C137="","Null",'3(a) Flights | segment list'!C137)</f>
        <v>Null</v>
      </c>
      <c r="H172" s="4" t="str">
        <f>IF('3(a) Flights | segment list'!J137="","Null",'3(a) Flights | segment list'!J137)</f>
        <v>Null</v>
      </c>
      <c r="I172" s="4" t="str">
        <f>IF('3(a) Flights | segment list'!D137="","Null",'3(a) Flights | segment list'!D137)</f>
        <v>Null</v>
      </c>
      <c r="J172" s="4" t="str">
        <f>IF('3(a) Flights | segment list'!E137="","Null",'3(a) Flights | segment list'!E137)</f>
        <v>Null</v>
      </c>
      <c r="K172" s="4" t="str">
        <f>IF('3(a) Flights | segment list'!F137="","Null",'3(a) Flights | segment list'!F137)</f>
        <v>Null</v>
      </c>
      <c r="L172" s="5" t="str">
        <f>IF('3(a) Flights | segment list'!G137="","Null",'3(a) Flights | segment list'!G137)</f>
        <v>Null</v>
      </c>
      <c r="M172" s="16">
        <f>IF('3(a) Flights | segment list'!H137="Null","Null",'3(a) Flights | segment list'!H137)</f>
        <v>0</v>
      </c>
    </row>
    <row r="173" spans="1:13" x14ac:dyDescent="0.25">
      <c r="A173" s="4" t="str">
        <f t="shared" si="6"/>
        <v>No PB ID provided</v>
      </c>
      <c r="B173" s="4" t="str">
        <f t="shared" si="7"/>
        <v>No declaration</v>
      </c>
      <c r="C173" s="4" t="s">
        <v>18302</v>
      </c>
      <c r="D173" s="86" t="str">
        <f>IF('3(a) Flights | segment list'!A138="","Null",'3(a) Flights | segment list'!A138)</f>
        <v>Null</v>
      </c>
      <c r="E173" s="87" t="str">
        <f t="shared" si="5"/>
        <v>Null</v>
      </c>
      <c r="F173" s="4" t="str">
        <f>IF('3(a) Flights | segment list'!I138="","Null",'3(a) Flights | segment list'!I138)</f>
        <v>Null</v>
      </c>
      <c r="G173" s="4" t="str">
        <f>IF('3(a) Flights | segment list'!C138="","Null",'3(a) Flights | segment list'!C138)</f>
        <v>Null</v>
      </c>
      <c r="H173" s="4" t="str">
        <f>IF('3(a) Flights | segment list'!J138="","Null",'3(a) Flights | segment list'!J138)</f>
        <v>Null</v>
      </c>
      <c r="I173" s="4" t="str">
        <f>IF('3(a) Flights | segment list'!D138="","Null",'3(a) Flights | segment list'!D138)</f>
        <v>Null</v>
      </c>
      <c r="J173" s="4" t="str">
        <f>IF('3(a) Flights | segment list'!E138="","Null",'3(a) Flights | segment list'!E138)</f>
        <v>Null</v>
      </c>
      <c r="K173" s="4" t="str">
        <f>IF('3(a) Flights | segment list'!F138="","Null",'3(a) Flights | segment list'!F138)</f>
        <v>Null</v>
      </c>
      <c r="L173" s="5" t="str">
        <f>IF('3(a) Flights | segment list'!G138="","Null",'3(a) Flights | segment list'!G138)</f>
        <v>Null</v>
      </c>
      <c r="M173" s="16">
        <f>IF('3(a) Flights | segment list'!H138="Null","Null",'3(a) Flights | segment list'!H138)</f>
        <v>0</v>
      </c>
    </row>
    <row r="174" spans="1:13" x14ac:dyDescent="0.25">
      <c r="A174" s="4" t="str">
        <f t="shared" si="6"/>
        <v>No PB ID provided</v>
      </c>
      <c r="B174" s="4" t="str">
        <f t="shared" si="7"/>
        <v>No declaration</v>
      </c>
      <c r="C174" s="4" t="s">
        <v>18302</v>
      </c>
      <c r="D174" s="86" t="str">
        <f>IF('3(a) Flights | segment list'!A139="","Null",'3(a) Flights | segment list'!A139)</f>
        <v>Null</v>
      </c>
      <c r="E174" s="87" t="str">
        <f t="shared" si="5"/>
        <v>Null</v>
      </c>
      <c r="F174" s="4" t="str">
        <f>IF('3(a) Flights | segment list'!I139="","Null",'3(a) Flights | segment list'!I139)</f>
        <v>Null</v>
      </c>
      <c r="G174" s="4" t="str">
        <f>IF('3(a) Flights | segment list'!C139="","Null",'3(a) Flights | segment list'!C139)</f>
        <v>Null</v>
      </c>
      <c r="H174" s="4" t="str">
        <f>IF('3(a) Flights | segment list'!J139="","Null",'3(a) Flights | segment list'!J139)</f>
        <v>Null</v>
      </c>
      <c r="I174" s="4" t="str">
        <f>IF('3(a) Flights | segment list'!D139="","Null",'3(a) Flights | segment list'!D139)</f>
        <v>Null</v>
      </c>
      <c r="J174" s="4" t="str">
        <f>IF('3(a) Flights | segment list'!E139="","Null",'3(a) Flights | segment list'!E139)</f>
        <v>Null</v>
      </c>
      <c r="K174" s="4" t="str">
        <f>IF('3(a) Flights | segment list'!F139="","Null",'3(a) Flights | segment list'!F139)</f>
        <v>Null</v>
      </c>
      <c r="L174" s="5" t="str">
        <f>IF('3(a) Flights | segment list'!G139="","Null",'3(a) Flights | segment list'!G139)</f>
        <v>Null</v>
      </c>
      <c r="M174" s="16">
        <f>IF('3(a) Flights | segment list'!H139="Null","Null",'3(a) Flights | segment list'!H139)</f>
        <v>0</v>
      </c>
    </row>
    <row r="175" spans="1:13" x14ac:dyDescent="0.25">
      <c r="A175" s="4" t="str">
        <f t="shared" si="6"/>
        <v>No PB ID provided</v>
      </c>
      <c r="B175" s="4" t="str">
        <f t="shared" si="7"/>
        <v>No declaration</v>
      </c>
      <c r="C175" s="4" t="s">
        <v>18302</v>
      </c>
      <c r="D175" s="86" t="str">
        <f>IF('3(a) Flights | segment list'!A140="","Null",'3(a) Flights | segment list'!A140)</f>
        <v>Null</v>
      </c>
      <c r="E175" s="87" t="str">
        <f t="shared" si="5"/>
        <v>Null</v>
      </c>
      <c r="F175" s="4" t="str">
        <f>IF('3(a) Flights | segment list'!I140="","Null",'3(a) Flights | segment list'!I140)</f>
        <v>Null</v>
      </c>
      <c r="G175" s="4" t="str">
        <f>IF('3(a) Flights | segment list'!C140="","Null",'3(a) Flights | segment list'!C140)</f>
        <v>Null</v>
      </c>
      <c r="H175" s="4" t="str">
        <f>IF('3(a) Flights | segment list'!J140="","Null",'3(a) Flights | segment list'!J140)</f>
        <v>Null</v>
      </c>
      <c r="I175" s="4" t="str">
        <f>IF('3(a) Flights | segment list'!D140="","Null",'3(a) Flights | segment list'!D140)</f>
        <v>Null</v>
      </c>
      <c r="J175" s="4" t="str">
        <f>IF('3(a) Flights | segment list'!E140="","Null",'3(a) Flights | segment list'!E140)</f>
        <v>Null</v>
      </c>
      <c r="K175" s="4" t="str">
        <f>IF('3(a) Flights | segment list'!F140="","Null",'3(a) Flights | segment list'!F140)</f>
        <v>Null</v>
      </c>
      <c r="L175" s="5" t="str">
        <f>IF('3(a) Flights | segment list'!G140="","Null",'3(a) Flights | segment list'!G140)</f>
        <v>Null</v>
      </c>
      <c r="M175" s="16">
        <f>IF('3(a) Flights | segment list'!H140="Null","Null",'3(a) Flights | segment list'!H140)</f>
        <v>0</v>
      </c>
    </row>
    <row r="176" spans="1:13" x14ac:dyDescent="0.25">
      <c r="A176" s="4" t="str">
        <f t="shared" si="6"/>
        <v>No PB ID provided</v>
      </c>
      <c r="B176" s="4" t="str">
        <f t="shared" si="7"/>
        <v>No declaration</v>
      </c>
      <c r="C176" s="4" t="s">
        <v>18302</v>
      </c>
      <c r="D176" s="86" t="str">
        <f>IF('3(a) Flights | segment list'!A141="","Null",'3(a) Flights | segment list'!A141)</f>
        <v>Null</v>
      </c>
      <c r="E176" s="87" t="str">
        <f t="shared" si="5"/>
        <v>Null</v>
      </c>
      <c r="F176" s="4" t="str">
        <f>IF('3(a) Flights | segment list'!I141="","Null",'3(a) Flights | segment list'!I141)</f>
        <v>Null</v>
      </c>
      <c r="G176" s="4" t="str">
        <f>IF('3(a) Flights | segment list'!C141="","Null",'3(a) Flights | segment list'!C141)</f>
        <v>Null</v>
      </c>
      <c r="H176" s="4" t="str">
        <f>IF('3(a) Flights | segment list'!J141="","Null",'3(a) Flights | segment list'!J141)</f>
        <v>Null</v>
      </c>
      <c r="I176" s="4" t="str">
        <f>IF('3(a) Flights | segment list'!D141="","Null",'3(a) Flights | segment list'!D141)</f>
        <v>Null</v>
      </c>
      <c r="J176" s="4" t="str">
        <f>IF('3(a) Flights | segment list'!E141="","Null",'3(a) Flights | segment list'!E141)</f>
        <v>Null</v>
      </c>
      <c r="K176" s="4" t="str">
        <f>IF('3(a) Flights | segment list'!F141="","Null",'3(a) Flights | segment list'!F141)</f>
        <v>Null</v>
      </c>
      <c r="L176" s="5" t="str">
        <f>IF('3(a) Flights | segment list'!G141="","Null",'3(a) Flights | segment list'!G141)</f>
        <v>Null</v>
      </c>
      <c r="M176" s="16">
        <f>IF('3(a) Flights | segment list'!H141="Null","Null",'3(a) Flights | segment list'!H141)</f>
        <v>0</v>
      </c>
    </row>
    <row r="177" spans="1:13" x14ac:dyDescent="0.25">
      <c r="A177" s="4" t="str">
        <f t="shared" si="6"/>
        <v>No PB ID provided</v>
      </c>
      <c r="B177" s="4" t="str">
        <f t="shared" si="7"/>
        <v>No declaration</v>
      </c>
      <c r="C177" s="4" t="s">
        <v>18302</v>
      </c>
      <c r="D177" s="86" t="str">
        <f>IF('3(a) Flights | segment list'!A142="","Null",'3(a) Flights | segment list'!A142)</f>
        <v>Null</v>
      </c>
      <c r="E177" s="87" t="str">
        <f t="shared" si="5"/>
        <v>Null</v>
      </c>
      <c r="F177" s="4" t="str">
        <f>IF('3(a) Flights | segment list'!I142="","Null",'3(a) Flights | segment list'!I142)</f>
        <v>Null</v>
      </c>
      <c r="G177" s="4" t="str">
        <f>IF('3(a) Flights | segment list'!C142="","Null",'3(a) Flights | segment list'!C142)</f>
        <v>Null</v>
      </c>
      <c r="H177" s="4" t="str">
        <f>IF('3(a) Flights | segment list'!J142="","Null",'3(a) Flights | segment list'!J142)</f>
        <v>Null</v>
      </c>
      <c r="I177" s="4" t="str">
        <f>IF('3(a) Flights | segment list'!D142="","Null",'3(a) Flights | segment list'!D142)</f>
        <v>Null</v>
      </c>
      <c r="J177" s="4" t="str">
        <f>IF('3(a) Flights | segment list'!E142="","Null",'3(a) Flights | segment list'!E142)</f>
        <v>Null</v>
      </c>
      <c r="K177" s="4" t="str">
        <f>IF('3(a) Flights | segment list'!F142="","Null",'3(a) Flights | segment list'!F142)</f>
        <v>Null</v>
      </c>
      <c r="L177" s="5" t="str">
        <f>IF('3(a) Flights | segment list'!G142="","Null",'3(a) Flights | segment list'!G142)</f>
        <v>Null</v>
      </c>
      <c r="M177" s="16">
        <f>IF('3(a) Flights | segment list'!H142="Null","Null",'3(a) Flights | segment list'!H142)</f>
        <v>0</v>
      </c>
    </row>
    <row r="178" spans="1:13" x14ac:dyDescent="0.25">
      <c r="A178" s="4" t="str">
        <f t="shared" si="6"/>
        <v>No PB ID provided</v>
      </c>
      <c r="B178" s="4" t="str">
        <f t="shared" si="7"/>
        <v>No declaration</v>
      </c>
      <c r="C178" s="4" t="s">
        <v>18302</v>
      </c>
      <c r="D178" s="86" t="str">
        <f>IF('3(a) Flights | segment list'!A143="","Null",'3(a) Flights | segment list'!A143)</f>
        <v>Null</v>
      </c>
      <c r="E178" s="87" t="str">
        <f t="shared" si="5"/>
        <v>Null</v>
      </c>
      <c r="F178" s="4" t="str">
        <f>IF('3(a) Flights | segment list'!I143="","Null",'3(a) Flights | segment list'!I143)</f>
        <v>Null</v>
      </c>
      <c r="G178" s="4" t="str">
        <f>IF('3(a) Flights | segment list'!C143="","Null",'3(a) Flights | segment list'!C143)</f>
        <v>Null</v>
      </c>
      <c r="H178" s="4" t="str">
        <f>IF('3(a) Flights | segment list'!J143="","Null",'3(a) Flights | segment list'!J143)</f>
        <v>Null</v>
      </c>
      <c r="I178" s="4" t="str">
        <f>IF('3(a) Flights | segment list'!D143="","Null",'3(a) Flights | segment list'!D143)</f>
        <v>Null</v>
      </c>
      <c r="J178" s="4" t="str">
        <f>IF('3(a) Flights | segment list'!E143="","Null",'3(a) Flights | segment list'!E143)</f>
        <v>Null</v>
      </c>
      <c r="K178" s="4" t="str">
        <f>IF('3(a) Flights | segment list'!F143="","Null",'3(a) Flights | segment list'!F143)</f>
        <v>Null</v>
      </c>
      <c r="L178" s="5" t="str">
        <f>IF('3(a) Flights | segment list'!G143="","Null",'3(a) Flights | segment list'!G143)</f>
        <v>Null</v>
      </c>
      <c r="M178" s="16">
        <f>IF('3(a) Flights | segment list'!H143="Null","Null",'3(a) Flights | segment list'!H143)</f>
        <v>0</v>
      </c>
    </row>
    <row r="179" spans="1:13" x14ac:dyDescent="0.25">
      <c r="A179" s="4" t="str">
        <f t="shared" si="6"/>
        <v>No PB ID provided</v>
      </c>
      <c r="B179" s="4" t="str">
        <f t="shared" si="7"/>
        <v>No declaration</v>
      </c>
      <c r="C179" s="4" t="s">
        <v>18302</v>
      </c>
      <c r="D179" s="86" t="str">
        <f>IF('3(a) Flights | segment list'!A144="","Null",'3(a) Flights | segment list'!A144)</f>
        <v>Null</v>
      </c>
      <c r="E179" s="87" t="str">
        <f t="shared" si="5"/>
        <v>Null</v>
      </c>
      <c r="F179" s="4" t="str">
        <f>IF('3(a) Flights | segment list'!I144="","Null",'3(a) Flights | segment list'!I144)</f>
        <v>Null</v>
      </c>
      <c r="G179" s="4" t="str">
        <f>IF('3(a) Flights | segment list'!C144="","Null",'3(a) Flights | segment list'!C144)</f>
        <v>Null</v>
      </c>
      <c r="H179" s="4" t="str">
        <f>IF('3(a) Flights | segment list'!J144="","Null",'3(a) Flights | segment list'!J144)</f>
        <v>Null</v>
      </c>
      <c r="I179" s="4" t="str">
        <f>IF('3(a) Flights | segment list'!D144="","Null",'3(a) Flights | segment list'!D144)</f>
        <v>Null</v>
      </c>
      <c r="J179" s="4" t="str">
        <f>IF('3(a) Flights | segment list'!E144="","Null",'3(a) Flights | segment list'!E144)</f>
        <v>Null</v>
      </c>
      <c r="K179" s="4" t="str">
        <f>IF('3(a) Flights | segment list'!F144="","Null",'3(a) Flights | segment list'!F144)</f>
        <v>Null</v>
      </c>
      <c r="L179" s="5" t="str">
        <f>IF('3(a) Flights | segment list'!G144="","Null",'3(a) Flights | segment list'!G144)</f>
        <v>Null</v>
      </c>
      <c r="M179" s="16">
        <f>IF('3(a) Flights | segment list'!H144="Null","Null",'3(a) Flights | segment list'!H144)</f>
        <v>0</v>
      </c>
    </row>
    <row r="180" spans="1:13" x14ac:dyDescent="0.25">
      <c r="A180" s="4" t="str">
        <f t="shared" si="6"/>
        <v>No PB ID provided</v>
      </c>
      <c r="B180" s="4" t="str">
        <f t="shared" si="7"/>
        <v>No declaration</v>
      </c>
      <c r="C180" s="4" t="s">
        <v>18302</v>
      </c>
      <c r="D180" s="86" t="str">
        <f>IF('3(a) Flights | segment list'!A145="","Null",'3(a) Flights | segment list'!A145)</f>
        <v>Null</v>
      </c>
      <c r="E180" s="87" t="str">
        <f t="shared" si="5"/>
        <v>Null</v>
      </c>
      <c r="F180" s="4" t="str">
        <f>IF('3(a) Flights | segment list'!I145="","Null",'3(a) Flights | segment list'!I145)</f>
        <v>Null</v>
      </c>
      <c r="G180" s="4" t="str">
        <f>IF('3(a) Flights | segment list'!C145="","Null",'3(a) Flights | segment list'!C145)</f>
        <v>Null</v>
      </c>
      <c r="H180" s="4" t="str">
        <f>IF('3(a) Flights | segment list'!J145="","Null",'3(a) Flights | segment list'!J145)</f>
        <v>Null</v>
      </c>
      <c r="I180" s="4" t="str">
        <f>IF('3(a) Flights | segment list'!D145="","Null",'3(a) Flights | segment list'!D145)</f>
        <v>Null</v>
      </c>
      <c r="J180" s="4" t="str">
        <f>IF('3(a) Flights | segment list'!E145="","Null",'3(a) Flights | segment list'!E145)</f>
        <v>Null</v>
      </c>
      <c r="K180" s="4" t="str">
        <f>IF('3(a) Flights | segment list'!F145="","Null",'3(a) Flights | segment list'!F145)</f>
        <v>Null</v>
      </c>
      <c r="L180" s="5" t="str">
        <f>IF('3(a) Flights | segment list'!G145="","Null",'3(a) Flights | segment list'!G145)</f>
        <v>Null</v>
      </c>
      <c r="M180" s="16">
        <f>IF('3(a) Flights | segment list'!H145="Null","Null",'3(a) Flights | segment list'!H145)</f>
        <v>0</v>
      </c>
    </row>
    <row r="181" spans="1:13" x14ac:dyDescent="0.25">
      <c r="A181" s="4" t="str">
        <f t="shared" si="6"/>
        <v>No PB ID provided</v>
      </c>
      <c r="B181" s="4" t="str">
        <f t="shared" si="7"/>
        <v>No declaration</v>
      </c>
      <c r="C181" s="4" t="s">
        <v>18302</v>
      </c>
      <c r="D181" s="86" t="str">
        <f>IF('3(a) Flights | segment list'!A146="","Null",'3(a) Flights | segment list'!A146)</f>
        <v>Null</v>
      </c>
      <c r="E181" s="87" t="str">
        <f t="shared" si="5"/>
        <v>Null</v>
      </c>
      <c r="F181" s="4" t="str">
        <f>IF('3(a) Flights | segment list'!I146="","Null",'3(a) Flights | segment list'!I146)</f>
        <v>Null</v>
      </c>
      <c r="G181" s="4" t="str">
        <f>IF('3(a) Flights | segment list'!C146="","Null",'3(a) Flights | segment list'!C146)</f>
        <v>Null</v>
      </c>
      <c r="H181" s="4" t="str">
        <f>IF('3(a) Flights | segment list'!J146="","Null",'3(a) Flights | segment list'!J146)</f>
        <v>Null</v>
      </c>
      <c r="I181" s="4" t="str">
        <f>IF('3(a) Flights | segment list'!D146="","Null",'3(a) Flights | segment list'!D146)</f>
        <v>Null</v>
      </c>
      <c r="J181" s="4" t="str">
        <f>IF('3(a) Flights | segment list'!E146="","Null",'3(a) Flights | segment list'!E146)</f>
        <v>Null</v>
      </c>
      <c r="K181" s="4" t="str">
        <f>IF('3(a) Flights | segment list'!F146="","Null",'3(a) Flights | segment list'!F146)</f>
        <v>Null</v>
      </c>
      <c r="L181" s="5" t="str">
        <f>IF('3(a) Flights | segment list'!G146="","Null",'3(a) Flights | segment list'!G146)</f>
        <v>Null</v>
      </c>
      <c r="M181" s="16">
        <f>IF('3(a) Flights | segment list'!H146="Null","Null",'3(a) Flights | segment list'!H146)</f>
        <v>0</v>
      </c>
    </row>
    <row r="182" spans="1:13" x14ac:dyDescent="0.25">
      <c r="A182" s="4" t="str">
        <f t="shared" si="6"/>
        <v>No PB ID provided</v>
      </c>
      <c r="B182" s="4" t="str">
        <f t="shared" si="7"/>
        <v>No declaration</v>
      </c>
      <c r="C182" s="4" t="s">
        <v>18302</v>
      </c>
      <c r="D182" s="86" t="str">
        <f>IF('3(a) Flights | segment list'!A147="","Null",'3(a) Flights | segment list'!A147)</f>
        <v>Null</v>
      </c>
      <c r="E182" s="87" t="str">
        <f t="shared" si="5"/>
        <v>Null</v>
      </c>
      <c r="F182" s="4" t="str">
        <f>IF('3(a) Flights | segment list'!I147="","Null",'3(a) Flights | segment list'!I147)</f>
        <v>Null</v>
      </c>
      <c r="G182" s="4" t="str">
        <f>IF('3(a) Flights | segment list'!C147="","Null",'3(a) Flights | segment list'!C147)</f>
        <v>Null</v>
      </c>
      <c r="H182" s="4" t="str">
        <f>IF('3(a) Flights | segment list'!J147="","Null",'3(a) Flights | segment list'!J147)</f>
        <v>Null</v>
      </c>
      <c r="I182" s="4" t="str">
        <f>IF('3(a) Flights | segment list'!D147="","Null",'3(a) Flights | segment list'!D147)</f>
        <v>Null</v>
      </c>
      <c r="J182" s="4" t="str">
        <f>IF('3(a) Flights | segment list'!E147="","Null",'3(a) Flights | segment list'!E147)</f>
        <v>Null</v>
      </c>
      <c r="K182" s="4" t="str">
        <f>IF('3(a) Flights | segment list'!F147="","Null",'3(a) Flights | segment list'!F147)</f>
        <v>Null</v>
      </c>
      <c r="L182" s="5" t="str">
        <f>IF('3(a) Flights | segment list'!G147="","Null",'3(a) Flights | segment list'!G147)</f>
        <v>Null</v>
      </c>
      <c r="M182" s="16">
        <f>IF('3(a) Flights | segment list'!H147="Null","Null",'3(a) Flights | segment list'!H147)</f>
        <v>0</v>
      </c>
    </row>
    <row r="183" spans="1:13" x14ac:dyDescent="0.25">
      <c r="A183" s="4" t="str">
        <f t="shared" si="6"/>
        <v>No PB ID provided</v>
      </c>
      <c r="B183" s="4" t="str">
        <f t="shared" si="7"/>
        <v>No declaration</v>
      </c>
      <c r="C183" s="4" t="s">
        <v>18302</v>
      </c>
      <c r="D183" s="86" t="str">
        <f>IF('3(a) Flights | segment list'!A148="","Null",'3(a) Flights | segment list'!A148)</f>
        <v>Null</v>
      </c>
      <c r="E183" s="87" t="str">
        <f t="shared" ref="E183:E246" si="8">IF(D183="Null","Null",YEAR(D183))</f>
        <v>Null</v>
      </c>
      <c r="F183" s="4" t="str">
        <f>IF('3(a) Flights | segment list'!I148="","Null",'3(a) Flights | segment list'!I148)</f>
        <v>Null</v>
      </c>
      <c r="G183" s="4" t="str">
        <f>IF('3(a) Flights | segment list'!C148="","Null",'3(a) Flights | segment list'!C148)</f>
        <v>Null</v>
      </c>
      <c r="H183" s="4" t="str">
        <f>IF('3(a) Flights | segment list'!J148="","Null",'3(a) Flights | segment list'!J148)</f>
        <v>Null</v>
      </c>
      <c r="I183" s="4" t="str">
        <f>IF('3(a) Flights | segment list'!D148="","Null",'3(a) Flights | segment list'!D148)</f>
        <v>Null</v>
      </c>
      <c r="J183" s="4" t="str">
        <f>IF('3(a) Flights | segment list'!E148="","Null",'3(a) Flights | segment list'!E148)</f>
        <v>Null</v>
      </c>
      <c r="K183" s="4" t="str">
        <f>IF('3(a) Flights | segment list'!F148="","Null",'3(a) Flights | segment list'!F148)</f>
        <v>Null</v>
      </c>
      <c r="L183" s="5" t="str">
        <f>IF('3(a) Flights | segment list'!G148="","Null",'3(a) Flights | segment list'!G148)</f>
        <v>Null</v>
      </c>
      <c r="M183" s="16">
        <f>IF('3(a) Flights | segment list'!H148="Null","Null",'3(a) Flights | segment list'!H148)</f>
        <v>0</v>
      </c>
    </row>
    <row r="184" spans="1:13" x14ac:dyDescent="0.25">
      <c r="A184" s="4" t="str">
        <f t="shared" si="6"/>
        <v>No PB ID provided</v>
      </c>
      <c r="B184" s="4" t="str">
        <f t="shared" si="7"/>
        <v>No declaration</v>
      </c>
      <c r="C184" s="4" t="s">
        <v>18302</v>
      </c>
      <c r="D184" s="86" t="str">
        <f>IF('3(a) Flights | segment list'!A149="","Null",'3(a) Flights | segment list'!A149)</f>
        <v>Null</v>
      </c>
      <c r="E184" s="87" t="str">
        <f t="shared" si="8"/>
        <v>Null</v>
      </c>
      <c r="F184" s="4" t="str">
        <f>IF('3(a) Flights | segment list'!I149="","Null",'3(a) Flights | segment list'!I149)</f>
        <v>Null</v>
      </c>
      <c r="G184" s="4" t="str">
        <f>IF('3(a) Flights | segment list'!C149="","Null",'3(a) Flights | segment list'!C149)</f>
        <v>Null</v>
      </c>
      <c r="H184" s="4" t="str">
        <f>IF('3(a) Flights | segment list'!J149="","Null",'3(a) Flights | segment list'!J149)</f>
        <v>Null</v>
      </c>
      <c r="I184" s="4" t="str">
        <f>IF('3(a) Flights | segment list'!D149="","Null",'3(a) Flights | segment list'!D149)</f>
        <v>Null</v>
      </c>
      <c r="J184" s="4" t="str">
        <f>IF('3(a) Flights | segment list'!E149="","Null",'3(a) Flights | segment list'!E149)</f>
        <v>Null</v>
      </c>
      <c r="K184" s="4" t="str">
        <f>IF('3(a) Flights | segment list'!F149="","Null",'3(a) Flights | segment list'!F149)</f>
        <v>Null</v>
      </c>
      <c r="L184" s="5" t="str">
        <f>IF('3(a) Flights | segment list'!G149="","Null",'3(a) Flights | segment list'!G149)</f>
        <v>Null</v>
      </c>
      <c r="M184" s="16">
        <f>IF('3(a) Flights | segment list'!H149="Null","Null",'3(a) Flights | segment list'!H149)</f>
        <v>0</v>
      </c>
    </row>
    <row r="185" spans="1:13" x14ac:dyDescent="0.25">
      <c r="A185" s="4" t="str">
        <f t="shared" si="6"/>
        <v>No PB ID provided</v>
      </c>
      <c r="B185" s="4" t="str">
        <f t="shared" si="7"/>
        <v>No declaration</v>
      </c>
      <c r="C185" s="4" t="s">
        <v>18302</v>
      </c>
      <c r="D185" s="86" t="str">
        <f>IF('3(a) Flights | segment list'!A150="","Null",'3(a) Flights | segment list'!A150)</f>
        <v>Null</v>
      </c>
      <c r="E185" s="87" t="str">
        <f t="shared" si="8"/>
        <v>Null</v>
      </c>
      <c r="F185" s="4" t="str">
        <f>IF('3(a) Flights | segment list'!I150="","Null",'3(a) Flights | segment list'!I150)</f>
        <v>Null</v>
      </c>
      <c r="G185" s="4" t="str">
        <f>IF('3(a) Flights | segment list'!C150="","Null",'3(a) Flights | segment list'!C150)</f>
        <v>Null</v>
      </c>
      <c r="H185" s="4" t="str">
        <f>IF('3(a) Flights | segment list'!J150="","Null",'3(a) Flights | segment list'!J150)</f>
        <v>Null</v>
      </c>
      <c r="I185" s="4" t="str">
        <f>IF('3(a) Flights | segment list'!D150="","Null",'3(a) Flights | segment list'!D150)</f>
        <v>Null</v>
      </c>
      <c r="J185" s="4" t="str">
        <f>IF('3(a) Flights | segment list'!E150="","Null",'3(a) Flights | segment list'!E150)</f>
        <v>Null</v>
      </c>
      <c r="K185" s="4" t="str">
        <f>IF('3(a) Flights | segment list'!F150="","Null",'3(a) Flights | segment list'!F150)</f>
        <v>Null</v>
      </c>
      <c r="L185" s="5" t="str">
        <f>IF('3(a) Flights | segment list'!G150="","Null",'3(a) Flights | segment list'!G150)</f>
        <v>Null</v>
      </c>
      <c r="M185" s="16">
        <f>IF('3(a) Flights | segment list'!H150="Null","Null",'3(a) Flights | segment list'!H150)</f>
        <v>0</v>
      </c>
    </row>
    <row r="186" spans="1:13" x14ac:dyDescent="0.25">
      <c r="A186" s="4" t="str">
        <f t="shared" si="6"/>
        <v>No PB ID provided</v>
      </c>
      <c r="B186" s="4" t="str">
        <f t="shared" si="7"/>
        <v>No declaration</v>
      </c>
      <c r="C186" s="4" t="s">
        <v>18302</v>
      </c>
      <c r="D186" s="86" t="str">
        <f>IF('3(a) Flights | segment list'!A151="","Null",'3(a) Flights | segment list'!A151)</f>
        <v>Null</v>
      </c>
      <c r="E186" s="87" t="str">
        <f t="shared" si="8"/>
        <v>Null</v>
      </c>
      <c r="F186" s="4" t="str">
        <f>IF('3(a) Flights | segment list'!I151="","Null",'3(a) Flights | segment list'!I151)</f>
        <v>Null</v>
      </c>
      <c r="G186" s="4" t="str">
        <f>IF('3(a) Flights | segment list'!C151="","Null",'3(a) Flights | segment list'!C151)</f>
        <v>Null</v>
      </c>
      <c r="H186" s="4" t="str">
        <f>IF('3(a) Flights | segment list'!J151="","Null",'3(a) Flights | segment list'!J151)</f>
        <v>Null</v>
      </c>
      <c r="I186" s="4" t="str">
        <f>IF('3(a) Flights | segment list'!D151="","Null",'3(a) Flights | segment list'!D151)</f>
        <v>Null</v>
      </c>
      <c r="J186" s="4" t="str">
        <f>IF('3(a) Flights | segment list'!E151="","Null",'3(a) Flights | segment list'!E151)</f>
        <v>Null</v>
      </c>
      <c r="K186" s="4" t="str">
        <f>IF('3(a) Flights | segment list'!F151="","Null",'3(a) Flights | segment list'!F151)</f>
        <v>Null</v>
      </c>
      <c r="L186" s="5" t="str">
        <f>IF('3(a) Flights | segment list'!G151="","Null",'3(a) Flights | segment list'!G151)</f>
        <v>Null</v>
      </c>
      <c r="M186" s="16">
        <f>IF('3(a) Flights | segment list'!H151="Null","Null",'3(a) Flights | segment list'!H151)</f>
        <v>0</v>
      </c>
    </row>
    <row r="187" spans="1:13" x14ac:dyDescent="0.25">
      <c r="A187" s="4" t="str">
        <f t="shared" si="6"/>
        <v>No PB ID provided</v>
      </c>
      <c r="B187" s="4" t="str">
        <f t="shared" si="7"/>
        <v>No declaration</v>
      </c>
      <c r="C187" s="4" t="s">
        <v>18302</v>
      </c>
      <c r="D187" s="86" t="str">
        <f>IF('3(a) Flights | segment list'!A152="","Null",'3(a) Flights | segment list'!A152)</f>
        <v>Null</v>
      </c>
      <c r="E187" s="87" t="str">
        <f t="shared" si="8"/>
        <v>Null</v>
      </c>
      <c r="F187" s="4" t="str">
        <f>IF('3(a) Flights | segment list'!I152="","Null",'3(a) Flights | segment list'!I152)</f>
        <v>Null</v>
      </c>
      <c r="G187" s="4" t="str">
        <f>IF('3(a) Flights | segment list'!C152="","Null",'3(a) Flights | segment list'!C152)</f>
        <v>Null</v>
      </c>
      <c r="H187" s="4" t="str">
        <f>IF('3(a) Flights | segment list'!J152="","Null",'3(a) Flights | segment list'!J152)</f>
        <v>Null</v>
      </c>
      <c r="I187" s="4" t="str">
        <f>IF('3(a) Flights | segment list'!D152="","Null",'3(a) Flights | segment list'!D152)</f>
        <v>Null</v>
      </c>
      <c r="J187" s="4" t="str">
        <f>IF('3(a) Flights | segment list'!E152="","Null",'3(a) Flights | segment list'!E152)</f>
        <v>Null</v>
      </c>
      <c r="K187" s="4" t="str">
        <f>IF('3(a) Flights | segment list'!F152="","Null",'3(a) Flights | segment list'!F152)</f>
        <v>Null</v>
      </c>
      <c r="L187" s="5" t="str">
        <f>IF('3(a) Flights | segment list'!G152="","Null",'3(a) Flights | segment list'!G152)</f>
        <v>Null</v>
      </c>
      <c r="M187" s="16">
        <f>IF('3(a) Flights | segment list'!H152="Null","Null",'3(a) Flights | segment list'!H152)</f>
        <v>0</v>
      </c>
    </row>
    <row r="188" spans="1:13" x14ac:dyDescent="0.25">
      <c r="A188" s="4" t="str">
        <f t="shared" si="6"/>
        <v>No PB ID provided</v>
      </c>
      <c r="B188" s="4" t="str">
        <f t="shared" si="7"/>
        <v>No declaration</v>
      </c>
      <c r="C188" s="4" t="s">
        <v>18302</v>
      </c>
      <c r="D188" s="86" t="str">
        <f>IF('3(a) Flights | segment list'!A153="","Null",'3(a) Flights | segment list'!A153)</f>
        <v>Null</v>
      </c>
      <c r="E188" s="87" t="str">
        <f t="shared" si="8"/>
        <v>Null</v>
      </c>
      <c r="F188" s="4" t="str">
        <f>IF('3(a) Flights | segment list'!I153="","Null",'3(a) Flights | segment list'!I153)</f>
        <v>Null</v>
      </c>
      <c r="G188" s="4" t="str">
        <f>IF('3(a) Flights | segment list'!C153="","Null",'3(a) Flights | segment list'!C153)</f>
        <v>Null</v>
      </c>
      <c r="H188" s="4" t="str">
        <f>IF('3(a) Flights | segment list'!J153="","Null",'3(a) Flights | segment list'!J153)</f>
        <v>Null</v>
      </c>
      <c r="I188" s="4" t="str">
        <f>IF('3(a) Flights | segment list'!D153="","Null",'3(a) Flights | segment list'!D153)</f>
        <v>Null</v>
      </c>
      <c r="J188" s="4" t="str">
        <f>IF('3(a) Flights | segment list'!E153="","Null",'3(a) Flights | segment list'!E153)</f>
        <v>Null</v>
      </c>
      <c r="K188" s="4" t="str">
        <f>IF('3(a) Flights | segment list'!F153="","Null",'3(a) Flights | segment list'!F153)</f>
        <v>Null</v>
      </c>
      <c r="L188" s="5" t="str">
        <f>IF('3(a) Flights | segment list'!G153="","Null",'3(a) Flights | segment list'!G153)</f>
        <v>Null</v>
      </c>
      <c r="M188" s="16">
        <f>IF('3(a) Flights | segment list'!H153="Null","Null",'3(a) Flights | segment list'!H153)</f>
        <v>0</v>
      </c>
    </row>
    <row r="189" spans="1:13" x14ac:dyDescent="0.25">
      <c r="A189" s="4" t="str">
        <f t="shared" si="6"/>
        <v>No PB ID provided</v>
      </c>
      <c r="B189" s="4" t="str">
        <f t="shared" si="7"/>
        <v>No declaration</v>
      </c>
      <c r="C189" s="4" t="s">
        <v>18302</v>
      </c>
      <c r="D189" s="86" t="str">
        <f>IF('3(a) Flights | segment list'!A154="","Null",'3(a) Flights | segment list'!A154)</f>
        <v>Null</v>
      </c>
      <c r="E189" s="87" t="str">
        <f t="shared" si="8"/>
        <v>Null</v>
      </c>
      <c r="F189" s="4" t="str">
        <f>IF('3(a) Flights | segment list'!I154="","Null",'3(a) Flights | segment list'!I154)</f>
        <v>Null</v>
      </c>
      <c r="G189" s="4" t="str">
        <f>IF('3(a) Flights | segment list'!C154="","Null",'3(a) Flights | segment list'!C154)</f>
        <v>Null</v>
      </c>
      <c r="H189" s="4" t="str">
        <f>IF('3(a) Flights | segment list'!J154="","Null",'3(a) Flights | segment list'!J154)</f>
        <v>Null</v>
      </c>
      <c r="I189" s="4" t="str">
        <f>IF('3(a) Flights | segment list'!D154="","Null",'3(a) Flights | segment list'!D154)</f>
        <v>Null</v>
      </c>
      <c r="J189" s="4" t="str">
        <f>IF('3(a) Flights | segment list'!E154="","Null",'3(a) Flights | segment list'!E154)</f>
        <v>Null</v>
      </c>
      <c r="K189" s="4" t="str">
        <f>IF('3(a) Flights | segment list'!F154="","Null",'3(a) Flights | segment list'!F154)</f>
        <v>Null</v>
      </c>
      <c r="L189" s="5" t="str">
        <f>IF('3(a) Flights | segment list'!G154="","Null",'3(a) Flights | segment list'!G154)</f>
        <v>Null</v>
      </c>
      <c r="M189" s="16">
        <f>IF('3(a) Flights | segment list'!H154="Null","Null",'3(a) Flights | segment list'!H154)</f>
        <v>0</v>
      </c>
    </row>
    <row r="190" spans="1:13" x14ac:dyDescent="0.25">
      <c r="A190" s="4" t="str">
        <f t="shared" si="6"/>
        <v>No PB ID provided</v>
      </c>
      <c r="B190" s="4" t="str">
        <f t="shared" si="7"/>
        <v>No declaration</v>
      </c>
      <c r="C190" s="4" t="s">
        <v>18302</v>
      </c>
      <c r="D190" s="86" t="str">
        <f>IF('3(a) Flights | segment list'!A155="","Null",'3(a) Flights | segment list'!A155)</f>
        <v>Null</v>
      </c>
      <c r="E190" s="87" t="str">
        <f t="shared" si="8"/>
        <v>Null</v>
      </c>
      <c r="F190" s="4" t="str">
        <f>IF('3(a) Flights | segment list'!I155="","Null",'3(a) Flights | segment list'!I155)</f>
        <v>Null</v>
      </c>
      <c r="G190" s="4" t="str">
        <f>IF('3(a) Flights | segment list'!C155="","Null",'3(a) Flights | segment list'!C155)</f>
        <v>Null</v>
      </c>
      <c r="H190" s="4" t="str">
        <f>IF('3(a) Flights | segment list'!J155="","Null",'3(a) Flights | segment list'!J155)</f>
        <v>Null</v>
      </c>
      <c r="I190" s="4" t="str">
        <f>IF('3(a) Flights | segment list'!D155="","Null",'3(a) Flights | segment list'!D155)</f>
        <v>Null</v>
      </c>
      <c r="J190" s="4" t="str">
        <f>IF('3(a) Flights | segment list'!E155="","Null",'3(a) Flights | segment list'!E155)</f>
        <v>Null</v>
      </c>
      <c r="K190" s="4" t="str">
        <f>IF('3(a) Flights | segment list'!F155="","Null",'3(a) Flights | segment list'!F155)</f>
        <v>Null</v>
      </c>
      <c r="L190" s="5" t="str">
        <f>IF('3(a) Flights | segment list'!G155="","Null",'3(a) Flights | segment list'!G155)</f>
        <v>Null</v>
      </c>
      <c r="M190" s="16">
        <f>IF('3(a) Flights | segment list'!H155="Null","Null",'3(a) Flights | segment list'!H155)</f>
        <v>0</v>
      </c>
    </row>
    <row r="191" spans="1:13" x14ac:dyDescent="0.25">
      <c r="A191" s="4" t="str">
        <f t="shared" si="6"/>
        <v>No PB ID provided</v>
      </c>
      <c r="B191" s="4" t="str">
        <f t="shared" si="7"/>
        <v>No declaration</v>
      </c>
      <c r="C191" s="4" t="s">
        <v>18302</v>
      </c>
      <c r="D191" s="86" t="str">
        <f>IF('3(a) Flights | segment list'!A156="","Null",'3(a) Flights | segment list'!A156)</f>
        <v>Null</v>
      </c>
      <c r="E191" s="87" t="str">
        <f t="shared" si="8"/>
        <v>Null</v>
      </c>
      <c r="F191" s="4" t="str">
        <f>IF('3(a) Flights | segment list'!I156="","Null",'3(a) Flights | segment list'!I156)</f>
        <v>Null</v>
      </c>
      <c r="G191" s="4" t="str">
        <f>IF('3(a) Flights | segment list'!C156="","Null",'3(a) Flights | segment list'!C156)</f>
        <v>Null</v>
      </c>
      <c r="H191" s="4" t="str">
        <f>IF('3(a) Flights | segment list'!J156="","Null",'3(a) Flights | segment list'!J156)</f>
        <v>Null</v>
      </c>
      <c r="I191" s="4" t="str">
        <f>IF('3(a) Flights | segment list'!D156="","Null",'3(a) Flights | segment list'!D156)</f>
        <v>Null</v>
      </c>
      <c r="J191" s="4" t="str">
        <f>IF('3(a) Flights | segment list'!E156="","Null",'3(a) Flights | segment list'!E156)</f>
        <v>Null</v>
      </c>
      <c r="K191" s="4" t="str">
        <f>IF('3(a) Flights | segment list'!F156="","Null",'3(a) Flights | segment list'!F156)</f>
        <v>Null</v>
      </c>
      <c r="L191" s="5" t="str">
        <f>IF('3(a) Flights | segment list'!G156="","Null",'3(a) Flights | segment list'!G156)</f>
        <v>Null</v>
      </c>
      <c r="M191" s="16">
        <f>IF('3(a) Flights | segment list'!H156="Null","Null",'3(a) Flights | segment list'!H156)</f>
        <v>0</v>
      </c>
    </row>
    <row r="192" spans="1:13" x14ac:dyDescent="0.25">
      <c r="A192" s="4" t="str">
        <f t="shared" si="6"/>
        <v>No PB ID provided</v>
      </c>
      <c r="B192" s="4" t="str">
        <f t="shared" si="7"/>
        <v>No declaration</v>
      </c>
      <c r="C192" s="4" t="s">
        <v>18302</v>
      </c>
      <c r="D192" s="86" t="str">
        <f>IF('3(a) Flights | segment list'!A157="","Null",'3(a) Flights | segment list'!A157)</f>
        <v>Null</v>
      </c>
      <c r="E192" s="87" t="str">
        <f t="shared" si="8"/>
        <v>Null</v>
      </c>
      <c r="F192" s="4" t="str">
        <f>IF('3(a) Flights | segment list'!I157="","Null",'3(a) Flights | segment list'!I157)</f>
        <v>Null</v>
      </c>
      <c r="G192" s="4" t="str">
        <f>IF('3(a) Flights | segment list'!C157="","Null",'3(a) Flights | segment list'!C157)</f>
        <v>Null</v>
      </c>
      <c r="H192" s="4" t="str">
        <f>IF('3(a) Flights | segment list'!J157="","Null",'3(a) Flights | segment list'!J157)</f>
        <v>Null</v>
      </c>
      <c r="I192" s="4" t="str">
        <f>IF('3(a) Flights | segment list'!D157="","Null",'3(a) Flights | segment list'!D157)</f>
        <v>Null</v>
      </c>
      <c r="J192" s="4" t="str">
        <f>IF('3(a) Flights | segment list'!E157="","Null",'3(a) Flights | segment list'!E157)</f>
        <v>Null</v>
      </c>
      <c r="K192" s="4" t="str">
        <f>IF('3(a) Flights | segment list'!F157="","Null",'3(a) Flights | segment list'!F157)</f>
        <v>Null</v>
      </c>
      <c r="L192" s="5" t="str">
        <f>IF('3(a) Flights | segment list'!G157="","Null",'3(a) Flights | segment list'!G157)</f>
        <v>Null</v>
      </c>
      <c r="M192" s="16">
        <f>IF('3(a) Flights | segment list'!H157="Null","Null",'3(a) Flights | segment list'!H157)</f>
        <v>0</v>
      </c>
    </row>
    <row r="193" spans="1:13" x14ac:dyDescent="0.25">
      <c r="A193" s="4" t="str">
        <f t="shared" si="6"/>
        <v>No PB ID provided</v>
      </c>
      <c r="B193" s="4" t="str">
        <f t="shared" si="7"/>
        <v>No declaration</v>
      </c>
      <c r="C193" s="4" t="s">
        <v>18302</v>
      </c>
      <c r="D193" s="86" t="str">
        <f>IF('3(a) Flights | segment list'!A158="","Null",'3(a) Flights | segment list'!A158)</f>
        <v>Null</v>
      </c>
      <c r="E193" s="87" t="str">
        <f t="shared" si="8"/>
        <v>Null</v>
      </c>
      <c r="F193" s="4" t="str">
        <f>IF('3(a) Flights | segment list'!I158="","Null",'3(a) Flights | segment list'!I158)</f>
        <v>Null</v>
      </c>
      <c r="G193" s="4" t="str">
        <f>IF('3(a) Flights | segment list'!C158="","Null",'3(a) Flights | segment list'!C158)</f>
        <v>Null</v>
      </c>
      <c r="H193" s="4" t="str">
        <f>IF('3(a) Flights | segment list'!J158="","Null",'3(a) Flights | segment list'!J158)</f>
        <v>Null</v>
      </c>
      <c r="I193" s="4" t="str">
        <f>IF('3(a) Flights | segment list'!D158="","Null",'3(a) Flights | segment list'!D158)</f>
        <v>Null</v>
      </c>
      <c r="J193" s="4" t="str">
        <f>IF('3(a) Flights | segment list'!E158="","Null",'3(a) Flights | segment list'!E158)</f>
        <v>Null</v>
      </c>
      <c r="K193" s="4" t="str">
        <f>IF('3(a) Flights | segment list'!F158="","Null",'3(a) Flights | segment list'!F158)</f>
        <v>Null</v>
      </c>
      <c r="L193" s="5" t="str">
        <f>IF('3(a) Flights | segment list'!G158="","Null",'3(a) Flights | segment list'!G158)</f>
        <v>Null</v>
      </c>
      <c r="M193" s="16">
        <f>IF('3(a) Flights | segment list'!H158="Null","Null",'3(a) Flights | segment list'!H158)</f>
        <v>0</v>
      </c>
    </row>
    <row r="194" spans="1:13" x14ac:dyDescent="0.25">
      <c r="A194" s="4" t="str">
        <f t="shared" si="6"/>
        <v>No PB ID provided</v>
      </c>
      <c r="B194" s="4" t="str">
        <f t="shared" si="7"/>
        <v>No declaration</v>
      </c>
      <c r="C194" s="4" t="s">
        <v>18302</v>
      </c>
      <c r="D194" s="86" t="str">
        <f>IF('3(a) Flights | segment list'!A159="","Null",'3(a) Flights | segment list'!A159)</f>
        <v>Null</v>
      </c>
      <c r="E194" s="87" t="str">
        <f t="shared" si="8"/>
        <v>Null</v>
      </c>
      <c r="F194" s="4" t="str">
        <f>IF('3(a) Flights | segment list'!I159="","Null",'3(a) Flights | segment list'!I159)</f>
        <v>Null</v>
      </c>
      <c r="G194" s="4" t="str">
        <f>IF('3(a) Flights | segment list'!C159="","Null",'3(a) Flights | segment list'!C159)</f>
        <v>Null</v>
      </c>
      <c r="H194" s="4" t="str">
        <f>IF('3(a) Flights | segment list'!J159="","Null",'3(a) Flights | segment list'!J159)</f>
        <v>Null</v>
      </c>
      <c r="I194" s="4" t="str">
        <f>IF('3(a) Flights | segment list'!D159="","Null",'3(a) Flights | segment list'!D159)</f>
        <v>Null</v>
      </c>
      <c r="J194" s="4" t="str">
        <f>IF('3(a) Flights | segment list'!E159="","Null",'3(a) Flights | segment list'!E159)</f>
        <v>Null</v>
      </c>
      <c r="K194" s="4" t="str">
        <f>IF('3(a) Flights | segment list'!F159="","Null",'3(a) Flights | segment list'!F159)</f>
        <v>Null</v>
      </c>
      <c r="L194" s="5" t="str">
        <f>IF('3(a) Flights | segment list'!G159="","Null",'3(a) Flights | segment list'!G159)</f>
        <v>Null</v>
      </c>
      <c r="M194" s="16">
        <f>IF('3(a) Flights | segment list'!H159="Null","Null",'3(a) Flights | segment list'!H159)</f>
        <v>0</v>
      </c>
    </row>
    <row r="195" spans="1:13" x14ac:dyDescent="0.25">
      <c r="A195" s="4" t="str">
        <f t="shared" si="6"/>
        <v>No PB ID provided</v>
      </c>
      <c r="B195" s="4" t="str">
        <f t="shared" si="7"/>
        <v>No declaration</v>
      </c>
      <c r="C195" s="4" t="s">
        <v>18302</v>
      </c>
      <c r="D195" s="86" t="str">
        <f>IF('3(a) Flights | segment list'!A160="","Null",'3(a) Flights | segment list'!A160)</f>
        <v>Null</v>
      </c>
      <c r="E195" s="87" t="str">
        <f t="shared" si="8"/>
        <v>Null</v>
      </c>
      <c r="F195" s="4" t="str">
        <f>IF('3(a) Flights | segment list'!I160="","Null",'3(a) Flights | segment list'!I160)</f>
        <v>Null</v>
      </c>
      <c r="G195" s="4" t="str">
        <f>IF('3(a) Flights | segment list'!C160="","Null",'3(a) Flights | segment list'!C160)</f>
        <v>Null</v>
      </c>
      <c r="H195" s="4" t="str">
        <f>IF('3(a) Flights | segment list'!J160="","Null",'3(a) Flights | segment list'!J160)</f>
        <v>Null</v>
      </c>
      <c r="I195" s="4" t="str">
        <f>IF('3(a) Flights | segment list'!D160="","Null",'3(a) Flights | segment list'!D160)</f>
        <v>Null</v>
      </c>
      <c r="J195" s="4" t="str">
        <f>IF('3(a) Flights | segment list'!E160="","Null",'3(a) Flights | segment list'!E160)</f>
        <v>Null</v>
      </c>
      <c r="K195" s="4" t="str">
        <f>IF('3(a) Flights | segment list'!F160="","Null",'3(a) Flights | segment list'!F160)</f>
        <v>Null</v>
      </c>
      <c r="L195" s="5" t="str">
        <f>IF('3(a) Flights | segment list'!G160="","Null",'3(a) Flights | segment list'!G160)</f>
        <v>Null</v>
      </c>
      <c r="M195" s="16">
        <f>IF('3(a) Flights | segment list'!H160="Null","Null",'3(a) Flights | segment list'!H160)</f>
        <v>0</v>
      </c>
    </row>
    <row r="196" spans="1:13" x14ac:dyDescent="0.25">
      <c r="A196" s="4" t="str">
        <f t="shared" si="6"/>
        <v>No PB ID provided</v>
      </c>
      <c r="B196" s="4" t="str">
        <f t="shared" si="7"/>
        <v>No declaration</v>
      </c>
      <c r="C196" s="4" t="s">
        <v>18302</v>
      </c>
      <c r="D196" s="86" t="str">
        <f>IF('3(a) Flights | segment list'!A161="","Null",'3(a) Flights | segment list'!A161)</f>
        <v>Null</v>
      </c>
      <c r="E196" s="87" t="str">
        <f t="shared" si="8"/>
        <v>Null</v>
      </c>
      <c r="F196" s="4" t="str">
        <f>IF('3(a) Flights | segment list'!I161="","Null",'3(a) Flights | segment list'!I161)</f>
        <v>Null</v>
      </c>
      <c r="G196" s="4" t="str">
        <f>IF('3(a) Flights | segment list'!C161="","Null",'3(a) Flights | segment list'!C161)</f>
        <v>Null</v>
      </c>
      <c r="H196" s="4" t="str">
        <f>IF('3(a) Flights | segment list'!J161="","Null",'3(a) Flights | segment list'!J161)</f>
        <v>Null</v>
      </c>
      <c r="I196" s="4" t="str">
        <f>IF('3(a) Flights | segment list'!D161="","Null",'3(a) Flights | segment list'!D161)</f>
        <v>Null</v>
      </c>
      <c r="J196" s="4" t="str">
        <f>IF('3(a) Flights | segment list'!E161="","Null",'3(a) Flights | segment list'!E161)</f>
        <v>Null</v>
      </c>
      <c r="K196" s="4" t="str">
        <f>IF('3(a) Flights | segment list'!F161="","Null",'3(a) Flights | segment list'!F161)</f>
        <v>Null</v>
      </c>
      <c r="L196" s="5" t="str">
        <f>IF('3(a) Flights | segment list'!G161="","Null",'3(a) Flights | segment list'!G161)</f>
        <v>Null</v>
      </c>
      <c r="M196" s="16">
        <f>IF('3(a) Flights | segment list'!H161="Null","Null",'3(a) Flights | segment list'!H161)</f>
        <v>0</v>
      </c>
    </row>
    <row r="197" spans="1:13" x14ac:dyDescent="0.25">
      <c r="A197" s="4" t="str">
        <f t="shared" si="6"/>
        <v>No PB ID provided</v>
      </c>
      <c r="B197" s="4" t="str">
        <f t="shared" si="7"/>
        <v>No declaration</v>
      </c>
      <c r="C197" s="4" t="s">
        <v>18302</v>
      </c>
      <c r="D197" s="86" t="str">
        <f>IF('3(a) Flights | segment list'!A162="","Null",'3(a) Flights | segment list'!A162)</f>
        <v>Null</v>
      </c>
      <c r="E197" s="87" t="str">
        <f t="shared" si="8"/>
        <v>Null</v>
      </c>
      <c r="F197" s="4" t="str">
        <f>IF('3(a) Flights | segment list'!I162="","Null",'3(a) Flights | segment list'!I162)</f>
        <v>Null</v>
      </c>
      <c r="G197" s="4" t="str">
        <f>IF('3(a) Flights | segment list'!C162="","Null",'3(a) Flights | segment list'!C162)</f>
        <v>Null</v>
      </c>
      <c r="H197" s="4" t="str">
        <f>IF('3(a) Flights | segment list'!J162="","Null",'3(a) Flights | segment list'!J162)</f>
        <v>Null</v>
      </c>
      <c r="I197" s="4" t="str">
        <f>IF('3(a) Flights | segment list'!D162="","Null",'3(a) Flights | segment list'!D162)</f>
        <v>Null</v>
      </c>
      <c r="J197" s="4" t="str">
        <f>IF('3(a) Flights | segment list'!E162="","Null",'3(a) Flights | segment list'!E162)</f>
        <v>Null</v>
      </c>
      <c r="K197" s="4" t="str">
        <f>IF('3(a) Flights | segment list'!F162="","Null",'3(a) Flights | segment list'!F162)</f>
        <v>Null</v>
      </c>
      <c r="L197" s="5" t="str">
        <f>IF('3(a) Flights | segment list'!G162="","Null",'3(a) Flights | segment list'!G162)</f>
        <v>Null</v>
      </c>
      <c r="M197" s="16">
        <f>IF('3(a) Flights | segment list'!H162="Null","Null",'3(a) Flights | segment list'!H162)</f>
        <v>0</v>
      </c>
    </row>
    <row r="198" spans="1:13" x14ac:dyDescent="0.25">
      <c r="A198" s="4" t="str">
        <f t="shared" ref="A198:A261" si="9">A197</f>
        <v>No PB ID provided</v>
      </c>
      <c r="B198" s="4" t="str">
        <f t="shared" ref="B198:B261" si="10">B197</f>
        <v>No declaration</v>
      </c>
      <c r="C198" s="4" t="s">
        <v>18302</v>
      </c>
      <c r="D198" s="86" t="str">
        <f>IF('3(a) Flights | segment list'!A163="","Null",'3(a) Flights | segment list'!A163)</f>
        <v>Null</v>
      </c>
      <c r="E198" s="87" t="str">
        <f t="shared" si="8"/>
        <v>Null</v>
      </c>
      <c r="F198" s="4" t="str">
        <f>IF('3(a) Flights | segment list'!I163="","Null",'3(a) Flights | segment list'!I163)</f>
        <v>Null</v>
      </c>
      <c r="G198" s="4" t="str">
        <f>IF('3(a) Flights | segment list'!C163="","Null",'3(a) Flights | segment list'!C163)</f>
        <v>Null</v>
      </c>
      <c r="H198" s="4" t="str">
        <f>IF('3(a) Flights | segment list'!J163="","Null",'3(a) Flights | segment list'!J163)</f>
        <v>Null</v>
      </c>
      <c r="I198" s="4" t="str">
        <f>IF('3(a) Flights | segment list'!D163="","Null",'3(a) Flights | segment list'!D163)</f>
        <v>Null</v>
      </c>
      <c r="J198" s="4" t="str">
        <f>IF('3(a) Flights | segment list'!E163="","Null",'3(a) Flights | segment list'!E163)</f>
        <v>Null</v>
      </c>
      <c r="K198" s="4" t="str">
        <f>IF('3(a) Flights | segment list'!F163="","Null",'3(a) Flights | segment list'!F163)</f>
        <v>Null</v>
      </c>
      <c r="L198" s="5" t="str">
        <f>IF('3(a) Flights | segment list'!G163="","Null",'3(a) Flights | segment list'!G163)</f>
        <v>Null</v>
      </c>
      <c r="M198" s="16">
        <f>IF('3(a) Flights | segment list'!H163="Null","Null",'3(a) Flights | segment list'!H163)</f>
        <v>0</v>
      </c>
    </row>
    <row r="199" spans="1:13" x14ac:dyDescent="0.25">
      <c r="A199" s="4" t="str">
        <f t="shared" si="9"/>
        <v>No PB ID provided</v>
      </c>
      <c r="B199" s="4" t="str">
        <f t="shared" si="10"/>
        <v>No declaration</v>
      </c>
      <c r="C199" s="4" t="s">
        <v>18302</v>
      </c>
      <c r="D199" s="86" t="str">
        <f>IF('3(a) Flights | segment list'!A164="","Null",'3(a) Flights | segment list'!A164)</f>
        <v>Null</v>
      </c>
      <c r="E199" s="87" t="str">
        <f t="shared" si="8"/>
        <v>Null</v>
      </c>
      <c r="F199" s="4" t="str">
        <f>IF('3(a) Flights | segment list'!I164="","Null",'3(a) Flights | segment list'!I164)</f>
        <v>Null</v>
      </c>
      <c r="G199" s="4" t="str">
        <f>IF('3(a) Flights | segment list'!C164="","Null",'3(a) Flights | segment list'!C164)</f>
        <v>Null</v>
      </c>
      <c r="H199" s="4" t="str">
        <f>IF('3(a) Flights | segment list'!J164="","Null",'3(a) Flights | segment list'!J164)</f>
        <v>Null</v>
      </c>
      <c r="I199" s="4" t="str">
        <f>IF('3(a) Flights | segment list'!D164="","Null",'3(a) Flights | segment list'!D164)</f>
        <v>Null</v>
      </c>
      <c r="J199" s="4" t="str">
        <f>IF('3(a) Flights | segment list'!E164="","Null",'3(a) Flights | segment list'!E164)</f>
        <v>Null</v>
      </c>
      <c r="K199" s="4" t="str">
        <f>IF('3(a) Flights | segment list'!F164="","Null",'3(a) Flights | segment list'!F164)</f>
        <v>Null</v>
      </c>
      <c r="L199" s="5" t="str">
        <f>IF('3(a) Flights | segment list'!G164="","Null",'3(a) Flights | segment list'!G164)</f>
        <v>Null</v>
      </c>
      <c r="M199" s="16">
        <f>IF('3(a) Flights | segment list'!H164="Null","Null",'3(a) Flights | segment list'!H164)</f>
        <v>0</v>
      </c>
    </row>
    <row r="200" spans="1:13" x14ac:dyDescent="0.25">
      <c r="A200" s="4" t="str">
        <f t="shared" si="9"/>
        <v>No PB ID provided</v>
      </c>
      <c r="B200" s="4" t="str">
        <f t="shared" si="10"/>
        <v>No declaration</v>
      </c>
      <c r="C200" s="4" t="s">
        <v>18302</v>
      </c>
      <c r="D200" s="86" t="str">
        <f>IF('3(a) Flights | segment list'!A165="","Null",'3(a) Flights | segment list'!A165)</f>
        <v>Null</v>
      </c>
      <c r="E200" s="87" t="str">
        <f t="shared" si="8"/>
        <v>Null</v>
      </c>
      <c r="F200" s="4" t="str">
        <f>IF('3(a) Flights | segment list'!I165="","Null",'3(a) Flights | segment list'!I165)</f>
        <v>Null</v>
      </c>
      <c r="G200" s="4" t="str">
        <f>IF('3(a) Flights | segment list'!C165="","Null",'3(a) Flights | segment list'!C165)</f>
        <v>Null</v>
      </c>
      <c r="H200" s="4" t="str">
        <f>IF('3(a) Flights | segment list'!J165="","Null",'3(a) Flights | segment list'!J165)</f>
        <v>Null</v>
      </c>
      <c r="I200" s="4" t="str">
        <f>IF('3(a) Flights | segment list'!D165="","Null",'3(a) Flights | segment list'!D165)</f>
        <v>Null</v>
      </c>
      <c r="J200" s="4" t="str">
        <f>IF('3(a) Flights | segment list'!E165="","Null",'3(a) Flights | segment list'!E165)</f>
        <v>Null</v>
      </c>
      <c r="K200" s="4" t="str">
        <f>IF('3(a) Flights | segment list'!F165="","Null",'3(a) Flights | segment list'!F165)</f>
        <v>Null</v>
      </c>
      <c r="L200" s="5" t="str">
        <f>IF('3(a) Flights | segment list'!G165="","Null",'3(a) Flights | segment list'!G165)</f>
        <v>Null</v>
      </c>
      <c r="M200" s="16">
        <f>IF('3(a) Flights | segment list'!H165="Null","Null",'3(a) Flights | segment list'!H165)</f>
        <v>0</v>
      </c>
    </row>
    <row r="201" spans="1:13" x14ac:dyDescent="0.25">
      <c r="A201" s="4" t="str">
        <f t="shared" si="9"/>
        <v>No PB ID provided</v>
      </c>
      <c r="B201" s="4" t="str">
        <f t="shared" si="10"/>
        <v>No declaration</v>
      </c>
      <c r="C201" s="4" t="s">
        <v>18302</v>
      </c>
      <c r="D201" s="86" t="str">
        <f>IF('3(a) Flights | segment list'!A166="","Null",'3(a) Flights | segment list'!A166)</f>
        <v>Null</v>
      </c>
      <c r="E201" s="87" t="str">
        <f t="shared" si="8"/>
        <v>Null</v>
      </c>
      <c r="F201" s="4" t="str">
        <f>IF('3(a) Flights | segment list'!I166="","Null",'3(a) Flights | segment list'!I166)</f>
        <v>Null</v>
      </c>
      <c r="G201" s="4" t="str">
        <f>IF('3(a) Flights | segment list'!C166="","Null",'3(a) Flights | segment list'!C166)</f>
        <v>Null</v>
      </c>
      <c r="H201" s="4" t="str">
        <f>IF('3(a) Flights | segment list'!J166="","Null",'3(a) Flights | segment list'!J166)</f>
        <v>Null</v>
      </c>
      <c r="I201" s="4" t="str">
        <f>IF('3(a) Flights | segment list'!D166="","Null",'3(a) Flights | segment list'!D166)</f>
        <v>Null</v>
      </c>
      <c r="J201" s="4" t="str">
        <f>IF('3(a) Flights | segment list'!E166="","Null",'3(a) Flights | segment list'!E166)</f>
        <v>Null</v>
      </c>
      <c r="K201" s="4" t="str">
        <f>IF('3(a) Flights | segment list'!F166="","Null",'3(a) Flights | segment list'!F166)</f>
        <v>Null</v>
      </c>
      <c r="L201" s="5" t="str">
        <f>IF('3(a) Flights | segment list'!G166="","Null",'3(a) Flights | segment list'!G166)</f>
        <v>Null</v>
      </c>
      <c r="M201" s="16">
        <f>IF('3(a) Flights | segment list'!H166="Null","Null",'3(a) Flights | segment list'!H166)</f>
        <v>0</v>
      </c>
    </row>
    <row r="202" spans="1:13" x14ac:dyDescent="0.25">
      <c r="A202" s="4" t="str">
        <f t="shared" si="9"/>
        <v>No PB ID provided</v>
      </c>
      <c r="B202" s="4" t="str">
        <f t="shared" si="10"/>
        <v>No declaration</v>
      </c>
      <c r="C202" s="4" t="s">
        <v>18302</v>
      </c>
      <c r="D202" s="86" t="str">
        <f>IF('3(a) Flights | segment list'!A167="","Null",'3(a) Flights | segment list'!A167)</f>
        <v>Null</v>
      </c>
      <c r="E202" s="87" t="str">
        <f t="shared" si="8"/>
        <v>Null</v>
      </c>
      <c r="F202" s="4" t="str">
        <f>IF('3(a) Flights | segment list'!I167="","Null",'3(a) Flights | segment list'!I167)</f>
        <v>Null</v>
      </c>
      <c r="G202" s="4" t="str">
        <f>IF('3(a) Flights | segment list'!C167="","Null",'3(a) Flights | segment list'!C167)</f>
        <v>Null</v>
      </c>
      <c r="H202" s="4" t="str">
        <f>IF('3(a) Flights | segment list'!J167="","Null",'3(a) Flights | segment list'!J167)</f>
        <v>Null</v>
      </c>
      <c r="I202" s="4" t="str">
        <f>IF('3(a) Flights | segment list'!D167="","Null",'3(a) Flights | segment list'!D167)</f>
        <v>Null</v>
      </c>
      <c r="J202" s="4" t="str">
        <f>IF('3(a) Flights | segment list'!E167="","Null",'3(a) Flights | segment list'!E167)</f>
        <v>Null</v>
      </c>
      <c r="K202" s="4" t="str">
        <f>IF('3(a) Flights | segment list'!F167="","Null",'3(a) Flights | segment list'!F167)</f>
        <v>Null</v>
      </c>
      <c r="L202" s="5" t="str">
        <f>IF('3(a) Flights | segment list'!G167="","Null",'3(a) Flights | segment list'!G167)</f>
        <v>Null</v>
      </c>
      <c r="M202" s="16">
        <f>IF('3(a) Flights | segment list'!H167="Null","Null",'3(a) Flights | segment list'!H167)</f>
        <v>0</v>
      </c>
    </row>
    <row r="203" spans="1:13" x14ac:dyDescent="0.25">
      <c r="A203" s="4" t="str">
        <f t="shared" si="9"/>
        <v>No PB ID provided</v>
      </c>
      <c r="B203" s="4" t="str">
        <f t="shared" si="10"/>
        <v>No declaration</v>
      </c>
      <c r="C203" s="4" t="s">
        <v>18302</v>
      </c>
      <c r="D203" s="86" t="str">
        <f>IF('3(a) Flights | segment list'!A168="","Null",'3(a) Flights | segment list'!A168)</f>
        <v>Null</v>
      </c>
      <c r="E203" s="87" t="str">
        <f t="shared" si="8"/>
        <v>Null</v>
      </c>
      <c r="F203" s="4" t="str">
        <f>IF('3(a) Flights | segment list'!I168="","Null",'3(a) Flights | segment list'!I168)</f>
        <v>Null</v>
      </c>
      <c r="G203" s="4" t="str">
        <f>IF('3(a) Flights | segment list'!C168="","Null",'3(a) Flights | segment list'!C168)</f>
        <v>Null</v>
      </c>
      <c r="H203" s="4" t="str">
        <f>IF('3(a) Flights | segment list'!J168="","Null",'3(a) Flights | segment list'!J168)</f>
        <v>Null</v>
      </c>
      <c r="I203" s="4" t="str">
        <f>IF('3(a) Flights | segment list'!D168="","Null",'3(a) Flights | segment list'!D168)</f>
        <v>Null</v>
      </c>
      <c r="J203" s="4" t="str">
        <f>IF('3(a) Flights | segment list'!E168="","Null",'3(a) Flights | segment list'!E168)</f>
        <v>Null</v>
      </c>
      <c r="K203" s="4" t="str">
        <f>IF('3(a) Flights | segment list'!F168="","Null",'3(a) Flights | segment list'!F168)</f>
        <v>Null</v>
      </c>
      <c r="L203" s="5" t="str">
        <f>IF('3(a) Flights | segment list'!G168="","Null",'3(a) Flights | segment list'!G168)</f>
        <v>Null</v>
      </c>
      <c r="M203" s="16">
        <f>IF('3(a) Flights | segment list'!H168="Null","Null",'3(a) Flights | segment list'!H168)</f>
        <v>0</v>
      </c>
    </row>
    <row r="204" spans="1:13" x14ac:dyDescent="0.25">
      <c r="A204" s="4" t="str">
        <f t="shared" si="9"/>
        <v>No PB ID provided</v>
      </c>
      <c r="B204" s="4" t="str">
        <f t="shared" si="10"/>
        <v>No declaration</v>
      </c>
      <c r="C204" s="4" t="s">
        <v>18302</v>
      </c>
      <c r="D204" s="86" t="str">
        <f>IF('3(a) Flights | segment list'!A169="","Null",'3(a) Flights | segment list'!A169)</f>
        <v>Null</v>
      </c>
      <c r="E204" s="87" t="str">
        <f t="shared" si="8"/>
        <v>Null</v>
      </c>
      <c r="F204" s="4" t="str">
        <f>IF('3(a) Flights | segment list'!I169="","Null",'3(a) Flights | segment list'!I169)</f>
        <v>Null</v>
      </c>
      <c r="G204" s="4" t="str">
        <f>IF('3(a) Flights | segment list'!C169="","Null",'3(a) Flights | segment list'!C169)</f>
        <v>Null</v>
      </c>
      <c r="H204" s="4" t="str">
        <f>IF('3(a) Flights | segment list'!J169="","Null",'3(a) Flights | segment list'!J169)</f>
        <v>Null</v>
      </c>
      <c r="I204" s="4" t="str">
        <f>IF('3(a) Flights | segment list'!D169="","Null",'3(a) Flights | segment list'!D169)</f>
        <v>Null</v>
      </c>
      <c r="J204" s="4" t="str">
        <f>IF('3(a) Flights | segment list'!E169="","Null",'3(a) Flights | segment list'!E169)</f>
        <v>Null</v>
      </c>
      <c r="K204" s="4" t="str">
        <f>IF('3(a) Flights | segment list'!F169="","Null",'3(a) Flights | segment list'!F169)</f>
        <v>Null</v>
      </c>
      <c r="L204" s="5" t="str">
        <f>IF('3(a) Flights | segment list'!G169="","Null",'3(a) Flights | segment list'!G169)</f>
        <v>Null</v>
      </c>
      <c r="M204" s="16">
        <f>IF('3(a) Flights | segment list'!H169="Null","Null",'3(a) Flights | segment list'!H169)</f>
        <v>0</v>
      </c>
    </row>
    <row r="205" spans="1:13" x14ac:dyDescent="0.25">
      <c r="A205" s="4" t="str">
        <f t="shared" si="9"/>
        <v>No PB ID provided</v>
      </c>
      <c r="B205" s="4" t="str">
        <f t="shared" si="10"/>
        <v>No declaration</v>
      </c>
      <c r="C205" s="4" t="s">
        <v>18302</v>
      </c>
      <c r="D205" s="86" t="str">
        <f>IF('3(a) Flights | segment list'!A170="","Null",'3(a) Flights | segment list'!A170)</f>
        <v>Null</v>
      </c>
      <c r="E205" s="87" t="str">
        <f t="shared" si="8"/>
        <v>Null</v>
      </c>
      <c r="F205" s="4" t="str">
        <f>IF('3(a) Flights | segment list'!I170="","Null",'3(a) Flights | segment list'!I170)</f>
        <v>Null</v>
      </c>
      <c r="G205" s="4" t="str">
        <f>IF('3(a) Flights | segment list'!C170="","Null",'3(a) Flights | segment list'!C170)</f>
        <v>Null</v>
      </c>
      <c r="H205" s="4" t="str">
        <f>IF('3(a) Flights | segment list'!J170="","Null",'3(a) Flights | segment list'!J170)</f>
        <v>Null</v>
      </c>
      <c r="I205" s="4" t="str">
        <f>IF('3(a) Flights | segment list'!D170="","Null",'3(a) Flights | segment list'!D170)</f>
        <v>Null</v>
      </c>
      <c r="J205" s="4" t="str">
        <f>IF('3(a) Flights | segment list'!E170="","Null",'3(a) Flights | segment list'!E170)</f>
        <v>Null</v>
      </c>
      <c r="K205" s="4" t="str">
        <f>IF('3(a) Flights | segment list'!F170="","Null",'3(a) Flights | segment list'!F170)</f>
        <v>Null</v>
      </c>
      <c r="L205" s="5" t="str">
        <f>IF('3(a) Flights | segment list'!G170="","Null",'3(a) Flights | segment list'!G170)</f>
        <v>Null</v>
      </c>
      <c r="M205" s="16">
        <f>IF('3(a) Flights | segment list'!H170="Null","Null",'3(a) Flights | segment list'!H170)</f>
        <v>0</v>
      </c>
    </row>
    <row r="206" spans="1:13" x14ac:dyDescent="0.25">
      <c r="A206" s="4" t="str">
        <f t="shared" si="9"/>
        <v>No PB ID provided</v>
      </c>
      <c r="B206" s="4" t="str">
        <f t="shared" si="10"/>
        <v>No declaration</v>
      </c>
      <c r="C206" s="4" t="s">
        <v>18302</v>
      </c>
      <c r="D206" s="86" t="str">
        <f>IF('3(a) Flights | segment list'!A171="","Null",'3(a) Flights | segment list'!A171)</f>
        <v>Null</v>
      </c>
      <c r="E206" s="87" t="str">
        <f t="shared" si="8"/>
        <v>Null</v>
      </c>
      <c r="F206" s="4" t="str">
        <f>IF('3(a) Flights | segment list'!I171="","Null",'3(a) Flights | segment list'!I171)</f>
        <v>Null</v>
      </c>
      <c r="G206" s="4" t="str">
        <f>IF('3(a) Flights | segment list'!C171="","Null",'3(a) Flights | segment list'!C171)</f>
        <v>Null</v>
      </c>
      <c r="H206" s="4" t="str">
        <f>IF('3(a) Flights | segment list'!J171="","Null",'3(a) Flights | segment list'!J171)</f>
        <v>Null</v>
      </c>
      <c r="I206" s="4" t="str">
        <f>IF('3(a) Flights | segment list'!D171="","Null",'3(a) Flights | segment list'!D171)</f>
        <v>Null</v>
      </c>
      <c r="J206" s="4" t="str">
        <f>IF('3(a) Flights | segment list'!E171="","Null",'3(a) Flights | segment list'!E171)</f>
        <v>Null</v>
      </c>
      <c r="K206" s="4" t="str">
        <f>IF('3(a) Flights | segment list'!F171="","Null",'3(a) Flights | segment list'!F171)</f>
        <v>Null</v>
      </c>
      <c r="L206" s="5" t="str">
        <f>IF('3(a) Flights | segment list'!G171="","Null",'3(a) Flights | segment list'!G171)</f>
        <v>Null</v>
      </c>
      <c r="M206" s="16">
        <f>IF('3(a) Flights | segment list'!H171="Null","Null",'3(a) Flights | segment list'!H171)</f>
        <v>0</v>
      </c>
    </row>
    <row r="207" spans="1:13" x14ac:dyDescent="0.25">
      <c r="A207" s="4" t="str">
        <f t="shared" si="9"/>
        <v>No PB ID provided</v>
      </c>
      <c r="B207" s="4" t="str">
        <f t="shared" si="10"/>
        <v>No declaration</v>
      </c>
      <c r="C207" s="4" t="s">
        <v>18302</v>
      </c>
      <c r="D207" s="86" t="str">
        <f>IF('3(a) Flights | segment list'!A172="","Null",'3(a) Flights | segment list'!A172)</f>
        <v>Null</v>
      </c>
      <c r="E207" s="87" t="str">
        <f t="shared" si="8"/>
        <v>Null</v>
      </c>
      <c r="F207" s="4" t="str">
        <f>IF('3(a) Flights | segment list'!I172="","Null",'3(a) Flights | segment list'!I172)</f>
        <v>Null</v>
      </c>
      <c r="G207" s="4" t="str">
        <f>IF('3(a) Flights | segment list'!C172="","Null",'3(a) Flights | segment list'!C172)</f>
        <v>Null</v>
      </c>
      <c r="H207" s="4" t="str">
        <f>IF('3(a) Flights | segment list'!J172="","Null",'3(a) Flights | segment list'!J172)</f>
        <v>Null</v>
      </c>
      <c r="I207" s="4" t="str">
        <f>IF('3(a) Flights | segment list'!D172="","Null",'3(a) Flights | segment list'!D172)</f>
        <v>Null</v>
      </c>
      <c r="J207" s="4" t="str">
        <f>IF('3(a) Flights | segment list'!E172="","Null",'3(a) Flights | segment list'!E172)</f>
        <v>Null</v>
      </c>
      <c r="K207" s="4" t="str">
        <f>IF('3(a) Flights | segment list'!F172="","Null",'3(a) Flights | segment list'!F172)</f>
        <v>Null</v>
      </c>
      <c r="L207" s="5" t="str">
        <f>IF('3(a) Flights | segment list'!G172="","Null",'3(a) Flights | segment list'!G172)</f>
        <v>Null</v>
      </c>
      <c r="M207" s="16">
        <f>IF('3(a) Flights | segment list'!H172="Null","Null",'3(a) Flights | segment list'!H172)</f>
        <v>0</v>
      </c>
    </row>
    <row r="208" spans="1:13" x14ac:dyDescent="0.25">
      <c r="A208" s="4" t="str">
        <f t="shared" si="9"/>
        <v>No PB ID provided</v>
      </c>
      <c r="B208" s="4" t="str">
        <f t="shared" si="10"/>
        <v>No declaration</v>
      </c>
      <c r="C208" s="4" t="s">
        <v>18302</v>
      </c>
      <c r="D208" s="86" t="str">
        <f>IF('3(a) Flights | segment list'!A173="","Null",'3(a) Flights | segment list'!A173)</f>
        <v>Null</v>
      </c>
      <c r="E208" s="87" t="str">
        <f t="shared" si="8"/>
        <v>Null</v>
      </c>
      <c r="F208" s="4" t="str">
        <f>IF('3(a) Flights | segment list'!I173="","Null",'3(a) Flights | segment list'!I173)</f>
        <v>Null</v>
      </c>
      <c r="G208" s="4" t="str">
        <f>IF('3(a) Flights | segment list'!C173="","Null",'3(a) Flights | segment list'!C173)</f>
        <v>Null</v>
      </c>
      <c r="H208" s="4" t="str">
        <f>IF('3(a) Flights | segment list'!J173="","Null",'3(a) Flights | segment list'!J173)</f>
        <v>Null</v>
      </c>
      <c r="I208" s="4" t="str">
        <f>IF('3(a) Flights | segment list'!D173="","Null",'3(a) Flights | segment list'!D173)</f>
        <v>Null</v>
      </c>
      <c r="J208" s="4" t="str">
        <f>IF('3(a) Flights | segment list'!E173="","Null",'3(a) Flights | segment list'!E173)</f>
        <v>Null</v>
      </c>
      <c r="K208" s="4" t="str">
        <f>IF('3(a) Flights | segment list'!F173="","Null",'3(a) Flights | segment list'!F173)</f>
        <v>Null</v>
      </c>
      <c r="L208" s="5" t="str">
        <f>IF('3(a) Flights | segment list'!G173="","Null",'3(a) Flights | segment list'!G173)</f>
        <v>Null</v>
      </c>
      <c r="M208" s="16">
        <f>IF('3(a) Flights | segment list'!H173="Null","Null",'3(a) Flights | segment list'!H173)</f>
        <v>0</v>
      </c>
    </row>
    <row r="209" spans="1:13" x14ac:dyDescent="0.25">
      <c r="A209" s="4" t="str">
        <f t="shared" si="9"/>
        <v>No PB ID provided</v>
      </c>
      <c r="B209" s="4" t="str">
        <f t="shared" si="10"/>
        <v>No declaration</v>
      </c>
      <c r="C209" s="4" t="s">
        <v>18302</v>
      </c>
      <c r="D209" s="86" t="str">
        <f>IF('3(a) Flights | segment list'!A174="","Null",'3(a) Flights | segment list'!A174)</f>
        <v>Null</v>
      </c>
      <c r="E209" s="87" t="str">
        <f t="shared" si="8"/>
        <v>Null</v>
      </c>
      <c r="F209" s="4" t="str">
        <f>IF('3(a) Flights | segment list'!I174="","Null",'3(a) Flights | segment list'!I174)</f>
        <v>Null</v>
      </c>
      <c r="G209" s="4" t="str">
        <f>IF('3(a) Flights | segment list'!C174="","Null",'3(a) Flights | segment list'!C174)</f>
        <v>Null</v>
      </c>
      <c r="H209" s="4" t="str">
        <f>IF('3(a) Flights | segment list'!J174="","Null",'3(a) Flights | segment list'!J174)</f>
        <v>Null</v>
      </c>
      <c r="I209" s="4" t="str">
        <f>IF('3(a) Flights | segment list'!D174="","Null",'3(a) Flights | segment list'!D174)</f>
        <v>Null</v>
      </c>
      <c r="J209" s="4" t="str">
        <f>IF('3(a) Flights | segment list'!E174="","Null",'3(a) Flights | segment list'!E174)</f>
        <v>Null</v>
      </c>
      <c r="K209" s="4" t="str">
        <f>IF('3(a) Flights | segment list'!F174="","Null",'3(a) Flights | segment list'!F174)</f>
        <v>Null</v>
      </c>
      <c r="L209" s="5" t="str">
        <f>IF('3(a) Flights | segment list'!G174="","Null",'3(a) Flights | segment list'!G174)</f>
        <v>Null</v>
      </c>
      <c r="M209" s="16">
        <f>IF('3(a) Flights | segment list'!H174="Null","Null",'3(a) Flights | segment list'!H174)</f>
        <v>0</v>
      </c>
    </row>
    <row r="210" spans="1:13" x14ac:dyDescent="0.25">
      <c r="A210" s="4" t="str">
        <f t="shared" si="9"/>
        <v>No PB ID provided</v>
      </c>
      <c r="B210" s="4" t="str">
        <f t="shared" si="10"/>
        <v>No declaration</v>
      </c>
      <c r="C210" s="4" t="s">
        <v>18302</v>
      </c>
      <c r="D210" s="86" t="str">
        <f>IF('3(a) Flights | segment list'!A175="","Null",'3(a) Flights | segment list'!A175)</f>
        <v>Null</v>
      </c>
      <c r="E210" s="87" t="str">
        <f t="shared" si="8"/>
        <v>Null</v>
      </c>
      <c r="F210" s="4" t="str">
        <f>IF('3(a) Flights | segment list'!I175="","Null",'3(a) Flights | segment list'!I175)</f>
        <v>Null</v>
      </c>
      <c r="G210" s="4" t="str">
        <f>IF('3(a) Flights | segment list'!C175="","Null",'3(a) Flights | segment list'!C175)</f>
        <v>Null</v>
      </c>
      <c r="H210" s="4" t="str">
        <f>IF('3(a) Flights | segment list'!J175="","Null",'3(a) Flights | segment list'!J175)</f>
        <v>Null</v>
      </c>
      <c r="I210" s="4" t="str">
        <f>IF('3(a) Flights | segment list'!D175="","Null",'3(a) Flights | segment list'!D175)</f>
        <v>Null</v>
      </c>
      <c r="J210" s="4" t="str">
        <f>IF('3(a) Flights | segment list'!E175="","Null",'3(a) Flights | segment list'!E175)</f>
        <v>Null</v>
      </c>
      <c r="K210" s="4" t="str">
        <f>IF('3(a) Flights | segment list'!F175="","Null",'3(a) Flights | segment list'!F175)</f>
        <v>Null</v>
      </c>
      <c r="L210" s="5" t="str">
        <f>IF('3(a) Flights | segment list'!G175="","Null",'3(a) Flights | segment list'!G175)</f>
        <v>Null</v>
      </c>
      <c r="M210" s="16">
        <f>IF('3(a) Flights | segment list'!H175="Null","Null",'3(a) Flights | segment list'!H175)</f>
        <v>0</v>
      </c>
    </row>
    <row r="211" spans="1:13" x14ac:dyDescent="0.25">
      <c r="A211" s="4" t="str">
        <f t="shared" si="9"/>
        <v>No PB ID provided</v>
      </c>
      <c r="B211" s="4" t="str">
        <f t="shared" si="10"/>
        <v>No declaration</v>
      </c>
      <c r="C211" s="4" t="s">
        <v>18302</v>
      </c>
      <c r="D211" s="86" t="str">
        <f>IF('3(a) Flights | segment list'!A176="","Null",'3(a) Flights | segment list'!A176)</f>
        <v>Null</v>
      </c>
      <c r="E211" s="87" t="str">
        <f t="shared" si="8"/>
        <v>Null</v>
      </c>
      <c r="F211" s="4" t="str">
        <f>IF('3(a) Flights | segment list'!I176="","Null",'3(a) Flights | segment list'!I176)</f>
        <v>Null</v>
      </c>
      <c r="G211" s="4" t="str">
        <f>IF('3(a) Flights | segment list'!C176="","Null",'3(a) Flights | segment list'!C176)</f>
        <v>Null</v>
      </c>
      <c r="H211" s="4" t="str">
        <f>IF('3(a) Flights | segment list'!J176="","Null",'3(a) Flights | segment list'!J176)</f>
        <v>Null</v>
      </c>
      <c r="I211" s="4" t="str">
        <f>IF('3(a) Flights | segment list'!D176="","Null",'3(a) Flights | segment list'!D176)</f>
        <v>Null</v>
      </c>
      <c r="J211" s="4" t="str">
        <f>IF('3(a) Flights | segment list'!E176="","Null",'3(a) Flights | segment list'!E176)</f>
        <v>Null</v>
      </c>
      <c r="K211" s="4" t="str">
        <f>IF('3(a) Flights | segment list'!F176="","Null",'3(a) Flights | segment list'!F176)</f>
        <v>Null</v>
      </c>
      <c r="L211" s="5" t="str">
        <f>IF('3(a) Flights | segment list'!G176="","Null",'3(a) Flights | segment list'!G176)</f>
        <v>Null</v>
      </c>
      <c r="M211" s="16">
        <f>IF('3(a) Flights | segment list'!H176="Null","Null",'3(a) Flights | segment list'!H176)</f>
        <v>0</v>
      </c>
    </row>
    <row r="212" spans="1:13" x14ac:dyDescent="0.25">
      <c r="A212" s="4" t="str">
        <f t="shared" si="9"/>
        <v>No PB ID provided</v>
      </c>
      <c r="B212" s="4" t="str">
        <f t="shared" si="10"/>
        <v>No declaration</v>
      </c>
      <c r="C212" s="4" t="s">
        <v>18302</v>
      </c>
      <c r="D212" s="86" t="str">
        <f>IF('3(a) Flights | segment list'!A177="","Null",'3(a) Flights | segment list'!A177)</f>
        <v>Null</v>
      </c>
      <c r="E212" s="87" t="str">
        <f t="shared" si="8"/>
        <v>Null</v>
      </c>
      <c r="F212" s="4" t="str">
        <f>IF('3(a) Flights | segment list'!I177="","Null",'3(a) Flights | segment list'!I177)</f>
        <v>Null</v>
      </c>
      <c r="G212" s="4" t="str">
        <f>IF('3(a) Flights | segment list'!C177="","Null",'3(a) Flights | segment list'!C177)</f>
        <v>Null</v>
      </c>
      <c r="H212" s="4" t="str">
        <f>IF('3(a) Flights | segment list'!J177="","Null",'3(a) Flights | segment list'!J177)</f>
        <v>Null</v>
      </c>
      <c r="I212" s="4" t="str">
        <f>IF('3(a) Flights | segment list'!D177="","Null",'3(a) Flights | segment list'!D177)</f>
        <v>Null</v>
      </c>
      <c r="J212" s="4" t="str">
        <f>IF('3(a) Flights | segment list'!E177="","Null",'3(a) Flights | segment list'!E177)</f>
        <v>Null</v>
      </c>
      <c r="K212" s="4" t="str">
        <f>IF('3(a) Flights | segment list'!F177="","Null",'3(a) Flights | segment list'!F177)</f>
        <v>Null</v>
      </c>
      <c r="L212" s="5" t="str">
        <f>IF('3(a) Flights | segment list'!G177="","Null",'3(a) Flights | segment list'!G177)</f>
        <v>Null</v>
      </c>
      <c r="M212" s="16">
        <f>IF('3(a) Flights | segment list'!H177="Null","Null",'3(a) Flights | segment list'!H177)</f>
        <v>0</v>
      </c>
    </row>
    <row r="213" spans="1:13" x14ac:dyDescent="0.25">
      <c r="A213" s="4" t="str">
        <f t="shared" si="9"/>
        <v>No PB ID provided</v>
      </c>
      <c r="B213" s="4" t="str">
        <f t="shared" si="10"/>
        <v>No declaration</v>
      </c>
      <c r="C213" s="4" t="s">
        <v>18302</v>
      </c>
      <c r="D213" s="86" t="str">
        <f>IF('3(a) Flights | segment list'!A178="","Null",'3(a) Flights | segment list'!A178)</f>
        <v>Null</v>
      </c>
      <c r="E213" s="87" t="str">
        <f t="shared" si="8"/>
        <v>Null</v>
      </c>
      <c r="F213" s="4" t="str">
        <f>IF('3(a) Flights | segment list'!I178="","Null",'3(a) Flights | segment list'!I178)</f>
        <v>Null</v>
      </c>
      <c r="G213" s="4" t="str">
        <f>IF('3(a) Flights | segment list'!C178="","Null",'3(a) Flights | segment list'!C178)</f>
        <v>Null</v>
      </c>
      <c r="H213" s="4" t="str">
        <f>IF('3(a) Flights | segment list'!J178="","Null",'3(a) Flights | segment list'!J178)</f>
        <v>Null</v>
      </c>
      <c r="I213" s="4" t="str">
        <f>IF('3(a) Flights | segment list'!D178="","Null",'3(a) Flights | segment list'!D178)</f>
        <v>Null</v>
      </c>
      <c r="J213" s="4" t="str">
        <f>IF('3(a) Flights | segment list'!E178="","Null",'3(a) Flights | segment list'!E178)</f>
        <v>Null</v>
      </c>
      <c r="K213" s="4" t="str">
        <f>IF('3(a) Flights | segment list'!F178="","Null",'3(a) Flights | segment list'!F178)</f>
        <v>Null</v>
      </c>
      <c r="L213" s="5" t="str">
        <f>IF('3(a) Flights | segment list'!G178="","Null",'3(a) Flights | segment list'!G178)</f>
        <v>Null</v>
      </c>
      <c r="M213" s="16">
        <f>IF('3(a) Flights | segment list'!H178="Null","Null",'3(a) Flights | segment list'!H178)</f>
        <v>0</v>
      </c>
    </row>
    <row r="214" spans="1:13" x14ac:dyDescent="0.25">
      <c r="A214" s="4" t="str">
        <f t="shared" si="9"/>
        <v>No PB ID provided</v>
      </c>
      <c r="B214" s="4" t="str">
        <f t="shared" si="10"/>
        <v>No declaration</v>
      </c>
      <c r="C214" s="4" t="s">
        <v>18302</v>
      </c>
      <c r="D214" s="86" t="str">
        <f>IF('3(a) Flights | segment list'!A179="","Null",'3(a) Flights | segment list'!A179)</f>
        <v>Null</v>
      </c>
      <c r="E214" s="87" t="str">
        <f t="shared" si="8"/>
        <v>Null</v>
      </c>
      <c r="F214" s="4" t="str">
        <f>IF('3(a) Flights | segment list'!I179="","Null",'3(a) Flights | segment list'!I179)</f>
        <v>Null</v>
      </c>
      <c r="G214" s="4" t="str">
        <f>IF('3(a) Flights | segment list'!C179="","Null",'3(a) Flights | segment list'!C179)</f>
        <v>Null</v>
      </c>
      <c r="H214" s="4" t="str">
        <f>IF('3(a) Flights | segment list'!J179="","Null",'3(a) Flights | segment list'!J179)</f>
        <v>Null</v>
      </c>
      <c r="I214" s="4" t="str">
        <f>IF('3(a) Flights | segment list'!D179="","Null",'3(a) Flights | segment list'!D179)</f>
        <v>Null</v>
      </c>
      <c r="J214" s="4" t="str">
        <f>IF('3(a) Flights | segment list'!E179="","Null",'3(a) Flights | segment list'!E179)</f>
        <v>Null</v>
      </c>
      <c r="K214" s="4" t="str">
        <f>IF('3(a) Flights | segment list'!F179="","Null",'3(a) Flights | segment list'!F179)</f>
        <v>Null</v>
      </c>
      <c r="L214" s="5" t="str">
        <f>IF('3(a) Flights | segment list'!G179="","Null",'3(a) Flights | segment list'!G179)</f>
        <v>Null</v>
      </c>
      <c r="M214" s="16">
        <f>IF('3(a) Flights | segment list'!H179="Null","Null",'3(a) Flights | segment list'!H179)</f>
        <v>0</v>
      </c>
    </row>
    <row r="215" spans="1:13" x14ac:dyDescent="0.25">
      <c r="A215" s="4" t="str">
        <f t="shared" si="9"/>
        <v>No PB ID provided</v>
      </c>
      <c r="B215" s="4" t="str">
        <f t="shared" si="10"/>
        <v>No declaration</v>
      </c>
      <c r="C215" s="4" t="s">
        <v>18302</v>
      </c>
      <c r="D215" s="86" t="str">
        <f>IF('3(a) Flights | segment list'!A180="","Null",'3(a) Flights | segment list'!A180)</f>
        <v>Null</v>
      </c>
      <c r="E215" s="87" t="str">
        <f t="shared" si="8"/>
        <v>Null</v>
      </c>
      <c r="F215" s="4" t="str">
        <f>IF('3(a) Flights | segment list'!I180="","Null",'3(a) Flights | segment list'!I180)</f>
        <v>Null</v>
      </c>
      <c r="G215" s="4" t="str">
        <f>IF('3(a) Flights | segment list'!C180="","Null",'3(a) Flights | segment list'!C180)</f>
        <v>Null</v>
      </c>
      <c r="H215" s="4" t="str">
        <f>IF('3(a) Flights | segment list'!J180="","Null",'3(a) Flights | segment list'!J180)</f>
        <v>Null</v>
      </c>
      <c r="I215" s="4" t="str">
        <f>IF('3(a) Flights | segment list'!D180="","Null",'3(a) Flights | segment list'!D180)</f>
        <v>Null</v>
      </c>
      <c r="J215" s="4" t="str">
        <f>IF('3(a) Flights | segment list'!E180="","Null",'3(a) Flights | segment list'!E180)</f>
        <v>Null</v>
      </c>
      <c r="K215" s="4" t="str">
        <f>IF('3(a) Flights | segment list'!F180="","Null",'3(a) Flights | segment list'!F180)</f>
        <v>Null</v>
      </c>
      <c r="L215" s="5" t="str">
        <f>IF('3(a) Flights | segment list'!G180="","Null",'3(a) Flights | segment list'!G180)</f>
        <v>Null</v>
      </c>
      <c r="M215" s="16">
        <f>IF('3(a) Flights | segment list'!H180="Null","Null",'3(a) Flights | segment list'!H180)</f>
        <v>0</v>
      </c>
    </row>
    <row r="216" spans="1:13" x14ac:dyDescent="0.25">
      <c r="A216" s="4" t="str">
        <f t="shared" si="9"/>
        <v>No PB ID provided</v>
      </c>
      <c r="B216" s="4" t="str">
        <f t="shared" si="10"/>
        <v>No declaration</v>
      </c>
      <c r="C216" s="4" t="s">
        <v>18302</v>
      </c>
      <c r="D216" s="86" t="str">
        <f>IF('3(a) Flights | segment list'!A181="","Null",'3(a) Flights | segment list'!A181)</f>
        <v>Null</v>
      </c>
      <c r="E216" s="87" t="str">
        <f t="shared" si="8"/>
        <v>Null</v>
      </c>
      <c r="F216" s="4" t="str">
        <f>IF('3(a) Flights | segment list'!I181="","Null",'3(a) Flights | segment list'!I181)</f>
        <v>Null</v>
      </c>
      <c r="G216" s="4" t="str">
        <f>IF('3(a) Flights | segment list'!C181="","Null",'3(a) Flights | segment list'!C181)</f>
        <v>Null</v>
      </c>
      <c r="H216" s="4" t="str">
        <f>IF('3(a) Flights | segment list'!J181="","Null",'3(a) Flights | segment list'!J181)</f>
        <v>Null</v>
      </c>
      <c r="I216" s="4" t="str">
        <f>IF('3(a) Flights | segment list'!D181="","Null",'3(a) Flights | segment list'!D181)</f>
        <v>Null</v>
      </c>
      <c r="J216" s="4" t="str">
        <f>IF('3(a) Flights | segment list'!E181="","Null",'3(a) Flights | segment list'!E181)</f>
        <v>Null</v>
      </c>
      <c r="K216" s="4" t="str">
        <f>IF('3(a) Flights | segment list'!F181="","Null",'3(a) Flights | segment list'!F181)</f>
        <v>Null</v>
      </c>
      <c r="L216" s="5" t="str">
        <f>IF('3(a) Flights | segment list'!G181="","Null",'3(a) Flights | segment list'!G181)</f>
        <v>Null</v>
      </c>
      <c r="M216" s="16">
        <f>IF('3(a) Flights | segment list'!H181="Null","Null",'3(a) Flights | segment list'!H181)</f>
        <v>0</v>
      </c>
    </row>
    <row r="217" spans="1:13" x14ac:dyDescent="0.25">
      <c r="A217" s="4" t="str">
        <f t="shared" si="9"/>
        <v>No PB ID provided</v>
      </c>
      <c r="B217" s="4" t="str">
        <f t="shared" si="10"/>
        <v>No declaration</v>
      </c>
      <c r="C217" s="4" t="s">
        <v>18302</v>
      </c>
      <c r="D217" s="86" t="str">
        <f>IF('3(a) Flights | segment list'!A182="","Null",'3(a) Flights | segment list'!A182)</f>
        <v>Null</v>
      </c>
      <c r="E217" s="87" t="str">
        <f t="shared" si="8"/>
        <v>Null</v>
      </c>
      <c r="F217" s="4" t="str">
        <f>IF('3(a) Flights | segment list'!I182="","Null",'3(a) Flights | segment list'!I182)</f>
        <v>Null</v>
      </c>
      <c r="G217" s="4" t="str">
        <f>IF('3(a) Flights | segment list'!C182="","Null",'3(a) Flights | segment list'!C182)</f>
        <v>Null</v>
      </c>
      <c r="H217" s="4" t="str">
        <f>IF('3(a) Flights | segment list'!J182="","Null",'3(a) Flights | segment list'!J182)</f>
        <v>Null</v>
      </c>
      <c r="I217" s="4" t="str">
        <f>IF('3(a) Flights | segment list'!D182="","Null",'3(a) Flights | segment list'!D182)</f>
        <v>Null</v>
      </c>
      <c r="J217" s="4" t="str">
        <f>IF('3(a) Flights | segment list'!E182="","Null",'3(a) Flights | segment list'!E182)</f>
        <v>Null</v>
      </c>
      <c r="K217" s="4" t="str">
        <f>IF('3(a) Flights | segment list'!F182="","Null",'3(a) Flights | segment list'!F182)</f>
        <v>Null</v>
      </c>
      <c r="L217" s="5" t="str">
        <f>IF('3(a) Flights | segment list'!G182="","Null",'3(a) Flights | segment list'!G182)</f>
        <v>Null</v>
      </c>
      <c r="M217" s="16">
        <f>IF('3(a) Flights | segment list'!H182="Null","Null",'3(a) Flights | segment list'!H182)</f>
        <v>0</v>
      </c>
    </row>
    <row r="218" spans="1:13" x14ac:dyDescent="0.25">
      <c r="A218" s="4" t="str">
        <f t="shared" si="9"/>
        <v>No PB ID provided</v>
      </c>
      <c r="B218" s="4" t="str">
        <f t="shared" si="10"/>
        <v>No declaration</v>
      </c>
      <c r="C218" s="4" t="s">
        <v>18302</v>
      </c>
      <c r="D218" s="86" t="str">
        <f>IF('3(a) Flights | segment list'!A183="","Null",'3(a) Flights | segment list'!A183)</f>
        <v>Null</v>
      </c>
      <c r="E218" s="87" t="str">
        <f t="shared" si="8"/>
        <v>Null</v>
      </c>
      <c r="F218" s="4" t="str">
        <f>IF('3(a) Flights | segment list'!I183="","Null",'3(a) Flights | segment list'!I183)</f>
        <v>Null</v>
      </c>
      <c r="G218" s="4" t="str">
        <f>IF('3(a) Flights | segment list'!C183="","Null",'3(a) Flights | segment list'!C183)</f>
        <v>Null</v>
      </c>
      <c r="H218" s="4" t="str">
        <f>IF('3(a) Flights | segment list'!J183="","Null",'3(a) Flights | segment list'!J183)</f>
        <v>Null</v>
      </c>
      <c r="I218" s="4" t="str">
        <f>IF('3(a) Flights | segment list'!D183="","Null",'3(a) Flights | segment list'!D183)</f>
        <v>Null</v>
      </c>
      <c r="J218" s="4" t="str">
        <f>IF('3(a) Flights | segment list'!E183="","Null",'3(a) Flights | segment list'!E183)</f>
        <v>Null</v>
      </c>
      <c r="K218" s="4" t="str">
        <f>IF('3(a) Flights | segment list'!F183="","Null",'3(a) Flights | segment list'!F183)</f>
        <v>Null</v>
      </c>
      <c r="L218" s="5" t="str">
        <f>IF('3(a) Flights | segment list'!G183="","Null",'3(a) Flights | segment list'!G183)</f>
        <v>Null</v>
      </c>
      <c r="M218" s="16">
        <f>IF('3(a) Flights | segment list'!H183="Null","Null",'3(a) Flights | segment list'!H183)</f>
        <v>0</v>
      </c>
    </row>
    <row r="219" spans="1:13" x14ac:dyDescent="0.25">
      <c r="A219" s="4" t="str">
        <f t="shared" si="9"/>
        <v>No PB ID provided</v>
      </c>
      <c r="B219" s="4" t="str">
        <f t="shared" si="10"/>
        <v>No declaration</v>
      </c>
      <c r="C219" s="4" t="s">
        <v>18302</v>
      </c>
      <c r="D219" s="86" t="str">
        <f>IF('3(a) Flights | segment list'!A184="","Null",'3(a) Flights | segment list'!A184)</f>
        <v>Null</v>
      </c>
      <c r="E219" s="87" t="str">
        <f t="shared" si="8"/>
        <v>Null</v>
      </c>
      <c r="F219" s="4" t="str">
        <f>IF('3(a) Flights | segment list'!I184="","Null",'3(a) Flights | segment list'!I184)</f>
        <v>Null</v>
      </c>
      <c r="G219" s="4" t="str">
        <f>IF('3(a) Flights | segment list'!C184="","Null",'3(a) Flights | segment list'!C184)</f>
        <v>Null</v>
      </c>
      <c r="H219" s="4" t="str">
        <f>IF('3(a) Flights | segment list'!J184="","Null",'3(a) Flights | segment list'!J184)</f>
        <v>Null</v>
      </c>
      <c r="I219" s="4" t="str">
        <f>IF('3(a) Flights | segment list'!D184="","Null",'3(a) Flights | segment list'!D184)</f>
        <v>Null</v>
      </c>
      <c r="J219" s="4" t="str">
        <f>IF('3(a) Flights | segment list'!E184="","Null",'3(a) Flights | segment list'!E184)</f>
        <v>Null</v>
      </c>
      <c r="K219" s="4" t="str">
        <f>IF('3(a) Flights | segment list'!F184="","Null",'3(a) Flights | segment list'!F184)</f>
        <v>Null</v>
      </c>
      <c r="L219" s="5" t="str">
        <f>IF('3(a) Flights | segment list'!G184="","Null",'3(a) Flights | segment list'!G184)</f>
        <v>Null</v>
      </c>
      <c r="M219" s="16">
        <f>IF('3(a) Flights | segment list'!H184="Null","Null",'3(a) Flights | segment list'!H184)</f>
        <v>0</v>
      </c>
    </row>
    <row r="220" spans="1:13" x14ac:dyDescent="0.25">
      <c r="A220" s="4" t="str">
        <f t="shared" si="9"/>
        <v>No PB ID provided</v>
      </c>
      <c r="B220" s="4" t="str">
        <f t="shared" si="10"/>
        <v>No declaration</v>
      </c>
      <c r="C220" s="4" t="s">
        <v>18302</v>
      </c>
      <c r="D220" s="86" t="str">
        <f>IF('3(a) Flights | segment list'!A185="","Null",'3(a) Flights | segment list'!A185)</f>
        <v>Null</v>
      </c>
      <c r="E220" s="87" t="str">
        <f t="shared" si="8"/>
        <v>Null</v>
      </c>
      <c r="F220" s="4" t="str">
        <f>IF('3(a) Flights | segment list'!I185="","Null",'3(a) Flights | segment list'!I185)</f>
        <v>Null</v>
      </c>
      <c r="G220" s="4" t="str">
        <f>IF('3(a) Flights | segment list'!C185="","Null",'3(a) Flights | segment list'!C185)</f>
        <v>Null</v>
      </c>
      <c r="H220" s="4" t="str">
        <f>IF('3(a) Flights | segment list'!J185="","Null",'3(a) Flights | segment list'!J185)</f>
        <v>Null</v>
      </c>
      <c r="I220" s="4" t="str">
        <f>IF('3(a) Flights | segment list'!D185="","Null",'3(a) Flights | segment list'!D185)</f>
        <v>Null</v>
      </c>
      <c r="J220" s="4" t="str">
        <f>IF('3(a) Flights | segment list'!E185="","Null",'3(a) Flights | segment list'!E185)</f>
        <v>Null</v>
      </c>
      <c r="K220" s="4" t="str">
        <f>IF('3(a) Flights | segment list'!F185="","Null",'3(a) Flights | segment list'!F185)</f>
        <v>Null</v>
      </c>
      <c r="L220" s="5" t="str">
        <f>IF('3(a) Flights | segment list'!G185="","Null",'3(a) Flights | segment list'!G185)</f>
        <v>Null</v>
      </c>
      <c r="M220" s="16">
        <f>IF('3(a) Flights | segment list'!H185="Null","Null",'3(a) Flights | segment list'!H185)</f>
        <v>0</v>
      </c>
    </row>
    <row r="221" spans="1:13" x14ac:dyDescent="0.25">
      <c r="A221" s="4" t="str">
        <f t="shared" si="9"/>
        <v>No PB ID provided</v>
      </c>
      <c r="B221" s="4" t="str">
        <f t="shared" si="10"/>
        <v>No declaration</v>
      </c>
      <c r="C221" s="4" t="s">
        <v>18302</v>
      </c>
      <c r="D221" s="86" t="str">
        <f>IF('3(a) Flights | segment list'!A186="","Null",'3(a) Flights | segment list'!A186)</f>
        <v>Null</v>
      </c>
      <c r="E221" s="87" t="str">
        <f t="shared" si="8"/>
        <v>Null</v>
      </c>
      <c r="F221" s="4" t="str">
        <f>IF('3(a) Flights | segment list'!I186="","Null",'3(a) Flights | segment list'!I186)</f>
        <v>Null</v>
      </c>
      <c r="G221" s="4" t="str">
        <f>IF('3(a) Flights | segment list'!C186="","Null",'3(a) Flights | segment list'!C186)</f>
        <v>Null</v>
      </c>
      <c r="H221" s="4" t="str">
        <f>IF('3(a) Flights | segment list'!J186="","Null",'3(a) Flights | segment list'!J186)</f>
        <v>Null</v>
      </c>
      <c r="I221" s="4" t="str">
        <f>IF('3(a) Flights | segment list'!D186="","Null",'3(a) Flights | segment list'!D186)</f>
        <v>Null</v>
      </c>
      <c r="J221" s="4" t="str">
        <f>IF('3(a) Flights | segment list'!E186="","Null",'3(a) Flights | segment list'!E186)</f>
        <v>Null</v>
      </c>
      <c r="K221" s="4" t="str">
        <f>IF('3(a) Flights | segment list'!F186="","Null",'3(a) Flights | segment list'!F186)</f>
        <v>Null</v>
      </c>
      <c r="L221" s="5" t="str">
        <f>IF('3(a) Flights | segment list'!G186="","Null",'3(a) Flights | segment list'!G186)</f>
        <v>Null</v>
      </c>
      <c r="M221" s="16">
        <f>IF('3(a) Flights | segment list'!H186="Null","Null",'3(a) Flights | segment list'!H186)</f>
        <v>0</v>
      </c>
    </row>
    <row r="222" spans="1:13" x14ac:dyDescent="0.25">
      <c r="A222" s="4" t="str">
        <f t="shared" si="9"/>
        <v>No PB ID provided</v>
      </c>
      <c r="B222" s="4" t="str">
        <f t="shared" si="10"/>
        <v>No declaration</v>
      </c>
      <c r="C222" s="4" t="s">
        <v>18302</v>
      </c>
      <c r="D222" s="86" t="str">
        <f>IF('3(a) Flights | segment list'!A187="","Null",'3(a) Flights | segment list'!A187)</f>
        <v>Null</v>
      </c>
      <c r="E222" s="87" t="str">
        <f t="shared" si="8"/>
        <v>Null</v>
      </c>
      <c r="F222" s="4" t="str">
        <f>IF('3(a) Flights | segment list'!I187="","Null",'3(a) Flights | segment list'!I187)</f>
        <v>Null</v>
      </c>
      <c r="G222" s="4" t="str">
        <f>IF('3(a) Flights | segment list'!C187="","Null",'3(a) Flights | segment list'!C187)</f>
        <v>Null</v>
      </c>
      <c r="H222" s="4" t="str">
        <f>IF('3(a) Flights | segment list'!J187="","Null",'3(a) Flights | segment list'!J187)</f>
        <v>Null</v>
      </c>
      <c r="I222" s="4" t="str">
        <f>IF('3(a) Flights | segment list'!D187="","Null",'3(a) Flights | segment list'!D187)</f>
        <v>Null</v>
      </c>
      <c r="J222" s="4" t="str">
        <f>IF('3(a) Flights | segment list'!E187="","Null",'3(a) Flights | segment list'!E187)</f>
        <v>Null</v>
      </c>
      <c r="K222" s="4" t="str">
        <f>IF('3(a) Flights | segment list'!F187="","Null",'3(a) Flights | segment list'!F187)</f>
        <v>Null</v>
      </c>
      <c r="L222" s="5" t="str">
        <f>IF('3(a) Flights | segment list'!G187="","Null",'3(a) Flights | segment list'!G187)</f>
        <v>Null</v>
      </c>
      <c r="M222" s="16">
        <f>IF('3(a) Flights | segment list'!H187="Null","Null",'3(a) Flights | segment list'!H187)</f>
        <v>0</v>
      </c>
    </row>
    <row r="223" spans="1:13" x14ac:dyDescent="0.25">
      <c r="A223" s="4" t="str">
        <f t="shared" si="9"/>
        <v>No PB ID provided</v>
      </c>
      <c r="B223" s="4" t="str">
        <f t="shared" si="10"/>
        <v>No declaration</v>
      </c>
      <c r="C223" s="4" t="s">
        <v>18302</v>
      </c>
      <c r="D223" s="86" t="str">
        <f>IF('3(a) Flights | segment list'!A188="","Null",'3(a) Flights | segment list'!A188)</f>
        <v>Null</v>
      </c>
      <c r="E223" s="87" t="str">
        <f t="shared" si="8"/>
        <v>Null</v>
      </c>
      <c r="F223" s="4" t="str">
        <f>IF('3(a) Flights | segment list'!I188="","Null",'3(a) Flights | segment list'!I188)</f>
        <v>Null</v>
      </c>
      <c r="G223" s="4" t="str">
        <f>IF('3(a) Flights | segment list'!C188="","Null",'3(a) Flights | segment list'!C188)</f>
        <v>Null</v>
      </c>
      <c r="H223" s="4" t="str">
        <f>IF('3(a) Flights | segment list'!J188="","Null",'3(a) Flights | segment list'!J188)</f>
        <v>Null</v>
      </c>
      <c r="I223" s="4" t="str">
        <f>IF('3(a) Flights | segment list'!D188="","Null",'3(a) Flights | segment list'!D188)</f>
        <v>Null</v>
      </c>
      <c r="J223" s="4" t="str">
        <f>IF('3(a) Flights | segment list'!E188="","Null",'3(a) Flights | segment list'!E188)</f>
        <v>Null</v>
      </c>
      <c r="K223" s="4" t="str">
        <f>IF('3(a) Flights | segment list'!F188="","Null",'3(a) Flights | segment list'!F188)</f>
        <v>Null</v>
      </c>
      <c r="L223" s="5" t="str">
        <f>IF('3(a) Flights | segment list'!G188="","Null",'3(a) Flights | segment list'!G188)</f>
        <v>Null</v>
      </c>
      <c r="M223" s="16">
        <f>IF('3(a) Flights | segment list'!H188="Null","Null",'3(a) Flights | segment list'!H188)</f>
        <v>0</v>
      </c>
    </row>
    <row r="224" spans="1:13" x14ac:dyDescent="0.25">
      <c r="A224" s="4" t="str">
        <f t="shared" si="9"/>
        <v>No PB ID provided</v>
      </c>
      <c r="B224" s="4" t="str">
        <f t="shared" si="10"/>
        <v>No declaration</v>
      </c>
      <c r="C224" s="4" t="s">
        <v>18302</v>
      </c>
      <c r="D224" s="86" t="str">
        <f>IF('3(a) Flights | segment list'!A189="","Null",'3(a) Flights | segment list'!A189)</f>
        <v>Null</v>
      </c>
      <c r="E224" s="87" t="str">
        <f t="shared" si="8"/>
        <v>Null</v>
      </c>
      <c r="F224" s="4" t="str">
        <f>IF('3(a) Flights | segment list'!I189="","Null",'3(a) Flights | segment list'!I189)</f>
        <v>Null</v>
      </c>
      <c r="G224" s="4" t="str">
        <f>IF('3(a) Flights | segment list'!C189="","Null",'3(a) Flights | segment list'!C189)</f>
        <v>Null</v>
      </c>
      <c r="H224" s="4" t="str">
        <f>IF('3(a) Flights | segment list'!J189="","Null",'3(a) Flights | segment list'!J189)</f>
        <v>Null</v>
      </c>
      <c r="I224" s="4" t="str">
        <f>IF('3(a) Flights | segment list'!D189="","Null",'3(a) Flights | segment list'!D189)</f>
        <v>Null</v>
      </c>
      <c r="J224" s="4" t="str">
        <f>IF('3(a) Flights | segment list'!E189="","Null",'3(a) Flights | segment list'!E189)</f>
        <v>Null</v>
      </c>
      <c r="K224" s="4" t="str">
        <f>IF('3(a) Flights | segment list'!F189="","Null",'3(a) Flights | segment list'!F189)</f>
        <v>Null</v>
      </c>
      <c r="L224" s="5" t="str">
        <f>IF('3(a) Flights | segment list'!G189="","Null",'3(a) Flights | segment list'!G189)</f>
        <v>Null</v>
      </c>
      <c r="M224" s="16">
        <f>IF('3(a) Flights | segment list'!H189="Null","Null",'3(a) Flights | segment list'!H189)</f>
        <v>0</v>
      </c>
    </row>
    <row r="225" spans="1:13" x14ac:dyDescent="0.25">
      <c r="A225" s="4" t="str">
        <f t="shared" si="9"/>
        <v>No PB ID provided</v>
      </c>
      <c r="B225" s="4" t="str">
        <f t="shared" si="10"/>
        <v>No declaration</v>
      </c>
      <c r="C225" s="4" t="s">
        <v>18302</v>
      </c>
      <c r="D225" s="86" t="str">
        <f>IF('3(a) Flights | segment list'!A190="","Null",'3(a) Flights | segment list'!A190)</f>
        <v>Null</v>
      </c>
      <c r="E225" s="87" t="str">
        <f t="shared" si="8"/>
        <v>Null</v>
      </c>
      <c r="F225" s="4" t="str">
        <f>IF('3(a) Flights | segment list'!I190="","Null",'3(a) Flights | segment list'!I190)</f>
        <v>Null</v>
      </c>
      <c r="G225" s="4" t="str">
        <f>IF('3(a) Flights | segment list'!C190="","Null",'3(a) Flights | segment list'!C190)</f>
        <v>Null</v>
      </c>
      <c r="H225" s="4" t="str">
        <f>IF('3(a) Flights | segment list'!J190="","Null",'3(a) Flights | segment list'!J190)</f>
        <v>Null</v>
      </c>
      <c r="I225" s="4" t="str">
        <f>IF('3(a) Flights | segment list'!D190="","Null",'3(a) Flights | segment list'!D190)</f>
        <v>Null</v>
      </c>
      <c r="J225" s="4" t="str">
        <f>IF('3(a) Flights | segment list'!E190="","Null",'3(a) Flights | segment list'!E190)</f>
        <v>Null</v>
      </c>
      <c r="K225" s="4" t="str">
        <f>IF('3(a) Flights | segment list'!F190="","Null",'3(a) Flights | segment list'!F190)</f>
        <v>Null</v>
      </c>
      <c r="L225" s="5" t="str">
        <f>IF('3(a) Flights | segment list'!G190="","Null",'3(a) Flights | segment list'!G190)</f>
        <v>Null</v>
      </c>
      <c r="M225" s="16">
        <f>IF('3(a) Flights | segment list'!H190="Null","Null",'3(a) Flights | segment list'!H190)</f>
        <v>0</v>
      </c>
    </row>
    <row r="226" spans="1:13" x14ac:dyDescent="0.25">
      <c r="A226" s="4" t="str">
        <f t="shared" si="9"/>
        <v>No PB ID provided</v>
      </c>
      <c r="B226" s="4" t="str">
        <f t="shared" si="10"/>
        <v>No declaration</v>
      </c>
      <c r="C226" s="4" t="s">
        <v>18302</v>
      </c>
      <c r="D226" s="86" t="str">
        <f>IF('3(a) Flights | segment list'!A191="","Null",'3(a) Flights | segment list'!A191)</f>
        <v>Null</v>
      </c>
      <c r="E226" s="87" t="str">
        <f t="shared" si="8"/>
        <v>Null</v>
      </c>
      <c r="F226" s="4" t="str">
        <f>IF('3(a) Flights | segment list'!I191="","Null",'3(a) Flights | segment list'!I191)</f>
        <v>Null</v>
      </c>
      <c r="G226" s="4" t="str">
        <f>IF('3(a) Flights | segment list'!C191="","Null",'3(a) Flights | segment list'!C191)</f>
        <v>Null</v>
      </c>
      <c r="H226" s="4" t="str">
        <f>IF('3(a) Flights | segment list'!J191="","Null",'3(a) Flights | segment list'!J191)</f>
        <v>Null</v>
      </c>
      <c r="I226" s="4" t="str">
        <f>IF('3(a) Flights | segment list'!D191="","Null",'3(a) Flights | segment list'!D191)</f>
        <v>Null</v>
      </c>
      <c r="J226" s="4" t="str">
        <f>IF('3(a) Flights | segment list'!E191="","Null",'3(a) Flights | segment list'!E191)</f>
        <v>Null</v>
      </c>
      <c r="K226" s="4" t="str">
        <f>IF('3(a) Flights | segment list'!F191="","Null",'3(a) Flights | segment list'!F191)</f>
        <v>Null</v>
      </c>
      <c r="L226" s="5" t="str">
        <f>IF('3(a) Flights | segment list'!G191="","Null",'3(a) Flights | segment list'!G191)</f>
        <v>Null</v>
      </c>
      <c r="M226" s="16">
        <f>IF('3(a) Flights | segment list'!H191="Null","Null",'3(a) Flights | segment list'!H191)</f>
        <v>0</v>
      </c>
    </row>
    <row r="227" spans="1:13" x14ac:dyDescent="0.25">
      <c r="A227" s="4" t="str">
        <f t="shared" si="9"/>
        <v>No PB ID provided</v>
      </c>
      <c r="B227" s="4" t="str">
        <f t="shared" si="10"/>
        <v>No declaration</v>
      </c>
      <c r="C227" s="4" t="s">
        <v>18302</v>
      </c>
      <c r="D227" s="86" t="str">
        <f>IF('3(a) Flights | segment list'!A192="","Null",'3(a) Flights | segment list'!A192)</f>
        <v>Null</v>
      </c>
      <c r="E227" s="87" t="str">
        <f t="shared" si="8"/>
        <v>Null</v>
      </c>
      <c r="F227" s="4" t="str">
        <f>IF('3(a) Flights | segment list'!I192="","Null",'3(a) Flights | segment list'!I192)</f>
        <v>Null</v>
      </c>
      <c r="G227" s="4" t="str">
        <f>IF('3(a) Flights | segment list'!C192="","Null",'3(a) Flights | segment list'!C192)</f>
        <v>Null</v>
      </c>
      <c r="H227" s="4" t="str">
        <f>IF('3(a) Flights | segment list'!J192="","Null",'3(a) Flights | segment list'!J192)</f>
        <v>Null</v>
      </c>
      <c r="I227" s="4" t="str">
        <f>IF('3(a) Flights | segment list'!D192="","Null",'3(a) Flights | segment list'!D192)</f>
        <v>Null</v>
      </c>
      <c r="J227" s="4" t="str">
        <f>IF('3(a) Flights | segment list'!E192="","Null",'3(a) Flights | segment list'!E192)</f>
        <v>Null</v>
      </c>
      <c r="K227" s="4" t="str">
        <f>IF('3(a) Flights | segment list'!F192="","Null",'3(a) Flights | segment list'!F192)</f>
        <v>Null</v>
      </c>
      <c r="L227" s="5" t="str">
        <f>IF('3(a) Flights | segment list'!G192="","Null",'3(a) Flights | segment list'!G192)</f>
        <v>Null</v>
      </c>
      <c r="M227" s="16">
        <f>IF('3(a) Flights | segment list'!H192="Null","Null",'3(a) Flights | segment list'!H192)</f>
        <v>0</v>
      </c>
    </row>
    <row r="228" spans="1:13" x14ac:dyDescent="0.25">
      <c r="A228" s="4" t="str">
        <f t="shared" si="9"/>
        <v>No PB ID provided</v>
      </c>
      <c r="B228" s="4" t="str">
        <f t="shared" si="10"/>
        <v>No declaration</v>
      </c>
      <c r="C228" s="4" t="s">
        <v>18302</v>
      </c>
      <c r="D228" s="86" t="str">
        <f>IF('3(a) Flights | segment list'!A193="","Null",'3(a) Flights | segment list'!A193)</f>
        <v>Null</v>
      </c>
      <c r="E228" s="87" t="str">
        <f t="shared" si="8"/>
        <v>Null</v>
      </c>
      <c r="F228" s="4" t="str">
        <f>IF('3(a) Flights | segment list'!I193="","Null",'3(a) Flights | segment list'!I193)</f>
        <v>Null</v>
      </c>
      <c r="G228" s="4" t="str">
        <f>IF('3(a) Flights | segment list'!C193="","Null",'3(a) Flights | segment list'!C193)</f>
        <v>Null</v>
      </c>
      <c r="H228" s="4" t="str">
        <f>IF('3(a) Flights | segment list'!J193="","Null",'3(a) Flights | segment list'!J193)</f>
        <v>Null</v>
      </c>
      <c r="I228" s="4" t="str">
        <f>IF('3(a) Flights | segment list'!D193="","Null",'3(a) Flights | segment list'!D193)</f>
        <v>Null</v>
      </c>
      <c r="J228" s="4" t="str">
        <f>IF('3(a) Flights | segment list'!E193="","Null",'3(a) Flights | segment list'!E193)</f>
        <v>Null</v>
      </c>
      <c r="K228" s="4" t="str">
        <f>IF('3(a) Flights | segment list'!F193="","Null",'3(a) Flights | segment list'!F193)</f>
        <v>Null</v>
      </c>
      <c r="L228" s="5" t="str">
        <f>IF('3(a) Flights | segment list'!G193="","Null",'3(a) Flights | segment list'!G193)</f>
        <v>Null</v>
      </c>
      <c r="M228" s="16">
        <f>IF('3(a) Flights | segment list'!H193="Null","Null",'3(a) Flights | segment list'!H193)</f>
        <v>0</v>
      </c>
    </row>
    <row r="229" spans="1:13" x14ac:dyDescent="0.25">
      <c r="A229" s="4" t="str">
        <f t="shared" si="9"/>
        <v>No PB ID provided</v>
      </c>
      <c r="B229" s="4" t="str">
        <f t="shared" si="10"/>
        <v>No declaration</v>
      </c>
      <c r="C229" s="4" t="s">
        <v>18302</v>
      </c>
      <c r="D229" s="86" t="str">
        <f>IF('3(a) Flights | segment list'!A194="","Null",'3(a) Flights | segment list'!A194)</f>
        <v>Null</v>
      </c>
      <c r="E229" s="87" t="str">
        <f t="shared" si="8"/>
        <v>Null</v>
      </c>
      <c r="F229" s="4" t="str">
        <f>IF('3(a) Flights | segment list'!I194="","Null",'3(a) Flights | segment list'!I194)</f>
        <v>Null</v>
      </c>
      <c r="G229" s="4" t="str">
        <f>IF('3(a) Flights | segment list'!C194="","Null",'3(a) Flights | segment list'!C194)</f>
        <v>Null</v>
      </c>
      <c r="H229" s="4" t="str">
        <f>IF('3(a) Flights | segment list'!J194="","Null",'3(a) Flights | segment list'!J194)</f>
        <v>Null</v>
      </c>
      <c r="I229" s="4" t="str">
        <f>IF('3(a) Flights | segment list'!D194="","Null",'3(a) Flights | segment list'!D194)</f>
        <v>Null</v>
      </c>
      <c r="J229" s="4" t="str">
        <f>IF('3(a) Flights | segment list'!E194="","Null",'3(a) Flights | segment list'!E194)</f>
        <v>Null</v>
      </c>
      <c r="K229" s="4" t="str">
        <f>IF('3(a) Flights | segment list'!F194="","Null",'3(a) Flights | segment list'!F194)</f>
        <v>Null</v>
      </c>
      <c r="L229" s="5" t="str">
        <f>IF('3(a) Flights | segment list'!G194="","Null",'3(a) Flights | segment list'!G194)</f>
        <v>Null</v>
      </c>
      <c r="M229" s="16">
        <f>IF('3(a) Flights | segment list'!H194="Null","Null",'3(a) Flights | segment list'!H194)</f>
        <v>0</v>
      </c>
    </row>
    <row r="230" spans="1:13" x14ac:dyDescent="0.25">
      <c r="A230" s="4" t="str">
        <f t="shared" si="9"/>
        <v>No PB ID provided</v>
      </c>
      <c r="B230" s="4" t="str">
        <f t="shared" si="10"/>
        <v>No declaration</v>
      </c>
      <c r="C230" s="4" t="s">
        <v>18302</v>
      </c>
      <c r="D230" s="86" t="str">
        <f>IF('3(a) Flights | segment list'!A195="","Null",'3(a) Flights | segment list'!A195)</f>
        <v>Null</v>
      </c>
      <c r="E230" s="87" t="str">
        <f t="shared" si="8"/>
        <v>Null</v>
      </c>
      <c r="F230" s="4" t="str">
        <f>IF('3(a) Flights | segment list'!I195="","Null",'3(a) Flights | segment list'!I195)</f>
        <v>Null</v>
      </c>
      <c r="G230" s="4" t="str">
        <f>IF('3(a) Flights | segment list'!C195="","Null",'3(a) Flights | segment list'!C195)</f>
        <v>Null</v>
      </c>
      <c r="H230" s="4" t="str">
        <f>IF('3(a) Flights | segment list'!J195="","Null",'3(a) Flights | segment list'!J195)</f>
        <v>Null</v>
      </c>
      <c r="I230" s="4" t="str">
        <f>IF('3(a) Flights | segment list'!D195="","Null",'3(a) Flights | segment list'!D195)</f>
        <v>Null</v>
      </c>
      <c r="J230" s="4" t="str">
        <f>IF('3(a) Flights | segment list'!E195="","Null",'3(a) Flights | segment list'!E195)</f>
        <v>Null</v>
      </c>
      <c r="K230" s="4" t="str">
        <f>IF('3(a) Flights | segment list'!F195="","Null",'3(a) Flights | segment list'!F195)</f>
        <v>Null</v>
      </c>
      <c r="L230" s="5" t="str">
        <f>IF('3(a) Flights | segment list'!G195="","Null",'3(a) Flights | segment list'!G195)</f>
        <v>Null</v>
      </c>
      <c r="M230" s="16">
        <f>IF('3(a) Flights | segment list'!H195="Null","Null",'3(a) Flights | segment list'!H195)</f>
        <v>0</v>
      </c>
    </row>
    <row r="231" spans="1:13" x14ac:dyDescent="0.25">
      <c r="A231" s="4" t="str">
        <f t="shared" si="9"/>
        <v>No PB ID provided</v>
      </c>
      <c r="B231" s="4" t="str">
        <f t="shared" si="10"/>
        <v>No declaration</v>
      </c>
      <c r="C231" s="4" t="s">
        <v>18302</v>
      </c>
      <c r="D231" s="86" t="str">
        <f>IF('3(a) Flights | segment list'!A196="","Null",'3(a) Flights | segment list'!A196)</f>
        <v>Null</v>
      </c>
      <c r="E231" s="87" t="str">
        <f t="shared" si="8"/>
        <v>Null</v>
      </c>
      <c r="F231" s="4" t="str">
        <f>IF('3(a) Flights | segment list'!I196="","Null",'3(a) Flights | segment list'!I196)</f>
        <v>Null</v>
      </c>
      <c r="G231" s="4" t="str">
        <f>IF('3(a) Flights | segment list'!C196="","Null",'3(a) Flights | segment list'!C196)</f>
        <v>Null</v>
      </c>
      <c r="H231" s="4" t="str">
        <f>IF('3(a) Flights | segment list'!J196="","Null",'3(a) Flights | segment list'!J196)</f>
        <v>Null</v>
      </c>
      <c r="I231" s="4" t="str">
        <f>IF('3(a) Flights | segment list'!D196="","Null",'3(a) Flights | segment list'!D196)</f>
        <v>Null</v>
      </c>
      <c r="J231" s="4" t="str">
        <f>IF('3(a) Flights | segment list'!E196="","Null",'3(a) Flights | segment list'!E196)</f>
        <v>Null</v>
      </c>
      <c r="K231" s="4" t="str">
        <f>IF('3(a) Flights | segment list'!F196="","Null",'3(a) Flights | segment list'!F196)</f>
        <v>Null</v>
      </c>
      <c r="L231" s="5" t="str">
        <f>IF('3(a) Flights | segment list'!G196="","Null",'3(a) Flights | segment list'!G196)</f>
        <v>Null</v>
      </c>
      <c r="M231" s="16">
        <f>IF('3(a) Flights | segment list'!H196="Null","Null",'3(a) Flights | segment list'!H196)</f>
        <v>0</v>
      </c>
    </row>
    <row r="232" spans="1:13" x14ac:dyDescent="0.25">
      <c r="A232" s="4" t="str">
        <f t="shared" si="9"/>
        <v>No PB ID provided</v>
      </c>
      <c r="B232" s="4" t="str">
        <f t="shared" si="10"/>
        <v>No declaration</v>
      </c>
      <c r="C232" s="4" t="s">
        <v>18302</v>
      </c>
      <c r="D232" s="86" t="str">
        <f>IF('3(a) Flights | segment list'!A197="","Null",'3(a) Flights | segment list'!A197)</f>
        <v>Null</v>
      </c>
      <c r="E232" s="87" t="str">
        <f t="shared" si="8"/>
        <v>Null</v>
      </c>
      <c r="F232" s="4" t="str">
        <f>IF('3(a) Flights | segment list'!I197="","Null",'3(a) Flights | segment list'!I197)</f>
        <v>Null</v>
      </c>
      <c r="G232" s="4" t="str">
        <f>IF('3(a) Flights | segment list'!C197="","Null",'3(a) Flights | segment list'!C197)</f>
        <v>Null</v>
      </c>
      <c r="H232" s="4" t="str">
        <f>IF('3(a) Flights | segment list'!J197="","Null",'3(a) Flights | segment list'!J197)</f>
        <v>Null</v>
      </c>
      <c r="I232" s="4" t="str">
        <f>IF('3(a) Flights | segment list'!D197="","Null",'3(a) Flights | segment list'!D197)</f>
        <v>Null</v>
      </c>
      <c r="J232" s="4" t="str">
        <f>IF('3(a) Flights | segment list'!E197="","Null",'3(a) Flights | segment list'!E197)</f>
        <v>Null</v>
      </c>
      <c r="K232" s="4" t="str">
        <f>IF('3(a) Flights | segment list'!F197="","Null",'3(a) Flights | segment list'!F197)</f>
        <v>Null</v>
      </c>
      <c r="L232" s="5" t="str">
        <f>IF('3(a) Flights | segment list'!G197="","Null",'3(a) Flights | segment list'!G197)</f>
        <v>Null</v>
      </c>
      <c r="M232" s="16">
        <f>IF('3(a) Flights | segment list'!H197="Null","Null",'3(a) Flights | segment list'!H197)</f>
        <v>0</v>
      </c>
    </row>
    <row r="233" spans="1:13" x14ac:dyDescent="0.25">
      <c r="A233" s="4" t="str">
        <f t="shared" si="9"/>
        <v>No PB ID provided</v>
      </c>
      <c r="B233" s="4" t="str">
        <f t="shared" si="10"/>
        <v>No declaration</v>
      </c>
      <c r="C233" s="4" t="s">
        <v>18302</v>
      </c>
      <c r="D233" s="86" t="str">
        <f>IF('3(a) Flights | segment list'!A198="","Null",'3(a) Flights | segment list'!A198)</f>
        <v>Null</v>
      </c>
      <c r="E233" s="87" t="str">
        <f t="shared" si="8"/>
        <v>Null</v>
      </c>
      <c r="F233" s="4" t="str">
        <f>IF('3(a) Flights | segment list'!I198="","Null",'3(a) Flights | segment list'!I198)</f>
        <v>Null</v>
      </c>
      <c r="G233" s="4" t="str">
        <f>IF('3(a) Flights | segment list'!C198="","Null",'3(a) Flights | segment list'!C198)</f>
        <v>Null</v>
      </c>
      <c r="H233" s="4" t="str">
        <f>IF('3(a) Flights | segment list'!J198="","Null",'3(a) Flights | segment list'!J198)</f>
        <v>Null</v>
      </c>
      <c r="I233" s="4" t="str">
        <f>IF('3(a) Flights | segment list'!D198="","Null",'3(a) Flights | segment list'!D198)</f>
        <v>Null</v>
      </c>
      <c r="J233" s="4" t="str">
        <f>IF('3(a) Flights | segment list'!E198="","Null",'3(a) Flights | segment list'!E198)</f>
        <v>Null</v>
      </c>
      <c r="K233" s="4" t="str">
        <f>IF('3(a) Flights | segment list'!F198="","Null",'3(a) Flights | segment list'!F198)</f>
        <v>Null</v>
      </c>
      <c r="L233" s="5" t="str">
        <f>IF('3(a) Flights | segment list'!G198="","Null",'3(a) Flights | segment list'!G198)</f>
        <v>Null</v>
      </c>
      <c r="M233" s="16">
        <f>IF('3(a) Flights | segment list'!H198="Null","Null",'3(a) Flights | segment list'!H198)</f>
        <v>0</v>
      </c>
    </row>
    <row r="234" spans="1:13" x14ac:dyDescent="0.25">
      <c r="A234" s="4" t="str">
        <f t="shared" si="9"/>
        <v>No PB ID provided</v>
      </c>
      <c r="B234" s="4" t="str">
        <f t="shared" si="10"/>
        <v>No declaration</v>
      </c>
      <c r="C234" s="4" t="s">
        <v>18302</v>
      </c>
      <c r="D234" s="86" t="str">
        <f>IF('3(a) Flights | segment list'!A199="","Null",'3(a) Flights | segment list'!A199)</f>
        <v>Null</v>
      </c>
      <c r="E234" s="87" t="str">
        <f t="shared" si="8"/>
        <v>Null</v>
      </c>
      <c r="F234" s="4" t="str">
        <f>IF('3(a) Flights | segment list'!I199="","Null",'3(a) Flights | segment list'!I199)</f>
        <v>Null</v>
      </c>
      <c r="G234" s="4" t="str">
        <f>IF('3(a) Flights | segment list'!C199="","Null",'3(a) Flights | segment list'!C199)</f>
        <v>Null</v>
      </c>
      <c r="H234" s="4" t="str">
        <f>IF('3(a) Flights | segment list'!J199="","Null",'3(a) Flights | segment list'!J199)</f>
        <v>Null</v>
      </c>
      <c r="I234" s="4" t="str">
        <f>IF('3(a) Flights | segment list'!D199="","Null",'3(a) Flights | segment list'!D199)</f>
        <v>Null</v>
      </c>
      <c r="J234" s="4" t="str">
        <f>IF('3(a) Flights | segment list'!E199="","Null",'3(a) Flights | segment list'!E199)</f>
        <v>Null</v>
      </c>
      <c r="K234" s="4" t="str">
        <f>IF('3(a) Flights | segment list'!F199="","Null",'3(a) Flights | segment list'!F199)</f>
        <v>Null</v>
      </c>
      <c r="L234" s="5" t="str">
        <f>IF('3(a) Flights | segment list'!G199="","Null",'3(a) Flights | segment list'!G199)</f>
        <v>Null</v>
      </c>
      <c r="M234" s="16">
        <f>IF('3(a) Flights | segment list'!H199="Null","Null",'3(a) Flights | segment list'!H199)</f>
        <v>0</v>
      </c>
    </row>
    <row r="235" spans="1:13" x14ac:dyDescent="0.25">
      <c r="A235" s="4" t="str">
        <f t="shared" si="9"/>
        <v>No PB ID provided</v>
      </c>
      <c r="B235" s="4" t="str">
        <f t="shared" si="10"/>
        <v>No declaration</v>
      </c>
      <c r="C235" s="4" t="s">
        <v>18302</v>
      </c>
      <c r="D235" s="86" t="str">
        <f>IF('3(a) Flights | segment list'!A200="","Null",'3(a) Flights | segment list'!A200)</f>
        <v>Null</v>
      </c>
      <c r="E235" s="87" t="str">
        <f t="shared" si="8"/>
        <v>Null</v>
      </c>
      <c r="F235" s="4" t="str">
        <f>IF('3(a) Flights | segment list'!I200="","Null",'3(a) Flights | segment list'!I200)</f>
        <v>Null</v>
      </c>
      <c r="G235" s="4" t="str">
        <f>IF('3(a) Flights | segment list'!C200="","Null",'3(a) Flights | segment list'!C200)</f>
        <v>Null</v>
      </c>
      <c r="H235" s="4" t="str">
        <f>IF('3(a) Flights | segment list'!J200="","Null",'3(a) Flights | segment list'!J200)</f>
        <v>Null</v>
      </c>
      <c r="I235" s="4" t="str">
        <f>IF('3(a) Flights | segment list'!D200="","Null",'3(a) Flights | segment list'!D200)</f>
        <v>Null</v>
      </c>
      <c r="J235" s="4" t="str">
        <f>IF('3(a) Flights | segment list'!E200="","Null",'3(a) Flights | segment list'!E200)</f>
        <v>Null</v>
      </c>
      <c r="K235" s="4" t="str">
        <f>IF('3(a) Flights | segment list'!F200="","Null",'3(a) Flights | segment list'!F200)</f>
        <v>Null</v>
      </c>
      <c r="L235" s="5" t="str">
        <f>IF('3(a) Flights | segment list'!G200="","Null",'3(a) Flights | segment list'!G200)</f>
        <v>Null</v>
      </c>
      <c r="M235" s="16">
        <f>IF('3(a) Flights | segment list'!H200="Null","Null",'3(a) Flights | segment list'!H200)</f>
        <v>0</v>
      </c>
    </row>
    <row r="236" spans="1:13" x14ac:dyDescent="0.25">
      <c r="A236" s="4" t="str">
        <f t="shared" si="9"/>
        <v>No PB ID provided</v>
      </c>
      <c r="B236" s="4" t="str">
        <f t="shared" si="10"/>
        <v>No declaration</v>
      </c>
      <c r="C236" s="4" t="s">
        <v>18302</v>
      </c>
      <c r="D236" s="86" t="str">
        <f>IF('3(a) Flights | segment list'!A201="","Null",'3(a) Flights | segment list'!A201)</f>
        <v>Null</v>
      </c>
      <c r="E236" s="87" t="str">
        <f t="shared" si="8"/>
        <v>Null</v>
      </c>
      <c r="F236" s="4" t="str">
        <f>IF('3(a) Flights | segment list'!I201="","Null",'3(a) Flights | segment list'!I201)</f>
        <v>Null</v>
      </c>
      <c r="G236" s="4" t="str">
        <f>IF('3(a) Flights | segment list'!C201="","Null",'3(a) Flights | segment list'!C201)</f>
        <v>Null</v>
      </c>
      <c r="H236" s="4" t="str">
        <f>IF('3(a) Flights | segment list'!J201="","Null",'3(a) Flights | segment list'!J201)</f>
        <v>Null</v>
      </c>
      <c r="I236" s="4" t="str">
        <f>IF('3(a) Flights | segment list'!D201="","Null",'3(a) Flights | segment list'!D201)</f>
        <v>Null</v>
      </c>
      <c r="J236" s="4" t="str">
        <f>IF('3(a) Flights | segment list'!E201="","Null",'3(a) Flights | segment list'!E201)</f>
        <v>Null</v>
      </c>
      <c r="K236" s="4" t="str">
        <f>IF('3(a) Flights | segment list'!F201="","Null",'3(a) Flights | segment list'!F201)</f>
        <v>Null</v>
      </c>
      <c r="L236" s="5" t="str">
        <f>IF('3(a) Flights | segment list'!G201="","Null",'3(a) Flights | segment list'!G201)</f>
        <v>Null</v>
      </c>
      <c r="M236" s="16">
        <f>IF('3(a) Flights | segment list'!H201="Null","Null",'3(a) Flights | segment list'!H201)</f>
        <v>0</v>
      </c>
    </row>
    <row r="237" spans="1:13" x14ac:dyDescent="0.25">
      <c r="A237" s="4" t="str">
        <f t="shared" si="9"/>
        <v>No PB ID provided</v>
      </c>
      <c r="B237" s="4" t="str">
        <f t="shared" si="10"/>
        <v>No declaration</v>
      </c>
      <c r="C237" s="4" t="s">
        <v>18302</v>
      </c>
      <c r="D237" s="86" t="str">
        <f>IF('3(a) Flights | segment list'!A202="","Null",'3(a) Flights | segment list'!A202)</f>
        <v>Null</v>
      </c>
      <c r="E237" s="87" t="str">
        <f t="shared" si="8"/>
        <v>Null</v>
      </c>
      <c r="F237" s="4" t="str">
        <f>IF('3(a) Flights | segment list'!I202="","Null",'3(a) Flights | segment list'!I202)</f>
        <v>Null</v>
      </c>
      <c r="G237" s="4" t="str">
        <f>IF('3(a) Flights | segment list'!C202="","Null",'3(a) Flights | segment list'!C202)</f>
        <v>Null</v>
      </c>
      <c r="H237" s="4" t="str">
        <f>IF('3(a) Flights | segment list'!J202="","Null",'3(a) Flights | segment list'!J202)</f>
        <v>Null</v>
      </c>
      <c r="I237" s="4" t="str">
        <f>IF('3(a) Flights | segment list'!D202="","Null",'3(a) Flights | segment list'!D202)</f>
        <v>Null</v>
      </c>
      <c r="J237" s="4" t="str">
        <f>IF('3(a) Flights | segment list'!E202="","Null",'3(a) Flights | segment list'!E202)</f>
        <v>Null</v>
      </c>
      <c r="K237" s="4" t="str">
        <f>IF('3(a) Flights | segment list'!F202="","Null",'3(a) Flights | segment list'!F202)</f>
        <v>Null</v>
      </c>
      <c r="L237" s="5" t="str">
        <f>IF('3(a) Flights | segment list'!G202="","Null",'3(a) Flights | segment list'!G202)</f>
        <v>Null</v>
      </c>
      <c r="M237" s="16">
        <f>IF('3(a) Flights | segment list'!H202="Null","Null",'3(a) Flights | segment list'!H202)</f>
        <v>0</v>
      </c>
    </row>
    <row r="238" spans="1:13" x14ac:dyDescent="0.25">
      <c r="A238" s="4" t="str">
        <f t="shared" si="9"/>
        <v>No PB ID provided</v>
      </c>
      <c r="B238" s="4" t="str">
        <f t="shared" si="10"/>
        <v>No declaration</v>
      </c>
      <c r="C238" s="4" t="s">
        <v>18302</v>
      </c>
      <c r="D238" s="86" t="str">
        <f>IF('3(a) Flights | segment list'!A203="","Null",'3(a) Flights | segment list'!A203)</f>
        <v>Null</v>
      </c>
      <c r="E238" s="87" t="str">
        <f t="shared" si="8"/>
        <v>Null</v>
      </c>
      <c r="F238" s="4" t="str">
        <f>IF('3(a) Flights | segment list'!I203="","Null",'3(a) Flights | segment list'!I203)</f>
        <v>Null</v>
      </c>
      <c r="G238" s="4" t="str">
        <f>IF('3(a) Flights | segment list'!C203="","Null",'3(a) Flights | segment list'!C203)</f>
        <v>Null</v>
      </c>
      <c r="H238" s="4" t="str">
        <f>IF('3(a) Flights | segment list'!J203="","Null",'3(a) Flights | segment list'!J203)</f>
        <v>Null</v>
      </c>
      <c r="I238" s="4" t="str">
        <f>IF('3(a) Flights | segment list'!D203="","Null",'3(a) Flights | segment list'!D203)</f>
        <v>Null</v>
      </c>
      <c r="J238" s="4" t="str">
        <f>IF('3(a) Flights | segment list'!E203="","Null",'3(a) Flights | segment list'!E203)</f>
        <v>Null</v>
      </c>
      <c r="K238" s="4" t="str">
        <f>IF('3(a) Flights | segment list'!F203="","Null",'3(a) Flights | segment list'!F203)</f>
        <v>Null</v>
      </c>
      <c r="L238" s="5" t="str">
        <f>IF('3(a) Flights | segment list'!G203="","Null",'3(a) Flights | segment list'!G203)</f>
        <v>Null</v>
      </c>
      <c r="M238" s="16">
        <f>IF('3(a) Flights | segment list'!H203="Null","Null",'3(a) Flights | segment list'!H203)</f>
        <v>0</v>
      </c>
    </row>
    <row r="239" spans="1:13" x14ac:dyDescent="0.25">
      <c r="A239" s="4" t="str">
        <f t="shared" si="9"/>
        <v>No PB ID provided</v>
      </c>
      <c r="B239" s="4" t="str">
        <f t="shared" si="10"/>
        <v>No declaration</v>
      </c>
      <c r="C239" s="4" t="s">
        <v>18302</v>
      </c>
      <c r="D239" s="86" t="str">
        <f>IF('3(a) Flights | segment list'!A204="","Null",'3(a) Flights | segment list'!A204)</f>
        <v>Null</v>
      </c>
      <c r="E239" s="87" t="str">
        <f t="shared" si="8"/>
        <v>Null</v>
      </c>
      <c r="F239" s="4" t="str">
        <f>IF('3(a) Flights | segment list'!I204="","Null",'3(a) Flights | segment list'!I204)</f>
        <v>Null</v>
      </c>
      <c r="G239" s="4" t="str">
        <f>IF('3(a) Flights | segment list'!C204="","Null",'3(a) Flights | segment list'!C204)</f>
        <v>Null</v>
      </c>
      <c r="H239" s="4" t="str">
        <f>IF('3(a) Flights | segment list'!J204="","Null",'3(a) Flights | segment list'!J204)</f>
        <v>Null</v>
      </c>
      <c r="I239" s="4" t="str">
        <f>IF('3(a) Flights | segment list'!D204="","Null",'3(a) Flights | segment list'!D204)</f>
        <v>Null</v>
      </c>
      <c r="J239" s="4" t="str">
        <f>IF('3(a) Flights | segment list'!E204="","Null",'3(a) Flights | segment list'!E204)</f>
        <v>Null</v>
      </c>
      <c r="K239" s="4" t="str">
        <f>IF('3(a) Flights | segment list'!F204="","Null",'3(a) Flights | segment list'!F204)</f>
        <v>Null</v>
      </c>
      <c r="L239" s="5" t="str">
        <f>IF('3(a) Flights | segment list'!G204="","Null",'3(a) Flights | segment list'!G204)</f>
        <v>Null</v>
      </c>
      <c r="M239" s="16">
        <f>IF('3(a) Flights | segment list'!H204="Null","Null",'3(a) Flights | segment list'!H204)</f>
        <v>0</v>
      </c>
    </row>
    <row r="240" spans="1:13" x14ac:dyDescent="0.25">
      <c r="A240" s="4" t="str">
        <f t="shared" si="9"/>
        <v>No PB ID provided</v>
      </c>
      <c r="B240" s="4" t="str">
        <f t="shared" si="10"/>
        <v>No declaration</v>
      </c>
      <c r="C240" s="4" t="s">
        <v>18302</v>
      </c>
      <c r="D240" s="86" t="str">
        <f>IF('3(a) Flights | segment list'!A205="","Null",'3(a) Flights | segment list'!A205)</f>
        <v>Null</v>
      </c>
      <c r="E240" s="87" t="str">
        <f t="shared" si="8"/>
        <v>Null</v>
      </c>
      <c r="F240" s="4" t="str">
        <f>IF('3(a) Flights | segment list'!I205="","Null",'3(a) Flights | segment list'!I205)</f>
        <v>Null</v>
      </c>
      <c r="G240" s="4" t="str">
        <f>IF('3(a) Flights | segment list'!C205="","Null",'3(a) Flights | segment list'!C205)</f>
        <v>Null</v>
      </c>
      <c r="H240" s="4" t="str">
        <f>IF('3(a) Flights | segment list'!J205="","Null",'3(a) Flights | segment list'!J205)</f>
        <v>Null</v>
      </c>
      <c r="I240" s="4" t="str">
        <f>IF('3(a) Flights | segment list'!D205="","Null",'3(a) Flights | segment list'!D205)</f>
        <v>Null</v>
      </c>
      <c r="J240" s="4" t="str">
        <f>IF('3(a) Flights | segment list'!E205="","Null",'3(a) Flights | segment list'!E205)</f>
        <v>Null</v>
      </c>
      <c r="K240" s="4" t="str">
        <f>IF('3(a) Flights | segment list'!F205="","Null",'3(a) Flights | segment list'!F205)</f>
        <v>Null</v>
      </c>
      <c r="L240" s="5" t="str">
        <f>IF('3(a) Flights | segment list'!G205="","Null",'3(a) Flights | segment list'!G205)</f>
        <v>Null</v>
      </c>
      <c r="M240" s="16">
        <f>IF('3(a) Flights | segment list'!H205="Null","Null",'3(a) Flights | segment list'!H205)</f>
        <v>0</v>
      </c>
    </row>
    <row r="241" spans="1:13" x14ac:dyDescent="0.25">
      <c r="A241" s="4" t="str">
        <f t="shared" si="9"/>
        <v>No PB ID provided</v>
      </c>
      <c r="B241" s="4" t="str">
        <f t="shared" si="10"/>
        <v>No declaration</v>
      </c>
      <c r="C241" s="4" t="s">
        <v>18302</v>
      </c>
      <c r="D241" s="86" t="str">
        <f>IF('3(a) Flights | segment list'!A206="","Null",'3(a) Flights | segment list'!A206)</f>
        <v>Null</v>
      </c>
      <c r="E241" s="87" t="str">
        <f t="shared" si="8"/>
        <v>Null</v>
      </c>
      <c r="F241" s="4" t="str">
        <f>IF('3(a) Flights | segment list'!I206="","Null",'3(a) Flights | segment list'!I206)</f>
        <v>Null</v>
      </c>
      <c r="G241" s="4" t="str">
        <f>IF('3(a) Flights | segment list'!C206="","Null",'3(a) Flights | segment list'!C206)</f>
        <v>Null</v>
      </c>
      <c r="H241" s="4" t="str">
        <f>IF('3(a) Flights | segment list'!J206="","Null",'3(a) Flights | segment list'!J206)</f>
        <v>Null</v>
      </c>
      <c r="I241" s="4" t="str">
        <f>IF('3(a) Flights | segment list'!D206="","Null",'3(a) Flights | segment list'!D206)</f>
        <v>Null</v>
      </c>
      <c r="J241" s="4" t="str">
        <f>IF('3(a) Flights | segment list'!E206="","Null",'3(a) Flights | segment list'!E206)</f>
        <v>Null</v>
      </c>
      <c r="K241" s="4" t="str">
        <f>IF('3(a) Flights | segment list'!F206="","Null",'3(a) Flights | segment list'!F206)</f>
        <v>Null</v>
      </c>
      <c r="L241" s="5" t="str">
        <f>IF('3(a) Flights | segment list'!G206="","Null",'3(a) Flights | segment list'!G206)</f>
        <v>Null</v>
      </c>
      <c r="M241" s="16">
        <f>IF('3(a) Flights | segment list'!H206="Null","Null",'3(a) Flights | segment list'!H206)</f>
        <v>0</v>
      </c>
    </row>
    <row r="242" spans="1:13" x14ac:dyDescent="0.25">
      <c r="A242" s="4" t="str">
        <f t="shared" si="9"/>
        <v>No PB ID provided</v>
      </c>
      <c r="B242" s="4" t="str">
        <f t="shared" si="10"/>
        <v>No declaration</v>
      </c>
      <c r="C242" s="4" t="s">
        <v>18302</v>
      </c>
      <c r="D242" s="86" t="str">
        <f>IF('3(a) Flights | segment list'!A207="","Null",'3(a) Flights | segment list'!A207)</f>
        <v>Null</v>
      </c>
      <c r="E242" s="87" t="str">
        <f t="shared" si="8"/>
        <v>Null</v>
      </c>
      <c r="F242" s="4" t="str">
        <f>IF('3(a) Flights | segment list'!I207="","Null",'3(a) Flights | segment list'!I207)</f>
        <v>Null</v>
      </c>
      <c r="G242" s="4" t="str">
        <f>IF('3(a) Flights | segment list'!C207="","Null",'3(a) Flights | segment list'!C207)</f>
        <v>Null</v>
      </c>
      <c r="H242" s="4" t="str">
        <f>IF('3(a) Flights | segment list'!J207="","Null",'3(a) Flights | segment list'!J207)</f>
        <v>Null</v>
      </c>
      <c r="I242" s="4" t="str">
        <f>IF('3(a) Flights | segment list'!D207="","Null",'3(a) Flights | segment list'!D207)</f>
        <v>Null</v>
      </c>
      <c r="J242" s="4" t="str">
        <f>IF('3(a) Flights | segment list'!E207="","Null",'3(a) Flights | segment list'!E207)</f>
        <v>Null</v>
      </c>
      <c r="K242" s="4" t="str">
        <f>IF('3(a) Flights | segment list'!F207="","Null",'3(a) Flights | segment list'!F207)</f>
        <v>Null</v>
      </c>
      <c r="L242" s="5" t="str">
        <f>IF('3(a) Flights | segment list'!G207="","Null",'3(a) Flights | segment list'!G207)</f>
        <v>Null</v>
      </c>
      <c r="M242" s="16">
        <f>IF('3(a) Flights | segment list'!H207="Null","Null",'3(a) Flights | segment list'!H207)</f>
        <v>0</v>
      </c>
    </row>
    <row r="243" spans="1:13" x14ac:dyDescent="0.25">
      <c r="A243" s="4" t="str">
        <f t="shared" si="9"/>
        <v>No PB ID provided</v>
      </c>
      <c r="B243" s="4" t="str">
        <f t="shared" si="10"/>
        <v>No declaration</v>
      </c>
      <c r="C243" s="4" t="s">
        <v>18302</v>
      </c>
      <c r="D243" s="86" t="str">
        <f>IF('3(a) Flights | segment list'!A208="","Null",'3(a) Flights | segment list'!A208)</f>
        <v>Null</v>
      </c>
      <c r="E243" s="87" t="str">
        <f t="shared" si="8"/>
        <v>Null</v>
      </c>
      <c r="F243" s="4" t="str">
        <f>IF('3(a) Flights | segment list'!I208="","Null",'3(a) Flights | segment list'!I208)</f>
        <v>Null</v>
      </c>
      <c r="G243" s="4" t="str">
        <f>IF('3(a) Flights | segment list'!C208="","Null",'3(a) Flights | segment list'!C208)</f>
        <v>Null</v>
      </c>
      <c r="H243" s="4" t="str">
        <f>IF('3(a) Flights | segment list'!J208="","Null",'3(a) Flights | segment list'!J208)</f>
        <v>Null</v>
      </c>
      <c r="I243" s="4" t="str">
        <f>IF('3(a) Flights | segment list'!D208="","Null",'3(a) Flights | segment list'!D208)</f>
        <v>Null</v>
      </c>
      <c r="J243" s="4" t="str">
        <f>IF('3(a) Flights | segment list'!E208="","Null",'3(a) Flights | segment list'!E208)</f>
        <v>Null</v>
      </c>
      <c r="K243" s="4" t="str">
        <f>IF('3(a) Flights | segment list'!F208="","Null",'3(a) Flights | segment list'!F208)</f>
        <v>Null</v>
      </c>
      <c r="L243" s="5" t="str">
        <f>IF('3(a) Flights | segment list'!G208="","Null",'3(a) Flights | segment list'!G208)</f>
        <v>Null</v>
      </c>
      <c r="M243" s="16">
        <f>IF('3(a) Flights | segment list'!H208="Null","Null",'3(a) Flights | segment list'!H208)</f>
        <v>0</v>
      </c>
    </row>
    <row r="244" spans="1:13" x14ac:dyDescent="0.25">
      <c r="A244" s="4" t="str">
        <f t="shared" si="9"/>
        <v>No PB ID provided</v>
      </c>
      <c r="B244" s="4" t="str">
        <f t="shared" si="10"/>
        <v>No declaration</v>
      </c>
      <c r="C244" s="4" t="s">
        <v>18302</v>
      </c>
      <c r="D244" s="86" t="str">
        <f>IF('3(a) Flights | segment list'!A209="","Null",'3(a) Flights | segment list'!A209)</f>
        <v>Null</v>
      </c>
      <c r="E244" s="87" t="str">
        <f t="shared" si="8"/>
        <v>Null</v>
      </c>
      <c r="F244" s="4" t="str">
        <f>IF('3(a) Flights | segment list'!I209="","Null",'3(a) Flights | segment list'!I209)</f>
        <v>Null</v>
      </c>
      <c r="G244" s="4" t="str">
        <f>IF('3(a) Flights | segment list'!C209="","Null",'3(a) Flights | segment list'!C209)</f>
        <v>Null</v>
      </c>
      <c r="H244" s="4" t="str">
        <f>IF('3(a) Flights | segment list'!J209="","Null",'3(a) Flights | segment list'!J209)</f>
        <v>Null</v>
      </c>
      <c r="I244" s="4" t="str">
        <f>IF('3(a) Flights | segment list'!D209="","Null",'3(a) Flights | segment list'!D209)</f>
        <v>Null</v>
      </c>
      <c r="J244" s="4" t="str">
        <f>IF('3(a) Flights | segment list'!E209="","Null",'3(a) Flights | segment list'!E209)</f>
        <v>Null</v>
      </c>
      <c r="K244" s="4" t="str">
        <f>IF('3(a) Flights | segment list'!F209="","Null",'3(a) Flights | segment list'!F209)</f>
        <v>Null</v>
      </c>
      <c r="L244" s="5" t="str">
        <f>IF('3(a) Flights | segment list'!G209="","Null",'3(a) Flights | segment list'!G209)</f>
        <v>Null</v>
      </c>
      <c r="M244" s="16">
        <f>IF('3(a) Flights | segment list'!H209="Null","Null",'3(a) Flights | segment list'!H209)</f>
        <v>0</v>
      </c>
    </row>
    <row r="245" spans="1:13" x14ac:dyDescent="0.25">
      <c r="A245" s="4" t="str">
        <f t="shared" si="9"/>
        <v>No PB ID provided</v>
      </c>
      <c r="B245" s="4" t="str">
        <f t="shared" si="10"/>
        <v>No declaration</v>
      </c>
      <c r="C245" s="4" t="s">
        <v>18302</v>
      </c>
      <c r="D245" s="86" t="str">
        <f>IF('3(a) Flights | segment list'!A210="","Null",'3(a) Flights | segment list'!A210)</f>
        <v>Null</v>
      </c>
      <c r="E245" s="87" t="str">
        <f t="shared" si="8"/>
        <v>Null</v>
      </c>
      <c r="F245" s="4" t="str">
        <f>IF('3(a) Flights | segment list'!I210="","Null",'3(a) Flights | segment list'!I210)</f>
        <v>Null</v>
      </c>
      <c r="G245" s="4" t="str">
        <f>IF('3(a) Flights | segment list'!C210="","Null",'3(a) Flights | segment list'!C210)</f>
        <v>Null</v>
      </c>
      <c r="H245" s="4" t="str">
        <f>IF('3(a) Flights | segment list'!J210="","Null",'3(a) Flights | segment list'!J210)</f>
        <v>Null</v>
      </c>
      <c r="I245" s="4" t="str">
        <f>IF('3(a) Flights | segment list'!D210="","Null",'3(a) Flights | segment list'!D210)</f>
        <v>Null</v>
      </c>
      <c r="J245" s="4" t="str">
        <f>IF('3(a) Flights | segment list'!E210="","Null",'3(a) Flights | segment list'!E210)</f>
        <v>Null</v>
      </c>
      <c r="K245" s="4" t="str">
        <f>IF('3(a) Flights | segment list'!F210="","Null",'3(a) Flights | segment list'!F210)</f>
        <v>Null</v>
      </c>
      <c r="L245" s="5" t="str">
        <f>IF('3(a) Flights | segment list'!G210="","Null",'3(a) Flights | segment list'!G210)</f>
        <v>Null</v>
      </c>
      <c r="M245" s="16">
        <f>IF('3(a) Flights | segment list'!H210="Null","Null",'3(a) Flights | segment list'!H210)</f>
        <v>0</v>
      </c>
    </row>
    <row r="246" spans="1:13" x14ac:dyDescent="0.25">
      <c r="A246" s="4" t="str">
        <f t="shared" si="9"/>
        <v>No PB ID provided</v>
      </c>
      <c r="B246" s="4" t="str">
        <f t="shared" si="10"/>
        <v>No declaration</v>
      </c>
      <c r="C246" s="4" t="s">
        <v>18302</v>
      </c>
      <c r="D246" s="86" t="str">
        <f>IF('3(a) Flights | segment list'!A211="","Null",'3(a) Flights | segment list'!A211)</f>
        <v>Null</v>
      </c>
      <c r="E246" s="87" t="str">
        <f t="shared" si="8"/>
        <v>Null</v>
      </c>
      <c r="F246" s="4" t="str">
        <f>IF('3(a) Flights | segment list'!I211="","Null",'3(a) Flights | segment list'!I211)</f>
        <v>Null</v>
      </c>
      <c r="G246" s="4" t="str">
        <f>IF('3(a) Flights | segment list'!C211="","Null",'3(a) Flights | segment list'!C211)</f>
        <v>Null</v>
      </c>
      <c r="H246" s="4" t="str">
        <f>IF('3(a) Flights | segment list'!J211="","Null",'3(a) Flights | segment list'!J211)</f>
        <v>Null</v>
      </c>
      <c r="I246" s="4" t="str">
        <f>IF('3(a) Flights | segment list'!D211="","Null",'3(a) Flights | segment list'!D211)</f>
        <v>Null</v>
      </c>
      <c r="J246" s="4" t="str">
        <f>IF('3(a) Flights | segment list'!E211="","Null",'3(a) Flights | segment list'!E211)</f>
        <v>Null</v>
      </c>
      <c r="K246" s="4" t="str">
        <f>IF('3(a) Flights | segment list'!F211="","Null",'3(a) Flights | segment list'!F211)</f>
        <v>Null</v>
      </c>
      <c r="L246" s="5" t="str">
        <f>IF('3(a) Flights | segment list'!G211="","Null",'3(a) Flights | segment list'!G211)</f>
        <v>Null</v>
      </c>
      <c r="M246" s="16">
        <f>IF('3(a) Flights | segment list'!H211="Null","Null",'3(a) Flights | segment list'!H211)</f>
        <v>0</v>
      </c>
    </row>
    <row r="247" spans="1:13" x14ac:dyDescent="0.25">
      <c r="A247" s="4" t="str">
        <f t="shared" si="9"/>
        <v>No PB ID provided</v>
      </c>
      <c r="B247" s="4" t="str">
        <f t="shared" si="10"/>
        <v>No declaration</v>
      </c>
      <c r="C247" s="4" t="s">
        <v>18302</v>
      </c>
      <c r="D247" s="86" t="str">
        <f>IF('3(a) Flights | segment list'!A212="","Null",'3(a) Flights | segment list'!A212)</f>
        <v>Null</v>
      </c>
      <c r="E247" s="87" t="str">
        <f t="shared" ref="E247:E310" si="11">IF(D247="Null","Null",YEAR(D247))</f>
        <v>Null</v>
      </c>
      <c r="F247" s="4" t="str">
        <f>IF('3(a) Flights | segment list'!I212="","Null",'3(a) Flights | segment list'!I212)</f>
        <v>Null</v>
      </c>
      <c r="G247" s="4" t="str">
        <f>IF('3(a) Flights | segment list'!C212="","Null",'3(a) Flights | segment list'!C212)</f>
        <v>Null</v>
      </c>
      <c r="H247" s="4" t="str">
        <f>IF('3(a) Flights | segment list'!J212="","Null",'3(a) Flights | segment list'!J212)</f>
        <v>Null</v>
      </c>
      <c r="I247" s="4" t="str">
        <f>IF('3(a) Flights | segment list'!D212="","Null",'3(a) Flights | segment list'!D212)</f>
        <v>Null</v>
      </c>
      <c r="J247" s="4" t="str">
        <f>IF('3(a) Flights | segment list'!E212="","Null",'3(a) Flights | segment list'!E212)</f>
        <v>Null</v>
      </c>
      <c r="K247" s="4" t="str">
        <f>IF('3(a) Flights | segment list'!F212="","Null",'3(a) Flights | segment list'!F212)</f>
        <v>Null</v>
      </c>
      <c r="L247" s="5" t="str">
        <f>IF('3(a) Flights | segment list'!G212="","Null",'3(a) Flights | segment list'!G212)</f>
        <v>Null</v>
      </c>
      <c r="M247" s="16">
        <f>IF('3(a) Flights | segment list'!H212="Null","Null",'3(a) Flights | segment list'!H212)</f>
        <v>0</v>
      </c>
    </row>
    <row r="248" spans="1:13" x14ac:dyDescent="0.25">
      <c r="A248" s="4" t="str">
        <f t="shared" si="9"/>
        <v>No PB ID provided</v>
      </c>
      <c r="B248" s="4" t="str">
        <f t="shared" si="10"/>
        <v>No declaration</v>
      </c>
      <c r="C248" s="4" t="s">
        <v>18302</v>
      </c>
      <c r="D248" s="86" t="str">
        <f>IF('3(a) Flights | segment list'!A213="","Null",'3(a) Flights | segment list'!A213)</f>
        <v>Null</v>
      </c>
      <c r="E248" s="87" t="str">
        <f t="shared" si="11"/>
        <v>Null</v>
      </c>
      <c r="F248" s="4" t="str">
        <f>IF('3(a) Flights | segment list'!I213="","Null",'3(a) Flights | segment list'!I213)</f>
        <v>Null</v>
      </c>
      <c r="G248" s="4" t="str">
        <f>IF('3(a) Flights | segment list'!C213="","Null",'3(a) Flights | segment list'!C213)</f>
        <v>Null</v>
      </c>
      <c r="H248" s="4" t="str">
        <f>IF('3(a) Flights | segment list'!J213="","Null",'3(a) Flights | segment list'!J213)</f>
        <v>Null</v>
      </c>
      <c r="I248" s="4" t="str">
        <f>IF('3(a) Flights | segment list'!D213="","Null",'3(a) Flights | segment list'!D213)</f>
        <v>Null</v>
      </c>
      <c r="J248" s="4" t="str">
        <f>IF('3(a) Flights | segment list'!E213="","Null",'3(a) Flights | segment list'!E213)</f>
        <v>Null</v>
      </c>
      <c r="K248" s="4" t="str">
        <f>IF('3(a) Flights | segment list'!F213="","Null",'3(a) Flights | segment list'!F213)</f>
        <v>Null</v>
      </c>
      <c r="L248" s="5" t="str">
        <f>IF('3(a) Flights | segment list'!G213="","Null",'3(a) Flights | segment list'!G213)</f>
        <v>Null</v>
      </c>
      <c r="M248" s="16">
        <f>IF('3(a) Flights | segment list'!H213="Null","Null",'3(a) Flights | segment list'!H213)</f>
        <v>0</v>
      </c>
    </row>
    <row r="249" spans="1:13" x14ac:dyDescent="0.25">
      <c r="A249" s="4" t="str">
        <f t="shared" si="9"/>
        <v>No PB ID provided</v>
      </c>
      <c r="B249" s="4" t="str">
        <f t="shared" si="10"/>
        <v>No declaration</v>
      </c>
      <c r="C249" s="4" t="s">
        <v>18302</v>
      </c>
      <c r="D249" s="86" t="str">
        <f>IF('3(a) Flights | segment list'!A214="","Null",'3(a) Flights | segment list'!A214)</f>
        <v>Null</v>
      </c>
      <c r="E249" s="87" t="str">
        <f t="shared" si="11"/>
        <v>Null</v>
      </c>
      <c r="F249" s="4" t="str">
        <f>IF('3(a) Flights | segment list'!I214="","Null",'3(a) Flights | segment list'!I214)</f>
        <v>Null</v>
      </c>
      <c r="G249" s="4" t="str">
        <f>IF('3(a) Flights | segment list'!C214="","Null",'3(a) Flights | segment list'!C214)</f>
        <v>Null</v>
      </c>
      <c r="H249" s="4" t="str">
        <f>IF('3(a) Flights | segment list'!J214="","Null",'3(a) Flights | segment list'!J214)</f>
        <v>Null</v>
      </c>
      <c r="I249" s="4" t="str">
        <f>IF('3(a) Flights | segment list'!D214="","Null",'3(a) Flights | segment list'!D214)</f>
        <v>Null</v>
      </c>
      <c r="J249" s="4" t="str">
        <f>IF('3(a) Flights | segment list'!E214="","Null",'3(a) Flights | segment list'!E214)</f>
        <v>Null</v>
      </c>
      <c r="K249" s="4" t="str">
        <f>IF('3(a) Flights | segment list'!F214="","Null",'3(a) Flights | segment list'!F214)</f>
        <v>Null</v>
      </c>
      <c r="L249" s="5" t="str">
        <f>IF('3(a) Flights | segment list'!G214="","Null",'3(a) Flights | segment list'!G214)</f>
        <v>Null</v>
      </c>
      <c r="M249" s="16">
        <f>IF('3(a) Flights | segment list'!H214="Null","Null",'3(a) Flights | segment list'!H214)</f>
        <v>0</v>
      </c>
    </row>
    <row r="250" spans="1:13" x14ac:dyDescent="0.25">
      <c r="A250" s="4" t="str">
        <f t="shared" si="9"/>
        <v>No PB ID provided</v>
      </c>
      <c r="B250" s="4" t="str">
        <f t="shared" si="10"/>
        <v>No declaration</v>
      </c>
      <c r="C250" s="4" t="s">
        <v>18302</v>
      </c>
      <c r="D250" s="86" t="str">
        <f>IF('3(a) Flights | segment list'!A215="","Null",'3(a) Flights | segment list'!A215)</f>
        <v>Null</v>
      </c>
      <c r="E250" s="87" t="str">
        <f t="shared" si="11"/>
        <v>Null</v>
      </c>
      <c r="F250" s="4" t="str">
        <f>IF('3(a) Flights | segment list'!I215="","Null",'3(a) Flights | segment list'!I215)</f>
        <v>Null</v>
      </c>
      <c r="G250" s="4" t="str">
        <f>IF('3(a) Flights | segment list'!C215="","Null",'3(a) Flights | segment list'!C215)</f>
        <v>Null</v>
      </c>
      <c r="H250" s="4" t="str">
        <f>IF('3(a) Flights | segment list'!J215="","Null",'3(a) Flights | segment list'!J215)</f>
        <v>Null</v>
      </c>
      <c r="I250" s="4" t="str">
        <f>IF('3(a) Flights | segment list'!D215="","Null",'3(a) Flights | segment list'!D215)</f>
        <v>Null</v>
      </c>
      <c r="J250" s="4" t="str">
        <f>IF('3(a) Flights | segment list'!E215="","Null",'3(a) Flights | segment list'!E215)</f>
        <v>Null</v>
      </c>
      <c r="K250" s="4" t="str">
        <f>IF('3(a) Flights | segment list'!F215="","Null",'3(a) Flights | segment list'!F215)</f>
        <v>Null</v>
      </c>
      <c r="L250" s="5" t="str">
        <f>IF('3(a) Flights | segment list'!G215="","Null",'3(a) Flights | segment list'!G215)</f>
        <v>Null</v>
      </c>
      <c r="M250" s="16">
        <f>IF('3(a) Flights | segment list'!H215="Null","Null",'3(a) Flights | segment list'!H215)</f>
        <v>0</v>
      </c>
    </row>
    <row r="251" spans="1:13" x14ac:dyDescent="0.25">
      <c r="A251" s="4" t="str">
        <f t="shared" si="9"/>
        <v>No PB ID provided</v>
      </c>
      <c r="B251" s="4" t="str">
        <f t="shared" si="10"/>
        <v>No declaration</v>
      </c>
      <c r="C251" s="4" t="s">
        <v>18302</v>
      </c>
      <c r="D251" s="86" t="str">
        <f>IF('3(a) Flights | segment list'!A216="","Null",'3(a) Flights | segment list'!A216)</f>
        <v>Null</v>
      </c>
      <c r="E251" s="87" t="str">
        <f t="shared" si="11"/>
        <v>Null</v>
      </c>
      <c r="F251" s="4" t="str">
        <f>IF('3(a) Flights | segment list'!I216="","Null",'3(a) Flights | segment list'!I216)</f>
        <v>Null</v>
      </c>
      <c r="G251" s="4" t="str">
        <f>IF('3(a) Flights | segment list'!C216="","Null",'3(a) Flights | segment list'!C216)</f>
        <v>Null</v>
      </c>
      <c r="H251" s="4" t="str">
        <f>IF('3(a) Flights | segment list'!J216="","Null",'3(a) Flights | segment list'!J216)</f>
        <v>Null</v>
      </c>
      <c r="I251" s="4" t="str">
        <f>IF('3(a) Flights | segment list'!D216="","Null",'3(a) Flights | segment list'!D216)</f>
        <v>Null</v>
      </c>
      <c r="J251" s="4" t="str">
        <f>IF('3(a) Flights | segment list'!E216="","Null",'3(a) Flights | segment list'!E216)</f>
        <v>Null</v>
      </c>
      <c r="K251" s="4" t="str">
        <f>IF('3(a) Flights | segment list'!F216="","Null",'3(a) Flights | segment list'!F216)</f>
        <v>Null</v>
      </c>
      <c r="L251" s="5" t="str">
        <f>IF('3(a) Flights | segment list'!G216="","Null",'3(a) Flights | segment list'!G216)</f>
        <v>Null</v>
      </c>
      <c r="M251" s="16">
        <f>IF('3(a) Flights | segment list'!H216="Null","Null",'3(a) Flights | segment list'!H216)</f>
        <v>0</v>
      </c>
    </row>
    <row r="252" spans="1:13" x14ac:dyDescent="0.25">
      <c r="A252" s="4" t="str">
        <f t="shared" si="9"/>
        <v>No PB ID provided</v>
      </c>
      <c r="B252" s="4" t="str">
        <f t="shared" si="10"/>
        <v>No declaration</v>
      </c>
      <c r="C252" s="4" t="s">
        <v>18302</v>
      </c>
      <c r="D252" s="86" t="str">
        <f>IF('3(a) Flights | segment list'!A217="","Null",'3(a) Flights | segment list'!A217)</f>
        <v>Null</v>
      </c>
      <c r="E252" s="87" t="str">
        <f t="shared" si="11"/>
        <v>Null</v>
      </c>
      <c r="F252" s="4" t="str">
        <f>IF('3(a) Flights | segment list'!I217="","Null",'3(a) Flights | segment list'!I217)</f>
        <v>Null</v>
      </c>
      <c r="G252" s="4" t="str">
        <f>IF('3(a) Flights | segment list'!C217="","Null",'3(a) Flights | segment list'!C217)</f>
        <v>Null</v>
      </c>
      <c r="H252" s="4" t="str">
        <f>IF('3(a) Flights | segment list'!J217="","Null",'3(a) Flights | segment list'!J217)</f>
        <v>Null</v>
      </c>
      <c r="I252" s="4" t="str">
        <f>IF('3(a) Flights | segment list'!D217="","Null",'3(a) Flights | segment list'!D217)</f>
        <v>Null</v>
      </c>
      <c r="J252" s="4" t="str">
        <f>IF('3(a) Flights | segment list'!E217="","Null",'3(a) Flights | segment list'!E217)</f>
        <v>Null</v>
      </c>
      <c r="K252" s="4" t="str">
        <f>IF('3(a) Flights | segment list'!F217="","Null",'3(a) Flights | segment list'!F217)</f>
        <v>Null</v>
      </c>
      <c r="L252" s="5" t="str">
        <f>IF('3(a) Flights | segment list'!G217="","Null",'3(a) Flights | segment list'!G217)</f>
        <v>Null</v>
      </c>
      <c r="M252" s="16">
        <f>IF('3(a) Flights | segment list'!H217="Null","Null",'3(a) Flights | segment list'!H217)</f>
        <v>0</v>
      </c>
    </row>
    <row r="253" spans="1:13" x14ac:dyDescent="0.25">
      <c r="A253" s="4" t="str">
        <f t="shared" si="9"/>
        <v>No PB ID provided</v>
      </c>
      <c r="B253" s="4" t="str">
        <f t="shared" si="10"/>
        <v>No declaration</v>
      </c>
      <c r="C253" s="4" t="s">
        <v>18302</v>
      </c>
      <c r="D253" s="86" t="str">
        <f>IF('3(a) Flights | segment list'!A218="","Null",'3(a) Flights | segment list'!A218)</f>
        <v>Null</v>
      </c>
      <c r="E253" s="87" t="str">
        <f t="shared" si="11"/>
        <v>Null</v>
      </c>
      <c r="F253" s="4" t="str">
        <f>IF('3(a) Flights | segment list'!I218="","Null",'3(a) Flights | segment list'!I218)</f>
        <v>Null</v>
      </c>
      <c r="G253" s="4" t="str">
        <f>IF('3(a) Flights | segment list'!C218="","Null",'3(a) Flights | segment list'!C218)</f>
        <v>Null</v>
      </c>
      <c r="H253" s="4" t="str">
        <f>IF('3(a) Flights | segment list'!J218="","Null",'3(a) Flights | segment list'!J218)</f>
        <v>Null</v>
      </c>
      <c r="I253" s="4" t="str">
        <f>IF('3(a) Flights | segment list'!D218="","Null",'3(a) Flights | segment list'!D218)</f>
        <v>Null</v>
      </c>
      <c r="J253" s="4" t="str">
        <f>IF('3(a) Flights | segment list'!E218="","Null",'3(a) Flights | segment list'!E218)</f>
        <v>Null</v>
      </c>
      <c r="K253" s="4" t="str">
        <f>IF('3(a) Flights | segment list'!F218="","Null",'3(a) Flights | segment list'!F218)</f>
        <v>Null</v>
      </c>
      <c r="L253" s="5" t="str">
        <f>IF('3(a) Flights | segment list'!G218="","Null",'3(a) Flights | segment list'!G218)</f>
        <v>Null</v>
      </c>
      <c r="M253" s="16">
        <f>IF('3(a) Flights | segment list'!H218="Null","Null",'3(a) Flights | segment list'!H218)</f>
        <v>0</v>
      </c>
    </row>
    <row r="254" spans="1:13" x14ac:dyDescent="0.25">
      <c r="A254" s="4" t="str">
        <f t="shared" si="9"/>
        <v>No PB ID provided</v>
      </c>
      <c r="B254" s="4" t="str">
        <f t="shared" si="10"/>
        <v>No declaration</v>
      </c>
      <c r="C254" s="4" t="s">
        <v>18302</v>
      </c>
      <c r="D254" s="86" t="str">
        <f>IF('3(a) Flights | segment list'!A219="","Null",'3(a) Flights | segment list'!A219)</f>
        <v>Null</v>
      </c>
      <c r="E254" s="87" t="str">
        <f t="shared" si="11"/>
        <v>Null</v>
      </c>
      <c r="F254" s="4" t="str">
        <f>IF('3(a) Flights | segment list'!I219="","Null",'3(a) Flights | segment list'!I219)</f>
        <v>Null</v>
      </c>
      <c r="G254" s="4" t="str">
        <f>IF('3(a) Flights | segment list'!C219="","Null",'3(a) Flights | segment list'!C219)</f>
        <v>Null</v>
      </c>
      <c r="H254" s="4" t="str">
        <f>IF('3(a) Flights | segment list'!J219="","Null",'3(a) Flights | segment list'!J219)</f>
        <v>Null</v>
      </c>
      <c r="I254" s="4" t="str">
        <f>IF('3(a) Flights | segment list'!D219="","Null",'3(a) Flights | segment list'!D219)</f>
        <v>Null</v>
      </c>
      <c r="J254" s="4" t="str">
        <f>IF('3(a) Flights | segment list'!E219="","Null",'3(a) Flights | segment list'!E219)</f>
        <v>Null</v>
      </c>
      <c r="K254" s="4" t="str">
        <f>IF('3(a) Flights | segment list'!F219="","Null",'3(a) Flights | segment list'!F219)</f>
        <v>Null</v>
      </c>
      <c r="L254" s="5" t="str">
        <f>IF('3(a) Flights | segment list'!G219="","Null",'3(a) Flights | segment list'!G219)</f>
        <v>Null</v>
      </c>
      <c r="M254" s="16">
        <f>IF('3(a) Flights | segment list'!H219="Null","Null",'3(a) Flights | segment list'!H219)</f>
        <v>0</v>
      </c>
    </row>
    <row r="255" spans="1:13" x14ac:dyDescent="0.25">
      <c r="A255" s="4" t="str">
        <f t="shared" si="9"/>
        <v>No PB ID provided</v>
      </c>
      <c r="B255" s="4" t="str">
        <f t="shared" si="10"/>
        <v>No declaration</v>
      </c>
      <c r="C255" s="4" t="s">
        <v>18302</v>
      </c>
      <c r="D255" s="86" t="str">
        <f>IF('3(a) Flights | segment list'!A220="","Null",'3(a) Flights | segment list'!A220)</f>
        <v>Null</v>
      </c>
      <c r="E255" s="87" t="str">
        <f t="shared" si="11"/>
        <v>Null</v>
      </c>
      <c r="F255" s="4" t="str">
        <f>IF('3(a) Flights | segment list'!I220="","Null",'3(a) Flights | segment list'!I220)</f>
        <v>Null</v>
      </c>
      <c r="G255" s="4" t="str">
        <f>IF('3(a) Flights | segment list'!C220="","Null",'3(a) Flights | segment list'!C220)</f>
        <v>Null</v>
      </c>
      <c r="H255" s="4" t="str">
        <f>IF('3(a) Flights | segment list'!J220="","Null",'3(a) Flights | segment list'!J220)</f>
        <v>Null</v>
      </c>
      <c r="I255" s="4" t="str">
        <f>IF('3(a) Flights | segment list'!D220="","Null",'3(a) Flights | segment list'!D220)</f>
        <v>Null</v>
      </c>
      <c r="J255" s="4" t="str">
        <f>IF('3(a) Flights | segment list'!E220="","Null",'3(a) Flights | segment list'!E220)</f>
        <v>Null</v>
      </c>
      <c r="K255" s="4" t="str">
        <f>IF('3(a) Flights | segment list'!F220="","Null",'3(a) Flights | segment list'!F220)</f>
        <v>Null</v>
      </c>
      <c r="L255" s="5" t="str">
        <f>IF('3(a) Flights | segment list'!G220="","Null",'3(a) Flights | segment list'!G220)</f>
        <v>Null</v>
      </c>
      <c r="M255" s="16">
        <f>IF('3(a) Flights | segment list'!H220="Null","Null",'3(a) Flights | segment list'!H220)</f>
        <v>0</v>
      </c>
    </row>
    <row r="256" spans="1:13" x14ac:dyDescent="0.25">
      <c r="A256" s="4" t="str">
        <f t="shared" si="9"/>
        <v>No PB ID provided</v>
      </c>
      <c r="B256" s="4" t="str">
        <f t="shared" si="10"/>
        <v>No declaration</v>
      </c>
      <c r="C256" s="4" t="s">
        <v>18302</v>
      </c>
      <c r="D256" s="86" t="str">
        <f>IF('3(a) Flights | segment list'!A221="","Null",'3(a) Flights | segment list'!A221)</f>
        <v>Null</v>
      </c>
      <c r="E256" s="87" t="str">
        <f t="shared" si="11"/>
        <v>Null</v>
      </c>
      <c r="F256" s="4" t="str">
        <f>IF('3(a) Flights | segment list'!I221="","Null",'3(a) Flights | segment list'!I221)</f>
        <v>Null</v>
      </c>
      <c r="G256" s="4" t="str">
        <f>IF('3(a) Flights | segment list'!C221="","Null",'3(a) Flights | segment list'!C221)</f>
        <v>Null</v>
      </c>
      <c r="H256" s="4" t="str">
        <f>IF('3(a) Flights | segment list'!J221="","Null",'3(a) Flights | segment list'!J221)</f>
        <v>Null</v>
      </c>
      <c r="I256" s="4" t="str">
        <f>IF('3(a) Flights | segment list'!D221="","Null",'3(a) Flights | segment list'!D221)</f>
        <v>Null</v>
      </c>
      <c r="J256" s="4" t="str">
        <f>IF('3(a) Flights | segment list'!E221="","Null",'3(a) Flights | segment list'!E221)</f>
        <v>Null</v>
      </c>
      <c r="K256" s="4" t="str">
        <f>IF('3(a) Flights | segment list'!F221="","Null",'3(a) Flights | segment list'!F221)</f>
        <v>Null</v>
      </c>
      <c r="L256" s="5" t="str">
        <f>IF('3(a) Flights | segment list'!G221="","Null",'3(a) Flights | segment list'!G221)</f>
        <v>Null</v>
      </c>
      <c r="M256" s="16">
        <f>IF('3(a) Flights | segment list'!H221="Null","Null",'3(a) Flights | segment list'!H221)</f>
        <v>0</v>
      </c>
    </row>
    <row r="257" spans="1:13" x14ac:dyDescent="0.25">
      <c r="A257" s="4" t="str">
        <f t="shared" si="9"/>
        <v>No PB ID provided</v>
      </c>
      <c r="B257" s="4" t="str">
        <f t="shared" si="10"/>
        <v>No declaration</v>
      </c>
      <c r="C257" s="4" t="s">
        <v>18302</v>
      </c>
      <c r="D257" s="86" t="str">
        <f>IF('3(a) Flights | segment list'!A222="","Null",'3(a) Flights | segment list'!A222)</f>
        <v>Null</v>
      </c>
      <c r="E257" s="87" t="str">
        <f t="shared" si="11"/>
        <v>Null</v>
      </c>
      <c r="F257" s="4" t="str">
        <f>IF('3(a) Flights | segment list'!I222="","Null",'3(a) Flights | segment list'!I222)</f>
        <v>Null</v>
      </c>
      <c r="G257" s="4" t="str">
        <f>IF('3(a) Flights | segment list'!C222="","Null",'3(a) Flights | segment list'!C222)</f>
        <v>Null</v>
      </c>
      <c r="H257" s="4" t="str">
        <f>IF('3(a) Flights | segment list'!J222="","Null",'3(a) Flights | segment list'!J222)</f>
        <v>Null</v>
      </c>
      <c r="I257" s="4" t="str">
        <f>IF('3(a) Flights | segment list'!D222="","Null",'3(a) Flights | segment list'!D222)</f>
        <v>Null</v>
      </c>
      <c r="J257" s="4" t="str">
        <f>IF('3(a) Flights | segment list'!E222="","Null",'3(a) Flights | segment list'!E222)</f>
        <v>Null</v>
      </c>
      <c r="K257" s="4" t="str">
        <f>IF('3(a) Flights | segment list'!F222="","Null",'3(a) Flights | segment list'!F222)</f>
        <v>Null</v>
      </c>
      <c r="L257" s="5" t="str">
        <f>IF('3(a) Flights | segment list'!G222="","Null",'3(a) Flights | segment list'!G222)</f>
        <v>Null</v>
      </c>
      <c r="M257" s="16">
        <f>IF('3(a) Flights | segment list'!H222="Null","Null",'3(a) Flights | segment list'!H222)</f>
        <v>0</v>
      </c>
    </row>
    <row r="258" spans="1:13" x14ac:dyDescent="0.25">
      <c r="A258" s="4" t="str">
        <f t="shared" si="9"/>
        <v>No PB ID provided</v>
      </c>
      <c r="B258" s="4" t="str">
        <f t="shared" si="10"/>
        <v>No declaration</v>
      </c>
      <c r="C258" s="4" t="s">
        <v>18302</v>
      </c>
      <c r="D258" s="86" t="str">
        <f>IF('3(a) Flights | segment list'!A223="","Null",'3(a) Flights | segment list'!A223)</f>
        <v>Null</v>
      </c>
      <c r="E258" s="87" t="str">
        <f t="shared" si="11"/>
        <v>Null</v>
      </c>
      <c r="F258" s="4" t="str">
        <f>IF('3(a) Flights | segment list'!I223="","Null",'3(a) Flights | segment list'!I223)</f>
        <v>Null</v>
      </c>
      <c r="G258" s="4" t="str">
        <f>IF('3(a) Flights | segment list'!C223="","Null",'3(a) Flights | segment list'!C223)</f>
        <v>Null</v>
      </c>
      <c r="H258" s="4" t="str">
        <f>IF('3(a) Flights | segment list'!J223="","Null",'3(a) Flights | segment list'!J223)</f>
        <v>Null</v>
      </c>
      <c r="I258" s="4" t="str">
        <f>IF('3(a) Flights | segment list'!D223="","Null",'3(a) Flights | segment list'!D223)</f>
        <v>Null</v>
      </c>
      <c r="J258" s="4" t="str">
        <f>IF('3(a) Flights | segment list'!E223="","Null",'3(a) Flights | segment list'!E223)</f>
        <v>Null</v>
      </c>
      <c r="K258" s="4" t="str">
        <f>IF('3(a) Flights | segment list'!F223="","Null",'3(a) Flights | segment list'!F223)</f>
        <v>Null</v>
      </c>
      <c r="L258" s="5" t="str">
        <f>IF('3(a) Flights | segment list'!G223="","Null",'3(a) Flights | segment list'!G223)</f>
        <v>Null</v>
      </c>
      <c r="M258" s="16">
        <f>IF('3(a) Flights | segment list'!H223="Null","Null",'3(a) Flights | segment list'!H223)</f>
        <v>0</v>
      </c>
    </row>
    <row r="259" spans="1:13" x14ac:dyDescent="0.25">
      <c r="A259" s="4" t="str">
        <f t="shared" si="9"/>
        <v>No PB ID provided</v>
      </c>
      <c r="B259" s="4" t="str">
        <f t="shared" si="10"/>
        <v>No declaration</v>
      </c>
      <c r="C259" s="4" t="s">
        <v>18302</v>
      </c>
      <c r="D259" s="86" t="str">
        <f>IF('3(a) Flights | segment list'!A224="","Null",'3(a) Flights | segment list'!A224)</f>
        <v>Null</v>
      </c>
      <c r="E259" s="87" t="str">
        <f t="shared" si="11"/>
        <v>Null</v>
      </c>
      <c r="F259" s="4" t="str">
        <f>IF('3(a) Flights | segment list'!I224="","Null",'3(a) Flights | segment list'!I224)</f>
        <v>Null</v>
      </c>
      <c r="G259" s="4" t="str">
        <f>IF('3(a) Flights | segment list'!C224="","Null",'3(a) Flights | segment list'!C224)</f>
        <v>Null</v>
      </c>
      <c r="H259" s="4" t="str">
        <f>IF('3(a) Flights | segment list'!J224="","Null",'3(a) Flights | segment list'!J224)</f>
        <v>Null</v>
      </c>
      <c r="I259" s="4" t="str">
        <f>IF('3(a) Flights | segment list'!D224="","Null",'3(a) Flights | segment list'!D224)</f>
        <v>Null</v>
      </c>
      <c r="J259" s="4" t="str">
        <f>IF('3(a) Flights | segment list'!E224="","Null",'3(a) Flights | segment list'!E224)</f>
        <v>Null</v>
      </c>
      <c r="K259" s="4" t="str">
        <f>IF('3(a) Flights | segment list'!F224="","Null",'3(a) Flights | segment list'!F224)</f>
        <v>Null</v>
      </c>
      <c r="L259" s="5" t="str">
        <f>IF('3(a) Flights | segment list'!G224="","Null",'3(a) Flights | segment list'!G224)</f>
        <v>Null</v>
      </c>
      <c r="M259" s="16">
        <f>IF('3(a) Flights | segment list'!H224="Null","Null",'3(a) Flights | segment list'!H224)</f>
        <v>0</v>
      </c>
    </row>
    <row r="260" spans="1:13" x14ac:dyDescent="0.25">
      <c r="A260" s="4" t="str">
        <f t="shared" si="9"/>
        <v>No PB ID provided</v>
      </c>
      <c r="B260" s="4" t="str">
        <f t="shared" si="10"/>
        <v>No declaration</v>
      </c>
      <c r="C260" s="4" t="s">
        <v>18302</v>
      </c>
      <c r="D260" s="86" t="str">
        <f>IF('3(a) Flights | segment list'!A225="","Null",'3(a) Flights | segment list'!A225)</f>
        <v>Null</v>
      </c>
      <c r="E260" s="87" t="str">
        <f t="shared" si="11"/>
        <v>Null</v>
      </c>
      <c r="F260" s="4" t="str">
        <f>IF('3(a) Flights | segment list'!I225="","Null",'3(a) Flights | segment list'!I225)</f>
        <v>Null</v>
      </c>
      <c r="G260" s="4" t="str">
        <f>IF('3(a) Flights | segment list'!C225="","Null",'3(a) Flights | segment list'!C225)</f>
        <v>Null</v>
      </c>
      <c r="H260" s="4" t="str">
        <f>IF('3(a) Flights | segment list'!J225="","Null",'3(a) Flights | segment list'!J225)</f>
        <v>Null</v>
      </c>
      <c r="I260" s="4" t="str">
        <f>IF('3(a) Flights | segment list'!D225="","Null",'3(a) Flights | segment list'!D225)</f>
        <v>Null</v>
      </c>
      <c r="J260" s="4" t="str">
        <f>IF('3(a) Flights | segment list'!E225="","Null",'3(a) Flights | segment list'!E225)</f>
        <v>Null</v>
      </c>
      <c r="K260" s="4" t="str">
        <f>IF('3(a) Flights | segment list'!F225="","Null",'3(a) Flights | segment list'!F225)</f>
        <v>Null</v>
      </c>
      <c r="L260" s="5" t="str">
        <f>IF('3(a) Flights | segment list'!G225="","Null",'3(a) Flights | segment list'!G225)</f>
        <v>Null</v>
      </c>
      <c r="M260" s="16">
        <f>IF('3(a) Flights | segment list'!H225="Null","Null",'3(a) Flights | segment list'!H225)</f>
        <v>0</v>
      </c>
    </row>
    <row r="261" spans="1:13" x14ac:dyDescent="0.25">
      <c r="A261" s="4" t="str">
        <f t="shared" si="9"/>
        <v>No PB ID provided</v>
      </c>
      <c r="B261" s="4" t="str">
        <f t="shared" si="10"/>
        <v>No declaration</v>
      </c>
      <c r="C261" s="4" t="s">
        <v>18302</v>
      </c>
      <c r="D261" s="86" t="str">
        <f>IF('3(a) Flights | segment list'!A226="","Null",'3(a) Flights | segment list'!A226)</f>
        <v>Null</v>
      </c>
      <c r="E261" s="87" t="str">
        <f t="shared" si="11"/>
        <v>Null</v>
      </c>
      <c r="F261" s="4" t="str">
        <f>IF('3(a) Flights | segment list'!I226="","Null",'3(a) Flights | segment list'!I226)</f>
        <v>Null</v>
      </c>
      <c r="G261" s="4" t="str">
        <f>IF('3(a) Flights | segment list'!C226="","Null",'3(a) Flights | segment list'!C226)</f>
        <v>Null</v>
      </c>
      <c r="H261" s="4" t="str">
        <f>IF('3(a) Flights | segment list'!J226="","Null",'3(a) Flights | segment list'!J226)</f>
        <v>Null</v>
      </c>
      <c r="I261" s="4" t="str">
        <f>IF('3(a) Flights | segment list'!D226="","Null",'3(a) Flights | segment list'!D226)</f>
        <v>Null</v>
      </c>
      <c r="J261" s="4" t="str">
        <f>IF('3(a) Flights | segment list'!E226="","Null",'3(a) Flights | segment list'!E226)</f>
        <v>Null</v>
      </c>
      <c r="K261" s="4" t="str">
        <f>IF('3(a) Flights | segment list'!F226="","Null",'3(a) Flights | segment list'!F226)</f>
        <v>Null</v>
      </c>
      <c r="L261" s="5" t="str">
        <f>IF('3(a) Flights | segment list'!G226="","Null",'3(a) Flights | segment list'!G226)</f>
        <v>Null</v>
      </c>
      <c r="M261" s="16">
        <f>IF('3(a) Flights | segment list'!H226="Null","Null",'3(a) Flights | segment list'!H226)</f>
        <v>0</v>
      </c>
    </row>
    <row r="262" spans="1:13" x14ac:dyDescent="0.25">
      <c r="A262" s="4" t="str">
        <f t="shared" ref="A262:A325" si="12">A261</f>
        <v>No PB ID provided</v>
      </c>
      <c r="B262" s="4" t="str">
        <f t="shared" ref="B262:B325" si="13">B261</f>
        <v>No declaration</v>
      </c>
      <c r="C262" s="4" t="s">
        <v>18302</v>
      </c>
      <c r="D262" s="86" t="str">
        <f>IF('3(a) Flights | segment list'!A227="","Null",'3(a) Flights | segment list'!A227)</f>
        <v>Null</v>
      </c>
      <c r="E262" s="87" t="str">
        <f t="shared" si="11"/>
        <v>Null</v>
      </c>
      <c r="F262" s="4" t="str">
        <f>IF('3(a) Flights | segment list'!I227="","Null",'3(a) Flights | segment list'!I227)</f>
        <v>Null</v>
      </c>
      <c r="G262" s="4" t="str">
        <f>IF('3(a) Flights | segment list'!C227="","Null",'3(a) Flights | segment list'!C227)</f>
        <v>Null</v>
      </c>
      <c r="H262" s="4" t="str">
        <f>IF('3(a) Flights | segment list'!J227="","Null",'3(a) Flights | segment list'!J227)</f>
        <v>Null</v>
      </c>
      <c r="I262" s="4" t="str">
        <f>IF('3(a) Flights | segment list'!D227="","Null",'3(a) Flights | segment list'!D227)</f>
        <v>Null</v>
      </c>
      <c r="J262" s="4" t="str">
        <f>IF('3(a) Flights | segment list'!E227="","Null",'3(a) Flights | segment list'!E227)</f>
        <v>Null</v>
      </c>
      <c r="K262" s="4" t="str">
        <f>IF('3(a) Flights | segment list'!F227="","Null",'3(a) Flights | segment list'!F227)</f>
        <v>Null</v>
      </c>
      <c r="L262" s="5" t="str">
        <f>IF('3(a) Flights | segment list'!G227="","Null",'3(a) Flights | segment list'!G227)</f>
        <v>Null</v>
      </c>
      <c r="M262" s="16">
        <f>IF('3(a) Flights | segment list'!H227="Null","Null",'3(a) Flights | segment list'!H227)</f>
        <v>0</v>
      </c>
    </row>
    <row r="263" spans="1:13" x14ac:dyDescent="0.25">
      <c r="A263" s="4" t="str">
        <f t="shared" si="12"/>
        <v>No PB ID provided</v>
      </c>
      <c r="B263" s="4" t="str">
        <f t="shared" si="13"/>
        <v>No declaration</v>
      </c>
      <c r="C263" s="4" t="s">
        <v>18302</v>
      </c>
      <c r="D263" s="86" t="str">
        <f>IF('3(a) Flights | segment list'!A228="","Null",'3(a) Flights | segment list'!A228)</f>
        <v>Null</v>
      </c>
      <c r="E263" s="87" t="str">
        <f t="shared" si="11"/>
        <v>Null</v>
      </c>
      <c r="F263" s="4" t="str">
        <f>IF('3(a) Flights | segment list'!I228="","Null",'3(a) Flights | segment list'!I228)</f>
        <v>Null</v>
      </c>
      <c r="G263" s="4" t="str">
        <f>IF('3(a) Flights | segment list'!C228="","Null",'3(a) Flights | segment list'!C228)</f>
        <v>Null</v>
      </c>
      <c r="H263" s="4" t="str">
        <f>IF('3(a) Flights | segment list'!J228="","Null",'3(a) Flights | segment list'!J228)</f>
        <v>Null</v>
      </c>
      <c r="I263" s="4" t="str">
        <f>IF('3(a) Flights | segment list'!D228="","Null",'3(a) Flights | segment list'!D228)</f>
        <v>Null</v>
      </c>
      <c r="J263" s="4" t="str">
        <f>IF('3(a) Flights | segment list'!E228="","Null",'3(a) Flights | segment list'!E228)</f>
        <v>Null</v>
      </c>
      <c r="K263" s="4" t="str">
        <f>IF('3(a) Flights | segment list'!F228="","Null",'3(a) Flights | segment list'!F228)</f>
        <v>Null</v>
      </c>
      <c r="L263" s="5" t="str">
        <f>IF('3(a) Flights | segment list'!G228="","Null",'3(a) Flights | segment list'!G228)</f>
        <v>Null</v>
      </c>
      <c r="M263" s="16">
        <f>IF('3(a) Flights | segment list'!H228="Null","Null",'3(a) Flights | segment list'!H228)</f>
        <v>0</v>
      </c>
    </row>
    <row r="264" spans="1:13" x14ac:dyDescent="0.25">
      <c r="A264" s="4" t="str">
        <f t="shared" si="12"/>
        <v>No PB ID provided</v>
      </c>
      <c r="B264" s="4" t="str">
        <f t="shared" si="13"/>
        <v>No declaration</v>
      </c>
      <c r="C264" s="4" t="s">
        <v>18302</v>
      </c>
      <c r="D264" s="86" t="str">
        <f>IF('3(a) Flights | segment list'!A229="","Null",'3(a) Flights | segment list'!A229)</f>
        <v>Null</v>
      </c>
      <c r="E264" s="87" t="str">
        <f t="shared" si="11"/>
        <v>Null</v>
      </c>
      <c r="F264" s="4" t="str">
        <f>IF('3(a) Flights | segment list'!I229="","Null",'3(a) Flights | segment list'!I229)</f>
        <v>Null</v>
      </c>
      <c r="G264" s="4" t="str">
        <f>IF('3(a) Flights | segment list'!C229="","Null",'3(a) Flights | segment list'!C229)</f>
        <v>Null</v>
      </c>
      <c r="H264" s="4" t="str">
        <f>IF('3(a) Flights | segment list'!J229="","Null",'3(a) Flights | segment list'!J229)</f>
        <v>Null</v>
      </c>
      <c r="I264" s="4" t="str">
        <f>IF('3(a) Flights | segment list'!D229="","Null",'3(a) Flights | segment list'!D229)</f>
        <v>Null</v>
      </c>
      <c r="J264" s="4" t="str">
        <f>IF('3(a) Flights | segment list'!E229="","Null",'3(a) Flights | segment list'!E229)</f>
        <v>Null</v>
      </c>
      <c r="K264" s="4" t="str">
        <f>IF('3(a) Flights | segment list'!F229="","Null",'3(a) Flights | segment list'!F229)</f>
        <v>Null</v>
      </c>
      <c r="L264" s="5" t="str">
        <f>IF('3(a) Flights | segment list'!G229="","Null",'3(a) Flights | segment list'!G229)</f>
        <v>Null</v>
      </c>
      <c r="M264" s="16">
        <f>IF('3(a) Flights | segment list'!H229="Null","Null",'3(a) Flights | segment list'!H229)</f>
        <v>0</v>
      </c>
    </row>
    <row r="265" spans="1:13" x14ac:dyDescent="0.25">
      <c r="A265" s="4" t="str">
        <f t="shared" si="12"/>
        <v>No PB ID provided</v>
      </c>
      <c r="B265" s="4" t="str">
        <f t="shared" si="13"/>
        <v>No declaration</v>
      </c>
      <c r="C265" s="4" t="s">
        <v>18302</v>
      </c>
      <c r="D265" s="86" t="str">
        <f>IF('3(a) Flights | segment list'!A230="","Null",'3(a) Flights | segment list'!A230)</f>
        <v>Null</v>
      </c>
      <c r="E265" s="87" t="str">
        <f t="shared" si="11"/>
        <v>Null</v>
      </c>
      <c r="F265" s="4" t="str">
        <f>IF('3(a) Flights | segment list'!I230="","Null",'3(a) Flights | segment list'!I230)</f>
        <v>Null</v>
      </c>
      <c r="G265" s="4" t="str">
        <f>IF('3(a) Flights | segment list'!C230="","Null",'3(a) Flights | segment list'!C230)</f>
        <v>Null</v>
      </c>
      <c r="H265" s="4" t="str">
        <f>IF('3(a) Flights | segment list'!J230="","Null",'3(a) Flights | segment list'!J230)</f>
        <v>Null</v>
      </c>
      <c r="I265" s="4" t="str">
        <f>IF('3(a) Flights | segment list'!D230="","Null",'3(a) Flights | segment list'!D230)</f>
        <v>Null</v>
      </c>
      <c r="J265" s="4" t="str">
        <f>IF('3(a) Flights | segment list'!E230="","Null",'3(a) Flights | segment list'!E230)</f>
        <v>Null</v>
      </c>
      <c r="K265" s="4" t="str">
        <f>IF('3(a) Flights | segment list'!F230="","Null",'3(a) Flights | segment list'!F230)</f>
        <v>Null</v>
      </c>
      <c r="L265" s="5" t="str">
        <f>IF('3(a) Flights | segment list'!G230="","Null",'3(a) Flights | segment list'!G230)</f>
        <v>Null</v>
      </c>
      <c r="M265" s="16">
        <f>IF('3(a) Flights | segment list'!H230="Null","Null",'3(a) Flights | segment list'!H230)</f>
        <v>0</v>
      </c>
    </row>
    <row r="266" spans="1:13" x14ac:dyDescent="0.25">
      <c r="A266" s="4" t="str">
        <f t="shared" si="12"/>
        <v>No PB ID provided</v>
      </c>
      <c r="B266" s="4" t="str">
        <f t="shared" si="13"/>
        <v>No declaration</v>
      </c>
      <c r="C266" s="4" t="s">
        <v>18302</v>
      </c>
      <c r="D266" s="86" t="str">
        <f>IF('3(a) Flights | segment list'!A231="","Null",'3(a) Flights | segment list'!A231)</f>
        <v>Null</v>
      </c>
      <c r="E266" s="87" t="str">
        <f t="shared" si="11"/>
        <v>Null</v>
      </c>
      <c r="F266" s="4" t="str">
        <f>IF('3(a) Flights | segment list'!I231="","Null",'3(a) Flights | segment list'!I231)</f>
        <v>Null</v>
      </c>
      <c r="G266" s="4" t="str">
        <f>IF('3(a) Flights | segment list'!C231="","Null",'3(a) Flights | segment list'!C231)</f>
        <v>Null</v>
      </c>
      <c r="H266" s="4" t="str">
        <f>IF('3(a) Flights | segment list'!J231="","Null",'3(a) Flights | segment list'!J231)</f>
        <v>Null</v>
      </c>
      <c r="I266" s="4" t="str">
        <f>IF('3(a) Flights | segment list'!D231="","Null",'3(a) Flights | segment list'!D231)</f>
        <v>Null</v>
      </c>
      <c r="J266" s="4" t="str">
        <f>IF('3(a) Flights | segment list'!E231="","Null",'3(a) Flights | segment list'!E231)</f>
        <v>Null</v>
      </c>
      <c r="K266" s="4" t="str">
        <f>IF('3(a) Flights | segment list'!F231="","Null",'3(a) Flights | segment list'!F231)</f>
        <v>Null</v>
      </c>
      <c r="L266" s="5" t="str">
        <f>IF('3(a) Flights | segment list'!G231="","Null",'3(a) Flights | segment list'!G231)</f>
        <v>Null</v>
      </c>
      <c r="M266" s="16">
        <f>IF('3(a) Flights | segment list'!H231="Null","Null",'3(a) Flights | segment list'!H231)</f>
        <v>0</v>
      </c>
    </row>
    <row r="267" spans="1:13" x14ac:dyDescent="0.25">
      <c r="A267" s="4" t="str">
        <f t="shared" si="12"/>
        <v>No PB ID provided</v>
      </c>
      <c r="B267" s="4" t="str">
        <f t="shared" si="13"/>
        <v>No declaration</v>
      </c>
      <c r="C267" s="4" t="s">
        <v>18302</v>
      </c>
      <c r="D267" s="86" t="str">
        <f>IF('3(a) Flights | segment list'!A232="","Null",'3(a) Flights | segment list'!A232)</f>
        <v>Null</v>
      </c>
      <c r="E267" s="87" t="str">
        <f t="shared" si="11"/>
        <v>Null</v>
      </c>
      <c r="F267" s="4" t="str">
        <f>IF('3(a) Flights | segment list'!I232="","Null",'3(a) Flights | segment list'!I232)</f>
        <v>Null</v>
      </c>
      <c r="G267" s="4" t="str">
        <f>IF('3(a) Flights | segment list'!C232="","Null",'3(a) Flights | segment list'!C232)</f>
        <v>Null</v>
      </c>
      <c r="H267" s="4" t="str">
        <f>IF('3(a) Flights | segment list'!J232="","Null",'3(a) Flights | segment list'!J232)</f>
        <v>Null</v>
      </c>
      <c r="I267" s="4" t="str">
        <f>IF('3(a) Flights | segment list'!D232="","Null",'3(a) Flights | segment list'!D232)</f>
        <v>Null</v>
      </c>
      <c r="J267" s="4" t="str">
        <f>IF('3(a) Flights | segment list'!E232="","Null",'3(a) Flights | segment list'!E232)</f>
        <v>Null</v>
      </c>
      <c r="K267" s="4" t="str">
        <f>IF('3(a) Flights | segment list'!F232="","Null",'3(a) Flights | segment list'!F232)</f>
        <v>Null</v>
      </c>
      <c r="L267" s="5" t="str">
        <f>IF('3(a) Flights | segment list'!G232="","Null",'3(a) Flights | segment list'!G232)</f>
        <v>Null</v>
      </c>
      <c r="M267" s="16">
        <f>IF('3(a) Flights | segment list'!H232="Null","Null",'3(a) Flights | segment list'!H232)</f>
        <v>0</v>
      </c>
    </row>
    <row r="268" spans="1:13" x14ac:dyDescent="0.25">
      <c r="A268" s="4" t="str">
        <f t="shared" si="12"/>
        <v>No PB ID provided</v>
      </c>
      <c r="B268" s="4" t="str">
        <f t="shared" si="13"/>
        <v>No declaration</v>
      </c>
      <c r="C268" s="4" t="s">
        <v>18302</v>
      </c>
      <c r="D268" s="86" t="str">
        <f>IF('3(a) Flights | segment list'!A233="","Null",'3(a) Flights | segment list'!A233)</f>
        <v>Null</v>
      </c>
      <c r="E268" s="87" t="str">
        <f t="shared" si="11"/>
        <v>Null</v>
      </c>
      <c r="F268" s="4" t="str">
        <f>IF('3(a) Flights | segment list'!I233="","Null",'3(a) Flights | segment list'!I233)</f>
        <v>Null</v>
      </c>
      <c r="G268" s="4" t="str">
        <f>IF('3(a) Flights | segment list'!C233="","Null",'3(a) Flights | segment list'!C233)</f>
        <v>Null</v>
      </c>
      <c r="H268" s="4" t="str">
        <f>IF('3(a) Flights | segment list'!J233="","Null",'3(a) Flights | segment list'!J233)</f>
        <v>Null</v>
      </c>
      <c r="I268" s="4" t="str">
        <f>IF('3(a) Flights | segment list'!D233="","Null",'3(a) Flights | segment list'!D233)</f>
        <v>Null</v>
      </c>
      <c r="J268" s="4" t="str">
        <f>IF('3(a) Flights | segment list'!E233="","Null",'3(a) Flights | segment list'!E233)</f>
        <v>Null</v>
      </c>
      <c r="K268" s="4" t="str">
        <f>IF('3(a) Flights | segment list'!F233="","Null",'3(a) Flights | segment list'!F233)</f>
        <v>Null</v>
      </c>
      <c r="L268" s="5" t="str">
        <f>IF('3(a) Flights | segment list'!G233="","Null",'3(a) Flights | segment list'!G233)</f>
        <v>Null</v>
      </c>
      <c r="M268" s="16">
        <f>IF('3(a) Flights | segment list'!H233="Null","Null",'3(a) Flights | segment list'!H233)</f>
        <v>0</v>
      </c>
    </row>
    <row r="269" spans="1:13" x14ac:dyDescent="0.25">
      <c r="A269" s="4" t="str">
        <f t="shared" si="12"/>
        <v>No PB ID provided</v>
      </c>
      <c r="B269" s="4" t="str">
        <f t="shared" si="13"/>
        <v>No declaration</v>
      </c>
      <c r="C269" s="4" t="s">
        <v>18302</v>
      </c>
      <c r="D269" s="86" t="str">
        <f>IF('3(a) Flights | segment list'!A234="","Null",'3(a) Flights | segment list'!A234)</f>
        <v>Null</v>
      </c>
      <c r="E269" s="87" t="str">
        <f t="shared" si="11"/>
        <v>Null</v>
      </c>
      <c r="F269" s="4" t="str">
        <f>IF('3(a) Flights | segment list'!I234="","Null",'3(a) Flights | segment list'!I234)</f>
        <v>Null</v>
      </c>
      <c r="G269" s="4" t="str">
        <f>IF('3(a) Flights | segment list'!C234="","Null",'3(a) Flights | segment list'!C234)</f>
        <v>Null</v>
      </c>
      <c r="H269" s="4" t="str">
        <f>IF('3(a) Flights | segment list'!J234="","Null",'3(a) Flights | segment list'!J234)</f>
        <v>Null</v>
      </c>
      <c r="I269" s="4" t="str">
        <f>IF('3(a) Flights | segment list'!D234="","Null",'3(a) Flights | segment list'!D234)</f>
        <v>Null</v>
      </c>
      <c r="J269" s="4" t="str">
        <f>IF('3(a) Flights | segment list'!E234="","Null",'3(a) Flights | segment list'!E234)</f>
        <v>Null</v>
      </c>
      <c r="K269" s="4" t="str">
        <f>IF('3(a) Flights | segment list'!F234="","Null",'3(a) Flights | segment list'!F234)</f>
        <v>Null</v>
      </c>
      <c r="L269" s="5" t="str">
        <f>IF('3(a) Flights | segment list'!G234="","Null",'3(a) Flights | segment list'!G234)</f>
        <v>Null</v>
      </c>
      <c r="M269" s="16">
        <f>IF('3(a) Flights | segment list'!H234="Null","Null",'3(a) Flights | segment list'!H234)</f>
        <v>0</v>
      </c>
    </row>
    <row r="270" spans="1:13" x14ac:dyDescent="0.25">
      <c r="A270" s="4" t="str">
        <f t="shared" si="12"/>
        <v>No PB ID provided</v>
      </c>
      <c r="B270" s="4" t="str">
        <f t="shared" si="13"/>
        <v>No declaration</v>
      </c>
      <c r="C270" s="4" t="s">
        <v>18302</v>
      </c>
      <c r="D270" s="86" t="str">
        <f>IF('3(a) Flights | segment list'!A235="","Null",'3(a) Flights | segment list'!A235)</f>
        <v>Null</v>
      </c>
      <c r="E270" s="87" t="str">
        <f t="shared" si="11"/>
        <v>Null</v>
      </c>
      <c r="F270" s="4" t="str">
        <f>IF('3(a) Flights | segment list'!I235="","Null",'3(a) Flights | segment list'!I235)</f>
        <v>Null</v>
      </c>
      <c r="G270" s="4" t="str">
        <f>IF('3(a) Flights | segment list'!C235="","Null",'3(a) Flights | segment list'!C235)</f>
        <v>Null</v>
      </c>
      <c r="H270" s="4" t="str">
        <f>IF('3(a) Flights | segment list'!J235="","Null",'3(a) Flights | segment list'!J235)</f>
        <v>Null</v>
      </c>
      <c r="I270" s="4" t="str">
        <f>IF('3(a) Flights | segment list'!D235="","Null",'3(a) Flights | segment list'!D235)</f>
        <v>Null</v>
      </c>
      <c r="J270" s="4" t="str">
        <f>IF('3(a) Flights | segment list'!E235="","Null",'3(a) Flights | segment list'!E235)</f>
        <v>Null</v>
      </c>
      <c r="K270" s="4" t="str">
        <f>IF('3(a) Flights | segment list'!F235="","Null",'3(a) Flights | segment list'!F235)</f>
        <v>Null</v>
      </c>
      <c r="L270" s="5" t="str">
        <f>IF('3(a) Flights | segment list'!G235="","Null",'3(a) Flights | segment list'!G235)</f>
        <v>Null</v>
      </c>
      <c r="M270" s="16">
        <f>IF('3(a) Flights | segment list'!H235="Null","Null",'3(a) Flights | segment list'!H235)</f>
        <v>0</v>
      </c>
    </row>
    <row r="271" spans="1:13" x14ac:dyDescent="0.25">
      <c r="A271" s="4" t="str">
        <f t="shared" si="12"/>
        <v>No PB ID provided</v>
      </c>
      <c r="B271" s="4" t="str">
        <f t="shared" si="13"/>
        <v>No declaration</v>
      </c>
      <c r="C271" s="4" t="s">
        <v>18302</v>
      </c>
      <c r="D271" s="86" t="str">
        <f>IF('3(a) Flights | segment list'!A236="","Null",'3(a) Flights | segment list'!A236)</f>
        <v>Null</v>
      </c>
      <c r="E271" s="87" t="str">
        <f t="shared" si="11"/>
        <v>Null</v>
      </c>
      <c r="F271" s="4" t="str">
        <f>IF('3(a) Flights | segment list'!I236="","Null",'3(a) Flights | segment list'!I236)</f>
        <v>Null</v>
      </c>
      <c r="G271" s="4" t="str">
        <f>IF('3(a) Flights | segment list'!C236="","Null",'3(a) Flights | segment list'!C236)</f>
        <v>Null</v>
      </c>
      <c r="H271" s="4" t="str">
        <f>IF('3(a) Flights | segment list'!J236="","Null",'3(a) Flights | segment list'!J236)</f>
        <v>Null</v>
      </c>
      <c r="I271" s="4" t="str">
        <f>IF('3(a) Flights | segment list'!D236="","Null",'3(a) Flights | segment list'!D236)</f>
        <v>Null</v>
      </c>
      <c r="J271" s="4" t="str">
        <f>IF('3(a) Flights | segment list'!E236="","Null",'3(a) Flights | segment list'!E236)</f>
        <v>Null</v>
      </c>
      <c r="K271" s="4" t="str">
        <f>IF('3(a) Flights | segment list'!F236="","Null",'3(a) Flights | segment list'!F236)</f>
        <v>Null</v>
      </c>
      <c r="L271" s="5" t="str">
        <f>IF('3(a) Flights | segment list'!G236="","Null",'3(a) Flights | segment list'!G236)</f>
        <v>Null</v>
      </c>
      <c r="M271" s="16">
        <f>IF('3(a) Flights | segment list'!H236="Null","Null",'3(a) Flights | segment list'!H236)</f>
        <v>0</v>
      </c>
    </row>
    <row r="272" spans="1:13" x14ac:dyDescent="0.25">
      <c r="A272" s="4" t="str">
        <f t="shared" si="12"/>
        <v>No PB ID provided</v>
      </c>
      <c r="B272" s="4" t="str">
        <f t="shared" si="13"/>
        <v>No declaration</v>
      </c>
      <c r="C272" s="4" t="s">
        <v>18302</v>
      </c>
      <c r="D272" s="86" t="str">
        <f>IF('3(a) Flights | segment list'!A237="","Null",'3(a) Flights | segment list'!A237)</f>
        <v>Null</v>
      </c>
      <c r="E272" s="87" t="str">
        <f t="shared" si="11"/>
        <v>Null</v>
      </c>
      <c r="F272" s="4" t="str">
        <f>IF('3(a) Flights | segment list'!I237="","Null",'3(a) Flights | segment list'!I237)</f>
        <v>Null</v>
      </c>
      <c r="G272" s="4" t="str">
        <f>IF('3(a) Flights | segment list'!C237="","Null",'3(a) Flights | segment list'!C237)</f>
        <v>Null</v>
      </c>
      <c r="H272" s="4" t="str">
        <f>IF('3(a) Flights | segment list'!J237="","Null",'3(a) Flights | segment list'!J237)</f>
        <v>Null</v>
      </c>
      <c r="I272" s="4" t="str">
        <f>IF('3(a) Flights | segment list'!D237="","Null",'3(a) Flights | segment list'!D237)</f>
        <v>Null</v>
      </c>
      <c r="J272" s="4" t="str">
        <f>IF('3(a) Flights | segment list'!E237="","Null",'3(a) Flights | segment list'!E237)</f>
        <v>Null</v>
      </c>
      <c r="K272" s="4" t="str">
        <f>IF('3(a) Flights | segment list'!F237="","Null",'3(a) Flights | segment list'!F237)</f>
        <v>Null</v>
      </c>
      <c r="L272" s="5" t="str">
        <f>IF('3(a) Flights | segment list'!G237="","Null",'3(a) Flights | segment list'!G237)</f>
        <v>Null</v>
      </c>
      <c r="M272" s="16">
        <f>IF('3(a) Flights | segment list'!H237="Null","Null",'3(a) Flights | segment list'!H237)</f>
        <v>0</v>
      </c>
    </row>
    <row r="273" spans="1:13" x14ac:dyDescent="0.25">
      <c r="A273" s="4" t="str">
        <f t="shared" si="12"/>
        <v>No PB ID provided</v>
      </c>
      <c r="B273" s="4" t="str">
        <f t="shared" si="13"/>
        <v>No declaration</v>
      </c>
      <c r="C273" s="4" t="s">
        <v>18302</v>
      </c>
      <c r="D273" s="86" t="str">
        <f>IF('3(a) Flights | segment list'!A238="","Null",'3(a) Flights | segment list'!A238)</f>
        <v>Null</v>
      </c>
      <c r="E273" s="87" t="str">
        <f t="shared" si="11"/>
        <v>Null</v>
      </c>
      <c r="F273" s="4" t="str">
        <f>IF('3(a) Flights | segment list'!I238="","Null",'3(a) Flights | segment list'!I238)</f>
        <v>Null</v>
      </c>
      <c r="G273" s="4" t="str">
        <f>IF('3(a) Flights | segment list'!C238="","Null",'3(a) Flights | segment list'!C238)</f>
        <v>Null</v>
      </c>
      <c r="H273" s="4" t="str">
        <f>IF('3(a) Flights | segment list'!J238="","Null",'3(a) Flights | segment list'!J238)</f>
        <v>Null</v>
      </c>
      <c r="I273" s="4" t="str">
        <f>IF('3(a) Flights | segment list'!D238="","Null",'3(a) Flights | segment list'!D238)</f>
        <v>Null</v>
      </c>
      <c r="J273" s="4" t="str">
        <f>IF('3(a) Flights | segment list'!E238="","Null",'3(a) Flights | segment list'!E238)</f>
        <v>Null</v>
      </c>
      <c r="K273" s="4" t="str">
        <f>IF('3(a) Flights | segment list'!F238="","Null",'3(a) Flights | segment list'!F238)</f>
        <v>Null</v>
      </c>
      <c r="L273" s="5" t="str">
        <f>IF('3(a) Flights | segment list'!G238="","Null",'3(a) Flights | segment list'!G238)</f>
        <v>Null</v>
      </c>
      <c r="M273" s="16">
        <f>IF('3(a) Flights | segment list'!H238="Null","Null",'3(a) Flights | segment list'!H238)</f>
        <v>0</v>
      </c>
    </row>
    <row r="274" spans="1:13" x14ac:dyDescent="0.25">
      <c r="A274" s="4" t="str">
        <f t="shared" si="12"/>
        <v>No PB ID provided</v>
      </c>
      <c r="B274" s="4" t="str">
        <f t="shared" si="13"/>
        <v>No declaration</v>
      </c>
      <c r="C274" s="4" t="s">
        <v>18302</v>
      </c>
      <c r="D274" s="86" t="str">
        <f>IF('3(a) Flights | segment list'!A239="","Null",'3(a) Flights | segment list'!A239)</f>
        <v>Null</v>
      </c>
      <c r="E274" s="87" t="str">
        <f t="shared" si="11"/>
        <v>Null</v>
      </c>
      <c r="F274" s="4" t="str">
        <f>IF('3(a) Flights | segment list'!I239="","Null",'3(a) Flights | segment list'!I239)</f>
        <v>Null</v>
      </c>
      <c r="G274" s="4" t="str">
        <f>IF('3(a) Flights | segment list'!C239="","Null",'3(a) Flights | segment list'!C239)</f>
        <v>Null</v>
      </c>
      <c r="H274" s="4" t="str">
        <f>IF('3(a) Flights | segment list'!J239="","Null",'3(a) Flights | segment list'!J239)</f>
        <v>Null</v>
      </c>
      <c r="I274" s="4" t="str">
        <f>IF('3(a) Flights | segment list'!D239="","Null",'3(a) Flights | segment list'!D239)</f>
        <v>Null</v>
      </c>
      <c r="J274" s="4" t="str">
        <f>IF('3(a) Flights | segment list'!E239="","Null",'3(a) Flights | segment list'!E239)</f>
        <v>Null</v>
      </c>
      <c r="K274" s="4" t="str">
        <f>IF('3(a) Flights | segment list'!F239="","Null",'3(a) Flights | segment list'!F239)</f>
        <v>Null</v>
      </c>
      <c r="L274" s="5" t="str">
        <f>IF('3(a) Flights | segment list'!G239="","Null",'3(a) Flights | segment list'!G239)</f>
        <v>Null</v>
      </c>
      <c r="M274" s="16">
        <f>IF('3(a) Flights | segment list'!H239="Null","Null",'3(a) Flights | segment list'!H239)</f>
        <v>0</v>
      </c>
    </row>
    <row r="275" spans="1:13" x14ac:dyDescent="0.25">
      <c r="A275" s="4" t="str">
        <f t="shared" si="12"/>
        <v>No PB ID provided</v>
      </c>
      <c r="B275" s="4" t="str">
        <f t="shared" si="13"/>
        <v>No declaration</v>
      </c>
      <c r="C275" s="4" t="s">
        <v>18302</v>
      </c>
      <c r="D275" s="86" t="str">
        <f>IF('3(a) Flights | segment list'!A240="","Null",'3(a) Flights | segment list'!A240)</f>
        <v>Null</v>
      </c>
      <c r="E275" s="87" t="str">
        <f t="shared" si="11"/>
        <v>Null</v>
      </c>
      <c r="F275" s="4" t="str">
        <f>IF('3(a) Flights | segment list'!I240="","Null",'3(a) Flights | segment list'!I240)</f>
        <v>Null</v>
      </c>
      <c r="G275" s="4" t="str">
        <f>IF('3(a) Flights | segment list'!C240="","Null",'3(a) Flights | segment list'!C240)</f>
        <v>Null</v>
      </c>
      <c r="H275" s="4" t="str">
        <f>IF('3(a) Flights | segment list'!J240="","Null",'3(a) Flights | segment list'!J240)</f>
        <v>Null</v>
      </c>
      <c r="I275" s="4" t="str">
        <f>IF('3(a) Flights | segment list'!D240="","Null",'3(a) Flights | segment list'!D240)</f>
        <v>Null</v>
      </c>
      <c r="J275" s="4" t="str">
        <f>IF('3(a) Flights | segment list'!E240="","Null",'3(a) Flights | segment list'!E240)</f>
        <v>Null</v>
      </c>
      <c r="K275" s="4" t="str">
        <f>IF('3(a) Flights | segment list'!F240="","Null",'3(a) Flights | segment list'!F240)</f>
        <v>Null</v>
      </c>
      <c r="L275" s="5" t="str">
        <f>IF('3(a) Flights | segment list'!G240="","Null",'3(a) Flights | segment list'!G240)</f>
        <v>Null</v>
      </c>
      <c r="M275" s="16">
        <f>IF('3(a) Flights | segment list'!H240="Null","Null",'3(a) Flights | segment list'!H240)</f>
        <v>0</v>
      </c>
    </row>
    <row r="276" spans="1:13" x14ac:dyDescent="0.25">
      <c r="A276" s="4" t="str">
        <f t="shared" si="12"/>
        <v>No PB ID provided</v>
      </c>
      <c r="B276" s="4" t="str">
        <f t="shared" si="13"/>
        <v>No declaration</v>
      </c>
      <c r="C276" s="4" t="s">
        <v>18302</v>
      </c>
      <c r="D276" s="86" t="str">
        <f>IF('3(a) Flights | segment list'!A241="","Null",'3(a) Flights | segment list'!A241)</f>
        <v>Null</v>
      </c>
      <c r="E276" s="87" t="str">
        <f t="shared" si="11"/>
        <v>Null</v>
      </c>
      <c r="F276" s="4" t="str">
        <f>IF('3(a) Flights | segment list'!I241="","Null",'3(a) Flights | segment list'!I241)</f>
        <v>Null</v>
      </c>
      <c r="G276" s="4" t="str">
        <f>IF('3(a) Flights | segment list'!C241="","Null",'3(a) Flights | segment list'!C241)</f>
        <v>Null</v>
      </c>
      <c r="H276" s="4" t="str">
        <f>IF('3(a) Flights | segment list'!J241="","Null",'3(a) Flights | segment list'!J241)</f>
        <v>Null</v>
      </c>
      <c r="I276" s="4" t="str">
        <f>IF('3(a) Flights | segment list'!D241="","Null",'3(a) Flights | segment list'!D241)</f>
        <v>Null</v>
      </c>
      <c r="J276" s="4" t="str">
        <f>IF('3(a) Flights | segment list'!E241="","Null",'3(a) Flights | segment list'!E241)</f>
        <v>Null</v>
      </c>
      <c r="K276" s="4" t="str">
        <f>IF('3(a) Flights | segment list'!F241="","Null",'3(a) Flights | segment list'!F241)</f>
        <v>Null</v>
      </c>
      <c r="L276" s="5" t="str">
        <f>IF('3(a) Flights | segment list'!G241="","Null",'3(a) Flights | segment list'!G241)</f>
        <v>Null</v>
      </c>
      <c r="M276" s="16">
        <f>IF('3(a) Flights | segment list'!H241="Null","Null",'3(a) Flights | segment list'!H241)</f>
        <v>0</v>
      </c>
    </row>
    <row r="277" spans="1:13" x14ac:dyDescent="0.25">
      <c r="A277" s="4" t="str">
        <f t="shared" si="12"/>
        <v>No PB ID provided</v>
      </c>
      <c r="B277" s="4" t="str">
        <f t="shared" si="13"/>
        <v>No declaration</v>
      </c>
      <c r="C277" s="4" t="s">
        <v>18302</v>
      </c>
      <c r="D277" s="86" t="str">
        <f>IF('3(a) Flights | segment list'!A242="","Null",'3(a) Flights | segment list'!A242)</f>
        <v>Null</v>
      </c>
      <c r="E277" s="87" t="str">
        <f t="shared" si="11"/>
        <v>Null</v>
      </c>
      <c r="F277" s="4" t="str">
        <f>IF('3(a) Flights | segment list'!I242="","Null",'3(a) Flights | segment list'!I242)</f>
        <v>Null</v>
      </c>
      <c r="G277" s="4" t="str">
        <f>IF('3(a) Flights | segment list'!C242="","Null",'3(a) Flights | segment list'!C242)</f>
        <v>Null</v>
      </c>
      <c r="H277" s="4" t="str">
        <f>IF('3(a) Flights | segment list'!J242="","Null",'3(a) Flights | segment list'!J242)</f>
        <v>Null</v>
      </c>
      <c r="I277" s="4" t="str">
        <f>IF('3(a) Flights | segment list'!D242="","Null",'3(a) Flights | segment list'!D242)</f>
        <v>Null</v>
      </c>
      <c r="J277" s="4" t="str">
        <f>IF('3(a) Flights | segment list'!E242="","Null",'3(a) Flights | segment list'!E242)</f>
        <v>Null</v>
      </c>
      <c r="K277" s="4" t="str">
        <f>IF('3(a) Flights | segment list'!F242="","Null",'3(a) Flights | segment list'!F242)</f>
        <v>Null</v>
      </c>
      <c r="L277" s="5" t="str">
        <f>IF('3(a) Flights | segment list'!G242="","Null",'3(a) Flights | segment list'!G242)</f>
        <v>Null</v>
      </c>
      <c r="M277" s="16">
        <f>IF('3(a) Flights | segment list'!H242="Null","Null",'3(a) Flights | segment list'!H242)</f>
        <v>0</v>
      </c>
    </row>
    <row r="278" spans="1:13" x14ac:dyDescent="0.25">
      <c r="A278" s="4" t="str">
        <f t="shared" si="12"/>
        <v>No PB ID provided</v>
      </c>
      <c r="B278" s="4" t="str">
        <f t="shared" si="13"/>
        <v>No declaration</v>
      </c>
      <c r="C278" s="4" t="s">
        <v>18302</v>
      </c>
      <c r="D278" s="86" t="str">
        <f>IF('3(a) Flights | segment list'!A243="","Null",'3(a) Flights | segment list'!A243)</f>
        <v>Null</v>
      </c>
      <c r="E278" s="87" t="str">
        <f t="shared" si="11"/>
        <v>Null</v>
      </c>
      <c r="F278" s="4" t="str">
        <f>IF('3(a) Flights | segment list'!I243="","Null",'3(a) Flights | segment list'!I243)</f>
        <v>Null</v>
      </c>
      <c r="G278" s="4" t="str">
        <f>IF('3(a) Flights | segment list'!C243="","Null",'3(a) Flights | segment list'!C243)</f>
        <v>Null</v>
      </c>
      <c r="H278" s="4" t="str">
        <f>IF('3(a) Flights | segment list'!J243="","Null",'3(a) Flights | segment list'!J243)</f>
        <v>Null</v>
      </c>
      <c r="I278" s="4" t="str">
        <f>IF('3(a) Flights | segment list'!D243="","Null",'3(a) Flights | segment list'!D243)</f>
        <v>Null</v>
      </c>
      <c r="J278" s="4" t="str">
        <f>IF('3(a) Flights | segment list'!E243="","Null",'3(a) Flights | segment list'!E243)</f>
        <v>Null</v>
      </c>
      <c r="K278" s="4" t="str">
        <f>IF('3(a) Flights | segment list'!F243="","Null",'3(a) Flights | segment list'!F243)</f>
        <v>Null</v>
      </c>
      <c r="L278" s="5" t="str">
        <f>IF('3(a) Flights | segment list'!G243="","Null",'3(a) Flights | segment list'!G243)</f>
        <v>Null</v>
      </c>
      <c r="M278" s="16">
        <f>IF('3(a) Flights | segment list'!H243="Null","Null",'3(a) Flights | segment list'!H243)</f>
        <v>0</v>
      </c>
    </row>
    <row r="279" spans="1:13" x14ac:dyDescent="0.25">
      <c r="A279" s="4" t="str">
        <f t="shared" si="12"/>
        <v>No PB ID provided</v>
      </c>
      <c r="B279" s="4" t="str">
        <f t="shared" si="13"/>
        <v>No declaration</v>
      </c>
      <c r="C279" s="4" t="s">
        <v>18302</v>
      </c>
      <c r="D279" s="86" t="str">
        <f>IF('3(a) Flights | segment list'!A244="","Null",'3(a) Flights | segment list'!A244)</f>
        <v>Null</v>
      </c>
      <c r="E279" s="87" t="str">
        <f t="shared" si="11"/>
        <v>Null</v>
      </c>
      <c r="F279" s="4" t="str">
        <f>IF('3(a) Flights | segment list'!I244="","Null",'3(a) Flights | segment list'!I244)</f>
        <v>Null</v>
      </c>
      <c r="G279" s="4" t="str">
        <f>IF('3(a) Flights | segment list'!C244="","Null",'3(a) Flights | segment list'!C244)</f>
        <v>Null</v>
      </c>
      <c r="H279" s="4" t="str">
        <f>IF('3(a) Flights | segment list'!J244="","Null",'3(a) Flights | segment list'!J244)</f>
        <v>Null</v>
      </c>
      <c r="I279" s="4" t="str">
        <f>IF('3(a) Flights | segment list'!D244="","Null",'3(a) Flights | segment list'!D244)</f>
        <v>Null</v>
      </c>
      <c r="J279" s="4" t="str">
        <f>IF('3(a) Flights | segment list'!E244="","Null",'3(a) Flights | segment list'!E244)</f>
        <v>Null</v>
      </c>
      <c r="K279" s="4" t="str">
        <f>IF('3(a) Flights | segment list'!F244="","Null",'3(a) Flights | segment list'!F244)</f>
        <v>Null</v>
      </c>
      <c r="L279" s="5" t="str">
        <f>IF('3(a) Flights | segment list'!G244="","Null",'3(a) Flights | segment list'!G244)</f>
        <v>Null</v>
      </c>
      <c r="M279" s="16">
        <f>IF('3(a) Flights | segment list'!H244="Null","Null",'3(a) Flights | segment list'!H244)</f>
        <v>0</v>
      </c>
    </row>
    <row r="280" spans="1:13" x14ac:dyDescent="0.25">
      <c r="A280" s="4" t="str">
        <f t="shared" si="12"/>
        <v>No PB ID provided</v>
      </c>
      <c r="B280" s="4" t="str">
        <f t="shared" si="13"/>
        <v>No declaration</v>
      </c>
      <c r="C280" s="4" t="s">
        <v>18302</v>
      </c>
      <c r="D280" s="86" t="str">
        <f>IF('3(a) Flights | segment list'!A245="","Null",'3(a) Flights | segment list'!A245)</f>
        <v>Null</v>
      </c>
      <c r="E280" s="87" t="str">
        <f t="shared" si="11"/>
        <v>Null</v>
      </c>
      <c r="F280" s="4" t="str">
        <f>IF('3(a) Flights | segment list'!I245="","Null",'3(a) Flights | segment list'!I245)</f>
        <v>Null</v>
      </c>
      <c r="G280" s="4" t="str">
        <f>IF('3(a) Flights | segment list'!C245="","Null",'3(a) Flights | segment list'!C245)</f>
        <v>Null</v>
      </c>
      <c r="H280" s="4" t="str">
        <f>IF('3(a) Flights | segment list'!J245="","Null",'3(a) Flights | segment list'!J245)</f>
        <v>Null</v>
      </c>
      <c r="I280" s="4" t="str">
        <f>IF('3(a) Flights | segment list'!D245="","Null",'3(a) Flights | segment list'!D245)</f>
        <v>Null</v>
      </c>
      <c r="J280" s="4" t="str">
        <f>IF('3(a) Flights | segment list'!E245="","Null",'3(a) Flights | segment list'!E245)</f>
        <v>Null</v>
      </c>
      <c r="K280" s="4" t="str">
        <f>IF('3(a) Flights | segment list'!F245="","Null",'3(a) Flights | segment list'!F245)</f>
        <v>Null</v>
      </c>
      <c r="L280" s="5" t="str">
        <f>IF('3(a) Flights | segment list'!G245="","Null",'3(a) Flights | segment list'!G245)</f>
        <v>Null</v>
      </c>
      <c r="M280" s="16">
        <f>IF('3(a) Flights | segment list'!H245="Null","Null",'3(a) Flights | segment list'!H245)</f>
        <v>0</v>
      </c>
    </row>
    <row r="281" spans="1:13" x14ac:dyDescent="0.25">
      <c r="A281" s="4" t="str">
        <f t="shared" si="12"/>
        <v>No PB ID provided</v>
      </c>
      <c r="B281" s="4" t="str">
        <f t="shared" si="13"/>
        <v>No declaration</v>
      </c>
      <c r="C281" s="4" t="s">
        <v>18302</v>
      </c>
      <c r="D281" s="86" t="str">
        <f>IF('3(a) Flights | segment list'!A246="","Null",'3(a) Flights | segment list'!A246)</f>
        <v>Null</v>
      </c>
      <c r="E281" s="87" t="str">
        <f t="shared" si="11"/>
        <v>Null</v>
      </c>
      <c r="F281" s="4" t="str">
        <f>IF('3(a) Flights | segment list'!I246="","Null",'3(a) Flights | segment list'!I246)</f>
        <v>Null</v>
      </c>
      <c r="G281" s="4" t="str">
        <f>IF('3(a) Flights | segment list'!C246="","Null",'3(a) Flights | segment list'!C246)</f>
        <v>Null</v>
      </c>
      <c r="H281" s="4" t="str">
        <f>IF('3(a) Flights | segment list'!J246="","Null",'3(a) Flights | segment list'!J246)</f>
        <v>Null</v>
      </c>
      <c r="I281" s="4" t="str">
        <f>IF('3(a) Flights | segment list'!D246="","Null",'3(a) Flights | segment list'!D246)</f>
        <v>Null</v>
      </c>
      <c r="J281" s="4" t="str">
        <f>IF('3(a) Flights | segment list'!E246="","Null",'3(a) Flights | segment list'!E246)</f>
        <v>Null</v>
      </c>
      <c r="K281" s="4" t="str">
        <f>IF('3(a) Flights | segment list'!F246="","Null",'3(a) Flights | segment list'!F246)</f>
        <v>Null</v>
      </c>
      <c r="L281" s="5" t="str">
        <f>IF('3(a) Flights | segment list'!G246="","Null",'3(a) Flights | segment list'!G246)</f>
        <v>Null</v>
      </c>
      <c r="M281" s="16">
        <f>IF('3(a) Flights | segment list'!H246="Null","Null",'3(a) Flights | segment list'!H246)</f>
        <v>0</v>
      </c>
    </row>
    <row r="282" spans="1:13" x14ac:dyDescent="0.25">
      <c r="A282" s="4" t="str">
        <f t="shared" si="12"/>
        <v>No PB ID provided</v>
      </c>
      <c r="B282" s="4" t="str">
        <f t="shared" si="13"/>
        <v>No declaration</v>
      </c>
      <c r="C282" s="4" t="s">
        <v>18302</v>
      </c>
      <c r="D282" s="86" t="str">
        <f>IF('3(a) Flights | segment list'!A247="","Null",'3(a) Flights | segment list'!A247)</f>
        <v>Null</v>
      </c>
      <c r="E282" s="87" t="str">
        <f t="shared" si="11"/>
        <v>Null</v>
      </c>
      <c r="F282" s="4" t="str">
        <f>IF('3(a) Flights | segment list'!I247="","Null",'3(a) Flights | segment list'!I247)</f>
        <v>Null</v>
      </c>
      <c r="G282" s="4" t="str">
        <f>IF('3(a) Flights | segment list'!C247="","Null",'3(a) Flights | segment list'!C247)</f>
        <v>Null</v>
      </c>
      <c r="H282" s="4" t="str">
        <f>IF('3(a) Flights | segment list'!J247="","Null",'3(a) Flights | segment list'!J247)</f>
        <v>Null</v>
      </c>
      <c r="I282" s="4" t="str">
        <f>IF('3(a) Flights | segment list'!D247="","Null",'3(a) Flights | segment list'!D247)</f>
        <v>Null</v>
      </c>
      <c r="J282" s="4" t="str">
        <f>IF('3(a) Flights | segment list'!E247="","Null",'3(a) Flights | segment list'!E247)</f>
        <v>Null</v>
      </c>
      <c r="K282" s="4" t="str">
        <f>IF('3(a) Flights | segment list'!F247="","Null",'3(a) Flights | segment list'!F247)</f>
        <v>Null</v>
      </c>
      <c r="L282" s="5" t="str">
        <f>IF('3(a) Flights | segment list'!G247="","Null",'3(a) Flights | segment list'!G247)</f>
        <v>Null</v>
      </c>
      <c r="M282" s="16">
        <f>IF('3(a) Flights | segment list'!H247="Null","Null",'3(a) Flights | segment list'!H247)</f>
        <v>0</v>
      </c>
    </row>
    <row r="283" spans="1:13" x14ac:dyDescent="0.25">
      <c r="A283" s="4" t="str">
        <f t="shared" si="12"/>
        <v>No PB ID provided</v>
      </c>
      <c r="B283" s="4" t="str">
        <f t="shared" si="13"/>
        <v>No declaration</v>
      </c>
      <c r="C283" s="4" t="s">
        <v>18302</v>
      </c>
      <c r="D283" s="86" t="str">
        <f>IF('3(a) Flights | segment list'!A248="","Null",'3(a) Flights | segment list'!A248)</f>
        <v>Null</v>
      </c>
      <c r="E283" s="87" t="str">
        <f t="shared" si="11"/>
        <v>Null</v>
      </c>
      <c r="F283" s="4" t="str">
        <f>IF('3(a) Flights | segment list'!I248="","Null",'3(a) Flights | segment list'!I248)</f>
        <v>Null</v>
      </c>
      <c r="G283" s="4" t="str">
        <f>IF('3(a) Flights | segment list'!C248="","Null",'3(a) Flights | segment list'!C248)</f>
        <v>Null</v>
      </c>
      <c r="H283" s="4" t="str">
        <f>IF('3(a) Flights | segment list'!J248="","Null",'3(a) Flights | segment list'!J248)</f>
        <v>Null</v>
      </c>
      <c r="I283" s="4" t="str">
        <f>IF('3(a) Flights | segment list'!D248="","Null",'3(a) Flights | segment list'!D248)</f>
        <v>Null</v>
      </c>
      <c r="J283" s="4" t="str">
        <f>IF('3(a) Flights | segment list'!E248="","Null",'3(a) Flights | segment list'!E248)</f>
        <v>Null</v>
      </c>
      <c r="K283" s="4" t="str">
        <f>IF('3(a) Flights | segment list'!F248="","Null",'3(a) Flights | segment list'!F248)</f>
        <v>Null</v>
      </c>
      <c r="L283" s="5" t="str">
        <f>IF('3(a) Flights | segment list'!G248="","Null",'3(a) Flights | segment list'!G248)</f>
        <v>Null</v>
      </c>
      <c r="M283" s="16">
        <f>IF('3(a) Flights | segment list'!H248="Null","Null",'3(a) Flights | segment list'!H248)</f>
        <v>0</v>
      </c>
    </row>
    <row r="284" spans="1:13" x14ac:dyDescent="0.25">
      <c r="A284" s="4" t="str">
        <f t="shared" si="12"/>
        <v>No PB ID provided</v>
      </c>
      <c r="B284" s="4" t="str">
        <f t="shared" si="13"/>
        <v>No declaration</v>
      </c>
      <c r="C284" s="4" t="s">
        <v>18302</v>
      </c>
      <c r="D284" s="86" t="str">
        <f>IF('3(a) Flights | segment list'!A249="","Null",'3(a) Flights | segment list'!A249)</f>
        <v>Null</v>
      </c>
      <c r="E284" s="87" t="str">
        <f t="shared" si="11"/>
        <v>Null</v>
      </c>
      <c r="F284" s="4" t="str">
        <f>IF('3(a) Flights | segment list'!I249="","Null",'3(a) Flights | segment list'!I249)</f>
        <v>Null</v>
      </c>
      <c r="G284" s="4" t="str">
        <f>IF('3(a) Flights | segment list'!C249="","Null",'3(a) Flights | segment list'!C249)</f>
        <v>Null</v>
      </c>
      <c r="H284" s="4" t="str">
        <f>IF('3(a) Flights | segment list'!J249="","Null",'3(a) Flights | segment list'!J249)</f>
        <v>Null</v>
      </c>
      <c r="I284" s="4" t="str">
        <f>IF('3(a) Flights | segment list'!D249="","Null",'3(a) Flights | segment list'!D249)</f>
        <v>Null</v>
      </c>
      <c r="J284" s="4" t="str">
        <f>IF('3(a) Flights | segment list'!E249="","Null",'3(a) Flights | segment list'!E249)</f>
        <v>Null</v>
      </c>
      <c r="K284" s="4" t="str">
        <f>IF('3(a) Flights | segment list'!F249="","Null",'3(a) Flights | segment list'!F249)</f>
        <v>Null</v>
      </c>
      <c r="L284" s="5" t="str">
        <f>IF('3(a) Flights | segment list'!G249="","Null",'3(a) Flights | segment list'!G249)</f>
        <v>Null</v>
      </c>
      <c r="M284" s="16">
        <f>IF('3(a) Flights | segment list'!H249="Null","Null",'3(a) Flights | segment list'!H249)</f>
        <v>0</v>
      </c>
    </row>
    <row r="285" spans="1:13" x14ac:dyDescent="0.25">
      <c r="A285" s="4" t="str">
        <f t="shared" si="12"/>
        <v>No PB ID provided</v>
      </c>
      <c r="B285" s="4" t="str">
        <f t="shared" si="13"/>
        <v>No declaration</v>
      </c>
      <c r="C285" s="4" t="s">
        <v>18302</v>
      </c>
      <c r="D285" s="86" t="str">
        <f>IF('3(a) Flights | segment list'!A250="","Null",'3(a) Flights | segment list'!A250)</f>
        <v>Null</v>
      </c>
      <c r="E285" s="87" t="str">
        <f t="shared" si="11"/>
        <v>Null</v>
      </c>
      <c r="F285" s="4" t="str">
        <f>IF('3(a) Flights | segment list'!I250="","Null",'3(a) Flights | segment list'!I250)</f>
        <v>Null</v>
      </c>
      <c r="G285" s="4" t="str">
        <f>IF('3(a) Flights | segment list'!C250="","Null",'3(a) Flights | segment list'!C250)</f>
        <v>Null</v>
      </c>
      <c r="H285" s="4" t="str">
        <f>IF('3(a) Flights | segment list'!J250="","Null",'3(a) Flights | segment list'!J250)</f>
        <v>Null</v>
      </c>
      <c r="I285" s="4" t="str">
        <f>IF('3(a) Flights | segment list'!D250="","Null",'3(a) Flights | segment list'!D250)</f>
        <v>Null</v>
      </c>
      <c r="J285" s="4" t="str">
        <f>IF('3(a) Flights | segment list'!E250="","Null",'3(a) Flights | segment list'!E250)</f>
        <v>Null</v>
      </c>
      <c r="K285" s="4" t="str">
        <f>IF('3(a) Flights | segment list'!F250="","Null",'3(a) Flights | segment list'!F250)</f>
        <v>Null</v>
      </c>
      <c r="L285" s="5" t="str">
        <f>IF('3(a) Flights | segment list'!G250="","Null",'3(a) Flights | segment list'!G250)</f>
        <v>Null</v>
      </c>
      <c r="M285" s="16">
        <f>IF('3(a) Flights | segment list'!H250="Null","Null",'3(a) Flights | segment list'!H250)</f>
        <v>0</v>
      </c>
    </row>
    <row r="286" spans="1:13" x14ac:dyDescent="0.25">
      <c r="A286" s="4" t="str">
        <f t="shared" si="12"/>
        <v>No PB ID provided</v>
      </c>
      <c r="B286" s="4" t="str">
        <f t="shared" si="13"/>
        <v>No declaration</v>
      </c>
      <c r="C286" s="4" t="s">
        <v>18302</v>
      </c>
      <c r="D286" s="86" t="str">
        <f>IF('3(a) Flights | segment list'!A251="","Null",'3(a) Flights | segment list'!A251)</f>
        <v>Null</v>
      </c>
      <c r="E286" s="87" t="str">
        <f t="shared" si="11"/>
        <v>Null</v>
      </c>
      <c r="F286" s="4" t="str">
        <f>IF('3(a) Flights | segment list'!I251="","Null",'3(a) Flights | segment list'!I251)</f>
        <v>Null</v>
      </c>
      <c r="G286" s="4" t="str">
        <f>IF('3(a) Flights | segment list'!C251="","Null",'3(a) Flights | segment list'!C251)</f>
        <v>Null</v>
      </c>
      <c r="H286" s="4" t="str">
        <f>IF('3(a) Flights | segment list'!J251="","Null",'3(a) Flights | segment list'!J251)</f>
        <v>Null</v>
      </c>
      <c r="I286" s="4" t="str">
        <f>IF('3(a) Flights | segment list'!D251="","Null",'3(a) Flights | segment list'!D251)</f>
        <v>Null</v>
      </c>
      <c r="J286" s="4" t="str">
        <f>IF('3(a) Flights | segment list'!E251="","Null",'3(a) Flights | segment list'!E251)</f>
        <v>Null</v>
      </c>
      <c r="K286" s="4" t="str">
        <f>IF('3(a) Flights | segment list'!F251="","Null",'3(a) Flights | segment list'!F251)</f>
        <v>Null</v>
      </c>
      <c r="L286" s="5" t="str">
        <f>IF('3(a) Flights | segment list'!G251="","Null",'3(a) Flights | segment list'!G251)</f>
        <v>Null</v>
      </c>
      <c r="M286" s="16">
        <f>IF('3(a) Flights | segment list'!H251="Null","Null",'3(a) Flights | segment list'!H251)</f>
        <v>0</v>
      </c>
    </row>
    <row r="287" spans="1:13" x14ac:dyDescent="0.25">
      <c r="A287" s="4" t="str">
        <f t="shared" si="12"/>
        <v>No PB ID provided</v>
      </c>
      <c r="B287" s="4" t="str">
        <f t="shared" si="13"/>
        <v>No declaration</v>
      </c>
      <c r="C287" s="4" t="s">
        <v>18302</v>
      </c>
      <c r="D287" s="86" t="str">
        <f>IF('3(a) Flights | segment list'!A252="","Null",'3(a) Flights | segment list'!A252)</f>
        <v>Null</v>
      </c>
      <c r="E287" s="87" t="str">
        <f t="shared" si="11"/>
        <v>Null</v>
      </c>
      <c r="F287" s="4" t="str">
        <f>IF('3(a) Flights | segment list'!I252="","Null",'3(a) Flights | segment list'!I252)</f>
        <v>Null</v>
      </c>
      <c r="G287" s="4" t="str">
        <f>IF('3(a) Flights | segment list'!C252="","Null",'3(a) Flights | segment list'!C252)</f>
        <v>Null</v>
      </c>
      <c r="H287" s="4" t="str">
        <f>IF('3(a) Flights | segment list'!J252="","Null",'3(a) Flights | segment list'!J252)</f>
        <v>Null</v>
      </c>
      <c r="I287" s="4" t="str">
        <f>IF('3(a) Flights | segment list'!D252="","Null",'3(a) Flights | segment list'!D252)</f>
        <v>Null</v>
      </c>
      <c r="J287" s="4" t="str">
        <f>IF('3(a) Flights | segment list'!E252="","Null",'3(a) Flights | segment list'!E252)</f>
        <v>Null</v>
      </c>
      <c r="K287" s="4" t="str">
        <f>IF('3(a) Flights | segment list'!F252="","Null",'3(a) Flights | segment list'!F252)</f>
        <v>Null</v>
      </c>
      <c r="L287" s="5" t="str">
        <f>IF('3(a) Flights | segment list'!G252="","Null",'3(a) Flights | segment list'!G252)</f>
        <v>Null</v>
      </c>
      <c r="M287" s="16">
        <f>IF('3(a) Flights | segment list'!H252="Null","Null",'3(a) Flights | segment list'!H252)</f>
        <v>0</v>
      </c>
    </row>
    <row r="288" spans="1:13" x14ac:dyDescent="0.25">
      <c r="A288" s="4" t="str">
        <f t="shared" si="12"/>
        <v>No PB ID provided</v>
      </c>
      <c r="B288" s="4" t="str">
        <f t="shared" si="13"/>
        <v>No declaration</v>
      </c>
      <c r="C288" s="4" t="s">
        <v>18302</v>
      </c>
      <c r="D288" s="86" t="str">
        <f>IF('3(a) Flights | segment list'!A253="","Null",'3(a) Flights | segment list'!A253)</f>
        <v>Null</v>
      </c>
      <c r="E288" s="87" t="str">
        <f t="shared" si="11"/>
        <v>Null</v>
      </c>
      <c r="F288" s="4" t="str">
        <f>IF('3(a) Flights | segment list'!I253="","Null",'3(a) Flights | segment list'!I253)</f>
        <v>Null</v>
      </c>
      <c r="G288" s="4" t="str">
        <f>IF('3(a) Flights | segment list'!C253="","Null",'3(a) Flights | segment list'!C253)</f>
        <v>Null</v>
      </c>
      <c r="H288" s="4" t="str">
        <f>IF('3(a) Flights | segment list'!J253="","Null",'3(a) Flights | segment list'!J253)</f>
        <v>Null</v>
      </c>
      <c r="I288" s="4" t="str">
        <f>IF('3(a) Flights | segment list'!D253="","Null",'3(a) Flights | segment list'!D253)</f>
        <v>Null</v>
      </c>
      <c r="J288" s="4" t="str">
        <f>IF('3(a) Flights | segment list'!E253="","Null",'3(a) Flights | segment list'!E253)</f>
        <v>Null</v>
      </c>
      <c r="K288" s="4" t="str">
        <f>IF('3(a) Flights | segment list'!F253="","Null",'3(a) Flights | segment list'!F253)</f>
        <v>Null</v>
      </c>
      <c r="L288" s="5" t="str">
        <f>IF('3(a) Flights | segment list'!G253="","Null",'3(a) Flights | segment list'!G253)</f>
        <v>Null</v>
      </c>
      <c r="M288" s="16">
        <f>IF('3(a) Flights | segment list'!H253="Null","Null",'3(a) Flights | segment list'!H253)</f>
        <v>0</v>
      </c>
    </row>
    <row r="289" spans="1:13" x14ac:dyDescent="0.25">
      <c r="A289" s="4" t="str">
        <f t="shared" si="12"/>
        <v>No PB ID provided</v>
      </c>
      <c r="B289" s="4" t="str">
        <f t="shared" si="13"/>
        <v>No declaration</v>
      </c>
      <c r="C289" s="4" t="s">
        <v>18302</v>
      </c>
      <c r="D289" s="86" t="str">
        <f>IF('3(a) Flights | segment list'!A254="","Null",'3(a) Flights | segment list'!A254)</f>
        <v>Null</v>
      </c>
      <c r="E289" s="87" t="str">
        <f t="shared" si="11"/>
        <v>Null</v>
      </c>
      <c r="F289" s="4" t="str">
        <f>IF('3(a) Flights | segment list'!I254="","Null",'3(a) Flights | segment list'!I254)</f>
        <v>Null</v>
      </c>
      <c r="G289" s="4" t="str">
        <f>IF('3(a) Flights | segment list'!C254="","Null",'3(a) Flights | segment list'!C254)</f>
        <v>Null</v>
      </c>
      <c r="H289" s="4" t="str">
        <f>IF('3(a) Flights | segment list'!J254="","Null",'3(a) Flights | segment list'!J254)</f>
        <v>Null</v>
      </c>
      <c r="I289" s="4" t="str">
        <f>IF('3(a) Flights | segment list'!D254="","Null",'3(a) Flights | segment list'!D254)</f>
        <v>Null</v>
      </c>
      <c r="J289" s="4" t="str">
        <f>IF('3(a) Flights | segment list'!E254="","Null",'3(a) Flights | segment list'!E254)</f>
        <v>Null</v>
      </c>
      <c r="K289" s="4" t="str">
        <f>IF('3(a) Flights | segment list'!F254="","Null",'3(a) Flights | segment list'!F254)</f>
        <v>Null</v>
      </c>
      <c r="L289" s="5" t="str">
        <f>IF('3(a) Flights | segment list'!G254="","Null",'3(a) Flights | segment list'!G254)</f>
        <v>Null</v>
      </c>
      <c r="M289" s="16">
        <f>IF('3(a) Flights | segment list'!H254="Null","Null",'3(a) Flights | segment list'!H254)</f>
        <v>0</v>
      </c>
    </row>
    <row r="290" spans="1:13" x14ac:dyDescent="0.25">
      <c r="A290" s="4" t="str">
        <f t="shared" si="12"/>
        <v>No PB ID provided</v>
      </c>
      <c r="B290" s="4" t="str">
        <f t="shared" si="13"/>
        <v>No declaration</v>
      </c>
      <c r="C290" s="4" t="s">
        <v>18302</v>
      </c>
      <c r="D290" s="86" t="str">
        <f>IF('3(a) Flights | segment list'!A255="","Null",'3(a) Flights | segment list'!A255)</f>
        <v>Null</v>
      </c>
      <c r="E290" s="87" t="str">
        <f t="shared" si="11"/>
        <v>Null</v>
      </c>
      <c r="F290" s="4" t="str">
        <f>IF('3(a) Flights | segment list'!I255="","Null",'3(a) Flights | segment list'!I255)</f>
        <v>Null</v>
      </c>
      <c r="G290" s="4" t="str">
        <f>IF('3(a) Flights | segment list'!C255="","Null",'3(a) Flights | segment list'!C255)</f>
        <v>Null</v>
      </c>
      <c r="H290" s="4" t="str">
        <f>IF('3(a) Flights | segment list'!J255="","Null",'3(a) Flights | segment list'!J255)</f>
        <v>Null</v>
      </c>
      <c r="I290" s="4" t="str">
        <f>IF('3(a) Flights | segment list'!D255="","Null",'3(a) Flights | segment list'!D255)</f>
        <v>Null</v>
      </c>
      <c r="J290" s="4" t="str">
        <f>IF('3(a) Flights | segment list'!E255="","Null",'3(a) Flights | segment list'!E255)</f>
        <v>Null</v>
      </c>
      <c r="K290" s="4" t="str">
        <f>IF('3(a) Flights | segment list'!F255="","Null",'3(a) Flights | segment list'!F255)</f>
        <v>Null</v>
      </c>
      <c r="L290" s="5" t="str">
        <f>IF('3(a) Flights | segment list'!G255="","Null",'3(a) Flights | segment list'!G255)</f>
        <v>Null</v>
      </c>
      <c r="M290" s="16">
        <f>IF('3(a) Flights | segment list'!H255="Null","Null",'3(a) Flights | segment list'!H255)</f>
        <v>0</v>
      </c>
    </row>
    <row r="291" spans="1:13" x14ac:dyDescent="0.25">
      <c r="A291" s="4" t="str">
        <f t="shared" si="12"/>
        <v>No PB ID provided</v>
      </c>
      <c r="B291" s="4" t="str">
        <f t="shared" si="13"/>
        <v>No declaration</v>
      </c>
      <c r="C291" s="4" t="s">
        <v>18302</v>
      </c>
      <c r="D291" s="86" t="str">
        <f>IF('3(a) Flights | segment list'!A256="","Null",'3(a) Flights | segment list'!A256)</f>
        <v>Null</v>
      </c>
      <c r="E291" s="87" t="str">
        <f t="shared" si="11"/>
        <v>Null</v>
      </c>
      <c r="F291" s="4" t="str">
        <f>IF('3(a) Flights | segment list'!I256="","Null",'3(a) Flights | segment list'!I256)</f>
        <v>Null</v>
      </c>
      <c r="G291" s="4" t="str">
        <f>IF('3(a) Flights | segment list'!C256="","Null",'3(a) Flights | segment list'!C256)</f>
        <v>Null</v>
      </c>
      <c r="H291" s="4" t="str">
        <f>IF('3(a) Flights | segment list'!J256="","Null",'3(a) Flights | segment list'!J256)</f>
        <v>Null</v>
      </c>
      <c r="I291" s="4" t="str">
        <f>IF('3(a) Flights | segment list'!D256="","Null",'3(a) Flights | segment list'!D256)</f>
        <v>Null</v>
      </c>
      <c r="J291" s="4" t="str">
        <f>IF('3(a) Flights | segment list'!E256="","Null",'3(a) Flights | segment list'!E256)</f>
        <v>Null</v>
      </c>
      <c r="K291" s="4" t="str">
        <f>IF('3(a) Flights | segment list'!F256="","Null",'3(a) Flights | segment list'!F256)</f>
        <v>Null</v>
      </c>
      <c r="L291" s="5" t="str">
        <f>IF('3(a) Flights | segment list'!G256="","Null",'3(a) Flights | segment list'!G256)</f>
        <v>Null</v>
      </c>
      <c r="M291" s="16">
        <f>IF('3(a) Flights | segment list'!H256="Null","Null",'3(a) Flights | segment list'!H256)</f>
        <v>0</v>
      </c>
    </row>
    <row r="292" spans="1:13" x14ac:dyDescent="0.25">
      <c r="A292" s="4" t="str">
        <f t="shared" si="12"/>
        <v>No PB ID provided</v>
      </c>
      <c r="B292" s="4" t="str">
        <f t="shared" si="13"/>
        <v>No declaration</v>
      </c>
      <c r="C292" s="4" t="s">
        <v>18302</v>
      </c>
      <c r="D292" s="86" t="str">
        <f>IF('3(a) Flights | segment list'!A257="","Null",'3(a) Flights | segment list'!A257)</f>
        <v>Null</v>
      </c>
      <c r="E292" s="87" t="str">
        <f t="shared" si="11"/>
        <v>Null</v>
      </c>
      <c r="F292" s="4" t="str">
        <f>IF('3(a) Flights | segment list'!I257="","Null",'3(a) Flights | segment list'!I257)</f>
        <v>Null</v>
      </c>
      <c r="G292" s="4" t="str">
        <f>IF('3(a) Flights | segment list'!C257="","Null",'3(a) Flights | segment list'!C257)</f>
        <v>Null</v>
      </c>
      <c r="H292" s="4" t="str">
        <f>IF('3(a) Flights | segment list'!J257="","Null",'3(a) Flights | segment list'!J257)</f>
        <v>Null</v>
      </c>
      <c r="I292" s="4" t="str">
        <f>IF('3(a) Flights | segment list'!D257="","Null",'3(a) Flights | segment list'!D257)</f>
        <v>Null</v>
      </c>
      <c r="J292" s="4" t="str">
        <f>IF('3(a) Flights | segment list'!E257="","Null",'3(a) Flights | segment list'!E257)</f>
        <v>Null</v>
      </c>
      <c r="K292" s="4" t="str">
        <f>IF('3(a) Flights | segment list'!F257="","Null",'3(a) Flights | segment list'!F257)</f>
        <v>Null</v>
      </c>
      <c r="L292" s="5" t="str">
        <f>IF('3(a) Flights | segment list'!G257="","Null",'3(a) Flights | segment list'!G257)</f>
        <v>Null</v>
      </c>
      <c r="M292" s="16">
        <f>IF('3(a) Flights | segment list'!H257="Null","Null",'3(a) Flights | segment list'!H257)</f>
        <v>0</v>
      </c>
    </row>
    <row r="293" spans="1:13" x14ac:dyDescent="0.25">
      <c r="A293" s="4" t="str">
        <f t="shared" si="12"/>
        <v>No PB ID provided</v>
      </c>
      <c r="B293" s="4" t="str">
        <f t="shared" si="13"/>
        <v>No declaration</v>
      </c>
      <c r="C293" s="4" t="s">
        <v>18302</v>
      </c>
      <c r="D293" s="86" t="str">
        <f>IF('3(a) Flights | segment list'!A258="","Null",'3(a) Flights | segment list'!A258)</f>
        <v>Null</v>
      </c>
      <c r="E293" s="87" t="str">
        <f t="shared" si="11"/>
        <v>Null</v>
      </c>
      <c r="F293" s="4" t="str">
        <f>IF('3(a) Flights | segment list'!I258="","Null",'3(a) Flights | segment list'!I258)</f>
        <v>Null</v>
      </c>
      <c r="G293" s="4" t="str">
        <f>IF('3(a) Flights | segment list'!C258="","Null",'3(a) Flights | segment list'!C258)</f>
        <v>Null</v>
      </c>
      <c r="H293" s="4" t="str">
        <f>IF('3(a) Flights | segment list'!J258="","Null",'3(a) Flights | segment list'!J258)</f>
        <v>Null</v>
      </c>
      <c r="I293" s="4" t="str">
        <f>IF('3(a) Flights | segment list'!D258="","Null",'3(a) Flights | segment list'!D258)</f>
        <v>Null</v>
      </c>
      <c r="J293" s="4" t="str">
        <f>IF('3(a) Flights | segment list'!E258="","Null",'3(a) Flights | segment list'!E258)</f>
        <v>Null</v>
      </c>
      <c r="K293" s="4" t="str">
        <f>IF('3(a) Flights | segment list'!F258="","Null",'3(a) Flights | segment list'!F258)</f>
        <v>Null</v>
      </c>
      <c r="L293" s="5" t="str">
        <f>IF('3(a) Flights | segment list'!G258="","Null",'3(a) Flights | segment list'!G258)</f>
        <v>Null</v>
      </c>
      <c r="M293" s="16">
        <f>IF('3(a) Flights | segment list'!H258="Null","Null",'3(a) Flights | segment list'!H258)</f>
        <v>0</v>
      </c>
    </row>
    <row r="294" spans="1:13" x14ac:dyDescent="0.25">
      <c r="A294" s="4" t="str">
        <f t="shared" si="12"/>
        <v>No PB ID provided</v>
      </c>
      <c r="B294" s="4" t="str">
        <f t="shared" si="13"/>
        <v>No declaration</v>
      </c>
      <c r="C294" s="4" t="s">
        <v>18302</v>
      </c>
      <c r="D294" s="86" t="str">
        <f>IF('3(a) Flights | segment list'!A259="","Null",'3(a) Flights | segment list'!A259)</f>
        <v>Null</v>
      </c>
      <c r="E294" s="87" t="str">
        <f t="shared" si="11"/>
        <v>Null</v>
      </c>
      <c r="F294" s="4" t="str">
        <f>IF('3(a) Flights | segment list'!I259="","Null",'3(a) Flights | segment list'!I259)</f>
        <v>Null</v>
      </c>
      <c r="G294" s="4" t="str">
        <f>IF('3(a) Flights | segment list'!C259="","Null",'3(a) Flights | segment list'!C259)</f>
        <v>Null</v>
      </c>
      <c r="H294" s="4" t="str">
        <f>IF('3(a) Flights | segment list'!J259="","Null",'3(a) Flights | segment list'!J259)</f>
        <v>Null</v>
      </c>
      <c r="I294" s="4" t="str">
        <f>IF('3(a) Flights | segment list'!D259="","Null",'3(a) Flights | segment list'!D259)</f>
        <v>Null</v>
      </c>
      <c r="J294" s="4" t="str">
        <f>IF('3(a) Flights | segment list'!E259="","Null",'3(a) Flights | segment list'!E259)</f>
        <v>Null</v>
      </c>
      <c r="K294" s="4" t="str">
        <f>IF('3(a) Flights | segment list'!F259="","Null",'3(a) Flights | segment list'!F259)</f>
        <v>Null</v>
      </c>
      <c r="L294" s="5" t="str">
        <f>IF('3(a) Flights | segment list'!G259="","Null",'3(a) Flights | segment list'!G259)</f>
        <v>Null</v>
      </c>
      <c r="M294" s="16">
        <f>IF('3(a) Flights | segment list'!H259="Null","Null",'3(a) Flights | segment list'!H259)</f>
        <v>0</v>
      </c>
    </row>
    <row r="295" spans="1:13" x14ac:dyDescent="0.25">
      <c r="A295" s="4" t="str">
        <f t="shared" si="12"/>
        <v>No PB ID provided</v>
      </c>
      <c r="B295" s="4" t="str">
        <f t="shared" si="13"/>
        <v>No declaration</v>
      </c>
      <c r="C295" s="4" t="s">
        <v>18302</v>
      </c>
      <c r="D295" s="86" t="str">
        <f>IF('3(a) Flights | segment list'!A260="","Null",'3(a) Flights | segment list'!A260)</f>
        <v>Null</v>
      </c>
      <c r="E295" s="87" t="str">
        <f t="shared" si="11"/>
        <v>Null</v>
      </c>
      <c r="F295" s="4" t="str">
        <f>IF('3(a) Flights | segment list'!I260="","Null",'3(a) Flights | segment list'!I260)</f>
        <v>Null</v>
      </c>
      <c r="G295" s="4" t="str">
        <f>IF('3(a) Flights | segment list'!C260="","Null",'3(a) Flights | segment list'!C260)</f>
        <v>Null</v>
      </c>
      <c r="H295" s="4" t="str">
        <f>IF('3(a) Flights | segment list'!J260="","Null",'3(a) Flights | segment list'!J260)</f>
        <v>Null</v>
      </c>
      <c r="I295" s="4" t="str">
        <f>IF('3(a) Flights | segment list'!D260="","Null",'3(a) Flights | segment list'!D260)</f>
        <v>Null</v>
      </c>
      <c r="J295" s="4" t="str">
        <f>IF('3(a) Flights | segment list'!E260="","Null",'3(a) Flights | segment list'!E260)</f>
        <v>Null</v>
      </c>
      <c r="K295" s="4" t="str">
        <f>IF('3(a) Flights | segment list'!F260="","Null",'3(a) Flights | segment list'!F260)</f>
        <v>Null</v>
      </c>
      <c r="L295" s="5" t="str">
        <f>IF('3(a) Flights | segment list'!G260="","Null",'3(a) Flights | segment list'!G260)</f>
        <v>Null</v>
      </c>
      <c r="M295" s="16">
        <f>IF('3(a) Flights | segment list'!H260="Null","Null",'3(a) Flights | segment list'!H260)</f>
        <v>0</v>
      </c>
    </row>
    <row r="296" spans="1:13" x14ac:dyDescent="0.25">
      <c r="A296" s="4" t="str">
        <f t="shared" si="12"/>
        <v>No PB ID provided</v>
      </c>
      <c r="B296" s="4" t="str">
        <f t="shared" si="13"/>
        <v>No declaration</v>
      </c>
      <c r="C296" s="4" t="s">
        <v>18302</v>
      </c>
      <c r="D296" s="86" t="str">
        <f>IF('3(a) Flights | segment list'!A261="","Null",'3(a) Flights | segment list'!A261)</f>
        <v>Null</v>
      </c>
      <c r="E296" s="87" t="str">
        <f t="shared" si="11"/>
        <v>Null</v>
      </c>
      <c r="F296" s="4" t="str">
        <f>IF('3(a) Flights | segment list'!I261="","Null",'3(a) Flights | segment list'!I261)</f>
        <v>Null</v>
      </c>
      <c r="G296" s="4" t="str">
        <f>IF('3(a) Flights | segment list'!C261="","Null",'3(a) Flights | segment list'!C261)</f>
        <v>Null</v>
      </c>
      <c r="H296" s="4" t="str">
        <f>IF('3(a) Flights | segment list'!J261="","Null",'3(a) Flights | segment list'!J261)</f>
        <v>Null</v>
      </c>
      <c r="I296" s="4" t="str">
        <f>IF('3(a) Flights | segment list'!D261="","Null",'3(a) Flights | segment list'!D261)</f>
        <v>Null</v>
      </c>
      <c r="J296" s="4" t="str">
        <f>IF('3(a) Flights | segment list'!E261="","Null",'3(a) Flights | segment list'!E261)</f>
        <v>Null</v>
      </c>
      <c r="K296" s="4" t="str">
        <f>IF('3(a) Flights | segment list'!F261="","Null",'3(a) Flights | segment list'!F261)</f>
        <v>Null</v>
      </c>
      <c r="L296" s="5" t="str">
        <f>IF('3(a) Flights | segment list'!G261="","Null",'3(a) Flights | segment list'!G261)</f>
        <v>Null</v>
      </c>
      <c r="M296" s="16">
        <f>IF('3(a) Flights | segment list'!H261="Null","Null",'3(a) Flights | segment list'!H261)</f>
        <v>0</v>
      </c>
    </row>
    <row r="297" spans="1:13" x14ac:dyDescent="0.25">
      <c r="A297" s="4" t="str">
        <f t="shared" si="12"/>
        <v>No PB ID provided</v>
      </c>
      <c r="B297" s="4" t="str">
        <f t="shared" si="13"/>
        <v>No declaration</v>
      </c>
      <c r="C297" s="4" t="s">
        <v>18302</v>
      </c>
      <c r="D297" s="86" t="str">
        <f>IF('3(a) Flights | segment list'!A262="","Null",'3(a) Flights | segment list'!A262)</f>
        <v>Null</v>
      </c>
      <c r="E297" s="87" t="str">
        <f t="shared" si="11"/>
        <v>Null</v>
      </c>
      <c r="F297" s="4" t="str">
        <f>IF('3(a) Flights | segment list'!I262="","Null",'3(a) Flights | segment list'!I262)</f>
        <v>Null</v>
      </c>
      <c r="G297" s="4" t="str">
        <f>IF('3(a) Flights | segment list'!C262="","Null",'3(a) Flights | segment list'!C262)</f>
        <v>Null</v>
      </c>
      <c r="H297" s="4" t="str">
        <f>IF('3(a) Flights | segment list'!J262="","Null",'3(a) Flights | segment list'!J262)</f>
        <v>Null</v>
      </c>
      <c r="I297" s="4" t="str">
        <f>IF('3(a) Flights | segment list'!D262="","Null",'3(a) Flights | segment list'!D262)</f>
        <v>Null</v>
      </c>
      <c r="J297" s="4" t="str">
        <f>IF('3(a) Flights | segment list'!E262="","Null",'3(a) Flights | segment list'!E262)</f>
        <v>Null</v>
      </c>
      <c r="K297" s="4" t="str">
        <f>IF('3(a) Flights | segment list'!F262="","Null",'3(a) Flights | segment list'!F262)</f>
        <v>Null</v>
      </c>
      <c r="L297" s="5" t="str">
        <f>IF('3(a) Flights | segment list'!G262="","Null",'3(a) Flights | segment list'!G262)</f>
        <v>Null</v>
      </c>
      <c r="M297" s="16">
        <f>IF('3(a) Flights | segment list'!H262="Null","Null",'3(a) Flights | segment list'!H262)</f>
        <v>0</v>
      </c>
    </row>
    <row r="298" spans="1:13" x14ac:dyDescent="0.25">
      <c r="A298" s="4" t="str">
        <f t="shared" si="12"/>
        <v>No PB ID provided</v>
      </c>
      <c r="B298" s="4" t="str">
        <f t="shared" si="13"/>
        <v>No declaration</v>
      </c>
      <c r="C298" s="4" t="s">
        <v>18302</v>
      </c>
      <c r="D298" s="86" t="str">
        <f>IF('3(a) Flights | segment list'!A263="","Null",'3(a) Flights | segment list'!A263)</f>
        <v>Null</v>
      </c>
      <c r="E298" s="87" t="str">
        <f t="shared" si="11"/>
        <v>Null</v>
      </c>
      <c r="F298" s="4" t="str">
        <f>IF('3(a) Flights | segment list'!I263="","Null",'3(a) Flights | segment list'!I263)</f>
        <v>Null</v>
      </c>
      <c r="G298" s="4" t="str">
        <f>IF('3(a) Flights | segment list'!C263="","Null",'3(a) Flights | segment list'!C263)</f>
        <v>Null</v>
      </c>
      <c r="H298" s="4" t="str">
        <f>IF('3(a) Flights | segment list'!J263="","Null",'3(a) Flights | segment list'!J263)</f>
        <v>Null</v>
      </c>
      <c r="I298" s="4" t="str">
        <f>IF('3(a) Flights | segment list'!D263="","Null",'3(a) Flights | segment list'!D263)</f>
        <v>Null</v>
      </c>
      <c r="J298" s="4" t="str">
        <f>IF('3(a) Flights | segment list'!E263="","Null",'3(a) Flights | segment list'!E263)</f>
        <v>Null</v>
      </c>
      <c r="K298" s="4" t="str">
        <f>IF('3(a) Flights | segment list'!F263="","Null",'3(a) Flights | segment list'!F263)</f>
        <v>Null</v>
      </c>
      <c r="L298" s="5" t="str">
        <f>IF('3(a) Flights | segment list'!G263="","Null",'3(a) Flights | segment list'!G263)</f>
        <v>Null</v>
      </c>
      <c r="M298" s="16">
        <f>IF('3(a) Flights | segment list'!H263="Null","Null",'3(a) Flights | segment list'!H263)</f>
        <v>0</v>
      </c>
    </row>
    <row r="299" spans="1:13" x14ac:dyDescent="0.25">
      <c r="A299" s="4" t="str">
        <f t="shared" si="12"/>
        <v>No PB ID provided</v>
      </c>
      <c r="B299" s="4" t="str">
        <f t="shared" si="13"/>
        <v>No declaration</v>
      </c>
      <c r="C299" s="4" t="s">
        <v>18302</v>
      </c>
      <c r="D299" s="86" t="str">
        <f>IF('3(a) Flights | segment list'!A264="","Null",'3(a) Flights | segment list'!A264)</f>
        <v>Null</v>
      </c>
      <c r="E299" s="87" t="str">
        <f t="shared" si="11"/>
        <v>Null</v>
      </c>
      <c r="F299" s="4" t="str">
        <f>IF('3(a) Flights | segment list'!I264="","Null",'3(a) Flights | segment list'!I264)</f>
        <v>Null</v>
      </c>
      <c r="G299" s="4" t="str">
        <f>IF('3(a) Flights | segment list'!C264="","Null",'3(a) Flights | segment list'!C264)</f>
        <v>Null</v>
      </c>
      <c r="H299" s="4" t="str">
        <f>IF('3(a) Flights | segment list'!J264="","Null",'3(a) Flights | segment list'!J264)</f>
        <v>Null</v>
      </c>
      <c r="I299" s="4" t="str">
        <f>IF('3(a) Flights | segment list'!D264="","Null",'3(a) Flights | segment list'!D264)</f>
        <v>Null</v>
      </c>
      <c r="J299" s="4" t="str">
        <f>IF('3(a) Flights | segment list'!E264="","Null",'3(a) Flights | segment list'!E264)</f>
        <v>Null</v>
      </c>
      <c r="K299" s="4" t="str">
        <f>IF('3(a) Flights | segment list'!F264="","Null",'3(a) Flights | segment list'!F264)</f>
        <v>Null</v>
      </c>
      <c r="L299" s="5" t="str">
        <f>IF('3(a) Flights | segment list'!G264="","Null",'3(a) Flights | segment list'!G264)</f>
        <v>Null</v>
      </c>
      <c r="M299" s="16">
        <f>IF('3(a) Flights | segment list'!H264="Null","Null",'3(a) Flights | segment list'!H264)</f>
        <v>0</v>
      </c>
    </row>
    <row r="300" spans="1:13" x14ac:dyDescent="0.25">
      <c r="A300" s="4" t="str">
        <f t="shared" si="12"/>
        <v>No PB ID provided</v>
      </c>
      <c r="B300" s="4" t="str">
        <f t="shared" si="13"/>
        <v>No declaration</v>
      </c>
      <c r="C300" s="4" t="s">
        <v>18302</v>
      </c>
      <c r="D300" s="86" t="str">
        <f>IF('3(a) Flights | segment list'!A265="","Null",'3(a) Flights | segment list'!A265)</f>
        <v>Null</v>
      </c>
      <c r="E300" s="87" t="str">
        <f t="shared" si="11"/>
        <v>Null</v>
      </c>
      <c r="F300" s="4" t="str">
        <f>IF('3(a) Flights | segment list'!I265="","Null",'3(a) Flights | segment list'!I265)</f>
        <v>Null</v>
      </c>
      <c r="G300" s="4" t="str">
        <f>IF('3(a) Flights | segment list'!C265="","Null",'3(a) Flights | segment list'!C265)</f>
        <v>Null</v>
      </c>
      <c r="H300" s="4" t="str">
        <f>IF('3(a) Flights | segment list'!J265="","Null",'3(a) Flights | segment list'!J265)</f>
        <v>Null</v>
      </c>
      <c r="I300" s="4" t="str">
        <f>IF('3(a) Flights | segment list'!D265="","Null",'3(a) Flights | segment list'!D265)</f>
        <v>Null</v>
      </c>
      <c r="J300" s="4" t="str">
        <f>IF('3(a) Flights | segment list'!E265="","Null",'3(a) Flights | segment list'!E265)</f>
        <v>Null</v>
      </c>
      <c r="K300" s="4" t="str">
        <f>IF('3(a) Flights | segment list'!F265="","Null",'3(a) Flights | segment list'!F265)</f>
        <v>Null</v>
      </c>
      <c r="L300" s="5" t="str">
        <f>IF('3(a) Flights | segment list'!G265="","Null",'3(a) Flights | segment list'!G265)</f>
        <v>Null</v>
      </c>
      <c r="M300" s="16">
        <f>IF('3(a) Flights | segment list'!H265="Null","Null",'3(a) Flights | segment list'!H265)</f>
        <v>0</v>
      </c>
    </row>
    <row r="301" spans="1:13" x14ac:dyDescent="0.25">
      <c r="A301" s="4" t="str">
        <f t="shared" si="12"/>
        <v>No PB ID provided</v>
      </c>
      <c r="B301" s="4" t="str">
        <f t="shared" si="13"/>
        <v>No declaration</v>
      </c>
      <c r="C301" s="4" t="s">
        <v>18302</v>
      </c>
      <c r="D301" s="86" t="str">
        <f>IF('3(a) Flights | segment list'!A266="","Null",'3(a) Flights | segment list'!A266)</f>
        <v>Null</v>
      </c>
      <c r="E301" s="87" t="str">
        <f t="shared" si="11"/>
        <v>Null</v>
      </c>
      <c r="F301" s="4" t="str">
        <f>IF('3(a) Flights | segment list'!I266="","Null",'3(a) Flights | segment list'!I266)</f>
        <v>Null</v>
      </c>
      <c r="G301" s="4" t="str">
        <f>IF('3(a) Flights | segment list'!C266="","Null",'3(a) Flights | segment list'!C266)</f>
        <v>Null</v>
      </c>
      <c r="H301" s="4" t="str">
        <f>IF('3(a) Flights | segment list'!J266="","Null",'3(a) Flights | segment list'!J266)</f>
        <v>Null</v>
      </c>
      <c r="I301" s="4" t="str">
        <f>IF('3(a) Flights | segment list'!D266="","Null",'3(a) Flights | segment list'!D266)</f>
        <v>Null</v>
      </c>
      <c r="J301" s="4" t="str">
        <f>IF('3(a) Flights | segment list'!E266="","Null",'3(a) Flights | segment list'!E266)</f>
        <v>Null</v>
      </c>
      <c r="K301" s="4" t="str">
        <f>IF('3(a) Flights | segment list'!F266="","Null",'3(a) Flights | segment list'!F266)</f>
        <v>Null</v>
      </c>
      <c r="L301" s="5" t="str">
        <f>IF('3(a) Flights | segment list'!G266="","Null",'3(a) Flights | segment list'!G266)</f>
        <v>Null</v>
      </c>
      <c r="M301" s="16">
        <f>IF('3(a) Flights | segment list'!H266="Null","Null",'3(a) Flights | segment list'!H266)</f>
        <v>0</v>
      </c>
    </row>
    <row r="302" spans="1:13" x14ac:dyDescent="0.25">
      <c r="A302" s="4" t="str">
        <f t="shared" si="12"/>
        <v>No PB ID provided</v>
      </c>
      <c r="B302" s="4" t="str">
        <f t="shared" si="13"/>
        <v>No declaration</v>
      </c>
      <c r="C302" s="4" t="s">
        <v>18302</v>
      </c>
      <c r="D302" s="86" t="str">
        <f>IF('3(a) Flights | segment list'!A267="","Null",'3(a) Flights | segment list'!A267)</f>
        <v>Null</v>
      </c>
      <c r="E302" s="87" t="str">
        <f t="shared" si="11"/>
        <v>Null</v>
      </c>
      <c r="F302" s="4" t="str">
        <f>IF('3(a) Flights | segment list'!I267="","Null",'3(a) Flights | segment list'!I267)</f>
        <v>Null</v>
      </c>
      <c r="G302" s="4" t="str">
        <f>IF('3(a) Flights | segment list'!C267="","Null",'3(a) Flights | segment list'!C267)</f>
        <v>Null</v>
      </c>
      <c r="H302" s="4" t="str">
        <f>IF('3(a) Flights | segment list'!J267="","Null",'3(a) Flights | segment list'!J267)</f>
        <v>Null</v>
      </c>
      <c r="I302" s="4" t="str">
        <f>IF('3(a) Flights | segment list'!D267="","Null",'3(a) Flights | segment list'!D267)</f>
        <v>Null</v>
      </c>
      <c r="J302" s="4" t="str">
        <f>IF('3(a) Flights | segment list'!E267="","Null",'3(a) Flights | segment list'!E267)</f>
        <v>Null</v>
      </c>
      <c r="K302" s="4" t="str">
        <f>IF('3(a) Flights | segment list'!F267="","Null",'3(a) Flights | segment list'!F267)</f>
        <v>Null</v>
      </c>
      <c r="L302" s="5" t="str">
        <f>IF('3(a) Flights | segment list'!G267="","Null",'3(a) Flights | segment list'!G267)</f>
        <v>Null</v>
      </c>
      <c r="M302" s="16">
        <f>IF('3(a) Flights | segment list'!H267="Null","Null",'3(a) Flights | segment list'!H267)</f>
        <v>0</v>
      </c>
    </row>
    <row r="303" spans="1:13" x14ac:dyDescent="0.25">
      <c r="A303" s="4" t="str">
        <f t="shared" si="12"/>
        <v>No PB ID provided</v>
      </c>
      <c r="B303" s="4" t="str">
        <f t="shared" si="13"/>
        <v>No declaration</v>
      </c>
      <c r="C303" s="4" t="s">
        <v>18302</v>
      </c>
      <c r="D303" s="86" t="str">
        <f>IF('3(a) Flights | segment list'!A268="","Null",'3(a) Flights | segment list'!A268)</f>
        <v>Null</v>
      </c>
      <c r="E303" s="87" t="str">
        <f t="shared" si="11"/>
        <v>Null</v>
      </c>
      <c r="F303" s="4" t="str">
        <f>IF('3(a) Flights | segment list'!I268="","Null",'3(a) Flights | segment list'!I268)</f>
        <v>Null</v>
      </c>
      <c r="G303" s="4" t="str">
        <f>IF('3(a) Flights | segment list'!C268="","Null",'3(a) Flights | segment list'!C268)</f>
        <v>Null</v>
      </c>
      <c r="H303" s="4" t="str">
        <f>IF('3(a) Flights | segment list'!J268="","Null",'3(a) Flights | segment list'!J268)</f>
        <v>Null</v>
      </c>
      <c r="I303" s="4" t="str">
        <f>IF('3(a) Flights | segment list'!D268="","Null",'3(a) Flights | segment list'!D268)</f>
        <v>Null</v>
      </c>
      <c r="J303" s="4" t="str">
        <f>IF('3(a) Flights | segment list'!E268="","Null",'3(a) Flights | segment list'!E268)</f>
        <v>Null</v>
      </c>
      <c r="K303" s="4" t="str">
        <f>IF('3(a) Flights | segment list'!F268="","Null",'3(a) Flights | segment list'!F268)</f>
        <v>Null</v>
      </c>
      <c r="L303" s="5" t="str">
        <f>IF('3(a) Flights | segment list'!G268="","Null",'3(a) Flights | segment list'!G268)</f>
        <v>Null</v>
      </c>
      <c r="M303" s="16">
        <f>IF('3(a) Flights | segment list'!H268="Null","Null",'3(a) Flights | segment list'!H268)</f>
        <v>0</v>
      </c>
    </row>
    <row r="304" spans="1:13" x14ac:dyDescent="0.25">
      <c r="A304" s="4" t="str">
        <f t="shared" si="12"/>
        <v>No PB ID provided</v>
      </c>
      <c r="B304" s="4" t="str">
        <f t="shared" si="13"/>
        <v>No declaration</v>
      </c>
      <c r="C304" s="4" t="s">
        <v>18302</v>
      </c>
      <c r="D304" s="86" t="str">
        <f>IF('3(a) Flights | segment list'!A269="","Null",'3(a) Flights | segment list'!A269)</f>
        <v>Null</v>
      </c>
      <c r="E304" s="87" t="str">
        <f t="shared" si="11"/>
        <v>Null</v>
      </c>
      <c r="F304" s="4" t="str">
        <f>IF('3(a) Flights | segment list'!I269="","Null",'3(a) Flights | segment list'!I269)</f>
        <v>Null</v>
      </c>
      <c r="G304" s="4" t="str">
        <f>IF('3(a) Flights | segment list'!C269="","Null",'3(a) Flights | segment list'!C269)</f>
        <v>Null</v>
      </c>
      <c r="H304" s="4" t="str">
        <f>IF('3(a) Flights | segment list'!J269="","Null",'3(a) Flights | segment list'!J269)</f>
        <v>Null</v>
      </c>
      <c r="I304" s="4" t="str">
        <f>IF('3(a) Flights | segment list'!D269="","Null",'3(a) Flights | segment list'!D269)</f>
        <v>Null</v>
      </c>
      <c r="J304" s="4" t="str">
        <f>IF('3(a) Flights | segment list'!E269="","Null",'3(a) Flights | segment list'!E269)</f>
        <v>Null</v>
      </c>
      <c r="K304" s="4" t="str">
        <f>IF('3(a) Flights | segment list'!F269="","Null",'3(a) Flights | segment list'!F269)</f>
        <v>Null</v>
      </c>
      <c r="L304" s="5" t="str">
        <f>IF('3(a) Flights | segment list'!G269="","Null",'3(a) Flights | segment list'!G269)</f>
        <v>Null</v>
      </c>
      <c r="M304" s="16">
        <f>IF('3(a) Flights | segment list'!H269="Null","Null",'3(a) Flights | segment list'!H269)</f>
        <v>0</v>
      </c>
    </row>
    <row r="305" spans="1:13" x14ac:dyDescent="0.25">
      <c r="A305" s="4" t="str">
        <f t="shared" si="12"/>
        <v>No PB ID provided</v>
      </c>
      <c r="B305" s="4" t="str">
        <f t="shared" si="13"/>
        <v>No declaration</v>
      </c>
      <c r="C305" s="4" t="s">
        <v>18302</v>
      </c>
      <c r="D305" s="86" t="str">
        <f>IF('3(a) Flights | segment list'!A270="","Null",'3(a) Flights | segment list'!A270)</f>
        <v>Null</v>
      </c>
      <c r="E305" s="87" t="str">
        <f t="shared" si="11"/>
        <v>Null</v>
      </c>
      <c r="F305" s="4" t="str">
        <f>IF('3(a) Flights | segment list'!I270="","Null",'3(a) Flights | segment list'!I270)</f>
        <v>Null</v>
      </c>
      <c r="G305" s="4" t="str">
        <f>IF('3(a) Flights | segment list'!C270="","Null",'3(a) Flights | segment list'!C270)</f>
        <v>Null</v>
      </c>
      <c r="H305" s="4" t="str">
        <f>IF('3(a) Flights | segment list'!J270="","Null",'3(a) Flights | segment list'!J270)</f>
        <v>Null</v>
      </c>
      <c r="I305" s="4" t="str">
        <f>IF('3(a) Flights | segment list'!D270="","Null",'3(a) Flights | segment list'!D270)</f>
        <v>Null</v>
      </c>
      <c r="J305" s="4" t="str">
        <f>IF('3(a) Flights | segment list'!E270="","Null",'3(a) Flights | segment list'!E270)</f>
        <v>Null</v>
      </c>
      <c r="K305" s="4" t="str">
        <f>IF('3(a) Flights | segment list'!F270="","Null",'3(a) Flights | segment list'!F270)</f>
        <v>Null</v>
      </c>
      <c r="L305" s="5" t="str">
        <f>IF('3(a) Flights | segment list'!G270="","Null",'3(a) Flights | segment list'!G270)</f>
        <v>Null</v>
      </c>
      <c r="M305" s="16">
        <f>IF('3(a) Flights | segment list'!H270="Null","Null",'3(a) Flights | segment list'!H270)</f>
        <v>0</v>
      </c>
    </row>
    <row r="306" spans="1:13" x14ac:dyDescent="0.25">
      <c r="A306" s="4" t="str">
        <f t="shared" si="12"/>
        <v>No PB ID provided</v>
      </c>
      <c r="B306" s="4" t="str">
        <f t="shared" si="13"/>
        <v>No declaration</v>
      </c>
      <c r="C306" s="4" t="s">
        <v>18302</v>
      </c>
      <c r="D306" s="86" t="str">
        <f>IF('3(a) Flights | segment list'!A271="","Null",'3(a) Flights | segment list'!A271)</f>
        <v>Null</v>
      </c>
      <c r="E306" s="87" t="str">
        <f t="shared" si="11"/>
        <v>Null</v>
      </c>
      <c r="F306" s="4" t="str">
        <f>IF('3(a) Flights | segment list'!I271="","Null",'3(a) Flights | segment list'!I271)</f>
        <v>Null</v>
      </c>
      <c r="G306" s="4" t="str">
        <f>IF('3(a) Flights | segment list'!C271="","Null",'3(a) Flights | segment list'!C271)</f>
        <v>Null</v>
      </c>
      <c r="H306" s="4" t="str">
        <f>IF('3(a) Flights | segment list'!J271="","Null",'3(a) Flights | segment list'!J271)</f>
        <v>Null</v>
      </c>
      <c r="I306" s="4" t="str">
        <f>IF('3(a) Flights | segment list'!D271="","Null",'3(a) Flights | segment list'!D271)</f>
        <v>Null</v>
      </c>
      <c r="J306" s="4" t="str">
        <f>IF('3(a) Flights | segment list'!E271="","Null",'3(a) Flights | segment list'!E271)</f>
        <v>Null</v>
      </c>
      <c r="K306" s="4" t="str">
        <f>IF('3(a) Flights | segment list'!F271="","Null",'3(a) Flights | segment list'!F271)</f>
        <v>Null</v>
      </c>
      <c r="L306" s="5" t="str">
        <f>IF('3(a) Flights | segment list'!G271="","Null",'3(a) Flights | segment list'!G271)</f>
        <v>Null</v>
      </c>
      <c r="M306" s="16">
        <f>IF('3(a) Flights | segment list'!H271="Null","Null",'3(a) Flights | segment list'!H271)</f>
        <v>0</v>
      </c>
    </row>
    <row r="307" spans="1:13" x14ac:dyDescent="0.25">
      <c r="A307" s="4" t="str">
        <f t="shared" si="12"/>
        <v>No PB ID provided</v>
      </c>
      <c r="B307" s="4" t="str">
        <f t="shared" si="13"/>
        <v>No declaration</v>
      </c>
      <c r="C307" s="4" t="s">
        <v>18302</v>
      </c>
      <c r="D307" s="86" t="str">
        <f>IF('3(a) Flights | segment list'!A272="","Null",'3(a) Flights | segment list'!A272)</f>
        <v>Null</v>
      </c>
      <c r="E307" s="87" t="str">
        <f t="shared" si="11"/>
        <v>Null</v>
      </c>
      <c r="F307" s="4" t="str">
        <f>IF('3(a) Flights | segment list'!I272="","Null",'3(a) Flights | segment list'!I272)</f>
        <v>Null</v>
      </c>
      <c r="G307" s="4" t="str">
        <f>IF('3(a) Flights | segment list'!C272="","Null",'3(a) Flights | segment list'!C272)</f>
        <v>Null</v>
      </c>
      <c r="H307" s="4" t="str">
        <f>IF('3(a) Flights | segment list'!J272="","Null",'3(a) Flights | segment list'!J272)</f>
        <v>Null</v>
      </c>
      <c r="I307" s="4" t="str">
        <f>IF('3(a) Flights | segment list'!D272="","Null",'3(a) Flights | segment list'!D272)</f>
        <v>Null</v>
      </c>
      <c r="J307" s="4" t="str">
        <f>IF('3(a) Flights | segment list'!E272="","Null",'3(a) Flights | segment list'!E272)</f>
        <v>Null</v>
      </c>
      <c r="K307" s="4" t="str">
        <f>IF('3(a) Flights | segment list'!F272="","Null",'3(a) Flights | segment list'!F272)</f>
        <v>Null</v>
      </c>
      <c r="L307" s="5" t="str">
        <f>IF('3(a) Flights | segment list'!G272="","Null",'3(a) Flights | segment list'!G272)</f>
        <v>Null</v>
      </c>
      <c r="M307" s="16">
        <f>IF('3(a) Flights | segment list'!H272="Null","Null",'3(a) Flights | segment list'!H272)</f>
        <v>0</v>
      </c>
    </row>
    <row r="308" spans="1:13" x14ac:dyDescent="0.25">
      <c r="A308" s="4" t="str">
        <f t="shared" si="12"/>
        <v>No PB ID provided</v>
      </c>
      <c r="B308" s="4" t="str">
        <f t="shared" si="13"/>
        <v>No declaration</v>
      </c>
      <c r="C308" s="4" t="s">
        <v>18302</v>
      </c>
      <c r="D308" s="86" t="str">
        <f>IF('3(a) Flights | segment list'!A273="","Null",'3(a) Flights | segment list'!A273)</f>
        <v>Null</v>
      </c>
      <c r="E308" s="87" t="str">
        <f t="shared" si="11"/>
        <v>Null</v>
      </c>
      <c r="F308" s="4" t="str">
        <f>IF('3(a) Flights | segment list'!I273="","Null",'3(a) Flights | segment list'!I273)</f>
        <v>Null</v>
      </c>
      <c r="G308" s="4" t="str">
        <f>IF('3(a) Flights | segment list'!C273="","Null",'3(a) Flights | segment list'!C273)</f>
        <v>Null</v>
      </c>
      <c r="H308" s="4" t="str">
        <f>IF('3(a) Flights | segment list'!J273="","Null",'3(a) Flights | segment list'!J273)</f>
        <v>Null</v>
      </c>
      <c r="I308" s="4" t="str">
        <f>IF('3(a) Flights | segment list'!D273="","Null",'3(a) Flights | segment list'!D273)</f>
        <v>Null</v>
      </c>
      <c r="J308" s="4" t="str">
        <f>IF('3(a) Flights | segment list'!E273="","Null",'3(a) Flights | segment list'!E273)</f>
        <v>Null</v>
      </c>
      <c r="K308" s="4" t="str">
        <f>IF('3(a) Flights | segment list'!F273="","Null",'3(a) Flights | segment list'!F273)</f>
        <v>Null</v>
      </c>
      <c r="L308" s="5" t="str">
        <f>IF('3(a) Flights | segment list'!G273="","Null",'3(a) Flights | segment list'!G273)</f>
        <v>Null</v>
      </c>
      <c r="M308" s="16">
        <f>IF('3(a) Flights | segment list'!H273="Null","Null",'3(a) Flights | segment list'!H273)</f>
        <v>0</v>
      </c>
    </row>
    <row r="309" spans="1:13" x14ac:dyDescent="0.25">
      <c r="A309" s="4" t="str">
        <f t="shared" si="12"/>
        <v>No PB ID provided</v>
      </c>
      <c r="B309" s="4" t="str">
        <f t="shared" si="13"/>
        <v>No declaration</v>
      </c>
      <c r="C309" s="4" t="s">
        <v>18302</v>
      </c>
      <c r="D309" s="86" t="str">
        <f>IF('3(a) Flights | segment list'!A274="","Null",'3(a) Flights | segment list'!A274)</f>
        <v>Null</v>
      </c>
      <c r="E309" s="87" t="str">
        <f t="shared" si="11"/>
        <v>Null</v>
      </c>
      <c r="F309" s="4" t="str">
        <f>IF('3(a) Flights | segment list'!I274="","Null",'3(a) Flights | segment list'!I274)</f>
        <v>Null</v>
      </c>
      <c r="G309" s="4" t="str">
        <f>IF('3(a) Flights | segment list'!C274="","Null",'3(a) Flights | segment list'!C274)</f>
        <v>Null</v>
      </c>
      <c r="H309" s="4" t="str">
        <f>IF('3(a) Flights | segment list'!J274="","Null",'3(a) Flights | segment list'!J274)</f>
        <v>Null</v>
      </c>
      <c r="I309" s="4" t="str">
        <f>IF('3(a) Flights | segment list'!D274="","Null",'3(a) Flights | segment list'!D274)</f>
        <v>Null</v>
      </c>
      <c r="J309" s="4" t="str">
        <f>IF('3(a) Flights | segment list'!E274="","Null",'3(a) Flights | segment list'!E274)</f>
        <v>Null</v>
      </c>
      <c r="K309" s="4" t="str">
        <f>IF('3(a) Flights | segment list'!F274="","Null",'3(a) Flights | segment list'!F274)</f>
        <v>Null</v>
      </c>
      <c r="L309" s="5" t="str">
        <f>IF('3(a) Flights | segment list'!G274="","Null",'3(a) Flights | segment list'!G274)</f>
        <v>Null</v>
      </c>
      <c r="M309" s="16">
        <f>IF('3(a) Flights | segment list'!H274="Null","Null",'3(a) Flights | segment list'!H274)</f>
        <v>0</v>
      </c>
    </row>
    <row r="310" spans="1:13" x14ac:dyDescent="0.25">
      <c r="A310" s="4" t="str">
        <f t="shared" si="12"/>
        <v>No PB ID provided</v>
      </c>
      <c r="B310" s="4" t="str">
        <f t="shared" si="13"/>
        <v>No declaration</v>
      </c>
      <c r="C310" s="4" t="s">
        <v>18302</v>
      </c>
      <c r="D310" s="86" t="str">
        <f>IF('3(a) Flights | segment list'!A275="","Null",'3(a) Flights | segment list'!A275)</f>
        <v>Null</v>
      </c>
      <c r="E310" s="87" t="str">
        <f t="shared" si="11"/>
        <v>Null</v>
      </c>
      <c r="F310" s="4" t="str">
        <f>IF('3(a) Flights | segment list'!I275="","Null",'3(a) Flights | segment list'!I275)</f>
        <v>Null</v>
      </c>
      <c r="G310" s="4" t="str">
        <f>IF('3(a) Flights | segment list'!C275="","Null",'3(a) Flights | segment list'!C275)</f>
        <v>Null</v>
      </c>
      <c r="H310" s="4" t="str">
        <f>IF('3(a) Flights | segment list'!J275="","Null",'3(a) Flights | segment list'!J275)</f>
        <v>Null</v>
      </c>
      <c r="I310" s="4" t="str">
        <f>IF('3(a) Flights | segment list'!D275="","Null",'3(a) Flights | segment list'!D275)</f>
        <v>Null</v>
      </c>
      <c r="J310" s="4" t="str">
        <f>IF('3(a) Flights | segment list'!E275="","Null",'3(a) Flights | segment list'!E275)</f>
        <v>Null</v>
      </c>
      <c r="K310" s="4" t="str">
        <f>IF('3(a) Flights | segment list'!F275="","Null",'3(a) Flights | segment list'!F275)</f>
        <v>Null</v>
      </c>
      <c r="L310" s="5" t="str">
        <f>IF('3(a) Flights | segment list'!G275="","Null",'3(a) Flights | segment list'!G275)</f>
        <v>Null</v>
      </c>
      <c r="M310" s="16">
        <f>IF('3(a) Flights | segment list'!H275="Null","Null",'3(a) Flights | segment list'!H275)</f>
        <v>0</v>
      </c>
    </row>
    <row r="311" spans="1:13" x14ac:dyDescent="0.25">
      <c r="A311" s="4" t="str">
        <f t="shared" si="12"/>
        <v>No PB ID provided</v>
      </c>
      <c r="B311" s="4" t="str">
        <f t="shared" si="13"/>
        <v>No declaration</v>
      </c>
      <c r="C311" s="4" t="s">
        <v>18302</v>
      </c>
      <c r="D311" s="86" t="str">
        <f>IF('3(a) Flights | segment list'!A276="","Null",'3(a) Flights | segment list'!A276)</f>
        <v>Null</v>
      </c>
      <c r="E311" s="87" t="str">
        <f t="shared" ref="E311:E374" si="14">IF(D311="Null","Null",YEAR(D311))</f>
        <v>Null</v>
      </c>
      <c r="F311" s="4" t="str">
        <f>IF('3(a) Flights | segment list'!I276="","Null",'3(a) Flights | segment list'!I276)</f>
        <v>Null</v>
      </c>
      <c r="G311" s="4" t="str">
        <f>IF('3(a) Flights | segment list'!C276="","Null",'3(a) Flights | segment list'!C276)</f>
        <v>Null</v>
      </c>
      <c r="H311" s="4" t="str">
        <f>IF('3(a) Flights | segment list'!J276="","Null",'3(a) Flights | segment list'!J276)</f>
        <v>Null</v>
      </c>
      <c r="I311" s="4" t="str">
        <f>IF('3(a) Flights | segment list'!D276="","Null",'3(a) Flights | segment list'!D276)</f>
        <v>Null</v>
      </c>
      <c r="J311" s="4" t="str">
        <f>IF('3(a) Flights | segment list'!E276="","Null",'3(a) Flights | segment list'!E276)</f>
        <v>Null</v>
      </c>
      <c r="K311" s="4" t="str">
        <f>IF('3(a) Flights | segment list'!F276="","Null",'3(a) Flights | segment list'!F276)</f>
        <v>Null</v>
      </c>
      <c r="L311" s="5" t="str">
        <f>IF('3(a) Flights | segment list'!G276="","Null",'3(a) Flights | segment list'!G276)</f>
        <v>Null</v>
      </c>
      <c r="M311" s="16">
        <f>IF('3(a) Flights | segment list'!H276="Null","Null",'3(a) Flights | segment list'!H276)</f>
        <v>0</v>
      </c>
    </row>
    <row r="312" spans="1:13" x14ac:dyDescent="0.25">
      <c r="A312" s="4" t="str">
        <f t="shared" si="12"/>
        <v>No PB ID provided</v>
      </c>
      <c r="B312" s="4" t="str">
        <f t="shared" si="13"/>
        <v>No declaration</v>
      </c>
      <c r="C312" s="4" t="s">
        <v>18302</v>
      </c>
      <c r="D312" s="86" t="str">
        <f>IF('3(a) Flights | segment list'!A277="","Null",'3(a) Flights | segment list'!A277)</f>
        <v>Null</v>
      </c>
      <c r="E312" s="87" t="str">
        <f t="shared" si="14"/>
        <v>Null</v>
      </c>
      <c r="F312" s="4" t="str">
        <f>IF('3(a) Flights | segment list'!I277="","Null",'3(a) Flights | segment list'!I277)</f>
        <v>Null</v>
      </c>
      <c r="G312" s="4" t="str">
        <f>IF('3(a) Flights | segment list'!C277="","Null",'3(a) Flights | segment list'!C277)</f>
        <v>Null</v>
      </c>
      <c r="H312" s="4" t="str">
        <f>IF('3(a) Flights | segment list'!J277="","Null",'3(a) Flights | segment list'!J277)</f>
        <v>Null</v>
      </c>
      <c r="I312" s="4" t="str">
        <f>IF('3(a) Flights | segment list'!D277="","Null",'3(a) Flights | segment list'!D277)</f>
        <v>Null</v>
      </c>
      <c r="J312" s="4" t="str">
        <f>IF('3(a) Flights | segment list'!E277="","Null",'3(a) Flights | segment list'!E277)</f>
        <v>Null</v>
      </c>
      <c r="K312" s="4" t="str">
        <f>IF('3(a) Flights | segment list'!F277="","Null",'3(a) Flights | segment list'!F277)</f>
        <v>Null</v>
      </c>
      <c r="L312" s="5" t="str">
        <f>IF('3(a) Flights | segment list'!G277="","Null",'3(a) Flights | segment list'!G277)</f>
        <v>Null</v>
      </c>
      <c r="M312" s="16">
        <f>IF('3(a) Flights | segment list'!H277="Null","Null",'3(a) Flights | segment list'!H277)</f>
        <v>0</v>
      </c>
    </row>
    <row r="313" spans="1:13" x14ac:dyDescent="0.25">
      <c r="A313" s="4" t="str">
        <f t="shared" si="12"/>
        <v>No PB ID provided</v>
      </c>
      <c r="B313" s="4" t="str">
        <f t="shared" si="13"/>
        <v>No declaration</v>
      </c>
      <c r="C313" s="4" t="s">
        <v>18302</v>
      </c>
      <c r="D313" s="86" t="str">
        <f>IF('3(a) Flights | segment list'!A278="","Null",'3(a) Flights | segment list'!A278)</f>
        <v>Null</v>
      </c>
      <c r="E313" s="87" t="str">
        <f t="shared" si="14"/>
        <v>Null</v>
      </c>
      <c r="F313" s="4" t="str">
        <f>IF('3(a) Flights | segment list'!I278="","Null",'3(a) Flights | segment list'!I278)</f>
        <v>Null</v>
      </c>
      <c r="G313" s="4" t="str">
        <f>IF('3(a) Flights | segment list'!C278="","Null",'3(a) Flights | segment list'!C278)</f>
        <v>Null</v>
      </c>
      <c r="H313" s="4" t="str">
        <f>IF('3(a) Flights | segment list'!J278="","Null",'3(a) Flights | segment list'!J278)</f>
        <v>Null</v>
      </c>
      <c r="I313" s="4" t="str">
        <f>IF('3(a) Flights | segment list'!D278="","Null",'3(a) Flights | segment list'!D278)</f>
        <v>Null</v>
      </c>
      <c r="J313" s="4" t="str">
        <f>IF('3(a) Flights | segment list'!E278="","Null",'3(a) Flights | segment list'!E278)</f>
        <v>Null</v>
      </c>
      <c r="K313" s="4" t="str">
        <f>IF('3(a) Flights | segment list'!F278="","Null",'3(a) Flights | segment list'!F278)</f>
        <v>Null</v>
      </c>
      <c r="L313" s="5" t="str">
        <f>IF('3(a) Flights | segment list'!G278="","Null",'3(a) Flights | segment list'!G278)</f>
        <v>Null</v>
      </c>
      <c r="M313" s="16">
        <f>IF('3(a) Flights | segment list'!H278="Null","Null",'3(a) Flights | segment list'!H278)</f>
        <v>0</v>
      </c>
    </row>
    <row r="314" spans="1:13" x14ac:dyDescent="0.25">
      <c r="A314" s="4" t="str">
        <f t="shared" si="12"/>
        <v>No PB ID provided</v>
      </c>
      <c r="B314" s="4" t="str">
        <f t="shared" si="13"/>
        <v>No declaration</v>
      </c>
      <c r="C314" s="4" t="s">
        <v>18302</v>
      </c>
      <c r="D314" s="86" t="str">
        <f>IF('3(a) Flights | segment list'!A279="","Null",'3(a) Flights | segment list'!A279)</f>
        <v>Null</v>
      </c>
      <c r="E314" s="87" t="str">
        <f t="shared" si="14"/>
        <v>Null</v>
      </c>
      <c r="F314" s="4" t="str">
        <f>IF('3(a) Flights | segment list'!I279="","Null",'3(a) Flights | segment list'!I279)</f>
        <v>Null</v>
      </c>
      <c r="G314" s="4" t="str">
        <f>IF('3(a) Flights | segment list'!C279="","Null",'3(a) Flights | segment list'!C279)</f>
        <v>Null</v>
      </c>
      <c r="H314" s="4" t="str">
        <f>IF('3(a) Flights | segment list'!J279="","Null",'3(a) Flights | segment list'!J279)</f>
        <v>Null</v>
      </c>
      <c r="I314" s="4" t="str">
        <f>IF('3(a) Flights | segment list'!D279="","Null",'3(a) Flights | segment list'!D279)</f>
        <v>Null</v>
      </c>
      <c r="J314" s="4" t="str">
        <f>IF('3(a) Flights | segment list'!E279="","Null",'3(a) Flights | segment list'!E279)</f>
        <v>Null</v>
      </c>
      <c r="K314" s="4" t="str">
        <f>IF('3(a) Flights | segment list'!F279="","Null",'3(a) Flights | segment list'!F279)</f>
        <v>Null</v>
      </c>
      <c r="L314" s="5" t="str">
        <f>IF('3(a) Flights | segment list'!G279="","Null",'3(a) Flights | segment list'!G279)</f>
        <v>Null</v>
      </c>
      <c r="M314" s="16">
        <f>IF('3(a) Flights | segment list'!H279="Null","Null",'3(a) Flights | segment list'!H279)</f>
        <v>0</v>
      </c>
    </row>
    <row r="315" spans="1:13" x14ac:dyDescent="0.25">
      <c r="A315" s="4" t="str">
        <f t="shared" si="12"/>
        <v>No PB ID provided</v>
      </c>
      <c r="B315" s="4" t="str">
        <f t="shared" si="13"/>
        <v>No declaration</v>
      </c>
      <c r="C315" s="4" t="s">
        <v>18302</v>
      </c>
      <c r="D315" s="86" t="str">
        <f>IF('3(a) Flights | segment list'!A280="","Null",'3(a) Flights | segment list'!A280)</f>
        <v>Null</v>
      </c>
      <c r="E315" s="87" t="str">
        <f t="shared" si="14"/>
        <v>Null</v>
      </c>
      <c r="F315" s="4" t="str">
        <f>IF('3(a) Flights | segment list'!I280="","Null",'3(a) Flights | segment list'!I280)</f>
        <v>Null</v>
      </c>
      <c r="G315" s="4" t="str">
        <f>IF('3(a) Flights | segment list'!C280="","Null",'3(a) Flights | segment list'!C280)</f>
        <v>Null</v>
      </c>
      <c r="H315" s="4" t="str">
        <f>IF('3(a) Flights | segment list'!J280="","Null",'3(a) Flights | segment list'!J280)</f>
        <v>Null</v>
      </c>
      <c r="I315" s="4" t="str">
        <f>IF('3(a) Flights | segment list'!D280="","Null",'3(a) Flights | segment list'!D280)</f>
        <v>Null</v>
      </c>
      <c r="J315" s="4" t="str">
        <f>IF('3(a) Flights | segment list'!E280="","Null",'3(a) Flights | segment list'!E280)</f>
        <v>Null</v>
      </c>
      <c r="K315" s="4" t="str">
        <f>IF('3(a) Flights | segment list'!F280="","Null",'3(a) Flights | segment list'!F280)</f>
        <v>Null</v>
      </c>
      <c r="L315" s="5" t="str">
        <f>IF('3(a) Flights | segment list'!G280="","Null",'3(a) Flights | segment list'!G280)</f>
        <v>Null</v>
      </c>
      <c r="M315" s="16">
        <f>IF('3(a) Flights | segment list'!H280="Null","Null",'3(a) Flights | segment list'!H280)</f>
        <v>0</v>
      </c>
    </row>
    <row r="316" spans="1:13" x14ac:dyDescent="0.25">
      <c r="A316" s="4" t="str">
        <f t="shared" si="12"/>
        <v>No PB ID provided</v>
      </c>
      <c r="B316" s="4" t="str">
        <f t="shared" si="13"/>
        <v>No declaration</v>
      </c>
      <c r="C316" s="4" t="s">
        <v>18302</v>
      </c>
      <c r="D316" s="86" t="str">
        <f>IF('3(a) Flights | segment list'!A281="","Null",'3(a) Flights | segment list'!A281)</f>
        <v>Null</v>
      </c>
      <c r="E316" s="87" t="str">
        <f t="shared" si="14"/>
        <v>Null</v>
      </c>
      <c r="F316" s="4" t="str">
        <f>IF('3(a) Flights | segment list'!I281="","Null",'3(a) Flights | segment list'!I281)</f>
        <v>Null</v>
      </c>
      <c r="G316" s="4" t="str">
        <f>IF('3(a) Flights | segment list'!C281="","Null",'3(a) Flights | segment list'!C281)</f>
        <v>Null</v>
      </c>
      <c r="H316" s="4" t="str">
        <f>IF('3(a) Flights | segment list'!J281="","Null",'3(a) Flights | segment list'!J281)</f>
        <v>Null</v>
      </c>
      <c r="I316" s="4" t="str">
        <f>IF('3(a) Flights | segment list'!D281="","Null",'3(a) Flights | segment list'!D281)</f>
        <v>Null</v>
      </c>
      <c r="J316" s="4" t="str">
        <f>IF('3(a) Flights | segment list'!E281="","Null",'3(a) Flights | segment list'!E281)</f>
        <v>Null</v>
      </c>
      <c r="K316" s="4" t="str">
        <f>IF('3(a) Flights | segment list'!F281="","Null",'3(a) Flights | segment list'!F281)</f>
        <v>Null</v>
      </c>
      <c r="L316" s="5" t="str">
        <f>IF('3(a) Flights | segment list'!G281="","Null",'3(a) Flights | segment list'!G281)</f>
        <v>Null</v>
      </c>
      <c r="M316" s="16">
        <f>IF('3(a) Flights | segment list'!H281="Null","Null",'3(a) Flights | segment list'!H281)</f>
        <v>0</v>
      </c>
    </row>
    <row r="317" spans="1:13" x14ac:dyDescent="0.25">
      <c r="A317" s="4" t="str">
        <f t="shared" si="12"/>
        <v>No PB ID provided</v>
      </c>
      <c r="B317" s="4" t="str">
        <f t="shared" si="13"/>
        <v>No declaration</v>
      </c>
      <c r="C317" s="4" t="s">
        <v>18302</v>
      </c>
      <c r="D317" s="86" t="str">
        <f>IF('3(a) Flights | segment list'!A282="","Null",'3(a) Flights | segment list'!A282)</f>
        <v>Null</v>
      </c>
      <c r="E317" s="87" t="str">
        <f t="shared" si="14"/>
        <v>Null</v>
      </c>
      <c r="F317" s="4" t="str">
        <f>IF('3(a) Flights | segment list'!I282="","Null",'3(a) Flights | segment list'!I282)</f>
        <v>Null</v>
      </c>
      <c r="G317" s="4" t="str">
        <f>IF('3(a) Flights | segment list'!C282="","Null",'3(a) Flights | segment list'!C282)</f>
        <v>Null</v>
      </c>
      <c r="H317" s="4" t="str">
        <f>IF('3(a) Flights | segment list'!J282="","Null",'3(a) Flights | segment list'!J282)</f>
        <v>Null</v>
      </c>
      <c r="I317" s="4" t="str">
        <f>IF('3(a) Flights | segment list'!D282="","Null",'3(a) Flights | segment list'!D282)</f>
        <v>Null</v>
      </c>
      <c r="J317" s="4" t="str">
        <f>IF('3(a) Flights | segment list'!E282="","Null",'3(a) Flights | segment list'!E282)</f>
        <v>Null</v>
      </c>
      <c r="K317" s="4" t="str">
        <f>IF('3(a) Flights | segment list'!F282="","Null",'3(a) Flights | segment list'!F282)</f>
        <v>Null</v>
      </c>
      <c r="L317" s="5" t="str">
        <f>IF('3(a) Flights | segment list'!G282="","Null",'3(a) Flights | segment list'!G282)</f>
        <v>Null</v>
      </c>
      <c r="M317" s="16">
        <f>IF('3(a) Flights | segment list'!H282="Null","Null",'3(a) Flights | segment list'!H282)</f>
        <v>0</v>
      </c>
    </row>
    <row r="318" spans="1:13" x14ac:dyDescent="0.25">
      <c r="A318" s="4" t="str">
        <f t="shared" si="12"/>
        <v>No PB ID provided</v>
      </c>
      <c r="B318" s="4" t="str">
        <f t="shared" si="13"/>
        <v>No declaration</v>
      </c>
      <c r="C318" s="4" t="s">
        <v>18302</v>
      </c>
      <c r="D318" s="86" t="str">
        <f>IF('3(a) Flights | segment list'!A283="","Null",'3(a) Flights | segment list'!A283)</f>
        <v>Null</v>
      </c>
      <c r="E318" s="87" t="str">
        <f t="shared" si="14"/>
        <v>Null</v>
      </c>
      <c r="F318" s="4" t="str">
        <f>IF('3(a) Flights | segment list'!I283="","Null",'3(a) Flights | segment list'!I283)</f>
        <v>Null</v>
      </c>
      <c r="G318" s="4" t="str">
        <f>IF('3(a) Flights | segment list'!C283="","Null",'3(a) Flights | segment list'!C283)</f>
        <v>Null</v>
      </c>
      <c r="H318" s="4" t="str">
        <f>IF('3(a) Flights | segment list'!J283="","Null",'3(a) Flights | segment list'!J283)</f>
        <v>Null</v>
      </c>
      <c r="I318" s="4" t="str">
        <f>IF('3(a) Flights | segment list'!D283="","Null",'3(a) Flights | segment list'!D283)</f>
        <v>Null</v>
      </c>
      <c r="J318" s="4" t="str">
        <f>IF('3(a) Flights | segment list'!E283="","Null",'3(a) Flights | segment list'!E283)</f>
        <v>Null</v>
      </c>
      <c r="K318" s="4" t="str">
        <f>IF('3(a) Flights | segment list'!F283="","Null",'3(a) Flights | segment list'!F283)</f>
        <v>Null</v>
      </c>
      <c r="L318" s="5" t="str">
        <f>IF('3(a) Flights | segment list'!G283="","Null",'3(a) Flights | segment list'!G283)</f>
        <v>Null</v>
      </c>
      <c r="M318" s="16">
        <f>IF('3(a) Flights | segment list'!H283="Null","Null",'3(a) Flights | segment list'!H283)</f>
        <v>0</v>
      </c>
    </row>
    <row r="319" spans="1:13" x14ac:dyDescent="0.25">
      <c r="A319" s="4" t="str">
        <f t="shared" si="12"/>
        <v>No PB ID provided</v>
      </c>
      <c r="B319" s="4" t="str">
        <f t="shared" si="13"/>
        <v>No declaration</v>
      </c>
      <c r="C319" s="4" t="s">
        <v>18302</v>
      </c>
      <c r="D319" s="86" t="str">
        <f>IF('3(a) Flights | segment list'!A284="","Null",'3(a) Flights | segment list'!A284)</f>
        <v>Null</v>
      </c>
      <c r="E319" s="87" t="str">
        <f t="shared" si="14"/>
        <v>Null</v>
      </c>
      <c r="F319" s="4" t="str">
        <f>IF('3(a) Flights | segment list'!I284="","Null",'3(a) Flights | segment list'!I284)</f>
        <v>Null</v>
      </c>
      <c r="G319" s="4" t="str">
        <f>IF('3(a) Flights | segment list'!C284="","Null",'3(a) Flights | segment list'!C284)</f>
        <v>Null</v>
      </c>
      <c r="H319" s="4" t="str">
        <f>IF('3(a) Flights | segment list'!J284="","Null",'3(a) Flights | segment list'!J284)</f>
        <v>Null</v>
      </c>
      <c r="I319" s="4" t="str">
        <f>IF('3(a) Flights | segment list'!D284="","Null",'3(a) Flights | segment list'!D284)</f>
        <v>Null</v>
      </c>
      <c r="J319" s="4" t="str">
        <f>IF('3(a) Flights | segment list'!E284="","Null",'3(a) Flights | segment list'!E284)</f>
        <v>Null</v>
      </c>
      <c r="K319" s="4" t="str">
        <f>IF('3(a) Flights | segment list'!F284="","Null",'3(a) Flights | segment list'!F284)</f>
        <v>Null</v>
      </c>
      <c r="L319" s="5" t="str">
        <f>IF('3(a) Flights | segment list'!G284="","Null",'3(a) Flights | segment list'!G284)</f>
        <v>Null</v>
      </c>
      <c r="M319" s="16">
        <f>IF('3(a) Flights | segment list'!H284="Null","Null",'3(a) Flights | segment list'!H284)</f>
        <v>0</v>
      </c>
    </row>
    <row r="320" spans="1:13" x14ac:dyDescent="0.25">
      <c r="A320" s="4" t="str">
        <f t="shared" si="12"/>
        <v>No PB ID provided</v>
      </c>
      <c r="B320" s="4" t="str">
        <f t="shared" si="13"/>
        <v>No declaration</v>
      </c>
      <c r="C320" s="4" t="s">
        <v>18302</v>
      </c>
      <c r="D320" s="86" t="str">
        <f>IF('3(a) Flights | segment list'!A285="","Null",'3(a) Flights | segment list'!A285)</f>
        <v>Null</v>
      </c>
      <c r="E320" s="87" t="str">
        <f t="shared" si="14"/>
        <v>Null</v>
      </c>
      <c r="F320" s="4" t="str">
        <f>IF('3(a) Flights | segment list'!I285="","Null",'3(a) Flights | segment list'!I285)</f>
        <v>Null</v>
      </c>
      <c r="G320" s="4" t="str">
        <f>IF('3(a) Flights | segment list'!C285="","Null",'3(a) Flights | segment list'!C285)</f>
        <v>Null</v>
      </c>
      <c r="H320" s="4" t="str">
        <f>IF('3(a) Flights | segment list'!J285="","Null",'3(a) Flights | segment list'!J285)</f>
        <v>Null</v>
      </c>
      <c r="I320" s="4" t="str">
        <f>IF('3(a) Flights | segment list'!D285="","Null",'3(a) Flights | segment list'!D285)</f>
        <v>Null</v>
      </c>
      <c r="J320" s="4" t="str">
        <f>IF('3(a) Flights | segment list'!E285="","Null",'3(a) Flights | segment list'!E285)</f>
        <v>Null</v>
      </c>
      <c r="K320" s="4" t="str">
        <f>IF('3(a) Flights | segment list'!F285="","Null",'3(a) Flights | segment list'!F285)</f>
        <v>Null</v>
      </c>
      <c r="L320" s="5" t="str">
        <f>IF('3(a) Flights | segment list'!G285="","Null",'3(a) Flights | segment list'!G285)</f>
        <v>Null</v>
      </c>
      <c r="M320" s="16">
        <f>IF('3(a) Flights | segment list'!H285="Null","Null",'3(a) Flights | segment list'!H285)</f>
        <v>0</v>
      </c>
    </row>
    <row r="321" spans="1:13" x14ac:dyDescent="0.25">
      <c r="A321" s="4" t="str">
        <f t="shared" si="12"/>
        <v>No PB ID provided</v>
      </c>
      <c r="B321" s="4" t="str">
        <f t="shared" si="13"/>
        <v>No declaration</v>
      </c>
      <c r="C321" s="4" t="s">
        <v>18302</v>
      </c>
      <c r="D321" s="86" t="str">
        <f>IF('3(a) Flights | segment list'!A286="","Null",'3(a) Flights | segment list'!A286)</f>
        <v>Null</v>
      </c>
      <c r="E321" s="87" t="str">
        <f t="shared" si="14"/>
        <v>Null</v>
      </c>
      <c r="F321" s="4" t="str">
        <f>IF('3(a) Flights | segment list'!I286="","Null",'3(a) Flights | segment list'!I286)</f>
        <v>Null</v>
      </c>
      <c r="G321" s="4" t="str">
        <f>IF('3(a) Flights | segment list'!C286="","Null",'3(a) Flights | segment list'!C286)</f>
        <v>Null</v>
      </c>
      <c r="H321" s="4" t="str">
        <f>IF('3(a) Flights | segment list'!J286="","Null",'3(a) Flights | segment list'!J286)</f>
        <v>Null</v>
      </c>
      <c r="I321" s="4" t="str">
        <f>IF('3(a) Flights | segment list'!D286="","Null",'3(a) Flights | segment list'!D286)</f>
        <v>Null</v>
      </c>
      <c r="J321" s="4" t="str">
        <f>IF('3(a) Flights | segment list'!E286="","Null",'3(a) Flights | segment list'!E286)</f>
        <v>Null</v>
      </c>
      <c r="K321" s="4" t="str">
        <f>IF('3(a) Flights | segment list'!F286="","Null",'3(a) Flights | segment list'!F286)</f>
        <v>Null</v>
      </c>
      <c r="L321" s="5" t="str">
        <f>IF('3(a) Flights | segment list'!G286="","Null",'3(a) Flights | segment list'!G286)</f>
        <v>Null</v>
      </c>
      <c r="M321" s="16">
        <f>IF('3(a) Flights | segment list'!H286="Null","Null",'3(a) Flights | segment list'!H286)</f>
        <v>0</v>
      </c>
    </row>
    <row r="322" spans="1:13" x14ac:dyDescent="0.25">
      <c r="A322" s="4" t="str">
        <f t="shared" si="12"/>
        <v>No PB ID provided</v>
      </c>
      <c r="B322" s="4" t="str">
        <f t="shared" si="13"/>
        <v>No declaration</v>
      </c>
      <c r="C322" s="4" t="s">
        <v>18302</v>
      </c>
      <c r="D322" s="86" t="str">
        <f>IF('3(a) Flights | segment list'!A287="","Null",'3(a) Flights | segment list'!A287)</f>
        <v>Null</v>
      </c>
      <c r="E322" s="87" t="str">
        <f t="shared" si="14"/>
        <v>Null</v>
      </c>
      <c r="F322" s="4" t="str">
        <f>IF('3(a) Flights | segment list'!I287="","Null",'3(a) Flights | segment list'!I287)</f>
        <v>Null</v>
      </c>
      <c r="G322" s="4" t="str">
        <f>IF('3(a) Flights | segment list'!C287="","Null",'3(a) Flights | segment list'!C287)</f>
        <v>Null</v>
      </c>
      <c r="H322" s="4" t="str">
        <f>IF('3(a) Flights | segment list'!J287="","Null",'3(a) Flights | segment list'!J287)</f>
        <v>Null</v>
      </c>
      <c r="I322" s="4" t="str">
        <f>IF('3(a) Flights | segment list'!D287="","Null",'3(a) Flights | segment list'!D287)</f>
        <v>Null</v>
      </c>
      <c r="J322" s="4" t="str">
        <f>IF('3(a) Flights | segment list'!E287="","Null",'3(a) Flights | segment list'!E287)</f>
        <v>Null</v>
      </c>
      <c r="K322" s="4" t="str">
        <f>IF('3(a) Flights | segment list'!F287="","Null",'3(a) Flights | segment list'!F287)</f>
        <v>Null</v>
      </c>
      <c r="L322" s="5" t="str">
        <f>IF('3(a) Flights | segment list'!G287="","Null",'3(a) Flights | segment list'!G287)</f>
        <v>Null</v>
      </c>
      <c r="M322" s="16">
        <f>IF('3(a) Flights | segment list'!H287="Null","Null",'3(a) Flights | segment list'!H287)</f>
        <v>0</v>
      </c>
    </row>
    <row r="323" spans="1:13" x14ac:dyDescent="0.25">
      <c r="A323" s="4" t="str">
        <f t="shared" si="12"/>
        <v>No PB ID provided</v>
      </c>
      <c r="B323" s="4" t="str">
        <f t="shared" si="13"/>
        <v>No declaration</v>
      </c>
      <c r="C323" s="4" t="s">
        <v>18302</v>
      </c>
      <c r="D323" s="86" t="str">
        <f>IF('3(a) Flights | segment list'!A288="","Null",'3(a) Flights | segment list'!A288)</f>
        <v>Null</v>
      </c>
      <c r="E323" s="87" t="str">
        <f t="shared" si="14"/>
        <v>Null</v>
      </c>
      <c r="F323" s="4" t="str">
        <f>IF('3(a) Flights | segment list'!I288="","Null",'3(a) Flights | segment list'!I288)</f>
        <v>Null</v>
      </c>
      <c r="G323" s="4" t="str">
        <f>IF('3(a) Flights | segment list'!C288="","Null",'3(a) Flights | segment list'!C288)</f>
        <v>Null</v>
      </c>
      <c r="H323" s="4" t="str">
        <f>IF('3(a) Flights | segment list'!J288="","Null",'3(a) Flights | segment list'!J288)</f>
        <v>Null</v>
      </c>
      <c r="I323" s="4" t="str">
        <f>IF('3(a) Flights | segment list'!D288="","Null",'3(a) Flights | segment list'!D288)</f>
        <v>Null</v>
      </c>
      <c r="J323" s="4" t="str">
        <f>IF('3(a) Flights | segment list'!E288="","Null",'3(a) Flights | segment list'!E288)</f>
        <v>Null</v>
      </c>
      <c r="K323" s="4" t="str">
        <f>IF('3(a) Flights | segment list'!F288="","Null",'3(a) Flights | segment list'!F288)</f>
        <v>Null</v>
      </c>
      <c r="L323" s="5" t="str">
        <f>IF('3(a) Flights | segment list'!G288="","Null",'3(a) Flights | segment list'!G288)</f>
        <v>Null</v>
      </c>
      <c r="M323" s="16">
        <f>IF('3(a) Flights | segment list'!H288="Null","Null",'3(a) Flights | segment list'!H288)</f>
        <v>0</v>
      </c>
    </row>
    <row r="324" spans="1:13" x14ac:dyDescent="0.25">
      <c r="A324" s="4" t="str">
        <f t="shared" si="12"/>
        <v>No PB ID provided</v>
      </c>
      <c r="B324" s="4" t="str">
        <f t="shared" si="13"/>
        <v>No declaration</v>
      </c>
      <c r="C324" s="4" t="s">
        <v>18302</v>
      </c>
      <c r="D324" s="86" t="str">
        <f>IF('3(a) Flights | segment list'!A289="","Null",'3(a) Flights | segment list'!A289)</f>
        <v>Null</v>
      </c>
      <c r="E324" s="87" t="str">
        <f t="shared" si="14"/>
        <v>Null</v>
      </c>
      <c r="F324" s="4" t="str">
        <f>IF('3(a) Flights | segment list'!I289="","Null",'3(a) Flights | segment list'!I289)</f>
        <v>Null</v>
      </c>
      <c r="G324" s="4" t="str">
        <f>IF('3(a) Flights | segment list'!C289="","Null",'3(a) Flights | segment list'!C289)</f>
        <v>Null</v>
      </c>
      <c r="H324" s="4" t="str">
        <f>IF('3(a) Flights | segment list'!J289="","Null",'3(a) Flights | segment list'!J289)</f>
        <v>Null</v>
      </c>
      <c r="I324" s="4" t="str">
        <f>IF('3(a) Flights | segment list'!D289="","Null",'3(a) Flights | segment list'!D289)</f>
        <v>Null</v>
      </c>
      <c r="J324" s="4" t="str">
        <f>IF('3(a) Flights | segment list'!E289="","Null",'3(a) Flights | segment list'!E289)</f>
        <v>Null</v>
      </c>
      <c r="K324" s="4" t="str">
        <f>IF('3(a) Flights | segment list'!F289="","Null",'3(a) Flights | segment list'!F289)</f>
        <v>Null</v>
      </c>
      <c r="L324" s="5" t="str">
        <f>IF('3(a) Flights | segment list'!G289="","Null",'3(a) Flights | segment list'!G289)</f>
        <v>Null</v>
      </c>
      <c r="M324" s="16">
        <f>IF('3(a) Flights | segment list'!H289="Null","Null",'3(a) Flights | segment list'!H289)</f>
        <v>0</v>
      </c>
    </row>
    <row r="325" spans="1:13" x14ac:dyDescent="0.25">
      <c r="A325" s="4" t="str">
        <f t="shared" si="12"/>
        <v>No PB ID provided</v>
      </c>
      <c r="B325" s="4" t="str">
        <f t="shared" si="13"/>
        <v>No declaration</v>
      </c>
      <c r="C325" s="4" t="s">
        <v>18302</v>
      </c>
      <c r="D325" s="86" t="str">
        <f>IF('3(a) Flights | segment list'!A290="","Null",'3(a) Flights | segment list'!A290)</f>
        <v>Null</v>
      </c>
      <c r="E325" s="87" t="str">
        <f t="shared" si="14"/>
        <v>Null</v>
      </c>
      <c r="F325" s="4" t="str">
        <f>IF('3(a) Flights | segment list'!I290="","Null",'3(a) Flights | segment list'!I290)</f>
        <v>Null</v>
      </c>
      <c r="G325" s="4" t="str">
        <f>IF('3(a) Flights | segment list'!C290="","Null",'3(a) Flights | segment list'!C290)</f>
        <v>Null</v>
      </c>
      <c r="H325" s="4" t="str">
        <f>IF('3(a) Flights | segment list'!J290="","Null",'3(a) Flights | segment list'!J290)</f>
        <v>Null</v>
      </c>
      <c r="I325" s="4" t="str">
        <f>IF('3(a) Flights | segment list'!D290="","Null",'3(a) Flights | segment list'!D290)</f>
        <v>Null</v>
      </c>
      <c r="J325" s="4" t="str">
        <f>IF('3(a) Flights | segment list'!E290="","Null",'3(a) Flights | segment list'!E290)</f>
        <v>Null</v>
      </c>
      <c r="K325" s="4" t="str">
        <f>IF('3(a) Flights | segment list'!F290="","Null",'3(a) Flights | segment list'!F290)</f>
        <v>Null</v>
      </c>
      <c r="L325" s="5" t="str">
        <f>IF('3(a) Flights | segment list'!G290="","Null",'3(a) Flights | segment list'!G290)</f>
        <v>Null</v>
      </c>
      <c r="M325" s="16">
        <f>IF('3(a) Flights | segment list'!H290="Null","Null",'3(a) Flights | segment list'!H290)</f>
        <v>0</v>
      </c>
    </row>
    <row r="326" spans="1:13" x14ac:dyDescent="0.25">
      <c r="A326" s="4" t="str">
        <f t="shared" ref="A326:A389" si="15">A325</f>
        <v>No PB ID provided</v>
      </c>
      <c r="B326" s="4" t="str">
        <f t="shared" ref="B326:B389" si="16">B325</f>
        <v>No declaration</v>
      </c>
      <c r="C326" s="4" t="s">
        <v>18302</v>
      </c>
      <c r="D326" s="86" t="str">
        <f>IF('3(a) Flights | segment list'!A291="","Null",'3(a) Flights | segment list'!A291)</f>
        <v>Null</v>
      </c>
      <c r="E326" s="87" t="str">
        <f t="shared" si="14"/>
        <v>Null</v>
      </c>
      <c r="F326" s="4" t="str">
        <f>IF('3(a) Flights | segment list'!I291="","Null",'3(a) Flights | segment list'!I291)</f>
        <v>Null</v>
      </c>
      <c r="G326" s="4" t="str">
        <f>IF('3(a) Flights | segment list'!C291="","Null",'3(a) Flights | segment list'!C291)</f>
        <v>Null</v>
      </c>
      <c r="H326" s="4" t="str">
        <f>IF('3(a) Flights | segment list'!J291="","Null",'3(a) Flights | segment list'!J291)</f>
        <v>Null</v>
      </c>
      <c r="I326" s="4" t="str">
        <f>IF('3(a) Flights | segment list'!D291="","Null",'3(a) Flights | segment list'!D291)</f>
        <v>Null</v>
      </c>
      <c r="J326" s="4" t="str">
        <f>IF('3(a) Flights | segment list'!E291="","Null",'3(a) Flights | segment list'!E291)</f>
        <v>Null</v>
      </c>
      <c r="K326" s="4" t="str">
        <f>IF('3(a) Flights | segment list'!F291="","Null",'3(a) Flights | segment list'!F291)</f>
        <v>Null</v>
      </c>
      <c r="L326" s="5" t="str">
        <f>IF('3(a) Flights | segment list'!G291="","Null",'3(a) Flights | segment list'!G291)</f>
        <v>Null</v>
      </c>
      <c r="M326" s="16">
        <f>IF('3(a) Flights | segment list'!H291="Null","Null",'3(a) Flights | segment list'!H291)</f>
        <v>0</v>
      </c>
    </row>
    <row r="327" spans="1:13" x14ac:dyDescent="0.25">
      <c r="A327" s="4" t="str">
        <f t="shared" si="15"/>
        <v>No PB ID provided</v>
      </c>
      <c r="B327" s="4" t="str">
        <f t="shared" si="16"/>
        <v>No declaration</v>
      </c>
      <c r="C327" s="4" t="s">
        <v>18302</v>
      </c>
      <c r="D327" s="86" t="str">
        <f>IF('3(a) Flights | segment list'!A292="","Null",'3(a) Flights | segment list'!A292)</f>
        <v>Null</v>
      </c>
      <c r="E327" s="87" t="str">
        <f t="shared" si="14"/>
        <v>Null</v>
      </c>
      <c r="F327" s="4" t="str">
        <f>IF('3(a) Flights | segment list'!I292="","Null",'3(a) Flights | segment list'!I292)</f>
        <v>Null</v>
      </c>
      <c r="G327" s="4" t="str">
        <f>IF('3(a) Flights | segment list'!C292="","Null",'3(a) Flights | segment list'!C292)</f>
        <v>Null</v>
      </c>
      <c r="H327" s="4" t="str">
        <f>IF('3(a) Flights | segment list'!J292="","Null",'3(a) Flights | segment list'!J292)</f>
        <v>Null</v>
      </c>
      <c r="I327" s="4" t="str">
        <f>IF('3(a) Flights | segment list'!D292="","Null",'3(a) Flights | segment list'!D292)</f>
        <v>Null</v>
      </c>
      <c r="J327" s="4" t="str">
        <f>IF('3(a) Flights | segment list'!E292="","Null",'3(a) Flights | segment list'!E292)</f>
        <v>Null</v>
      </c>
      <c r="K327" s="4" t="str">
        <f>IF('3(a) Flights | segment list'!F292="","Null",'3(a) Flights | segment list'!F292)</f>
        <v>Null</v>
      </c>
      <c r="L327" s="5" t="str">
        <f>IF('3(a) Flights | segment list'!G292="","Null",'3(a) Flights | segment list'!G292)</f>
        <v>Null</v>
      </c>
      <c r="M327" s="16">
        <f>IF('3(a) Flights | segment list'!H292="Null","Null",'3(a) Flights | segment list'!H292)</f>
        <v>0</v>
      </c>
    </row>
    <row r="328" spans="1:13" x14ac:dyDescent="0.25">
      <c r="A328" s="4" t="str">
        <f t="shared" si="15"/>
        <v>No PB ID provided</v>
      </c>
      <c r="B328" s="4" t="str">
        <f t="shared" si="16"/>
        <v>No declaration</v>
      </c>
      <c r="C328" s="4" t="s">
        <v>18302</v>
      </c>
      <c r="D328" s="86" t="str">
        <f>IF('3(a) Flights | segment list'!A293="","Null",'3(a) Flights | segment list'!A293)</f>
        <v>Null</v>
      </c>
      <c r="E328" s="87" t="str">
        <f t="shared" si="14"/>
        <v>Null</v>
      </c>
      <c r="F328" s="4" t="str">
        <f>IF('3(a) Flights | segment list'!I293="","Null",'3(a) Flights | segment list'!I293)</f>
        <v>Null</v>
      </c>
      <c r="G328" s="4" t="str">
        <f>IF('3(a) Flights | segment list'!C293="","Null",'3(a) Flights | segment list'!C293)</f>
        <v>Null</v>
      </c>
      <c r="H328" s="4" t="str">
        <f>IF('3(a) Flights | segment list'!J293="","Null",'3(a) Flights | segment list'!J293)</f>
        <v>Null</v>
      </c>
      <c r="I328" s="4" t="str">
        <f>IF('3(a) Flights | segment list'!D293="","Null",'3(a) Flights | segment list'!D293)</f>
        <v>Null</v>
      </c>
      <c r="J328" s="4" t="str">
        <f>IF('3(a) Flights | segment list'!E293="","Null",'3(a) Flights | segment list'!E293)</f>
        <v>Null</v>
      </c>
      <c r="K328" s="4" t="str">
        <f>IF('3(a) Flights | segment list'!F293="","Null",'3(a) Flights | segment list'!F293)</f>
        <v>Null</v>
      </c>
      <c r="L328" s="5" t="str">
        <f>IF('3(a) Flights | segment list'!G293="","Null",'3(a) Flights | segment list'!G293)</f>
        <v>Null</v>
      </c>
      <c r="M328" s="16">
        <f>IF('3(a) Flights | segment list'!H293="Null","Null",'3(a) Flights | segment list'!H293)</f>
        <v>0</v>
      </c>
    </row>
    <row r="329" spans="1:13" x14ac:dyDescent="0.25">
      <c r="A329" s="4" t="str">
        <f t="shared" si="15"/>
        <v>No PB ID provided</v>
      </c>
      <c r="B329" s="4" t="str">
        <f t="shared" si="16"/>
        <v>No declaration</v>
      </c>
      <c r="C329" s="4" t="s">
        <v>18302</v>
      </c>
      <c r="D329" s="86" t="str">
        <f>IF('3(a) Flights | segment list'!A294="","Null",'3(a) Flights | segment list'!A294)</f>
        <v>Null</v>
      </c>
      <c r="E329" s="87" t="str">
        <f t="shared" si="14"/>
        <v>Null</v>
      </c>
      <c r="F329" s="4" t="str">
        <f>IF('3(a) Flights | segment list'!I294="","Null",'3(a) Flights | segment list'!I294)</f>
        <v>Null</v>
      </c>
      <c r="G329" s="4" t="str">
        <f>IF('3(a) Flights | segment list'!C294="","Null",'3(a) Flights | segment list'!C294)</f>
        <v>Null</v>
      </c>
      <c r="H329" s="4" t="str">
        <f>IF('3(a) Flights | segment list'!J294="","Null",'3(a) Flights | segment list'!J294)</f>
        <v>Null</v>
      </c>
      <c r="I329" s="4" t="str">
        <f>IF('3(a) Flights | segment list'!D294="","Null",'3(a) Flights | segment list'!D294)</f>
        <v>Null</v>
      </c>
      <c r="J329" s="4" t="str">
        <f>IF('3(a) Flights | segment list'!E294="","Null",'3(a) Flights | segment list'!E294)</f>
        <v>Null</v>
      </c>
      <c r="K329" s="4" t="str">
        <f>IF('3(a) Flights | segment list'!F294="","Null",'3(a) Flights | segment list'!F294)</f>
        <v>Null</v>
      </c>
      <c r="L329" s="5" t="str">
        <f>IF('3(a) Flights | segment list'!G294="","Null",'3(a) Flights | segment list'!G294)</f>
        <v>Null</v>
      </c>
      <c r="M329" s="16">
        <f>IF('3(a) Flights | segment list'!H294="Null","Null",'3(a) Flights | segment list'!H294)</f>
        <v>0</v>
      </c>
    </row>
    <row r="330" spans="1:13" x14ac:dyDescent="0.25">
      <c r="A330" s="4" t="str">
        <f t="shared" si="15"/>
        <v>No PB ID provided</v>
      </c>
      <c r="B330" s="4" t="str">
        <f t="shared" si="16"/>
        <v>No declaration</v>
      </c>
      <c r="C330" s="4" t="s">
        <v>18302</v>
      </c>
      <c r="D330" s="86" t="str">
        <f>IF('3(a) Flights | segment list'!A295="","Null",'3(a) Flights | segment list'!A295)</f>
        <v>Null</v>
      </c>
      <c r="E330" s="87" t="str">
        <f t="shared" si="14"/>
        <v>Null</v>
      </c>
      <c r="F330" s="4" t="str">
        <f>IF('3(a) Flights | segment list'!I295="","Null",'3(a) Flights | segment list'!I295)</f>
        <v>Null</v>
      </c>
      <c r="G330" s="4" t="str">
        <f>IF('3(a) Flights | segment list'!C295="","Null",'3(a) Flights | segment list'!C295)</f>
        <v>Null</v>
      </c>
      <c r="H330" s="4" t="str">
        <f>IF('3(a) Flights | segment list'!J295="","Null",'3(a) Flights | segment list'!J295)</f>
        <v>Null</v>
      </c>
      <c r="I330" s="4" t="str">
        <f>IF('3(a) Flights | segment list'!D295="","Null",'3(a) Flights | segment list'!D295)</f>
        <v>Null</v>
      </c>
      <c r="J330" s="4" t="str">
        <f>IF('3(a) Flights | segment list'!E295="","Null",'3(a) Flights | segment list'!E295)</f>
        <v>Null</v>
      </c>
      <c r="K330" s="4" t="str">
        <f>IF('3(a) Flights | segment list'!F295="","Null",'3(a) Flights | segment list'!F295)</f>
        <v>Null</v>
      </c>
      <c r="L330" s="5" t="str">
        <f>IF('3(a) Flights | segment list'!G295="","Null",'3(a) Flights | segment list'!G295)</f>
        <v>Null</v>
      </c>
      <c r="M330" s="16">
        <f>IF('3(a) Flights | segment list'!H295="Null","Null",'3(a) Flights | segment list'!H295)</f>
        <v>0</v>
      </c>
    </row>
    <row r="331" spans="1:13" x14ac:dyDescent="0.25">
      <c r="A331" s="4" t="str">
        <f t="shared" si="15"/>
        <v>No PB ID provided</v>
      </c>
      <c r="B331" s="4" t="str">
        <f t="shared" si="16"/>
        <v>No declaration</v>
      </c>
      <c r="C331" s="4" t="s">
        <v>18302</v>
      </c>
      <c r="D331" s="86" t="str">
        <f>IF('3(a) Flights | segment list'!A296="","Null",'3(a) Flights | segment list'!A296)</f>
        <v>Null</v>
      </c>
      <c r="E331" s="87" t="str">
        <f t="shared" si="14"/>
        <v>Null</v>
      </c>
      <c r="F331" s="4" t="str">
        <f>IF('3(a) Flights | segment list'!I296="","Null",'3(a) Flights | segment list'!I296)</f>
        <v>Null</v>
      </c>
      <c r="G331" s="4" t="str">
        <f>IF('3(a) Flights | segment list'!C296="","Null",'3(a) Flights | segment list'!C296)</f>
        <v>Null</v>
      </c>
      <c r="H331" s="4" t="str">
        <f>IF('3(a) Flights | segment list'!J296="","Null",'3(a) Flights | segment list'!J296)</f>
        <v>Null</v>
      </c>
      <c r="I331" s="4" t="str">
        <f>IF('3(a) Flights | segment list'!D296="","Null",'3(a) Flights | segment list'!D296)</f>
        <v>Null</v>
      </c>
      <c r="J331" s="4" t="str">
        <f>IF('3(a) Flights | segment list'!E296="","Null",'3(a) Flights | segment list'!E296)</f>
        <v>Null</v>
      </c>
      <c r="K331" s="4" t="str">
        <f>IF('3(a) Flights | segment list'!F296="","Null",'3(a) Flights | segment list'!F296)</f>
        <v>Null</v>
      </c>
      <c r="L331" s="5" t="str">
        <f>IF('3(a) Flights | segment list'!G296="","Null",'3(a) Flights | segment list'!G296)</f>
        <v>Null</v>
      </c>
      <c r="M331" s="16">
        <f>IF('3(a) Flights | segment list'!H296="Null","Null",'3(a) Flights | segment list'!H296)</f>
        <v>0</v>
      </c>
    </row>
    <row r="332" spans="1:13" x14ac:dyDescent="0.25">
      <c r="A332" s="4" t="str">
        <f t="shared" si="15"/>
        <v>No PB ID provided</v>
      </c>
      <c r="B332" s="4" t="str">
        <f t="shared" si="16"/>
        <v>No declaration</v>
      </c>
      <c r="C332" s="4" t="s">
        <v>18302</v>
      </c>
      <c r="D332" s="86" t="str">
        <f>IF('3(a) Flights | segment list'!A297="","Null",'3(a) Flights | segment list'!A297)</f>
        <v>Null</v>
      </c>
      <c r="E332" s="87" t="str">
        <f t="shared" si="14"/>
        <v>Null</v>
      </c>
      <c r="F332" s="4" t="str">
        <f>IF('3(a) Flights | segment list'!I297="","Null",'3(a) Flights | segment list'!I297)</f>
        <v>Null</v>
      </c>
      <c r="G332" s="4" t="str">
        <f>IF('3(a) Flights | segment list'!C297="","Null",'3(a) Flights | segment list'!C297)</f>
        <v>Null</v>
      </c>
      <c r="H332" s="4" t="str">
        <f>IF('3(a) Flights | segment list'!J297="","Null",'3(a) Flights | segment list'!J297)</f>
        <v>Null</v>
      </c>
      <c r="I332" s="4" t="str">
        <f>IF('3(a) Flights | segment list'!D297="","Null",'3(a) Flights | segment list'!D297)</f>
        <v>Null</v>
      </c>
      <c r="J332" s="4" t="str">
        <f>IF('3(a) Flights | segment list'!E297="","Null",'3(a) Flights | segment list'!E297)</f>
        <v>Null</v>
      </c>
      <c r="K332" s="4" t="str">
        <f>IF('3(a) Flights | segment list'!F297="","Null",'3(a) Flights | segment list'!F297)</f>
        <v>Null</v>
      </c>
      <c r="L332" s="5" t="str">
        <f>IF('3(a) Flights | segment list'!G297="","Null",'3(a) Flights | segment list'!G297)</f>
        <v>Null</v>
      </c>
      <c r="M332" s="16">
        <f>IF('3(a) Flights | segment list'!H297="Null","Null",'3(a) Flights | segment list'!H297)</f>
        <v>0</v>
      </c>
    </row>
    <row r="333" spans="1:13" x14ac:dyDescent="0.25">
      <c r="A333" s="4" t="str">
        <f t="shared" si="15"/>
        <v>No PB ID provided</v>
      </c>
      <c r="B333" s="4" t="str">
        <f t="shared" si="16"/>
        <v>No declaration</v>
      </c>
      <c r="C333" s="4" t="s">
        <v>18302</v>
      </c>
      <c r="D333" s="86" t="str">
        <f>IF('3(a) Flights | segment list'!A298="","Null",'3(a) Flights | segment list'!A298)</f>
        <v>Null</v>
      </c>
      <c r="E333" s="87" t="str">
        <f t="shared" si="14"/>
        <v>Null</v>
      </c>
      <c r="F333" s="4" t="str">
        <f>IF('3(a) Flights | segment list'!I298="","Null",'3(a) Flights | segment list'!I298)</f>
        <v>Null</v>
      </c>
      <c r="G333" s="4" t="str">
        <f>IF('3(a) Flights | segment list'!C298="","Null",'3(a) Flights | segment list'!C298)</f>
        <v>Null</v>
      </c>
      <c r="H333" s="4" t="str">
        <f>IF('3(a) Flights | segment list'!J298="","Null",'3(a) Flights | segment list'!J298)</f>
        <v>Null</v>
      </c>
      <c r="I333" s="4" t="str">
        <f>IF('3(a) Flights | segment list'!D298="","Null",'3(a) Flights | segment list'!D298)</f>
        <v>Null</v>
      </c>
      <c r="J333" s="4" t="str">
        <f>IF('3(a) Flights | segment list'!E298="","Null",'3(a) Flights | segment list'!E298)</f>
        <v>Null</v>
      </c>
      <c r="K333" s="4" t="str">
        <f>IF('3(a) Flights | segment list'!F298="","Null",'3(a) Flights | segment list'!F298)</f>
        <v>Null</v>
      </c>
      <c r="L333" s="5" t="str">
        <f>IF('3(a) Flights | segment list'!G298="","Null",'3(a) Flights | segment list'!G298)</f>
        <v>Null</v>
      </c>
      <c r="M333" s="16">
        <f>IF('3(a) Flights | segment list'!H298="Null","Null",'3(a) Flights | segment list'!H298)</f>
        <v>0</v>
      </c>
    </row>
    <row r="334" spans="1:13" x14ac:dyDescent="0.25">
      <c r="A334" s="4" t="str">
        <f t="shared" si="15"/>
        <v>No PB ID provided</v>
      </c>
      <c r="B334" s="4" t="str">
        <f t="shared" si="16"/>
        <v>No declaration</v>
      </c>
      <c r="C334" s="4" t="s">
        <v>18302</v>
      </c>
      <c r="D334" s="86" t="str">
        <f>IF('3(a) Flights | segment list'!A299="","Null",'3(a) Flights | segment list'!A299)</f>
        <v>Null</v>
      </c>
      <c r="E334" s="87" t="str">
        <f t="shared" si="14"/>
        <v>Null</v>
      </c>
      <c r="F334" s="4" t="str">
        <f>IF('3(a) Flights | segment list'!I299="","Null",'3(a) Flights | segment list'!I299)</f>
        <v>Null</v>
      </c>
      <c r="G334" s="4" t="str">
        <f>IF('3(a) Flights | segment list'!C299="","Null",'3(a) Flights | segment list'!C299)</f>
        <v>Null</v>
      </c>
      <c r="H334" s="4" t="str">
        <f>IF('3(a) Flights | segment list'!J299="","Null",'3(a) Flights | segment list'!J299)</f>
        <v>Null</v>
      </c>
      <c r="I334" s="4" t="str">
        <f>IF('3(a) Flights | segment list'!D299="","Null",'3(a) Flights | segment list'!D299)</f>
        <v>Null</v>
      </c>
      <c r="J334" s="4" t="str">
        <f>IF('3(a) Flights | segment list'!E299="","Null",'3(a) Flights | segment list'!E299)</f>
        <v>Null</v>
      </c>
      <c r="K334" s="4" t="str">
        <f>IF('3(a) Flights | segment list'!F299="","Null",'3(a) Flights | segment list'!F299)</f>
        <v>Null</v>
      </c>
      <c r="L334" s="5" t="str">
        <f>IF('3(a) Flights | segment list'!G299="","Null",'3(a) Flights | segment list'!G299)</f>
        <v>Null</v>
      </c>
      <c r="M334" s="16">
        <f>IF('3(a) Flights | segment list'!H299="Null","Null",'3(a) Flights | segment list'!H299)</f>
        <v>0</v>
      </c>
    </row>
    <row r="335" spans="1:13" x14ac:dyDescent="0.25">
      <c r="A335" s="4" t="str">
        <f t="shared" si="15"/>
        <v>No PB ID provided</v>
      </c>
      <c r="B335" s="4" t="str">
        <f t="shared" si="16"/>
        <v>No declaration</v>
      </c>
      <c r="C335" s="4" t="s">
        <v>18302</v>
      </c>
      <c r="D335" s="86" t="str">
        <f>IF('3(a) Flights | segment list'!A300="","Null",'3(a) Flights | segment list'!A300)</f>
        <v>Null</v>
      </c>
      <c r="E335" s="87" t="str">
        <f t="shared" si="14"/>
        <v>Null</v>
      </c>
      <c r="F335" s="4" t="str">
        <f>IF('3(a) Flights | segment list'!I300="","Null",'3(a) Flights | segment list'!I300)</f>
        <v>Null</v>
      </c>
      <c r="G335" s="4" t="str">
        <f>IF('3(a) Flights | segment list'!C300="","Null",'3(a) Flights | segment list'!C300)</f>
        <v>Null</v>
      </c>
      <c r="H335" s="4" t="str">
        <f>IF('3(a) Flights | segment list'!J300="","Null",'3(a) Flights | segment list'!J300)</f>
        <v>Null</v>
      </c>
      <c r="I335" s="4" t="str">
        <f>IF('3(a) Flights | segment list'!D300="","Null",'3(a) Flights | segment list'!D300)</f>
        <v>Null</v>
      </c>
      <c r="J335" s="4" t="str">
        <f>IF('3(a) Flights | segment list'!E300="","Null",'3(a) Flights | segment list'!E300)</f>
        <v>Null</v>
      </c>
      <c r="K335" s="4" t="str">
        <f>IF('3(a) Flights | segment list'!F300="","Null",'3(a) Flights | segment list'!F300)</f>
        <v>Null</v>
      </c>
      <c r="L335" s="5" t="str">
        <f>IF('3(a) Flights | segment list'!G300="","Null",'3(a) Flights | segment list'!G300)</f>
        <v>Null</v>
      </c>
      <c r="M335" s="16">
        <f>IF('3(a) Flights | segment list'!H300="Null","Null",'3(a) Flights | segment list'!H300)</f>
        <v>0</v>
      </c>
    </row>
    <row r="336" spans="1:13" x14ac:dyDescent="0.25">
      <c r="A336" s="4" t="str">
        <f t="shared" si="15"/>
        <v>No PB ID provided</v>
      </c>
      <c r="B336" s="4" t="str">
        <f t="shared" si="16"/>
        <v>No declaration</v>
      </c>
      <c r="C336" s="4" t="s">
        <v>18302</v>
      </c>
      <c r="D336" s="86" t="str">
        <f>IF('3(a) Flights | segment list'!A301="","Null",'3(a) Flights | segment list'!A301)</f>
        <v>Null</v>
      </c>
      <c r="E336" s="87" t="str">
        <f t="shared" si="14"/>
        <v>Null</v>
      </c>
      <c r="F336" s="4" t="str">
        <f>IF('3(a) Flights | segment list'!I301="","Null",'3(a) Flights | segment list'!I301)</f>
        <v>Null</v>
      </c>
      <c r="G336" s="4" t="str">
        <f>IF('3(a) Flights | segment list'!C301="","Null",'3(a) Flights | segment list'!C301)</f>
        <v>Null</v>
      </c>
      <c r="H336" s="4" t="str">
        <f>IF('3(a) Flights | segment list'!J301="","Null",'3(a) Flights | segment list'!J301)</f>
        <v>Null</v>
      </c>
      <c r="I336" s="4" t="str">
        <f>IF('3(a) Flights | segment list'!D301="","Null",'3(a) Flights | segment list'!D301)</f>
        <v>Null</v>
      </c>
      <c r="J336" s="4" t="str">
        <f>IF('3(a) Flights | segment list'!E301="","Null",'3(a) Flights | segment list'!E301)</f>
        <v>Null</v>
      </c>
      <c r="K336" s="4" t="str">
        <f>IF('3(a) Flights | segment list'!F301="","Null",'3(a) Flights | segment list'!F301)</f>
        <v>Null</v>
      </c>
      <c r="L336" s="5" t="str">
        <f>IF('3(a) Flights | segment list'!G301="","Null",'3(a) Flights | segment list'!G301)</f>
        <v>Null</v>
      </c>
      <c r="M336" s="16">
        <f>IF('3(a) Flights | segment list'!H301="Null","Null",'3(a) Flights | segment list'!H301)</f>
        <v>0</v>
      </c>
    </row>
    <row r="337" spans="1:13" x14ac:dyDescent="0.25">
      <c r="A337" s="4" t="str">
        <f t="shared" si="15"/>
        <v>No PB ID provided</v>
      </c>
      <c r="B337" s="4" t="str">
        <f t="shared" si="16"/>
        <v>No declaration</v>
      </c>
      <c r="C337" s="4" t="s">
        <v>18302</v>
      </c>
      <c r="D337" s="86" t="str">
        <f>IF('3(a) Flights | segment list'!A302="","Null",'3(a) Flights | segment list'!A302)</f>
        <v>Null</v>
      </c>
      <c r="E337" s="87" t="str">
        <f t="shared" si="14"/>
        <v>Null</v>
      </c>
      <c r="F337" s="4" t="str">
        <f>IF('3(a) Flights | segment list'!I302="","Null",'3(a) Flights | segment list'!I302)</f>
        <v>Null</v>
      </c>
      <c r="G337" s="4" t="str">
        <f>IF('3(a) Flights | segment list'!C302="","Null",'3(a) Flights | segment list'!C302)</f>
        <v>Null</v>
      </c>
      <c r="H337" s="4" t="str">
        <f>IF('3(a) Flights | segment list'!J302="","Null",'3(a) Flights | segment list'!J302)</f>
        <v>Null</v>
      </c>
      <c r="I337" s="4" t="str">
        <f>IF('3(a) Flights | segment list'!D302="","Null",'3(a) Flights | segment list'!D302)</f>
        <v>Null</v>
      </c>
      <c r="J337" s="4" t="str">
        <f>IF('3(a) Flights | segment list'!E302="","Null",'3(a) Flights | segment list'!E302)</f>
        <v>Null</v>
      </c>
      <c r="K337" s="4" t="str">
        <f>IF('3(a) Flights | segment list'!F302="","Null",'3(a) Flights | segment list'!F302)</f>
        <v>Null</v>
      </c>
      <c r="L337" s="5" t="str">
        <f>IF('3(a) Flights | segment list'!G302="","Null",'3(a) Flights | segment list'!G302)</f>
        <v>Null</v>
      </c>
      <c r="M337" s="16">
        <f>IF('3(a) Flights | segment list'!H302="Null","Null",'3(a) Flights | segment list'!H302)</f>
        <v>0</v>
      </c>
    </row>
    <row r="338" spans="1:13" x14ac:dyDescent="0.25">
      <c r="A338" s="4" t="str">
        <f t="shared" si="15"/>
        <v>No PB ID provided</v>
      </c>
      <c r="B338" s="4" t="str">
        <f t="shared" si="16"/>
        <v>No declaration</v>
      </c>
      <c r="C338" s="4" t="s">
        <v>18302</v>
      </c>
      <c r="D338" s="86" t="str">
        <f>IF('3(a) Flights | segment list'!A303="","Null",'3(a) Flights | segment list'!A303)</f>
        <v>Null</v>
      </c>
      <c r="E338" s="87" t="str">
        <f t="shared" si="14"/>
        <v>Null</v>
      </c>
      <c r="F338" s="4" t="str">
        <f>IF('3(a) Flights | segment list'!I303="","Null",'3(a) Flights | segment list'!I303)</f>
        <v>Null</v>
      </c>
      <c r="G338" s="4" t="str">
        <f>IF('3(a) Flights | segment list'!C303="","Null",'3(a) Flights | segment list'!C303)</f>
        <v>Null</v>
      </c>
      <c r="H338" s="4" t="str">
        <f>IF('3(a) Flights | segment list'!J303="","Null",'3(a) Flights | segment list'!J303)</f>
        <v>Null</v>
      </c>
      <c r="I338" s="4" t="str">
        <f>IF('3(a) Flights | segment list'!D303="","Null",'3(a) Flights | segment list'!D303)</f>
        <v>Null</v>
      </c>
      <c r="J338" s="4" t="str">
        <f>IF('3(a) Flights | segment list'!E303="","Null",'3(a) Flights | segment list'!E303)</f>
        <v>Null</v>
      </c>
      <c r="K338" s="4" t="str">
        <f>IF('3(a) Flights | segment list'!F303="","Null",'3(a) Flights | segment list'!F303)</f>
        <v>Null</v>
      </c>
      <c r="L338" s="5" t="str">
        <f>IF('3(a) Flights | segment list'!G303="","Null",'3(a) Flights | segment list'!G303)</f>
        <v>Null</v>
      </c>
      <c r="M338" s="16">
        <f>IF('3(a) Flights | segment list'!H303="Null","Null",'3(a) Flights | segment list'!H303)</f>
        <v>0</v>
      </c>
    </row>
    <row r="339" spans="1:13" x14ac:dyDescent="0.25">
      <c r="A339" s="4" t="str">
        <f t="shared" si="15"/>
        <v>No PB ID provided</v>
      </c>
      <c r="B339" s="4" t="str">
        <f t="shared" si="16"/>
        <v>No declaration</v>
      </c>
      <c r="C339" s="4" t="s">
        <v>18302</v>
      </c>
      <c r="D339" s="86" t="str">
        <f>IF('3(a) Flights | segment list'!A304="","Null",'3(a) Flights | segment list'!A304)</f>
        <v>Null</v>
      </c>
      <c r="E339" s="87" t="str">
        <f t="shared" si="14"/>
        <v>Null</v>
      </c>
      <c r="F339" s="4" t="str">
        <f>IF('3(a) Flights | segment list'!I304="","Null",'3(a) Flights | segment list'!I304)</f>
        <v>Null</v>
      </c>
      <c r="G339" s="4" t="str">
        <f>IF('3(a) Flights | segment list'!C304="","Null",'3(a) Flights | segment list'!C304)</f>
        <v>Null</v>
      </c>
      <c r="H339" s="4" t="str">
        <f>IF('3(a) Flights | segment list'!J304="","Null",'3(a) Flights | segment list'!J304)</f>
        <v>Null</v>
      </c>
      <c r="I339" s="4" t="str">
        <f>IF('3(a) Flights | segment list'!D304="","Null",'3(a) Flights | segment list'!D304)</f>
        <v>Null</v>
      </c>
      <c r="J339" s="4" t="str">
        <f>IF('3(a) Flights | segment list'!E304="","Null",'3(a) Flights | segment list'!E304)</f>
        <v>Null</v>
      </c>
      <c r="K339" s="4" t="str">
        <f>IF('3(a) Flights | segment list'!F304="","Null",'3(a) Flights | segment list'!F304)</f>
        <v>Null</v>
      </c>
      <c r="L339" s="5" t="str">
        <f>IF('3(a) Flights | segment list'!G304="","Null",'3(a) Flights | segment list'!G304)</f>
        <v>Null</v>
      </c>
      <c r="M339" s="16">
        <f>IF('3(a) Flights | segment list'!H304="Null","Null",'3(a) Flights | segment list'!H304)</f>
        <v>0</v>
      </c>
    </row>
    <row r="340" spans="1:13" x14ac:dyDescent="0.25">
      <c r="A340" s="4" t="str">
        <f t="shared" si="15"/>
        <v>No PB ID provided</v>
      </c>
      <c r="B340" s="4" t="str">
        <f t="shared" si="16"/>
        <v>No declaration</v>
      </c>
      <c r="C340" s="4" t="s">
        <v>18302</v>
      </c>
      <c r="D340" s="86" t="str">
        <f>IF('3(a) Flights | segment list'!A305="","Null",'3(a) Flights | segment list'!A305)</f>
        <v>Null</v>
      </c>
      <c r="E340" s="87" t="str">
        <f t="shared" si="14"/>
        <v>Null</v>
      </c>
      <c r="F340" s="4" t="str">
        <f>IF('3(a) Flights | segment list'!I305="","Null",'3(a) Flights | segment list'!I305)</f>
        <v>Null</v>
      </c>
      <c r="G340" s="4" t="str">
        <f>IF('3(a) Flights | segment list'!C305="","Null",'3(a) Flights | segment list'!C305)</f>
        <v>Null</v>
      </c>
      <c r="H340" s="4" t="str">
        <f>IF('3(a) Flights | segment list'!J305="","Null",'3(a) Flights | segment list'!J305)</f>
        <v>Null</v>
      </c>
      <c r="I340" s="4" t="str">
        <f>IF('3(a) Flights | segment list'!D305="","Null",'3(a) Flights | segment list'!D305)</f>
        <v>Null</v>
      </c>
      <c r="J340" s="4" t="str">
        <f>IF('3(a) Flights | segment list'!E305="","Null",'3(a) Flights | segment list'!E305)</f>
        <v>Null</v>
      </c>
      <c r="K340" s="4" t="str">
        <f>IF('3(a) Flights | segment list'!F305="","Null",'3(a) Flights | segment list'!F305)</f>
        <v>Null</v>
      </c>
      <c r="L340" s="5" t="str">
        <f>IF('3(a) Flights | segment list'!G305="","Null",'3(a) Flights | segment list'!G305)</f>
        <v>Null</v>
      </c>
      <c r="M340" s="16">
        <f>IF('3(a) Flights | segment list'!H305="Null","Null",'3(a) Flights | segment list'!H305)</f>
        <v>0</v>
      </c>
    </row>
    <row r="341" spans="1:13" x14ac:dyDescent="0.25">
      <c r="A341" s="4" t="str">
        <f t="shared" si="15"/>
        <v>No PB ID provided</v>
      </c>
      <c r="B341" s="4" t="str">
        <f t="shared" si="16"/>
        <v>No declaration</v>
      </c>
      <c r="C341" s="4" t="s">
        <v>18302</v>
      </c>
      <c r="D341" s="86" t="str">
        <f>IF('3(a) Flights | segment list'!A306="","Null",'3(a) Flights | segment list'!A306)</f>
        <v>Null</v>
      </c>
      <c r="E341" s="87" t="str">
        <f t="shared" si="14"/>
        <v>Null</v>
      </c>
      <c r="F341" s="4" t="str">
        <f>IF('3(a) Flights | segment list'!I306="","Null",'3(a) Flights | segment list'!I306)</f>
        <v>Null</v>
      </c>
      <c r="G341" s="4" t="str">
        <f>IF('3(a) Flights | segment list'!C306="","Null",'3(a) Flights | segment list'!C306)</f>
        <v>Null</v>
      </c>
      <c r="H341" s="4" t="str">
        <f>IF('3(a) Flights | segment list'!J306="","Null",'3(a) Flights | segment list'!J306)</f>
        <v>Null</v>
      </c>
      <c r="I341" s="4" t="str">
        <f>IF('3(a) Flights | segment list'!D306="","Null",'3(a) Flights | segment list'!D306)</f>
        <v>Null</v>
      </c>
      <c r="J341" s="4" t="str">
        <f>IF('3(a) Flights | segment list'!E306="","Null",'3(a) Flights | segment list'!E306)</f>
        <v>Null</v>
      </c>
      <c r="K341" s="4" t="str">
        <f>IF('3(a) Flights | segment list'!F306="","Null",'3(a) Flights | segment list'!F306)</f>
        <v>Null</v>
      </c>
      <c r="L341" s="5" t="str">
        <f>IF('3(a) Flights | segment list'!G306="","Null",'3(a) Flights | segment list'!G306)</f>
        <v>Null</v>
      </c>
      <c r="M341" s="16">
        <f>IF('3(a) Flights | segment list'!H306="Null","Null",'3(a) Flights | segment list'!H306)</f>
        <v>0</v>
      </c>
    </row>
    <row r="342" spans="1:13" x14ac:dyDescent="0.25">
      <c r="A342" s="4" t="str">
        <f t="shared" si="15"/>
        <v>No PB ID provided</v>
      </c>
      <c r="B342" s="4" t="str">
        <f t="shared" si="16"/>
        <v>No declaration</v>
      </c>
      <c r="C342" s="4" t="s">
        <v>18302</v>
      </c>
      <c r="D342" s="86" t="str">
        <f>IF('3(a) Flights | segment list'!A307="","Null",'3(a) Flights | segment list'!A307)</f>
        <v>Null</v>
      </c>
      <c r="E342" s="87" t="str">
        <f t="shared" si="14"/>
        <v>Null</v>
      </c>
      <c r="F342" s="4" t="str">
        <f>IF('3(a) Flights | segment list'!I307="","Null",'3(a) Flights | segment list'!I307)</f>
        <v>Null</v>
      </c>
      <c r="G342" s="4" t="str">
        <f>IF('3(a) Flights | segment list'!C307="","Null",'3(a) Flights | segment list'!C307)</f>
        <v>Null</v>
      </c>
      <c r="H342" s="4" t="str">
        <f>IF('3(a) Flights | segment list'!J307="","Null",'3(a) Flights | segment list'!J307)</f>
        <v>Null</v>
      </c>
      <c r="I342" s="4" t="str">
        <f>IF('3(a) Flights | segment list'!D307="","Null",'3(a) Flights | segment list'!D307)</f>
        <v>Null</v>
      </c>
      <c r="J342" s="4" t="str">
        <f>IF('3(a) Flights | segment list'!E307="","Null",'3(a) Flights | segment list'!E307)</f>
        <v>Null</v>
      </c>
      <c r="K342" s="4" t="str">
        <f>IF('3(a) Flights | segment list'!F307="","Null",'3(a) Flights | segment list'!F307)</f>
        <v>Null</v>
      </c>
      <c r="L342" s="5" t="str">
        <f>IF('3(a) Flights | segment list'!G307="","Null",'3(a) Flights | segment list'!G307)</f>
        <v>Null</v>
      </c>
      <c r="M342" s="16">
        <f>IF('3(a) Flights | segment list'!H307="Null","Null",'3(a) Flights | segment list'!H307)</f>
        <v>0</v>
      </c>
    </row>
    <row r="343" spans="1:13" x14ac:dyDescent="0.25">
      <c r="A343" s="4" t="str">
        <f t="shared" si="15"/>
        <v>No PB ID provided</v>
      </c>
      <c r="B343" s="4" t="str">
        <f t="shared" si="16"/>
        <v>No declaration</v>
      </c>
      <c r="C343" s="4" t="s">
        <v>18302</v>
      </c>
      <c r="D343" s="86" t="str">
        <f>IF('3(a) Flights | segment list'!A308="","Null",'3(a) Flights | segment list'!A308)</f>
        <v>Null</v>
      </c>
      <c r="E343" s="87" t="str">
        <f t="shared" si="14"/>
        <v>Null</v>
      </c>
      <c r="F343" s="4" t="str">
        <f>IF('3(a) Flights | segment list'!I308="","Null",'3(a) Flights | segment list'!I308)</f>
        <v>Null</v>
      </c>
      <c r="G343" s="4" t="str">
        <f>IF('3(a) Flights | segment list'!C308="","Null",'3(a) Flights | segment list'!C308)</f>
        <v>Null</v>
      </c>
      <c r="H343" s="4" t="str">
        <f>IF('3(a) Flights | segment list'!J308="","Null",'3(a) Flights | segment list'!J308)</f>
        <v>Null</v>
      </c>
      <c r="I343" s="4" t="str">
        <f>IF('3(a) Flights | segment list'!D308="","Null",'3(a) Flights | segment list'!D308)</f>
        <v>Null</v>
      </c>
      <c r="J343" s="4" t="str">
        <f>IF('3(a) Flights | segment list'!E308="","Null",'3(a) Flights | segment list'!E308)</f>
        <v>Null</v>
      </c>
      <c r="K343" s="4" t="str">
        <f>IF('3(a) Flights | segment list'!F308="","Null",'3(a) Flights | segment list'!F308)</f>
        <v>Null</v>
      </c>
      <c r="L343" s="5" t="str">
        <f>IF('3(a) Flights | segment list'!G308="","Null",'3(a) Flights | segment list'!G308)</f>
        <v>Null</v>
      </c>
      <c r="M343" s="16">
        <f>IF('3(a) Flights | segment list'!H308="Null","Null",'3(a) Flights | segment list'!H308)</f>
        <v>0</v>
      </c>
    </row>
    <row r="344" spans="1:13" x14ac:dyDescent="0.25">
      <c r="A344" s="4" t="str">
        <f t="shared" si="15"/>
        <v>No PB ID provided</v>
      </c>
      <c r="B344" s="4" t="str">
        <f t="shared" si="16"/>
        <v>No declaration</v>
      </c>
      <c r="C344" s="4" t="s">
        <v>18302</v>
      </c>
      <c r="D344" s="86" t="str">
        <f>IF('3(a) Flights | segment list'!A309="","Null",'3(a) Flights | segment list'!A309)</f>
        <v>Null</v>
      </c>
      <c r="E344" s="87" t="str">
        <f t="shared" si="14"/>
        <v>Null</v>
      </c>
      <c r="F344" s="4" t="str">
        <f>IF('3(a) Flights | segment list'!I309="","Null",'3(a) Flights | segment list'!I309)</f>
        <v>Null</v>
      </c>
      <c r="G344" s="4" t="str">
        <f>IF('3(a) Flights | segment list'!C309="","Null",'3(a) Flights | segment list'!C309)</f>
        <v>Null</v>
      </c>
      <c r="H344" s="4" t="str">
        <f>IF('3(a) Flights | segment list'!J309="","Null",'3(a) Flights | segment list'!J309)</f>
        <v>Null</v>
      </c>
      <c r="I344" s="4" t="str">
        <f>IF('3(a) Flights | segment list'!D309="","Null",'3(a) Flights | segment list'!D309)</f>
        <v>Null</v>
      </c>
      <c r="J344" s="4" t="str">
        <f>IF('3(a) Flights | segment list'!E309="","Null",'3(a) Flights | segment list'!E309)</f>
        <v>Null</v>
      </c>
      <c r="K344" s="4" t="str">
        <f>IF('3(a) Flights | segment list'!F309="","Null",'3(a) Flights | segment list'!F309)</f>
        <v>Null</v>
      </c>
      <c r="L344" s="5" t="str">
        <f>IF('3(a) Flights | segment list'!G309="","Null",'3(a) Flights | segment list'!G309)</f>
        <v>Null</v>
      </c>
      <c r="M344" s="16">
        <f>IF('3(a) Flights | segment list'!H309="Null","Null",'3(a) Flights | segment list'!H309)</f>
        <v>0</v>
      </c>
    </row>
    <row r="345" spans="1:13" x14ac:dyDescent="0.25">
      <c r="A345" s="4" t="str">
        <f t="shared" si="15"/>
        <v>No PB ID provided</v>
      </c>
      <c r="B345" s="4" t="str">
        <f t="shared" si="16"/>
        <v>No declaration</v>
      </c>
      <c r="C345" s="4" t="s">
        <v>18302</v>
      </c>
      <c r="D345" s="86" t="str">
        <f>IF('3(a) Flights | segment list'!A310="","Null",'3(a) Flights | segment list'!A310)</f>
        <v>Null</v>
      </c>
      <c r="E345" s="87" t="str">
        <f t="shared" si="14"/>
        <v>Null</v>
      </c>
      <c r="F345" s="4" t="str">
        <f>IF('3(a) Flights | segment list'!I310="","Null",'3(a) Flights | segment list'!I310)</f>
        <v>Null</v>
      </c>
      <c r="G345" s="4" t="str">
        <f>IF('3(a) Flights | segment list'!C310="","Null",'3(a) Flights | segment list'!C310)</f>
        <v>Null</v>
      </c>
      <c r="H345" s="4" t="str">
        <f>IF('3(a) Flights | segment list'!J310="","Null",'3(a) Flights | segment list'!J310)</f>
        <v>Null</v>
      </c>
      <c r="I345" s="4" t="str">
        <f>IF('3(a) Flights | segment list'!D310="","Null",'3(a) Flights | segment list'!D310)</f>
        <v>Null</v>
      </c>
      <c r="J345" s="4" t="str">
        <f>IF('3(a) Flights | segment list'!E310="","Null",'3(a) Flights | segment list'!E310)</f>
        <v>Null</v>
      </c>
      <c r="K345" s="4" t="str">
        <f>IF('3(a) Flights | segment list'!F310="","Null",'3(a) Flights | segment list'!F310)</f>
        <v>Null</v>
      </c>
      <c r="L345" s="5" t="str">
        <f>IF('3(a) Flights | segment list'!G310="","Null",'3(a) Flights | segment list'!G310)</f>
        <v>Null</v>
      </c>
      <c r="M345" s="16">
        <f>IF('3(a) Flights | segment list'!H310="Null","Null",'3(a) Flights | segment list'!H310)</f>
        <v>0</v>
      </c>
    </row>
    <row r="346" spans="1:13" x14ac:dyDescent="0.25">
      <c r="A346" s="4" t="str">
        <f t="shared" si="15"/>
        <v>No PB ID provided</v>
      </c>
      <c r="B346" s="4" t="str">
        <f t="shared" si="16"/>
        <v>No declaration</v>
      </c>
      <c r="C346" s="4" t="s">
        <v>18302</v>
      </c>
      <c r="D346" s="86" t="str">
        <f>IF('3(a) Flights | segment list'!A311="","Null",'3(a) Flights | segment list'!A311)</f>
        <v>Null</v>
      </c>
      <c r="E346" s="87" t="str">
        <f t="shared" si="14"/>
        <v>Null</v>
      </c>
      <c r="F346" s="4" t="str">
        <f>IF('3(a) Flights | segment list'!I311="","Null",'3(a) Flights | segment list'!I311)</f>
        <v>Null</v>
      </c>
      <c r="G346" s="4" t="str">
        <f>IF('3(a) Flights | segment list'!C311="","Null",'3(a) Flights | segment list'!C311)</f>
        <v>Null</v>
      </c>
      <c r="H346" s="4" t="str">
        <f>IF('3(a) Flights | segment list'!J311="","Null",'3(a) Flights | segment list'!J311)</f>
        <v>Null</v>
      </c>
      <c r="I346" s="4" t="str">
        <f>IF('3(a) Flights | segment list'!D311="","Null",'3(a) Flights | segment list'!D311)</f>
        <v>Null</v>
      </c>
      <c r="J346" s="4" t="str">
        <f>IF('3(a) Flights | segment list'!E311="","Null",'3(a) Flights | segment list'!E311)</f>
        <v>Null</v>
      </c>
      <c r="K346" s="4" t="str">
        <f>IF('3(a) Flights | segment list'!F311="","Null",'3(a) Flights | segment list'!F311)</f>
        <v>Null</v>
      </c>
      <c r="L346" s="5" t="str">
        <f>IF('3(a) Flights | segment list'!G311="","Null",'3(a) Flights | segment list'!G311)</f>
        <v>Null</v>
      </c>
      <c r="M346" s="16">
        <f>IF('3(a) Flights | segment list'!H311="Null","Null",'3(a) Flights | segment list'!H311)</f>
        <v>0</v>
      </c>
    </row>
    <row r="347" spans="1:13" x14ac:dyDescent="0.25">
      <c r="A347" s="4" t="str">
        <f t="shared" si="15"/>
        <v>No PB ID provided</v>
      </c>
      <c r="B347" s="4" t="str">
        <f t="shared" si="16"/>
        <v>No declaration</v>
      </c>
      <c r="C347" s="4" t="s">
        <v>18302</v>
      </c>
      <c r="D347" s="86" t="str">
        <f>IF('3(a) Flights | segment list'!A312="","Null",'3(a) Flights | segment list'!A312)</f>
        <v>Null</v>
      </c>
      <c r="E347" s="87" t="str">
        <f t="shared" si="14"/>
        <v>Null</v>
      </c>
      <c r="F347" s="4" t="str">
        <f>IF('3(a) Flights | segment list'!I312="","Null",'3(a) Flights | segment list'!I312)</f>
        <v>Null</v>
      </c>
      <c r="G347" s="4" t="str">
        <f>IF('3(a) Flights | segment list'!C312="","Null",'3(a) Flights | segment list'!C312)</f>
        <v>Null</v>
      </c>
      <c r="H347" s="4" t="str">
        <f>IF('3(a) Flights | segment list'!J312="","Null",'3(a) Flights | segment list'!J312)</f>
        <v>Null</v>
      </c>
      <c r="I347" s="4" t="str">
        <f>IF('3(a) Flights | segment list'!D312="","Null",'3(a) Flights | segment list'!D312)</f>
        <v>Null</v>
      </c>
      <c r="J347" s="4" t="str">
        <f>IF('3(a) Flights | segment list'!E312="","Null",'3(a) Flights | segment list'!E312)</f>
        <v>Null</v>
      </c>
      <c r="K347" s="4" t="str">
        <f>IF('3(a) Flights | segment list'!F312="","Null",'3(a) Flights | segment list'!F312)</f>
        <v>Null</v>
      </c>
      <c r="L347" s="5" t="str">
        <f>IF('3(a) Flights | segment list'!G312="","Null",'3(a) Flights | segment list'!G312)</f>
        <v>Null</v>
      </c>
      <c r="M347" s="16">
        <f>IF('3(a) Flights | segment list'!H312="Null","Null",'3(a) Flights | segment list'!H312)</f>
        <v>0</v>
      </c>
    </row>
    <row r="348" spans="1:13" x14ac:dyDescent="0.25">
      <c r="A348" s="4" t="str">
        <f t="shared" si="15"/>
        <v>No PB ID provided</v>
      </c>
      <c r="B348" s="4" t="str">
        <f t="shared" si="16"/>
        <v>No declaration</v>
      </c>
      <c r="C348" s="4" t="s">
        <v>18302</v>
      </c>
      <c r="D348" s="86" t="str">
        <f>IF('3(a) Flights | segment list'!A313="","Null",'3(a) Flights | segment list'!A313)</f>
        <v>Null</v>
      </c>
      <c r="E348" s="87" t="str">
        <f t="shared" si="14"/>
        <v>Null</v>
      </c>
      <c r="F348" s="4" t="str">
        <f>IF('3(a) Flights | segment list'!I313="","Null",'3(a) Flights | segment list'!I313)</f>
        <v>Null</v>
      </c>
      <c r="G348" s="4" t="str">
        <f>IF('3(a) Flights | segment list'!C313="","Null",'3(a) Flights | segment list'!C313)</f>
        <v>Null</v>
      </c>
      <c r="H348" s="4" t="str">
        <f>IF('3(a) Flights | segment list'!J313="","Null",'3(a) Flights | segment list'!J313)</f>
        <v>Null</v>
      </c>
      <c r="I348" s="4" t="str">
        <f>IF('3(a) Flights | segment list'!D313="","Null",'3(a) Flights | segment list'!D313)</f>
        <v>Null</v>
      </c>
      <c r="J348" s="4" t="str">
        <f>IF('3(a) Flights | segment list'!E313="","Null",'3(a) Flights | segment list'!E313)</f>
        <v>Null</v>
      </c>
      <c r="K348" s="4" t="str">
        <f>IF('3(a) Flights | segment list'!F313="","Null",'3(a) Flights | segment list'!F313)</f>
        <v>Null</v>
      </c>
      <c r="L348" s="5" t="str">
        <f>IF('3(a) Flights | segment list'!G313="","Null",'3(a) Flights | segment list'!G313)</f>
        <v>Null</v>
      </c>
      <c r="M348" s="16">
        <f>IF('3(a) Flights | segment list'!H313="Null","Null",'3(a) Flights | segment list'!H313)</f>
        <v>0</v>
      </c>
    </row>
    <row r="349" spans="1:13" x14ac:dyDescent="0.25">
      <c r="A349" s="4" t="str">
        <f t="shared" si="15"/>
        <v>No PB ID provided</v>
      </c>
      <c r="B349" s="4" t="str">
        <f t="shared" si="16"/>
        <v>No declaration</v>
      </c>
      <c r="C349" s="4" t="s">
        <v>18302</v>
      </c>
      <c r="D349" s="86" t="str">
        <f>IF('3(a) Flights | segment list'!A314="","Null",'3(a) Flights | segment list'!A314)</f>
        <v>Null</v>
      </c>
      <c r="E349" s="87" t="str">
        <f t="shared" si="14"/>
        <v>Null</v>
      </c>
      <c r="F349" s="4" t="str">
        <f>IF('3(a) Flights | segment list'!I314="","Null",'3(a) Flights | segment list'!I314)</f>
        <v>Null</v>
      </c>
      <c r="G349" s="4" t="str">
        <f>IF('3(a) Flights | segment list'!C314="","Null",'3(a) Flights | segment list'!C314)</f>
        <v>Null</v>
      </c>
      <c r="H349" s="4" t="str">
        <f>IF('3(a) Flights | segment list'!J314="","Null",'3(a) Flights | segment list'!J314)</f>
        <v>Null</v>
      </c>
      <c r="I349" s="4" t="str">
        <f>IF('3(a) Flights | segment list'!D314="","Null",'3(a) Flights | segment list'!D314)</f>
        <v>Null</v>
      </c>
      <c r="J349" s="4" t="str">
        <f>IF('3(a) Flights | segment list'!E314="","Null",'3(a) Flights | segment list'!E314)</f>
        <v>Null</v>
      </c>
      <c r="K349" s="4" t="str">
        <f>IF('3(a) Flights | segment list'!F314="","Null",'3(a) Flights | segment list'!F314)</f>
        <v>Null</v>
      </c>
      <c r="L349" s="5" t="str">
        <f>IF('3(a) Flights | segment list'!G314="","Null",'3(a) Flights | segment list'!G314)</f>
        <v>Null</v>
      </c>
      <c r="M349" s="16">
        <f>IF('3(a) Flights | segment list'!H314="Null","Null",'3(a) Flights | segment list'!H314)</f>
        <v>0</v>
      </c>
    </row>
    <row r="350" spans="1:13" x14ac:dyDescent="0.25">
      <c r="A350" s="4" t="str">
        <f t="shared" si="15"/>
        <v>No PB ID provided</v>
      </c>
      <c r="B350" s="4" t="str">
        <f t="shared" si="16"/>
        <v>No declaration</v>
      </c>
      <c r="C350" s="4" t="s">
        <v>18302</v>
      </c>
      <c r="D350" s="86" t="str">
        <f>IF('3(a) Flights | segment list'!A315="","Null",'3(a) Flights | segment list'!A315)</f>
        <v>Null</v>
      </c>
      <c r="E350" s="87" t="str">
        <f t="shared" si="14"/>
        <v>Null</v>
      </c>
      <c r="F350" s="4" t="str">
        <f>IF('3(a) Flights | segment list'!I315="","Null",'3(a) Flights | segment list'!I315)</f>
        <v>Null</v>
      </c>
      <c r="G350" s="4" t="str">
        <f>IF('3(a) Flights | segment list'!C315="","Null",'3(a) Flights | segment list'!C315)</f>
        <v>Null</v>
      </c>
      <c r="H350" s="4" t="str">
        <f>IF('3(a) Flights | segment list'!J315="","Null",'3(a) Flights | segment list'!J315)</f>
        <v>Null</v>
      </c>
      <c r="I350" s="4" t="str">
        <f>IF('3(a) Flights | segment list'!D315="","Null",'3(a) Flights | segment list'!D315)</f>
        <v>Null</v>
      </c>
      <c r="J350" s="4" t="str">
        <f>IF('3(a) Flights | segment list'!E315="","Null",'3(a) Flights | segment list'!E315)</f>
        <v>Null</v>
      </c>
      <c r="K350" s="4" t="str">
        <f>IF('3(a) Flights | segment list'!F315="","Null",'3(a) Flights | segment list'!F315)</f>
        <v>Null</v>
      </c>
      <c r="L350" s="5" t="str">
        <f>IF('3(a) Flights | segment list'!G315="","Null",'3(a) Flights | segment list'!G315)</f>
        <v>Null</v>
      </c>
      <c r="M350" s="16">
        <f>IF('3(a) Flights | segment list'!H315="Null","Null",'3(a) Flights | segment list'!H315)</f>
        <v>0</v>
      </c>
    </row>
    <row r="351" spans="1:13" x14ac:dyDescent="0.25">
      <c r="A351" s="4" t="str">
        <f t="shared" si="15"/>
        <v>No PB ID provided</v>
      </c>
      <c r="B351" s="4" t="str">
        <f t="shared" si="16"/>
        <v>No declaration</v>
      </c>
      <c r="C351" s="4" t="s">
        <v>18302</v>
      </c>
      <c r="D351" s="86" t="str">
        <f>IF('3(a) Flights | segment list'!A316="","Null",'3(a) Flights | segment list'!A316)</f>
        <v>Null</v>
      </c>
      <c r="E351" s="87" t="str">
        <f t="shared" si="14"/>
        <v>Null</v>
      </c>
      <c r="F351" s="4" t="str">
        <f>IF('3(a) Flights | segment list'!I316="","Null",'3(a) Flights | segment list'!I316)</f>
        <v>Null</v>
      </c>
      <c r="G351" s="4" t="str">
        <f>IF('3(a) Flights | segment list'!C316="","Null",'3(a) Flights | segment list'!C316)</f>
        <v>Null</v>
      </c>
      <c r="H351" s="4" t="str">
        <f>IF('3(a) Flights | segment list'!J316="","Null",'3(a) Flights | segment list'!J316)</f>
        <v>Null</v>
      </c>
      <c r="I351" s="4" t="str">
        <f>IF('3(a) Flights | segment list'!D316="","Null",'3(a) Flights | segment list'!D316)</f>
        <v>Null</v>
      </c>
      <c r="J351" s="4" t="str">
        <f>IF('3(a) Flights | segment list'!E316="","Null",'3(a) Flights | segment list'!E316)</f>
        <v>Null</v>
      </c>
      <c r="K351" s="4" t="str">
        <f>IF('3(a) Flights | segment list'!F316="","Null",'3(a) Flights | segment list'!F316)</f>
        <v>Null</v>
      </c>
      <c r="L351" s="5" t="str">
        <f>IF('3(a) Flights | segment list'!G316="","Null",'3(a) Flights | segment list'!G316)</f>
        <v>Null</v>
      </c>
      <c r="M351" s="16">
        <f>IF('3(a) Flights | segment list'!H316="Null","Null",'3(a) Flights | segment list'!H316)</f>
        <v>0</v>
      </c>
    </row>
    <row r="352" spans="1:13" x14ac:dyDescent="0.25">
      <c r="A352" s="4" t="str">
        <f t="shared" si="15"/>
        <v>No PB ID provided</v>
      </c>
      <c r="B352" s="4" t="str">
        <f t="shared" si="16"/>
        <v>No declaration</v>
      </c>
      <c r="C352" s="4" t="s">
        <v>18302</v>
      </c>
      <c r="D352" s="86" t="str">
        <f>IF('3(a) Flights | segment list'!A317="","Null",'3(a) Flights | segment list'!A317)</f>
        <v>Null</v>
      </c>
      <c r="E352" s="87" t="str">
        <f t="shared" si="14"/>
        <v>Null</v>
      </c>
      <c r="F352" s="4" t="str">
        <f>IF('3(a) Flights | segment list'!I317="","Null",'3(a) Flights | segment list'!I317)</f>
        <v>Null</v>
      </c>
      <c r="G352" s="4" t="str">
        <f>IF('3(a) Flights | segment list'!C317="","Null",'3(a) Flights | segment list'!C317)</f>
        <v>Null</v>
      </c>
      <c r="H352" s="4" t="str">
        <f>IF('3(a) Flights | segment list'!J317="","Null",'3(a) Flights | segment list'!J317)</f>
        <v>Null</v>
      </c>
      <c r="I352" s="4" t="str">
        <f>IF('3(a) Flights | segment list'!D317="","Null",'3(a) Flights | segment list'!D317)</f>
        <v>Null</v>
      </c>
      <c r="J352" s="4" t="str">
        <f>IF('3(a) Flights | segment list'!E317="","Null",'3(a) Flights | segment list'!E317)</f>
        <v>Null</v>
      </c>
      <c r="K352" s="4" t="str">
        <f>IF('3(a) Flights | segment list'!F317="","Null",'3(a) Flights | segment list'!F317)</f>
        <v>Null</v>
      </c>
      <c r="L352" s="5" t="str">
        <f>IF('3(a) Flights | segment list'!G317="","Null",'3(a) Flights | segment list'!G317)</f>
        <v>Null</v>
      </c>
      <c r="M352" s="16">
        <f>IF('3(a) Flights | segment list'!H317="Null","Null",'3(a) Flights | segment list'!H317)</f>
        <v>0</v>
      </c>
    </row>
    <row r="353" spans="1:13" x14ac:dyDescent="0.25">
      <c r="A353" s="4" t="str">
        <f t="shared" si="15"/>
        <v>No PB ID provided</v>
      </c>
      <c r="B353" s="4" t="str">
        <f t="shared" si="16"/>
        <v>No declaration</v>
      </c>
      <c r="C353" s="4" t="s">
        <v>18302</v>
      </c>
      <c r="D353" s="86" t="str">
        <f>IF('3(a) Flights | segment list'!A318="","Null",'3(a) Flights | segment list'!A318)</f>
        <v>Null</v>
      </c>
      <c r="E353" s="87" t="str">
        <f t="shared" si="14"/>
        <v>Null</v>
      </c>
      <c r="F353" s="4" t="str">
        <f>IF('3(a) Flights | segment list'!I318="","Null",'3(a) Flights | segment list'!I318)</f>
        <v>Null</v>
      </c>
      <c r="G353" s="4" t="str">
        <f>IF('3(a) Flights | segment list'!C318="","Null",'3(a) Flights | segment list'!C318)</f>
        <v>Null</v>
      </c>
      <c r="H353" s="4" t="str">
        <f>IF('3(a) Flights | segment list'!J318="","Null",'3(a) Flights | segment list'!J318)</f>
        <v>Null</v>
      </c>
      <c r="I353" s="4" t="str">
        <f>IF('3(a) Flights | segment list'!D318="","Null",'3(a) Flights | segment list'!D318)</f>
        <v>Null</v>
      </c>
      <c r="J353" s="4" t="str">
        <f>IF('3(a) Flights | segment list'!E318="","Null",'3(a) Flights | segment list'!E318)</f>
        <v>Null</v>
      </c>
      <c r="K353" s="4" t="str">
        <f>IF('3(a) Flights | segment list'!F318="","Null",'3(a) Flights | segment list'!F318)</f>
        <v>Null</v>
      </c>
      <c r="L353" s="5" t="str">
        <f>IF('3(a) Flights | segment list'!G318="","Null",'3(a) Flights | segment list'!G318)</f>
        <v>Null</v>
      </c>
      <c r="M353" s="16">
        <f>IF('3(a) Flights | segment list'!H318="Null","Null",'3(a) Flights | segment list'!H318)</f>
        <v>0</v>
      </c>
    </row>
    <row r="354" spans="1:13" x14ac:dyDescent="0.25">
      <c r="A354" s="4" t="str">
        <f t="shared" si="15"/>
        <v>No PB ID provided</v>
      </c>
      <c r="B354" s="4" t="str">
        <f t="shared" si="16"/>
        <v>No declaration</v>
      </c>
      <c r="C354" s="4" t="s">
        <v>18302</v>
      </c>
      <c r="D354" s="86" t="str">
        <f>IF('3(a) Flights | segment list'!A319="","Null",'3(a) Flights | segment list'!A319)</f>
        <v>Null</v>
      </c>
      <c r="E354" s="87" t="str">
        <f t="shared" si="14"/>
        <v>Null</v>
      </c>
      <c r="F354" s="4" t="str">
        <f>IF('3(a) Flights | segment list'!I319="","Null",'3(a) Flights | segment list'!I319)</f>
        <v>Null</v>
      </c>
      <c r="G354" s="4" t="str">
        <f>IF('3(a) Flights | segment list'!C319="","Null",'3(a) Flights | segment list'!C319)</f>
        <v>Null</v>
      </c>
      <c r="H354" s="4" t="str">
        <f>IF('3(a) Flights | segment list'!J319="","Null",'3(a) Flights | segment list'!J319)</f>
        <v>Null</v>
      </c>
      <c r="I354" s="4" t="str">
        <f>IF('3(a) Flights | segment list'!D319="","Null",'3(a) Flights | segment list'!D319)</f>
        <v>Null</v>
      </c>
      <c r="J354" s="4" t="str">
        <f>IF('3(a) Flights | segment list'!E319="","Null",'3(a) Flights | segment list'!E319)</f>
        <v>Null</v>
      </c>
      <c r="K354" s="4" t="str">
        <f>IF('3(a) Flights | segment list'!F319="","Null",'3(a) Flights | segment list'!F319)</f>
        <v>Null</v>
      </c>
      <c r="L354" s="5" t="str">
        <f>IF('3(a) Flights | segment list'!G319="","Null",'3(a) Flights | segment list'!G319)</f>
        <v>Null</v>
      </c>
      <c r="M354" s="16">
        <f>IF('3(a) Flights | segment list'!H319="Null","Null",'3(a) Flights | segment list'!H319)</f>
        <v>0</v>
      </c>
    </row>
    <row r="355" spans="1:13" x14ac:dyDescent="0.25">
      <c r="A355" s="4" t="str">
        <f t="shared" si="15"/>
        <v>No PB ID provided</v>
      </c>
      <c r="B355" s="4" t="str">
        <f t="shared" si="16"/>
        <v>No declaration</v>
      </c>
      <c r="C355" s="4" t="s">
        <v>18302</v>
      </c>
      <c r="D355" s="86" t="str">
        <f>IF('3(a) Flights | segment list'!A320="","Null",'3(a) Flights | segment list'!A320)</f>
        <v>Null</v>
      </c>
      <c r="E355" s="87" t="str">
        <f t="shared" si="14"/>
        <v>Null</v>
      </c>
      <c r="F355" s="4" t="str">
        <f>IF('3(a) Flights | segment list'!I320="","Null",'3(a) Flights | segment list'!I320)</f>
        <v>Null</v>
      </c>
      <c r="G355" s="4" t="str">
        <f>IF('3(a) Flights | segment list'!C320="","Null",'3(a) Flights | segment list'!C320)</f>
        <v>Null</v>
      </c>
      <c r="H355" s="4" t="str">
        <f>IF('3(a) Flights | segment list'!J320="","Null",'3(a) Flights | segment list'!J320)</f>
        <v>Null</v>
      </c>
      <c r="I355" s="4" t="str">
        <f>IF('3(a) Flights | segment list'!D320="","Null",'3(a) Flights | segment list'!D320)</f>
        <v>Null</v>
      </c>
      <c r="J355" s="4" t="str">
        <f>IF('3(a) Flights | segment list'!E320="","Null",'3(a) Flights | segment list'!E320)</f>
        <v>Null</v>
      </c>
      <c r="K355" s="4" t="str">
        <f>IF('3(a) Flights | segment list'!F320="","Null",'3(a) Flights | segment list'!F320)</f>
        <v>Null</v>
      </c>
      <c r="L355" s="5" t="str">
        <f>IF('3(a) Flights | segment list'!G320="","Null",'3(a) Flights | segment list'!G320)</f>
        <v>Null</v>
      </c>
      <c r="M355" s="16">
        <f>IF('3(a) Flights | segment list'!H320="Null","Null",'3(a) Flights | segment list'!H320)</f>
        <v>0</v>
      </c>
    </row>
    <row r="356" spans="1:13" x14ac:dyDescent="0.25">
      <c r="A356" s="4" t="str">
        <f t="shared" si="15"/>
        <v>No PB ID provided</v>
      </c>
      <c r="B356" s="4" t="str">
        <f t="shared" si="16"/>
        <v>No declaration</v>
      </c>
      <c r="C356" s="4" t="s">
        <v>18302</v>
      </c>
      <c r="D356" s="86" t="str">
        <f>IF('3(a) Flights | segment list'!A321="","Null",'3(a) Flights | segment list'!A321)</f>
        <v>Null</v>
      </c>
      <c r="E356" s="87" t="str">
        <f t="shared" si="14"/>
        <v>Null</v>
      </c>
      <c r="F356" s="4" t="str">
        <f>IF('3(a) Flights | segment list'!I321="","Null",'3(a) Flights | segment list'!I321)</f>
        <v>Null</v>
      </c>
      <c r="G356" s="4" t="str">
        <f>IF('3(a) Flights | segment list'!C321="","Null",'3(a) Flights | segment list'!C321)</f>
        <v>Null</v>
      </c>
      <c r="H356" s="4" t="str">
        <f>IF('3(a) Flights | segment list'!J321="","Null",'3(a) Flights | segment list'!J321)</f>
        <v>Null</v>
      </c>
      <c r="I356" s="4" t="str">
        <f>IF('3(a) Flights | segment list'!D321="","Null",'3(a) Flights | segment list'!D321)</f>
        <v>Null</v>
      </c>
      <c r="J356" s="4" t="str">
        <f>IF('3(a) Flights | segment list'!E321="","Null",'3(a) Flights | segment list'!E321)</f>
        <v>Null</v>
      </c>
      <c r="K356" s="4" t="str">
        <f>IF('3(a) Flights | segment list'!F321="","Null",'3(a) Flights | segment list'!F321)</f>
        <v>Null</v>
      </c>
      <c r="L356" s="5" t="str">
        <f>IF('3(a) Flights | segment list'!G321="","Null",'3(a) Flights | segment list'!G321)</f>
        <v>Null</v>
      </c>
      <c r="M356" s="16">
        <f>IF('3(a) Flights | segment list'!H321="Null","Null",'3(a) Flights | segment list'!H321)</f>
        <v>0</v>
      </c>
    </row>
    <row r="357" spans="1:13" x14ac:dyDescent="0.25">
      <c r="A357" s="4" t="str">
        <f t="shared" si="15"/>
        <v>No PB ID provided</v>
      </c>
      <c r="B357" s="4" t="str">
        <f t="shared" si="16"/>
        <v>No declaration</v>
      </c>
      <c r="C357" s="4" t="s">
        <v>18302</v>
      </c>
      <c r="D357" s="86" t="str">
        <f>IF('3(a) Flights | segment list'!A322="","Null",'3(a) Flights | segment list'!A322)</f>
        <v>Null</v>
      </c>
      <c r="E357" s="87" t="str">
        <f t="shared" si="14"/>
        <v>Null</v>
      </c>
      <c r="F357" s="4" t="str">
        <f>IF('3(a) Flights | segment list'!I322="","Null",'3(a) Flights | segment list'!I322)</f>
        <v>Null</v>
      </c>
      <c r="G357" s="4" t="str">
        <f>IF('3(a) Flights | segment list'!C322="","Null",'3(a) Flights | segment list'!C322)</f>
        <v>Null</v>
      </c>
      <c r="H357" s="4" t="str">
        <f>IF('3(a) Flights | segment list'!J322="","Null",'3(a) Flights | segment list'!J322)</f>
        <v>Null</v>
      </c>
      <c r="I357" s="4" t="str">
        <f>IF('3(a) Flights | segment list'!D322="","Null",'3(a) Flights | segment list'!D322)</f>
        <v>Null</v>
      </c>
      <c r="J357" s="4" t="str">
        <f>IF('3(a) Flights | segment list'!E322="","Null",'3(a) Flights | segment list'!E322)</f>
        <v>Null</v>
      </c>
      <c r="K357" s="4" t="str">
        <f>IF('3(a) Flights | segment list'!F322="","Null",'3(a) Flights | segment list'!F322)</f>
        <v>Null</v>
      </c>
      <c r="L357" s="5" t="str">
        <f>IF('3(a) Flights | segment list'!G322="","Null",'3(a) Flights | segment list'!G322)</f>
        <v>Null</v>
      </c>
      <c r="M357" s="16">
        <f>IF('3(a) Flights | segment list'!H322="Null","Null",'3(a) Flights | segment list'!H322)</f>
        <v>0</v>
      </c>
    </row>
    <row r="358" spans="1:13" x14ac:dyDescent="0.25">
      <c r="A358" s="4" t="str">
        <f t="shared" si="15"/>
        <v>No PB ID provided</v>
      </c>
      <c r="B358" s="4" t="str">
        <f t="shared" si="16"/>
        <v>No declaration</v>
      </c>
      <c r="C358" s="4" t="s">
        <v>18302</v>
      </c>
      <c r="D358" s="86" t="str">
        <f>IF('3(a) Flights | segment list'!A323="","Null",'3(a) Flights | segment list'!A323)</f>
        <v>Null</v>
      </c>
      <c r="E358" s="87" t="str">
        <f t="shared" si="14"/>
        <v>Null</v>
      </c>
      <c r="F358" s="4" t="str">
        <f>IF('3(a) Flights | segment list'!I323="","Null",'3(a) Flights | segment list'!I323)</f>
        <v>Null</v>
      </c>
      <c r="G358" s="4" t="str">
        <f>IF('3(a) Flights | segment list'!C323="","Null",'3(a) Flights | segment list'!C323)</f>
        <v>Null</v>
      </c>
      <c r="H358" s="4" t="str">
        <f>IF('3(a) Flights | segment list'!J323="","Null",'3(a) Flights | segment list'!J323)</f>
        <v>Null</v>
      </c>
      <c r="I358" s="4" t="str">
        <f>IF('3(a) Flights | segment list'!D323="","Null",'3(a) Flights | segment list'!D323)</f>
        <v>Null</v>
      </c>
      <c r="J358" s="4" t="str">
        <f>IF('3(a) Flights | segment list'!E323="","Null",'3(a) Flights | segment list'!E323)</f>
        <v>Null</v>
      </c>
      <c r="K358" s="4" t="str">
        <f>IF('3(a) Flights | segment list'!F323="","Null",'3(a) Flights | segment list'!F323)</f>
        <v>Null</v>
      </c>
      <c r="L358" s="5" t="str">
        <f>IF('3(a) Flights | segment list'!G323="","Null",'3(a) Flights | segment list'!G323)</f>
        <v>Null</v>
      </c>
      <c r="M358" s="16">
        <f>IF('3(a) Flights | segment list'!H323="Null","Null",'3(a) Flights | segment list'!H323)</f>
        <v>0</v>
      </c>
    </row>
    <row r="359" spans="1:13" x14ac:dyDescent="0.25">
      <c r="A359" s="4" t="str">
        <f t="shared" si="15"/>
        <v>No PB ID provided</v>
      </c>
      <c r="B359" s="4" t="str">
        <f t="shared" si="16"/>
        <v>No declaration</v>
      </c>
      <c r="C359" s="4" t="s">
        <v>18302</v>
      </c>
      <c r="D359" s="86" t="str">
        <f>IF('3(a) Flights | segment list'!A324="","Null",'3(a) Flights | segment list'!A324)</f>
        <v>Null</v>
      </c>
      <c r="E359" s="87" t="str">
        <f t="shared" si="14"/>
        <v>Null</v>
      </c>
      <c r="F359" s="4" t="str">
        <f>IF('3(a) Flights | segment list'!I324="","Null",'3(a) Flights | segment list'!I324)</f>
        <v>Null</v>
      </c>
      <c r="G359" s="4" t="str">
        <f>IF('3(a) Flights | segment list'!C324="","Null",'3(a) Flights | segment list'!C324)</f>
        <v>Null</v>
      </c>
      <c r="H359" s="4" t="str">
        <f>IF('3(a) Flights | segment list'!J324="","Null",'3(a) Flights | segment list'!J324)</f>
        <v>Null</v>
      </c>
      <c r="I359" s="4" t="str">
        <f>IF('3(a) Flights | segment list'!D324="","Null",'3(a) Flights | segment list'!D324)</f>
        <v>Null</v>
      </c>
      <c r="J359" s="4" t="str">
        <f>IF('3(a) Flights | segment list'!E324="","Null",'3(a) Flights | segment list'!E324)</f>
        <v>Null</v>
      </c>
      <c r="K359" s="4" t="str">
        <f>IF('3(a) Flights | segment list'!F324="","Null",'3(a) Flights | segment list'!F324)</f>
        <v>Null</v>
      </c>
      <c r="L359" s="5" t="str">
        <f>IF('3(a) Flights | segment list'!G324="","Null",'3(a) Flights | segment list'!G324)</f>
        <v>Null</v>
      </c>
      <c r="M359" s="16">
        <f>IF('3(a) Flights | segment list'!H324="Null","Null",'3(a) Flights | segment list'!H324)</f>
        <v>0</v>
      </c>
    </row>
    <row r="360" spans="1:13" x14ac:dyDescent="0.25">
      <c r="A360" s="4" t="str">
        <f t="shared" si="15"/>
        <v>No PB ID provided</v>
      </c>
      <c r="B360" s="4" t="str">
        <f t="shared" si="16"/>
        <v>No declaration</v>
      </c>
      <c r="C360" s="4" t="s">
        <v>18302</v>
      </c>
      <c r="D360" s="86" t="str">
        <f>IF('3(a) Flights | segment list'!A325="","Null",'3(a) Flights | segment list'!A325)</f>
        <v>Null</v>
      </c>
      <c r="E360" s="87" t="str">
        <f t="shared" si="14"/>
        <v>Null</v>
      </c>
      <c r="F360" s="4" t="str">
        <f>IF('3(a) Flights | segment list'!I325="","Null",'3(a) Flights | segment list'!I325)</f>
        <v>Null</v>
      </c>
      <c r="G360" s="4" t="str">
        <f>IF('3(a) Flights | segment list'!C325="","Null",'3(a) Flights | segment list'!C325)</f>
        <v>Null</v>
      </c>
      <c r="H360" s="4" t="str">
        <f>IF('3(a) Flights | segment list'!J325="","Null",'3(a) Flights | segment list'!J325)</f>
        <v>Null</v>
      </c>
      <c r="I360" s="4" t="str">
        <f>IF('3(a) Flights | segment list'!D325="","Null",'3(a) Flights | segment list'!D325)</f>
        <v>Null</v>
      </c>
      <c r="J360" s="4" t="str">
        <f>IF('3(a) Flights | segment list'!E325="","Null",'3(a) Flights | segment list'!E325)</f>
        <v>Null</v>
      </c>
      <c r="K360" s="4" t="str">
        <f>IF('3(a) Flights | segment list'!F325="","Null",'3(a) Flights | segment list'!F325)</f>
        <v>Null</v>
      </c>
      <c r="L360" s="5" t="str">
        <f>IF('3(a) Flights | segment list'!G325="","Null",'3(a) Flights | segment list'!G325)</f>
        <v>Null</v>
      </c>
      <c r="M360" s="16">
        <f>IF('3(a) Flights | segment list'!H325="Null","Null",'3(a) Flights | segment list'!H325)</f>
        <v>0</v>
      </c>
    </row>
    <row r="361" spans="1:13" x14ac:dyDescent="0.25">
      <c r="A361" s="4" t="str">
        <f t="shared" si="15"/>
        <v>No PB ID provided</v>
      </c>
      <c r="B361" s="4" t="str">
        <f t="shared" si="16"/>
        <v>No declaration</v>
      </c>
      <c r="C361" s="4" t="s">
        <v>18302</v>
      </c>
      <c r="D361" s="86" t="str">
        <f>IF('3(a) Flights | segment list'!A326="","Null",'3(a) Flights | segment list'!A326)</f>
        <v>Null</v>
      </c>
      <c r="E361" s="87" t="str">
        <f t="shared" si="14"/>
        <v>Null</v>
      </c>
      <c r="F361" s="4" t="str">
        <f>IF('3(a) Flights | segment list'!I326="","Null",'3(a) Flights | segment list'!I326)</f>
        <v>Null</v>
      </c>
      <c r="G361" s="4" t="str">
        <f>IF('3(a) Flights | segment list'!C326="","Null",'3(a) Flights | segment list'!C326)</f>
        <v>Null</v>
      </c>
      <c r="H361" s="4" t="str">
        <f>IF('3(a) Flights | segment list'!J326="","Null",'3(a) Flights | segment list'!J326)</f>
        <v>Null</v>
      </c>
      <c r="I361" s="4" t="str">
        <f>IF('3(a) Flights | segment list'!D326="","Null",'3(a) Flights | segment list'!D326)</f>
        <v>Null</v>
      </c>
      <c r="J361" s="4" t="str">
        <f>IF('3(a) Flights | segment list'!E326="","Null",'3(a) Flights | segment list'!E326)</f>
        <v>Null</v>
      </c>
      <c r="K361" s="4" t="str">
        <f>IF('3(a) Flights | segment list'!F326="","Null",'3(a) Flights | segment list'!F326)</f>
        <v>Null</v>
      </c>
      <c r="L361" s="5" t="str">
        <f>IF('3(a) Flights | segment list'!G326="","Null",'3(a) Flights | segment list'!G326)</f>
        <v>Null</v>
      </c>
      <c r="M361" s="16">
        <f>IF('3(a) Flights | segment list'!H326="Null","Null",'3(a) Flights | segment list'!H326)</f>
        <v>0</v>
      </c>
    </row>
    <row r="362" spans="1:13" x14ac:dyDescent="0.25">
      <c r="A362" s="4" t="str">
        <f t="shared" si="15"/>
        <v>No PB ID provided</v>
      </c>
      <c r="B362" s="4" t="str">
        <f t="shared" si="16"/>
        <v>No declaration</v>
      </c>
      <c r="C362" s="4" t="s">
        <v>18302</v>
      </c>
      <c r="D362" s="86" t="str">
        <f>IF('3(a) Flights | segment list'!A327="","Null",'3(a) Flights | segment list'!A327)</f>
        <v>Null</v>
      </c>
      <c r="E362" s="87" t="str">
        <f t="shared" si="14"/>
        <v>Null</v>
      </c>
      <c r="F362" s="4" t="str">
        <f>IF('3(a) Flights | segment list'!I327="","Null",'3(a) Flights | segment list'!I327)</f>
        <v>Null</v>
      </c>
      <c r="G362" s="4" t="str">
        <f>IF('3(a) Flights | segment list'!C327="","Null",'3(a) Flights | segment list'!C327)</f>
        <v>Null</v>
      </c>
      <c r="H362" s="4" t="str">
        <f>IF('3(a) Flights | segment list'!J327="","Null",'3(a) Flights | segment list'!J327)</f>
        <v>Null</v>
      </c>
      <c r="I362" s="4" t="str">
        <f>IF('3(a) Flights | segment list'!D327="","Null",'3(a) Flights | segment list'!D327)</f>
        <v>Null</v>
      </c>
      <c r="J362" s="4" t="str">
        <f>IF('3(a) Flights | segment list'!E327="","Null",'3(a) Flights | segment list'!E327)</f>
        <v>Null</v>
      </c>
      <c r="K362" s="4" t="str">
        <f>IF('3(a) Flights | segment list'!F327="","Null",'3(a) Flights | segment list'!F327)</f>
        <v>Null</v>
      </c>
      <c r="L362" s="5" t="str">
        <f>IF('3(a) Flights | segment list'!G327="","Null",'3(a) Flights | segment list'!G327)</f>
        <v>Null</v>
      </c>
      <c r="M362" s="16">
        <f>IF('3(a) Flights | segment list'!H327="Null","Null",'3(a) Flights | segment list'!H327)</f>
        <v>0</v>
      </c>
    </row>
    <row r="363" spans="1:13" x14ac:dyDescent="0.25">
      <c r="A363" s="4" t="str">
        <f t="shared" si="15"/>
        <v>No PB ID provided</v>
      </c>
      <c r="B363" s="4" t="str">
        <f t="shared" si="16"/>
        <v>No declaration</v>
      </c>
      <c r="C363" s="4" t="s">
        <v>18302</v>
      </c>
      <c r="D363" s="86" t="str">
        <f>IF('3(a) Flights | segment list'!A328="","Null",'3(a) Flights | segment list'!A328)</f>
        <v>Null</v>
      </c>
      <c r="E363" s="87" t="str">
        <f t="shared" si="14"/>
        <v>Null</v>
      </c>
      <c r="F363" s="4" t="str">
        <f>IF('3(a) Flights | segment list'!I328="","Null",'3(a) Flights | segment list'!I328)</f>
        <v>Null</v>
      </c>
      <c r="G363" s="4" t="str">
        <f>IF('3(a) Flights | segment list'!C328="","Null",'3(a) Flights | segment list'!C328)</f>
        <v>Null</v>
      </c>
      <c r="H363" s="4" t="str">
        <f>IF('3(a) Flights | segment list'!J328="","Null",'3(a) Flights | segment list'!J328)</f>
        <v>Null</v>
      </c>
      <c r="I363" s="4" t="str">
        <f>IF('3(a) Flights | segment list'!D328="","Null",'3(a) Flights | segment list'!D328)</f>
        <v>Null</v>
      </c>
      <c r="J363" s="4" t="str">
        <f>IF('3(a) Flights | segment list'!E328="","Null",'3(a) Flights | segment list'!E328)</f>
        <v>Null</v>
      </c>
      <c r="K363" s="4" t="str">
        <f>IF('3(a) Flights | segment list'!F328="","Null",'3(a) Flights | segment list'!F328)</f>
        <v>Null</v>
      </c>
      <c r="L363" s="5" t="str">
        <f>IF('3(a) Flights | segment list'!G328="","Null",'3(a) Flights | segment list'!G328)</f>
        <v>Null</v>
      </c>
      <c r="M363" s="16">
        <f>IF('3(a) Flights | segment list'!H328="Null","Null",'3(a) Flights | segment list'!H328)</f>
        <v>0</v>
      </c>
    </row>
    <row r="364" spans="1:13" x14ac:dyDescent="0.25">
      <c r="A364" s="4" t="str">
        <f t="shared" si="15"/>
        <v>No PB ID provided</v>
      </c>
      <c r="B364" s="4" t="str">
        <f t="shared" si="16"/>
        <v>No declaration</v>
      </c>
      <c r="C364" s="4" t="s">
        <v>18302</v>
      </c>
      <c r="D364" s="86" t="str">
        <f>IF('3(a) Flights | segment list'!A329="","Null",'3(a) Flights | segment list'!A329)</f>
        <v>Null</v>
      </c>
      <c r="E364" s="87" t="str">
        <f t="shared" si="14"/>
        <v>Null</v>
      </c>
      <c r="F364" s="4" t="str">
        <f>IF('3(a) Flights | segment list'!I329="","Null",'3(a) Flights | segment list'!I329)</f>
        <v>Null</v>
      </c>
      <c r="G364" s="4" t="str">
        <f>IF('3(a) Flights | segment list'!C329="","Null",'3(a) Flights | segment list'!C329)</f>
        <v>Null</v>
      </c>
      <c r="H364" s="4" t="str">
        <f>IF('3(a) Flights | segment list'!J329="","Null",'3(a) Flights | segment list'!J329)</f>
        <v>Null</v>
      </c>
      <c r="I364" s="4" t="str">
        <f>IF('3(a) Flights | segment list'!D329="","Null",'3(a) Flights | segment list'!D329)</f>
        <v>Null</v>
      </c>
      <c r="J364" s="4" t="str">
        <f>IF('3(a) Flights | segment list'!E329="","Null",'3(a) Flights | segment list'!E329)</f>
        <v>Null</v>
      </c>
      <c r="K364" s="4" t="str">
        <f>IF('3(a) Flights | segment list'!F329="","Null",'3(a) Flights | segment list'!F329)</f>
        <v>Null</v>
      </c>
      <c r="L364" s="5" t="str">
        <f>IF('3(a) Flights | segment list'!G329="","Null",'3(a) Flights | segment list'!G329)</f>
        <v>Null</v>
      </c>
      <c r="M364" s="16">
        <f>IF('3(a) Flights | segment list'!H329="Null","Null",'3(a) Flights | segment list'!H329)</f>
        <v>0</v>
      </c>
    </row>
    <row r="365" spans="1:13" x14ac:dyDescent="0.25">
      <c r="A365" s="4" t="str">
        <f t="shared" si="15"/>
        <v>No PB ID provided</v>
      </c>
      <c r="B365" s="4" t="str">
        <f t="shared" si="16"/>
        <v>No declaration</v>
      </c>
      <c r="C365" s="4" t="s">
        <v>18302</v>
      </c>
      <c r="D365" s="86" t="str">
        <f>IF('3(a) Flights | segment list'!A330="","Null",'3(a) Flights | segment list'!A330)</f>
        <v>Null</v>
      </c>
      <c r="E365" s="87" t="str">
        <f t="shared" si="14"/>
        <v>Null</v>
      </c>
      <c r="F365" s="4" t="str">
        <f>IF('3(a) Flights | segment list'!I330="","Null",'3(a) Flights | segment list'!I330)</f>
        <v>Null</v>
      </c>
      <c r="G365" s="4" t="str">
        <f>IF('3(a) Flights | segment list'!C330="","Null",'3(a) Flights | segment list'!C330)</f>
        <v>Null</v>
      </c>
      <c r="H365" s="4" t="str">
        <f>IF('3(a) Flights | segment list'!J330="","Null",'3(a) Flights | segment list'!J330)</f>
        <v>Null</v>
      </c>
      <c r="I365" s="4" t="str">
        <f>IF('3(a) Flights | segment list'!D330="","Null",'3(a) Flights | segment list'!D330)</f>
        <v>Null</v>
      </c>
      <c r="J365" s="4" t="str">
        <f>IF('3(a) Flights | segment list'!E330="","Null",'3(a) Flights | segment list'!E330)</f>
        <v>Null</v>
      </c>
      <c r="K365" s="4" t="str">
        <f>IF('3(a) Flights | segment list'!F330="","Null",'3(a) Flights | segment list'!F330)</f>
        <v>Null</v>
      </c>
      <c r="L365" s="5" t="str">
        <f>IF('3(a) Flights | segment list'!G330="","Null",'3(a) Flights | segment list'!G330)</f>
        <v>Null</v>
      </c>
      <c r="M365" s="16">
        <f>IF('3(a) Flights | segment list'!H330="Null","Null",'3(a) Flights | segment list'!H330)</f>
        <v>0</v>
      </c>
    </row>
    <row r="366" spans="1:13" x14ac:dyDescent="0.25">
      <c r="A366" s="4" t="str">
        <f t="shared" si="15"/>
        <v>No PB ID provided</v>
      </c>
      <c r="B366" s="4" t="str">
        <f t="shared" si="16"/>
        <v>No declaration</v>
      </c>
      <c r="C366" s="4" t="s">
        <v>18302</v>
      </c>
      <c r="D366" s="86" t="str">
        <f>IF('3(a) Flights | segment list'!A331="","Null",'3(a) Flights | segment list'!A331)</f>
        <v>Null</v>
      </c>
      <c r="E366" s="87" t="str">
        <f t="shared" si="14"/>
        <v>Null</v>
      </c>
      <c r="F366" s="4" t="str">
        <f>IF('3(a) Flights | segment list'!I331="","Null",'3(a) Flights | segment list'!I331)</f>
        <v>Null</v>
      </c>
      <c r="G366" s="4" t="str">
        <f>IF('3(a) Flights | segment list'!C331="","Null",'3(a) Flights | segment list'!C331)</f>
        <v>Null</v>
      </c>
      <c r="H366" s="4" t="str">
        <f>IF('3(a) Flights | segment list'!J331="","Null",'3(a) Flights | segment list'!J331)</f>
        <v>Null</v>
      </c>
      <c r="I366" s="4" t="str">
        <f>IF('3(a) Flights | segment list'!D331="","Null",'3(a) Flights | segment list'!D331)</f>
        <v>Null</v>
      </c>
      <c r="J366" s="4" t="str">
        <f>IF('3(a) Flights | segment list'!E331="","Null",'3(a) Flights | segment list'!E331)</f>
        <v>Null</v>
      </c>
      <c r="K366" s="4" t="str">
        <f>IF('3(a) Flights | segment list'!F331="","Null",'3(a) Flights | segment list'!F331)</f>
        <v>Null</v>
      </c>
      <c r="L366" s="5" t="str">
        <f>IF('3(a) Flights | segment list'!G331="","Null",'3(a) Flights | segment list'!G331)</f>
        <v>Null</v>
      </c>
      <c r="M366" s="16">
        <f>IF('3(a) Flights | segment list'!H331="Null","Null",'3(a) Flights | segment list'!H331)</f>
        <v>0</v>
      </c>
    </row>
    <row r="367" spans="1:13" x14ac:dyDescent="0.25">
      <c r="A367" s="4" t="str">
        <f t="shared" si="15"/>
        <v>No PB ID provided</v>
      </c>
      <c r="B367" s="4" t="str">
        <f t="shared" si="16"/>
        <v>No declaration</v>
      </c>
      <c r="C367" s="4" t="s">
        <v>18302</v>
      </c>
      <c r="D367" s="86" t="str">
        <f>IF('3(a) Flights | segment list'!A332="","Null",'3(a) Flights | segment list'!A332)</f>
        <v>Null</v>
      </c>
      <c r="E367" s="87" t="str">
        <f t="shared" si="14"/>
        <v>Null</v>
      </c>
      <c r="F367" s="4" t="str">
        <f>IF('3(a) Flights | segment list'!I332="","Null",'3(a) Flights | segment list'!I332)</f>
        <v>Null</v>
      </c>
      <c r="G367" s="4" t="str">
        <f>IF('3(a) Flights | segment list'!C332="","Null",'3(a) Flights | segment list'!C332)</f>
        <v>Null</v>
      </c>
      <c r="H367" s="4" t="str">
        <f>IF('3(a) Flights | segment list'!J332="","Null",'3(a) Flights | segment list'!J332)</f>
        <v>Null</v>
      </c>
      <c r="I367" s="4" t="str">
        <f>IF('3(a) Flights | segment list'!D332="","Null",'3(a) Flights | segment list'!D332)</f>
        <v>Null</v>
      </c>
      <c r="J367" s="4" t="str">
        <f>IF('3(a) Flights | segment list'!E332="","Null",'3(a) Flights | segment list'!E332)</f>
        <v>Null</v>
      </c>
      <c r="K367" s="4" t="str">
        <f>IF('3(a) Flights | segment list'!F332="","Null",'3(a) Flights | segment list'!F332)</f>
        <v>Null</v>
      </c>
      <c r="L367" s="5" t="str">
        <f>IF('3(a) Flights | segment list'!G332="","Null",'3(a) Flights | segment list'!G332)</f>
        <v>Null</v>
      </c>
      <c r="M367" s="16">
        <f>IF('3(a) Flights | segment list'!H332="Null","Null",'3(a) Flights | segment list'!H332)</f>
        <v>0</v>
      </c>
    </row>
    <row r="368" spans="1:13" x14ac:dyDescent="0.25">
      <c r="A368" s="4" t="str">
        <f t="shared" si="15"/>
        <v>No PB ID provided</v>
      </c>
      <c r="B368" s="4" t="str">
        <f t="shared" si="16"/>
        <v>No declaration</v>
      </c>
      <c r="C368" s="4" t="s">
        <v>18302</v>
      </c>
      <c r="D368" s="86" t="str">
        <f>IF('3(a) Flights | segment list'!A333="","Null",'3(a) Flights | segment list'!A333)</f>
        <v>Null</v>
      </c>
      <c r="E368" s="87" t="str">
        <f t="shared" si="14"/>
        <v>Null</v>
      </c>
      <c r="F368" s="4" t="str">
        <f>IF('3(a) Flights | segment list'!I333="","Null",'3(a) Flights | segment list'!I333)</f>
        <v>Null</v>
      </c>
      <c r="G368" s="4" t="str">
        <f>IF('3(a) Flights | segment list'!C333="","Null",'3(a) Flights | segment list'!C333)</f>
        <v>Null</v>
      </c>
      <c r="H368" s="4" t="str">
        <f>IF('3(a) Flights | segment list'!J333="","Null",'3(a) Flights | segment list'!J333)</f>
        <v>Null</v>
      </c>
      <c r="I368" s="4" t="str">
        <f>IF('3(a) Flights | segment list'!D333="","Null",'3(a) Flights | segment list'!D333)</f>
        <v>Null</v>
      </c>
      <c r="J368" s="4" t="str">
        <f>IF('3(a) Flights | segment list'!E333="","Null",'3(a) Flights | segment list'!E333)</f>
        <v>Null</v>
      </c>
      <c r="K368" s="4" t="str">
        <f>IF('3(a) Flights | segment list'!F333="","Null",'3(a) Flights | segment list'!F333)</f>
        <v>Null</v>
      </c>
      <c r="L368" s="5" t="str">
        <f>IF('3(a) Flights | segment list'!G333="","Null",'3(a) Flights | segment list'!G333)</f>
        <v>Null</v>
      </c>
      <c r="M368" s="16">
        <f>IF('3(a) Flights | segment list'!H333="Null","Null",'3(a) Flights | segment list'!H333)</f>
        <v>0</v>
      </c>
    </row>
    <row r="369" spans="1:13" x14ac:dyDescent="0.25">
      <c r="A369" s="4" t="str">
        <f t="shared" si="15"/>
        <v>No PB ID provided</v>
      </c>
      <c r="B369" s="4" t="str">
        <f t="shared" si="16"/>
        <v>No declaration</v>
      </c>
      <c r="C369" s="4" t="s">
        <v>18302</v>
      </c>
      <c r="D369" s="86" t="str">
        <f>IF('3(a) Flights | segment list'!A334="","Null",'3(a) Flights | segment list'!A334)</f>
        <v>Null</v>
      </c>
      <c r="E369" s="87" t="str">
        <f t="shared" si="14"/>
        <v>Null</v>
      </c>
      <c r="F369" s="4" t="str">
        <f>IF('3(a) Flights | segment list'!I334="","Null",'3(a) Flights | segment list'!I334)</f>
        <v>Null</v>
      </c>
      <c r="G369" s="4" t="str">
        <f>IF('3(a) Flights | segment list'!C334="","Null",'3(a) Flights | segment list'!C334)</f>
        <v>Null</v>
      </c>
      <c r="H369" s="4" t="str">
        <f>IF('3(a) Flights | segment list'!J334="","Null",'3(a) Flights | segment list'!J334)</f>
        <v>Null</v>
      </c>
      <c r="I369" s="4" t="str">
        <f>IF('3(a) Flights | segment list'!D334="","Null",'3(a) Flights | segment list'!D334)</f>
        <v>Null</v>
      </c>
      <c r="J369" s="4" t="str">
        <f>IF('3(a) Flights | segment list'!E334="","Null",'3(a) Flights | segment list'!E334)</f>
        <v>Null</v>
      </c>
      <c r="K369" s="4" t="str">
        <f>IF('3(a) Flights | segment list'!F334="","Null",'3(a) Flights | segment list'!F334)</f>
        <v>Null</v>
      </c>
      <c r="L369" s="5" t="str">
        <f>IF('3(a) Flights | segment list'!G334="","Null",'3(a) Flights | segment list'!G334)</f>
        <v>Null</v>
      </c>
      <c r="M369" s="16">
        <f>IF('3(a) Flights | segment list'!H334="Null","Null",'3(a) Flights | segment list'!H334)</f>
        <v>0</v>
      </c>
    </row>
    <row r="370" spans="1:13" x14ac:dyDescent="0.25">
      <c r="A370" s="4" t="str">
        <f t="shared" si="15"/>
        <v>No PB ID provided</v>
      </c>
      <c r="B370" s="4" t="str">
        <f t="shared" si="16"/>
        <v>No declaration</v>
      </c>
      <c r="C370" s="4" t="s">
        <v>18302</v>
      </c>
      <c r="D370" s="86" t="str">
        <f>IF('3(a) Flights | segment list'!A335="","Null",'3(a) Flights | segment list'!A335)</f>
        <v>Null</v>
      </c>
      <c r="E370" s="87" t="str">
        <f t="shared" si="14"/>
        <v>Null</v>
      </c>
      <c r="F370" s="4" t="str">
        <f>IF('3(a) Flights | segment list'!I335="","Null",'3(a) Flights | segment list'!I335)</f>
        <v>Null</v>
      </c>
      <c r="G370" s="4" t="str">
        <f>IF('3(a) Flights | segment list'!C335="","Null",'3(a) Flights | segment list'!C335)</f>
        <v>Null</v>
      </c>
      <c r="H370" s="4" t="str">
        <f>IF('3(a) Flights | segment list'!J335="","Null",'3(a) Flights | segment list'!J335)</f>
        <v>Null</v>
      </c>
      <c r="I370" s="4" t="str">
        <f>IF('3(a) Flights | segment list'!D335="","Null",'3(a) Flights | segment list'!D335)</f>
        <v>Null</v>
      </c>
      <c r="J370" s="4" t="str">
        <f>IF('3(a) Flights | segment list'!E335="","Null",'3(a) Flights | segment list'!E335)</f>
        <v>Null</v>
      </c>
      <c r="K370" s="4" t="str">
        <f>IF('3(a) Flights | segment list'!F335="","Null",'3(a) Flights | segment list'!F335)</f>
        <v>Null</v>
      </c>
      <c r="L370" s="5" t="str">
        <f>IF('3(a) Flights | segment list'!G335="","Null",'3(a) Flights | segment list'!G335)</f>
        <v>Null</v>
      </c>
      <c r="M370" s="16">
        <f>IF('3(a) Flights | segment list'!H335="Null","Null",'3(a) Flights | segment list'!H335)</f>
        <v>0</v>
      </c>
    </row>
    <row r="371" spans="1:13" x14ac:dyDescent="0.25">
      <c r="A371" s="4" t="str">
        <f t="shared" si="15"/>
        <v>No PB ID provided</v>
      </c>
      <c r="B371" s="4" t="str">
        <f t="shared" si="16"/>
        <v>No declaration</v>
      </c>
      <c r="C371" s="4" t="s">
        <v>18302</v>
      </c>
      <c r="D371" s="86" t="str">
        <f>IF('3(a) Flights | segment list'!A336="","Null",'3(a) Flights | segment list'!A336)</f>
        <v>Null</v>
      </c>
      <c r="E371" s="87" t="str">
        <f t="shared" si="14"/>
        <v>Null</v>
      </c>
      <c r="F371" s="4" t="str">
        <f>IF('3(a) Flights | segment list'!I336="","Null",'3(a) Flights | segment list'!I336)</f>
        <v>Null</v>
      </c>
      <c r="G371" s="4" t="str">
        <f>IF('3(a) Flights | segment list'!C336="","Null",'3(a) Flights | segment list'!C336)</f>
        <v>Null</v>
      </c>
      <c r="H371" s="4" t="str">
        <f>IF('3(a) Flights | segment list'!J336="","Null",'3(a) Flights | segment list'!J336)</f>
        <v>Null</v>
      </c>
      <c r="I371" s="4" t="str">
        <f>IF('3(a) Flights | segment list'!D336="","Null",'3(a) Flights | segment list'!D336)</f>
        <v>Null</v>
      </c>
      <c r="J371" s="4" t="str">
        <f>IF('3(a) Flights | segment list'!E336="","Null",'3(a) Flights | segment list'!E336)</f>
        <v>Null</v>
      </c>
      <c r="K371" s="4" t="str">
        <f>IF('3(a) Flights | segment list'!F336="","Null",'3(a) Flights | segment list'!F336)</f>
        <v>Null</v>
      </c>
      <c r="L371" s="5" t="str">
        <f>IF('3(a) Flights | segment list'!G336="","Null",'3(a) Flights | segment list'!G336)</f>
        <v>Null</v>
      </c>
      <c r="M371" s="16">
        <f>IF('3(a) Flights | segment list'!H336="Null","Null",'3(a) Flights | segment list'!H336)</f>
        <v>0</v>
      </c>
    </row>
    <row r="372" spans="1:13" x14ac:dyDescent="0.25">
      <c r="A372" s="4" t="str">
        <f t="shared" si="15"/>
        <v>No PB ID provided</v>
      </c>
      <c r="B372" s="4" t="str">
        <f t="shared" si="16"/>
        <v>No declaration</v>
      </c>
      <c r="C372" s="4" t="s">
        <v>18302</v>
      </c>
      <c r="D372" s="86" t="str">
        <f>IF('3(a) Flights | segment list'!A337="","Null",'3(a) Flights | segment list'!A337)</f>
        <v>Null</v>
      </c>
      <c r="E372" s="87" t="str">
        <f t="shared" si="14"/>
        <v>Null</v>
      </c>
      <c r="F372" s="4" t="str">
        <f>IF('3(a) Flights | segment list'!I337="","Null",'3(a) Flights | segment list'!I337)</f>
        <v>Null</v>
      </c>
      <c r="G372" s="4" t="str">
        <f>IF('3(a) Flights | segment list'!C337="","Null",'3(a) Flights | segment list'!C337)</f>
        <v>Null</v>
      </c>
      <c r="H372" s="4" t="str">
        <f>IF('3(a) Flights | segment list'!J337="","Null",'3(a) Flights | segment list'!J337)</f>
        <v>Null</v>
      </c>
      <c r="I372" s="4" t="str">
        <f>IF('3(a) Flights | segment list'!D337="","Null",'3(a) Flights | segment list'!D337)</f>
        <v>Null</v>
      </c>
      <c r="J372" s="4" t="str">
        <f>IF('3(a) Flights | segment list'!E337="","Null",'3(a) Flights | segment list'!E337)</f>
        <v>Null</v>
      </c>
      <c r="K372" s="4" t="str">
        <f>IF('3(a) Flights | segment list'!F337="","Null",'3(a) Flights | segment list'!F337)</f>
        <v>Null</v>
      </c>
      <c r="L372" s="5" t="str">
        <f>IF('3(a) Flights | segment list'!G337="","Null",'3(a) Flights | segment list'!G337)</f>
        <v>Null</v>
      </c>
      <c r="M372" s="16">
        <f>IF('3(a) Flights | segment list'!H337="Null","Null",'3(a) Flights | segment list'!H337)</f>
        <v>0</v>
      </c>
    </row>
    <row r="373" spans="1:13" x14ac:dyDescent="0.25">
      <c r="A373" s="4" t="str">
        <f t="shared" si="15"/>
        <v>No PB ID provided</v>
      </c>
      <c r="B373" s="4" t="str">
        <f t="shared" si="16"/>
        <v>No declaration</v>
      </c>
      <c r="C373" s="4" t="s">
        <v>18302</v>
      </c>
      <c r="D373" s="86" t="str">
        <f>IF('3(a) Flights | segment list'!A338="","Null",'3(a) Flights | segment list'!A338)</f>
        <v>Null</v>
      </c>
      <c r="E373" s="87" t="str">
        <f t="shared" si="14"/>
        <v>Null</v>
      </c>
      <c r="F373" s="4" t="str">
        <f>IF('3(a) Flights | segment list'!I338="","Null",'3(a) Flights | segment list'!I338)</f>
        <v>Null</v>
      </c>
      <c r="G373" s="4" t="str">
        <f>IF('3(a) Flights | segment list'!C338="","Null",'3(a) Flights | segment list'!C338)</f>
        <v>Null</v>
      </c>
      <c r="H373" s="4" t="str">
        <f>IF('3(a) Flights | segment list'!J338="","Null",'3(a) Flights | segment list'!J338)</f>
        <v>Null</v>
      </c>
      <c r="I373" s="4" t="str">
        <f>IF('3(a) Flights | segment list'!D338="","Null",'3(a) Flights | segment list'!D338)</f>
        <v>Null</v>
      </c>
      <c r="J373" s="4" t="str">
        <f>IF('3(a) Flights | segment list'!E338="","Null",'3(a) Flights | segment list'!E338)</f>
        <v>Null</v>
      </c>
      <c r="K373" s="4" t="str">
        <f>IF('3(a) Flights | segment list'!F338="","Null",'3(a) Flights | segment list'!F338)</f>
        <v>Null</v>
      </c>
      <c r="L373" s="5" t="str">
        <f>IF('3(a) Flights | segment list'!G338="","Null",'3(a) Flights | segment list'!G338)</f>
        <v>Null</v>
      </c>
      <c r="M373" s="16">
        <f>IF('3(a) Flights | segment list'!H338="Null","Null",'3(a) Flights | segment list'!H338)</f>
        <v>0</v>
      </c>
    </row>
    <row r="374" spans="1:13" x14ac:dyDescent="0.25">
      <c r="A374" s="4" t="str">
        <f t="shared" si="15"/>
        <v>No PB ID provided</v>
      </c>
      <c r="B374" s="4" t="str">
        <f t="shared" si="16"/>
        <v>No declaration</v>
      </c>
      <c r="C374" s="4" t="s">
        <v>18302</v>
      </c>
      <c r="D374" s="86" t="str">
        <f>IF('3(a) Flights | segment list'!A339="","Null",'3(a) Flights | segment list'!A339)</f>
        <v>Null</v>
      </c>
      <c r="E374" s="87" t="str">
        <f t="shared" si="14"/>
        <v>Null</v>
      </c>
      <c r="F374" s="4" t="str">
        <f>IF('3(a) Flights | segment list'!I339="","Null",'3(a) Flights | segment list'!I339)</f>
        <v>Null</v>
      </c>
      <c r="G374" s="4" t="str">
        <f>IF('3(a) Flights | segment list'!C339="","Null",'3(a) Flights | segment list'!C339)</f>
        <v>Null</v>
      </c>
      <c r="H374" s="4" t="str">
        <f>IF('3(a) Flights | segment list'!J339="","Null",'3(a) Flights | segment list'!J339)</f>
        <v>Null</v>
      </c>
      <c r="I374" s="4" t="str">
        <f>IF('3(a) Flights | segment list'!D339="","Null",'3(a) Flights | segment list'!D339)</f>
        <v>Null</v>
      </c>
      <c r="J374" s="4" t="str">
        <f>IF('3(a) Flights | segment list'!E339="","Null",'3(a) Flights | segment list'!E339)</f>
        <v>Null</v>
      </c>
      <c r="K374" s="4" t="str">
        <f>IF('3(a) Flights | segment list'!F339="","Null",'3(a) Flights | segment list'!F339)</f>
        <v>Null</v>
      </c>
      <c r="L374" s="5" t="str">
        <f>IF('3(a) Flights | segment list'!G339="","Null",'3(a) Flights | segment list'!G339)</f>
        <v>Null</v>
      </c>
      <c r="M374" s="16">
        <f>IF('3(a) Flights | segment list'!H339="Null","Null",'3(a) Flights | segment list'!H339)</f>
        <v>0</v>
      </c>
    </row>
    <row r="375" spans="1:13" x14ac:dyDescent="0.25">
      <c r="A375" s="4" t="str">
        <f t="shared" si="15"/>
        <v>No PB ID provided</v>
      </c>
      <c r="B375" s="4" t="str">
        <f t="shared" si="16"/>
        <v>No declaration</v>
      </c>
      <c r="C375" s="4" t="s">
        <v>18302</v>
      </c>
      <c r="D375" s="86" t="str">
        <f>IF('3(a) Flights | segment list'!A340="","Null",'3(a) Flights | segment list'!A340)</f>
        <v>Null</v>
      </c>
      <c r="E375" s="87" t="str">
        <f t="shared" ref="E375:E438" si="17">IF(D375="Null","Null",YEAR(D375))</f>
        <v>Null</v>
      </c>
      <c r="F375" s="4" t="str">
        <f>IF('3(a) Flights | segment list'!I340="","Null",'3(a) Flights | segment list'!I340)</f>
        <v>Null</v>
      </c>
      <c r="G375" s="4" t="str">
        <f>IF('3(a) Flights | segment list'!C340="","Null",'3(a) Flights | segment list'!C340)</f>
        <v>Null</v>
      </c>
      <c r="H375" s="4" t="str">
        <f>IF('3(a) Flights | segment list'!J340="","Null",'3(a) Flights | segment list'!J340)</f>
        <v>Null</v>
      </c>
      <c r="I375" s="4" t="str">
        <f>IF('3(a) Flights | segment list'!D340="","Null",'3(a) Flights | segment list'!D340)</f>
        <v>Null</v>
      </c>
      <c r="J375" s="4" t="str">
        <f>IF('3(a) Flights | segment list'!E340="","Null",'3(a) Flights | segment list'!E340)</f>
        <v>Null</v>
      </c>
      <c r="K375" s="4" t="str">
        <f>IF('3(a) Flights | segment list'!F340="","Null",'3(a) Flights | segment list'!F340)</f>
        <v>Null</v>
      </c>
      <c r="L375" s="5" t="str">
        <f>IF('3(a) Flights | segment list'!G340="","Null",'3(a) Flights | segment list'!G340)</f>
        <v>Null</v>
      </c>
      <c r="M375" s="16">
        <f>IF('3(a) Flights | segment list'!H340="Null","Null",'3(a) Flights | segment list'!H340)</f>
        <v>0</v>
      </c>
    </row>
    <row r="376" spans="1:13" x14ac:dyDescent="0.25">
      <c r="A376" s="4" t="str">
        <f t="shared" si="15"/>
        <v>No PB ID provided</v>
      </c>
      <c r="B376" s="4" t="str">
        <f t="shared" si="16"/>
        <v>No declaration</v>
      </c>
      <c r="C376" s="4" t="s">
        <v>18302</v>
      </c>
      <c r="D376" s="86" t="str">
        <f>IF('3(a) Flights | segment list'!A341="","Null",'3(a) Flights | segment list'!A341)</f>
        <v>Null</v>
      </c>
      <c r="E376" s="87" t="str">
        <f t="shared" si="17"/>
        <v>Null</v>
      </c>
      <c r="F376" s="4" t="str">
        <f>IF('3(a) Flights | segment list'!I341="","Null",'3(a) Flights | segment list'!I341)</f>
        <v>Null</v>
      </c>
      <c r="G376" s="4" t="str">
        <f>IF('3(a) Flights | segment list'!C341="","Null",'3(a) Flights | segment list'!C341)</f>
        <v>Null</v>
      </c>
      <c r="H376" s="4" t="str">
        <f>IF('3(a) Flights | segment list'!J341="","Null",'3(a) Flights | segment list'!J341)</f>
        <v>Null</v>
      </c>
      <c r="I376" s="4" t="str">
        <f>IF('3(a) Flights | segment list'!D341="","Null",'3(a) Flights | segment list'!D341)</f>
        <v>Null</v>
      </c>
      <c r="J376" s="4" t="str">
        <f>IF('3(a) Flights | segment list'!E341="","Null",'3(a) Flights | segment list'!E341)</f>
        <v>Null</v>
      </c>
      <c r="K376" s="4" t="str">
        <f>IF('3(a) Flights | segment list'!F341="","Null",'3(a) Flights | segment list'!F341)</f>
        <v>Null</v>
      </c>
      <c r="L376" s="5" t="str">
        <f>IF('3(a) Flights | segment list'!G341="","Null",'3(a) Flights | segment list'!G341)</f>
        <v>Null</v>
      </c>
      <c r="M376" s="16">
        <f>IF('3(a) Flights | segment list'!H341="Null","Null",'3(a) Flights | segment list'!H341)</f>
        <v>0</v>
      </c>
    </row>
    <row r="377" spans="1:13" x14ac:dyDescent="0.25">
      <c r="A377" s="4" t="str">
        <f t="shared" si="15"/>
        <v>No PB ID provided</v>
      </c>
      <c r="B377" s="4" t="str">
        <f t="shared" si="16"/>
        <v>No declaration</v>
      </c>
      <c r="C377" s="4" t="s">
        <v>18302</v>
      </c>
      <c r="D377" s="86" t="str">
        <f>IF('3(a) Flights | segment list'!A342="","Null",'3(a) Flights | segment list'!A342)</f>
        <v>Null</v>
      </c>
      <c r="E377" s="87" t="str">
        <f t="shared" si="17"/>
        <v>Null</v>
      </c>
      <c r="F377" s="4" t="str">
        <f>IF('3(a) Flights | segment list'!I342="","Null",'3(a) Flights | segment list'!I342)</f>
        <v>Null</v>
      </c>
      <c r="G377" s="4" t="str">
        <f>IF('3(a) Flights | segment list'!C342="","Null",'3(a) Flights | segment list'!C342)</f>
        <v>Null</v>
      </c>
      <c r="H377" s="4" t="str">
        <f>IF('3(a) Flights | segment list'!J342="","Null",'3(a) Flights | segment list'!J342)</f>
        <v>Null</v>
      </c>
      <c r="I377" s="4" t="str">
        <f>IF('3(a) Flights | segment list'!D342="","Null",'3(a) Flights | segment list'!D342)</f>
        <v>Null</v>
      </c>
      <c r="J377" s="4" t="str">
        <f>IF('3(a) Flights | segment list'!E342="","Null",'3(a) Flights | segment list'!E342)</f>
        <v>Null</v>
      </c>
      <c r="K377" s="4" t="str">
        <f>IF('3(a) Flights | segment list'!F342="","Null",'3(a) Flights | segment list'!F342)</f>
        <v>Null</v>
      </c>
      <c r="L377" s="5" t="str">
        <f>IF('3(a) Flights | segment list'!G342="","Null",'3(a) Flights | segment list'!G342)</f>
        <v>Null</v>
      </c>
      <c r="M377" s="16">
        <f>IF('3(a) Flights | segment list'!H342="Null","Null",'3(a) Flights | segment list'!H342)</f>
        <v>0</v>
      </c>
    </row>
    <row r="378" spans="1:13" x14ac:dyDescent="0.25">
      <c r="A378" s="4" t="str">
        <f t="shared" si="15"/>
        <v>No PB ID provided</v>
      </c>
      <c r="B378" s="4" t="str">
        <f t="shared" si="16"/>
        <v>No declaration</v>
      </c>
      <c r="C378" s="4" t="s">
        <v>18302</v>
      </c>
      <c r="D378" s="86" t="str">
        <f>IF('3(a) Flights | segment list'!A343="","Null",'3(a) Flights | segment list'!A343)</f>
        <v>Null</v>
      </c>
      <c r="E378" s="87" t="str">
        <f t="shared" si="17"/>
        <v>Null</v>
      </c>
      <c r="F378" s="4" t="str">
        <f>IF('3(a) Flights | segment list'!I343="","Null",'3(a) Flights | segment list'!I343)</f>
        <v>Null</v>
      </c>
      <c r="G378" s="4" t="str">
        <f>IF('3(a) Flights | segment list'!C343="","Null",'3(a) Flights | segment list'!C343)</f>
        <v>Null</v>
      </c>
      <c r="H378" s="4" t="str">
        <f>IF('3(a) Flights | segment list'!J343="","Null",'3(a) Flights | segment list'!J343)</f>
        <v>Null</v>
      </c>
      <c r="I378" s="4" t="str">
        <f>IF('3(a) Flights | segment list'!D343="","Null",'3(a) Flights | segment list'!D343)</f>
        <v>Null</v>
      </c>
      <c r="J378" s="4" t="str">
        <f>IF('3(a) Flights | segment list'!E343="","Null",'3(a) Flights | segment list'!E343)</f>
        <v>Null</v>
      </c>
      <c r="K378" s="4" t="str">
        <f>IF('3(a) Flights | segment list'!F343="","Null",'3(a) Flights | segment list'!F343)</f>
        <v>Null</v>
      </c>
      <c r="L378" s="5" t="str">
        <f>IF('3(a) Flights | segment list'!G343="","Null",'3(a) Flights | segment list'!G343)</f>
        <v>Null</v>
      </c>
      <c r="M378" s="16">
        <f>IF('3(a) Flights | segment list'!H343="Null","Null",'3(a) Flights | segment list'!H343)</f>
        <v>0</v>
      </c>
    </row>
    <row r="379" spans="1:13" x14ac:dyDescent="0.25">
      <c r="A379" s="4" t="str">
        <f t="shared" si="15"/>
        <v>No PB ID provided</v>
      </c>
      <c r="B379" s="4" t="str">
        <f t="shared" si="16"/>
        <v>No declaration</v>
      </c>
      <c r="C379" s="4" t="s">
        <v>18302</v>
      </c>
      <c r="D379" s="86" t="str">
        <f>IF('3(a) Flights | segment list'!A344="","Null",'3(a) Flights | segment list'!A344)</f>
        <v>Null</v>
      </c>
      <c r="E379" s="87" t="str">
        <f t="shared" si="17"/>
        <v>Null</v>
      </c>
      <c r="F379" s="4" t="str">
        <f>IF('3(a) Flights | segment list'!I344="","Null",'3(a) Flights | segment list'!I344)</f>
        <v>Null</v>
      </c>
      <c r="G379" s="4" t="str">
        <f>IF('3(a) Flights | segment list'!C344="","Null",'3(a) Flights | segment list'!C344)</f>
        <v>Null</v>
      </c>
      <c r="H379" s="4" t="str">
        <f>IF('3(a) Flights | segment list'!J344="","Null",'3(a) Flights | segment list'!J344)</f>
        <v>Null</v>
      </c>
      <c r="I379" s="4" t="str">
        <f>IF('3(a) Flights | segment list'!D344="","Null",'3(a) Flights | segment list'!D344)</f>
        <v>Null</v>
      </c>
      <c r="J379" s="4" t="str">
        <f>IF('3(a) Flights | segment list'!E344="","Null",'3(a) Flights | segment list'!E344)</f>
        <v>Null</v>
      </c>
      <c r="K379" s="4" t="str">
        <f>IF('3(a) Flights | segment list'!F344="","Null",'3(a) Flights | segment list'!F344)</f>
        <v>Null</v>
      </c>
      <c r="L379" s="5" t="str">
        <f>IF('3(a) Flights | segment list'!G344="","Null",'3(a) Flights | segment list'!G344)</f>
        <v>Null</v>
      </c>
      <c r="M379" s="16">
        <f>IF('3(a) Flights | segment list'!H344="Null","Null",'3(a) Flights | segment list'!H344)</f>
        <v>0</v>
      </c>
    </row>
    <row r="380" spans="1:13" x14ac:dyDescent="0.25">
      <c r="A380" s="4" t="str">
        <f t="shared" si="15"/>
        <v>No PB ID provided</v>
      </c>
      <c r="B380" s="4" t="str">
        <f t="shared" si="16"/>
        <v>No declaration</v>
      </c>
      <c r="C380" s="4" t="s">
        <v>18302</v>
      </c>
      <c r="D380" s="86" t="str">
        <f>IF('3(a) Flights | segment list'!A345="","Null",'3(a) Flights | segment list'!A345)</f>
        <v>Null</v>
      </c>
      <c r="E380" s="87" t="str">
        <f t="shared" si="17"/>
        <v>Null</v>
      </c>
      <c r="F380" s="4" t="str">
        <f>IF('3(a) Flights | segment list'!I345="","Null",'3(a) Flights | segment list'!I345)</f>
        <v>Null</v>
      </c>
      <c r="G380" s="4" t="str">
        <f>IF('3(a) Flights | segment list'!C345="","Null",'3(a) Flights | segment list'!C345)</f>
        <v>Null</v>
      </c>
      <c r="H380" s="4" t="str">
        <f>IF('3(a) Flights | segment list'!J345="","Null",'3(a) Flights | segment list'!J345)</f>
        <v>Null</v>
      </c>
      <c r="I380" s="4" t="str">
        <f>IF('3(a) Flights | segment list'!D345="","Null",'3(a) Flights | segment list'!D345)</f>
        <v>Null</v>
      </c>
      <c r="J380" s="4" t="str">
        <f>IF('3(a) Flights | segment list'!E345="","Null",'3(a) Flights | segment list'!E345)</f>
        <v>Null</v>
      </c>
      <c r="K380" s="4" t="str">
        <f>IF('3(a) Flights | segment list'!F345="","Null",'3(a) Flights | segment list'!F345)</f>
        <v>Null</v>
      </c>
      <c r="L380" s="5" t="str">
        <f>IF('3(a) Flights | segment list'!G345="","Null",'3(a) Flights | segment list'!G345)</f>
        <v>Null</v>
      </c>
      <c r="M380" s="16">
        <f>IF('3(a) Flights | segment list'!H345="Null","Null",'3(a) Flights | segment list'!H345)</f>
        <v>0</v>
      </c>
    </row>
    <row r="381" spans="1:13" x14ac:dyDescent="0.25">
      <c r="A381" s="4" t="str">
        <f t="shared" si="15"/>
        <v>No PB ID provided</v>
      </c>
      <c r="B381" s="4" t="str">
        <f t="shared" si="16"/>
        <v>No declaration</v>
      </c>
      <c r="C381" s="4" t="s">
        <v>18302</v>
      </c>
      <c r="D381" s="86" t="str">
        <f>IF('3(a) Flights | segment list'!A346="","Null",'3(a) Flights | segment list'!A346)</f>
        <v>Null</v>
      </c>
      <c r="E381" s="87" t="str">
        <f t="shared" si="17"/>
        <v>Null</v>
      </c>
      <c r="F381" s="4" t="str">
        <f>IF('3(a) Flights | segment list'!I346="","Null",'3(a) Flights | segment list'!I346)</f>
        <v>Null</v>
      </c>
      <c r="G381" s="4" t="str">
        <f>IF('3(a) Flights | segment list'!C346="","Null",'3(a) Flights | segment list'!C346)</f>
        <v>Null</v>
      </c>
      <c r="H381" s="4" t="str">
        <f>IF('3(a) Flights | segment list'!J346="","Null",'3(a) Flights | segment list'!J346)</f>
        <v>Null</v>
      </c>
      <c r="I381" s="4" t="str">
        <f>IF('3(a) Flights | segment list'!D346="","Null",'3(a) Flights | segment list'!D346)</f>
        <v>Null</v>
      </c>
      <c r="J381" s="4" t="str">
        <f>IF('3(a) Flights | segment list'!E346="","Null",'3(a) Flights | segment list'!E346)</f>
        <v>Null</v>
      </c>
      <c r="K381" s="4" t="str">
        <f>IF('3(a) Flights | segment list'!F346="","Null",'3(a) Flights | segment list'!F346)</f>
        <v>Null</v>
      </c>
      <c r="L381" s="5" t="str">
        <f>IF('3(a) Flights | segment list'!G346="","Null",'3(a) Flights | segment list'!G346)</f>
        <v>Null</v>
      </c>
      <c r="M381" s="16">
        <f>IF('3(a) Flights | segment list'!H346="Null","Null",'3(a) Flights | segment list'!H346)</f>
        <v>0</v>
      </c>
    </row>
    <row r="382" spans="1:13" x14ac:dyDescent="0.25">
      <c r="A382" s="4" t="str">
        <f t="shared" si="15"/>
        <v>No PB ID provided</v>
      </c>
      <c r="B382" s="4" t="str">
        <f t="shared" si="16"/>
        <v>No declaration</v>
      </c>
      <c r="C382" s="4" t="s">
        <v>18302</v>
      </c>
      <c r="D382" s="86" t="str">
        <f>IF('3(a) Flights | segment list'!A347="","Null",'3(a) Flights | segment list'!A347)</f>
        <v>Null</v>
      </c>
      <c r="E382" s="87" t="str">
        <f t="shared" si="17"/>
        <v>Null</v>
      </c>
      <c r="F382" s="4" t="str">
        <f>IF('3(a) Flights | segment list'!I347="","Null",'3(a) Flights | segment list'!I347)</f>
        <v>Null</v>
      </c>
      <c r="G382" s="4" t="str">
        <f>IF('3(a) Flights | segment list'!C347="","Null",'3(a) Flights | segment list'!C347)</f>
        <v>Null</v>
      </c>
      <c r="H382" s="4" t="str">
        <f>IF('3(a) Flights | segment list'!J347="","Null",'3(a) Flights | segment list'!J347)</f>
        <v>Null</v>
      </c>
      <c r="I382" s="4" t="str">
        <f>IF('3(a) Flights | segment list'!D347="","Null",'3(a) Flights | segment list'!D347)</f>
        <v>Null</v>
      </c>
      <c r="J382" s="4" t="str">
        <f>IF('3(a) Flights | segment list'!E347="","Null",'3(a) Flights | segment list'!E347)</f>
        <v>Null</v>
      </c>
      <c r="K382" s="4" t="str">
        <f>IF('3(a) Flights | segment list'!F347="","Null",'3(a) Flights | segment list'!F347)</f>
        <v>Null</v>
      </c>
      <c r="L382" s="5" t="str">
        <f>IF('3(a) Flights | segment list'!G347="","Null",'3(a) Flights | segment list'!G347)</f>
        <v>Null</v>
      </c>
      <c r="M382" s="16">
        <f>IF('3(a) Flights | segment list'!H347="Null","Null",'3(a) Flights | segment list'!H347)</f>
        <v>0</v>
      </c>
    </row>
    <row r="383" spans="1:13" x14ac:dyDescent="0.25">
      <c r="A383" s="4" t="str">
        <f t="shared" si="15"/>
        <v>No PB ID provided</v>
      </c>
      <c r="B383" s="4" t="str">
        <f t="shared" si="16"/>
        <v>No declaration</v>
      </c>
      <c r="C383" s="4" t="s">
        <v>18302</v>
      </c>
      <c r="D383" s="86" t="str">
        <f>IF('3(a) Flights | segment list'!A348="","Null",'3(a) Flights | segment list'!A348)</f>
        <v>Null</v>
      </c>
      <c r="E383" s="87" t="str">
        <f t="shared" si="17"/>
        <v>Null</v>
      </c>
      <c r="F383" s="4" t="str">
        <f>IF('3(a) Flights | segment list'!I348="","Null",'3(a) Flights | segment list'!I348)</f>
        <v>Null</v>
      </c>
      <c r="G383" s="4" t="str">
        <f>IF('3(a) Flights | segment list'!C348="","Null",'3(a) Flights | segment list'!C348)</f>
        <v>Null</v>
      </c>
      <c r="H383" s="4" t="str">
        <f>IF('3(a) Flights | segment list'!J348="","Null",'3(a) Flights | segment list'!J348)</f>
        <v>Null</v>
      </c>
      <c r="I383" s="4" t="str">
        <f>IF('3(a) Flights | segment list'!D348="","Null",'3(a) Flights | segment list'!D348)</f>
        <v>Null</v>
      </c>
      <c r="J383" s="4" t="str">
        <f>IF('3(a) Flights | segment list'!E348="","Null",'3(a) Flights | segment list'!E348)</f>
        <v>Null</v>
      </c>
      <c r="K383" s="4" t="str">
        <f>IF('3(a) Flights | segment list'!F348="","Null",'3(a) Flights | segment list'!F348)</f>
        <v>Null</v>
      </c>
      <c r="L383" s="5" t="str">
        <f>IF('3(a) Flights | segment list'!G348="","Null",'3(a) Flights | segment list'!G348)</f>
        <v>Null</v>
      </c>
      <c r="M383" s="16">
        <f>IF('3(a) Flights | segment list'!H348="Null","Null",'3(a) Flights | segment list'!H348)</f>
        <v>0</v>
      </c>
    </row>
    <row r="384" spans="1:13" x14ac:dyDescent="0.25">
      <c r="A384" s="4" t="str">
        <f t="shared" si="15"/>
        <v>No PB ID provided</v>
      </c>
      <c r="B384" s="4" t="str">
        <f t="shared" si="16"/>
        <v>No declaration</v>
      </c>
      <c r="C384" s="4" t="s">
        <v>18302</v>
      </c>
      <c r="D384" s="86" t="str">
        <f>IF('3(a) Flights | segment list'!A349="","Null",'3(a) Flights | segment list'!A349)</f>
        <v>Null</v>
      </c>
      <c r="E384" s="87" t="str">
        <f t="shared" si="17"/>
        <v>Null</v>
      </c>
      <c r="F384" s="4" t="str">
        <f>IF('3(a) Flights | segment list'!I349="","Null",'3(a) Flights | segment list'!I349)</f>
        <v>Null</v>
      </c>
      <c r="G384" s="4" t="str">
        <f>IF('3(a) Flights | segment list'!C349="","Null",'3(a) Flights | segment list'!C349)</f>
        <v>Null</v>
      </c>
      <c r="H384" s="4" t="str">
        <f>IF('3(a) Flights | segment list'!J349="","Null",'3(a) Flights | segment list'!J349)</f>
        <v>Null</v>
      </c>
      <c r="I384" s="4" t="str">
        <f>IF('3(a) Flights | segment list'!D349="","Null",'3(a) Flights | segment list'!D349)</f>
        <v>Null</v>
      </c>
      <c r="J384" s="4" t="str">
        <f>IF('3(a) Flights | segment list'!E349="","Null",'3(a) Flights | segment list'!E349)</f>
        <v>Null</v>
      </c>
      <c r="K384" s="4" t="str">
        <f>IF('3(a) Flights | segment list'!F349="","Null",'3(a) Flights | segment list'!F349)</f>
        <v>Null</v>
      </c>
      <c r="L384" s="5" t="str">
        <f>IF('3(a) Flights | segment list'!G349="","Null",'3(a) Flights | segment list'!G349)</f>
        <v>Null</v>
      </c>
      <c r="M384" s="16">
        <f>IF('3(a) Flights | segment list'!H349="Null","Null",'3(a) Flights | segment list'!H349)</f>
        <v>0</v>
      </c>
    </row>
    <row r="385" spans="1:13" x14ac:dyDescent="0.25">
      <c r="A385" s="4" t="str">
        <f t="shared" si="15"/>
        <v>No PB ID provided</v>
      </c>
      <c r="B385" s="4" t="str">
        <f t="shared" si="16"/>
        <v>No declaration</v>
      </c>
      <c r="C385" s="4" t="s">
        <v>18302</v>
      </c>
      <c r="D385" s="86" t="str">
        <f>IF('3(a) Flights | segment list'!A350="","Null",'3(a) Flights | segment list'!A350)</f>
        <v>Null</v>
      </c>
      <c r="E385" s="87" t="str">
        <f t="shared" si="17"/>
        <v>Null</v>
      </c>
      <c r="F385" s="4" t="str">
        <f>IF('3(a) Flights | segment list'!I350="","Null",'3(a) Flights | segment list'!I350)</f>
        <v>Null</v>
      </c>
      <c r="G385" s="4" t="str">
        <f>IF('3(a) Flights | segment list'!C350="","Null",'3(a) Flights | segment list'!C350)</f>
        <v>Null</v>
      </c>
      <c r="H385" s="4" t="str">
        <f>IF('3(a) Flights | segment list'!J350="","Null",'3(a) Flights | segment list'!J350)</f>
        <v>Null</v>
      </c>
      <c r="I385" s="4" t="str">
        <f>IF('3(a) Flights | segment list'!D350="","Null",'3(a) Flights | segment list'!D350)</f>
        <v>Null</v>
      </c>
      <c r="J385" s="4" t="str">
        <f>IF('3(a) Flights | segment list'!E350="","Null",'3(a) Flights | segment list'!E350)</f>
        <v>Null</v>
      </c>
      <c r="K385" s="4" t="str">
        <f>IF('3(a) Flights | segment list'!F350="","Null",'3(a) Flights | segment list'!F350)</f>
        <v>Null</v>
      </c>
      <c r="L385" s="5" t="str">
        <f>IF('3(a) Flights | segment list'!G350="","Null",'3(a) Flights | segment list'!G350)</f>
        <v>Null</v>
      </c>
      <c r="M385" s="16">
        <f>IF('3(a) Flights | segment list'!H350="Null","Null",'3(a) Flights | segment list'!H350)</f>
        <v>0</v>
      </c>
    </row>
    <row r="386" spans="1:13" x14ac:dyDescent="0.25">
      <c r="A386" s="4" t="str">
        <f t="shared" si="15"/>
        <v>No PB ID provided</v>
      </c>
      <c r="B386" s="4" t="str">
        <f t="shared" si="16"/>
        <v>No declaration</v>
      </c>
      <c r="C386" s="4" t="s">
        <v>18302</v>
      </c>
      <c r="D386" s="86" t="str">
        <f>IF('3(a) Flights | segment list'!A351="","Null",'3(a) Flights | segment list'!A351)</f>
        <v>Null</v>
      </c>
      <c r="E386" s="87" t="str">
        <f t="shared" si="17"/>
        <v>Null</v>
      </c>
      <c r="F386" s="4" t="str">
        <f>IF('3(a) Flights | segment list'!I351="","Null",'3(a) Flights | segment list'!I351)</f>
        <v>Null</v>
      </c>
      <c r="G386" s="4" t="str">
        <f>IF('3(a) Flights | segment list'!C351="","Null",'3(a) Flights | segment list'!C351)</f>
        <v>Null</v>
      </c>
      <c r="H386" s="4" t="str">
        <f>IF('3(a) Flights | segment list'!J351="","Null",'3(a) Flights | segment list'!J351)</f>
        <v>Null</v>
      </c>
      <c r="I386" s="4" t="str">
        <f>IF('3(a) Flights | segment list'!D351="","Null",'3(a) Flights | segment list'!D351)</f>
        <v>Null</v>
      </c>
      <c r="J386" s="4" t="str">
        <f>IF('3(a) Flights | segment list'!E351="","Null",'3(a) Flights | segment list'!E351)</f>
        <v>Null</v>
      </c>
      <c r="K386" s="4" t="str">
        <f>IF('3(a) Flights | segment list'!F351="","Null",'3(a) Flights | segment list'!F351)</f>
        <v>Null</v>
      </c>
      <c r="L386" s="5" t="str">
        <f>IF('3(a) Flights | segment list'!G351="","Null",'3(a) Flights | segment list'!G351)</f>
        <v>Null</v>
      </c>
      <c r="M386" s="16">
        <f>IF('3(a) Flights | segment list'!H351="Null","Null",'3(a) Flights | segment list'!H351)</f>
        <v>0</v>
      </c>
    </row>
    <row r="387" spans="1:13" x14ac:dyDescent="0.25">
      <c r="A387" s="4" t="str">
        <f t="shared" si="15"/>
        <v>No PB ID provided</v>
      </c>
      <c r="B387" s="4" t="str">
        <f t="shared" si="16"/>
        <v>No declaration</v>
      </c>
      <c r="C387" s="4" t="s">
        <v>18302</v>
      </c>
      <c r="D387" s="86" t="str">
        <f>IF('3(a) Flights | segment list'!A352="","Null",'3(a) Flights | segment list'!A352)</f>
        <v>Null</v>
      </c>
      <c r="E387" s="87" t="str">
        <f t="shared" si="17"/>
        <v>Null</v>
      </c>
      <c r="F387" s="4" t="str">
        <f>IF('3(a) Flights | segment list'!I352="","Null",'3(a) Flights | segment list'!I352)</f>
        <v>Null</v>
      </c>
      <c r="G387" s="4" t="str">
        <f>IF('3(a) Flights | segment list'!C352="","Null",'3(a) Flights | segment list'!C352)</f>
        <v>Null</v>
      </c>
      <c r="H387" s="4" t="str">
        <f>IF('3(a) Flights | segment list'!J352="","Null",'3(a) Flights | segment list'!J352)</f>
        <v>Null</v>
      </c>
      <c r="I387" s="4" t="str">
        <f>IF('3(a) Flights | segment list'!D352="","Null",'3(a) Flights | segment list'!D352)</f>
        <v>Null</v>
      </c>
      <c r="J387" s="4" t="str">
        <f>IF('3(a) Flights | segment list'!E352="","Null",'3(a) Flights | segment list'!E352)</f>
        <v>Null</v>
      </c>
      <c r="K387" s="4" t="str">
        <f>IF('3(a) Flights | segment list'!F352="","Null",'3(a) Flights | segment list'!F352)</f>
        <v>Null</v>
      </c>
      <c r="L387" s="5" t="str">
        <f>IF('3(a) Flights | segment list'!G352="","Null",'3(a) Flights | segment list'!G352)</f>
        <v>Null</v>
      </c>
      <c r="M387" s="16">
        <f>IF('3(a) Flights | segment list'!H352="Null","Null",'3(a) Flights | segment list'!H352)</f>
        <v>0</v>
      </c>
    </row>
    <row r="388" spans="1:13" x14ac:dyDescent="0.25">
      <c r="A388" s="4" t="str">
        <f t="shared" si="15"/>
        <v>No PB ID provided</v>
      </c>
      <c r="B388" s="4" t="str">
        <f t="shared" si="16"/>
        <v>No declaration</v>
      </c>
      <c r="C388" s="4" t="s">
        <v>18302</v>
      </c>
      <c r="D388" s="86" t="str">
        <f>IF('3(a) Flights | segment list'!A353="","Null",'3(a) Flights | segment list'!A353)</f>
        <v>Null</v>
      </c>
      <c r="E388" s="87" t="str">
        <f t="shared" si="17"/>
        <v>Null</v>
      </c>
      <c r="F388" s="4" t="str">
        <f>IF('3(a) Flights | segment list'!I353="","Null",'3(a) Flights | segment list'!I353)</f>
        <v>Null</v>
      </c>
      <c r="G388" s="4" t="str">
        <f>IF('3(a) Flights | segment list'!C353="","Null",'3(a) Flights | segment list'!C353)</f>
        <v>Null</v>
      </c>
      <c r="H388" s="4" t="str">
        <f>IF('3(a) Flights | segment list'!J353="","Null",'3(a) Flights | segment list'!J353)</f>
        <v>Null</v>
      </c>
      <c r="I388" s="4" t="str">
        <f>IF('3(a) Flights | segment list'!D353="","Null",'3(a) Flights | segment list'!D353)</f>
        <v>Null</v>
      </c>
      <c r="J388" s="4" t="str">
        <f>IF('3(a) Flights | segment list'!E353="","Null",'3(a) Flights | segment list'!E353)</f>
        <v>Null</v>
      </c>
      <c r="K388" s="4" t="str">
        <f>IF('3(a) Flights | segment list'!F353="","Null",'3(a) Flights | segment list'!F353)</f>
        <v>Null</v>
      </c>
      <c r="L388" s="5" t="str">
        <f>IF('3(a) Flights | segment list'!G353="","Null",'3(a) Flights | segment list'!G353)</f>
        <v>Null</v>
      </c>
      <c r="M388" s="16">
        <f>IF('3(a) Flights | segment list'!H353="Null","Null",'3(a) Flights | segment list'!H353)</f>
        <v>0</v>
      </c>
    </row>
    <row r="389" spans="1:13" x14ac:dyDescent="0.25">
      <c r="A389" s="4" t="str">
        <f t="shared" si="15"/>
        <v>No PB ID provided</v>
      </c>
      <c r="B389" s="4" t="str">
        <f t="shared" si="16"/>
        <v>No declaration</v>
      </c>
      <c r="C389" s="4" t="s">
        <v>18302</v>
      </c>
      <c r="D389" s="86" t="str">
        <f>IF('3(a) Flights | segment list'!A354="","Null",'3(a) Flights | segment list'!A354)</f>
        <v>Null</v>
      </c>
      <c r="E389" s="87" t="str">
        <f t="shared" si="17"/>
        <v>Null</v>
      </c>
      <c r="F389" s="4" t="str">
        <f>IF('3(a) Flights | segment list'!I354="","Null",'3(a) Flights | segment list'!I354)</f>
        <v>Null</v>
      </c>
      <c r="G389" s="4" t="str">
        <f>IF('3(a) Flights | segment list'!C354="","Null",'3(a) Flights | segment list'!C354)</f>
        <v>Null</v>
      </c>
      <c r="H389" s="4" t="str">
        <f>IF('3(a) Flights | segment list'!J354="","Null",'3(a) Flights | segment list'!J354)</f>
        <v>Null</v>
      </c>
      <c r="I389" s="4" t="str">
        <f>IF('3(a) Flights | segment list'!D354="","Null",'3(a) Flights | segment list'!D354)</f>
        <v>Null</v>
      </c>
      <c r="J389" s="4" t="str">
        <f>IF('3(a) Flights | segment list'!E354="","Null",'3(a) Flights | segment list'!E354)</f>
        <v>Null</v>
      </c>
      <c r="K389" s="4" t="str">
        <f>IF('3(a) Flights | segment list'!F354="","Null",'3(a) Flights | segment list'!F354)</f>
        <v>Null</v>
      </c>
      <c r="L389" s="5" t="str">
        <f>IF('3(a) Flights | segment list'!G354="","Null",'3(a) Flights | segment list'!G354)</f>
        <v>Null</v>
      </c>
      <c r="M389" s="16">
        <f>IF('3(a) Flights | segment list'!H354="Null","Null",'3(a) Flights | segment list'!H354)</f>
        <v>0</v>
      </c>
    </row>
    <row r="390" spans="1:13" x14ac:dyDescent="0.25">
      <c r="A390" s="4" t="str">
        <f t="shared" ref="A390:A453" si="18">A389</f>
        <v>No PB ID provided</v>
      </c>
      <c r="B390" s="4" t="str">
        <f t="shared" ref="B390:B453" si="19">B389</f>
        <v>No declaration</v>
      </c>
      <c r="C390" s="4" t="s">
        <v>18302</v>
      </c>
      <c r="D390" s="86" t="str">
        <f>IF('3(a) Flights | segment list'!A355="","Null",'3(a) Flights | segment list'!A355)</f>
        <v>Null</v>
      </c>
      <c r="E390" s="87" t="str">
        <f t="shared" si="17"/>
        <v>Null</v>
      </c>
      <c r="F390" s="4" t="str">
        <f>IF('3(a) Flights | segment list'!I355="","Null",'3(a) Flights | segment list'!I355)</f>
        <v>Null</v>
      </c>
      <c r="G390" s="4" t="str">
        <f>IF('3(a) Flights | segment list'!C355="","Null",'3(a) Flights | segment list'!C355)</f>
        <v>Null</v>
      </c>
      <c r="H390" s="4" t="str">
        <f>IF('3(a) Flights | segment list'!J355="","Null",'3(a) Flights | segment list'!J355)</f>
        <v>Null</v>
      </c>
      <c r="I390" s="4" t="str">
        <f>IF('3(a) Flights | segment list'!D355="","Null",'3(a) Flights | segment list'!D355)</f>
        <v>Null</v>
      </c>
      <c r="J390" s="4" t="str">
        <f>IF('3(a) Flights | segment list'!E355="","Null",'3(a) Flights | segment list'!E355)</f>
        <v>Null</v>
      </c>
      <c r="K390" s="4" t="str">
        <f>IF('3(a) Flights | segment list'!F355="","Null",'3(a) Flights | segment list'!F355)</f>
        <v>Null</v>
      </c>
      <c r="L390" s="5" t="str">
        <f>IF('3(a) Flights | segment list'!G355="","Null",'3(a) Flights | segment list'!G355)</f>
        <v>Null</v>
      </c>
      <c r="M390" s="16">
        <f>IF('3(a) Flights | segment list'!H355="Null","Null",'3(a) Flights | segment list'!H355)</f>
        <v>0</v>
      </c>
    </row>
    <row r="391" spans="1:13" x14ac:dyDescent="0.25">
      <c r="A391" s="4" t="str">
        <f t="shared" si="18"/>
        <v>No PB ID provided</v>
      </c>
      <c r="B391" s="4" t="str">
        <f t="shared" si="19"/>
        <v>No declaration</v>
      </c>
      <c r="C391" s="4" t="s">
        <v>18302</v>
      </c>
      <c r="D391" s="86" t="str">
        <f>IF('3(a) Flights | segment list'!A356="","Null",'3(a) Flights | segment list'!A356)</f>
        <v>Null</v>
      </c>
      <c r="E391" s="87" t="str">
        <f t="shared" si="17"/>
        <v>Null</v>
      </c>
      <c r="F391" s="4" t="str">
        <f>IF('3(a) Flights | segment list'!I356="","Null",'3(a) Flights | segment list'!I356)</f>
        <v>Null</v>
      </c>
      <c r="G391" s="4" t="str">
        <f>IF('3(a) Flights | segment list'!C356="","Null",'3(a) Flights | segment list'!C356)</f>
        <v>Null</v>
      </c>
      <c r="H391" s="4" t="str">
        <f>IF('3(a) Flights | segment list'!J356="","Null",'3(a) Flights | segment list'!J356)</f>
        <v>Null</v>
      </c>
      <c r="I391" s="4" t="str">
        <f>IF('3(a) Flights | segment list'!D356="","Null",'3(a) Flights | segment list'!D356)</f>
        <v>Null</v>
      </c>
      <c r="J391" s="4" t="str">
        <f>IF('3(a) Flights | segment list'!E356="","Null",'3(a) Flights | segment list'!E356)</f>
        <v>Null</v>
      </c>
      <c r="K391" s="4" t="str">
        <f>IF('3(a) Flights | segment list'!F356="","Null",'3(a) Flights | segment list'!F356)</f>
        <v>Null</v>
      </c>
      <c r="L391" s="5" t="str">
        <f>IF('3(a) Flights | segment list'!G356="","Null",'3(a) Flights | segment list'!G356)</f>
        <v>Null</v>
      </c>
      <c r="M391" s="16">
        <f>IF('3(a) Flights | segment list'!H356="Null","Null",'3(a) Flights | segment list'!H356)</f>
        <v>0</v>
      </c>
    </row>
    <row r="392" spans="1:13" x14ac:dyDescent="0.25">
      <c r="A392" s="4" t="str">
        <f t="shared" si="18"/>
        <v>No PB ID provided</v>
      </c>
      <c r="B392" s="4" t="str">
        <f t="shared" si="19"/>
        <v>No declaration</v>
      </c>
      <c r="C392" s="4" t="s">
        <v>18302</v>
      </c>
      <c r="D392" s="86" t="str">
        <f>IF('3(a) Flights | segment list'!A357="","Null",'3(a) Flights | segment list'!A357)</f>
        <v>Null</v>
      </c>
      <c r="E392" s="87" t="str">
        <f t="shared" si="17"/>
        <v>Null</v>
      </c>
      <c r="F392" s="4" t="str">
        <f>IF('3(a) Flights | segment list'!I357="","Null",'3(a) Flights | segment list'!I357)</f>
        <v>Null</v>
      </c>
      <c r="G392" s="4" t="str">
        <f>IF('3(a) Flights | segment list'!C357="","Null",'3(a) Flights | segment list'!C357)</f>
        <v>Null</v>
      </c>
      <c r="H392" s="4" t="str">
        <f>IF('3(a) Flights | segment list'!J357="","Null",'3(a) Flights | segment list'!J357)</f>
        <v>Null</v>
      </c>
      <c r="I392" s="4" t="str">
        <f>IF('3(a) Flights | segment list'!D357="","Null",'3(a) Flights | segment list'!D357)</f>
        <v>Null</v>
      </c>
      <c r="J392" s="4" t="str">
        <f>IF('3(a) Flights | segment list'!E357="","Null",'3(a) Flights | segment list'!E357)</f>
        <v>Null</v>
      </c>
      <c r="K392" s="4" t="str">
        <f>IF('3(a) Flights | segment list'!F357="","Null",'3(a) Flights | segment list'!F357)</f>
        <v>Null</v>
      </c>
      <c r="L392" s="5" t="str">
        <f>IF('3(a) Flights | segment list'!G357="","Null",'3(a) Flights | segment list'!G357)</f>
        <v>Null</v>
      </c>
      <c r="M392" s="16">
        <f>IF('3(a) Flights | segment list'!H357="Null","Null",'3(a) Flights | segment list'!H357)</f>
        <v>0</v>
      </c>
    </row>
    <row r="393" spans="1:13" x14ac:dyDescent="0.25">
      <c r="A393" s="4" t="str">
        <f t="shared" si="18"/>
        <v>No PB ID provided</v>
      </c>
      <c r="B393" s="4" t="str">
        <f t="shared" si="19"/>
        <v>No declaration</v>
      </c>
      <c r="C393" s="4" t="s">
        <v>18302</v>
      </c>
      <c r="D393" s="86" t="str">
        <f>IF('3(a) Flights | segment list'!A358="","Null",'3(a) Flights | segment list'!A358)</f>
        <v>Null</v>
      </c>
      <c r="E393" s="87" t="str">
        <f t="shared" si="17"/>
        <v>Null</v>
      </c>
      <c r="F393" s="4" t="str">
        <f>IF('3(a) Flights | segment list'!I358="","Null",'3(a) Flights | segment list'!I358)</f>
        <v>Null</v>
      </c>
      <c r="G393" s="4" t="str">
        <f>IF('3(a) Flights | segment list'!C358="","Null",'3(a) Flights | segment list'!C358)</f>
        <v>Null</v>
      </c>
      <c r="H393" s="4" t="str">
        <f>IF('3(a) Flights | segment list'!J358="","Null",'3(a) Flights | segment list'!J358)</f>
        <v>Null</v>
      </c>
      <c r="I393" s="4" t="str">
        <f>IF('3(a) Flights | segment list'!D358="","Null",'3(a) Flights | segment list'!D358)</f>
        <v>Null</v>
      </c>
      <c r="J393" s="4" t="str">
        <f>IF('3(a) Flights | segment list'!E358="","Null",'3(a) Flights | segment list'!E358)</f>
        <v>Null</v>
      </c>
      <c r="K393" s="4" t="str">
        <f>IF('3(a) Flights | segment list'!F358="","Null",'3(a) Flights | segment list'!F358)</f>
        <v>Null</v>
      </c>
      <c r="L393" s="5" t="str">
        <f>IF('3(a) Flights | segment list'!G358="","Null",'3(a) Flights | segment list'!G358)</f>
        <v>Null</v>
      </c>
      <c r="M393" s="16">
        <f>IF('3(a) Flights | segment list'!H358="Null","Null",'3(a) Flights | segment list'!H358)</f>
        <v>0</v>
      </c>
    </row>
    <row r="394" spans="1:13" x14ac:dyDescent="0.25">
      <c r="A394" s="4" t="str">
        <f t="shared" si="18"/>
        <v>No PB ID provided</v>
      </c>
      <c r="B394" s="4" t="str">
        <f t="shared" si="19"/>
        <v>No declaration</v>
      </c>
      <c r="C394" s="4" t="s">
        <v>18302</v>
      </c>
      <c r="D394" s="86" t="str">
        <f>IF('3(a) Flights | segment list'!A359="","Null",'3(a) Flights | segment list'!A359)</f>
        <v>Null</v>
      </c>
      <c r="E394" s="87" t="str">
        <f t="shared" si="17"/>
        <v>Null</v>
      </c>
      <c r="F394" s="4" t="str">
        <f>IF('3(a) Flights | segment list'!I359="","Null",'3(a) Flights | segment list'!I359)</f>
        <v>Null</v>
      </c>
      <c r="G394" s="4" t="str">
        <f>IF('3(a) Flights | segment list'!C359="","Null",'3(a) Flights | segment list'!C359)</f>
        <v>Null</v>
      </c>
      <c r="H394" s="4" t="str">
        <f>IF('3(a) Flights | segment list'!J359="","Null",'3(a) Flights | segment list'!J359)</f>
        <v>Null</v>
      </c>
      <c r="I394" s="4" t="str">
        <f>IF('3(a) Flights | segment list'!D359="","Null",'3(a) Flights | segment list'!D359)</f>
        <v>Null</v>
      </c>
      <c r="J394" s="4" t="str">
        <f>IF('3(a) Flights | segment list'!E359="","Null",'3(a) Flights | segment list'!E359)</f>
        <v>Null</v>
      </c>
      <c r="K394" s="4" t="str">
        <f>IF('3(a) Flights | segment list'!F359="","Null",'3(a) Flights | segment list'!F359)</f>
        <v>Null</v>
      </c>
      <c r="L394" s="5" t="str">
        <f>IF('3(a) Flights | segment list'!G359="","Null",'3(a) Flights | segment list'!G359)</f>
        <v>Null</v>
      </c>
      <c r="M394" s="16">
        <f>IF('3(a) Flights | segment list'!H359="Null","Null",'3(a) Flights | segment list'!H359)</f>
        <v>0</v>
      </c>
    </row>
    <row r="395" spans="1:13" x14ac:dyDescent="0.25">
      <c r="A395" s="4" t="str">
        <f t="shared" si="18"/>
        <v>No PB ID provided</v>
      </c>
      <c r="B395" s="4" t="str">
        <f t="shared" si="19"/>
        <v>No declaration</v>
      </c>
      <c r="C395" s="4" t="s">
        <v>18302</v>
      </c>
      <c r="D395" s="86" t="str">
        <f>IF('3(a) Flights | segment list'!A360="","Null",'3(a) Flights | segment list'!A360)</f>
        <v>Null</v>
      </c>
      <c r="E395" s="87" t="str">
        <f t="shared" si="17"/>
        <v>Null</v>
      </c>
      <c r="F395" s="4" t="str">
        <f>IF('3(a) Flights | segment list'!I360="","Null",'3(a) Flights | segment list'!I360)</f>
        <v>Null</v>
      </c>
      <c r="G395" s="4" t="str">
        <f>IF('3(a) Flights | segment list'!C360="","Null",'3(a) Flights | segment list'!C360)</f>
        <v>Null</v>
      </c>
      <c r="H395" s="4" t="str">
        <f>IF('3(a) Flights | segment list'!J360="","Null",'3(a) Flights | segment list'!J360)</f>
        <v>Null</v>
      </c>
      <c r="I395" s="4" t="str">
        <f>IF('3(a) Flights | segment list'!D360="","Null",'3(a) Flights | segment list'!D360)</f>
        <v>Null</v>
      </c>
      <c r="J395" s="4" t="str">
        <f>IF('3(a) Flights | segment list'!E360="","Null",'3(a) Flights | segment list'!E360)</f>
        <v>Null</v>
      </c>
      <c r="K395" s="4" t="str">
        <f>IF('3(a) Flights | segment list'!F360="","Null",'3(a) Flights | segment list'!F360)</f>
        <v>Null</v>
      </c>
      <c r="L395" s="5" t="str">
        <f>IF('3(a) Flights | segment list'!G360="","Null",'3(a) Flights | segment list'!G360)</f>
        <v>Null</v>
      </c>
      <c r="M395" s="16">
        <f>IF('3(a) Flights | segment list'!H360="Null","Null",'3(a) Flights | segment list'!H360)</f>
        <v>0</v>
      </c>
    </row>
    <row r="396" spans="1:13" x14ac:dyDescent="0.25">
      <c r="A396" s="4" t="str">
        <f t="shared" si="18"/>
        <v>No PB ID provided</v>
      </c>
      <c r="B396" s="4" t="str">
        <f t="shared" si="19"/>
        <v>No declaration</v>
      </c>
      <c r="C396" s="4" t="s">
        <v>18302</v>
      </c>
      <c r="D396" s="86" t="str">
        <f>IF('3(a) Flights | segment list'!A361="","Null",'3(a) Flights | segment list'!A361)</f>
        <v>Null</v>
      </c>
      <c r="E396" s="87" t="str">
        <f t="shared" si="17"/>
        <v>Null</v>
      </c>
      <c r="F396" s="4" t="str">
        <f>IF('3(a) Flights | segment list'!I361="","Null",'3(a) Flights | segment list'!I361)</f>
        <v>Null</v>
      </c>
      <c r="G396" s="4" t="str">
        <f>IF('3(a) Flights | segment list'!C361="","Null",'3(a) Flights | segment list'!C361)</f>
        <v>Null</v>
      </c>
      <c r="H396" s="4" t="str">
        <f>IF('3(a) Flights | segment list'!J361="","Null",'3(a) Flights | segment list'!J361)</f>
        <v>Null</v>
      </c>
      <c r="I396" s="4" t="str">
        <f>IF('3(a) Flights | segment list'!D361="","Null",'3(a) Flights | segment list'!D361)</f>
        <v>Null</v>
      </c>
      <c r="J396" s="4" t="str">
        <f>IF('3(a) Flights | segment list'!E361="","Null",'3(a) Flights | segment list'!E361)</f>
        <v>Null</v>
      </c>
      <c r="K396" s="4" t="str">
        <f>IF('3(a) Flights | segment list'!F361="","Null",'3(a) Flights | segment list'!F361)</f>
        <v>Null</v>
      </c>
      <c r="L396" s="5" t="str">
        <f>IF('3(a) Flights | segment list'!G361="","Null",'3(a) Flights | segment list'!G361)</f>
        <v>Null</v>
      </c>
      <c r="M396" s="16">
        <f>IF('3(a) Flights | segment list'!H361="Null","Null",'3(a) Flights | segment list'!H361)</f>
        <v>0</v>
      </c>
    </row>
    <row r="397" spans="1:13" x14ac:dyDescent="0.25">
      <c r="A397" s="4" t="str">
        <f t="shared" si="18"/>
        <v>No PB ID provided</v>
      </c>
      <c r="B397" s="4" t="str">
        <f t="shared" si="19"/>
        <v>No declaration</v>
      </c>
      <c r="C397" s="4" t="s">
        <v>18302</v>
      </c>
      <c r="D397" s="86" t="str">
        <f>IF('3(a) Flights | segment list'!A362="","Null",'3(a) Flights | segment list'!A362)</f>
        <v>Null</v>
      </c>
      <c r="E397" s="87" t="str">
        <f t="shared" si="17"/>
        <v>Null</v>
      </c>
      <c r="F397" s="4" t="str">
        <f>IF('3(a) Flights | segment list'!I362="","Null",'3(a) Flights | segment list'!I362)</f>
        <v>Null</v>
      </c>
      <c r="G397" s="4" t="str">
        <f>IF('3(a) Flights | segment list'!C362="","Null",'3(a) Flights | segment list'!C362)</f>
        <v>Null</v>
      </c>
      <c r="H397" s="4" t="str">
        <f>IF('3(a) Flights | segment list'!J362="","Null",'3(a) Flights | segment list'!J362)</f>
        <v>Null</v>
      </c>
      <c r="I397" s="4" t="str">
        <f>IF('3(a) Flights | segment list'!D362="","Null",'3(a) Flights | segment list'!D362)</f>
        <v>Null</v>
      </c>
      <c r="J397" s="4" t="str">
        <f>IF('3(a) Flights | segment list'!E362="","Null",'3(a) Flights | segment list'!E362)</f>
        <v>Null</v>
      </c>
      <c r="K397" s="4" t="str">
        <f>IF('3(a) Flights | segment list'!F362="","Null",'3(a) Flights | segment list'!F362)</f>
        <v>Null</v>
      </c>
      <c r="L397" s="5" t="str">
        <f>IF('3(a) Flights | segment list'!G362="","Null",'3(a) Flights | segment list'!G362)</f>
        <v>Null</v>
      </c>
      <c r="M397" s="16">
        <f>IF('3(a) Flights | segment list'!H362="Null","Null",'3(a) Flights | segment list'!H362)</f>
        <v>0</v>
      </c>
    </row>
    <row r="398" spans="1:13" x14ac:dyDescent="0.25">
      <c r="A398" s="4" t="str">
        <f t="shared" si="18"/>
        <v>No PB ID provided</v>
      </c>
      <c r="B398" s="4" t="str">
        <f t="shared" si="19"/>
        <v>No declaration</v>
      </c>
      <c r="C398" s="4" t="s">
        <v>18302</v>
      </c>
      <c r="D398" s="86" t="str">
        <f>IF('3(a) Flights | segment list'!A363="","Null",'3(a) Flights | segment list'!A363)</f>
        <v>Null</v>
      </c>
      <c r="E398" s="87" t="str">
        <f t="shared" si="17"/>
        <v>Null</v>
      </c>
      <c r="F398" s="4" t="str">
        <f>IF('3(a) Flights | segment list'!I363="","Null",'3(a) Flights | segment list'!I363)</f>
        <v>Null</v>
      </c>
      <c r="G398" s="4" t="str">
        <f>IF('3(a) Flights | segment list'!C363="","Null",'3(a) Flights | segment list'!C363)</f>
        <v>Null</v>
      </c>
      <c r="H398" s="4" t="str">
        <f>IF('3(a) Flights | segment list'!J363="","Null",'3(a) Flights | segment list'!J363)</f>
        <v>Null</v>
      </c>
      <c r="I398" s="4" t="str">
        <f>IF('3(a) Flights | segment list'!D363="","Null",'3(a) Flights | segment list'!D363)</f>
        <v>Null</v>
      </c>
      <c r="J398" s="4" t="str">
        <f>IF('3(a) Flights | segment list'!E363="","Null",'3(a) Flights | segment list'!E363)</f>
        <v>Null</v>
      </c>
      <c r="K398" s="4" t="str">
        <f>IF('3(a) Flights | segment list'!F363="","Null",'3(a) Flights | segment list'!F363)</f>
        <v>Null</v>
      </c>
      <c r="L398" s="5" t="str">
        <f>IF('3(a) Flights | segment list'!G363="","Null",'3(a) Flights | segment list'!G363)</f>
        <v>Null</v>
      </c>
      <c r="M398" s="16">
        <f>IF('3(a) Flights | segment list'!H363="Null","Null",'3(a) Flights | segment list'!H363)</f>
        <v>0</v>
      </c>
    </row>
    <row r="399" spans="1:13" x14ac:dyDescent="0.25">
      <c r="A399" s="4" t="str">
        <f t="shared" si="18"/>
        <v>No PB ID provided</v>
      </c>
      <c r="B399" s="4" t="str">
        <f t="shared" si="19"/>
        <v>No declaration</v>
      </c>
      <c r="C399" s="4" t="s">
        <v>18302</v>
      </c>
      <c r="D399" s="86" t="str">
        <f>IF('3(a) Flights | segment list'!A364="","Null",'3(a) Flights | segment list'!A364)</f>
        <v>Null</v>
      </c>
      <c r="E399" s="87" t="str">
        <f t="shared" si="17"/>
        <v>Null</v>
      </c>
      <c r="F399" s="4" t="str">
        <f>IF('3(a) Flights | segment list'!I364="","Null",'3(a) Flights | segment list'!I364)</f>
        <v>Null</v>
      </c>
      <c r="G399" s="4" t="str">
        <f>IF('3(a) Flights | segment list'!C364="","Null",'3(a) Flights | segment list'!C364)</f>
        <v>Null</v>
      </c>
      <c r="H399" s="4" t="str">
        <f>IF('3(a) Flights | segment list'!J364="","Null",'3(a) Flights | segment list'!J364)</f>
        <v>Null</v>
      </c>
      <c r="I399" s="4" t="str">
        <f>IF('3(a) Flights | segment list'!D364="","Null",'3(a) Flights | segment list'!D364)</f>
        <v>Null</v>
      </c>
      <c r="J399" s="4" t="str">
        <f>IF('3(a) Flights | segment list'!E364="","Null",'3(a) Flights | segment list'!E364)</f>
        <v>Null</v>
      </c>
      <c r="K399" s="4" t="str">
        <f>IF('3(a) Flights | segment list'!F364="","Null",'3(a) Flights | segment list'!F364)</f>
        <v>Null</v>
      </c>
      <c r="L399" s="5" t="str">
        <f>IF('3(a) Flights | segment list'!G364="","Null",'3(a) Flights | segment list'!G364)</f>
        <v>Null</v>
      </c>
      <c r="M399" s="16">
        <f>IF('3(a) Flights | segment list'!H364="Null","Null",'3(a) Flights | segment list'!H364)</f>
        <v>0</v>
      </c>
    </row>
    <row r="400" spans="1:13" x14ac:dyDescent="0.25">
      <c r="A400" s="4" t="str">
        <f t="shared" si="18"/>
        <v>No PB ID provided</v>
      </c>
      <c r="B400" s="4" t="str">
        <f t="shared" si="19"/>
        <v>No declaration</v>
      </c>
      <c r="C400" s="4" t="s">
        <v>18302</v>
      </c>
      <c r="D400" s="86" t="str">
        <f>IF('3(a) Flights | segment list'!A365="","Null",'3(a) Flights | segment list'!A365)</f>
        <v>Null</v>
      </c>
      <c r="E400" s="87" t="str">
        <f t="shared" si="17"/>
        <v>Null</v>
      </c>
      <c r="F400" s="4" t="str">
        <f>IF('3(a) Flights | segment list'!I365="","Null",'3(a) Flights | segment list'!I365)</f>
        <v>Null</v>
      </c>
      <c r="G400" s="4" t="str">
        <f>IF('3(a) Flights | segment list'!C365="","Null",'3(a) Flights | segment list'!C365)</f>
        <v>Null</v>
      </c>
      <c r="H400" s="4" t="str">
        <f>IF('3(a) Flights | segment list'!J365="","Null",'3(a) Flights | segment list'!J365)</f>
        <v>Null</v>
      </c>
      <c r="I400" s="4" t="str">
        <f>IF('3(a) Flights | segment list'!D365="","Null",'3(a) Flights | segment list'!D365)</f>
        <v>Null</v>
      </c>
      <c r="J400" s="4" t="str">
        <f>IF('3(a) Flights | segment list'!E365="","Null",'3(a) Flights | segment list'!E365)</f>
        <v>Null</v>
      </c>
      <c r="K400" s="4" t="str">
        <f>IF('3(a) Flights | segment list'!F365="","Null",'3(a) Flights | segment list'!F365)</f>
        <v>Null</v>
      </c>
      <c r="L400" s="5" t="str">
        <f>IF('3(a) Flights | segment list'!G365="","Null",'3(a) Flights | segment list'!G365)</f>
        <v>Null</v>
      </c>
      <c r="M400" s="16">
        <f>IF('3(a) Flights | segment list'!H365="Null","Null",'3(a) Flights | segment list'!H365)</f>
        <v>0</v>
      </c>
    </row>
    <row r="401" spans="1:13" x14ac:dyDescent="0.25">
      <c r="A401" s="4" t="str">
        <f t="shared" si="18"/>
        <v>No PB ID provided</v>
      </c>
      <c r="B401" s="4" t="str">
        <f t="shared" si="19"/>
        <v>No declaration</v>
      </c>
      <c r="C401" s="4" t="s">
        <v>18302</v>
      </c>
      <c r="D401" s="86" t="str">
        <f>IF('3(a) Flights | segment list'!A366="","Null",'3(a) Flights | segment list'!A366)</f>
        <v>Null</v>
      </c>
      <c r="E401" s="87" t="str">
        <f t="shared" si="17"/>
        <v>Null</v>
      </c>
      <c r="F401" s="4" t="str">
        <f>IF('3(a) Flights | segment list'!I366="","Null",'3(a) Flights | segment list'!I366)</f>
        <v>Null</v>
      </c>
      <c r="G401" s="4" t="str">
        <f>IF('3(a) Flights | segment list'!C366="","Null",'3(a) Flights | segment list'!C366)</f>
        <v>Null</v>
      </c>
      <c r="H401" s="4" t="str">
        <f>IF('3(a) Flights | segment list'!J366="","Null",'3(a) Flights | segment list'!J366)</f>
        <v>Null</v>
      </c>
      <c r="I401" s="4" t="str">
        <f>IF('3(a) Flights | segment list'!D366="","Null",'3(a) Flights | segment list'!D366)</f>
        <v>Null</v>
      </c>
      <c r="J401" s="4" t="str">
        <f>IF('3(a) Flights | segment list'!E366="","Null",'3(a) Flights | segment list'!E366)</f>
        <v>Null</v>
      </c>
      <c r="K401" s="4" t="str">
        <f>IF('3(a) Flights | segment list'!F366="","Null",'3(a) Flights | segment list'!F366)</f>
        <v>Null</v>
      </c>
      <c r="L401" s="5" t="str">
        <f>IF('3(a) Flights | segment list'!G366="","Null",'3(a) Flights | segment list'!G366)</f>
        <v>Null</v>
      </c>
      <c r="M401" s="16">
        <f>IF('3(a) Flights | segment list'!H366="Null","Null",'3(a) Flights | segment list'!H366)</f>
        <v>0</v>
      </c>
    </row>
    <row r="402" spans="1:13" x14ac:dyDescent="0.25">
      <c r="A402" s="4" t="str">
        <f t="shared" si="18"/>
        <v>No PB ID provided</v>
      </c>
      <c r="B402" s="4" t="str">
        <f t="shared" si="19"/>
        <v>No declaration</v>
      </c>
      <c r="C402" s="4" t="s">
        <v>18302</v>
      </c>
      <c r="D402" s="86" t="str">
        <f>IF('3(a) Flights | segment list'!A367="","Null",'3(a) Flights | segment list'!A367)</f>
        <v>Null</v>
      </c>
      <c r="E402" s="87" t="str">
        <f t="shared" si="17"/>
        <v>Null</v>
      </c>
      <c r="F402" s="4" t="str">
        <f>IF('3(a) Flights | segment list'!I367="","Null",'3(a) Flights | segment list'!I367)</f>
        <v>Null</v>
      </c>
      <c r="G402" s="4" t="str">
        <f>IF('3(a) Flights | segment list'!C367="","Null",'3(a) Flights | segment list'!C367)</f>
        <v>Null</v>
      </c>
      <c r="H402" s="4" t="str">
        <f>IF('3(a) Flights | segment list'!J367="","Null",'3(a) Flights | segment list'!J367)</f>
        <v>Null</v>
      </c>
      <c r="I402" s="4" t="str">
        <f>IF('3(a) Flights | segment list'!D367="","Null",'3(a) Flights | segment list'!D367)</f>
        <v>Null</v>
      </c>
      <c r="J402" s="4" t="str">
        <f>IF('3(a) Flights | segment list'!E367="","Null",'3(a) Flights | segment list'!E367)</f>
        <v>Null</v>
      </c>
      <c r="K402" s="4" t="str">
        <f>IF('3(a) Flights | segment list'!F367="","Null",'3(a) Flights | segment list'!F367)</f>
        <v>Null</v>
      </c>
      <c r="L402" s="5" t="str">
        <f>IF('3(a) Flights | segment list'!G367="","Null",'3(a) Flights | segment list'!G367)</f>
        <v>Null</v>
      </c>
      <c r="M402" s="16">
        <f>IF('3(a) Flights | segment list'!H367="Null","Null",'3(a) Flights | segment list'!H367)</f>
        <v>0</v>
      </c>
    </row>
    <row r="403" spans="1:13" x14ac:dyDescent="0.25">
      <c r="A403" s="4" t="str">
        <f t="shared" si="18"/>
        <v>No PB ID provided</v>
      </c>
      <c r="B403" s="4" t="str">
        <f t="shared" si="19"/>
        <v>No declaration</v>
      </c>
      <c r="C403" s="4" t="s">
        <v>18302</v>
      </c>
      <c r="D403" s="86" t="str">
        <f>IF('3(a) Flights | segment list'!A368="","Null",'3(a) Flights | segment list'!A368)</f>
        <v>Null</v>
      </c>
      <c r="E403" s="87" t="str">
        <f t="shared" si="17"/>
        <v>Null</v>
      </c>
      <c r="F403" s="4" t="str">
        <f>IF('3(a) Flights | segment list'!I368="","Null",'3(a) Flights | segment list'!I368)</f>
        <v>Null</v>
      </c>
      <c r="G403" s="4" t="str">
        <f>IF('3(a) Flights | segment list'!C368="","Null",'3(a) Flights | segment list'!C368)</f>
        <v>Null</v>
      </c>
      <c r="H403" s="4" t="str">
        <f>IF('3(a) Flights | segment list'!J368="","Null",'3(a) Flights | segment list'!J368)</f>
        <v>Null</v>
      </c>
      <c r="I403" s="4" t="str">
        <f>IF('3(a) Flights | segment list'!D368="","Null",'3(a) Flights | segment list'!D368)</f>
        <v>Null</v>
      </c>
      <c r="J403" s="4" t="str">
        <f>IF('3(a) Flights | segment list'!E368="","Null",'3(a) Flights | segment list'!E368)</f>
        <v>Null</v>
      </c>
      <c r="K403" s="4" t="str">
        <f>IF('3(a) Flights | segment list'!F368="","Null",'3(a) Flights | segment list'!F368)</f>
        <v>Null</v>
      </c>
      <c r="L403" s="5" t="str">
        <f>IF('3(a) Flights | segment list'!G368="","Null",'3(a) Flights | segment list'!G368)</f>
        <v>Null</v>
      </c>
      <c r="M403" s="16">
        <f>IF('3(a) Flights | segment list'!H368="Null","Null",'3(a) Flights | segment list'!H368)</f>
        <v>0</v>
      </c>
    </row>
    <row r="404" spans="1:13" x14ac:dyDescent="0.25">
      <c r="A404" s="4" t="str">
        <f t="shared" si="18"/>
        <v>No PB ID provided</v>
      </c>
      <c r="B404" s="4" t="str">
        <f t="shared" si="19"/>
        <v>No declaration</v>
      </c>
      <c r="C404" s="4" t="s">
        <v>18302</v>
      </c>
      <c r="D404" s="86" t="str">
        <f>IF('3(a) Flights | segment list'!A369="","Null",'3(a) Flights | segment list'!A369)</f>
        <v>Null</v>
      </c>
      <c r="E404" s="87" t="str">
        <f t="shared" si="17"/>
        <v>Null</v>
      </c>
      <c r="F404" s="4" t="str">
        <f>IF('3(a) Flights | segment list'!I369="","Null",'3(a) Flights | segment list'!I369)</f>
        <v>Null</v>
      </c>
      <c r="G404" s="4" t="str">
        <f>IF('3(a) Flights | segment list'!C369="","Null",'3(a) Flights | segment list'!C369)</f>
        <v>Null</v>
      </c>
      <c r="H404" s="4" t="str">
        <f>IF('3(a) Flights | segment list'!J369="","Null",'3(a) Flights | segment list'!J369)</f>
        <v>Null</v>
      </c>
      <c r="I404" s="4" t="str">
        <f>IF('3(a) Flights | segment list'!D369="","Null",'3(a) Flights | segment list'!D369)</f>
        <v>Null</v>
      </c>
      <c r="J404" s="4" t="str">
        <f>IF('3(a) Flights | segment list'!E369="","Null",'3(a) Flights | segment list'!E369)</f>
        <v>Null</v>
      </c>
      <c r="K404" s="4" t="str">
        <f>IF('3(a) Flights | segment list'!F369="","Null",'3(a) Flights | segment list'!F369)</f>
        <v>Null</v>
      </c>
      <c r="L404" s="5" t="str">
        <f>IF('3(a) Flights | segment list'!G369="","Null",'3(a) Flights | segment list'!G369)</f>
        <v>Null</v>
      </c>
      <c r="M404" s="16">
        <f>IF('3(a) Flights | segment list'!H369="Null","Null",'3(a) Flights | segment list'!H369)</f>
        <v>0</v>
      </c>
    </row>
    <row r="405" spans="1:13" x14ac:dyDescent="0.25">
      <c r="A405" s="4" t="str">
        <f t="shared" si="18"/>
        <v>No PB ID provided</v>
      </c>
      <c r="B405" s="4" t="str">
        <f t="shared" si="19"/>
        <v>No declaration</v>
      </c>
      <c r="C405" s="4" t="s">
        <v>18302</v>
      </c>
      <c r="D405" s="86" t="str">
        <f>IF('3(a) Flights | segment list'!A370="","Null",'3(a) Flights | segment list'!A370)</f>
        <v>Null</v>
      </c>
      <c r="E405" s="87" t="str">
        <f t="shared" si="17"/>
        <v>Null</v>
      </c>
      <c r="F405" s="4" t="str">
        <f>IF('3(a) Flights | segment list'!I370="","Null",'3(a) Flights | segment list'!I370)</f>
        <v>Null</v>
      </c>
      <c r="G405" s="4" t="str">
        <f>IF('3(a) Flights | segment list'!C370="","Null",'3(a) Flights | segment list'!C370)</f>
        <v>Null</v>
      </c>
      <c r="H405" s="4" t="str">
        <f>IF('3(a) Flights | segment list'!J370="","Null",'3(a) Flights | segment list'!J370)</f>
        <v>Null</v>
      </c>
      <c r="I405" s="4" t="str">
        <f>IF('3(a) Flights | segment list'!D370="","Null",'3(a) Flights | segment list'!D370)</f>
        <v>Null</v>
      </c>
      <c r="J405" s="4" t="str">
        <f>IF('3(a) Flights | segment list'!E370="","Null",'3(a) Flights | segment list'!E370)</f>
        <v>Null</v>
      </c>
      <c r="K405" s="4" t="str">
        <f>IF('3(a) Flights | segment list'!F370="","Null",'3(a) Flights | segment list'!F370)</f>
        <v>Null</v>
      </c>
      <c r="L405" s="5" t="str">
        <f>IF('3(a) Flights | segment list'!G370="","Null",'3(a) Flights | segment list'!G370)</f>
        <v>Null</v>
      </c>
      <c r="M405" s="16">
        <f>IF('3(a) Flights | segment list'!H370="Null","Null",'3(a) Flights | segment list'!H370)</f>
        <v>0</v>
      </c>
    </row>
    <row r="406" spans="1:13" x14ac:dyDescent="0.25">
      <c r="A406" s="4" t="str">
        <f t="shared" si="18"/>
        <v>No PB ID provided</v>
      </c>
      <c r="B406" s="4" t="str">
        <f t="shared" si="19"/>
        <v>No declaration</v>
      </c>
      <c r="C406" s="4" t="s">
        <v>18302</v>
      </c>
      <c r="D406" s="86" t="str">
        <f>IF('3(a) Flights | segment list'!A371="","Null",'3(a) Flights | segment list'!A371)</f>
        <v>Null</v>
      </c>
      <c r="E406" s="87" t="str">
        <f t="shared" si="17"/>
        <v>Null</v>
      </c>
      <c r="F406" s="4" t="str">
        <f>IF('3(a) Flights | segment list'!I371="","Null",'3(a) Flights | segment list'!I371)</f>
        <v>Null</v>
      </c>
      <c r="G406" s="4" t="str">
        <f>IF('3(a) Flights | segment list'!C371="","Null",'3(a) Flights | segment list'!C371)</f>
        <v>Null</v>
      </c>
      <c r="H406" s="4" t="str">
        <f>IF('3(a) Flights | segment list'!J371="","Null",'3(a) Flights | segment list'!J371)</f>
        <v>Null</v>
      </c>
      <c r="I406" s="4" t="str">
        <f>IF('3(a) Flights | segment list'!D371="","Null",'3(a) Flights | segment list'!D371)</f>
        <v>Null</v>
      </c>
      <c r="J406" s="4" t="str">
        <f>IF('3(a) Flights | segment list'!E371="","Null",'3(a) Flights | segment list'!E371)</f>
        <v>Null</v>
      </c>
      <c r="K406" s="4" t="str">
        <f>IF('3(a) Flights | segment list'!F371="","Null",'3(a) Flights | segment list'!F371)</f>
        <v>Null</v>
      </c>
      <c r="L406" s="5" t="str">
        <f>IF('3(a) Flights | segment list'!G371="","Null",'3(a) Flights | segment list'!G371)</f>
        <v>Null</v>
      </c>
      <c r="M406" s="16">
        <f>IF('3(a) Flights | segment list'!H371="Null","Null",'3(a) Flights | segment list'!H371)</f>
        <v>0</v>
      </c>
    </row>
    <row r="407" spans="1:13" x14ac:dyDescent="0.25">
      <c r="A407" s="4" t="str">
        <f t="shared" si="18"/>
        <v>No PB ID provided</v>
      </c>
      <c r="B407" s="4" t="str">
        <f t="shared" si="19"/>
        <v>No declaration</v>
      </c>
      <c r="C407" s="4" t="s">
        <v>18302</v>
      </c>
      <c r="D407" s="86" t="str">
        <f>IF('3(a) Flights | segment list'!A372="","Null",'3(a) Flights | segment list'!A372)</f>
        <v>Null</v>
      </c>
      <c r="E407" s="87" t="str">
        <f t="shared" si="17"/>
        <v>Null</v>
      </c>
      <c r="F407" s="4" t="str">
        <f>IF('3(a) Flights | segment list'!I372="","Null",'3(a) Flights | segment list'!I372)</f>
        <v>Null</v>
      </c>
      <c r="G407" s="4" t="str">
        <f>IF('3(a) Flights | segment list'!C372="","Null",'3(a) Flights | segment list'!C372)</f>
        <v>Null</v>
      </c>
      <c r="H407" s="4" t="str">
        <f>IF('3(a) Flights | segment list'!J372="","Null",'3(a) Flights | segment list'!J372)</f>
        <v>Null</v>
      </c>
      <c r="I407" s="4" t="str">
        <f>IF('3(a) Flights | segment list'!D372="","Null",'3(a) Flights | segment list'!D372)</f>
        <v>Null</v>
      </c>
      <c r="J407" s="4" t="str">
        <f>IF('3(a) Flights | segment list'!E372="","Null",'3(a) Flights | segment list'!E372)</f>
        <v>Null</v>
      </c>
      <c r="K407" s="4" t="str">
        <f>IF('3(a) Flights | segment list'!F372="","Null",'3(a) Flights | segment list'!F372)</f>
        <v>Null</v>
      </c>
      <c r="L407" s="5" t="str">
        <f>IF('3(a) Flights | segment list'!G372="","Null",'3(a) Flights | segment list'!G372)</f>
        <v>Null</v>
      </c>
      <c r="M407" s="16">
        <f>IF('3(a) Flights | segment list'!H372="Null","Null",'3(a) Flights | segment list'!H372)</f>
        <v>0</v>
      </c>
    </row>
    <row r="408" spans="1:13" x14ac:dyDescent="0.25">
      <c r="A408" s="4" t="str">
        <f t="shared" si="18"/>
        <v>No PB ID provided</v>
      </c>
      <c r="B408" s="4" t="str">
        <f t="shared" si="19"/>
        <v>No declaration</v>
      </c>
      <c r="C408" s="4" t="s">
        <v>18302</v>
      </c>
      <c r="D408" s="86" t="str">
        <f>IF('3(a) Flights | segment list'!A373="","Null",'3(a) Flights | segment list'!A373)</f>
        <v>Null</v>
      </c>
      <c r="E408" s="87" t="str">
        <f t="shared" si="17"/>
        <v>Null</v>
      </c>
      <c r="F408" s="4" t="str">
        <f>IF('3(a) Flights | segment list'!I373="","Null",'3(a) Flights | segment list'!I373)</f>
        <v>Null</v>
      </c>
      <c r="G408" s="4" t="str">
        <f>IF('3(a) Flights | segment list'!C373="","Null",'3(a) Flights | segment list'!C373)</f>
        <v>Null</v>
      </c>
      <c r="H408" s="4" t="str">
        <f>IF('3(a) Flights | segment list'!J373="","Null",'3(a) Flights | segment list'!J373)</f>
        <v>Null</v>
      </c>
      <c r="I408" s="4" t="str">
        <f>IF('3(a) Flights | segment list'!D373="","Null",'3(a) Flights | segment list'!D373)</f>
        <v>Null</v>
      </c>
      <c r="J408" s="4" t="str">
        <f>IF('3(a) Flights | segment list'!E373="","Null",'3(a) Flights | segment list'!E373)</f>
        <v>Null</v>
      </c>
      <c r="K408" s="4" t="str">
        <f>IF('3(a) Flights | segment list'!F373="","Null",'3(a) Flights | segment list'!F373)</f>
        <v>Null</v>
      </c>
      <c r="L408" s="5" t="str">
        <f>IF('3(a) Flights | segment list'!G373="","Null",'3(a) Flights | segment list'!G373)</f>
        <v>Null</v>
      </c>
      <c r="M408" s="16">
        <f>IF('3(a) Flights | segment list'!H373="Null","Null",'3(a) Flights | segment list'!H373)</f>
        <v>0</v>
      </c>
    </row>
    <row r="409" spans="1:13" x14ac:dyDescent="0.25">
      <c r="A409" s="4" t="str">
        <f t="shared" si="18"/>
        <v>No PB ID provided</v>
      </c>
      <c r="B409" s="4" t="str">
        <f t="shared" si="19"/>
        <v>No declaration</v>
      </c>
      <c r="C409" s="4" t="s">
        <v>18302</v>
      </c>
      <c r="D409" s="86" t="str">
        <f>IF('3(a) Flights | segment list'!A374="","Null",'3(a) Flights | segment list'!A374)</f>
        <v>Null</v>
      </c>
      <c r="E409" s="87" t="str">
        <f t="shared" si="17"/>
        <v>Null</v>
      </c>
      <c r="F409" s="4" t="str">
        <f>IF('3(a) Flights | segment list'!I374="","Null",'3(a) Flights | segment list'!I374)</f>
        <v>Null</v>
      </c>
      <c r="G409" s="4" t="str">
        <f>IF('3(a) Flights | segment list'!C374="","Null",'3(a) Flights | segment list'!C374)</f>
        <v>Null</v>
      </c>
      <c r="H409" s="4" t="str">
        <f>IF('3(a) Flights | segment list'!J374="","Null",'3(a) Flights | segment list'!J374)</f>
        <v>Null</v>
      </c>
      <c r="I409" s="4" t="str">
        <f>IF('3(a) Flights | segment list'!D374="","Null",'3(a) Flights | segment list'!D374)</f>
        <v>Null</v>
      </c>
      <c r="J409" s="4" t="str">
        <f>IF('3(a) Flights | segment list'!E374="","Null",'3(a) Flights | segment list'!E374)</f>
        <v>Null</v>
      </c>
      <c r="K409" s="4" t="str">
        <f>IF('3(a) Flights | segment list'!F374="","Null",'3(a) Flights | segment list'!F374)</f>
        <v>Null</v>
      </c>
      <c r="L409" s="5" t="str">
        <f>IF('3(a) Flights | segment list'!G374="","Null",'3(a) Flights | segment list'!G374)</f>
        <v>Null</v>
      </c>
      <c r="M409" s="16">
        <f>IF('3(a) Flights | segment list'!H374="Null","Null",'3(a) Flights | segment list'!H374)</f>
        <v>0</v>
      </c>
    </row>
    <row r="410" spans="1:13" x14ac:dyDescent="0.25">
      <c r="A410" s="4" t="str">
        <f t="shared" si="18"/>
        <v>No PB ID provided</v>
      </c>
      <c r="B410" s="4" t="str">
        <f t="shared" si="19"/>
        <v>No declaration</v>
      </c>
      <c r="C410" s="4" t="s">
        <v>18302</v>
      </c>
      <c r="D410" s="86" t="str">
        <f>IF('3(a) Flights | segment list'!A375="","Null",'3(a) Flights | segment list'!A375)</f>
        <v>Null</v>
      </c>
      <c r="E410" s="87" t="str">
        <f t="shared" si="17"/>
        <v>Null</v>
      </c>
      <c r="F410" s="4" t="str">
        <f>IF('3(a) Flights | segment list'!I375="","Null",'3(a) Flights | segment list'!I375)</f>
        <v>Null</v>
      </c>
      <c r="G410" s="4" t="str">
        <f>IF('3(a) Flights | segment list'!C375="","Null",'3(a) Flights | segment list'!C375)</f>
        <v>Null</v>
      </c>
      <c r="H410" s="4" t="str">
        <f>IF('3(a) Flights | segment list'!J375="","Null",'3(a) Flights | segment list'!J375)</f>
        <v>Null</v>
      </c>
      <c r="I410" s="4" t="str">
        <f>IF('3(a) Flights | segment list'!D375="","Null",'3(a) Flights | segment list'!D375)</f>
        <v>Null</v>
      </c>
      <c r="J410" s="4" t="str">
        <f>IF('3(a) Flights | segment list'!E375="","Null",'3(a) Flights | segment list'!E375)</f>
        <v>Null</v>
      </c>
      <c r="K410" s="4" t="str">
        <f>IF('3(a) Flights | segment list'!F375="","Null",'3(a) Flights | segment list'!F375)</f>
        <v>Null</v>
      </c>
      <c r="L410" s="5" t="str">
        <f>IF('3(a) Flights | segment list'!G375="","Null",'3(a) Flights | segment list'!G375)</f>
        <v>Null</v>
      </c>
      <c r="M410" s="16">
        <f>IF('3(a) Flights | segment list'!H375="Null","Null",'3(a) Flights | segment list'!H375)</f>
        <v>0</v>
      </c>
    </row>
    <row r="411" spans="1:13" x14ac:dyDescent="0.25">
      <c r="A411" s="4" t="str">
        <f t="shared" si="18"/>
        <v>No PB ID provided</v>
      </c>
      <c r="B411" s="4" t="str">
        <f t="shared" si="19"/>
        <v>No declaration</v>
      </c>
      <c r="C411" s="4" t="s">
        <v>18302</v>
      </c>
      <c r="D411" s="86" t="str">
        <f>IF('3(a) Flights | segment list'!A376="","Null",'3(a) Flights | segment list'!A376)</f>
        <v>Null</v>
      </c>
      <c r="E411" s="87" t="str">
        <f t="shared" si="17"/>
        <v>Null</v>
      </c>
      <c r="F411" s="4" t="str">
        <f>IF('3(a) Flights | segment list'!I376="","Null",'3(a) Flights | segment list'!I376)</f>
        <v>Null</v>
      </c>
      <c r="G411" s="4" t="str">
        <f>IF('3(a) Flights | segment list'!C376="","Null",'3(a) Flights | segment list'!C376)</f>
        <v>Null</v>
      </c>
      <c r="H411" s="4" t="str">
        <f>IF('3(a) Flights | segment list'!J376="","Null",'3(a) Flights | segment list'!J376)</f>
        <v>Null</v>
      </c>
      <c r="I411" s="4" t="str">
        <f>IF('3(a) Flights | segment list'!D376="","Null",'3(a) Flights | segment list'!D376)</f>
        <v>Null</v>
      </c>
      <c r="J411" s="4" t="str">
        <f>IF('3(a) Flights | segment list'!E376="","Null",'3(a) Flights | segment list'!E376)</f>
        <v>Null</v>
      </c>
      <c r="K411" s="4" t="str">
        <f>IF('3(a) Flights | segment list'!F376="","Null",'3(a) Flights | segment list'!F376)</f>
        <v>Null</v>
      </c>
      <c r="L411" s="5" t="str">
        <f>IF('3(a) Flights | segment list'!G376="","Null",'3(a) Flights | segment list'!G376)</f>
        <v>Null</v>
      </c>
      <c r="M411" s="16">
        <f>IF('3(a) Flights | segment list'!H376="Null","Null",'3(a) Flights | segment list'!H376)</f>
        <v>0</v>
      </c>
    </row>
    <row r="412" spans="1:13" x14ac:dyDescent="0.25">
      <c r="A412" s="4" t="str">
        <f t="shared" si="18"/>
        <v>No PB ID provided</v>
      </c>
      <c r="B412" s="4" t="str">
        <f t="shared" si="19"/>
        <v>No declaration</v>
      </c>
      <c r="C412" s="4" t="s">
        <v>18302</v>
      </c>
      <c r="D412" s="86" t="str">
        <f>IF('3(a) Flights | segment list'!A377="","Null",'3(a) Flights | segment list'!A377)</f>
        <v>Null</v>
      </c>
      <c r="E412" s="87" t="str">
        <f t="shared" si="17"/>
        <v>Null</v>
      </c>
      <c r="F412" s="4" t="str">
        <f>IF('3(a) Flights | segment list'!I377="","Null",'3(a) Flights | segment list'!I377)</f>
        <v>Null</v>
      </c>
      <c r="G412" s="4" t="str">
        <f>IF('3(a) Flights | segment list'!C377="","Null",'3(a) Flights | segment list'!C377)</f>
        <v>Null</v>
      </c>
      <c r="H412" s="4" t="str">
        <f>IF('3(a) Flights | segment list'!J377="","Null",'3(a) Flights | segment list'!J377)</f>
        <v>Null</v>
      </c>
      <c r="I412" s="4" t="str">
        <f>IF('3(a) Flights | segment list'!D377="","Null",'3(a) Flights | segment list'!D377)</f>
        <v>Null</v>
      </c>
      <c r="J412" s="4" t="str">
        <f>IF('3(a) Flights | segment list'!E377="","Null",'3(a) Flights | segment list'!E377)</f>
        <v>Null</v>
      </c>
      <c r="K412" s="4" t="str">
        <f>IF('3(a) Flights | segment list'!F377="","Null",'3(a) Flights | segment list'!F377)</f>
        <v>Null</v>
      </c>
      <c r="L412" s="5" t="str">
        <f>IF('3(a) Flights | segment list'!G377="","Null",'3(a) Flights | segment list'!G377)</f>
        <v>Null</v>
      </c>
      <c r="M412" s="16">
        <f>IF('3(a) Flights | segment list'!H377="Null","Null",'3(a) Flights | segment list'!H377)</f>
        <v>0</v>
      </c>
    </row>
    <row r="413" spans="1:13" x14ac:dyDescent="0.25">
      <c r="A413" s="4" t="str">
        <f t="shared" si="18"/>
        <v>No PB ID provided</v>
      </c>
      <c r="B413" s="4" t="str">
        <f t="shared" si="19"/>
        <v>No declaration</v>
      </c>
      <c r="C413" s="4" t="s">
        <v>18302</v>
      </c>
      <c r="D413" s="86" t="str">
        <f>IF('3(a) Flights | segment list'!A378="","Null",'3(a) Flights | segment list'!A378)</f>
        <v>Null</v>
      </c>
      <c r="E413" s="87" t="str">
        <f t="shared" si="17"/>
        <v>Null</v>
      </c>
      <c r="F413" s="4" t="str">
        <f>IF('3(a) Flights | segment list'!I378="","Null",'3(a) Flights | segment list'!I378)</f>
        <v>Null</v>
      </c>
      <c r="G413" s="4" t="str">
        <f>IF('3(a) Flights | segment list'!C378="","Null",'3(a) Flights | segment list'!C378)</f>
        <v>Null</v>
      </c>
      <c r="H413" s="4" t="str">
        <f>IF('3(a) Flights | segment list'!J378="","Null",'3(a) Flights | segment list'!J378)</f>
        <v>Null</v>
      </c>
      <c r="I413" s="4" t="str">
        <f>IF('3(a) Flights | segment list'!D378="","Null",'3(a) Flights | segment list'!D378)</f>
        <v>Null</v>
      </c>
      <c r="J413" s="4" t="str">
        <f>IF('3(a) Flights | segment list'!E378="","Null",'3(a) Flights | segment list'!E378)</f>
        <v>Null</v>
      </c>
      <c r="K413" s="4" t="str">
        <f>IF('3(a) Flights | segment list'!F378="","Null",'3(a) Flights | segment list'!F378)</f>
        <v>Null</v>
      </c>
      <c r="L413" s="5" t="str">
        <f>IF('3(a) Flights | segment list'!G378="","Null",'3(a) Flights | segment list'!G378)</f>
        <v>Null</v>
      </c>
      <c r="M413" s="16">
        <f>IF('3(a) Flights | segment list'!H378="Null","Null",'3(a) Flights | segment list'!H378)</f>
        <v>0</v>
      </c>
    </row>
    <row r="414" spans="1:13" x14ac:dyDescent="0.25">
      <c r="A414" s="4" t="str">
        <f t="shared" si="18"/>
        <v>No PB ID provided</v>
      </c>
      <c r="B414" s="4" t="str">
        <f t="shared" si="19"/>
        <v>No declaration</v>
      </c>
      <c r="C414" s="4" t="s">
        <v>18302</v>
      </c>
      <c r="D414" s="86" t="str">
        <f>IF('3(a) Flights | segment list'!A379="","Null",'3(a) Flights | segment list'!A379)</f>
        <v>Null</v>
      </c>
      <c r="E414" s="87" t="str">
        <f t="shared" si="17"/>
        <v>Null</v>
      </c>
      <c r="F414" s="4" t="str">
        <f>IF('3(a) Flights | segment list'!I379="","Null",'3(a) Flights | segment list'!I379)</f>
        <v>Null</v>
      </c>
      <c r="G414" s="4" t="str">
        <f>IF('3(a) Flights | segment list'!C379="","Null",'3(a) Flights | segment list'!C379)</f>
        <v>Null</v>
      </c>
      <c r="H414" s="4" t="str">
        <f>IF('3(a) Flights | segment list'!J379="","Null",'3(a) Flights | segment list'!J379)</f>
        <v>Null</v>
      </c>
      <c r="I414" s="4" t="str">
        <f>IF('3(a) Flights | segment list'!D379="","Null",'3(a) Flights | segment list'!D379)</f>
        <v>Null</v>
      </c>
      <c r="J414" s="4" t="str">
        <f>IF('3(a) Flights | segment list'!E379="","Null",'3(a) Flights | segment list'!E379)</f>
        <v>Null</v>
      </c>
      <c r="K414" s="4" t="str">
        <f>IF('3(a) Flights | segment list'!F379="","Null",'3(a) Flights | segment list'!F379)</f>
        <v>Null</v>
      </c>
      <c r="L414" s="5" t="str">
        <f>IF('3(a) Flights | segment list'!G379="","Null",'3(a) Flights | segment list'!G379)</f>
        <v>Null</v>
      </c>
      <c r="M414" s="16">
        <f>IF('3(a) Flights | segment list'!H379="Null","Null",'3(a) Flights | segment list'!H379)</f>
        <v>0</v>
      </c>
    </row>
    <row r="415" spans="1:13" x14ac:dyDescent="0.25">
      <c r="A415" s="4" t="str">
        <f t="shared" si="18"/>
        <v>No PB ID provided</v>
      </c>
      <c r="B415" s="4" t="str">
        <f t="shared" si="19"/>
        <v>No declaration</v>
      </c>
      <c r="C415" s="4" t="s">
        <v>18302</v>
      </c>
      <c r="D415" s="86" t="str">
        <f>IF('3(a) Flights | segment list'!A380="","Null",'3(a) Flights | segment list'!A380)</f>
        <v>Null</v>
      </c>
      <c r="E415" s="87" t="str">
        <f t="shared" si="17"/>
        <v>Null</v>
      </c>
      <c r="F415" s="4" t="str">
        <f>IF('3(a) Flights | segment list'!I380="","Null",'3(a) Flights | segment list'!I380)</f>
        <v>Null</v>
      </c>
      <c r="G415" s="4" t="str">
        <f>IF('3(a) Flights | segment list'!C380="","Null",'3(a) Flights | segment list'!C380)</f>
        <v>Null</v>
      </c>
      <c r="H415" s="4" t="str">
        <f>IF('3(a) Flights | segment list'!J380="","Null",'3(a) Flights | segment list'!J380)</f>
        <v>Null</v>
      </c>
      <c r="I415" s="4" t="str">
        <f>IF('3(a) Flights | segment list'!D380="","Null",'3(a) Flights | segment list'!D380)</f>
        <v>Null</v>
      </c>
      <c r="J415" s="4" t="str">
        <f>IF('3(a) Flights | segment list'!E380="","Null",'3(a) Flights | segment list'!E380)</f>
        <v>Null</v>
      </c>
      <c r="K415" s="4" t="str">
        <f>IF('3(a) Flights | segment list'!F380="","Null",'3(a) Flights | segment list'!F380)</f>
        <v>Null</v>
      </c>
      <c r="L415" s="5" t="str">
        <f>IF('3(a) Flights | segment list'!G380="","Null",'3(a) Flights | segment list'!G380)</f>
        <v>Null</v>
      </c>
      <c r="M415" s="16">
        <f>IF('3(a) Flights | segment list'!H380="Null","Null",'3(a) Flights | segment list'!H380)</f>
        <v>0</v>
      </c>
    </row>
    <row r="416" spans="1:13" x14ac:dyDescent="0.25">
      <c r="A416" s="4" t="str">
        <f t="shared" si="18"/>
        <v>No PB ID provided</v>
      </c>
      <c r="B416" s="4" t="str">
        <f t="shared" si="19"/>
        <v>No declaration</v>
      </c>
      <c r="C416" s="4" t="s">
        <v>18302</v>
      </c>
      <c r="D416" s="86" t="str">
        <f>IF('3(a) Flights | segment list'!A381="","Null",'3(a) Flights | segment list'!A381)</f>
        <v>Null</v>
      </c>
      <c r="E416" s="87" t="str">
        <f t="shared" si="17"/>
        <v>Null</v>
      </c>
      <c r="F416" s="4" t="str">
        <f>IF('3(a) Flights | segment list'!I381="","Null",'3(a) Flights | segment list'!I381)</f>
        <v>Null</v>
      </c>
      <c r="G416" s="4" t="str">
        <f>IF('3(a) Flights | segment list'!C381="","Null",'3(a) Flights | segment list'!C381)</f>
        <v>Null</v>
      </c>
      <c r="H416" s="4" t="str">
        <f>IF('3(a) Flights | segment list'!J381="","Null",'3(a) Flights | segment list'!J381)</f>
        <v>Null</v>
      </c>
      <c r="I416" s="4" t="str">
        <f>IF('3(a) Flights | segment list'!D381="","Null",'3(a) Flights | segment list'!D381)</f>
        <v>Null</v>
      </c>
      <c r="J416" s="4" t="str">
        <f>IF('3(a) Flights | segment list'!E381="","Null",'3(a) Flights | segment list'!E381)</f>
        <v>Null</v>
      </c>
      <c r="K416" s="4" t="str">
        <f>IF('3(a) Flights | segment list'!F381="","Null",'3(a) Flights | segment list'!F381)</f>
        <v>Null</v>
      </c>
      <c r="L416" s="5" t="str">
        <f>IF('3(a) Flights | segment list'!G381="","Null",'3(a) Flights | segment list'!G381)</f>
        <v>Null</v>
      </c>
      <c r="M416" s="16">
        <f>IF('3(a) Flights | segment list'!H381="Null","Null",'3(a) Flights | segment list'!H381)</f>
        <v>0</v>
      </c>
    </row>
    <row r="417" spans="1:13" x14ac:dyDescent="0.25">
      <c r="A417" s="4" t="str">
        <f t="shared" si="18"/>
        <v>No PB ID provided</v>
      </c>
      <c r="B417" s="4" t="str">
        <f t="shared" si="19"/>
        <v>No declaration</v>
      </c>
      <c r="C417" s="4" t="s">
        <v>18302</v>
      </c>
      <c r="D417" s="86" t="str">
        <f>IF('3(a) Flights | segment list'!A382="","Null",'3(a) Flights | segment list'!A382)</f>
        <v>Null</v>
      </c>
      <c r="E417" s="87" t="str">
        <f t="shared" si="17"/>
        <v>Null</v>
      </c>
      <c r="F417" s="4" t="str">
        <f>IF('3(a) Flights | segment list'!I382="","Null",'3(a) Flights | segment list'!I382)</f>
        <v>Null</v>
      </c>
      <c r="G417" s="4" t="str">
        <f>IF('3(a) Flights | segment list'!C382="","Null",'3(a) Flights | segment list'!C382)</f>
        <v>Null</v>
      </c>
      <c r="H417" s="4" t="str">
        <f>IF('3(a) Flights | segment list'!J382="","Null",'3(a) Flights | segment list'!J382)</f>
        <v>Null</v>
      </c>
      <c r="I417" s="4" t="str">
        <f>IF('3(a) Flights | segment list'!D382="","Null",'3(a) Flights | segment list'!D382)</f>
        <v>Null</v>
      </c>
      <c r="J417" s="4" t="str">
        <f>IF('3(a) Flights | segment list'!E382="","Null",'3(a) Flights | segment list'!E382)</f>
        <v>Null</v>
      </c>
      <c r="K417" s="4" t="str">
        <f>IF('3(a) Flights | segment list'!F382="","Null",'3(a) Flights | segment list'!F382)</f>
        <v>Null</v>
      </c>
      <c r="L417" s="5" t="str">
        <f>IF('3(a) Flights | segment list'!G382="","Null",'3(a) Flights | segment list'!G382)</f>
        <v>Null</v>
      </c>
      <c r="M417" s="16">
        <f>IF('3(a) Flights | segment list'!H382="Null","Null",'3(a) Flights | segment list'!H382)</f>
        <v>0</v>
      </c>
    </row>
    <row r="418" spans="1:13" x14ac:dyDescent="0.25">
      <c r="A418" s="4" t="str">
        <f t="shared" si="18"/>
        <v>No PB ID provided</v>
      </c>
      <c r="B418" s="4" t="str">
        <f t="shared" si="19"/>
        <v>No declaration</v>
      </c>
      <c r="C418" s="4" t="s">
        <v>18302</v>
      </c>
      <c r="D418" s="86" t="str">
        <f>IF('3(a) Flights | segment list'!A383="","Null",'3(a) Flights | segment list'!A383)</f>
        <v>Null</v>
      </c>
      <c r="E418" s="87" t="str">
        <f t="shared" si="17"/>
        <v>Null</v>
      </c>
      <c r="F418" s="4" t="str">
        <f>IF('3(a) Flights | segment list'!I383="","Null",'3(a) Flights | segment list'!I383)</f>
        <v>Null</v>
      </c>
      <c r="G418" s="4" t="str">
        <f>IF('3(a) Flights | segment list'!C383="","Null",'3(a) Flights | segment list'!C383)</f>
        <v>Null</v>
      </c>
      <c r="H418" s="4" t="str">
        <f>IF('3(a) Flights | segment list'!J383="","Null",'3(a) Flights | segment list'!J383)</f>
        <v>Null</v>
      </c>
      <c r="I418" s="4" t="str">
        <f>IF('3(a) Flights | segment list'!D383="","Null",'3(a) Flights | segment list'!D383)</f>
        <v>Null</v>
      </c>
      <c r="J418" s="4" t="str">
        <f>IF('3(a) Flights | segment list'!E383="","Null",'3(a) Flights | segment list'!E383)</f>
        <v>Null</v>
      </c>
      <c r="K418" s="4" t="str">
        <f>IF('3(a) Flights | segment list'!F383="","Null",'3(a) Flights | segment list'!F383)</f>
        <v>Null</v>
      </c>
      <c r="L418" s="5" t="str">
        <f>IF('3(a) Flights | segment list'!G383="","Null",'3(a) Flights | segment list'!G383)</f>
        <v>Null</v>
      </c>
      <c r="M418" s="16">
        <f>IF('3(a) Flights | segment list'!H383="Null","Null",'3(a) Flights | segment list'!H383)</f>
        <v>0</v>
      </c>
    </row>
    <row r="419" spans="1:13" x14ac:dyDescent="0.25">
      <c r="A419" s="4" t="str">
        <f t="shared" si="18"/>
        <v>No PB ID provided</v>
      </c>
      <c r="B419" s="4" t="str">
        <f t="shared" si="19"/>
        <v>No declaration</v>
      </c>
      <c r="C419" s="4" t="s">
        <v>18302</v>
      </c>
      <c r="D419" s="86" t="str">
        <f>IF('3(a) Flights | segment list'!A384="","Null",'3(a) Flights | segment list'!A384)</f>
        <v>Null</v>
      </c>
      <c r="E419" s="87" t="str">
        <f t="shared" si="17"/>
        <v>Null</v>
      </c>
      <c r="F419" s="4" t="str">
        <f>IF('3(a) Flights | segment list'!I384="","Null",'3(a) Flights | segment list'!I384)</f>
        <v>Null</v>
      </c>
      <c r="G419" s="4" t="str">
        <f>IF('3(a) Flights | segment list'!C384="","Null",'3(a) Flights | segment list'!C384)</f>
        <v>Null</v>
      </c>
      <c r="H419" s="4" t="str">
        <f>IF('3(a) Flights | segment list'!J384="","Null",'3(a) Flights | segment list'!J384)</f>
        <v>Null</v>
      </c>
      <c r="I419" s="4" t="str">
        <f>IF('3(a) Flights | segment list'!D384="","Null",'3(a) Flights | segment list'!D384)</f>
        <v>Null</v>
      </c>
      <c r="J419" s="4" t="str">
        <f>IF('3(a) Flights | segment list'!E384="","Null",'3(a) Flights | segment list'!E384)</f>
        <v>Null</v>
      </c>
      <c r="K419" s="4" t="str">
        <f>IF('3(a) Flights | segment list'!F384="","Null",'3(a) Flights | segment list'!F384)</f>
        <v>Null</v>
      </c>
      <c r="L419" s="5" t="str">
        <f>IF('3(a) Flights | segment list'!G384="","Null",'3(a) Flights | segment list'!G384)</f>
        <v>Null</v>
      </c>
      <c r="M419" s="16">
        <f>IF('3(a) Flights | segment list'!H384="Null","Null",'3(a) Flights | segment list'!H384)</f>
        <v>0</v>
      </c>
    </row>
    <row r="420" spans="1:13" x14ac:dyDescent="0.25">
      <c r="A420" s="4" t="str">
        <f t="shared" si="18"/>
        <v>No PB ID provided</v>
      </c>
      <c r="B420" s="4" t="str">
        <f t="shared" si="19"/>
        <v>No declaration</v>
      </c>
      <c r="C420" s="4" t="s">
        <v>18302</v>
      </c>
      <c r="D420" s="86" t="str">
        <f>IF('3(a) Flights | segment list'!A385="","Null",'3(a) Flights | segment list'!A385)</f>
        <v>Null</v>
      </c>
      <c r="E420" s="87" t="str">
        <f t="shared" si="17"/>
        <v>Null</v>
      </c>
      <c r="F420" s="4" t="str">
        <f>IF('3(a) Flights | segment list'!I385="","Null",'3(a) Flights | segment list'!I385)</f>
        <v>Null</v>
      </c>
      <c r="G420" s="4" t="str">
        <f>IF('3(a) Flights | segment list'!C385="","Null",'3(a) Flights | segment list'!C385)</f>
        <v>Null</v>
      </c>
      <c r="H420" s="4" t="str">
        <f>IF('3(a) Flights | segment list'!J385="","Null",'3(a) Flights | segment list'!J385)</f>
        <v>Null</v>
      </c>
      <c r="I420" s="4" t="str">
        <f>IF('3(a) Flights | segment list'!D385="","Null",'3(a) Flights | segment list'!D385)</f>
        <v>Null</v>
      </c>
      <c r="J420" s="4" t="str">
        <f>IF('3(a) Flights | segment list'!E385="","Null",'3(a) Flights | segment list'!E385)</f>
        <v>Null</v>
      </c>
      <c r="K420" s="4" t="str">
        <f>IF('3(a) Flights | segment list'!F385="","Null",'3(a) Flights | segment list'!F385)</f>
        <v>Null</v>
      </c>
      <c r="L420" s="5" t="str">
        <f>IF('3(a) Flights | segment list'!G385="","Null",'3(a) Flights | segment list'!G385)</f>
        <v>Null</v>
      </c>
      <c r="M420" s="16">
        <f>IF('3(a) Flights | segment list'!H385="Null","Null",'3(a) Flights | segment list'!H385)</f>
        <v>0</v>
      </c>
    </row>
    <row r="421" spans="1:13" x14ac:dyDescent="0.25">
      <c r="A421" s="4" t="str">
        <f t="shared" si="18"/>
        <v>No PB ID provided</v>
      </c>
      <c r="B421" s="4" t="str">
        <f t="shared" si="19"/>
        <v>No declaration</v>
      </c>
      <c r="C421" s="4" t="s">
        <v>18302</v>
      </c>
      <c r="D421" s="86" t="str">
        <f>IF('3(a) Flights | segment list'!A386="","Null",'3(a) Flights | segment list'!A386)</f>
        <v>Null</v>
      </c>
      <c r="E421" s="87" t="str">
        <f t="shared" si="17"/>
        <v>Null</v>
      </c>
      <c r="F421" s="4" t="str">
        <f>IF('3(a) Flights | segment list'!I386="","Null",'3(a) Flights | segment list'!I386)</f>
        <v>Null</v>
      </c>
      <c r="G421" s="4" t="str">
        <f>IF('3(a) Flights | segment list'!C386="","Null",'3(a) Flights | segment list'!C386)</f>
        <v>Null</v>
      </c>
      <c r="H421" s="4" t="str">
        <f>IF('3(a) Flights | segment list'!J386="","Null",'3(a) Flights | segment list'!J386)</f>
        <v>Null</v>
      </c>
      <c r="I421" s="4" t="str">
        <f>IF('3(a) Flights | segment list'!D386="","Null",'3(a) Flights | segment list'!D386)</f>
        <v>Null</v>
      </c>
      <c r="J421" s="4" t="str">
        <f>IF('3(a) Flights | segment list'!E386="","Null",'3(a) Flights | segment list'!E386)</f>
        <v>Null</v>
      </c>
      <c r="K421" s="4" t="str">
        <f>IF('3(a) Flights | segment list'!F386="","Null",'3(a) Flights | segment list'!F386)</f>
        <v>Null</v>
      </c>
      <c r="L421" s="5" t="str">
        <f>IF('3(a) Flights | segment list'!G386="","Null",'3(a) Flights | segment list'!G386)</f>
        <v>Null</v>
      </c>
      <c r="M421" s="16">
        <f>IF('3(a) Flights | segment list'!H386="Null","Null",'3(a) Flights | segment list'!H386)</f>
        <v>0</v>
      </c>
    </row>
    <row r="422" spans="1:13" x14ac:dyDescent="0.25">
      <c r="A422" s="4" t="str">
        <f t="shared" si="18"/>
        <v>No PB ID provided</v>
      </c>
      <c r="B422" s="4" t="str">
        <f t="shared" si="19"/>
        <v>No declaration</v>
      </c>
      <c r="C422" s="4" t="s">
        <v>18302</v>
      </c>
      <c r="D422" s="86" t="str">
        <f>IF('3(a) Flights | segment list'!A387="","Null",'3(a) Flights | segment list'!A387)</f>
        <v>Null</v>
      </c>
      <c r="E422" s="87" t="str">
        <f t="shared" si="17"/>
        <v>Null</v>
      </c>
      <c r="F422" s="4" t="str">
        <f>IF('3(a) Flights | segment list'!I387="","Null",'3(a) Flights | segment list'!I387)</f>
        <v>Null</v>
      </c>
      <c r="G422" s="4" t="str">
        <f>IF('3(a) Flights | segment list'!C387="","Null",'3(a) Flights | segment list'!C387)</f>
        <v>Null</v>
      </c>
      <c r="H422" s="4" t="str">
        <f>IF('3(a) Flights | segment list'!J387="","Null",'3(a) Flights | segment list'!J387)</f>
        <v>Null</v>
      </c>
      <c r="I422" s="4" t="str">
        <f>IF('3(a) Flights | segment list'!D387="","Null",'3(a) Flights | segment list'!D387)</f>
        <v>Null</v>
      </c>
      <c r="J422" s="4" t="str">
        <f>IF('3(a) Flights | segment list'!E387="","Null",'3(a) Flights | segment list'!E387)</f>
        <v>Null</v>
      </c>
      <c r="K422" s="4" t="str">
        <f>IF('3(a) Flights | segment list'!F387="","Null",'3(a) Flights | segment list'!F387)</f>
        <v>Null</v>
      </c>
      <c r="L422" s="5" t="str">
        <f>IF('3(a) Flights | segment list'!G387="","Null",'3(a) Flights | segment list'!G387)</f>
        <v>Null</v>
      </c>
      <c r="M422" s="16">
        <f>IF('3(a) Flights | segment list'!H387="Null","Null",'3(a) Flights | segment list'!H387)</f>
        <v>0</v>
      </c>
    </row>
    <row r="423" spans="1:13" x14ac:dyDescent="0.25">
      <c r="A423" s="4" t="str">
        <f t="shared" si="18"/>
        <v>No PB ID provided</v>
      </c>
      <c r="B423" s="4" t="str">
        <f t="shared" si="19"/>
        <v>No declaration</v>
      </c>
      <c r="C423" s="4" t="s">
        <v>18302</v>
      </c>
      <c r="D423" s="86" t="str">
        <f>IF('3(a) Flights | segment list'!A388="","Null",'3(a) Flights | segment list'!A388)</f>
        <v>Null</v>
      </c>
      <c r="E423" s="87" t="str">
        <f t="shared" si="17"/>
        <v>Null</v>
      </c>
      <c r="F423" s="4" t="str">
        <f>IF('3(a) Flights | segment list'!I388="","Null",'3(a) Flights | segment list'!I388)</f>
        <v>Null</v>
      </c>
      <c r="G423" s="4" t="str">
        <f>IF('3(a) Flights | segment list'!C388="","Null",'3(a) Flights | segment list'!C388)</f>
        <v>Null</v>
      </c>
      <c r="H423" s="4" t="str">
        <f>IF('3(a) Flights | segment list'!J388="","Null",'3(a) Flights | segment list'!J388)</f>
        <v>Null</v>
      </c>
      <c r="I423" s="4" t="str">
        <f>IF('3(a) Flights | segment list'!D388="","Null",'3(a) Flights | segment list'!D388)</f>
        <v>Null</v>
      </c>
      <c r="J423" s="4" t="str">
        <f>IF('3(a) Flights | segment list'!E388="","Null",'3(a) Flights | segment list'!E388)</f>
        <v>Null</v>
      </c>
      <c r="K423" s="4" t="str">
        <f>IF('3(a) Flights | segment list'!F388="","Null",'3(a) Flights | segment list'!F388)</f>
        <v>Null</v>
      </c>
      <c r="L423" s="5" t="str">
        <f>IF('3(a) Flights | segment list'!G388="","Null",'3(a) Flights | segment list'!G388)</f>
        <v>Null</v>
      </c>
      <c r="M423" s="16">
        <f>IF('3(a) Flights | segment list'!H388="Null","Null",'3(a) Flights | segment list'!H388)</f>
        <v>0</v>
      </c>
    </row>
    <row r="424" spans="1:13" x14ac:dyDescent="0.25">
      <c r="A424" s="4" t="str">
        <f t="shared" si="18"/>
        <v>No PB ID provided</v>
      </c>
      <c r="B424" s="4" t="str">
        <f t="shared" si="19"/>
        <v>No declaration</v>
      </c>
      <c r="C424" s="4" t="s">
        <v>18302</v>
      </c>
      <c r="D424" s="86" t="str">
        <f>IF('3(a) Flights | segment list'!A389="","Null",'3(a) Flights | segment list'!A389)</f>
        <v>Null</v>
      </c>
      <c r="E424" s="87" t="str">
        <f t="shared" si="17"/>
        <v>Null</v>
      </c>
      <c r="F424" s="4" t="str">
        <f>IF('3(a) Flights | segment list'!I389="","Null",'3(a) Flights | segment list'!I389)</f>
        <v>Null</v>
      </c>
      <c r="G424" s="4" t="str">
        <f>IF('3(a) Flights | segment list'!C389="","Null",'3(a) Flights | segment list'!C389)</f>
        <v>Null</v>
      </c>
      <c r="H424" s="4" t="str">
        <f>IF('3(a) Flights | segment list'!J389="","Null",'3(a) Flights | segment list'!J389)</f>
        <v>Null</v>
      </c>
      <c r="I424" s="4" t="str">
        <f>IF('3(a) Flights | segment list'!D389="","Null",'3(a) Flights | segment list'!D389)</f>
        <v>Null</v>
      </c>
      <c r="J424" s="4" t="str">
        <f>IF('3(a) Flights | segment list'!E389="","Null",'3(a) Flights | segment list'!E389)</f>
        <v>Null</v>
      </c>
      <c r="K424" s="4" t="str">
        <f>IF('3(a) Flights | segment list'!F389="","Null",'3(a) Flights | segment list'!F389)</f>
        <v>Null</v>
      </c>
      <c r="L424" s="5" t="str">
        <f>IF('3(a) Flights | segment list'!G389="","Null",'3(a) Flights | segment list'!G389)</f>
        <v>Null</v>
      </c>
      <c r="M424" s="16">
        <f>IF('3(a) Flights | segment list'!H389="Null","Null",'3(a) Flights | segment list'!H389)</f>
        <v>0</v>
      </c>
    </row>
    <row r="425" spans="1:13" x14ac:dyDescent="0.25">
      <c r="A425" s="4" t="str">
        <f t="shared" si="18"/>
        <v>No PB ID provided</v>
      </c>
      <c r="B425" s="4" t="str">
        <f t="shared" si="19"/>
        <v>No declaration</v>
      </c>
      <c r="C425" s="4" t="s">
        <v>18302</v>
      </c>
      <c r="D425" s="86" t="str">
        <f>IF('3(a) Flights | segment list'!A390="","Null",'3(a) Flights | segment list'!A390)</f>
        <v>Null</v>
      </c>
      <c r="E425" s="87" t="str">
        <f t="shared" si="17"/>
        <v>Null</v>
      </c>
      <c r="F425" s="4" t="str">
        <f>IF('3(a) Flights | segment list'!I390="","Null",'3(a) Flights | segment list'!I390)</f>
        <v>Null</v>
      </c>
      <c r="G425" s="4" t="str">
        <f>IF('3(a) Flights | segment list'!C390="","Null",'3(a) Flights | segment list'!C390)</f>
        <v>Null</v>
      </c>
      <c r="H425" s="4" t="str">
        <f>IF('3(a) Flights | segment list'!J390="","Null",'3(a) Flights | segment list'!J390)</f>
        <v>Null</v>
      </c>
      <c r="I425" s="4" t="str">
        <f>IF('3(a) Flights | segment list'!D390="","Null",'3(a) Flights | segment list'!D390)</f>
        <v>Null</v>
      </c>
      <c r="J425" s="4" t="str">
        <f>IF('3(a) Flights | segment list'!E390="","Null",'3(a) Flights | segment list'!E390)</f>
        <v>Null</v>
      </c>
      <c r="K425" s="4" t="str">
        <f>IF('3(a) Flights | segment list'!F390="","Null",'3(a) Flights | segment list'!F390)</f>
        <v>Null</v>
      </c>
      <c r="L425" s="5" t="str">
        <f>IF('3(a) Flights | segment list'!G390="","Null",'3(a) Flights | segment list'!G390)</f>
        <v>Null</v>
      </c>
      <c r="M425" s="16">
        <f>IF('3(a) Flights | segment list'!H390="Null","Null",'3(a) Flights | segment list'!H390)</f>
        <v>0</v>
      </c>
    </row>
    <row r="426" spans="1:13" x14ac:dyDescent="0.25">
      <c r="A426" s="4" t="str">
        <f t="shared" si="18"/>
        <v>No PB ID provided</v>
      </c>
      <c r="B426" s="4" t="str">
        <f t="shared" si="19"/>
        <v>No declaration</v>
      </c>
      <c r="C426" s="4" t="s">
        <v>18302</v>
      </c>
      <c r="D426" s="86" t="str">
        <f>IF('3(a) Flights | segment list'!A391="","Null",'3(a) Flights | segment list'!A391)</f>
        <v>Null</v>
      </c>
      <c r="E426" s="87" t="str">
        <f t="shared" si="17"/>
        <v>Null</v>
      </c>
      <c r="F426" s="4" t="str">
        <f>IF('3(a) Flights | segment list'!I391="","Null",'3(a) Flights | segment list'!I391)</f>
        <v>Null</v>
      </c>
      <c r="G426" s="4" t="str">
        <f>IF('3(a) Flights | segment list'!C391="","Null",'3(a) Flights | segment list'!C391)</f>
        <v>Null</v>
      </c>
      <c r="H426" s="4" t="str">
        <f>IF('3(a) Flights | segment list'!J391="","Null",'3(a) Flights | segment list'!J391)</f>
        <v>Null</v>
      </c>
      <c r="I426" s="4" t="str">
        <f>IF('3(a) Flights | segment list'!D391="","Null",'3(a) Flights | segment list'!D391)</f>
        <v>Null</v>
      </c>
      <c r="J426" s="4" t="str">
        <f>IF('3(a) Flights | segment list'!E391="","Null",'3(a) Flights | segment list'!E391)</f>
        <v>Null</v>
      </c>
      <c r="K426" s="4" t="str">
        <f>IF('3(a) Flights | segment list'!F391="","Null",'3(a) Flights | segment list'!F391)</f>
        <v>Null</v>
      </c>
      <c r="L426" s="5" t="str">
        <f>IF('3(a) Flights | segment list'!G391="","Null",'3(a) Flights | segment list'!G391)</f>
        <v>Null</v>
      </c>
      <c r="M426" s="16">
        <f>IF('3(a) Flights | segment list'!H391="Null","Null",'3(a) Flights | segment list'!H391)</f>
        <v>0</v>
      </c>
    </row>
    <row r="427" spans="1:13" x14ac:dyDescent="0.25">
      <c r="A427" s="4" t="str">
        <f t="shared" si="18"/>
        <v>No PB ID provided</v>
      </c>
      <c r="B427" s="4" t="str">
        <f t="shared" si="19"/>
        <v>No declaration</v>
      </c>
      <c r="C427" s="4" t="s">
        <v>18302</v>
      </c>
      <c r="D427" s="86" t="str">
        <f>IF('3(a) Flights | segment list'!A392="","Null",'3(a) Flights | segment list'!A392)</f>
        <v>Null</v>
      </c>
      <c r="E427" s="87" t="str">
        <f t="shared" si="17"/>
        <v>Null</v>
      </c>
      <c r="F427" s="4" t="str">
        <f>IF('3(a) Flights | segment list'!I392="","Null",'3(a) Flights | segment list'!I392)</f>
        <v>Null</v>
      </c>
      <c r="G427" s="4" t="str">
        <f>IF('3(a) Flights | segment list'!C392="","Null",'3(a) Flights | segment list'!C392)</f>
        <v>Null</v>
      </c>
      <c r="H427" s="4" t="str">
        <f>IF('3(a) Flights | segment list'!J392="","Null",'3(a) Flights | segment list'!J392)</f>
        <v>Null</v>
      </c>
      <c r="I427" s="4" t="str">
        <f>IF('3(a) Flights | segment list'!D392="","Null",'3(a) Flights | segment list'!D392)</f>
        <v>Null</v>
      </c>
      <c r="J427" s="4" t="str">
        <f>IF('3(a) Flights | segment list'!E392="","Null",'3(a) Flights | segment list'!E392)</f>
        <v>Null</v>
      </c>
      <c r="K427" s="4" t="str">
        <f>IF('3(a) Flights | segment list'!F392="","Null",'3(a) Flights | segment list'!F392)</f>
        <v>Null</v>
      </c>
      <c r="L427" s="5" t="str">
        <f>IF('3(a) Flights | segment list'!G392="","Null",'3(a) Flights | segment list'!G392)</f>
        <v>Null</v>
      </c>
      <c r="M427" s="16">
        <f>IF('3(a) Flights | segment list'!H392="Null","Null",'3(a) Flights | segment list'!H392)</f>
        <v>0</v>
      </c>
    </row>
    <row r="428" spans="1:13" x14ac:dyDescent="0.25">
      <c r="A428" s="4" t="str">
        <f t="shared" si="18"/>
        <v>No PB ID provided</v>
      </c>
      <c r="B428" s="4" t="str">
        <f t="shared" si="19"/>
        <v>No declaration</v>
      </c>
      <c r="C428" s="4" t="s">
        <v>18302</v>
      </c>
      <c r="D428" s="86" t="str">
        <f>IF('3(a) Flights | segment list'!A393="","Null",'3(a) Flights | segment list'!A393)</f>
        <v>Null</v>
      </c>
      <c r="E428" s="87" t="str">
        <f t="shared" si="17"/>
        <v>Null</v>
      </c>
      <c r="F428" s="4" t="str">
        <f>IF('3(a) Flights | segment list'!I393="","Null",'3(a) Flights | segment list'!I393)</f>
        <v>Null</v>
      </c>
      <c r="G428" s="4" t="str">
        <f>IF('3(a) Flights | segment list'!C393="","Null",'3(a) Flights | segment list'!C393)</f>
        <v>Null</v>
      </c>
      <c r="H428" s="4" t="str">
        <f>IF('3(a) Flights | segment list'!J393="","Null",'3(a) Flights | segment list'!J393)</f>
        <v>Null</v>
      </c>
      <c r="I428" s="4" t="str">
        <f>IF('3(a) Flights | segment list'!D393="","Null",'3(a) Flights | segment list'!D393)</f>
        <v>Null</v>
      </c>
      <c r="J428" s="4" t="str">
        <f>IF('3(a) Flights | segment list'!E393="","Null",'3(a) Flights | segment list'!E393)</f>
        <v>Null</v>
      </c>
      <c r="K428" s="4" t="str">
        <f>IF('3(a) Flights | segment list'!F393="","Null",'3(a) Flights | segment list'!F393)</f>
        <v>Null</v>
      </c>
      <c r="L428" s="5" t="str">
        <f>IF('3(a) Flights | segment list'!G393="","Null",'3(a) Flights | segment list'!G393)</f>
        <v>Null</v>
      </c>
      <c r="M428" s="16">
        <f>IF('3(a) Flights | segment list'!H393="Null","Null",'3(a) Flights | segment list'!H393)</f>
        <v>0</v>
      </c>
    </row>
    <row r="429" spans="1:13" x14ac:dyDescent="0.25">
      <c r="A429" s="4" t="str">
        <f t="shared" si="18"/>
        <v>No PB ID provided</v>
      </c>
      <c r="B429" s="4" t="str">
        <f t="shared" si="19"/>
        <v>No declaration</v>
      </c>
      <c r="C429" s="4" t="s">
        <v>18302</v>
      </c>
      <c r="D429" s="86" t="str">
        <f>IF('3(a) Flights | segment list'!A394="","Null",'3(a) Flights | segment list'!A394)</f>
        <v>Null</v>
      </c>
      <c r="E429" s="87" t="str">
        <f t="shared" si="17"/>
        <v>Null</v>
      </c>
      <c r="F429" s="4" t="str">
        <f>IF('3(a) Flights | segment list'!I394="","Null",'3(a) Flights | segment list'!I394)</f>
        <v>Null</v>
      </c>
      <c r="G429" s="4" t="str">
        <f>IF('3(a) Flights | segment list'!C394="","Null",'3(a) Flights | segment list'!C394)</f>
        <v>Null</v>
      </c>
      <c r="H429" s="4" t="str">
        <f>IF('3(a) Flights | segment list'!J394="","Null",'3(a) Flights | segment list'!J394)</f>
        <v>Null</v>
      </c>
      <c r="I429" s="4" t="str">
        <f>IF('3(a) Flights | segment list'!D394="","Null",'3(a) Flights | segment list'!D394)</f>
        <v>Null</v>
      </c>
      <c r="J429" s="4" t="str">
        <f>IF('3(a) Flights | segment list'!E394="","Null",'3(a) Flights | segment list'!E394)</f>
        <v>Null</v>
      </c>
      <c r="K429" s="4" t="str">
        <f>IF('3(a) Flights | segment list'!F394="","Null",'3(a) Flights | segment list'!F394)</f>
        <v>Null</v>
      </c>
      <c r="L429" s="5" t="str">
        <f>IF('3(a) Flights | segment list'!G394="","Null",'3(a) Flights | segment list'!G394)</f>
        <v>Null</v>
      </c>
      <c r="M429" s="16">
        <f>IF('3(a) Flights | segment list'!H394="Null","Null",'3(a) Flights | segment list'!H394)</f>
        <v>0</v>
      </c>
    </row>
    <row r="430" spans="1:13" x14ac:dyDescent="0.25">
      <c r="A430" s="4" t="str">
        <f t="shared" si="18"/>
        <v>No PB ID provided</v>
      </c>
      <c r="B430" s="4" t="str">
        <f t="shared" si="19"/>
        <v>No declaration</v>
      </c>
      <c r="C430" s="4" t="s">
        <v>18302</v>
      </c>
      <c r="D430" s="86" t="str">
        <f>IF('3(a) Flights | segment list'!A395="","Null",'3(a) Flights | segment list'!A395)</f>
        <v>Null</v>
      </c>
      <c r="E430" s="87" t="str">
        <f t="shared" si="17"/>
        <v>Null</v>
      </c>
      <c r="F430" s="4" t="str">
        <f>IF('3(a) Flights | segment list'!I395="","Null",'3(a) Flights | segment list'!I395)</f>
        <v>Null</v>
      </c>
      <c r="G430" s="4" t="str">
        <f>IF('3(a) Flights | segment list'!C395="","Null",'3(a) Flights | segment list'!C395)</f>
        <v>Null</v>
      </c>
      <c r="H430" s="4" t="str">
        <f>IF('3(a) Flights | segment list'!J395="","Null",'3(a) Flights | segment list'!J395)</f>
        <v>Null</v>
      </c>
      <c r="I430" s="4" t="str">
        <f>IF('3(a) Flights | segment list'!D395="","Null",'3(a) Flights | segment list'!D395)</f>
        <v>Null</v>
      </c>
      <c r="J430" s="4" t="str">
        <f>IF('3(a) Flights | segment list'!E395="","Null",'3(a) Flights | segment list'!E395)</f>
        <v>Null</v>
      </c>
      <c r="K430" s="4" t="str">
        <f>IF('3(a) Flights | segment list'!F395="","Null",'3(a) Flights | segment list'!F395)</f>
        <v>Null</v>
      </c>
      <c r="L430" s="5" t="str">
        <f>IF('3(a) Flights | segment list'!G395="","Null",'3(a) Flights | segment list'!G395)</f>
        <v>Null</v>
      </c>
      <c r="M430" s="16">
        <f>IF('3(a) Flights | segment list'!H395="Null","Null",'3(a) Flights | segment list'!H395)</f>
        <v>0</v>
      </c>
    </row>
    <row r="431" spans="1:13" x14ac:dyDescent="0.25">
      <c r="A431" s="4" t="str">
        <f t="shared" si="18"/>
        <v>No PB ID provided</v>
      </c>
      <c r="B431" s="4" t="str">
        <f t="shared" si="19"/>
        <v>No declaration</v>
      </c>
      <c r="C431" s="4" t="s">
        <v>18302</v>
      </c>
      <c r="D431" s="86" t="str">
        <f>IF('3(a) Flights | segment list'!A396="","Null",'3(a) Flights | segment list'!A396)</f>
        <v>Null</v>
      </c>
      <c r="E431" s="87" t="str">
        <f t="shared" si="17"/>
        <v>Null</v>
      </c>
      <c r="F431" s="4" t="str">
        <f>IF('3(a) Flights | segment list'!I396="","Null",'3(a) Flights | segment list'!I396)</f>
        <v>Null</v>
      </c>
      <c r="G431" s="4" t="str">
        <f>IF('3(a) Flights | segment list'!C396="","Null",'3(a) Flights | segment list'!C396)</f>
        <v>Null</v>
      </c>
      <c r="H431" s="4" t="str">
        <f>IF('3(a) Flights | segment list'!J396="","Null",'3(a) Flights | segment list'!J396)</f>
        <v>Null</v>
      </c>
      <c r="I431" s="4" t="str">
        <f>IF('3(a) Flights | segment list'!D396="","Null",'3(a) Flights | segment list'!D396)</f>
        <v>Null</v>
      </c>
      <c r="J431" s="4" t="str">
        <f>IF('3(a) Flights | segment list'!E396="","Null",'3(a) Flights | segment list'!E396)</f>
        <v>Null</v>
      </c>
      <c r="K431" s="4" t="str">
        <f>IF('3(a) Flights | segment list'!F396="","Null",'3(a) Flights | segment list'!F396)</f>
        <v>Null</v>
      </c>
      <c r="L431" s="5" t="str">
        <f>IF('3(a) Flights | segment list'!G396="","Null",'3(a) Flights | segment list'!G396)</f>
        <v>Null</v>
      </c>
      <c r="M431" s="16">
        <f>IF('3(a) Flights | segment list'!H396="Null","Null",'3(a) Flights | segment list'!H396)</f>
        <v>0</v>
      </c>
    </row>
    <row r="432" spans="1:13" x14ac:dyDescent="0.25">
      <c r="A432" s="4" t="str">
        <f t="shared" si="18"/>
        <v>No PB ID provided</v>
      </c>
      <c r="B432" s="4" t="str">
        <f t="shared" si="19"/>
        <v>No declaration</v>
      </c>
      <c r="C432" s="4" t="s">
        <v>18302</v>
      </c>
      <c r="D432" s="86" t="str">
        <f>IF('3(a) Flights | segment list'!A397="","Null",'3(a) Flights | segment list'!A397)</f>
        <v>Null</v>
      </c>
      <c r="E432" s="87" t="str">
        <f t="shared" si="17"/>
        <v>Null</v>
      </c>
      <c r="F432" s="4" t="str">
        <f>IF('3(a) Flights | segment list'!I397="","Null",'3(a) Flights | segment list'!I397)</f>
        <v>Null</v>
      </c>
      <c r="G432" s="4" t="str">
        <f>IF('3(a) Flights | segment list'!C397="","Null",'3(a) Flights | segment list'!C397)</f>
        <v>Null</v>
      </c>
      <c r="H432" s="4" t="str">
        <f>IF('3(a) Flights | segment list'!J397="","Null",'3(a) Flights | segment list'!J397)</f>
        <v>Null</v>
      </c>
      <c r="I432" s="4" t="str">
        <f>IF('3(a) Flights | segment list'!D397="","Null",'3(a) Flights | segment list'!D397)</f>
        <v>Null</v>
      </c>
      <c r="J432" s="4" t="str">
        <f>IF('3(a) Flights | segment list'!E397="","Null",'3(a) Flights | segment list'!E397)</f>
        <v>Null</v>
      </c>
      <c r="K432" s="4" t="str">
        <f>IF('3(a) Flights | segment list'!F397="","Null",'3(a) Flights | segment list'!F397)</f>
        <v>Null</v>
      </c>
      <c r="L432" s="5" t="str">
        <f>IF('3(a) Flights | segment list'!G397="","Null",'3(a) Flights | segment list'!G397)</f>
        <v>Null</v>
      </c>
      <c r="M432" s="16">
        <f>IF('3(a) Flights | segment list'!H397="Null","Null",'3(a) Flights | segment list'!H397)</f>
        <v>0</v>
      </c>
    </row>
    <row r="433" spans="1:13" x14ac:dyDescent="0.25">
      <c r="A433" s="4" t="str">
        <f t="shared" si="18"/>
        <v>No PB ID provided</v>
      </c>
      <c r="B433" s="4" t="str">
        <f t="shared" si="19"/>
        <v>No declaration</v>
      </c>
      <c r="C433" s="4" t="s">
        <v>18302</v>
      </c>
      <c r="D433" s="86" t="str">
        <f>IF('3(a) Flights | segment list'!A398="","Null",'3(a) Flights | segment list'!A398)</f>
        <v>Null</v>
      </c>
      <c r="E433" s="87" t="str">
        <f t="shared" si="17"/>
        <v>Null</v>
      </c>
      <c r="F433" s="4" t="str">
        <f>IF('3(a) Flights | segment list'!I398="","Null",'3(a) Flights | segment list'!I398)</f>
        <v>Null</v>
      </c>
      <c r="G433" s="4" t="str">
        <f>IF('3(a) Flights | segment list'!C398="","Null",'3(a) Flights | segment list'!C398)</f>
        <v>Null</v>
      </c>
      <c r="H433" s="4" t="str">
        <f>IF('3(a) Flights | segment list'!J398="","Null",'3(a) Flights | segment list'!J398)</f>
        <v>Null</v>
      </c>
      <c r="I433" s="4" t="str">
        <f>IF('3(a) Flights | segment list'!D398="","Null",'3(a) Flights | segment list'!D398)</f>
        <v>Null</v>
      </c>
      <c r="J433" s="4" t="str">
        <f>IF('3(a) Flights | segment list'!E398="","Null",'3(a) Flights | segment list'!E398)</f>
        <v>Null</v>
      </c>
      <c r="K433" s="4" t="str">
        <f>IF('3(a) Flights | segment list'!F398="","Null",'3(a) Flights | segment list'!F398)</f>
        <v>Null</v>
      </c>
      <c r="L433" s="5" t="str">
        <f>IF('3(a) Flights | segment list'!G398="","Null",'3(a) Flights | segment list'!G398)</f>
        <v>Null</v>
      </c>
      <c r="M433" s="16">
        <f>IF('3(a) Flights | segment list'!H398="Null","Null",'3(a) Flights | segment list'!H398)</f>
        <v>0</v>
      </c>
    </row>
    <row r="434" spans="1:13" x14ac:dyDescent="0.25">
      <c r="A434" s="4" t="str">
        <f t="shared" si="18"/>
        <v>No PB ID provided</v>
      </c>
      <c r="B434" s="4" t="str">
        <f t="shared" si="19"/>
        <v>No declaration</v>
      </c>
      <c r="C434" s="4" t="s">
        <v>18302</v>
      </c>
      <c r="D434" s="86" t="str">
        <f>IF('3(a) Flights | segment list'!A399="","Null",'3(a) Flights | segment list'!A399)</f>
        <v>Null</v>
      </c>
      <c r="E434" s="87" t="str">
        <f t="shared" si="17"/>
        <v>Null</v>
      </c>
      <c r="F434" s="4" t="str">
        <f>IF('3(a) Flights | segment list'!I399="","Null",'3(a) Flights | segment list'!I399)</f>
        <v>Null</v>
      </c>
      <c r="G434" s="4" t="str">
        <f>IF('3(a) Flights | segment list'!C399="","Null",'3(a) Flights | segment list'!C399)</f>
        <v>Null</v>
      </c>
      <c r="H434" s="4" t="str">
        <f>IF('3(a) Flights | segment list'!J399="","Null",'3(a) Flights | segment list'!J399)</f>
        <v>Null</v>
      </c>
      <c r="I434" s="4" t="str">
        <f>IF('3(a) Flights | segment list'!D399="","Null",'3(a) Flights | segment list'!D399)</f>
        <v>Null</v>
      </c>
      <c r="J434" s="4" t="str">
        <f>IF('3(a) Flights | segment list'!E399="","Null",'3(a) Flights | segment list'!E399)</f>
        <v>Null</v>
      </c>
      <c r="K434" s="4" t="str">
        <f>IF('3(a) Flights | segment list'!F399="","Null",'3(a) Flights | segment list'!F399)</f>
        <v>Null</v>
      </c>
      <c r="L434" s="5" t="str">
        <f>IF('3(a) Flights | segment list'!G399="","Null",'3(a) Flights | segment list'!G399)</f>
        <v>Null</v>
      </c>
      <c r="M434" s="16">
        <f>IF('3(a) Flights | segment list'!H399="Null","Null",'3(a) Flights | segment list'!H399)</f>
        <v>0</v>
      </c>
    </row>
    <row r="435" spans="1:13" x14ac:dyDescent="0.25">
      <c r="A435" s="4" t="str">
        <f t="shared" si="18"/>
        <v>No PB ID provided</v>
      </c>
      <c r="B435" s="4" t="str">
        <f t="shared" si="19"/>
        <v>No declaration</v>
      </c>
      <c r="C435" s="4" t="s">
        <v>18302</v>
      </c>
      <c r="D435" s="86" t="str">
        <f>IF('3(a) Flights | segment list'!A400="","Null",'3(a) Flights | segment list'!A400)</f>
        <v>Null</v>
      </c>
      <c r="E435" s="87" t="str">
        <f t="shared" si="17"/>
        <v>Null</v>
      </c>
      <c r="F435" s="4" t="str">
        <f>IF('3(a) Flights | segment list'!I400="","Null",'3(a) Flights | segment list'!I400)</f>
        <v>Null</v>
      </c>
      <c r="G435" s="4" t="str">
        <f>IF('3(a) Flights | segment list'!C400="","Null",'3(a) Flights | segment list'!C400)</f>
        <v>Null</v>
      </c>
      <c r="H435" s="4" t="str">
        <f>IF('3(a) Flights | segment list'!J400="","Null",'3(a) Flights | segment list'!J400)</f>
        <v>Null</v>
      </c>
      <c r="I435" s="4" t="str">
        <f>IF('3(a) Flights | segment list'!D400="","Null",'3(a) Flights | segment list'!D400)</f>
        <v>Null</v>
      </c>
      <c r="J435" s="4" t="str">
        <f>IF('3(a) Flights | segment list'!E400="","Null",'3(a) Flights | segment list'!E400)</f>
        <v>Null</v>
      </c>
      <c r="K435" s="4" t="str">
        <f>IF('3(a) Flights | segment list'!F400="","Null",'3(a) Flights | segment list'!F400)</f>
        <v>Null</v>
      </c>
      <c r="L435" s="5" t="str">
        <f>IF('3(a) Flights | segment list'!G400="","Null",'3(a) Flights | segment list'!G400)</f>
        <v>Null</v>
      </c>
      <c r="M435" s="16">
        <f>IF('3(a) Flights | segment list'!H400="Null","Null",'3(a) Flights | segment list'!H400)</f>
        <v>0</v>
      </c>
    </row>
    <row r="436" spans="1:13" x14ac:dyDescent="0.25">
      <c r="A436" s="4" t="str">
        <f t="shared" si="18"/>
        <v>No PB ID provided</v>
      </c>
      <c r="B436" s="4" t="str">
        <f t="shared" si="19"/>
        <v>No declaration</v>
      </c>
      <c r="C436" s="4" t="s">
        <v>18302</v>
      </c>
      <c r="D436" s="86" t="str">
        <f>IF('3(a) Flights | segment list'!A401="","Null",'3(a) Flights | segment list'!A401)</f>
        <v>Null</v>
      </c>
      <c r="E436" s="87" t="str">
        <f t="shared" si="17"/>
        <v>Null</v>
      </c>
      <c r="F436" s="4" t="str">
        <f>IF('3(a) Flights | segment list'!I401="","Null",'3(a) Flights | segment list'!I401)</f>
        <v>Null</v>
      </c>
      <c r="G436" s="4" t="str">
        <f>IF('3(a) Flights | segment list'!C401="","Null",'3(a) Flights | segment list'!C401)</f>
        <v>Null</v>
      </c>
      <c r="H436" s="4" t="str">
        <f>IF('3(a) Flights | segment list'!J401="","Null",'3(a) Flights | segment list'!J401)</f>
        <v>Null</v>
      </c>
      <c r="I436" s="4" t="str">
        <f>IF('3(a) Flights | segment list'!D401="","Null",'3(a) Flights | segment list'!D401)</f>
        <v>Null</v>
      </c>
      <c r="J436" s="4" t="str">
        <f>IF('3(a) Flights | segment list'!E401="","Null",'3(a) Flights | segment list'!E401)</f>
        <v>Null</v>
      </c>
      <c r="K436" s="4" t="str">
        <f>IF('3(a) Flights | segment list'!F401="","Null",'3(a) Flights | segment list'!F401)</f>
        <v>Null</v>
      </c>
      <c r="L436" s="5" t="str">
        <f>IF('3(a) Flights | segment list'!G401="","Null",'3(a) Flights | segment list'!G401)</f>
        <v>Null</v>
      </c>
      <c r="M436" s="16">
        <f>IF('3(a) Flights | segment list'!H401="Null","Null",'3(a) Flights | segment list'!H401)</f>
        <v>0</v>
      </c>
    </row>
    <row r="437" spans="1:13" x14ac:dyDescent="0.25">
      <c r="A437" s="4" t="str">
        <f t="shared" si="18"/>
        <v>No PB ID provided</v>
      </c>
      <c r="B437" s="4" t="str">
        <f t="shared" si="19"/>
        <v>No declaration</v>
      </c>
      <c r="C437" s="4" t="s">
        <v>18302</v>
      </c>
      <c r="D437" s="86" t="str">
        <f>IF('3(a) Flights | segment list'!A402="","Null",'3(a) Flights | segment list'!A402)</f>
        <v>Null</v>
      </c>
      <c r="E437" s="87" t="str">
        <f t="shared" si="17"/>
        <v>Null</v>
      </c>
      <c r="F437" s="4" t="str">
        <f>IF('3(a) Flights | segment list'!I402="","Null",'3(a) Flights | segment list'!I402)</f>
        <v>Null</v>
      </c>
      <c r="G437" s="4" t="str">
        <f>IF('3(a) Flights | segment list'!C402="","Null",'3(a) Flights | segment list'!C402)</f>
        <v>Null</v>
      </c>
      <c r="H437" s="4" t="str">
        <f>IF('3(a) Flights | segment list'!J402="","Null",'3(a) Flights | segment list'!J402)</f>
        <v>Null</v>
      </c>
      <c r="I437" s="4" t="str">
        <f>IF('3(a) Flights | segment list'!D402="","Null",'3(a) Flights | segment list'!D402)</f>
        <v>Null</v>
      </c>
      <c r="J437" s="4" t="str">
        <f>IF('3(a) Flights | segment list'!E402="","Null",'3(a) Flights | segment list'!E402)</f>
        <v>Null</v>
      </c>
      <c r="K437" s="4" t="str">
        <f>IF('3(a) Flights | segment list'!F402="","Null",'3(a) Flights | segment list'!F402)</f>
        <v>Null</v>
      </c>
      <c r="L437" s="5" t="str">
        <f>IF('3(a) Flights | segment list'!G402="","Null",'3(a) Flights | segment list'!G402)</f>
        <v>Null</v>
      </c>
      <c r="M437" s="16">
        <f>IF('3(a) Flights | segment list'!H402="Null","Null",'3(a) Flights | segment list'!H402)</f>
        <v>0</v>
      </c>
    </row>
    <row r="438" spans="1:13" x14ac:dyDescent="0.25">
      <c r="A438" s="4" t="str">
        <f t="shared" si="18"/>
        <v>No PB ID provided</v>
      </c>
      <c r="B438" s="4" t="str">
        <f t="shared" si="19"/>
        <v>No declaration</v>
      </c>
      <c r="C438" s="4" t="s">
        <v>18302</v>
      </c>
      <c r="D438" s="86" t="str">
        <f>IF('3(a) Flights | segment list'!A403="","Null",'3(a) Flights | segment list'!A403)</f>
        <v>Null</v>
      </c>
      <c r="E438" s="87" t="str">
        <f t="shared" si="17"/>
        <v>Null</v>
      </c>
      <c r="F438" s="4" t="str">
        <f>IF('3(a) Flights | segment list'!I403="","Null",'3(a) Flights | segment list'!I403)</f>
        <v>Null</v>
      </c>
      <c r="G438" s="4" t="str">
        <f>IF('3(a) Flights | segment list'!C403="","Null",'3(a) Flights | segment list'!C403)</f>
        <v>Null</v>
      </c>
      <c r="H438" s="4" t="str">
        <f>IF('3(a) Flights | segment list'!J403="","Null",'3(a) Flights | segment list'!J403)</f>
        <v>Null</v>
      </c>
      <c r="I438" s="4" t="str">
        <f>IF('3(a) Flights | segment list'!D403="","Null",'3(a) Flights | segment list'!D403)</f>
        <v>Null</v>
      </c>
      <c r="J438" s="4" t="str">
        <f>IF('3(a) Flights | segment list'!E403="","Null",'3(a) Flights | segment list'!E403)</f>
        <v>Null</v>
      </c>
      <c r="K438" s="4" t="str">
        <f>IF('3(a) Flights | segment list'!F403="","Null",'3(a) Flights | segment list'!F403)</f>
        <v>Null</v>
      </c>
      <c r="L438" s="5" t="str">
        <f>IF('3(a) Flights | segment list'!G403="","Null",'3(a) Flights | segment list'!G403)</f>
        <v>Null</v>
      </c>
      <c r="M438" s="16">
        <f>IF('3(a) Flights | segment list'!H403="Null","Null",'3(a) Flights | segment list'!H403)</f>
        <v>0</v>
      </c>
    </row>
    <row r="439" spans="1:13" x14ac:dyDescent="0.25">
      <c r="A439" s="4" t="str">
        <f t="shared" si="18"/>
        <v>No PB ID provided</v>
      </c>
      <c r="B439" s="4" t="str">
        <f t="shared" si="19"/>
        <v>No declaration</v>
      </c>
      <c r="C439" s="4" t="s">
        <v>18302</v>
      </c>
      <c r="D439" s="86" t="str">
        <f>IF('3(a) Flights | segment list'!A404="","Null",'3(a) Flights | segment list'!A404)</f>
        <v>Null</v>
      </c>
      <c r="E439" s="87" t="str">
        <f t="shared" ref="E439:E502" si="20">IF(D439="Null","Null",YEAR(D439))</f>
        <v>Null</v>
      </c>
      <c r="F439" s="4" t="str">
        <f>IF('3(a) Flights | segment list'!I404="","Null",'3(a) Flights | segment list'!I404)</f>
        <v>Null</v>
      </c>
      <c r="G439" s="4" t="str">
        <f>IF('3(a) Flights | segment list'!C404="","Null",'3(a) Flights | segment list'!C404)</f>
        <v>Null</v>
      </c>
      <c r="H439" s="4" t="str">
        <f>IF('3(a) Flights | segment list'!J404="","Null",'3(a) Flights | segment list'!J404)</f>
        <v>Null</v>
      </c>
      <c r="I439" s="4" t="str">
        <f>IF('3(a) Flights | segment list'!D404="","Null",'3(a) Flights | segment list'!D404)</f>
        <v>Null</v>
      </c>
      <c r="J439" s="4" t="str">
        <f>IF('3(a) Flights | segment list'!E404="","Null",'3(a) Flights | segment list'!E404)</f>
        <v>Null</v>
      </c>
      <c r="K439" s="4" t="str">
        <f>IF('3(a) Flights | segment list'!F404="","Null",'3(a) Flights | segment list'!F404)</f>
        <v>Null</v>
      </c>
      <c r="L439" s="5" t="str">
        <f>IF('3(a) Flights | segment list'!G404="","Null",'3(a) Flights | segment list'!G404)</f>
        <v>Null</v>
      </c>
      <c r="M439" s="16">
        <f>IF('3(a) Flights | segment list'!H404="Null","Null",'3(a) Flights | segment list'!H404)</f>
        <v>0</v>
      </c>
    </row>
    <row r="440" spans="1:13" x14ac:dyDescent="0.25">
      <c r="A440" s="4" t="str">
        <f t="shared" si="18"/>
        <v>No PB ID provided</v>
      </c>
      <c r="B440" s="4" t="str">
        <f t="shared" si="19"/>
        <v>No declaration</v>
      </c>
      <c r="C440" s="4" t="s">
        <v>18302</v>
      </c>
      <c r="D440" s="86" t="str">
        <f>IF('3(a) Flights | segment list'!A405="","Null",'3(a) Flights | segment list'!A405)</f>
        <v>Null</v>
      </c>
      <c r="E440" s="87" t="str">
        <f t="shared" si="20"/>
        <v>Null</v>
      </c>
      <c r="F440" s="4" t="str">
        <f>IF('3(a) Flights | segment list'!I405="","Null",'3(a) Flights | segment list'!I405)</f>
        <v>Null</v>
      </c>
      <c r="G440" s="4" t="str">
        <f>IF('3(a) Flights | segment list'!C405="","Null",'3(a) Flights | segment list'!C405)</f>
        <v>Null</v>
      </c>
      <c r="H440" s="4" t="str">
        <f>IF('3(a) Flights | segment list'!J405="","Null",'3(a) Flights | segment list'!J405)</f>
        <v>Null</v>
      </c>
      <c r="I440" s="4" t="str">
        <f>IF('3(a) Flights | segment list'!D405="","Null",'3(a) Flights | segment list'!D405)</f>
        <v>Null</v>
      </c>
      <c r="J440" s="4" t="str">
        <f>IF('3(a) Flights | segment list'!E405="","Null",'3(a) Flights | segment list'!E405)</f>
        <v>Null</v>
      </c>
      <c r="K440" s="4" t="str">
        <f>IF('3(a) Flights | segment list'!F405="","Null",'3(a) Flights | segment list'!F405)</f>
        <v>Null</v>
      </c>
      <c r="L440" s="5" t="str">
        <f>IF('3(a) Flights | segment list'!G405="","Null",'3(a) Flights | segment list'!G405)</f>
        <v>Null</v>
      </c>
      <c r="M440" s="16">
        <f>IF('3(a) Flights | segment list'!H405="Null","Null",'3(a) Flights | segment list'!H405)</f>
        <v>0</v>
      </c>
    </row>
    <row r="441" spans="1:13" x14ac:dyDescent="0.25">
      <c r="A441" s="4" t="str">
        <f t="shared" si="18"/>
        <v>No PB ID provided</v>
      </c>
      <c r="B441" s="4" t="str">
        <f t="shared" si="19"/>
        <v>No declaration</v>
      </c>
      <c r="C441" s="4" t="s">
        <v>18302</v>
      </c>
      <c r="D441" s="86" t="str">
        <f>IF('3(a) Flights | segment list'!A406="","Null",'3(a) Flights | segment list'!A406)</f>
        <v>Null</v>
      </c>
      <c r="E441" s="87" t="str">
        <f t="shared" si="20"/>
        <v>Null</v>
      </c>
      <c r="F441" s="4" t="str">
        <f>IF('3(a) Flights | segment list'!I406="","Null",'3(a) Flights | segment list'!I406)</f>
        <v>Null</v>
      </c>
      <c r="G441" s="4" t="str">
        <f>IF('3(a) Flights | segment list'!C406="","Null",'3(a) Flights | segment list'!C406)</f>
        <v>Null</v>
      </c>
      <c r="H441" s="4" t="str">
        <f>IF('3(a) Flights | segment list'!J406="","Null",'3(a) Flights | segment list'!J406)</f>
        <v>Null</v>
      </c>
      <c r="I441" s="4" t="str">
        <f>IF('3(a) Flights | segment list'!D406="","Null",'3(a) Flights | segment list'!D406)</f>
        <v>Null</v>
      </c>
      <c r="J441" s="4" t="str">
        <f>IF('3(a) Flights | segment list'!E406="","Null",'3(a) Flights | segment list'!E406)</f>
        <v>Null</v>
      </c>
      <c r="K441" s="4" t="str">
        <f>IF('3(a) Flights | segment list'!F406="","Null",'3(a) Flights | segment list'!F406)</f>
        <v>Null</v>
      </c>
      <c r="L441" s="5" t="str">
        <f>IF('3(a) Flights | segment list'!G406="","Null",'3(a) Flights | segment list'!G406)</f>
        <v>Null</v>
      </c>
      <c r="M441" s="16">
        <f>IF('3(a) Flights | segment list'!H406="Null","Null",'3(a) Flights | segment list'!H406)</f>
        <v>0</v>
      </c>
    </row>
    <row r="442" spans="1:13" x14ac:dyDescent="0.25">
      <c r="A442" s="4" t="str">
        <f t="shared" si="18"/>
        <v>No PB ID provided</v>
      </c>
      <c r="B442" s="4" t="str">
        <f t="shared" si="19"/>
        <v>No declaration</v>
      </c>
      <c r="C442" s="4" t="s">
        <v>18302</v>
      </c>
      <c r="D442" s="86" t="str">
        <f>IF('3(a) Flights | segment list'!A407="","Null",'3(a) Flights | segment list'!A407)</f>
        <v>Null</v>
      </c>
      <c r="E442" s="87" t="str">
        <f t="shared" si="20"/>
        <v>Null</v>
      </c>
      <c r="F442" s="4" t="str">
        <f>IF('3(a) Flights | segment list'!I407="","Null",'3(a) Flights | segment list'!I407)</f>
        <v>Null</v>
      </c>
      <c r="G442" s="4" t="str">
        <f>IF('3(a) Flights | segment list'!C407="","Null",'3(a) Flights | segment list'!C407)</f>
        <v>Null</v>
      </c>
      <c r="H442" s="4" t="str">
        <f>IF('3(a) Flights | segment list'!J407="","Null",'3(a) Flights | segment list'!J407)</f>
        <v>Null</v>
      </c>
      <c r="I442" s="4" t="str">
        <f>IF('3(a) Flights | segment list'!D407="","Null",'3(a) Flights | segment list'!D407)</f>
        <v>Null</v>
      </c>
      <c r="J442" s="4" t="str">
        <f>IF('3(a) Flights | segment list'!E407="","Null",'3(a) Flights | segment list'!E407)</f>
        <v>Null</v>
      </c>
      <c r="K442" s="4" t="str">
        <f>IF('3(a) Flights | segment list'!F407="","Null",'3(a) Flights | segment list'!F407)</f>
        <v>Null</v>
      </c>
      <c r="L442" s="5" t="str">
        <f>IF('3(a) Flights | segment list'!G407="","Null",'3(a) Flights | segment list'!G407)</f>
        <v>Null</v>
      </c>
      <c r="M442" s="16">
        <f>IF('3(a) Flights | segment list'!H407="Null","Null",'3(a) Flights | segment list'!H407)</f>
        <v>0</v>
      </c>
    </row>
    <row r="443" spans="1:13" x14ac:dyDescent="0.25">
      <c r="A443" s="4" t="str">
        <f t="shared" si="18"/>
        <v>No PB ID provided</v>
      </c>
      <c r="B443" s="4" t="str">
        <f t="shared" si="19"/>
        <v>No declaration</v>
      </c>
      <c r="C443" s="4" t="s">
        <v>18302</v>
      </c>
      <c r="D443" s="86" t="str">
        <f>IF('3(a) Flights | segment list'!A408="","Null",'3(a) Flights | segment list'!A408)</f>
        <v>Null</v>
      </c>
      <c r="E443" s="87" t="str">
        <f t="shared" si="20"/>
        <v>Null</v>
      </c>
      <c r="F443" s="4" t="str">
        <f>IF('3(a) Flights | segment list'!I408="","Null",'3(a) Flights | segment list'!I408)</f>
        <v>Null</v>
      </c>
      <c r="G443" s="4" t="str">
        <f>IF('3(a) Flights | segment list'!C408="","Null",'3(a) Flights | segment list'!C408)</f>
        <v>Null</v>
      </c>
      <c r="H443" s="4" t="str">
        <f>IF('3(a) Flights | segment list'!J408="","Null",'3(a) Flights | segment list'!J408)</f>
        <v>Null</v>
      </c>
      <c r="I443" s="4" t="str">
        <f>IF('3(a) Flights | segment list'!D408="","Null",'3(a) Flights | segment list'!D408)</f>
        <v>Null</v>
      </c>
      <c r="J443" s="4" t="str">
        <f>IF('3(a) Flights | segment list'!E408="","Null",'3(a) Flights | segment list'!E408)</f>
        <v>Null</v>
      </c>
      <c r="K443" s="4" t="str">
        <f>IF('3(a) Flights | segment list'!F408="","Null",'3(a) Flights | segment list'!F408)</f>
        <v>Null</v>
      </c>
      <c r="L443" s="5" t="str">
        <f>IF('3(a) Flights | segment list'!G408="","Null",'3(a) Flights | segment list'!G408)</f>
        <v>Null</v>
      </c>
      <c r="M443" s="16">
        <f>IF('3(a) Flights | segment list'!H408="Null","Null",'3(a) Flights | segment list'!H408)</f>
        <v>0</v>
      </c>
    </row>
    <row r="444" spans="1:13" x14ac:dyDescent="0.25">
      <c r="A444" s="4" t="str">
        <f t="shared" si="18"/>
        <v>No PB ID provided</v>
      </c>
      <c r="B444" s="4" t="str">
        <f t="shared" si="19"/>
        <v>No declaration</v>
      </c>
      <c r="C444" s="4" t="s">
        <v>18302</v>
      </c>
      <c r="D444" s="86" t="str">
        <f>IF('3(a) Flights | segment list'!A409="","Null",'3(a) Flights | segment list'!A409)</f>
        <v>Null</v>
      </c>
      <c r="E444" s="87" t="str">
        <f t="shared" si="20"/>
        <v>Null</v>
      </c>
      <c r="F444" s="4" t="str">
        <f>IF('3(a) Flights | segment list'!I409="","Null",'3(a) Flights | segment list'!I409)</f>
        <v>Null</v>
      </c>
      <c r="G444" s="4" t="str">
        <f>IF('3(a) Flights | segment list'!C409="","Null",'3(a) Flights | segment list'!C409)</f>
        <v>Null</v>
      </c>
      <c r="H444" s="4" t="str">
        <f>IF('3(a) Flights | segment list'!J409="","Null",'3(a) Flights | segment list'!J409)</f>
        <v>Null</v>
      </c>
      <c r="I444" s="4" t="str">
        <f>IF('3(a) Flights | segment list'!D409="","Null",'3(a) Flights | segment list'!D409)</f>
        <v>Null</v>
      </c>
      <c r="J444" s="4" t="str">
        <f>IF('3(a) Flights | segment list'!E409="","Null",'3(a) Flights | segment list'!E409)</f>
        <v>Null</v>
      </c>
      <c r="K444" s="4" t="str">
        <f>IF('3(a) Flights | segment list'!F409="","Null",'3(a) Flights | segment list'!F409)</f>
        <v>Null</v>
      </c>
      <c r="L444" s="5" t="str">
        <f>IF('3(a) Flights | segment list'!G409="","Null",'3(a) Flights | segment list'!G409)</f>
        <v>Null</v>
      </c>
      <c r="M444" s="16">
        <f>IF('3(a) Flights | segment list'!H409="Null","Null",'3(a) Flights | segment list'!H409)</f>
        <v>0</v>
      </c>
    </row>
    <row r="445" spans="1:13" x14ac:dyDescent="0.25">
      <c r="A445" s="4" t="str">
        <f t="shared" si="18"/>
        <v>No PB ID provided</v>
      </c>
      <c r="B445" s="4" t="str">
        <f t="shared" si="19"/>
        <v>No declaration</v>
      </c>
      <c r="C445" s="4" t="s">
        <v>18302</v>
      </c>
      <c r="D445" s="86" t="str">
        <f>IF('3(a) Flights | segment list'!A410="","Null",'3(a) Flights | segment list'!A410)</f>
        <v>Null</v>
      </c>
      <c r="E445" s="87" t="str">
        <f t="shared" si="20"/>
        <v>Null</v>
      </c>
      <c r="F445" s="4" t="str">
        <f>IF('3(a) Flights | segment list'!I410="","Null",'3(a) Flights | segment list'!I410)</f>
        <v>Null</v>
      </c>
      <c r="G445" s="4" t="str">
        <f>IF('3(a) Flights | segment list'!C410="","Null",'3(a) Flights | segment list'!C410)</f>
        <v>Null</v>
      </c>
      <c r="H445" s="4" t="str">
        <f>IF('3(a) Flights | segment list'!J410="","Null",'3(a) Flights | segment list'!J410)</f>
        <v>Null</v>
      </c>
      <c r="I445" s="4" t="str">
        <f>IF('3(a) Flights | segment list'!D410="","Null",'3(a) Flights | segment list'!D410)</f>
        <v>Null</v>
      </c>
      <c r="J445" s="4" t="str">
        <f>IF('3(a) Flights | segment list'!E410="","Null",'3(a) Flights | segment list'!E410)</f>
        <v>Null</v>
      </c>
      <c r="K445" s="4" t="str">
        <f>IF('3(a) Flights | segment list'!F410="","Null",'3(a) Flights | segment list'!F410)</f>
        <v>Null</v>
      </c>
      <c r="L445" s="5" t="str">
        <f>IF('3(a) Flights | segment list'!G410="","Null",'3(a) Flights | segment list'!G410)</f>
        <v>Null</v>
      </c>
      <c r="M445" s="16">
        <f>IF('3(a) Flights | segment list'!H410="Null","Null",'3(a) Flights | segment list'!H410)</f>
        <v>0</v>
      </c>
    </row>
    <row r="446" spans="1:13" x14ac:dyDescent="0.25">
      <c r="A446" s="4" t="str">
        <f t="shared" si="18"/>
        <v>No PB ID provided</v>
      </c>
      <c r="B446" s="4" t="str">
        <f t="shared" si="19"/>
        <v>No declaration</v>
      </c>
      <c r="C446" s="4" t="s">
        <v>18302</v>
      </c>
      <c r="D446" s="86" t="str">
        <f>IF('3(a) Flights | segment list'!A411="","Null",'3(a) Flights | segment list'!A411)</f>
        <v>Null</v>
      </c>
      <c r="E446" s="87" t="str">
        <f t="shared" si="20"/>
        <v>Null</v>
      </c>
      <c r="F446" s="4" t="str">
        <f>IF('3(a) Flights | segment list'!I411="","Null",'3(a) Flights | segment list'!I411)</f>
        <v>Null</v>
      </c>
      <c r="G446" s="4" t="str">
        <f>IF('3(a) Flights | segment list'!C411="","Null",'3(a) Flights | segment list'!C411)</f>
        <v>Null</v>
      </c>
      <c r="H446" s="4" t="str">
        <f>IF('3(a) Flights | segment list'!J411="","Null",'3(a) Flights | segment list'!J411)</f>
        <v>Null</v>
      </c>
      <c r="I446" s="4" t="str">
        <f>IF('3(a) Flights | segment list'!D411="","Null",'3(a) Flights | segment list'!D411)</f>
        <v>Null</v>
      </c>
      <c r="J446" s="4" t="str">
        <f>IF('3(a) Flights | segment list'!E411="","Null",'3(a) Flights | segment list'!E411)</f>
        <v>Null</v>
      </c>
      <c r="K446" s="4" t="str">
        <f>IF('3(a) Flights | segment list'!F411="","Null",'3(a) Flights | segment list'!F411)</f>
        <v>Null</v>
      </c>
      <c r="L446" s="5" t="str">
        <f>IF('3(a) Flights | segment list'!G411="","Null",'3(a) Flights | segment list'!G411)</f>
        <v>Null</v>
      </c>
      <c r="M446" s="16">
        <f>IF('3(a) Flights | segment list'!H411="Null","Null",'3(a) Flights | segment list'!H411)</f>
        <v>0</v>
      </c>
    </row>
    <row r="447" spans="1:13" x14ac:dyDescent="0.25">
      <c r="A447" s="4" t="str">
        <f t="shared" si="18"/>
        <v>No PB ID provided</v>
      </c>
      <c r="B447" s="4" t="str">
        <f t="shared" si="19"/>
        <v>No declaration</v>
      </c>
      <c r="C447" s="4" t="s">
        <v>18302</v>
      </c>
      <c r="D447" s="86" t="str">
        <f>IF('3(a) Flights | segment list'!A412="","Null",'3(a) Flights | segment list'!A412)</f>
        <v>Null</v>
      </c>
      <c r="E447" s="87" t="str">
        <f t="shared" si="20"/>
        <v>Null</v>
      </c>
      <c r="F447" s="4" t="str">
        <f>IF('3(a) Flights | segment list'!I412="","Null",'3(a) Flights | segment list'!I412)</f>
        <v>Null</v>
      </c>
      <c r="G447" s="4" t="str">
        <f>IF('3(a) Flights | segment list'!C412="","Null",'3(a) Flights | segment list'!C412)</f>
        <v>Null</v>
      </c>
      <c r="H447" s="4" t="str">
        <f>IF('3(a) Flights | segment list'!J412="","Null",'3(a) Flights | segment list'!J412)</f>
        <v>Null</v>
      </c>
      <c r="I447" s="4" t="str">
        <f>IF('3(a) Flights | segment list'!D412="","Null",'3(a) Flights | segment list'!D412)</f>
        <v>Null</v>
      </c>
      <c r="J447" s="4" t="str">
        <f>IF('3(a) Flights | segment list'!E412="","Null",'3(a) Flights | segment list'!E412)</f>
        <v>Null</v>
      </c>
      <c r="K447" s="4" t="str">
        <f>IF('3(a) Flights | segment list'!F412="","Null",'3(a) Flights | segment list'!F412)</f>
        <v>Null</v>
      </c>
      <c r="L447" s="5" t="str">
        <f>IF('3(a) Flights | segment list'!G412="","Null",'3(a) Flights | segment list'!G412)</f>
        <v>Null</v>
      </c>
      <c r="M447" s="16">
        <f>IF('3(a) Flights | segment list'!H412="Null","Null",'3(a) Flights | segment list'!H412)</f>
        <v>0</v>
      </c>
    </row>
    <row r="448" spans="1:13" x14ac:dyDescent="0.25">
      <c r="A448" s="4" t="str">
        <f t="shared" si="18"/>
        <v>No PB ID provided</v>
      </c>
      <c r="B448" s="4" t="str">
        <f t="shared" si="19"/>
        <v>No declaration</v>
      </c>
      <c r="C448" s="4" t="s">
        <v>18302</v>
      </c>
      <c r="D448" s="86" t="str">
        <f>IF('3(a) Flights | segment list'!A413="","Null",'3(a) Flights | segment list'!A413)</f>
        <v>Null</v>
      </c>
      <c r="E448" s="87" t="str">
        <f t="shared" si="20"/>
        <v>Null</v>
      </c>
      <c r="F448" s="4" t="str">
        <f>IF('3(a) Flights | segment list'!I413="","Null",'3(a) Flights | segment list'!I413)</f>
        <v>Null</v>
      </c>
      <c r="G448" s="4" t="str">
        <f>IF('3(a) Flights | segment list'!C413="","Null",'3(a) Flights | segment list'!C413)</f>
        <v>Null</v>
      </c>
      <c r="H448" s="4" t="str">
        <f>IF('3(a) Flights | segment list'!J413="","Null",'3(a) Flights | segment list'!J413)</f>
        <v>Null</v>
      </c>
      <c r="I448" s="4" t="str">
        <f>IF('3(a) Flights | segment list'!D413="","Null",'3(a) Flights | segment list'!D413)</f>
        <v>Null</v>
      </c>
      <c r="J448" s="4" t="str">
        <f>IF('3(a) Flights | segment list'!E413="","Null",'3(a) Flights | segment list'!E413)</f>
        <v>Null</v>
      </c>
      <c r="K448" s="4" t="str">
        <f>IF('3(a) Flights | segment list'!F413="","Null",'3(a) Flights | segment list'!F413)</f>
        <v>Null</v>
      </c>
      <c r="L448" s="5" t="str">
        <f>IF('3(a) Flights | segment list'!G413="","Null",'3(a) Flights | segment list'!G413)</f>
        <v>Null</v>
      </c>
      <c r="M448" s="16">
        <f>IF('3(a) Flights | segment list'!H413="Null","Null",'3(a) Flights | segment list'!H413)</f>
        <v>0</v>
      </c>
    </row>
    <row r="449" spans="1:13" x14ac:dyDescent="0.25">
      <c r="A449" s="4" t="str">
        <f t="shared" si="18"/>
        <v>No PB ID provided</v>
      </c>
      <c r="B449" s="4" t="str">
        <f t="shared" si="19"/>
        <v>No declaration</v>
      </c>
      <c r="C449" s="4" t="s">
        <v>18302</v>
      </c>
      <c r="D449" s="86" t="str">
        <f>IF('3(a) Flights | segment list'!A414="","Null",'3(a) Flights | segment list'!A414)</f>
        <v>Null</v>
      </c>
      <c r="E449" s="87" t="str">
        <f t="shared" si="20"/>
        <v>Null</v>
      </c>
      <c r="F449" s="4" t="str">
        <f>IF('3(a) Flights | segment list'!I414="","Null",'3(a) Flights | segment list'!I414)</f>
        <v>Null</v>
      </c>
      <c r="G449" s="4" t="str">
        <f>IF('3(a) Flights | segment list'!C414="","Null",'3(a) Flights | segment list'!C414)</f>
        <v>Null</v>
      </c>
      <c r="H449" s="4" t="str">
        <f>IF('3(a) Flights | segment list'!J414="","Null",'3(a) Flights | segment list'!J414)</f>
        <v>Null</v>
      </c>
      <c r="I449" s="4" t="str">
        <f>IF('3(a) Flights | segment list'!D414="","Null",'3(a) Flights | segment list'!D414)</f>
        <v>Null</v>
      </c>
      <c r="J449" s="4" t="str">
        <f>IF('3(a) Flights | segment list'!E414="","Null",'3(a) Flights | segment list'!E414)</f>
        <v>Null</v>
      </c>
      <c r="K449" s="4" t="str">
        <f>IF('3(a) Flights | segment list'!F414="","Null",'3(a) Flights | segment list'!F414)</f>
        <v>Null</v>
      </c>
      <c r="L449" s="5" t="str">
        <f>IF('3(a) Flights | segment list'!G414="","Null",'3(a) Flights | segment list'!G414)</f>
        <v>Null</v>
      </c>
      <c r="M449" s="16">
        <f>IF('3(a) Flights | segment list'!H414="Null","Null",'3(a) Flights | segment list'!H414)</f>
        <v>0</v>
      </c>
    </row>
    <row r="450" spans="1:13" x14ac:dyDescent="0.25">
      <c r="A450" s="4" t="str">
        <f t="shared" si="18"/>
        <v>No PB ID provided</v>
      </c>
      <c r="B450" s="4" t="str">
        <f t="shared" si="19"/>
        <v>No declaration</v>
      </c>
      <c r="C450" s="4" t="s">
        <v>18302</v>
      </c>
      <c r="D450" s="86" t="str">
        <f>IF('3(a) Flights | segment list'!A415="","Null",'3(a) Flights | segment list'!A415)</f>
        <v>Null</v>
      </c>
      <c r="E450" s="87" t="str">
        <f t="shared" si="20"/>
        <v>Null</v>
      </c>
      <c r="F450" s="4" t="str">
        <f>IF('3(a) Flights | segment list'!I415="","Null",'3(a) Flights | segment list'!I415)</f>
        <v>Null</v>
      </c>
      <c r="G450" s="4" t="str">
        <f>IF('3(a) Flights | segment list'!C415="","Null",'3(a) Flights | segment list'!C415)</f>
        <v>Null</v>
      </c>
      <c r="H450" s="4" t="str">
        <f>IF('3(a) Flights | segment list'!J415="","Null",'3(a) Flights | segment list'!J415)</f>
        <v>Null</v>
      </c>
      <c r="I450" s="4" t="str">
        <f>IF('3(a) Flights | segment list'!D415="","Null",'3(a) Flights | segment list'!D415)</f>
        <v>Null</v>
      </c>
      <c r="J450" s="4" t="str">
        <f>IF('3(a) Flights | segment list'!E415="","Null",'3(a) Flights | segment list'!E415)</f>
        <v>Null</v>
      </c>
      <c r="K450" s="4" t="str">
        <f>IF('3(a) Flights | segment list'!F415="","Null",'3(a) Flights | segment list'!F415)</f>
        <v>Null</v>
      </c>
      <c r="L450" s="5" t="str">
        <f>IF('3(a) Flights | segment list'!G415="","Null",'3(a) Flights | segment list'!G415)</f>
        <v>Null</v>
      </c>
      <c r="M450" s="16">
        <f>IF('3(a) Flights | segment list'!H415="Null","Null",'3(a) Flights | segment list'!H415)</f>
        <v>0</v>
      </c>
    </row>
    <row r="451" spans="1:13" x14ac:dyDescent="0.25">
      <c r="A451" s="4" t="str">
        <f t="shared" si="18"/>
        <v>No PB ID provided</v>
      </c>
      <c r="B451" s="4" t="str">
        <f t="shared" si="19"/>
        <v>No declaration</v>
      </c>
      <c r="C451" s="4" t="s">
        <v>18302</v>
      </c>
      <c r="D451" s="86" t="str">
        <f>IF('3(a) Flights | segment list'!A416="","Null",'3(a) Flights | segment list'!A416)</f>
        <v>Null</v>
      </c>
      <c r="E451" s="87" t="str">
        <f t="shared" si="20"/>
        <v>Null</v>
      </c>
      <c r="F451" s="4" t="str">
        <f>IF('3(a) Flights | segment list'!I416="","Null",'3(a) Flights | segment list'!I416)</f>
        <v>Null</v>
      </c>
      <c r="G451" s="4" t="str">
        <f>IF('3(a) Flights | segment list'!C416="","Null",'3(a) Flights | segment list'!C416)</f>
        <v>Null</v>
      </c>
      <c r="H451" s="4" t="str">
        <f>IF('3(a) Flights | segment list'!J416="","Null",'3(a) Flights | segment list'!J416)</f>
        <v>Null</v>
      </c>
      <c r="I451" s="4" t="str">
        <f>IF('3(a) Flights | segment list'!D416="","Null",'3(a) Flights | segment list'!D416)</f>
        <v>Null</v>
      </c>
      <c r="J451" s="4" t="str">
        <f>IF('3(a) Flights | segment list'!E416="","Null",'3(a) Flights | segment list'!E416)</f>
        <v>Null</v>
      </c>
      <c r="K451" s="4" t="str">
        <f>IF('3(a) Flights | segment list'!F416="","Null",'3(a) Flights | segment list'!F416)</f>
        <v>Null</v>
      </c>
      <c r="L451" s="5" t="str">
        <f>IF('3(a) Flights | segment list'!G416="","Null",'3(a) Flights | segment list'!G416)</f>
        <v>Null</v>
      </c>
      <c r="M451" s="16">
        <f>IF('3(a) Flights | segment list'!H416="Null","Null",'3(a) Flights | segment list'!H416)</f>
        <v>0</v>
      </c>
    </row>
    <row r="452" spans="1:13" x14ac:dyDescent="0.25">
      <c r="A452" s="4" t="str">
        <f t="shared" si="18"/>
        <v>No PB ID provided</v>
      </c>
      <c r="B452" s="4" t="str">
        <f t="shared" si="19"/>
        <v>No declaration</v>
      </c>
      <c r="C452" s="4" t="s">
        <v>18302</v>
      </c>
      <c r="D452" s="86" t="str">
        <f>IF('3(a) Flights | segment list'!A417="","Null",'3(a) Flights | segment list'!A417)</f>
        <v>Null</v>
      </c>
      <c r="E452" s="87" t="str">
        <f t="shared" si="20"/>
        <v>Null</v>
      </c>
      <c r="F452" s="4" t="str">
        <f>IF('3(a) Flights | segment list'!I417="","Null",'3(a) Flights | segment list'!I417)</f>
        <v>Null</v>
      </c>
      <c r="G452" s="4" t="str">
        <f>IF('3(a) Flights | segment list'!C417="","Null",'3(a) Flights | segment list'!C417)</f>
        <v>Null</v>
      </c>
      <c r="H452" s="4" t="str">
        <f>IF('3(a) Flights | segment list'!J417="","Null",'3(a) Flights | segment list'!J417)</f>
        <v>Null</v>
      </c>
      <c r="I452" s="4" t="str">
        <f>IF('3(a) Flights | segment list'!D417="","Null",'3(a) Flights | segment list'!D417)</f>
        <v>Null</v>
      </c>
      <c r="J452" s="4" t="str">
        <f>IF('3(a) Flights | segment list'!E417="","Null",'3(a) Flights | segment list'!E417)</f>
        <v>Null</v>
      </c>
      <c r="K452" s="4" t="str">
        <f>IF('3(a) Flights | segment list'!F417="","Null",'3(a) Flights | segment list'!F417)</f>
        <v>Null</v>
      </c>
      <c r="L452" s="5" t="str">
        <f>IF('3(a) Flights | segment list'!G417="","Null",'3(a) Flights | segment list'!G417)</f>
        <v>Null</v>
      </c>
      <c r="M452" s="16">
        <f>IF('3(a) Flights | segment list'!H417="Null","Null",'3(a) Flights | segment list'!H417)</f>
        <v>0</v>
      </c>
    </row>
    <row r="453" spans="1:13" x14ac:dyDescent="0.25">
      <c r="A453" s="4" t="str">
        <f t="shared" si="18"/>
        <v>No PB ID provided</v>
      </c>
      <c r="B453" s="4" t="str">
        <f t="shared" si="19"/>
        <v>No declaration</v>
      </c>
      <c r="C453" s="4" t="s">
        <v>18302</v>
      </c>
      <c r="D453" s="86" t="str">
        <f>IF('3(a) Flights | segment list'!A418="","Null",'3(a) Flights | segment list'!A418)</f>
        <v>Null</v>
      </c>
      <c r="E453" s="87" t="str">
        <f t="shared" si="20"/>
        <v>Null</v>
      </c>
      <c r="F453" s="4" t="str">
        <f>IF('3(a) Flights | segment list'!I418="","Null",'3(a) Flights | segment list'!I418)</f>
        <v>Null</v>
      </c>
      <c r="G453" s="4" t="str">
        <f>IF('3(a) Flights | segment list'!C418="","Null",'3(a) Flights | segment list'!C418)</f>
        <v>Null</v>
      </c>
      <c r="H453" s="4" t="str">
        <f>IF('3(a) Flights | segment list'!J418="","Null",'3(a) Flights | segment list'!J418)</f>
        <v>Null</v>
      </c>
      <c r="I453" s="4" t="str">
        <f>IF('3(a) Flights | segment list'!D418="","Null",'3(a) Flights | segment list'!D418)</f>
        <v>Null</v>
      </c>
      <c r="J453" s="4" t="str">
        <f>IF('3(a) Flights | segment list'!E418="","Null",'3(a) Flights | segment list'!E418)</f>
        <v>Null</v>
      </c>
      <c r="K453" s="4" t="str">
        <f>IF('3(a) Flights | segment list'!F418="","Null",'3(a) Flights | segment list'!F418)</f>
        <v>Null</v>
      </c>
      <c r="L453" s="5" t="str">
        <f>IF('3(a) Flights | segment list'!G418="","Null",'3(a) Flights | segment list'!G418)</f>
        <v>Null</v>
      </c>
      <c r="M453" s="16">
        <f>IF('3(a) Flights | segment list'!H418="Null","Null",'3(a) Flights | segment list'!H418)</f>
        <v>0</v>
      </c>
    </row>
    <row r="454" spans="1:13" x14ac:dyDescent="0.25">
      <c r="A454" s="4" t="str">
        <f t="shared" ref="A454:A517" si="21">A453</f>
        <v>No PB ID provided</v>
      </c>
      <c r="B454" s="4" t="str">
        <f t="shared" ref="B454:B517" si="22">B453</f>
        <v>No declaration</v>
      </c>
      <c r="C454" s="4" t="s">
        <v>18302</v>
      </c>
      <c r="D454" s="86" t="str">
        <f>IF('3(a) Flights | segment list'!A419="","Null",'3(a) Flights | segment list'!A419)</f>
        <v>Null</v>
      </c>
      <c r="E454" s="87" t="str">
        <f t="shared" si="20"/>
        <v>Null</v>
      </c>
      <c r="F454" s="4" t="str">
        <f>IF('3(a) Flights | segment list'!I419="","Null",'3(a) Flights | segment list'!I419)</f>
        <v>Null</v>
      </c>
      <c r="G454" s="4" t="str">
        <f>IF('3(a) Flights | segment list'!C419="","Null",'3(a) Flights | segment list'!C419)</f>
        <v>Null</v>
      </c>
      <c r="H454" s="4" t="str">
        <f>IF('3(a) Flights | segment list'!J419="","Null",'3(a) Flights | segment list'!J419)</f>
        <v>Null</v>
      </c>
      <c r="I454" s="4" t="str">
        <f>IF('3(a) Flights | segment list'!D419="","Null",'3(a) Flights | segment list'!D419)</f>
        <v>Null</v>
      </c>
      <c r="J454" s="4" t="str">
        <f>IF('3(a) Flights | segment list'!E419="","Null",'3(a) Flights | segment list'!E419)</f>
        <v>Null</v>
      </c>
      <c r="K454" s="4" t="str">
        <f>IF('3(a) Flights | segment list'!F419="","Null",'3(a) Flights | segment list'!F419)</f>
        <v>Null</v>
      </c>
      <c r="L454" s="5" t="str">
        <f>IF('3(a) Flights | segment list'!G419="","Null",'3(a) Flights | segment list'!G419)</f>
        <v>Null</v>
      </c>
      <c r="M454" s="16">
        <f>IF('3(a) Flights | segment list'!H419="Null","Null",'3(a) Flights | segment list'!H419)</f>
        <v>0</v>
      </c>
    </row>
    <row r="455" spans="1:13" x14ac:dyDescent="0.25">
      <c r="A455" s="4" t="str">
        <f t="shared" si="21"/>
        <v>No PB ID provided</v>
      </c>
      <c r="B455" s="4" t="str">
        <f t="shared" si="22"/>
        <v>No declaration</v>
      </c>
      <c r="C455" s="4" t="s">
        <v>18302</v>
      </c>
      <c r="D455" s="86" t="str">
        <f>IF('3(a) Flights | segment list'!A420="","Null",'3(a) Flights | segment list'!A420)</f>
        <v>Null</v>
      </c>
      <c r="E455" s="87" t="str">
        <f t="shared" si="20"/>
        <v>Null</v>
      </c>
      <c r="F455" s="4" t="str">
        <f>IF('3(a) Flights | segment list'!I420="","Null",'3(a) Flights | segment list'!I420)</f>
        <v>Null</v>
      </c>
      <c r="G455" s="4" t="str">
        <f>IF('3(a) Flights | segment list'!C420="","Null",'3(a) Flights | segment list'!C420)</f>
        <v>Null</v>
      </c>
      <c r="H455" s="4" t="str">
        <f>IF('3(a) Flights | segment list'!J420="","Null",'3(a) Flights | segment list'!J420)</f>
        <v>Null</v>
      </c>
      <c r="I455" s="4" t="str">
        <f>IF('3(a) Flights | segment list'!D420="","Null",'3(a) Flights | segment list'!D420)</f>
        <v>Null</v>
      </c>
      <c r="J455" s="4" t="str">
        <f>IF('3(a) Flights | segment list'!E420="","Null",'3(a) Flights | segment list'!E420)</f>
        <v>Null</v>
      </c>
      <c r="K455" s="4" t="str">
        <f>IF('3(a) Flights | segment list'!F420="","Null",'3(a) Flights | segment list'!F420)</f>
        <v>Null</v>
      </c>
      <c r="L455" s="5" t="str">
        <f>IF('3(a) Flights | segment list'!G420="","Null",'3(a) Flights | segment list'!G420)</f>
        <v>Null</v>
      </c>
      <c r="M455" s="16">
        <f>IF('3(a) Flights | segment list'!H420="Null","Null",'3(a) Flights | segment list'!H420)</f>
        <v>0</v>
      </c>
    </row>
    <row r="456" spans="1:13" x14ac:dyDescent="0.25">
      <c r="A456" s="4" t="str">
        <f t="shared" si="21"/>
        <v>No PB ID provided</v>
      </c>
      <c r="B456" s="4" t="str">
        <f t="shared" si="22"/>
        <v>No declaration</v>
      </c>
      <c r="C456" s="4" t="s">
        <v>18302</v>
      </c>
      <c r="D456" s="86" t="str">
        <f>IF('3(a) Flights | segment list'!A421="","Null",'3(a) Flights | segment list'!A421)</f>
        <v>Null</v>
      </c>
      <c r="E456" s="87" t="str">
        <f t="shared" si="20"/>
        <v>Null</v>
      </c>
      <c r="F456" s="4" t="str">
        <f>IF('3(a) Flights | segment list'!I421="","Null",'3(a) Flights | segment list'!I421)</f>
        <v>Null</v>
      </c>
      <c r="G456" s="4" t="str">
        <f>IF('3(a) Flights | segment list'!C421="","Null",'3(a) Flights | segment list'!C421)</f>
        <v>Null</v>
      </c>
      <c r="H456" s="4" t="str">
        <f>IF('3(a) Flights | segment list'!J421="","Null",'3(a) Flights | segment list'!J421)</f>
        <v>Null</v>
      </c>
      <c r="I456" s="4" t="str">
        <f>IF('3(a) Flights | segment list'!D421="","Null",'3(a) Flights | segment list'!D421)</f>
        <v>Null</v>
      </c>
      <c r="J456" s="4" t="str">
        <f>IF('3(a) Flights | segment list'!E421="","Null",'3(a) Flights | segment list'!E421)</f>
        <v>Null</v>
      </c>
      <c r="K456" s="4" t="str">
        <f>IF('3(a) Flights | segment list'!F421="","Null",'3(a) Flights | segment list'!F421)</f>
        <v>Null</v>
      </c>
      <c r="L456" s="5" t="str">
        <f>IF('3(a) Flights | segment list'!G421="","Null",'3(a) Flights | segment list'!G421)</f>
        <v>Null</v>
      </c>
      <c r="M456" s="16">
        <f>IF('3(a) Flights | segment list'!H421="Null","Null",'3(a) Flights | segment list'!H421)</f>
        <v>0</v>
      </c>
    </row>
    <row r="457" spans="1:13" x14ac:dyDescent="0.25">
      <c r="A457" s="4" t="str">
        <f t="shared" si="21"/>
        <v>No PB ID provided</v>
      </c>
      <c r="B457" s="4" t="str">
        <f t="shared" si="22"/>
        <v>No declaration</v>
      </c>
      <c r="C457" s="4" t="s">
        <v>18302</v>
      </c>
      <c r="D457" s="86" t="str">
        <f>IF('3(a) Flights | segment list'!A422="","Null",'3(a) Flights | segment list'!A422)</f>
        <v>Null</v>
      </c>
      <c r="E457" s="87" t="str">
        <f t="shared" si="20"/>
        <v>Null</v>
      </c>
      <c r="F457" s="4" t="str">
        <f>IF('3(a) Flights | segment list'!I422="","Null",'3(a) Flights | segment list'!I422)</f>
        <v>Null</v>
      </c>
      <c r="G457" s="4" t="str">
        <f>IF('3(a) Flights | segment list'!C422="","Null",'3(a) Flights | segment list'!C422)</f>
        <v>Null</v>
      </c>
      <c r="H457" s="4" t="str">
        <f>IF('3(a) Flights | segment list'!J422="","Null",'3(a) Flights | segment list'!J422)</f>
        <v>Null</v>
      </c>
      <c r="I457" s="4" t="str">
        <f>IF('3(a) Flights | segment list'!D422="","Null",'3(a) Flights | segment list'!D422)</f>
        <v>Null</v>
      </c>
      <c r="J457" s="4" t="str">
        <f>IF('3(a) Flights | segment list'!E422="","Null",'3(a) Flights | segment list'!E422)</f>
        <v>Null</v>
      </c>
      <c r="K457" s="4" t="str">
        <f>IF('3(a) Flights | segment list'!F422="","Null",'3(a) Flights | segment list'!F422)</f>
        <v>Null</v>
      </c>
      <c r="L457" s="5" t="str">
        <f>IF('3(a) Flights | segment list'!G422="","Null",'3(a) Flights | segment list'!G422)</f>
        <v>Null</v>
      </c>
      <c r="M457" s="16">
        <f>IF('3(a) Flights | segment list'!H422="Null","Null",'3(a) Flights | segment list'!H422)</f>
        <v>0</v>
      </c>
    </row>
    <row r="458" spans="1:13" x14ac:dyDescent="0.25">
      <c r="A458" s="4" t="str">
        <f t="shared" si="21"/>
        <v>No PB ID provided</v>
      </c>
      <c r="B458" s="4" t="str">
        <f t="shared" si="22"/>
        <v>No declaration</v>
      </c>
      <c r="C458" s="4" t="s">
        <v>18302</v>
      </c>
      <c r="D458" s="86" t="str">
        <f>IF('3(a) Flights | segment list'!A423="","Null",'3(a) Flights | segment list'!A423)</f>
        <v>Null</v>
      </c>
      <c r="E458" s="87" t="str">
        <f t="shared" si="20"/>
        <v>Null</v>
      </c>
      <c r="F458" s="4" t="str">
        <f>IF('3(a) Flights | segment list'!I423="","Null",'3(a) Flights | segment list'!I423)</f>
        <v>Null</v>
      </c>
      <c r="G458" s="4" t="str">
        <f>IF('3(a) Flights | segment list'!C423="","Null",'3(a) Flights | segment list'!C423)</f>
        <v>Null</v>
      </c>
      <c r="H458" s="4" t="str">
        <f>IF('3(a) Flights | segment list'!J423="","Null",'3(a) Flights | segment list'!J423)</f>
        <v>Null</v>
      </c>
      <c r="I458" s="4" t="str">
        <f>IF('3(a) Flights | segment list'!D423="","Null",'3(a) Flights | segment list'!D423)</f>
        <v>Null</v>
      </c>
      <c r="J458" s="4" t="str">
        <f>IF('3(a) Flights | segment list'!E423="","Null",'3(a) Flights | segment list'!E423)</f>
        <v>Null</v>
      </c>
      <c r="K458" s="4" t="str">
        <f>IF('3(a) Flights | segment list'!F423="","Null",'3(a) Flights | segment list'!F423)</f>
        <v>Null</v>
      </c>
      <c r="L458" s="5" t="str">
        <f>IF('3(a) Flights | segment list'!G423="","Null",'3(a) Flights | segment list'!G423)</f>
        <v>Null</v>
      </c>
      <c r="M458" s="16">
        <f>IF('3(a) Flights | segment list'!H423="Null","Null",'3(a) Flights | segment list'!H423)</f>
        <v>0</v>
      </c>
    </row>
    <row r="459" spans="1:13" x14ac:dyDescent="0.25">
      <c r="A459" s="4" t="str">
        <f t="shared" si="21"/>
        <v>No PB ID provided</v>
      </c>
      <c r="B459" s="4" t="str">
        <f t="shared" si="22"/>
        <v>No declaration</v>
      </c>
      <c r="C459" s="4" t="s">
        <v>18302</v>
      </c>
      <c r="D459" s="86" t="str">
        <f>IF('3(a) Flights | segment list'!A424="","Null",'3(a) Flights | segment list'!A424)</f>
        <v>Null</v>
      </c>
      <c r="E459" s="87" t="str">
        <f t="shared" si="20"/>
        <v>Null</v>
      </c>
      <c r="F459" s="4" t="str">
        <f>IF('3(a) Flights | segment list'!I424="","Null",'3(a) Flights | segment list'!I424)</f>
        <v>Null</v>
      </c>
      <c r="G459" s="4" t="str">
        <f>IF('3(a) Flights | segment list'!C424="","Null",'3(a) Flights | segment list'!C424)</f>
        <v>Null</v>
      </c>
      <c r="H459" s="4" t="str">
        <f>IF('3(a) Flights | segment list'!J424="","Null",'3(a) Flights | segment list'!J424)</f>
        <v>Null</v>
      </c>
      <c r="I459" s="4" t="str">
        <f>IF('3(a) Flights | segment list'!D424="","Null",'3(a) Flights | segment list'!D424)</f>
        <v>Null</v>
      </c>
      <c r="J459" s="4" t="str">
        <f>IF('3(a) Flights | segment list'!E424="","Null",'3(a) Flights | segment list'!E424)</f>
        <v>Null</v>
      </c>
      <c r="K459" s="4" t="str">
        <f>IF('3(a) Flights | segment list'!F424="","Null",'3(a) Flights | segment list'!F424)</f>
        <v>Null</v>
      </c>
      <c r="L459" s="5" t="str">
        <f>IF('3(a) Flights | segment list'!G424="","Null",'3(a) Flights | segment list'!G424)</f>
        <v>Null</v>
      </c>
      <c r="M459" s="16">
        <f>IF('3(a) Flights | segment list'!H424="Null","Null",'3(a) Flights | segment list'!H424)</f>
        <v>0</v>
      </c>
    </row>
    <row r="460" spans="1:13" x14ac:dyDescent="0.25">
      <c r="A460" s="4" t="str">
        <f t="shared" si="21"/>
        <v>No PB ID provided</v>
      </c>
      <c r="B460" s="4" t="str">
        <f t="shared" si="22"/>
        <v>No declaration</v>
      </c>
      <c r="C460" s="4" t="s">
        <v>18302</v>
      </c>
      <c r="D460" s="86" t="str">
        <f>IF('3(a) Flights | segment list'!A425="","Null",'3(a) Flights | segment list'!A425)</f>
        <v>Null</v>
      </c>
      <c r="E460" s="87" t="str">
        <f t="shared" si="20"/>
        <v>Null</v>
      </c>
      <c r="F460" s="4" t="str">
        <f>IF('3(a) Flights | segment list'!I425="","Null",'3(a) Flights | segment list'!I425)</f>
        <v>Null</v>
      </c>
      <c r="G460" s="4" t="str">
        <f>IF('3(a) Flights | segment list'!C425="","Null",'3(a) Flights | segment list'!C425)</f>
        <v>Null</v>
      </c>
      <c r="H460" s="4" t="str">
        <f>IF('3(a) Flights | segment list'!J425="","Null",'3(a) Flights | segment list'!J425)</f>
        <v>Null</v>
      </c>
      <c r="I460" s="4" t="str">
        <f>IF('3(a) Flights | segment list'!D425="","Null",'3(a) Flights | segment list'!D425)</f>
        <v>Null</v>
      </c>
      <c r="J460" s="4" t="str">
        <f>IF('3(a) Flights | segment list'!E425="","Null",'3(a) Flights | segment list'!E425)</f>
        <v>Null</v>
      </c>
      <c r="K460" s="4" t="str">
        <f>IF('3(a) Flights | segment list'!F425="","Null",'3(a) Flights | segment list'!F425)</f>
        <v>Null</v>
      </c>
      <c r="L460" s="5" t="str">
        <f>IF('3(a) Flights | segment list'!G425="","Null",'3(a) Flights | segment list'!G425)</f>
        <v>Null</v>
      </c>
      <c r="M460" s="16">
        <f>IF('3(a) Flights | segment list'!H425="Null","Null",'3(a) Flights | segment list'!H425)</f>
        <v>0</v>
      </c>
    </row>
    <row r="461" spans="1:13" x14ac:dyDescent="0.25">
      <c r="A461" s="4" t="str">
        <f t="shared" si="21"/>
        <v>No PB ID provided</v>
      </c>
      <c r="B461" s="4" t="str">
        <f t="shared" si="22"/>
        <v>No declaration</v>
      </c>
      <c r="C461" s="4" t="s">
        <v>18302</v>
      </c>
      <c r="D461" s="86" t="str">
        <f>IF('3(a) Flights | segment list'!A426="","Null",'3(a) Flights | segment list'!A426)</f>
        <v>Null</v>
      </c>
      <c r="E461" s="87" t="str">
        <f t="shared" si="20"/>
        <v>Null</v>
      </c>
      <c r="F461" s="4" t="str">
        <f>IF('3(a) Flights | segment list'!I426="","Null",'3(a) Flights | segment list'!I426)</f>
        <v>Null</v>
      </c>
      <c r="G461" s="4" t="str">
        <f>IF('3(a) Flights | segment list'!C426="","Null",'3(a) Flights | segment list'!C426)</f>
        <v>Null</v>
      </c>
      <c r="H461" s="4" t="str">
        <f>IF('3(a) Flights | segment list'!J426="","Null",'3(a) Flights | segment list'!J426)</f>
        <v>Null</v>
      </c>
      <c r="I461" s="4" t="str">
        <f>IF('3(a) Flights | segment list'!D426="","Null",'3(a) Flights | segment list'!D426)</f>
        <v>Null</v>
      </c>
      <c r="J461" s="4" t="str">
        <f>IF('3(a) Flights | segment list'!E426="","Null",'3(a) Flights | segment list'!E426)</f>
        <v>Null</v>
      </c>
      <c r="K461" s="4" t="str">
        <f>IF('3(a) Flights | segment list'!F426="","Null",'3(a) Flights | segment list'!F426)</f>
        <v>Null</v>
      </c>
      <c r="L461" s="5" t="str">
        <f>IF('3(a) Flights | segment list'!G426="","Null",'3(a) Flights | segment list'!G426)</f>
        <v>Null</v>
      </c>
      <c r="M461" s="16">
        <f>IF('3(a) Flights | segment list'!H426="Null","Null",'3(a) Flights | segment list'!H426)</f>
        <v>0</v>
      </c>
    </row>
    <row r="462" spans="1:13" x14ac:dyDescent="0.25">
      <c r="A462" s="4" t="str">
        <f t="shared" si="21"/>
        <v>No PB ID provided</v>
      </c>
      <c r="B462" s="4" t="str">
        <f t="shared" si="22"/>
        <v>No declaration</v>
      </c>
      <c r="C462" s="4" t="s">
        <v>18302</v>
      </c>
      <c r="D462" s="86" t="str">
        <f>IF('3(a) Flights | segment list'!A427="","Null",'3(a) Flights | segment list'!A427)</f>
        <v>Null</v>
      </c>
      <c r="E462" s="87" t="str">
        <f t="shared" si="20"/>
        <v>Null</v>
      </c>
      <c r="F462" s="4" t="str">
        <f>IF('3(a) Flights | segment list'!I427="","Null",'3(a) Flights | segment list'!I427)</f>
        <v>Null</v>
      </c>
      <c r="G462" s="4" t="str">
        <f>IF('3(a) Flights | segment list'!C427="","Null",'3(a) Flights | segment list'!C427)</f>
        <v>Null</v>
      </c>
      <c r="H462" s="4" t="str">
        <f>IF('3(a) Flights | segment list'!J427="","Null",'3(a) Flights | segment list'!J427)</f>
        <v>Null</v>
      </c>
      <c r="I462" s="4" t="str">
        <f>IF('3(a) Flights | segment list'!D427="","Null",'3(a) Flights | segment list'!D427)</f>
        <v>Null</v>
      </c>
      <c r="J462" s="4" t="str">
        <f>IF('3(a) Flights | segment list'!E427="","Null",'3(a) Flights | segment list'!E427)</f>
        <v>Null</v>
      </c>
      <c r="K462" s="4" t="str">
        <f>IF('3(a) Flights | segment list'!F427="","Null",'3(a) Flights | segment list'!F427)</f>
        <v>Null</v>
      </c>
      <c r="L462" s="5" t="str">
        <f>IF('3(a) Flights | segment list'!G427="","Null",'3(a) Flights | segment list'!G427)</f>
        <v>Null</v>
      </c>
      <c r="M462" s="16">
        <f>IF('3(a) Flights | segment list'!H427="Null","Null",'3(a) Flights | segment list'!H427)</f>
        <v>0</v>
      </c>
    </row>
    <row r="463" spans="1:13" x14ac:dyDescent="0.25">
      <c r="A463" s="4" t="str">
        <f t="shared" si="21"/>
        <v>No PB ID provided</v>
      </c>
      <c r="B463" s="4" t="str">
        <f t="shared" si="22"/>
        <v>No declaration</v>
      </c>
      <c r="C463" s="4" t="s">
        <v>18302</v>
      </c>
      <c r="D463" s="86" t="str">
        <f>IF('3(a) Flights | segment list'!A428="","Null",'3(a) Flights | segment list'!A428)</f>
        <v>Null</v>
      </c>
      <c r="E463" s="87" t="str">
        <f t="shared" si="20"/>
        <v>Null</v>
      </c>
      <c r="F463" s="4" t="str">
        <f>IF('3(a) Flights | segment list'!I428="","Null",'3(a) Flights | segment list'!I428)</f>
        <v>Null</v>
      </c>
      <c r="G463" s="4" t="str">
        <f>IF('3(a) Flights | segment list'!C428="","Null",'3(a) Flights | segment list'!C428)</f>
        <v>Null</v>
      </c>
      <c r="H463" s="4" t="str">
        <f>IF('3(a) Flights | segment list'!J428="","Null",'3(a) Flights | segment list'!J428)</f>
        <v>Null</v>
      </c>
      <c r="I463" s="4" t="str">
        <f>IF('3(a) Flights | segment list'!D428="","Null",'3(a) Flights | segment list'!D428)</f>
        <v>Null</v>
      </c>
      <c r="J463" s="4" t="str">
        <f>IF('3(a) Flights | segment list'!E428="","Null",'3(a) Flights | segment list'!E428)</f>
        <v>Null</v>
      </c>
      <c r="K463" s="4" t="str">
        <f>IF('3(a) Flights | segment list'!F428="","Null",'3(a) Flights | segment list'!F428)</f>
        <v>Null</v>
      </c>
      <c r="L463" s="5" t="str">
        <f>IF('3(a) Flights | segment list'!G428="","Null",'3(a) Flights | segment list'!G428)</f>
        <v>Null</v>
      </c>
      <c r="M463" s="16">
        <f>IF('3(a) Flights | segment list'!H428="Null","Null",'3(a) Flights | segment list'!H428)</f>
        <v>0</v>
      </c>
    </row>
    <row r="464" spans="1:13" x14ac:dyDescent="0.25">
      <c r="A464" s="4" t="str">
        <f t="shared" si="21"/>
        <v>No PB ID provided</v>
      </c>
      <c r="B464" s="4" t="str">
        <f t="shared" si="22"/>
        <v>No declaration</v>
      </c>
      <c r="C464" s="4" t="s">
        <v>18302</v>
      </c>
      <c r="D464" s="86" t="str">
        <f>IF('3(a) Flights | segment list'!A429="","Null",'3(a) Flights | segment list'!A429)</f>
        <v>Null</v>
      </c>
      <c r="E464" s="87" t="str">
        <f t="shared" si="20"/>
        <v>Null</v>
      </c>
      <c r="F464" s="4" t="str">
        <f>IF('3(a) Flights | segment list'!I429="","Null",'3(a) Flights | segment list'!I429)</f>
        <v>Null</v>
      </c>
      <c r="G464" s="4" t="str">
        <f>IF('3(a) Flights | segment list'!C429="","Null",'3(a) Flights | segment list'!C429)</f>
        <v>Null</v>
      </c>
      <c r="H464" s="4" t="str">
        <f>IF('3(a) Flights | segment list'!J429="","Null",'3(a) Flights | segment list'!J429)</f>
        <v>Null</v>
      </c>
      <c r="I464" s="4" t="str">
        <f>IF('3(a) Flights | segment list'!D429="","Null",'3(a) Flights | segment list'!D429)</f>
        <v>Null</v>
      </c>
      <c r="J464" s="4" t="str">
        <f>IF('3(a) Flights | segment list'!E429="","Null",'3(a) Flights | segment list'!E429)</f>
        <v>Null</v>
      </c>
      <c r="K464" s="4" t="str">
        <f>IF('3(a) Flights | segment list'!F429="","Null",'3(a) Flights | segment list'!F429)</f>
        <v>Null</v>
      </c>
      <c r="L464" s="5" t="str">
        <f>IF('3(a) Flights | segment list'!G429="","Null",'3(a) Flights | segment list'!G429)</f>
        <v>Null</v>
      </c>
      <c r="M464" s="16">
        <f>IF('3(a) Flights | segment list'!H429="Null","Null",'3(a) Flights | segment list'!H429)</f>
        <v>0</v>
      </c>
    </row>
    <row r="465" spans="1:13" x14ac:dyDescent="0.25">
      <c r="A465" s="4" t="str">
        <f t="shared" si="21"/>
        <v>No PB ID provided</v>
      </c>
      <c r="B465" s="4" t="str">
        <f t="shared" si="22"/>
        <v>No declaration</v>
      </c>
      <c r="C465" s="4" t="s">
        <v>18302</v>
      </c>
      <c r="D465" s="86" t="str">
        <f>IF('3(a) Flights | segment list'!A430="","Null",'3(a) Flights | segment list'!A430)</f>
        <v>Null</v>
      </c>
      <c r="E465" s="87" t="str">
        <f t="shared" si="20"/>
        <v>Null</v>
      </c>
      <c r="F465" s="4" t="str">
        <f>IF('3(a) Flights | segment list'!I430="","Null",'3(a) Flights | segment list'!I430)</f>
        <v>Null</v>
      </c>
      <c r="G465" s="4" t="str">
        <f>IF('3(a) Flights | segment list'!C430="","Null",'3(a) Flights | segment list'!C430)</f>
        <v>Null</v>
      </c>
      <c r="H465" s="4" t="str">
        <f>IF('3(a) Flights | segment list'!J430="","Null",'3(a) Flights | segment list'!J430)</f>
        <v>Null</v>
      </c>
      <c r="I465" s="4" t="str">
        <f>IF('3(a) Flights | segment list'!D430="","Null",'3(a) Flights | segment list'!D430)</f>
        <v>Null</v>
      </c>
      <c r="J465" s="4" t="str">
        <f>IF('3(a) Flights | segment list'!E430="","Null",'3(a) Flights | segment list'!E430)</f>
        <v>Null</v>
      </c>
      <c r="K465" s="4" t="str">
        <f>IF('3(a) Flights | segment list'!F430="","Null",'3(a) Flights | segment list'!F430)</f>
        <v>Null</v>
      </c>
      <c r="L465" s="5" t="str">
        <f>IF('3(a) Flights | segment list'!G430="","Null",'3(a) Flights | segment list'!G430)</f>
        <v>Null</v>
      </c>
      <c r="M465" s="16">
        <f>IF('3(a) Flights | segment list'!H430="Null","Null",'3(a) Flights | segment list'!H430)</f>
        <v>0</v>
      </c>
    </row>
    <row r="466" spans="1:13" x14ac:dyDescent="0.25">
      <c r="A466" s="4" t="str">
        <f t="shared" si="21"/>
        <v>No PB ID provided</v>
      </c>
      <c r="B466" s="4" t="str">
        <f t="shared" si="22"/>
        <v>No declaration</v>
      </c>
      <c r="C466" s="4" t="s">
        <v>18302</v>
      </c>
      <c r="D466" s="86" t="str">
        <f>IF('3(a) Flights | segment list'!A431="","Null",'3(a) Flights | segment list'!A431)</f>
        <v>Null</v>
      </c>
      <c r="E466" s="87" t="str">
        <f t="shared" si="20"/>
        <v>Null</v>
      </c>
      <c r="F466" s="4" t="str">
        <f>IF('3(a) Flights | segment list'!I431="","Null",'3(a) Flights | segment list'!I431)</f>
        <v>Null</v>
      </c>
      <c r="G466" s="4" t="str">
        <f>IF('3(a) Flights | segment list'!C431="","Null",'3(a) Flights | segment list'!C431)</f>
        <v>Null</v>
      </c>
      <c r="H466" s="4" t="str">
        <f>IF('3(a) Flights | segment list'!J431="","Null",'3(a) Flights | segment list'!J431)</f>
        <v>Null</v>
      </c>
      <c r="I466" s="4" t="str">
        <f>IF('3(a) Flights | segment list'!D431="","Null",'3(a) Flights | segment list'!D431)</f>
        <v>Null</v>
      </c>
      <c r="J466" s="4" t="str">
        <f>IF('3(a) Flights | segment list'!E431="","Null",'3(a) Flights | segment list'!E431)</f>
        <v>Null</v>
      </c>
      <c r="K466" s="4" t="str">
        <f>IF('3(a) Flights | segment list'!F431="","Null",'3(a) Flights | segment list'!F431)</f>
        <v>Null</v>
      </c>
      <c r="L466" s="5" t="str">
        <f>IF('3(a) Flights | segment list'!G431="","Null",'3(a) Flights | segment list'!G431)</f>
        <v>Null</v>
      </c>
      <c r="M466" s="16">
        <f>IF('3(a) Flights | segment list'!H431="Null","Null",'3(a) Flights | segment list'!H431)</f>
        <v>0</v>
      </c>
    </row>
    <row r="467" spans="1:13" x14ac:dyDescent="0.25">
      <c r="A467" s="4" t="str">
        <f t="shared" si="21"/>
        <v>No PB ID provided</v>
      </c>
      <c r="B467" s="4" t="str">
        <f t="shared" si="22"/>
        <v>No declaration</v>
      </c>
      <c r="C467" s="4" t="s">
        <v>18302</v>
      </c>
      <c r="D467" s="86" t="str">
        <f>IF('3(a) Flights | segment list'!A432="","Null",'3(a) Flights | segment list'!A432)</f>
        <v>Null</v>
      </c>
      <c r="E467" s="87" t="str">
        <f t="shared" si="20"/>
        <v>Null</v>
      </c>
      <c r="F467" s="4" t="str">
        <f>IF('3(a) Flights | segment list'!I432="","Null",'3(a) Flights | segment list'!I432)</f>
        <v>Null</v>
      </c>
      <c r="G467" s="4" t="str">
        <f>IF('3(a) Flights | segment list'!C432="","Null",'3(a) Flights | segment list'!C432)</f>
        <v>Null</v>
      </c>
      <c r="H467" s="4" t="str">
        <f>IF('3(a) Flights | segment list'!J432="","Null",'3(a) Flights | segment list'!J432)</f>
        <v>Null</v>
      </c>
      <c r="I467" s="4" t="str">
        <f>IF('3(a) Flights | segment list'!D432="","Null",'3(a) Flights | segment list'!D432)</f>
        <v>Null</v>
      </c>
      <c r="J467" s="4" t="str">
        <f>IF('3(a) Flights | segment list'!E432="","Null",'3(a) Flights | segment list'!E432)</f>
        <v>Null</v>
      </c>
      <c r="K467" s="4" t="str">
        <f>IF('3(a) Flights | segment list'!F432="","Null",'3(a) Flights | segment list'!F432)</f>
        <v>Null</v>
      </c>
      <c r="L467" s="5" t="str">
        <f>IF('3(a) Flights | segment list'!G432="","Null",'3(a) Flights | segment list'!G432)</f>
        <v>Null</v>
      </c>
      <c r="M467" s="16">
        <f>IF('3(a) Flights | segment list'!H432="Null","Null",'3(a) Flights | segment list'!H432)</f>
        <v>0</v>
      </c>
    </row>
    <row r="468" spans="1:13" x14ac:dyDescent="0.25">
      <c r="A468" s="4" t="str">
        <f t="shared" si="21"/>
        <v>No PB ID provided</v>
      </c>
      <c r="B468" s="4" t="str">
        <f t="shared" si="22"/>
        <v>No declaration</v>
      </c>
      <c r="C468" s="4" t="s">
        <v>18302</v>
      </c>
      <c r="D468" s="86" t="str">
        <f>IF('3(a) Flights | segment list'!A433="","Null",'3(a) Flights | segment list'!A433)</f>
        <v>Null</v>
      </c>
      <c r="E468" s="87" t="str">
        <f t="shared" si="20"/>
        <v>Null</v>
      </c>
      <c r="F468" s="4" t="str">
        <f>IF('3(a) Flights | segment list'!I433="","Null",'3(a) Flights | segment list'!I433)</f>
        <v>Null</v>
      </c>
      <c r="G468" s="4" t="str">
        <f>IF('3(a) Flights | segment list'!C433="","Null",'3(a) Flights | segment list'!C433)</f>
        <v>Null</v>
      </c>
      <c r="H468" s="4" t="str">
        <f>IF('3(a) Flights | segment list'!J433="","Null",'3(a) Flights | segment list'!J433)</f>
        <v>Null</v>
      </c>
      <c r="I468" s="4" t="str">
        <f>IF('3(a) Flights | segment list'!D433="","Null",'3(a) Flights | segment list'!D433)</f>
        <v>Null</v>
      </c>
      <c r="J468" s="4" t="str">
        <f>IF('3(a) Flights | segment list'!E433="","Null",'3(a) Flights | segment list'!E433)</f>
        <v>Null</v>
      </c>
      <c r="K468" s="4" t="str">
        <f>IF('3(a) Flights | segment list'!F433="","Null",'3(a) Flights | segment list'!F433)</f>
        <v>Null</v>
      </c>
      <c r="L468" s="5" t="str">
        <f>IF('3(a) Flights | segment list'!G433="","Null",'3(a) Flights | segment list'!G433)</f>
        <v>Null</v>
      </c>
      <c r="M468" s="16">
        <f>IF('3(a) Flights | segment list'!H433="Null","Null",'3(a) Flights | segment list'!H433)</f>
        <v>0</v>
      </c>
    </row>
    <row r="469" spans="1:13" x14ac:dyDescent="0.25">
      <c r="A469" s="4" t="str">
        <f t="shared" si="21"/>
        <v>No PB ID provided</v>
      </c>
      <c r="B469" s="4" t="str">
        <f t="shared" si="22"/>
        <v>No declaration</v>
      </c>
      <c r="C469" s="4" t="s">
        <v>18302</v>
      </c>
      <c r="D469" s="86" t="str">
        <f>IF('3(a) Flights | segment list'!A434="","Null",'3(a) Flights | segment list'!A434)</f>
        <v>Null</v>
      </c>
      <c r="E469" s="87" t="str">
        <f t="shared" si="20"/>
        <v>Null</v>
      </c>
      <c r="F469" s="4" t="str">
        <f>IF('3(a) Flights | segment list'!I434="","Null",'3(a) Flights | segment list'!I434)</f>
        <v>Null</v>
      </c>
      <c r="G469" s="4" t="str">
        <f>IF('3(a) Flights | segment list'!C434="","Null",'3(a) Flights | segment list'!C434)</f>
        <v>Null</v>
      </c>
      <c r="H469" s="4" t="str">
        <f>IF('3(a) Flights | segment list'!J434="","Null",'3(a) Flights | segment list'!J434)</f>
        <v>Null</v>
      </c>
      <c r="I469" s="4" t="str">
        <f>IF('3(a) Flights | segment list'!D434="","Null",'3(a) Flights | segment list'!D434)</f>
        <v>Null</v>
      </c>
      <c r="J469" s="4" t="str">
        <f>IF('3(a) Flights | segment list'!E434="","Null",'3(a) Flights | segment list'!E434)</f>
        <v>Null</v>
      </c>
      <c r="K469" s="4" t="str">
        <f>IF('3(a) Flights | segment list'!F434="","Null",'3(a) Flights | segment list'!F434)</f>
        <v>Null</v>
      </c>
      <c r="L469" s="5" t="str">
        <f>IF('3(a) Flights | segment list'!G434="","Null",'3(a) Flights | segment list'!G434)</f>
        <v>Null</v>
      </c>
      <c r="M469" s="16">
        <f>IF('3(a) Flights | segment list'!H434="Null","Null",'3(a) Flights | segment list'!H434)</f>
        <v>0</v>
      </c>
    </row>
    <row r="470" spans="1:13" x14ac:dyDescent="0.25">
      <c r="A470" s="4" t="str">
        <f t="shared" si="21"/>
        <v>No PB ID provided</v>
      </c>
      <c r="B470" s="4" t="str">
        <f t="shared" si="22"/>
        <v>No declaration</v>
      </c>
      <c r="C470" s="4" t="s">
        <v>18302</v>
      </c>
      <c r="D470" s="86" t="str">
        <f>IF('3(a) Flights | segment list'!A435="","Null",'3(a) Flights | segment list'!A435)</f>
        <v>Null</v>
      </c>
      <c r="E470" s="87" t="str">
        <f t="shared" si="20"/>
        <v>Null</v>
      </c>
      <c r="F470" s="4" t="str">
        <f>IF('3(a) Flights | segment list'!I435="","Null",'3(a) Flights | segment list'!I435)</f>
        <v>Null</v>
      </c>
      <c r="G470" s="4" t="str">
        <f>IF('3(a) Flights | segment list'!C435="","Null",'3(a) Flights | segment list'!C435)</f>
        <v>Null</v>
      </c>
      <c r="H470" s="4" t="str">
        <f>IF('3(a) Flights | segment list'!J435="","Null",'3(a) Flights | segment list'!J435)</f>
        <v>Null</v>
      </c>
      <c r="I470" s="4" t="str">
        <f>IF('3(a) Flights | segment list'!D435="","Null",'3(a) Flights | segment list'!D435)</f>
        <v>Null</v>
      </c>
      <c r="J470" s="4" t="str">
        <f>IF('3(a) Flights | segment list'!E435="","Null",'3(a) Flights | segment list'!E435)</f>
        <v>Null</v>
      </c>
      <c r="K470" s="4" t="str">
        <f>IF('3(a) Flights | segment list'!F435="","Null",'3(a) Flights | segment list'!F435)</f>
        <v>Null</v>
      </c>
      <c r="L470" s="5" t="str">
        <f>IF('3(a) Flights | segment list'!G435="","Null",'3(a) Flights | segment list'!G435)</f>
        <v>Null</v>
      </c>
      <c r="M470" s="16">
        <f>IF('3(a) Flights | segment list'!H435="Null","Null",'3(a) Flights | segment list'!H435)</f>
        <v>0</v>
      </c>
    </row>
    <row r="471" spans="1:13" x14ac:dyDescent="0.25">
      <c r="A471" s="4" t="str">
        <f t="shared" si="21"/>
        <v>No PB ID provided</v>
      </c>
      <c r="B471" s="4" t="str">
        <f t="shared" si="22"/>
        <v>No declaration</v>
      </c>
      <c r="C471" s="4" t="s">
        <v>18302</v>
      </c>
      <c r="D471" s="86" t="str">
        <f>IF('3(a) Flights | segment list'!A436="","Null",'3(a) Flights | segment list'!A436)</f>
        <v>Null</v>
      </c>
      <c r="E471" s="87" t="str">
        <f t="shared" si="20"/>
        <v>Null</v>
      </c>
      <c r="F471" s="4" t="str">
        <f>IF('3(a) Flights | segment list'!I436="","Null",'3(a) Flights | segment list'!I436)</f>
        <v>Null</v>
      </c>
      <c r="G471" s="4" t="str">
        <f>IF('3(a) Flights | segment list'!C436="","Null",'3(a) Flights | segment list'!C436)</f>
        <v>Null</v>
      </c>
      <c r="H471" s="4" t="str">
        <f>IF('3(a) Flights | segment list'!J436="","Null",'3(a) Flights | segment list'!J436)</f>
        <v>Null</v>
      </c>
      <c r="I471" s="4" t="str">
        <f>IF('3(a) Flights | segment list'!D436="","Null",'3(a) Flights | segment list'!D436)</f>
        <v>Null</v>
      </c>
      <c r="J471" s="4" t="str">
        <f>IF('3(a) Flights | segment list'!E436="","Null",'3(a) Flights | segment list'!E436)</f>
        <v>Null</v>
      </c>
      <c r="K471" s="4" t="str">
        <f>IF('3(a) Flights | segment list'!F436="","Null",'3(a) Flights | segment list'!F436)</f>
        <v>Null</v>
      </c>
      <c r="L471" s="5" t="str">
        <f>IF('3(a) Flights | segment list'!G436="","Null",'3(a) Flights | segment list'!G436)</f>
        <v>Null</v>
      </c>
      <c r="M471" s="16">
        <f>IF('3(a) Flights | segment list'!H436="Null","Null",'3(a) Flights | segment list'!H436)</f>
        <v>0</v>
      </c>
    </row>
    <row r="472" spans="1:13" x14ac:dyDescent="0.25">
      <c r="A472" s="4" t="str">
        <f t="shared" si="21"/>
        <v>No PB ID provided</v>
      </c>
      <c r="B472" s="4" t="str">
        <f t="shared" si="22"/>
        <v>No declaration</v>
      </c>
      <c r="C472" s="4" t="s">
        <v>18302</v>
      </c>
      <c r="D472" s="86" t="str">
        <f>IF('3(a) Flights | segment list'!A437="","Null",'3(a) Flights | segment list'!A437)</f>
        <v>Null</v>
      </c>
      <c r="E472" s="87" t="str">
        <f t="shared" si="20"/>
        <v>Null</v>
      </c>
      <c r="F472" s="4" t="str">
        <f>IF('3(a) Flights | segment list'!I437="","Null",'3(a) Flights | segment list'!I437)</f>
        <v>Null</v>
      </c>
      <c r="G472" s="4" t="str">
        <f>IF('3(a) Flights | segment list'!C437="","Null",'3(a) Flights | segment list'!C437)</f>
        <v>Null</v>
      </c>
      <c r="H472" s="4" t="str">
        <f>IF('3(a) Flights | segment list'!J437="","Null",'3(a) Flights | segment list'!J437)</f>
        <v>Null</v>
      </c>
      <c r="I472" s="4" t="str">
        <f>IF('3(a) Flights | segment list'!D437="","Null",'3(a) Flights | segment list'!D437)</f>
        <v>Null</v>
      </c>
      <c r="J472" s="4" t="str">
        <f>IF('3(a) Flights | segment list'!E437="","Null",'3(a) Flights | segment list'!E437)</f>
        <v>Null</v>
      </c>
      <c r="K472" s="4" t="str">
        <f>IF('3(a) Flights | segment list'!F437="","Null",'3(a) Flights | segment list'!F437)</f>
        <v>Null</v>
      </c>
      <c r="L472" s="5" t="str">
        <f>IF('3(a) Flights | segment list'!G437="","Null",'3(a) Flights | segment list'!G437)</f>
        <v>Null</v>
      </c>
      <c r="M472" s="16">
        <f>IF('3(a) Flights | segment list'!H437="Null","Null",'3(a) Flights | segment list'!H437)</f>
        <v>0</v>
      </c>
    </row>
    <row r="473" spans="1:13" x14ac:dyDescent="0.25">
      <c r="A473" s="4" t="str">
        <f t="shared" si="21"/>
        <v>No PB ID provided</v>
      </c>
      <c r="B473" s="4" t="str">
        <f t="shared" si="22"/>
        <v>No declaration</v>
      </c>
      <c r="C473" s="4" t="s">
        <v>18302</v>
      </c>
      <c r="D473" s="86" t="str">
        <f>IF('3(a) Flights | segment list'!A438="","Null",'3(a) Flights | segment list'!A438)</f>
        <v>Null</v>
      </c>
      <c r="E473" s="87" t="str">
        <f t="shared" si="20"/>
        <v>Null</v>
      </c>
      <c r="F473" s="4" t="str">
        <f>IF('3(a) Flights | segment list'!I438="","Null",'3(a) Flights | segment list'!I438)</f>
        <v>Null</v>
      </c>
      <c r="G473" s="4" t="str">
        <f>IF('3(a) Flights | segment list'!C438="","Null",'3(a) Flights | segment list'!C438)</f>
        <v>Null</v>
      </c>
      <c r="H473" s="4" t="str">
        <f>IF('3(a) Flights | segment list'!J438="","Null",'3(a) Flights | segment list'!J438)</f>
        <v>Null</v>
      </c>
      <c r="I473" s="4" t="str">
        <f>IF('3(a) Flights | segment list'!D438="","Null",'3(a) Flights | segment list'!D438)</f>
        <v>Null</v>
      </c>
      <c r="J473" s="4" t="str">
        <f>IF('3(a) Flights | segment list'!E438="","Null",'3(a) Flights | segment list'!E438)</f>
        <v>Null</v>
      </c>
      <c r="K473" s="4" t="str">
        <f>IF('3(a) Flights | segment list'!F438="","Null",'3(a) Flights | segment list'!F438)</f>
        <v>Null</v>
      </c>
      <c r="L473" s="5" t="str">
        <f>IF('3(a) Flights | segment list'!G438="","Null",'3(a) Flights | segment list'!G438)</f>
        <v>Null</v>
      </c>
      <c r="M473" s="16">
        <f>IF('3(a) Flights | segment list'!H438="Null","Null",'3(a) Flights | segment list'!H438)</f>
        <v>0</v>
      </c>
    </row>
    <row r="474" spans="1:13" x14ac:dyDescent="0.25">
      <c r="A474" s="4" t="str">
        <f t="shared" si="21"/>
        <v>No PB ID provided</v>
      </c>
      <c r="B474" s="4" t="str">
        <f t="shared" si="22"/>
        <v>No declaration</v>
      </c>
      <c r="C474" s="4" t="s">
        <v>18302</v>
      </c>
      <c r="D474" s="86" t="str">
        <f>IF('3(a) Flights | segment list'!A439="","Null",'3(a) Flights | segment list'!A439)</f>
        <v>Null</v>
      </c>
      <c r="E474" s="87" t="str">
        <f t="shared" si="20"/>
        <v>Null</v>
      </c>
      <c r="F474" s="4" t="str">
        <f>IF('3(a) Flights | segment list'!I439="","Null",'3(a) Flights | segment list'!I439)</f>
        <v>Null</v>
      </c>
      <c r="G474" s="4" t="str">
        <f>IF('3(a) Flights | segment list'!C439="","Null",'3(a) Flights | segment list'!C439)</f>
        <v>Null</v>
      </c>
      <c r="H474" s="4" t="str">
        <f>IF('3(a) Flights | segment list'!J439="","Null",'3(a) Flights | segment list'!J439)</f>
        <v>Null</v>
      </c>
      <c r="I474" s="4" t="str">
        <f>IF('3(a) Flights | segment list'!D439="","Null",'3(a) Flights | segment list'!D439)</f>
        <v>Null</v>
      </c>
      <c r="J474" s="4" t="str">
        <f>IF('3(a) Flights | segment list'!E439="","Null",'3(a) Flights | segment list'!E439)</f>
        <v>Null</v>
      </c>
      <c r="K474" s="4" t="str">
        <f>IF('3(a) Flights | segment list'!F439="","Null",'3(a) Flights | segment list'!F439)</f>
        <v>Null</v>
      </c>
      <c r="L474" s="5" t="str">
        <f>IF('3(a) Flights | segment list'!G439="","Null",'3(a) Flights | segment list'!G439)</f>
        <v>Null</v>
      </c>
      <c r="M474" s="16">
        <f>IF('3(a) Flights | segment list'!H439="Null","Null",'3(a) Flights | segment list'!H439)</f>
        <v>0</v>
      </c>
    </row>
    <row r="475" spans="1:13" x14ac:dyDescent="0.25">
      <c r="A475" s="4" t="str">
        <f t="shared" si="21"/>
        <v>No PB ID provided</v>
      </c>
      <c r="B475" s="4" t="str">
        <f t="shared" si="22"/>
        <v>No declaration</v>
      </c>
      <c r="C475" s="4" t="s">
        <v>18302</v>
      </c>
      <c r="D475" s="86" t="str">
        <f>IF('3(a) Flights | segment list'!A440="","Null",'3(a) Flights | segment list'!A440)</f>
        <v>Null</v>
      </c>
      <c r="E475" s="87" t="str">
        <f t="shared" si="20"/>
        <v>Null</v>
      </c>
      <c r="F475" s="4" t="str">
        <f>IF('3(a) Flights | segment list'!I440="","Null",'3(a) Flights | segment list'!I440)</f>
        <v>Null</v>
      </c>
      <c r="G475" s="4" t="str">
        <f>IF('3(a) Flights | segment list'!C440="","Null",'3(a) Flights | segment list'!C440)</f>
        <v>Null</v>
      </c>
      <c r="H475" s="4" t="str">
        <f>IF('3(a) Flights | segment list'!J440="","Null",'3(a) Flights | segment list'!J440)</f>
        <v>Null</v>
      </c>
      <c r="I475" s="4" t="str">
        <f>IF('3(a) Flights | segment list'!D440="","Null",'3(a) Flights | segment list'!D440)</f>
        <v>Null</v>
      </c>
      <c r="J475" s="4" t="str">
        <f>IF('3(a) Flights | segment list'!E440="","Null",'3(a) Flights | segment list'!E440)</f>
        <v>Null</v>
      </c>
      <c r="K475" s="4" t="str">
        <f>IF('3(a) Flights | segment list'!F440="","Null",'3(a) Flights | segment list'!F440)</f>
        <v>Null</v>
      </c>
      <c r="L475" s="5" t="str">
        <f>IF('3(a) Flights | segment list'!G440="","Null",'3(a) Flights | segment list'!G440)</f>
        <v>Null</v>
      </c>
      <c r="M475" s="16">
        <f>IF('3(a) Flights | segment list'!H440="Null","Null",'3(a) Flights | segment list'!H440)</f>
        <v>0</v>
      </c>
    </row>
    <row r="476" spans="1:13" x14ac:dyDescent="0.25">
      <c r="A476" s="4" t="str">
        <f t="shared" si="21"/>
        <v>No PB ID provided</v>
      </c>
      <c r="B476" s="4" t="str">
        <f t="shared" si="22"/>
        <v>No declaration</v>
      </c>
      <c r="C476" s="4" t="s">
        <v>18302</v>
      </c>
      <c r="D476" s="86" t="str">
        <f>IF('3(a) Flights | segment list'!A441="","Null",'3(a) Flights | segment list'!A441)</f>
        <v>Null</v>
      </c>
      <c r="E476" s="87" t="str">
        <f t="shared" si="20"/>
        <v>Null</v>
      </c>
      <c r="F476" s="4" t="str">
        <f>IF('3(a) Flights | segment list'!I441="","Null",'3(a) Flights | segment list'!I441)</f>
        <v>Null</v>
      </c>
      <c r="G476" s="4" t="str">
        <f>IF('3(a) Flights | segment list'!C441="","Null",'3(a) Flights | segment list'!C441)</f>
        <v>Null</v>
      </c>
      <c r="H476" s="4" t="str">
        <f>IF('3(a) Flights | segment list'!J441="","Null",'3(a) Flights | segment list'!J441)</f>
        <v>Null</v>
      </c>
      <c r="I476" s="4" t="str">
        <f>IF('3(a) Flights | segment list'!D441="","Null",'3(a) Flights | segment list'!D441)</f>
        <v>Null</v>
      </c>
      <c r="J476" s="4" t="str">
        <f>IF('3(a) Flights | segment list'!E441="","Null",'3(a) Flights | segment list'!E441)</f>
        <v>Null</v>
      </c>
      <c r="K476" s="4" t="str">
        <f>IF('3(a) Flights | segment list'!F441="","Null",'3(a) Flights | segment list'!F441)</f>
        <v>Null</v>
      </c>
      <c r="L476" s="5" t="str">
        <f>IF('3(a) Flights | segment list'!G441="","Null",'3(a) Flights | segment list'!G441)</f>
        <v>Null</v>
      </c>
      <c r="M476" s="16">
        <f>IF('3(a) Flights | segment list'!H441="Null","Null",'3(a) Flights | segment list'!H441)</f>
        <v>0</v>
      </c>
    </row>
    <row r="477" spans="1:13" x14ac:dyDescent="0.25">
      <c r="A477" s="4" t="str">
        <f t="shared" si="21"/>
        <v>No PB ID provided</v>
      </c>
      <c r="B477" s="4" t="str">
        <f t="shared" si="22"/>
        <v>No declaration</v>
      </c>
      <c r="C477" s="4" t="s">
        <v>18302</v>
      </c>
      <c r="D477" s="86" t="str">
        <f>IF('3(a) Flights | segment list'!A442="","Null",'3(a) Flights | segment list'!A442)</f>
        <v>Null</v>
      </c>
      <c r="E477" s="87" t="str">
        <f t="shared" si="20"/>
        <v>Null</v>
      </c>
      <c r="F477" s="4" t="str">
        <f>IF('3(a) Flights | segment list'!I442="","Null",'3(a) Flights | segment list'!I442)</f>
        <v>Null</v>
      </c>
      <c r="G477" s="4" t="str">
        <f>IF('3(a) Flights | segment list'!C442="","Null",'3(a) Flights | segment list'!C442)</f>
        <v>Null</v>
      </c>
      <c r="H477" s="4" t="str">
        <f>IF('3(a) Flights | segment list'!J442="","Null",'3(a) Flights | segment list'!J442)</f>
        <v>Null</v>
      </c>
      <c r="I477" s="4" t="str">
        <f>IF('3(a) Flights | segment list'!D442="","Null",'3(a) Flights | segment list'!D442)</f>
        <v>Null</v>
      </c>
      <c r="J477" s="4" t="str">
        <f>IF('3(a) Flights | segment list'!E442="","Null",'3(a) Flights | segment list'!E442)</f>
        <v>Null</v>
      </c>
      <c r="K477" s="4" t="str">
        <f>IF('3(a) Flights | segment list'!F442="","Null",'3(a) Flights | segment list'!F442)</f>
        <v>Null</v>
      </c>
      <c r="L477" s="5" t="str">
        <f>IF('3(a) Flights | segment list'!G442="","Null",'3(a) Flights | segment list'!G442)</f>
        <v>Null</v>
      </c>
      <c r="M477" s="16">
        <f>IF('3(a) Flights | segment list'!H442="Null","Null",'3(a) Flights | segment list'!H442)</f>
        <v>0</v>
      </c>
    </row>
    <row r="478" spans="1:13" x14ac:dyDescent="0.25">
      <c r="A478" s="4" t="str">
        <f t="shared" si="21"/>
        <v>No PB ID provided</v>
      </c>
      <c r="B478" s="4" t="str">
        <f t="shared" si="22"/>
        <v>No declaration</v>
      </c>
      <c r="C478" s="4" t="s">
        <v>18302</v>
      </c>
      <c r="D478" s="86" t="str">
        <f>IF('3(a) Flights | segment list'!A443="","Null",'3(a) Flights | segment list'!A443)</f>
        <v>Null</v>
      </c>
      <c r="E478" s="87" t="str">
        <f t="shared" si="20"/>
        <v>Null</v>
      </c>
      <c r="F478" s="4" t="str">
        <f>IF('3(a) Flights | segment list'!I443="","Null",'3(a) Flights | segment list'!I443)</f>
        <v>Null</v>
      </c>
      <c r="G478" s="4" t="str">
        <f>IF('3(a) Flights | segment list'!C443="","Null",'3(a) Flights | segment list'!C443)</f>
        <v>Null</v>
      </c>
      <c r="H478" s="4" t="str">
        <f>IF('3(a) Flights | segment list'!J443="","Null",'3(a) Flights | segment list'!J443)</f>
        <v>Null</v>
      </c>
      <c r="I478" s="4" t="str">
        <f>IF('3(a) Flights | segment list'!D443="","Null",'3(a) Flights | segment list'!D443)</f>
        <v>Null</v>
      </c>
      <c r="J478" s="4" t="str">
        <f>IF('3(a) Flights | segment list'!E443="","Null",'3(a) Flights | segment list'!E443)</f>
        <v>Null</v>
      </c>
      <c r="K478" s="4" t="str">
        <f>IF('3(a) Flights | segment list'!F443="","Null",'3(a) Flights | segment list'!F443)</f>
        <v>Null</v>
      </c>
      <c r="L478" s="5" t="str">
        <f>IF('3(a) Flights | segment list'!G443="","Null",'3(a) Flights | segment list'!G443)</f>
        <v>Null</v>
      </c>
      <c r="M478" s="16">
        <f>IF('3(a) Flights | segment list'!H443="Null","Null",'3(a) Flights | segment list'!H443)</f>
        <v>0</v>
      </c>
    </row>
    <row r="479" spans="1:13" x14ac:dyDescent="0.25">
      <c r="A479" s="4" t="str">
        <f t="shared" si="21"/>
        <v>No PB ID provided</v>
      </c>
      <c r="B479" s="4" t="str">
        <f t="shared" si="22"/>
        <v>No declaration</v>
      </c>
      <c r="C479" s="4" t="s">
        <v>18302</v>
      </c>
      <c r="D479" s="86" t="str">
        <f>IF('3(a) Flights | segment list'!A444="","Null",'3(a) Flights | segment list'!A444)</f>
        <v>Null</v>
      </c>
      <c r="E479" s="87" t="str">
        <f t="shared" si="20"/>
        <v>Null</v>
      </c>
      <c r="F479" s="4" t="str">
        <f>IF('3(a) Flights | segment list'!I444="","Null",'3(a) Flights | segment list'!I444)</f>
        <v>Null</v>
      </c>
      <c r="G479" s="4" t="str">
        <f>IF('3(a) Flights | segment list'!C444="","Null",'3(a) Flights | segment list'!C444)</f>
        <v>Null</v>
      </c>
      <c r="H479" s="4" t="str">
        <f>IF('3(a) Flights | segment list'!J444="","Null",'3(a) Flights | segment list'!J444)</f>
        <v>Null</v>
      </c>
      <c r="I479" s="4" t="str">
        <f>IF('3(a) Flights | segment list'!D444="","Null",'3(a) Flights | segment list'!D444)</f>
        <v>Null</v>
      </c>
      <c r="J479" s="4" t="str">
        <f>IF('3(a) Flights | segment list'!E444="","Null",'3(a) Flights | segment list'!E444)</f>
        <v>Null</v>
      </c>
      <c r="K479" s="4" t="str">
        <f>IF('3(a) Flights | segment list'!F444="","Null",'3(a) Flights | segment list'!F444)</f>
        <v>Null</v>
      </c>
      <c r="L479" s="5" t="str">
        <f>IF('3(a) Flights | segment list'!G444="","Null",'3(a) Flights | segment list'!G444)</f>
        <v>Null</v>
      </c>
      <c r="M479" s="16">
        <f>IF('3(a) Flights | segment list'!H444="Null","Null",'3(a) Flights | segment list'!H444)</f>
        <v>0</v>
      </c>
    </row>
    <row r="480" spans="1:13" x14ac:dyDescent="0.25">
      <c r="A480" s="4" t="str">
        <f t="shared" si="21"/>
        <v>No PB ID provided</v>
      </c>
      <c r="B480" s="4" t="str">
        <f t="shared" si="22"/>
        <v>No declaration</v>
      </c>
      <c r="C480" s="4" t="s">
        <v>18302</v>
      </c>
      <c r="D480" s="86" t="str">
        <f>IF('3(a) Flights | segment list'!A445="","Null",'3(a) Flights | segment list'!A445)</f>
        <v>Null</v>
      </c>
      <c r="E480" s="87" t="str">
        <f t="shared" si="20"/>
        <v>Null</v>
      </c>
      <c r="F480" s="4" t="str">
        <f>IF('3(a) Flights | segment list'!I445="","Null",'3(a) Flights | segment list'!I445)</f>
        <v>Null</v>
      </c>
      <c r="G480" s="4" t="str">
        <f>IF('3(a) Flights | segment list'!C445="","Null",'3(a) Flights | segment list'!C445)</f>
        <v>Null</v>
      </c>
      <c r="H480" s="4" t="str">
        <f>IF('3(a) Flights | segment list'!J445="","Null",'3(a) Flights | segment list'!J445)</f>
        <v>Null</v>
      </c>
      <c r="I480" s="4" t="str">
        <f>IF('3(a) Flights | segment list'!D445="","Null",'3(a) Flights | segment list'!D445)</f>
        <v>Null</v>
      </c>
      <c r="J480" s="4" t="str">
        <f>IF('3(a) Flights | segment list'!E445="","Null",'3(a) Flights | segment list'!E445)</f>
        <v>Null</v>
      </c>
      <c r="K480" s="4" t="str">
        <f>IF('3(a) Flights | segment list'!F445="","Null",'3(a) Flights | segment list'!F445)</f>
        <v>Null</v>
      </c>
      <c r="L480" s="5" t="str">
        <f>IF('3(a) Flights | segment list'!G445="","Null",'3(a) Flights | segment list'!G445)</f>
        <v>Null</v>
      </c>
      <c r="M480" s="16">
        <f>IF('3(a) Flights | segment list'!H445="Null","Null",'3(a) Flights | segment list'!H445)</f>
        <v>0</v>
      </c>
    </row>
    <row r="481" spans="1:13" x14ac:dyDescent="0.25">
      <c r="A481" s="4" t="str">
        <f t="shared" si="21"/>
        <v>No PB ID provided</v>
      </c>
      <c r="B481" s="4" t="str">
        <f t="shared" si="22"/>
        <v>No declaration</v>
      </c>
      <c r="C481" s="4" t="s">
        <v>18302</v>
      </c>
      <c r="D481" s="86" t="str">
        <f>IF('3(a) Flights | segment list'!A446="","Null",'3(a) Flights | segment list'!A446)</f>
        <v>Null</v>
      </c>
      <c r="E481" s="87" t="str">
        <f t="shared" si="20"/>
        <v>Null</v>
      </c>
      <c r="F481" s="4" t="str">
        <f>IF('3(a) Flights | segment list'!I446="","Null",'3(a) Flights | segment list'!I446)</f>
        <v>Null</v>
      </c>
      <c r="G481" s="4" t="str">
        <f>IF('3(a) Flights | segment list'!C446="","Null",'3(a) Flights | segment list'!C446)</f>
        <v>Null</v>
      </c>
      <c r="H481" s="4" t="str">
        <f>IF('3(a) Flights | segment list'!J446="","Null",'3(a) Flights | segment list'!J446)</f>
        <v>Null</v>
      </c>
      <c r="I481" s="4" t="str">
        <f>IF('3(a) Flights | segment list'!D446="","Null",'3(a) Flights | segment list'!D446)</f>
        <v>Null</v>
      </c>
      <c r="J481" s="4" t="str">
        <f>IF('3(a) Flights | segment list'!E446="","Null",'3(a) Flights | segment list'!E446)</f>
        <v>Null</v>
      </c>
      <c r="K481" s="4" t="str">
        <f>IF('3(a) Flights | segment list'!F446="","Null",'3(a) Flights | segment list'!F446)</f>
        <v>Null</v>
      </c>
      <c r="L481" s="5" t="str">
        <f>IF('3(a) Flights | segment list'!G446="","Null",'3(a) Flights | segment list'!G446)</f>
        <v>Null</v>
      </c>
      <c r="M481" s="16">
        <f>IF('3(a) Flights | segment list'!H446="Null","Null",'3(a) Flights | segment list'!H446)</f>
        <v>0</v>
      </c>
    </row>
    <row r="482" spans="1:13" x14ac:dyDescent="0.25">
      <c r="A482" s="4" t="str">
        <f t="shared" si="21"/>
        <v>No PB ID provided</v>
      </c>
      <c r="B482" s="4" t="str">
        <f t="shared" si="22"/>
        <v>No declaration</v>
      </c>
      <c r="C482" s="4" t="s">
        <v>18302</v>
      </c>
      <c r="D482" s="86" t="str">
        <f>IF('3(a) Flights | segment list'!A447="","Null",'3(a) Flights | segment list'!A447)</f>
        <v>Null</v>
      </c>
      <c r="E482" s="87" t="str">
        <f t="shared" si="20"/>
        <v>Null</v>
      </c>
      <c r="F482" s="4" t="str">
        <f>IF('3(a) Flights | segment list'!I447="","Null",'3(a) Flights | segment list'!I447)</f>
        <v>Null</v>
      </c>
      <c r="G482" s="4" t="str">
        <f>IF('3(a) Flights | segment list'!C447="","Null",'3(a) Flights | segment list'!C447)</f>
        <v>Null</v>
      </c>
      <c r="H482" s="4" t="str">
        <f>IF('3(a) Flights | segment list'!J447="","Null",'3(a) Flights | segment list'!J447)</f>
        <v>Null</v>
      </c>
      <c r="I482" s="4" t="str">
        <f>IF('3(a) Flights | segment list'!D447="","Null",'3(a) Flights | segment list'!D447)</f>
        <v>Null</v>
      </c>
      <c r="J482" s="4" t="str">
        <f>IF('3(a) Flights | segment list'!E447="","Null",'3(a) Flights | segment list'!E447)</f>
        <v>Null</v>
      </c>
      <c r="K482" s="4" t="str">
        <f>IF('3(a) Flights | segment list'!F447="","Null",'3(a) Flights | segment list'!F447)</f>
        <v>Null</v>
      </c>
      <c r="L482" s="5" t="str">
        <f>IF('3(a) Flights | segment list'!G447="","Null",'3(a) Flights | segment list'!G447)</f>
        <v>Null</v>
      </c>
      <c r="M482" s="16">
        <f>IF('3(a) Flights | segment list'!H447="Null","Null",'3(a) Flights | segment list'!H447)</f>
        <v>0</v>
      </c>
    </row>
    <row r="483" spans="1:13" x14ac:dyDescent="0.25">
      <c r="A483" s="4" t="str">
        <f t="shared" si="21"/>
        <v>No PB ID provided</v>
      </c>
      <c r="B483" s="4" t="str">
        <f t="shared" si="22"/>
        <v>No declaration</v>
      </c>
      <c r="C483" s="4" t="s">
        <v>18302</v>
      </c>
      <c r="D483" s="86" t="str">
        <f>IF('3(a) Flights | segment list'!A448="","Null",'3(a) Flights | segment list'!A448)</f>
        <v>Null</v>
      </c>
      <c r="E483" s="87" t="str">
        <f t="shared" si="20"/>
        <v>Null</v>
      </c>
      <c r="F483" s="4" t="str">
        <f>IF('3(a) Flights | segment list'!I448="","Null",'3(a) Flights | segment list'!I448)</f>
        <v>Null</v>
      </c>
      <c r="G483" s="4" t="str">
        <f>IF('3(a) Flights | segment list'!C448="","Null",'3(a) Flights | segment list'!C448)</f>
        <v>Null</v>
      </c>
      <c r="H483" s="4" t="str">
        <f>IF('3(a) Flights | segment list'!J448="","Null",'3(a) Flights | segment list'!J448)</f>
        <v>Null</v>
      </c>
      <c r="I483" s="4" t="str">
        <f>IF('3(a) Flights | segment list'!D448="","Null",'3(a) Flights | segment list'!D448)</f>
        <v>Null</v>
      </c>
      <c r="J483" s="4" t="str">
        <f>IF('3(a) Flights | segment list'!E448="","Null",'3(a) Flights | segment list'!E448)</f>
        <v>Null</v>
      </c>
      <c r="K483" s="4" t="str">
        <f>IF('3(a) Flights | segment list'!F448="","Null",'3(a) Flights | segment list'!F448)</f>
        <v>Null</v>
      </c>
      <c r="L483" s="5" t="str">
        <f>IF('3(a) Flights | segment list'!G448="","Null",'3(a) Flights | segment list'!G448)</f>
        <v>Null</v>
      </c>
      <c r="M483" s="16">
        <f>IF('3(a) Flights | segment list'!H448="Null","Null",'3(a) Flights | segment list'!H448)</f>
        <v>0</v>
      </c>
    </row>
    <row r="484" spans="1:13" x14ac:dyDescent="0.25">
      <c r="A484" s="4" t="str">
        <f t="shared" si="21"/>
        <v>No PB ID provided</v>
      </c>
      <c r="B484" s="4" t="str">
        <f t="shared" si="22"/>
        <v>No declaration</v>
      </c>
      <c r="C484" s="4" t="s">
        <v>18302</v>
      </c>
      <c r="D484" s="86" t="str">
        <f>IF('3(a) Flights | segment list'!A449="","Null",'3(a) Flights | segment list'!A449)</f>
        <v>Null</v>
      </c>
      <c r="E484" s="87" t="str">
        <f t="shared" si="20"/>
        <v>Null</v>
      </c>
      <c r="F484" s="4" t="str">
        <f>IF('3(a) Flights | segment list'!I449="","Null",'3(a) Flights | segment list'!I449)</f>
        <v>Null</v>
      </c>
      <c r="G484" s="4" t="str">
        <f>IF('3(a) Flights | segment list'!C449="","Null",'3(a) Flights | segment list'!C449)</f>
        <v>Null</v>
      </c>
      <c r="H484" s="4" t="str">
        <f>IF('3(a) Flights | segment list'!J449="","Null",'3(a) Flights | segment list'!J449)</f>
        <v>Null</v>
      </c>
      <c r="I484" s="4" t="str">
        <f>IF('3(a) Flights | segment list'!D449="","Null",'3(a) Flights | segment list'!D449)</f>
        <v>Null</v>
      </c>
      <c r="J484" s="4" t="str">
        <f>IF('3(a) Flights | segment list'!E449="","Null",'3(a) Flights | segment list'!E449)</f>
        <v>Null</v>
      </c>
      <c r="K484" s="4" t="str">
        <f>IF('3(a) Flights | segment list'!F449="","Null",'3(a) Flights | segment list'!F449)</f>
        <v>Null</v>
      </c>
      <c r="L484" s="5" t="str">
        <f>IF('3(a) Flights | segment list'!G449="","Null",'3(a) Flights | segment list'!G449)</f>
        <v>Null</v>
      </c>
      <c r="M484" s="16">
        <f>IF('3(a) Flights | segment list'!H449="Null","Null",'3(a) Flights | segment list'!H449)</f>
        <v>0</v>
      </c>
    </row>
    <row r="485" spans="1:13" x14ac:dyDescent="0.25">
      <c r="A485" s="4" t="str">
        <f t="shared" si="21"/>
        <v>No PB ID provided</v>
      </c>
      <c r="B485" s="4" t="str">
        <f t="shared" si="22"/>
        <v>No declaration</v>
      </c>
      <c r="C485" s="4" t="s">
        <v>18302</v>
      </c>
      <c r="D485" s="86" t="str">
        <f>IF('3(a) Flights | segment list'!A450="","Null",'3(a) Flights | segment list'!A450)</f>
        <v>Null</v>
      </c>
      <c r="E485" s="87" t="str">
        <f t="shared" si="20"/>
        <v>Null</v>
      </c>
      <c r="F485" s="4" t="str">
        <f>IF('3(a) Flights | segment list'!I450="","Null",'3(a) Flights | segment list'!I450)</f>
        <v>Null</v>
      </c>
      <c r="G485" s="4" t="str">
        <f>IF('3(a) Flights | segment list'!C450="","Null",'3(a) Flights | segment list'!C450)</f>
        <v>Null</v>
      </c>
      <c r="H485" s="4" t="str">
        <f>IF('3(a) Flights | segment list'!J450="","Null",'3(a) Flights | segment list'!J450)</f>
        <v>Null</v>
      </c>
      <c r="I485" s="4" t="str">
        <f>IF('3(a) Flights | segment list'!D450="","Null",'3(a) Flights | segment list'!D450)</f>
        <v>Null</v>
      </c>
      <c r="J485" s="4" t="str">
        <f>IF('3(a) Flights | segment list'!E450="","Null",'3(a) Flights | segment list'!E450)</f>
        <v>Null</v>
      </c>
      <c r="K485" s="4" t="str">
        <f>IF('3(a) Flights | segment list'!F450="","Null",'3(a) Flights | segment list'!F450)</f>
        <v>Null</v>
      </c>
      <c r="L485" s="5" t="str">
        <f>IF('3(a) Flights | segment list'!G450="","Null",'3(a) Flights | segment list'!G450)</f>
        <v>Null</v>
      </c>
      <c r="M485" s="16">
        <f>IF('3(a) Flights | segment list'!H450="Null","Null",'3(a) Flights | segment list'!H450)</f>
        <v>0</v>
      </c>
    </row>
    <row r="486" spans="1:13" x14ac:dyDescent="0.25">
      <c r="A486" s="4" t="str">
        <f t="shared" si="21"/>
        <v>No PB ID provided</v>
      </c>
      <c r="B486" s="4" t="str">
        <f t="shared" si="22"/>
        <v>No declaration</v>
      </c>
      <c r="C486" s="4" t="s">
        <v>18302</v>
      </c>
      <c r="D486" s="86" t="str">
        <f>IF('3(a) Flights | segment list'!A451="","Null",'3(a) Flights | segment list'!A451)</f>
        <v>Null</v>
      </c>
      <c r="E486" s="87" t="str">
        <f t="shared" si="20"/>
        <v>Null</v>
      </c>
      <c r="F486" s="4" t="str">
        <f>IF('3(a) Flights | segment list'!I451="","Null",'3(a) Flights | segment list'!I451)</f>
        <v>Null</v>
      </c>
      <c r="G486" s="4" t="str">
        <f>IF('3(a) Flights | segment list'!C451="","Null",'3(a) Flights | segment list'!C451)</f>
        <v>Null</v>
      </c>
      <c r="H486" s="4" t="str">
        <f>IF('3(a) Flights | segment list'!J451="","Null",'3(a) Flights | segment list'!J451)</f>
        <v>Null</v>
      </c>
      <c r="I486" s="4" t="str">
        <f>IF('3(a) Flights | segment list'!D451="","Null",'3(a) Flights | segment list'!D451)</f>
        <v>Null</v>
      </c>
      <c r="J486" s="4" t="str">
        <f>IF('3(a) Flights | segment list'!E451="","Null",'3(a) Flights | segment list'!E451)</f>
        <v>Null</v>
      </c>
      <c r="K486" s="4" t="str">
        <f>IF('3(a) Flights | segment list'!F451="","Null",'3(a) Flights | segment list'!F451)</f>
        <v>Null</v>
      </c>
      <c r="L486" s="5" t="str">
        <f>IF('3(a) Flights | segment list'!G451="","Null",'3(a) Flights | segment list'!G451)</f>
        <v>Null</v>
      </c>
      <c r="M486" s="16">
        <f>IF('3(a) Flights | segment list'!H451="Null","Null",'3(a) Flights | segment list'!H451)</f>
        <v>0</v>
      </c>
    </row>
    <row r="487" spans="1:13" x14ac:dyDescent="0.25">
      <c r="A487" s="4" t="str">
        <f t="shared" si="21"/>
        <v>No PB ID provided</v>
      </c>
      <c r="B487" s="4" t="str">
        <f t="shared" si="22"/>
        <v>No declaration</v>
      </c>
      <c r="C487" s="4" t="s">
        <v>18302</v>
      </c>
      <c r="D487" s="86" t="str">
        <f>IF('3(a) Flights | segment list'!A452="","Null",'3(a) Flights | segment list'!A452)</f>
        <v>Null</v>
      </c>
      <c r="E487" s="87" t="str">
        <f t="shared" si="20"/>
        <v>Null</v>
      </c>
      <c r="F487" s="4" t="str">
        <f>IF('3(a) Flights | segment list'!I452="","Null",'3(a) Flights | segment list'!I452)</f>
        <v>Null</v>
      </c>
      <c r="G487" s="4" t="str">
        <f>IF('3(a) Flights | segment list'!C452="","Null",'3(a) Flights | segment list'!C452)</f>
        <v>Null</v>
      </c>
      <c r="H487" s="4" t="str">
        <f>IF('3(a) Flights | segment list'!J452="","Null",'3(a) Flights | segment list'!J452)</f>
        <v>Null</v>
      </c>
      <c r="I487" s="4" t="str">
        <f>IF('3(a) Flights | segment list'!D452="","Null",'3(a) Flights | segment list'!D452)</f>
        <v>Null</v>
      </c>
      <c r="J487" s="4" t="str">
        <f>IF('3(a) Flights | segment list'!E452="","Null",'3(a) Flights | segment list'!E452)</f>
        <v>Null</v>
      </c>
      <c r="K487" s="4" t="str">
        <f>IF('3(a) Flights | segment list'!F452="","Null",'3(a) Flights | segment list'!F452)</f>
        <v>Null</v>
      </c>
      <c r="L487" s="5" t="str">
        <f>IF('3(a) Flights | segment list'!G452="","Null",'3(a) Flights | segment list'!G452)</f>
        <v>Null</v>
      </c>
      <c r="M487" s="16">
        <f>IF('3(a) Flights | segment list'!H452="Null","Null",'3(a) Flights | segment list'!H452)</f>
        <v>0</v>
      </c>
    </row>
    <row r="488" spans="1:13" x14ac:dyDescent="0.25">
      <c r="A488" s="4" t="str">
        <f t="shared" si="21"/>
        <v>No PB ID provided</v>
      </c>
      <c r="B488" s="4" t="str">
        <f t="shared" si="22"/>
        <v>No declaration</v>
      </c>
      <c r="C488" s="4" t="s">
        <v>18302</v>
      </c>
      <c r="D488" s="86" t="str">
        <f>IF('3(a) Flights | segment list'!A453="","Null",'3(a) Flights | segment list'!A453)</f>
        <v>Null</v>
      </c>
      <c r="E488" s="87" t="str">
        <f t="shared" si="20"/>
        <v>Null</v>
      </c>
      <c r="F488" s="4" t="str">
        <f>IF('3(a) Flights | segment list'!I453="","Null",'3(a) Flights | segment list'!I453)</f>
        <v>Null</v>
      </c>
      <c r="G488" s="4" t="str">
        <f>IF('3(a) Flights | segment list'!C453="","Null",'3(a) Flights | segment list'!C453)</f>
        <v>Null</v>
      </c>
      <c r="H488" s="4" t="str">
        <f>IF('3(a) Flights | segment list'!J453="","Null",'3(a) Flights | segment list'!J453)</f>
        <v>Null</v>
      </c>
      <c r="I488" s="4" t="str">
        <f>IF('3(a) Flights | segment list'!D453="","Null",'3(a) Flights | segment list'!D453)</f>
        <v>Null</v>
      </c>
      <c r="J488" s="4" t="str">
        <f>IF('3(a) Flights | segment list'!E453="","Null",'3(a) Flights | segment list'!E453)</f>
        <v>Null</v>
      </c>
      <c r="K488" s="4" t="str">
        <f>IF('3(a) Flights | segment list'!F453="","Null",'3(a) Flights | segment list'!F453)</f>
        <v>Null</v>
      </c>
      <c r="L488" s="5" t="str">
        <f>IF('3(a) Flights | segment list'!G453="","Null",'3(a) Flights | segment list'!G453)</f>
        <v>Null</v>
      </c>
      <c r="M488" s="16">
        <f>IF('3(a) Flights | segment list'!H453="Null","Null",'3(a) Flights | segment list'!H453)</f>
        <v>0</v>
      </c>
    </row>
    <row r="489" spans="1:13" x14ac:dyDescent="0.25">
      <c r="A489" s="4" t="str">
        <f t="shared" si="21"/>
        <v>No PB ID provided</v>
      </c>
      <c r="B489" s="4" t="str">
        <f t="shared" si="22"/>
        <v>No declaration</v>
      </c>
      <c r="C489" s="4" t="s">
        <v>18302</v>
      </c>
      <c r="D489" s="86" t="str">
        <f>IF('3(a) Flights | segment list'!A454="","Null",'3(a) Flights | segment list'!A454)</f>
        <v>Null</v>
      </c>
      <c r="E489" s="87" t="str">
        <f t="shared" si="20"/>
        <v>Null</v>
      </c>
      <c r="F489" s="4" t="str">
        <f>IF('3(a) Flights | segment list'!I454="","Null",'3(a) Flights | segment list'!I454)</f>
        <v>Null</v>
      </c>
      <c r="G489" s="4" t="str">
        <f>IF('3(a) Flights | segment list'!C454="","Null",'3(a) Flights | segment list'!C454)</f>
        <v>Null</v>
      </c>
      <c r="H489" s="4" t="str">
        <f>IF('3(a) Flights | segment list'!J454="","Null",'3(a) Flights | segment list'!J454)</f>
        <v>Null</v>
      </c>
      <c r="I489" s="4" t="str">
        <f>IF('3(a) Flights | segment list'!D454="","Null",'3(a) Flights | segment list'!D454)</f>
        <v>Null</v>
      </c>
      <c r="J489" s="4" t="str">
        <f>IF('3(a) Flights | segment list'!E454="","Null",'3(a) Flights | segment list'!E454)</f>
        <v>Null</v>
      </c>
      <c r="K489" s="4" t="str">
        <f>IF('3(a) Flights | segment list'!F454="","Null",'3(a) Flights | segment list'!F454)</f>
        <v>Null</v>
      </c>
      <c r="L489" s="5" t="str">
        <f>IF('3(a) Flights | segment list'!G454="","Null",'3(a) Flights | segment list'!G454)</f>
        <v>Null</v>
      </c>
      <c r="M489" s="16">
        <f>IF('3(a) Flights | segment list'!H454="Null","Null",'3(a) Flights | segment list'!H454)</f>
        <v>0</v>
      </c>
    </row>
    <row r="490" spans="1:13" x14ac:dyDescent="0.25">
      <c r="A490" s="4" t="str">
        <f t="shared" si="21"/>
        <v>No PB ID provided</v>
      </c>
      <c r="B490" s="4" t="str">
        <f t="shared" si="22"/>
        <v>No declaration</v>
      </c>
      <c r="C490" s="4" t="s">
        <v>18302</v>
      </c>
      <c r="D490" s="86" t="str">
        <f>IF('3(a) Flights | segment list'!A455="","Null",'3(a) Flights | segment list'!A455)</f>
        <v>Null</v>
      </c>
      <c r="E490" s="87" t="str">
        <f t="shared" si="20"/>
        <v>Null</v>
      </c>
      <c r="F490" s="4" t="str">
        <f>IF('3(a) Flights | segment list'!I455="","Null",'3(a) Flights | segment list'!I455)</f>
        <v>Null</v>
      </c>
      <c r="G490" s="4" t="str">
        <f>IF('3(a) Flights | segment list'!C455="","Null",'3(a) Flights | segment list'!C455)</f>
        <v>Null</v>
      </c>
      <c r="H490" s="4" t="str">
        <f>IF('3(a) Flights | segment list'!J455="","Null",'3(a) Flights | segment list'!J455)</f>
        <v>Null</v>
      </c>
      <c r="I490" s="4" t="str">
        <f>IF('3(a) Flights | segment list'!D455="","Null",'3(a) Flights | segment list'!D455)</f>
        <v>Null</v>
      </c>
      <c r="J490" s="4" t="str">
        <f>IF('3(a) Flights | segment list'!E455="","Null",'3(a) Flights | segment list'!E455)</f>
        <v>Null</v>
      </c>
      <c r="K490" s="4" t="str">
        <f>IF('3(a) Flights | segment list'!F455="","Null",'3(a) Flights | segment list'!F455)</f>
        <v>Null</v>
      </c>
      <c r="L490" s="5" t="str">
        <f>IF('3(a) Flights | segment list'!G455="","Null",'3(a) Flights | segment list'!G455)</f>
        <v>Null</v>
      </c>
      <c r="M490" s="16">
        <f>IF('3(a) Flights | segment list'!H455="Null","Null",'3(a) Flights | segment list'!H455)</f>
        <v>0</v>
      </c>
    </row>
    <row r="491" spans="1:13" x14ac:dyDescent="0.25">
      <c r="A491" s="4" t="str">
        <f t="shared" si="21"/>
        <v>No PB ID provided</v>
      </c>
      <c r="B491" s="4" t="str">
        <f t="shared" si="22"/>
        <v>No declaration</v>
      </c>
      <c r="C491" s="4" t="s">
        <v>18302</v>
      </c>
      <c r="D491" s="86" t="str">
        <f>IF('3(a) Flights | segment list'!A456="","Null",'3(a) Flights | segment list'!A456)</f>
        <v>Null</v>
      </c>
      <c r="E491" s="87" t="str">
        <f t="shared" si="20"/>
        <v>Null</v>
      </c>
      <c r="F491" s="4" t="str">
        <f>IF('3(a) Flights | segment list'!I456="","Null",'3(a) Flights | segment list'!I456)</f>
        <v>Null</v>
      </c>
      <c r="G491" s="4" t="str">
        <f>IF('3(a) Flights | segment list'!C456="","Null",'3(a) Flights | segment list'!C456)</f>
        <v>Null</v>
      </c>
      <c r="H491" s="4" t="str">
        <f>IF('3(a) Flights | segment list'!J456="","Null",'3(a) Flights | segment list'!J456)</f>
        <v>Null</v>
      </c>
      <c r="I491" s="4" t="str">
        <f>IF('3(a) Flights | segment list'!D456="","Null",'3(a) Flights | segment list'!D456)</f>
        <v>Null</v>
      </c>
      <c r="J491" s="4" t="str">
        <f>IF('3(a) Flights | segment list'!E456="","Null",'3(a) Flights | segment list'!E456)</f>
        <v>Null</v>
      </c>
      <c r="K491" s="4" t="str">
        <f>IF('3(a) Flights | segment list'!F456="","Null",'3(a) Flights | segment list'!F456)</f>
        <v>Null</v>
      </c>
      <c r="L491" s="5" t="str">
        <f>IF('3(a) Flights | segment list'!G456="","Null",'3(a) Flights | segment list'!G456)</f>
        <v>Null</v>
      </c>
      <c r="M491" s="16">
        <f>IF('3(a) Flights | segment list'!H456="Null","Null",'3(a) Flights | segment list'!H456)</f>
        <v>0</v>
      </c>
    </row>
    <row r="492" spans="1:13" x14ac:dyDescent="0.25">
      <c r="A492" s="4" t="str">
        <f t="shared" si="21"/>
        <v>No PB ID provided</v>
      </c>
      <c r="B492" s="4" t="str">
        <f t="shared" si="22"/>
        <v>No declaration</v>
      </c>
      <c r="C492" s="4" t="s">
        <v>18302</v>
      </c>
      <c r="D492" s="86" t="str">
        <f>IF('3(a) Flights | segment list'!A457="","Null",'3(a) Flights | segment list'!A457)</f>
        <v>Null</v>
      </c>
      <c r="E492" s="87" t="str">
        <f t="shared" si="20"/>
        <v>Null</v>
      </c>
      <c r="F492" s="4" t="str">
        <f>IF('3(a) Flights | segment list'!I457="","Null",'3(a) Flights | segment list'!I457)</f>
        <v>Null</v>
      </c>
      <c r="G492" s="4" t="str">
        <f>IF('3(a) Flights | segment list'!C457="","Null",'3(a) Flights | segment list'!C457)</f>
        <v>Null</v>
      </c>
      <c r="H492" s="4" t="str">
        <f>IF('3(a) Flights | segment list'!J457="","Null",'3(a) Flights | segment list'!J457)</f>
        <v>Null</v>
      </c>
      <c r="I492" s="4" t="str">
        <f>IF('3(a) Flights | segment list'!D457="","Null",'3(a) Flights | segment list'!D457)</f>
        <v>Null</v>
      </c>
      <c r="J492" s="4" t="str">
        <f>IF('3(a) Flights | segment list'!E457="","Null",'3(a) Flights | segment list'!E457)</f>
        <v>Null</v>
      </c>
      <c r="K492" s="4" t="str">
        <f>IF('3(a) Flights | segment list'!F457="","Null",'3(a) Flights | segment list'!F457)</f>
        <v>Null</v>
      </c>
      <c r="L492" s="5" t="str">
        <f>IF('3(a) Flights | segment list'!G457="","Null",'3(a) Flights | segment list'!G457)</f>
        <v>Null</v>
      </c>
      <c r="M492" s="16">
        <f>IF('3(a) Flights | segment list'!H457="Null","Null",'3(a) Flights | segment list'!H457)</f>
        <v>0</v>
      </c>
    </row>
    <row r="493" spans="1:13" x14ac:dyDescent="0.25">
      <c r="A493" s="4" t="str">
        <f t="shared" si="21"/>
        <v>No PB ID provided</v>
      </c>
      <c r="B493" s="4" t="str">
        <f t="shared" si="22"/>
        <v>No declaration</v>
      </c>
      <c r="C493" s="4" t="s">
        <v>18302</v>
      </c>
      <c r="D493" s="86" t="str">
        <f>IF('3(a) Flights | segment list'!A458="","Null",'3(a) Flights | segment list'!A458)</f>
        <v>Null</v>
      </c>
      <c r="E493" s="87" t="str">
        <f t="shared" si="20"/>
        <v>Null</v>
      </c>
      <c r="F493" s="4" t="str">
        <f>IF('3(a) Flights | segment list'!I458="","Null",'3(a) Flights | segment list'!I458)</f>
        <v>Null</v>
      </c>
      <c r="G493" s="4" t="str">
        <f>IF('3(a) Flights | segment list'!C458="","Null",'3(a) Flights | segment list'!C458)</f>
        <v>Null</v>
      </c>
      <c r="H493" s="4" t="str">
        <f>IF('3(a) Flights | segment list'!J458="","Null",'3(a) Flights | segment list'!J458)</f>
        <v>Null</v>
      </c>
      <c r="I493" s="4" t="str">
        <f>IF('3(a) Flights | segment list'!D458="","Null",'3(a) Flights | segment list'!D458)</f>
        <v>Null</v>
      </c>
      <c r="J493" s="4" t="str">
        <f>IF('3(a) Flights | segment list'!E458="","Null",'3(a) Flights | segment list'!E458)</f>
        <v>Null</v>
      </c>
      <c r="K493" s="4" t="str">
        <f>IF('3(a) Flights | segment list'!F458="","Null",'3(a) Flights | segment list'!F458)</f>
        <v>Null</v>
      </c>
      <c r="L493" s="5" t="str">
        <f>IF('3(a) Flights | segment list'!G458="","Null",'3(a) Flights | segment list'!G458)</f>
        <v>Null</v>
      </c>
      <c r="M493" s="16">
        <f>IF('3(a) Flights | segment list'!H458="Null","Null",'3(a) Flights | segment list'!H458)</f>
        <v>0</v>
      </c>
    </row>
    <row r="494" spans="1:13" x14ac:dyDescent="0.25">
      <c r="A494" s="4" t="str">
        <f t="shared" si="21"/>
        <v>No PB ID provided</v>
      </c>
      <c r="B494" s="4" t="str">
        <f t="shared" si="22"/>
        <v>No declaration</v>
      </c>
      <c r="C494" s="4" t="s">
        <v>18302</v>
      </c>
      <c r="D494" s="86" t="str">
        <f>IF('3(a) Flights | segment list'!A459="","Null",'3(a) Flights | segment list'!A459)</f>
        <v>Null</v>
      </c>
      <c r="E494" s="87" t="str">
        <f t="shared" si="20"/>
        <v>Null</v>
      </c>
      <c r="F494" s="4" t="str">
        <f>IF('3(a) Flights | segment list'!I459="","Null",'3(a) Flights | segment list'!I459)</f>
        <v>Null</v>
      </c>
      <c r="G494" s="4" t="str">
        <f>IF('3(a) Flights | segment list'!C459="","Null",'3(a) Flights | segment list'!C459)</f>
        <v>Null</v>
      </c>
      <c r="H494" s="4" t="str">
        <f>IF('3(a) Flights | segment list'!J459="","Null",'3(a) Flights | segment list'!J459)</f>
        <v>Null</v>
      </c>
      <c r="I494" s="4" t="str">
        <f>IF('3(a) Flights | segment list'!D459="","Null",'3(a) Flights | segment list'!D459)</f>
        <v>Null</v>
      </c>
      <c r="J494" s="4" t="str">
        <f>IF('3(a) Flights | segment list'!E459="","Null",'3(a) Flights | segment list'!E459)</f>
        <v>Null</v>
      </c>
      <c r="K494" s="4" t="str">
        <f>IF('3(a) Flights | segment list'!F459="","Null",'3(a) Flights | segment list'!F459)</f>
        <v>Null</v>
      </c>
      <c r="L494" s="5" t="str">
        <f>IF('3(a) Flights | segment list'!G459="","Null",'3(a) Flights | segment list'!G459)</f>
        <v>Null</v>
      </c>
      <c r="M494" s="16">
        <f>IF('3(a) Flights | segment list'!H459="Null","Null",'3(a) Flights | segment list'!H459)</f>
        <v>0</v>
      </c>
    </row>
    <row r="495" spans="1:13" x14ac:dyDescent="0.25">
      <c r="A495" s="4" t="str">
        <f t="shared" si="21"/>
        <v>No PB ID provided</v>
      </c>
      <c r="B495" s="4" t="str">
        <f t="shared" si="22"/>
        <v>No declaration</v>
      </c>
      <c r="C495" s="4" t="s">
        <v>18302</v>
      </c>
      <c r="D495" s="86" t="str">
        <f>IF('3(a) Flights | segment list'!A460="","Null",'3(a) Flights | segment list'!A460)</f>
        <v>Null</v>
      </c>
      <c r="E495" s="87" t="str">
        <f t="shared" si="20"/>
        <v>Null</v>
      </c>
      <c r="F495" s="4" t="str">
        <f>IF('3(a) Flights | segment list'!I460="","Null",'3(a) Flights | segment list'!I460)</f>
        <v>Null</v>
      </c>
      <c r="G495" s="4" t="str">
        <f>IF('3(a) Flights | segment list'!C460="","Null",'3(a) Flights | segment list'!C460)</f>
        <v>Null</v>
      </c>
      <c r="H495" s="4" t="str">
        <f>IF('3(a) Flights | segment list'!J460="","Null",'3(a) Flights | segment list'!J460)</f>
        <v>Null</v>
      </c>
      <c r="I495" s="4" t="str">
        <f>IF('3(a) Flights | segment list'!D460="","Null",'3(a) Flights | segment list'!D460)</f>
        <v>Null</v>
      </c>
      <c r="J495" s="4" t="str">
        <f>IF('3(a) Flights | segment list'!E460="","Null",'3(a) Flights | segment list'!E460)</f>
        <v>Null</v>
      </c>
      <c r="K495" s="4" t="str">
        <f>IF('3(a) Flights | segment list'!F460="","Null",'3(a) Flights | segment list'!F460)</f>
        <v>Null</v>
      </c>
      <c r="L495" s="5" t="str">
        <f>IF('3(a) Flights | segment list'!G460="","Null",'3(a) Flights | segment list'!G460)</f>
        <v>Null</v>
      </c>
      <c r="M495" s="16">
        <f>IF('3(a) Flights | segment list'!H460="Null","Null",'3(a) Flights | segment list'!H460)</f>
        <v>0</v>
      </c>
    </row>
    <row r="496" spans="1:13" x14ac:dyDescent="0.25">
      <c r="A496" s="4" t="str">
        <f t="shared" si="21"/>
        <v>No PB ID provided</v>
      </c>
      <c r="B496" s="4" t="str">
        <f t="shared" si="22"/>
        <v>No declaration</v>
      </c>
      <c r="C496" s="4" t="s">
        <v>18302</v>
      </c>
      <c r="D496" s="86" t="str">
        <f>IF('3(a) Flights | segment list'!A461="","Null",'3(a) Flights | segment list'!A461)</f>
        <v>Null</v>
      </c>
      <c r="E496" s="87" t="str">
        <f t="shared" si="20"/>
        <v>Null</v>
      </c>
      <c r="F496" s="4" t="str">
        <f>IF('3(a) Flights | segment list'!I461="","Null",'3(a) Flights | segment list'!I461)</f>
        <v>Null</v>
      </c>
      <c r="G496" s="4" t="str">
        <f>IF('3(a) Flights | segment list'!C461="","Null",'3(a) Flights | segment list'!C461)</f>
        <v>Null</v>
      </c>
      <c r="H496" s="4" t="str">
        <f>IF('3(a) Flights | segment list'!J461="","Null",'3(a) Flights | segment list'!J461)</f>
        <v>Null</v>
      </c>
      <c r="I496" s="4" t="str">
        <f>IF('3(a) Flights | segment list'!D461="","Null",'3(a) Flights | segment list'!D461)</f>
        <v>Null</v>
      </c>
      <c r="J496" s="4" t="str">
        <f>IF('3(a) Flights | segment list'!E461="","Null",'3(a) Flights | segment list'!E461)</f>
        <v>Null</v>
      </c>
      <c r="K496" s="4" t="str">
        <f>IF('3(a) Flights | segment list'!F461="","Null",'3(a) Flights | segment list'!F461)</f>
        <v>Null</v>
      </c>
      <c r="L496" s="5" t="str">
        <f>IF('3(a) Flights | segment list'!G461="","Null",'3(a) Flights | segment list'!G461)</f>
        <v>Null</v>
      </c>
      <c r="M496" s="16">
        <f>IF('3(a) Flights | segment list'!H461="Null","Null",'3(a) Flights | segment list'!H461)</f>
        <v>0</v>
      </c>
    </row>
    <row r="497" spans="1:13" x14ac:dyDescent="0.25">
      <c r="A497" s="4" t="str">
        <f t="shared" si="21"/>
        <v>No PB ID provided</v>
      </c>
      <c r="B497" s="4" t="str">
        <f t="shared" si="22"/>
        <v>No declaration</v>
      </c>
      <c r="C497" s="4" t="s">
        <v>18302</v>
      </c>
      <c r="D497" s="86" t="str">
        <f>IF('3(a) Flights | segment list'!A462="","Null",'3(a) Flights | segment list'!A462)</f>
        <v>Null</v>
      </c>
      <c r="E497" s="87" t="str">
        <f t="shared" si="20"/>
        <v>Null</v>
      </c>
      <c r="F497" s="4" t="str">
        <f>IF('3(a) Flights | segment list'!I462="","Null",'3(a) Flights | segment list'!I462)</f>
        <v>Null</v>
      </c>
      <c r="G497" s="4" t="str">
        <f>IF('3(a) Flights | segment list'!C462="","Null",'3(a) Flights | segment list'!C462)</f>
        <v>Null</v>
      </c>
      <c r="H497" s="4" t="str">
        <f>IF('3(a) Flights | segment list'!J462="","Null",'3(a) Flights | segment list'!J462)</f>
        <v>Null</v>
      </c>
      <c r="I497" s="4" t="str">
        <f>IF('3(a) Flights | segment list'!D462="","Null",'3(a) Flights | segment list'!D462)</f>
        <v>Null</v>
      </c>
      <c r="J497" s="4" t="str">
        <f>IF('3(a) Flights | segment list'!E462="","Null",'3(a) Flights | segment list'!E462)</f>
        <v>Null</v>
      </c>
      <c r="K497" s="4" t="str">
        <f>IF('3(a) Flights | segment list'!F462="","Null",'3(a) Flights | segment list'!F462)</f>
        <v>Null</v>
      </c>
      <c r="L497" s="5" t="str">
        <f>IF('3(a) Flights | segment list'!G462="","Null",'3(a) Flights | segment list'!G462)</f>
        <v>Null</v>
      </c>
      <c r="M497" s="16">
        <f>IF('3(a) Flights | segment list'!H462="Null","Null",'3(a) Flights | segment list'!H462)</f>
        <v>0</v>
      </c>
    </row>
    <row r="498" spans="1:13" x14ac:dyDescent="0.25">
      <c r="A498" s="4" t="str">
        <f t="shared" si="21"/>
        <v>No PB ID provided</v>
      </c>
      <c r="B498" s="4" t="str">
        <f t="shared" si="22"/>
        <v>No declaration</v>
      </c>
      <c r="C498" s="4" t="s">
        <v>18302</v>
      </c>
      <c r="D498" s="86" t="str">
        <f>IF('3(a) Flights | segment list'!A463="","Null",'3(a) Flights | segment list'!A463)</f>
        <v>Null</v>
      </c>
      <c r="E498" s="87" t="str">
        <f t="shared" si="20"/>
        <v>Null</v>
      </c>
      <c r="F498" s="4" t="str">
        <f>IF('3(a) Flights | segment list'!I463="","Null",'3(a) Flights | segment list'!I463)</f>
        <v>Null</v>
      </c>
      <c r="G498" s="4" t="str">
        <f>IF('3(a) Flights | segment list'!C463="","Null",'3(a) Flights | segment list'!C463)</f>
        <v>Null</v>
      </c>
      <c r="H498" s="4" t="str">
        <f>IF('3(a) Flights | segment list'!J463="","Null",'3(a) Flights | segment list'!J463)</f>
        <v>Null</v>
      </c>
      <c r="I498" s="4" t="str">
        <f>IF('3(a) Flights | segment list'!D463="","Null",'3(a) Flights | segment list'!D463)</f>
        <v>Null</v>
      </c>
      <c r="J498" s="4" t="str">
        <f>IF('3(a) Flights | segment list'!E463="","Null",'3(a) Flights | segment list'!E463)</f>
        <v>Null</v>
      </c>
      <c r="K498" s="4" t="str">
        <f>IF('3(a) Flights | segment list'!F463="","Null",'3(a) Flights | segment list'!F463)</f>
        <v>Null</v>
      </c>
      <c r="L498" s="5" t="str">
        <f>IF('3(a) Flights | segment list'!G463="","Null",'3(a) Flights | segment list'!G463)</f>
        <v>Null</v>
      </c>
      <c r="M498" s="16">
        <f>IF('3(a) Flights | segment list'!H463="Null","Null",'3(a) Flights | segment list'!H463)</f>
        <v>0</v>
      </c>
    </row>
    <row r="499" spans="1:13" x14ac:dyDescent="0.25">
      <c r="A499" s="4" t="str">
        <f t="shared" si="21"/>
        <v>No PB ID provided</v>
      </c>
      <c r="B499" s="4" t="str">
        <f t="shared" si="22"/>
        <v>No declaration</v>
      </c>
      <c r="C499" s="4" t="s">
        <v>18302</v>
      </c>
      <c r="D499" s="86" t="str">
        <f>IF('3(a) Flights | segment list'!A464="","Null",'3(a) Flights | segment list'!A464)</f>
        <v>Null</v>
      </c>
      <c r="E499" s="87" t="str">
        <f t="shared" si="20"/>
        <v>Null</v>
      </c>
      <c r="F499" s="4" t="str">
        <f>IF('3(a) Flights | segment list'!I464="","Null",'3(a) Flights | segment list'!I464)</f>
        <v>Null</v>
      </c>
      <c r="G499" s="4" t="str">
        <f>IF('3(a) Flights | segment list'!C464="","Null",'3(a) Flights | segment list'!C464)</f>
        <v>Null</v>
      </c>
      <c r="H499" s="4" t="str">
        <f>IF('3(a) Flights | segment list'!J464="","Null",'3(a) Flights | segment list'!J464)</f>
        <v>Null</v>
      </c>
      <c r="I499" s="4" t="str">
        <f>IF('3(a) Flights | segment list'!D464="","Null",'3(a) Flights | segment list'!D464)</f>
        <v>Null</v>
      </c>
      <c r="J499" s="4" t="str">
        <f>IF('3(a) Flights | segment list'!E464="","Null",'3(a) Flights | segment list'!E464)</f>
        <v>Null</v>
      </c>
      <c r="K499" s="4" t="str">
        <f>IF('3(a) Flights | segment list'!F464="","Null",'3(a) Flights | segment list'!F464)</f>
        <v>Null</v>
      </c>
      <c r="L499" s="5" t="str">
        <f>IF('3(a) Flights | segment list'!G464="","Null",'3(a) Flights | segment list'!G464)</f>
        <v>Null</v>
      </c>
      <c r="M499" s="16">
        <f>IF('3(a) Flights | segment list'!H464="Null","Null",'3(a) Flights | segment list'!H464)</f>
        <v>0</v>
      </c>
    </row>
    <row r="500" spans="1:13" x14ac:dyDescent="0.25">
      <c r="A500" s="4" t="str">
        <f t="shared" si="21"/>
        <v>No PB ID provided</v>
      </c>
      <c r="B500" s="4" t="str">
        <f t="shared" si="22"/>
        <v>No declaration</v>
      </c>
      <c r="C500" s="4" t="s">
        <v>18302</v>
      </c>
      <c r="D500" s="86" t="str">
        <f>IF('3(a) Flights | segment list'!A465="","Null",'3(a) Flights | segment list'!A465)</f>
        <v>Null</v>
      </c>
      <c r="E500" s="87" t="str">
        <f t="shared" si="20"/>
        <v>Null</v>
      </c>
      <c r="F500" s="4" t="str">
        <f>IF('3(a) Flights | segment list'!I465="","Null",'3(a) Flights | segment list'!I465)</f>
        <v>Null</v>
      </c>
      <c r="G500" s="4" t="str">
        <f>IF('3(a) Flights | segment list'!C465="","Null",'3(a) Flights | segment list'!C465)</f>
        <v>Null</v>
      </c>
      <c r="H500" s="4" t="str">
        <f>IF('3(a) Flights | segment list'!J465="","Null",'3(a) Flights | segment list'!J465)</f>
        <v>Null</v>
      </c>
      <c r="I500" s="4" t="str">
        <f>IF('3(a) Flights | segment list'!D465="","Null",'3(a) Flights | segment list'!D465)</f>
        <v>Null</v>
      </c>
      <c r="J500" s="4" t="str">
        <f>IF('3(a) Flights | segment list'!E465="","Null",'3(a) Flights | segment list'!E465)</f>
        <v>Null</v>
      </c>
      <c r="K500" s="4" t="str">
        <f>IF('3(a) Flights | segment list'!F465="","Null",'3(a) Flights | segment list'!F465)</f>
        <v>Null</v>
      </c>
      <c r="L500" s="5" t="str">
        <f>IF('3(a) Flights | segment list'!G465="","Null",'3(a) Flights | segment list'!G465)</f>
        <v>Null</v>
      </c>
      <c r="M500" s="16">
        <f>IF('3(a) Flights | segment list'!H465="Null","Null",'3(a) Flights | segment list'!H465)</f>
        <v>0</v>
      </c>
    </row>
    <row r="501" spans="1:13" x14ac:dyDescent="0.25">
      <c r="A501" s="4" t="str">
        <f t="shared" si="21"/>
        <v>No PB ID provided</v>
      </c>
      <c r="B501" s="4" t="str">
        <f t="shared" si="22"/>
        <v>No declaration</v>
      </c>
      <c r="C501" s="4" t="s">
        <v>18302</v>
      </c>
      <c r="D501" s="86" t="str">
        <f>IF('3(a) Flights | segment list'!A466="","Null",'3(a) Flights | segment list'!A466)</f>
        <v>Null</v>
      </c>
      <c r="E501" s="87" t="str">
        <f t="shared" si="20"/>
        <v>Null</v>
      </c>
      <c r="F501" s="4" t="str">
        <f>IF('3(a) Flights | segment list'!I466="","Null",'3(a) Flights | segment list'!I466)</f>
        <v>Null</v>
      </c>
      <c r="G501" s="4" t="str">
        <f>IF('3(a) Flights | segment list'!C466="","Null",'3(a) Flights | segment list'!C466)</f>
        <v>Null</v>
      </c>
      <c r="H501" s="4" t="str">
        <f>IF('3(a) Flights | segment list'!J466="","Null",'3(a) Flights | segment list'!J466)</f>
        <v>Null</v>
      </c>
      <c r="I501" s="4" t="str">
        <f>IF('3(a) Flights | segment list'!D466="","Null",'3(a) Flights | segment list'!D466)</f>
        <v>Null</v>
      </c>
      <c r="J501" s="4" t="str">
        <f>IF('3(a) Flights | segment list'!E466="","Null",'3(a) Flights | segment list'!E466)</f>
        <v>Null</v>
      </c>
      <c r="K501" s="4" t="str">
        <f>IF('3(a) Flights | segment list'!F466="","Null",'3(a) Flights | segment list'!F466)</f>
        <v>Null</v>
      </c>
      <c r="L501" s="5" t="str">
        <f>IF('3(a) Flights | segment list'!G466="","Null",'3(a) Flights | segment list'!G466)</f>
        <v>Null</v>
      </c>
      <c r="M501" s="16">
        <f>IF('3(a) Flights | segment list'!H466="Null","Null",'3(a) Flights | segment list'!H466)</f>
        <v>0</v>
      </c>
    </row>
    <row r="502" spans="1:13" x14ac:dyDescent="0.25">
      <c r="A502" s="4" t="str">
        <f t="shared" si="21"/>
        <v>No PB ID provided</v>
      </c>
      <c r="B502" s="4" t="str">
        <f t="shared" si="22"/>
        <v>No declaration</v>
      </c>
      <c r="C502" s="4" t="s">
        <v>18302</v>
      </c>
      <c r="D502" s="86" t="str">
        <f>IF('3(a) Flights | segment list'!A467="","Null",'3(a) Flights | segment list'!A467)</f>
        <v>Null</v>
      </c>
      <c r="E502" s="87" t="str">
        <f t="shared" si="20"/>
        <v>Null</v>
      </c>
      <c r="F502" s="4" t="str">
        <f>IF('3(a) Flights | segment list'!I467="","Null",'3(a) Flights | segment list'!I467)</f>
        <v>Null</v>
      </c>
      <c r="G502" s="4" t="str">
        <f>IF('3(a) Flights | segment list'!C467="","Null",'3(a) Flights | segment list'!C467)</f>
        <v>Null</v>
      </c>
      <c r="H502" s="4" t="str">
        <f>IF('3(a) Flights | segment list'!J467="","Null",'3(a) Flights | segment list'!J467)</f>
        <v>Null</v>
      </c>
      <c r="I502" s="4" t="str">
        <f>IF('3(a) Flights | segment list'!D467="","Null",'3(a) Flights | segment list'!D467)</f>
        <v>Null</v>
      </c>
      <c r="J502" s="4" t="str">
        <f>IF('3(a) Flights | segment list'!E467="","Null",'3(a) Flights | segment list'!E467)</f>
        <v>Null</v>
      </c>
      <c r="K502" s="4" t="str">
        <f>IF('3(a) Flights | segment list'!F467="","Null",'3(a) Flights | segment list'!F467)</f>
        <v>Null</v>
      </c>
      <c r="L502" s="5" t="str">
        <f>IF('3(a) Flights | segment list'!G467="","Null",'3(a) Flights | segment list'!G467)</f>
        <v>Null</v>
      </c>
      <c r="M502" s="16">
        <f>IF('3(a) Flights | segment list'!H467="Null","Null",'3(a) Flights | segment list'!H467)</f>
        <v>0</v>
      </c>
    </row>
    <row r="503" spans="1:13" x14ac:dyDescent="0.25">
      <c r="A503" s="4" t="str">
        <f t="shared" si="21"/>
        <v>No PB ID provided</v>
      </c>
      <c r="B503" s="4" t="str">
        <f t="shared" si="22"/>
        <v>No declaration</v>
      </c>
      <c r="C503" s="4" t="s">
        <v>18302</v>
      </c>
      <c r="D503" s="86" t="str">
        <f>IF('3(a) Flights | segment list'!A468="","Null",'3(a) Flights | segment list'!A468)</f>
        <v>Null</v>
      </c>
      <c r="E503" s="87" t="str">
        <f t="shared" ref="E503:E566" si="23">IF(D503="Null","Null",YEAR(D503))</f>
        <v>Null</v>
      </c>
      <c r="F503" s="4" t="str">
        <f>IF('3(a) Flights | segment list'!I468="","Null",'3(a) Flights | segment list'!I468)</f>
        <v>Null</v>
      </c>
      <c r="G503" s="4" t="str">
        <f>IF('3(a) Flights | segment list'!C468="","Null",'3(a) Flights | segment list'!C468)</f>
        <v>Null</v>
      </c>
      <c r="H503" s="4" t="str">
        <f>IF('3(a) Flights | segment list'!J468="","Null",'3(a) Flights | segment list'!J468)</f>
        <v>Null</v>
      </c>
      <c r="I503" s="4" t="str">
        <f>IF('3(a) Flights | segment list'!D468="","Null",'3(a) Flights | segment list'!D468)</f>
        <v>Null</v>
      </c>
      <c r="J503" s="4" t="str">
        <f>IF('3(a) Flights | segment list'!E468="","Null",'3(a) Flights | segment list'!E468)</f>
        <v>Null</v>
      </c>
      <c r="K503" s="4" t="str">
        <f>IF('3(a) Flights | segment list'!F468="","Null",'3(a) Flights | segment list'!F468)</f>
        <v>Null</v>
      </c>
      <c r="L503" s="5" t="str">
        <f>IF('3(a) Flights | segment list'!G468="","Null",'3(a) Flights | segment list'!G468)</f>
        <v>Null</v>
      </c>
      <c r="M503" s="16">
        <f>IF('3(a) Flights | segment list'!H468="Null","Null",'3(a) Flights | segment list'!H468)</f>
        <v>0</v>
      </c>
    </row>
    <row r="504" spans="1:13" x14ac:dyDescent="0.25">
      <c r="A504" s="4" t="str">
        <f t="shared" si="21"/>
        <v>No PB ID provided</v>
      </c>
      <c r="B504" s="4" t="str">
        <f t="shared" si="22"/>
        <v>No declaration</v>
      </c>
      <c r="C504" s="4" t="s">
        <v>18302</v>
      </c>
      <c r="D504" s="86" t="str">
        <f>IF('3(a) Flights | segment list'!A469="","Null",'3(a) Flights | segment list'!A469)</f>
        <v>Null</v>
      </c>
      <c r="E504" s="87" t="str">
        <f t="shared" si="23"/>
        <v>Null</v>
      </c>
      <c r="F504" s="4" t="str">
        <f>IF('3(a) Flights | segment list'!I469="","Null",'3(a) Flights | segment list'!I469)</f>
        <v>Null</v>
      </c>
      <c r="G504" s="4" t="str">
        <f>IF('3(a) Flights | segment list'!C469="","Null",'3(a) Flights | segment list'!C469)</f>
        <v>Null</v>
      </c>
      <c r="H504" s="4" t="str">
        <f>IF('3(a) Flights | segment list'!J469="","Null",'3(a) Flights | segment list'!J469)</f>
        <v>Null</v>
      </c>
      <c r="I504" s="4" t="str">
        <f>IF('3(a) Flights | segment list'!D469="","Null",'3(a) Flights | segment list'!D469)</f>
        <v>Null</v>
      </c>
      <c r="J504" s="4" t="str">
        <f>IF('3(a) Flights | segment list'!E469="","Null",'3(a) Flights | segment list'!E469)</f>
        <v>Null</v>
      </c>
      <c r="K504" s="4" t="str">
        <f>IF('3(a) Flights | segment list'!F469="","Null",'3(a) Flights | segment list'!F469)</f>
        <v>Null</v>
      </c>
      <c r="L504" s="5" t="str">
        <f>IF('3(a) Flights | segment list'!G469="","Null",'3(a) Flights | segment list'!G469)</f>
        <v>Null</v>
      </c>
      <c r="M504" s="16">
        <f>IF('3(a) Flights | segment list'!H469="Null","Null",'3(a) Flights | segment list'!H469)</f>
        <v>0</v>
      </c>
    </row>
    <row r="505" spans="1:13" x14ac:dyDescent="0.25">
      <c r="A505" s="4" t="str">
        <f t="shared" si="21"/>
        <v>No PB ID provided</v>
      </c>
      <c r="B505" s="4" t="str">
        <f t="shared" si="22"/>
        <v>No declaration</v>
      </c>
      <c r="C505" s="4" t="s">
        <v>18302</v>
      </c>
      <c r="D505" s="86" t="str">
        <f>IF('3(a) Flights | segment list'!A470="","Null",'3(a) Flights | segment list'!A470)</f>
        <v>Null</v>
      </c>
      <c r="E505" s="87" t="str">
        <f t="shared" si="23"/>
        <v>Null</v>
      </c>
      <c r="F505" s="4" t="str">
        <f>IF('3(a) Flights | segment list'!I470="","Null",'3(a) Flights | segment list'!I470)</f>
        <v>Null</v>
      </c>
      <c r="G505" s="4" t="str">
        <f>IF('3(a) Flights | segment list'!C470="","Null",'3(a) Flights | segment list'!C470)</f>
        <v>Null</v>
      </c>
      <c r="H505" s="4" t="str">
        <f>IF('3(a) Flights | segment list'!J470="","Null",'3(a) Flights | segment list'!J470)</f>
        <v>Null</v>
      </c>
      <c r="I505" s="4" t="str">
        <f>IF('3(a) Flights | segment list'!D470="","Null",'3(a) Flights | segment list'!D470)</f>
        <v>Null</v>
      </c>
      <c r="J505" s="4" t="str">
        <f>IF('3(a) Flights | segment list'!E470="","Null",'3(a) Flights | segment list'!E470)</f>
        <v>Null</v>
      </c>
      <c r="K505" s="4" t="str">
        <f>IF('3(a) Flights | segment list'!F470="","Null",'3(a) Flights | segment list'!F470)</f>
        <v>Null</v>
      </c>
      <c r="L505" s="5" t="str">
        <f>IF('3(a) Flights | segment list'!G470="","Null",'3(a) Flights | segment list'!G470)</f>
        <v>Null</v>
      </c>
      <c r="M505" s="16">
        <f>IF('3(a) Flights | segment list'!H470="Null","Null",'3(a) Flights | segment list'!H470)</f>
        <v>0</v>
      </c>
    </row>
    <row r="506" spans="1:13" x14ac:dyDescent="0.25">
      <c r="A506" s="4" t="str">
        <f t="shared" si="21"/>
        <v>No PB ID provided</v>
      </c>
      <c r="B506" s="4" t="str">
        <f t="shared" si="22"/>
        <v>No declaration</v>
      </c>
      <c r="C506" s="4" t="s">
        <v>18302</v>
      </c>
      <c r="D506" s="86" t="str">
        <f>IF('3(a) Flights | segment list'!A471="","Null",'3(a) Flights | segment list'!A471)</f>
        <v>Null</v>
      </c>
      <c r="E506" s="87" t="str">
        <f t="shared" si="23"/>
        <v>Null</v>
      </c>
      <c r="F506" s="4" t="str">
        <f>IF('3(a) Flights | segment list'!I471="","Null",'3(a) Flights | segment list'!I471)</f>
        <v>Null</v>
      </c>
      <c r="G506" s="4" t="str">
        <f>IF('3(a) Flights | segment list'!C471="","Null",'3(a) Flights | segment list'!C471)</f>
        <v>Null</v>
      </c>
      <c r="H506" s="4" t="str">
        <f>IF('3(a) Flights | segment list'!J471="","Null",'3(a) Flights | segment list'!J471)</f>
        <v>Null</v>
      </c>
      <c r="I506" s="4" t="str">
        <f>IF('3(a) Flights | segment list'!D471="","Null",'3(a) Flights | segment list'!D471)</f>
        <v>Null</v>
      </c>
      <c r="J506" s="4" t="str">
        <f>IF('3(a) Flights | segment list'!E471="","Null",'3(a) Flights | segment list'!E471)</f>
        <v>Null</v>
      </c>
      <c r="K506" s="4" t="str">
        <f>IF('3(a) Flights | segment list'!F471="","Null",'3(a) Flights | segment list'!F471)</f>
        <v>Null</v>
      </c>
      <c r="L506" s="5" t="str">
        <f>IF('3(a) Flights | segment list'!G471="","Null",'3(a) Flights | segment list'!G471)</f>
        <v>Null</v>
      </c>
      <c r="M506" s="16">
        <f>IF('3(a) Flights | segment list'!H471="Null","Null",'3(a) Flights | segment list'!H471)</f>
        <v>0</v>
      </c>
    </row>
    <row r="507" spans="1:13" x14ac:dyDescent="0.25">
      <c r="A507" s="4" t="str">
        <f t="shared" si="21"/>
        <v>No PB ID provided</v>
      </c>
      <c r="B507" s="4" t="str">
        <f t="shared" si="22"/>
        <v>No declaration</v>
      </c>
      <c r="C507" s="4" t="s">
        <v>18302</v>
      </c>
      <c r="D507" s="86" t="str">
        <f>IF('3(a) Flights | segment list'!A472="","Null",'3(a) Flights | segment list'!A472)</f>
        <v>Null</v>
      </c>
      <c r="E507" s="87" t="str">
        <f t="shared" si="23"/>
        <v>Null</v>
      </c>
      <c r="F507" s="4" t="str">
        <f>IF('3(a) Flights | segment list'!I472="","Null",'3(a) Flights | segment list'!I472)</f>
        <v>Null</v>
      </c>
      <c r="G507" s="4" t="str">
        <f>IF('3(a) Flights | segment list'!C472="","Null",'3(a) Flights | segment list'!C472)</f>
        <v>Null</v>
      </c>
      <c r="H507" s="4" t="str">
        <f>IF('3(a) Flights | segment list'!J472="","Null",'3(a) Flights | segment list'!J472)</f>
        <v>Null</v>
      </c>
      <c r="I507" s="4" t="str">
        <f>IF('3(a) Flights | segment list'!D472="","Null",'3(a) Flights | segment list'!D472)</f>
        <v>Null</v>
      </c>
      <c r="J507" s="4" t="str">
        <f>IF('3(a) Flights | segment list'!E472="","Null",'3(a) Flights | segment list'!E472)</f>
        <v>Null</v>
      </c>
      <c r="K507" s="4" t="str">
        <f>IF('3(a) Flights | segment list'!F472="","Null",'3(a) Flights | segment list'!F472)</f>
        <v>Null</v>
      </c>
      <c r="L507" s="5" t="str">
        <f>IF('3(a) Flights | segment list'!G472="","Null",'3(a) Flights | segment list'!G472)</f>
        <v>Null</v>
      </c>
      <c r="M507" s="16">
        <f>IF('3(a) Flights | segment list'!H472="Null","Null",'3(a) Flights | segment list'!H472)</f>
        <v>0</v>
      </c>
    </row>
    <row r="508" spans="1:13" x14ac:dyDescent="0.25">
      <c r="A508" s="4" t="str">
        <f t="shared" si="21"/>
        <v>No PB ID provided</v>
      </c>
      <c r="B508" s="4" t="str">
        <f t="shared" si="22"/>
        <v>No declaration</v>
      </c>
      <c r="C508" s="4" t="s">
        <v>18302</v>
      </c>
      <c r="D508" s="86" t="str">
        <f>IF('3(a) Flights | segment list'!A473="","Null",'3(a) Flights | segment list'!A473)</f>
        <v>Null</v>
      </c>
      <c r="E508" s="87" t="str">
        <f t="shared" si="23"/>
        <v>Null</v>
      </c>
      <c r="F508" s="4" t="str">
        <f>IF('3(a) Flights | segment list'!I473="","Null",'3(a) Flights | segment list'!I473)</f>
        <v>Null</v>
      </c>
      <c r="G508" s="4" t="str">
        <f>IF('3(a) Flights | segment list'!C473="","Null",'3(a) Flights | segment list'!C473)</f>
        <v>Null</v>
      </c>
      <c r="H508" s="4" t="str">
        <f>IF('3(a) Flights | segment list'!J473="","Null",'3(a) Flights | segment list'!J473)</f>
        <v>Null</v>
      </c>
      <c r="I508" s="4" t="str">
        <f>IF('3(a) Flights | segment list'!D473="","Null",'3(a) Flights | segment list'!D473)</f>
        <v>Null</v>
      </c>
      <c r="J508" s="4" t="str">
        <f>IF('3(a) Flights | segment list'!E473="","Null",'3(a) Flights | segment list'!E473)</f>
        <v>Null</v>
      </c>
      <c r="K508" s="4" t="str">
        <f>IF('3(a) Flights | segment list'!F473="","Null",'3(a) Flights | segment list'!F473)</f>
        <v>Null</v>
      </c>
      <c r="L508" s="5" t="str">
        <f>IF('3(a) Flights | segment list'!G473="","Null",'3(a) Flights | segment list'!G473)</f>
        <v>Null</v>
      </c>
      <c r="M508" s="16">
        <f>IF('3(a) Flights | segment list'!H473="Null","Null",'3(a) Flights | segment list'!H473)</f>
        <v>0</v>
      </c>
    </row>
    <row r="509" spans="1:13" x14ac:dyDescent="0.25">
      <c r="A509" s="4" t="str">
        <f t="shared" si="21"/>
        <v>No PB ID provided</v>
      </c>
      <c r="B509" s="4" t="str">
        <f t="shared" si="22"/>
        <v>No declaration</v>
      </c>
      <c r="C509" s="4" t="s">
        <v>18302</v>
      </c>
      <c r="D509" s="86" t="str">
        <f>IF('3(a) Flights | segment list'!A474="","Null",'3(a) Flights | segment list'!A474)</f>
        <v>Null</v>
      </c>
      <c r="E509" s="87" t="str">
        <f t="shared" si="23"/>
        <v>Null</v>
      </c>
      <c r="F509" s="4" t="str">
        <f>IF('3(a) Flights | segment list'!I474="","Null",'3(a) Flights | segment list'!I474)</f>
        <v>Null</v>
      </c>
      <c r="G509" s="4" t="str">
        <f>IF('3(a) Flights | segment list'!C474="","Null",'3(a) Flights | segment list'!C474)</f>
        <v>Null</v>
      </c>
      <c r="H509" s="4" t="str">
        <f>IF('3(a) Flights | segment list'!J474="","Null",'3(a) Flights | segment list'!J474)</f>
        <v>Null</v>
      </c>
      <c r="I509" s="4" t="str">
        <f>IF('3(a) Flights | segment list'!D474="","Null",'3(a) Flights | segment list'!D474)</f>
        <v>Null</v>
      </c>
      <c r="J509" s="4" t="str">
        <f>IF('3(a) Flights | segment list'!E474="","Null",'3(a) Flights | segment list'!E474)</f>
        <v>Null</v>
      </c>
      <c r="K509" s="4" t="str">
        <f>IF('3(a) Flights | segment list'!F474="","Null",'3(a) Flights | segment list'!F474)</f>
        <v>Null</v>
      </c>
      <c r="L509" s="5" t="str">
        <f>IF('3(a) Flights | segment list'!G474="","Null",'3(a) Flights | segment list'!G474)</f>
        <v>Null</v>
      </c>
      <c r="M509" s="16">
        <f>IF('3(a) Flights | segment list'!H474="Null","Null",'3(a) Flights | segment list'!H474)</f>
        <v>0</v>
      </c>
    </row>
    <row r="510" spans="1:13" x14ac:dyDescent="0.25">
      <c r="A510" s="4" t="str">
        <f t="shared" si="21"/>
        <v>No PB ID provided</v>
      </c>
      <c r="B510" s="4" t="str">
        <f t="shared" si="22"/>
        <v>No declaration</v>
      </c>
      <c r="C510" s="4" t="s">
        <v>18302</v>
      </c>
      <c r="D510" s="86" t="str">
        <f>IF('3(a) Flights | segment list'!A475="","Null",'3(a) Flights | segment list'!A475)</f>
        <v>Null</v>
      </c>
      <c r="E510" s="87" t="str">
        <f t="shared" si="23"/>
        <v>Null</v>
      </c>
      <c r="F510" s="4" t="str">
        <f>IF('3(a) Flights | segment list'!I475="","Null",'3(a) Flights | segment list'!I475)</f>
        <v>Null</v>
      </c>
      <c r="G510" s="4" t="str">
        <f>IF('3(a) Flights | segment list'!C475="","Null",'3(a) Flights | segment list'!C475)</f>
        <v>Null</v>
      </c>
      <c r="H510" s="4" t="str">
        <f>IF('3(a) Flights | segment list'!J475="","Null",'3(a) Flights | segment list'!J475)</f>
        <v>Null</v>
      </c>
      <c r="I510" s="4" t="str">
        <f>IF('3(a) Flights | segment list'!D475="","Null",'3(a) Flights | segment list'!D475)</f>
        <v>Null</v>
      </c>
      <c r="J510" s="4" t="str">
        <f>IF('3(a) Flights | segment list'!E475="","Null",'3(a) Flights | segment list'!E475)</f>
        <v>Null</v>
      </c>
      <c r="K510" s="4" t="str">
        <f>IF('3(a) Flights | segment list'!F475="","Null",'3(a) Flights | segment list'!F475)</f>
        <v>Null</v>
      </c>
      <c r="L510" s="5" t="str">
        <f>IF('3(a) Flights | segment list'!G475="","Null",'3(a) Flights | segment list'!G475)</f>
        <v>Null</v>
      </c>
      <c r="M510" s="16">
        <f>IF('3(a) Flights | segment list'!H475="Null","Null",'3(a) Flights | segment list'!H475)</f>
        <v>0</v>
      </c>
    </row>
    <row r="511" spans="1:13" x14ac:dyDescent="0.25">
      <c r="A511" s="4" t="str">
        <f t="shared" si="21"/>
        <v>No PB ID provided</v>
      </c>
      <c r="B511" s="4" t="str">
        <f t="shared" si="22"/>
        <v>No declaration</v>
      </c>
      <c r="C511" s="4" t="s">
        <v>18302</v>
      </c>
      <c r="D511" s="86" t="str">
        <f>IF('3(a) Flights | segment list'!A476="","Null",'3(a) Flights | segment list'!A476)</f>
        <v>Null</v>
      </c>
      <c r="E511" s="87" t="str">
        <f t="shared" si="23"/>
        <v>Null</v>
      </c>
      <c r="F511" s="4" t="str">
        <f>IF('3(a) Flights | segment list'!I476="","Null",'3(a) Flights | segment list'!I476)</f>
        <v>Null</v>
      </c>
      <c r="G511" s="4" t="str">
        <f>IF('3(a) Flights | segment list'!C476="","Null",'3(a) Flights | segment list'!C476)</f>
        <v>Null</v>
      </c>
      <c r="H511" s="4" t="str">
        <f>IF('3(a) Flights | segment list'!J476="","Null",'3(a) Flights | segment list'!J476)</f>
        <v>Null</v>
      </c>
      <c r="I511" s="4" t="str">
        <f>IF('3(a) Flights | segment list'!D476="","Null",'3(a) Flights | segment list'!D476)</f>
        <v>Null</v>
      </c>
      <c r="J511" s="4" t="str">
        <f>IF('3(a) Flights | segment list'!E476="","Null",'3(a) Flights | segment list'!E476)</f>
        <v>Null</v>
      </c>
      <c r="K511" s="4" t="str">
        <f>IF('3(a) Flights | segment list'!F476="","Null",'3(a) Flights | segment list'!F476)</f>
        <v>Null</v>
      </c>
      <c r="L511" s="5" t="str">
        <f>IF('3(a) Flights | segment list'!G476="","Null",'3(a) Flights | segment list'!G476)</f>
        <v>Null</v>
      </c>
      <c r="M511" s="16">
        <f>IF('3(a) Flights | segment list'!H476="Null","Null",'3(a) Flights | segment list'!H476)</f>
        <v>0</v>
      </c>
    </row>
    <row r="512" spans="1:13" x14ac:dyDescent="0.25">
      <c r="A512" s="4" t="str">
        <f t="shared" si="21"/>
        <v>No PB ID provided</v>
      </c>
      <c r="B512" s="4" t="str">
        <f t="shared" si="22"/>
        <v>No declaration</v>
      </c>
      <c r="C512" s="4" t="s">
        <v>18302</v>
      </c>
      <c r="D512" s="86" t="str">
        <f>IF('3(a) Flights | segment list'!A477="","Null",'3(a) Flights | segment list'!A477)</f>
        <v>Null</v>
      </c>
      <c r="E512" s="87" t="str">
        <f t="shared" si="23"/>
        <v>Null</v>
      </c>
      <c r="F512" s="4" t="str">
        <f>IF('3(a) Flights | segment list'!I477="","Null",'3(a) Flights | segment list'!I477)</f>
        <v>Null</v>
      </c>
      <c r="G512" s="4" t="str">
        <f>IF('3(a) Flights | segment list'!C477="","Null",'3(a) Flights | segment list'!C477)</f>
        <v>Null</v>
      </c>
      <c r="H512" s="4" t="str">
        <f>IF('3(a) Flights | segment list'!J477="","Null",'3(a) Flights | segment list'!J477)</f>
        <v>Null</v>
      </c>
      <c r="I512" s="4" t="str">
        <f>IF('3(a) Flights | segment list'!D477="","Null",'3(a) Flights | segment list'!D477)</f>
        <v>Null</v>
      </c>
      <c r="J512" s="4" t="str">
        <f>IF('3(a) Flights | segment list'!E477="","Null",'3(a) Flights | segment list'!E477)</f>
        <v>Null</v>
      </c>
      <c r="K512" s="4" t="str">
        <f>IF('3(a) Flights | segment list'!F477="","Null",'3(a) Flights | segment list'!F477)</f>
        <v>Null</v>
      </c>
      <c r="L512" s="5" t="str">
        <f>IF('3(a) Flights | segment list'!G477="","Null",'3(a) Flights | segment list'!G477)</f>
        <v>Null</v>
      </c>
      <c r="M512" s="16">
        <f>IF('3(a) Flights | segment list'!H477="Null","Null",'3(a) Flights | segment list'!H477)</f>
        <v>0</v>
      </c>
    </row>
    <row r="513" spans="1:13" x14ac:dyDescent="0.25">
      <c r="A513" s="4" t="str">
        <f t="shared" si="21"/>
        <v>No PB ID provided</v>
      </c>
      <c r="B513" s="4" t="str">
        <f t="shared" si="22"/>
        <v>No declaration</v>
      </c>
      <c r="C513" s="4" t="s">
        <v>18302</v>
      </c>
      <c r="D513" s="86" t="str">
        <f>IF('3(a) Flights | segment list'!A478="","Null",'3(a) Flights | segment list'!A478)</f>
        <v>Null</v>
      </c>
      <c r="E513" s="87" t="str">
        <f t="shared" si="23"/>
        <v>Null</v>
      </c>
      <c r="F513" s="4" t="str">
        <f>IF('3(a) Flights | segment list'!I478="","Null",'3(a) Flights | segment list'!I478)</f>
        <v>Null</v>
      </c>
      <c r="G513" s="4" t="str">
        <f>IF('3(a) Flights | segment list'!C478="","Null",'3(a) Flights | segment list'!C478)</f>
        <v>Null</v>
      </c>
      <c r="H513" s="4" t="str">
        <f>IF('3(a) Flights | segment list'!J478="","Null",'3(a) Flights | segment list'!J478)</f>
        <v>Null</v>
      </c>
      <c r="I513" s="4" t="str">
        <f>IF('3(a) Flights | segment list'!D478="","Null",'3(a) Flights | segment list'!D478)</f>
        <v>Null</v>
      </c>
      <c r="J513" s="4" t="str">
        <f>IF('3(a) Flights | segment list'!E478="","Null",'3(a) Flights | segment list'!E478)</f>
        <v>Null</v>
      </c>
      <c r="K513" s="4" t="str">
        <f>IF('3(a) Flights | segment list'!F478="","Null",'3(a) Flights | segment list'!F478)</f>
        <v>Null</v>
      </c>
      <c r="L513" s="5" t="str">
        <f>IF('3(a) Flights | segment list'!G478="","Null",'3(a) Flights | segment list'!G478)</f>
        <v>Null</v>
      </c>
      <c r="M513" s="16">
        <f>IF('3(a) Flights | segment list'!H478="Null","Null",'3(a) Flights | segment list'!H478)</f>
        <v>0</v>
      </c>
    </row>
    <row r="514" spans="1:13" x14ac:dyDescent="0.25">
      <c r="A514" s="4" t="str">
        <f t="shared" si="21"/>
        <v>No PB ID provided</v>
      </c>
      <c r="B514" s="4" t="str">
        <f t="shared" si="22"/>
        <v>No declaration</v>
      </c>
      <c r="C514" s="4" t="s">
        <v>18302</v>
      </c>
      <c r="D514" s="86" t="str">
        <f>IF('3(a) Flights | segment list'!A479="","Null",'3(a) Flights | segment list'!A479)</f>
        <v>Null</v>
      </c>
      <c r="E514" s="87" t="str">
        <f t="shared" si="23"/>
        <v>Null</v>
      </c>
      <c r="F514" s="4" t="str">
        <f>IF('3(a) Flights | segment list'!I479="","Null",'3(a) Flights | segment list'!I479)</f>
        <v>Null</v>
      </c>
      <c r="G514" s="4" t="str">
        <f>IF('3(a) Flights | segment list'!C479="","Null",'3(a) Flights | segment list'!C479)</f>
        <v>Null</v>
      </c>
      <c r="H514" s="4" t="str">
        <f>IF('3(a) Flights | segment list'!J479="","Null",'3(a) Flights | segment list'!J479)</f>
        <v>Null</v>
      </c>
      <c r="I514" s="4" t="str">
        <f>IF('3(a) Flights | segment list'!D479="","Null",'3(a) Flights | segment list'!D479)</f>
        <v>Null</v>
      </c>
      <c r="J514" s="4" t="str">
        <f>IF('3(a) Flights | segment list'!E479="","Null",'3(a) Flights | segment list'!E479)</f>
        <v>Null</v>
      </c>
      <c r="K514" s="4" t="str">
        <f>IF('3(a) Flights | segment list'!F479="","Null",'3(a) Flights | segment list'!F479)</f>
        <v>Null</v>
      </c>
      <c r="L514" s="5" t="str">
        <f>IF('3(a) Flights | segment list'!G479="","Null",'3(a) Flights | segment list'!G479)</f>
        <v>Null</v>
      </c>
      <c r="M514" s="16">
        <f>IF('3(a) Flights | segment list'!H479="Null","Null",'3(a) Flights | segment list'!H479)</f>
        <v>0</v>
      </c>
    </row>
    <row r="515" spans="1:13" x14ac:dyDescent="0.25">
      <c r="A515" s="4" t="str">
        <f t="shared" si="21"/>
        <v>No PB ID provided</v>
      </c>
      <c r="B515" s="4" t="str">
        <f t="shared" si="22"/>
        <v>No declaration</v>
      </c>
      <c r="C515" s="4" t="s">
        <v>18302</v>
      </c>
      <c r="D515" s="86" t="str">
        <f>IF('3(a) Flights | segment list'!A480="","Null",'3(a) Flights | segment list'!A480)</f>
        <v>Null</v>
      </c>
      <c r="E515" s="87" t="str">
        <f t="shared" si="23"/>
        <v>Null</v>
      </c>
      <c r="F515" s="4" t="str">
        <f>IF('3(a) Flights | segment list'!I480="","Null",'3(a) Flights | segment list'!I480)</f>
        <v>Null</v>
      </c>
      <c r="G515" s="4" t="str">
        <f>IF('3(a) Flights | segment list'!C480="","Null",'3(a) Flights | segment list'!C480)</f>
        <v>Null</v>
      </c>
      <c r="H515" s="4" t="str">
        <f>IF('3(a) Flights | segment list'!J480="","Null",'3(a) Flights | segment list'!J480)</f>
        <v>Null</v>
      </c>
      <c r="I515" s="4" t="str">
        <f>IF('3(a) Flights | segment list'!D480="","Null",'3(a) Flights | segment list'!D480)</f>
        <v>Null</v>
      </c>
      <c r="J515" s="4" t="str">
        <f>IF('3(a) Flights | segment list'!E480="","Null",'3(a) Flights | segment list'!E480)</f>
        <v>Null</v>
      </c>
      <c r="K515" s="4" t="str">
        <f>IF('3(a) Flights | segment list'!F480="","Null",'3(a) Flights | segment list'!F480)</f>
        <v>Null</v>
      </c>
      <c r="L515" s="5" t="str">
        <f>IF('3(a) Flights | segment list'!G480="","Null",'3(a) Flights | segment list'!G480)</f>
        <v>Null</v>
      </c>
      <c r="M515" s="16">
        <f>IF('3(a) Flights | segment list'!H480="Null","Null",'3(a) Flights | segment list'!H480)</f>
        <v>0</v>
      </c>
    </row>
    <row r="516" spans="1:13" x14ac:dyDescent="0.25">
      <c r="A516" s="4" t="str">
        <f t="shared" si="21"/>
        <v>No PB ID provided</v>
      </c>
      <c r="B516" s="4" t="str">
        <f t="shared" si="22"/>
        <v>No declaration</v>
      </c>
      <c r="C516" s="4" t="s">
        <v>18302</v>
      </c>
      <c r="D516" s="86" t="str">
        <f>IF('3(a) Flights | segment list'!A481="","Null",'3(a) Flights | segment list'!A481)</f>
        <v>Null</v>
      </c>
      <c r="E516" s="87" t="str">
        <f t="shared" si="23"/>
        <v>Null</v>
      </c>
      <c r="F516" s="4" t="str">
        <f>IF('3(a) Flights | segment list'!I481="","Null",'3(a) Flights | segment list'!I481)</f>
        <v>Null</v>
      </c>
      <c r="G516" s="4" t="str">
        <f>IF('3(a) Flights | segment list'!C481="","Null",'3(a) Flights | segment list'!C481)</f>
        <v>Null</v>
      </c>
      <c r="H516" s="4" t="str">
        <f>IF('3(a) Flights | segment list'!J481="","Null",'3(a) Flights | segment list'!J481)</f>
        <v>Null</v>
      </c>
      <c r="I516" s="4" t="str">
        <f>IF('3(a) Flights | segment list'!D481="","Null",'3(a) Flights | segment list'!D481)</f>
        <v>Null</v>
      </c>
      <c r="J516" s="4" t="str">
        <f>IF('3(a) Flights | segment list'!E481="","Null",'3(a) Flights | segment list'!E481)</f>
        <v>Null</v>
      </c>
      <c r="K516" s="4" t="str">
        <f>IF('3(a) Flights | segment list'!F481="","Null",'3(a) Flights | segment list'!F481)</f>
        <v>Null</v>
      </c>
      <c r="L516" s="5" t="str">
        <f>IF('3(a) Flights | segment list'!G481="","Null",'3(a) Flights | segment list'!G481)</f>
        <v>Null</v>
      </c>
      <c r="M516" s="16">
        <f>IF('3(a) Flights | segment list'!H481="Null","Null",'3(a) Flights | segment list'!H481)</f>
        <v>0</v>
      </c>
    </row>
    <row r="517" spans="1:13" x14ac:dyDescent="0.25">
      <c r="A517" s="4" t="str">
        <f t="shared" si="21"/>
        <v>No PB ID provided</v>
      </c>
      <c r="B517" s="4" t="str">
        <f t="shared" si="22"/>
        <v>No declaration</v>
      </c>
      <c r="C517" s="4" t="s">
        <v>18302</v>
      </c>
      <c r="D517" s="86" t="str">
        <f>IF('3(a) Flights | segment list'!A482="","Null",'3(a) Flights | segment list'!A482)</f>
        <v>Null</v>
      </c>
      <c r="E517" s="87" t="str">
        <f t="shared" si="23"/>
        <v>Null</v>
      </c>
      <c r="F517" s="4" t="str">
        <f>IF('3(a) Flights | segment list'!I482="","Null",'3(a) Flights | segment list'!I482)</f>
        <v>Null</v>
      </c>
      <c r="G517" s="4" t="str">
        <f>IF('3(a) Flights | segment list'!C482="","Null",'3(a) Flights | segment list'!C482)</f>
        <v>Null</v>
      </c>
      <c r="H517" s="4" t="str">
        <f>IF('3(a) Flights | segment list'!J482="","Null",'3(a) Flights | segment list'!J482)</f>
        <v>Null</v>
      </c>
      <c r="I517" s="4" t="str">
        <f>IF('3(a) Flights | segment list'!D482="","Null",'3(a) Flights | segment list'!D482)</f>
        <v>Null</v>
      </c>
      <c r="J517" s="4" t="str">
        <f>IF('3(a) Flights | segment list'!E482="","Null",'3(a) Flights | segment list'!E482)</f>
        <v>Null</v>
      </c>
      <c r="K517" s="4" t="str">
        <f>IF('3(a) Flights | segment list'!F482="","Null",'3(a) Flights | segment list'!F482)</f>
        <v>Null</v>
      </c>
      <c r="L517" s="5" t="str">
        <f>IF('3(a) Flights | segment list'!G482="","Null",'3(a) Flights | segment list'!G482)</f>
        <v>Null</v>
      </c>
      <c r="M517" s="16">
        <f>IF('3(a) Flights | segment list'!H482="Null","Null",'3(a) Flights | segment list'!H482)</f>
        <v>0</v>
      </c>
    </row>
    <row r="518" spans="1:13" x14ac:dyDescent="0.25">
      <c r="A518" s="4" t="str">
        <f t="shared" ref="A518:A581" si="24">A517</f>
        <v>No PB ID provided</v>
      </c>
      <c r="B518" s="4" t="str">
        <f t="shared" ref="B518:B581" si="25">B517</f>
        <v>No declaration</v>
      </c>
      <c r="C518" s="4" t="s">
        <v>18302</v>
      </c>
      <c r="D518" s="86" t="str">
        <f>IF('3(a) Flights | segment list'!A483="","Null",'3(a) Flights | segment list'!A483)</f>
        <v>Null</v>
      </c>
      <c r="E518" s="87" t="str">
        <f t="shared" si="23"/>
        <v>Null</v>
      </c>
      <c r="F518" s="4" t="str">
        <f>IF('3(a) Flights | segment list'!I483="","Null",'3(a) Flights | segment list'!I483)</f>
        <v>Null</v>
      </c>
      <c r="G518" s="4" t="str">
        <f>IF('3(a) Flights | segment list'!C483="","Null",'3(a) Flights | segment list'!C483)</f>
        <v>Null</v>
      </c>
      <c r="H518" s="4" t="str">
        <f>IF('3(a) Flights | segment list'!J483="","Null",'3(a) Flights | segment list'!J483)</f>
        <v>Null</v>
      </c>
      <c r="I518" s="4" t="str">
        <f>IF('3(a) Flights | segment list'!D483="","Null",'3(a) Flights | segment list'!D483)</f>
        <v>Null</v>
      </c>
      <c r="J518" s="4" t="str">
        <f>IF('3(a) Flights | segment list'!E483="","Null",'3(a) Flights | segment list'!E483)</f>
        <v>Null</v>
      </c>
      <c r="K518" s="4" t="str">
        <f>IF('3(a) Flights | segment list'!F483="","Null",'3(a) Flights | segment list'!F483)</f>
        <v>Null</v>
      </c>
      <c r="L518" s="5" t="str">
        <f>IF('3(a) Flights | segment list'!G483="","Null",'3(a) Flights | segment list'!G483)</f>
        <v>Null</v>
      </c>
      <c r="M518" s="16">
        <f>IF('3(a) Flights | segment list'!H483="Null","Null",'3(a) Flights | segment list'!H483)</f>
        <v>0</v>
      </c>
    </row>
    <row r="519" spans="1:13" x14ac:dyDescent="0.25">
      <c r="A519" s="4" t="str">
        <f t="shared" si="24"/>
        <v>No PB ID provided</v>
      </c>
      <c r="B519" s="4" t="str">
        <f t="shared" si="25"/>
        <v>No declaration</v>
      </c>
      <c r="C519" s="4" t="s">
        <v>18302</v>
      </c>
      <c r="D519" s="86" t="str">
        <f>IF('3(a) Flights | segment list'!A484="","Null",'3(a) Flights | segment list'!A484)</f>
        <v>Null</v>
      </c>
      <c r="E519" s="87" t="str">
        <f t="shared" si="23"/>
        <v>Null</v>
      </c>
      <c r="F519" s="4" t="str">
        <f>IF('3(a) Flights | segment list'!I484="","Null",'3(a) Flights | segment list'!I484)</f>
        <v>Null</v>
      </c>
      <c r="G519" s="4" t="str">
        <f>IF('3(a) Flights | segment list'!C484="","Null",'3(a) Flights | segment list'!C484)</f>
        <v>Null</v>
      </c>
      <c r="H519" s="4" t="str">
        <f>IF('3(a) Flights | segment list'!J484="","Null",'3(a) Flights | segment list'!J484)</f>
        <v>Null</v>
      </c>
      <c r="I519" s="4" t="str">
        <f>IF('3(a) Flights | segment list'!D484="","Null",'3(a) Flights | segment list'!D484)</f>
        <v>Null</v>
      </c>
      <c r="J519" s="4" t="str">
        <f>IF('3(a) Flights | segment list'!E484="","Null",'3(a) Flights | segment list'!E484)</f>
        <v>Null</v>
      </c>
      <c r="K519" s="4" t="str">
        <f>IF('3(a) Flights | segment list'!F484="","Null",'3(a) Flights | segment list'!F484)</f>
        <v>Null</v>
      </c>
      <c r="L519" s="5" t="str">
        <f>IF('3(a) Flights | segment list'!G484="","Null",'3(a) Flights | segment list'!G484)</f>
        <v>Null</v>
      </c>
      <c r="M519" s="16">
        <f>IF('3(a) Flights | segment list'!H484="Null","Null",'3(a) Flights | segment list'!H484)</f>
        <v>0</v>
      </c>
    </row>
    <row r="520" spans="1:13" x14ac:dyDescent="0.25">
      <c r="A520" s="4" t="str">
        <f t="shared" si="24"/>
        <v>No PB ID provided</v>
      </c>
      <c r="B520" s="4" t="str">
        <f t="shared" si="25"/>
        <v>No declaration</v>
      </c>
      <c r="C520" s="4" t="s">
        <v>18302</v>
      </c>
      <c r="D520" s="86" t="str">
        <f>IF('3(a) Flights | segment list'!A485="","Null",'3(a) Flights | segment list'!A485)</f>
        <v>Null</v>
      </c>
      <c r="E520" s="87" t="str">
        <f t="shared" si="23"/>
        <v>Null</v>
      </c>
      <c r="F520" s="4" t="str">
        <f>IF('3(a) Flights | segment list'!I485="","Null",'3(a) Flights | segment list'!I485)</f>
        <v>Null</v>
      </c>
      <c r="G520" s="4" t="str">
        <f>IF('3(a) Flights | segment list'!C485="","Null",'3(a) Flights | segment list'!C485)</f>
        <v>Null</v>
      </c>
      <c r="H520" s="4" t="str">
        <f>IF('3(a) Flights | segment list'!J485="","Null",'3(a) Flights | segment list'!J485)</f>
        <v>Null</v>
      </c>
      <c r="I520" s="4" t="str">
        <f>IF('3(a) Flights | segment list'!D485="","Null",'3(a) Flights | segment list'!D485)</f>
        <v>Null</v>
      </c>
      <c r="J520" s="4" t="str">
        <f>IF('3(a) Flights | segment list'!E485="","Null",'3(a) Flights | segment list'!E485)</f>
        <v>Null</v>
      </c>
      <c r="K520" s="4" t="str">
        <f>IF('3(a) Flights | segment list'!F485="","Null",'3(a) Flights | segment list'!F485)</f>
        <v>Null</v>
      </c>
      <c r="L520" s="5" t="str">
        <f>IF('3(a) Flights | segment list'!G485="","Null",'3(a) Flights | segment list'!G485)</f>
        <v>Null</v>
      </c>
      <c r="M520" s="16">
        <f>IF('3(a) Flights | segment list'!H485="Null","Null",'3(a) Flights | segment list'!H485)</f>
        <v>0</v>
      </c>
    </row>
    <row r="521" spans="1:13" x14ac:dyDescent="0.25">
      <c r="A521" s="4" t="str">
        <f t="shared" si="24"/>
        <v>No PB ID provided</v>
      </c>
      <c r="B521" s="4" t="str">
        <f t="shared" si="25"/>
        <v>No declaration</v>
      </c>
      <c r="C521" s="4" t="s">
        <v>18302</v>
      </c>
      <c r="D521" s="86" t="str">
        <f>IF('3(a) Flights | segment list'!A486="","Null",'3(a) Flights | segment list'!A486)</f>
        <v>Null</v>
      </c>
      <c r="E521" s="87" t="str">
        <f t="shared" si="23"/>
        <v>Null</v>
      </c>
      <c r="F521" s="4" t="str">
        <f>IF('3(a) Flights | segment list'!I486="","Null",'3(a) Flights | segment list'!I486)</f>
        <v>Null</v>
      </c>
      <c r="G521" s="4" t="str">
        <f>IF('3(a) Flights | segment list'!C486="","Null",'3(a) Flights | segment list'!C486)</f>
        <v>Null</v>
      </c>
      <c r="H521" s="4" t="str">
        <f>IF('3(a) Flights | segment list'!J486="","Null",'3(a) Flights | segment list'!J486)</f>
        <v>Null</v>
      </c>
      <c r="I521" s="4" t="str">
        <f>IF('3(a) Flights | segment list'!D486="","Null",'3(a) Flights | segment list'!D486)</f>
        <v>Null</v>
      </c>
      <c r="J521" s="4" t="str">
        <f>IF('3(a) Flights | segment list'!E486="","Null",'3(a) Flights | segment list'!E486)</f>
        <v>Null</v>
      </c>
      <c r="K521" s="4" t="str">
        <f>IF('3(a) Flights | segment list'!F486="","Null",'3(a) Flights | segment list'!F486)</f>
        <v>Null</v>
      </c>
      <c r="L521" s="5" t="str">
        <f>IF('3(a) Flights | segment list'!G486="","Null",'3(a) Flights | segment list'!G486)</f>
        <v>Null</v>
      </c>
      <c r="M521" s="16">
        <f>IF('3(a) Flights | segment list'!H486="Null","Null",'3(a) Flights | segment list'!H486)</f>
        <v>0</v>
      </c>
    </row>
    <row r="522" spans="1:13" x14ac:dyDescent="0.25">
      <c r="A522" s="4" t="str">
        <f t="shared" si="24"/>
        <v>No PB ID provided</v>
      </c>
      <c r="B522" s="4" t="str">
        <f t="shared" si="25"/>
        <v>No declaration</v>
      </c>
      <c r="C522" s="4" t="s">
        <v>18302</v>
      </c>
      <c r="D522" s="86" t="str">
        <f>IF('3(a) Flights | segment list'!A487="","Null",'3(a) Flights | segment list'!A487)</f>
        <v>Null</v>
      </c>
      <c r="E522" s="87" t="str">
        <f t="shared" si="23"/>
        <v>Null</v>
      </c>
      <c r="F522" s="4" t="str">
        <f>IF('3(a) Flights | segment list'!I487="","Null",'3(a) Flights | segment list'!I487)</f>
        <v>Null</v>
      </c>
      <c r="G522" s="4" t="str">
        <f>IF('3(a) Flights | segment list'!C487="","Null",'3(a) Flights | segment list'!C487)</f>
        <v>Null</v>
      </c>
      <c r="H522" s="4" t="str">
        <f>IF('3(a) Flights | segment list'!J487="","Null",'3(a) Flights | segment list'!J487)</f>
        <v>Null</v>
      </c>
      <c r="I522" s="4" t="str">
        <f>IF('3(a) Flights | segment list'!D487="","Null",'3(a) Flights | segment list'!D487)</f>
        <v>Null</v>
      </c>
      <c r="J522" s="4" t="str">
        <f>IF('3(a) Flights | segment list'!E487="","Null",'3(a) Flights | segment list'!E487)</f>
        <v>Null</v>
      </c>
      <c r="K522" s="4" t="str">
        <f>IF('3(a) Flights | segment list'!F487="","Null",'3(a) Flights | segment list'!F487)</f>
        <v>Null</v>
      </c>
      <c r="L522" s="5" t="str">
        <f>IF('3(a) Flights | segment list'!G487="","Null",'3(a) Flights | segment list'!G487)</f>
        <v>Null</v>
      </c>
      <c r="M522" s="16">
        <f>IF('3(a) Flights | segment list'!H487="Null","Null",'3(a) Flights | segment list'!H487)</f>
        <v>0</v>
      </c>
    </row>
    <row r="523" spans="1:13" x14ac:dyDescent="0.25">
      <c r="A523" s="4" t="str">
        <f t="shared" si="24"/>
        <v>No PB ID provided</v>
      </c>
      <c r="B523" s="4" t="str">
        <f t="shared" si="25"/>
        <v>No declaration</v>
      </c>
      <c r="C523" s="4" t="s">
        <v>18302</v>
      </c>
      <c r="D523" s="86" t="str">
        <f>IF('3(a) Flights | segment list'!A488="","Null",'3(a) Flights | segment list'!A488)</f>
        <v>Null</v>
      </c>
      <c r="E523" s="87" t="str">
        <f t="shared" si="23"/>
        <v>Null</v>
      </c>
      <c r="F523" s="4" t="str">
        <f>IF('3(a) Flights | segment list'!I488="","Null",'3(a) Flights | segment list'!I488)</f>
        <v>Null</v>
      </c>
      <c r="G523" s="4" t="str">
        <f>IF('3(a) Flights | segment list'!C488="","Null",'3(a) Flights | segment list'!C488)</f>
        <v>Null</v>
      </c>
      <c r="H523" s="4" t="str">
        <f>IF('3(a) Flights | segment list'!J488="","Null",'3(a) Flights | segment list'!J488)</f>
        <v>Null</v>
      </c>
      <c r="I523" s="4" t="str">
        <f>IF('3(a) Flights | segment list'!D488="","Null",'3(a) Flights | segment list'!D488)</f>
        <v>Null</v>
      </c>
      <c r="J523" s="4" t="str">
        <f>IF('3(a) Flights | segment list'!E488="","Null",'3(a) Flights | segment list'!E488)</f>
        <v>Null</v>
      </c>
      <c r="K523" s="4" t="str">
        <f>IF('3(a) Flights | segment list'!F488="","Null",'3(a) Flights | segment list'!F488)</f>
        <v>Null</v>
      </c>
      <c r="L523" s="5" t="str">
        <f>IF('3(a) Flights | segment list'!G488="","Null",'3(a) Flights | segment list'!G488)</f>
        <v>Null</v>
      </c>
      <c r="M523" s="16">
        <f>IF('3(a) Flights | segment list'!H488="Null","Null",'3(a) Flights | segment list'!H488)</f>
        <v>0</v>
      </c>
    </row>
    <row r="524" spans="1:13" x14ac:dyDescent="0.25">
      <c r="A524" s="4" t="str">
        <f t="shared" si="24"/>
        <v>No PB ID provided</v>
      </c>
      <c r="B524" s="4" t="str">
        <f t="shared" si="25"/>
        <v>No declaration</v>
      </c>
      <c r="C524" s="4" t="s">
        <v>18302</v>
      </c>
      <c r="D524" s="86" t="str">
        <f>IF('3(a) Flights | segment list'!A489="","Null",'3(a) Flights | segment list'!A489)</f>
        <v>Null</v>
      </c>
      <c r="E524" s="87" t="str">
        <f t="shared" si="23"/>
        <v>Null</v>
      </c>
      <c r="F524" s="4" t="str">
        <f>IF('3(a) Flights | segment list'!I489="","Null",'3(a) Flights | segment list'!I489)</f>
        <v>Null</v>
      </c>
      <c r="G524" s="4" t="str">
        <f>IF('3(a) Flights | segment list'!C489="","Null",'3(a) Flights | segment list'!C489)</f>
        <v>Null</v>
      </c>
      <c r="H524" s="4" t="str">
        <f>IF('3(a) Flights | segment list'!J489="","Null",'3(a) Flights | segment list'!J489)</f>
        <v>Null</v>
      </c>
      <c r="I524" s="4" t="str">
        <f>IF('3(a) Flights | segment list'!D489="","Null",'3(a) Flights | segment list'!D489)</f>
        <v>Null</v>
      </c>
      <c r="J524" s="4" t="str">
        <f>IF('3(a) Flights | segment list'!E489="","Null",'3(a) Flights | segment list'!E489)</f>
        <v>Null</v>
      </c>
      <c r="K524" s="4" t="str">
        <f>IF('3(a) Flights | segment list'!F489="","Null",'3(a) Flights | segment list'!F489)</f>
        <v>Null</v>
      </c>
      <c r="L524" s="5" t="str">
        <f>IF('3(a) Flights | segment list'!G489="","Null",'3(a) Flights | segment list'!G489)</f>
        <v>Null</v>
      </c>
      <c r="M524" s="16">
        <f>IF('3(a) Flights | segment list'!H489="Null","Null",'3(a) Flights | segment list'!H489)</f>
        <v>0</v>
      </c>
    </row>
    <row r="525" spans="1:13" x14ac:dyDescent="0.25">
      <c r="A525" s="4" t="str">
        <f t="shared" si="24"/>
        <v>No PB ID provided</v>
      </c>
      <c r="B525" s="4" t="str">
        <f t="shared" si="25"/>
        <v>No declaration</v>
      </c>
      <c r="C525" s="4" t="s">
        <v>18302</v>
      </c>
      <c r="D525" s="86" t="str">
        <f>IF('3(a) Flights | segment list'!A490="","Null",'3(a) Flights | segment list'!A490)</f>
        <v>Null</v>
      </c>
      <c r="E525" s="87" t="str">
        <f t="shared" si="23"/>
        <v>Null</v>
      </c>
      <c r="F525" s="4" t="str">
        <f>IF('3(a) Flights | segment list'!I490="","Null",'3(a) Flights | segment list'!I490)</f>
        <v>Null</v>
      </c>
      <c r="G525" s="4" t="str">
        <f>IF('3(a) Flights | segment list'!C490="","Null",'3(a) Flights | segment list'!C490)</f>
        <v>Null</v>
      </c>
      <c r="H525" s="4" t="str">
        <f>IF('3(a) Flights | segment list'!J490="","Null",'3(a) Flights | segment list'!J490)</f>
        <v>Null</v>
      </c>
      <c r="I525" s="4" t="str">
        <f>IF('3(a) Flights | segment list'!D490="","Null",'3(a) Flights | segment list'!D490)</f>
        <v>Null</v>
      </c>
      <c r="J525" s="4" t="str">
        <f>IF('3(a) Flights | segment list'!E490="","Null",'3(a) Flights | segment list'!E490)</f>
        <v>Null</v>
      </c>
      <c r="K525" s="4" t="str">
        <f>IF('3(a) Flights | segment list'!F490="","Null",'3(a) Flights | segment list'!F490)</f>
        <v>Null</v>
      </c>
      <c r="L525" s="5" t="str">
        <f>IF('3(a) Flights | segment list'!G490="","Null",'3(a) Flights | segment list'!G490)</f>
        <v>Null</v>
      </c>
      <c r="M525" s="16">
        <f>IF('3(a) Flights | segment list'!H490="Null","Null",'3(a) Flights | segment list'!H490)</f>
        <v>0</v>
      </c>
    </row>
    <row r="526" spans="1:13" x14ac:dyDescent="0.25">
      <c r="A526" s="4" t="str">
        <f t="shared" si="24"/>
        <v>No PB ID provided</v>
      </c>
      <c r="B526" s="4" t="str">
        <f t="shared" si="25"/>
        <v>No declaration</v>
      </c>
      <c r="C526" s="4" t="s">
        <v>18302</v>
      </c>
      <c r="D526" s="86" t="str">
        <f>IF('3(a) Flights | segment list'!A491="","Null",'3(a) Flights | segment list'!A491)</f>
        <v>Null</v>
      </c>
      <c r="E526" s="87" t="str">
        <f t="shared" si="23"/>
        <v>Null</v>
      </c>
      <c r="F526" s="4" t="str">
        <f>IF('3(a) Flights | segment list'!I491="","Null",'3(a) Flights | segment list'!I491)</f>
        <v>Null</v>
      </c>
      <c r="G526" s="4" t="str">
        <f>IF('3(a) Flights | segment list'!C491="","Null",'3(a) Flights | segment list'!C491)</f>
        <v>Null</v>
      </c>
      <c r="H526" s="4" t="str">
        <f>IF('3(a) Flights | segment list'!J491="","Null",'3(a) Flights | segment list'!J491)</f>
        <v>Null</v>
      </c>
      <c r="I526" s="4" t="str">
        <f>IF('3(a) Flights | segment list'!D491="","Null",'3(a) Flights | segment list'!D491)</f>
        <v>Null</v>
      </c>
      <c r="J526" s="4" t="str">
        <f>IF('3(a) Flights | segment list'!E491="","Null",'3(a) Flights | segment list'!E491)</f>
        <v>Null</v>
      </c>
      <c r="K526" s="4" t="str">
        <f>IF('3(a) Flights | segment list'!F491="","Null",'3(a) Flights | segment list'!F491)</f>
        <v>Null</v>
      </c>
      <c r="L526" s="5" t="str">
        <f>IF('3(a) Flights | segment list'!G491="","Null",'3(a) Flights | segment list'!G491)</f>
        <v>Null</v>
      </c>
      <c r="M526" s="16">
        <f>IF('3(a) Flights | segment list'!H491="Null","Null",'3(a) Flights | segment list'!H491)</f>
        <v>0</v>
      </c>
    </row>
    <row r="527" spans="1:13" x14ac:dyDescent="0.25">
      <c r="A527" s="4" t="str">
        <f t="shared" si="24"/>
        <v>No PB ID provided</v>
      </c>
      <c r="B527" s="4" t="str">
        <f t="shared" si="25"/>
        <v>No declaration</v>
      </c>
      <c r="C527" s="4" t="s">
        <v>18302</v>
      </c>
      <c r="D527" s="86" t="str">
        <f>IF('3(a) Flights | segment list'!A492="","Null",'3(a) Flights | segment list'!A492)</f>
        <v>Null</v>
      </c>
      <c r="E527" s="87" t="str">
        <f t="shared" si="23"/>
        <v>Null</v>
      </c>
      <c r="F527" s="4" t="str">
        <f>IF('3(a) Flights | segment list'!I492="","Null",'3(a) Flights | segment list'!I492)</f>
        <v>Null</v>
      </c>
      <c r="G527" s="4" t="str">
        <f>IF('3(a) Flights | segment list'!C492="","Null",'3(a) Flights | segment list'!C492)</f>
        <v>Null</v>
      </c>
      <c r="H527" s="4" t="str">
        <f>IF('3(a) Flights | segment list'!J492="","Null",'3(a) Flights | segment list'!J492)</f>
        <v>Null</v>
      </c>
      <c r="I527" s="4" t="str">
        <f>IF('3(a) Flights | segment list'!D492="","Null",'3(a) Flights | segment list'!D492)</f>
        <v>Null</v>
      </c>
      <c r="J527" s="4" t="str">
        <f>IF('3(a) Flights | segment list'!E492="","Null",'3(a) Flights | segment list'!E492)</f>
        <v>Null</v>
      </c>
      <c r="K527" s="4" t="str">
        <f>IF('3(a) Flights | segment list'!F492="","Null",'3(a) Flights | segment list'!F492)</f>
        <v>Null</v>
      </c>
      <c r="L527" s="5" t="str">
        <f>IF('3(a) Flights | segment list'!G492="","Null",'3(a) Flights | segment list'!G492)</f>
        <v>Null</v>
      </c>
      <c r="M527" s="16">
        <f>IF('3(a) Flights | segment list'!H492="Null","Null",'3(a) Flights | segment list'!H492)</f>
        <v>0</v>
      </c>
    </row>
    <row r="528" spans="1:13" x14ac:dyDescent="0.25">
      <c r="A528" s="4" t="str">
        <f t="shared" si="24"/>
        <v>No PB ID provided</v>
      </c>
      <c r="B528" s="4" t="str">
        <f t="shared" si="25"/>
        <v>No declaration</v>
      </c>
      <c r="C528" s="4" t="s">
        <v>18302</v>
      </c>
      <c r="D528" s="86" t="str">
        <f>IF('3(a) Flights | segment list'!A493="","Null",'3(a) Flights | segment list'!A493)</f>
        <v>Null</v>
      </c>
      <c r="E528" s="87" t="str">
        <f t="shared" si="23"/>
        <v>Null</v>
      </c>
      <c r="F528" s="4" t="str">
        <f>IF('3(a) Flights | segment list'!I493="","Null",'3(a) Flights | segment list'!I493)</f>
        <v>Null</v>
      </c>
      <c r="G528" s="4" t="str">
        <f>IF('3(a) Flights | segment list'!C493="","Null",'3(a) Flights | segment list'!C493)</f>
        <v>Null</v>
      </c>
      <c r="H528" s="4" t="str">
        <f>IF('3(a) Flights | segment list'!J493="","Null",'3(a) Flights | segment list'!J493)</f>
        <v>Null</v>
      </c>
      <c r="I528" s="4" t="str">
        <f>IF('3(a) Flights | segment list'!D493="","Null",'3(a) Flights | segment list'!D493)</f>
        <v>Null</v>
      </c>
      <c r="J528" s="4" t="str">
        <f>IF('3(a) Flights | segment list'!E493="","Null",'3(a) Flights | segment list'!E493)</f>
        <v>Null</v>
      </c>
      <c r="K528" s="4" t="str">
        <f>IF('3(a) Flights | segment list'!F493="","Null",'3(a) Flights | segment list'!F493)</f>
        <v>Null</v>
      </c>
      <c r="L528" s="5" t="str">
        <f>IF('3(a) Flights | segment list'!G493="","Null",'3(a) Flights | segment list'!G493)</f>
        <v>Null</v>
      </c>
      <c r="M528" s="16">
        <f>IF('3(a) Flights | segment list'!H493="Null","Null",'3(a) Flights | segment list'!H493)</f>
        <v>0</v>
      </c>
    </row>
    <row r="529" spans="1:13" x14ac:dyDescent="0.25">
      <c r="A529" s="4" t="str">
        <f t="shared" si="24"/>
        <v>No PB ID provided</v>
      </c>
      <c r="B529" s="4" t="str">
        <f t="shared" si="25"/>
        <v>No declaration</v>
      </c>
      <c r="C529" s="4" t="s">
        <v>18302</v>
      </c>
      <c r="D529" s="86" t="str">
        <f>IF('3(a) Flights | segment list'!A494="","Null",'3(a) Flights | segment list'!A494)</f>
        <v>Null</v>
      </c>
      <c r="E529" s="87" t="str">
        <f t="shared" si="23"/>
        <v>Null</v>
      </c>
      <c r="F529" s="4" t="str">
        <f>IF('3(a) Flights | segment list'!I494="","Null",'3(a) Flights | segment list'!I494)</f>
        <v>Null</v>
      </c>
      <c r="G529" s="4" t="str">
        <f>IF('3(a) Flights | segment list'!C494="","Null",'3(a) Flights | segment list'!C494)</f>
        <v>Null</v>
      </c>
      <c r="H529" s="4" t="str">
        <f>IF('3(a) Flights | segment list'!J494="","Null",'3(a) Flights | segment list'!J494)</f>
        <v>Null</v>
      </c>
      <c r="I529" s="4" t="str">
        <f>IF('3(a) Flights | segment list'!D494="","Null",'3(a) Flights | segment list'!D494)</f>
        <v>Null</v>
      </c>
      <c r="J529" s="4" t="str">
        <f>IF('3(a) Flights | segment list'!E494="","Null",'3(a) Flights | segment list'!E494)</f>
        <v>Null</v>
      </c>
      <c r="K529" s="4" t="str">
        <f>IF('3(a) Flights | segment list'!F494="","Null",'3(a) Flights | segment list'!F494)</f>
        <v>Null</v>
      </c>
      <c r="L529" s="5" t="str">
        <f>IF('3(a) Flights | segment list'!G494="","Null",'3(a) Flights | segment list'!G494)</f>
        <v>Null</v>
      </c>
      <c r="M529" s="16">
        <f>IF('3(a) Flights | segment list'!H494="Null","Null",'3(a) Flights | segment list'!H494)</f>
        <v>0</v>
      </c>
    </row>
    <row r="530" spans="1:13" x14ac:dyDescent="0.25">
      <c r="A530" s="4" t="str">
        <f t="shared" si="24"/>
        <v>No PB ID provided</v>
      </c>
      <c r="B530" s="4" t="str">
        <f t="shared" si="25"/>
        <v>No declaration</v>
      </c>
      <c r="C530" s="4" t="s">
        <v>18302</v>
      </c>
      <c r="D530" s="86" t="str">
        <f>IF('3(a) Flights | segment list'!A495="","Null",'3(a) Flights | segment list'!A495)</f>
        <v>Null</v>
      </c>
      <c r="E530" s="87" t="str">
        <f t="shared" si="23"/>
        <v>Null</v>
      </c>
      <c r="F530" s="4" t="str">
        <f>IF('3(a) Flights | segment list'!I495="","Null",'3(a) Flights | segment list'!I495)</f>
        <v>Null</v>
      </c>
      <c r="G530" s="4" t="str">
        <f>IF('3(a) Flights | segment list'!C495="","Null",'3(a) Flights | segment list'!C495)</f>
        <v>Null</v>
      </c>
      <c r="H530" s="4" t="str">
        <f>IF('3(a) Flights | segment list'!J495="","Null",'3(a) Flights | segment list'!J495)</f>
        <v>Null</v>
      </c>
      <c r="I530" s="4" t="str">
        <f>IF('3(a) Flights | segment list'!D495="","Null",'3(a) Flights | segment list'!D495)</f>
        <v>Null</v>
      </c>
      <c r="J530" s="4" t="str">
        <f>IF('3(a) Flights | segment list'!E495="","Null",'3(a) Flights | segment list'!E495)</f>
        <v>Null</v>
      </c>
      <c r="K530" s="4" t="str">
        <f>IF('3(a) Flights | segment list'!F495="","Null",'3(a) Flights | segment list'!F495)</f>
        <v>Null</v>
      </c>
      <c r="L530" s="5" t="str">
        <f>IF('3(a) Flights | segment list'!G495="","Null",'3(a) Flights | segment list'!G495)</f>
        <v>Null</v>
      </c>
      <c r="M530" s="16">
        <f>IF('3(a) Flights | segment list'!H495="Null","Null",'3(a) Flights | segment list'!H495)</f>
        <v>0</v>
      </c>
    </row>
    <row r="531" spans="1:13" x14ac:dyDescent="0.25">
      <c r="A531" s="4" t="str">
        <f t="shared" si="24"/>
        <v>No PB ID provided</v>
      </c>
      <c r="B531" s="4" t="str">
        <f t="shared" si="25"/>
        <v>No declaration</v>
      </c>
      <c r="C531" s="4" t="s">
        <v>18302</v>
      </c>
      <c r="D531" s="86" t="str">
        <f>IF('3(a) Flights | segment list'!A496="","Null",'3(a) Flights | segment list'!A496)</f>
        <v>Null</v>
      </c>
      <c r="E531" s="87" t="str">
        <f t="shared" si="23"/>
        <v>Null</v>
      </c>
      <c r="F531" s="4" t="str">
        <f>IF('3(a) Flights | segment list'!I496="","Null",'3(a) Flights | segment list'!I496)</f>
        <v>Null</v>
      </c>
      <c r="G531" s="4" t="str">
        <f>IF('3(a) Flights | segment list'!C496="","Null",'3(a) Flights | segment list'!C496)</f>
        <v>Null</v>
      </c>
      <c r="H531" s="4" t="str">
        <f>IF('3(a) Flights | segment list'!J496="","Null",'3(a) Flights | segment list'!J496)</f>
        <v>Null</v>
      </c>
      <c r="I531" s="4" t="str">
        <f>IF('3(a) Flights | segment list'!D496="","Null",'3(a) Flights | segment list'!D496)</f>
        <v>Null</v>
      </c>
      <c r="J531" s="4" t="str">
        <f>IF('3(a) Flights | segment list'!E496="","Null",'3(a) Flights | segment list'!E496)</f>
        <v>Null</v>
      </c>
      <c r="K531" s="4" t="str">
        <f>IF('3(a) Flights | segment list'!F496="","Null",'3(a) Flights | segment list'!F496)</f>
        <v>Null</v>
      </c>
      <c r="L531" s="5" t="str">
        <f>IF('3(a) Flights | segment list'!G496="","Null",'3(a) Flights | segment list'!G496)</f>
        <v>Null</v>
      </c>
      <c r="M531" s="16">
        <f>IF('3(a) Flights | segment list'!H496="Null","Null",'3(a) Flights | segment list'!H496)</f>
        <v>0</v>
      </c>
    </row>
    <row r="532" spans="1:13" x14ac:dyDescent="0.25">
      <c r="A532" s="4" t="str">
        <f t="shared" si="24"/>
        <v>No PB ID provided</v>
      </c>
      <c r="B532" s="4" t="str">
        <f t="shared" si="25"/>
        <v>No declaration</v>
      </c>
      <c r="C532" s="4" t="s">
        <v>18302</v>
      </c>
      <c r="D532" s="86" t="str">
        <f>IF('3(a) Flights | segment list'!A497="","Null",'3(a) Flights | segment list'!A497)</f>
        <v>Null</v>
      </c>
      <c r="E532" s="87" t="str">
        <f t="shared" si="23"/>
        <v>Null</v>
      </c>
      <c r="F532" s="4" t="str">
        <f>IF('3(a) Flights | segment list'!I497="","Null",'3(a) Flights | segment list'!I497)</f>
        <v>Null</v>
      </c>
      <c r="G532" s="4" t="str">
        <f>IF('3(a) Flights | segment list'!C497="","Null",'3(a) Flights | segment list'!C497)</f>
        <v>Null</v>
      </c>
      <c r="H532" s="4" t="str">
        <f>IF('3(a) Flights | segment list'!J497="","Null",'3(a) Flights | segment list'!J497)</f>
        <v>Null</v>
      </c>
      <c r="I532" s="4" t="str">
        <f>IF('3(a) Flights | segment list'!D497="","Null",'3(a) Flights | segment list'!D497)</f>
        <v>Null</v>
      </c>
      <c r="J532" s="4" t="str">
        <f>IF('3(a) Flights | segment list'!E497="","Null",'3(a) Flights | segment list'!E497)</f>
        <v>Null</v>
      </c>
      <c r="K532" s="4" t="str">
        <f>IF('3(a) Flights | segment list'!F497="","Null",'3(a) Flights | segment list'!F497)</f>
        <v>Null</v>
      </c>
      <c r="L532" s="5" t="str">
        <f>IF('3(a) Flights | segment list'!G497="","Null",'3(a) Flights | segment list'!G497)</f>
        <v>Null</v>
      </c>
      <c r="M532" s="16">
        <f>IF('3(a) Flights | segment list'!H497="Null","Null",'3(a) Flights | segment list'!H497)</f>
        <v>0</v>
      </c>
    </row>
    <row r="533" spans="1:13" x14ac:dyDescent="0.25">
      <c r="A533" s="4" t="str">
        <f t="shared" si="24"/>
        <v>No PB ID provided</v>
      </c>
      <c r="B533" s="4" t="str">
        <f t="shared" si="25"/>
        <v>No declaration</v>
      </c>
      <c r="C533" s="4" t="s">
        <v>18302</v>
      </c>
      <c r="D533" s="86" t="str">
        <f>IF('3(a) Flights | segment list'!A498="","Null",'3(a) Flights | segment list'!A498)</f>
        <v>Null</v>
      </c>
      <c r="E533" s="87" t="str">
        <f t="shared" si="23"/>
        <v>Null</v>
      </c>
      <c r="F533" s="4" t="str">
        <f>IF('3(a) Flights | segment list'!I498="","Null",'3(a) Flights | segment list'!I498)</f>
        <v>Null</v>
      </c>
      <c r="G533" s="4" t="str">
        <f>IF('3(a) Flights | segment list'!C498="","Null",'3(a) Flights | segment list'!C498)</f>
        <v>Null</v>
      </c>
      <c r="H533" s="4" t="str">
        <f>IF('3(a) Flights | segment list'!J498="","Null",'3(a) Flights | segment list'!J498)</f>
        <v>Null</v>
      </c>
      <c r="I533" s="4" t="str">
        <f>IF('3(a) Flights | segment list'!D498="","Null",'3(a) Flights | segment list'!D498)</f>
        <v>Null</v>
      </c>
      <c r="J533" s="4" t="str">
        <f>IF('3(a) Flights | segment list'!E498="","Null",'3(a) Flights | segment list'!E498)</f>
        <v>Null</v>
      </c>
      <c r="K533" s="4" t="str">
        <f>IF('3(a) Flights | segment list'!F498="","Null",'3(a) Flights | segment list'!F498)</f>
        <v>Null</v>
      </c>
      <c r="L533" s="5" t="str">
        <f>IF('3(a) Flights | segment list'!G498="","Null",'3(a) Flights | segment list'!G498)</f>
        <v>Null</v>
      </c>
      <c r="M533" s="16">
        <f>IF('3(a) Flights | segment list'!H498="Null","Null",'3(a) Flights | segment list'!H498)</f>
        <v>0</v>
      </c>
    </row>
    <row r="534" spans="1:13" x14ac:dyDescent="0.25">
      <c r="A534" s="4" t="str">
        <f t="shared" si="24"/>
        <v>No PB ID provided</v>
      </c>
      <c r="B534" s="4" t="str">
        <f t="shared" si="25"/>
        <v>No declaration</v>
      </c>
      <c r="C534" s="4" t="s">
        <v>18302</v>
      </c>
      <c r="D534" s="86" t="str">
        <f>IF('3(a) Flights | segment list'!A499="","Null",'3(a) Flights | segment list'!A499)</f>
        <v>Null</v>
      </c>
      <c r="E534" s="87" t="str">
        <f t="shared" si="23"/>
        <v>Null</v>
      </c>
      <c r="F534" s="4" t="str">
        <f>IF('3(a) Flights | segment list'!I499="","Null",'3(a) Flights | segment list'!I499)</f>
        <v>Null</v>
      </c>
      <c r="G534" s="4" t="str">
        <f>IF('3(a) Flights | segment list'!C499="","Null",'3(a) Flights | segment list'!C499)</f>
        <v>Null</v>
      </c>
      <c r="H534" s="4" t="str">
        <f>IF('3(a) Flights | segment list'!J499="","Null",'3(a) Flights | segment list'!J499)</f>
        <v>Null</v>
      </c>
      <c r="I534" s="4" t="str">
        <f>IF('3(a) Flights | segment list'!D499="","Null",'3(a) Flights | segment list'!D499)</f>
        <v>Null</v>
      </c>
      <c r="J534" s="4" t="str">
        <f>IF('3(a) Flights | segment list'!E499="","Null",'3(a) Flights | segment list'!E499)</f>
        <v>Null</v>
      </c>
      <c r="K534" s="4" t="str">
        <f>IF('3(a) Flights | segment list'!F499="","Null",'3(a) Flights | segment list'!F499)</f>
        <v>Null</v>
      </c>
      <c r="L534" s="5" t="str">
        <f>IF('3(a) Flights | segment list'!G499="","Null",'3(a) Flights | segment list'!G499)</f>
        <v>Null</v>
      </c>
      <c r="M534" s="16">
        <f>IF('3(a) Flights | segment list'!H499="Null","Null",'3(a) Flights | segment list'!H499)</f>
        <v>0</v>
      </c>
    </row>
    <row r="535" spans="1:13" x14ac:dyDescent="0.25">
      <c r="A535" s="4" t="str">
        <f t="shared" si="24"/>
        <v>No PB ID provided</v>
      </c>
      <c r="B535" s="4" t="str">
        <f t="shared" si="25"/>
        <v>No declaration</v>
      </c>
      <c r="C535" s="4" t="s">
        <v>18302</v>
      </c>
      <c r="D535" s="86" t="str">
        <f>IF('3(a) Flights | segment list'!A500="","Null",'3(a) Flights | segment list'!A500)</f>
        <v>Null</v>
      </c>
      <c r="E535" s="87" t="str">
        <f t="shared" si="23"/>
        <v>Null</v>
      </c>
      <c r="F535" s="4" t="str">
        <f>IF('3(a) Flights | segment list'!I500="","Null",'3(a) Flights | segment list'!I500)</f>
        <v>Null</v>
      </c>
      <c r="G535" s="4" t="str">
        <f>IF('3(a) Flights | segment list'!C500="","Null",'3(a) Flights | segment list'!C500)</f>
        <v>Null</v>
      </c>
      <c r="H535" s="4" t="str">
        <f>IF('3(a) Flights | segment list'!J500="","Null",'3(a) Flights | segment list'!J500)</f>
        <v>Null</v>
      </c>
      <c r="I535" s="4" t="str">
        <f>IF('3(a) Flights | segment list'!D500="","Null",'3(a) Flights | segment list'!D500)</f>
        <v>Null</v>
      </c>
      <c r="J535" s="4" t="str">
        <f>IF('3(a) Flights | segment list'!E500="","Null",'3(a) Flights | segment list'!E500)</f>
        <v>Null</v>
      </c>
      <c r="K535" s="4" t="str">
        <f>IF('3(a) Flights | segment list'!F500="","Null",'3(a) Flights | segment list'!F500)</f>
        <v>Null</v>
      </c>
      <c r="L535" s="5" t="str">
        <f>IF('3(a) Flights | segment list'!G500="","Null",'3(a) Flights | segment list'!G500)</f>
        <v>Null</v>
      </c>
      <c r="M535" s="16">
        <f>IF('3(a) Flights | segment list'!H500="Null","Null",'3(a) Flights | segment list'!H500)</f>
        <v>0</v>
      </c>
    </row>
    <row r="536" spans="1:13" x14ac:dyDescent="0.25">
      <c r="A536" s="4" t="str">
        <f t="shared" si="24"/>
        <v>No PB ID provided</v>
      </c>
      <c r="B536" s="4" t="str">
        <f t="shared" si="25"/>
        <v>No declaration</v>
      </c>
      <c r="C536" s="4" t="s">
        <v>18302</v>
      </c>
      <c r="D536" s="86" t="str">
        <f>IF('3(a) Flights | segment list'!A501="","Null",'3(a) Flights | segment list'!A501)</f>
        <v>Null</v>
      </c>
      <c r="E536" s="87" t="str">
        <f t="shared" si="23"/>
        <v>Null</v>
      </c>
      <c r="F536" s="4" t="str">
        <f>IF('3(a) Flights | segment list'!I501="","Null",'3(a) Flights | segment list'!I501)</f>
        <v>Null</v>
      </c>
      <c r="G536" s="4" t="str">
        <f>IF('3(a) Flights | segment list'!C501="","Null",'3(a) Flights | segment list'!C501)</f>
        <v>Null</v>
      </c>
      <c r="H536" s="4" t="str">
        <f>IF('3(a) Flights | segment list'!J501="","Null",'3(a) Flights | segment list'!J501)</f>
        <v>Null</v>
      </c>
      <c r="I536" s="4" t="str">
        <f>IF('3(a) Flights | segment list'!D501="","Null",'3(a) Flights | segment list'!D501)</f>
        <v>Null</v>
      </c>
      <c r="J536" s="4" t="str">
        <f>IF('3(a) Flights | segment list'!E501="","Null",'3(a) Flights | segment list'!E501)</f>
        <v>Null</v>
      </c>
      <c r="K536" s="4" t="str">
        <f>IF('3(a) Flights | segment list'!F501="","Null",'3(a) Flights | segment list'!F501)</f>
        <v>Null</v>
      </c>
      <c r="L536" s="5" t="str">
        <f>IF('3(a) Flights | segment list'!G501="","Null",'3(a) Flights | segment list'!G501)</f>
        <v>Null</v>
      </c>
      <c r="M536" s="16">
        <f>IF('3(a) Flights | segment list'!H501="Null","Null",'3(a) Flights | segment list'!H501)</f>
        <v>0</v>
      </c>
    </row>
    <row r="537" spans="1:13" x14ac:dyDescent="0.25">
      <c r="A537" s="4" t="str">
        <f t="shared" si="24"/>
        <v>No PB ID provided</v>
      </c>
      <c r="B537" s="4" t="str">
        <f t="shared" si="25"/>
        <v>No declaration</v>
      </c>
      <c r="C537" s="4" t="s">
        <v>18302</v>
      </c>
      <c r="D537" s="86" t="str">
        <f>IF('3(a) Flights | segment list'!A502="","Null",'3(a) Flights | segment list'!A502)</f>
        <v>Null</v>
      </c>
      <c r="E537" s="87" t="str">
        <f t="shared" si="23"/>
        <v>Null</v>
      </c>
      <c r="F537" s="4" t="str">
        <f>IF('3(a) Flights | segment list'!I502="","Null",'3(a) Flights | segment list'!I502)</f>
        <v>Null</v>
      </c>
      <c r="G537" s="4" t="str">
        <f>IF('3(a) Flights | segment list'!C502="","Null",'3(a) Flights | segment list'!C502)</f>
        <v>Null</v>
      </c>
      <c r="H537" s="4" t="str">
        <f>IF('3(a) Flights | segment list'!J502="","Null",'3(a) Flights | segment list'!J502)</f>
        <v>Null</v>
      </c>
      <c r="I537" s="4" t="str">
        <f>IF('3(a) Flights | segment list'!D502="","Null",'3(a) Flights | segment list'!D502)</f>
        <v>Null</v>
      </c>
      <c r="J537" s="4" t="str">
        <f>IF('3(a) Flights | segment list'!E502="","Null",'3(a) Flights | segment list'!E502)</f>
        <v>Null</v>
      </c>
      <c r="K537" s="4" t="str">
        <f>IF('3(a) Flights | segment list'!F502="","Null",'3(a) Flights | segment list'!F502)</f>
        <v>Null</v>
      </c>
      <c r="L537" s="5" t="str">
        <f>IF('3(a) Flights | segment list'!G502="","Null",'3(a) Flights | segment list'!G502)</f>
        <v>Null</v>
      </c>
      <c r="M537" s="16">
        <f>IF('3(a) Flights | segment list'!H502="Null","Null",'3(a) Flights | segment list'!H502)</f>
        <v>0</v>
      </c>
    </row>
    <row r="538" spans="1:13" x14ac:dyDescent="0.25">
      <c r="A538" s="4" t="str">
        <f t="shared" si="24"/>
        <v>No PB ID provided</v>
      </c>
      <c r="B538" s="4" t="str">
        <f t="shared" si="25"/>
        <v>No declaration</v>
      </c>
      <c r="C538" s="4" t="s">
        <v>18302</v>
      </c>
      <c r="D538" s="86" t="str">
        <f>IF('3(a) Flights | segment list'!A503="","Null",'3(a) Flights | segment list'!A503)</f>
        <v>Null</v>
      </c>
      <c r="E538" s="87" t="str">
        <f t="shared" si="23"/>
        <v>Null</v>
      </c>
      <c r="F538" s="4" t="str">
        <f>IF('3(a) Flights | segment list'!I503="","Null",'3(a) Flights | segment list'!I503)</f>
        <v>Null</v>
      </c>
      <c r="G538" s="4" t="str">
        <f>IF('3(a) Flights | segment list'!C503="","Null",'3(a) Flights | segment list'!C503)</f>
        <v>Null</v>
      </c>
      <c r="H538" s="4" t="str">
        <f>IF('3(a) Flights | segment list'!J503="","Null",'3(a) Flights | segment list'!J503)</f>
        <v>Null</v>
      </c>
      <c r="I538" s="4" t="str">
        <f>IF('3(a) Flights | segment list'!D503="","Null",'3(a) Flights | segment list'!D503)</f>
        <v>Null</v>
      </c>
      <c r="J538" s="4" t="str">
        <f>IF('3(a) Flights | segment list'!E503="","Null",'3(a) Flights | segment list'!E503)</f>
        <v>Null</v>
      </c>
      <c r="K538" s="4" t="str">
        <f>IF('3(a) Flights | segment list'!F503="","Null",'3(a) Flights | segment list'!F503)</f>
        <v>Null</v>
      </c>
      <c r="L538" s="5" t="str">
        <f>IF('3(a) Flights | segment list'!G503="","Null",'3(a) Flights | segment list'!G503)</f>
        <v>Null</v>
      </c>
      <c r="M538" s="16">
        <f>IF('3(a) Flights | segment list'!H503="Null","Null",'3(a) Flights | segment list'!H503)</f>
        <v>0</v>
      </c>
    </row>
    <row r="539" spans="1:13" x14ac:dyDescent="0.25">
      <c r="A539" s="4" t="str">
        <f t="shared" si="24"/>
        <v>No PB ID provided</v>
      </c>
      <c r="B539" s="4" t="str">
        <f t="shared" si="25"/>
        <v>No declaration</v>
      </c>
      <c r="C539" s="4" t="s">
        <v>18302</v>
      </c>
      <c r="D539" s="86" t="str">
        <f>IF('3(a) Flights | segment list'!A504="","Null",'3(a) Flights | segment list'!A504)</f>
        <v>Null</v>
      </c>
      <c r="E539" s="87" t="str">
        <f t="shared" si="23"/>
        <v>Null</v>
      </c>
      <c r="F539" s="4" t="str">
        <f>IF('3(a) Flights | segment list'!I504="","Null",'3(a) Flights | segment list'!I504)</f>
        <v>Null</v>
      </c>
      <c r="G539" s="4" t="str">
        <f>IF('3(a) Flights | segment list'!C504="","Null",'3(a) Flights | segment list'!C504)</f>
        <v>Null</v>
      </c>
      <c r="H539" s="4" t="str">
        <f>IF('3(a) Flights | segment list'!J504="","Null",'3(a) Flights | segment list'!J504)</f>
        <v>Null</v>
      </c>
      <c r="I539" s="4" t="str">
        <f>IF('3(a) Flights | segment list'!D504="","Null",'3(a) Flights | segment list'!D504)</f>
        <v>Null</v>
      </c>
      <c r="J539" s="4" t="str">
        <f>IF('3(a) Flights | segment list'!E504="","Null",'3(a) Flights | segment list'!E504)</f>
        <v>Null</v>
      </c>
      <c r="K539" s="4" t="str">
        <f>IF('3(a) Flights | segment list'!F504="","Null",'3(a) Flights | segment list'!F504)</f>
        <v>Null</v>
      </c>
      <c r="L539" s="5" t="str">
        <f>IF('3(a) Flights | segment list'!G504="","Null",'3(a) Flights | segment list'!G504)</f>
        <v>Null</v>
      </c>
      <c r="M539" s="16">
        <f>IF('3(a) Flights | segment list'!H504="Null","Null",'3(a) Flights | segment list'!H504)</f>
        <v>0</v>
      </c>
    </row>
    <row r="540" spans="1:13" x14ac:dyDescent="0.25">
      <c r="A540" s="4" t="str">
        <f t="shared" si="24"/>
        <v>No PB ID provided</v>
      </c>
      <c r="B540" s="4" t="str">
        <f t="shared" si="25"/>
        <v>No declaration</v>
      </c>
      <c r="C540" s="4" t="s">
        <v>18302</v>
      </c>
      <c r="D540" s="86" t="str">
        <f>IF('3(a) Flights | segment list'!A505="","Null",'3(a) Flights | segment list'!A505)</f>
        <v>Null</v>
      </c>
      <c r="E540" s="87" t="str">
        <f t="shared" si="23"/>
        <v>Null</v>
      </c>
      <c r="F540" s="4" t="str">
        <f>IF('3(a) Flights | segment list'!I505="","Null",'3(a) Flights | segment list'!I505)</f>
        <v>Null</v>
      </c>
      <c r="G540" s="4" t="str">
        <f>IF('3(a) Flights | segment list'!C505="","Null",'3(a) Flights | segment list'!C505)</f>
        <v>Null</v>
      </c>
      <c r="H540" s="4" t="str">
        <f>IF('3(a) Flights | segment list'!J505="","Null",'3(a) Flights | segment list'!J505)</f>
        <v>Null</v>
      </c>
      <c r="I540" s="4" t="str">
        <f>IF('3(a) Flights | segment list'!D505="","Null",'3(a) Flights | segment list'!D505)</f>
        <v>Null</v>
      </c>
      <c r="J540" s="4" t="str">
        <f>IF('3(a) Flights | segment list'!E505="","Null",'3(a) Flights | segment list'!E505)</f>
        <v>Null</v>
      </c>
      <c r="K540" s="4" t="str">
        <f>IF('3(a) Flights | segment list'!F505="","Null",'3(a) Flights | segment list'!F505)</f>
        <v>Null</v>
      </c>
      <c r="L540" s="5" t="str">
        <f>IF('3(a) Flights | segment list'!G505="","Null",'3(a) Flights | segment list'!G505)</f>
        <v>Null</v>
      </c>
      <c r="M540" s="16">
        <f>IF('3(a) Flights | segment list'!H505="Null","Null",'3(a) Flights | segment list'!H505)</f>
        <v>0</v>
      </c>
    </row>
    <row r="541" spans="1:13" x14ac:dyDescent="0.25">
      <c r="A541" s="4" t="str">
        <f t="shared" si="24"/>
        <v>No PB ID provided</v>
      </c>
      <c r="B541" s="4" t="str">
        <f t="shared" si="25"/>
        <v>No declaration</v>
      </c>
      <c r="C541" s="4" t="s">
        <v>18302</v>
      </c>
      <c r="D541" s="86" t="str">
        <f>IF('3(a) Flights | segment list'!A506="","Null",'3(a) Flights | segment list'!A506)</f>
        <v>Null</v>
      </c>
      <c r="E541" s="87" t="str">
        <f t="shared" si="23"/>
        <v>Null</v>
      </c>
      <c r="F541" s="4" t="str">
        <f>IF('3(a) Flights | segment list'!I506="","Null",'3(a) Flights | segment list'!I506)</f>
        <v>Null</v>
      </c>
      <c r="G541" s="4" t="str">
        <f>IF('3(a) Flights | segment list'!C506="","Null",'3(a) Flights | segment list'!C506)</f>
        <v>Null</v>
      </c>
      <c r="H541" s="4" t="str">
        <f>IF('3(a) Flights | segment list'!J506="","Null",'3(a) Flights | segment list'!J506)</f>
        <v>Null</v>
      </c>
      <c r="I541" s="4" t="str">
        <f>IF('3(a) Flights | segment list'!D506="","Null",'3(a) Flights | segment list'!D506)</f>
        <v>Null</v>
      </c>
      <c r="J541" s="4" t="str">
        <f>IF('3(a) Flights | segment list'!E506="","Null",'3(a) Flights | segment list'!E506)</f>
        <v>Null</v>
      </c>
      <c r="K541" s="4" t="str">
        <f>IF('3(a) Flights | segment list'!F506="","Null",'3(a) Flights | segment list'!F506)</f>
        <v>Null</v>
      </c>
      <c r="L541" s="5" t="str">
        <f>IF('3(a) Flights | segment list'!G506="","Null",'3(a) Flights | segment list'!G506)</f>
        <v>Null</v>
      </c>
      <c r="M541" s="16">
        <f>IF('3(a) Flights | segment list'!H506="Null","Null",'3(a) Flights | segment list'!H506)</f>
        <v>0</v>
      </c>
    </row>
    <row r="542" spans="1:13" x14ac:dyDescent="0.25">
      <c r="A542" s="4" t="str">
        <f t="shared" si="24"/>
        <v>No PB ID provided</v>
      </c>
      <c r="B542" s="4" t="str">
        <f t="shared" si="25"/>
        <v>No declaration</v>
      </c>
      <c r="C542" s="4" t="s">
        <v>18302</v>
      </c>
      <c r="D542" s="86" t="str">
        <f>IF('3(a) Flights | segment list'!A507="","Null",'3(a) Flights | segment list'!A507)</f>
        <v>Null</v>
      </c>
      <c r="E542" s="87" t="str">
        <f t="shared" si="23"/>
        <v>Null</v>
      </c>
      <c r="F542" s="4" t="str">
        <f>IF('3(a) Flights | segment list'!I507="","Null",'3(a) Flights | segment list'!I507)</f>
        <v>Null</v>
      </c>
      <c r="G542" s="4" t="str">
        <f>IF('3(a) Flights | segment list'!C507="","Null",'3(a) Flights | segment list'!C507)</f>
        <v>Null</v>
      </c>
      <c r="H542" s="4" t="str">
        <f>IF('3(a) Flights | segment list'!J507="","Null",'3(a) Flights | segment list'!J507)</f>
        <v>Null</v>
      </c>
      <c r="I542" s="4" t="str">
        <f>IF('3(a) Flights | segment list'!D507="","Null",'3(a) Flights | segment list'!D507)</f>
        <v>Null</v>
      </c>
      <c r="J542" s="4" t="str">
        <f>IF('3(a) Flights | segment list'!E507="","Null",'3(a) Flights | segment list'!E507)</f>
        <v>Null</v>
      </c>
      <c r="K542" s="4" t="str">
        <f>IF('3(a) Flights | segment list'!F507="","Null",'3(a) Flights | segment list'!F507)</f>
        <v>Null</v>
      </c>
      <c r="L542" s="5" t="str">
        <f>IF('3(a) Flights | segment list'!G507="","Null",'3(a) Flights | segment list'!G507)</f>
        <v>Null</v>
      </c>
      <c r="M542" s="16">
        <f>IF('3(a) Flights | segment list'!H507="Null","Null",'3(a) Flights | segment list'!H507)</f>
        <v>0</v>
      </c>
    </row>
    <row r="543" spans="1:13" x14ac:dyDescent="0.25">
      <c r="A543" s="4" t="str">
        <f t="shared" si="24"/>
        <v>No PB ID provided</v>
      </c>
      <c r="B543" s="4" t="str">
        <f t="shared" si="25"/>
        <v>No declaration</v>
      </c>
      <c r="C543" s="4" t="s">
        <v>18302</v>
      </c>
      <c r="D543" s="86" t="str">
        <f>IF('3(a) Flights | segment list'!A508="","Null",'3(a) Flights | segment list'!A508)</f>
        <v>Null</v>
      </c>
      <c r="E543" s="87" t="str">
        <f t="shared" si="23"/>
        <v>Null</v>
      </c>
      <c r="F543" s="4" t="str">
        <f>IF('3(a) Flights | segment list'!I508="","Null",'3(a) Flights | segment list'!I508)</f>
        <v>Null</v>
      </c>
      <c r="G543" s="4" t="str">
        <f>IF('3(a) Flights | segment list'!C508="","Null",'3(a) Flights | segment list'!C508)</f>
        <v>Null</v>
      </c>
      <c r="H543" s="4" t="str">
        <f>IF('3(a) Flights | segment list'!J508="","Null",'3(a) Flights | segment list'!J508)</f>
        <v>Null</v>
      </c>
      <c r="I543" s="4" t="str">
        <f>IF('3(a) Flights | segment list'!D508="","Null",'3(a) Flights | segment list'!D508)</f>
        <v>Null</v>
      </c>
      <c r="J543" s="4" t="str">
        <f>IF('3(a) Flights | segment list'!E508="","Null",'3(a) Flights | segment list'!E508)</f>
        <v>Null</v>
      </c>
      <c r="K543" s="4" t="str">
        <f>IF('3(a) Flights | segment list'!F508="","Null",'3(a) Flights | segment list'!F508)</f>
        <v>Null</v>
      </c>
      <c r="L543" s="5" t="str">
        <f>IF('3(a) Flights | segment list'!G508="","Null",'3(a) Flights | segment list'!G508)</f>
        <v>Null</v>
      </c>
      <c r="M543" s="16">
        <f>IF('3(a) Flights | segment list'!H508="Null","Null",'3(a) Flights | segment list'!H508)</f>
        <v>0</v>
      </c>
    </row>
    <row r="544" spans="1:13" x14ac:dyDescent="0.25">
      <c r="A544" s="4" t="str">
        <f t="shared" si="24"/>
        <v>No PB ID provided</v>
      </c>
      <c r="B544" s="4" t="str">
        <f t="shared" si="25"/>
        <v>No declaration</v>
      </c>
      <c r="C544" s="4" t="s">
        <v>18302</v>
      </c>
      <c r="D544" s="86" t="str">
        <f>IF('3(a) Flights | segment list'!A509="","Null",'3(a) Flights | segment list'!A509)</f>
        <v>Null</v>
      </c>
      <c r="E544" s="87" t="str">
        <f t="shared" si="23"/>
        <v>Null</v>
      </c>
      <c r="F544" s="4" t="str">
        <f>IF('3(a) Flights | segment list'!I509="","Null",'3(a) Flights | segment list'!I509)</f>
        <v>Null</v>
      </c>
      <c r="G544" s="4" t="str">
        <f>IF('3(a) Flights | segment list'!C509="","Null",'3(a) Flights | segment list'!C509)</f>
        <v>Null</v>
      </c>
      <c r="H544" s="4" t="str">
        <f>IF('3(a) Flights | segment list'!J509="","Null",'3(a) Flights | segment list'!J509)</f>
        <v>Null</v>
      </c>
      <c r="I544" s="4" t="str">
        <f>IF('3(a) Flights | segment list'!D509="","Null",'3(a) Flights | segment list'!D509)</f>
        <v>Null</v>
      </c>
      <c r="J544" s="4" t="str">
        <f>IF('3(a) Flights | segment list'!E509="","Null",'3(a) Flights | segment list'!E509)</f>
        <v>Null</v>
      </c>
      <c r="K544" s="4" t="str">
        <f>IF('3(a) Flights | segment list'!F509="","Null",'3(a) Flights | segment list'!F509)</f>
        <v>Null</v>
      </c>
      <c r="L544" s="5" t="str">
        <f>IF('3(a) Flights | segment list'!G509="","Null",'3(a) Flights | segment list'!G509)</f>
        <v>Null</v>
      </c>
      <c r="M544" s="16">
        <f>IF('3(a) Flights | segment list'!H509="Null","Null",'3(a) Flights | segment list'!H509)</f>
        <v>0</v>
      </c>
    </row>
    <row r="545" spans="1:13" x14ac:dyDescent="0.25">
      <c r="A545" s="4" t="str">
        <f t="shared" si="24"/>
        <v>No PB ID provided</v>
      </c>
      <c r="B545" s="4" t="str">
        <f t="shared" si="25"/>
        <v>No declaration</v>
      </c>
      <c r="C545" s="4" t="s">
        <v>18302</v>
      </c>
      <c r="D545" s="86" t="str">
        <f>IF('3(a) Flights | segment list'!A510="","Null",'3(a) Flights | segment list'!A510)</f>
        <v>Null</v>
      </c>
      <c r="E545" s="87" t="str">
        <f t="shared" si="23"/>
        <v>Null</v>
      </c>
      <c r="F545" s="4" t="str">
        <f>IF('3(a) Flights | segment list'!I510="","Null",'3(a) Flights | segment list'!I510)</f>
        <v>Null</v>
      </c>
      <c r="G545" s="4" t="str">
        <f>IF('3(a) Flights | segment list'!C510="","Null",'3(a) Flights | segment list'!C510)</f>
        <v>Null</v>
      </c>
      <c r="H545" s="4" t="str">
        <f>IF('3(a) Flights | segment list'!J510="","Null",'3(a) Flights | segment list'!J510)</f>
        <v>Null</v>
      </c>
      <c r="I545" s="4" t="str">
        <f>IF('3(a) Flights | segment list'!D510="","Null",'3(a) Flights | segment list'!D510)</f>
        <v>Null</v>
      </c>
      <c r="J545" s="4" t="str">
        <f>IF('3(a) Flights | segment list'!E510="","Null",'3(a) Flights | segment list'!E510)</f>
        <v>Null</v>
      </c>
      <c r="K545" s="4" t="str">
        <f>IF('3(a) Flights | segment list'!F510="","Null",'3(a) Flights | segment list'!F510)</f>
        <v>Null</v>
      </c>
      <c r="L545" s="5" t="str">
        <f>IF('3(a) Flights | segment list'!G510="","Null",'3(a) Flights | segment list'!G510)</f>
        <v>Null</v>
      </c>
      <c r="M545" s="16">
        <f>IF('3(a) Flights | segment list'!H510="Null","Null",'3(a) Flights | segment list'!H510)</f>
        <v>0</v>
      </c>
    </row>
    <row r="546" spans="1:13" x14ac:dyDescent="0.25">
      <c r="A546" s="4" t="str">
        <f t="shared" si="24"/>
        <v>No PB ID provided</v>
      </c>
      <c r="B546" s="4" t="str">
        <f t="shared" si="25"/>
        <v>No declaration</v>
      </c>
      <c r="C546" s="4" t="s">
        <v>18302</v>
      </c>
      <c r="D546" s="86" t="str">
        <f>IF('3(a) Flights | segment list'!A511="","Null",'3(a) Flights | segment list'!A511)</f>
        <v>Null</v>
      </c>
      <c r="E546" s="87" t="str">
        <f t="shared" si="23"/>
        <v>Null</v>
      </c>
      <c r="F546" s="4" t="str">
        <f>IF('3(a) Flights | segment list'!I511="","Null",'3(a) Flights | segment list'!I511)</f>
        <v>Null</v>
      </c>
      <c r="G546" s="4" t="str">
        <f>IF('3(a) Flights | segment list'!C511="","Null",'3(a) Flights | segment list'!C511)</f>
        <v>Null</v>
      </c>
      <c r="H546" s="4" t="str">
        <f>IF('3(a) Flights | segment list'!J511="","Null",'3(a) Flights | segment list'!J511)</f>
        <v>Null</v>
      </c>
      <c r="I546" s="4" t="str">
        <f>IF('3(a) Flights | segment list'!D511="","Null",'3(a) Flights | segment list'!D511)</f>
        <v>Null</v>
      </c>
      <c r="J546" s="4" t="str">
        <f>IF('3(a) Flights | segment list'!E511="","Null",'3(a) Flights | segment list'!E511)</f>
        <v>Null</v>
      </c>
      <c r="K546" s="4" t="str">
        <f>IF('3(a) Flights | segment list'!F511="","Null",'3(a) Flights | segment list'!F511)</f>
        <v>Null</v>
      </c>
      <c r="L546" s="5" t="str">
        <f>IF('3(a) Flights | segment list'!G511="","Null",'3(a) Flights | segment list'!G511)</f>
        <v>Null</v>
      </c>
      <c r="M546" s="16">
        <f>IF('3(a) Flights | segment list'!H511="Null","Null",'3(a) Flights | segment list'!H511)</f>
        <v>0</v>
      </c>
    </row>
    <row r="547" spans="1:13" x14ac:dyDescent="0.25">
      <c r="A547" s="4" t="str">
        <f t="shared" si="24"/>
        <v>No PB ID provided</v>
      </c>
      <c r="B547" s="4" t="str">
        <f t="shared" si="25"/>
        <v>No declaration</v>
      </c>
      <c r="C547" s="4" t="s">
        <v>18302</v>
      </c>
      <c r="D547" s="86" t="str">
        <f>IF('3(a) Flights | segment list'!A512="","Null",'3(a) Flights | segment list'!A512)</f>
        <v>Null</v>
      </c>
      <c r="E547" s="87" t="str">
        <f t="shared" si="23"/>
        <v>Null</v>
      </c>
      <c r="F547" s="4" t="str">
        <f>IF('3(a) Flights | segment list'!I512="","Null",'3(a) Flights | segment list'!I512)</f>
        <v>Null</v>
      </c>
      <c r="G547" s="4" t="str">
        <f>IF('3(a) Flights | segment list'!C512="","Null",'3(a) Flights | segment list'!C512)</f>
        <v>Null</v>
      </c>
      <c r="H547" s="4" t="str">
        <f>IF('3(a) Flights | segment list'!J512="","Null",'3(a) Flights | segment list'!J512)</f>
        <v>Null</v>
      </c>
      <c r="I547" s="4" t="str">
        <f>IF('3(a) Flights | segment list'!D512="","Null",'3(a) Flights | segment list'!D512)</f>
        <v>Null</v>
      </c>
      <c r="J547" s="4" t="str">
        <f>IF('3(a) Flights | segment list'!E512="","Null",'3(a) Flights | segment list'!E512)</f>
        <v>Null</v>
      </c>
      <c r="K547" s="4" t="str">
        <f>IF('3(a) Flights | segment list'!F512="","Null",'3(a) Flights | segment list'!F512)</f>
        <v>Null</v>
      </c>
      <c r="L547" s="5" t="str">
        <f>IF('3(a) Flights | segment list'!G512="","Null",'3(a) Flights | segment list'!G512)</f>
        <v>Null</v>
      </c>
      <c r="M547" s="16">
        <f>IF('3(a) Flights | segment list'!H512="Null","Null",'3(a) Flights | segment list'!H512)</f>
        <v>0</v>
      </c>
    </row>
    <row r="548" spans="1:13" x14ac:dyDescent="0.25">
      <c r="A548" s="4" t="str">
        <f t="shared" si="24"/>
        <v>No PB ID provided</v>
      </c>
      <c r="B548" s="4" t="str">
        <f t="shared" si="25"/>
        <v>No declaration</v>
      </c>
      <c r="C548" s="4" t="s">
        <v>18302</v>
      </c>
      <c r="D548" s="86" t="str">
        <f>IF('3(a) Flights | segment list'!A513="","Null",'3(a) Flights | segment list'!A513)</f>
        <v>Null</v>
      </c>
      <c r="E548" s="87" t="str">
        <f t="shared" si="23"/>
        <v>Null</v>
      </c>
      <c r="F548" s="4" t="str">
        <f>IF('3(a) Flights | segment list'!I513="","Null",'3(a) Flights | segment list'!I513)</f>
        <v>Null</v>
      </c>
      <c r="G548" s="4" t="str">
        <f>IF('3(a) Flights | segment list'!C513="","Null",'3(a) Flights | segment list'!C513)</f>
        <v>Null</v>
      </c>
      <c r="H548" s="4" t="str">
        <f>IF('3(a) Flights | segment list'!J513="","Null",'3(a) Flights | segment list'!J513)</f>
        <v>Null</v>
      </c>
      <c r="I548" s="4" t="str">
        <f>IF('3(a) Flights | segment list'!D513="","Null",'3(a) Flights | segment list'!D513)</f>
        <v>Null</v>
      </c>
      <c r="J548" s="4" t="str">
        <f>IF('3(a) Flights | segment list'!E513="","Null",'3(a) Flights | segment list'!E513)</f>
        <v>Null</v>
      </c>
      <c r="K548" s="4" t="str">
        <f>IF('3(a) Flights | segment list'!F513="","Null",'3(a) Flights | segment list'!F513)</f>
        <v>Null</v>
      </c>
      <c r="L548" s="5" t="str">
        <f>IF('3(a) Flights | segment list'!G513="","Null",'3(a) Flights | segment list'!G513)</f>
        <v>Null</v>
      </c>
      <c r="M548" s="16">
        <f>IF('3(a) Flights | segment list'!H513="Null","Null",'3(a) Flights | segment list'!H513)</f>
        <v>0</v>
      </c>
    </row>
    <row r="549" spans="1:13" x14ac:dyDescent="0.25">
      <c r="A549" s="4" t="str">
        <f t="shared" si="24"/>
        <v>No PB ID provided</v>
      </c>
      <c r="B549" s="4" t="str">
        <f t="shared" si="25"/>
        <v>No declaration</v>
      </c>
      <c r="C549" s="4" t="s">
        <v>18302</v>
      </c>
      <c r="D549" s="86" t="str">
        <f>IF('3(a) Flights | segment list'!A514="","Null",'3(a) Flights | segment list'!A514)</f>
        <v>Null</v>
      </c>
      <c r="E549" s="87" t="str">
        <f t="shared" si="23"/>
        <v>Null</v>
      </c>
      <c r="F549" s="4" t="str">
        <f>IF('3(a) Flights | segment list'!I514="","Null",'3(a) Flights | segment list'!I514)</f>
        <v>Null</v>
      </c>
      <c r="G549" s="4" t="str">
        <f>IF('3(a) Flights | segment list'!C514="","Null",'3(a) Flights | segment list'!C514)</f>
        <v>Null</v>
      </c>
      <c r="H549" s="4" t="str">
        <f>IF('3(a) Flights | segment list'!J514="","Null",'3(a) Flights | segment list'!J514)</f>
        <v>Null</v>
      </c>
      <c r="I549" s="4" t="str">
        <f>IF('3(a) Flights | segment list'!D514="","Null",'3(a) Flights | segment list'!D514)</f>
        <v>Null</v>
      </c>
      <c r="J549" s="4" t="str">
        <f>IF('3(a) Flights | segment list'!E514="","Null",'3(a) Flights | segment list'!E514)</f>
        <v>Null</v>
      </c>
      <c r="K549" s="4" t="str">
        <f>IF('3(a) Flights | segment list'!F514="","Null",'3(a) Flights | segment list'!F514)</f>
        <v>Null</v>
      </c>
      <c r="L549" s="5" t="str">
        <f>IF('3(a) Flights | segment list'!G514="","Null",'3(a) Flights | segment list'!G514)</f>
        <v>Null</v>
      </c>
      <c r="M549" s="16">
        <f>IF('3(a) Flights | segment list'!H514="Null","Null",'3(a) Flights | segment list'!H514)</f>
        <v>0</v>
      </c>
    </row>
    <row r="550" spans="1:13" x14ac:dyDescent="0.25">
      <c r="A550" s="4" t="str">
        <f t="shared" si="24"/>
        <v>No PB ID provided</v>
      </c>
      <c r="B550" s="4" t="str">
        <f t="shared" si="25"/>
        <v>No declaration</v>
      </c>
      <c r="C550" s="4" t="s">
        <v>18302</v>
      </c>
      <c r="D550" s="86" t="str">
        <f>IF('3(a) Flights | segment list'!A515="","Null",'3(a) Flights | segment list'!A515)</f>
        <v>Null</v>
      </c>
      <c r="E550" s="87" t="str">
        <f t="shared" si="23"/>
        <v>Null</v>
      </c>
      <c r="F550" s="4" t="str">
        <f>IF('3(a) Flights | segment list'!I515="","Null",'3(a) Flights | segment list'!I515)</f>
        <v>Null</v>
      </c>
      <c r="G550" s="4" t="str">
        <f>IF('3(a) Flights | segment list'!C515="","Null",'3(a) Flights | segment list'!C515)</f>
        <v>Null</v>
      </c>
      <c r="H550" s="4" t="str">
        <f>IF('3(a) Flights | segment list'!J515="","Null",'3(a) Flights | segment list'!J515)</f>
        <v>Null</v>
      </c>
      <c r="I550" s="4" t="str">
        <f>IF('3(a) Flights | segment list'!D515="","Null",'3(a) Flights | segment list'!D515)</f>
        <v>Null</v>
      </c>
      <c r="J550" s="4" t="str">
        <f>IF('3(a) Flights | segment list'!E515="","Null",'3(a) Flights | segment list'!E515)</f>
        <v>Null</v>
      </c>
      <c r="K550" s="4" t="str">
        <f>IF('3(a) Flights | segment list'!F515="","Null",'3(a) Flights | segment list'!F515)</f>
        <v>Null</v>
      </c>
      <c r="L550" s="5" t="str">
        <f>IF('3(a) Flights | segment list'!G515="","Null",'3(a) Flights | segment list'!G515)</f>
        <v>Null</v>
      </c>
      <c r="M550" s="16">
        <f>IF('3(a) Flights | segment list'!H515="Null","Null",'3(a) Flights | segment list'!H515)</f>
        <v>0</v>
      </c>
    </row>
    <row r="551" spans="1:13" x14ac:dyDescent="0.25">
      <c r="A551" s="4" t="str">
        <f t="shared" si="24"/>
        <v>No PB ID provided</v>
      </c>
      <c r="B551" s="4" t="str">
        <f t="shared" si="25"/>
        <v>No declaration</v>
      </c>
      <c r="C551" s="4" t="s">
        <v>18302</v>
      </c>
      <c r="D551" s="86" t="str">
        <f>IF('3(a) Flights | segment list'!A516="","Null",'3(a) Flights | segment list'!A516)</f>
        <v>Null</v>
      </c>
      <c r="E551" s="87" t="str">
        <f t="shared" si="23"/>
        <v>Null</v>
      </c>
      <c r="F551" s="4" t="str">
        <f>IF('3(a) Flights | segment list'!I516="","Null",'3(a) Flights | segment list'!I516)</f>
        <v>Null</v>
      </c>
      <c r="G551" s="4" t="str">
        <f>IF('3(a) Flights | segment list'!C516="","Null",'3(a) Flights | segment list'!C516)</f>
        <v>Null</v>
      </c>
      <c r="H551" s="4" t="str">
        <f>IF('3(a) Flights | segment list'!J516="","Null",'3(a) Flights | segment list'!J516)</f>
        <v>Null</v>
      </c>
      <c r="I551" s="4" t="str">
        <f>IF('3(a) Flights | segment list'!D516="","Null",'3(a) Flights | segment list'!D516)</f>
        <v>Null</v>
      </c>
      <c r="J551" s="4" t="str">
        <f>IF('3(a) Flights | segment list'!E516="","Null",'3(a) Flights | segment list'!E516)</f>
        <v>Null</v>
      </c>
      <c r="K551" s="4" t="str">
        <f>IF('3(a) Flights | segment list'!F516="","Null",'3(a) Flights | segment list'!F516)</f>
        <v>Null</v>
      </c>
      <c r="L551" s="5" t="str">
        <f>IF('3(a) Flights | segment list'!G516="","Null",'3(a) Flights | segment list'!G516)</f>
        <v>Null</v>
      </c>
      <c r="M551" s="16">
        <f>IF('3(a) Flights | segment list'!H516="Null","Null",'3(a) Flights | segment list'!H516)</f>
        <v>0</v>
      </c>
    </row>
    <row r="552" spans="1:13" x14ac:dyDescent="0.25">
      <c r="A552" s="4" t="str">
        <f t="shared" si="24"/>
        <v>No PB ID provided</v>
      </c>
      <c r="B552" s="4" t="str">
        <f t="shared" si="25"/>
        <v>No declaration</v>
      </c>
      <c r="C552" s="4" t="s">
        <v>18302</v>
      </c>
      <c r="D552" s="86" t="str">
        <f>IF('3(a) Flights | segment list'!A517="","Null",'3(a) Flights | segment list'!A517)</f>
        <v>Null</v>
      </c>
      <c r="E552" s="87" t="str">
        <f t="shared" si="23"/>
        <v>Null</v>
      </c>
      <c r="F552" s="4" t="str">
        <f>IF('3(a) Flights | segment list'!I517="","Null",'3(a) Flights | segment list'!I517)</f>
        <v>Null</v>
      </c>
      <c r="G552" s="4" t="str">
        <f>IF('3(a) Flights | segment list'!C517="","Null",'3(a) Flights | segment list'!C517)</f>
        <v>Null</v>
      </c>
      <c r="H552" s="4" t="str">
        <f>IF('3(a) Flights | segment list'!J517="","Null",'3(a) Flights | segment list'!J517)</f>
        <v>Null</v>
      </c>
      <c r="I552" s="4" t="str">
        <f>IF('3(a) Flights | segment list'!D517="","Null",'3(a) Flights | segment list'!D517)</f>
        <v>Null</v>
      </c>
      <c r="J552" s="4" t="str">
        <f>IF('3(a) Flights | segment list'!E517="","Null",'3(a) Flights | segment list'!E517)</f>
        <v>Null</v>
      </c>
      <c r="K552" s="4" t="str">
        <f>IF('3(a) Flights | segment list'!F517="","Null",'3(a) Flights | segment list'!F517)</f>
        <v>Null</v>
      </c>
      <c r="L552" s="5" t="str">
        <f>IF('3(a) Flights | segment list'!G517="","Null",'3(a) Flights | segment list'!G517)</f>
        <v>Null</v>
      </c>
      <c r="M552" s="16">
        <f>IF('3(a) Flights | segment list'!H517="Null","Null",'3(a) Flights | segment list'!H517)</f>
        <v>0</v>
      </c>
    </row>
    <row r="553" spans="1:13" x14ac:dyDescent="0.25">
      <c r="A553" s="4" t="str">
        <f t="shared" si="24"/>
        <v>No PB ID provided</v>
      </c>
      <c r="B553" s="4" t="str">
        <f t="shared" si="25"/>
        <v>No declaration</v>
      </c>
      <c r="C553" s="4" t="s">
        <v>18302</v>
      </c>
      <c r="D553" s="86" t="str">
        <f>IF('3(a) Flights | segment list'!A518="","Null",'3(a) Flights | segment list'!A518)</f>
        <v>Null</v>
      </c>
      <c r="E553" s="87" t="str">
        <f t="shared" si="23"/>
        <v>Null</v>
      </c>
      <c r="F553" s="4" t="str">
        <f>IF('3(a) Flights | segment list'!I518="","Null",'3(a) Flights | segment list'!I518)</f>
        <v>Null</v>
      </c>
      <c r="G553" s="4" t="str">
        <f>IF('3(a) Flights | segment list'!C518="","Null",'3(a) Flights | segment list'!C518)</f>
        <v>Null</v>
      </c>
      <c r="H553" s="4" t="str">
        <f>IF('3(a) Flights | segment list'!J518="","Null",'3(a) Flights | segment list'!J518)</f>
        <v>Null</v>
      </c>
      <c r="I553" s="4" t="str">
        <f>IF('3(a) Flights | segment list'!D518="","Null",'3(a) Flights | segment list'!D518)</f>
        <v>Null</v>
      </c>
      <c r="J553" s="4" t="str">
        <f>IF('3(a) Flights | segment list'!E518="","Null",'3(a) Flights | segment list'!E518)</f>
        <v>Null</v>
      </c>
      <c r="K553" s="4" t="str">
        <f>IF('3(a) Flights | segment list'!F518="","Null",'3(a) Flights | segment list'!F518)</f>
        <v>Null</v>
      </c>
      <c r="L553" s="5" t="str">
        <f>IF('3(a) Flights | segment list'!G518="","Null",'3(a) Flights | segment list'!G518)</f>
        <v>Null</v>
      </c>
      <c r="M553" s="16">
        <f>IF('3(a) Flights | segment list'!H518="Null","Null",'3(a) Flights | segment list'!H518)</f>
        <v>0</v>
      </c>
    </row>
    <row r="554" spans="1:13" x14ac:dyDescent="0.25">
      <c r="A554" s="4" t="str">
        <f t="shared" si="24"/>
        <v>No PB ID provided</v>
      </c>
      <c r="B554" s="4" t="str">
        <f t="shared" si="25"/>
        <v>No declaration</v>
      </c>
      <c r="C554" s="4" t="s">
        <v>18302</v>
      </c>
      <c r="D554" s="86" t="str">
        <f>IF('3(a) Flights | segment list'!A519="","Null",'3(a) Flights | segment list'!A519)</f>
        <v>Null</v>
      </c>
      <c r="E554" s="87" t="str">
        <f t="shared" si="23"/>
        <v>Null</v>
      </c>
      <c r="F554" s="4" t="str">
        <f>IF('3(a) Flights | segment list'!I519="","Null",'3(a) Flights | segment list'!I519)</f>
        <v>Null</v>
      </c>
      <c r="G554" s="4" t="str">
        <f>IF('3(a) Flights | segment list'!C519="","Null",'3(a) Flights | segment list'!C519)</f>
        <v>Null</v>
      </c>
      <c r="H554" s="4" t="str">
        <f>IF('3(a) Flights | segment list'!J519="","Null",'3(a) Flights | segment list'!J519)</f>
        <v>Null</v>
      </c>
      <c r="I554" s="4" t="str">
        <f>IF('3(a) Flights | segment list'!D519="","Null",'3(a) Flights | segment list'!D519)</f>
        <v>Null</v>
      </c>
      <c r="J554" s="4" t="str">
        <f>IF('3(a) Flights | segment list'!E519="","Null",'3(a) Flights | segment list'!E519)</f>
        <v>Null</v>
      </c>
      <c r="K554" s="4" t="str">
        <f>IF('3(a) Flights | segment list'!F519="","Null",'3(a) Flights | segment list'!F519)</f>
        <v>Null</v>
      </c>
      <c r="L554" s="5" t="str">
        <f>IF('3(a) Flights | segment list'!G519="","Null",'3(a) Flights | segment list'!G519)</f>
        <v>Null</v>
      </c>
      <c r="M554" s="16">
        <f>IF('3(a) Flights | segment list'!H519="Null","Null",'3(a) Flights | segment list'!H519)</f>
        <v>0</v>
      </c>
    </row>
    <row r="555" spans="1:13" x14ac:dyDescent="0.25">
      <c r="A555" s="4" t="str">
        <f t="shared" si="24"/>
        <v>No PB ID provided</v>
      </c>
      <c r="B555" s="4" t="str">
        <f t="shared" si="25"/>
        <v>No declaration</v>
      </c>
      <c r="C555" s="4" t="s">
        <v>18302</v>
      </c>
      <c r="D555" s="86" t="str">
        <f>IF('3(a) Flights | segment list'!A520="","Null",'3(a) Flights | segment list'!A520)</f>
        <v>Null</v>
      </c>
      <c r="E555" s="87" t="str">
        <f t="shared" si="23"/>
        <v>Null</v>
      </c>
      <c r="F555" s="4" t="str">
        <f>IF('3(a) Flights | segment list'!I520="","Null",'3(a) Flights | segment list'!I520)</f>
        <v>Null</v>
      </c>
      <c r="G555" s="4" t="str">
        <f>IF('3(a) Flights | segment list'!C520="","Null",'3(a) Flights | segment list'!C520)</f>
        <v>Null</v>
      </c>
      <c r="H555" s="4" t="str">
        <f>IF('3(a) Flights | segment list'!J520="","Null",'3(a) Flights | segment list'!J520)</f>
        <v>Null</v>
      </c>
      <c r="I555" s="4" t="str">
        <f>IF('3(a) Flights | segment list'!D520="","Null",'3(a) Flights | segment list'!D520)</f>
        <v>Null</v>
      </c>
      <c r="J555" s="4" t="str">
        <f>IF('3(a) Flights | segment list'!E520="","Null",'3(a) Flights | segment list'!E520)</f>
        <v>Null</v>
      </c>
      <c r="K555" s="4" t="str">
        <f>IF('3(a) Flights | segment list'!F520="","Null",'3(a) Flights | segment list'!F520)</f>
        <v>Null</v>
      </c>
      <c r="L555" s="5" t="str">
        <f>IF('3(a) Flights | segment list'!G520="","Null",'3(a) Flights | segment list'!G520)</f>
        <v>Null</v>
      </c>
      <c r="M555" s="16">
        <f>IF('3(a) Flights | segment list'!H520="Null","Null",'3(a) Flights | segment list'!H520)</f>
        <v>0</v>
      </c>
    </row>
    <row r="556" spans="1:13" x14ac:dyDescent="0.25">
      <c r="A556" s="4" t="str">
        <f t="shared" si="24"/>
        <v>No PB ID provided</v>
      </c>
      <c r="B556" s="4" t="str">
        <f t="shared" si="25"/>
        <v>No declaration</v>
      </c>
      <c r="C556" s="4" t="s">
        <v>18302</v>
      </c>
      <c r="D556" s="86" t="str">
        <f>IF('3(a) Flights | segment list'!A521="","Null",'3(a) Flights | segment list'!A521)</f>
        <v>Null</v>
      </c>
      <c r="E556" s="87" t="str">
        <f t="shared" si="23"/>
        <v>Null</v>
      </c>
      <c r="F556" s="4" t="str">
        <f>IF('3(a) Flights | segment list'!I521="","Null",'3(a) Flights | segment list'!I521)</f>
        <v>Null</v>
      </c>
      <c r="G556" s="4" t="str">
        <f>IF('3(a) Flights | segment list'!C521="","Null",'3(a) Flights | segment list'!C521)</f>
        <v>Null</v>
      </c>
      <c r="H556" s="4" t="str">
        <f>IF('3(a) Flights | segment list'!J521="","Null",'3(a) Flights | segment list'!J521)</f>
        <v>Null</v>
      </c>
      <c r="I556" s="4" t="str">
        <f>IF('3(a) Flights | segment list'!D521="","Null",'3(a) Flights | segment list'!D521)</f>
        <v>Null</v>
      </c>
      <c r="J556" s="4" t="str">
        <f>IF('3(a) Flights | segment list'!E521="","Null",'3(a) Flights | segment list'!E521)</f>
        <v>Null</v>
      </c>
      <c r="K556" s="4" t="str">
        <f>IF('3(a) Flights | segment list'!F521="","Null",'3(a) Flights | segment list'!F521)</f>
        <v>Null</v>
      </c>
      <c r="L556" s="5" t="str">
        <f>IF('3(a) Flights | segment list'!G521="","Null",'3(a) Flights | segment list'!G521)</f>
        <v>Null</v>
      </c>
      <c r="M556" s="16">
        <f>IF('3(a) Flights | segment list'!H521="Null","Null",'3(a) Flights | segment list'!H521)</f>
        <v>0</v>
      </c>
    </row>
    <row r="557" spans="1:13" x14ac:dyDescent="0.25">
      <c r="A557" s="4" t="str">
        <f t="shared" si="24"/>
        <v>No PB ID provided</v>
      </c>
      <c r="B557" s="4" t="str">
        <f t="shared" si="25"/>
        <v>No declaration</v>
      </c>
      <c r="C557" s="4" t="s">
        <v>18302</v>
      </c>
      <c r="D557" s="86" t="str">
        <f>IF('3(a) Flights | segment list'!A522="","Null",'3(a) Flights | segment list'!A522)</f>
        <v>Null</v>
      </c>
      <c r="E557" s="87" t="str">
        <f t="shared" si="23"/>
        <v>Null</v>
      </c>
      <c r="F557" s="4" t="str">
        <f>IF('3(a) Flights | segment list'!I522="","Null",'3(a) Flights | segment list'!I522)</f>
        <v>Null</v>
      </c>
      <c r="G557" s="4" t="str">
        <f>IF('3(a) Flights | segment list'!C522="","Null",'3(a) Flights | segment list'!C522)</f>
        <v>Null</v>
      </c>
      <c r="H557" s="4" t="str">
        <f>IF('3(a) Flights | segment list'!J522="","Null",'3(a) Flights | segment list'!J522)</f>
        <v>Null</v>
      </c>
      <c r="I557" s="4" t="str">
        <f>IF('3(a) Flights | segment list'!D522="","Null",'3(a) Flights | segment list'!D522)</f>
        <v>Null</v>
      </c>
      <c r="J557" s="4" t="str">
        <f>IF('3(a) Flights | segment list'!E522="","Null",'3(a) Flights | segment list'!E522)</f>
        <v>Null</v>
      </c>
      <c r="K557" s="4" t="str">
        <f>IF('3(a) Flights | segment list'!F522="","Null",'3(a) Flights | segment list'!F522)</f>
        <v>Null</v>
      </c>
      <c r="L557" s="5" t="str">
        <f>IF('3(a) Flights | segment list'!G522="","Null",'3(a) Flights | segment list'!G522)</f>
        <v>Null</v>
      </c>
      <c r="M557" s="16">
        <f>IF('3(a) Flights | segment list'!H522="Null","Null",'3(a) Flights | segment list'!H522)</f>
        <v>0</v>
      </c>
    </row>
    <row r="558" spans="1:13" x14ac:dyDescent="0.25">
      <c r="A558" s="4" t="str">
        <f t="shared" si="24"/>
        <v>No PB ID provided</v>
      </c>
      <c r="B558" s="4" t="str">
        <f t="shared" si="25"/>
        <v>No declaration</v>
      </c>
      <c r="C558" s="4" t="s">
        <v>18302</v>
      </c>
      <c r="D558" s="86" t="str">
        <f>IF('3(a) Flights | segment list'!A523="","Null",'3(a) Flights | segment list'!A523)</f>
        <v>Null</v>
      </c>
      <c r="E558" s="87" t="str">
        <f t="shared" si="23"/>
        <v>Null</v>
      </c>
      <c r="F558" s="4" t="str">
        <f>IF('3(a) Flights | segment list'!I523="","Null",'3(a) Flights | segment list'!I523)</f>
        <v>Null</v>
      </c>
      <c r="G558" s="4" t="str">
        <f>IF('3(a) Flights | segment list'!C523="","Null",'3(a) Flights | segment list'!C523)</f>
        <v>Null</v>
      </c>
      <c r="H558" s="4" t="str">
        <f>IF('3(a) Flights | segment list'!J523="","Null",'3(a) Flights | segment list'!J523)</f>
        <v>Null</v>
      </c>
      <c r="I558" s="4" t="str">
        <f>IF('3(a) Flights | segment list'!D523="","Null",'3(a) Flights | segment list'!D523)</f>
        <v>Null</v>
      </c>
      <c r="J558" s="4" t="str">
        <f>IF('3(a) Flights | segment list'!E523="","Null",'3(a) Flights | segment list'!E523)</f>
        <v>Null</v>
      </c>
      <c r="K558" s="4" t="str">
        <f>IF('3(a) Flights | segment list'!F523="","Null",'3(a) Flights | segment list'!F523)</f>
        <v>Null</v>
      </c>
      <c r="L558" s="5" t="str">
        <f>IF('3(a) Flights | segment list'!G523="","Null",'3(a) Flights | segment list'!G523)</f>
        <v>Null</v>
      </c>
      <c r="M558" s="16">
        <f>IF('3(a) Flights | segment list'!H523="Null","Null",'3(a) Flights | segment list'!H523)</f>
        <v>0</v>
      </c>
    </row>
    <row r="559" spans="1:13" x14ac:dyDescent="0.25">
      <c r="A559" s="4" t="str">
        <f t="shared" si="24"/>
        <v>No PB ID provided</v>
      </c>
      <c r="B559" s="4" t="str">
        <f t="shared" si="25"/>
        <v>No declaration</v>
      </c>
      <c r="C559" s="4" t="s">
        <v>18302</v>
      </c>
      <c r="D559" s="86" t="str">
        <f>IF('3(a) Flights | segment list'!A524="","Null",'3(a) Flights | segment list'!A524)</f>
        <v>Null</v>
      </c>
      <c r="E559" s="87" t="str">
        <f t="shared" si="23"/>
        <v>Null</v>
      </c>
      <c r="F559" s="4" t="str">
        <f>IF('3(a) Flights | segment list'!I524="","Null",'3(a) Flights | segment list'!I524)</f>
        <v>Null</v>
      </c>
      <c r="G559" s="4" t="str">
        <f>IF('3(a) Flights | segment list'!C524="","Null",'3(a) Flights | segment list'!C524)</f>
        <v>Null</v>
      </c>
      <c r="H559" s="4" t="str">
        <f>IF('3(a) Flights | segment list'!J524="","Null",'3(a) Flights | segment list'!J524)</f>
        <v>Null</v>
      </c>
      <c r="I559" s="4" t="str">
        <f>IF('3(a) Flights | segment list'!D524="","Null",'3(a) Flights | segment list'!D524)</f>
        <v>Null</v>
      </c>
      <c r="J559" s="4" t="str">
        <f>IF('3(a) Flights | segment list'!E524="","Null",'3(a) Flights | segment list'!E524)</f>
        <v>Null</v>
      </c>
      <c r="K559" s="4" t="str">
        <f>IF('3(a) Flights | segment list'!F524="","Null",'3(a) Flights | segment list'!F524)</f>
        <v>Null</v>
      </c>
      <c r="L559" s="5" t="str">
        <f>IF('3(a) Flights | segment list'!G524="","Null",'3(a) Flights | segment list'!G524)</f>
        <v>Null</v>
      </c>
      <c r="M559" s="16">
        <f>IF('3(a) Flights | segment list'!H524="Null","Null",'3(a) Flights | segment list'!H524)</f>
        <v>0</v>
      </c>
    </row>
    <row r="560" spans="1:13" x14ac:dyDescent="0.25">
      <c r="A560" s="4" t="str">
        <f t="shared" si="24"/>
        <v>No PB ID provided</v>
      </c>
      <c r="B560" s="4" t="str">
        <f t="shared" si="25"/>
        <v>No declaration</v>
      </c>
      <c r="C560" s="4" t="s">
        <v>18302</v>
      </c>
      <c r="D560" s="86" t="str">
        <f>IF('3(a) Flights | segment list'!A525="","Null",'3(a) Flights | segment list'!A525)</f>
        <v>Null</v>
      </c>
      <c r="E560" s="87" t="str">
        <f t="shared" si="23"/>
        <v>Null</v>
      </c>
      <c r="F560" s="4" t="str">
        <f>IF('3(a) Flights | segment list'!I525="","Null",'3(a) Flights | segment list'!I525)</f>
        <v>Null</v>
      </c>
      <c r="G560" s="4" t="str">
        <f>IF('3(a) Flights | segment list'!C525="","Null",'3(a) Flights | segment list'!C525)</f>
        <v>Null</v>
      </c>
      <c r="H560" s="4" t="str">
        <f>IF('3(a) Flights | segment list'!J525="","Null",'3(a) Flights | segment list'!J525)</f>
        <v>Null</v>
      </c>
      <c r="I560" s="4" t="str">
        <f>IF('3(a) Flights | segment list'!D525="","Null",'3(a) Flights | segment list'!D525)</f>
        <v>Null</v>
      </c>
      <c r="J560" s="4" t="str">
        <f>IF('3(a) Flights | segment list'!E525="","Null",'3(a) Flights | segment list'!E525)</f>
        <v>Null</v>
      </c>
      <c r="K560" s="4" t="str">
        <f>IF('3(a) Flights | segment list'!F525="","Null",'3(a) Flights | segment list'!F525)</f>
        <v>Null</v>
      </c>
      <c r="L560" s="5" t="str">
        <f>IF('3(a) Flights | segment list'!G525="","Null",'3(a) Flights | segment list'!G525)</f>
        <v>Null</v>
      </c>
      <c r="M560" s="16">
        <f>IF('3(a) Flights | segment list'!H525="Null","Null",'3(a) Flights | segment list'!H525)</f>
        <v>0</v>
      </c>
    </row>
    <row r="561" spans="1:13" x14ac:dyDescent="0.25">
      <c r="A561" s="4" t="str">
        <f t="shared" si="24"/>
        <v>No PB ID provided</v>
      </c>
      <c r="B561" s="4" t="str">
        <f t="shared" si="25"/>
        <v>No declaration</v>
      </c>
      <c r="C561" s="4" t="s">
        <v>18302</v>
      </c>
      <c r="D561" s="86" t="str">
        <f>IF('3(a) Flights | segment list'!A526="","Null",'3(a) Flights | segment list'!A526)</f>
        <v>Null</v>
      </c>
      <c r="E561" s="87" t="str">
        <f t="shared" si="23"/>
        <v>Null</v>
      </c>
      <c r="F561" s="4" t="str">
        <f>IF('3(a) Flights | segment list'!I526="","Null",'3(a) Flights | segment list'!I526)</f>
        <v>Null</v>
      </c>
      <c r="G561" s="4" t="str">
        <f>IF('3(a) Flights | segment list'!C526="","Null",'3(a) Flights | segment list'!C526)</f>
        <v>Null</v>
      </c>
      <c r="H561" s="4" t="str">
        <f>IF('3(a) Flights | segment list'!J526="","Null",'3(a) Flights | segment list'!J526)</f>
        <v>Null</v>
      </c>
      <c r="I561" s="4" t="str">
        <f>IF('3(a) Flights | segment list'!D526="","Null",'3(a) Flights | segment list'!D526)</f>
        <v>Null</v>
      </c>
      <c r="J561" s="4" t="str">
        <f>IF('3(a) Flights | segment list'!E526="","Null",'3(a) Flights | segment list'!E526)</f>
        <v>Null</v>
      </c>
      <c r="K561" s="4" t="str">
        <f>IF('3(a) Flights | segment list'!F526="","Null",'3(a) Flights | segment list'!F526)</f>
        <v>Null</v>
      </c>
      <c r="L561" s="5" t="str">
        <f>IF('3(a) Flights | segment list'!G526="","Null",'3(a) Flights | segment list'!G526)</f>
        <v>Null</v>
      </c>
      <c r="M561" s="16">
        <f>IF('3(a) Flights | segment list'!H526="Null","Null",'3(a) Flights | segment list'!H526)</f>
        <v>0</v>
      </c>
    </row>
    <row r="562" spans="1:13" x14ac:dyDescent="0.25">
      <c r="A562" s="4" t="str">
        <f t="shared" si="24"/>
        <v>No PB ID provided</v>
      </c>
      <c r="B562" s="4" t="str">
        <f t="shared" si="25"/>
        <v>No declaration</v>
      </c>
      <c r="C562" s="4" t="s">
        <v>18302</v>
      </c>
      <c r="D562" s="86" t="str">
        <f>IF('3(a) Flights | segment list'!A527="","Null",'3(a) Flights | segment list'!A527)</f>
        <v>Null</v>
      </c>
      <c r="E562" s="87" t="str">
        <f t="shared" si="23"/>
        <v>Null</v>
      </c>
      <c r="F562" s="4" t="str">
        <f>IF('3(a) Flights | segment list'!I527="","Null",'3(a) Flights | segment list'!I527)</f>
        <v>Null</v>
      </c>
      <c r="G562" s="4" t="str">
        <f>IF('3(a) Flights | segment list'!C527="","Null",'3(a) Flights | segment list'!C527)</f>
        <v>Null</v>
      </c>
      <c r="H562" s="4" t="str">
        <f>IF('3(a) Flights | segment list'!J527="","Null",'3(a) Flights | segment list'!J527)</f>
        <v>Null</v>
      </c>
      <c r="I562" s="4" t="str">
        <f>IF('3(a) Flights | segment list'!D527="","Null",'3(a) Flights | segment list'!D527)</f>
        <v>Null</v>
      </c>
      <c r="J562" s="4" t="str">
        <f>IF('3(a) Flights | segment list'!E527="","Null",'3(a) Flights | segment list'!E527)</f>
        <v>Null</v>
      </c>
      <c r="K562" s="4" t="str">
        <f>IF('3(a) Flights | segment list'!F527="","Null",'3(a) Flights | segment list'!F527)</f>
        <v>Null</v>
      </c>
      <c r="L562" s="5" t="str">
        <f>IF('3(a) Flights | segment list'!G527="","Null",'3(a) Flights | segment list'!G527)</f>
        <v>Null</v>
      </c>
      <c r="M562" s="16">
        <f>IF('3(a) Flights | segment list'!H527="Null","Null",'3(a) Flights | segment list'!H527)</f>
        <v>0</v>
      </c>
    </row>
    <row r="563" spans="1:13" x14ac:dyDescent="0.25">
      <c r="A563" s="4" t="str">
        <f t="shared" si="24"/>
        <v>No PB ID provided</v>
      </c>
      <c r="B563" s="4" t="str">
        <f t="shared" si="25"/>
        <v>No declaration</v>
      </c>
      <c r="C563" s="4" t="s">
        <v>18302</v>
      </c>
      <c r="D563" s="86" t="str">
        <f>IF('3(a) Flights | segment list'!A528="","Null",'3(a) Flights | segment list'!A528)</f>
        <v>Null</v>
      </c>
      <c r="E563" s="87" t="str">
        <f t="shared" si="23"/>
        <v>Null</v>
      </c>
      <c r="F563" s="4" t="str">
        <f>IF('3(a) Flights | segment list'!I528="","Null",'3(a) Flights | segment list'!I528)</f>
        <v>Null</v>
      </c>
      <c r="G563" s="4" t="str">
        <f>IF('3(a) Flights | segment list'!C528="","Null",'3(a) Flights | segment list'!C528)</f>
        <v>Null</v>
      </c>
      <c r="H563" s="4" t="str">
        <f>IF('3(a) Flights | segment list'!J528="","Null",'3(a) Flights | segment list'!J528)</f>
        <v>Null</v>
      </c>
      <c r="I563" s="4" t="str">
        <f>IF('3(a) Flights | segment list'!D528="","Null",'3(a) Flights | segment list'!D528)</f>
        <v>Null</v>
      </c>
      <c r="J563" s="4" t="str">
        <f>IF('3(a) Flights | segment list'!E528="","Null",'3(a) Flights | segment list'!E528)</f>
        <v>Null</v>
      </c>
      <c r="K563" s="4" t="str">
        <f>IF('3(a) Flights | segment list'!F528="","Null",'3(a) Flights | segment list'!F528)</f>
        <v>Null</v>
      </c>
      <c r="L563" s="5" t="str">
        <f>IF('3(a) Flights | segment list'!G528="","Null",'3(a) Flights | segment list'!G528)</f>
        <v>Null</v>
      </c>
      <c r="M563" s="16">
        <f>IF('3(a) Flights | segment list'!H528="Null","Null",'3(a) Flights | segment list'!H528)</f>
        <v>0</v>
      </c>
    </row>
    <row r="564" spans="1:13" x14ac:dyDescent="0.25">
      <c r="A564" s="4" t="str">
        <f t="shared" si="24"/>
        <v>No PB ID provided</v>
      </c>
      <c r="B564" s="4" t="str">
        <f t="shared" si="25"/>
        <v>No declaration</v>
      </c>
      <c r="C564" s="4" t="s">
        <v>18302</v>
      </c>
      <c r="D564" s="86" t="str">
        <f>IF('3(a) Flights | segment list'!A529="","Null",'3(a) Flights | segment list'!A529)</f>
        <v>Null</v>
      </c>
      <c r="E564" s="87" t="str">
        <f t="shared" si="23"/>
        <v>Null</v>
      </c>
      <c r="F564" s="4" t="str">
        <f>IF('3(a) Flights | segment list'!I529="","Null",'3(a) Flights | segment list'!I529)</f>
        <v>Null</v>
      </c>
      <c r="G564" s="4" t="str">
        <f>IF('3(a) Flights | segment list'!C529="","Null",'3(a) Flights | segment list'!C529)</f>
        <v>Null</v>
      </c>
      <c r="H564" s="4" t="str">
        <f>IF('3(a) Flights | segment list'!J529="","Null",'3(a) Flights | segment list'!J529)</f>
        <v>Null</v>
      </c>
      <c r="I564" s="4" t="str">
        <f>IF('3(a) Flights | segment list'!D529="","Null",'3(a) Flights | segment list'!D529)</f>
        <v>Null</v>
      </c>
      <c r="J564" s="4" t="str">
        <f>IF('3(a) Flights | segment list'!E529="","Null",'3(a) Flights | segment list'!E529)</f>
        <v>Null</v>
      </c>
      <c r="K564" s="4" t="str">
        <f>IF('3(a) Flights | segment list'!F529="","Null",'3(a) Flights | segment list'!F529)</f>
        <v>Null</v>
      </c>
      <c r="L564" s="5" t="str">
        <f>IF('3(a) Flights | segment list'!G529="","Null",'3(a) Flights | segment list'!G529)</f>
        <v>Null</v>
      </c>
      <c r="M564" s="16">
        <f>IF('3(a) Flights | segment list'!H529="Null","Null",'3(a) Flights | segment list'!H529)</f>
        <v>0</v>
      </c>
    </row>
    <row r="565" spans="1:13" x14ac:dyDescent="0.25">
      <c r="A565" s="4" t="str">
        <f t="shared" si="24"/>
        <v>No PB ID provided</v>
      </c>
      <c r="B565" s="4" t="str">
        <f t="shared" si="25"/>
        <v>No declaration</v>
      </c>
      <c r="C565" s="4" t="s">
        <v>18302</v>
      </c>
      <c r="D565" s="86" t="str">
        <f>IF('3(a) Flights | segment list'!A530="","Null",'3(a) Flights | segment list'!A530)</f>
        <v>Null</v>
      </c>
      <c r="E565" s="87" t="str">
        <f t="shared" si="23"/>
        <v>Null</v>
      </c>
      <c r="F565" s="4" t="str">
        <f>IF('3(a) Flights | segment list'!I530="","Null",'3(a) Flights | segment list'!I530)</f>
        <v>Null</v>
      </c>
      <c r="G565" s="4" t="str">
        <f>IF('3(a) Flights | segment list'!C530="","Null",'3(a) Flights | segment list'!C530)</f>
        <v>Null</v>
      </c>
      <c r="H565" s="4" t="str">
        <f>IF('3(a) Flights | segment list'!J530="","Null",'3(a) Flights | segment list'!J530)</f>
        <v>Null</v>
      </c>
      <c r="I565" s="4" t="str">
        <f>IF('3(a) Flights | segment list'!D530="","Null",'3(a) Flights | segment list'!D530)</f>
        <v>Null</v>
      </c>
      <c r="J565" s="4" t="str">
        <f>IF('3(a) Flights | segment list'!E530="","Null",'3(a) Flights | segment list'!E530)</f>
        <v>Null</v>
      </c>
      <c r="K565" s="4" t="str">
        <f>IF('3(a) Flights | segment list'!F530="","Null",'3(a) Flights | segment list'!F530)</f>
        <v>Null</v>
      </c>
      <c r="L565" s="5" t="str">
        <f>IF('3(a) Flights | segment list'!G530="","Null",'3(a) Flights | segment list'!G530)</f>
        <v>Null</v>
      </c>
      <c r="M565" s="16">
        <f>IF('3(a) Flights | segment list'!H530="Null","Null",'3(a) Flights | segment list'!H530)</f>
        <v>0</v>
      </c>
    </row>
    <row r="566" spans="1:13" x14ac:dyDescent="0.25">
      <c r="A566" s="4" t="str">
        <f t="shared" si="24"/>
        <v>No PB ID provided</v>
      </c>
      <c r="B566" s="4" t="str">
        <f t="shared" si="25"/>
        <v>No declaration</v>
      </c>
      <c r="C566" s="4" t="s">
        <v>18302</v>
      </c>
      <c r="D566" s="86" t="str">
        <f>IF('3(a) Flights | segment list'!A531="","Null",'3(a) Flights | segment list'!A531)</f>
        <v>Null</v>
      </c>
      <c r="E566" s="87" t="str">
        <f t="shared" si="23"/>
        <v>Null</v>
      </c>
      <c r="F566" s="4" t="str">
        <f>IF('3(a) Flights | segment list'!I531="","Null",'3(a) Flights | segment list'!I531)</f>
        <v>Null</v>
      </c>
      <c r="G566" s="4" t="str">
        <f>IF('3(a) Flights | segment list'!C531="","Null",'3(a) Flights | segment list'!C531)</f>
        <v>Null</v>
      </c>
      <c r="H566" s="4" t="str">
        <f>IF('3(a) Flights | segment list'!J531="","Null",'3(a) Flights | segment list'!J531)</f>
        <v>Null</v>
      </c>
      <c r="I566" s="4" t="str">
        <f>IF('3(a) Flights | segment list'!D531="","Null",'3(a) Flights | segment list'!D531)</f>
        <v>Null</v>
      </c>
      <c r="J566" s="4" t="str">
        <f>IF('3(a) Flights | segment list'!E531="","Null",'3(a) Flights | segment list'!E531)</f>
        <v>Null</v>
      </c>
      <c r="K566" s="4" t="str">
        <f>IF('3(a) Flights | segment list'!F531="","Null",'3(a) Flights | segment list'!F531)</f>
        <v>Null</v>
      </c>
      <c r="L566" s="5" t="str">
        <f>IF('3(a) Flights | segment list'!G531="","Null",'3(a) Flights | segment list'!G531)</f>
        <v>Null</v>
      </c>
      <c r="M566" s="16">
        <f>IF('3(a) Flights | segment list'!H531="Null","Null",'3(a) Flights | segment list'!H531)</f>
        <v>0</v>
      </c>
    </row>
    <row r="567" spans="1:13" x14ac:dyDescent="0.25">
      <c r="A567" s="4" t="str">
        <f t="shared" si="24"/>
        <v>No PB ID provided</v>
      </c>
      <c r="B567" s="4" t="str">
        <f t="shared" si="25"/>
        <v>No declaration</v>
      </c>
      <c r="C567" s="4" t="s">
        <v>18302</v>
      </c>
      <c r="D567" s="86" t="str">
        <f>IF('3(a) Flights | segment list'!A532="","Null",'3(a) Flights | segment list'!A532)</f>
        <v>Null</v>
      </c>
      <c r="E567" s="87" t="str">
        <f t="shared" ref="E567:E630" si="26">IF(D567="Null","Null",YEAR(D567))</f>
        <v>Null</v>
      </c>
      <c r="F567" s="4" t="str">
        <f>IF('3(a) Flights | segment list'!I532="","Null",'3(a) Flights | segment list'!I532)</f>
        <v>Null</v>
      </c>
      <c r="G567" s="4" t="str">
        <f>IF('3(a) Flights | segment list'!C532="","Null",'3(a) Flights | segment list'!C532)</f>
        <v>Null</v>
      </c>
      <c r="H567" s="4" t="str">
        <f>IF('3(a) Flights | segment list'!J532="","Null",'3(a) Flights | segment list'!J532)</f>
        <v>Null</v>
      </c>
      <c r="I567" s="4" t="str">
        <f>IF('3(a) Flights | segment list'!D532="","Null",'3(a) Flights | segment list'!D532)</f>
        <v>Null</v>
      </c>
      <c r="J567" s="4" t="str">
        <f>IF('3(a) Flights | segment list'!E532="","Null",'3(a) Flights | segment list'!E532)</f>
        <v>Null</v>
      </c>
      <c r="K567" s="4" t="str">
        <f>IF('3(a) Flights | segment list'!F532="","Null",'3(a) Flights | segment list'!F532)</f>
        <v>Null</v>
      </c>
      <c r="L567" s="5" t="str">
        <f>IF('3(a) Flights | segment list'!G532="","Null",'3(a) Flights | segment list'!G532)</f>
        <v>Null</v>
      </c>
      <c r="M567" s="16">
        <f>IF('3(a) Flights | segment list'!H532="Null","Null",'3(a) Flights | segment list'!H532)</f>
        <v>0</v>
      </c>
    </row>
    <row r="568" spans="1:13" x14ac:dyDescent="0.25">
      <c r="A568" s="4" t="str">
        <f t="shared" si="24"/>
        <v>No PB ID provided</v>
      </c>
      <c r="B568" s="4" t="str">
        <f t="shared" si="25"/>
        <v>No declaration</v>
      </c>
      <c r="C568" s="4" t="s">
        <v>18302</v>
      </c>
      <c r="D568" s="86" t="str">
        <f>IF('3(a) Flights | segment list'!A533="","Null",'3(a) Flights | segment list'!A533)</f>
        <v>Null</v>
      </c>
      <c r="E568" s="87" t="str">
        <f t="shared" si="26"/>
        <v>Null</v>
      </c>
      <c r="F568" s="4" t="str">
        <f>IF('3(a) Flights | segment list'!I533="","Null",'3(a) Flights | segment list'!I533)</f>
        <v>Null</v>
      </c>
      <c r="G568" s="4" t="str">
        <f>IF('3(a) Flights | segment list'!C533="","Null",'3(a) Flights | segment list'!C533)</f>
        <v>Null</v>
      </c>
      <c r="H568" s="4" t="str">
        <f>IF('3(a) Flights | segment list'!J533="","Null",'3(a) Flights | segment list'!J533)</f>
        <v>Null</v>
      </c>
      <c r="I568" s="4" t="str">
        <f>IF('3(a) Flights | segment list'!D533="","Null",'3(a) Flights | segment list'!D533)</f>
        <v>Null</v>
      </c>
      <c r="J568" s="4" t="str">
        <f>IF('3(a) Flights | segment list'!E533="","Null",'3(a) Flights | segment list'!E533)</f>
        <v>Null</v>
      </c>
      <c r="K568" s="4" t="str">
        <f>IF('3(a) Flights | segment list'!F533="","Null",'3(a) Flights | segment list'!F533)</f>
        <v>Null</v>
      </c>
      <c r="L568" s="5" t="str">
        <f>IF('3(a) Flights | segment list'!G533="","Null",'3(a) Flights | segment list'!G533)</f>
        <v>Null</v>
      </c>
      <c r="M568" s="16">
        <f>IF('3(a) Flights | segment list'!H533="Null","Null",'3(a) Flights | segment list'!H533)</f>
        <v>0</v>
      </c>
    </row>
    <row r="569" spans="1:13" x14ac:dyDescent="0.25">
      <c r="A569" s="4" t="str">
        <f t="shared" si="24"/>
        <v>No PB ID provided</v>
      </c>
      <c r="B569" s="4" t="str">
        <f t="shared" si="25"/>
        <v>No declaration</v>
      </c>
      <c r="C569" s="4" t="s">
        <v>18302</v>
      </c>
      <c r="D569" s="86" t="str">
        <f>IF('3(a) Flights | segment list'!A534="","Null",'3(a) Flights | segment list'!A534)</f>
        <v>Null</v>
      </c>
      <c r="E569" s="87" t="str">
        <f t="shared" si="26"/>
        <v>Null</v>
      </c>
      <c r="F569" s="4" t="str">
        <f>IF('3(a) Flights | segment list'!I534="","Null",'3(a) Flights | segment list'!I534)</f>
        <v>Null</v>
      </c>
      <c r="G569" s="4" t="str">
        <f>IF('3(a) Flights | segment list'!C534="","Null",'3(a) Flights | segment list'!C534)</f>
        <v>Null</v>
      </c>
      <c r="H569" s="4" t="str">
        <f>IF('3(a) Flights | segment list'!J534="","Null",'3(a) Flights | segment list'!J534)</f>
        <v>Null</v>
      </c>
      <c r="I569" s="4" t="str">
        <f>IF('3(a) Flights | segment list'!D534="","Null",'3(a) Flights | segment list'!D534)</f>
        <v>Null</v>
      </c>
      <c r="J569" s="4" t="str">
        <f>IF('3(a) Flights | segment list'!E534="","Null",'3(a) Flights | segment list'!E534)</f>
        <v>Null</v>
      </c>
      <c r="K569" s="4" t="str">
        <f>IF('3(a) Flights | segment list'!F534="","Null",'3(a) Flights | segment list'!F534)</f>
        <v>Null</v>
      </c>
      <c r="L569" s="5" t="str">
        <f>IF('3(a) Flights | segment list'!G534="","Null",'3(a) Flights | segment list'!G534)</f>
        <v>Null</v>
      </c>
      <c r="M569" s="16">
        <f>IF('3(a) Flights | segment list'!H534="Null","Null",'3(a) Flights | segment list'!H534)</f>
        <v>0</v>
      </c>
    </row>
    <row r="570" spans="1:13" x14ac:dyDescent="0.25">
      <c r="A570" s="4" t="str">
        <f t="shared" si="24"/>
        <v>No PB ID provided</v>
      </c>
      <c r="B570" s="4" t="str">
        <f t="shared" si="25"/>
        <v>No declaration</v>
      </c>
      <c r="C570" s="4" t="s">
        <v>18302</v>
      </c>
      <c r="D570" s="86" t="str">
        <f>IF('3(a) Flights | segment list'!A535="","Null",'3(a) Flights | segment list'!A535)</f>
        <v>Null</v>
      </c>
      <c r="E570" s="87" t="str">
        <f t="shared" si="26"/>
        <v>Null</v>
      </c>
      <c r="F570" s="4" t="str">
        <f>IF('3(a) Flights | segment list'!I535="","Null",'3(a) Flights | segment list'!I535)</f>
        <v>Null</v>
      </c>
      <c r="G570" s="4" t="str">
        <f>IF('3(a) Flights | segment list'!C535="","Null",'3(a) Flights | segment list'!C535)</f>
        <v>Null</v>
      </c>
      <c r="H570" s="4" t="str">
        <f>IF('3(a) Flights | segment list'!J535="","Null",'3(a) Flights | segment list'!J535)</f>
        <v>Null</v>
      </c>
      <c r="I570" s="4" t="str">
        <f>IF('3(a) Flights | segment list'!D535="","Null",'3(a) Flights | segment list'!D535)</f>
        <v>Null</v>
      </c>
      <c r="J570" s="4" t="str">
        <f>IF('3(a) Flights | segment list'!E535="","Null",'3(a) Flights | segment list'!E535)</f>
        <v>Null</v>
      </c>
      <c r="K570" s="4" t="str">
        <f>IF('3(a) Flights | segment list'!F535="","Null",'3(a) Flights | segment list'!F535)</f>
        <v>Null</v>
      </c>
      <c r="L570" s="5" t="str">
        <f>IF('3(a) Flights | segment list'!G535="","Null",'3(a) Flights | segment list'!G535)</f>
        <v>Null</v>
      </c>
      <c r="M570" s="16">
        <f>IF('3(a) Flights | segment list'!H535="Null","Null",'3(a) Flights | segment list'!H535)</f>
        <v>0</v>
      </c>
    </row>
    <row r="571" spans="1:13" x14ac:dyDescent="0.25">
      <c r="A571" s="4" t="str">
        <f t="shared" si="24"/>
        <v>No PB ID provided</v>
      </c>
      <c r="B571" s="4" t="str">
        <f t="shared" si="25"/>
        <v>No declaration</v>
      </c>
      <c r="C571" s="4" t="s">
        <v>18302</v>
      </c>
      <c r="D571" s="86" t="str">
        <f>IF('3(a) Flights | segment list'!A536="","Null",'3(a) Flights | segment list'!A536)</f>
        <v>Null</v>
      </c>
      <c r="E571" s="87" t="str">
        <f t="shared" si="26"/>
        <v>Null</v>
      </c>
      <c r="F571" s="4" t="str">
        <f>IF('3(a) Flights | segment list'!I536="","Null",'3(a) Flights | segment list'!I536)</f>
        <v>Null</v>
      </c>
      <c r="G571" s="4" t="str">
        <f>IF('3(a) Flights | segment list'!C536="","Null",'3(a) Flights | segment list'!C536)</f>
        <v>Null</v>
      </c>
      <c r="H571" s="4" t="str">
        <f>IF('3(a) Flights | segment list'!J536="","Null",'3(a) Flights | segment list'!J536)</f>
        <v>Null</v>
      </c>
      <c r="I571" s="4" t="str">
        <f>IF('3(a) Flights | segment list'!D536="","Null",'3(a) Flights | segment list'!D536)</f>
        <v>Null</v>
      </c>
      <c r="J571" s="4" t="str">
        <f>IF('3(a) Flights | segment list'!E536="","Null",'3(a) Flights | segment list'!E536)</f>
        <v>Null</v>
      </c>
      <c r="K571" s="4" t="str">
        <f>IF('3(a) Flights | segment list'!F536="","Null",'3(a) Flights | segment list'!F536)</f>
        <v>Null</v>
      </c>
      <c r="L571" s="5" t="str">
        <f>IF('3(a) Flights | segment list'!G536="","Null",'3(a) Flights | segment list'!G536)</f>
        <v>Null</v>
      </c>
      <c r="M571" s="16">
        <f>IF('3(a) Flights | segment list'!H536="Null","Null",'3(a) Flights | segment list'!H536)</f>
        <v>0</v>
      </c>
    </row>
    <row r="572" spans="1:13" x14ac:dyDescent="0.25">
      <c r="A572" s="4" t="str">
        <f t="shared" si="24"/>
        <v>No PB ID provided</v>
      </c>
      <c r="B572" s="4" t="str">
        <f t="shared" si="25"/>
        <v>No declaration</v>
      </c>
      <c r="C572" s="4" t="s">
        <v>18302</v>
      </c>
      <c r="D572" s="86" t="str">
        <f>IF('3(a) Flights | segment list'!A537="","Null",'3(a) Flights | segment list'!A537)</f>
        <v>Null</v>
      </c>
      <c r="E572" s="87" t="str">
        <f t="shared" si="26"/>
        <v>Null</v>
      </c>
      <c r="F572" s="4" t="str">
        <f>IF('3(a) Flights | segment list'!I537="","Null",'3(a) Flights | segment list'!I537)</f>
        <v>Null</v>
      </c>
      <c r="G572" s="4" t="str">
        <f>IF('3(a) Flights | segment list'!C537="","Null",'3(a) Flights | segment list'!C537)</f>
        <v>Null</v>
      </c>
      <c r="H572" s="4" t="str">
        <f>IF('3(a) Flights | segment list'!J537="","Null",'3(a) Flights | segment list'!J537)</f>
        <v>Null</v>
      </c>
      <c r="I572" s="4" t="str">
        <f>IF('3(a) Flights | segment list'!D537="","Null",'3(a) Flights | segment list'!D537)</f>
        <v>Null</v>
      </c>
      <c r="J572" s="4" t="str">
        <f>IF('3(a) Flights | segment list'!E537="","Null",'3(a) Flights | segment list'!E537)</f>
        <v>Null</v>
      </c>
      <c r="K572" s="4" t="str">
        <f>IF('3(a) Flights | segment list'!F537="","Null",'3(a) Flights | segment list'!F537)</f>
        <v>Null</v>
      </c>
      <c r="L572" s="5" t="str">
        <f>IF('3(a) Flights | segment list'!G537="","Null",'3(a) Flights | segment list'!G537)</f>
        <v>Null</v>
      </c>
      <c r="M572" s="16">
        <f>IF('3(a) Flights | segment list'!H537="Null","Null",'3(a) Flights | segment list'!H537)</f>
        <v>0</v>
      </c>
    </row>
    <row r="573" spans="1:13" x14ac:dyDescent="0.25">
      <c r="A573" s="4" t="str">
        <f t="shared" si="24"/>
        <v>No PB ID provided</v>
      </c>
      <c r="B573" s="4" t="str">
        <f t="shared" si="25"/>
        <v>No declaration</v>
      </c>
      <c r="C573" s="4" t="s">
        <v>18302</v>
      </c>
      <c r="D573" s="86" t="str">
        <f>IF('3(a) Flights | segment list'!A538="","Null",'3(a) Flights | segment list'!A538)</f>
        <v>Null</v>
      </c>
      <c r="E573" s="87" t="str">
        <f t="shared" si="26"/>
        <v>Null</v>
      </c>
      <c r="F573" s="4" t="str">
        <f>IF('3(a) Flights | segment list'!I538="","Null",'3(a) Flights | segment list'!I538)</f>
        <v>Null</v>
      </c>
      <c r="G573" s="4" t="str">
        <f>IF('3(a) Flights | segment list'!C538="","Null",'3(a) Flights | segment list'!C538)</f>
        <v>Null</v>
      </c>
      <c r="H573" s="4" t="str">
        <f>IF('3(a) Flights | segment list'!J538="","Null",'3(a) Flights | segment list'!J538)</f>
        <v>Null</v>
      </c>
      <c r="I573" s="4" t="str">
        <f>IF('3(a) Flights | segment list'!D538="","Null",'3(a) Flights | segment list'!D538)</f>
        <v>Null</v>
      </c>
      <c r="J573" s="4" t="str">
        <f>IF('3(a) Flights | segment list'!E538="","Null",'3(a) Flights | segment list'!E538)</f>
        <v>Null</v>
      </c>
      <c r="K573" s="4" t="str">
        <f>IF('3(a) Flights | segment list'!F538="","Null",'3(a) Flights | segment list'!F538)</f>
        <v>Null</v>
      </c>
      <c r="L573" s="5" t="str">
        <f>IF('3(a) Flights | segment list'!G538="","Null",'3(a) Flights | segment list'!G538)</f>
        <v>Null</v>
      </c>
      <c r="M573" s="16">
        <f>IF('3(a) Flights | segment list'!H538="Null","Null",'3(a) Flights | segment list'!H538)</f>
        <v>0</v>
      </c>
    </row>
    <row r="574" spans="1:13" x14ac:dyDescent="0.25">
      <c r="A574" s="4" t="str">
        <f t="shared" si="24"/>
        <v>No PB ID provided</v>
      </c>
      <c r="B574" s="4" t="str">
        <f t="shared" si="25"/>
        <v>No declaration</v>
      </c>
      <c r="C574" s="4" t="s">
        <v>18302</v>
      </c>
      <c r="D574" s="86" t="str">
        <f>IF('3(a) Flights | segment list'!A539="","Null",'3(a) Flights | segment list'!A539)</f>
        <v>Null</v>
      </c>
      <c r="E574" s="87" t="str">
        <f t="shared" si="26"/>
        <v>Null</v>
      </c>
      <c r="F574" s="4" t="str">
        <f>IF('3(a) Flights | segment list'!I539="","Null",'3(a) Flights | segment list'!I539)</f>
        <v>Null</v>
      </c>
      <c r="G574" s="4" t="str">
        <f>IF('3(a) Flights | segment list'!C539="","Null",'3(a) Flights | segment list'!C539)</f>
        <v>Null</v>
      </c>
      <c r="H574" s="4" t="str">
        <f>IF('3(a) Flights | segment list'!J539="","Null",'3(a) Flights | segment list'!J539)</f>
        <v>Null</v>
      </c>
      <c r="I574" s="4" t="str">
        <f>IF('3(a) Flights | segment list'!D539="","Null",'3(a) Flights | segment list'!D539)</f>
        <v>Null</v>
      </c>
      <c r="J574" s="4" t="str">
        <f>IF('3(a) Flights | segment list'!E539="","Null",'3(a) Flights | segment list'!E539)</f>
        <v>Null</v>
      </c>
      <c r="K574" s="4" t="str">
        <f>IF('3(a) Flights | segment list'!F539="","Null",'3(a) Flights | segment list'!F539)</f>
        <v>Null</v>
      </c>
      <c r="L574" s="5" t="str">
        <f>IF('3(a) Flights | segment list'!G539="","Null",'3(a) Flights | segment list'!G539)</f>
        <v>Null</v>
      </c>
      <c r="M574" s="16">
        <f>IF('3(a) Flights | segment list'!H539="Null","Null",'3(a) Flights | segment list'!H539)</f>
        <v>0</v>
      </c>
    </row>
    <row r="575" spans="1:13" x14ac:dyDescent="0.25">
      <c r="A575" s="4" t="str">
        <f t="shared" si="24"/>
        <v>No PB ID provided</v>
      </c>
      <c r="B575" s="4" t="str">
        <f t="shared" si="25"/>
        <v>No declaration</v>
      </c>
      <c r="C575" s="4" t="s">
        <v>18302</v>
      </c>
      <c r="D575" s="86" t="str">
        <f>IF('3(a) Flights | segment list'!A540="","Null",'3(a) Flights | segment list'!A540)</f>
        <v>Null</v>
      </c>
      <c r="E575" s="87" t="str">
        <f t="shared" si="26"/>
        <v>Null</v>
      </c>
      <c r="F575" s="4" t="str">
        <f>IF('3(a) Flights | segment list'!I540="","Null",'3(a) Flights | segment list'!I540)</f>
        <v>Null</v>
      </c>
      <c r="G575" s="4" t="str">
        <f>IF('3(a) Flights | segment list'!C540="","Null",'3(a) Flights | segment list'!C540)</f>
        <v>Null</v>
      </c>
      <c r="H575" s="4" t="str">
        <f>IF('3(a) Flights | segment list'!J540="","Null",'3(a) Flights | segment list'!J540)</f>
        <v>Null</v>
      </c>
      <c r="I575" s="4" t="str">
        <f>IF('3(a) Flights | segment list'!D540="","Null",'3(a) Flights | segment list'!D540)</f>
        <v>Null</v>
      </c>
      <c r="J575" s="4" t="str">
        <f>IF('3(a) Flights | segment list'!E540="","Null",'3(a) Flights | segment list'!E540)</f>
        <v>Null</v>
      </c>
      <c r="K575" s="4" t="str">
        <f>IF('3(a) Flights | segment list'!F540="","Null",'3(a) Flights | segment list'!F540)</f>
        <v>Null</v>
      </c>
      <c r="L575" s="5" t="str">
        <f>IF('3(a) Flights | segment list'!G540="","Null",'3(a) Flights | segment list'!G540)</f>
        <v>Null</v>
      </c>
      <c r="M575" s="16">
        <f>IF('3(a) Flights | segment list'!H540="Null","Null",'3(a) Flights | segment list'!H540)</f>
        <v>0</v>
      </c>
    </row>
    <row r="576" spans="1:13" x14ac:dyDescent="0.25">
      <c r="A576" s="4" t="str">
        <f t="shared" si="24"/>
        <v>No PB ID provided</v>
      </c>
      <c r="B576" s="4" t="str">
        <f t="shared" si="25"/>
        <v>No declaration</v>
      </c>
      <c r="C576" s="4" t="s">
        <v>18302</v>
      </c>
      <c r="D576" s="86" t="str">
        <f>IF('3(a) Flights | segment list'!A541="","Null",'3(a) Flights | segment list'!A541)</f>
        <v>Null</v>
      </c>
      <c r="E576" s="87" t="str">
        <f t="shared" si="26"/>
        <v>Null</v>
      </c>
      <c r="F576" s="4" t="str">
        <f>IF('3(a) Flights | segment list'!I541="","Null",'3(a) Flights | segment list'!I541)</f>
        <v>Null</v>
      </c>
      <c r="G576" s="4" t="str">
        <f>IF('3(a) Flights | segment list'!C541="","Null",'3(a) Flights | segment list'!C541)</f>
        <v>Null</v>
      </c>
      <c r="H576" s="4" t="str">
        <f>IF('3(a) Flights | segment list'!J541="","Null",'3(a) Flights | segment list'!J541)</f>
        <v>Null</v>
      </c>
      <c r="I576" s="4" t="str">
        <f>IF('3(a) Flights | segment list'!D541="","Null",'3(a) Flights | segment list'!D541)</f>
        <v>Null</v>
      </c>
      <c r="J576" s="4" t="str">
        <f>IF('3(a) Flights | segment list'!E541="","Null",'3(a) Flights | segment list'!E541)</f>
        <v>Null</v>
      </c>
      <c r="K576" s="4" t="str">
        <f>IF('3(a) Flights | segment list'!F541="","Null",'3(a) Flights | segment list'!F541)</f>
        <v>Null</v>
      </c>
      <c r="L576" s="5" t="str">
        <f>IF('3(a) Flights | segment list'!G541="","Null",'3(a) Flights | segment list'!G541)</f>
        <v>Null</v>
      </c>
      <c r="M576" s="16">
        <f>IF('3(a) Flights | segment list'!H541="Null","Null",'3(a) Flights | segment list'!H541)</f>
        <v>0</v>
      </c>
    </row>
    <row r="577" spans="1:13" x14ac:dyDescent="0.25">
      <c r="A577" s="4" t="str">
        <f t="shared" si="24"/>
        <v>No PB ID provided</v>
      </c>
      <c r="B577" s="4" t="str">
        <f t="shared" si="25"/>
        <v>No declaration</v>
      </c>
      <c r="C577" s="4" t="s">
        <v>18302</v>
      </c>
      <c r="D577" s="86" t="str">
        <f>IF('3(a) Flights | segment list'!A542="","Null",'3(a) Flights | segment list'!A542)</f>
        <v>Null</v>
      </c>
      <c r="E577" s="87" t="str">
        <f t="shared" si="26"/>
        <v>Null</v>
      </c>
      <c r="F577" s="4" t="str">
        <f>IF('3(a) Flights | segment list'!I542="","Null",'3(a) Flights | segment list'!I542)</f>
        <v>Null</v>
      </c>
      <c r="G577" s="4" t="str">
        <f>IF('3(a) Flights | segment list'!C542="","Null",'3(a) Flights | segment list'!C542)</f>
        <v>Null</v>
      </c>
      <c r="H577" s="4" t="str">
        <f>IF('3(a) Flights | segment list'!J542="","Null",'3(a) Flights | segment list'!J542)</f>
        <v>Null</v>
      </c>
      <c r="I577" s="4" t="str">
        <f>IF('3(a) Flights | segment list'!D542="","Null",'3(a) Flights | segment list'!D542)</f>
        <v>Null</v>
      </c>
      <c r="J577" s="4" t="str">
        <f>IF('3(a) Flights | segment list'!E542="","Null",'3(a) Flights | segment list'!E542)</f>
        <v>Null</v>
      </c>
      <c r="K577" s="4" t="str">
        <f>IF('3(a) Flights | segment list'!F542="","Null",'3(a) Flights | segment list'!F542)</f>
        <v>Null</v>
      </c>
      <c r="L577" s="5" t="str">
        <f>IF('3(a) Flights | segment list'!G542="","Null",'3(a) Flights | segment list'!G542)</f>
        <v>Null</v>
      </c>
      <c r="M577" s="16">
        <f>IF('3(a) Flights | segment list'!H542="Null","Null",'3(a) Flights | segment list'!H542)</f>
        <v>0</v>
      </c>
    </row>
    <row r="578" spans="1:13" x14ac:dyDescent="0.25">
      <c r="A578" s="4" t="str">
        <f t="shared" si="24"/>
        <v>No PB ID provided</v>
      </c>
      <c r="B578" s="4" t="str">
        <f t="shared" si="25"/>
        <v>No declaration</v>
      </c>
      <c r="C578" s="4" t="s">
        <v>18302</v>
      </c>
      <c r="D578" s="86" t="str">
        <f>IF('3(a) Flights | segment list'!A543="","Null",'3(a) Flights | segment list'!A543)</f>
        <v>Null</v>
      </c>
      <c r="E578" s="87" t="str">
        <f t="shared" si="26"/>
        <v>Null</v>
      </c>
      <c r="F578" s="4" t="str">
        <f>IF('3(a) Flights | segment list'!I543="","Null",'3(a) Flights | segment list'!I543)</f>
        <v>Null</v>
      </c>
      <c r="G578" s="4" t="str">
        <f>IF('3(a) Flights | segment list'!C543="","Null",'3(a) Flights | segment list'!C543)</f>
        <v>Null</v>
      </c>
      <c r="H578" s="4" t="str">
        <f>IF('3(a) Flights | segment list'!J543="","Null",'3(a) Flights | segment list'!J543)</f>
        <v>Null</v>
      </c>
      <c r="I578" s="4" t="str">
        <f>IF('3(a) Flights | segment list'!D543="","Null",'3(a) Flights | segment list'!D543)</f>
        <v>Null</v>
      </c>
      <c r="J578" s="4" t="str">
        <f>IF('3(a) Flights | segment list'!E543="","Null",'3(a) Flights | segment list'!E543)</f>
        <v>Null</v>
      </c>
      <c r="K578" s="4" t="str">
        <f>IF('3(a) Flights | segment list'!F543="","Null",'3(a) Flights | segment list'!F543)</f>
        <v>Null</v>
      </c>
      <c r="L578" s="5" t="str">
        <f>IF('3(a) Flights | segment list'!G543="","Null",'3(a) Flights | segment list'!G543)</f>
        <v>Null</v>
      </c>
      <c r="M578" s="16">
        <f>IF('3(a) Flights | segment list'!H543="Null","Null",'3(a) Flights | segment list'!H543)</f>
        <v>0</v>
      </c>
    </row>
    <row r="579" spans="1:13" x14ac:dyDescent="0.25">
      <c r="A579" s="4" t="str">
        <f t="shared" si="24"/>
        <v>No PB ID provided</v>
      </c>
      <c r="B579" s="4" t="str">
        <f t="shared" si="25"/>
        <v>No declaration</v>
      </c>
      <c r="C579" s="4" t="s">
        <v>18302</v>
      </c>
      <c r="D579" s="86" t="str">
        <f>IF('3(a) Flights | segment list'!A544="","Null",'3(a) Flights | segment list'!A544)</f>
        <v>Null</v>
      </c>
      <c r="E579" s="87" t="str">
        <f t="shared" si="26"/>
        <v>Null</v>
      </c>
      <c r="F579" s="4" t="str">
        <f>IF('3(a) Flights | segment list'!I544="","Null",'3(a) Flights | segment list'!I544)</f>
        <v>Null</v>
      </c>
      <c r="G579" s="4" t="str">
        <f>IF('3(a) Flights | segment list'!C544="","Null",'3(a) Flights | segment list'!C544)</f>
        <v>Null</v>
      </c>
      <c r="H579" s="4" t="str">
        <f>IF('3(a) Flights | segment list'!J544="","Null",'3(a) Flights | segment list'!J544)</f>
        <v>Null</v>
      </c>
      <c r="I579" s="4" t="str">
        <f>IF('3(a) Flights | segment list'!D544="","Null",'3(a) Flights | segment list'!D544)</f>
        <v>Null</v>
      </c>
      <c r="J579" s="4" t="str">
        <f>IF('3(a) Flights | segment list'!E544="","Null",'3(a) Flights | segment list'!E544)</f>
        <v>Null</v>
      </c>
      <c r="K579" s="4" t="str">
        <f>IF('3(a) Flights | segment list'!F544="","Null",'3(a) Flights | segment list'!F544)</f>
        <v>Null</v>
      </c>
      <c r="L579" s="5" t="str">
        <f>IF('3(a) Flights | segment list'!G544="","Null",'3(a) Flights | segment list'!G544)</f>
        <v>Null</v>
      </c>
      <c r="M579" s="16">
        <f>IF('3(a) Flights | segment list'!H544="Null","Null",'3(a) Flights | segment list'!H544)</f>
        <v>0</v>
      </c>
    </row>
    <row r="580" spans="1:13" x14ac:dyDescent="0.25">
      <c r="A580" s="4" t="str">
        <f t="shared" si="24"/>
        <v>No PB ID provided</v>
      </c>
      <c r="B580" s="4" t="str">
        <f t="shared" si="25"/>
        <v>No declaration</v>
      </c>
      <c r="C580" s="4" t="s">
        <v>18302</v>
      </c>
      <c r="D580" s="86" t="str">
        <f>IF('3(a) Flights | segment list'!A545="","Null",'3(a) Flights | segment list'!A545)</f>
        <v>Null</v>
      </c>
      <c r="E580" s="87" t="str">
        <f t="shared" si="26"/>
        <v>Null</v>
      </c>
      <c r="F580" s="4" t="str">
        <f>IF('3(a) Flights | segment list'!I545="","Null",'3(a) Flights | segment list'!I545)</f>
        <v>Null</v>
      </c>
      <c r="G580" s="4" t="str">
        <f>IF('3(a) Flights | segment list'!C545="","Null",'3(a) Flights | segment list'!C545)</f>
        <v>Null</v>
      </c>
      <c r="H580" s="4" t="str">
        <f>IF('3(a) Flights | segment list'!J545="","Null",'3(a) Flights | segment list'!J545)</f>
        <v>Null</v>
      </c>
      <c r="I580" s="4" t="str">
        <f>IF('3(a) Flights | segment list'!D545="","Null",'3(a) Flights | segment list'!D545)</f>
        <v>Null</v>
      </c>
      <c r="J580" s="4" t="str">
        <f>IF('3(a) Flights | segment list'!E545="","Null",'3(a) Flights | segment list'!E545)</f>
        <v>Null</v>
      </c>
      <c r="K580" s="4" t="str">
        <f>IF('3(a) Flights | segment list'!F545="","Null",'3(a) Flights | segment list'!F545)</f>
        <v>Null</v>
      </c>
      <c r="L580" s="5" t="str">
        <f>IF('3(a) Flights | segment list'!G545="","Null",'3(a) Flights | segment list'!G545)</f>
        <v>Null</v>
      </c>
      <c r="M580" s="16">
        <f>IF('3(a) Flights | segment list'!H545="Null","Null",'3(a) Flights | segment list'!H545)</f>
        <v>0</v>
      </c>
    </row>
    <row r="581" spans="1:13" x14ac:dyDescent="0.25">
      <c r="A581" s="4" t="str">
        <f t="shared" si="24"/>
        <v>No PB ID provided</v>
      </c>
      <c r="B581" s="4" t="str">
        <f t="shared" si="25"/>
        <v>No declaration</v>
      </c>
      <c r="C581" s="4" t="s">
        <v>18302</v>
      </c>
      <c r="D581" s="86" t="str">
        <f>IF('3(a) Flights | segment list'!A546="","Null",'3(a) Flights | segment list'!A546)</f>
        <v>Null</v>
      </c>
      <c r="E581" s="87" t="str">
        <f t="shared" si="26"/>
        <v>Null</v>
      </c>
      <c r="F581" s="4" t="str">
        <f>IF('3(a) Flights | segment list'!I546="","Null",'3(a) Flights | segment list'!I546)</f>
        <v>Null</v>
      </c>
      <c r="G581" s="4" t="str">
        <f>IF('3(a) Flights | segment list'!C546="","Null",'3(a) Flights | segment list'!C546)</f>
        <v>Null</v>
      </c>
      <c r="H581" s="4" t="str">
        <f>IF('3(a) Flights | segment list'!J546="","Null",'3(a) Flights | segment list'!J546)</f>
        <v>Null</v>
      </c>
      <c r="I581" s="4" t="str">
        <f>IF('3(a) Flights | segment list'!D546="","Null",'3(a) Flights | segment list'!D546)</f>
        <v>Null</v>
      </c>
      <c r="J581" s="4" t="str">
        <f>IF('3(a) Flights | segment list'!E546="","Null",'3(a) Flights | segment list'!E546)</f>
        <v>Null</v>
      </c>
      <c r="K581" s="4" t="str">
        <f>IF('3(a) Flights | segment list'!F546="","Null",'3(a) Flights | segment list'!F546)</f>
        <v>Null</v>
      </c>
      <c r="L581" s="5" t="str">
        <f>IF('3(a) Flights | segment list'!G546="","Null",'3(a) Flights | segment list'!G546)</f>
        <v>Null</v>
      </c>
      <c r="M581" s="16">
        <f>IF('3(a) Flights | segment list'!H546="Null","Null",'3(a) Flights | segment list'!H546)</f>
        <v>0</v>
      </c>
    </row>
    <row r="582" spans="1:13" x14ac:dyDescent="0.25">
      <c r="A582" s="4" t="str">
        <f t="shared" ref="A582:A645" si="27">A581</f>
        <v>No PB ID provided</v>
      </c>
      <c r="B582" s="4" t="str">
        <f t="shared" ref="B582:B645" si="28">B581</f>
        <v>No declaration</v>
      </c>
      <c r="C582" s="4" t="s">
        <v>18302</v>
      </c>
      <c r="D582" s="86" t="str">
        <f>IF('3(a) Flights | segment list'!A547="","Null",'3(a) Flights | segment list'!A547)</f>
        <v>Null</v>
      </c>
      <c r="E582" s="87" t="str">
        <f t="shared" si="26"/>
        <v>Null</v>
      </c>
      <c r="F582" s="4" t="str">
        <f>IF('3(a) Flights | segment list'!I547="","Null",'3(a) Flights | segment list'!I547)</f>
        <v>Null</v>
      </c>
      <c r="G582" s="4" t="str">
        <f>IF('3(a) Flights | segment list'!C547="","Null",'3(a) Flights | segment list'!C547)</f>
        <v>Null</v>
      </c>
      <c r="H582" s="4" t="str">
        <f>IF('3(a) Flights | segment list'!J547="","Null",'3(a) Flights | segment list'!J547)</f>
        <v>Null</v>
      </c>
      <c r="I582" s="4" t="str">
        <f>IF('3(a) Flights | segment list'!D547="","Null",'3(a) Flights | segment list'!D547)</f>
        <v>Null</v>
      </c>
      <c r="J582" s="4" t="str">
        <f>IF('3(a) Flights | segment list'!E547="","Null",'3(a) Flights | segment list'!E547)</f>
        <v>Null</v>
      </c>
      <c r="K582" s="4" t="str">
        <f>IF('3(a) Flights | segment list'!F547="","Null",'3(a) Flights | segment list'!F547)</f>
        <v>Null</v>
      </c>
      <c r="L582" s="5" t="str">
        <f>IF('3(a) Flights | segment list'!G547="","Null",'3(a) Flights | segment list'!G547)</f>
        <v>Null</v>
      </c>
      <c r="M582" s="16">
        <f>IF('3(a) Flights | segment list'!H547="Null","Null",'3(a) Flights | segment list'!H547)</f>
        <v>0</v>
      </c>
    </row>
    <row r="583" spans="1:13" x14ac:dyDescent="0.25">
      <c r="A583" s="4" t="str">
        <f t="shared" si="27"/>
        <v>No PB ID provided</v>
      </c>
      <c r="B583" s="4" t="str">
        <f t="shared" si="28"/>
        <v>No declaration</v>
      </c>
      <c r="C583" s="4" t="s">
        <v>18302</v>
      </c>
      <c r="D583" s="86" t="str">
        <f>IF('3(a) Flights | segment list'!A548="","Null",'3(a) Flights | segment list'!A548)</f>
        <v>Null</v>
      </c>
      <c r="E583" s="87" t="str">
        <f t="shared" si="26"/>
        <v>Null</v>
      </c>
      <c r="F583" s="4" t="str">
        <f>IF('3(a) Flights | segment list'!I548="","Null",'3(a) Flights | segment list'!I548)</f>
        <v>Null</v>
      </c>
      <c r="G583" s="4" t="str">
        <f>IF('3(a) Flights | segment list'!C548="","Null",'3(a) Flights | segment list'!C548)</f>
        <v>Null</v>
      </c>
      <c r="H583" s="4" t="str">
        <f>IF('3(a) Flights | segment list'!J548="","Null",'3(a) Flights | segment list'!J548)</f>
        <v>Null</v>
      </c>
      <c r="I583" s="4" t="str">
        <f>IF('3(a) Flights | segment list'!D548="","Null",'3(a) Flights | segment list'!D548)</f>
        <v>Null</v>
      </c>
      <c r="J583" s="4" t="str">
        <f>IF('3(a) Flights | segment list'!E548="","Null",'3(a) Flights | segment list'!E548)</f>
        <v>Null</v>
      </c>
      <c r="K583" s="4" t="str">
        <f>IF('3(a) Flights | segment list'!F548="","Null",'3(a) Flights | segment list'!F548)</f>
        <v>Null</v>
      </c>
      <c r="L583" s="5" t="str">
        <f>IF('3(a) Flights | segment list'!G548="","Null",'3(a) Flights | segment list'!G548)</f>
        <v>Null</v>
      </c>
      <c r="M583" s="16">
        <f>IF('3(a) Flights | segment list'!H548="Null","Null",'3(a) Flights | segment list'!H548)</f>
        <v>0</v>
      </c>
    </row>
    <row r="584" spans="1:13" x14ac:dyDescent="0.25">
      <c r="A584" s="4" t="str">
        <f t="shared" si="27"/>
        <v>No PB ID provided</v>
      </c>
      <c r="B584" s="4" t="str">
        <f t="shared" si="28"/>
        <v>No declaration</v>
      </c>
      <c r="C584" s="4" t="s">
        <v>18302</v>
      </c>
      <c r="D584" s="86" t="str">
        <f>IF('3(a) Flights | segment list'!A549="","Null",'3(a) Flights | segment list'!A549)</f>
        <v>Null</v>
      </c>
      <c r="E584" s="87" t="str">
        <f t="shared" si="26"/>
        <v>Null</v>
      </c>
      <c r="F584" s="4" t="str">
        <f>IF('3(a) Flights | segment list'!I549="","Null",'3(a) Flights | segment list'!I549)</f>
        <v>Null</v>
      </c>
      <c r="G584" s="4" t="str">
        <f>IF('3(a) Flights | segment list'!C549="","Null",'3(a) Flights | segment list'!C549)</f>
        <v>Null</v>
      </c>
      <c r="H584" s="4" t="str">
        <f>IF('3(a) Flights | segment list'!J549="","Null",'3(a) Flights | segment list'!J549)</f>
        <v>Null</v>
      </c>
      <c r="I584" s="4" t="str">
        <f>IF('3(a) Flights | segment list'!D549="","Null",'3(a) Flights | segment list'!D549)</f>
        <v>Null</v>
      </c>
      <c r="J584" s="4" t="str">
        <f>IF('3(a) Flights | segment list'!E549="","Null",'3(a) Flights | segment list'!E549)</f>
        <v>Null</v>
      </c>
      <c r="K584" s="4" t="str">
        <f>IF('3(a) Flights | segment list'!F549="","Null",'3(a) Flights | segment list'!F549)</f>
        <v>Null</v>
      </c>
      <c r="L584" s="5" t="str">
        <f>IF('3(a) Flights | segment list'!G549="","Null",'3(a) Flights | segment list'!G549)</f>
        <v>Null</v>
      </c>
      <c r="M584" s="16">
        <f>IF('3(a) Flights | segment list'!H549="Null","Null",'3(a) Flights | segment list'!H549)</f>
        <v>0</v>
      </c>
    </row>
    <row r="585" spans="1:13" x14ac:dyDescent="0.25">
      <c r="A585" s="4" t="str">
        <f t="shared" si="27"/>
        <v>No PB ID provided</v>
      </c>
      <c r="B585" s="4" t="str">
        <f t="shared" si="28"/>
        <v>No declaration</v>
      </c>
      <c r="C585" s="4" t="s">
        <v>18302</v>
      </c>
      <c r="D585" s="86" t="str">
        <f>IF('3(a) Flights | segment list'!A550="","Null",'3(a) Flights | segment list'!A550)</f>
        <v>Null</v>
      </c>
      <c r="E585" s="87" t="str">
        <f t="shared" si="26"/>
        <v>Null</v>
      </c>
      <c r="F585" s="4" t="str">
        <f>IF('3(a) Flights | segment list'!I550="","Null",'3(a) Flights | segment list'!I550)</f>
        <v>Null</v>
      </c>
      <c r="G585" s="4" t="str">
        <f>IF('3(a) Flights | segment list'!C550="","Null",'3(a) Flights | segment list'!C550)</f>
        <v>Null</v>
      </c>
      <c r="H585" s="4" t="str">
        <f>IF('3(a) Flights | segment list'!J550="","Null",'3(a) Flights | segment list'!J550)</f>
        <v>Null</v>
      </c>
      <c r="I585" s="4" t="str">
        <f>IF('3(a) Flights | segment list'!D550="","Null",'3(a) Flights | segment list'!D550)</f>
        <v>Null</v>
      </c>
      <c r="J585" s="4" t="str">
        <f>IF('3(a) Flights | segment list'!E550="","Null",'3(a) Flights | segment list'!E550)</f>
        <v>Null</v>
      </c>
      <c r="K585" s="4" t="str">
        <f>IF('3(a) Flights | segment list'!F550="","Null",'3(a) Flights | segment list'!F550)</f>
        <v>Null</v>
      </c>
      <c r="L585" s="5" t="str">
        <f>IF('3(a) Flights | segment list'!G550="","Null",'3(a) Flights | segment list'!G550)</f>
        <v>Null</v>
      </c>
      <c r="M585" s="16">
        <f>IF('3(a) Flights | segment list'!H550="Null","Null",'3(a) Flights | segment list'!H550)</f>
        <v>0</v>
      </c>
    </row>
    <row r="586" spans="1:13" x14ac:dyDescent="0.25">
      <c r="A586" s="4" t="str">
        <f t="shared" si="27"/>
        <v>No PB ID provided</v>
      </c>
      <c r="B586" s="4" t="str">
        <f t="shared" si="28"/>
        <v>No declaration</v>
      </c>
      <c r="C586" s="4" t="s">
        <v>18302</v>
      </c>
      <c r="D586" s="86" t="str">
        <f>IF('3(a) Flights | segment list'!A551="","Null",'3(a) Flights | segment list'!A551)</f>
        <v>Null</v>
      </c>
      <c r="E586" s="87" t="str">
        <f t="shared" si="26"/>
        <v>Null</v>
      </c>
      <c r="F586" s="4" t="str">
        <f>IF('3(a) Flights | segment list'!I551="","Null",'3(a) Flights | segment list'!I551)</f>
        <v>Null</v>
      </c>
      <c r="G586" s="4" t="str">
        <f>IF('3(a) Flights | segment list'!C551="","Null",'3(a) Flights | segment list'!C551)</f>
        <v>Null</v>
      </c>
      <c r="H586" s="4" t="str">
        <f>IF('3(a) Flights | segment list'!J551="","Null",'3(a) Flights | segment list'!J551)</f>
        <v>Null</v>
      </c>
      <c r="I586" s="4" t="str">
        <f>IF('3(a) Flights | segment list'!D551="","Null",'3(a) Flights | segment list'!D551)</f>
        <v>Null</v>
      </c>
      <c r="J586" s="4" t="str">
        <f>IF('3(a) Flights | segment list'!E551="","Null",'3(a) Flights | segment list'!E551)</f>
        <v>Null</v>
      </c>
      <c r="K586" s="4" t="str">
        <f>IF('3(a) Flights | segment list'!F551="","Null",'3(a) Flights | segment list'!F551)</f>
        <v>Null</v>
      </c>
      <c r="L586" s="5" t="str">
        <f>IF('3(a) Flights | segment list'!G551="","Null",'3(a) Flights | segment list'!G551)</f>
        <v>Null</v>
      </c>
      <c r="M586" s="16">
        <f>IF('3(a) Flights | segment list'!H551="Null","Null",'3(a) Flights | segment list'!H551)</f>
        <v>0</v>
      </c>
    </row>
    <row r="587" spans="1:13" x14ac:dyDescent="0.25">
      <c r="A587" s="4" t="str">
        <f t="shared" si="27"/>
        <v>No PB ID provided</v>
      </c>
      <c r="B587" s="4" t="str">
        <f t="shared" si="28"/>
        <v>No declaration</v>
      </c>
      <c r="C587" s="4" t="s">
        <v>18302</v>
      </c>
      <c r="D587" s="86" t="str">
        <f>IF('3(a) Flights | segment list'!A552="","Null",'3(a) Flights | segment list'!A552)</f>
        <v>Null</v>
      </c>
      <c r="E587" s="87" t="str">
        <f t="shared" si="26"/>
        <v>Null</v>
      </c>
      <c r="F587" s="4" t="str">
        <f>IF('3(a) Flights | segment list'!I552="","Null",'3(a) Flights | segment list'!I552)</f>
        <v>Null</v>
      </c>
      <c r="G587" s="4" t="str">
        <f>IF('3(a) Flights | segment list'!C552="","Null",'3(a) Flights | segment list'!C552)</f>
        <v>Null</v>
      </c>
      <c r="H587" s="4" t="str">
        <f>IF('3(a) Flights | segment list'!J552="","Null",'3(a) Flights | segment list'!J552)</f>
        <v>Null</v>
      </c>
      <c r="I587" s="4" t="str">
        <f>IF('3(a) Flights | segment list'!D552="","Null",'3(a) Flights | segment list'!D552)</f>
        <v>Null</v>
      </c>
      <c r="J587" s="4" t="str">
        <f>IF('3(a) Flights | segment list'!E552="","Null",'3(a) Flights | segment list'!E552)</f>
        <v>Null</v>
      </c>
      <c r="K587" s="4" t="str">
        <f>IF('3(a) Flights | segment list'!F552="","Null",'3(a) Flights | segment list'!F552)</f>
        <v>Null</v>
      </c>
      <c r="L587" s="5" t="str">
        <f>IF('3(a) Flights | segment list'!G552="","Null",'3(a) Flights | segment list'!G552)</f>
        <v>Null</v>
      </c>
      <c r="M587" s="16">
        <f>IF('3(a) Flights | segment list'!H552="Null","Null",'3(a) Flights | segment list'!H552)</f>
        <v>0</v>
      </c>
    </row>
    <row r="588" spans="1:13" x14ac:dyDescent="0.25">
      <c r="A588" s="4" t="str">
        <f t="shared" si="27"/>
        <v>No PB ID provided</v>
      </c>
      <c r="B588" s="4" t="str">
        <f t="shared" si="28"/>
        <v>No declaration</v>
      </c>
      <c r="C588" s="4" t="s">
        <v>18302</v>
      </c>
      <c r="D588" s="86" t="str">
        <f>IF('3(a) Flights | segment list'!A553="","Null",'3(a) Flights | segment list'!A553)</f>
        <v>Null</v>
      </c>
      <c r="E588" s="87" t="str">
        <f t="shared" si="26"/>
        <v>Null</v>
      </c>
      <c r="F588" s="4" t="str">
        <f>IF('3(a) Flights | segment list'!I553="","Null",'3(a) Flights | segment list'!I553)</f>
        <v>Null</v>
      </c>
      <c r="G588" s="4" t="str">
        <f>IF('3(a) Flights | segment list'!C553="","Null",'3(a) Flights | segment list'!C553)</f>
        <v>Null</v>
      </c>
      <c r="H588" s="4" t="str">
        <f>IF('3(a) Flights | segment list'!J553="","Null",'3(a) Flights | segment list'!J553)</f>
        <v>Null</v>
      </c>
      <c r="I588" s="4" t="str">
        <f>IF('3(a) Flights | segment list'!D553="","Null",'3(a) Flights | segment list'!D553)</f>
        <v>Null</v>
      </c>
      <c r="J588" s="4" t="str">
        <f>IF('3(a) Flights | segment list'!E553="","Null",'3(a) Flights | segment list'!E553)</f>
        <v>Null</v>
      </c>
      <c r="K588" s="4" t="str">
        <f>IF('3(a) Flights | segment list'!F553="","Null",'3(a) Flights | segment list'!F553)</f>
        <v>Null</v>
      </c>
      <c r="L588" s="5" t="str">
        <f>IF('3(a) Flights | segment list'!G553="","Null",'3(a) Flights | segment list'!G553)</f>
        <v>Null</v>
      </c>
      <c r="M588" s="16">
        <f>IF('3(a) Flights | segment list'!H553="Null","Null",'3(a) Flights | segment list'!H553)</f>
        <v>0</v>
      </c>
    </row>
    <row r="589" spans="1:13" x14ac:dyDescent="0.25">
      <c r="A589" s="4" t="str">
        <f t="shared" si="27"/>
        <v>No PB ID provided</v>
      </c>
      <c r="B589" s="4" t="str">
        <f t="shared" si="28"/>
        <v>No declaration</v>
      </c>
      <c r="C589" s="4" t="s">
        <v>18302</v>
      </c>
      <c r="D589" s="86" t="str">
        <f>IF('3(a) Flights | segment list'!A554="","Null",'3(a) Flights | segment list'!A554)</f>
        <v>Null</v>
      </c>
      <c r="E589" s="87" t="str">
        <f t="shared" si="26"/>
        <v>Null</v>
      </c>
      <c r="F589" s="4" t="str">
        <f>IF('3(a) Flights | segment list'!I554="","Null",'3(a) Flights | segment list'!I554)</f>
        <v>Null</v>
      </c>
      <c r="G589" s="4" t="str">
        <f>IF('3(a) Flights | segment list'!C554="","Null",'3(a) Flights | segment list'!C554)</f>
        <v>Null</v>
      </c>
      <c r="H589" s="4" t="str">
        <f>IF('3(a) Flights | segment list'!J554="","Null",'3(a) Flights | segment list'!J554)</f>
        <v>Null</v>
      </c>
      <c r="I589" s="4" t="str">
        <f>IF('3(a) Flights | segment list'!D554="","Null",'3(a) Flights | segment list'!D554)</f>
        <v>Null</v>
      </c>
      <c r="J589" s="4" t="str">
        <f>IF('3(a) Flights | segment list'!E554="","Null",'3(a) Flights | segment list'!E554)</f>
        <v>Null</v>
      </c>
      <c r="K589" s="4" t="str">
        <f>IF('3(a) Flights | segment list'!F554="","Null",'3(a) Flights | segment list'!F554)</f>
        <v>Null</v>
      </c>
      <c r="L589" s="5" t="str">
        <f>IF('3(a) Flights | segment list'!G554="","Null",'3(a) Flights | segment list'!G554)</f>
        <v>Null</v>
      </c>
      <c r="M589" s="16">
        <f>IF('3(a) Flights | segment list'!H554="Null","Null",'3(a) Flights | segment list'!H554)</f>
        <v>0</v>
      </c>
    </row>
    <row r="590" spans="1:13" x14ac:dyDescent="0.25">
      <c r="A590" s="4" t="str">
        <f t="shared" si="27"/>
        <v>No PB ID provided</v>
      </c>
      <c r="B590" s="4" t="str">
        <f t="shared" si="28"/>
        <v>No declaration</v>
      </c>
      <c r="C590" s="4" t="s">
        <v>18302</v>
      </c>
      <c r="D590" s="86" t="str">
        <f>IF('3(a) Flights | segment list'!A555="","Null",'3(a) Flights | segment list'!A555)</f>
        <v>Null</v>
      </c>
      <c r="E590" s="87" t="str">
        <f t="shared" si="26"/>
        <v>Null</v>
      </c>
      <c r="F590" s="4" t="str">
        <f>IF('3(a) Flights | segment list'!I555="","Null",'3(a) Flights | segment list'!I555)</f>
        <v>Null</v>
      </c>
      <c r="G590" s="4" t="str">
        <f>IF('3(a) Flights | segment list'!C555="","Null",'3(a) Flights | segment list'!C555)</f>
        <v>Null</v>
      </c>
      <c r="H590" s="4" t="str">
        <f>IF('3(a) Flights | segment list'!J555="","Null",'3(a) Flights | segment list'!J555)</f>
        <v>Null</v>
      </c>
      <c r="I590" s="4" t="str">
        <f>IF('3(a) Flights | segment list'!D555="","Null",'3(a) Flights | segment list'!D555)</f>
        <v>Null</v>
      </c>
      <c r="J590" s="4" t="str">
        <f>IF('3(a) Flights | segment list'!E555="","Null",'3(a) Flights | segment list'!E555)</f>
        <v>Null</v>
      </c>
      <c r="K590" s="4" t="str">
        <f>IF('3(a) Flights | segment list'!F555="","Null",'3(a) Flights | segment list'!F555)</f>
        <v>Null</v>
      </c>
      <c r="L590" s="5" t="str">
        <f>IF('3(a) Flights | segment list'!G555="","Null",'3(a) Flights | segment list'!G555)</f>
        <v>Null</v>
      </c>
      <c r="M590" s="16">
        <f>IF('3(a) Flights | segment list'!H555="Null","Null",'3(a) Flights | segment list'!H555)</f>
        <v>0</v>
      </c>
    </row>
    <row r="591" spans="1:13" x14ac:dyDescent="0.25">
      <c r="A591" s="4" t="str">
        <f t="shared" si="27"/>
        <v>No PB ID provided</v>
      </c>
      <c r="B591" s="4" t="str">
        <f t="shared" si="28"/>
        <v>No declaration</v>
      </c>
      <c r="C591" s="4" t="s">
        <v>18302</v>
      </c>
      <c r="D591" s="86" t="str">
        <f>IF('3(a) Flights | segment list'!A556="","Null",'3(a) Flights | segment list'!A556)</f>
        <v>Null</v>
      </c>
      <c r="E591" s="87" t="str">
        <f t="shared" si="26"/>
        <v>Null</v>
      </c>
      <c r="F591" s="4" t="str">
        <f>IF('3(a) Flights | segment list'!I556="","Null",'3(a) Flights | segment list'!I556)</f>
        <v>Null</v>
      </c>
      <c r="G591" s="4" t="str">
        <f>IF('3(a) Flights | segment list'!C556="","Null",'3(a) Flights | segment list'!C556)</f>
        <v>Null</v>
      </c>
      <c r="H591" s="4" t="str">
        <f>IF('3(a) Flights | segment list'!J556="","Null",'3(a) Flights | segment list'!J556)</f>
        <v>Null</v>
      </c>
      <c r="I591" s="4" t="str">
        <f>IF('3(a) Flights | segment list'!D556="","Null",'3(a) Flights | segment list'!D556)</f>
        <v>Null</v>
      </c>
      <c r="J591" s="4" t="str">
        <f>IF('3(a) Flights | segment list'!E556="","Null",'3(a) Flights | segment list'!E556)</f>
        <v>Null</v>
      </c>
      <c r="K591" s="4" t="str">
        <f>IF('3(a) Flights | segment list'!F556="","Null",'3(a) Flights | segment list'!F556)</f>
        <v>Null</v>
      </c>
      <c r="L591" s="5" t="str">
        <f>IF('3(a) Flights | segment list'!G556="","Null",'3(a) Flights | segment list'!G556)</f>
        <v>Null</v>
      </c>
      <c r="M591" s="16">
        <f>IF('3(a) Flights | segment list'!H556="Null","Null",'3(a) Flights | segment list'!H556)</f>
        <v>0</v>
      </c>
    </row>
    <row r="592" spans="1:13" x14ac:dyDescent="0.25">
      <c r="A592" s="4" t="str">
        <f t="shared" si="27"/>
        <v>No PB ID provided</v>
      </c>
      <c r="B592" s="4" t="str">
        <f t="shared" si="28"/>
        <v>No declaration</v>
      </c>
      <c r="C592" s="4" t="s">
        <v>18302</v>
      </c>
      <c r="D592" s="86" t="str">
        <f>IF('3(a) Flights | segment list'!A557="","Null",'3(a) Flights | segment list'!A557)</f>
        <v>Null</v>
      </c>
      <c r="E592" s="87" t="str">
        <f t="shared" si="26"/>
        <v>Null</v>
      </c>
      <c r="F592" s="4" t="str">
        <f>IF('3(a) Flights | segment list'!I557="","Null",'3(a) Flights | segment list'!I557)</f>
        <v>Null</v>
      </c>
      <c r="G592" s="4" t="str">
        <f>IF('3(a) Flights | segment list'!C557="","Null",'3(a) Flights | segment list'!C557)</f>
        <v>Null</v>
      </c>
      <c r="H592" s="4" t="str">
        <f>IF('3(a) Flights | segment list'!J557="","Null",'3(a) Flights | segment list'!J557)</f>
        <v>Null</v>
      </c>
      <c r="I592" s="4" t="str">
        <f>IF('3(a) Flights | segment list'!D557="","Null",'3(a) Flights | segment list'!D557)</f>
        <v>Null</v>
      </c>
      <c r="J592" s="4" t="str">
        <f>IF('3(a) Flights | segment list'!E557="","Null",'3(a) Flights | segment list'!E557)</f>
        <v>Null</v>
      </c>
      <c r="K592" s="4" t="str">
        <f>IF('3(a) Flights | segment list'!F557="","Null",'3(a) Flights | segment list'!F557)</f>
        <v>Null</v>
      </c>
      <c r="L592" s="5" t="str">
        <f>IF('3(a) Flights | segment list'!G557="","Null",'3(a) Flights | segment list'!G557)</f>
        <v>Null</v>
      </c>
      <c r="M592" s="16">
        <f>IF('3(a) Flights | segment list'!H557="Null","Null",'3(a) Flights | segment list'!H557)</f>
        <v>0</v>
      </c>
    </row>
    <row r="593" spans="1:13" x14ac:dyDescent="0.25">
      <c r="A593" s="4" t="str">
        <f t="shared" si="27"/>
        <v>No PB ID provided</v>
      </c>
      <c r="B593" s="4" t="str">
        <f t="shared" si="28"/>
        <v>No declaration</v>
      </c>
      <c r="C593" s="4" t="s">
        <v>18302</v>
      </c>
      <c r="D593" s="86" t="str">
        <f>IF('3(a) Flights | segment list'!A558="","Null",'3(a) Flights | segment list'!A558)</f>
        <v>Null</v>
      </c>
      <c r="E593" s="87" t="str">
        <f t="shared" si="26"/>
        <v>Null</v>
      </c>
      <c r="F593" s="4" t="str">
        <f>IF('3(a) Flights | segment list'!I558="","Null",'3(a) Flights | segment list'!I558)</f>
        <v>Null</v>
      </c>
      <c r="G593" s="4" t="str">
        <f>IF('3(a) Flights | segment list'!C558="","Null",'3(a) Flights | segment list'!C558)</f>
        <v>Null</v>
      </c>
      <c r="H593" s="4" t="str">
        <f>IF('3(a) Flights | segment list'!J558="","Null",'3(a) Flights | segment list'!J558)</f>
        <v>Null</v>
      </c>
      <c r="I593" s="4" t="str">
        <f>IF('3(a) Flights | segment list'!D558="","Null",'3(a) Flights | segment list'!D558)</f>
        <v>Null</v>
      </c>
      <c r="J593" s="4" t="str">
        <f>IF('3(a) Flights | segment list'!E558="","Null",'3(a) Flights | segment list'!E558)</f>
        <v>Null</v>
      </c>
      <c r="K593" s="4" t="str">
        <f>IF('3(a) Flights | segment list'!F558="","Null",'3(a) Flights | segment list'!F558)</f>
        <v>Null</v>
      </c>
      <c r="L593" s="5" t="str">
        <f>IF('3(a) Flights | segment list'!G558="","Null",'3(a) Flights | segment list'!G558)</f>
        <v>Null</v>
      </c>
      <c r="M593" s="16">
        <f>IF('3(a) Flights | segment list'!H558="Null","Null",'3(a) Flights | segment list'!H558)</f>
        <v>0</v>
      </c>
    </row>
    <row r="594" spans="1:13" x14ac:dyDescent="0.25">
      <c r="A594" s="4" t="str">
        <f t="shared" si="27"/>
        <v>No PB ID provided</v>
      </c>
      <c r="B594" s="4" t="str">
        <f t="shared" si="28"/>
        <v>No declaration</v>
      </c>
      <c r="C594" s="4" t="s">
        <v>18302</v>
      </c>
      <c r="D594" s="86" t="str">
        <f>IF('3(a) Flights | segment list'!A559="","Null",'3(a) Flights | segment list'!A559)</f>
        <v>Null</v>
      </c>
      <c r="E594" s="87" t="str">
        <f t="shared" si="26"/>
        <v>Null</v>
      </c>
      <c r="F594" s="4" t="str">
        <f>IF('3(a) Flights | segment list'!I559="","Null",'3(a) Flights | segment list'!I559)</f>
        <v>Null</v>
      </c>
      <c r="G594" s="4" t="str">
        <f>IF('3(a) Flights | segment list'!C559="","Null",'3(a) Flights | segment list'!C559)</f>
        <v>Null</v>
      </c>
      <c r="H594" s="4" t="str">
        <f>IF('3(a) Flights | segment list'!J559="","Null",'3(a) Flights | segment list'!J559)</f>
        <v>Null</v>
      </c>
      <c r="I594" s="4" t="str">
        <f>IF('3(a) Flights | segment list'!D559="","Null",'3(a) Flights | segment list'!D559)</f>
        <v>Null</v>
      </c>
      <c r="J594" s="4" t="str">
        <f>IF('3(a) Flights | segment list'!E559="","Null",'3(a) Flights | segment list'!E559)</f>
        <v>Null</v>
      </c>
      <c r="K594" s="4" t="str">
        <f>IF('3(a) Flights | segment list'!F559="","Null",'3(a) Flights | segment list'!F559)</f>
        <v>Null</v>
      </c>
      <c r="L594" s="5" t="str">
        <f>IF('3(a) Flights | segment list'!G559="","Null",'3(a) Flights | segment list'!G559)</f>
        <v>Null</v>
      </c>
      <c r="M594" s="16">
        <f>IF('3(a) Flights | segment list'!H559="Null","Null",'3(a) Flights | segment list'!H559)</f>
        <v>0</v>
      </c>
    </row>
    <row r="595" spans="1:13" x14ac:dyDescent="0.25">
      <c r="A595" s="4" t="str">
        <f t="shared" si="27"/>
        <v>No PB ID provided</v>
      </c>
      <c r="B595" s="4" t="str">
        <f t="shared" si="28"/>
        <v>No declaration</v>
      </c>
      <c r="C595" s="4" t="s">
        <v>18302</v>
      </c>
      <c r="D595" s="86" t="str">
        <f>IF('3(a) Flights | segment list'!A560="","Null",'3(a) Flights | segment list'!A560)</f>
        <v>Null</v>
      </c>
      <c r="E595" s="87" t="str">
        <f t="shared" si="26"/>
        <v>Null</v>
      </c>
      <c r="F595" s="4" t="str">
        <f>IF('3(a) Flights | segment list'!I560="","Null",'3(a) Flights | segment list'!I560)</f>
        <v>Null</v>
      </c>
      <c r="G595" s="4" t="str">
        <f>IF('3(a) Flights | segment list'!C560="","Null",'3(a) Flights | segment list'!C560)</f>
        <v>Null</v>
      </c>
      <c r="H595" s="4" t="str">
        <f>IF('3(a) Flights | segment list'!J560="","Null",'3(a) Flights | segment list'!J560)</f>
        <v>Null</v>
      </c>
      <c r="I595" s="4" t="str">
        <f>IF('3(a) Flights | segment list'!D560="","Null",'3(a) Flights | segment list'!D560)</f>
        <v>Null</v>
      </c>
      <c r="J595" s="4" t="str">
        <f>IF('3(a) Flights | segment list'!E560="","Null",'3(a) Flights | segment list'!E560)</f>
        <v>Null</v>
      </c>
      <c r="K595" s="4" t="str">
        <f>IF('3(a) Flights | segment list'!F560="","Null",'3(a) Flights | segment list'!F560)</f>
        <v>Null</v>
      </c>
      <c r="L595" s="5" t="str">
        <f>IF('3(a) Flights | segment list'!G560="","Null",'3(a) Flights | segment list'!G560)</f>
        <v>Null</v>
      </c>
      <c r="M595" s="16">
        <f>IF('3(a) Flights | segment list'!H560="Null","Null",'3(a) Flights | segment list'!H560)</f>
        <v>0</v>
      </c>
    </row>
    <row r="596" spans="1:13" x14ac:dyDescent="0.25">
      <c r="A596" s="4" t="str">
        <f t="shared" si="27"/>
        <v>No PB ID provided</v>
      </c>
      <c r="B596" s="4" t="str">
        <f t="shared" si="28"/>
        <v>No declaration</v>
      </c>
      <c r="C596" s="4" t="s">
        <v>18302</v>
      </c>
      <c r="D596" s="86" t="str">
        <f>IF('3(a) Flights | segment list'!A561="","Null",'3(a) Flights | segment list'!A561)</f>
        <v>Null</v>
      </c>
      <c r="E596" s="87" t="str">
        <f t="shared" si="26"/>
        <v>Null</v>
      </c>
      <c r="F596" s="4" t="str">
        <f>IF('3(a) Flights | segment list'!I561="","Null",'3(a) Flights | segment list'!I561)</f>
        <v>Null</v>
      </c>
      <c r="G596" s="4" t="str">
        <f>IF('3(a) Flights | segment list'!C561="","Null",'3(a) Flights | segment list'!C561)</f>
        <v>Null</v>
      </c>
      <c r="H596" s="4" t="str">
        <f>IF('3(a) Flights | segment list'!J561="","Null",'3(a) Flights | segment list'!J561)</f>
        <v>Null</v>
      </c>
      <c r="I596" s="4" t="str">
        <f>IF('3(a) Flights | segment list'!D561="","Null",'3(a) Flights | segment list'!D561)</f>
        <v>Null</v>
      </c>
      <c r="J596" s="4" t="str">
        <f>IF('3(a) Flights | segment list'!E561="","Null",'3(a) Flights | segment list'!E561)</f>
        <v>Null</v>
      </c>
      <c r="K596" s="4" t="str">
        <f>IF('3(a) Flights | segment list'!F561="","Null",'3(a) Flights | segment list'!F561)</f>
        <v>Null</v>
      </c>
      <c r="L596" s="5" t="str">
        <f>IF('3(a) Flights | segment list'!G561="","Null",'3(a) Flights | segment list'!G561)</f>
        <v>Null</v>
      </c>
      <c r="M596" s="16">
        <f>IF('3(a) Flights | segment list'!H561="Null","Null",'3(a) Flights | segment list'!H561)</f>
        <v>0</v>
      </c>
    </row>
    <row r="597" spans="1:13" x14ac:dyDescent="0.25">
      <c r="A597" s="4" t="str">
        <f t="shared" si="27"/>
        <v>No PB ID provided</v>
      </c>
      <c r="B597" s="4" t="str">
        <f t="shared" si="28"/>
        <v>No declaration</v>
      </c>
      <c r="C597" s="4" t="s">
        <v>18302</v>
      </c>
      <c r="D597" s="86" t="str">
        <f>IF('3(a) Flights | segment list'!A562="","Null",'3(a) Flights | segment list'!A562)</f>
        <v>Null</v>
      </c>
      <c r="E597" s="87" t="str">
        <f t="shared" si="26"/>
        <v>Null</v>
      </c>
      <c r="F597" s="4" t="str">
        <f>IF('3(a) Flights | segment list'!I562="","Null",'3(a) Flights | segment list'!I562)</f>
        <v>Null</v>
      </c>
      <c r="G597" s="4" t="str">
        <f>IF('3(a) Flights | segment list'!C562="","Null",'3(a) Flights | segment list'!C562)</f>
        <v>Null</v>
      </c>
      <c r="H597" s="4" t="str">
        <f>IF('3(a) Flights | segment list'!J562="","Null",'3(a) Flights | segment list'!J562)</f>
        <v>Null</v>
      </c>
      <c r="I597" s="4" t="str">
        <f>IF('3(a) Flights | segment list'!D562="","Null",'3(a) Flights | segment list'!D562)</f>
        <v>Null</v>
      </c>
      <c r="J597" s="4" t="str">
        <f>IF('3(a) Flights | segment list'!E562="","Null",'3(a) Flights | segment list'!E562)</f>
        <v>Null</v>
      </c>
      <c r="K597" s="4" t="str">
        <f>IF('3(a) Flights | segment list'!F562="","Null",'3(a) Flights | segment list'!F562)</f>
        <v>Null</v>
      </c>
      <c r="L597" s="5" t="str">
        <f>IF('3(a) Flights | segment list'!G562="","Null",'3(a) Flights | segment list'!G562)</f>
        <v>Null</v>
      </c>
      <c r="M597" s="16">
        <f>IF('3(a) Flights | segment list'!H562="Null","Null",'3(a) Flights | segment list'!H562)</f>
        <v>0</v>
      </c>
    </row>
    <row r="598" spans="1:13" x14ac:dyDescent="0.25">
      <c r="A598" s="4" t="str">
        <f t="shared" si="27"/>
        <v>No PB ID provided</v>
      </c>
      <c r="B598" s="4" t="str">
        <f t="shared" si="28"/>
        <v>No declaration</v>
      </c>
      <c r="C598" s="4" t="s">
        <v>18302</v>
      </c>
      <c r="D598" s="86" t="str">
        <f>IF('3(a) Flights | segment list'!A563="","Null",'3(a) Flights | segment list'!A563)</f>
        <v>Null</v>
      </c>
      <c r="E598" s="87" t="str">
        <f t="shared" si="26"/>
        <v>Null</v>
      </c>
      <c r="F598" s="4" t="str">
        <f>IF('3(a) Flights | segment list'!I563="","Null",'3(a) Flights | segment list'!I563)</f>
        <v>Null</v>
      </c>
      <c r="G598" s="4" t="str">
        <f>IF('3(a) Flights | segment list'!C563="","Null",'3(a) Flights | segment list'!C563)</f>
        <v>Null</v>
      </c>
      <c r="H598" s="4" t="str">
        <f>IF('3(a) Flights | segment list'!J563="","Null",'3(a) Flights | segment list'!J563)</f>
        <v>Null</v>
      </c>
      <c r="I598" s="4" t="str">
        <f>IF('3(a) Flights | segment list'!D563="","Null",'3(a) Flights | segment list'!D563)</f>
        <v>Null</v>
      </c>
      <c r="J598" s="4" t="str">
        <f>IF('3(a) Flights | segment list'!E563="","Null",'3(a) Flights | segment list'!E563)</f>
        <v>Null</v>
      </c>
      <c r="K598" s="4" t="str">
        <f>IF('3(a) Flights | segment list'!F563="","Null",'3(a) Flights | segment list'!F563)</f>
        <v>Null</v>
      </c>
      <c r="L598" s="5" t="str">
        <f>IF('3(a) Flights | segment list'!G563="","Null",'3(a) Flights | segment list'!G563)</f>
        <v>Null</v>
      </c>
      <c r="M598" s="16">
        <f>IF('3(a) Flights | segment list'!H563="Null","Null",'3(a) Flights | segment list'!H563)</f>
        <v>0</v>
      </c>
    </row>
    <row r="599" spans="1:13" x14ac:dyDescent="0.25">
      <c r="A599" s="4" t="str">
        <f t="shared" si="27"/>
        <v>No PB ID provided</v>
      </c>
      <c r="B599" s="4" t="str">
        <f t="shared" si="28"/>
        <v>No declaration</v>
      </c>
      <c r="C599" s="4" t="s">
        <v>18302</v>
      </c>
      <c r="D599" s="86" t="str">
        <f>IF('3(a) Flights | segment list'!A564="","Null",'3(a) Flights | segment list'!A564)</f>
        <v>Null</v>
      </c>
      <c r="E599" s="87" t="str">
        <f t="shared" si="26"/>
        <v>Null</v>
      </c>
      <c r="F599" s="4" t="str">
        <f>IF('3(a) Flights | segment list'!I564="","Null",'3(a) Flights | segment list'!I564)</f>
        <v>Null</v>
      </c>
      <c r="G599" s="4" t="str">
        <f>IF('3(a) Flights | segment list'!C564="","Null",'3(a) Flights | segment list'!C564)</f>
        <v>Null</v>
      </c>
      <c r="H599" s="4" t="str">
        <f>IF('3(a) Flights | segment list'!J564="","Null",'3(a) Flights | segment list'!J564)</f>
        <v>Null</v>
      </c>
      <c r="I599" s="4" t="str">
        <f>IF('3(a) Flights | segment list'!D564="","Null",'3(a) Flights | segment list'!D564)</f>
        <v>Null</v>
      </c>
      <c r="J599" s="4" t="str">
        <f>IF('3(a) Flights | segment list'!E564="","Null",'3(a) Flights | segment list'!E564)</f>
        <v>Null</v>
      </c>
      <c r="K599" s="4" t="str">
        <f>IF('3(a) Flights | segment list'!F564="","Null",'3(a) Flights | segment list'!F564)</f>
        <v>Null</v>
      </c>
      <c r="L599" s="5" t="str">
        <f>IF('3(a) Flights | segment list'!G564="","Null",'3(a) Flights | segment list'!G564)</f>
        <v>Null</v>
      </c>
      <c r="M599" s="16">
        <f>IF('3(a) Flights | segment list'!H564="Null","Null",'3(a) Flights | segment list'!H564)</f>
        <v>0</v>
      </c>
    </row>
    <row r="600" spans="1:13" x14ac:dyDescent="0.25">
      <c r="A600" s="4" t="str">
        <f t="shared" si="27"/>
        <v>No PB ID provided</v>
      </c>
      <c r="B600" s="4" t="str">
        <f t="shared" si="28"/>
        <v>No declaration</v>
      </c>
      <c r="C600" s="4" t="s">
        <v>18302</v>
      </c>
      <c r="D600" s="86" t="str">
        <f>IF('3(a) Flights | segment list'!A565="","Null",'3(a) Flights | segment list'!A565)</f>
        <v>Null</v>
      </c>
      <c r="E600" s="87" t="str">
        <f t="shared" si="26"/>
        <v>Null</v>
      </c>
      <c r="F600" s="4" t="str">
        <f>IF('3(a) Flights | segment list'!I565="","Null",'3(a) Flights | segment list'!I565)</f>
        <v>Null</v>
      </c>
      <c r="G600" s="4" t="str">
        <f>IF('3(a) Flights | segment list'!C565="","Null",'3(a) Flights | segment list'!C565)</f>
        <v>Null</v>
      </c>
      <c r="H600" s="4" t="str">
        <f>IF('3(a) Flights | segment list'!J565="","Null",'3(a) Flights | segment list'!J565)</f>
        <v>Null</v>
      </c>
      <c r="I600" s="4" t="str">
        <f>IF('3(a) Flights | segment list'!D565="","Null",'3(a) Flights | segment list'!D565)</f>
        <v>Null</v>
      </c>
      <c r="J600" s="4" t="str">
        <f>IF('3(a) Flights | segment list'!E565="","Null",'3(a) Flights | segment list'!E565)</f>
        <v>Null</v>
      </c>
      <c r="K600" s="4" t="str">
        <f>IF('3(a) Flights | segment list'!F565="","Null",'3(a) Flights | segment list'!F565)</f>
        <v>Null</v>
      </c>
      <c r="L600" s="5" t="str">
        <f>IF('3(a) Flights | segment list'!G565="","Null",'3(a) Flights | segment list'!G565)</f>
        <v>Null</v>
      </c>
      <c r="M600" s="16">
        <f>IF('3(a) Flights | segment list'!H565="Null","Null",'3(a) Flights | segment list'!H565)</f>
        <v>0</v>
      </c>
    </row>
    <row r="601" spans="1:13" x14ac:dyDescent="0.25">
      <c r="A601" s="4" t="str">
        <f t="shared" si="27"/>
        <v>No PB ID provided</v>
      </c>
      <c r="B601" s="4" t="str">
        <f t="shared" si="28"/>
        <v>No declaration</v>
      </c>
      <c r="C601" s="4" t="s">
        <v>18302</v>
      </c>
      <c r="D601" s="86" t="str">
        <f>IF('3(a) Flights | segment list'!A566="","Null",'3(a) Flights | segment list'!A566)</f>
        <v>Null</v>
      </c>
      <c r="E601" s="87" t="str">
        <f t="shared" si="26"/>
        <v>Null</v>
      </c>
      <c r="F601" s="4" t="str">
        <f>IF('3(a) Flights | segment list'!I566="","Null",'3(a) Flights | segment list'!I566)</f>
        <v>Null</v>
      </c>
      <c r="G601" s="4" t="str">
        <f>IF('3(a) Flights | segment list'!C566="","Null",'3(a) Flights | segment list'!C566)</f>
        <v>Null</v>
      </c>
      <c r="H601" s="4" t="str">
        <f>IF('3(a) Flights | segment list'!J566="","Null",'3(a) Flights | segment list'!J566)</f>
        <v>Null</v>
      </c>
      <c r="I601" s="4" t="str">
        <f>IF('3(a) Flights | segment list'!D566="","Null",'3(a) Flights | segment list'!D566)</f>
        <v>Null</v>
      </c>
      <c r="J601" s="4" t="str">
        <f>IF('3(a) Flights | segment list'!E566="","Null",'3(a) Flights | segment list'!E566)</f>
        <v>Null</v>
      </c>
      <c r="K601" s="4" t="str">
        <f>IF('3(a) Flights | segment list'!F566="","Null",'3(a) Flights | segment list'!F566)</f>
        <v>Null</v>
      </c>
      <c r="L601" s="5" t="str">
        <f>IF('3(a) Flights | segment list'!G566="","Null",'3(a) Flights | segment list'!G566)</f>
        <v>Null</v>
      </c>
      <c r="M601" s="16">
        <f>IF('3(a) Flights | segment list'!H566="Null","Null",'3(a) Flights | segment list'!H566)</f>
        <v>0</v>
      </c>
    </row>
    <row r="602" spans="1:13" x14ac:dyDescent="0.25">
      <c r="A602" s="4" t="str">
        <f t="shared" si="27"/>
        <v>No PB ID provided</v>
      </c>
      <c r="B602" s="4" t="str">
        <f t="shared" si="28"/>
        <v>No declaration</v>
      </c>
      <c r="C602" s="4" t="s">
        <v>18302</v>
      </c>
      <c r="D602" s="86" t="str">
        <f>IF('3(a) Flights | segment list'!A567="","Null",'3(a) Flights | segment list'!A567)</f>
        <v>Null</v>
      </c>
      <c r="E602" s="87" t="str">
        <f t="shared" si="26"/>
        <v>Null</v>
      </c>
      <c r="F602" s="4" t="str">
        <f>IF('3(a) Flights | segment list'!I567="","Null",'3(a) Flights | segment list'!I567)</f>
        <v>Null</v>
      </c>
      <c r="G602" s="4" t="str">
        <f>IF('3(a) Flights | segment list'!C567="","Null",'3(a) Flights | segment list'!C567)</f>
        <v>Null</v>
      </c>
      <c r="H602" s="4" t="str">
        <f>IF('3(a) Flights | segment list'!J567="","Null",'3(a) Flights | segment list'!J567)</f>
        <v>Null</v>
      </c>
      <c r="I602" s="4" t="str">
        <f>IF('3(a) Flights | segment list'!D567="","Null",'3(a) Flights | segment list'!D567)</f>
        <v>Null</v>
      </c>
      <c r="J602" s="4" t="str">
        <f>IF('3(a) Flights | segment list'!E567="","Null",'3(a) Flights | segment list'!E567)</f>
        <v>Null</v>
      </c>
      <c r="K602" s="4" t="str">
        <f>IF('3(a) Flights | segment list'!F567="","Null",'3(a) Flights | segment list'!F567)</f>
        <v>Null</v>
      </c>
      <c r="L602" s="5" t="str">
        <f>IF('3(a) Flights | segment list'!G567="","Null",'3(a) Flights | segment list'!G567)</f>
        <v>Null</v>
      </c>
      <c r="M602" s="16">
        <f>IF('3(a) Flights | segment list'!H567="Null","Null",'3(a) Flights | segment list'!H567)</f>
        <v>0</v>
      </c>
    </row>
    <row r="603" spans="1:13" x14ac:dyDescent="0.25">
      <c r="A603" s="4" t="str">
        <f t="shared" si="27"/>
        <v>No PB ID provided</v>
      </c>
      <c r="B603" s="4" t="str">
        <f t="shared" si="28"/>
        <v>No declaration</v>
      </c>
      <c r="C603" s="4" t="s">
        <v>18302</v>
      </c>
      <c r="D603" s="86" t="str">
        <f>IF('3(a) Flights | segment list'!A568="","Null",'3(a) Flights | segment list'!A568)</f>
        <v>Null</v>
      </c>
      <c r="E603" s="87" t="str">
        <f t="shared" si="26"/>
        <v>Null</v>
      </c>
      <c r="F603" s="4" t="str">
        <f>IF('3(a) Flights | segment list'!I568="","Null",'3(a) Flights | segment list'!I568)</f>
        <v>Null</v>
      </c>
      <c r="G603" s="4" t="str">
        <f>IF('3(a) Flights | segment list'!C568="","Null",'3(a) Flights | segment list'!C568)</f>
        <v>Null</v>
      </c>
      <c r="H603" s="4" t="str">
        <f>IF('3(a) Flights | segment list'!J568="","Null",'3(a) Flights | segment list'!J568)</f>
        <v>Null</v>
      </c>
      <c r="I603" s="4" t="str">
        <f>IF('3(a) Flights | segment list'!D568="","Null",'3(a) Flights | segment list'!D568)</f>
        <v>Null</v>
      </c>
      <c r="J603" s="4" t="str">
        <f>IF('3(a) Flights | segment list'!E568="","Null",'3(a) Flights | segment list'!E568)</f>
        <v>Null</v>
      </c>
      <c r="K603" s="4" t="str">
        <f>IF('3(a) Flights | segment list'!F568="","Null",'3(a) Flights | segment list'!F568)</f>
        <v>Null</v>
      </c>
      <c r="L603" s="5" t="str">
        <f>IF('3(a) Flights | segment list'!G568="","Null",'3(a) Flights | segment list'!G568)</f>
        <v>Null</v>
      </c>
      <c r="M603" s="16">
        <f>IF('3(a) Flights | segment list'!H568="Null","Null",'3(a) Flights | segment list'!H568)</f>
        <v>0</v>
      </c>
    </row>
    <row r="604" spans="1:13" x14ac:dyDescent="0.25">
      <c r="A604" s="4" t="str">
        <f t="shared" si="27"/>
        <v>No PB ID provided</v>
      </c>
      <c r="B604" s="4" t="str">
        <f t="shared" si="28"/>
        <v>No declaration</v>
      </c>
      <c r="C604" s="4" t="s">
        <v>18302</v>
      </c>
      <c r="D604" s="86" t="str">
        <f>IF('3(a) Flights | segment list'!A569="","Null",'3(a) Flights | segment list'!A569)</f>
        <v>Null</v>
      </c>
      <c r="E604" s="87" t="str">
        <f t="shared" si="26"/>
        <v>Null</v>
      </c>
      <c r="F604" s="4" t="str">
        <f>IF('3(a) Flights | segment list'!I569="","Null",'3(a) Flights | segment list'!I569)</f>
        <v>Null</v>
      </c>
      <c r="G604" s="4" t="str">
        <f>IF('3(a) Flights | segment list'!C569="","Null",'3(a) Flights | segment list'!C569)</f>
        <v>Null</v>
      </c>
      <c r="H604" s="4" t="str">
        <f>IF('3(a) Flights | segment list'!J569="","Null",'3(a) Flights | segment list'!J569)</f>
        <v>Null</v>
      </c>
      <c r="I604" s="4" t="str">
        <f>IF('3(a) Flights | segment list'!D569="","Null",'3(a) Flights | segment list'!D569)</f>
        <v>Null</v>
      </c>
      <c r="J604" s="4" t="str">
        <f>IF('3(a) Flights | segment list'!E569="","Null",'3(a) Flights | segment list'!E569)</f>
        <v>Null</v>
      </c>
      <c r="K604" s="4" t="str">
        <f>IF('3(a) Flights | segment list'!F569="","Null",'3(a) Flights | segment list'!F569)</f>
        <v>Null</v>
      </c>
      <c r="L604" s="5" t="str">
        <f>IF('3(a) Flights | segment list'!G569="","Null",'3(a) Flights | segment list'!G569)</f>
        <v>Null</v>
      </c>
      <c r="M604" s="16">
        <f>IF('3(a) Flights | segment list'!H569="Null","Null",'3(a) Flights | segment list'!H569)</f>
        <v>0</v>
      </c>
    </row>
    <row r="605" spans="1:13" x14ac:dyDescent="0.25">
      <c r="A605" s="4" t="str">
        <f t="shared" si="27"/>
        <v>No PB ID provided</v>
      </c>
      <c r="B605" s="4" t="str">
        <f t="shared" si="28"/>
        <v>No declaration</v>
      </c>
      <c r="C605" s="4" t="s">
        <v>18302</v>
      </c>
      <c r="D605" s="86" t="str">
        <f>IF('3(a) Flights | segment list'!A570="","Null",'3(a) Flights | segment list'!A570)</f>
        <v>Null</v>
      </c>
      <c r="E605" s="87" t="str">
        <f t="shared" si="26"/>
        <v>Null</v>
      </c>
      <c r="F605" s="4" t="str">
        <f>IF('3(a) Flights | segment list'!I570="","Null",'3(a) Flights | segment list'!I570)</f>
        <v>Null</v>
      </c>
      <c r="G605" s="4" t="str">
        <f>IF('3(a) Flights | segment list'!C570="","Null",'3(a) Flights | segment list'!C570)</f>
        <v>Null</v>
      </c>
      <c r="H605" s="4" t="str">
        <f>IF('3(a) Flights | segment list'!J570="","Null",'3(a) Flights | segment list'!J570)</f>
        <v>Null</v>
      </c>
      <c r="I605" s="4" t="str">
        <f>IF('3(a) Flights | segment list'!D570="","Null",'3(a) Flights | segment list'!D570)</f>
        <v>Null</v>
      </c>
      <c r="J605" s="4" t="str">
        <f>IF('3(a) Flights | segment list'!E570="","Null",'3(a) Flights | segment list'!E570)</f>
        <v>Null</v>
      </c>
      <c r="K605" s="4" t="str">
        <f>IF('3(a) Flights | segment list'!F570="","Null",'3(a) Flights | segment list'!F570)</f>
        <v>Null</v>
      </c>
      <c r="L605" s="5" t="str">
        <f>IF('3(a) Flights | segment list'!G570="","Null",'3(a) Flights | segment list'!G570)</f>
        <v>Null</v>
      </c>
      <c r="M605" s="16">
        <f>IF('3(a) Flights | segment list'!H570="Null","Null",'3(a) Flights | segment list'!H570)</f>
        <v>0</v>
      </c>
    </row>
    <row r="606" spans="1:13" x14ac:dyDescent="0.25">
      <c r="A606" s="4" t="str">
        <f t="shared" si="27"/>
        <v>No PB ID provided</v>
      </c>
      <c r="B606" s="4" t="str">
        <f t="shared" si="28"/>
        <v>No declaration</v>
      </c>
      <c r="C606" s="4" t="s">
        <v>18302</v>
      </c>
      <c r="D606" s="86" t="str">
        <f>IF('3(a) Flights | segment list'!A571="","Null",'3(a) Flights | segment list'!A571)</f>
        <v>Null</v>
      </c>
      <c r="E606" s="87" t="str">
        <f t="shared" si="26"/>
        <v>Null</v>
      </c>
      <c r="F606" s="4" t="str">
        <f>IF('3(a) Flights | segment list'!I571="","Null",'3(a) Flights | segment list'!I571)</f>
        <v>Null</v>
      </c>
      <c r="G606" s="4" t="str">
        <f>IF('3(a) Flights | segment list'!C571="","Null",'3(a) Flights | segment list'!C571)</f>
        <v>Null</v>
      </c>
      <c r="H606" s="4" t="str">
        <f>IF('3(a) Flights | segment list'!J571="","Null",'3(a) Flights | segment list'!J571)</f>
        <v>Null</v>
      </c>
      <c r="I606" s="4" t="str">
        <f>IF('3(a) Flights | segment list'!D571="","Null",'3(a) Flights | segment list'!D571)</f>
        <v>Null</v>
      </c>
      <c r="J606" s="4" t="str">
        <f>IF('3(a) Flights | segment list'!E571="","Null",'3(a) Flights | segment list'!E571)</f>
        <v>Null</v>
      </c>
      <c r="K606" s="4" t="str">
        <f>IF('3(a) Flights | segment list'!F571="","Null",'3(a) Flights | segment list'!F571)</f>
        <v>Null</v>
      </c>
      <c r="L606" s="5" t="str">
        <f>IF('3(a) Flights | segment list'!G571="","Null",'3(a) Flights | segment list'!G571)</f>
        <v>Null</v>
      </c>
      <c r="M606" s="16">
        <f>IF('3(a) Flights | segment list'!H571="Null","Null",'3(a) Flights | segment list'!H571)</f>
        <v>0</v>
      </c>
    </row>
    <row r="607" spans="1:13" x14ac:dyDescent="0.25">
      <c r="A607" s="4" t="str">
        <f t="shared" si="27"/>
        <v>No PB ID provided</v>
      </c>
      <c r="B607" s="4" t="str">
        <f t="shared" si="28"/>
        <v>No declaration</v>
      </c>
      <c r="C607" s="4" t="s">
        <v>18302</v>
      </c>
      <c r="D607" s="86" t="str">
        <f>IF('3(a) Flights | segment list'!A572="","Null",'3(a) Flights | segment list'!A572)</f>
        <v>Null</v>
      </c>
      <c r="E607" s="87" t="str">
        <f t="shared" si="26"/>
        <v>Null</v>
      </c>
      <c r="F607" s="4" t="str">
        <f>IF('3(a) Flights | segment list'!I572="","Null",'3(a) Flights | segment list'!I572)</f>
        <v>Null</v>
      </c>
      <c r="G607" s="4" t="str">
        <f>IF('3(a) Flights | segment list'!C572="","Null",'3(a) Flights | segment list'!C572)</f>
        <v>Null</v>
      </c>
      <c r="H607" s="4" t="str">
        <f>IF('3(a) Flights | segment list'!J572="","Null",'3(a) Flights | segment list'!J572)</f>
        <v>Null</v>
      </c>
      <c r="I607" s="4" t="str">
        <f>IF('3(a) Flights | segment list'!D572="","Null",'3(a) Flights | segment list'!D572)</f>
        <v>Null</v>
      </c>
      <c r="J607" s="4" t="str">
        <f>IF('3(a) Flights | segment list'!E572="","Null",'3(a) Flights | segment list'!E572)</f>
        <v>Null</v>
      </c>
      <c r="K607" s="4" t="str">
        <f>IF('3(a) Flights | segment list'!F572="","Null",'3(a) Flights | segment list'!F572)</f>
        <v>Null</v>
      </c>
      <c r="L607" s="5" t="str">
        <f>IF('3(a) Flights | segment list'!G572="","Null",'3(a) Flights | segment list'!G572)</f>
        <v>Null</v>
      </c>
      <c r="M607" s="16">
        <f>IF('3(a) Flights | segment list'!H572="Null","Null",'3(a) Flights | segment list'!H572)</f>
        <v>0</v>
      </c>
    </row>
    <row r="608" spans="1:13" x14ac:dyDescent="0.25">
      <c r="A608" s="4" t="str">
        <f t="shared" si="27"/>
        <v>No PB ID provided</v>
      </c>
      <c r="B608" s="4" t="str">
        <f t="shared" si="28"/>
        <v>No declaration</v>
      </c>
      <c r="C608" s="4" t="s">
        <v>18302</v>
      </c>
      <c r="D608" s="86" t="str">
        <f>IF('3(a) Flights | segment list'!A573="","Null",'3(a) Flights | segment list'!A573)</f>
        <v>Null</v>
      </c>
      <c r="E608" s="87" t="str">
        <f t="shared" si="26"/>
        <v>Null</v>
      </c>
      <c r="F608" s="4" t="str">
        <f>IF('3(a) Flights | segment list'!I573="","Null",'3(a) Flights | segment list'!I573)</f>
        <v>Null</v>
      </c>
      <c r="G608" s="4" t="str">
        <f>IF('3(a) Flights | segment list'!C573="","Null",'3(a) Flights | segment list'!C573)</f>
        <v>Null</v>
      </c>
      <c r="H608" s="4" t="str">
        <f>IF('3(a) Flights | segment list'!J573="","Null",'3(a) Flights | segment list'!J573)</f>
        <v>Null</v>
      </c>
      <c r="I608" s="4" t="str">
        <f>IF('3(a) Flights | segment list'!D573="","Null",'3(a) Flights | segment list'!D573)</f>
        <v>Null</v>
      </c>
      <c r="J608" s="4" t="str">
        <f>IF('3(a) Flights | segment list'!E573="","Null",'3(a) Flights | segment list'!E573)</f>
        <v>Null</v>
      </c>
      <c r="K608" s="4" t="str">
        <f>IF('3(a) Flights | segment list'!F573="","Null",'3(a) Flights | segment list'!F573)</f>
        <v>Null</v>
      </c>
      <c r="L608" s="5" t="str">
        <f>IF('3(a) Flights | segment list'!G573="","Null",'3(a) Flights | segment list'!G573)</f>
        <v>Null</v>
      </c>
      <c r="M608" s="16">
        <f>IF('3(a) Flights | segment list'!H573="Null","Null",'3(a) Flights | segment list'!H573)</f>
        <v>0</v>
      </c>
    </row>
    <row r="609" spans="1:13" x14ac:dyDescent="0.25">
      <c r="A609" s="4" t="str">
        <f t="shared" si="27"/>
        <v>No PB ID provided</v>
      </c>
      <c r="B609" s="4" t="str">
        <f t="shared" si="28"/>
        <v>No declaration</v>
      </c>
      <c r="C609" s="4" t="s">
        <v>18302</v>
      </c>
      <c r="D609" s="86" t="str">
        <f>IF('3(a) Flights | segment list'!A574="","Null",'3(a) Flights | segment list'!A574)</f>
        <v>Null</v>
      </c>
      <c r="E609" s="87" t="str">
        <f t="shared" si="26"/>
        <v>Null</v>
      </c>
      <c r="F609" s="4" t="str">
        <f>IF('3(a) Flights | segment list'!I574="","Null",'3(a) Flights | segment list'!I574)</f>
        <v>Null</v>
      </c>
      <c r="G609" s="4" t="str">
        <f>IF('3(a) Flights | segment list'!C574="","Null",'3(a) Flights | segment list'!C574)</f>
        <v>Null</v>
      </c>
      <c r="H609" s="4" t="str">
        <f>IF('3(a) Flights | segment list'!J574="","Null",'3(a) Flights | segment list'!J574)</f>
        <v>Null</v>
      </c>
      <c r="I609" s="4" t="str">
        <f>IF('3(a) Flights | segment list'!D574="","Null",'3(a) Flights | segment list'!D574)</f>
        <v>Null</v>
      </c>
      <c r="J609" s="4" t="str">
        <f>IF('3(a) Flights | segment list'!E574="","Null",'3(a) Flights | segment list'!E574)</f>
        <v>Null</v>
      </c>
      <c r="K609" s="4" t="str">
        <f>IF('3(a) Flights | segment list'!F574="","Null",'3(a) Flights | segment list'!F574)</f>
        <v>Null</v>
      </c>
      <c r="L609" s="5" t="str">
        <f>IF('3(a) Flights | segment list'!G574="","Null",'3(a) Flights | segment list'!G574)</f>
        <v>Null</v>
      </c>
      <c r="M609" s="16">
        <f>IF('3(a) Flights | segment list'!H574="Null","Null",'3(a) Flights | segment list'!H574)</f>
        <v>0</v>
      </c>
    </row>
    <row r="610" spans="1:13" x14ac:dyDescent="0.25">
      <c r="A610" s="4" t="str">
        <f t="shared" si="27"/>
        <v>No PB ID provided</v>
      </c>
      <c r="B610" s="4" t="str">
        <f t="shared" si="28"/>
        <v>No declaration</v>
      </c>
      <c r="C610" s="4" t="s">
        <v>18302</v>
      </c>
      <c r="D610" s="86" t="str">
        <f>IF('3(a) Flights | segment list'!A575="","Null",'3(a) Flights | segment list'!A575)</f>
        <v>Null</v>
      </c>
      <c r="E610" s="87" t="str">
        <f t="shared" si="26"/>
        <v>Null</v>
      </c>
      <c r="F610" s="4" t="str">
        <f>IF('3(a) Flights | segment list'!I575="","Null",'3(a) Flights | segment list'!I575)</f>
        <v>Null</v>
      </c>
      <c r="G610" s="4" t="str">
        <f>IF('3(a) Flights | segment list'!C575="","Null",'3(a) Flights | segment list'!C575)</f>
        <v>Null</v>
      </c>
      <c r="H610" s="4" t="str">
        <f>IF('3(a) Flights | segment list'!J575="","Null",'3(a) Flights | segment list'!J575)</f>
        <v>Null</v>
      </c>
      <c r="I610" s="4" t="str">
        <f>IF('3(a) Flights | segment list'!D575="","Null",'3(a) Flights | segment list'!D575)</f>
        <v>Null</v>
      </c>
      <c r="J610" s="4" t="str">
        <f>IF('3(a) Flights | segment list'!E575="","Null",'3(a) Flights | segment list'!E575)</f>
        <v>Null</v>
      </c>
      <c r="K610" s="4" t="str">
        <f>IF('3(a) Flights | segment list'!F575="","Null",'3(a) Flights | segment list'!F575)</f>
        <v>Null</v>
      </c>
      <c r="L610" s="5" t="str">
        <f>IF('3(a) Flights | segment list'!G575="","Null",'3(a) Flights | segment list'!G575)</f>
        <v>Null</v>
      </c>
      <c r="M610" s="16">
        <f>IF('3(a) Flights | segment list'!H575="Null","Null",'3(a) Flights | segment list'!H575)</f>
        <v>0</v>
      </c>
    </row>
    <row r="611" spans="1:13" x14ac:dyDescent="0.25">
      <c r="A611" s="4" t="str">
        <f t="shared" si="27"/>
        <v>No PB ID provided</v>
      </c>
      <c r="B611" s="4" t="str">
        <f t="shared" si="28"/>
        <v>No declaration</v>
      </c>
      <c r="C611" s="4" t="s">
        <v>18302</v>
      </c>
      <c r="D611" s="86" t="str">
        <f>IF('3(a) Flights | segment list'!A576="","Null",'3(a) Flights | segment list'!A576)</f>
        <v>Null</v>
      </c>
      <c r="E611" s="87" t="str">
        <f t="shared" si="26"/>
        <v>Null</v>
      </c>
      <c r="F611" s="4" t="str">
        <f>IF('3(a) Flights | segment list'!I576="","Null",'3(a) Flights | segment list'!I576)</f>
        <v>Null</v>
      </c>
      <c r="G611" s="4" t="str">
        <f>IF('3(a) Flights | segment list'!C576="","Null",'3(a) Flights | segment list'!C576)</f>
        <v>Null</v>
      </c>
      <c r="H611" s="4" t="str">
        <f>IF('3(a) Flights | segment list'!J576="","Null",'3(a) Flights | segment list'!J576)</f>
        <v>Null</v>
      </c>
      <c r="I611" s="4" t="str">
        <f>IF('3(a) Flights | segment list'!D576="","Null",'3(a) Flights | segment list'!D576)</f>
        <v>Null</v>
      </c>
      <c r="J611" s="4" t="str">
        <f>IF('3(a) Flights | segment list'!E576="","Null",'3(a) Flights | segment list'!E576)</f>
        <v>Null</v>
      </c>
      <c r="K611" s="4" t="str">
        <f>IF('3(a) Flights | segment list'!F576="","Null",'3(a) Flights | segment list'!F576)</f>
        <v>Null</v>
      </c>
      <c r="L611" s="5" t="str">
        <f>IF('3(a) Flights | segment list'!G576="","Null",'3(a) Flights | segment list'!G576)</f>
        <v>Null</v>
      </c>
      <c r="M611" s="16">
        <f>IF('3(a) Flights | segment list'!H576="Null","Null",'3(a) Flights | segment list'!H576)</f>
        <v>0</v>
      </c>
    </row>
    <row r="612" spans="1:13" x14ac:dyDescent="0.25">
      <c r="A612" s="4" t="str">
        <f t="shared" si="27"/>
        <v>No PB ID provided</v>
      </c>
      <c r="B612" s="4" t="str">
        <f t="shared" si="28"/>
        <v>No declaration</v>
      </c>
      <c r="C612" s="4" t="s">
        <v>18302</v>
      </c>
      <c r="D612" s="86" t="str">
        <f>IF('3(a) Flights | segment list'!A577="","Null",'3(a) Flights | segment list'!A577)</f>
        <v>Null</v>
      </c>
      <c r="E612" s="87" t="str">
        <f t="shared" si="26"/>
        <v>Null</v>
      </c>
      <c r="F612" s="4" t="str">
        <f>IF('3(a) Flights | segment list'!I577="","Null",'3(a) Flights | segment list'!I577)</f>
        <v>Null</v>
      </c>
      <c r="G612" s="4" t="str">
        <f>IF('3(a) Flights | segment list'!C577="","Null",'3(a) Flights | segment list'!C577)</f>
        <v>Null</v>
      </c>
      <c r="H612" s="4" t="str">
        <f>IF('3(a) Flights | segment list'!J577="","Null",'3(a) Flights | segment list'!J577)</f>
        <v>Null</v>
      </c>
      <c r="I612" s="4" t="str">
        <f>IF('3(a) Flights | segment list'!D577="","Null",'3(a) Flights | segment list'!D577)</f>
        <v>Null</v>
      </c>
      <c r="J612" s="4" t="str">
        <f>IF('3(a) Flights | segment list'!E577="","Null",'3(a) Flights | segment list'!E577)</f>
        <v>Null</v>
      </c>
      <c r="K612" s="4" t="str">
        <f>IF('3(a) Flights | segment list'!F577="","Null",'3(a) Flights | segment list'!F577)</f>
        <v>Null</v>
      </c>
      <c r="L612" s="5" t="str">
        <f>IF('3(a) Flights | segment list'!G577="","Null",'3(a) Flights | segment list'!G577)</f>
        <v>Null</v>
      </c>
      <c r="M612" s="16">
        <f>IF('3(a) Flights | segment list'!H577="Null","Null",'3(a) Flights | segment list'!H577)</f>
        <v>0</v>
      </c>
    </row>
    <row r="613" spans="1:13" x14ac:dyDescent="0.25">
      <c r="A613" s="4" t="str">
        <f t="shared" si="27"/>
        <v>No PB ID provided</v>
      </c>
      <c r="B613" s="4" t="str">
        <f t="shared" si="28"/>
        <v>No declaration</v>
      </c>
      <c r="C613" s="4" t="s">
        <v>18302</v>
      </c>
      <c r="D613" s="86" t="str">
        <f>IF('3(a) Flights | segment list'!A578="","Null",'3(a) Flights | segment list'!A578)</f>
        <v>Null</v>
      </c>
      <c r="E613" s="87" t="str">
        <f t="shared" si="26"/>
        <v>Null</v>
      </c>
      <c r="F613" s="4" t="str">
        <f>IF('3(a) Flights | segment list'!I578="","Null",'3(a) Flights | segment list'!I578)</f>
        <v>Null</v>
      </c>
      <c r="G613" s="4" t="str">
        <f>IF('3(a) Flights | segment list'!C578="","Null",'3(a) Flights | segment list'!C578)</f>
        <v>Null</v>
      </c>
      <c r="H613" s="4" t="str">
        <f>IF('3(a) Flights | segment list'!J578="","Null",'3(a) Flights | segment list'!J578)</f>
        <v>Null</v>
      </c>
      <c r="I613" s="4" t="str">
        <f>IF('3(a) Flights | segment list'!D578="","Null",'3(a) Flights | segment list'!D578)</f>
        <v>Null</v>
      </c>
      <c r="J613" s="4" t="str">
        <f>IF('3(a) Flights | segment list'!E578="","Null",'3(a) Flights | segment list'!E578)</f>
        <v>Null</v>
      </c>
      <c r="K613" s="4" t="str">
        <f>IF('3(a) Flights | segment list'!F578="","Null",'3(a) Flights | segment list'!F578)</f>
        <v>Null</v>
      </c>
      <c r="L613" s="5" t="str">
        <f>IF('3(a) Flights | segment list'!G578="","Null",'3(a) Flights | segment list'!G578)</f>
        <v>Null</v>
      </c>
      <c r="M613" s="16">
        <f>IF('3(a) Flights | segment list'!H578="Null","Null",'3(a) Flights | segment list'!H578)</f>
        <v>0</v>
      </c>
    </row>
    <row r="614" spans="1:13" x14ac:dyDescent="0.25">
      <c r="A614" s="4" t="str">
        <f t="shared" si="27"/>
        <v>No PB ID provided</v>
      </c>
      <c r="B614" s="4" t="str">
        <f t="shared" si="28"/>
        <v>No declaration</v>
      </c>
      <c r="C614" s="4" t="s">
        <v>18302</v>
      </c>
      <c r="D614" s="86" t="str">
        <f>IF('3(a) Flights | segment list'!A579="","Null",'3(a) Flights | segment list'!A579)</f>
        <v>Null</v>
      </c>
      <c r="E614" s="87" t="str">
        <f t="shared" si="26"/>
        <v>Null</v>
      </c>
      <c r="F614" s="4" t="str">
        <f>IF('3(a) Flights | segment list'!I579="","Null",'3(a) Flights | segment list'!I579)</f>
        <v>Null</v>
      </c>
      <c r="G614" s="4" t="str">
        <f>IF('3(a) Flights | segment list'!C579="","Null",'3(a) Flights | segment list'!C579)</f>
        <v>Null</v>
      </c>
      <c r="H614" s="4" t="str">
        <f>IF('3(a) Flights | segment list'!J579="","Null",'3(a) Flights | segment list'!J579)</f>
        <v>Null</v>
      </c>
      <c r="I614" s="4" t="str">
        <f>IF('3(a) Flights | segment list'!D579="","Null",'3(a) Flights | segment list'!D579)</f>
        <v>Null</v>
      </c>
      <c r="J614" s="4" t="str">
        <f>IF('3(a) Flights | segment list'!E579="","Null",'3(a) Flights | segment list'!E579)</f>
        <v>Null</v>
      </c>
      <c r="K614" s="4" t="str">
        <f>IF('3(a) Flights | segment list'!F579="","Null",'3(a) Flights | segment list'!F579)</f>
        <v>Null</v>
      </c>
      <c r="L614" s="5" t="str">
        <f>IF('3(a) Flights | segment list'!G579="","Null",'3(a) Flights | segment list'!G579)</f>
        <v>Null</v>
      </c>
      <c r="M614" s="16">
        <f>IF('3(a) Flights | segment list'!H579="Null","Null",'3(a) Flights | segment list'!H579)</f>
        <v>0</v>
      </c>
    </row>
    <row r="615" spans="1:13" x14ac:dyDescent="0.25">
      <c r="A615" s="4" t="str">
        <f t="shared" si="27"/>
        <v>No PB ID provided</v>
      </c>
      <c r="B615" s="4" t="str">
        <f t="shared" si="28"/>
        <v>No declaration</v>
      </c>
      <c r="C615" s="4" t="s">
        <v>18302</v>
      </c>
      <c r="D615" s="86" t="str">
        <f>IF('3(a) Flights | segment list'!A580="","Null",'3(a) Flights | segment list'!A580)</f>
        <v>Null</v>
      </c>
      <c r="E615" s="87" t="str">
        <f t="shared" si="26"/>
        <v>Null</v>
      </c>
      <c r="F615" s="4" t="str">
        <f>IF('3(a) Flights | segment list'!I580="","Null",'3(a) Flights | segment list'!I580)</f>
        <v>Null</v>
      </c>
      <c r="G615" s="4" t="str">
        <f>IF('3(a) Flights | segment list'!C580="","Null",'3(a) Flights | segment list'!C580)</f>
        <v>Null</v>
      </c>
      <c r="H615" s="4" t="str">
        <f>IF('3(a) Flights | segment list'!J580="","Null",'3(a) Flights | segment list'!J580)</f>
        <v>Null</v>
      </c>
      <c r="I615" s="4" t="str">
        <f>IF('3(a) Flights | segment list'!D580="","Null",'3(a) Flights | segment list'!D580)</f>
        <v>Null</v>
      </c>
      <c r="J615" s="4" t="str">
        <f>IF('3(a) Flights | segment list'!E580="","Null",'3(a) Flights | segment list'!E580)</f>
        <v>Null</v>
      </c>
      <c r="K615" s="4" t="str">
        <f>IF('3(a) Flights | segment list'!F580="","Null",'3(a) Flights | segment list'!F580)</f>
        <v>Null</v>
      </c>
      <c r="L615" s="5" t="str">
        <f>IF('3(a) Flights | segment list'!G580="","Null",'3(a) Flights | segment list'!G580)</f>
        <v>Null</v>
      </c>
      <c r="M615" s="16">
        <f>IF('3(a) Flights | segment list'!H580="Null","Null",'3(a) Flights | segment list'!H580)</f>
        <v>0</v>
      </c>
    </row>
    <row r="616" spans="1:13" x14ac:dyDescent="0.25">
      <c r="A616" s="4" t="str">
        <f t="shared" si="27"/>
        <v>No PB ID provided</v>
      </c>
      <c r="B616" s="4" t="str">
        <f t="shared" si="28"/>
        <v>No declaration</v>
      </c>
      <c r="C616" s="4" t="s">
        <v>18302</v>
      </c>
      <c r="D616" s="86" t="str">
        <f>IF('3(a) Flights | segment list'!A581="","Null",'3(a) Flights | segment list'!A581)</f>
        <v>Null</v>
      </c>
      <c r="E616" s="87" t="str">
        <f t="shared" si="26"/>
        <v>Null</v>
      </c>
      <c r="F616" s="4" t="str">
        <f>IF('3(a) Flights | segment list'!I581="","Null",'3(a) Flights | segment list'!I581)</f>
        <v>Null</v>
      </c>
      <c r="G616" s="4" t="str">
        <f>IF('3(a) Flights | segment list'!C581="","Null",'3(a) Flights | segment list'!C581)</f>
        <v>Null</v>
      </c>
      <c r="H616" s="4" t="str">
        <f>IF('3(a) Flights | segment list'!J581="","Null",'3(a) Flights | segment list'!J581)</f>
        <v>Null</v>
      </c>
      <c r="I616" s="4" t="str">
        <f>IF('3(a) Flights | segment list'!D581="","Null",'3(a) Flights | segment list'!D581)</f>
        <v>Null</v>
      </c>
      <c r="J616" s="4" t="str">
        <f>IF('3(a) Flights | segment list'!E581="","Null",'3(a) Flights | segment list'!E581)</f>
        <v>Null</v>
      </c>
      <c r="K616" s="4" t="str">
        <f>IF('3(a) Flights | segment list'!F581="","Null",'3(a) Flights | segment list'!F581)</f>
        <v>Null</v>
      </c>
      <c r="L616" s="5" t="str">
        <f>IF('3(a) Flights | segment list'!G581="","Null",'3(a) Flights | segment list'!G581)</f>
        <v>Null</v>
      </c>
      <c r="M616" s="16">
        <f>IF('3(a) Flights | segment list'!H581="Null","Null",'3(a) Flights | segment list'!H581)</f>
        <v>0</v>
      </c>
    </row>
    <row r="617" spans="1:13" x14ac:dyDescent="0.25">
      <c r="A617" s="4" t="str">
        <f t="shared" si="27"/>
        <v>No PB ID provided</v>
      </c>
      <c r="B617" s="4" t="str">
        <f t="shared" si="28"/>
        <v>No declaration</v>
      </c>
      <c r="C617" s="4" t="s">
        <v>18302</v>
      </c>
      <c r="D617" s="86" t="str">
        <f>IF('3(a) Flights | segment list'!A582="","Null",'3(a) Flights | segment list'!A582)</f>
        <v>Null</v>
      </c>
      <c r="E617" s="87" t="str">
        <f t="shared" si="26"/>
        <v>Null</v>
      </c>
      <c r="F617" s="4" t="str">
        <f>IF('3(a) Flights | segment list'!I582="","Null",'3(a) Flights | segment list'!I582)</f>
        <v>Null</v>
      </c>
      <c r="G617" s="4" t="str">
        <f>IF('3(a) Flights | segment list'!C582="","Null",'3(a) Flights | segment list'!C582)</f>
        <v>Null</v>
      </c>
      <c r="H617" s="4" t="str">
        <f>IF('3(a) Flights | segment list'!J582="","Null",'3(a) Flights | segment list'!J582)</f>
        <v>Null</v>
      </c>
      <c r="I617" s="4" t="str">
        <f>IF('3(a) Flights | segment list'!D582="","Null",'3(a) Flights | segment list'!D582)</f>
        <v>Null</v>
      </c>
      <c r="J617" s="4" t="str">
        <f>IF('3(a) Flights | segment list'!E582="","Null",'3(a) Flights | segment list'!E582)</f>
        <v>Null</v>
      </c>
      <c r="K617" s="4" t="str">
        <f>IF('3(a) Flights | segment list'!F582="","Null",'3(a) Flights | segment list'!F582)</f>
        <v>Null</v>
      </c>
      <c r="L617" s="5" t="str">
        <f>IF('3(a) Flights | segment list'!G582="","Null",'3(a) Flights | segment list'!G582)</f>
        <v>Null</v>
      </c>
      <c r="M617" s="16">
        <f>IF('3(a) Flights | segment list'!H582="Null","Null",'3(a) Flights | segment list'!H582)</f>
        <v>0</v>
      </c>
    </row>
    <row r="618" spans="1:13" x14ac:dyDescent="0.25">
      <c r="A618" s="4" t="str">
        <f t="shared" si="27"/>
        <v>No PB ID provided</v>
      </c>
      <c r="B618" s="4" t="str">
        <f t="shared" si="28"/>
        <v>No declaration</v>
      </c>
      <c r="C618" s="4" t="s">
        <v>18302</v>
      </c>
      <c r="D618" s="86" t="str">
        <f>IF('3(a) Flights | segment list'!A583="","Null",'3(a) Flights | segment list'!A583)</f>
        <v>Null</v>
      </c>
      <c r="E618" s="87" t="str">
        <f t="shared" si="26"/>
        <v>Null</v>
      </c>
      <c r="F618" s="4" t="str">
        <f>IF('3(a) Flights | segment list'!I583="","Null",'3(a) Flights | segment list'!I583)</f>
        <v>Null</v>
      </c>
      <c r="G618" s="4" t="str">
        <f>IF('3(a) Flights | segment list'!C583="","Null",'3(a) Flights | segment list'!C583)</f>
        <v>Null</v>
      </c>
      <c r="H618" s="4" t="str">
        <f>IF('3(a) Flights | segment list'!J583="","Null",'3(a) Flights | segment list'!J583)</f>
        <v>Null</v>
      </c>
      <c r="I618" s="4" t="str">
        <f>IF('3(a) Flights | segment list'!D583="","Null",'3(a) Flights | segment list'!D583)</f>
        <v>Null</v>
      </c>
      <c r="J618" s="4" t="str">
        <f>IF('3(a) Flights | segment list'!E583="","Null",'3(a) Flights | segment list'!E583)</f>
        <v>Null</v>
      </c>
      <c r="K618" s="4" t="str">
        <f>IF('3(a) Flights | segment list'!F583="","Null",'3(a) Flights | segment list'!F583)</f>
        <v>Null</v>
      </c>
      <c r="L618" s="5" t="str">
        <f>IF('3(a) Flights | segment list'!G583="","Null",'3(a) Flights | segment list'!G583)</f>
        <v>Null</v>
      </c>
      <c r="M618" s="16">
        <f>IF('3(a) Flights | segment list'!H583="Null","Null",'3(a) Flights | segment list'!H583)</f>
        <v>0</v>
      </c>
    </row>
    <row r="619" spans="1:13" x14ac:dyDescent="0.25">
      <c r="A619" s="4" t="str">
        <f t="shared" si="27"/>
        <v>No PB ID provided</v>
      </c>
      <c r="B619" s="4" t="str">
        <f t="shared" si="28"/>
        <v>No declaration</v>
      </c>
      <c r="C619" s="4" t="s">
        <v>18302</v>
      </c>
      <c r="D619" s="86" t="str">
        <f>IF('3(a) Flights | segment list'!A584="","Null",'3(a) Flights | segment list'!A584)</f>
        <v>Null</v>
      </c>
      <c r="E619" s="87" t="str">
        <f t="shared" si="26"/>
        <v>Null</v>
      </c>
      <c r="F619" s="4" t="str">
        <f>IF('3(a) Flights | segment list'!I584="","Null",'3(a) Flights | segment list'!I584)</f>
        <v>Null</v>
      </c>
      <c r="G619" s="4" t="str">
        <f>IF('3(a) Flights | segment list'!C584="","Null",'3(a) Flights | segment list'!C584)</f>
        <v>Null</v>
      </c>
      <c r="H619" s="4" t="str">
        <f>IF('3(a) Flights | segment list'!J584="","Null",'3(a) Flights | segment list'!J584)</f>
        <v>Null</v>
      </c>
      <c r="I619" s="4" t="str">
        <f>IF('3(a) Flights | segment list'!D584="","Null",'3(a) Flights | segment list'!D584)</f>
        <v>Null</v>
      </c>
      <c r="J619" s="4" t="str">
        <f>IF('3(a) Flights | segment list'!E584="","Null",'3(a) Flights | segment list'!E584)</f>
        <v>Null</v>
      </c>
      <c r="K619" s="4" t="str">
        <f>IF('3(a) Flights | segment list'!F584="","Null",'3(a) Flights | segment list'!F584)</f>
        <v>Null</v>
      </c>
      <c r="L619" s="5" t="str">
        <f>IF('3(a) Flights | segment list'!G584="","Null",'3(a) Flights | segment list'!G584)</f>
        <v>Null</v>
      </c>
      <c r="M619" s="16">
        <f>IF('3(a) Flights | segment list'!H584="Null","Null",'3(a) Flights | segment list'!H584)</f>
        <v>0</v>
      </c>
    </row>
    <row r="620" spans="1:13" x14ac:dyDescent="0.25">
      <c r="A620" s="4" t="str">
        <f t="shared" si="27"/>
        <v>No PB ID provided</v>
      </c>
      <c r="B620" s="4" t="str">
        <f t="shared" si="28"/>
        <v>No declaration</v>
      </c>
      <c r="C620" s="4" t="s">
        <v>18302</v>
      </c>
      <c r="D620" s="86" t="str">
        <f>IF('3(a) Flights | segment list'!A585="","Null",'3(a) Flights | segment list'!A585)</f>
        <v>Null</v>
      </c>
      <c r="E620" s="87" t="str">
        <f t="shared" si="26"/>
        <v>Null</v>
      </c>
      <c r="F620" s="4" t="str">
        <f>IF('3(a) Flights | segment list'!I585="","Null",'3(a) Flights | segment list'!I585)</f>
        <v>Null</v>
      </c>
      <c r="G620" s="4" t="str">
        <f>IF('3(a) Flights | segment list'!C585="","Null",'3(a) Flights | segment list'!C585)</f>
        <v>Null</v>
      </c>
      <c r="H620" s="4" t="str">
        <f>IF('3(a) Flights | segment list'!J585="","Null",'3(a) Flights | segment list'!J585)</f>
        <v>Null</v>
      </c>
      <c r="I620" s="4" t="str">
        <f>IF('3(a) Flights | segment list'!D585="","Null",'3(a) Flights | segment list'!D585)</f>
        <v>Null</v>
      </c>
      <c r="J620" s="4" t="str">
        <f>IF('3(a) Flights | segment list'!E585="","Null",'3(a) Flights | segment list'!E585)</f>
        <v>Null</v>
      </c>
      <c r="K620" s="4" t="str">
        <f>IF('3(a) Flights | segment list'!F585="","Null",'3(a) Flights | segment list'!F585)</f>
        <v>Null</v>
      </c>
      <c r="L620" s="5" t="str">
        <f>IF('3(a) Flights | segment list'!G585="","Null",'3(a) Flights | segment list'!G585)</f>
        <v>Null</v>
      </c>
      <c r="M620" s="16">
        <f>IF('3(a) Flights | segment list'!H585="Null","Null",'3(a) Flights | segment list'!H585)</f>
        <v>0</v>
      </c>
    </row>
    <row r="621" spans="1:13" x14ac:dyDescent="0.25">
      <c r="A621" s="4" t="str">
        <f t="shared" si="27"/>
        <v>No PB ID provided</v>
      </c>
      <c r="B621" s="4" t="str">
        <f t="shared" si="28"/>
        <v>No declaration</v>
      </c>
      <c r="C621" s="4" t="s">
        <v>18302</v>
      </c>
      <c r="D621" s="86" t="str">
        <f>IF('3(a) Flights | segment list'!A586="","Null",'3(a) Flights | segment list'!A586)</f>
        <v>Null</v>
      </c>
      <c r="E621" s="87" t="str">
        <f t="shared" si="26"/>
        <v>Null</v>
      </c>
      <c r="F621" s="4" t="str">
        <f>IF('3(a) Flights | segment list'!I586="","Null",'3(a) Flights | segment list'!I586)</f>
        <v>Null</v>
      </c>
      <c r="G621" s="4" t="str">
        <f>IF('3(a) Flights | segment list'!C586="","Null",'3(a) Flights | segment list'!C586)</f>
        <v>Null</v>
      </c>
      <c r="H621" s="4" t="str">
        <f>IF('3(a) Flights | segment list'!J586="","Null",'3(a) Flights | segment list'!J586)</f>
        <v>Null</v>
      </c>
      <c r="I621" s="4" t="str">
        <f>IF('3(a) Flights | segment list'!D586="","Null",'3(a) Flights | segment list'!D586)</f>
        <v>Null</v>
      </c>
      <c r="J621" s="4" t="str">
        <f>IF('3(a) Flights | segment list'!E586="","Null",'3(a) Flights | segment list'!E586)</f>
        <v>Null</v>
      </c>
      <c r="K621" s="4" t="str">
        <f>IF('3(a) Flights | segment list'!F586="","Null",'3(a) Flights | segment list'!F586)</f>
        <v>Null</v>
      </c>
      <c r="L621" s="5" t="str">
        <f>IF('3(a) Flights | segment list'!G586="","Null",'3(a) Flights | segment list'!G586)</f>
        <v>Null</v>
      </c>
      <c r="M621" s="16">
        <f>IF('3(a) Flights | segment list'!H586="Null","Null",'3(a) Flights | segment list'!H586)</f>
        <v>0</v>
      </c>
    </row>
    <row r="622" spans="1:13" x14ac:dyDescent="0.25">
      <c r="A622" s="4" t="str">
        <f t="shared" si="27"/>
        <v>No PB ID provided</v>
      </c>
      <c r="B622" s="4" t="str">
        <f t="shared" si="28"/>
        <v>No declaration</v>
      </c>
      <c r="C622" s="4" t="s">
        <v>18302</v>
      </c>
      <c r="D622" s="86" t="str">
        <f>IF('3(a) Flights | segment list'!A587="","Null",'3(a) Flights | segment list'!A587)</f>
        <v>Null</v>
      </c>
      <c r="E622" s="87" t="str">
        <f t="shared" si="26"/>
        <v>Null</v>
      </c>
      <c r="F622" s="4" t="str">
        <f>IF('3(a) Flights | segment list'!I587="","Null",'3(a) Flights | segment list'!I587)</f>
        <v>Null</v>
      </c>
      <c r="G622" s="4" t="str">
        <f>IF('3(a) Flights | segment list'!C587="","Null",'3(a) Flights | segment list'!C587)</f>
        <v>Null</v>
      </c>
      <c r="H622" s="4" t="str">
        <f>IF('3(a) Flights | segment list'!J587="","Null",'3(a) Flights | segment list'!J587)</f>
        <v>Null</v>
      </c>
      <c r="I622" s="4" t="str">
        <f>IF('3(a) Flights | segment list'!D587="","Null",'3(a) Flights | segment list'!D587)</f>
        <v>Null</v>
      </c>
      <c r="J622" s="4" t="str">
        <f>IF('3(a) Flights | segment list'!E587="","Null",'3(a) Flights | segment list'!E587)</f>
        <v>Null</v>
      </c>
      <c r="K622" s="4" t="str">
        <f>IF('3(a) Flights | segment list'!F587="","Null",'3(a) Flights | segment list'!F587)</f>
        <v>Null</v>
      </c>
      <c r="L622" s="5" t="str">
        <f>IF('3(a) Flights | segment list'!G587="","Null",'3(a) Flights | segment list'!G587)</f>
        <v>Null</v>
      </c>
      <c r="M622" s="16">
        <f>IF('3(a) Flights | segment list'!H587="Null","Null",'3(a) Flights | segment list'!H587)</f>
        <v>0</v>
      </c>
    </row>
    <row r="623" spans="1:13" x14ac:dyDescent="0.25">
      <c r="A623" s="4" t="str">
        <f t="shared" si="27"/>
        <v>No PB ID provided</v>
      </c>
      <c r="B623" s="4" t="str">
        <f t="shared" si="28"/>
        <v>No declaration</v>
      </c>
      <c r="C623" s="4" t="s">
        <v>18302</v>
      </c>
      <c r="D623" s="86" t="str">
        <f>IF('3(a) Flights | segment list'!A588="","Null",'3(a) Flights | segment list'!A588)</f>
        <v>Null</v>
      </c>
      <c r="E623" s="87" t="str">
        <f t="shared" si="26"/>
        <v>Null</v>
      </c>
      <c r="F623" s="4" t="str">
        <f>IF('3(a) Flights | segment list'!I588="","Null",'3(a) Flights | segment list'!I588)</f>
        <v>Null</v>
      </c>
      <c r="G623" s="4" t="str">
        <f>IF('3(a) Flights | segment list'!C588="","Null",'3(a) Flights | segment list'!C588)</f>
        <v>Null</v>
      </c>
      <c r="H623" s="4" t="str">
        <f>IF('3(a) Flights | segment list'!J588="","Null",'3(a) Flights | segment list'!J588)</f>
        <v>Null</v>
      </c>
      <c r="I623" s="4" t="str">
        <f>IF('3(a) Flights | segment list'!D588="","Null",'3(a) Flights | segment list'!D588)</f>
        <v>Null</v>
      </c>
      <c r="J623" s="4" t="str">
        <f>IF('3(a) Flights | segment list'!E588="","Null",'3(a) Flights | segment list'!E588)</f>
        <v>Null</v>
      </c>
      <c r="K623" s="4" t="str">
        <f>IF('3(a) Flights | segment list'!F588="","Null",'3(a) Flights | segment list'!F588)</f>
        <v>Null</v>
      </c>
      <c r="L623" s="5" t="str">
        <f>IF('3(a) Flights | segment list'!G588="","Null",'3(a) Flights | segment list'!G588)</f>
        <v>Null</v>
      </c>
      <c r="M623" s="16">
        <f>IF('3(a) Flights | segment list'!H588="Null","Null",'3(a) Flights | segment list'!H588)</f>
        <v>0</v>
      </c>
    </row>
    <row r="624" spans="1:13" x14ac:dyDescent="0.25">
      <c r="A624" s="4" t="str">
        <f t="shared" si="27"/>
        <v>No PB ID provided</v>
      </c>
      <c r="B624" s="4" t="str">
        <f t="shared" si="28"/>
        <v>No declaration</v>
      </c>
      <c r="C624" s="4" t="s">
        <v>18302</v>
      </c>
      <c r="D624" s="86" t="str">
        <f>IF('3(a) Flights | segment list'!A589="","Null",'3(a) Flights | segment list'!A589)</f>
        <v>Null</v>
      </c>
      <c r="E624" s="87" t="str">
        <f t="shared" si="26"/>
        <v>Null</v>
      </c>
      <c r="F624" s="4" t="str">
        <f>IF('3(a) Flights | segment list'!I589="","Null",'3(a) Flights | segment list'!I589)</f>
        <v>Null</v>
      </c>
      <c r="G624" s="4" t="str">
        <f>IF('3(a) Flights | segment list'!C589="","Null",'3(a) Flights | segment list'!C589)</f>
        <v>Null</v>
      </c>
      <c r="H624" s="4" t="str">
        <f>IF('3(a) Flights | segment list'!J589="","Null",'3(a) Flights | segment list'!J589)</f>
        <v>Null</v>
      </c>
      <c r="I624" s="4" t="str">
        <f>IF('3(a) Flights | segment list'!D589="","Null",'3(a) Flights | segment list'!D589)</f>
        <v>Null</v>
      </c>
      <c r="J624" s="4" t="str">
        <f>IF('3(a) Flights | segment list'!E589="","Null",'3(a) Flights | segment list'!E589)</f>
        <v>Null</v>
      </c>
      <c r="K624" s="4" t="str">
        <f>IF('3(a) Flights | segment list'!F589="","Null",'3(a) Flights | segment list'!F589)</f>
        <v>Null</v>
      </c>
      <c r="L624" s="5" t="str">
        <f>IF('3(a) Flights | segment list'!G589="","Null",'3(a) Flights | segment list'!G589)</f>
        <v>Null</v>
      </c>
      <c r="M624" s="16">
        <f>IF('3(a) Flights | segment list'!H589="Null","Null",'3(a) Flights | segment list'!H589)</f>
        <v>0</v>
      </c>
    </row>
    <row r="625" spans="1:13" x14ac:dyDescent="0.25">
      <c r="A625" s="4" t="str">
        <f t="shared" si="27"/>
        <v>No PB ID provided</v>
      </c>
      <c r="B625" s="4" t="str">
        <f t="shared" si="28"/>
        <v>No declaration</v>
      </c>
      <c r="C625" s="4" t="s">
        <v>18302</v>
      </c>
      <c r="D625" s="86" t="str">
        <f>IF('3(a) Flights | segment list'!A590="","Null",'3(a) Flights | segment list'!A590)</f>
        <v>Null</v>
      </c>
      <c r="E625" s="87" t="str">
        <f t="shared" si="26"/>
        <v>Null</v>
      </c>
      <c r="F625" s="4" t="str">
        <f>IF('3(a) Flights | segment list'!I590="","Null",'3(a) Flights | segment list'!I590)</f>
        <v>Null</v>
      </c>
      <c r="G625" s="4" t="str">
        <f>IF('3(a) Flights | segment list'!C590="","Null",'3(a) Flights | segment list'!C590)</f>
        <v>Null</v>
      </c>
      <c r="H625" s="4" t="str">
        <f>IF('3(a) Flights | segment list'!J590="","Null",'3(a) Flights | segment list'!J590)</f>
        <v>Null</v>
      </c>
      <c r="I625" s="4" t="str">
        <f>IF('3(a) Flights | segment list'!D590="","Null",'3(a) Flights | segment list'!D590)</f>
        <v>Null</v>
      </c>
      <c r="J625" s="4" t="str">
        <f>IF('3(a) Flights | segment list'!E590="","Null",'3(a) Flights | segment list'!E590)</f>
        <v>Null</v>
      </c>
      <c r="K625" s="4" t="str">
        <f>IF('3(a) Flights | segment list'!F590="","Null",'3(a) Flights | segment list'!F590)</f>
        <v>Null</v>
      </c>
      <c r="L625" s="5" t="str">
        <f>IF('3(a) Flights | segment list'!G590="","Null",'3(a) Flights | segment list'!G590)</f>
        <v>Null</v>
      </c>
      <c r="M625" s="16">
        <f>IF('3(a) Flights | segment list'!H590="Null","Null",'3(a) Flights | segment list'!H590)</f>
        <v>0</v>
      </c>
    </row>
    <row r="626" spans="1:13" x14ac:dyDescent="0.25">
      <c r="A626" s="4" t="str">
        <f t="shared" si="27"/>
        <v>No PB ID provided</v>
      </c>
      <c r="B626" s="4" t="str">
        <f t="shared" si="28"/>
        <v>No declaration</v>
      </c>
      <c r="C626" s="4" t="s">
        <v>18302</v>
      </c>
      <c r="D626" s="86" t="str">
        <f>IF('3(a) Flights | segment list'!A591="","Null",'3(a) Flights | segment list'!A591)</f>
        <v>Null</v>
      </c>
      <c r="E626" s="87" t="str">
        <f t="shared" si="26"/>
        <v>Null</v>
      </c>
      <c r="F626" s="4" t="str">
        <f>IF('3(a) Flights | segment list'!I591="","Null",'3(a) Flights | segment list'!I591)</f>
        <v>Null</v>
      </c>
      <c r="G626" s="4" t="str">
        <f>IF('3(a) Flights | segment list'!C591="","Null",'3(a) Flights | segment list'!C591)</f>
        <v>Null</v>
      </c>
      <c r="H626" s="4" t="str">
        <f>IF('3(a) Flights | segment list'!J591="","Null",'3(a) Flights | segment list'!J591)</f>
        <v>Null</v>
      </c>
      <c r="I626" s="4" t="str">
        <f>IF('3(a) Flights | segment list'!D591="","Null",'3(a) Flights | segment list'!D591)</f>
        <v>Null</v>
      </c>
      <c r="J626" s="4" t="str">
        <f>IF('3(a) Flights | segment list'!E591="","Null",'3(a) Flights | segment list'!E591)</f>
        <v>Null</v>
      </c>
      <c r="K626" s="4" t="str">
        <f>IF('3(a) Flights | segment list'!F591="","Null",'3(a) Flights | segment list'!F591)</f>
        <v>Null</v>
      </c>
      <c r="L626" s="5" t="str">
        <f>IF('3(a) Flights | segment list'!G591="","Null",'3(a) Flights | segment list'!G591)</f>
        <v>Null</v>
      </c>
      <c r="M626" s="16">
        <f>IF('3(a) Flights | segment list'!H591="Null","Null",'3(a) Flights | segment list'!H591)</f>
        <v>0</v>
      </c>
    </row>
    <row r="627" spans="1:13" x14ac:dyDescent="0.25">
      <c r="A627" s="4" t="str">
        <f t="shared" si="27"/>
        <v>No PB ID provided</v>
      </c>
      <c r="B627" s="4" t="str">
        <f t="shared" si="28"/>
        <v>No declaration</v>
      </c>
      <c r="C627" s="4" t="s">
        <v>18302</v>
      </c>
      <c r="D627" s="86" t="str">
        <f>IF('3(a) Flights | segment list'!A592="","Null",'3(a) Flights | segment list'!A592)</f>
        <v>Null</v>
      </c>
      <c r="E627" s="87" t="str">
        <f t="shared" si="26"/>
        <v>Null</v>
      </c>
      <c r="F627" s="4" t="str">
        <f>IF('3(a) Flights | segment list'!I592="","Null",'3(a) Flights | segment list'!I592)</f>
        <v>Null</v>
      </c>
      <c r="G627" s="4" t="str">
        <f>IF('3(a) Flights | segment list'!C592="","Null",'3(a) Flights | segment list'!C592)</f>
        <v>Null</v>
      </c>
      <c r="H627" s="4" t="str">
        <f>IF('3(a) Flights | segment list'!J592="","Null",'3(a) Flights | segment list'!J592)</f>
        <v>Null</v>
      </c>
      <c r="I627" s="4" t="str">
        <f>IF('3(a) Flights | segment list'!D592="","Null",'3(a) Flights | segment list'!D592)</f>
        <v>Null</v>
      </c>
      <c r="J627" s="4" t="str">
        <f>IF('3(a) Flights | segment list'!E592="","Null",'3(a) Flights | segment list'!E592)</f>
        <v>Null</v>
      </c>
      <c r="K627" s="4" t="str">
        <f>IF('3(a) Flights | segment list'!F592="","Null",'3(a) Flights | segment list'!F592)</f>
        <v>Null</v>
      </c>
      <c r="L627" s="5" t="str">
        <f>IF('3(a) Flights | segment list'!G592="","Null",'3(a) Flights | segment list'!G592)</f>
        <v>Null</v>
      </c>
      <c r="M627" s="16">
        <f>IF('3(a) Flights | segment list'!H592="Null","Null",'3(a) Flights | segment list'!H592)</f>
        <v>0</v>
      </c>
    </row>
    <row r="628" spans="1:13" x14ac:dyDescent="0.25">
      <c r="A628" s="4" t="str">
        <f t="shared" si="27"/>
        <v>No PB ID provided</v>
      </c>
      <c r="B628" s="4" t="str">
        <f t="shared" si="28"/>
        <v>No declaration</v>
      </c>
      <c r="C628" s="4" t="s">
        <v>18302</v>
      </c>
      <c r="D628" s="86" t="str">
        <f>IF('3(a) Flights | segment list'!A593="","Null",'3(a) Flights | segment list'!A593)</f>
        <v>Null</v>
      </c>
      <c r="E628" s="87" t="str">
        <f t="shared" si="26"/>
        <v>Null</v>
      </c>
      <c r="F628" s="4" t="str">
        <f>IF('3(a) Flights | segment list'!I593="","Null",'3(a) Flights | segment list'!I593)</f>
        <v>Null</v>
      </c>
      <c r="G628" s="4" t="str">
        <f>IF('3(a) Flights | segment list'!C593="","Null",'3(a) Flights | segment list'!C593)</f>
        <v>Null</v>
      </c>
      <c r="H628" s="4" t="str">
        <f>IF('3(a) Flights | segment list'!J593="","Null",'3(a) Flights | segment list'!J593)</f>
        <v>Null</v>
      </c>
      <c r="I628" s="4" t="str">
        <f>IF('3(a) Flights | segment list'!D593="","Null",'3(a) Flights | segment list'!D593)</f>
        <v>Null</v>
      </c>
      <c r="J628" s="4" t="str">
        <f>IF('3(a) Flights | segment list'!E593="","Null",'3(a) Flights | segment list'!E593)</f>
        <v>Null</v>
      </c>
      <c r="K628" s="4" t="str">
        <f>IF('3(a) Flights | segment list'!F593="","Null",'3(a) Flights | segment list'!F593)</f>
        <v>Null</v>
      </c>
      <c r="L628" s="5" t="str">
        <f>IF('3(a) Flights | segment list'!G593="","Null",'3(a) Flights | segment list'!G593)</f>
        <v>Null</v>
      </c>
      <c r="M628" s="16">
        <f>IF('3(a) Flights | segment list'!H593="Null","Null",'3(a) Flights | segment list'!H593)</f>
        <v>0</v>
      </c>
    </row>
    <row r="629" spans="1:13" x14ac:dyDescent="0.25">
      <c r="A629" s="4" t="str">
        <f t="shared" si="27"/>
        <v>No PB ID provided</v>
      </c>
      <c r="B629" s="4" t="str">
        <f t="shared" si="28"/>
        <v>No declaration</v>
      </c>
      <c r="C629" s="4" t="s">
        <v>18302</v>
      </c>
      <c r="D629" s="86" t="str">
        <f>IF('3(a) Flights | segment list'!A594="","Null",'3(a) Flights | segment list'!A594)</f>
        <v>Null</v>
      </c>
      <c r="E629" s="87" t="str">
        <f t="shared" si="26"/>
        <v>Null</v>
      </c>
      <c r="F629" s="4" t="str">
        <f>IF('3(a) Flights | segment list'!I594="","Null",'3(a) Flights | segment list'!I594)</f>
        <v>Null</v>
      </c>
      <c r="G629" s="4" t="str">
        <f>IF('3(a) Flights | segment list'!C594="","Null",'3(a) Flights | segment list'!C594)</f>
        <v>Null</v>
      </c>
      <c r="H629" s="4" t="str">
        <f>IF('3(a) Flights | segment list'!J594="","Null",'3(a) Flights | segment list'!J594)</f>
        <v>Null</v>
      </c>
      <c r="I629" s="4" t="str">
        <f>IF('3(a) Flights | segment list'!D594="","Null",'3(a) Flights | segment list'!D594)</f>
        <v>Null</v>
      </c>
      <c r="J629" s="4" t="str">
        <f>IF('3(a) Flights | segment list'!E594="","Null",'3(a) Flights | segment list'!E594)</f>
        <v>Null</v>
      </c>
      <c r="K629" s="4" t="str">
        <f>IF('3(a) Flights | segment list'!F594="","Null",'3(a) Flights | segment list'!F594)</f>
        <v>Null</v>
      </c>
      <c r="L629" s="5" t="str">
        <f>IF('3(a) Flights | segment list'!G594="","Null",'3(a) Flights | segment list'!G594)</f>
        <v>Null</v>
      </c>
      <c r="M629" s="16">
        <f>IF('3(a) Flights | segment list'!H594="Null","Null",'3(a) Flights | segment list'!H594)</f>
        <v>0</v>
      </c>
    </row>
    <row r="630" spans="1:13" x14ac:dyDescent="0.25">
      <c r="A630" s="4" t="str">
        <f t="shared" si="27"/>
        <v>No PB ID provided</v>
      </c>
      <c r="B630" s="4" t="str">
        <f t="shared" si="28"/>
        <v>No declaration</v>
      </c>
      <c r="C630" s="4" t="s">
        <v>18302</v>
      </c>
      <c r="D630" s="86" t="str">
        <f>IF('3(a) Flights | segment list'!A595="","Null",'3(a) Flights | segment list'!A595)</f>
        <v>Null</v>
      </c>
      <c r="E630" s="87" t="str">
        <f t="shared" si="26"/>
        <v>Null</v>
      </c>
      <c r="F630" s="4" t="str">
        <f>IF('3(a) Flights | segment list'!I595="","Null",'3(a) Flights | segment list'!I595)</f>
        <v>Null</v>
      </c>
      <c r="G630" s="4" t="str">
        <f>IF('3(a) Flights | segment list'!C595="","Null",'3(a) Flights | segment list'!C595)</f>
        <v>Null</v>
      </c>
      <c r="H630" s="4" t="str">
        <f>IF('3(a) Flights | segment list'!J595="","Null",'3(a) Flights | segment list'!J595)</f>
        <v>Null</v>
      </c>
      <c r="I630" s="4" t="str">
        <f>IF('3(a) Flights | segment list'!D595="","Null",'3(a) Flights | segment list'!D595)</f>
        <v>Null</v>
      </c>
      <c r="J630" s="4" t="str">
        <f>IF('3(a) Flights | segment list'!E595="","Null",'3(a) Flights | segment list'!E595)</f>
        <v>Null</v>
      </c>
      <c r="K630" s="4" t="str">
        <f>IF('3(a) Flights | segment list'!F595="","Null",'3(a) Flights | segment list'!F595)</f>
        <v>Null</v>
      </c>
      <c r="L630" s="5" t="str">
        <f>IF('3(a) Flights | segment list'!G595="","Null",'3(a) Flights | segment list'!G595)</f>
        <v>Null</v>
      </c>
      <c r="M630" s="16">
        <f>IF('3(a) Flights | segment list'!H595="Null","Null",'3(a) Flights | segment list'!H595)</f>
        <v>0</v>
      </c>
    </row>
    <row r="631" spans="1:13" x14ac:dyDescent="0.25">
      <c r="A631" s="4" t="str">
        <f t="shared" si="27"/>
        <v>No PB ID provided</v>
      </c>
      <c r="B631" s="4" t="str">
        <f t="shared" si="28"/>
        <v>No declaration</v>
      </c>
      <c r="C631" s="4" t="s">
        <v>18302</v>
      </c>
      <c r="D631" s="86" t="str">
        <f>IF('3(a) Flights | segment list'!A596="","Null",'3(a) Flights | segment list'!A596)</f>
        <v>Null</v>
      </c>
      <c r="E631" s="87" t="str">
        <f t="shared" ref="E631:E694" si="29">IF(D631="Null","Null",YEAR(D631))</f>
        <v>Null</v>
      </c>
      <c r="F631" s="4" t="str">
        <f>IF('3(a) Flights | segment list'!I596="","Null",'3(a) Flights | segment list'!I596)</f>
        <v>Null</v>
      </c>
      <c r="G631" s="4" t="str">
        <f>IF('3(a) Flights | segment list'!C596="","Null",'3(a) Flights | segment list'!C596)</f>
        <v>Null</v>
      </c>
      <c r="H631" s="4" t="str">
        <f>IF('3(a) Flights | segment list'!J596="","Null",'3(a) Flights | segment list'!J596)</f>
        <v>Null</v>
      </c>
      <c r="I631" s="4" t="str">
        <f>IF('3(a) Flights | segment list'!D596="","Null",'3(a) Flights | segment list'!D596)</f>
        <v>Null</v>
      </c>
      <c r="J631" s="4" t="str">
        <f>IF('3(a) Flights | segment list'!E596="","Null",'3(a) Flights | segment list'!E596)</f>
        <v>Null</v>
      </c>
      <c r="K631" s="4" t="str">
        <f>IF('3(a) Flights | segment list'!F596="","Null",'3(a) Flights | segment list'!F596)</f>
        <v>Null</v>
      </c>
      <c r="L631" s="5" t="str">
        <f>IF('3(a) Flights | segment list'!G596="","Null",'3(a) Flights | segment list'!G596)</f>
        <v>Null</v>
      </c>
      <c r="M631" s="16">
        <f>IF('3(a) Flights | segment list'!H596="Null","Null",'3(a) Flights | segment list'!H596)</f>
        <v>0</v>
      </c>
    </row>
    <row r="632" spans="1:13" x14ac:dyDescent="0.25">
      <c r="A632" s="4" t="str">
        <f t="shared" si="27"/>
        <v>No PB ID provided</v>
      </c>
      <c r="B632" s="4" t="str">
        <f t="shared" si="28"/>
        <v>No declaration</v>
      </c>
      <c r="C632" s="4" t="s">
        <v>18302</v>
      </c>
      <c r="D632" s="86" t="str">
        <f>IF('3(a) Flights | segment list'!A597="","Null",'3(a) Flights | segment list'!A597)</f>
        <v>Null</v>
      </c>
      <c r="E632" s="87" t="str">
        <f t="shared" si="29"/>
        <v>Null</v>
      </c>
      <c r="F632" s="4" t="str">
        <f>IF('3(a) Flights | segment list'!I597="","Null",'3(a) Flights | segment list'!I597)</f>
        <v>Null</v>
      </c>
      <c r="G632" s="4" t="str">
        <f>IF('3(a) Flights | segment list'!C597="","Null",'3(a) Flights | segment list'!C597)</f>
        <v>Null</v>
      </c>
      <c r="H632" s="4" t="str">
        <f>IF('3(a) Flights | segment list'!J597="","Null",'3(a) Flights | segment list'!J597)</f>
        <v>Null</v>
      </c>
      <c r="I632" s="4" t="str">
        <f>IF('3(a) Flights | segment list'!D597="","Null",'3(a) Flights | segment list'!D597)</f>
        <v>Null</v>
      </c>
      <c r="J632" s="4" t="str">
        <f>IF('3(a) Flights | segment list'!E597="","Null",'3(a) Flights | segment list'!E597)</f>
        <v>Null</v>
      </c>
      <c r="K632" s="4" t="str">
        <f>IF('3(a) Flights | segment list'!F597="","Null",'3(a) Flights | segment list'!F597)</f>
        <v>Null</v>
      </c>
      <c r="L632" s="5" t="str">
        <f>IF('3(a) Flights | segment list'!G597="","Null",'3(a) Flights | segment list'!G597)</f>
        <v>Null</v>
      </c>
      <c r="M632" s="16">
        <f>IF('3(a) Flights | segment list'!H597="Null","Null",'3(a) Flights | segment list'!H597)</f>
        <v>0</v>
      </c>
    </row>
    <row r="633" spans="1:13" x14ac:dyDescent="0.25">
      <c r="A633" s="4" t="str">
        <f t="shared" si="27"/>
        <v>No PB ID provided</v>
      </c>
      <c r="B633" s="4" t="str">
        <f t="shared" si="28"/>
        <v>No declaration</v>
      </c>
      <c r="C633" s="4" t="s">
        <v>18302</v>
      </c>
      <c r="D633" s="86" t="str">
        <f>IF('3(a) Flights | segment list'!A598="","Null",'3(a) Flights | segment list'!A598)</f>
        <v>Null</v>
      </c>
      <c r="E633" s="87" t="str">
        <f t="shared" si="29"/>
        <v>Null</v>
      </c>
      <c r="F633" s="4" t="str">
        <f>IF('3(a) Flights | segment list'!I598="","Null",'3(a) Flights | segment list'!I598)</f>
        <v>Null</v>
      </c>
      <c r="G633" s="4" t="str">
        <f>IF('3(a) Flights | segment list'!C598="","Null",'3(a) Flights | segment list'!C598)</f>
        <v>Null</v>
      </c>
      <c r="H633" s="4" t="str">
        <f>IF('3(a) Flights | segment list'!J598="","Null",'3(a) Flights | segment list'!J598)</f>
        <v>Null</v>
      </c>
      <c r="I633" s="4" t="str">
        <f>IF('3(a) Flights | segment list'!D598="","Null",'3(a) Flights | segment list'!D598)</f>
        <v>Null</v>
      </c>
      <c r="J633" s="4" t="str">
        <f>IF('3(a) Flights | segment list'!E598="","Null",'3(a) Flights | segment list'!E598)</f>
        <v>Null</v>
      </c>
      <c r="K633" s="4" t="str">
        <f>IF('3(a) Flights | segment list'!F598="","Null",'3(a) Flights | segment list'!F598)</f>
        <v>Null</v>
      </c>
      <c r="L633" s="5" t="str">
        <f>IF('3(a) Flights | segment list'!G598="","Null",'3(a) Flights | segment list'!G598)</f>
        <v>Null</v>
      </c>
      <c r="M633" s="16">
        <f>IF('3(a) Flights | segment list'!H598="Null","Null",'3(a) Flights | segment list'!H598)</f>
        <v>0</v>
      </c>
    </row>
    <row r="634" spans="1:13" x14ac:dyDescent="0.25">
      <c r="A634" s="4" t="str">
        <f t="shared" si="27"/>
        <v>No PB ID provided</v>
      </c>
      <c r="B634" s="4" t="str">
        <f t="shared" si="28"/>
        <v>No declaration</v>
      </c>
      <c r="C634" s="4" t="s">
        <v>18302</v>
      </c>
      <c r="D634" s="86" t="str">
        <f>IF('3(a) Flights | segment list'!A599="","Null",'3(a) Flights | segment list'!A599)</f>
        <v>Null</v>
      </c>
      <c r="E634" s="87" t="str">
        <f t="shared" si="29"/>
        <v>Null</v>
      </c>
      <c r="F634" s="4" t="str">
        <f>IF('3(a) Flights | segment list'!I599="","Null",'3(a) Flights | segment list'!I599)</f>
        <v>Null</v>
      </c>
      <c r="G634" s="4" t="str">
        <f>IF('3(a) Flights | segment list'!C599="","Null",'3(a) Flights | segment list'!C599)</f>
        <v>Null</v>
      </c>
      <c r="H634" s="4" t="str">
        <f>IF('3(a) Flights | segment list'!J599="","Null",'3(a) Flights | segment list'!J599)</f>
        <v>Null</v>
      </c>
      <c r="I634" s="4" t="str">
        <f>IF('3(a) Flights | segment list'!D599="","Null",'3(a) Flights | segment list'!D599)</f>
        <v>Null</v>
      </c>
      <c r="J634" s="4" t="str">
        <f>IF('3(a) Flights | segment list'!E599="","Null",'3(a) Flights | segment list'!E599)</f>
        <v>Null</v>
      </c>
      <c r="K634" s="4" t="str">
        <f>IF('3(a) Flights | segment list'!F599="","Null",'3(a) Flights | segment list'!F599)</f>
        <v>Null</v>
      </c>
      <c r="L634" s="5" t="str">
        <f>IF('3(a) Flights | segment list'!G599="","Null",'3(a) Flights | segment list'!G599)</f>
        <v>Null</v>
      </c>
      <c r="M634" s="16">
        <f>IF('3(a) Flights | segment list'!H599="Null","Null",'3(a) Flights | segment list'!H599)</f>
        <v>0</v>
      </c>
    </row>
    <row r="635" spans="1:13" x14ac:dyDescent="0.25">
      <c r="A635" s="4" t="str">
        <f t="shared" si="27"/>
        <v>No PB ID provided</v>
      </c>
      <c r="B635" s="4" t="str">
        <f t="shared" si="28"/>
        <v>No declaration</v>
      </c>
      <c r="C635" s="4" t="s">
        <v>18302</v>
      </c>
      <c r="D635" s="86" t="str">
        <f>IF('3(a) Flights | segment list'!A600="","Null",'3(a) Flights | segment list'!A600)</f>
        <v>Null</v>
      </c>
      <c r="E635" s="87" t="str">
        <f t="shared" si="29"/>
        <v>Null</v>
      </c>
      <c r="F635" s="4" t="str">
        <f>IF('3(a) Flights | segment list'!I600="","Null",'3(a) Flights | segment list'!I600)</f>
        <v>Null</v>
      </c>
      <c r="G635" s="4" t="str">
        <f>IF('3(a) Flights | segment list'!C600="","Null",'3(a) Flights | segment list'!C600)</f>
        <v>Null</v>
      </c>
      <c r="H635" s="4" t="str">
        <f>IF('3(a) Flights | segment list'!J600="","Null",'3(a) Flights | segment list'!J600)</f>
        <v>Null</v>
      </c>
      <c r="I635" s="4" t="str">
        <f>IF('3(a) Flights | segment list'!D600="","Null",'3(a) Flights | segment list'!D600)</f>
        <v>Null</v>
      </c>
      <c r="J635" s="4" t="str">
        <f>IF('3(a) Flights | segment list'!E600="","Null",'3(a) Flights | segment list'!E600)</f>
        <v>Null</v>
      </c>
      <c r="K635" s="4" t="str">
        <f>IF('3(a) Flights | segment list'!F600="","Null",'3(a) Flights | segment list'!F600)</f>
        <v>Null</v>
      </c>
      <c r="L635" s="5" t="str">
        <f>IF('3(a) Flights | segment list'!G600="","Null",'3(a) Flights | segment list'!G600)</f>
        <v>Null</v>
      </c>
      <c r="M635" s="16">
        <f>IF('3(a) Flights | segment list'!H600="Null","Null",'3(a) Flights | segment list'!H600)</f>
        <v>0</v>
      </c>
    </row>
    <row r="636" spans="1:13" x14ac:dyDescent="0.25">
      <c r="A636" s="4" t="str">
        <f t="shared" si="27"/>
        <v>No PB ID provided</v>
      </c>
      <c r="B636" s="4" t="str">
        <f t="shared" si="28"/>
        <v>No declaration</v>
      </c>
      <c r="C636" s="4" t="s">
        <v>18302</v>
      </c>
      <c r="D636" s="86" t="str">
        <f>IF('3(a) Flights | segment list'!A601="","Null",'3(a) Flights | segment list'!A601)</f>
        <v>Null</v>
      </c>
      <c r="E636" s="87" t="str">
        <f t="shared" si="29"/>
        <v>Null</v>
      </c>
      <c r="F636" s="4" t="str">
        <f>IF('3(a) Flights | segment list'!I601="","Null",'3(a) Flights | segment list'!I601)</f>
        <v>Null</v>
      </c>
      <c r="G636" s="4" t="str">
        <f>IF('3(a) Flights | segment list'!C601="","Null",'3(a) Flights | segment list'!C601)</f>
        <v>Null</v>
      </c>
      <c r="H636" s="4" t="str">
        <f>IF('3(a) Flights | segment list'!J601="","Null",'3(a) Flights | segment list'!J601)</f>
        <v>Null</v>
      </c>
      <c r="I636" s="4" t="str">
        <f>IF('3(a) Flights | segment list'!D601="","Null",'3(a) Flights | segment list'!D601)</f>
        <v>Null</v>
      </c>
      <c r="J636" s="4" t="str">
        <f>IF('3(a) Flights | segment list'!E601="","Null",'3(a) Flights | segment list'!E601)</f>
        <v>Null</v>
      </c>
      <c r="K636" s="4" t="str">
        <f>IF('3(a) Flights | segment list'!F601="","Null",'3(a) Flights | segment list'!F601)</f>
        <v>Null</v>
      </c>
      <c r="L636" s="5" t="str">
        <f>IF('3(a) Flights | segment list'!G601="","Null",'3(a) Flights | segment list'!G601)</f>
        <v>Null</v>
      </c>
      <c r="M636" s="16">
        <f>IF('3(a) Flights | segment list'!H601="Null","Null",'3(a) Flights | segment list'!H601)</f>
        <v>0</v>
      </c>
    </row>
    <row r="637" spans="1:13" x14ac:dyDescent="0.25">
      <c r="A637" s="4" t="str">
        <f t="shared" si="27"/>
        <v>No PB ID provided</v>
      </c>
      <c r="B637" s="4" t="str">
        <f t="shared" si="28"/>
        <v>No declaration</v>
      </c>
      <c r="C637" s="4" t="s">
        <v>18302</v>
      </c>
      <c r="D637" s="86" t="str">
        <f>IF('3(a) Flights | segment list'!A602="","Null",'3(a) Flights | segment list'!A602)</f>
        <v>Null</v>
      </c>
      <c r="E637" s="87" t="str">
        <f t="shared" si="29"/>
        <v>Null</v>
      </c>
      <c r="F637" s="4" t="str">
        <f>IF('3(a) Flights | segment list'!I602="","Null",'3(a) Flights | segment list'!I602)</f>
        <v>Null</v>
      </c>
      <c r="G637" s="4" t="str">
        <f>IF('3(a) Flights | segment list'!C602="","Null",'3(a) Flights | segment list'!C602)</f>
        <v>Null</v>
      </c>
      <c r="H637" s="4" t="str">
        <f>IF('3(a) Flights | segment list'!J602="","Null",'3(a) Flights | segment list'!J602)</f>
        <v>Null</v>
      </c>
      <c r="I637" s="4" t="str">
        <f>IF('3(a) Flights | segment list'!D602="","Null",'3(a) Flights | segment list'!D602)</f>
        <v>Null</v>
      </c>
      <c r="J637" s="4" t="str">
        <f>IF('3(a) Flights | segment list'!E602="","Null",'3(a) Flights | segment list'!E602)</f>
        <v>Null</v>
      </c>
      <c r="K637" s="4" t="str">
        <f>IF('3(a) Flights | segment list'!F602="","Null",'3(a) Flights | segment list'!F602)</f>
        <v>Null</v>
      </c>
      <c r="L637" s="5" t="str">
        <f>IF('3(a) Flights | segment list'!G602="","Null",'3(a) Flights | segment list'!G602)</f>
        <v>Null</v>
      </c>
      <c r="M637" s="16">
        <f>IF('3(a) Flights | segment list'!H602="Null","Null",'3(a) Flights | segment list'!H602)</f>
        <v>0</v>
      </c>
    </row>
    <row r="638" spans="1:13" x14ac:dyDescent="0.25">
      <c r="A638" s="4" t="str">
        <f t="shared" si="27"/>
        <v>No PB ID provided</v>
      </c>
      <c r="B638" s="4" t="str">
        <f t="shared" si="28"/>
        <v>No declaration</v>
      </c>
      <c r="C638" s="4" t="s">
        <v>18302</v>
      </c>
      <c r="D638" s="86" t="str">
        <f>IF('3(a) Flights | segment list'!A603="","Null",'3(a) Flights | segment list'!A603)</f>
        <v>Null</v>
      </c>
      <c r="E638" s="87" t="str">
        <f t="shared" si="29"/>
        <v>Null</v>
      </c>
      <c r="F638" s="4" t="str">
        <f>IF('3(a) Flights | segment list'!I603="","Null",'3(a) Flights | segment list'!I603)</f>
        <v>Null</v>
      </c>
      <c r="G638" s="4" t="str">
        <f>IF('3(a) Flights | segment list'!C603="","Null",'3(a) Flights | segment list'!C603)</f>
        <v>Null</v>
      </c>
      <c r="H638" s="4" t="str">
        <f>IF('3(a) Flights | segment list'!J603="","Null",'3(a) Flights | segment list'!J603)</f>
        <v>Null</v>
      </c>
      <c r="I638" s="4" t="str">
        <f>IF('3(a) Flights | segment list'!D603="","Null",'3(a) Flights | segment list'!D603)</f>
        <v>Null</v>
      </c>
      <c r="J638" s="4" t="str">
        <f>IF('3(a) Flights | segment list'!E603="","Null",'3(a) Flights | segment list'!E603)</f>
        <v>Null</v>
      </c>
      <c r="K638" s="4" t="str">
        <f>IF('3(a) Flights | segment list'!F603="","Null",'3(a) Flights | segment list'!F603)</f>
        <v>Null</v>
      </c>
      <c r="L638" s="5" t="str">
        <f>IF('3(a) Flights | segment list'!G603="","Null",'3(a) Flights | segment list'!G603)</f>
        <v>Null</v>
      </c>
      <c r="M638" s="16">
        <f>IF('3(a) Flights | segment list'!H603="Null","Null",'3(a) Flights | segment list'!H603)</f>
        <v>0</v>
      </c>
    </row>
    <row r="639" spans="1:13" x14ac:dyDescent="0.25">
      <c r="A639" s="4" t="str">
        <f t="shared" si="27"/>
        <v>No PB ID provided</v>
      </c>
      <c r="B639" s="4" t="str">
        <f t="shared" si="28"/>
        <v>No declaration</v>
      </c>
      <c r="C639" s="4" t="s">
        <v>18302</v>
      </c>
      <c r="D639" s="86" t="str">
        <f>IF('3(a) Flights | segment list'!A604="","Null",'3(a) Flights | segment list'!A604)</f>
        <v>Null</v>
      </c>
      <c r="E639" s="87" t="str">
        <f t="shared" si="29"/>
        <v>Null</v>
      </c>
      <c r="F639" s="4" t="str">
        <f>IF('3(a) Flights | segment list'!I604="","Null",'3(a) Flights | segment list'!I604)</f>
        <v>Null</v>
      </c>
      <c r="G639" s="4" t="str">
        <f>IF('3(a) Flights | segment list'!C604="","Null",'3(a) Flights | segment list'!C604)</f>
        <v>Null</v>
      </c>
      <c r="H639" s="4" t="str">
        <f>IF('3(a) Flights | segment list'!J604="","Null",'3(a) Flights | segment list'!J604)</f>
        <v>Null</v>
      </c>
      <c r="I639" s="4" t="str">
        <f>IF('3(a) Flights | segment list'!D604="","Null",'3(a) Flights | segment list'!D604)</f>
        <v>Null</v>
      </c>
      <c r="J639" s="4" t="str">
        <f>IF('3(a) Flights | segment list'!E604="","Null",'3(a) Flights | segment list'!E604)</f>
        <v>Null</v>
      </c>
      <c r="K639" s="4" t="str">
        <f>IF('3(a) Flights | segment list'!F604="","Null",'3(a) Flights | segment list'!F604)</f>
        <v>Null</v>
      </c>
      <c r="L639" s="5" t="str">
        <f>IF('3(a) Flights | segment list'!G604="","Null",'3(a) Flights | segment list'!G604)</f>
        <v>Null</v>
      </c>
      <c r="M639" s="16">
        <f>IF('3(a) Flights | segment list'!H604="Null","Null",'3(a) Flights | segment list'!H604)</f>
        <v>0</v>
      </c>
    </row>
    <row r="640" spans="1:13" x14ac:dyDescent="0.25">
      <c r="A640" s="4" t="str">
        <f t="shared" si="27"/>
        <v>No PB ID provided</v>
      </c>
      <c r="B640" s="4" t="str">
        <f t="shared" si="28"/>
        <v>No declaration</v>
      </c>
      <c r="C640" s="4" t="s">
        <v>18302</v>
      </c>
      <c r="D640" s="86" t="str">
        <f>IF('3(a) Flights | segment list'!A605="","Null",'3(a) Flights | segment list'!A605)</f>
        <v>Null</v>
      </c>
      <c r="E640" s="87" t="str">
        <f t="shared" si="29"/>
        <v>Null</v>
      </c>
      <c r="F640" s="4" t="str">
        <f>IF('3(a) Flights | segment list'!I605="","Null",'3(a) Flights | segment list'!I605)</f>
        <v>Null</v>
      </c>
      <c r="G640" s="4" t="str">
        <f>IF('3(a) Flights | segment list'!C605="","Null",'3(a) Flights | segment list'!C605)</f>
        <v>Null</v>
      </c>
      <c r="H640" s="4" t="str">
        <f>IF('3(a) Flights | segment list'!J605="","Null",'3(a) Flights | segment list'!J605)</f>
        <v>Null</v>
      </c>
      <c r="I640" s="4" t="str">
        <f>IF('3(a) Flights | segment list'!D605="","Null",'3(a) Flights | segment list'!D605)</f>
        <v>Null</v>
      </c>
      <c r="J640" s="4" t="str">
        <f>IF('3(a) Flights | segment list'!E605="","Null",'3(a) Flights | segment list'!E605)</f>
        <v>Null</v>
      </c>
      <c r="K640" s="4" t="str">
        <f>IF('3(a) Flights | segment list'!F605="","Null",'3(a) Flights | segment list'!F605)</f>
        <v>Null</v>
      </c>
      <c r="L640" s="5" t="str">
        <f>IF('3(a) Flights | segment list'!G605="","Null",'3(a) Flights | segment list'!G605)</f>
        <v>Null</v>
      </c>
      <c r="M640" s="16">
        <f>IF('3(a) Flights | segment list'!H605="Null","Null",'3(a) Flights | segment list'!H605)</f>
        <v>0</v>
      </c>
    </row>
    <row r="641" spans="1:13" x14ac:dyDescent="0.25">
      <c r="A641" s="4" t="str">
        <f t="shared" si="27"/>
        <v>No PB ID provided</v>
      </c>
      <c r="B641" s="4" t="str">
        <f t="shared" si="28"/>
        <v>No declaration</v>
      </c>
      <c r="C641" s="4" t="s">
        <v>18302</v>
      </c>
      <c r="D641" s="86" t="str">
        <f>IF('3(a) Flights | segment list'!A606="","Null",'3(a) Flights | segment list'!A606)</f>
        <v>Null</v>
      </c>
      <c r="E641" s="87" t="str">
        <f t="shared" si="29"/>
        <v>Null</v>
      </c>
      <c r="F641" s="4" t="str">
        <f>IF('3(a) Flights | segment list'!I606="","Null",'3(a) Flights | segment list'!I606)</f>
        <v>Null</v>
      </c>
      <c r="G641" s="4" t="str">
        <f>IF('3(a) Flights | segment list'!C606="","Null",'3(a) Flights | segment list'!C606)</f>
        <v>Null</v>
      </c>
      <c r="H641" s="4" t="str">
        <f>IF('3(a) Flights | segment list'!J606="","Null",'3(a) Flights | segment list'!J606)</f>
        <v>Null</v>
      </c>
      <c r="I641" s="4" t="str">
        <f>IF('3(a) Flights | segment list'!D606="","Null",'3(a) Flights | segment list'!D606)</f>
        <v>Null</v>
      </c>
      <c r="J641" s="4" t="str">
        <f>IF('3(a) Flights | segment list'!E606="","Null",'3(a) Flights | segment list'!E606)</f>
        <v>Null</v>
      </c>
      <c r="K641" s="4" t="str">
        <f>IF('3(a) Flights | segment list'!F606="","Null",'3(a) Flights | segment list'!F606)</f>
        <v>Null</v>
      </c>
      <c r="L641" s="5" t="str">
        <f>IF('3(a) Flights | segment list'!G606="","Null",'3(a) Flights | segment list'!G606)</f>
        <v>Null</v>
      </c>
      <c r="M641" s="16">
        <f>IF('3(a) Flights | segment list'!H606="Null","Null",'3(a) Flights | segment list'!H606)</f>
        <v>0</v>
      </c>
    </row>
    <row r="642" spans="1:13" x14ac:dyDescent="0.25">
      <c r="A642" s="4" t="str">
        <f t="shared" si="27"/>
        <v>No PB ID provided</v>
      </c>
      <c r="B642" s="4" t="str">
        <f t="shared" si="28"/>
        <v>No declaration</v>
      </c>
      <c r="C642" s="4" t="s">
        <v>18302</v>
      </c>
      <c r="D642" s="86" t="str">
        <f>IF('3(a) Flights | segment list'!A607="","Null",'3(a) Flights | segment list'!A607)</f>
        <v>Null</v>
      </c>
      <c r="E642" s="87" t="str">
        <f t="shared" si="29"/>
        <v>Null</v>
      </c>
      <c r="F642" s="4" t="str">
        <f>IF('3(a) Flights | segment list'!I607="","Null",'3(a) Flights | segment list'!I607)</f>
        <v>Null</v>
      </c>
      <c r="G642" s="4" t="str">
        <f>IF('3(a) Flights | segment list'!C607="","Null",'3(a) Flights | segment list'!C607)</f>
        <v>Null</v>
      </c>
      <c r="H642" s="4" t="str">
        <f>IF('3(a) Flights | segment list'!J607="","Null",'3(a) Flights | segment list'!J607)</f>
        <v>Null</v>
      </c>
      <c r="I642" s="4" t="str">
        <f>IF('3(a) Flights | segment list'!D607="","Null",'3(a) Flights | segment list'!D607)</f>
        <v>Null</v>
      </c>
      <c r="J642" s="4" t="str">
        <f>IF('3(a) Flights | segment list'!E607="","Null",'3(a) Flights | segment list'!E607)</f>
        <v>Null</v>
      </c>
      <c r="K642" s="4" t="str">
        <f>IF('3(a) Flights | segment list'!F607="","Null",'3(a) Flights | segment list'!F607)</f>
        <v>Null</v>
      </c>
      <c r="L642" s="5" t="str">
        <f>IF('3(a) Flights | segment list'!G607="","Null",'3(a) Flights | segment list'!G607)</f>
        <v>Null</v>
      </c>
      <c r="M642" s="16">
        <f>IF('3(a) Flights | segment list'!H607="Null","Null",'3(a) Flights | segment list'!H607)</f>
        <v>0</v>
      </c>
    </row>
    <row r="643" spans="1:13" x14ac:dyDescent="0.25">
      <c r="A643" s="4" t="str">
        <f t="shared" si="27"/>
        <v>No PB ID provided</v>
      </c>
      <c r="B643" s="4" t="str">
        <f t="shared" si="28"/>
        <v>No declaration</v>
      </c>
      <c r="C643" s="4" t="s">
        <v>18302</v>
      </c>
      <c r="D643" s="86" t="str">
        <f>IF('3(a) Flights | segment list'!A608="","Null",'3(a) Flights | segment list'!A608)</f>
        <v>Null</v>
      </c>
      <c r="E643" s="87" t="str">
        <f t="shared" si="29"/>
        <v>Null</v>
      </c>
      <c r="F643" s="4" t="str">
        <f>IF('3(a) Flights | segment list'!I608="","Null",'3(a) Flights | segment list'!I608)</f>
        <v>Null</v>
      </c>
      <c r="G643" s="4" t="str">
        <f>IF('3(a) Flights | segment list'!C608="","Null",'3(a) Flights | segment list'!C608)</f>
        <v>Null</v>
      </c>
      <c r="H643" s="4" t="str">
        <f>IF('3(a) Flights | segment list'!J608="","Null",'3(a) Flights | segment list'!J608)</f>
        <v>Null</v>
      </c>
      <c r="I643" s="4" t="str">
        <f>IF('3(a) Flights | segment list'!D608="","Null",'3(a) Flights | segment list'!D608)</f>
        <v>Null</v>
      </c>
      <c r="J643" s="4" t="str">
        <f>IF('3(a) Flights | segment list'!E608="","Null",'3(a) Flights | segment list'!E608)</f>
        <v>Null</v>
      </c>
      <c r="K643" s="4" t="str">
        <f>IF('3(a) Flights | segment list'!F608="","Null",'3(a) Flights | segment list'!F608)</f>
        <v>Null</v>
      </c>
      <c r="L643" s="5" t="str">
        <f>IF('3(a) Flights | segment list'!G608="","Null",'3(a) Flights | segment list'!G608)</f>
        <v>Null</v>
      </c>
      <c r="M643" s="16">
        <f>IF('3(a) Flights | segment list'!H608="Null","Null",'3(a) Flights | segment list'!H608)</f>
        <v>0</v>
      </c>
    </row>
    <row r="644" spans="1:13" x14ac:dyDescent="0.25">
      <c r="A644" s="4" t="str">
        <f t="shared" si="27"/>
        <v>No PB ID provided</v>
      </c>
      <c r="B644" s="4" t="str">
        <f t="shared" si="28"/>
        <v>No declaration</v>
      </c>
      <c r="C644" s="4" t="s">
        <v>18302</v>
      </c>
      <c r="D644" s="86" t="str">
        <f>IF('3(a) Flights | segment list'!A609="","Null",'3(a) Flights | segment list'!A609)</f>
        <v>Null</v>
      </c>
      <c r="E644" s="87" t="str">
        <f t="shared" si="29"/>
        <v>Null</v>
      </c>
      <c r="F644" s="4" t="str">
        <f>IF('3(a) Flights | segment list'!I609="","Null",'3(a) Flights | segment list'!I609)</f>
        <v>Null</v>
      </c>
      <c r="G644" s="4" t="str">
        <f>IF('3(a) Flights | segment list'!C609="","Null",'3(a) Flights | segment list'!C609)</f>
        <v>Null</v>
      </c>
      <c r="H644" s="4" t="str">
        <f>IF('3(a) Flights | segment list'!J609="","Null",'3(a) Flights | segment list'!J609)</f>
        <v>Null</v>
      </c>
      <c r="I644" s="4" t="str">
        <f>IF('3(a) Flights | segment list'!D609="","Null",'3(a) Flights | segment list'!D609)</f>
        <v>Null</v>
      </c>
      <c r="J644" s="4" t="str">
        <f>IF('3(a) Flights | segment list'!E609="","Null",'3(a) Flights | segment list'!E609)</f>
        <v>Null</v>
      </c>
      <c r="K644" s="4" t="str">
        <f>IF('3(a) Flights | segment list'!F609="","Null",'3(a) Flights | segment list'!F609)</f>
        <v>Null</v>
      </c>
      <c r="L644" s="5" t="str">
        <f>IF('3(a) Flights | segment list'!G609="","Null",'3(a) Flights | segment list'!G609)</f>
        <v>Null</v>
      </c>
      <c r="M644" s="16">
        <f>IF('3(a) Flights | segment list'!H609="Null","Null",'3(a) Flights | segment list'!H609)</f>
        <v>0</v>
      </c>
    </row>
    <row r="645" spans="1:13" x14ac:dyDescent="0.25">
      <c r="A645" s="4" t="str">
        <f t="shared" si="27"/>
        <v>No PB ID provided</v>
      </c>
      <c r="B645" s="4" t="str">
        <f t="shared" si="28"/>
        <v>No declaration</v>
      </c>
      <c r="C645" s="4" t="s">
        <v>18302</v>
      </c>
      <c r="D645" s="86" t="str">
        <f>IF('3(a) Flights | segment list'!A610="","Null",'3(a) Flights | segment list'!A610)</f>
        <v>Null</v>
      </c>
      <c r="E645" s="87" t="str">
        <f t="shared" si="29"/>
        <v>Null</v>
      </c>
      <c r="F645" s="4" t="str">
        <f>IF('3(a) Flights | segment list'!I610="","Null",'3(a) Flights | segment list'!I610)</f>
        <v>Null</v>
      </c>
      <c r="G645" s="4" t="str">
        <f>IF('3(a) Flights | segment list'!C610="","Null",'3(a) Flights | segment list'!C610)</f>
        <v>Null</v>
      </c>
      <c r="H645" s="4" t="str">
        <f>IF('3(a) Flights | segment list'!J610="","Null",'3(a) Flights | segment list'!J610)</f>
        <v>Null</v>
      </c>
      <c r="I645" s="4" t="str">
        <f>IF('3(a) Flights | segment list'!D610="","Null",'3(a) Flights | segment list'!D610)</f>
        <v>Null</v>
      </c>
      <c r="J645" s="4" t="str">
        <f>IF('3(a) Flights | segment list'!E610="","Null",'3(a) Flights | segment list'!E610)</f>
        <v>Null</v>
      </c>
      <c r="K645" s="4" t="str">
        <f>IF('3(a) Flights | segment list'!F610="","Null",'3(a) Flights | segment list'!F610)</f>
        <v>Null</v>
      </c>
      <c r="L645" s="5" t="str">
        <f>IF('3(a) Flights | segment list'!G610="","Null",'3(a) Flights | segment list'!G610)</f>
        <v>Null</v>
      </c>
      <c r="M645" s="16">
        <f>IF('3(a) Flights | segment list'!H610="Null","Null",'3(a) Flights | segment list'!H610)</f>
        <v>0</v>
      </c>
    </row>
    <row r="646" spans="1:13" x14ac:dyDescent="0.25">
      <c r="A646" s="4" t="str">
        <f t="shared" ref="A646:A709" si="30">A645</f>
        <v>No PB ID provided</v>
      </c>
      <c r="B646" s="4" t="str">
        <f t="shared" ref="B646:B709" si="31">B645</f>
        <v>No declaration</v>
      </c>
      <c r="C646" s="4" t="s">
        <v>18302</v>
      </c>
      <c r="D646" s="86" t="str">
        <f>IF('3(a) Flights | segment list'!A611="","Null",'3(a) Flights | segment list'!A611)</f>
        <v>Null</v>
      </c>
      <c r="E646" s="87" t="str">
        <f t="shared" si="29"/>
        <v>Null</v>
      </c>
      <c r="F646" s="4" t="str">
        <f>IF('3(a) Flights | segment list'!I611="","Null",'3(a) Flights | segment list'!I611)</f>
        <v>Null</v>
      </c>
      <c r="G646" s="4" t="str">
        <f>IF('3(a) Flights | segment list'!C611="","Null",'3(a) Flights | segment list'!C611)</f>
        <v>Null</v>
      </c>
      <c r="H646" s="4" t="str">
        <f>IF('3(a) Flights | segment list'!J611="","Null",'3(a) Flights | segment list'!J611)</f>
        <v>Null</v>
      </c>
      <c r="I646" s="4" t="str">
        <f>IF('3(a) Flights | segment list'!D611="","Null",'3(a) Flights | segment list'!D611)</f>
        <v>Null</v>
      </c>
      <c r="J646" s="4" t="str">
        <f>IF('3(a) Flights | segment list'!E611="","Null",'3(a) Flights | segment list'!E611)</f>
        <v>Null</v>
      </c>
      <c r="K646" s="4" t="str">
        <f>IF('3(a) Flights | segment list'!F611="","Null",'3(a) Flights | segment list'!F611)</f>
        <v>Null</v>
      </c>
      <c r="L646" s="5" t="str">
        <f>IF('3(a) Flights | segment list'!G611="","Null",'3(a) Flights | segment list'!G611)</f>
        <v>Null</v>
      </c>
      <c r="M646" s="16">
        <f>IF('3(a) Flights | segment list'!H611="Null","Null",'3(a) Flights | segment list'!H611)</f>
        <v>0</v>
      </c>
    </row>
    <row r="647" spans="1:13" x14ac:dyDescent="0.25">
      <c r="A647" s="4" t="str">
        <f t="shared" si="30"/>
        <v>No PB ID provided</v>
      </c>
      <c r="B647" s="4" t="str">
        <f t="shared" si="31"/>
        <v>No declaration</v>
      </c>
      <c r="C647" s="4" t="s">
        <v>18302</v>
      </c>
      <c r="D647" s="86" t="str">
        <f>IF('3(a) Flights | segment list'!A612="","Null",'3(a) Flights | segment list'!A612)</f>
        <v>Null</v>
      </c>
      <c r="E647" s="87" t="str">
        <f t="shared" si="29"/>
        <v>Null</v>
      </c>
      <c r="F647" s="4" t="str">
        <f>IF('3(a) Flights | segment list'!I612="","Null",'3(a) Flights | segment list'!I612)</f>
        <v>Null</v>
      </c>
      <c r="G647" s="4" t="str">
        <f>IF('3(a) Flights | segment list'!C612="","Null",'3(a) Flights | segment list'!C612)</f>
        <v>Null</v>
      </c>
      <c r="H647" s="4" t="str">
        <f>IF('3(a) Flights | segment list'!J612="","Null",'3(a) Flights | segment list'!J612)</f>
        <v>Null</v>
      </c>
      <c r="I647" s="4" t="str">
        <f>IF('3(a) Flights | segment list'!D612="","Null",'3(a) Flights | segment list'!D612)</f>
        <v>Null</v>
      </c>
      <c r="J647" s="4" t="str">
        <f>IF('3(a) Flights | segment list'!E612="","Null",'3(a) Flights | segment list'!E612)</f>
        <v>Null</v>
      </c>
      <c r="K647" s="4" t="str">
        <f>IF('3(a) Flights | segment list'!F612="","Null",'3(a) Flights | segment list'!F612)</f>
        <v>Null</v>
      </c>
      <c r="L647" s="5" t="str">
        <f>IF('3(a) Flights | segment list'!G612="","Null",'3(a) Flights | segment list'!G612)</f>
        <v>Null</v>
      </c>
      <c r="M647" s="16">
        <f>IF('3(a) Flights | segment list'!H612="Null","Null",'3(a) Flights | segment list'!H612)</f>
        <v>0</v>
      </c>
    </row>
    <row r="648" spans="1:13" x14ac:dyDescent="0.25">
      <c r="A648" s="4" t="str">
        <f t="shared" si="30"/>
        <v>No PB ID provided</v>
      </c>
      <c r="B648" s="4" t="str">
        <f t="shared" si="31"/>
        <v>No declaration</v>
      </c>
      <c r="C648" s="4" t="s">
        <v>18302</v>
      </c>
      <c r="D648" s="86" t="str">
        <f>IF('3(a) Flights | segment list'!A613="","Null",'3(a) Flights | segment list'!A613)</f>
        <v>Null</v>
      </c>
      <c r="E648" s="87" t="str">
        <f t="shared" si="29"/>
        <v>Null</v>
      </c>
      <c r="F648" s="4" t="str">
        <f>IF('3(a) Flights | segment list'!I613="","Null",'3(a) Flights | segment list'!I613)</f>
        <v>Null</v>
      </c>
      <c r="G648" s="4" t="str">
        <f>IF('3(a) Flights | segment list'!C613="","Null",'3(a) Flights | segment list'!C613)</f>
        <v>Null</v>
      </c>
      <c r="H648" s="4" t="str">
        <f>IF('3(a) Flights | segment list'!J613="","Null",'3(a) Flights | segment list'!J613)</f>
        <v>Null</v>
      </c>
      <c r="I648" s="4" t="str">
        <f>IF('3(a) Flights | segment list'!D613="","Null",'3(a) Flights | segment list'!D613)</f>
        <v>Null</v>
      </c>
      <c r="J648" s="4" t="str">
        <f>IF('3(a) Flights | segment list'!E613="","Null",'3(a) Flights | segment list'!E613)</f>
        <v>Null</v>
      </c>
      <c r="K648" s="4" t="str">
        <f>IF('3(a) Flights | segment list'!F613="","Null",'3(a) Flights | segment list'!F613)</f>
        <v>Null</v>
      </c>
      <c r="L648" s="5" t="str">
        <f>IF('3(a) Flights | segment list'!G613="","Null",'3(a) Flights | segment list'!G613)</f>
        <v>Null</v>
      </c>
      <c r="M648" s="16">
        <f>IF('3(a) Flights | segment list'!H613="Null","Null",'3(a) Flights | segment list'!H613)</f>
        <v>0</v>
      </c>
    </row>
    <row r="649" spans="1:13" x14ac:dyDescent="0.25">
      <c r="A649" s="4" t="str">
        <f t="shared" si="30"/>
        <v>No PB ID provided</v>
      </c>
      <c r="B649" s="4" t="str">
        <f t="shared" si="31"/>
        <v>No declaration</v>
      </c>
      <c r="C649" s="4" t="s">
        <v>18302</v>
      </c>
      <c r="D649" s="86" t="str">
        <f>IF('3(a) Flights | segment list'!A614="","Null",'3(a) Flights | segment list'!A614)</f>
        <v>Null</v>
      </c>
      <c r="E649" s="87" t="str">
        <f t="shared" si="29"/>
        <v>Null</v>
      </c>
      <c r="F649" s="4" t="str">
        <f>IF('3(a) Flights | segment list'!I614="","Null",'3(a) Flights | segment list'!I614)</f>
        <v>Null</v>
      </c>
      <c r="G649" s="4" t="str">
        <f>IF('3(a) Flights | segment list'!C614="","Null",'3(a) Flights | segment list'!C614)</f>
        <v>Null</v>
      </c>
      <c r="H649" s="4" t="str">
        <f>IF('3(a) Flights | segment list'!J614="","Null",'3(a) Flights | segment list'!J614)</f>
        <v>Null</v>
      </c>
      <c r="I649" s="4" t="str">
        <f>IF('3(a) Flights | segment list'!D614="","Null",'3(a) Flights | segment list'!D614)</f>
        <v>Null</v>
      </c>
      <c r="J649" s="4" t="str">
        <f>IF('3(a) Flights | segment list'!E614="","Null",'3(a) Flights | segment list'!E614)</f>
        <v>Null</v>
      </c>
      <c r="K649" s="4" t="str">
        <f>IF('3(a) Flights | segment list'!F614="","Null",'3(a) Flights | segment list'!F614)</f>
        <v>Null</v>
      </c>
      <c r="L649" s="5" t="str">
        <f>IF('3(a) Flights | segment list'!G614="","Null",'3(a) Flights | segment list'!G614)</f>
        <v>Null</v>
      </c>
      <c r="M649" s="16">
        <f>IF('3(a) Flights | segment list'!H614="Null","Null",'3(a) Flights | segment list'!H614)</f>
        <v>0</v>
      </c>
    </row>
    <row r="650" spans="1:13" x14ac:dyDescent="0.25">
      <c r="A650" s="4" t="str">
        <f t="shared" si="30"/>
        <v>No PB ID provided</v>
      </c>
      <c r="B650" s="4" t="str">
        <f t="shared" si="31"/>
        <v>No declaration</v>
      </c>
      <c r="C650" s="4" t="s">
        <v>18302</v>
      </c>
      <c r="D650" s="86" t="str">
        <f>IF('3(a) Flights | segment list'!A615="","Null",'3(a) Flights | segment list'!A615)</f>
        <v>Null</v>
      </c>
      <c r="E650" s="87" t="str">
        <f t="shared" si="29"/>
        <v>Null</v>
      </c>
      <c r="F650" s="4" t="str">
        <f>IF('3(a) Flights | segment list'!I615="","Null",'3(a) Flights | segment list'!I615)</f>
        <v>Null</v>
      </c>
      <c r="G650" s="4" t="str">
        <f>IF('3(a) Flights | segment list'!C615="","Null",'3(a) Flights | segment list'!C615)</f>
        <v>Null</v>
      </c>
      <c r="H650" s="4" t="str">
        <f>IF('3(a) Flights | segment list'!J615="","Null",'3(a) Flights | segment list'!J615)</f>
        <v>Null</v>
      </c>
      <c r="I650" s="4" t="str">
        <f>IF('3(a) Flights | segment list'!D615="","Null",'3(a) Flights | segment list'!D615)</f>
        <v>Null</v>
      </c>
      <c r="J650" s="4" t="str">
        <f>IF('3(a) Flights | segment list'!E615="","Null",'3(a) Flights | segment list'!E615)</f>
        <v>Null</v>
      </c>
      <c r="K650" s="4" t="str">
        <f>IF('3(a) Flights | segment list'!F615="","Null",'3(a) Flights | segment list'!F615)</f>
        <v>Null</v>
      </c>
      <c r="L650" s="5" t="str">
        <f>IF('3(a) Flights | segment list'!G615="","Null",'3(a) Flights | segment list'!G615)</f>
        <v>Null</v>
      </c>
      <c r="M650" s="16">
        <f>IF('3(a) Flights | segment list'!H615="Null","Null",'3(a) Flights | segment list'!H615)</f>
        <v>0</v>
      </c>
    </row>
    <row r="651" spans="1:13" x14ac:dyDescent="0.25">
      <c r="A651" s="4" t="str">
        <f t="shared" si="30"/>
        <v>No PB ID provided</v>
      </c>
      <c r="B651" s="4" t="str">
        <f t="shared" si="31"/>
        <v>No declaration</v>
      </c>
      <c r="C651" s="4" t="s">
        <v>18302</v>
      </c>
      <c r="D651" s="86" t="str">
        <f>IF('3(a) Flights | segment list'!A616="","Null",'3(a) Flights | segment list'!A616)</f>
        <v>Null</v>
      </c>
      <c r="E651" s="87" t="str">
        <f t="shared" si="29"/>
        <v>Null</v>
      </c>
      <c r="F651" s="4" t="str">
        <f>IF('3(a) Flights | segment list'!I616="","Null",'3(a) Flights | segment list'!I616)</f>
        <v>Null</v>
      </c>
      <c r="G651" s="4" t="str">
        <f>IF('3(a) Flights | segment list'!C616="","Null",'3(a) Flights | segment list'!C616)</f>
        <v>Null</v>
      </c>
      <c r="H651" s="4" t="str">
        <f>IF('3(a) Flights | segment list'!J616="","Null",'3(a) Flights | segment list'!J616)</f>
        <v>Null</v>
      </c>
      <c r="I651" s="4" t="str">
        <f>IF('3(a) Flights | segment list'!D616="","Null",'3(a) Flights | segment list'!D616)</f>
        <v>Null</v>
      </c>
      <c r="J651" s="4" t="str">
        <f>IF('3(a) Flights | segment list'!E616="","Null",'3(a) Flights | segment list'!E616)</f>
        <v>Null</v>
      </c>
      <c r="K651" s="4" t="str">
        <f>IF('3(a) Flights | segment list'!F616="","Null",'3(a) Flights | segment list'!F616)</f>
        <v>Null</v>
      </c>
      <c r="L651" s="5" t="str">
        <f>IF('3(a) Flights | segment list'!G616="","Null",'3(a) Flights | segment list'!G616)</f>
        <v>Null</v>
      </c>
      <c r="M651" s="16">
        <f>IF('3(a) Flights | segment list'!H616="Null","Null",'3(a) Flights | segment list'!H616)</f>
        <v>0</v>
      </c>
    </row>
    <row r="652" spans="1:13" x14ac:dyDescent="0.25">
      <c r="A652" s="4" t="str">
        <f t="shared" si="30"/>
        <v>No PB ID provided</v>
      </c>
      <c r="B652" s="4" t="str">
        <f t="shared" si="31"/>
        <v>No declaration</v>
      </c>
      <c r="C652" s="4" t="s">
        <v>18302</v>
      </c>
      <c r="D652" s="86" t="str">
        <f>IF('3(a) Flights | segment list'!A617="","Null",'3(a) Flights | segment list'!A617)</f>
        <v>Null</v>
      </c>
      <c r="E652" s="87" t="str">
        <f t="shared" si="29"/>
        <v>Null</v>
      </c>
      <c r="F652" s="4" t="str">
        <f>IF('3(a) Flights | segment list'!I617="","Null",'3(a) Flights | segment list'!I617)</f>
        <v>Null</v>
      </c>
      <c r="G652" s="4" t="str">
        <f>IF('3(a) Flights | segment list'!C617="","Null",'3(a) Flights | segment list'!C617)</f>
        <v>Null</v>
      </c>
      <c r="H652" s="4" t="str">
        <f>IF('3(a) Flights | segment list'!J617="","Null",'3(a) Flights | segment list'!J617)</f>
        <v>Null</v>
      </c>
      <c r="I652" s="4" t="str">
        <f>IF('3(a) Flights | segment list'!D617="","Null",'3(a) Flights | segment list'!D617)</f>
        <v>Null</v>
      </c>
      <c r="J652" s="4" t="str">
        <f>IF('3(a) Flights | segment list'!E617="","Null",'3(a) Flights | segment list'!E617)</f>
        <v>Null</v>
      </c>
      <c r="K652" s="4" t="str">
        <f>IF('3(a) Flights | segment list'!F617="","Null",'3(a) Flights | segment list'!F617)</f>
        <v>Null</v>
      </c>
      <c r="L652" s="5" t="str">
        <f>IF('3(a) Flights | segment list'!G617="","Null",'3(a) Flights | segment list'!G617)</f>
        <v>Null</v>
      </c>
      <c r="M652" s="16">
        <f>IF('3(a) Flights | segment list'!H617="Null","Null",'3(a) Flights | segment list'!H617)</f>
        <v>0</v>
      </c>
    </row>
    <row r="653" spans="1:13" x14ac:dyDescent="0.25">
      <c r="A653" s="4" t="str">
        <f t="shared" si="30"/>
        <v>No PB ID provided</v>
      </c>
      <c r="B653" s="4" t="str">
        <f t="shared" si="31"/>
        <v>No declaration</v>
      </c>
      <c r="C653" s="4" t="s">
        <v>18302</v>
      </c>
      <c r="D653" s="86" t="str">
        <f>IF('3(a) Flights | segment list'!A618="","Null",'3(a) Flights | segment list'!A618)</f>
        <v>Null</v>
      </c>
      <c r="E653" s="87" t="str">
        <f t="shared" si="29"/>
        <v>Null</v>
      </c>
      <c r="F653" s="4" t="str">
        <f>IF('3(a) Flights | segment list'!I618="","Null",'3(a) Flights | segment list'!I618)</f>
        <v>Null</v>
      </c>
      <c r="G653" s="4" t="str">
        <f>IF('3(a) Flights | segment list'!C618="","Null",'3(a) Flights | segment list'!C618)</f>
        <v>Null</v>
      </c>
      <c r="H653" s="4" t="str">
        <f>IF('3(a) Flights | segment list'!J618="","Null",'3(a) Flights | segment list'!J618)</f>
        <v>Null</v>
      </c>
      <c r="I653" s="4" t="str">
        <f>IF('3(a) Flights | segment list'!D618="","Null",'3(a) Flights | segment list'!D618)</f>
        <v>Null</v>
      </c>
      <c r="J653" s="4" t="str">
        <f>IF('3(a) Flights | segment list'!E618="","Null",'3(a) Flights | segment list'!E618)</f>
        <v>Null</v>
      </c>
      <c r="K653" s="4" t="str">
        <f>IF('3(a) Flights | segment list'!F618="","Null",'3(a) Flights | segment list'!F618)</f>
        <v>Null</v>
      </c>
      <c r="L653" s="5" t="str">
        <f>IF('3(a) Flights | segment list'!G618="","Null",'3(a) Flights | segment list'!G618)</f>
        <v>Null</v>
      </c>
      <c r="M653" s="16">
        <f>IF('3(a) Flights | segment list'!H618="Null","Null",'3(a) Flights | segment list'!H618)</f>
        <v>0</v>
      </c>
    </row>
    <row r="654" spans="1:13" x14ac:dyDescent="0.25">
      <c r="A654" s="4" t="str">
        <f t="shared" si="30"/>
        <v>No PB ID provided</v>
      </c>
      <c r="B654" s="4" t="str">
        <f t="shared" si="31"/>
        <v>No declaration</v>
      </c>
      <c r="C654" s="4" t="s">
        <v>18302</v>
      </c>
      <c r="D654" s="86" t="str">
        <f>IF('3(a) Flights | segment list'!A619="","Null",'3(a) Flights | segment list'!A619)</f>
        <v>Null</v>
      </c>
      <c r="E654" s="87" t="str">
        <f t="shared" si="29"/>
        <v>Null</v>
      </c>
      <c r="F654" s="4" t="str">
        <f>IF('3(a) Flights | segment list'!I619="","Null",'3(a) Flights | segment list'!I619)</f>
        <v>Null</v>
      </c>
      <c r="G654" s="4" t="str">
        <f>IF('3(a) Flights | segment list'!C619="","Null",'3(a) Flights | segment list'!C619)</f>
        <v>Null</v>
      </c>
      <c r="H654" s="4" t="str">
        <f>IF('3(a) Flights | segment list'!J619="","Null",'3(a) Flights | segment list'!J619)</f>
        <v>Null</v>
      </c>
      <c r="I654" s="4" t="str">
        <f>IF('3(a) Flights | segment list'!D619="","Null",'3(a) Flights | segment list'!D619)</f>
        <v>Null</v>
      </c>
      <c r="J654" s="4" t="str">
        <f>IF('3(a) Flights | segment list'!E619="","Null",'3(a) Flights | segment list'!E619)</f>
        <v>Null</v>
      </c>
      <c r="K654" s="4" t="str">
        <f>IF('3(a) Flights | segment list'!F619="","Null",'3(a) Flights | segment list'!F619)</f>
        <v>Null</v>
      </c>
      <c r="L654" s="5" t="str">
        <f>IF('3(a) Flights | segment list'!G619="","Null",'3(a) Flights | segment list'!G619)</f>
        <v>Null</v>
      </c>
      <c r="M654" s="16">
        <f>IF('3(a) Flights | segment list'!H619="Null","Null",'3(a) Flights | segment list'!H619)</f>
        <v>0</v>
      </c>
    </row>
    <row r="655" spans="1:13" x14ac:dyDescent="0.25">
      <c r="A655" s="4" t="str">
        <f t="shared" si="30"/>
        <v>No PB ID provided</v>
      </c>
      <c r="B655" s="4" t="str">
        <f t="shared" si="31"/>
        <v>No declaration</v>
      </c>
      <c r="C655" s="4" t="s">
        <v>18302</v>
      </c>
      <c r="D655" s="86" t="str">
        <f>IF('3(a) Flights | segment list'!A620="","Null",'3(a) Flights | segment list'!A620)</f>
        <v>Null</v>
      </c>
      <c r="E655" s="87" t="str">
        <f t="shared" si="29"/>
        <v>Null</v>
      </c>
      <c r="F655" s="4" t="str">
        <f>IF('3(a) Flights | segment list'!I620="","Null",'3(a) Flights | segment list'!I620)</f>
        <v>Null</v>
      </c>
      <c r="G655" s="4" t="str">
        <f>IF('3(a) Flights | segment list'!C620="","Null",'3(a) Flights | segment list'!C620)</f>
        <v>Null</v>
      </c>
      <c r="H655" s="4" t="str">
        <f>IF('3(a) Flights | segment list'!J620="","Null",'3(a) Flights | segment list'!J620)</f>
        <v>Null</v>
      </c>
      <c r="I655" s="4" t="str">
        <f>IF('3(a) Flights | segment list'!D620="","Null",'3(a) Flights | segment list'!D620)</f>
        <v>Null</v>
      </c>
      <c r="J655" s="4" t="str">
        <f>IF('3(a) Flights | segment list'!E620="","Null",'3(a) Flights | segment list'!E620)</f>
        <v>Null</v>
      </c>
      <c r="K655" s="4" t="str">
        <f>IF('3(a) Flights | segment list'!F620="","Null",'3(a) Flights | segment list'!F620)</f>
        <v>Null</v>
      </c>
      <c r="L655" s="5" t="str">
        <f>IF('3(a) Flights | segment list'!G620="","Null",'3(a) Flights | segment list'!G620)</f>
        <v>Null</v>
      </c>
      <c r="M655" s="16">
        <f>IF('3(a) Flights | segment list'!H620="Null","Null",'3(a) Flights | segment list'!H620)</f>
        <v>0</v>
      </c>
    </row>
    <row r="656" spans="1:13" x14ac:dyDescent="0.25">
      <c r="A656" s="4" t="str">
        <f t="shared" si="30"/>
        <v>No PB ID provided</v>
      </c>
      <c r="B656" s="4" t="str">
        <f t="shared" si="31"/>
        <v>No declaration</v>
      </c>
      <c r="C656" s="4" t="s">
        <v>18302</v>
      </c>
      <c r="D656" s="86" t="str">
        <f>IF('3(a) Flights | segment list'!A621="","Null",'3(a) Flights | segment list'!A621)</f>
        <v>Null</v>
      </c>
      <c r="E656" s="87" t="str">
        <f t="shared" si="29"/>
        <v>Null</v>
      </c>
      <c r="F656" s="4" t="str">
        <f>IF('3(a) Flights | segment list'!I621="","Null",'3(a) Flights | segment list'!I621)</f>
        <v>Null</v>
      </c>
      <c r="G656" s="4" t="str">
        <f>IF('3(a) Flights | segment list'!C621="","Null",'3(a) Flights | segment list'!C621)</f>
        <v>Null</v>
      </c>
      <c r="H656" s="4" t="str">
        <f>IF('3(a) Flights | segment list'!J621="","Null",'3(a) Flights | segment list'!J621)</f>
        <v>Null</v>
      </c>
      <c r="I656" s="4" t="str">
        <f>IF('3(a) Flights | segment list'!D621="","Null",'3(a) Flights | segment list'!D621)</f>
        <v>Null</v>
      </c>
      <c r="J656" s="4" t="str">
        <f>IF('3(a) Flights | segment list'!E621="","Null",'3(a) Flights | segment list'!E621)</f>
        <v>Null</v>
      </c>
      <c r="K656" s="4" t="str">
        <f>IF('3(a) Flights | segment list'!F621="","Null",'3(a) Flights | segment list'!F621)</f>
        <v>Null</v>
      </c>
      <c r="L656" s="5" t="str">
        <f>IF('3(a) Flights | segment list'!G621="","Null",'3(a) Flights | segment list'!G621)</f>
        <v>Null</v>
      </c>
      <c r="M656" s="16">
        <f>IF('3(a) Flights | segment list'!H621="Null","Null",'3(a) Flights | segment list'!H621)</f>
        <v>0</v>
      </c>
    </row>
    <row r="657" spans="1:13" x14ac:dyDescent="0.25">
      <c r="A657" s="4" t="str">
        <f t="shared" si="30"/>
        <v>No PB ID provided</v>
      </c>
      <c r="B657" s="4" t="str">
        <f t="shared" si="31"/>
        <v>No declaration</v>
      </c>
      <c r="C657" s="4" t="s">
        <v>18302</v>
      </c>
      <c r="D657" s="86" t="str">
        <f>IF('3(a) Flights | segment list'!A622="","Null",'3(a) Flights | segment list'!A622)</f>
        <v>Null</v>
      </c>
      <c r="E657" s="87" t="str">
        <f t="shared" si="29"/>
        <v>Null</v>
      </c>
      <c r="F657" s="4" t="str">
        <f>IF('3(a) Flights | segment list'!I622="","Null",'3(a) Flights | segment list'!I622)</f>
        <v>Null</v>
      </c>
      <c r="G657" s="4" t="str">
        <f>IF('3(a) Flights | segment list'!C622="","Null",'3(a) Flights | segment list'!C622)</f>
        <v>Null</v>
      </c>
      <c r="H657" s="4" t="str">
        <f>IF('3(a) Flights | segment list'!J622="","Null",'3(a) Flights | segment list'!J622)</f>
        <v>Null</v>
      </c>
      <c r="I657" s="4" t="str">
        <f>IF('3(a) Flights | segment list'!D622="","Null",'3(a) Flights | segment list'!D622)</f>
        <v>Null</v>
      </c>
      <c r="J657" s="4" t="str">
        <f>IF('3(a) Flights | segment list'!E622="","Null",'3(a) Flights | segment list'!E622)</f>
        <v>Null</v>
      </c>
      <c r="K657" s="4" t="str">
        <f>IF('3(a) Flights | segment list'!F622="","Null",'3(a) Flights | segment list'!F622)</f>
        <v>Null</v>
      </c>
      <c r="L657" s="5" t="str">
        <f>IF('3(a) Flights | segment list'!G622="","Null",'3(a) Flights | segment list'!G622)</f>
        <v>Null</v>
      </c>
      <c r="M657" s="16">
        <f>IF('3(a) Flights | segment list'!H622="Null","Null",'3(a) Flights | segment list'!H622)</f>
        <v>0</v>
      </c>
    </row>
    <row r="658" spans="1:13" x14ac:dyDescent="0.25">
      <c r="A658" s="4" t="str">
        <f t="shared" si="30"/>
        <v>No PB ID provided</v>
      </c>
      <c r="B658" s="4" t="str">
        <f t="shared" si="31"/>
        <v>No declaration</v>
      </c>
      <c r="C658" s="4" t="s">
        <v>18302</v>
      </c>
      <c r="D658" s="86" t="str">
        <f>IF('3(a) Flights | segment list'!A623="","Null",'3(a) Flights | segment list'!A623)</f>
        <v>Null</v>
      </c>
      <c r="E658" s="87" t="str">
        <f t="shared" si="29"/>
        <v>Null</v>
      </c>
      <c r="F658" s="4" t="str">
        <f>IF('3(a) Flights | segment list'!I623="","Null",'3(a) Flights | segment list'!I623)</f>
        <v>Null</v>
      </c>
      <c r="G658" s="4" t="str">
        <f>IF('3(a) Flights | segment list'!C623="","Null",'3(a) Flights | segment list'!C623)</f>
        <v>Null</v>
      </c>
      <c r="H658" s="4" t="str">
        <f>IF('3(a) Flights | segment list'!J623="","Null",'3(a) Flights | segment list'!J623)</f>
        <v>Null</v>
      </c>
      <c r="I658" s="4" t="str">
        <f>IF('3(a) Flights | segment list'!D623="","Null",'3(a) Flights | segment list'!D623)</f>
        <v>Null</v>
      </c>
      <c r="J658" s="4" t="str">
        <f>IF('3(a) Flights | segment list'!E623="","Null",'3(a) Flights | segment list'!E623)</f>
        <v>Null</v>
      </c>
      <c r="K658" s="4" t="str">
        <f>IF('3(a) Flights | segment list'!F623="","Null",'3(a) Flights | segment list'!F623)</f>
        <v>Null</v>
      </c>
      <c r="L658" s="5" t="str">
        <f>IF('3(a) Flights | segment list'!G623="","Null",'3(a) Flights | segment list'!G623)</f>
        <v>Null</v>
      </c>
      <c r="M658" s="16">
        <f>IF('3(a) Flights | segment list'!H623="Null","Null",'3(a) Flights | segment list'!H623)</f>
        <v>0</v>
      </c>
    </row>
    <row r="659" spans="1:13" x14ac:dyDescent="0.25">
      <c r="A659" s="4" t="str">
        <f t="shared" si="30"/>
        <v>No PB ID provided</v>
      </c>
      <c r="B659" s="4" t="str">
        <f t="shared" si="31"/>
        <v>No declaration</v>
      </c>
      <c r="C659" s="4" t="s">
        <v>18302</v>
      </c>
      <c r="D659" s="86" t="str">
        <f>IF('3(a) Flights | segment list'!A624="","Null",'3(a) Flights | segment list'!A624)</f>
        <v>Null</v>
      </c>
      <c r="E659" s="87" t="str">
        <f t="shared" si="29"/>
        <v>Null</v>
      </c>
      <c r="F659" s="4" t="str">
        <f>IF('3(a) Flights | segment list'!I624="","Null",'3(a) Flights | segment list'!I624)</f>
        <v>Null</v>
      </c>
      <c r="G659" s="4" t="str">
        <f>IF('3(a) Flights | segment list'!C624="","Null",'3(a) Flights | segment list'!C624)</f>
        <v>Null</v>
      </c>
      <c r="H659" s="4" t="str">
        <f>IF('3(a) Flights | segment list'!J624="","Null",'3(a) Flights | segment list'!J624)</f>
        <v>Null</v>
      </c>
      <c r="I659" s="4" t="str">
        <f>IF('3(a) Flights | segment list'!D624="","Null",'3(a) Flights | segment list'!D624)</f>
        <v>Null</v>
      </c>
      <c r="J659" s="4" t="str">
        <f>IF('3(a) Flights | segment list'!E624="","Null",'3(a) Flights | segment list'!E624)</f>
        <v>Null</v>
      </c>
      <c r="K659" s="4" t="str">
        <f>IF('3(a) Flights | segment list'!F624="","Null",'3(a) Flights | segment list'!F624)</f>
        <v>Null</v>
      </c>
      <c r="L659" s="5" t="str">
        <f>IF('3(a) Flights | segment list'!G624="","Null",'3(a) Flights | segment list'!G624)</f>
        <v>Null</v>
      </c>
      <c r="M659" s="16">
        <f>IF('3(a) Flights | segment list'!H624="Null","Null",'3(a) Flights | segment list'!H624)</f>
        <v>0</v>
      </c>
    </row>
    <row r="660" spans="1:13" x14ac:dyDescent="0.25">
      <c r="A660" s="4" t="str">
        <f t="shared" si="30"/>
        <v>No PB ID provided</v>
      </c>
      <c r="B660" s="4" t="str">
        <f t="shared" si="31"/>
        <v>No declaration</v>
      </c>
      <c r="C660" s="4" t="s">
        <v>18302</v>
      </c>
      <c r="D660" s="86" t="str">
        <f>IF('3(a) Flights | segment list'!A625="","Null",'3(a) Flights | segment list'!A625)</f>
        <v>Null</v>
      </c>
      <c r="E660" s="87" t="str">
        <f t="shared" si="29"/>
        <v>Null</v>
      </c>
      <c r="F660" s="4" t="str">
        <f>IF('3(a) Flights | segment list'!I625="","Null",'3(a) Flights | segment list'!I625)</f>
        <v>Null</v>
      </c>
      <c r="G660" s="4" t="str">
        <f>IF('3(a) Flights | segment list'!C625="","Null",'3(a) Flights | segment list'!C625)</f>
        <v>Null</v>
      </c>
      <c r="H660" s="4" t="str">
        <f>IF('3(a) Flights | segment list'!J625="","Null",'3(a) Flights | segment list'!J625)</f>
        <v>Null</v>
      </c>
      <c r="I660" s="4" t="str">
        <f>IF('3(a) Flights | segment list'!D625="","Null",'3(a) Flights | segment list'!D625)</f>
        <v>Null</v>
      </c>
      <c r="J660" s="4" t="str">
        <f>IF('3(a) Flights | segment list'!E625="","Null",'3(a) Flights | segment list'!E625)</f>
        <v>Null</v>
      </c>
      <c r="K660" s="4" t="str">
        <f>IF('3(a) Flights | segment list'!F625="","Null",'3(a) Flights | segment list'!F625)</f>
        <v>Null</v>
      </c>
      <c r="L660" s="5" t="str">
        <f>IF('3(a) Flights | segment list'!G625="","Null",'3(a) Flights | segment list'!G625)</f>
        <v>Null</v>
      </c>
      <c r="M660" s="16">
        <f>IF('3(a) Flights | segment list'!H625="Null","Null",'3(a) Flights | segment list'!H625)</f>
        <v>0</v>
      </c>
    </row>
    <row r="661" spans="1:13" x14ac:dyDescent="0.25">
      <c r="A661" s="4" t="str">
        <f t="shared" si="30"/>
        <v>No PB ID provided</v>
      </c>
      <c r="B661" s="4" t="str">
        <f t="shared" si="31"/>
        <v>No declaration</v>
      </c>
      <c r="C661" s="4" t="s">
        <v>18302</v>
      </c>
      <c r="D661" s="86" t="str">
        <f>IF('3(a) Flights | segment list'!A626="","Null",'3(a) Flights | segment list'!A626)</f>
        <v>Null</v>
      </c>
      <c r="E661" s="87" t="str">
        <f t="shared" si="29"/>
        <v>Null</v>
      </c>
      <c r="F661" s="4" t="str">
        <f>IF('3(a) Flights | segment list'!I626="","Null",'3(a) Flights | segment list'!I626)</f>
        <v>Null</v>
      </c>
      <c r="G661" s="4" t="str">
        <f>IF('3(a) Flights | segment list'!C626="","Null",'3(a) Flights | segment list'!C626)</f>
        <v>Null</v>
      </c>
      <c r="H661" s="4" t="str">
        <f>IF('3(a) Flights | segment list'!J626="","Null",'3(a) Flights | segment list'!J626)</f>
        <v>Null</v>
      </c>
      <c r="I661" s="4" t="str">
        <f>IF('3(a) Flights | segment list'!D626="","Null",'3(a) Flights | segment list'!D626)</f>
        <v>Null</v>
      </c>
      <c r="J661" s="4" t="str">
        <f>IF('3(a) Flights | segment list'!E626="","Null",'3(a) Flights | segment list'!E626)</f>
        <v>Null</v>
      </c>
      <c r="K661" s="4" t="str">
        <f>IF('3(a) Flights | segment list'!F626="","Null",'3(a) Flights | segment list'!F626)</f>
        <v>Null</v>
      </c>
      <c r="L661" s="5" t="str">
        <f>IF('3(a) Flights | segment list'!G626="","Null",'3(a) Flights | segment list'!G626)</f>
        <v>Null</v>
      </c>
      <c r="M661" s="16">
        <f>IF('3(a) Flights | segment list'!H626="Null","Null",'3(a) Flights | segment list'!H626)</f>
        <v>0</v>
      </c>
    </row>
    <row r="662" spans="1:13" x14ac:dyDescent="0.25">
      <c r="A662" s="4" t="str">
        <f t="shared" si="30"/>
        <v>No PB ID provided</v>
      </c>
      <c r="B662" s="4" t="str">
        <f t="shared" si="31"/>
        <v>No declaration</v>
      </c>
      <c r="C662" s="4" t="s">
        <v>18302</v>
      </c>
      <c r="D662" s="86" t="str">
        <f>IF('3(a) Flights | segment list'!A627="","Null",'3(a) Flights | segment list'!A627)</f>
        <v>Null</v>
      </c>
      <c r="E662" s="87" t="str">
        <f t="shared" si="29"/>
        <v>Null</v>
      </c>
      <c r="F662" s="4" t="str">
        <f>IF('3(a) Flights | segment list'!I627="","Null",'3(a) Flights | segment list'!I627)</f>
        <v>Null</v>
      </c>
      <c r="G662" s="4" t="str">
        <f>IF('3(a) Flights | segment list'!C627="","Null",'3(a) Flights | segment list'!C627)</f>
        <v>Null</v>
      </c>
      <c r="H662" s="4" t="str">
        <f>IF('3(a) Flights | segment list'!J627="","Null",'3(a) Flights | segment list'!J627)</f>
        <v>Null</v>
      </c>
      <c r="I662" s="4" t="str">
        <f>IF('3(a) Flights | segment list'!D627="","Null",'3(a) Flights | segment list'!D627)</f>
        <v>Null</v>
      </c>
      <c r="J662" s="4" t="str">
        <f>IF('3(a) Flights | segment list'!E627="","Null",'3(a) Flights | segment list'!E627)</f>
        <v>Null</v>
      </c>
      <c r="K662" s="4" t="str">
        <f>IF('3(a) Flights | segment list'!F627="","Null",'3(a) Flights | segment list'!F627)</f>
        <v>Null</v>
      </c>
      <c r="L662" s="5" t="str">
        <f>IF('3(a) Flights | segment list'!G627="","Null",'3(a) Flights | segment list'!G627)</f>
        <v>Null</v>
      </c>
      <c r="M662" s="16">
        <f>IF('3(a) Flights | segment list'!H627="Null","Null",'3(a) Flights | segment list'!H627)</f>
        <v>0</v>
      </c>
    </row>
    <row r="663" spans="1:13" x14ac:dyDescent="0.25">
      <c r="A663" s="4" t="str">
        <f t="shared" si="30"/>
        <v>No PB ID provided</v>
      </c>
      <c r="B663" s="4" t="str">
        <f t="shared" si="31"/>
        <v>No declaration</v>
      </c>
      <c r="C663" s="4" t="s">
        <v>18302</v>
      </c>
      <c r="D663" s="86" t="str">
        <f>IF('3(a) Flights | segment list'!A628="","Null",'3(a) Flights | segment list'!A628)</f>
        <v>Null</v>
      </c>
      <c r="E663" s="87" t="str">
        <f t="shared" si="29"/>
        <v>Null</v>
      </c>
      <c r="F663" s="4" t="str">
        <f>IF('3(a) Flights | segment list'!I628="","Null",'3(a) Flights | segment list'!I628)</f>
        <v>Null</v>
      </c>
      <c r="G663" s="4" t="str">
        <f>IF('3(a) Flights | segment list'!C628="","Null",'3(a) Flights | segment list'!C628)</f>
        <v>Null</v>
      </c>
      <c r="H663" s="4" t="str">
        <f>IF('3(a) Flights | segment list'!J628="","Null",'3(a) Flights | segment list'!J628)</f>
        <v>Null</v>
      </c>
      <c r="I663" s="4" t="str">
        <f>IF('3(a) Flights | segment list'!D628="","Null",'3(a) Flights | segment list'!D628)</f>
        <v>Null</v>
      </c>
      <c r="J663" s="4" t="str">
        <f>IF('3(a) Flights | segment list'!E628="","Null",'3(a) Flights | segment list'!E628)</f>
        <v>Null</v>
      </c>
      <c r="K663" s="4" t="str">
        <f>IF('3(a) Flights | segment list'!F628="","Null",'3(a) Flights | segment list'!F628)</f>
        <v>Null</v>
      </c>
      <c r="L663" s="5" t="str">
        <f>IF('3(a) Flights | segment list'!G628="","Null",'3(a) Flights | segment list'!G628)</f>
        <v>Null</v>
      </c>
      <c r="M663" s="16">
        <f>IF('3(a) Flights | segment list'!H628="Null","Null",'3(a) Flights | segment list'!H628)</f>
        <v>0</v>
      </c>
    </row>
    <row r="664" spans="1:13" x14ac:dyDescent="0.25">
      <c r="A664" s="4" t="str">
        <f t="shared" si="30"/>
        <v>No PB ID provided</v>
      </c>
      <c r="B664" s="4" t="str">
        <f t="shared" si="31"/>
        <v>No declaration</v>
      </c>
      <c r="C664" s="4" t="s">
        <v>18302</v>
      </c>
      <c r="D664" s="86" t="str">
        <f>IF('3(a) Flights | segment list'!A629="","Null",'3(a) Flights | segment list'!A629)</f>
        <v>Null</v>
      </c>
      <c r="E664" s="87" t="str">
        <f t="shared" si="29"/>
        <v>Null</v>
      </c>
      <c r="F664" s="4" t="str">
        <f>IF('3(a) Flights | segment list'!I629="","Null",'3(a) Flights | segment list'!I629)</f>
        <v>Null</v>
      </c>
      <c r="G664" s="4" t="str">
        <f>IF('3(a) Flights | segment list'!C629="","Null",'3(a) Flights | segment list'!C629)</f>
        <v>Null</v>
      </c>
      <c r="H664" s="4" t="str">
        <f>IF('3(a) Flights | segment list'!J629="","Null",'3(a) Flights | segment list'!J629)</f>
        <v>Null</v>
      </c>
      <c r="I664" s="4" t="str">
        <f>IF('3(a) Flights | segment list'!D629="","Null",'3(a) Flights | segment list'!D629)</f>
        <v>Null</v>
      </c>
      <c r="J664" s="4" t="str">
        <f>IF('3(a) Flights | segment list'!E629="","Null",'3(a) Flights | segment list'!E629)</f>
        <v>Null</v>
      </c>
      <c r="K664" s="4" t="str">
        <f>IF('3(a) Flights | segment list'!F629="","Null",'3(a) Flights | segment list'!F629)</f>
        <v>Null</v>
      </c>
      <c r="L664" s="5" t="str">
        <f>IF('3(a) Flights | segment list'!G629="","Null",'3(a) Flights | segment list'!G629)</f>
        <v>Null</v>
      </c>
      <c r="M664" s="16">
        <f>IF('3(a) Flights | segment list'!H629="Null","Null",'3(a) Flights | segment list'!H629)</f>
        <v>0</v>
      </c>
    </row>
    <row r="665" spans="1:13" x14ac:dyDescent="0.25">
      <c r="A665" s="4" t="str">
        <f t="shared" si="30"/>
        <v>No PB ID provided</v>
      </c>
      <c r="B665" s="4" t="str">
        <f t="shared" si="31"/>
        <v>No declaration</v>
      </c>
      <c r="C665" s="4" t="s">
        <v>18302</v>
      </c>
      <c r="D665" s="86" t="str">
        <f>IF('3(a) Flights | segment list'!A630="","Null",'3(a) Flights | segment list'!A630)</f>
        <v>Null</v>
      </c>
      <c r="E665" s="87" t="str">
        <f t="shared" si="29"/>
        <v>Null</v>
      </c>
      <c r="F665" s="4" t="str">
        <f>IF('3(a) Flights | segment list'!I630="","Null",'3(a) Flights | segment list'!I630)</f>
        <v>Null</v>
      </c>
      <c r="G665" s="4" t="str">
        <f>IF('3(a) Flights | segment list'!C630="","Null",'3(a) Flights | segment list'!C630)</f>
        <v>Null</v>
      </c>
      <c r="H665" s="4" t="str">
        <f>IF('3(a) Flights | segment list'!J630="","Null",'3(a) Flights | segment list'!J630)</f>
        <v>Null</v>
      </c>
      <c r="I665" s="4" t="str">
        <f>IF('3(a) Flights | segment list'!D630="","Null",'3(a) Flights | segment list'!D630)</f>
        <v>Null</v>
      </c>
      <c r="J665" s="4" t="str">
        <f>IF('3(a) Flights | segment list'!E630="","Null",'3(a) Flights | segment list'!E630)</f>
        <v>Null</v>
      </c>
      <c r="K665" s="4" t="str">
        <f>IF('3(a) Flights | segment list'!F630="","Null",'3(a) Flights | segment list'!F630)</f>
        <v>Null</v>
      </c>
      <c r="L665" s="5" t="str">
        <f>IF('3(a) Flights | segment list'!G630="","Null",'3(a) Flights | segment list'!G630)</f>
        <v>Null</v>
      </c>
      <c r="M665" s="16">
        <f>IF('3(a) Flights | segment list'!H630="Null","Null",'3(a) Flights | segment list'!H630)</f>
        <v>0</v>
      </c>
    </row>
    <row r="666" spans="1:13" x14ac:dyDescent="0.25">
      <c r="A666" s="4" t="str">
        <f t="shared" si="30"/>
        <v>No PB ID provided</v>
      </c>
      <c r="B666" s="4" t="str">
        <f t="shared" si="31"/>
        <v>No declaration</v>
      </c>
      <c r="C666" s="4" t="s">
        <v>18302</v>
      </c>
      <c r="D666" s="86" t="str">
        <f>IF('3(a) Flights | segment list'!A631="","Null",'3(a) Flights | segment list'!A631)</f>
        <v>Null</v>
      </c>
      <c r="E666" s="87" t="str">
        <f t="shared" si="29"/>
        <v>Null</v>
      </c>
      <c r="F666" s="4" t="str">
        <f>IF('3(a) Flights | segment list'!I631="","Null",'3(a) Flights | segment list'!I631)</f>
        <v>Null</v>
      </c>
      <c r="G666" s="4" t="str">
        <f>IF('3(a) Flights | segment list'!C631="","Null",'3(a) Flights | segment list'!C631)</f>
        <v>Null</v>
      </c>
      <c r="H666" s="4" t="str">
        <f>IF('3(a) Flights | segment list'!J631="","Null",'3(a) Flights | segment list'!J631)</f>
        <v>Null</v>
      </c>
      <c r="I666" s="4" t="str">
        <f>IF('3(a) Flights | segment list'!D631="","Null",'3(a) Flights | segment list'!D631)</f>
        <v>Null</v>
      </c>
      <c r="J666" s="4" t="str">
        <f>IF('3(a) Flights | segment list'!E631="","Null",'3(a) Flights | segment list'!E631)</f>
        <v>Null</v>
      </c>
      <c r="K666" s="4" t="str">
        <f>IF('3(a) Flights | segment list'!F631="","Null",'3(a) Flights | segment list'!F631)</f>
        <v>Null</v>
      </c>
      <c r="L666" s="5" t="str">
        <f>IF('3(a) Flights | segment list'!G631="","Null",'3(a) Flights | segment list'!G631)</f>
        <v>Null</v>
      </c>
      <c r="M666" s="16">
        <f>IF('3(a) Flights | segment list'!H631="Null","Null",'3(a) Flights | segment list'!H631)</f>
        <v>0</v>
      </c>
    </row>
    <row r="667" spans="1:13" x14ac:dyDescent="0.25">
      <c r="A667" s="4" t="str">
        <f t="shared" si="30"/>
        <v>No PB ID provided</v>
      </c>
      <c r="B667" s="4" t="str">
        <f t="shared" si="31"/>
        <v>No declaration</v>
      </c>
      <c r="C667" s="4" t="s">
        <v>18302</v>
      </c>
      <c r="D667" s="86" t="str">
        <f>IF('3(a) Flights | segment list'!A632="","Null",'3(a) Flights | segment list'!A632)</f>
        <v>Null</v>
      </c>
      <c r="E667" s="87" t="str">
        <f t="shared" si="29"/>
        <v>Null</v>
      </c>
      <c r="F667" s="4" t="str">
        <f>IF('3(a) Flights | segment list'!I632="","Null",'3(a) Flights | segment list'!I632)</f>
        <v>Null</v>
      </c>
      <c r="G667" s="4" t="str">
        <f>IF('3(a) Flights | segment list'!C632="","Null",'3(a) Flights | segment list'!C632)</f>
        <v>Null</v>
      </c>
      <c r="H667" s="4" t="str">
        <f>IF('3(a) Flights | segment list'!J632="","Null",'3(a) Flights | segment list'!J632)</f>
        <v>Null</v>
      </c>
      <c r="I667" s="4" t="str">
        <f>IF('3(a) Flights | segment list'!D632="","Null",'3(a) Flights | segment list'!D632)</f>
        <v>Null</v>
      </c>
      <c r="J667" s="4" t="str">
        <f>IF('3(a) Flights | segment list'!E632="","Null",'3(a) Flights | segment list'!E632)</f>
        <v>Null</v>
      </c>
      <c r="K667" s="4" t="str">
        <f>IF('3(a) Flights | segment list'!F632="","Null",'3(a) Flights | segment list'!F632)</f>
        <v>Null</v>
      </c>
      <c r="L667" s="5" t="str">
        <f>IF('3(a) Flights | segment list'!G632="","Null",'3(a) Flights | segment list'!G632)</f>
        <v>Null</v>
      </c>
      <c r="M667" s="16">
        <f>IF('3(a) Flights | segment list'!H632="Null","Null",'3(a) Flights | segment list'!H632)</f>
        <v>0</v>
      </c>
    </row>
    <row r="668" spans="1:13" x14ac:dyDescent="0.25">
      <c r="A668" s="4" t="str">
        <f t="shared" si="30"/>
        <v>No PB ID provided</v>
      </c>
      <c r="B668" s="4" t="str">
        <f t="shared" si="31"/>
        <v>No declaration</v>
      </c>
      <c r="C668" s="4" t="s">
        <v>18302</v>
      </c>
      <c r="D668" s="86" t="str">
        <f>IF('3(a) Flights | segment list'!A633="","Null",'3(a) Flights | segment list'!A633)</f>
        <v>Null</v>
      </c>
      <c r="E668" s="87" t="str">
        <f t="shared" si="29"/>
        <v>Null</v>
      </c>
      <c r="F668" s="4" t="str">
        <f>IF('3(a) Flights | segment list'!I633="","Null",'3(a) Flights | segment list'!I633)</f>
        <v>Null</v>
      </c>
      <c r="G668" s="4" t="str">
        <f>IF('3(a) Flights | segment list'!C633="","Null",'3(a) Flights | segment list'!C633)</f>
        <v>Null</v>
      </c>
      <c r="H668" s="4" t="str">
        <f>IF('3(a) Flights | segment list'!J633="","Null",'3(a) Flights | segment list'!J633)</f>
        <v>Null</v>
      </c>
      <c r="I668" s="4" t="str">
        <f>IF('3(a) Flights | segment list'!D633="","Null",'3(a) Flights | segment list'!D633)</f>
        <v>Null</v>
      </c>
      <c r="J668" s="4" t="str">
        <f>IF('3(a) Flights | segment list'!E633="","Null",'3(a) Flights | segment list'!E633)</f>
        <v>Null</v>
      </c>
      <c r="K668" s="4" t="str">
        <f>IF('3(a) Flights | segment list'!F633="","Null",'3(a) Flights | segment list'!F633)</f>
        <v>Null</v>
      </c>
      <c r="L668" s="5" t="str">
        <f>IF('3(a) Flights | segment list'!G633="","Null",'3(a) Flights | segment list'!G633)</f>
        <v>Null</v>
      </c>
      <c r="M668" s="16">
        <f>IF('3(a) Flights | segment list'!H633="Null","Null",'3(a) Flights | segment list'!H633)</f>
        <v>0</v>
      </c>
    </row>
    <row r="669" spans="1:13" x14ac:dyDescent="0.25">
      <c r="A669" s="4" t="str">
        <f t="shared" si="30"/>
        <v>No PB ID provided</v>
      </c>
      <c r="B669" s="4" t="str">
        <f t="shared" si="31"/>
        <v>No declaration</v>
      </c>
      <c r="C669" s="4" t="s">
        <v>18302</v>
      </c>
      <c r="D669" s="86" t="str">
        <f>IF('3(a) Flights | segment list'!A634="","Null",'3(a) Flights | segment list'!A634)</f>
        <v>Null</v>
      </c>
      <c r="E669" s="87" t="str">
        <f t="shared" si="29"/>
        <v>Null</v>
      </c>
      <c r="F669" s="4" t="str">
        <f>IF('3(a) Flights | segment list'!I634="","Null",'3(a) Flights | segment list'!I634)</f>
        <v>Null</v>
      </c>
      <c r="G669" s="4" t="str">
        <f>IF('3(a) Flights | segment list'!C634="","Null",'3(a) Flights | segment list'!C634)</f>
        <v>Null</v>
      </c>
      <c r="H669" s="4" t="str">
        <f>IF('3(a) Flights | segment list'!J634="","Null",'3(a) Flights | segment list'!J634)</f>
        <v>Null</v>
      </c>
      <c r="I669" s="4" t="str">
        <f>IF('3(a) Flights | segment list'!D634="","Null",'3(a) Flights | segment list'!D634)</f>
        <v>Null</v>
      </c>
      <c r="J669" s="4" t="str">
        <f>IF('3(a) Flights | segment list'!E634="","Null",'3(a) Flights | segment list'!E634)</f>
        <v>Null</v>
      </c>
      <c r="K669" s="4" t="str">
        <f>IF('3(a) Flights | segment list'!F634="","Null",'3(a) Flights | segment list'!F634)</f>
        <v>Null</v>
      </c>
      <c r="L669" s="5" t="str">
        <f>IF('3(a) Flights | segment list'!G634="","Null",'3(a) Flights | segment list'!G634)</f>
        <v>Null</v>
      </c>
      <c r="M669" s="16">
        <f>IF('3(a) Flights | segment list'!H634="Null","Null",'3(a) Flights | segment list'!H634)</f>
        <v>0</v>
      </c>
    </row>
    <row r="670" spans="1:13" x14ac:dyDescent="0.25">
      <c r="A670" s="4" t="str">
        <f t="shared" si="30"/>
        <v>No PB ID provided</v>
      </c>
      <c r="B670" s="4" t="str">
        <f t="shared" si="31"/>
        <v>No declaration</v>
      </c>
      <c r="C670" s="4" t="s">
        <v>18302</v>
      </c>
      <c r="D670" s="86" t="str">
        <f>IF('3(a) Flights | segment list'!A635="","Null",'3(a) Flights | segment list'!A635)</f>
        <v>Null</v>
      </c>
      <c r="E670" s="87" t="str">
        <f t="shared" si="29"/>
        <v>Null</v>
      </c>
      <c r="F670" s="4" t="str">
        <f>IF('3(a) Flights | segment list'!I635="","Null",'3(a) Flights | segment list'!I635)</f>
        <v>Null</v>
      </c>
      <c r="G670" s="4" t="str">
        <f>IF('3(a) Flights | segment list'!C635="","Null",'3(a) Flights | segment list'!C635)</f>
        <v>Null</v>
      </c>
      <c r="H670" s="4" t="str">
        <f>IF('3(a) Flights | segment list'!J635="","Null",'3(a) Flights | segment list'!J635)</f>
        <v>Null</v>
      </c>
      <c r="I670" s="4" t="str">
        <f>IF('3(a) Flights | segment list'!D635="","Null",'3(a) Flights | segment list'!D635)</f>
        <v>Null</v>
      </c>
      <c r="J670" s="4" t="str">
        <f>IF('3(a) Flights | segment list'!E635="","Null",'3(a) Flights | segment list'!E635)</f>
        <v>Null</v>
      </c>
      <c r="K670" s="4" t="str">
        <f>IF('3(a) Flights | segment list'!F635="","Null",'3(a) Flights | segment list'!F635)</f>
        <v>Null</v>
      </c>
      <c r="L670" s="5" t="str">
        <f>IF('3(a) Flights | segment list'!G635="","Null",'3(a) Flights | segment list'!G635)</f>
        <v>Null</v>
      </c>
      <c r="M670" s="16">
        <f>IF('3(a) Flights | segment list'!H635="Null","Null",'3(a) Flights | segment list'!H635)</f>
        <v>0</v>
      </c>
    </row>
    <row r="671" spans="1:13" x14ac:dyDescent="0.25">
      <c r="A671" s="4" t="str">
        <f t="shared" si="30"/>
        <v>No PB ID provided</v>
      </c>
      <c r="B671" s="4" t="str">
        <f t="shared" si="31"/>
        <v>No declaration</v>
      </c>
      <c r="C671" s="4" t="s">
        <v>18302</v>
      </c>
      <c r="D671" s="86" t="str">
        <f>IF('3(a) Flights | segment list'!A636="","Null",'3(a) Flights | segment list'!A636)</f>
        <v>Null</v>
      </c>
      <c r="E671" s="87" t="str">
        <f t="shared" si="29"/>
        <v>Null</v>
      </c>
      <c r="F671" s="4" t="str">
        <f>IF('3(a) Flights | segment list'!I636="","Null",'3(a) Flights | segment list'!I636)</f>
        <v>Null</v>
      </c>
      <c r="G671" s="4" t="str">
        <f>IF('3(a) Flights | segment list'!C636="","Null",'3(a) Flights | segment list'!C636)</f>
        <v>Null</v>
      </c>
      <c r="H671" s="4" t="str">
        <f>IF('3(a) Flights | segment list'!J636="","Null",'3(a) Flights | segment list'!J636)</f>
        <v>Null</v>
      </c>
      <c r="I671" s="4" t="str">
        <f>IF('3(a) Flights | segment list'!D636="","Null",'3(a) Flights | segment list'!D636)</f>
        <v>Null</v>
      </c>
      <c r="J671" s="4" t="str">
        <f>IF('3(a) Flights | segment list'!E636="","Null",'3(a) Flights | segment list'!E636)</f>
        <v>Null</v>
      </c>
      <c r="K671" s="4" t="str">
        <f>IF('3(a) Flights | segment list'!F636="","Null",'3(a) Flights | segment list'!F636)</f>
        <v>Null</v>
      </c>
      <c r="L671" s="5" t="str">
        <f>IF('3(a) Flights | segment list'!G636="","Null",'3(a) Flights | segment list'!G636)</f>
        <v>Null</v>
      </c>
      <c r="M671" s="16">
        <f>IF('3(a) Flights | segment list'!H636="Null","Null",'3(a) Flights | segment list'!H636)</f>
        <v>0</v>
      </c>
    </row>
    <row r="672" spans="1:13" x14ac:dyDescent="0.25">
      <c r="A672" s="4" t="str">
        <f t="shared" si="30"/>
        <v>No PB ID provided</v>
      </c>
      <c r="B672" s="4" t="str">
        <f t="shared" si="31"/>
        <v>No declaration</v>
      </c>
      <c r="C672" s="4" t="s">
        <v>18302</v>
      </c>
      <c r="D672" s="86" t="str">
        <f>IF('3(a) Flights | segment list'!A637="","Null",'3(a) Flights | segment list'!A637)</f>
        <v>Null</v>
      </c>
      <c r="E672" s="87" t="str">
        <f t="shared" si="29"/>
        <v>Null</v>
      </c>
      <c r="F672" s="4" t="str">
        <f>IF('3(a) Flights | segment list'!I637="","Null",'3(a) Flights | segment list'!I637)</f>
        <v>Null</v>
      </c>
      <c r="G672" s="4" t="str">
        <f>IF('3(a) Flights | segment list'!C637="","Null",'3(a) Flights | segment list'!C637)</f>
        <v>Null</v>
      </c>
      <c r="H672" s="4" t="str">
        <f>IF('3(a) Flights | segment list'!J637="","Null",'3(a) Flights | segment list'!J637)</f>
        <v>Null</v>
      </c>
      <c r="I672" s="4" t="str">
        <f>IF('3(a) Flights | segment list'!D637="","Null",'3(a) Flights | segment list'!D637)</f>
        <v>Null</v>
      </c>
      <c r="J672" s="4" t="str">
        <f>IF('3(a) Flights | segment list'!E637="","Null",'3(a) Flights | segment list'!E637)</f>
        <v>Null</v>
      </c>
      <c r="K672" s="4" t="str">
        <f>IF('3(a) Flights | segment list'!F637="","Null",'3(a) Flights | segment list'!F637)</f>
        <v>Null</v>
      </c>
      <c r="L672" s="5" t="str">
        <f>IF('3(a) Flights | segment list'!G637="","Null",'3(a) Flights | segment list'!G637)</f>
        <v>Null</v>
      </c>
      <c r="M672" s="16">
        <f>IF('3(a) Flights | segment list'!H637="Null","Null",'3(a) Flights | segment list'!H637)</f>
        <v>0</v>
      </c>
    </row>
    <row r="673" spans="1:13" x14ac:dyDescent="0.25">
      <c r="A673" s="4" t="str">
        <f t="shared" si="30"/>
        <v>No PB ID provided</v>
      </c>
      <c r="B673" s="4" t="str">
        <f t="shared" si="31"/>
        <v>No declaration</v>
      </c>
      <c r="C673" s="4" t="s">
        <v>18302</v>
      </c>
      <c r="D673" s="86" t="str">
        <f>IF('3(a) Flights | segment list'!A638="","Null",'3(a) Flights | segment list'!A638)</f>
        <v>Null</v>
      </c>
      <c r="E673" s="87" t="str">
        <f t="shared" si="29"/>
        <v>Null</v>
      </c>
      <c r="F673" s="4" t="str">
        <f>IF('3(a) Flights | segment list'!I638="","Null",'3(a) Flights | segment list'!I638)</f>
        <v>Null</v>
      </c>
      <c r="G673" s="4" t="str">
        <f>IF('3(a) Flights | segment list'!C638="","Null",'3(a) Flights | segment list'!C638)</f>
        <v>Null</v>
      </c>
      <c r="H673" s="4" t="str">
        <f>IF('3(a) Flights | segment list'!J638="","Null",'3(a) Flights | segment list'!J638)</f>
        <v>Null</v>
      </c>
      <c r="I673" s="4" t="str">
        <f>IF('3(a) Flights | segment list'!D638="","Null",'3(a) Flights | segment list'!D638)</f>
        <v>Null</v>
      </c>
      <c r="J673" s="4" t="str">
        <f>IF('3(a) Flights | segment list'!E638="","Null",'3(a) Flights | segment list'!E638)</f>
        <v>Null</v>
      </c>
      <c r="K673" s="4" t="str">
        <f>IF('3(a) Flights | segment list'!F638="","Null",'3(a) Flights | segment list'!F638)</f>
        <v>Null</v>
      </c>
      <c r="L673" s="5" t="str">
        <f>IF('3(a) Flights | segment list'!G638="","Null",'3(a) Flights | segment list'!G638)</f>
        <v>Null</v>
      </c>
      <c r="M673" s="16">
        <f>IF('3(a) Flights | segment list'!H638="Null","Null",'3(a) Flights | segment list'!H638)</f>
        <v>0</v>
      </c>
    </row>
    <row r="674" spans="1:13" x14ac:dyDescent="0.25">
      <c r="A674" s="4" t="str">
        <f t="shared" si="30"/>
        <v>No PB ID provided</v>
      </c>
      <c r="B674" s="4" t="str">
        <f t="shared" si="31"/>
        <v>No declaration</v>
      </c>
      <c r="C674" s="4" t="s">
        <v>18302</v>
      </c>
      <c r="D674" s="86" t="str">
        <f>IF('3(a) Flights | segment list'!A639="","Null",'3(a) Flights | segment list'!A639)</f>
        <v>Null</v>
      </c>
      <c r="E674" s="87" t="str">
        <f t="shared" si="29"/>
        <v>Null</v>
      </c>
      <c r="F674" s="4" t="str">
        <f>IF('3(a) Flights | segment list'!I639="","Null",'3(a) Flights | segment list'!I639)</f>
        <v>Null</v>
      </c>
      <c r="G674" s="4" t="str">
        <f>IF('3(a) Flights | segment list'!C639="","Null",'3(a) Flights | segment list'!C639)</f>
        <v>Null</v>
      </c>
      <c r="H674" s="4" t="str">
        <f>IF('3(a) Flights | segment list'!J639="","Null",'3(a) Flights | segment list'!J639)</f>
        <v>Null</v>
      </c>
      <c r="I674" s="4" t="str">
        <f>IF('3(a) Flights | segment list'!D639="","Null",'3(a) Flights | segment list'!D639)</f>
        <v>Null</v>
      </c>
      <c r="J674" s="4" t="str">
        <f>IF('3(a) Flights | segment list'!E639="","Null",'3(a) Flights | segment list'!E639)</f>
        <v>Null</v>
      </c>
      <c r="K674" s="4" t="str">
        <f>IF('3(a) Flights | segment list'!F639="","Null",'3(a) Flights | segment list'!F639)</f>
        <v>Null</v>
      </c>
      <c r="L674" s="5" t="str">
        <f>IF('3(a) Flights | segment list'!G639="","Null",'3(a) Flights | segment list'!G639)</f>
        <v>Null</v>
      </c>
      <c r="M674" s="16">
        <f>IF('3(a) Flights | segment list'!H639="Null","Null",'3(a) Flights | segment list'!H639)</f>
        <v>0</v>
      </c>
    </row>
    <row r="675" spans="1:13" x14ac:dyDescent="0.25">
      <c r="A675" s="4" t="str">
        <f t="shared" si="30"/>
        <v>No PB ID provided</v>
      </c>
      <c r="B675" s="4" t="str">
        <f t="shared" si="31"/>
        <v>No declaration</v>
      </c>
      <c r="C675" s="4" t="s">
        <v>18302</v>
      </c>
      <c r="D675" s="86" t="str">
        <f>IF('3(a) Flights | segment list'!A640="","Null",'3(a) Flights | segment list'!A640)</f>
        <v>Null</v>
      </c>
      <c r="E675" s="87" t="str">
        <f t="shared" si="29"/>
        <v>Null</v>
      </c>
      <c r="F675" s="4" t="str">
        <f>IF('3(a) Flights | segment list'!I640="","Null",'3(a) Flights | segment list'!I640)</f>
        <v>Null</v>
      </c>
      <c r="G675" s="4" t="str">
        <f>IF('3(a) Flights | segment list'!C640="","Null",'3(a) Flights | segment list'!C640)</f>
        <v>Null</v>
      </c>
      <c r="H675" s="4" t="str">
        <f>IF('3(a) Flights | segment list'!J640="","Null",'3(a) Flights | segment list'!J640)</f>
        <v>Null</v>
      </c>
      <c r="I675" s="4" t="str">
        <f>IF('3(a) Flights | segment list'!D640="","Null",'3(a) Flights | segment list'!D640)</f>
        <v>Null</v>
      </c>
      <c r="J675" s="4" t="str">
        <f>IF('3(a) Flights | segment list'!E640="","Null",'3(a) Flights | segment list'!E640)</f>
        <v>Null</v>
      </c>
      <c r="K675" s="4" t="str">
        <f>IF('3(a) Flights | segment list'!F640="","Null",'3(a) Flights | segment list'!F640)</f>
        <v>Null</v>
      </c>
      <c r="L675" s="5" t="str">
        <f>IF('3(a) Flights | segment list'!G640="","Null",'3(a) Flights | segment list'!G640)</f>
        <v>Null</v>
      </c>
      <c r="M675" s="16">
        <f>IF('3(a) Flights | segment list'!H640="Null","Null",'3(a) Flights | segment list'!H640)</f>
        <v>0</v>
      </c>
    </row>
    <row r="676" spans="1:13" x14ac:dyDescent="0.25">
      <c r="A676" s="4" t="str">
        <f t="shared" si="30"/>
        <v>No PB ID provided</v>
      </c>
      <c r="B676" s="4" t="str">
        <f t="shared" si="31"/>
        <v>No declaration</v>
      </c>
      <c r="C676" s="4" t="s">
        <v>18302</v>
      </c>
      <c r="D676" s="86" t="str">
        <f>IF('3(a) Flights | segment list'!A641="","Null",'3(a) Flights | segment list'!A641)</f>
        <v>Null</v>
      </c>
      <c r="E676" s="87" t="str">
        <f t="shared" si="29"/>
        <v>Null</v>
      </c>
      <c r="F676" s="4" t="str">
        <f>IF('3(a) Flights | segment list'!I641="","Null",'3(a) Flights | segment list'!I641)</f>
        <v>Null</v>
      </c>
      <c r="G676" s="4" t="str">
        <f>IF('3(a) Flights | segment list'!C641="","Null",'3(a) Flights | segment list'!C641)</f>
        <v>Null</v>
      </c>
      <c r="H676" s="4" t="str">
        <f>IF('3(a) Flights | segment list'!J641="","Null",'3(a) Flights | segment list'!J641)</f>
        <v>Null</v>
      </c>
      <c r="I676" s="4" t="str">
        <f>IF('3(a) Flights | segment list'!D641="","Null",'3(a) Flights | segment list'!D641)</f>
        <v>Null</v>
      </c>
      <c r="J676" s="4" t="str">
        <f>IF('3(a) Flights | segment list'!E641="","Null",'3(a) Flights | segment list'!E641)</f>
        <v>Null</v>
      </c>
      <c r="K676" s="4" t="str">
        <f>IF('3(a) Flights | segment list'!F641="","Null",'3(a) Flights | segment list'!F641)</f>
        <v>Null</v>
      </c>
      <c r="L676" s="5" t="str">
        <f>IF('3(a) Flights | segment list'!G641="","Null",'3(a) Flights | segment list'!G641)</f>
        <v>Null</v>
      </c>
      <c r="M676" s="16">
        <f>IF('3(a) Flights | segment list'!H641="Null","Null",'3(a) Flights | segment list'!H641)</f>
        <v>0</v>
      </c>
    </row>
    <row r="677" spans="1:13" x14ac:dyDescent="0.25">
      <c r="A677" s="4" t="str">
        <f t="shared" si="30"/>
        <v>No PB ID provided</v>
      </c>
      <c r="B677" s="4" t="str">
        <f t="shared" si="31"/>
        <v>No declaration</v>
      </c>
      <c r="C677" s="4" t="s">
        <v>18302</v>
      </c>
      <c r="D677" s="86" t="str">
        <f>IF('3(a) Flights | segment list'!A642="","Null",'3(a) Flights | segment list'!A642)</f>
        <v>Null</v>
      </c>
      <c r="E677" s="87" t="str">
        <f t="shared" si="29"/>
        <v>Null</v>
      </c>
      <c r="F677" s="4" t="str">
        <f>IF('3(a) Flights | segment list'!I642="","Null",'3(a) Flights | segment list'!I642)</f>
        <v>Null</v>
      </c>
      <c r="G677" s="4" t="str">
        <f>IF('3(a) Flights | segment list'!C642="","Null",'3(a) Flights | segment list'!C642)</f>
        <v>Null</v>
      </c>
      <c r="H677" s="4" t="str">
        <f>IF('3(a) Flights | segment list'!J642="","Null",'3(a) Flights | segment list'!J642)</f>
        <v>Null</v>
      </c>
      <c r="I677" s="4" t="str">
        <f>IF('3(a) Flights | segment list'!D642="","Null",'3(a) Flights | segment list'!D642)</f>
        <v>Null</v>
      </c>
      <c r="J677" s="4" t="str">
        <f>IF('3(a) Flights | segment list'!E642="","Null",'3(a) Flights | segment list'!E642)</f>
        <v>Null</v>
      </c>
      <c r="K677" s="4" t="str">
        <f>IF('3(a) Flights | segment list'!F642="","Null",'3(a) Flights | segment list'!F642)</f>
        <v>Null</v>
      </c>
      <c r="L677" s="5" t="str">
        <f>IF('3(a) Flights | segment list'!G642="","Null",'3(a) Flights | segment list'!G642)</f>
        <v>Null</v>
      </c>
      <c r="M677" s="16">
        <f>IF('3(a) Flights | segment list'!H642="Null","Null",'3(a) Flights | segment list'!H642)</f>
        <v>0</v>
      </c>
    </row>
    <row r="678" spans="1:13" x14ac:dyDescent="0.25">
      <c r="A678" s="4" t="str">
        <f t="shared" si="30"/>
        <v>No PB ID provided</v>
      </c>
      <c r="B678" s="4" t="str">
        <f t="shared" si="31"/>
        <v>No declaration</v>
      </c>
      <c r="C678" s="4" t="s">
        <v>18302</v>
      </c>
      <c r="D678" s="86" t="str">
        <f>IF('3(a) Flights | segment list'!A643="","Null",'3(a) Flights | segment list'!A643)</f>
        <v>Null</v>
      </c>
      <c r="E678" s="87" t="str">
        <f t="shared" si="29"/>
        <v>Null</v>
      </c>
      <c r="F678" s="4" t="str">
        <f>IF('3(a) Flights | segment list'!I643="","Null",'3(a) Flights | segment list'!I643)</f>
        <v>Null</v>
      </c>
      <c r="G678" s="4" t="str">
        <f>IF('3(a) Flights | segment list'!C643="","Null",'3(a) Flights | segment list'!C643)</f>
        <v>Null</v>
      </c>
      <c r="H678" s="4" t="str">
        <f>IF('3(a) Flights | segment list'!J643="","Null",'3(a) Flights | segment list'!J643)</f>
        <v>Null</v>
      </c>
      <c r="I678" s="4" t="str">
        <f>IF('3(a) Flights | segment list'!D643="","Null",'3(a) Flights | segment list'!D643)</f>
        <v>Null</v>
      </c>
      <c r="J678" s="4" t="str">
        <f>IF('3(a) Flights | segment list'!E643="","Null",'3(a) Flights | segment list'!E643)</f>
        <v>Null</v>
      </c>
      <c r="K678" s="4" t="str">
        <f>IF('3(a) Flights | segment list'!F643="","Null",'3(a) Flights | segment list'!F643)</f>
        <v>Null</v>
      </c>
      <c r="L678" s="5" t="str">
        <f>IF('3(a) Flights | segment list'!G643="","Null",'3(a) Flights | segment list'!G643)</f>
        <v>Null</v>
      </c>
      <c r="M678" s="16">
        <f>IF('3(a) Flights | segment list'!H643="Null","Null",'3(a) Flights | segment list'!H643)</f>
        <v>0</v>
      </c>
    </row>
    <row r="679" spans="1:13" x14ac:dyDescent="0.25">
      <c r="A679" s="4" t="str">
        <f t="shared" si="30"/>
        <v>No PB ID provided</v>
      </c>
      <c r="B679" s="4" t="str">
        <f t="shared" si="31"/>
        <v>No declaration</v>
      </c>
      <c r="C679" s="4" t="s">
        <v>18302</v>
      </c>
      <c r="D679" s="86" t="str">
        <f>IF('3(a) Flights | segment list'!A644="","Null",'3(a) Flights | segment list'!A644)</f>
        <v>Null</v>
      </c>
      <c r="E679" s="87" t="str">
        <f t="shared" si="29"/>
        <v>Null</v>
      </c>
      <c r="F679" s="4" t="str">
        <f>IF('3(a) Flights | segment list'!I644="","Null",'3(a) Flights | segment list'!I644)</f>
        <v>Null</v>
      </c>
      <c r="G679" s="4" t="str">
        <f>IF('3(a) Flights | segment list'!C644="","Null",'3(a) Flights | segment list'!C644)</f>
        <v>Null</v>
      </c>
      <c r="H679" s="4" t="str">
        <f>IF('3(a) Flights | segment list'!J644="","Null",'3(a) Flights | segment list'!J644)</f>
        <v>Null</v>
      </c>
      <c r="I679" s="4" t="str">
        <f>IF('3(a) Flights | segment list'!D644="","Null",'3(a) Flights | segment list'!D644)</f>
        <v>Null</v>
      </c>
      <c r="J679" s="4" t="str">
        <f>IF('3(a) Flights | segment list'!E644="","Null",'3(a) Flights | segment list'!E644)</f>
        <v>Null</v>
      </c>
      <c r="K679" s="4" t="str">
        <f>IF('3(a) Flights | segment list'!F644="","Null",'3(a) Flights | segment list'!F644)</f>
        <v>Null</v>
      </c>
      <c r="L679" s="5" t="str">
        <f>IF('3(a) Flights | segment list'!G644="","Null",'3(a) Flights | segment list'!G644)</f>
        <v>Null</v>
      </c>
      <c r="M679" s="16">
        <f>IF('3(a) Flights | segment list'!H644="Null","Null",'3(a) Flights | segment list'!H644)</f>
        <v>0</v>
      </c>
    </row>
    <row r="680" spans="1:13" x14ac:dyDescent="0.25">
      <c r="A680" s="4" t="str">
        <f t="shared" si="30"/>
        <v>No PB ID provided</v>
      </c>
      <c r="B680" s="4" t="str">
        <f t="shared" si="31"/>
        <v>No declaration</v>
      </c>
      <c r="C680" s="4" t="s">
        <v>18302</v>
      </c>
      <c r="D680" s="86" t="str">
        <f>IF('3(a) Flights | segment list'!A645="","Null",'3(a) Flights | segment list'!A645)</f>
        <v>Null</v>
      </c>
      <c r="E680" s="87" t="str">
        <f t="shared" si="29"/>
        <v>Null</v>
      </c>
      <c r="F680" s="4" t="str">
        <f>IF('3(a) Flights | segment list'!I645="","Null",'3(a) Flights | segment list'!I645)</f>
        <v>Null</v>
      </c>
      <c r="G680" s="4" t="str">
        <f>IF('3(a) Flights | segment list'!C645="","Null",'3(a) Flights | segment list'!C645)</f>
        <v>Null</v>
      </c>
      <c r="H680" s="4" t="str">
        <f>IF('3(a) Flights | segment list'!J645="","Null",'3(a) Flights | segment list'!J645)</f>
        <v>Null</v>
      </c>
      <c r="I680" s="4" t="str">
        <f>IF('3(a) Flights | segment list'!D645="","Null",'3(a) Flights | segment list'!D645)</f>
        <v>Null</v>
      </c>
      <c r="J680" s="4" t="str">
        <f>IF('3(a) Flights | segment list'!E645="","Null",'3(a) Flights | segment list'!E645)</f>
        <v>Null</v>
      </c>
      <c r="K680" s="4" t="str">
        <f>IF('3(a) Flights | segment list'!F645="","Null",'3(a) Flights | segment list'!F645)</f>
        <v>Null</v>
      </c>
      <c r="L680" s="5" t="str">
        <f>IF('3(a) Flights | segment list'!G645="","Null",'3(a) Flights | segment list'!G645)</f>
        <v>Null</v>
      </c>
      <c r="M680" s="16">
        <f>IF('3(a) Flights | segment list'!H645="Null","Null",'3(a) Flights | segment list'!H645)</f>
        <v>0</v>
      </c>
    </row>
    <row r="681" spans="1:13" x14ac:dyDescent="0.25">
      <c r="A681" s="4" t="str">
        <f t="shared" si="30"/>
        <v>No PB ID provided</v>
      </c>
      <c r="B681" s="4" t="str">
        <f t="shared" si="31"/>
        <v>No declaration</v>
      </c>
      <c r="C681" s="4" t="s">
        <v>18302</v>
      </c>
      <c r="D681" s="86" t="str">
        <f>IF('3(a) Flights | segment list'!A646="","Null",'3(a) Flights | segment list'!A646)</f>
        <v>Null</v>
      </c>
      <c r="E681" s="87" t="str">
        <f t="shared" si="29"/>
        <v>Null</v>
      </c>
      <c r="F681" s="4" t="str">
        <f>IF('3(a) Flights | segment list'!I646="","Null",'3(a) Flights | segment list'!I646)</f>
        <v>Null</v>
      </c>
      <c r="G681" s="4" t="str">
        <f>IF('3(a) Flights | segment list'!C646="","Null",'3(a) Flights | segment list'!C646)</f>
        <v>Null</v>
      </c>
      <c r="H681" s="4" t="str">
        <f>IF('3(a) Flights | segment list'!J646="","Null",'3(a) Flights | segment list'!J646)</f>
        <v>Null</v>
      </c>
      <c r="I681" s="4" t="str">
        <f>IF('3(a) Flights | segment list'!D646="","Null",'3(a) Flights | segment list'!D646)</f>
        <v>Null</v>
      </c>
      <c r="J681" s="4" t="str">
        <f>IF('3(a) Flights | segment list'!E646="","Null",'3(a) Flights | segment list'!E646)</f>
        <v>Null</v>
      </c>
      <c r="K681" s="4" t="str">
        <f>IF('3(a) Flights | segment list'!F646="","Null",'3(a) Flights | segment list'!F646)</f>
        <v>Null</v>
      </c>
      <c r="L681" s="5" t="str">
        <f>IF('3(a) Flights | segment list'!G646="","Null",'3(a) Flights | segment list'!G646)</f>
        <v>Null</v>
      </c>
      <c r="M681" s="16">
        <f>IF('3(a) Flights | segment list'!H646="Null","Null",'3(a) Flights | segment list'!H646)</f>
        <v>0</v>
      </c>
    </row>
    <row r="682" spans="1:13" x14ac:dyDescent="0.25">
      <c r="A682" s="4" t="str">
        <f t="shared" si="30"/>
        <v>No PB ID provided</v>
      </c>
      <c r="B682" s="4" t="str">
        <f t="shared" si="31"/>
        <v>No declaration</v>
      </c>
      <c r="C682" s="4" t="s">
        <v>18302</v>
      </c>
      <c r="D682" s="86" t="str">
        <f>IF('3(a) Flights | segment list'!A647="","Null",'3(a) Flights | segment list'!A647)</f>
        <v>Null</v>
      </c>
      <c r="E682" s="87" t="str">
        <f t="shared" si="29"/>
        <v>Null</v>
      </c>
      <c r="F682" s="4" t="str">
        <f>IF('3(a) Flights | segment list'!I647="","Null",'3(a) Flights | segment list'!I647)</f>
        <v>Null</v>
      </c>
      <c r="G682" s="4" t="str">
        <f>IF('3(a) Flights | segment list'!C647="","Null",'3(a) Flights | segment list'!C647)</f>
        <v>Null</v>
      </c>
      <c r="H682" s="4" t="str">
        <f>IF('3(a) Flights | segment list'!J647="","Null",'3(a) Flights | segment list'!J647)</f>
        <v>Null</v>
      </c>
      <c r="I682" s="4" t="str">
        <f>IF('3(a) Flights | segment list'!D647="","Null",'3(a) Flights | segment list'!D647)</f>
        <v>Null</v>
      </c>
      <c r="J682" s="4" t="str">
        <f>IF('3(a) Flights | segment list'!E647="","Null",'3(a) Flights | segment list'!E647)</f>
        <v>Null</v>
      </c>
      <c r="K682" s="4" t="str">
        <f>IF('3(a) Flights | segment list'!F647="","Null",'3(a) Flights | segment list'!F647)</f>
        <v>Null</v>
      </c>
      <c r="L682" s="5" t="str">
        <f>IF('3(a) Flights | segment list'!G647="","Null",'3(a) Flights | segment list'!G647)</f>
        <v>Null</v>
      </c>
      <c r="M682" s="16">
        <f>IF('3(a) Flights | segment list'!H647="Null","Null",'3(a) Flights | segment list'!H647)</f>
        <v>0</v>
      </c>
    </row>
    <row r="683" spans="1:13" x14ac:dyDescent="0.25">
      <c r="A683" s="4" t="str">
        <f t="shared" si="30"/>
        <v>No PB ID provided</v>
      </c>
      <c r="B683" s="4" t="str">
        <f t="shared" si="31"/>
        <v>No declaration</v>
      </c>
      <c r="C683" s="4" t="s">
        <v>18302</v>
      </c>
      <c r="D683" s="86" t="str">
        <f>IF('3(a) Flights | segment list'!A648="","Null",'3(a) Flights | segment list'!A648)</f>
        <v>Null</v>
      </c>
      <c r="E683" s="87" t="str">
        <f t="shared" si="29"/>
        <v>Null</v>
      </c>
      <c r="F683" s="4" t="str">
        <f>IF('3(a) Flights | segment list'!I648="","Null",'3(a) Flights | segment list'!I648)</f>
        <v>Null</v>
      </c>
      <c r="G683" s="4" t="str">
        <f>IF('3(a) Flights | segment list'!C648="","Null",'3(a) Flights | segment list'!C648)</f>
        <v>Null</v>
      </c>
      <c r="H683" s="4" t="str">
        <f>IF('3(a) Flights | segment list'!J648="","Null",'3(a) Flights | segment list'!J648)</f>
        <v>Null</v>
      </c>
      <c r="I683" s="4" t="str">
        <f>IF('3(a) Flights | segment list'!D648="","Null",'3(a) Flights | segment list'!D648)</f>
        <v>Null</v>
      </c>
      <c r="J683" s="4" t="str">
        <f>IF('3(a) Flights | segment list'!E648="","Null",'3(a) Flights | segment list'!E648)</f>
        <v>Null</v>
      </c>
      <c r="K683" s="4" t="str">
        <f>IF('3(a) Flights | segment list'!F648="","Null",'3(a) Flights | segment list'!F648)</f>
        <v>Null</v>
      </c>
      <c r="L683" s="5" t="str">
        <f>IF('3(a) Flights | segment list'!G648="","Null",'3(a) Flights | segment list'!G648)</f>
        <v>Null</v>
      </c>
      <c r="M683" s="16">
        <f>IF('3(a) Flights | segment list'!H648="Null","Null",'3(a) Flights | segment list'!H648)</f>
        <v>0</v>
      </c>
    </row>
    <row r="684" spans="1:13" x14ac:dyDescent="0.25">
      <c r="A684" s="4" t="str">
        <f t="shared" si="30"/>
        <v>No PB ID provided</v>
      </c>
      <c r="B684" s="4" t="str">
        <f t="shared" si="31"/>
        <v>No declaration</v>
      </c>
      <c r="C684" s="4" t="s">
        <v>18302</v>
      </c>
      <c r="D684" s="86" t="str">
        <f>IF('3(a) Flights | segment list'!A649="","Null",'3(a) Flights | segment list'!A649)</f>
        <v>Null</v>
      </c>
      <c r="E684" s="87" t="str">
        <f t="shared" si="29"/>
        <v>Null</v>
      </c>
      <c r="F684" s="4" t="str">
        <f>IF('3(a) Flights | segment list'!I649="","Null",'3(a) Flights | segment list'!I649)</f>
        <v>Null</v>
      </c>
      <c r="G684" s="4" t="str">
        <f>IF('3(a) Flights | segment list'!C649="","Null",'3(a) Flights | segment list'!C649)</f>
        <v>Null</v>
      </c>
      <c r="H684" s="4" t="str">
        <f>IF('3(a) Flights | segment list'!J649="","Null",'3(a) Flights | segment list'!J649)</f>
        <v>Null</v>
      </c>
      <c r="I684" s="4" t="str">
        <f>IF('3(a) Flights | segment list'!D649="","Null",'3(a) Flights | segment list'!D649)</f>
        <v>Null</v>
      </c>
      <c r="J684" s="4" t="str">
        <f>IF('3(a) Flights | segment list'!E649="","Null",'3(a) Flights | segment list'!E649)</f>
        <v>Null</v>
      </c>
      <c r="K684" s="4" t="str">
        <f>IF('3(a) Flights | segment list'!F649="","Null",'3(a) Flights | segment list'!F649)</f>
        <v>Null</v>
      </c>
      <c r="L684" s="5" t="str">
        <f>IF('3(a) Flights | segment list'!G649="","Null",'3(a) Flights | segment list'!G649)</f>
        <v>Null</v>
      </c>
      <c r="M684" s="16">
        <f>IF('3(a) Flights | segment list'!H649="Null","Null",'3(a) Flights | segment list'!H649)</f>
        <v>0</v>
      </c>
    </row>
    <row r="685" spans="1:13" x14ac:dyDescent="0.25">
      <c r="A685" s="4" t="str">
        <f t="shared" si="30"/>
        <v>No PB ID provided</v>
      </c>
      <c r="B685" s="4" t="str">
        <f t="shared" si="31"/>
        <v>No declaration</v>
      </c>
      <c r="C685" s="4" t="s">
        <v>18302</v>
      </c>
      <c r="D685" s="86" t="str">
        <f>IF('3(a) Flights | segment list'!A650="","Null",'3(a) Flights | segment list'!A650)</f>
        <v>Null</v>
      </c>
      <c r="E685" s="87" t="str">
        <f t="shared" si="29"/>
        <v>Null</v>
      </c>
      <c r="F685" s="4" t="str">
        <f>IF('3(a) Flights | segment list'!I650="","Null",'3(a) Flights | segment list'!I650)</f>
        <v>Null</v>
      </c>
      <c r="G685" s="4" t="str">
        <f>IF('3(a) Flights | segment list'!C650="","Null",'3(a) Flights | segment list'!C650)</f>
        <v>Null</v>
      </c>
      <c r="H685" s="4" t="str">
        <f>IF('3(a) Flights | segment list'!J650="","Null",'3(a) Flights | segment list'!J650)</f>
        <v>Null</v>
      </c>
      <c r="I685" s="4" t="str">
        <f>IF('3(a) Flights | segment list'!D650="","Null",'3(a) Flights | segment list'!D650)</f>
        <v>Null</v>
      </c>
      <c r="J685" s="4" t="str">
        <f>IF('3(a) Flights | segment list'!E650="","Null",'3(a) Flights | segment list'!E650)</f>
        <v>Null</v>
      </c>
      <c r="K685" s="4" t="str">
        <f>IF('3(a) Flights | segment list'!F650="","Null",'3(a) Flights | segment list'!F650)</f>
        <v>Null</v>
      </c>
      <c r="L685" s="5" t="str">
        <f>IF('3(a) Flights | segment list'!G650="","Null",'3(a) Flights | segment list'!G650)</f>
        <v>Null</v>
      </c>
      <c r="M685" s="16">
        <f>IF('3(a) Flights | segment list'!H650="Null","Null",'3(a) Flights | segment list'!H650)</f>
        <v>0</v>
      </c>
    </row>
    <row r="686" spans="1:13" x14ac:dyDescent="0.25">
      <c r="A686" s="4" t="str">
        <f t="shared" si="30"/>
        <v>No PB ID provided</v>
      </c>
      <c r="B686" s="4" t="str">
        <f t="shared" si="31"/>
        <v>No declaration</v>
      </c>
      <c r="C686" s="4" t="s">
        <v>18302</v>
      </c>
      <c r="D686" s="86" t="str">
        <f>IF('3(a) Flights | segment list'!A651="","Null",'3(a) Flights | segment list'!A651)</f>
        <v>Null</v>
      </c>
      <c r="E686" s="87" t="str">
        <f t="shared" si="29"/>
        <v>Null</v>
      </c>
      <c r="F686" s="4" t="str">
        <f>IF('3(a) Flights | segment list'!I651="","Null",'3(a) Flights | segment list'!I651)</f>
        <v>Null</v>
      </c>
      <c r="G686" s="4" t="str">
        <f>IF('3(a) Flights | segment list'!C651="","Null",'3(a) Flights | segment list'!C651)</f>
        <v>Null</v>
      </c>
      <c r="H686" s="4" t="str">
        <f>IF('3(a) Flights | segment list'!J651="","Null",'3(a) Flights | segment list'!J651)</f>
        <v>Null</v>
      </c>
      <c r="I686" s="4" t="str">
        <f>IF('3(a) Flights | segment list'!D651="","Null",'3(a) Flights | segment list'!D651)</f>
        <v>Null</v>
      </c>
      <c r="J686" s="4" t="str">
        <f>IF('3(a) Flights | segment list'!E651="","Null",'3(a) Flights | segment list'!E651)</f>
        <v>Null</v>
      </c>
      <c r="K686" s="4" t="str">
        <f>IF('3(a) Flights | segment list'!F651="","Null",'3(a) Flights | segment list'!F651)</f>
        <v>Null</v>
      </c>
      <c r="L686" s="5" t="str">
        <f>IF('3(a) Flights | segment list'!G651="","Null",'3(a) Flights | segment list'!G651)</f>
        <v>Null</v>
      </c>
      <c r="M686" s="16">
        <f>IF('3(a) Flights | segment list'!H651="Null","Null",'3(a) Flights | segment list'!H651)</f>
        <v>0</v>
      </c>
    </row>
    <row r="687" spans="1:13" x14ac:dyDescent="0.25">
      <c r="A687" s="4" t="str">
        <f t="shared" si="30"/>
        <v>No PB ID provided</v>
      </c>
      <c r="B687" s="4" t="str">
        <f t="shared" si="31"/>
        <v>No declaration</v>
      </c>
      <c r="C687" s="4" t="s">
        <v>18302</v>
      </c>
      <c r="D687" s="86" t="str">
        <f>IF('3(a) Flights | segment list'!A652="","Null",'3(a) Flights | segment list'!A652)</f>
        <v>Null</v>
      </c>
      <c r="E687" s="87" t="str">
        <f t="shared" si="29"/>
        <v>Null</v>
      </c>
      <c r="F687" s="4" t="str">
        <f>IF('3(a) Flights | segment list'!I652="","Null",'3(a) Flights | segment list'!I652)</f>
        <v>Null</v>
      </c>
      <c r="G687" s="4" t="str">
        <f>IF('3(a) Flights | segment list'!C652="","Null",'3(a) Flights | segment list'!C652)</f>
        <v>Null</v>
      </c>
      <c r="H687" s="4" t="str">
        <f>IF('3(a) Flights | segment list'!J652="","Null",'3(a) Flights | segment list'!J652)</f>
        <v>Null</v>
      </c>
      <c r="I687" s="4" t="str">
        <f>IF('3(a) Flights | segment list'!D652="","Null",'3(a) Flights | segment list'!D652)</f>
        <v>Null</v>
      </c>
      <c r="J687" s="4" t="str">
        <f>IF('3(a) Flights | segment list'!E652="","Null",'3(a) Flights | segment list'!E652)</f>
        <v>Null</v>
      </c>
      <c r="K687" s="4" t="str">
        <f>IF('3(a) Flights | segment list'!F652="","Null",'3(a) Flights | segment list'!F652)</f>
        <v>Null</v>
      </c>
      <c r="L687" s="5" t="str">
        <f>IF('3(a) Flights | segment list'!G652="","Null",'3(a) Flights | segment list'!G652)</f>
        <v>Null</v>
      </c>
      <c r="M687" s="16">
        <f>IF('3(a) Flights | segment list'!H652="Null","Null",'3(a) Flights | segment list'!H652)</f>
        <v>0</v>
      </c>
    </row>
    <row r="688" spans="1:13" x14ac:dyDescent="0.25">
      <c r="A688" s="4" t="str">
        <f t="shared" si="30"/>
        <v>No PB ID provided</v>
      </c>
      <c r="B688" s="4" t="str">
        <f t="shared" si="31"/>
        <v>No declaration</v>
      </c>
      <c r="C688" s="4" t="s">
        <v>18302</v>
      </c>
      <c r="D688" s="86" t="str">
        <f>IF('3(a) Flights | segment list'!A653="","Null",'3(a) Flights | segment list'!A653)</f>
        <v>Null</v>
      </c>
      <c r="E688" s="87" t="str">
        <f t="shared" si="29"/>
        <v>Null</v>
      </c>
      <c r="F688" s="4" t="str">
        <f>IF('3(a) Flights | segment list'!I653="","Null",'3(a) Flights | segment list'!I653)</f>
        <v>Null</v>
      </c>
      <c r="G688" s="4" t="str">
        <f>IF('3(a) Flights | segment list'!C653="","Null",'3(a) Flights | segment list'!C653)</f>
        <v>Null</v>
      </c>
      <c r="H688" s="4" t="str">
        <f>IF('3(a) Flights | segment list'!J653="","Null",'3(a) Flights | segment list'!J653)</f>
        <v>Null</v>
      </c>
      <c r="I688" s="4" t="str">
        <f>IF('3(a) Flights | segment list'!D653="","Null",'3(a) Flights | segment list'!D653)</f>
        <v>Null</v>
      </c>
      <c r="J688" s="4" t="str">
        <f>IF('3(a) Flights | segment list'!E653="","Null",'3(a) Flights | segment list'!E653)</f>
        <v>Null</v>
      </c>
      <c r="K688" s="4" t="str">
        <f>IF('3(a) Flights | segment list'!F653="","Null",'3(a) Flights | segment list'!F653)</f>
        <v>Null</v>
      </c>
      <c r="L688" s="5" t="str">
        <f>IF('3(a) Flights | segment list'!G653="","Null",'3(a) Flights | segment list'!G653)</f>
        <v>Null</v>
      </c>
      <c r="M688" s="16">
        <f>IF('3(a) Flights | segment list'!H653="Null","Null",'3(a) Flights | segment list'!H653)</f>
        <v>0</v>
      </c>
    </row>
    <row r="689" spans="1:13" x14ac:dyDescent="0.25">
      <c r="A689" s="4" t="str">
        <f t="shared" si="30"/>
        <v>No PB ID provided</v>
      </c>
      <c r="B689" s="4" t="str">
        <f t="shared" si="31"/>
        <v>No declaration</v>
      </c>
      <c r="C689" s="4" t="s">
        <v>18302</v>
      </c>
      <c r="D689" s="86" t="str">
        <f>IF('3(a) Flights | segment list'!A654="","Null",'3(a) Flights | segment list'!A654)</f>
        <v>Null</v>
      </c>
      <c r="E689" s="87" t="str">
        <f t="shared" si="29"/>
        <v>Null</v>
      </c>
      <c r="F689" s="4" t="str">
        <f>IF('3(a) Flights | segment list'!I654="","Null",'3(a) Flights | segment list'!I654)</f>
        <v>Null</v>
      </c>
      <c r="G689" s="4" t="str">
        <f>IF('3(a) Flights | segment list'!C654="","Null",'3(a) Flights | segment list'!C654)</f>
        <v>Null</v>
      </c>
      <c r="H689" s="4" t="str">
        <f>IF('3(a) Flights | segment list'!J654="","Null",'3(a) Flights | segment list'!J654)</f>
        <v>Null</v>
      </c>
      <c r="I689" s="4" t="str">
        <f>IF('3(a) Flights | segment list'!D654="","Null",'3(a) Flights | segment list'!D654)</f>
        <v>Null</v>
      </c>
      <c r="J689" s="4" t="str">
        <f>IF('3(a) Flights | segment list'!E654="","Null",'3(a) Flights | segment list'!E654)</f>
        <v>Null</v>
      </c>
      <c r="K689" s="4" t="str">
        <f>IF('3(a) Flights | segment list'!F654="","Null",'3(a) Flights | segment list'!F654)</f>
        <v>Null</v>
      </c>
      <c r="L689" s="5" t="str">
        <f>IF('3(a) Flights | segment list'!G654="","Null",'3(a) Flights | segment list'!G654)</f>
        <v>Null</v>
      </c>
      <c r="M689" s="16">
        <f>IF('3(a) Flights | segment list'!H654="Null","Null",'3(a) Flights | segment list'!H654)</f>
        <v>0</v>
      </c>
    </row>
    <row r="690" spans="1:13" x14ac:dyDescent="0.25">
      <c r="A690" s="4" t="str">
        <f t="shared" si="30"/>
        <v>No PB ID provided</v>
      </c>
      <c r="B690" s="4" t="str">
        <f t="shared" si="31"/>
        <v>No declaration</v>
      </c>
      <c r="C690" s="4" t="s">
        <v>18302</v>
      </c>
      <c r="D690" s="86" t="str">
        <f>IF('3(a) Flights | segment list'!A655="","Null",'3(a) Flights | segment list'!A655)</f>
        <v>Null</v>
      </c>
      <c r="E690" s="87" t="str">
        <f t="shared" si="29"/>
        <v>Null</v>
      </c>
      <c r="F690" s="4" t="str">
        <f>IF('3(a) Flights | segment list'!I655="","Null",'3(a) Flights | segment list'!I655)</f>
        <v>Null</v>
      </c>
      <c r="G690" s="4" t="str">
        <f>IF('3(a) Flights | segment list'!C655="","Null",'3(a) Flights | segment list'!C655)</f>
        <v>Null</v>
      </c>
      <c r="H690" s="4" t="str">
        <f>IF('3(a) Flights | segment list'!J655="","Null",'3(a) Flights | segment list'!J655)</f>
        <v>Null</v>
      </c>
      <c r="I690" s="4" t="str">
        <f>IF('3(a) Flights | segment list'!D655="","Null",'3(a) Flights | segment list'!D655)</f>
        <v>Null</v>
      </c>
      <c r="J690" s="4" t="str">
        <f>IF('3(a) Flights | segment list'!E655="","Null",'3(a) Flights | segment list'!E655)</f>
        <v>Null</v>
      </c>
      <c r="K690" s="4" t="str">
        <f>IF('3(a) Flights | segment list'!F655="","Null",'3(a) Flights | segment list'!F655)</f>
        <v>Null</v>
      </c>
      <c r="L690" s="5" t="str">
        <f>IF('3(a) Flights | segment list'!G655="","Null",'3(a) Flights | segment list'!G655)</f>
        <v>Null</v>
      </c>
      <c r="M690" s="16">
        <f>IF('3(a) Flights | segment list'!H655="Null","Null",'3(a) Flights | segment list'!H655)</f>
        <v>0</v>
      </c>
    </row>
    <row r="691" spans="1:13" x14ac:dyDescent="0.25">
      <c r="A691" s="4" t="str">
        <f t="shared" si="30"/>
        <v>No PB ID provided</v>
      </c>
      <c r="B691" s="4" t="str">
        <f t="shared" si="31"/>
        <v>No declaration</v>
      </c>
      <c r="C691" s="4" t="s">
        <v>18302</v>
      </c>
      <c r="D691" s="86" t="str">
        <f>IF('3(a) Flights | segment list'!A656="","Null",'3(a) Flights | segment list'!A656)</f>
        <v>Null</v>
      </c>
      <c r="E691" s="87" t="str">
        <f t="shared" si="29"/>
        <v>Null</v>
      </c>
      <c r="F691" s="4" t="str">
        <f>IF('3(a) Flights | segment list'!I656="","Null",'3(a) Flights | segment list'!I656)</f>
        <v>Null</v>
      </c>
      <c r="G691" s="4" t="str">
        <f>IF('3(a) Flights | segment list'!C656="","Null",'3(a) Flights | segment list'!C656)</f>
        <v>Null</v>
      </c>
      <c r="H691" s="4" t="str">
        <f>IF('3(a) Flights | segment list'!J656="","Null",'3(a) Flights | segment list'!J656)</f>
        <v>Null</v>
      </c>
      <c r="I691" s="4" t="str">
        <f>IF('3(a) Flights | segment list'!D656="","Null",'3(a) Flights | segment list'!D656)</f>
        <v>Null</v>
      </c>
      <c r="J691" s="4" t="str">
        <f>IF('3(a) Flights | segment list'!E656="","Null",'3(a) Flights | segment list'!E656)</f>
        <v>Null</v>
      </c>
      <c r="K691" s="4" t="str">
        <f>IF('3(a) Flights | segment list'!F656="","Null",'3(a) Flights | segment list'!F656)</f>
        <v>Null</v>
      </c>
      <c r="L691" s="5" t="str">
        <f>IF('3(a) Flights | segment list'!G656="","Null",'3(a) Flights | segment list'!G656)</f>
        <v>Null</v>
      </c>
      <c r="M691" s="16">
        <f>IF('3(a) Flights | segment list'!H656="Null","Null",'3(a) Flights | segment list'!H656)</f>
        <v>0</v>
      </c>
    </row>
    <row r="692" spans="1:13" x14ac:dyDescent="0.25">
      <c r="A692" s="4" t="str">
        <f t="shared" si="30"/>
        <v>No PB ID provided</v>
      </c>
      <c r="B692" s="4" t="str">
        <f t="shared" si="31"/>
        <v>No declaration</v>
      </c>
      <c r="C692" s="4" t="s">
        <v>18302</v>
      </c>
      <c r="D692" s="86" t="str">
        <f>IF('3(a) Flights | segment list'!A657="","Null",'3(a) Flights | segment list'!A657)</f>
        <v>Null</v>
      </c>
      <c r="E692" s="87" t="str">
        <f t="shared" si="29"/>
        <v>Null</v>
      </c>
      <c r="F692" s="4" t="str">
        <f>IF('3(a) Flights | segment list'!I657="","Null",'3(a) Flights | segment list'!I657)</f>
        <v>Null</v>
      </c>
      <c r="G692" s="4" t="str">
        <f>IF('3(a) Flights | segment list'!C657="","Null",'3(a) Flights | segment list'!C657)</f>
        <v>Null</v>
      </c>
      <c r="H692" s="4" t="str">
        <f>IF('3(a) Flights | segment list'!J657="","Null",'3(a) Flights | segment list'!J657)</f>
        <v>Null</v>
      </c>
      <c r="I692" s="4" t="str">
        <f>IF('3(a) Flights | segment list'!D657="","Null",'3(a) Flights | segment list'!D657)</f>
        <v>Null</v>
      </c>
      <c r="J692" s="4" t="str">
        <f>IF('3(a) Flights | segment list'!E657="","Null",'3(a) Flights | segment list'!E657)</f>
        <v>Null</v>
      </c>
      <c r="K692" s="4" t="str">
        <f>IF('3(a) Flights | segment list'!F657="","Null",'3(a) Flights | segment list'!F657)</f>
        <v>Null</v>
      </c>
      <c r="L692" s="5" t="str">
        <f>IF('3(a) Flights | segment list'!G657="","Null",'3(a) Flights | segment list'!G657)</f>
        <v>Null</v>
      </c>
      <c r="M692" s="16">
        <f>IF('3(a) Flights | segment list'!H657="Null","Null",'3(a) Flights | segment list'!H657)</f>
        <v>0</v>
      </c>
    </row>
    <row r="693" spans="1:13" x14ac:dyDescent="0.25">
      <c r="A693" s="4" t="str">
        <f t="shared" si="30"/>
        <v>No PB ID provided</v>
      </c>
      <c r="B693" s="4" t="str">
        <f t="shared" si="31"/>
        <v>No declaration</v>
      </c>
      <c r="C693" s="4" t="s">
        <v>18302</v>
      </c>
      <c r="D693" s="86" t="str">
        <f>IF('3(a) Flights | segment list'!A658="","Null",'3(a) Flights | segment list'!A658)</f>
        <v>Null</v>
      </c>
      <c r="E693" s="87" t="str">
        <f t="shared" si="29"/>
        <v>Null</v>
      </c>
      <c r="F693" s="4" t="str">
        <f>IF('3(a) Flights | segment list'!I658="","Null",'3(a) Flights | segment list'!I658)</f>
        <v>Null</v>
      </c>
      <c r="G693" s="4" t="str">
        <f>IF('3(a) Flights | segment list'!C658="","Null",'3(a) Flights | segment list'!C658)</f>
        <v>Null</v>
      </c>
      <c r="H693" s="4" t="str">
        <f>IF('3(a) Flights | segment list'!J658="","Null",'3(a) Flights | segment list'!J658)</f>
        <v>Null</v>
      </c>
      <c r="I693" s="4" t="str">
        <f>IF('3(a) Flights | segment list'!D658="","Null",'3(a) Flights | segment list'!D658)</f>
        <v>Null</v>
      </c>
      <c r="J693" s="4" t="str">
        <f>IF('3(a) Flights | segment list'!E658="","Null",'3(a) Flights | segment list'!E658)</f>
        <v>Null</v>
      </c>
      <c r="K693" s="4" t="str">
        <f>IF('3(a) Flights | segment list'!F658="","Null",'3(a) Flights | segment list'!F658)</f>
        <v>Null</v>
      </c>
      <c r="L693" s="5" t="str">
        <f>IF('3(a) Flights | segment list'!G658="","Null",'3(a) Flights | segment list'!G658)</f>
        <v>Null</v>
      </c>
      <c r="M693" s="16">
        <f>IF('3(a) Flights | segment list'!H658="Null","Null",'3(a) Flights | segment list'!H658)</f>
        <v>0</v>
      </c>
    </row>
    <row r="694" spans="1:13" x14ac:dyDescent="0.25">
      <c r="A694" s="4" t="str">
        <f t="shared" si="30"/>
        <v>No PB ID provided</v>
      </c>
      <c r="B694" s="4" t="str">
        <f t="shared" si="31"/>
        <v>No declaration</v>
      </c>
      <c r="C694" s="4" t="s">
        <v>18302</v>
      </c>
      <c r="D694" s="86" t="str">
        <f>IF('3(a) Flights | segment list'!A659="","Null",'3(a) Flights | segment list'!A659)</f>
        <v>Null</v>
      </c>
      <c r="E694" s="87" t="str">
        <f t="shared" si="29"/>
        <v>Null</v>
      </c>
      <c r="F694" s="4" t="str">
        <f>IF('3(a) Flights | segment list'!I659="","Null",'3(a) Flights | segment list'!I659)</f>
        <v>Null</v>
      </c>
      <c r="G694" s="4" t="str">
        <f>IF('3(a) Flights | segment list'!C659="","Null",'3(a) Flights | segment list'!C659)</f>
        <v>Null</v>
      </c>
      <c r="H694" s="4" t="str">
        <f>IF('3(a) Flights | segment list'!J659="","Null",'3(a) Flights | segment list'!J659)</f>
        <v>Null</v>
      </c>
      <c r="I694" s="4" t="str">
        <f>IF('3(a) Flights | segment list'!D659="","Null",'3(a) Flights | segment list'!D659)</f>
        <v>Null</v>
      </c>
      <c r="J694" s="4" t="str">
        <f>IF('3(a) Flights | segment list'!E659="","Null",'3(a) Flights | segment list'!E659)</f>
        <v>Null</v>
      </c>
      <c r="K694" s="4" t="str">
        <f>IF('3(a) Flights | segment list'!F659="","Null",'3(a) Flights | segment list'!F659)</f>
        <v>Null</v>
      </c>
      <c r="L694" s="5" t="str">
        <f>IF('3(a) Flights | segment list'!G659="","Null",'3(a) Flights | segment list'!G659)</f>
        <v>Null</v>
      </c>
      <c r="M694" s="16">
        <f>IF('3(a) Flights | segment list'!H659="Null","Null",'3(a) Flights | segment list'!H659)</f>
        <v>0</v>
      </c>
    </row>
    <row r="695" spans="1:13" x14ac:dyDescent="0.25">
      <c r="A695" s="4" t="str">
        <f t="shared" si="30"/>
        <v>No PB ID provided</v>
      </c>
      <c r="B695" s="4" t="str">
        <f t="shared" si="31"/>
        <v>No declaration</v>
      </c>
      <c r="C695" s="4" t="s">
        <v>18302</v>
      </c>
      <c r="D695" s="86" t="str">
        <f>IF('3(a) Flights | segment list'!A660="","Null",'3(a) Flights | segment list'!A660)</f>
        <v>Null</v>
      </c>
      <c r="E695" s="87" t="str">
        <f t="shared" ref="E695:E758" si="32">IF(D695="Null","Null",YEAR(D695))</f>
        <v>Null</v>
      </c>
      <c r="F695" s="4" t="str">
        <f>IF('3(a) Flights | segment list'!I660="","Null",'3(a) Flights | segment list'!I660)</f>
        <v>Null</v>
      </c>
      <c r="G695" s="4" t="str">
        <f>IF('3(a) Flights | segment list'!C660="","Null",'3(a) Flights | segment list'!C660)</f>
        <v>Null</v>
      </c>
      <c r="H695" s="4" t="str">
        <f>IF('3(a) Flights | segment list'!J660="","Null",'3(a) Flights | segment list'!J660)</f>
        <v>Null</v>
      </c>
      <c r="I695" s="4" t="str">
        <f>IF('3(a) Flights | segment list'!D660="","Null",'3(a) Flights | segment list'!D660)</f>
        <v>Null</v>
      </c>
      <c r="J695" s="4" t="str">
        <f>IF('3(a) Flights | segment list'!E660="","Null",'3(a) Flights | segment list'!E660)</f>
        <v>Null</v>
      </c>
      <c r="K695" s="4" t="str">
        <f>IF('3(a) Flights | segment list'!F660="","Null",'3(a) Flights | segment list'!F660)</f>
        <v>Null</v>
      </c>
      <c r="L695" s="5" t="str">
        <f>IF('3(a) Flights | segment list'!G660="","Null",'3(a) Flights | segment list'!G660)</f>
        <v>Null</v>
      </c>
      <c r="M695" s="16">
        <f>IF('3(a) Flights | segment list'!H660="Null","Null",'3(a) Flights | segment list'!H660)</f>
        <v>0</v>
      </c>
    </row>
    <row r="696" spans="1:13" x14ac:dyDescent="0.25">
      <c r="A696" s="4" t="str">
        <f t="shared" si="30"/>
        <v>No PB ID provided</v>
      </c>
      <c r="B696" s="4" t="str">
        <f t="shared" si="31"/>
        <v>No declaration</v>
      </c>
      <c r="C696" s="4" t="s">
        <v>18302</v>
      </c>
      <c r="D696" s="86" t="str">
        <f>IF('3(a) Flights | segment list'!A661="","Null",'3(a) Flights | segment list'!A661)</f>
        <v>Null</v>
      </c>
      <c r="E696" s="87" t="str">
        <f t="shared" si="32"/>
        <v>Null</v>
      </c>
      <c r="F696" s="4" t="str">
        <f>IF('3(a) Flights | segment list'!I661="","Null",'3(a) Flights | segment list'!I661)</f>
        <v>Null</v>
      </c>
      <c r="G696" s="4" t="str">
        <f>IF('3(a) Flights | segment list'!C661="","Null",'3(a) Flights | segment list'!C661)</f>
        <v>Null</v>
      </c>
      <c r="H696" s="4" t="str">
        <f>IF('3(a) Flights | segment list'!J661="","Null",'3(a) Flights | segment list'!J661)</f>
        <v>Null</v>
      </c>
      <c r="I696" s="4" t="str">
        <f>IF('3(a) Flights | segment list'!D661="","Null",'3(a) Flights | segment list'!D661)</f>
        <v>Null</v>
      </c>
      <c r="J696" s="4" t="str">
        <f>IF('3(a) Flights | segment list'!E661="","Null",'3(a) Flights | segment list'!E661)</f>
        <v>Null</v>
      </c>
      <c r="K696" s="4" t="str">
        <f>IF('3(a) Flights | segment list'!F661="","Null",'3(a) Flights | segment list'!F661)</f>
        <v>Null</v>
      </c>
      <c r="L696" s="5" t="str">
        <f>IF('3(a) Flights | segment list'!G661="","Null",'3(a) Flights | segment list'!G661)</f>
        <v>Null</v>
      </c>
      <c r="M696" s="16">
        <f>IF('3(a) Flights | segment list'!H661="Null","Null",'3(a) Flights | segment list'!H661)</f>
        <v>0</v>
      </c>
    </row>
    <row r="697" spans="1:13" x14ac:dyDescent="0.25">
      <c r="A697" s="4" t="str">
        <f t="shared" si="30"/>
        <v>No PB ID provided</v>
      </c>
      <c r="B697" s="4" t="str">
        <f t="shared" si="31"/>
        <v>No declaration</v>
      </c>
      <c r="C697" s="4" t="s">
        <v>18302</v>
      </c>
      <c r="D697" s="86" t="str">
        <f>IF('3(a) Flights | segment list'!A662="","Null",'3(a) Flights | segment list'!A662)</f>
        <v>Null</v>
      </c>
      <c r="E697" s="87" t="str">
        <f t="shared" si="32"/>
        <v>Null</v>
      </c>
      <c r="F697" s="4" t="str">
        <f>IF('3(a) Flights | segment list'!I662="","Null",'3(a) Flights | segment list'!I662)</f>
        <v>Null</v>
      </c>
      <c r="G697" s="4" t="str">
        <f>IF('3(a) Flights | segment list'!C662="","Null",'3(a) Flights | segment list'!C662)</f>
        <v>Null</v>
      </c>
      <c r="H697" s="4" t="str">
        <f>IF('3(a) Flights | segment list'!J662="","Null",'3(a) Flights | segment list'!J662)</f>
        <v>Null</v>
      </c>
      <c r="I697" s="4" t="str">
        <f>IF('3(a) Flights | segment list'!D662="","Null",'3(a) Flights | segment list'!D662)</f>
        <v>Null</v>
      </c>
      <c r="J697" s="4" t="str">
        <f>IF('3(a) Flights | segment list'!E662="","Null",'3(a) Flights | segment list'!E662)</f>
        <v>Null</v>
      </c>
      <c r="K697" s="4" t="str">
        <f>IF('3(a) Flights | segment list'!F662="","Null",'3(a) Flights | segment list'!F662)</f>
        <v>Null</v>
      </c>
      <c r="L697" s="5" t="str">
        <f>IF('3(a) Flights | segment list'!G662="","Null",'3(a) Flights | segment list'!G662)</f>
        <v>Null</v>
      </c>
      <c r="M697" s="16">
        <f>IF('3(a) Flights | segment list'!H662="Null","Null",'3(a) Flights | segment list'!H662)</f>
        <v>0</v>
      </c>
    </row>
    <row r="698" spans="1:13" x14ac:dyDescent="0.25">
      <c r="A698" s="4" t="str">
        <f t="shared" si="30"/>
        <v>No PB ID provided</v>
      </c>
      <c r="B698" s="4" t="str">
        <f t="shared" si="31"/>
        <v>No declaration</v>
      </c>
      <c r="C698" s="4" t="s">
        <v>18302</v>
      </c>
      <c r="D698" s="86" t="str">
        <f>IF('3(a) Flights | segment list'!A663="","Null",'3(a) Flights | segment list'!A663)</f>
        <v>Null</v>
      </c>
      <c r="E698" s="87" t="str">
        <f t="shared" si="32"/>
        <v>Null</v>
      </c>
      <c r="F698" s="4" t="str">
        <f>IF('3(a) Flights | segment list'!I663="","Null",'3(a) Flights | segment list'!I663)</f>
        <v>Null</v>
      </c>
      <c r="G698" s="4" t="str">
        <f>IF('3(a) Flights | segment list'!C663="","Null",'3(a) Flights | segment list'!C663)</f>
        <v>Null</v>
      </c>
      <c r="H698" s="4" t="str">
        <f>IF('3(a) Flights | segment list'!J663="","Null",'3(a) Flights | segment list'!J663)</f>
        <v>Null</v>
      </c>
      <c r="I698" s="4" t="str">
        <f>IF('3(a) Flights | segment list'!D663="","Null",'3(a) Flights | segment list'!D663)</f>
        <v>Null</v>
      </c>
      <c r="J698" s="4" t="str">
        <f>IF('3(a) Flights | segment list'!E663="","Null",'3(a) Flights | segment list'!E663)</f>
        <v>Null</v>
      </c>
      <c r="K698" s="4" t="str">
        <f>IF('3(a) Flights | segment list'!F663="","Null",'3(a) Flights | segment list'!F663)</f>
        <v>Null</v>
      </c>
      <c r="L698" s="5" t="str">
        <f>IF('3(a) Flights | segment list'!G663="","Null",'3(a) Flights | segment list'!G663)</f>
        <v>Null</v>
      </c>
      <c r="M698" s="16">
        <f>IF('3(a) Flights | segment list'!H663="Null","Null",'3(a) Flights | segment list'!H663)</f>
        <v>0</v>
      </c>
    </row>
    <row r="699" spans="1:13" x14ac:dyDescent="0.25">
      <c r="A699" s="4" t="str">
        <f t="shared" si="30"/>
        <v>No PB ID provided</v>
      </c>
      <c r="B699" s="4" t="str">
        <f t="shared" si="31"/>
        <v>No declaration</v>
      </c>
      <c r="C699" s="4" t="s">
        <v>18302</v>
      </c>
      <c r="D699" s="86" t="str">
        <f>IF('3(a) Flights | segment list'!A664="","Null",'3(a) Flights | segment list'!A664)</f>
        <v>Null</v>
      </c>
      <c r="E699" s="87" t="str">
        <f t="shared" si="32"/>
        <v>Null</v>
      </c>
      <c r="F699" s="4" t="str">
        <f>IF('3(a) Flights | segment list'!I664="","Null",'3(a) Flights | segment list'!I664)</f>
        <v>Null</v>
      </c>
      <c r="G699" s="4" t="str">
        <f>IF('3(a) Flights | segment list'!C664="","Null",'3(a) Flights | segment list'!C664)</f>
        <v>Null</v>
      </c>
      <c r="H699" s="4" t="str">
        <f>IF('3(a) Flights | segment list'!J664="","Null",'3(a) Flights | segment list'!J664)</f>
        <v>Null</v>
      </c>
      <c r="I699" s="4" t="str">
        <f>IF('3(a) Flights | segment list'!D664="","Null",'3(a) Flights | segment list'!D664)</f>
        <v>Null</v>
      </c>
      <c r="J699" s="4" t="str">
        <f>IF('3(a) Flights | segment list'!E664="","Null",'3(a) Flights | segment list'!E664)</f>
        <v>Null</v>
      </c>
      <c r="K699" s="4" t="str">
        <f>IF('3(a) Flights | segment list'!F664="","Null",'3(a) Flights | segment list'!F664)</f>
        <v>Null</v>
      </c>
      <c r="L699" s="5" t="str">
        <f>IF('3(a) Flights | segment list'!G664="","Null",'3(a) Flights | segment list'!G664)</f>
        <v>Null</v>
      </c>
      <c r="M699" s="16">
        <f>IF('3(a) Flights | segment list'!H664="Null","Null",'3(a) Flights | segment list'!H664)</f>
        <v>0</v>
      </c>
    </row>
    <row r="700" spans="1:13" x14ac:dyDescent="0.25">
      <c r="A700" s="4" t="str">
        <f t="shared" si="30"/>
        <v>No PB ID provided</v>
      </c>
      <c r="B700" s="4" t="str">
        <f t="shared" si="31"/>
        <v>No declaration</v>
      </c>
      <c r="C700" s="4" t="s">
        <v>18302</v>
      </c>
      <c r="D700" s="86" t="str">
        <f>IF('3(a) Flights | segment list'!A665="","Null",'3(a) Flights | segment list'!A665)</f>
        <v>Null</v>
      </c>
      <c r="E700" s="87" t="str">
        <f t="shared" si="32"/>
        <v>Null</v>
      </c>
      <c r="F700" s="4" t="str">
        <f>IF('3(a) Flights | segment list'!I665="","Null",'3(a) Flights | segment list'!I665)</f>
        <v>Null</v>
      </c>
      <c r="G700" s="4" t="str">
        <f>IF('3(a) Flights | segment list'!C665="","Null",'3(a) Flights | segment list'!C665)</f>
        <v>Null</v>
      </c>
      <c r="H700" s="4" t="str">
        <f>IF('3(a) Flights | segment list'!J665="","Null",'3(a) Flights | segment list'!J665)</f>
        <v>Null</v>
      </c>
      <c r="I700" s="4" t="str">
        <f>IF('3(a) Flights | segment list'!D665="","Null",'3(a) Flights | segment list'!D665)</f>
        <v>Null</v>
      </c>
      <c r="J700" s="4" t="str">
        <f>IF('3(a) Flights | segment list'!E665="","Null",'3(a) Flights | segment list'!E665)</f>
        <v>Null</v>
      </c>
      <c r="K700" s="4" t="str">
        <f>IF('3(a) Flights | segment list'!F665="","Null",'3(a) Flights | segment list'!F665)</f>
        <v>Null</v>
      </c>
      <c r="L700" s="5" t="str">
        <f>IF('3(a) Flights | segment list'!G665="","Null",'3(a) Flights | segment list'!G665)</f>
        <v>Null</v>
      </c>
      <c r="M700" s="16">
        <f>IF('3(a) Flights | segment list'!H665="Null","Null",'3(a) Flights | segment list'!H665)</f>
        <v>0</v>
      </c>
    </row>
    <row r="701" spans="1:13" x14ac:dyDescent="0.25">
      <c r="A701" s="4" t="str">
        <f t="shared" si="30"/>
        <v>No PB ID provided</v>
      </c>
      <c r="B701" s="4" t="str">
        <f t="shared" si="31"/>
        <v>No declaration</v>
      </c>
      <c r="C701" s="4" t="s">
        <v>18302</v>
      </c>
      <c r="D701" s="86" t="str">
        <f>IF('3(a) Flights | segment list'!A666="","Null",'3(a) Flights | segment list'!A666)</f>
        <v>Null</v>
      </c>
      <c r="E701" s="87" t="str">
        <f t="shared" si="32"/>
        <v>Null</v>
      </c>
      <c r="F701" s="4" t="str">
        <f>IF('3(a) Flights | segment list'!I666="","Null",'3(a) Flights | segment list'!I666)</f>
        <v>Null</v>
      </c>
      <c r="G701" s="4" t="str">
        <f>IF('3(a) Flights | segment list'!C666="","Null",'3(a) Flights | segment list'!C666)</f>
        <v>Null</v>
      </c>
      <c r="H701" s="4" t="str">
        <f>IF('3(a) Flights | segment list'!J666="","Null",'3(a) Flights | segment list'!J666)</f>
        <v>Null</v>
      </c>
      <c r="I701" s="4" t="str">
        <f>IF('3(a) Flights | segment list'!D666="","Null",'3(a) Flights | segment list'!D666)</f>
        <v>Null</v>
      </c>
      <c r="J701" s="4" t="str">
        <f>IF('3(a) Flights | segment list'!E666="","Null",'3(a) Flights | segment list'!E666)</f>
        <v>Null</v>
      </c>
      <c r="K701" s="4" t="str">
        <f>IF('3(a) Flights | segment list'!F666="","Null",'3(a) Flights | segment list'!F666)</f>
        <v>Null</v>
      </c>
      <c r="L701" s="5" t="str">
        <f>IF('3(a) Flights | segment list'!G666="","Null",'3(a) Flights | segment list'!G666)</f>
        <v>Null</v>
      </c>
      <c r="M701" s="16">
        <f>IF('3(a) Flights | segment list'!H666="Null","Null",'3(a) Flights | segment list'!H666)</f>
        <v>0</v>
      </c>
    </row>
    <row r="702" spans="1:13" x14ac:dyDescent="0.25">
      <c r="A702" s="4" t="str">
        <f t="shared" si="30"/>
        <v>No PB ID provided</v>
      </c>
      <c r="B702" s="4" t="str">
        <f t="shared" si="31"/>
        <v>No declaration</v>
      </c>
      <c r="C702" s="4" t="s">
        <v>18302</v>
      </c>
      <c r="D702" s="86" t="str">
        <f>IF('3(a) Flights | segment list'!A667="","Null",'3(a) Flights | segment list'!A667)</f>
        <v>Null</v>
      </c>
      <c r="E702" s="87" t="str">
        <f t="shared" si="32"/>
        <v>Null</v>
      </c>
      <c r="F702" s="4" t="str">
        <f>IF('3(a) Flights | segment list'!I667="","Null",'3(a) Flights | segment list'!I667)</f>
        <v>Null</v>
      </c>
      <c r="G702" s="4" t="str">
        <f>IF('3(a) Flights | segment list'!C667="","Null",'3(a) Flights | segment list'!C667)</f>
        <v>Null</v>
      </c>
      <c r="H702" s="4" t="str">
        <f>IF('3(a) Flights | segment list'!J667="","Null",'3(a) Flights | segment list'!J667)</f>
        <v>Null</v>
      </c>
      <c r="I702" s="4" t="str">
        <f>IF('3(a) Flights | segment list'!D667="","Null",'3(a) Flights | segment list'!D667)</f>
        <v>Null</v>
      </c>
      <c r="J702" s="4" t="str">
        <f>IF('3(a) Flights | segment list'!E667="","Null",'3(a) Flights | segment list'!E667)</f>
        <v>Null</v>
      </c>
      <c r="K702" s="4" t="str">
        <f>IF('3(a) Flights | segment list'!F667="","Null",'3(a) Flights | segment list'!F667)</f>
        <v>Null</v>
      </c>
      <c r="L702" s="5" t="str">
        <f>IF('3(a) Flights | segment list'!G667="","Null",'3(a) Flights | segment list'!G667)</f>
        <v>Null</v>
      </c>
      <c r="M702" s="16">
        <f>IF('3(a) Flights | segment list'!H667="Null","Null",'3(a) Flights | segment list'!H667)</f>
        <v>0</v>
      </c>
    </row>
    <row r="703" spans="1:13" x14ac:dyDescent="0.25">
      <c r="A703" s="4" t="str">
        <f t="shared" si="30"/>
        <v>No PB ID provided</v>
      </c>
      <c r="B703" s="4" t="str">
        <f t="shared" si="31"/>
        <v>No declaration</v>
      </c>
      <c r="C703" s="4" t="s">
        <v>18302</v>
      </c>
      <c r="D703" s="86" t="str">
        <f>IF('3(a) Flights | segment list'!A668="","Null",'3(a) Flights | segment list'!A668)</f>
        <v>Null</v>
      </c>
      <c r="E703" s="87" t="str">
        <f t="shared" si="32"/>
        <v>Null</v>
      </c>
      <c r="F703" s="4" t="str">
        <f>IF('3(a) Flights | segment list'!I668="","Null",'3(a) Flights | segment list'!I668)</f>
        <v>Null</v>
      </c>
      <c r="G703" s="4" t="str">
        <f>IF('3(a) Flights | segment list'!C668="","Null",'3(a) Flights | segment list'!C668)</f>
        <v>Null</v>
      </c>
      <c r="H703" s="4" t="str">
        <f>IF('3(a) Flights | segment list'!J668="","Null",'3(a) Flights | segment list'!J668)</f>
        <v>Null</v>
      </c>
      <c r="I703" s="4" t="str">
        <f>IF('3(a) Flights | segment list'!D668="","Null",'3(a) Flights | segment list'!D668)</f>
        <v>Null</v>
      </c>
      <c r="J703" s="4" t="str">
        <f>IF('3(a) Flights | segment list'!E668="","Null",'3(a) Flights | segment list'!E668)</f>
        <v>Null</v>
      </c>
      <c r="K703" s="4" t="str">
        <f>IF('3(a) Flights | segment list'!F668="","Null",'3(a) Flights | segment list'!F668)</f>
        <v>Null</v>
      </c>
      <c r="L703" s="5" t="str">
        <f>IF('3(a) Flights | segment list'!G668="","Null",'3(a) Flights | segment list'!G668)</f>
        <v>Null</v>
      </c>
      <c r="M703" s="16">
        <f>IF('3(a) Flights | segment list'!H668="Null","Null",'3(a) Flights | segment list'!H668)</f>
        <v>0</v>
      </c>
    </row>
    <row r="704" spans="1:13" x14ac:dyDescent="0.25">
      <c r="A704" s="4" t="str">
        <f t="shared" si="30"/>
        <v>No PB ID provided</v>
      </c>
      <c r="B704" s="4" t="str">
        <f t="shared" si="31"/>
        <v>No declaration</v>
      </c>
      <c r="C704" s="4" t="s">
        <v>18302</v>
      </c>
      <c r="D704" s="86" t="str">
        <f>IF('3(a) Flights | segment list'!A669="","Null",'3(a) Flights | segment list'!A669)</f>
        <v>Null</v>
      </c>
      <c r="E704" s="87" t="str">
        <f t="shared" si="32"/>
        <v>Null</v>
      </c>
      <c r="F704" s="4" t="str">
        <f>IF('3(a) Flights | segment list'!I669="","Null",'3(a) Flights | segment list'!I669)</f>
        <v>Null</v>
      </c>
      <c r="G704" s="4" t="str">
        <f>IF('3(a) Flights | segment list'!C669="","Null",'3(a) Flights | segment list'!C669)</f>
        <v>Null</v>
      </c>
      <c r="H704" s="4" t="str">
        <f>IF('3(a) Flights | segment list'!J669="","Null",'3(a) Flights | segment list'!J669)</f>
        <v>Null</v>
      </c>
      <c r="I704" s="4" t="str">
        <f>IF('3(a) Flights | segment list'!D669="","Null",'3(a) Flights | segment list'!D669)</f>
        <v>Null</v>
      </c>
      <c r="J704" s="4" t="str">
        <f>IF('3(a) Flights | segment list'!E669="","Null",'3(a) Flights | segment list'!E669)</f>
        <v>Null</v>
      </c>
      <c r="K704" s="4" t="str">
        <f>IF('3(a) Flights | segment list'!F669="","Null",'3(a) Flights | segment list'!F669)</f>
        <v>Null</v>
      </c>
      <c r="L704" s="5" t="str">
        <f>IF('3(a) Flights | segment list'!G669="","Null",'3(a) Flights | segment list'!G669)</f>
        <v>Null</v>
      </c>
      <c r="M704" s="16">
        <f>IF('3(a) Flights | segment list'!H669="Null","Null",'3(a) Flights | segment list'!H669)</f>
        <v>0</v>
      </c>
    </row>
    <row r="705" spans="1:13" x14ac:dyDescent="0.25">
      <c r="A705" s="4" t="str">
        <f t="shared" si="30"/>
        <v>No PB ID provided</v>
      </c>
      <c r="B705" s="4" t="str">
        <f t="shared" si="31"/>
        <v>No declaration</v>
      </c>
      <c r="C705" s="4" t="s">
        <v>18302</v>
      </c>
      <c r="D705" s="86" t="str">
        <f>IF('3(a) Flights | segment list'!A670="","Null",'3(a) Flights | segment list'!A670)</f>
        <v>Null</v>
      </c>
      <c r="E705" s="87" t="str">
        <f t="shared" si="32"/>
        <v>Null</v>
      </c>
      <c r="F705" s="4" t="str">
        <f>IF('3(a) Flights | segment list'!I670="","Null",'3(a) Flights | segment list'!I670)</f>
        <v>Null</v>
      </c>
      <c r="G705" s="4" t="str">
        <f>IF('3(a) Flights | segment list'!C670="","Null",'3(a) Flights | segment list'!C670)</f>
        <v>Null</v>
      </c>
      <c r="H705" s="4" t="str">
        <f>IF('3(a) Flights | segment list'!J670="","Null",'3(a) Flights | segment list'!J670)</f>
        <v>Null</v>
      </c>
      <c r="I705" s="4" t="str">
        <f>IF('3(a) Flights | segment list'!D670="","Null",'3(a) Flights | segment list'!D670)</f>
        <v>Null</v>
      </c>
      <c r="J705" s="4" t="str">
        <f>IF('3(a) Flights | segment list'!E670="","Null",'3(a) Flights | segment list'!E670)</f>
        <v>Null</v>
      </c>
      <c r="K705" s="4" t="str">
        <f>IF('3(a) Flights | segment list'!F670="","Null",'3(a) Flights | segment list'!F670)</f>
        <v>Null</v>
      </c>
      <c r="L705" s="5" t="str">
        <f>IF('3(a) Flights | segment list'!G670="","Null",'3(a) Flights | segment list'!G670)</f>
        <v>Null</v>
      </c>
      <c r="M705" s="16">
        <f>IF('3(a) Flights | segment list'!H670="Null","Null",'3(a) Flights | segment list'!H670)</f>
        <v>0</v>
      </c>
    </row>
    <row r="706" spans="1:13" x14ac:dyDescent="0.25">
      <c r="A706" s="4" t="str">
        <f t="shared" si="30"/>
        <v>No PB ID provided</v>
      </c>
      <c r="B706" s="4" t="str">
        <f t="shared" si="31"/>
        <v>No declaration</v>
      </c>
      <c r="C706" s="4" t="s">
        <v>18302</v>
      </c>
      <c r="D706" s="86" t="str">
        <f>IF('3(a) Flights | segment list'!A671="","Null",'3(a) Flights | segment list'!A671)</f>
        <v>Null</v>
      </c>
      <c r="E706" s="87" t="str">
        <f t="shared" si="32"/>
        <v>Null</v>
      </c>
      <c r="F706" s="4" t="str">
        <f>IF('3(a) Flights | segment list'!I671="","Null",'3(a) Flights | segment list'!I671)</f>
        <v>Null</v>
      </c>
      <c r="G706" s="4" t="str">
        <f>IF('3(a) Flights | segment list'!C671="","Null",'3(a) Flights | segment list'!C671)</f>
        <v>Null</v>
      </c>
      <c r="H706" s="4" t="str">
        <f>IF('3(a) Flights | segment list'!J671="","Null",'3(a) Flights | segment list'!J671)</f>
        <v>Null</v>
      </c>
      <c r="I706" s="4" t="str">
        <f>IF('3(a) Flights | segment list'!D671="","Null",'3(a) Flights | segment list'!D671)</f>
        <v>Null</v>
      </c>
      <c r="J706" s="4" t="str">
        <f>IF('3(a) Flights | segment list'!E671="","Null",'3(a) Flights | segment list'!E671)</f>
        <v>Null</v>
      </c>
      <c r="K706" s="4" t="str">
        <f>IF('3(a) Flights | segment list'!F671="","Null",'3(a) Flights | segment list'!F671)</f>
        <v>Null</v>
      </c>
      <c r="L706" s="5" t="str">
        <f>IF('3(a) Flights | segment list'!G671="","Null",'3(a) Flights | segment list'!G671)</f>
        <v>Null</v>
      </c>
      <c r="M706" s="16">
        <f>IF('3(a) Flights | segment list'!H671="Null","Null",'3(a) Flights | segment list'!H671)</f>
        <v>0</v>
      </c>
    </row>
    <row r="707" spans="1:13" x14ac:dyDescent="0.25">
      <c r="A707" s="4" t="str">
        <f t="shared" si="30"/>
        <v>No PB ID provided</v>
      </c>
      <c r="B707" s="4" t="str">
        <f t="shared" si="31"/>
        <v>No declaration</v>
      </c>
      <c r="C707" s="4" t="s">
        <v>18302</v>
      </c>
      <c r="D707" s="86" t="str">
        <f>IF('3(a) Flights | segment list'!A672="","Null",'3(a) Flights | segment list'!A672)</f>
        <v>Null</v>
      </c>
      <c r="E707" s="87" t="str">
        <f t="shared" si="32"/>
        <v>Null</v>
      </c>
      <c r="F707" s="4" t="str">
        <f>IF('3(a) Flights | segment list'!I672="","Null",'3(a) Flights | segment list'!I672)</f>
        <v>Null</v>
      </c>
      <c r="G707" s="4" t="str">
        <f>IF('3(a) Flights | segment list'!C672="","Null",'3(a) Flights | segment list'!C672)</f>
        <v>Null</v>
      </c>
      <c r="H707" s="4" t="str">
        <f>IF('3(a) Flights | segment list'!J672="","Null",'3(a) Flights | segment list'!J672)</f>
        <v>Null</v>
      </c>
      <c r="I707" s="4" t="str">
        <f>IF('3(a) Flights | segment list'!D672="","Null",'3(a) Flights | segment list'!D672)</f>
        <v>Null</v>
      </c>
      <c r="J707" s="4" t="str">
        <f>IF('3(a) Flights | segment list'!E672="","Null",'3(a) Flights | segment list'!E672)</f>
        <v>Null</v>
      </c>
      <c r="K707" s="4" t="str">
        <f>IF('3(a) Flights | segment list'!F672="","Null",'3(a) Flights | segment list'!F672)</f>
        <v>Null</v>
      </c>
      <c r="L707" s="5" t="str">
        <f>IF('3(a) Flights | segment list'!G672="","Null",'3(a) Flights | segment list'!G672)</f>
        <v>Null</v>
      </c>
      <c r="M707" s="16">
        <f>IF('3(a) Flights | segment list'!H672="Null","Null",'3(a) Flights | segment list'!H672)</f>
        <v>0</v>
      </c>
    </row>
    <row r="708" spans="1:13" x14ac:dyDescent="0.25">
      <c r="A708" s="4" t="str">
        <f t="shared" si="30"/>
        <v>No PB ID provided</v>
      </c>
      <c r="B708" s="4" t="str">
        <f t="shared" si="31"/>
        <v>No declaration</v>
      </c>
      <c r="C708" s="4" t="s">
        <v>18302</v>
      </c>
      <c r="D708" s="86" t="str">
        <f>IF('3(a) Flights | segment list'!A673="","Null",'3(a) Flights | segment list'!A673)</f>
        <v>Null</v>
      </c>
      <c r="E708" s="87" t="str">
        <f t="shared" si="32"/>
        <v>Null</v>
      </c>
      <c r="F708" s="4" t="str">
        <f>IF('3(a) Flights | segment list'!I673="","Null",'3(a) Flights | segment list'!I673)</f>
        <v>Null</v>
      </c>
      <c r="G708" s="4" t="str">
        <f>IF('3(a) Flights | segment list'!C673="","Null",'3(a) Flights | segment list'!C673)</f>
        <v>Null</v>
      </c>
      <c r="H708" s="4" t="str">
        <f>IF('3(a) Flights | segment list'!J673="","Null",'3(a) Flights | segment list'!J673)</f>
        <v>Null</v>
      </c>
      <c r="I708" s="4" t="str">
        <f>IF('3(a) Flights | segment list'!D673="","Null",'3(a) Flights | segment list'!D673)</f>
        <v>Null</v>
      </c>
      <c r="J708" s="4" t="str">
        <f>IF('3(a) Flights | segment list'!E673="","Null",'3(a) Flights | segment list'!E673)</f>
        <v>Null</v>
      </c>
      <c r="K708" s="4" t="str">
        <f>IF('3(a) Flights | segment list'!F673="","Null",'3(a) Flights | segment list'!F673)</f>
        <v>Null</v>
      </c>
      <c r="L708" s="5" t="str">
        <f>IF('3(a) Flights | segment list'!G673="","Null",'3(a) Flights | segment list'!G673)</f>
        <v>Null</v>
      </c>
      <c r="M708" s="16">
        <f>IF('3(a) Flights | segment list'!H673="Null","Null",'3(a) Flights | segment list'!H673)</f>
        <v>0</v>
      </c>
    </row>
    <row r="709" spans="1:13" x14ac:dyDescent="0.25">
      <c r="A709" s="4" t="str">
        <f t="shared" si="30"/>
        <v>No PB ID provided</v>
      </c>
      <c r="B709" s="4" t="str">
        <f t="shared" si="31"/>
        <v>No declaration</v>
      </c>
      <c r="C709" s="4" t="s">
        <v>18302</v>
      </c>
      <c r="D709" s="86" t="str">
        <f>IF('3(a) Flights | segment list'!A674="","Null",'3(a) Flights | segment list'!A674)</f>
        <v>Null</v>
      </c>
      <c r="E709" s="87" t="str">
        <f t="shared" si="32"/>
        <v>Null</v>
      </c>
      <c r="F709" s="4" t="str">
        <f>IF('3(a) Flights | segment list'!I674="","Null",'3(a) Flights | segment list'!I674)</f>
        <v>Null</v>
      </c>
      <c r="G709" s="4" t="str">
        <f>IF('3(a) Flights | segment list'!C674="","Null",'3(a) Flights | segment list'!C674)</f>
        <v>Null</v>
      </c>
      <c r="H709" s="4" t="str">
        <f>IF('3(a) Flights | segment list'!J674="","Null",'3(a) Flights | segment list'!J674)</f>
        <v>Null</v>
      </c>
      <c r="I709" s="4" t="str">
        <f>IF('3(a) Flights | segment list'!D674="","Null",'3(a) Flights | segment list'!D674)</f>
        <v>Null</v>
      </c>
      <c r="J709" s="4" t="str">
        <f>IF('3(a) Flights | segment list'!E674="","Null",'3(a) Flights | segment list'!E674)</f>
        <v>Null</v>
      </c>
      <c r="K709" s="4" t="str">
        <f>IF('3(a) Flights | segment list'!F674="","Null",'3(a) Flights | segment list'!F674)</f>
        <v>Null</v>
      </c>
      <c r="L709" s="5" t="str">
        <f>IF('3(a) Flights | segment list'!G674="","Null",'3(a) Flights | segment list'!G674)</f>
        <v>Null</v>
      </c>
      <c r="M709" s="16">
        <f>IF('3(a) Flights | segment list'!H674="Null","Null",'3(a) Flights | segment list'!H674)</f>
        <v>0</v>
      </c>
    </row>
    <row r="710" spans="1:13" x14ac:dyDescent="0.25">
      <c r="A710" s="4" t="str">
        <f t="shared" ref="A710:A773" si="33">A709</f>
        <v>No PB ID provided</v>
      </c>
      <c r="B710" s="4" t="str">
        <f t="shared" ref="B710:B773" si="34">B709</f>
        <v>No declaration</v>
      </c>
      <c r="C710" s="4" t="s">
        <v>18302</v>
      </c>
      <c r="D710" s="86" t="str">
        <f>IF('3(a) Flights | segment list'!A675="","Null",'3(a) Flights | segment list'!A675)</f>
        <v>Null</v>
      </c>
      <c r="E710" s="87" t="str">
        <f t="shared" si="32"/>
        <v>Null</v>
      </c>
      <c r="F710" s="4" t="str">
        <f>IF('3(a) Flights | segment list'!I675="","Null",'3(a) Flights | segment list'!I675)</f>
        <v>Null</v>
      </c>
      <c r="G710" s="4" t="str">
        <f>IF('3(a) Flights | segment list'!C675="","Null",'3(a) Flights | segment list'!C675)</f>
        <v>Null</v>
      </c>
      <c r="H710" s="4" t="str">
        <f>IF('3(a) Flights | segment list'!J675="","Null",'3(a) Flights | segment list'!J675)</f>
        <v>Null</v>
      </c>
      <c r="I710" s="4" t="str">
        <f>IF('3(a) Flights | segment list'!D675="","Null",'3(a) Flights | segment list'!D675)</f>
        <v>Null</v>
      </c>
      <c r="J710" s="4" t="str">
        <f>IF('3(a) Flights | segment list'!E675="","Null",'3(a) Flights | segment list'!E675)</f>
        <v>Null</v>
      </c>
      <c r="K710" s="4" t="str">
        <f>IF('3(a) Flights | segment list'!F675="","Null",'3(a) Flights | segment list'!F675)</f>
        <v>Null</v>
      </c>
      <c r="L710" s="5" t="str">
        <f>IF('3(a) Flights | segment list'!G675="","Null",'3(a) Flights | segment list'!G675)</f>
        <v>Null</v>
      </c>
      <c r="M710" s="16">
        <f>IF('3(a) Flights | segment list'!H675="Null","Null",'3(a) Flights | segment list'!H675)</f>
        <v>0</v>
      </c>
    </row>
    <row r="711" spans="1:13" x14ac:dyDescent="0.25">
      <c r="A711" s="4" t="str">
        <f t="shared" si="33"/>
        <v>No PB ID provided</v>
      </c>
      <c r="B711" s="4" t="str">
        <f t="shared" si="34"/>
        <v>No declaration</v>
      </c>
      <c r="C711" s="4" t="s">
        <v>18302</v>
      </c>
      <c r="D711" s="86" t="str">
        <f>IF('3(a) Flights | segment list'!A676="","Null",'3(a) Flights | segment list'!A676)</f>
        <v>Null</v>
      </c>
      <c r="E711" s="87" t="str">
        <f t="shared" si="32"/>
        <v>Null</v>
      </c>
      <c r="F711" s="4" t="str">
        <f>IF('3(a) Flights | segment list'!I676="","Null",'3(a) Flights | segment list'!I676)</f>
        <v>Null</v>
      </c>
      <c r="G711" s="4" t="str">
        <f>IF('3(a) Flights | segment list'!C676="","Null",'3(a) Flights | segment list'!C676)</f>
        <v>Null</v>
      </c>
      <c r="H711" s="4" t="str">
        <f>IF('3(a) Flights | segment list'!J676="","Null",'3(a) Flights | segment list'!J676)</f>
        <v>Null</v>
      </c>
      <c r="I711" s="4" t="str">
        <f>IF('3(a) Flights | segment list'!D676="","Null",'3(a) Flights | segment list'!D676)</f>
        <v>Null</v>
      </c>
      <c r="J711" s="4" t="str">
        <f>IF('3(a) Flights | segment list'!E676="","Null",'3(a) Flights | segment list'!E676)</f>
        <v>Null</v>
      </c>
      <c r="K711" s="4" t="str">
        <f>IF('3(a) Flights | segment list'!F676="","Null",'3(a) Flights | segment list'!F676)</f>
        <v>Null</v>
      </c>
      <c r="L711" s="5" t="str">
        <f>IF('3(a) Flights | segment list'!G676="","Null",'3(a) Flights | segment list'!G676)</f>
        <v>Null</v>
      </c>
      <c r="M711" s="16">
        <f>IF('3(a) Flights | segment list'!H676="Null","Null",'3(a) Flights | segment list'!H676)</f>
        <v>0</v>
      </c>
    </row>
    <row r="712" spans="1:13" x14ac:dyDescent="0.25">
      <c r="A712" s="4" t="str">
        <f t="shared" si="33"/>
        <v>No PB ID provided</v>
      </c>
      <c r="B712" s="4" t="str">
        <f t="shared" si="34"/>
        <v>No declaration</v>
      </c>
      <c r="C712" s="4" t="s">
        <v>18302</v>
      </c>
      <c r="D712" s="86" t="str">
        <f>IF('3(a) Flights | segment list'!A677="","Null",'3(a) Flights | segment list'!A677)</f>
        <v>Null</v>
      </c>
      <c r="E712" s="87" t="str">
        <f t="shared" si="32"/>
        <v>Null</v>
      </c>
      <c r="F712" s="4" t="str">
        <f>IF('3(a) Flights | segment list'!I677="","Null",'3(a) Flights | segment list'!I677)</f>
        <v>Null</v>
      </c>
      <c r="G712" s="4" t="str">
        <f>IF('3(a) Flights | segment list'!C677="","Null",'3(a) Flights | segment list'!C677)</f>
        <v>Null</v>
      </c>
      <c r="H712" s="4" t="str">
        <f>IF('3(a) Flights | segment list'!J677="","Null",'3(a) Flights | segment list'!J677)</f>
        <v>Null</v>
      </c>
      <c r="I712" s="4" t="str">
        <f>IF('3(a) Flights | segment list'!D677="","Null",'3(a) Flights | segment list'!D677)</f>
        <v>Null</v>
      </c>
      <c r="J712" s="4" t="str">
        <f>IF('3(a) Flights | segment list'!E677="","Null",'3(a) Flights | segment list'!E677)</f>
        <v>Null</v>
      </c>
      <c r="K712" s="4" t="str">
        <f>IF('3(a) Flights | segment list'!F677="","Null",'3(a) Flights | segment list'!F677)</f>
        <v>Null</v>
      </c>
      <c r="L712" s="5" t="str">
        <f>IF('3(a) Flights | segment list'!G677="","Null",'3(a) Flights | segment list'!G677)</f>
        <v>Null</v>
      </c>
      <c r="M712" s="16">
        <f>IF('3(a) Flights | segment list'!H677="Null","Null",'3(a) Flights | segment list'!H677)</f>
        <v>0</v>
      </c>
    </row>
    <row r="713" spans="1:13" x14ac:dyDescent="0.25">
      <c r="A713" s="4" t="str">
        <f t="shared" si="33"/>
        <v>No PB ID provided</v>
      </c>
      <c r="B713" s="4" t="str">
        <f t="shared" si="34"/>
        <v>No declaration</v>
      </c>
      <c r="C713" s="4" t="s">
        <v>18302</v>
      </c>
      <c r="D713" s="86" t="str">
        <f>IF('3(a) Flights | segment list'!A678="","Null",'3(a) Flights | segment list'!A678)</f>
        <v>Null</v>
      </c>
      <c r="E713" s="87" t="str">
        <f t="shared" si="32"/>
        <v>Null</v>
      </c>
      <c r="F713" s="4" t="str">
        <f>IF('3(a) Flights | segment list'!I678="","Null",'3(a) Flights | segment list'!I678)</f>
        <v>Null</v>
      </c>
      <c r="G713" s="4" t="str">
        <f>IF('3(a) Flights | segment list'!C678="","Null",'3(a) Flights | segment list'!C678)</f>
        <v>Null</v>
      </c>
      <c r="H713" s="4" t="str">
        <f>IF('3(a) Flights | segment list'!J678="","Null",'3(a) Flights | segment list'!J678)</f>
        <v>Null</v>
      </c>
      <c r="I713" s="4" t="str">
        <f>IF('3(a) Flights | segment list'!D678="","Null",'3(a) Flights | segment list'!D678)</f>
        <v>Null</v>
      </c>
      <c r="J713" s="4" t="str">
        <f>IF('3(a) Flights | segment list'!E678="","Null",'3(a) Flights | segment list'!E678)</f>
        <v>Null</v>
      </c>
      <c r="K713" s="4" t="str">
        <f>IF('3(a) Flights | segment list'!F678="","Null",'3(a) Flights | segment list'!F678)</f>
        <v>Null</v>
      </c>
      <c r="L713" s="5" t="str">
        <f>IF('3(a) Flights | segment list'!G678="","Null",'3(a) Flights | segment list'!G678)</f>
        <v>Null</v>
      </c>
      <c r="M713" s="16">
        <f>IF('3(a) Flights | segment list'!H678="Null","Null",'3(a) Flights | segment list'!H678)</f>
        <v>0</v>
      </c>
    </row>
    <row r="714" spans="1:13" x14ac:dyDescent="0.25">
      <c r="A714" s="4" t="str">
        <f t="shared" si="33"/>
        <v>No PB ID provided</v>
      </c>
      <c r="B714" s="4" t="str">
        <f t="shared" si="34"/>
        <v>No declaration</v>
      </c>
      <c r="C714" s="4" t="s">
        <v>18302</v>
      </c>
      <c r="D714" s="86" t="str">
        <f>IF('3(a) Flights | segment list'!A679="","Null",'3(a) Flights | segment list'!A679)</f>
        <v>Null</v>
      </c>
      <c r="E714" s="87" t="str">
        <f t="shared" si="32"/>
        <v>Null</v>
      </c>
      <c r="F714" s="4" t="str">
        <f>IF('3(a) Flights | segment list'!I679="","Null",'3(a) Flights | segment list'!I679)</f>
        <v>Null</v>
      </c>
      <c r="G714" s="4" t="str">
        <f>IF('3(a) Flights | segment list'!C679="","Null",'3(a) Flights | segment list'!C679)</f>
        <v>Null</v>
      </c>
      <c r="H714" s="4" t="str">
        <f>IF('3(a) Flights | segment list'!J679="","Null",'3(a) Flights | segment list'!J679)</f>
        <v>Null</v>
      </c>
      <c r="I714" s="4" t="str">
        <f>IF('3(a) Flights | segment list'!D679="","Null",'3(a) Flights | segment list'!D679)</f>
        <v>Null</v>
      </c>
      <c r="J714" s="4" t="str">
        <f>IF('3(a) Flights | segment list'!E679="","Null",'3(a) Flights | segment list'!E679)</f>
        <v>Null</v>
      </c>
      <c r="K714" s="4" t="str">
        <f>IF('3(a) Flights | segment list'!F679="","Null",'3(a) Flights | segment list'!F679)</f>
        <v>Null</v>
      </c>
      <c r="L714" s="5" t="str">
        <f>IF('3(a) Flights | segment list'!G679="","Null",'3(a) Flights | segment list'!G679)</f>
        <v>Null</v>
      </c>
      <c r="M714" s="16">
        <f>IF('3(a) Flights | segment list'!H679="Null","Null",'3(a) Flights | segment list'!H679)</f>
        <v>0</v>
      </c>
    </row>
    <row r="715" spans="1:13" x14ac:dyDescent="0.25">
      <c r="A715" s="4" t="str">
        <f t="shared" si="33"/>
        <v>No PB ID provided</v>
      </c>
      <c r="B715" s="4" t="str">
        <f t="shared" si="34"/>
        <v>No declaration</v>
      </c>
      <c r="C715" s="4" t="s">
        <v>18302</v>
      </c>
      <c r="D715" s="86" t="str">
        <f>IF('3(a) Flights | segment list'!A680="","Null",'3(a) Flights | segment list'!A680)</f>
        <v>Null</v>
      </c>
      <c r="E715" s="87" t="str">
        <f t="shared" si="32"/>
        <v>Null</v>
      </c>
      <c r="F715" s="4" t="str">
        <f>IF('3(a) Flights | segment list'!I680="","Null",'3(a) Flights | segment list'!I680)</f>
        <v>Null</v>
      </c>
      <c r="G715" s="4" t="str">
        <f>IF('3(a) Flights | segment list'!C680="","Null",'3(a) Flights | segment list'!C680)</f>
        <v>Null</v>
      </c>
      <c r="H715" s="4" t="str">
        <f>IF('3(a) Flights | segment list'!J680="","Null",'3(a) Flights | segment list'!J680)</f>
        <v>Null</v>
      </c>
      <c r="I715" s="4" t="str">
        <f>IF('3(a) Flights | segment list'!D680="","Null",'3(a) Flights | segment list'!D680)</f>
        <v>Null</v>
      </c>
      <c r="J715" s="4" t="str">
        <f>IF('3(a) Flights | segment list'!E680="","Null",'3(a) Flights | segment list'!E680)</f>
        <v>Null</v>
      </c>
      <c r="K715" s="4" t="str">
        <f>IF('3(a) Flights | segment list'!F680="","Null",'3(a) Flights | segment list'!F680)</f>
        <v>Null</v>
      </c>
      <c r="L715" s="5" t="str">
        <f>IF('3(a) Flights | segment list'!G680="","Null",'3(a) Flights | segment list'!G680)</f>
        <v>Null</v>
      </c>
      <c r="M715" s="16">
        <f>IF('3(a) Flights | segment list'!H680="Null","Null",'3(a) Flights | segment list'!H680)</f>
        <v>0</v>
      </c>
    </row>
    <row r="716" spans="1:13" x14ac:dyDescent="0.25">
      <c r="A716" s="4" t="str">
        <f t="shared" si="33"/>
        <v>No PB ID provided</v>
      </c>
      <c r="B716" s="4" t="str">
        <f t="shared" si="34"/>
        <v>No declaration</v>
      </c>
      <c r="C716" s="4" t="s">
        <v>18302</v>
      </c>
      <c r="D716" s="86" t="str">
        <f>IF('3(a) Flights | segment list'!A681="","Null",'3(a) Flights | segment list'!A681)</f>
        <v>Null</v>
      </c>
      <c r="E716" s="87" t="str">
        <f t="shared" si="32"/>
        <v>Null</v>
      </c>
      <c r="F716" s="4" t="str">
        <f>IF('3(a) Flights | segment list'!I681="","Null",'3(a) Flights | segment list'!I681)</f>
        <v>Null</v>
      </c>
      <c r="G716" s="4" t="str">
        <f>IF('3(a) Flights | segment list'!C681="","Null",'3(a) Flights | segment list'!C681)</f>
        <v>Null</v>
      </c>
      <c r="H716" s="4" t="str">
        <f>IF('3(a) Flights | segment list'!J681="","Null",'3(a) Flights | segment list'!J681)</f>
        <v>Null</v>
      </c>
      <c r="I716" s="4" t="str">
        <f>IF('3(a) Flights | segment list'!D681="","Null",'3(a) Flights | segment list'!D681)</f>
        <v>Null</v>
      </c>
      <c r="J716" s="4" t="str">
        <f>IF('3(a) Flights | segment list'!E681="","Null",'3(a) Flights | segment list'!E681)</f>
        <v>Null</v>
      </c>
      <c r="K716" s="4" t="str">
        <f>IF('3(a) Flights | segment list'!F681="","Null",'3(a) Flights | segment list'!F681)</f>
        <v>Null</v>
      </c>
      <c r="L716" s="5" t="str">
        <f>IF('3(a) Flights | segment list'!G681="","Null",'3(a) Flights | segment list'!G681)</f>
        <v>Null</v>
      </c>
      <c r="M716" s="16">
        <f>IF('3(a) Flights | segment list'!H681="Null","Null",'3(a) Flights | segment list'!H681)</f>
        <v>0</v>
      </c>
    </row>
    <row r="717" spans="1:13" x14ac:dyDescent="0.25">
      <c r="A717" s="4" t="str">
        <f t="shared" si="33"/>
        <v>No PB ID provided</v>
      </c>
      <c r="B717" s="4" t="str">
        <f t="shared" si="34"/>
        <v>No declaration</v>
      </c>
      <c r="C717" s="4" t="s">
        <v>18302</v>
      </c>
      <c r="D717" s="86" t="str">
        <f>IF('3(a) Flights | segment list'!A682="","Null",'3(a) Flights | segment list'!A682)</f>
        <v>Null</v>
      </c>
      <c r="E717" s="87" t="str">
        <f t="shared" si="32"/>
        <v>Null</v>
      </c>
      <c r="F717" s="4" t="str">
        <f>IF('3(a) Flights | segment list'!I682="","Null",'3(a) Flights | segment list'!I682)</f>
        <v>Null</v>
      </c>
      <c r="G717" s="4" t="str">
        <f>IF('3(a) Flights | segment list'!C682="","Null",'3(a) Flights | segment list'!C682)</f>
        <v>Null</v>
      </c>
      <c r="H717" s="4" t="str">
        <f>IF('3(a) Flights | segment list'!J682="","Null",'3(a) Flights | segment list'!J682)</f>
        <v>Null</v>
      </c>
      <c r="I717" s="4" t="str">
        <f>IF('3(a) Flights | segment list'!D682="","Null",'3(a) Flights | segment list'!D682)</f>
        <v>Null</v>
      </c>
      <c r="J717" s="4" t="str">
        <f>IF('3(a) Flights | segment list'!E682="","Null",'3(a) Flights | segment list'!E682)</f>
        <v>Null</v>
      </c>
      <c r="K717" s="4" t="str">
        <f>IF('3(a) Flights | segment list'!F682="","Null",'3(a) Flights | segment list'!F682)</f>
        <v>Null</v>
      </c>
      <c r="L717" s="5" t="str">
        <f>IF('3(a) Flights | segment list'!G682="","Null",'3(a) Flights | segment list'!G682)</f>
        <v>Null</v>
      </c>
      <c r="M717" s="16">
        <f>IF('3(a) Flights | segment list'!H682="Null","Null",'3(a) Flights | segment list'!H682)</f>
        <v>0</v>
      </c>
    </row>
    <row r="718" spans="1:13" x14ac:dyDescent="0.25">
      <c r="A718" s="4" t="str">
        <f t="shared" si="33"/>
        <v>No PB ID provided</v>
      </c>
      <c r="B718" s="4" t="str">
        <f t="shared" si="34"/>
        <v>No declaration</v>
      </c>
      <c r="C718" s="4" t="s">
        <v>18302</v>
      </c>
      <c r="D718" s="86" t="str">
        <f>IF('3(a) Flights | segment list'!A683="","Null",'3(a) Flights | segment list'!A683)</f>
        <v>Null</v>
      </c>
      <c r="E718" s="87" t="str">
        <f t="shared" si="32"/>
        <v>Null</v>
      </c>
      <c r="F718" s="4" t="str">
        <f>IF('3(a) Flights | segment list'!I683="","Null",'3(a) Flights | segment list'!I683)</f>
        <v>Null</v>
      </c>
      <c r="G718" s="4" t="str">
        <f>IF('3(a) Flights | segment list'!C683="","Null",'3(a) Flights | segment list'!C683)</f>
        <v>Null</v>
      </c>
      <c r="H718" s="4" t="str">
        <f>IF('3(a) Flights | segment list'!J683="","Null",'3(a) Flights | segment list'!J683)</f>
        <v>Null</v>
      </c>
      <c r="I718" s="4" t="str">
        <f>IF('3(a) Flights | segment list'!D683="","Null",'3(a) Flights | segment list'!D683)</f>
        <v>Null</v>
      </c>
      <c r="J718" s="4" t="str">
        <f>IF('3(a) Flights | segment list'!E683="","Null",'3(a) Flights | segment list'!E683)</f>
        <v>Null</v>
      </c>
      <c r="K718" s="4" t="str">
        <f>IF('3(a) Flights | segment list'!F683="","Null",'3(a) Flights | segment list'!F683)</f>
        <v>Null</v>
      </c>
      <c r="L718" s="5" t="str">
        <f>IF('3(a) Flights | segment list'!G683="","Null",'3(a) Flights | segment list'!G683)</f>
        <v>Null</v>
      </c>
      <c r="M718" s="16">
        <f>IF('3(a) Flights | segment list'!H683="Null","Null",'3(a) Flights | segment list'!H683)</f>
        <v>0</v>
      </c>
    </row>
    <row r="719" spans="1:13" x14ac:dyDescent="0.25">
      <c r="A719" s="4" t="str">
        <f t="shared" si="33"/>
        <v>No PB ID provided</v>
      </c>
      <c r="B719" s="4" t="str">
        <f t="shared" si="34"/>
        <v>No declaration</v>
      </c>
      <c r="C719" s="4" t="s">
        <v>18302</v>
      </c>
      <c r="D719" s="86" t="str">
        <f>IF('3(a) Flights | segment list'!A684="","Null",'3(a) Flights | segment list'!A684)</f>
        <v>Null</v>
      </c>
      <c r="E719" s="87" t="str">
        <f t="shared" si="32"/>
        <v>Null</v>
      </c>
      <c r="F719" s="4" t="str">
        <f>IF('3(a) Flights | segment list'!I684="","Null",'3(a) Flights | segment list'!I684)</f>
        <v>Null</v>
      </c>
      <c r="G719" s="4" t="str">
        <f>IF('3(a) Flights | segment list'!C684="","Null",'3(a) Flights | segment list'!C684)</f>
        <v>Null</v>
      </c>
      <c r="H719" s="4" t="str">
        <f>IF('3(a) Flights | segment list'!J684="","Null",'3(a) Flights | segment list'!J684)</f>
        <v>Null</v>
      </c>
      <c r="I719" s="4" t="str">
        <f>IF('3(a) Flights | segment list'!D684="","Null",'3(a) Flights | segment list'!D684)</f>
        <v>Null</v>
      </c>
      <c r="J719" s="4" t="str">
        <f>IF('3(a) Flights | segment list'!E684="","Null",'3(a) Flights | segment list'!E684)</f>
        <v>Null</v>
      </c>
      <c r="K719" s="4" t="str">
        <f>IF('3(a) Flights | segment list'!F684="","Null",'3(a) Flights | segment list'!F684)</f>
        <v>Null</v>
      </c>
      <c r="L719" s="5" t="str">
        <f>IF('3(a) Flights | segment list'!G684="","Null",'3(a) Flights | segment list'!G684)</f>
        <v>Null</v>
      </c>
      <c r="M719" s="16">
        <f>IF('3(a) Flights | segment list'!H684="Null","Null",'3(a) Flights | segment list'!H684)</f>
        <v>0</v>
      </c>
    </row>
    <row r="720" spans="1:13" x14ac:dyDescent="0.25">
      <c r="A720" s="4" t="str">
        <f t="shared" si="33"/>
        <v>No PB ID provided</v>
      </c>
      <c r="B720" s="4" t="str">
        <f t="shared" si="34"/>
        <v>No declaration</v>
      </c>
      <c r="C720" s="4" t="s">
        <v>18302</v>
      </c>
      <c r="D720" s="86" t="str">
        <f>IF('3(a) Flights | segment list'!A685="","Null",'3(a) Flights | segment list'!A685)</f>
        <v>Null</v>
      </c>
      <c r="E720" s="87" t="str">
        <f t="shared" si="32"/>
        <v>Null</v>
      </c>
      <c r="F720" s="4" t="str">
        <f>IF('3(a) Flights | segment list'!I685="","Null",'3(a) Flights | segment list'!I685)</f>
        <v>Null</v>
      </c>
      <c r="G720" s="4" t="str">
        <f>IF('3(a) Flights | segment list'!C685="","Null",'3(a) Flights | segment list'!C685)</f>
        <v>Null</v>
      </c>
      <c r="H720" s="4" t="str">
        <f>IF('3(a) Flights | segment list'!J685="","Null",'3(a) Flights | segment list'!J685)</f>
        <v>Null</v>
      </c>
      <c r="I720" s="4" t="str">
        <f>IF('3(a) Flights | segment list'!D685="","Null",'3(a) Flights | segment list'!D685)</f>
        <v>Null</v>
      </c>
      <c r="J720" s="4" t="str">
        <f>IF('3(a) Flights | segment list'!E685="","Null",'3(a) Flights | segment list'!E685)</f>
        <v>Null</v>
      </c>
      <c r="K720" s="4" t="str">
        <f>IF('3(a) Flights | segment list'!F685="","Null",'3(a) Flights | segment list'!F685)</f>
        <v>Null</v>
      </c>
      <c r="L720" s="5" t="str">
        <f>IF('3(a) Flights | segment list'!G685="","Null",'3(a) Flights | segment list'!G685)</f>
        <v>Null</v>
      </c>
      <c r="M720" s="16">
        <f>IF('3(a) Flights | segment list'!H685="Null","Null",'3(a) Flights | segment list'!H685)</f>
        <v>0</v>
      </c>
    </row>
    <row r="721" spans="1:13" x14ac:dyDescent="0.25">
      <c r="A721" s="4" t="str">
        <f t="shared" si="33"/>
        <v>No PB ID provided</v>
      </c>
      <c r="B721" s="4" t="str">
        <f t="shared" si="34"/>
        <v>No declaration</v>
      </c>
      <c r="C721" s="4" t="s">
        <v>18302</v>
      </c>
      <c r="D721" s="86" t="str">
        <f>IF('3(a) Flights | segment list'!A686="","Null",'3(a) Flights | segment list'!A686)</f>
        <v>Null</v>
      </c>
      <c r="E721" s="87" t="str">
        <f t="shared" si="32"/>
        <v>Null</v>
      </c>
      <c r="F721" s="4" t="str">
        <f>IF('3(a) Flights | segment list'!I686="","Null",'3(a) Flights | segment list'!I686)</f>
        <v>Null</v>
      </c>
      <c r="G721" s="4" t="str">
        <f>IF('3(a) Flights | segment list'!C686="","Null",'3(a) Flights | segment list'!C686)</f>
        <v>Null</v>
      </c>
      <c r="H721" s="4" t="str">
        <f>IF('3(a) Flights | segment list'!J686="","Null",'3(a) Flights | segment list'!J686)</f>
        <v>Null</v>
      </c>
      <c r="I721" s="4" t="str">
        <f>IF('3(a) Flights | segment list'!D686="","Null",'3(a) Flights | segment list'!D686)</f>
        <v>Null</v>
      </c>
      <c r="J721" s="4" t="str">
        <f>IF('3(a) Flights | segment list'!E686="","Null",'3(a) Flights | segment list'!E686)</f>
        <v>Null</v>
      </c>
      <c r="K721" s="4" t="str">
        <f>IF('3(a) Flights | segment list'!F686="","Null",'3(a) Flights | segment list'!F686)</f>
        <v>Null</v>
      </c>
      <c r="L721" s="5" t="str">
        <f>IF('3(a) Flights | segment list'!G686="","Null",'3(a) Flights | segment list'!G686)</f>
        <v>Null</v>
      </c>
      <c r="M721" s="16">
        <f>IF('3(a) Flights | segment list'!H686="Null","Null",'3(a) Flights | segment list'!H686)</f>
        <v>0</v>
      </c>
    </row>
    <row r="722" spans="1:13" x14ac:dyDescent="0.25">
      <c r="A722" s="4" t="str">
        <f t="shared" si="33"/>
        <v>No PB ID provided</v>
      </c>
      <c r="B722" s="4" t="str">
        <f t="shared" si="34"/>
        <v>No declaration</v>
      </c>
      <c r="C722" s="4" t="s">
        <v>18302</v>
      </c>
      <c r="D722" s="86" t="str">
        <f>IF('3(a) Flights | segment list'!A687="","Null",'3(a) Flights | segment list'!A687)</f>
        <v>Null</v>
      </c>
      <c r="E722" s="87" t="str">
        <f t="shared" si="32"/>
        <v>Null</v>
      </c>
      <c r="F722" s="4" t="str">
        <f>IF('3(a) Flights | segment list'!I687="","Null",'3(a) Flights | segment list'!I687)</f>
        <v>Null</v>
      </c>
      <c r="G722" s="4" t="str">
        <f>IF('3(a) Flights | segment list'!C687="","Null",'3(a) Flights | segment list'!C687)</f>
        <v>Null</v>
      </c>
      <c r="H722" s="4" t="str">
        <f>IF('3(a) Flights | segment list'!J687="","Null",'3(a) Flights | segment list'!J687)</f>
        <v>Null</v>
      </c>
      <c r="I722" s="4" t="str">
        <f>IF('3(a) Flights | segment list'!D687="","Null",'3(a) Flights | segment list'!D687)</f>
        <v>Null</v>
      </c>
      <c r="J722" s="4" t="str">
        <f>IF('3(a) Flights | segment list'!E687="","Null",'3(a) Flights | segment list'!E687)</f>
        <v>Null</v>
      </c>
      <c r="K722" s="4" t="str">
        <f>IF('3(a) Flights | segment list'!F687="","Null",'3(a) Flights | segment list'!F687)</f>
        <v>Null</v>
      </c>
      <c r="L722" s="5" t="str">
        <f>IF('3(a) Flights | segment list'!G687="","Null",'3(a) Flights | segment list'!G687)</f>
        <v>Null</v>
      </c>
      <c r="M722" s="16">
        <f>IF('3(a) Flights | segment list'!H687="Null","Null",'3(a) Flights | segment list'!H687)</f>
        <v>0</v>
      </c>
    </row>
    <row r="723" spans="1:13" x14ac:dyDescent="0.25">
      <c r="A723" s="4" t="str">
        <f t="shared" si="33"/>
        <v>No PB ID provided</v>
      </c>
      <c r="B723" s="4" t="str">
        <f t="shared" si="34"/>
        <v>No declaration</v>
      </c>
      <c r="C723" s="4" t="s">
        <v>18302</v>
      </c>
      <c r="D723" s="86" t="str">
        <f>IF('3(a) Flights | segment list'!A688="","Null",'3(a) Flights | segment list'!A688)</f>
        <v>Null</v>
      </c>
      <c r="E723" s="87" t="str">
        <f t="shared" si="32"/>
        <v>Null</v>
      </c>
      <c r="F723" s="4" t="str">
        <f>IF('3(a) Flights | segment list'!I688="","Null",'3(a) Flights | segment list'!I688)</f>
        <v>Null</v>
      </c>
      <c r="G723" s="4" t="str">
        <f>IF('3(a) Flights | segment list'!C688="","Null",'3(a) Flights | segment list'!C688)</f>
        <v>Null</v>
      </c>
      <c r="H723" s="4" t="str">
        <f>IF('3(a) Flights | segment list'!J688="","Null",'3(a) Flights | segment list'!J688)</f>
        <v>Null</v>
      </c>
      <c r="I723" s="4" t="str">
        <f>IF('3(a) Flights | segment list'!D688="","Null",'3(a) Flights | segment list'!D688)</f>
        <v>Null</v>
      </c>
      <c r="J723" s="4" t="str">
        <f>IF('3(a) Flights | segment list'!E688="","Null",'3(a) Flights | segment list'!E688)</f>
        <v>Null</v>
      </c>
      <c r="K723" s="4" t="str">
        <f>IF('3(a) Flights | segment list'!F688="","Null",'3(a) Flights | segment list'!F688)</f>
        <v>Null</v>
      </c>
      <c r="L723" s="5" t="str">
        <f>IF('3(a) Flights | segment list'!G688="","Null",'3(a) Flights | segment list'!G688)</f>
        <v>Null</v>
      </c>
      <c r="M723" s="16">
        <f>IF('3(a) Flights | segment list'!H688="Null","Null",'3(a) Flights | segment list'!H688)</f>
        <v>0</v>
      </c>
    </row>
    <row r="724" spans="1:13" x14ac:dyDescent="0.25">
      <c r="A724" s="4" t="str">
        <f t="shared" si="33"/>
        <v>No PB ID provided</v>
      </c>
      <c r="B724" s="4" t="str">
        <f t="shared" si="34"/>
        <v>No declaration</v>
      </c>
      <c r="C724" s="4" t="s">
        <v>18302</v>
      </c>
      <c r="D724" s="86" t="str">
        <f>IF('3(a) Flights | segment list'!A689="","Null",'3(a) Flights | segment list'!A689)</f>
        <v>Null</v>
      </c>
      <c r="E724" s="87" t="str">
        <f t="shared" si="32"/>
        <v>Null</v>
      </c>
      <c r="F724" s="4" t="str">
        <f>IF('3(a) Flights | segment list'!I689="","Null",'3(a) Flights | segment list'!I689)</f>
        <v>Null</v>
      </c>
      <c r="G724" s="4" t="str">
        <f>IF('3(a) Flights | segment list'!C689="","Null",'3(a) Flights | segment list'!C689)</f>
        <v>Null</v>
      </c>
      <c r="H724" s="4" t="str">
        <f>IF('3(a) Flights | segment list'!J689="","Null",'3(a) Flights | segment list'!J689)</f>
        <v>Null</v>
      </c>
      <c r="I724" s="4" t="str">
        <f>IF('3(a) Flights | segment list'!D689="","Null",'3(a) Flights | segment list'!D689)</f>
        <v>Null</v>
      </c>
      <c r="J724" s="4" t="str">
        <f>IF('3(a) Flights | segment list'!E689="","Null",'3(a) Flights | segment list'!E689)</f>
        <v>Null</v>
      </c>
      <c r="K724" s="4" t="str">
        <f>IF('3(a) Flights | segment list'!F689="","Null",'3(a) Flights | segment list'!F689)</f>
        <v>Null</v>
      </c>
      <c r="L724" s="5" t="str">
        <f>IF('3(a) Flights | segment list'!G689="","Null",'3(a) Flights | segment list'!G689)</f>
        <v>Null</v>
      </c>
      <c r="M724" s="16">
        <f>IF('3(a) Flights | segment list'!H689="Null","Null",'3(a) Flights | segment list'!H689)</f>
        <v>0</v>
      </c>
    </row>
    <row r="725" spans="1:13" x14ac:dyDescent="0.25">
      <c r="A725" s="4" t="str">
        <f t="shared" si="33"/>
        <v>No PB ID provided</v>
      </c>
      <c r="B725" s="4" t="str">
        <f t="shared" si="34"/>
        <v>No declaration</v>
      </c>
      <c r="C725" s="4" t="s">
        <v>18302</v>
      </c>
      <c r="D725" s="86" t="str">
        <f>IF('3(a) Flights | segment list'!A690="","Null",'3(a) Flights | segment list'!A690)</f>
        <v>Null</v>
      </c>
      <c r="E725" s="87" t="str">
        <f t="shared" si="32"/>
        <v>Null</v>
      </c>
      <c r="F725" s="4" t="str">
        <f>IF('3(a) Flights | segment list'!I690="","Null",'3(a) Flights | segment list'!I690)</f>
        <v>Null</v>
      </c>
      <c r="G725" s="4" t="str">
        <f>IF('3(a) Flights | segment list'!C690="","Null",'3(a) Flights | segment list'!C690)</f>
        <v>Null</v>
      </c>
      <c r="H725" s="4" t="str">
        <f>IF('3(a) Flights | segment list'!J690="","Null",'3(a) Flights | segment list'!J690)</f>
        <v>Null</v>
      </c>
      <c r="I725" s="4" t="str">
        <f>IF('3(a) Flights | segment list'!D690="","Null",'3(a) Flights | segment list'!D690)</f>
        <v>Null</v>
      </c>
      <c r="J725" s="4" t="str">
        <f>IF('3(a) Flights | segment list'!E690="","Null",'3(a) Flights | segment list'!E690)</f>
        <v>Null</v>
      </c>
      <c r="K725" s="4" t="str">
        <f>IF('3(a) Flights | segment list'!F690="","Null",'3(a) Flights | segment list'!F690)</f>
        <v>Null</v>
      </c>
      <c r="L725" s="5" t="str">
        <f>IF('3(a) Flights | segment list'!G690="","Null",'3(a) Flights | segment list'!G690)</f>
        <v>Null</v>
      </c>
      <c r="M725" s="16">
        <f>IF('3(a) Flights | segment list'!H690="Null","Null",'3(a) Flights | segment list'!H690)</f>
        <v>0</v>
      </c>
    </row>
    <row r="726" spans="1:13" x14ac:dyDescent="0.25">
      <c r="A726" s="4" t="str">
        <f t="shared" si="33"/>
        <v>No PB ID provided</v>
      </c>
      <c r="B726" s="4" t="str">
        <f t="shared" si="34"/>
        <v>No declaration</v>
      </c>
      <c r="C726" s="4" t="s">
        <v>18302</v>
      </c>
      <c r="D726" s="86" t="str">
        <f>IF('3(a) Flights | segment list'!A691="","Null",'3(a) Flights | segment list'!A691)</f>
        <v>Null</v>
      </c>
      <c r="E726" s="87" t="str">
        <f t="shared" si="32"/>
        <v>Null</v>
      </c>
      <c r="F726" s="4" t="str">
        <f>IF('3(a) Flights | segment list'!I691="","Null",'3(a) Flights | segment list'!I691)</f>
        <v>Null</v>
      </c>
      <c r="G726" s="4" t="str">
        <f>IF('3(a) Flights | segment list'!C691="","Null",'3(a) Flights | segment list'!C691)</f>
        <v>Null</v>
      </c>
      <c r="H726" s="4" t="str">
        <f>IF('3(a) Flights | segment list'!J691="","Null",'3(a) Flights | segment list'!J691)</f>
        <v>Null</v>
      </c>
      <c r="I726" s="4" t="str">
        <f>IF('3(a) Flights | segment list'!D691="","Null",'3(a) Flights | segment list'!D691)</f>
        <v>Null</v>
      </c>
      <c r="J726" s="4" t="str">
        <f>IF('3(a) Flights | segment list'!E691="","Null",'3(a) Flights | segment list'!E691)</f>
        <v>Null</v>
      </c>
      <c r="K726" s="4" t="str">
        <f>IF('3(a) Flights | segment list'!F691="","Null",'3(a) Flights | segment list'!F691)</f>
        <v>Null</v>
      </c>
      <c r="L726" s="5" t="str">
        <f>IF('3(a) Flights | segment list'!G691="","Null",'3(a) Flights | segment list'!G691)</f>
        <v>Null</v>
      </c>
      <c r="M726" s="16">
        <f>IF('3(a) Flights | segment list'!H691="Null","Null",'3(a) Flights | segment list'!H691)</f>
        <v>0</v>
      </c>
    </row>
    <row r="727" spans="1:13" x14ac:dyDescent="0.25">
      <c r="A727" s="4" t="str">
        <f t="shared" si="33"/>
        <v>No PB ID provided</v>
      </c>
      <c r="B727" s="4" t="str">
        <f t="shared" si="34"/>
        <v>No declaration</v>
      </c>
      <c r="C727" s="4" t="s">
        <v>18302</v>
      </c>
      <c r="D727" s="86" t="str">
        <f>IF('3(a) Flights | segment list'!A692="","Null",'3(a) Flights | segment list'!A692)</f>
        <v>Null</v>
      </c>
      <c r="E727" s="87" t="str">
        <f t="shared" si="32"/>
        <v>Null</v>
      </c>
      <c r="F727" s="4" t="str">
        <f>IF('3(a) Flights | segment list'!I692="","Null",'3(a) Flights | segment list'!I692)</f>
        <v>Null</v>
      </c>
      <c r="G727" s="4" t="str">
        <f>IF('3(a) Flights | segment list'!C692="","Null",'3(a) Flights | segment list'!C692)</f>
        <v>Null</v>
      </c>
      <c r="H727" s="4" t="str">
        <f>IF('3(a) Flights | segment list'!J692="","Null",'3(a) Flights | segment list'!J692)</f>
        <v>Null</v>
      </c>
      <c r="I727" s="4" t="str">
        <f>IF('3(a) Flights | segment list'!D692="","Null",'3(a) Flights | segment list'!D692)</f>
        <v>Null</v>
      </c>
      <c r="J727" s="4" t="str">
        <f>IF('3(a) Flights | segment list'!E692="","Null",'3(a) Flights | segment list'!E692)</f>
        <v>Null</v>
      </c>
      <c r="K727" s="4" t="str">
        <f>IF('3(a) Flights | segment list'!F692="","Null",'3(a) Flights | segment list'!F692)</f>
        <v>Null</v>
      </c>
      <c r="L727" s="5" t="str">
        <f>IF('3(a) Flights | segment list'!G692="","Null",'3(a) Flights | segment list'!G692)</f>
        <v>Null</v>
      </c>
      <c r="M727" s="16">
        <f>IF('3(a) Flights | segment list'!H692="Null","Null",'3(a) Flights | segment list'!H692)</f>
        <v>0</v>
      </c>
    </row>
    <row r="728" spans="1:13" x14ac:dyDescent="0.25">
      <c r="A728" s="4" t="str">
        <f t="shared" si="33"/>
        <v>No PB ID provided</v>
      </c>
      <c r="B728" s="4" t="str">
        <f t="shared" si="34"/>
        <v>No declaration</v>
      </c>
      <c r="C728" s="4" t="s">
        <v>18302</v>
      </c>
      <c r="D728" s="86" t="str">
        <f>IF('3(a) Flights | segment list'!A693="","Null",'3(a) Flights | segment list'!A693)</f>
        <v>Null</v>
      </c>
      <c r="E728" s="87" t="str">
        <f t="shared" si="32"/>
        <v>Null</v>
      </c>
      <c r="F728" s="4" t="str">
        <f>IF('3(a) Flights | segment list'!I693="","Null",'3(a) Flights | segment list'!I693)</f>
        <v>Null</v>
      </c>
      <c r="G728" s="4" t="str">
        <f>IF('3(a) Flights | segment list'!C693="","Null",'3(a) Flights | segment list'!C693)</f>
        <v>Null</v>
      </c>
      <c r="H728" s="4" t="str">
        <f>IF('3(a) Flights | segment list'!J693="","Null",'3(a) Flights | segment list'!J693)</f>
        <v>Null</v>
      </c>
      <c r="I728" s="4" t="str">
        <f>IF('3(a) Flights | segment list'!D693="","Null",'3(a) Flights | segment list'!D693)</f>
        <v>Null</v>
      </c>
      <c r="J728" s="4" t="str">
        <f>IF('3(a) Flights | segment list'!E693="","Null",'3(a) Flights | segment list'!E693)</f>
        <v>Null</v>
      </c>
      <c r="K728" s="4" t="str">
        <f>IF('3(a) Flights | segment list'!F693="","Null",'3(a) Flights | segment list'!F693)</f>
        <v>Null</v>
      </c>
      <c r="L728" s="5" t="str">
        <f>IF('3(a) Flights | segment list'!G693="","Null",'3(a) Flights | segment list'!G693)</f>
        <v>Null</v>
      </c>
      <c r="M728" s="16">
        <f>IF('3(a) Flights | segment list'!H693="Null","Null",'3(a) Flights | segment list'!H693)</f>
        <v>0</v>
      </c>
    </row>
    <row r="729" spans="1:13" x14ac:dyDescent="0.25">
      <c r="A729" s="4" t="str">
        <f t="shared" si="33"/>
        <v>No PB ID provided</v>
      </c>
      <c r="B729" s="4" t="str">
        <f t="shared" si="34"/>
        <v>No declaration</v>
      </c>
      <c r="C729" s="4" t="s">
        <v>18302</v>
      </c>
      <c r="D729" s="86" t="str">
        <f>IF('3(a) Flights | segment list'!A694="","Null",'3(a) Flights | segment list'!A694)</f>
        <v>Null</v>
      </c>
      <c r="E729" s="87" t="str">
        <f t="shared" si="32"/>
        <v>Null</v>
      </c>
      <c r="F729" s="4" t="str">
        <f>IF('3(a) Flights | segment list'!I694="","Null",'3(a) Flights | segment list'!I694)</f>
        <v>Null</v>
      </c>
      <c r="G729" s="4" t="str">
        <f>IF('3(a) Flights | segment list'!C694="","Null",'3(a) Flights | segment list'!C694)</f>
        <v>Null</v>
      </c>
      <c r="H729" s="4" t="str">
        <f>IF('3(a) Flights | segment list'!J694="","Null",'3(a) Flights | segment list'!J694)</f>
        <v>Null</v>
      </c>
      <c r="I729" s="4" t="str">
        <f>IF('3(a) Flights | segment list'!D694="","Null",'3(a) Flights | segment list'!D694)</f>
        <v>Null</v>
      </c>
      <c r="J729" s="4" t="str">
        <f>IF('3(a) Flights | segment list'!E694="","Null",'3(a) Flights | segment list'!E694)</f>
        <v>Null</v>
      </c>
      <c r="K729" s="4" t="str">
        <f>IF('3(a) Flights | segment list'!F694="","Null",'3(a) Flights | segment list'!F694)</f>
        <v>Null</v>
      </c>
      <c r="L729" s="5" t="str">
        <f>IF('3(a) Flights | segment list'!G694="","Null",'3(a) Flights | segment list'!G694)</f>
        <v>Null</v>
      </c>
      <c r="M729" s="16">
        <f>IF('3(a) Flights | segment list'!H694="Null","Null",'3(a) Flights | segment list'!H694)</f>
        <v>0</v>
      </c>
    </row>
    <row r="730" spans="1:13" x14ac:dyDescent="0.25">
      <c r="A730" s="4" t="str">
        <f t="shared" si="33"/>
        <v>No PB ID provided</v>
      </c>
      <c r="B730" s="4" t="str">
        <f t="shared" si="34"/>
        <v>No declaration</v>
      </c>
      <c r="C730" s="4" t="s">
        <v>18302</v>
      </c>
      <c r="D730" s="86" t="str">
        <f>IF('3(a) Flights | segment list'!A695="","Null",'3(a) Flights | segment list'!A695)</f>
        <v>Null</v>
      </c>
      <c r="E730" s="87" t="str">
        <f t="shared" si="32"/>
        <v>Null</v>
      </c>
      <c r="F730" s="4" t="str">
        <f>IF('3(a) Flights | segment list'!I695="","Null",'3(a) Flights | segment list'!I695)</f>
        <v>Null</v>
      </c>
      <c r="G730" s="4" t="str">
        <f>IF('3(a) Flights | segment list'!C695="","Null",'3(a) Flights | segment list'!C695)</f>
        <v>Null</v>
      </c>
      <c r="H730" s="4" t="str">
        <f>IF('3(a) Flights | segment list'!J695="","Null",'3(a) Flights | segment list'!J695)</f>
        <v>Null</v>
      </c>
      <c r="I730" s="4" t="str">
        <f>IF('3(a) Flights | segment list'!D695="","Null",'3(a) Flights | segment list'!D695)</f>
        <v>Null</v>
      </c>
      <c r="J730" s="4" t="str">
        <f>IF('3(a) Flights | segment list'!E695="","Null",'3(a) Flights | segment list'!E695)</f>
        <v>Null</v>
      </c>
      <c r="K730" s="4" t="str">
        <f>IF('3(a) Flights | segment list'!F695="","Null",'3(a) Flights | segment list'!F695)</f>
        <v>Null</v>
      </c>
      <c r="L730" s="5" t="str">
        <f>IF('3(a) Flights | segment list'!G695="","Null",'3(a) Flights | segment list'!G695)</f>
        <v>Null</v>
      </c>
      <c r="M730" s="16">
        <f>IF('3(a) Flights | segment list'!H695="Null","Null",'3(a) Flights | segment list'!H695)</f>
        <v>0</v>
      </c>
    </row>
    <row r="731" spans="1:13" x14ac:dyDescent="0.25">
      <c r="A731" s="4" t="str">
        <f t="shared" si="33"/>
        <v>No PB ID provided</v>
      </c>
      <c r="B731" s="4" t="str">
        <f t="shared" si="34"/>
        <v>No declaration</v>
      </c>
      <c r="C731" s="4" t="s">
        <v>18302</v>
      </c>
      <c r="D731" s="86" t="str">
        <f>IF('3(a) Flights | segment list'!A696="","Null",'3(a) Flights | segment list'!A696)</f>
        <v>Null</v>
      </c>
      <c r="E731" s="87" t="str">
        <f t="shared" si="32"/>
        <v>Null</v>
      </c>
      <c r="F731" s="4" t="str">
        <f>IF('3(a) Flights | segment list'!I696="","Null",'3(a) Flights | segment list'!I696)</f>
        <v>Null</v>
      </c>
      <c r="G731" s="4" t="str">
        <f>IF('3(a) Flights | segment list'!C696="","Null",'3(a) Flights | segment list'!C696)</f>
        <v>Null</v>
      </c>
      <c r="H731" s="4" t="str">
        <f>IF('3(a) Flights | segment list'!J696="","Null",'3(a) Flights | segment list'!J696)</f>
        <v>Null</v>
      </c>
      <c r="I731" s="4" t="str">
        <f>IF('3(a) Flights | segment list'!D696="","Null",'3(a) Flights | segment list'!D696)</f>
        <v>Null</v>
      </c>
      <c r="J731" s="4" t="str">
        <f>IF('3(a) Flights | segment list'!E696="","Null",'3(a) Flights | segment list'!E696)</f>
        <v>Null</v>
      </c>
      <c r="K731" s="4" t="str">
        <f>IF('3(a) Flights | segment list'!F696="","Null",'3(a) Flights | segment list'!F696)</f>
        <v>Null</v>
      </c>
      <c r="L731" s="5" t="str">
        <f>IF('3(a) Flights | segment list'!G696="","Null",'3(a) Flights | segment list'!G696)</f>
        <v>Null</v>
      </c>
      <c r="M731" s="16">
        <f>IF('3(a) Flights | segment list'!H696="Null","Null",'3(a) Flights | segment list'!H696)</f>
        <v>0</v>
      </c>
    </row>
    <row r="732" spans="1:13" x14ac:dyDescent="0.25">
      <c r="A732" s="4" t="str">
        <f t="shared" si="33"/>
        <v>No PB ID provided</v>
      </c>
      <c r="B732" s="4" t="str">
        <f t="shared" si="34"/>
        <v>No declaration</v>
      </c>
      <c r="C732" s="4" t="s">
        <v>18302</v>
      </c>
      <c r="D732" s="86" t="str">
        <f>IF('3(a) Flights | segment list'!A697="","Null",'3(a) Flights | segment list'!A697)</f>
        <v>Null</v>
      </c>
      <c r="E732" s="87" t="str">
        <f t="shared" si="32"/>
        <v>Null</v>
      </c>
      <c r="F732" s="4" t="str">
        <f>IF('3(a) Flights | segment list'!I697="","Null",'3(a) Flights | segment list'!I697)</f>
        <v>Null</v>
      </c>
      <c r="G732" s="4" t="str">
        <f>IF('3(a) Flights | segment list'!C697="","Null",'3(a) Flights | segment list'!C697)</f>
        <v>Null</v>
      </c>
      <c r="H732" s="4" t="str">
        <f>IF('3(a) Flights | segment list'!J697="","Null",'3(a) Flights | segment list'!J697)</f>
        <v>Null</v>
      </c>
      <c r="I732" s="4" t="str">
        <f>IF('3(a) Flights | segment list'!D697="","Null",'3(a) Flights | segment list'!D697)</f>
        <v>Null</v>
      </c>
      <c r="J732" s="4" t="str">
        <f>IF('3(a) Flights | segment list'!E697="","Null",'3(a) Flights | segment list'!E697)</f>
        <v>Null</v>
      </c>
      <c r="K732" s="4" t="str">
        <f>IF('3(a) Flights | segment list'!F697="","Null",'3(a) Flights | segment list'!F697)</f>
        <v>Null</v>
      </c>
      <c r="L732" s="5" t="str">
        <f>IF('3(a) Flights | segment list'!G697="","Null",'3(a) Flights | segment list'!G697)</f>
        <v>Null</v>
      </c>
      <c r="M732" s="16">
        <f>IF('3(a) Flights | segment list'!H697="Null","Null",'3(a) Flights | segment list'!H697)</f>
        <v>0</v>
      </c>
    </row>
    <row r="733" spans="1:13" x14ac:dyDescent="0.25">
      <c r="A733" s="4" t="str">
        <f t="shared" si="33"/>
        <v>No PB ID provided</v>
      </c>
      <c r="B733" s="4" t="str">
        <f t="shared" si="34"/>
        <v>No declaration</v>
      </c>
      <c r="C733" s="4" t="s">
        <v>18302</v>
      </c>
      <c r="D733" s="86" t="str">
        <f>IF('3(a) Flights | segment list'!A698="","Null",'3(a) Flights | segment list'!A698)</f>
        <v>Null</v>
      </c>
      <c r="E733" s="87" t="str">
        <f t="shared" si="32"/>
        <v>Null</v>
      </c>
      <c r="F733" s="4" t="str">
        <f>IF('3(a) Flights | segment list'!I698="","Null",'3(a) Flights | segment list'!I698)</f>
        <v>Null</v>
      </c>
      <c r="G733" s="4" t="str">
        <f>IF('3(a) Flights | segment list'!C698="","Null",'3(a) Flights | segment list'!C698)</f>
        <v>Null</v>
      </c>
      <c r="H733" s="4" t="str">
        <f>IF('3(a) Flights | segment list'!J698="","Null",'3(a) Flights | segment list'!J698)</f>
        <v>Null</v>
      </c>
      <c r="I733" s="4" t="str">
        <f>IF('3(a) Flights | segment list'!D698="","Null",'3(a) Flights | segment list'!D698)</f>
        <v>Null</v>
      </c>
      <c r="J733" s="4" t="str">
        <f>IF('3(a) Flights | segment list'!E698="","Null",'3(a) Flights | segment list'!E698)</f>
        <v>Null</v>
      </c>
      <c r="K733" s="4" t="str">
        <f>IF('3(a) Flights | segment list'!F698="","Null",'3(a) Flights | segment list'!F698)</f>
        <v>Null</v>
      </c>
      <c r="L733" s="5" t="str">
        <f>IF('3(a) Flights | segment list'!G698="","Null",'3(a) Flights | segment list'!G698)</f>
        <v>Null</v>
      </c>
      <c r="M733" s="16">
        <f>IF('3(a) Flights | segment list'!H698="Null","Null",'3(a) Flights | segment list'!H698)</f>
        <v>0</v>
      </c>
    </row>
    <row r="734" spans="1:13" x14ac:dyDescent="0.25">
      <c r="A734" s="4" t="str">
        <f t="shared" si="33"/>
        <v>No PB ID provided</v>
      </c>
      <c r="B734" s="4" t="str">
        <f t="shared" si="34"/>
        <v>No declaration</v>
      </c>
      <c r="C734" s="4" t="s">
        <v>18302</v>
      </c>
      <c r="D734" s="86" t="str">
        <f>IF('3(a) Flights | segment list'!A699="","Null",'3(a) Flights | segment list'!A699)</f>
        <v>Null</v>
      </c>
      <c r="E734" s="87" t="str">
        <f t="shared" si="32"/>
        <v>Null</v>
      </c>
      <c r="F734" s="4" t="str">
        <f>IF('3(a) Flights | segment list'!I699="","Null",'3(a) Flights | segment list'!I699)</f>
        <v>Null</v>
      </c>
      <c r="G734" s="4" t="str">
        <f>IF('3(a) Flights | segment list'!C699="","Null",'3(a) Flights | segment list'!C699)</f>
        <v>Null</v>
      </c>
      <c r="H734" s="4" t="str">
        <f>IF('3(a) Flights | segment list'!J699="","Null",'3(a) Flights | segment list'!J699)</f>
        <v>Null</v>
      </c>
      <c r="I734" s="4" t="str">
        <f>IF('3(a) Flights | segment list'!D699="","Null",'3(a) Flights | segment list'!D699)</f>
        <v>Null</v>
      </c>
      <c r="J734" s="4" t="str">
        <f>IF('3(a) Flights | segment list'!E699="","Null",'3(a) Flights | segment list'!E699)</f>
        <v>Null</v>
      </c>
      <c r="K734" s="4" t="str">
        <f>IF('3(a) Flights | segment list'!F699="","Null",'3(a) Flights | segment list'!F699)</f>
        <v>Null</v>
      </c>
      <c r="L734" s="5" t="str">
        <f>IF('3(a) Flights | segment list'!G699="","Null",'3(a) Flights | segment list'!G699)</f>
        <v>Null</v>
      </c>
      <c r="M734" s="16">
        <f>IF('3(a) Flights | segment list'!H699="Null","Null",'3(a) Flights | segment list'!H699)</f>
        <v>0</v>
      </c>
    </row>
    <row r="735" spans="1:13" x14ac:dyDescent="0.25">
      <c r="A735" s="4" t="str">
        <f t="shared" si="33"/>
        <v>No PB ID provided</v>
      </c>
      <c r="B735" s="4" t="str">
        <f t="shared" si="34"/>
        <v>No declaration</v>
      </c>
      <c r="C735" s="4" t="s">
        <v>18302</v>
      </c>
      <c r="D735" s="86" t="str">
        <f>IF('3(a) Flights | segment list'!A700="","Null",'3(a) Flights | segment list'!A700)</f>
        <v>Null</v>
      </c>
      <c r="E735" s="87" t="str">
        <f t="shared" si="32"/>
        <v>Null</v>
      </c>
      <c r="F735" s="4" t="str">
        <f>IF('3(a) Flights | segment list'!I700="","Null",'3(a) Flights | segment list'!I700)</f>
        <v>Null</v>
      </c>
      <c r="G735" s="4" t="str">
        <f>IF('3(a) Flights | segment list'!C700="","Null",'3(a) Flights | segment list'!C700)</f>
        <v>Null</v>
      </c>
      <c r="H735" s="4" t="str">
        <f>IF('3(a) Flights | segment list'!J700="","Null",'3(a) Flights | segment list'!J700)</f>
        <v>Null</v>
      </c>
      <c r="I735" s="4" t="str">
        <f>IF('3(a) Flights | segment list'!D700="","Null",'3(a) Flights | segment list'!D700)</f>
        <v>Null</v>
      </c>
      <c r="J735" s="4" t="str">
        <f>IF('3(a) Flights | segment list'!E700="","Null",'3(a) Flights | segment list'!E700)</f>
        <v>Null</v>
      </c>
      <c r="K735" s="4" t="str">
        <f>IF('3(a) Flights | segment list'!F700="","Null",'3(a) Flights | segment list'!F700)</f>
        <v>Null</v>
      </c>
      <c r="L735" s="5" t="str">
        <f>IF('3(a) Flights | segment list'!G700="","Null",'3(a) Flights | segment list'!G700)</f>
        <v>Null</v>
      </c>
      <c r="M735" s="16">
        <f>IF('3(a) Flights | segment list'!H700="Null","Null",'3(a) Flights | segment list'!H700)</f>
        <v>0</v>
      </c>
    </row>
    <row r="736" spans="1:13" x14ac:dyDescent="0.25">
      <c r="A736" s="4" t="str">
        <f t="shared" si="33"/>
        <v>No PB ID provided</v>
      </c>
      <c r="B736" s="4" t="str">
        <f t="shared" si="34"/>
        <v>No declaration</v>
      </c>
      <c r="C736" s="4" t="s">
        <v>18302</v>
      </c>
      <c r="D736" s="86" t="str">
        <f>IF('3(a) Flights | segment list'!A701="","Null",'3(a) Flights | segment list'!A701)</f>
        <v>Null</v>
      </c>
      <c r="E736" s="87" t="str">
        <f t="shared" si="32"/>
        <v>Null</v>
      </c>
      <c r="F736" s="4" t="str">
        <f>IF('3(a) Flights | segment list'!I701="","Null",'3(a) Flights | segment list'!I701)</f>
        <v>Null</v>
      </c>
      <c r="G736" s="4" t="str">
        <f>IF('3(a) Flights | segment list'!C701="","Null",'3(a) Flights | segment list'!C701)</f>
        <v>Null</v>
      </c>
      <c r="H736" s="4" t="str">
        <f>IF('3(a) Flights | segment list'!J701="","Null",'3(a) Flights | segment list'!J701)</f>
        <v>Null</v>
      </c>
      <c r="I736" s="4" t="str">
        <f>IF('3(a) Flights | segment list'!D701="","Null",'3(a) Flights | segment list'!D701)</f>
        <v>Null</v>
      </c>
      <c r="J736" s="4" t="str">
        <f>IF('3(a) Flights | segment list'!E701="","Null",'3(a) Flights | segment list'!E701)</f>
        <v>Null</v>
      </c>
      <c r="K736" s="4" t="str">
        <f>IF('3(a) Flights | segment list'!F701="","Null",'3(a) Flights | segment list'!F701)</f>
        <v>Null</v>
      </c>
      <c r="L736" s="5" t="str">
        <f>IF('3(a) Flights | segment list'!G701="","Null",'3(a) Flights | segment list'!G701)</f>
        <v>Null</v>
      </c>
      <c r="M736" s="16">
        <f>IF('3(a) Flights | segment list'!H701="Null","Null",'3(a) Flights | segment list'!H701)</f>
        <v>0</v>
      </c>
    </row>
    <row r="737" spans="1:13" x14ac:dyDescent="0.25">
      <c r="A737" s="4" t="str">
        <f t="shared" si="33"/>
        <v>No PB ID provided</v>
      </c>
      <c r="B737" s="4" t="str">
        <f t="shared" si="34"/>
        <v>No declaration</v>
      </c>
      <c r="C737" s="4" t="s">
        <v>18302</v>
      </c>
      <c r="D737" s="86" t="str">
        <f>IF('3(a) Flights | segment list'!A702="","Null",'3(a) Flights | segment list'!A702)</f>
        <v>Null</v>
      </c>
      <c r="E737" s="87" t="str">
        <f t="shared" si="32"/>
        <v>Null</v>
      </c>
      <c r="F737" s="4" t="str">
        <f>IF('3(a) Flights | segment list'!I702="","Null",'3(a) Flights | segment list'!I702)</f>
        <v>Null</v>
      </c>
      <c r="G737" s="4" t="str">
        <f>IF('3(a) Flights | segment list'!C702="","Null",'3(a) Flights | segment list'!C702)</f>
        <v>Null</v>
      </c>
      <c r="H737" s="4" t="str">
        <f>IF('3(a) Flights | segment list'!J702="","Null",'3(a) Flights | segment list'!J702)</f>
        <v>Null</v>
      </c>
      <c r="I737" s="4" t="str">
        <f>IF('3(a) Flights | segment list'!D702="","Null",'3(a) Flights | segment list'!D702)</f>
        <v>Null</v>
      </c>
      <c r="J737" s="4" t="str">
        <f>IF('3(a) Flights | segment list'!E702="","Null",'3(a) Flights | segment list'!E702)</f>
        <v>Null</v>
      </c>
      <c r="K737" s="4" t="str">
        <f>IF('3(a) Flights | segment list'!F702="","Null",'3(a) Flights | segment list'!F702)</f>
        <v>Null</v>
      </c>
      <c r="L737" s="5" t="str">
        <f>IF('3(a) Flights | segment list'!G702="","Null",'3(a) Flights | segment list'!G702)</f>
        <v>Null</v>
      </c>
      <c r="M737" s="16">
        <f>IF('3(a) Flights | segment list'!H702="Null","Null",'3(a) Flights | segment list'!H702)</f>
        <v>0</v>
      </c>
    </row>
    <row r="738" spans="1:13" x14ac:dyDescent="0.25">
      <c r="A738" s="4" t="str">
        <f t="shared" si="33"/>
        <v>No PB ID provided</v>
      </c>
      <c r="B738" s="4" t="str">
        <f t="shared" si="34"/>
        <v>No declaration</v>
      </c>
      <c r="C738" s="4" t="s">
        <v>18302</v>
      </c>
      <c r="D738" s="86" t="str">
        <f>IF('3(a) Flights | segment list'!A703="","Null",'3(a) Flights | segment list'!A703)</f>
        <v>Null</v>
      </c>
      <c r="E738" s="87" t="str">
        <f t="shared" si="32"/>
        <v>Null</v>
      </c>
      <c r="F738" s="4" t="str">
        <f>IF('3(a) Flights | segment list'!I703="","Null",'3(a) Flights | segment list'!I703)</f>
        <v>Null</v>
      </c>
      <c r="G738" s="4" t="str">
        <f>IF('3(a) Flights | segment list'!C703="","Null",'3(a) Flights | segment list'!C703)</f>
        <v>Null</v>
      </c>
      <c r="H738" s="4" t="str">
        <f>IF('3(a) Flights | segment list'!J703="","Null",'3(a) Flights | segment list'!J703)</f>
        <v>Null</v>
      </c>
      <c r="I738" s="4" t="str">
        <f>IF('3(a) Flights | segment list'!D703="","Null",'3(a) Flights | segment list'!D703)</f>
        <v>Null</v>
      </c>
      <c r="J738" s="4" t="str">
        <f>IF('3(a) Flights | segment list'!E703="","Null",'3(a) Flights | segment list'!E703)</f>
        <v>Null</v>
      </c>
      <c r="K738" s="4" t="str">
        <f>IF('3(a) Flights | segment list'!F703="","Null",'3(a) Flights | segment list'!F703)</f>
        <v>Null</v>
      </c>
      <c r="L738" s="5" t="str">
        <f>IF('3(a) Flights | segment list'!G703="","Null",'3(a) Flights | segment list'!G703)</f>
        <v>Null</v>
      </c>
      <c r="M738" s="16">
        <f>IF('3(a) Flights | segment list'!H703="Null","Null",'3(a) Flights | segment list'!H703)</f>
        <v>0</v>
      </c>
    </row>
    <row r="739" spans="1:13" x14ac:dyDescent="0.25">
      <c r="A739" s="4" t="str">
        <f t="shared" si="33"/>
        <v>No PB ID provided</v>
      </c>
      <c r="B739" s="4" t="str">
        <f t="shared" si="34"/>
        <v>No declaration</v>
      </c>
      <c r="C739" s="4" t="s">
        <v>18302</v>
      </c>
      <c r="D739" s="86" t="str">
        <f>IF('3(a) Flights | segment list'!A704="","Null",'3(a) Flights | segment list'!A704)</f>
        <v>Null</v>
      </c>
      <c r="E739" s="87" t="str">
        <f t="shared" si="32"/>
        <v>Null</v>
      </c>
      <c r="F739" s="4" t="str">
        <f>IF('3(a) Flights | segment list'!I704="","Null",'3(a) Flights | segment list'!I704)</f>
        <v>Null</v>
      </c>
      <c r="G739" s="4" t="str">
        <f>IF('3(a) Flights | segment list'!C704="","Null",'3(a) Flights | segment list'!C704)</f>
        <v>Null</v>
      </c>
      <c r="H739" s="4" t="str">
        <f>IF('3(a) Flights | segment list'!J704="","Null",'3(a) Flights | segment list'!J704)</f>
        <v>Null</v>
      </c>
      <c r="I739" s="4" t="str">
        <f>IF('3(a) Flights | segment list'!D704="","Null",'3(a) Flights | segment list'!D704)</f>
        <v>Null</v>
      </c>
      <c r="J739" s="4" t="str">
        <f>IF('3(a) Flights | segment list'!E704="","Null",'3(a) Flights | segment list'!E704)</f>
        <v>Null</v>
      </c>
      <c r="K739" s="4" t="str">
        <f>IF('3(a) Flights | segment list'!F704="","Null",'3(a) Flights | segment list'!F704)</f>
        <v>Null</v>
      </c>
      <c r="L739" s="5" t="str">
        <f>IF('3(a) Flights | segment list'!G704="","Null",'3(a) Flights | segment list'!G704)</f>
        <v>Null</v>
      </c>
      <c r="M739" s="16">
        <f>IF('3(a) Flights | segment list'!H704="Null","Null",'3(a) Flights | segment list'!H704)</f>
        <v>0</v>
      </c>
    </row>
    <row r="740" spans="1:13" x14ac:dyDescent="0.25">
      <c r="A740" s="4" t="str">
        <f t="shared" si="33"/>
        <v>No PB ID provided</v>
      </c>
      <c r="B740" s="4" t="str">
        <f t="shared" si="34"/>
        <v>No declaration</v>
      </c>
      <c r="C740" s="4" t="s">
        <v>18302</v>
      </c>
      <c r="D740" s="86" t="str">
        <f>IF('3(a) Flights | segment list'!A705="","Null",'3(a) Flights | segment list'!A705)</f>
        <v>Null</v>
      </c>
      <c r="E740" s="87" t="str">
        <f t="shared" si="32"/>
        <v>Null</v>
      </c>
      <c r="F740" s="4" t="str">
        <f>IF('3(a) Flights | segment list'!I705="","Null",'3(a) Flights | segment list'!I705)</f>
        <v>Null</v>
      </c>
      <c r="G740" s="4" t="str">
        <f>IF('3(a) Flights | segment list'!C705="","Null",'3(a) Flights | segment list'!C705)</f>
        <v>Null</v>
      </c>
      <c r="H740" s="4" t="str">
        <f>IF('3(a) Flights | segment list'!J705="","Null",'3(a) Flights | segment list'!J705)</f>
        <v>Null</v>
      </c>
      <c r="I740" s="4" t="str">
        <f>IF('3(a) Flights | segment list'!D705="","Null",'3(a) Flights | segment list'!D705)</f>
        <v>Null</v>
      </c>
      <c r="J740" s="4" t="str">
        <f>IF('3(a) Flights | segment list'!E705="","Null",'3(a) Flights | segment list'!E705)</f>
        <v>Null</v>
      </c>
      <c r="K740" s="4" t="str">
        <f>IF('3(a) Flights | segment list'!F705="","Null",'3(a) Flights | segment list'!F705)</f>
        <v>Null</v>
      </c>
      <c r="L740" s="5" t="str">
        <f>IF('3(a) Flights | segment list'!G705="","Null",'3(a) Flights | segment list'!G705)</f>
        <v>Null</v>
      </c>
      <c r="M740" s="16">
        <f>IF('3(a) Flights | segment list'!H705="Null","Null",'3(a) Flights | segment list'!H705)</f>
        <v>0</v>
      </c>
    </row>
    <row r="741" spans="1:13" x14ac:dyDescent="0.25">
      <c r="A741" s="4" t="str">
        <f t="shared" si="33"/>
        <v>No PB ID provided</v>
      </c>
      <c r="B741" s="4" t="str">
        <f t="shared" si="34"/>
        <v>No declaration</v>
      </c>
      <c r="C741" s="4" t="s">
        <v>18302</v>
      </c>
      <c r="D741" s="86" t="str">
        <f>IF('3(a) Flights | segment list'!A706="","Null",'3(a) Flights | segment list'!A706)</f>
        <v>Null</v>
      </c>
      <c r="E741" s="87" t="str">
        <f t="shared" si="32"/>
        <v>Null</v>
      </c>
      <c r="F741" s="4" t="str">
        <f>IF('3(a) Flights | segment list'!I706="","Null",'3(a) Flights | segment list'!I706)</f>
        <v>Null</v>
      </c>
      <c r="G741" s="4" t="str">
        <f>IF('3(a) Flights | segment list'!C706="","Null",'3(a) Flights | segment list'!C706)</f>
        <v>Null</v>
      </c>
      <c r="H741" s="4" t="str">
        <f>IF('3(a) Flights | segment list'!J706="","Null",'3(a) Flights | segment list'!J706)</f>
        <v>Null</v>
      </c>
      <c r="I741" s="4" t="str">
        <f>IF('3(a) Flights | segment list'!D706="","Null",'3(a) Flights | segment list'!D706)</f>
        <v>Null</v>
      </c>
      <c r="J741" s="4" t="str">
        <f>IF('3(a) Flights | segment list'!E706="","Null",'3(a) Flights | segment list'!E706)</f>
        <v>Null</v>
      </c>
      <c r="K741" s="4" t="str">
        <f>IF('3(a) Flights | segment list'!F706="","Null",'3(a) Flights | segment list'!F706)</f>
        <v>Null</v>
      </c>
      <c r="L741" s="5" t="str">
        <f>IF('3(a) Flights | segment list'!G706="","Null",'3(a) Flights | segment list'!G706)</f>
        <v>Null</v>
      </c>
      <c r="M741" s="16">
        <f>IF('3(a) Flights | segment list'!H706="Null","Null",'3(a) Flights | segment list'!H706)</f>
        <v>0</v>
      </c>
    </row>
    <row r="742" spans="1:13" x14ac:dyDescent="0.25">
      <c r="A742" s="4" t="str">
        <f t="shared" si="33"/>
        <v>No PB ID provided</v>
      </c>
      <c r="B742" s="4" t="str">
        <f t="shared" si="34"/>
        <v>No declaration</v>
      </c>
      <c r="C742" s="4" t="s">
        <v>18302</v>
      </c>
      <c r="D742" s="86" t="str">
        <f>IF('3(a) Flights | segment list'!A707="","Null",'3(a) Flights | segment list'!A707)</f>
        <v>Null</v>
      </c>
      <c r="E742" s="87" t="str">
        <f t="shared" si="32"/>
        <v>Null</v>
      </c>
      <c r="F742" s="4" t="str">
        <f>IF('3(a) Flights | segment list'!I707="","Null",'3(a) Flights | segment list'!I707)</f>
        <v>Null</v>
      </c>
      <c r="G742" s="4" t="str">
        <f>IF('3(a) Flights | segment list'!C707="","Null",'3(a) Flights | segment list'!C707)</f>
        <v>Null</v>
      </c>
      <c r="H742" s="4" t="str">
        <f>IF('3(a) Flights | segment list'!J707="","Null",'3(a) Flights | segment list'!J707)</f>
        <v>Null</v>
      </c>
      <c r="I742" s="4" t="str">
        <f>IF('3(a) Flights | segment list'!D707="","Null",'3(a) Flights | segment list'!D707)</f>
        <v>Null</v>
      </c>
      <c r="J742" s="4" t="str">
        <f>IF('3(a) Flights | segment list'!E707="","Null",'3(a) Flights | segment list'!E707)</f>
        <v>Null</v>
      </c>
      <c r="K742" s="4" t="str">
        <f>IF('3(a) Flights | segment list'!F707="","Null",'3(a) Flights | segment list'!F707)</f>
        <v>Null</v>
      </c>
      <c r="L742" s="5" t="str">
        <f>IF('3(a) Flights | segment list'!G707="","Null",'3(a) Flights | segment list'!G707)</f>
        <v>Null</v>
      </c>
      <c r="M742" s="16">
        <f>IF('3(a) Flights | segment list'!H707="Null","Null",'3(a) Flights | segment list'!H707)</f>
        <v>0</v>
      </c>
    </row>
    <row r="743" spans="1:13" x14ac:dyDescent="0.25">
      <c r="A743" s="4" t="str">
        <f t="shared" si="33"/>
        <v>No PB ID provided</v>
      </c>
      <c r="B743" s="4" t="str">
        <f t="shared" si="34"/>
        <v>No declaration</v>
      </c>
      <c r="C743" s="4" t="s">
        <v>18302</v>
      </c>
      <c r="D743" s="86" t="str">
        <f>IF('3(a) Flights | segment list'!A708="","Null",'3(a) Flights | segment list'!A708)</f>
        <v>Null</v>
      </c>
      <c r="E743" s="87" t="str">
        <f t="shared" si="32"/>
        <v>Null</v>
      </c>
      <c r="F743" s="4" t="str">
        <f>IF('3(a) Flights | segment list'!I708="","Null",'3(a) Flights | segment list'!I708)</f>
        <v>Null</v>
      </c>
      <c r="G743" s="4" t="str">
        <f>IF('3(a) Flights | segment list'!C708="","Null",'3(a) Flights | segment list'!C708)</f>
        <v>Null</v>
      </c>
      <c r="H743" s="4" t="str">
        <f>IF('3(a) Flights | segment list'!J708="","Null",'3(a) Flights | segment list'!J708)</f>
        <v>Null</v>
      </c>
      <c r="I743" s="4" t="str">
        <f>IF('3(a) Flights | segment list'!D708="","Null",'3(a) Flights | segment list'!D708)</f>
        <v>Null</v>
      </c>
      <c r="J743" s="4" t="str">
        <f>IF('3(a) Flights | segment list'!E708="","Null",'3(a) Flights | segment list'!E708)</f>
        <v>Null</v>
      </c>
      <c r="K743" s="4" t="str">
        <f>IF('3(a) Flights | segment list'!F708="","Null",'3(a) Flights | segment list'!F708)</f>
        <v>Null</v>
      </c>
      <c r="L743" s="5" t="str">
        <f>IF('3(a) Flights | segment list'!G708="","Null",'3(a) Flights | segment list'!G708)</f>
        <v>Null</v>
      </c>
      <c r="M743" s="16">
        <f>IF('3(a) Flights | segment list'!H708="Null","Null",'3(a) Flights | segment list'!H708)</f>
        <v>0</v>
      </c>
    </row>
    <row r="744" spans="1:13" x14ac:dyDescent="0.25">
      <c r="A744" s="4" t="str">
        <f t="shared" si="33"/>
        <v>No PB ID provided</v>
      </c>
      <c r="B744" s="4" t="str">
        <f t="shared" si="34"/>
        <v>No declaration</v>
      </c>
      <c r="C744" s="4" t="s">
        <v>18302</v>
      </c>
      <c r="D744" s="86" t="str">
        <f>IF('3(a) Flights | segment list'!A709="","Null",'3(a) Flights | segment list'!A709)</f>
        <v>Null</v>
      </c>
      <c r="E744" s="87" t="str">
        <f t="shared" si="32"/>
        <v>Null</v>
      </c>
      <c r="F744" s="4" t="str">
        <f>IF('3(a) Flights | segment list'!I709="","Null",'3(a) Flights | segment list'!I709)</f>
        <v>Null</v>
      </c>
      <c r="G744" s="4" t="str">
        <f>IF('3(a) Flights | segment list'!C709="","Null",'3(a) Flights | segment list'!C709)</f>
        <v>Null</v>
      </c>
      <c r="H744" s="4" t="str">
        <f>IF('3(a) Flights | segment list'!J709="","Null",'3(a) Flights | segment list'!J709)</f>
        <v>Null</v>
      </c>
      <c r="I744" s="4" t="str">
        <f>IF('3(a) Flights | segment list'!D709="","Null",'3(a) Flights | segment list'!D709)</f>
        <v>Null</v>
      </c>
      <c r="J744" s="4" t="str">
        <f>IF('3(a) Flights | segment list'!E709="","Null",'3(a) Flights | segment list'!E709)</f>
        <v>Null</v>
      </c>
      <c r="K744" s="4" t="str">
        <f>IF('3(a) Flights | segment list'!F709="","Null",'3(a) Flights | segment list'!F709)</f>
        <v>Null</v>
      </c>
      <c r="L744" s="5" t="str">
        <f>IF('3(a) Flights | segment list'!G709="","Null",'3(a) Flights | segment list'!G709)</f>
        <v>Null</v>
      </c>
      <c r="M744" s="16">
        <f>IF('3(a) Flights | segment list'!H709="Null","Null",'3(a) Flights | segment list'!H709)</f>
        <v>0</v>
      </c>
    </row>
    <row r="745" spans="1:13" x14ac:dyDescent="0.25">
      <c r="A745" s="4" t="str">
        <f t="shared" si="33"/>
        <v>No PB ID provided</v>
      </c>
      <c r="B745" s="4" t="str">
        <f t="shared" si="34"/>
        <v>No declaration</v>
      </c>
      <c r="C745" s="4" t="s">
        <v>18302</v>
      </c>
      <c r="D745" s="86" t="str">
        <f>IF('3(a) Flights | segment list'!A710="","Null",'3(a) Flights | segment list'!A710)</f>
        <v>Null</v>
      </c>
      <c r="E745" s="87" t="str">
        <f t="shared" si="32"/>
        <v>Null</v>
      </c>
      <c r="F745" s="4" t="str">
        <f>IF('3(a) Flights | segment list'!I710="","Null",'3(a) Flights | segment list'!I710)</f>
        <v>Null</v>
      </c>
      <c r="G745" s="4" t="str">
        <f>IF('3(a) Flights | segment list'!C710="","Null",'3(a) Flights | segment list'!C710)</f>
        <v>Null</v>
      </c>
      <c r="H745" s="4" t="str">
        <f>IF('3(a) Flights | segment list'!J710="","Null",'3(a) Flights | segment list'!J710)</f>
        <v>Null</v>
      </c>
      <c r="I745" s="4" t="str">
        <f>IF('3(a) Flights | segment list'!D710="","Null",'3(a) Flights | segment list'!D710)</f>
        <v>Null</v>
      </c>
      <c r="J745" s="4" t="str">
        <f>IF('3(a) Flights | segment list'!E710="","Null",'3(a) Flights | segment list'!E710)</f>
        <v>Null</v>
      </c>
      <c r="K745" s="4" t="str">
        <f>IF('3(a) Flights | segment list'!F710="","Null",'3(a) Flights | segment list'!F710)</f>
        <v>Null</v>
      </c>
      <c r="L745" s="5" t="str">
        <f>IF('3(a) Flights | segment list'!G710="","Null",'3(a) Flights | segment list'!G710)</f>
        <v>Null</v>
      </c>
      <c r="M745" s="16">
        <f>IF('3(a) Flights | segment list'!H710="Null","Null",'3(a) Flights | segment list'!H710)</f>
        <v>0</v>
      </c>
    </row>
    <row r="746" spans="1:13" x14ac:dyDescent="0.25">
      <c r="A746" s="4" t="str">
        <f t="shared" si="33"/>
        <v>No PB ID provided</v>
      </c>
      <c r="B746" s="4" t="str">
        <f t="shared" si="34"/>
        <v>No declaration</v>
      </c>
      <c r="C746" s="4" t="s">
        <v>18302</v>
      </c>
      <c r="D746" s="86" t="str">
        <f>IF('3(a) Flights | segment list'!A711="","Null",'3(a) Flights | segment list'!A711)</f>
        <v>Null</v>
      </c>
      <c r="E746" s="87" t="str">
        <f t="shared" si="32"/>
        <v>Null</v>
      </c>
      <c r="F746" s="4" t="str">
        <f>IF('3(a) Flights | segment list'!I711="","Null",'3(a) Flights | segment list'!I711)</f>
        <v>Null</v>
      </c>
      <c r="G746" s="4" t="str">
        <f>IF('3(a) Flights | segment list'!C711="","Null",'3(a) Flights | segment list'!C711)</f>
        <v>Null</v>
      </c>
      <c r="H746" s="4" t="str">
        <f>IF('3(a) Flights | segment list'!J711="","Null",'3(a) Flights | segment list'!J711)</f>
        <v>Null</v>
      </c>
      <c r="I746" s="4" t="str">
        <f>IF('3(a) Flights | segment list'!D711="","Null",'3(a) Flights | segment list'!D711)</f>
        <v>Null</v>
      </c>
      <c r="J746" s="4" t="str">
        <f>IF('3(a) Flights | segment list'!E711="","Null",'3(a) Flights | segment list'!E711)</f>
        <v>Null</v>
      </c>
      <c r="K746" s="4" t="str">
        <f>IF('3(a) Flights | segment list'!F711="","Null",'3(a) Flights | segment list'!F711)</f>
        <v>Null</v>
      </c>
      <c r="L746" s="5" t="str">
        <f>IF('3(a) Flights | segment list'!G711="","Null",'3(a) Flights | segment list'!G711)</f>
        <v>Null</v>
      </c>
      <c r="M746" s="16">
        <f>IF('3(a) Flights | segment list'!H711="Null","Null",'3(a) Flights | segment list'!H711)</f>
        <v>0</v>
      </c>
    </row>
    <row r="747" spans="1:13" x14ac:dyDescent="0.25">
      <c r="A747" s="4" t="str">
        <f t="shared" si="33"/>
        <v>No PB ID provided</v>
      </c>
      <c r="B747" s="4" t="str">
        <f t="shared" si="34"/>
        <v>No declaration</v>
      </c>
      <c r="C747" s="4" t="s">
        <v>18302</v>
      </c>
      <c r="D747" s="86" t="str">
        <f>IF('3(a) Flights | segment list'!A712="","Null",'3(a) Flights | segment list'!A712)</f>
        <v>Null</v>
      </c>
      <c r="E747" s="87" t="str">
        <f t="shared" si="32"/>
        <v>Null</v>
      </c>
      <c r="F747" s="4" t="str">
        <f>IF('3(a) Flights | segment list'!I712="","Null",'3(a) Flights | segment list'!I712)</f>
        <v>Null</v>
      </c>
      <c r="G747" s="4" t="str">
        <f>IF('3(a) Flights | segment list'!C712="","Null",'3(a) Flights | segment list'!C712)</f>
        <v>Null</v>
      </c>
      <c r="H747" s="4" t="str">
        <f>IF('3(a) Flights | segment list'!J712="","Null",'3(a) Flights | segment list'!J712)</f>
        <v>Null</v>
      </c>
      <c r="I747" s="4" t="str">
        <f>IF('3(a) Flights | segment list'!D712="","Null",'3(a) Flights | segment list'!D712)</f>
        <v>Null</v>
      </c>
      <c r="J747" s="4" t="str">
        <f>IF('3(a) Flights | segment list'!E712="","Null",'3(a) Flights | segment list'!E712)</f>
        <v>Null</v>
      </c>
      <c r="K747" s="4" t="str">
        <f>IF('3(a) Flights | segment list'!F712="","Null",'3(a) Flights | segment list'!F712)</f>
        <v>Null</v>
      </c>
      <c r="L747" s="5" t="str">
        <f>IF('3(a) Flights | segment list'!G712="","Null",'3(a) Flights | segment list'!G712)</f>
        <v>Null</v>
      </c>
      <c r="M747" s="16">
        <f>IF('3(a) Flights | segment list'!H712="Null","Null",'3(a) Flights | segment list'!H712)</f>
        <v>0</v>
      </c>
    </row>
    <row r="748" spans="1:13" x14ac:dyDescent="0.25">
      <c r="A748" s="4" t="str">
        <f t="shared" si="33"/>
        <v>No PB ID provided</v>
      </c>
      <c r="B748" s="4" t="str">
        <f t="shared" si="34"/>
        <v>No declaration</v>
      </c>
      <c r="C748" s="4" t="s">
        <v>18302</v>
      </c>
      <c r="D748" s="86" t="str">
        <f>IF('3(a) Flights | segment list'!A713="","Null",'3(a) Flights | segment list'!A713)</f>
        <v>Null</v>
      </c>
      <c r="E748" s="87" t="str">
        <f t="shared" si="32"/>
        <v>Null</v>
      </c>
      <c r="F748" s="4" t="str">
        <f>IF('3(a) Flights | segment list'!I713="","Null",'3(a) Flights | segment list'!I713)</f>
        <v>Null</v>
      </c>
      <c r="G748" s="4" t="str">
        <f>IF('3(a) Flights | segment list'!C713="","Null",'3(a) Flights | segment list'!C713)</f>
        <v>Null</v>
      </c>
      <c r="H748" s="4" t="str">
        <f>IF('3(a) Flights | segment list'!J713="","Null",'3(a) Flights | segment list'!J713)</f>
        <v>Null</v>
      </c>
      <c r="I748" s="4" t="str">
        <f>IF('3(a) Flights | segment list'!D713="","Null",'3(a) Flights | segment list'!D713)</f>
        <v>Null</v>
      </c>
      <c r="J748" s="4" t="str">
        <f>IF('3(a) Flights | segment list'!E713="","Null",'3(a) Flights | segment list'!E713)</f>
        <v>Null</v>
      </c>
      <c r="K748" s="4" t="str">
        <f>IF('3(a) Flights | segment list'!F713="","Null",'3(a) Flights | segment list'!F713)</f>
        <v>Null</v>
      </c>
      <c r="L748" s="5" t="str">
        <f>IF('3(a) Flights | segment list'!G713="","Null",'3(a) Flights | segment list'!G713)</f>
        <v>Null</v>
      </c>
      <c r="M748" s="16">
        <f>IF('3(a) Flights | segment list'!H713="Null","Null",'3(a) Flights | segment list'!H713)</f>
        <v>0</v>
      </c>
    </row>
    <row r="749" spans="1:13" x14ac:dyDescent="0.25">
      <c r="A749" s="4" t="str">
        <f t="shared" si="33"/>
        <v>No PB ID provided</v>
      </c>
      <c r="B749" s="4" t="str">
        <f t="shared" si="34"/>
        <v>No declaration</v>
      </c>
      <c r="C749" s="4" t="s">
        <v>18302</v>
      </c>
      <c r="D749" s="86" t="str">
        <f>IF('3(a) Flights | segment list'!A714="","Null",'3(a) Flights | segment list'!A714)</f>
        <v>Null</v>
      </c>
      <c r="E749" s="87" t="str">
        <f t="shared" si="32"/>
        <v>Null</v>
      </c>
      <c r="F749" s="4" t="str">
        <f>IF('3(a) Flights | segment list'!I714="","Null",'3(a) Flights | segment list'!I714)</f>
        <v>Null</v>
      </c>
      <c r="G749" s="4" t="str">
        <f>IF('3(a) Flights | segment list'!C714="","Null",'3(a) Flights | segment list'!C714)</f>
        <v>Null</v>
      </c>
      <c r="H749" s="4" t="str">
        <f>IF('3(a) Flights | segment list'!J714="","Null",'3(a) Flights | segment list'!J714)</f>
        <v>Null</v>
      </c>
      <c r="I749" s="4" t="str">
        <f>IF('3(a) Flights | segment list'!D714="","Null",'3(a) Flights | segment list'!D714)</f>
        <v>Null</v>
      </c>
      <c r="J749" s="4" t="str">
        <f>IF('3(a) Flights | segment list'!E714="","Null",'3(a) Flights | segment list'!E714)</f>
        <v>Null</v>
      </c>
      <c r="K749" s="4" t="str">
        <f>IF('3(a) Flights | segment list'!F714="","Null",'3(a) Flights | segment list'!F714)</f>
        <v>Null</v>
      </c>
      <c r="L749" s="5" t="str">
        <f>IF('3(a) Flights | segment list'!G714="","Null",'3(a) Flights | segment list'!G714)</f>
        <v>Null</v>
      </c>
      <c r="M749" s="16">
        <f>IF('3(a) Flights | segment list'!H714="Null","Null",'3(a) Flights | segment list'!H714)</f>
        <v>0</v>
      </c>
    </row>
    <row r="750" spans="1:13" x14ac:dyDescent="0.25">
      <c r="A750" s="4" t="str">
        <f t="shared" si="33"/>
        <v>No PB ID provided</v>
      </c>
      <c r="B750" s="4" t="str">
        <f t="shared" si="34"/>
        <v>No declaration</v>
      </c>
      <c r="C750" s="4" t="s">
        <v>18302</v>
      </c>
      <c r="D750" s="86" t="str">
        <f>IF('3(a) Flights | segment list'!A715="","Null",'3(a) Flights | segment list'!A715)</f>
        <v>Null</v>
      </c>
      <c r="E750" s="87" t="str">
        <f t="shared" si="32"/>
        <v>Null</v>
      </c>
      <c r="F750" s="4" t="str">
        <f>IF('3(a) Flights | segment list'!I715="","Null",'3(a) Flights | segment list'!I715)</f>
        <v>Null</v>
      </c>
      <c r="G750" s="4" t="str">
        <f>IF('3(a) Flights | segment list'!C715="","Null",'3(a) Flights | segment list'!C715)</f>
        <v>Null</v>
      </c>
      <c r="H750" s="4" t="str">
        <f>IF('3(a) Flights | segment list'!J715="","Null",'3(a) Flights | segment list'!J715)</f>
        <v>Null</v>
      </c>
      <c r="I750" s="4" t="str">
        <f>IF('3(a) Flights | segment list'!D715="","Null",'3(a) Flights | segment list'!D715)</f>
        <v>Null</v>
      </c>
      <c r="J750" s="4" t="str">
        <f>IF('3(a) Flights | segment list'!E715="","Null",'3(a) Flights | segment list'!E715)</f>
        <v>Null</v>
      </c>
      <c r="K750" s="4" t="str">
        <f>IF('3(a) Flights | segment list'!F715="","Null",'3(a) Flights | segment list'!F715)</f>
        <v>Null</v>
      </c>
      <c r="L750" s="5" t="str">
        <f>IF('3(a) Flights | segment list'!G715="","Null",'3(a) Flights | segment list'!G715)</f>
        <v>Null</v>
      </c>
      <c r="M750" s="16">
        <f>IF('3(a) Flights | segment list'!H715="Null","Null",'3(a) Flights | segment list'!H715)</f>
        <v>0</v>
      </c>
    </row>
    <row r="751" spans="1:13" x14ac:dyDescent="0.25">
      <c r="A751" s="4" t="str">
        <f t="shared" si="33"/>
        <v>No PB ID provided</v>
      </c>
      <c r="B751" s="4" t="str">
        <f t="shared" si="34"/>
        <v>No declaration</v>
      </c>
      <c r="C751" s="4" t="s">
        <v>18302</v>
      </c>
      <c r="D751" s="86" t="str">
        <f>IF('3(a) Flights | segment list'!A716="","Null",'3(a) Flights | segment list'!A716)</f>
        <v>Null</v>
      </c>
      <c r="E751" s="87" t="str">
        <f t="shared" si="32"/>
        <v>Null</v>
      </c>
      <c r="F751" s="4" t="str">
        <f>IF('3(a) Flights | segment list'!I716="","Null",'3(a) Flights | segment list'!I716)</f>
        <v>Null</v>
      </c>
      <c r="G751" s="4" t="str">
        <f>IF('3(a) Flights | segment list'!C716="","Null",'3(a) Flights | segment list'!C716)</f>
        <v>Null</v>
      </c>
      <c r="H751" s="4" t="str">
        <f>IF('3(a) Flights | segment list'!J716="","Null",'3(a) Flights | segment list'!J716)</f>
        <v>Null</v>
      </c>
      <c r="I751" s="4" t="str">
        <f>IF('3(a) Flights | segment list'!D716="","Null",'3(a) Flights | segment list'!D716)</f>
        <v>Null</v>
      </c>
      <c r="J751" s="4" t="str">
        <f>IF('3(a) Flights | segment list'!E716="","Null",'3(a) Flights | segment list'!E716)</f>
        <v>Null</v>
      </c>
      <c r="K751" s="4" t="str">
        <f>IF('3(a) Flights | segment list'!F716="","Null",'3(a) Flights | segment list'!F716)</f>
        <v>Null</v>
      </c>
      <c r="L751" s="5" t="str">
        <f>IF('3(a) Flights | segment list'!G716="","Null",'3(a) Flights | segment list'!G716)</f>
        <v>Null</v>
      </c>
      <c r="M751" s="16">
        <f>IF('3(a) Flights | segment list'!H716="Null","Null",'3(a) Flights | segment list'!H716)</f>
        <v>0</v>
      </c>
    </row>
    <row r="752" spans="1:13" x14ac:dyDescent="0.25">
      <c r="A752" s="4" t="str">
        <f t="shared" si="33"/>
        <v>No PB ID provided</v>
      </c>
      <c r="B752" s="4" t="str">
        <f t="shared" si="34"/>
        <v>No declaration</v>
      </c>
      <c r="C752" s="4" t="s">
        <v>18302</v>
      </c>
      <c r="D752" s="86" t="str">
        <f>IF('3(a) Flights | segment list'!A717="","Null",'3(a) Flights | segment list'!A717)</f>
        <v>Null</v>
      </c>
      <c r="E752" s="87" t="str">
        <f t="shared" si="32"/>
        <v>Null</v>
      </c>
      <c r="F752" s="4" t="str">
        <f>IF('3(a) Flights | segment list'!I717="","Null",'3(a) Flights | segment list'!I717)</f>
        <v>Null</v>
      </c>
      <c r="G752" s="4" t="str">
        <f>IF('3(a) Flights | segment list'!C717="","Null",'3(a) Flights | segment list'!C717)</f>
        <v>Null</v>
      </c>
      <c r="H752" s="4" t="str">
        <f>IF('3(a) Flights | segment list'!J717="","Null",'3(a) Flights | segment list'!J717)</f>
        <v>Null</v>
      </c>
      <c r="I752" s="4" t="str">
        <f>IF('3(a) Flights | segment list'!D717="","Null",'3(a) Flights | segment list'!D717)</f>
        <v>Null</v>
      </c>
      <c r="J752" s="4" t="str">
        <f>IF('3(a) Flights | segment list'!E717="","Null",'3(a) Flights | segment list'!E717)</f>
        <v>Null</v>
      </c>
      <c r="K752" s="4" t="str">
        <f>IF('3(a) Flights | segment list'!F717="","Null",'3(a) Flights | segment list'!F717)</f>
        <v>Null</v>
      </c>
      <c r="L752" s="5" t="str">
        <f>IF('3(a) Flights | segment list'!G717="","Null",'3(a) Flights | segment list'!G717)</f>
        <v>Null</v>
      </c>
      <c r="M752" s="16">
        <f>IF('3(a) Flights | segment list'!H717="Null","Null",'3(a) Flights | segment list'!H717)</f>
        <v>0</v>
      </c>
    </row>
    <row r="753" spans="1:13" x14ac:dyDescent="0.25">
      <c r="A753" s="4" t="str">
        <f t="shared" si="33"/>
        <v>No PB ID provided</v>
      </c>
      <c r="B753" s="4" t="str">
        <f t="shared" si="34"/>
        <v>No declaration</v>
      </c>
      <c r="C753" s="4" t="s">
        <v>18302</v>
      </c>
      <c r="D753" s="86" t="str">
        <f>IF('3(a) Flights | segment list'!A718="","Null",'3(a) Flights | segment list'!A718)</f>
        <v>Null</v>
      </c>
      <c r="E753" s="87" t="str">
        <f t="shared" si="32"/>
        <v>Null</v>
      </c>
      <c r="F753" s="4" t="str">
        <f>IF('3(a) Flights | segment list'!I718="","Null",'3(a) Flights | segment list'!I718)</f>
        <v>Null</v>
      </c>
      <c r="G753" s="4" t="str">
        <f>IF('3(a) Flights | segment list'!C718="","Null",'3(a) Flights | segment list'!C718)</f>
        <v>Null</v>
      </c>
      <c r="H753" s="4" t="str">
        <f>IF('3(a) Flights | segment list'!J718="","Null",'3(a) Flights | segment list'!J718)</f>
        <v>Null</v>
      </c>
      <c r="I753" s="4" t="str">
        <f>IF('3(a) Flights | segment list'!D718="","Null",'3(a) Flights | segment list'!D718)</f>
        <v>Null</v>
      </c>
      <c r="J753" s="4" t="str">
        <f>IF('3(a) Flights | segment list'!E718="","Null",'3(a) Flights | segment list'!E718)</f>
        <v>Null</v>
      </c>
      <c r="K753" s="4" t="str">
        <f>IF('3(a) Flights | segment list'!F718="","Null",'3(a) Flights | segment list'!F718)</f>
        <v>Null</v>
      </c>
      <c r="L753" s="5" t="str">
        <f>IF('3(a) Flights | segment list'!G718="","Null",'3(a) Flights | segment list'!G718)</f>
        <v>Null</v>
      </c>
      <c r="M753" s="16">
        <f>IF('3(a) Flights | segment list'!H718="Null","Null",'3(a) Flights | segment list'!H718)</f>
        <v>0</v>
      </c>
    </row>
    <row r="754" spans="1:13" x14ac:dyDescent="0.25">
      <c r="A754" s="4" t="str">
        <f t="shared" si="33"/>
        <v>No PB ID provided</v>
      </c>
      <c r="B754" s="4" t="str">
        <f t="shared" si="34"/>
        <v>No declaration</v>
      </c>
      <c r="C754" s="4" t="s">
        <v>18302</v>
      </c>
      <c r="D754" s="86" t="str">
        <f>IF('3(a) Flights | segment list'!A719="","Null",'3(a) Flights | segment list'!A719)</f>
        <v>Null</v>
      </c>
      <c r="E754" s="87" t="str">
        <f t="shared" si="32"/>
        <v>Null</v>
      </c>
      <c r="F754" s="4" t="str">
        <f>IF('3(a) Flights | segment list'!I719="","Null",'3(a) Flights | segment list'!I719)</f>
        <v>Null</v>
      </c>
      <c r="G754" s="4" t="str">
        <f>IF('3(a) Flights | segment list'!C719="","Null",'3(a) Flights | segment list'!C719)</f>
        <v>Null</v>
      </c>
      <c r="H754" s="4" t="str">
        <f>IF('3(a) Flights | segment list'!J719="","Null",'3(a) Flights | segment list'!J719)</f>
        <v>Null</v>
      </c>
      <c r="I754" s="4" t="str">
        <f>IF('3(a) Flights | segment list'!D719="","Null",'3(a) Flights | segment list'!D719)</f>
        <v>Null</v>
      </c>
      <c r="J754" s="4" t="str">
        <f>IF('3(a) Flights | segment list'!E719="","Null",'3(a) Flights | segment list'!E719)</f>
        <v>Null</v>
      </c>
      <c r="K754" s="4" t="str">
        <f>IF('3(a) Flights | segment list'!F719="","Null",'3(a) Flights | segment list'!F719)</f>
        <v>Null</v>
      </c>
      <c r="L754" s="5" t="str">
        <f>IF('3(a) Flights | segment list'!G719="","Null",'3(a) Flights | segment list'!G719)</f>
        <v>Null</v>
      </c>
      <c r="M754" s="16">
        <f>IF('3(a) Flights | segment list'!H719="Null","Null",'3(a) Flights | segment list'!H719)</f>
        <v>0</v>
      </c>
    </row>
    <row r="755" spans="1:13" x14ac:dyDescent="0.25">
      <c r="A755" s="4" t="str">
        <f t="shared" si="33"/>
        <v>No PB ID provided</v>
      </c>
      <c r="B755" s="4" t="str">
        <f t="shared" si="34"/>
        <v>No declaration</v>
      </c>
      <c r="C755" s="4" t="s">
        <v>18302</v>
      </c>
      <c r="D755" s="86" t="str">
        <f>IF('3(a) Flights | segment list'!A720="","Null",'3(a) Flights | segment list'!A720)</f>
        <v>Null</v>
      </c>
      <c r="E755" s="87" t="str">
        <f t="shared" si="32"/>
        <v>Null</v>
      </c>
      <c r="F755" s="4" t="str">
        <f>IF('3(a) Flights | segment list'!I720="","Null",'3(a) Flights | segment list'!I720)</f>
        <v>Null</v>
      </c>
      <c r="G755" s="4" t="str">
        <f>IF('3(a) Flights | segment list'!C720="","Null",'3(a) Flights | segment list'!C720)</f>
        <v>Null</v>
      </c>
      <c r="H755" s="4" t="str">
        <f>IF('3(a) Flights | segment list'!J720="","Null",'3(a) Flights | segment list'!J720)</f>
        <v>Null</v>
      </c>
      <c r="I755" s="4" t="str">
        <f>IF('3(a) Flights | segment list'!D720="","Null",'3(a) Flights | segment list'!D720)</f>
        <v>Null</v>
      </c>
      <c r="J755" s="4" t="str">
        <f>IF('3(a) Flights | segment list'!E720="","Null",'3(a) Flights | segment list'!E720)</f>
        <v>Null</v>
      </c>
      <c r="K755" s="4" t="str">
        <f>IF('3(a) Flights | segment list'!F720="","Null",'3(a) Flights | segment list'!F720)</f>
        <v>Null</v>
      </c>
      <c r="L755" s="5" t="str">
        <f>IF('3(a) Flights | segment list'!G720="","Null",'3(a) Flights | segment list'!G720)</f>
        <v>Null</v>
      </c>
      <c r="M755" s="16">
        <f>IF('3(a) Flights | segment list'!H720="Null","Null",'3(a) Flights | segment list'!H720)</f>
        <v>0</v>
      </c>
    </row>
    <row r="756" spans="1:13" x14ac:dyDescent="0.25">
      <c r="A756" s="4" t="str">
        <f t="shared" si="33"/>
        <v>No PB ID provided</v>
      </c>
      <c r="B756" s="4" t="str">
        <f t="shared" si="34"/>
        <v>No declaration</v>
      </c>
      <c r="C756" s="4" t="s">
        <v>18302</v>
      </c>
      <c r="D756" s="86" t="str">
        <f>IF('3(a) Flights | segment list'!A721="","Null",'3(a) Flights | segment list'!A721)</f>
        <v>Null</v>
      </c>
      <c r="E756" s="87" t="str">
        <f t="shared" si="32"/>
        <v>Null</v>
      </c>
      <c r="F756" s="4" t="str">
        <f>IF('3(a) Flights | segment list'!I721="","Null",'3(a) Flights | segment list'!I721)</f>
        <v>Null</v>
      </c>
      <c r="G756" s="4" t="str">
        <f>IF('3(a) Flights | segment list'!C721="","Null",'3(a) Flights | segment list'!C721)</f>
        <v>Null</v>
      </c>
      <c r="H756" s="4" t="str">
        <f>IF('3(a) Flights | segment list'!J721="","Null",'3(a) Flights | segment list'!J721)</f>
        <v>Null</v>
      </c>
      <c r="I756" s="4" t="str">
        <f>IF('3(a) Flights | segment list'!D721="","Null",'3(a) Flights | segment list'!D721)</f>
        <v>Null</v>
      </c>
      <c r="J756" s="4" t="str">
        <f>IF('3(a) Flights | segment list'!E721="","Null",'3(a) Flights | segment list'!E721)</f>
        <v>Null</v>
      </c>
      <c r="K756" s="4" t="str">
        <f>IF('3(a) Flights | segment list'!F721="","Null",'3(a) Flights | segment list'!F721)</f>
        <v>Null</v>
      </c>
      <c r="L756" s="5" t="str">
        <f>IF('3(a) Flights | segment list'!G721="","Null",'3(a) Flights | segment list'!G721)</f>
        <v>Null</v>
      </c>
      <c r="M756" s="16">
        <f>IF('3(a) Flights | segment list'!H721="Null","Null",'3(a) Flights | segment list'!H721)</f>
        <v>0</v>
      </c>
    </row>
    <row r="757" spans="1:13" x14ac:dyDescent="0.25">
      <c r="A757" s="4" t="str">
        <f t="shared" si="33"/>
        <v>No PB ID provided</v>
      </c>
      <c r="B757" s="4" t="str">
        <f t="shared" si="34"/>
        <v>No declaration</v>
      </c>
      <c r="C757" s="4" t="s">
        <v>18302</v>
      </c>
      <c r="D757" s="86" t="str">
        <f>IF('3(a) Flights | segment list'!A722="","Null",'3(a) Flights | segment list'!A722)</f>
        <v>Null</v>
      </c>
      <c r="E757" s="87" t="str">
        <f t="shared" si="32"/>
        <v>Null</v>
      </c>
      <c r="F757" s="4" t="str">
        <f>IF('3(a) Flights | segment list'!I722="","Null",'3(a) Flights | segment list'!I722)</f>
        <v>Null</v>
      </c>
      <c r="G757" s="4" t="str">
        <f>IF('3(a) Flights | segment list'!C722="","Null",'3(a) Flights | segment list'!C722)</f>
        <v>Null</v>
      </c>
      <c r="H757" s="4" t="str">
        <f>IF('3(a) Flights | segment list'!J722="","Null",'3(a) Flights | segment list'!J722)</f>
        <v>Null</v>
      </c>
      <c r="I757" s="4" t="str">
        <f>IF('3(a) Flights | segment list'!D722="","Null",'3(a) Flights | segment list'!D722)</f>
        <v>Null</v>
      </c>
      <c r="J757" s="4" t="str">
        <f>IF('3(a) Flights | segment list'!E722="","Null",'3(a) Flights | segment list'!E722)</f>
        <v>Null</v>
      </c>
      <c r="K757" s="4" t="str">
        <f>IF('3(a) Flights | segment list'!F722="","Null",'3(a) Flights | segment list'!F722)</f>
        <v>Null</v>
      </c>
      <c r="L757" s="5" t="str">
        <f>IF('3(a) Flights | segment list'!G722="","Null",'3(a) Flights | segment list'!G722)</f>
        <v>Null</v>
      </c>
      <c r="M757" s="16">
        <f>IF('3(a) Flights | segment list'!H722="Null","Null",'3(a) Flights | segment list'!H722)</f>
        <v>0</v>
      </c>
    </row>
    <row r="758" spans="1:13" x14ac:dyDescent="0.25">
      <c r="A758" s="4" t="str">
        <f t="shared" si="33"/>
        <v>No PB ID provided</v>
      </c>
      <c r="B758" s="4" t="str">
        <f t="shared" si="34"/>
        <v>No declaration</v>
      </c>
      <c r="C758" s="4" t="s">
        <v>18302</v>
      </c>
      <c r="D758" s="86" t="str">
        <f>IF('3(a) Flights | segment list'!A723="","Null",'3(a) Flights | segment list'!A723)</f>
        <v>Null</v>
      </c>
      <c r="E758" s="87" t="str">
        <f t="shared" si="32"/>
        <v>Null</v>
      </c>
      <c r="F758" s="4" t="str">
        <f>IF('3(a) Flights | segment list'!I723="","Null",'3(a) Flights | segment list'!I723)</f>
        <v>Null</v>
      </c>
      <c r="G758" s="4" t="str">
        <f>IF('3(a) Flights | segment list'!C723="","Null",'3(a) Flights | segment list'!C723)</f>
        <v>Null</v>
      </c>
      <c r="H758" s="4" t="str">
        <f>IF('3(a) Flights | segment list'!J723="","Null",'3(a) Flights | segment list'!J723)</f>
        <v>Null</v>
      </c>
      <c r="I758" s="4" t="str">
        <f>IF('3(a) Flights | segment list'!D723="","Null",'3(a) Flights | segment list'!D723)</f>
        <v>Null</v>
      </c>
      <c r="J758" s="4" t="str">
        <f>IF('3(a) Flights | segment list'!E723="","Null",'3(a) Flights | segment list'!E723)</f>
        <v>Null</v>
      </c>
      <c r="K758" s="4" t="str">
        <f>IF('3(a) Flights | segment list'!F723="","Null",'3(a) Flights | segment list'!F723)</f>
        <v>Null</v>
      </c>
      <c r="L758" s="5" t="str">
        <f>IF('3(a) Flights | segment list'!G723="","Null",'3(a) Flights | segment list'!G723)</f>
        <v>Null</v>
      </c>
      <c r="M758" s="16">
        <f>IF('3(a) Flights | segment list'!H723="Null","Null",'3(a) Flights | segment list'!H723)</f>
        <v>0</v>
      </c>
    </row>
    <row r="759" spans="1:13" x14ac:dyDescent="0.25">
      <c r="A759" s="4" t="str">
        <f t="shared" si="33"/>
        <v>No PB ID provided</v>
      </c>
      <c r="B759" s="4" t="str">
        <f t="shared" si="34"/>
        <v>No declaration</v>
      </c>
      <c r="C759" s="4" t="s">
        <v>18302</v>
      </c>
      <c r="D759" s="86" t="str">
        <f>IF('3(a) Flights | segment list'!A724="","Null",'3(a) Flights | segment list'!A724)</f>
        <v>Null</v>
      </c>
      <c r="E759" s="87" t="str">
        <f t="shared" ref="E759:E822" si="35">IF(D759="Null","Null",YEAR(D759))</f>
        <v>Null</v>
      </c>
      <c r="F759" s="4" t="str">
        <f>IF('3(a) Flights | segment list'!I724="","Null",'3(a) Flights | segment list'!I724)</f>
        <v>Null</v>
      </c>
      <c r="G759" s="4" t="str">
        <f>IF('3(a) Flights | segment list'!C724="","Null",'3(a) Flights | segment list'!C724)</f>
        <v>Null</v>
      </c>
      <c r="H759" s="4" t="str">
        <f>IF('3(a) Flights | segment list'!J724="","Null",'3(a) Flights | segment list'!J724)</f>
        <v>Null</v>
      </c>
      <c r="I759" s="4" t="str">
        <f>IF('3(a) Flights | segment list'!D724="","Null",'3(a) Flights | segment list'!D724)</f>
        <v>Null</v>
      </c>
      <c r="J759" s="4" t="str">
        <f>IF('3(a) Flights | segment list'!E724="","Null",'3(a) Flights | segment list'!E724)</f>
        <v>Null</v>
      </c>
      <c r="K759" s="4" t="str">
        <f>IF('3(a) Flights | segment list'!F724="","Null",'3(a) Flights | segment list'!F724)</f>
        <v>Null</v>
      </c>
      <c r="L759" s="5" t="str">
        <f>IF('3(a) Flights | segment list'!G724="","Null",'3(a) Flights | segment list'!G724)</f>
        <v>Null</v>
      </c>
      <c r="M759" s="16">
        <f>IF('3(a) Flights | segment list'!H724="Null","Null",'3(a) Flights | segment list'!H724)</f>
        <v>0</v>
      </c>
    </row>
    <row r="760" spans="1:13" x14ac:dyDescent="0.25">
      <c r="A760" s="4" t="str">
        <f t="shared" si="33"/>
        <v>No PB ID provided</v>
      </c>
      <c r="B760" s="4" t="str">
        <f t="shared" si="34"/>
        <v>No declaration</v>
      </c>
      <c r="C760" s="4" t="s">
        <v>18302</v>
      </c>
      <c r="D760" s="86" t="str">
        <f>IF('3(a) Flights | segment list'!A725="","Null",'3(a) Flights | segment list'!A725)</f>
        <v>Null</v>
      </c>
      <c r="E760" s="87" t="str">
        <f t="shared" si="35"/>
        <v>Null</v>
      </c>
      <c r="F760" s="4" t="str">
        <f>IF('3(a) Flights | segment list'!I725="","Null",'3(a) Flights | segment list'!I725)</f>
        <v>Null</v>
      </c>
      <c r="G760" s="4" t="str">
        <f>IF('3(a) Flights | segment list'!C725="","Null",'3(a) Flights | segment list'!C725)</f>
        <v>Null</v>
      </c>
      <c r="H760" s="4" t="str">
        <f>IF('3(a) Flights | segment list'!J725="","Null",'3(a) Flights | segment list'!J725)</f>
        <v>Null</v>
      </c>
      <c r="I760" s="4" t="str">
        <f>IF('3(a) Flights | segment list'!D725="","Null",'3(a) Flights | segment list'!D725)</f>
        <v>Null</v>
      </c>
      <c r="J760" s="4" t="str">
        <f>IF('3(a) Flights | segment list'!E725="","Null",'3(a) Flights | segment list'!E725)</f>
        <v>Null</v>
      </c>
      <c r="K760" s="4" t="str">
        <f>IF('3(a) Flights | segment list'!F725="","Null",'3(a) Flights | segment list'!F725)</f>
        <v>Null</v>
      </c>
      <c r="L760" s="5" t="str">
        <f>IF('3(a) Flights | segment list'!G725="","Null",'3(a) Flights | segment list'!G725)</f>
        <v>Null</v>
      </c>
      <c r="M760" s="16">
        <f>IF('3(a) Flights | segment list'!H725="Null","Null",'3(a) Flights | segment list'!H725)</f>
        <v>0</v>
      </c>
    </row>
    <row r="761" spans="1:13" x14ac:dyDescent="0.25">
      <c r="A761" s="4" t="str">
        <f t="shared" si="33"/>
        <v>No PB ID provided</v>
      </c>
      <c r="B761" s="4" t="str">
        <f t="shared" si="34"/>
        <v>No declaration</v>
      </c>
      <c r="C761" s="4" t="s">
        <v>18302</v>
      </c>
      <c r="D761" s="86" t="str">
        <f>IF('3(a) Flights | segment list'!A726="","Null",'3(a) Flights | segment list'!A726)</f>
        <v>Null</v>
      </c>
      <c r="E761" s="87" t="str">
        <f t="shared" si="35"/>
        <v>Null</v>
      </c>
      <c r="F761" s="4" t="str">
        <f>IF('3(a) Flights | segment list'!I726="","Null",'3(a) Flights | segment list'!I726)</f>
        <v>Null</v>
      </c>
      <c r="G761" s="4" t="str">
        <f>IF('3(a) Flights | segment list'!C726="","Null",'3(a) Flights | segment list'!C726)</f>
        <v>Null</v>
      </c>
      <c r="H761" s="4" t="str">
        <f>IF('3(a) Flights | segment list'!J726="","Null",'3(a) Flights | segment list'!J726)</f>
        <v>Null</v>
      </c>
      <c r="I761" s="4" t="str">
        <f>IF('3(a) Flights | segment list'!D726="","Null",'3(a) Flights | segment list'!D726)</f>
        <v>Null</v>
      </c>
      <c r="J761" s="4" t="str">
        <f>IF('3(a) Flights | segment list'!E726="","Null",'3(a) Flights | segment list'!E726)</f>
        <v>Null</v>
      </c>
      <c r="K761" s="4" t="str">
        <f>IF('3(a) Flights | segment list'!F726="","Null",'3(a) Flights | segment list'!F726)</f>
        <v>Null</v>
      </c>
      <c r="L761" s="5" t="str">
        <f>IF('3(a) Flights | segment list'!G726="","Null",'3(a) Flights | segment list'!G726)</f>
        <v>Null</v>
      </c>
      <c r="M761" s="16">
        <f>IF('3(a) Flights | segment list'!H726="Null","Null",'3(a) Flights | segment list'!H726)</f>
        <v>0</v>
      </c>
    </row>
    <row r="762" spans="1:13" x14ac:dyDescent="0.25">
      <c r="A762" s="4" t="str">
        <f t="shared" si="33"/>
        <v>No PB ID provided</v>
      </c>
      <c r="B762" s="4" t="str">
        <f t="shared" si="34"/>
        <v>No declaration</v>
      </c>
      <c r="C762" s="4" t="s">
        <v>18302</v>
      </c>
      <c r="D762" s="86" t="str">
        <f>IF('3(a) Flights | segment list'!A727="","Null",'3(a) Flights | segment list'!A727)</f>
        <v>Null</v>
      </c>
      <c r="E762" s="87" t="str">
        <f t="shared" si="35"/>
        <v>Null</v>
      </c>
      <c r="F762" s="4" t="str">
        <f>IF('3(a) Flights | segment list'!I727="","Null",'3(a) Flights | segment list'!I727)</f>
        <v>Null</v>
      </c>
      <c r="G762" s="4" t="str">
        <f>IF('3(a) Flights | segment list'!C727="","Null",'3(a) Flights | segment list'!C727)</f>
        <v>Null</v>
      </c>
      <c r="H762" s="4" t="str">
        <f>IF('3(a) Flights | segment list'!J727="","Null",'3(a) Flights | segment list'!J727)</f>
        <v>Null</v>
      </c>
      <c r="I762" s="4" t="str">
        <f>IF('3(a) Flights | segment list'!D727="","Null",'3(a) Flights | segment list'!D727)</f>
        <v>Null</v>
      </c>
      <c r="J762" s="4" t="str">
        <f>IF('3(a) Flights | segment list'!E727="","Null",'3(a) Flights | segment list'!E727)</f>
        <v>Null</v>
      </c>
      <c r="K762" s="4" t="str">
        <f>IF('3(a) Flights | segment list'!F727="","Null",'3(a) Flights | segment list'!F727)</f>
        <v>Null</v>
      </c>
      <c r="L762" s="5" t="str">
        <f>IF('3(a) Flights | segment list'!G727="","Null",'3(a) Flights | segment list'!G727)</f>
        <v>Null</v>
      </c>
      <c r="M762" s="16">
        <f>IF('3(a) Flights | segment list'!H727="Null","Null",'3(a) Flights | segment list'!H727)</f>
        <v>0</v>
      </c>
    </row>
    <row r="763" spans="1:13" x14ac:dyDescent="0.25">
      <c r="A763" s="4" t="str">
        <f t="shared" si="33"/>
        <v>No PB ID provided</v>
      </c>
      <c r="B763" s="4" t="str">
        <f t="shared" si="34"/>
        <v>No declaration</v>
      </c>
      <c r="C763" s="4" t="s">
        <v>18302</v>
      </c>
      <c r="D763" s="86" t="str">
        <f>IF('3(a) Flights | segment list'!A728="","Null",'3(a) Flights | segment list'!A728)</f>
        <v>Null</v>
      </c>
      <c r="E763" s="87" t="str">
        <f t="shared" si="35"/>
        <v>Null</v>
      </c>
      <c r="F763" s="4" t="str">
        <f>IF('3(a) Flights | segment list'!I728="","Null",'3(a) Flights | segment list'!I728)</f>
        <v>Null</v>
      </c>
      <c r="G763" s="4" t="str">
        <f>IF('3(a) Flights | segment list'!C728="","Null",'3(a) Flights | segment list'!C728)</f>
        <v>Null</v>
      </c>
      <c r="H763" s="4" t="str">
        <f>IF('3(a) Flights | segment list'!J728="","Null",'3(a) Flights | segment list'!J728)</f>
        <v>Null</v>
      </c>
      <c r="I763" s="4" t="str">
        <f>IF('3(a) Flights | segment list'!D728="","Null",'3(a) Flights | segment list'!D728)</f>
        <v>Null</v>
      </c>
      <c r="J763" s="4" t="str">
        <f>IF('3(a) Flights | segment list'!E728="","Null",'3(a) Flights | segment list'!E728)</f>
        <v>Null</v>
      </c>
      <c r="K763" s="4" t="str">
        <f>IF('3(a) Flights | segment list'!F728="","Null",'3(a) Flights | segment list'!F728)</f>
        <v>Null</v>
      </c>
      <c r="L763" s="5" t="str">
        <f>IF('3(a) Flights | segment list'!G728="","Null",'3(a) Flights | segment list'!G728)</f>
        <v>Null</v>
      </c>
      <c r="M763" s="16">
        <f>IF('3(a) Flights | segment list'!H728="Null","Null",'3(a) Flights | segment list'!H728)</f>
        <v>0</v>
      </c>
    </row>
    <row r="764" spans="1:13" x14ac:dyDescent="0.25">
      <c r="A764" s="4" t="str">
        <f t="shared" si="33"/>
        <v>No PB ID provided</v>
      </c>
      <c r="B764" s="4" t="str">
        <f t="shared" si="34"/>
        <v>No declaration</v>
      </c>
      <c r="C764" s="4" t="s">
        <v>18302</v>
      </c>
      <c r="D764" s="86" t="str">
        <f>IF('3(a) Flights | segment list'!A729="","Null",'3(a) Flights | segment list'!A729)</f>
        <v>Null</v>
      </c>
      <c r="E764" s="87" t="str">
        <f t="shared" si="35"/>
        <v>Null</v>
      </c>
      <c r="F764" s="4" t="str">
        <f>IF('3(a) Flights | segment list'!I729="","Null",'3(a) Flights | segment list'!I729)</f>
        <v>Null</v>
      </c>
      <c r="G764" s="4" t="str">
        <f>IF('3(a) Flights | segment list'!C729="","Null",'3(a) Flights | segment list'!C729)</f>
        <v>Null</v>
      </c>
      <c r="H764" s="4" t="str">
        <f>IF('3(a) Flights | segment list'!J729="","Null",'3(a) Flights | segment list'!J729)</f>
        <v>Null</v>
      </c>
      <c r="I764" s="4" t="str">
        <f>IF('3(a) Flights | segment list'!D729="","Null",'3(a) Flights | segment list'!D729)</f>
        <v>Null</v>
      </c>
      <c r="J764" s="4" t="str">
        <f>IF('3(a) Flights | segment list'!E729="","Null",'3(a) Flights | segment list'!E729)</f>
        <v>Null</v>
      </c>
      <c r="K764" s="4" t="str">
        <f>IF('3(a) Flights | segment list'!F729="","Null",'3(a) Flights | segment list'!F729)</f>
        <v>Null</v>
      </c>
      <c r="L764" s="5" t="str">
        <f>IF('3(a) Flights | segment list'!G729="","Null",'3(a) Flights | segment list'!G729)</f>
        <v>Null</v>
      </c>
      <c r="M764" s="16">
        <f>IF('3(a) Flights | segment list'!H729="Null","Null",'3(a) Flights | segment list'!H729)</f>
        <v>0</v>
      </c>
    </row>
    <row r="765" spans="1:13" x14ac:dyDescent="0.25">
      <c r="A765" s="4" t="str">
        <f t="shared" si="33"/>
        <v>No PB ID provided</v>
      </c>
      <c r="B765" s="4" t="str">
        <f t="shared" si="34"/>
        <v>No declaration</v>
      </c>
      <c r="C765" s="4" t="s">
        <v>18302</v>
      </c>
      <c r="D765" s="86" t="str">
        <f>IF('3(a) Flights | segment list'!A730="","Null",'3(a) Flights | segment list'!A730)</f>
        <v>Null</v>
      </c>
      <c r="E765" s="87" t="str">
        <f t="shared" si="35"/>
        <v>Null</v>
      </c>
      <c r="F765" s="4" t="str">
        <f>IF('3(a) Flights | segment list'!I730="","Null",'3(a) Flights | segment list'!I730)</f>
        <v>Null</v>
      </c>
      <c r="G765" s="4" t="str">
        <f>IF('3(a) Flights | segment list'!C730="","Null",'3(a) Flights | segment list'!C730)</f>
        <v>Null</v>
      </c>
      <c r="H765" s="4" t="str">
        <f>IF('3(a) Flights | segment list'!J730="","Null",'3(a) Flights | segment list'!J730)</f>
        <v>Null</v>
      </c>
      <c r="I765" s="4" t="str">
        <f>IF('3(a) Flights | segment list'!D730="","Null",'3(a) Flights | segment list'!D730)</f>
        <v>Null</v>
      </c>
      <c r="J765" s="4" t="str">
        <f>IF('3(a) Flights | segment list'!E730="","Null",'3(a) Flights | segment list'!E730)</f>
        <v>Null</v>
      </c>
      <c r="K765" s="4" t="str">
        <f>IF('3(a) Flights | segment list'!F730="","Null",'3(a) Flights | segment list'!F730)</f>
        <v>Null</v>
      </c>
      <c r="L765" s="5" t="str">
        <f>IF('3(a) Flights | segment list'!G730="","Null",'3(a) Flights | segment list'!G730)</f>
        <v>Null</v>
      </c>
      <c r="M765" s="16">
        <f>IF('3(a) Flights | segment list'!H730="Null","Null",'3(a) Flights | segment list'!H730)</f>
        <v>0</v>
      </c>
    </row>
    <row r="766" spans="1:13" x14ac:dyDescent="0.25">
      <c r="A766" s="4" t="str">
        <f t="shared" si="33"/>
        <v>No PB ID provided</v>
      </c>
      <c r="B766" s="4" t="str">
        <f t="shared" si="34"/>
        <v>No declaration</v>
      </c>
      <c r="C766" s="4" t="s">
        <v>18302</v>
      </c>
      <c r="D766" s="86" t="str">
        <f>IF('3(a) Flights | segment list'!A731="","Null",'3(a) Flights | segment list'!A731)</f>
        <v>Null</v>
      </c>
      <c r="E766" s="87" t="str">
        <f t="shared" si="35"/>
        <v>Null</v>
      </c>
      <c r="F766" s="4" t="str">
        <f>IF('3(a) Flights | segment list'!I731="","Null",'3(a) Flights | segment list'!I731)</f>
        <v>Null</v>
      </c>
      <c r="G766" s="4" t="str">
        <f>IF('3(a) Flights | segment list'!C731="","Null",'3(a) Flights | segment list'!C731)</f>
        <v>Null</v>
      </c>
      <c r="H766" s="4" t="str">
        <f>IF('3(a) Flights | segment list'!J731="","Null",'3(a) Flights | segment list'!J731)</f>
        <v>Null</v>
      </c>
      <c r="I766" s="4" t="str">
        <f>IF('3(a) Flights | segment list'!D731="","Null",'3(a) Flights | segment list'!D731)</f>
        <v>Null</v>
      </c>
      <c r="J766" s="4" t="str">
        <f>IF('3(a) Flights | segment list'!E731="","Null",'3(a) Flights | segment list'!E731)</f>
        <v>Null</v>
      </c>
      <c r="K766" s="4" t="str">
        <f>IF('3(a) Flights | segment list'!F731="","Null",'3(a) Flights | segment list'!F731)</f>
        <v>Null</v>
      </c>
      <c r="L766" s="5" t="str">
        <f>IF('3(a) Flights | segment list'!G731="","Null",'3(a) Flights | segment list'!G731)</f>
        <v>Null</v>
      </c>
      <c r="M766" s="16">
        <f>IF('3(a) Flights | segment list'!H731="Null","Null",'3(a) Flights | segment list'!H731)</f>
        <v>0</v>
      </c>
    </row>
    <row r="767" spans="1:13" x14ac:dyDescent="0.25">
      <c r="A767" s="4" t="str">
        <f t="shared" si="33"/>
        <v>No PB ID provided</v>
      </c>
      <c r="B767" s="4" t="str">
        <f t="shared" si="34"/>
        <v>No declaration</v>
      </c>
      <c r="C767" s="4" t="s">
        <v>18302</v>
      </c>
      <c r="D767" s="86" t="str">
        <f>IF('3(a) Flights | segment list'!A732="","Null",'3(a) Flights | segment list'!A732)</f>
        <v>Null</v>
      </c>
      <c r="E767" s="87" t="str">
        <f t="shared" si="35"/>
        <v>Null</v>
      </c>
      <c r="F767" s="4" t="str">
        <f>IF('3(a) Flights | segment list'!I732="","Null",'3(a) Flights | segment list'!I732)</f>
        <v>Null</v>
      </c>
      <c r="G767" s="4" t="str">
        <f>IF('3(a) Flights | segment list'!C732="","Null",'3(a) Flights | segment list'!C732)</f>
        <v>Null</v>
      </c>
      <c r="H767" s="4" t="str">
        <f>IF('3(a) Flights | segment list'!J732="","Null",'3(a) Flights | segment list'!J732)</f>
        <v>Null</v>
      </c>
      <c r="I767" s="4" t="str">
        <f>IF('3(a) Flights | segment list'!D732="","Null",'3(a) Flights | segment list'!D732)</f>
        <v>Null</v>
      </c>
      <c r="J767" s="4" t="str">
        <f>IF('3(a) Flights | segment list'!E732="","Null",'3(a) Flights | segment list'!E732)</f>
        <v>Null</v>
      </c>
      <c r="K767" s="4" t="str">
        <f>IF('3(a) Flights | segment list'!F732="","Null",'3(a) Flights | segment list'!F732)</f>
        <v>Null</v>
      </c>
      <c r="L767" s="5" t="str">
        <f>IF('3(a) Flights | segment list'!G732="","Null",'3(a) Flights | segment list'!G732)</f>
        <v>Null</v>
      </c>
      <c r="M767" s="16">
        <f>IF('3(a) Flights | segment list'!H732="Null","Null",'3(a) Flights | segment list'!H732)</f>
        <v>0</v>
      </c>
    </row>
    <row r="768" spans="1:13" x14ac:dyDescent="0.25">
      <c r="A768" s="4" t="str">
        <f t="shared" si="33"/>
        <v>No PB ID provided</v>
      </c>
      <c r="B768" s="4" t="str">
        <f t="shared" si="34"/>
        <v>No declaration</v>
      </c>
      <c r="C768" s="4" t="s">
        <v>18302</v>
      </c>
      <c r="D768" s="86" t="str">
        <f>IF('3(a) Flights | segment list'!A733="","Null",'3(a) Flights | segment list'!A733)</f>
        <v>Null</v>
      </c>
      <c r="E768" s="87" t="str">
        <f t="shared" si="35"/>
        <v>Null</v>
      </c>
      <c r="F768" s="4" t="str">
        <f>IF('3(a) Flights | segment list'!I733="","Null",'3(a) Flights | segment list'!I733)</f>
        <v>Null</v>
      </c>
      <c r="G768" s="4" t="str">
        <f>IF('3(a) Flights | segment list'!C733="","Null",'3(a) Flights | segment list'!C733)</f>
        <v>Null</v>
      </c>
      <c r="H768" s="4" t="str">
        <f>IF('3(a) Flights | segment list'!J733="","Null",'3(a) Flights | segment list'!J733)</f>
        <v>Null</v>
      </c>
      <c r="I768" s="4" t="str">
        <f>IF('3(a) Flights | segment list'!D733="","Null",'3(a) Flights | segment list'!D733)</f>
        <v>Null</v>
      </c>
      <c r="J768" s="4" t="str">
        <f>IF('3(a) Flights | segment list'!E733="","Null",'3(a) Flights | segment list'!E733)</f>
        <v>Null</v>
      </c>
      <c r="K768" s="4" t="str">
        <f>IF('3(a) Flights | segment list'!F733="","Null",'3(a) Flights | segment list'!F733)</f>
        <v>Null</v>
      </c>
      <c r="L768" s="5" t="str">
        <f>IF('3(a) Flights | segment list'!G733="","Null",'3(a) Flights | segment list'!G733)</f>
        <v>Null</v>
      </c>
      <c r="M768" s="16">
        <f>IF('3(a) Flights | segment list'!H733="Null","Null",'3(a) Flights | segment list'!H733)</f>
        <v>0</v>
      </c>
    </row>
    <row r="769" spans="1:13" x14ac:dyDescent="0.25">
      <c r="A769" s="4" t="str">
        <f t="shared" si="33"/>
        <v>No PB ID provided</v>
      </c>
      <c r="B769" s="4" t="str">
        <f t="shared" si="34"/>
        <v>No declaration</v>
      </c>
      <c r="C769" s="4" t="s">
        <v>18302</v>
      </c>
      <c r="D769" s="86" t="str">
        <f>IF('3(a) Flights | segment list'!A734="","Null",'3(a) Flights | segment list'!A734)</f>
        <v>Null</v>
      </c>
      <c r="E769" s="87" t="str">
        <f t="shared" si="35"/>
        <v>Null</v>
      </c>
      <c r="F769" s="4" t="str">
        <f>IF('3(a) Flights | segment list'!I734="","Null",'3(a) Flights | segment list'!I734)</f>
        <v>Null</v>
      </c>
      <c r="G769" s="4" t="str">
        <f>IF('3(a) Flights | segment list'!C734="","Null",'3(a) Flights | segment list'!C734)</f>
        <v>Null</v>
      </c>
      <c r="H769" s="4" t="str">
        <f>IF('3(a) Flights | segment list'!J734="","Null",'3(a) Flights | segment list'!J734)</f>
        <v>Null</v>
      </c>
      <c r="I769" s="4" t="str">
        <f>IF('3(a) Flights | segment list'!D734="","Null",'3(a) Flights | segment list'!D734)</f>
        <v>Null</v>
      </c>
      <c r="J769" s="4" t="str">
        <f>IF('3(a) Flights | segment list'!E734="","Null",'3(a) Flights | segment list'!E734)</f>
        <v>Null</v>
      </c>
      <c r="K769" s="4" t="str">
        <f>IF('3(a) Flights | segment list'!F734="","Null",'3(a) Flights | segment list'!F734)</f>
        <v>Null</v>
      </c>
      <c r="L769" s="5" t="str">
        <f>IF('3(a) Flights | segment list'!G734="","Null",'3(a) Flights | segment list'!G734)</f>
        <v>Null</v>
      </c>
      <c r="M769" s="16">
        <f>IF('3(a) Flights | segment list'!H734="Null","Null",'3(a) Flights | segment list'!H734)</f>
        <v>0</v>
      </c>
    </row>
    <row r="770" spans="1:13" x14ac:dyDescent="0.25">
      <c r="A770" s="4" t="str">
        <f t="shared" si="33"/>
        <v>No PB ID provided</v>
      </c>
      <c r="B770" s="4" t="str">
        <f t="shared" si="34"/>
        <v>No declaration</v>
      </c>
      <c r="C770" s="4" t="s">
        <v>18302</v>
      </c>
      <c r="D770" s="86" t="str">
        <f>IF('3(a) Flights | segment list'!A735="","Null",'3(a) Flights | segment list'!A735)</f>
        <v>Null</v>
      </c>
      <c r="E770" s="87" t="str">
        <f t="shared" si="35"/>
        <v>Null</v>
      </c>
      <c r="F770" s="4" t="str">
        <f>IF('3(a) Flights | segment list'!I735="","Null",'3(a) Flights | segment list'!I735)</f>
        <v>Null</v>
      </c>
      <c r="G770" s="4" t="str">
        <f>IF('3(a) Flights | segment list'!C735="","Null",'3(a) Flights | segment list'!C735)</f>
        <v>Null</v>
      </c>
      <c r="H770" s="4" t="str">
        <f>IF('3(a) Flights | segment list'!J735="","Null",'3(a) Flights | segment list'!J735)</f>
        <v>Null</v>
      </c>
      <c r="I770" s="4" t="str">
        <f>IF('3(a) Flights | segment list'!D735="","Null",'3(a) Flights | segment list'!D735)</f>
        <v>Null</v>
      </c>
      <c r="J770" s="4" t="str">
        <f>IF('3(a) Flights | segment list'!E735="","Null",'3(a) Flights | segment list'!E735)</f>
        <v>Null</v>
      </c>
      <c r="K770" s="4" t="str">
        <f>IF('3(a) Flights | segment list'!F735="","Null",'3(a) Flights | segment list'!F735)</f>
        <v>Null</v>
      </c>
      <c r="L770" s="5" t="str">
        <f>IF('3(a) Flights | segment list'!G735="","Null",'3(a) Flights | segment list'!G735)</f>
        <v>Null</v>
      </c>
      <c r="M770" s="16">
        <f>IF('3(a) Flights | segment list'!H735="Null","Null",'3(a) Flights | segment list'!H735)</f>
        <v>0</v>
      </c>
    </row>
    <row r="771" spans="1:13" x14ac:dyDescent="0.25">
      <c r="A771" s="4" t="str">
        <f t="shared" si="33"/>
        <v>No PB ID provided</v>
      </c>
      <c r="B771" s="4" t="str">
        <f t="shared" si="34"/>
        <v>No declaration</v>
      </c>
      <c r="C771" s="4" t="s">
        <v>18302</v>
      </c>
      <c r="D771" s="86" t="str">
        <f>IF('3(a) Flights | segment list'!A736="","Null",'3(a) Flights | segment list'!A736)</f>
        <v>Null</v>
      </c>
      <c r="E771" s="87" t="str">
        <f t="shared" si="35"/>
        <v>Null</v>
      </c>
      <c r="F771" s="4" t="str">
        <f>IF('3(a) Flights | segment list'!I736="","Null",'3(a) Flights | segment list'!I736)</f>
        <v>Null</v>
      </c>
      <c r="G771" s="4" t="str">
        <f>IF('3(a) Flights | segment list'!C736="","Null",'3(a) Flights | segment list'!C736)</f>
        <v>Null</v>
      </c>
      <c r="H771" s="4" t="str">
        <f>IF('3(a) Flights | segment list'!J736="","Null",'3(a) Flights | segment list'!J736)</f>
        <v>Null</v>
      </c>
      <c r="I771" s="4" t="str">
        <f>IF('3(a) Flights | segment list'!D736="","Null",'3(a) Flights | segment list'!D736)</f>
        <v>Null</v>
      </c>
      <c r="J771" s="4" t="str">
        <f>IF('3(a) Flights | segment list'!E736="","Null",'3(a) Flights | segment list'!E736)</f>
        <v>Null</v>
      </c>
      <c r="K771" s="4" t="str">
        <f>IF('3(a) Flights | segment list'!F736="","Null",'3(a) Flights | segment list'!F736)</f>
        <v>Null</v>
      </c>
      <c r="L771" s="5" t="str">
        <f>IF('3(a) Flights | segment list'!G736="","Null",'3(a) Flights | segment list'!G736)</f>
        <v>Null</v>
      </c>
      <c r="M771" s="16">
        <f>IF('3(a) Flights | segment list'!H736="Null","Null",'3(a) Flights | segment list'!H736)</f>
        <v>0</v>
      </c>
    </row>
    <row r="772" spans="1:13" x14ac:dyDescent="0.25">
      <c r="A772" s="4" t="str">
        <f t="shared" si="33"/>
        <v>No PB ID provided</v>
      </c>
      <c r="B772" s="4" t="str">
        <f t="shared" si="34"/>
        <v>No declaration</v>
      </c>
      <c r="C772" s="4" t="s">
        <v>18302</v>
      </c>
      <c r="D772" s="86" t="str">
        <f>IF('3(a) Flights | segment list'!A737="","Null",'3(a) Flights | segment list'!A737)</f>
        <v>Null</v>
      </c>
      <c r="E772" s="87" t="str">
        <f t="shared" si="35"/>
        <v>Null</v>
      </c>
      <c r="F772" s="4" t="str">
        <f>IF('3(a) Flights | segment list'!I737="","Null",'3(a) Flights | segment list'!I737)</f>
        <v>Null</v>
      </c>
      <c r="G772" s="4" t="str">
        <f>IF('3(a) Flights | segment list'!C737="","Null",'3(a) Flights | segment list'!C737)</f>
        <v>Null</v>
      </c>
      <c r="H772" s="4" t="str">
        <f>IF('3(a) Flights | segment list'!J737="","Null",'3(a) Flights | segment list'!J737)</f>
        <v>Null</v>
      </c>
      <c r="I772" s="4" t="str">
        <f>IF('3(a) Flights | segment list'!D737="","Null",'3(a) Flights | segment list'!D737)</f>
        <v>Null</v>
      </c>
      <c r="J772" s="4" t="str">
        <f>IF('3(a) Flights | segment list'!E737="","Null",'3(a) Flights | segment list'!E737)</f>
        <v>Null</v>
      </c>
      <c r="K772" s="4" t="str">
        <f>IF('3(a) Flights | segment list'!F737="","Null",'3(a) Flights | segment list'!F737)</f>
        <v>Null</v>
      </c>
      <c r="L772" s="5" t="str">
        <f>IF('3(a) Flights | segment list'!G737="","Null",'3(a) Flights | segment list'!G737)</f>
        <v>Null</v>
      </c>
      <c r="M772" s="16">
        <f>IF('3(a) Flights | segment list'!H737="Null","Null",'3(a) Flights | segment list'!H737)</f>
        <v>0</v>
      </c>
    </row>
    <row r="773" spans="1:13" x14ac:dyDescent="0.25">
      <c r="A773" s="4" t="str">
        <f t="shared" si="33"/>
        <v>No PB ID provided</v>
      </c>
      <c r="B773" s="4" t="str">
        <f t="shared" si="34"/>
        <v>No declaration</v>
      </c>
      <c r="C773" s="4" t="s">
        <v>18302</v>
      </c>
      <c r="D773" s="86" t="str">
        <f>IF('3(a) Flights | segment list'!A738="","Null",'3(a) Flights | segment list'!A738)</f>
        <v>Null</v>
      </c>
      <c r="E773" s="87" t="str">
        <f t="shared" si="35"/>
        <v>Null</v>
      </c>
      <c r="F773" s="4" t="str">
        <f>IF('3(a) Flights | segment list'!I738="","Null",'3(a) Flights | segment list'!I738)</f>
        <v>Null</v>
      </c>
      <c r="G773" s="4" t="str">
        <f>IF('3(a) Flights | segment list'!C738="","Null",'3(a) Flights | segment list'!C738)</f>
        <v>Null</v>
      </c>
      <c r="H773" s="4" t="str">
        <f>IF('3(a) Flights | segment list'!J738="","Null",'3(a) Flights | segment list'!J738)</f>
        <v>Null</v>
      </c>
      <c r="I773" s="4" t="str">
        <f>IF('3(a) Flights | segment list'!D738="","Null",'3(a) Flights | segment list'!D738)</f>
        <v>Null</v>
      </c>
      <c r="J773" s="4" t="str">
        <f>IF('3(a) Flights | segment list'!E738="","Null",'3(a) Flights | segment list'!E738)</f>
        <v>Null</v>
      </c>
      <c r="K773" s="4" t="str">
        <f>IF('3(a) Flights | segment list'!F738="","Null",'3(a) Flights | segment list'!F738)</f>
        <v>Null</v>
      </c>
      <c r="L773" s="5" t="str">
        <f>IF('3(a) Flights | segment list'!G738="","Null",'3(a) Flights | segment list'!G738)</f>
        <v>Null</v>
      </c>
      <c r="M773" s="16">
        <f>IF('3(a) Flights | segment list'!H738="Null","Null",'3(a) Flights | segment list'!H738)</f>
        <v>0</v>
      </c>
    </row>
    <row r="774" spans="1:13" x14ac:dyDescent="0.25">
      <c r="A774" s="4" t="str">
        <f t="shared" ref="A774:A837" si="36">A773</f>
        <v>No PB ID provided</v>
      </c>
      <c r="B774" s="4" t="str">
        <f t="shared" ref="B774:B837" si="37">B773</f>
        <v>No declaration</v>
      </c>
      <c r="C774" s="4" t="s">
        <v>18302</v>
      </c>
      <c r="D774" s="86" t="str">
        <f>IF('3(a) Flights | segment list'!A739="","Null",'3(a) Flights | segment list'!A739)</f>
        <v>Null</v>
      </c>
      <c r="E774" s="87" t="str">
        <f t="shared" si="35"/>
        <v>Null</v>
      </c>
      <c r="F774" s="4" t="str">
        <f>IF('3(a) Flights | segment list'!I739="","Null",'3(a) Flights | segment list'!I739)</f>
        <v>Null</v>
      </c>
      <c r="G774" s="4" t="str">
        <f>IF('3(a) Flights | segment list'!C739="","Null",'3(a) Flights | segment list'!C739)</f>
        <v>Null</v>
      </c>
      <c r="H774" s="4" t="str">
        <f>IF('3(a) Flights | segment list'!J739="","Null",'3(a) Flights | segment list'!J739)</f>
        <v>Null</v>
      </c>
      <c r="I774" s="4" t="str">
        <f>IF('3(a) Flights | segment list'!D739="","Null",'3(a) Flights | segment list'!D739)</f>
        <v>Null</v>
      </c>
      <c r="J774" s="4" t="str">
        <f>IF('3(a) Flights | segment list'!E739="","Null",'3(a) Flights | segment list'!E739)</f>
        <v>Null</v>
      </c>
      <c r="K774" s="4" t="str">
        <f>IF('3(a) Flights | segment list'!F739="","Null",'3(a) Flights | segment list'!F739)</f>
        <v>Null</v>
      </c>
      <c r="L774" s="5" t="str">
        <f>IF('3(a) Flights | segment list'!G739="","Null",'3(a) Flights | segment list'!G739)</f>
        <v>Null</v>
      </c>
      <c r="M774" s="16">
        <f>IF('3(a) Flights | segment list'!H739="Null","Null",'3(a) Flights | segment list'!H739)</f>
        <v>0</v>
      </c>
    </row>
    <row r="775" spans="1:13" x14ac:dyDescent="0.25">
      <c r="A775" s="4" t="str">
        <f t="shared" si="36"/>
        <v>No PB ID provided</v>
      </c>
      <c r="B775" s="4" t="str">
        <f t="shared" si="37"/>
        <v>No declaration</v>
      </c>
      <c r="C775" s="4" t="s">
        <v>18302</v>
      </c>
      <c r="D775" s="86" t="str">
        <f>IF('3(a) Flights | segment list'!A740="","Null",'3(a) Flights | segment list'!A740)</f>
        <v>Null</v>
      </c>
      <c r="E775" s="87" t="str">
        <f t="shared" si="35"/>
        <v>Null</v>
      </c>
      <c r="F775" s="4" t="str">
        <f>IF('3(a) Flights | segment list'!I740="","Null",'3(a) Flights | segment list'!I740)</f>
        <v>Null</v>
      </c>
      <c r="G775" s="4" t="str">
        <f>IF('3(a) Flights | segment list'!C740="","Null",'3(a) Flights | segment list'!C740)</f>
        <v>Null</v>
      </c>
      <c r="H775" s="4" t="str">
        <f>IF('3(a) Flights | segment list'!J740="","Null",'3(a) Flights | segment list'!J740)</f>
        <v>Null</v>
      </c>
      <c r="I775" s="4" t="str">
        <f>IF('3(a) Flights | segment list'!D740="","Null",'3(a) Flights | segment list'!D740)</f>
        <v>Null</v>
      </c>
      <c r="J775" s="4" t="str">
        <f>IF('3(a) Flights | segment list'!E740="","Null",'3(a) Flights | segment list'!E740)</f>
        <v>Null</v>
      </c>
      <c r="K775" s="4" t="str">
        <f>IF('3(a) Flights | segment list'!F740="","Null",'3(a) Flights | segment list'!F740)</f>
        <v>Null</v>
      </c>
      <c r="L775" s="5" t="str">
        <f>IF('3(a) Flights | segment list'!G740="","Null",'3(a) Flights | segment list'!G740)</f>
        <v>Null</v>
      </c>
      <c r="M775" s="16">
        <f>IF('3(a) Flights | segment list'!H740="Null","Null",'3(a) Flights | segment list'!H740)</f>
        <v>0</v>
      </c>
    </row>
    <row r="776" spans="1:13" x14ac:dyDescent="0.25">
      <c r="A776" s="4" t="str">
        <f t="shared" si="36"/>
        <v>No PB ID provided</v>
      </c>
      <c r="B776" s="4" t="str">
        <f t="shared" si="37"/>
        <v>No declaration</v>
      </c>
      <c r="C776" s="4" t="s">
        <v>18302</v>
      </c>
      <c r="D776" s="86" t="str">
        <f>IF('3(a) Flights | segment list'!A741="","Null",'3(a) Flights | segment list'!A741)</f>
        <v>Null</v>
      </c>
      <c r="E776" s="87" t="str">
        <f t="shared" si="35"/>
        <v>Null</v>
      </c>
      <c r="F776" s="4" t="str">
        <f>IF('3(a) Flights | segment list'!I741="","Null",'3(a) Flights | segment list'!I741)</f>
        <v>Null</v>
      </c>
      <c r="G776" s="4" t="str">
        <f>IF('3(a) Flights | segment list'!C741="","Null",'3(a) Flights | segment list'!C741)</f>
        <v>Null</v>
      </c>
      <c r="H776" s="4" t="str">
        <f>IF('3(a) Flights | segment list'!J741="","Null",'3(a) Flights | segment list'!J741)</f>
        <v>Null</v>
      </c>
      <c r="I776" s="4" t="str">
        <f>IF('3(a) Flights | segment list'!D741="","Null",'3(a) Flights | segment list'!D741)</f>
        <v>Null</v>
      </c>
      <c r="J776" s="4" t="str">
        <f>IF('3(a) Flights | segment list'!E741="","Null",'3(a) Flights | segment list'!E741)</f>
        <v>Null</v>
      </c>
      <c r="K776" s="4" t="str">
        <f>IF('3(a) Flights | segment list'!F741="","Null",'3(a) Flights | segment list'!F741)</f>
        <v>Null</v>
      </c>
      <c r="L776" s="5" t="str">
        <f>IF('3(a) Flights | segment list'!G741="","Null",'3(a) Flights | segment list'!G741)</f>
        <v>Null</v>
      </c>
      <c r="M776" s="16">
        <f>IF('3(a) Flights | segment list'!H741="Null","Null",'3(a) Flights | segment list'!H741)</f>
        <v>0</v>
      </c>
    </row>
    <row r="777" spans="1:13" x14ac:dyDescent="0.25">
      <c r="A777" s="4" t="str">
        <f t="shared" si="36"/>
        <v>No PB ID provided</v>
      </c>
      <c r="B777" s="4" t="str">
        <f t="shared" si="37"/>
        <v>No declaration</v>
      </c>
      <c r="C777" s="4" t="s">
        <v>18302</v>
      </c>
      <c r="D777" s="86" t="str">
        <f>IF('3(a) Flights | segment list'!A742="","Null",'3(a) Flights | segment list'!A742)</f>
        <v>Null</v>
      </c>
      <c r="E777" s="87" t="str">
        <f t="shared" si="35"/>
        <v>Null</v>
      </c>
      <c r="F777" s="4" t="str">
        <f>IF('3(a) Flights | segment list'!I742="","Null",'3(a) Flights | segment list'!I742)</f>
        <v>Null</v>
      </c>
      <c r="G777" s="4" t="str">
        <f>IF('3(a) Flights | segment list'!C742="","Null",'3(a) Flights | segment list'!C742)</f>
        <v>Null</v>
      </c>
      <c r="H777" s="4" t="str">
        <f>IF('3(a) Flights | segment list'!J742="","Null",'3(a) Flights | segment list'!J742)</f>
        <v>Null</v>
      </c>
      <c r="I777" s="4" t="str">
        <f>IF('3(a) Flights | segment list'!D742="","Null",'3(a) Flights | segment list'!D742)</f>
        <v>Null</v>
      </c>
      <c r="J777" s="4" t="str">
        <f>IF('3(a) Flights | segment list'!E742="","Null",'3(a) Flights | segment list'!E742)</f>
        <v>Null</v>
      </c>
      <c r="K777" s="4" t="str">
        <f>IF('3(a) Flights | segment list'!F742="","Null",'3(a) Flights | segment list'!F742)</f>
        <v>Null</v>
      </c>
      <c r="L777" s="5" t="str">
        <f>IF('3(a) Flights | segment list'!G742="","Null",'3(a) Flights | segment list'!G742)</f>
        <v>Null</v>
      </c>
      <c r="M777" s="16">
        <f>IF('3(a) Flights | segment list'!H742="Null","Null",'3(a) Flights | segment list'!H742)</f>
        <v>0</v>
      </c>
    </row>
    <row r="778" spans="1:13" x14ac:dyDescent="0.25">
      <c r="A778" s="4" t="str">
        <f t="shared" si="36"/>
        <v>No PB ID provided</v>
      </c>
      <c r="B778" s="4" t="str">
        <f t="shared" si="37"/>
        <v>No declaration</v>
      </c>
      <c r="C778" s="4" t="s">
        <v>18302</v>
      </c>
      <c r="D778" s="86" t="str">
        <f>IF('3(a) Flights | segment list'!A743="","Null",'3(a) Flights | segment list'!A743)</f>
        <v>Null</v>
      </c>
      <c r="E778" s="87" t="str">
        <f t="shared" si="35"/>
        <v>Null</v>
      </c>
      <c r="F778" s="4" t="str">
        <f>IF('3(a) Flights | segment list'!I743="","Null",'3(a) Flights | segment list'!I743)</f>
        <v>Null</v>
      </c>
      <c r="G778" s="4" t="str">
        <f>IF('3(a) Flights | segment list'!C743="","Null",'3(a) Flights | segment list'!C743)</f>
        <v>Null</v>
      </c>
      <c r="H778" s="4" t="str">
        <f>IF('3(a) Flights | segment list'!J743="","Null",'3(a) Flights | segment list'!J743)</f>
        <v>Null</v>
      </c>
      <c r="I778" s="4" t="str">
        <f>IF('3(a) Flights | segment list'!D743="","Null",'3(a) Flights | segment list'!D743)</f>
        <v>Null</v>
      </c>
      <c r="J778" s="4" t="str">
        <f>IF('3(a) Flights | segment list'!E743="","Null",'3(a) Flights | segment list'!E743)</f>
        <v>Null</v>
      </c>
      <c r="K778" s="4" t="str">
        <f>IF('3(a) Flights | segment list'!F743="","Null",'3(a) Flights | segment list'!F743)</f>
        <v>Null</v>
      </c>
      <c r="L778" s="5" t="str">
        <f>IF('3(a) Flights | segment list'!G743="","Null",'3(a) Flights | segment list'!G743)</f>
        <v>Null</v>
      </c>
      <c r="M778" s="16">
        <f>IF('3(a) Flights | segment list'!H743="Null","Null",'3(a) Flights | segment list'!H743)</f>
        <v>0</v>
      </c>
    </row>
    <row r="779" spans="1:13" x14ac:dyDescent="0.25">
      <c r="A779" s="4" t="str">
        <f t="shared" si="36"/>
        <v>No PB ID provided</v>
      </c>
      <c r="B779" s="4" t="str">
        <f t="shared" si="37"/>
        <v>No declaration</v>
      </c>
      <c r="C779" s="4" t="s">
        <v>18302</v>
      </c>
      <c r="D779" s="86" t="str">
        <f>IF('3(a) Flights | segment list'!A744="","Null",'3(a) Flights | segment list'!A744)</f>
        <v>Null</v>
      </c>
      <c r="E779" s="87" t="str">
        <f t="shared" si="35"/>
        <v>Null</v>
      </c>
      <c r="F779" s="4" t="str">
        <f>IF('3(a) Flights | segment list'!I744="","Null",'3(a) Flights | segment list'!I744)</f>
        <v>Null</v>
      </c>
      <c r="G779" s="4" t="str">
        <f>IF('3(a) Flights | segment list'!C744="","Null",'3(a) Flights | segment list'!C744)</f>
        <v>Null</v>
      </c>
      <c r="H779" s="4" t="str">
        <f>IF('3(a) Flights | segment list'!J744="","Null",'3(a) Flights | segment list'!J744)</f>
        <v>Null</v>
      </c>
      <c r="I779" s="4" t="str">
        <f>IF('3(a) Flights | segment list'!D744="","Null",'3(a) Flights | segment list'!D744)</f>
        <v>Null</v>
      </c>
      <c r="J779" s="4" t="str">
        <f>IF('3(a) Flights | segment list'!E744="","Null",'3(a) Flights | segment list'!E744)</f>
        <v>Null</v>
      </c>
      <c r="K779" s="4" t="str">
        <f>IF('3(a) Flights | segment list'!F744="","Null",'3(a) Flights | segment list'!F744)</f>
        <v>Null</v>
      </c>
      <c r="L779" s="5" t="str">
        <f>IF('3(a) Flights | segment list'!G744="","Null",'3(a) Flights | segment list'!G744)</f>
        <v>Null</v>
      </c>
      <c r="M779" s="16">
        <f>IF('3(a) Flights | segment list'!H744="Null","Null",'3(a) Flights | segment list'!H744)</f>
        <v>0</v>
      </c>
    </row>
    <row r="780" spans="1:13" x14ac:dyDescent="0.25">
      <c r="A780" s="4" t="str">
        <f t="shared" si="36"/>
        <v>No PB ID provided</v>
      </c>
      <c r="B780" s="4" t="str">
        <f t="shared" si="37"/>
        <v>No declaration</v>
      </c>
      <c r="C780" s="4" t="s">
        <v>18302</v>
      </c>
      <c r="D780" s="86" t="str">
        <f>IF('3(a) Flights | segment list'!A745="","Null",'3(a) Flights | segment list'!A745)</f>
        <v>Null</v>
      </c>
      <c r="E780" s="87" t="str">
        <f t="shared" si="35"/>
        <v>Null</v>
      </c>
      <c r="F780" s="4" t="str">
        <f>IF('3(a) Flights | segment list'!I745="","Null",'3(a) Flights | segment list'!I745)</f>
        <v>Null</v>
      </c>
      <c r="G780" s="4" t="str">
        <f>IF('3(a) Flights | segment list'!C745="","Null",'3(a) Flights | segment list'!C745)</f>
        <v>Null</v>
      </c>
      <c r="H780" s="4" t="str">
        <f>IF('3(a) Flights | segment list'!J745="","Null",'3(a) Flights | segment list'!J745)</f>
        <v>Null</v>
      </c>
      <c r="I780" s="4" t="str">
        <f>IF('3(a) Flights | segment list'!D745="","Null",'3(a) Flights | segment list'!D745)</f>
        <v>Null</v>
      </c>
      <c r="J780" s="4" t="str">
        <f>IF('3(a) Flights | segment list'!E745="","Null",'3(a) Flights | segment list'!E745)</f>
        <v>Null</v>
      </c>
      <c r="K780" s="4" t="str">
        <f>IF('3(a) Flights | segment list'!F745="","Null",'3(a) Flights | segment list'!F745)</f>
        <v>Null</v>
      </c>
      <c r="L780" s="5" t="str">
        <f>IF('3(a) Flights | segment list'!G745="","Null",'3(a) Flights | segment list'!G745)</f>
        <v>Null</v>
      </c>
      <c r="M780" s="16">
        <f>IF('3(a) Flights | segment list'!H745="Null","Null",'3(a) Flights | segment list'!H745)</f>
        <v>0</v>
      </c>
    </row>
    <row r="781" spans="1:13" x14ac:dyDescent="0.25">
      <c r="A781" s="4" t="str">
        <f t="shared" si="36"/>
        <v>No PB ID provided</v>
      </c>
      <c r="B781" s="4" t="str">
        <f t="shared" si="37"/>
        <v>No declaration</v>
      </c>
      <c r="C781" s="4" t="s">
        <v>18302</v>
      </c>
      <c r="D781" s="86" t="str">
        <f>IF('3(a) Flights | segment list'!A746="","Null",'3(a) Flights | segment list'!A746)</f>
        <v>Null</v>
      </c>
      <c r="E781" s="87" t="str">
        <f t="shared" si="35"/>
        <v>Null</v>
      </c>
      <c r="F781" s="4" t="str">
        <f>IF('3(a) Flights | segment list'!I746="","Null",'3(a) Flights | segment list'!I746)</f>
        <v>Null</v>
      </c>
      <c r="G781" s="4" t="str">
        <f>IF('3(a) Flights | segment list'!C746="","Null",'3(a) Flights | segment list'!C746)</f>
        <v>Null</v>
      </c>
      <c r="H781" s="4" t="str">
        <f>IF('3(a) Flights | segment list'!J746="","Null",'3(a) Flights | segment list'!J746)</f>
        <v>Null</v>
      </c>
      <c r="I781" s="4" t="str">
        <f>IF('3(a) Flights | segment list'!D746="","Null",'3(a) Flights | segment list'!D746)</f>
        <v>Null</v>
      </c>
      <c r="J781" s="4" t="str">
        <f>IF('3(a) Flights | segment list'!E746="","Null",'3(a) Flights | segment list'!E746)</f>
        <v>Null</v>
      </c>
      <c r="K781" s="4" t="str">
        <f>IF('3(a) Flights | segment list'!F746="","Null",'3(a) Flights | segment list'!F746)</f>
        <v>Null</v>
      </c>
      <c r="L781" s="5" t="str">
        <f>IF('3(a) Flights | segment list'!G746="","Null",'3(a) Flights | segment list'!G746)</f>
        <v>Null</v>
      </c>
      <c r="M781" s="16">
        <f>IF('3(a) Flights | segment list'!H746="Null","Null",'3(a) Flights | segment list'!H746)</f>
        <v>0</v>
      </c>
    </row>
    <row r="782" spans="1:13" x14ac:dyDescent="0.25">
      <c r="A782" s="4" t="str">
        <f t="shared" si="36"/>
        <v>No PB ID provided</v>
      </c>
      <c r="B782" s="4" t="str">
        <f t="shared" si="37"/>
        <v>No declaration</v>
      </c>
      <c r="C782" s="4" t="s">
        <v>18302</v>
      </c>
      <c r="D782" s="86" t="str">
        <f>IF('3(a) Flights | segment list'!A747="","Null",'3(a) Flights | segment list'!A747)</f>
        <v>Null</v>
      </c>
      <c r="E782" s="87" t="str">
        <f t="shared" si="35"/>
        <v>Null</v>
      </c>
      <c r="F782" s="4" t="str">
        <f>IF('3(a) Flights | segment list'!I747="","Null",'3(a) Flights | segment list'!I747)</f>
        <v>Null</v>
      </c>
      <c r="G782" s="4" t="str">
        <f>IF('3(a) Flights | segment list'!C747="","Null",'3(a) Flights | segment list'!C747)</f>
        <v>Null</v>
      </c>
      <c r="H782" s="4" t="str">
        <f>IF('3(a) Flights | segment list'!J747="","Null",'3(a) Flights | segment list'!J747)</f>
        <v>Null</v>
      </c>
      <c r="I782" s="4" t="str">
        <f>IF('3(a) Flights | segment list'!D747="","Null",'3(a) Flights | segment list'!D747)</f>
        <v>Null</v>
      </c>
      <c r="J782" s="4" t="str">
        <f>IF('3(a) Flights | segment list'!E747="","Null",'3(a) Flights | segment list'!E747)</f>
        <v>Null</v>
      </c>
      <c r="K782" s="4" t="str">
        <f>IF('3(a) Flights | segment list'!F747="","Null",'3(a) Flights | segment list'!F747)</f>
        <v>Null</v>
      </c>
      <c r="L782" s="5" t="str">
        <f>IF('3(a) Flights | segment list'!G747="","Null",'3(a) Flights | segment list'!G747)</f>
        <v>Null</v>
      </c>
      <c r="M782" s="16">
        <f>IF('3(a) Flights | segment list'!H747="Null","Null",'3(a) Flights | segment list'!H747)</f>
        <v>0</v>
      </c>
    </row>
    <row r="783" spans="1:13" x14ac:dyDescent="0.25">
      <c r="A783" s="4" t="str">
        <f t="shared" si="36"/>
        <v>No PB ID provided</v>
      </c>
      <c r="B783" s="4" t="str">
        <f t="shared" si="37"/>
        <v>No declaration</v>
      </c>
      <c r="C783" s="4" t="s">
        <v>18302</v>
      </c>
      <c r="D783" s="86" t="str">
        <f>IF('3(a) Flights | segment list'!A748="","Null",'3(a) Flights | segment list'!A748)</f>
        <v>Null</v>
      </c>
      <c r="E783" s="87" t="str">
        <f t="shared" si="35"/>
        <v>Null</v>
      </c>
      <c r="F783" s="4" t="str">
        <f>IF('3(a) Flights | segment list'!I748="","Null",'3(a) Flights | segment list'!I748)</f>
        <v>Null</v>
      </c>
      <c r="G783" s="4" t="str">
        <f>IF('3(a) Flights | segment list'!C748="","Null",'3(a) Flights | segment list'!C748)</f>
        <v>Null</v>
      </c>
      <c r="H783" s="4" t="str">
        <f>IF('3(a) Flights | segment list'!J748="","Null",'3(a) Flights | segment list'!J748)</f>
        <v>Null</v>
      </c>
      <c r="I783" s="4" t="str">
        <f>IF('3(a) Flights | segment list'!D748="","Null",'3(a) Flights | segment list'!D748)</f>
        <v>Null</v>
      </c>
      <c r="J783" s="4" t="str">
        <f>IF('3(a) Flights | segment list'!E748="","Null",'3(a) Flights | segment list'!E748)</f>
        <v>Null</v>
      </c>
      <c r="K783" s="4" t="str">
        <f>IF('3(a) Flights | segment list'!F748="","Null",'3(a) Flights | segment list'!F748)</f>
        <v>Null</v>
      </c>
      <c r="L783" s="5" t="str">
        <f>IF('3(a) Flights | segment list'!G748="","Null",'3(a) Flights | segment list'!G748)</f>
        <v>Null</v>
      </c>
      <c r="M783" s="16">
        <f>IF('3(a) Flights | segment list'!H748="Null","Null",'3(a) Flights | segment list'!H748)</f>
        <v>0</v>
      </c>
    </row>
    <row r="784" spans="1:13" x14ac:dyDescent="0.25">
      <c r="A784" s="4" t="str">
        <f t="shared" si="36"/>
        <v>No PB ID provided</v>
      </c>
      <c r="B784" s="4" t="str">
        <f t="shared" si="37"/>
        <v>No declaration</v>
      </c>
      <c r="C784" s="4" t="s">
        <v>18302</v>
      </c>
      <c r="D784" s="86" t="str">
        <f>IF('3(a) Flights | segment list'!A749="","Null",'3(a) Flights | segment list'!A749)</f>
        <v>Null</v>
      </c>
      <c r="E784" s="87" t="str">
        <f t="shared" si="35"/>
        <v>Null</v>
      </c>
      <c r="F784" s="4" t="str">
        <f>IF('3(a) Flights | segment list'!I749="","Null",'3(a) Flights | segment list'!I749)</f>
        <v>Null</v>
      </c>
      <c r="G784" s="4" t="str">
        <f>IF('3(a) Flights | segment list'!C749="","Null",'3(a) Flights | segment list'!C749)</f>
        <v>Null</v>
      </c>
      <c r="H784" s="4" t="str">
        <f>IF('3(a) Flights | segment list'!J749="","Null",'3(a) Flights | segment list'!J749)</f>
        <v>Null</v>
      </c>
      <c r="I784" s="4" t="str">
        <f>IF('3(a) Flights | segment list'!D749="","Null",'3(a) Flights | segment list'!D749)</f>
        <v>Null</v>
      </c>
      <c r="J784" s="4" t="str">
        <f>IF('3(a) Flights | segment list'!E749="","Null",'3(a) Flights | segment list'!E749)</f>
        <v>Null</v>
      </c>
      <c r="K784" s="4" t="str">
        <f>IF('3(a) Flights | segment list'!F749="","Null",'3(a) Flights | segment list'!F749)</f>
        <v>Null</v>
      </c>
      <c r="L784" s="5" t="str">
        <f>IF('3(a) Flights | segment list'!G749="","Null",'3(a) Flights | segment list'!G749)</f>
        <v>Null</v>
      </c>
      <c r="M784" s="16">
        <f>IF('3(a) Flights | segment list'!H749="Null","Null",'3(a) Flights | segment list'!H749)</f>
        <v>0</v>
      </c>
    </row>
    <row r="785" spans="1:13" x14ac:dyDescent="0.25">
      <c r="A785" s="4" t="str">
        <f t="shared" si="36"/>
        <v>No PB ID provided</v>
      </c>
      <c r="B785" s="4" t="str">
        <f t="shared" si="37"/>
        <v>No declaration</v>
      </c>
      <c r="C785" s="4" t="s">
        <v>18302</v>
      </c>
      <c r="D785" s="86" t="str">
        <f>IF('3(a) Flights | segment list'!A750="","Null",'3(a) Flights | segment list'!A750)</f>
        <v>Null</v>
      </c>
      <c r="E785" s="87" t="str">
        <f t="shared" si="35"/>
        <v>Null</v>
      </c>
      <c r="F785" s="4" t="str">
        <f>IF('3(a) Flights | segment list'!I750="","Null",'3(a) Flights | segment list'!I750)</f>
        <v>Null</v>
      </c>
      <c r="G785" s="4" t="str">
        <f>IF('3(a) Flights | segment list'!C750="","Null",'3(a) Flights | segment list'!C750)</f>
        <v>Null</v>
      </c>
      <c r="H785" s="4" t="str">
        <f>IF('3(a) Flights | segment list'!J750="","Null",'3(a) Flights | segment list'!J750)</f>
        <v>Null</v>
      </c>
      <c r="I785" s="4" t="str">
        <f>IF('3(a) Flights | segment list'!D750="","Null",'3(a) Flights | segment list'!D750)</f>
        <v>Null</v>
      </c>
      <c r="J785" s="4" t="str">
        <f>IF('3(a) Flights | segment list'!E750="","Null",'3(a) Flights | segment list'!E750)</f>
        <v>Null</v>
      </c>
      <c r="K785" s="4" t="str">
        <f>IF('3(a) Flights | segment list'!F750="","Null",'3(a) Flights | segment list'!F750)</f>
        <v>Null</v>
      </c>
      <c r="L785" s="5" t="str">
        <f>IF('3(a) Flights | segment list'!G750="","Null",'3(a) Flights | segment list'!G750)</f>
        <v>Null</v>
      </c>
      <c r="M785" s="16">
        <f>IF('3(a) Flights | segment list'!H750="Null","Null",'3(a) Flights | segment list'!H750)</f>
        <v>0</v>
      </c>
    </row>
    <row r="786" spans="1:13" x14ac:dyDescent="0.25">
      <c r="A786" s="4" t="str">
        <f t="shared" si="36"/>
        <v>No PB ID provided</v>
      </c>
      <c r="B786" s="4" t="str">
        <f t="shared" si="37"/>
        <v>No declaration</v>
      </c>
      <c r="C786" s="4" t="s">
        <v>18302</v>
      </c>
      <c r="D786" s="86" t="str">
        <f>IF('3(a) Flights | segment list'!A751="","Null",'3(a) Flights | segment list'!A751)</f>
        <v>Null</v>
      </c>
      <c r="E786" s="87" t="str">
        <f t="shared" si="35"/>
        <v>Null</v>
      </c>
      <c r="F786" s="4" t="str">
        <f>IF('3(a) Flights | segment list'!I751="","Null",'3(a) Flights | segment list'!I751)</f>
        <v>Null</v>
      </c>
      <c r="G786" s="4" t="str">
        <f>IF('3(a) Flights | segment list'!C751="","Null",'3(a) Flights | segment list'!C751)</f>
        <v>Null</v>
      </c>
      <c r="H786" s="4" t="str">
        <f>IF('3(a) Flights | segment list'!J751="","Null",'3(a) Flights | segment list'!J751)</f>
        <v>Null</v>
      </c>
      <c r="I786" s="4" t="str">
        <f>IF('3(a) Flights | segment list'!D751="","Null",'3(a) Flights | segment list'!D751)</f>
        <v>Null</v>
      </c>
      <c r="J786" s="4" t="str">
        <f>IF('3(a) Flights | segment list'!E751="","Null",'3(a) Flights | segment list'!E751)</f>
        <v>Null</v>
      </c>
      <c r="K786" s="4" t="str">
        <f>IF('3(a) Flights | segment list'!F751="","Null",'3(a) Flights | segment list'!F751)</f>
        <v>Null</v>
      </c>
      <c r="L786" s="5" t="str">
        <f>IF('3(a) Flights | segment list'!G751="","Null",'3(a) Flights | segment list'!G751)</f>
        <v>Null</v>
      </c>
      <c r="M786" s="16">
        <f>IF('3(a) Flights | segment list'!H751="Null","Null",'3(a) Flights | segment list'!H751)</f>
        <v>0</v>
      </c>
    </row>
    <row r="787" spans="1:13" x14ac:dyDescent="0.25">
      <c r="A787" s="4" t="str">
        <f t="shared" si="36"/>
        <v>No PB ID provided</v>
      </c>
      <c r="B787" s="4" t="str">
        <f t="shared" si="37"/>
        <v>No declaration</v>
      </c>
      <c r="C787" s="4" t="s">
        <v>18302</v>
      </c>
      <c r="D787" s="86" t="str">
        <f>IF('3(a) Flights | segment list'!A752="","Null",'3(a) Flights | segment list'!A752)</f>
        <v>Null</v>
      </c>
      <c r="E787" s="87" t="str">
        <f t="shared" si="35"/>
        <v>Null</v>
      </c>
      <c r="F787" s="4" t="str">
        <f>IF('3(a) Flights | segment list'!I752="","Null",'3(a) Flights | segment list'!I752)</f>
        <v>Null</v>
      </c>
      <c r="G787" s="4" t="str">
        <f>IF('3(a) Flights | segment list'!C752="","Null",'3(a) Flights | segment list'!C752)</f>
        <v>Null</v>
      </c>
      <c r="H787" s="4" t="str">
        <f>IF('3(a) Flights | segment list'!J752="","Null",'3(a) Flights | segment list'!J752)</f>
        <v>Null</v>
      </c>
      <c r="I787" s="4" t="str">
        <f>IF('3(a) Flights | segment list'!D752="","Null",'3(a) Flights | segment list'!D752)</f>
        <v>Null</v>
      </c>
      <c r="J787" s="4" t="str">
        <f>IF('3(a) Flights | segment list'!E752="","Null",'3(a) Flights | segment list'!E752)</f>
        <v>Null</v>
      </c>
      <c r="K787" s="4" t="str">
        <f>IF('3(a) Flights | segment list'!F752="","Null",'3(a) Flights | segment list'!F752)</f>
        <v>Null</v>
      </c>
      <c r="L787" s="5" t="str">
        <f>IF('3(a) Flights | segment list'!G752="","Null",'3(a) Flights | segment list'!G752)</f>
        <v>Null</v>
      </c>
      <c r="M787" s="16">
        <f>IF('3(a) Flights | segment list'!H752="Null","Null",'3(a) Flights | segment list'!H752)</f>
        <v>0</v>
      </c>
    </row>
    <row r="788" spans="1:13" x14ac:dyDescent="0.25">
      <c r="A788" s="4" t="str">
        <f t="shared" si="36"/>
        <v>No PB ID provided</v>
      </c>
      <c r="B788" s="4" t="str">
        <f t="shared" si="37"/>
        <v>No declaration</v>
      </c>
      <c r="C788" s="4" t="s">
        <v>18302</v>
      </c>
      <c r="D788" s="86" t="str">
        <f>IF('3(a) Flights | segment list'!A753="","Null",'3(a) Flights | segment list'!A753)</f>
        <v>Null</v>
      </c>
      <c r="E788" s="87" t="str">
        <f t="shared" si="35"/>
        <v>Null</v>
      </c>
      <c r="F788" s="4" t="str">
        <f>IF('3(a) Flights | segment list'!I753="","Null",'3(a) Flights | segment list'!I753)</f>
        <v>Null</v>
      </c>
      <c r="G788" s="4" t="str">
        <f>IF('3(a) Flights | segment list'!C753="","Null",'3(a) Flights | segment list'!C753)</f>
        <v>Null</v>
      </c>
      <c r="H788" s="4" t="str">
        <f>IF('3(a) Flights | segment list'!J753="","Null",'3(a) Flights | segment list'!J753)</f>
        <v>Null</v>
      </c>
      <c r="I788" s="4" t="str">
        <f>IF('3(a) Flights | segment list'!D753="","Null",'3(a) Flights | segment list'!D753)</f>
        <v>Null</v>
      </c>
      <c r="J788" s="4" t="str">
        <f>IF('3(a) Flights | segment list'!E753="","Null",'3(a) Flights | segment list'!E753)</f>
        <v>Null</v>
      </c>
      <c r="K788" s="4" t="str">
        <f>IF('3(a) Flights | segment list'!F753="","Null",'3(a) Flights | segment list'!F753)</f>
        <v>Null</v>
      </c>
      <c r="L788" s="5" t="str">
        <f>IF('3(a) Flights | segment list'!G753="","Null",'3(a) Flights | segment list'!G753)</f>
        <v>Null</v>
      </c>
      <c r="M788" s="16">
        <f>IF('3(a) Flights | segment list'!H753="Null","Null",'3(a) Flights | segment list'!H753)</f>
        <v>0</v>
      </c>
    </row>
    <row r="789" spans="1:13" x14ac:dyDescent="0.25">
      <c r="A789" s="4" t="str">
        <f t="shared" si="36"/>
        <v>No PB ID provided</v>
      </c>
      <c r="B789" s="4" t="str">
        <f t="shared" si="37"/>
        <v>No declaration</v>
      </c>
      <c r="C789" s="4" t="s">
        <v>18302</v>
      </c>
      <c r="D789" s="86" t="str">
        <f>IF('3(a) Flights | segment list'!A754="","Null",'3(a) Flights | segment list'!A754)</f>
        <v>Null</v>
      </c>
      <c r="E789" s="87" t="str">
        <f t="shared" si="35"/>
        <v>Null</v>
      </c>
      <c r="F789" s="4" t="str">
        <f>IF('3(a) Flights | segment list'!I754="","Null",'3(a) Flights | segment list'!I754)</f>
        <v>Null</v>
      </c>
      <c r="G789" s="4" t="str">
        <f>IF('3(a) Flights | segment list'!C754="","Null",'3(a) Flights | segment list'!C754)</f>
        <v>Null</v>
      </c>
      <c r="H789" s="4" t="str">
        <f>IF('3(a) Flights | segment list'!J754="","Null",'3(a) Flights | segment list'!J754)</f>
        <v>Null</v>
      </c>
      <c r="I789" s="4" t="str">
        <f>IF('3(a) Flights | segment list'!D754="","Null",'3(a) Flights | segment list'!D754)</f>
        <v>Null</v>
      </c>
      <c r="J789" s="4" t="str">
        <f>IF('3(a) Flights | segment list'!E754="","Null",'3(a) Flights | segment list'!E754)</f>
        <v>Null</v>
      </c>
      <c r="K789" s="4" t="str">
        <f>IF('3(a) Flights | segment list'!F754="","Null",'3(a) Flights | segment list'!F754)</f>
        <v>Null</v>
      </c>
      <c r="L789" s="5" t="str">
        <f>IF('3(a) Flights | segment list'!G754="","Null",'3(a) Flights | segment list'!G754)</f>
        <v>Null</v>
      </c>
      <c r="M789" s="16">
        <f>IF('3(a) Flights | segment list'!H754="Null","Null",'3(a) Flights | segment list'!H754)</f>
        <v>0</v>
      </c>
    </row>
    <row r="790" spans="1:13" x14ac:dyDescent="0.25">
      <c r="A790" s="4" t="str">
        <f t="shared" si="36"/>
        <v>No PB ID provided</v>
      </c>
      <c r="B790" s="4" t="str">
        <f t="shared" si="37"/>
        <v>No declaration</v>
      </c>
      <c r="C790" s="4" t="s">
        <v>18302</v>
      </c>
      <c r="D790" s="86" t="str">
        <f>IF('3(a) Flights | segment list'!A755="","Null",'3(a) Flights | segment list'!A755)</f>
        <v>Null</v>
      </c>
      <c r="E790" s="87" t="str">
        <f t="shared" si="35"/>
        <v>Null</v>
      </c>
      <c r="F790" s="4" t="str">
        <f>IF('3(a) Flights | segment list'!I755="","Null",'3(a) Flights | segment list'!I755)</f>
        <v>Null</v>
      </c>
      <c r="G790" s="4" t="str">
        <f>IF('3(a) Flights | segment list'!C755="","Null",'3(a) Flights | segment list'!C755)</f>
        <v>Null</v>
      </c>
      <c r="H790" s="4" t="str">
        <f>IF('3(a) Flights | segment list'!J755="","Null",'3(a) Flights | segment list'!J755)</f>
        <v>Null</v>
      </c>
      <c r="I790" s="4" t="str">
        <f>IF('3(a) Flights | segment list'!D755="","Null",'3(a) Flights | segment list'!D755)</f>
        <v>Null</v>
      </c>
      <c r="J790" s="4" t="str">
        <f>IF('3(a) Flights | segment list'!E755="","Null",'3(a) Flights | segment list'!E755)</f>
        <v>Null</v>
      </c>
      <c r="K790" s="4" t="str">
        <f>IF('3(a) Flights | segment list'!F755="","Null",'3(a) Flights | segment list'!F755)</f>
        <v>Null</v>
      </c>
      <c r="L790" s="5" t="str">
        <f>IF('3(a) Flights | segment list'!G755="","Null",'3(a) Flights | segment list'!G755)</f>
        <v>Null</v>
      </c>
      <c r="M790" s="16">
        <f>IF('3(a) Flights | segment list'!H755="Null","Null",'3(a) Flights | segment list'!H755)</f>
        <v>0</v>
      </c>
    </row>
    <row r="791" spans="1:13" x14ac:dyDescent="0.25">
      <c r="A791" s="4" t="str">
        <f t="shared" si="36"/>
        <v>No PB ID provided</v>
      </c>
      <c r="B791" s="4" t="str">
        <f t="shared" si="37"/>
        <v>No declaration</v>
      </c>
      <c r="C791" s="4" t="s">
        <v>18302</v>
      </c>
      <c r="D791" s="86" t="str">
        <f>IF('3(a) Flights | segment list'!A756="","Null",'3(a) Flights | segment list'!A756)</f>
        <v>Null</v>
      </c>
      <c r="E791" s="87" t="str">
        <f t="shared" si="35"/>
        <v>Null</v>
      </c>
      <c r="F791" s="4" t="str">
        <f>IF('3(a) Flights | segment list'!I756="","Null",'3(a) Flights | segment list'!I756)</f>
        <v>Null</v>
      </c>
      <c r="G791" s="4" t="str">
        <f>IF('3(a) Flights | segment list'!C756="","Null",'3(a) Flights | segment list'!C756)</f>
        <v>Null</v>
      </c>
      <c r="H791" s="4" t="str">
        <f>IF('3(a) Flights | segment list'!J756="","Null",'3(a) Flights | segment list'!J756)</f>
        <v>Null</v>
      </c>
      <c r="I791" s="4" t="str">
        <f>IF('3(a) Flights | segment list'!D756="","Null",'3(a) Flights | segment list'!D756)</f>
        <v>Null</v>
      </c>
      <c r="J791" s="4" t="str">
        <f>IF('3(a) Flights | segment list'!E756="","Null",'3(a) Flights | segment list'!E756)</f>
        <v>Null</v>
      </c>
      <c r="K791" s="4" t="str">
        <f>IF('3(a) Flights | segment list'!F756="","Null",'3(a) Flights | segment list'!F756)</f>
        <v>Null</v>
      </c>
      <c r="L791" s="5" t="str">
        <f>IF('3(a) Flights | segment list'!G756="","Null",'3(a) Flights | segment list'!G756)</f>
        <v>Null</v>
      </c>
      <c r="M791" s="16">
        <f>IF('3(a) Flights | segment list'!H756="Null","Null",'3(a) Flights | segment list'!H756)</f>
        <v>0</v>
      </c>
    </row>
    <row r="792" spans="1:13" x14ac:dyDescent="0.25">
      <c r="A792" s="4" t="str">
        <f t="shared" si="36"/>
        <v>No PB ID provided</v>
      </c>
      <c r="B792" s="4" t="str">
        <f t="shared" si="37"/>
        <v>No declaration</v>
      </c>
      <c r="C792" s="4" t="s">
        <v>18302</v>
      </c>
      <c r="D792" s="86" t="str">
        <f>IF('3(a) Flights | segment list'!A757="","Null",'3(a) Flights | segment list'!A757)</f>
        <v>Null</v>
      </c>
      <c r="E792" s="87" t="str">
        <f t="shared" si="35"/>
        <v>Null</v>
      </c>
      <c r="F792" s="4" t="str">
        <f>IF('3(a) Flights | segment list'!I757="","Null",'3(a) Flights | segment list'!I757)</f>
        <v>Null</v>
      </c>
      <c r="G792" s="4" t="str">
        <f>IF('3(a) Flights | segment list'!C757="","Null",'3(a) Flights | segment list'!C757)</f>
        <v>Null</v>
      </c>
      <c r="H792" s="4" t="str">
        <f>IF('3(a) Flights | segment list'!J757="","Null",'3(a) Flights | segment list'!J757)</f>
        <v>Null</v>
      </c>
      <c r="I792" s="4" t="str">
        <f>IF('3(a) Flights | segment list'!D757="","Null",'3(a) Flights | segment list'!D757)</f>
        <v>Null</v>
      </c>
      <c r="J792" s="4" t="str">
        <f>IF('3(a) Flights | segment list'!E757="","Null",'3(a) Flights | segment list'!E757)</f>
        <v>Null</v>
      </c>
      <c r="K792" s="4" t="str">
        <f>IF('3(a) Flights | segment list'!F757="","Null",'3(a) Flights | segment list'!F757)</f>
        <v>Null</v>
      </c>
      <c r="L792" s="5" t="str">
        <f>IF('3(a) Flights | segment list'!G757="","Null",'3(a) Flights | segment list'!G757)</f>
        <v>Null</v>
      </c>
      <c r="M792" s="16">
        <f>IF('3(a) Flights | segment list'!H757="Null","Null",'3(a) Flights | segment list'!H757)</f>
        <v>0</v>
      </c>
    </row>
    <row r="793" spans="1:13" x14ac:dyDescent="0.25">
      <c r="A793" s="4" t="str">
        <f t="shared" si="36"/>
        <v>No PB ID provided</v>
      </c>
      <c r="B793" s="4" t="str">
        <f t="shared" si="37"/>
        <v>No declaration</v>
      </c>
      <c r="C793" s="4" t="s">
        <v>18302</v>
      </c>
      <c r="D793" s="86" t="str">
        <f>IF('3(a) Flights | segment list'!A758="","Null",'3(a) Flights | segment list'!A758)</f>
        <v>Null</v>
      </c>
      <c r="E793" s="87" t="str">
        <f t="shared" si="35"/>
        <v>Null</v>
      </c>
      <c r="F793" s="4" t="str">
        <f>IF('3(a) Flights | segment list'!I758="","Null",'3(a) Flights | segment list'!I758)</f>
        <v>Null</v>
      </c>
      <c r="G793" s="4" t="str">
        <f>IF('3(a) Flights | segment list'!C758="","Null",'3(a) Flights | segment list'!C758)</f>
        <v>Null</v>
      </c>
      <c r="H793" s="4" t="str">
        <f>IF('3(a) Flights | segment list'!J758="","Null",'3(a) Flights | segment list'!J758)</f>
        <v>Null</v>
      </c>
      <c r="I793" s="4" t="str">
        <f>IF('3(a) Flights | segment list'!D758="","Null",'3(a) Flights | segment list'!D758)</f>
        <v>Null</v>
      </c>
      <c r="J793" s="4" t="str">
        <f>IF('3(a) Flights | segment list'!E758="","Null",'3(a) Flights | segment list'!E758)</f>
        <v>Null</v>
      </c>
      <c r="K793" s="4" t="str">
        <f>IF('3(a) Flights | segment list'!F758="","Null",'3(a) Flights | segment list'!F758)</f>
        <v>Null</v>
      </c>
      <c r="L793" s="5" t="str">
        <f>IF('3(a) Flights | segment list'!G758="","Null",'3(a) Flights | segment list'!G758)</f>
        <v>Null</v>
      </c>
      <c r="M793" s="16">
        <f>IF('3(a) Flights | segment list'!H758="Null","Null",'3(a) Flights | segment list'!H758)</f>
        <v>0</v>
      </c>
    </row>
    <row r="794" spans="1:13" x14ac:dyDescent="0.25">
      <c r="A794" s="4" t="str">
        <f t="shared" si="36"/>
        <v>No PB ID provided</v>
      </c>
      <c r="B794" s="4" t="str">
        <f t="shared" si="37"/>
        <v>No declaration</v>
      </c>
      <c r="C794" s="4" t="s">
        <v>18302</v>
      </c>
      <c r="D794" s="86" t="str">
        <f>IF('3(a) Flights | segment list'!A759="","Null",'3(a) Flights | segment list'!A759)</f>
        <v>Null</v>
      </c>
      <c r="E794" s="87" t="str">
        <f t="shared" si="35"/>
        <v>Null</v>
      </c>
      <c r="F794" s="4" t="str">
        <f>IF('3(a) Flights | segment list'!I759="","Null",'3(a) Flights | segment list'!I759)</f>
        <v>Null</v>
      </c>
      <c r="G794" s="4" t="str">
        <f>IF('3(a) Flights | segment list'!C759="","Null",'3(a) Flights | segment list'!C759)</f>
        <v>Null</v>
      </c>
      <c r="H794" s="4" t="str">
        <f>IF('3(a) Flights | segment list'!J759="","Null",'3(a) Flights | segment list'!J759)</f>
        <v>Null</v>
      </c>
      <c r="I794" s="4" t="str">
        <f>IF('3(a) Flights | segment list'!D759="","Null",'3(a) Flights | segment list'!D759)</f>
        <v>Null</v>
      </c>
      <c r="J794" s="4" t="str">
        <f>IF('3(a) Flights | segment list'!E759="","Null",'3(a) Flights | segment list'!E759)</f>
        <v>Null</v>
      </c>
      <c r="K794" s="4" t="str">
        <f>IF('3(a) Flights | segment list'!F759="","Null",'3(a) Flights | segment list'!F759)</f>
        <v>Null</v>
      </c>
      <c r="L794" s="5" t="str">
        <f>IF('3(a) Flights | segment list'!G759="","Null",'3(a) Flights | segment list'!G759)</f>
        <v>Null</v>
      </c>
      <c r="M794" s="16">
        <f>IF('3(a) Flights | segment list'!H759="Null","Null",'3(a) Flights | segment list'!H759)</f>
        <v>0</v>
      </c>
    </row>
    <row r="795" spans="1:13" x14ac:dyDescent="0.25">
      <c r="A795" s="4" t="str">
        <f t="shared" si="36"/>
        <v>No PB ID provided</v>
      </c>
      <c r="B795" s="4" t="str">
        <f t="shared" si="37"/>
        <v>No declaration</v>
      </c>
      <c r="C795" s="4" t="s">
        <v>18302</v>
      </c>
      <c r="D795" s="86" t="str">
        <f>IF('3(a) Flights | segment list'!A760="","Null",'3(a) Flights | segment list'!A760)</f>
        <v>Null</v>
      </c>
      <c r="E795" s="87" t="str">
        <f t="shared" si="35"/>
        <v>Null</v>
      </c>
      <c r="F795" s="4" t="str">
        <f>IF('3(a) Flights | segment list'!I760="","Null",'3(a) Flights | segment list'!I760)</f>
        <v>Null</v>
      </c>
      <c r="G795" s="4" t="str">
        <f>IF('3(a) Flights | segment list'!C760="","Null",'3(a) Flights | segment list'!C760)</f>
        <v>Null</v>
      </c>
      <c r="H795" s="4" t="str">
        <f>IF('3(a) Flights | segment list'!J760="","Null",'3(a) Flights | segment list'!J760)</f>
        <v>Null</v>
      </c>
      <c r="I795" s="4" t="str">
        <f>IF('3(a) Flights | segment list'!D760="","Null",'3(a) Flights | segment list'!D760)</f>
        <v>Null</v>
      </c>
      <c r="J795" s="4" t="str">
        <f>IF('3(a) Flights | segment list'!E760="","Null",'3(a) Flights | segment list'!E760)</f>
        <v>Null</v>
      </c>
      <c r="K795" s="4" t="str">
        <f>IF('3(a) Flights | segment list'!F760="","Null",'3(a) Flights | segment list'!F760)</f>
        <v>Null</v>
      </c>
      <c r="L795" s="5" t="str">
        <f>IF('3(a) Flights | segment list'!G760="","Null",'3(a) Flights | segment list'!G760)</f>
        <v>Null</v>
      </c>
      <c r="M795" s="16">
        <f>IF('3(a) Flights | segment list'!H760="Null","Null",'3(a) Flights | segment list'!H760)</f>
        <v>0</v>
      </c>
    </row>
    <row r="796" spans="1:13" x14ac:dyDescent="0.25">
      <c r="A796" s="4" t="str">
        <f t="shared" si="36"/>
        <v>No PB ID provided</v>
      </c>
      <c r="B796" s="4" t="str">
        <f t="shared" si="37"/>
        <v>No declaration</v>
      </c>
      <c r="C796" s="4" t="s">
        <v>18302</v>
      </c>
      <c r="D796" s="86" t="str">
        <f>IF('3(a) Flights | segment list'!A761="","Null",'3(a) Flights | segment list'!A761)</f>
        <v>Null</v>
      </c>
      <c r="E796" s="87" t="str">
        <f t="shared" si="35"/>
        <v>Null</v>
      </c>
      <c r="F796" s="4" t="str">
        <f>IF('3(a) Flights | segment list'!I761="","Null",'3(a) Flights | segment list'!I761)</f>
        <v>Null</v>
      </c>
      <c r="G796" s="4" t="str">
        <f>IF('3(a) Flights | segment list'!C761="","Null",'3(a) Flights | segment list'!C761)</f>
        <v>Null</v>
      </c>
      <c r="H796" s="4" t="str">
        <f>IF('3(a) Flights | segment list'!J761="","Null",'3(a) Flights | segment list'!J761)</f>
        <v>Null</v>
      </c>
      <c r="I796" s="4" t="str">
        <f>IF('3(a) Flights | segment list'!D761="","Null",'3(a) Flights | segment list'!D761)</f>
        <v>Null</v>
      </c>
      <c r="J796" s="4" t="str">
        <f>IF('3(a) Flights | segment list'!E761="","Null",'3(a) Flights | segment list'!E761)</f>
        <v>Null</v>
      </c>
      <c r="K796" s="4" t="str">
        <f>IF('3(a) Flights | segment list'!F761="","Null",'3(a) Flights | segment list'!F761)</f>
        <v>Null</v>
      </c>
      <c r="L796" s="5" t="str">
        <f>IF('3(a) Flights | segment list'!G761="","Null",'3(a) Flights | segment list'!G761)</f>
        <v>Null</v>
      </c>
      <c r="M796" s="16">
        <f>IF('3(a) Flights | segment list'!H761="Null","Null",'3(a) Flights | segment list'!H761)</f>
        <v>0</v>
      </c>
    </row>
    <row r="797" spans="1:13" x14ac:dyDescent="0.25">
      <c r="A797" s="4" t="str">
        <f t="shared" si="36"/>
        <v>No PB ID provided</v>
      </c>
      <c r="B797" s="4" t="str">
        <f t="shared" si="37"/>
        <v>No declaration</v>
      </c>
      <c r="C797" s="4" t="s">
        <v>18302</v>
      </c>
      <c r="D797" s="86" t="str">
        <f>IF('3(a) Flights | segment list'!A762="","Null",'3(a) Flights | segment list'!A762)</f>
        <v>Null</v>
      </c>
      <c r="E797" s="87" t="str">
        <f t="shared" si="35"/>
        <v>Null</v>
      </c>
      <c r="F797" s="4" t="str">
        <f>IF('3(a) Flights | segment list'!I762="","Null",'3(a) Flights | segment list'!I762)</f>
        <v>Null</v>
      </c>
      <c r="G797" s="4" t="str">
        <f>IF('3(a) Flights | segment list'!C762="","Null",'3(a) Flights | segment list'!C762)</f>
        <v>Null</v>
      </c>
      <c r="H797" s="4" t="str">
        <f>IF('3(a) Flights | segment list'!J762="","Null",'3(a) Flights | segment list'!J762)</f>
        <v>Null</v>
      </c>
      <c r="I797" s="4" t="str">
        <f>IF('3(a) Flights | segment list'!D762="","Null",'3(a) Flights | segment list'!D762)</f>
        <v>Null</v>
      </c>
      <c r="J797" s="4" t="str">
        <f>IF('3(a) Flights | segment list'!E762="","Null",'3(a) Flights | segment list'!E762)</f>
        <v>Null</v>
      </c>
      <c r="K797" s="4" t="str">
        <f>IF('3(a) Flights | segment list'!F762="","Null",'3(a) Flights | segment list'!F762)</f>
        <v>Null</v>
      </c>
      <c r="L797" s="5" t="str">
        <f>IF('3(a) Flights | segment list'!G762="","Null",'3(a) Flights | segment list'!G762)</f>
        <v>Null</v>
      </c>
      <c r="M797" s="16">
        <f>IF('3(a) Flights | segment list'!H762="Null","Null",'3(a) Flights | segment list'!H762)</f>
        <v>0</v>
      </c>
    </row>
    <row r="798" spans="1:13" x14ac:dyDescent="0.25">
      <c r="A798" s="4" t="str">
        <f t="shared" si="36"/>
        <v>No PB ID provided</v>
      </c>
      <c r="B798" s="4" t="str">
        <f t="shared" si="37"/>
        <v>No declaration</v>
      </c>
      <c r="C798" s="4" t="s">
        <v>18302</v>
      </c>
      <c r="D798" s="86" t="str">
        <f>IF('3(a) Flights | segment list'!A763="","Null",'3(a) Flights | segment list'!A763)</f>
        <v>Null</v>
      </c>
      <c r="E798" s="87" t="str">
        <f t="shared" si="35"/>
        <v>Null</v>
      </c>
      <c r="F798" s="4" t="str">
        <f>IF('3(a) Flights | segment list'!I763="","Null",'3(a) Flights | segment list'!I763)</f>
        <v>Null</v>
      </c>
      <c r="G798" s="4" t="str">
        <f>IF('3(a) Flights | segment list'!C763="","Null",'3(a) Flights | segment list'!C763)</f>
        <v>Null</v>
      </c>
      <c r="H798" s="4" t="str">
        <f>IF('3(a) Flights | segment list'!J763="","Null",'3(a) Flights | segment list'!J763)</f>
        <v>Null</v>
      </c>
      <c r="I798" s="4" t="str">
        <f>IF('3(a) Flights | segment list'!D763="","Null",'3(a) Flights | segment list'!D763)</f>
        <v>Null</v>
      </c>
      <c r="J798" s="4" t="str">
        <f>IF('3(a) Flights | segment list'!E763="","Null",'3(a) Flights | segment list'!E763)</f>
        <v>Null</v>
      </c>
      <c r="K798" s="4" t="str">
        <f>IF('3(a) Flights | segment list'!F763="","Null",'3(a) Flights | segment list'!F763)</f>
        <v>Null</v>
      </c>
      <c r="L798" s="5" t="str">
        <f>IF('3(a) Flights | segment list'!G763="","Null",'3(a) Flights | segment list'!G763)</f>
        <v>Null</v>
      </c>
      <c r="M798" s="16">
        <f>IF('3(a) Flights | segment list'!H763="Null","Null",'3(a) Flights | segment list'!H763)</f>
        <v>0</v>
      </c>
    </row>
    <row r="799" spans="1:13" x14ac:dyDescent="0.25">
      <c r="A799" s="4" t="str">
        <f t="shared" si="36"/>
        <v>No PB ID provided</v>
      </c>
      <c r="B799" s="4" t="str">
        <f t="shared" si="37"/>
        <v>No declaration</v>
      </c>
      <c r="C799" s="4" t="s">
        <v>18302</v>
      </c>
      <c r="D799" s="86" t="str">
        <f>IF('3(a) Flights | segment list'!A764="","Null",'3(a) Flights | segment list'!A764)</f>
        <v>Null</v>
      </c>
      <c r="E799" s="87" t="str">
        <f t="shared" si="35"/>
        <v>Null</v>
      </c>
      <c r="F799" s="4" t="str">
        <f>IF('3(a) Flights | segment list'!I764="","Null",'3(a) Flights | segment list'!I764)</f>
        <v>Null</v>
      </c>
      <c r="G799" s="4" t="str">
        <f>IF('3(a) Flights | segment list'!C764="","Null",'3(a) Flights | segment list'!C764)</f>
        <v>Null</v>
      </c>
      <c r="H799" s="4" t="str">
        <f>IF('3(a) Flights | segment list'!J764="","Null",'3(a) Flights | segment list'!J764)</f>
        <v>Null</v>
      </c>
      <c r="I799" s="4" t="str">
        <f>IF('3(a) Flights | segment list'!D764="","Null",'3(a) Flights | segment list'!D764)</f>
        <v>Null</v>
      </c>
      <c r="J799" s="4" t="str">
        <f>IF('3(a) Flights | segment list'!E764="","Null",'3(a) Flights | segment list'!E764)</f>
        <v>Null</v>
      </c>
      <c r="K799" s="4" t="str">
        <f>IF('3(a) Flights | segment list'!F764="","Null",'3(a) Flights | segment list'!F764)</f>
        <v>Null</v>
      </c>
      <c r="L799" s="5" t="str">
        <f>IF('3(a) Flights | segment list'!G764="","Null",'3(a) Flights | segment list'!G764)</f>
        <v>Null</v>
      </c>
      <c r="M799" s="16">
        <f>IF('3(a) Flights | segment list'!H764="Null","Null",'3(a) Flights | segment list'!H764)</f>
        <v>0</v>
      </c>
    </row>
    <row r="800" spans="1:13" x14ac:dyDescent="0.25">
      <c r="A800" s="4" t="str">
        <f t="shared" si="36"/>
        <v>No PB ID provided</v>
      </c>
      <c r="B800" s="4" t="str">
        <f t="shared" si="37"/>
        <v>No declaration</v>
      </c>
      <c r="C800" s="4" t="s">
        <v>18302</v>
      </c>
      <c r="D800" s="86" t="str">
        <f>IF('3(a) Flights | segment list'!A765="","Null",'3(a) Flights | segment list'!A765)</f>
        <v>Null</v>
      </c>
      <c r="E800" s="87" t="str">
        <f t="shared" si="35"/>
        <v>Null</v>
      </c>
      <c r="F800" s="4" t="str">
        <f>IF('3(a) Flights | segment list'!I765="","Null",'3(a) Flights | segment list'!I765)</f>
        <v>Null</v>
      </c>
      <c r="G800" s="4" t="str">
        <f>IF('3(a) Flights | segment list'!C765="","Null",'3(a) Flights | segment list'!C765)</f>
        <v>Null</v>
      </c>
      <c r="H800" s="4" t="str">
        <f>IF('3(a) Flights | segment list'!J765="","Null",'3(a) Flights | segment list'!J765)</f>
        <v>Null</v>
      </c>
      <c r="I800" s="4" t="str">
        <f>IF('3(a) Flights | segment list'!D765="","Null",'3(a) Flights | segment list'!D765)</f>
        <v>Null</v>
      </c>
      <c r="J800" s="4" t="str">
        <f>IF('3(a) Flights | segment list'!E765="","Null",'3(a) Flights | segment list'!E765)</f>
        <v>Null</v>
      </c>
      <c r="K800" s="4" t="str">
        <f>IF('3(a) Flights | segment list'!F765="","Null",'3(a) Flights | segment list'!F765)</f>
        <v>Null</v>
      </c>
      <c r="L800" s="5" t="str">
        <f>IF('3(a) Flights | segment list'!G765="","Null",'3(a) Flights | segment list'!G765)</f>
        <v>Null</v>
      </c>
      <c r="M800" s="16">
        <f>IF('3(a) Flights | segment list'!H765="Null","Null",'3(a) Flights | segment list'!H765)</f>
        <v>0</v>
      </c>
    </row>
    <row r="801" spans="1:13" x14ac:dyDescent="0.25">
      <c r="A801" s="4" t="str">
        <f t="shared" si="36"/>
        <v>No PB ID provided</v>
      </c>
      <c r="B801" s="4" t="str">
        <f t="shared" si="37"/>
        <v>No declaration</v>
      </c>
      <c r="C801" s="4" t="s">
        <v>18302</v>
      </c>
      <c r="D801" s="86" t="str">
        <f>IF('3(a) Flights | segment list'!A766="","Null",'3(a) Flights | segment list'!A766)</f>
        <v>Null</v>
      </c>
      <c r="E801" s="87" t="str">
        <f t="shared" si="35"/>
        <v>Null</v>
      </c>
      <c r="F801" s="4" t="str">
        <f>IF('3(a) Flights | segment list'!I766="","Null",'3(a) Flights | segment list'!I766)</f>
        <v>Null</v>
      </c>
      <c r="G801" s="4" t="str">
        <f>IF('3(a) Flights | segment list'!C766="","Null",'3(a) Flights | segment list'!C766)</f>
        <v>Null</v>
      </c>
      <c r="H801" s="4" t="str">
        <f>IF('3(a) Flights | segment list'!J766="","Null",'3(a) Flights | segment list'!J766)</f>
        <v>Null</v>
      </c>
      <c r="I801" s="4" t="str">
        <f>IF('3(a) Flights | segment list'!D766="","Null",'3(a) Flights | segment list'!D766)</f>
        <v>Null</v>
      </c>
      <c r="J801" s="4" t="str">
        <f>IF('3(a) Flights | segment list'!E766="","Null",'3(a) Flights | segment list'!E766)</f>
        <v>Null</v>
      </c>
      <c r="K801" s="4" t="str">
        <f>IF('3(a) Flights | segment list'!F766="","Null",'3(a) Flights | segment list'!F766)</f>
        <v>Null</v>
      </c>
      <c r="L801" s="5" t="str">
        <f>IF('3(a) Flights | segment list'!G766="","Null",'3(a) Flights | segment list'!G766)</f>
        <v>Null</v>
      </c>
      <c r="M801" s="16">
        <f>IF('3(a) Flights | segment list'!H766="Null","Null",'3(a) Flights | segment list'!H766)</f>
        <v>0</v>
      </c>
    </row>
    <row r="802" spans="1:13" x14ac:dyDescent="0.25">
      <c r="A802" s="4" t="str">
        <f t="shared" si="36"/>
        <v>No PB ID provided</v>
      </c>
      <c r="B802" s="4" t="str">
        <f t="shared" si="37"/>
        <v>No declaration</v>
      </c>
      <c r="C802" s="4" t="s">
        <v>18302</v>
      </c>
      <c r="D802" s="86" t="str">
        <f>IF('3(a) Flights | segment list'!A767="","Null",'3(a) Flights | segment list'!A767)</f>
        <v>Null</v>
      </c>
      <c r="E802" s="87" t="str">
        <f t="shared" si="35"/>
        <v>Null</v>
      </c>
      <c r="F802" s="4" t="str">
        <f>IF('3(a) Flights | segment list'!I767="","Null",'3(a) Flights | segment list'!I767)</f>
        <v>Null</v>
      </c>
      <c r="G802" s="4" t="str">
        <f>IF('3(a) Flights | segment list'!C767="","Null",'3(a) Flights | segment list'!C767)</f>
        <v>Null</v>
      </c>
      <c r="H802" s="4" t="str">
        <f>IF('3(a) Flights | segment list'!J767="","Null",'3(a) Flights | segment list'!J767)</f>
        <v>Null</v>
      </c>
      <c r="I802" s="4" t="str">
        <f>IF('3(a) Flights | segment list'!D767="","Null",'3(a) Flights | segment list'!D767)</f>
        <v>Null</v>
      </c>
      <c r="J802" s="4" t="str">
        <f>IF('3(a) Flights | segment list'!E767="","Null",'3(a) Flights | segment list'!E767)</f>
        <v>Null</v>
      </c>
      <c r="K802" s="4" t="str">
        <f>IF('3(a) Flights | segment list'!F767="","Null",'3(a) Flights | segment list'!F767)</f>
        <v>Null</v>
      </c>
      <c r="L802" s="5" t="str">
        <f>IF('3(a) Flights | segment list'!G767="","Null",'3(a) Flights | segment list'!G767)</f>
        <v>Null</v>
      </c>
      <c r="M802" s="16">
        <f>IF('3(a) Flights | segment list'!H767="Null","Null",'3(a) Flights | segment list'!H767)</f>
        <v>0</v>
      </c>
    </row>
    <row r="803" spans="1:13" x14ac:dyDescent="0.25">
      <c r="A803" s="4" t="str">
        <f t="shared" si="36"/>
        <v>No PB ID provided</v>
      </c>
      <c r="B803" s="4" t="str">
        <f t="shared" si="37"/>
        <v>No declaration</v>
      </c>
      <c r="C803" s="4" t="s">
        <v>18302</v>
      </c>
      <c r="D803" s="86" t="str">
        <f>IF('3(a) Flights | segment list'!A768="","Null",'3(a) Flights | segment list'!A768)</f>
        <v>Null</v>
      </c>
      <c r="E803" s="87" t="str">
        <f t="shared" si="35"/>
        <v>Null</v>
      </c>
      <c r="F803" s="4" t="str">
        <f>IF('3(a) Flights | segment list'!I768="","Null",'3(a) Flights | segment list'!I768)</f>
        <v>Null</v>
      </c>
      <c r="G803" s="4" t="str">
        <f>IF('3(a) Flights | segment list'!C768="","Null",'3(a) Flights | segment list'!C768)</f>
        <v>Null</v>
      </c>
      <c r="H803" s="4" t="str">
        <f>IF('3(a) Flights | segment list'!J768="","Null",'3(a) Flights | segment list'!J768)</f>
        <v>Null</v>
      </c>
      <c r="I803" s="4" t="str">
        <f>IF('3(a) Flights | segment list'!D768="","Null",'3(a) Flights | segment list'!D768)</f>
        <v>Null</v>
      </c>
      <c r="J803" s="4" t="str">
        <f>IF('3(a) Flights | segment list'!E768="","Null",'3(a) Flights | segment list'!E768)</f>
        <v>Null</v>
      </c>
      <c r="K803" s="4" t="str">
        <f>IF('3(a) Flights | segment list'!F768="","Null",'3(a) Flights | segment list'!F768)</f>
        <v>Null</v>
      </c>
      <c r="L803" s="5" t="str">
        <f>IF('3(a) Flights | segment list'!G768="","Null",'3(a) Flights | segment list'!G768)</f>
        <v>Null</v>
      </c>
      <c r="M803" s="16">
        <f>IF('3(a) Flights | segment list'!H768="Null","Null",'3(a) Flights | segment list'!H768)</f>
        <v>0</v>
      </c>
    </row>
    <row r="804" spans="1:13" x14ac:dyDescent="0.25">
      <c r="A804" s="4" t="str">
        <f t="shared" si="36"/>
        <v>No PB ID provided</v>
      </c>
      <c r="B804" s="4" t="str">
        <f t="shared" si="37"/>
        <v>No declaration</v>
      </c>
      <c r="C804" s="4" t="s">
        <v>18302</v>
      </c>
      <c r="D804" s="86" t="str">
        <f>IF('3(a) Flights | segment list'!A769="","Null",'3(a) Flights | segment list'!A769)</f>
        <v>Null</v>
      </c>
      <c r="E804" s="87" t="str">
        <f t="shared" si="35"/>
        <v>Null</v>
      </c>
      <c r="F804" s="4" t="str">
        <f>IF('3(a) Flights | segment list'!I769="","Null",'3(a) Flights | segment list'!I769)</f>
        <v>Null</v>
      </c>
      <c r="G804" s="4" t="str">
        <f>IF('3(a) Flights | segment list'!C769="","Null",'3(a) Flights | segment list'!C769)</f>
        <v>Null</v>
      </c>
      <c r="H804" s="4" t="str">
        <f>IF('3(a) Flights | segment list'!J769="","Null",'3(a) Flights | segment list'!J769)</f>
        <v>Null</v>
      </c>
      <c r="I804" s="4" t="str">
        <f>IF('3(a) Flights | segment list'!D769="","Null",'3(a) Flights | segment list'!D769)</f>
        <v>Null</v>
      </c>
      <c r="J804" s="4" t="str">
        <f>IF('3(a) Flights | segment list'!E769="","Null",'3(a) Flights | segment list'!E769)</f>
        <v>Null</v>
      </c>
      <c r="K804" s="4" t="str">
        <f>IF('3(a) Flights | segment list'!F769="","Null",'3(a) Flights | segment list'!F769)</f>
        <v>Null</v>
      </c>
      <c r="L804" s="5" t="str">
        <f>IF('3(a) Flights | segment list'!G769="","Null",'3(a) Flights | segment list'!G769)</f>
        <v>Null</v>
      </c>
      <c r="M804" s="16">
        <f>IF('3(a) Flights | segment list'!H769="Null","Null",'3(a) Flights | segment list'!H769)</f>
        <v>0</v>
      </c>
    </row>
    <row r="805" spans="1:13" x14ac:dyDescent="0.25">
      <c r="A805" s="4" t="str">
        <f t="shared" si="36"/>
        <v>No PB ID provided</v>
      </c>
      <c r="B805" s="4" t="str">
        <f t="shared" si="37"/>
        <v>No declaration</v>
      </c>
      <c r="C805" s="4" t="s">
        <v>18302</v>
      </c>
      <c r="D805" s="86" t="str">
        <f>IF('3(a) Flights | segment list'!A770="","Null",'3(a) Flights | segment list'!A770)</f>
        <v>Null</v>
      </c>
      <c r="E805" s="87" t="str">
        <f t="shared" si="35"/>
        <v>Null</v>
      </c>
      <c r="F805" s="4" t="str">
        <f>IF('3(a) Flights | segment list'!I770="","Null",'3(a) Flights | segment list'!I770)</f>
        <v>Null</v>
      </c>
      <c r="G805" s="4" t="str">
        <f>IF('3(a) Flights | segment list'!C770="","Null",'3(a) Flights | segment list'!C770)</f>
        <v>Null</v>
      </c>
      <c r="H805" s="4" t="str">
        <f>IF('3(a) Flights | segment list'!J770="","Null",'3(a) Flights | segment list'!J770)</f>
        <v>Null</v>
      </c>
      <c r="I805" s="4" t="str">
        <f>IF('3(a) Flights | segment list'!D770="","Null",'3(a) Flights | segment list'!D770)</f>
        <v>Null</v>
      </c>
      <c r="J805" s="4" t="str">
        <f>IF('3(a) Flights | segment list'!E770="","Null",'3(a) Flights | segment list'!E770)</f>
        <v>Null</v>
      </c>
      <c r="K805" s="4" t="str">
        <f>IF('3(a) Flights | segment list'!F770="","Null",'3(a) Flights | segment list'!F770)</f>
        <v>Null</v>
      </c>
      <c r="L805" s="5" t="str">
        <f>IF('3(a) Flights | segment list'!G770="","Null",'3(a) Flights | segment list'!G770)</f>
        <v>Null</v>
      </c>
      <c r="M805" s="16">
        <f>IF('3(a) Flights | segment list'!H770="Null","Null",'3(a) Flights | segment list'!H770)</f>
        <v>0</v>
      </c>
    </row>
    <row r="806" spans="1:13" x14ac:dyDescent="0.25">
      <c r="A806" s="4" t="str">
        <f t="shared" si="36"/>
        <v>No PB ID provided</v>
      </c>
      <c r="B806" s="4" t="str">
        <f t="shared" si="37"/>
        <v>No declaration</v>
      </c>
      <c r="C806" s="4" t="s">
        <v>18302</v>
      </c>
      <c r="D806" s="86" t="str">
        <f>IF('3(a) Flights | segment list'!A771="","Null",'3(a) Flights | segment list'!A771)</f>
        <v>Null</v>
      </c>
      <c r="E806" s="87" t="str">
        <f t="shared" si="35"/>
        <v>Null</v>
      </c>
      <c r="F806" s="4" t="str">
        <f>IF('3(a) Flights | segment list'!I771="","Null",'3(a) Flights | segment list'!I771)</f>
        <v>Null</v>
      </c>
      <c r="G806" s="4" t="str">
        <f>IF('3(a) Flights | segment list'!C771="","Null",'3(a) Flights | segment list'!C771)</f>
        <v>Null</v>
      </c>
      <c r="H806" s="4" t="str">
        <f>IF('3(a) Flights | segment list'!J771="","Null",'3(a) Flights | segment list'!J771)</f>
        <v>Null</v>
      </c>
      <c r="I806" s="4" t="str">
        <f>IF('3(a) Flights | segment list'!D771="","Null",'3(a) Flights | segment list'!D771)</f>
        <v>Null</v>
      </c>
      <c r="J806" s="4" t="str">
        <f>IF('3(a) Flights | segment list'!E771="","Null",'3(a) Flights | segment list'!E771)</f>
        <v>Null</v>
      </c>
      <c r="K806" s="4" t="str">
        <f>IF('3(a) Flights | segment list'!F771="","Null",'3(a) Flights | segment list'!F771)</f>
        <v>Null</v>
      </c>
      <c r="L806" s="5" t="str">
        <f>IF('3(a) Flights | segment list'!G771="","Null",'3(a) Flights | segment list'!G771)</f>
        <v>Null</v>
      </c>
      <c r="M806" s="16">
        <f>IF('3(a) Flights | segment list'!H771="Null","Null",'3(a) Flights | segment list'!H771)</f>
        <v>0</v>
      </c>
    </row>
    <row r="807" spans="1:13" x14ac:dyDescent="0.25">
      <c r="A807" s="4" t="str">
        <f t="shared" si="36"/>
        <v>No PB ID provided</v>
      </c>
      <c r="B807" s="4" t="str">
        <f t="shared" si="37"/>
        <v>No declaration</v>
      </c>
      <c r="C807" s="4" t="s">
        <v>18302</v>
      </c>
      <c r="D807" s="86" t="str">
        <f>IF('3(a) Flights | segment list'!A772="","Null",'3(a) Flights | segment list'!A772)</f>
        <v>Null</v>
      </c>
      <c r="E807" s="87" t="str">
        <f t="shared" si="35"/>
        <v>Null</v>
      </c>
      <c r="F807" s="4" t="str">
        <f>IF('3(a) Flights | segment list'!I772="","Null",'3(a) Flights | segment list'!I772)</f>
        <v>Null</v>
      </c>
      <c r="G807" s="4" t="str">
        <f>IF('3(a) Flights | segment list'!C772="","Null",'3(a) Flights | segment list'!C772)</f>
        <v>Null</v>
      </c>
      <c r="H807" s="4" t="str">
        <f>IF('3(a) Flights | segment list'!J772="","Null",'3(a) Flights | segment list'!J772)</f>
        <v>Null</v>
      </c>
      <c r="I807" s="4" t="str">
        <f>IF('3(a) Flights | segment list'!D772="","Null",'3(a) Flights | segment list'!D772)</f>
        <v>Null</v>
      </c>
      <c r="J807" s="4" t="str">
        <f>IF('3(a) Flights | segment list'!E772="","Null",'3(a) Flights | segment list'!E772)</f>
        <v>Null</v>
      </c>
      <c r="K807" s="4" t="str">
        <f>IF('3(a) Flights | segment list'!F772="","Null",'3(a) Flights | segment list'!F772)</f>
        <v>Null</v>
      </c>
      <c r="L807" s="5" t="str">
        <f>IF('3(a) Flights | segment list'!G772="","Null",'3(a) Flights | segment list'!G772)</f>
        <v>Null</v>
      </c>
      <c r="M807" s="16">
        <f>IF('3(a) Flights | segment list'!H772="Null","Null",'3(a) Flights | segment list'!H772)</f>
        <v>0</v>
      </c>
    </row>
    <row r="808" spans="1:13" x14ac:dyDescent="0.25">
      <c r="A808" s="4" t="str">
        <f t="shared" si="36"/>
        <v>No PB ID provided</v>
      </c>
      <c r="B808" s="4" t="str">
        <f t="shared" si="37"/>
        <v>No declaration</v>
      </c>
      <c r="C808" s="4" t="s">
        <v>18302</v>
      </c>
      <c r="D808" s="86" t="str">
        <f>IF('3(a) Flights | segment list'!A773="","Null",'3(a) Flights | segment list'!A773)</f>
        <v>Null</v>
      </c>
      <c r="E808" s="87" t="str">
        <f t="shared" si="35"/>
        <v>Null</v>
      </c>
      <c r="F808" s="4" t="str">
        <f>IF('3(a) Flights | segment list'!I773="","Null",'3(a) Flights | segment list'!I773)</f>
        <v>Null</v>
      </c>
      <c r="G808" s="4" t="str">
        <f>IF('3(a) Flights | segment list'!C773="","Null",'3(a) Flights | segment list'!C773)</f>
        <v>Null</v>
      </c>
      <c r="H808" s="4" t="str">
        <f>IF('3(a) Flights | segment list'!J773="","Null",'3(a) Flights | segment list'!J773)</f>
        <v>Null</v>
      </c>
      <c r="I808" s="4" t="str">
        <f>IF('3(a) Flights | segment list'!D773="","Null",'3(a) Flights | segment list'!D773)</f>
        <v>Null</v>
      </c>
      <c r="J808" s="4" t="str">
        <f>IF('3(a) Flights | segment list'!E773="","Null",'3(a) Flights | segment list'!E773)</f>
        <v>Null</v>
      </c>
      <c r="K808" s="4" t="str">
        <f>IF('3(a) Flights | segment list'!F773="","Null",'3(a) Flights | segment list'!F773)</f>
        <v>Null</v>
      </c>
      <c r="L808" s="5" t="str">
        <f>IF('3(a) Flights | segment list'!G773="","Null",'3(a) Flights | segment list'!G773)</f>
        <v>Null</v>
      </c>
      <c r="M808" s="16">
        <f>IF('3(a) Flights | segment list'!H773="Null","Null",'3(a) Flights | segment list'!H773)</f>
        <v>0</v>
      </c>
    </row>
    <row r="809" spans="1:13" x14ac:dyDescent="0.25">
      <c r="A809" s="4" t="str">
        <f t="shared" si="36"/>
        <v>No PB ID provided</v>
      </c>
      <c r="B809" s="4" t="str">
        <f t="shared" si="37"/>
        <v>No declaration</v>
      </c>
      <c r="C809" s="4" t="s">
        <v>18302</v>
      </c>
      <c r="D809" s="86" t="str">
        <f>IF('3(a) Flights | segment list'!A774="","Null",'3(a) Flights | segment list'!A774)</f>
        <v>Null</v>
      </c>
      <c r="E809" s="87" t="str">
        <f t="shared" si="35"/>
        <v>Null</v>
      </c>
      <c r="F809" s="4" t="str">
        <f>IF('3(a) Flights | segment list'!I774="","Null",'3(a) Flights | segment list'!I774)</f>
        <v>Null</v>
      </c>
      <c r="G809" s="4" t="str">
        <f>IF('3(a) Flights | segment list'!C774="","Null",'3(a) Flights | segment list'!C774)</f>
        <v>Null</v>
      </c>
      <c r="H809" s="4" t="str">
        <f>IF('3(a) Flights | segment list'!J774="","Null",'3(a) Flights | segment list'!J774)</f>
        <v>Null</v>
      </c>
      <c r="I809" s="4" t="str">
        <f>IF('3(a) Flights | segment list'!D774="","Null",'3(a) Flights | segment list'!D774)</f>
        <v>Null</v>
      </c>
      <c r="J809" s="4" t="str">
        <f>IF('3(a) Flights | segment list'!E774="","Null",'3(a) Flights | segment list'!E774)</f>
        <v>Null</v>
      </c>
      <c r="K809" s="4" t="str">
        <f>IF('3(a) Flights | segment list'!F774="","Null",'3(a) Flights | segment list'!F774)</f>
        <v>Null</v>
      </c>
      <c r="L809" s="5" t="str">
        <f>IF('3(a) Flights | segment list'!G774="","Null",'3(a) Flights | segment list'!G774)</f>
        <v>Null</v>
      </c>
      <c r="M809" s="16">
        <f>IF('3(a) Flights | segment list'!H774="Null","Null",'3(a) Flights | segment list'!H774)</f>
        <v>0</v>
      </c>
    </row>
    <row r="810" spans="1:13" x14ac:dyDescent="0.25">
      <c r="A810" s="4" t="str">
        <f t="shared" si="36"/>
        <v>No PB ID provided</v>
      </c>
      <c r="B810" s="4" t="str">
        <f t="shared" si="37"/>
        <v>No declaration</v>
      </c>
      <c r="C810" s="4" t="s">
        <v>18302</v>
      </c>
      <c r="D810" s="86" t="str">
        <f>IF('3(a) Flights | segment list'!A775="","Null",'3(a) Flights | segment list'!A775)</f>
        <v>Null</v>
      </c>
      <c r="E810" s="87" t="str">
        <f t="shared" si="35"/>
        <v>Null</v>
      </c>
      <c r="F810" s="4" t="str">
        <f>IF('3(a) Flights | segment list'!I775="","Null",'3(a) Flights | segment list'!I775)</f>
        <v>Null</v>
      </c>
      <c r="G810" s="4" t="str">
        <f>IF('3(a) Flights | segment list'!C775="","Null",'3(a) Flights | segment list'!C775)</f>
        <v>Null</v>
      </c>
      <c r="H810" s="4" t="str">
        <f>IF('3(a) Flights | segment list'!J775="","Null",'3(a) Flights | segment list'!J775)</f>
        <v>Null</v>
      </c>
      <c r="I810" s="4" t="str">
        <f>IF('3(a) Flights | segment list'!D775="","Null",'3(a) Flights | segment list'!D775)</f>
        <v>Null</v>
      </c>
      <c r="J810" s="4" t="str">
        <f>IF('3(a) Flights | segment list'!E775="","Null",'3(a) Flights | segment list'!E775)</f>
        <v>Null</v>
      </c>
      <c r="K810" s="4" t="str">
        <f>IF('3(a) Flights | segment list'!F775="","Null",'3(a) Flights | segment list'!F775)</f>
        <v>Null</v>
      </c>
      <c r="L810" s="5" t="str">
        <f>IF('3(a) Flights | segment list'!G775="","Null",'3(a) Flights | segment list'!G775)</f>
        <v>Null</v>
      </c>
      <c r="M810" s="16">
        <f>IF('3(a) Flights | segment list'!H775="Null","Null",'3(a) Flights | segment list'!H775)</f>
        <v>0</v>
      </c>
    </row>
    <row r="811" spans="1:13" x14ac:dyDescent="0.25">
      <c r="A811" s="4" t="str">
        <f t="shared" si="36"/>
        <v>No PB ID provided</v>
      </c>
      <c r="B811" s="4" t="str">
        <f t="shared" si="37"/>
        <v>No declaration</v>
      </c>
      <c r="C811" s="4" t="s">
        <v>18302</v>
      </c>
      <c r="D811" s="86" t="str">
        <f>IF('3(a) Flights | segment list'!A776="","Null",'3(a) Flights | segment list'!A776)</f>
        <v>Null</v>
      </c>
      <c r="E811" s="87" t="str">
        <f t="shared" si="35"/>
        <v>Null</v>
      </c>
      <c r="F811" s="4" t="str">
        <f>IF('3(a) Flights | segment list'!I776="","Null",'3(a) Flights | segment list'!I776)</f>
        <v>Null</v>
      </c>
      <c r="G811" s="4" t="str">
        <f>IF('3(a) Flights | segment list'!C776="","Null",'3(a) Flights | segment list'!C776)</f>
        <v>Null</v>
      </c>
      <c r="H811" s="4" t="str">
        <f>IF('3(a) Flights | segment list'!J776="","Null",'3(a) Flights | segment list'!J776)</f>
        <v>Null</v>
      </c>
      <c r="I811" s="4" t="str">
        <f>IF('3(a) Flights | segment list'!D776="","Null",'3(a) Flights | segment list'!D776)</f>
        <v>Null</v>
      </c>
      <c r="J811" s="4" t="str">
        <f>IF('3(a) Flights | segment list'!E776="","Null",'3(a) Flights | segment list'!E776)</f>
        <v>Null</v>
      </c>
      <c r="K811" s="4" t="str">
        <f>IF('3(a) Flights | segment list'!F776="","Null",'3(a) Flights | segment list'!F776)</f>
        <v>Null</v>
      </c>
      <c r="L811" s="5" t="str">
        <f>IF('3(a) Flights | segment list'!G776="","Null",'3(a) Flights | segment list'!G776)</f>
        <v>Null</v>
      </c>
      <c r="M811" s="16">
        <f>IF('3(a) Flights | segment list'!H776="Null","Null",'3(a) Flights | segment list'!H776)</f>
        <v>0</v>
      </c>
    </row>
    <row r="812" spans="1:13" x14ac:dyDescent="0.25">
      <c r="A812" s="4" t="str">
        <f t="shared" si="36"/>
        <v>No PB ID provided</v>
      </c>
      <c r="B812" s="4" t="str">
        <f t="shared" si="37"/>
        <v>No declaration</v>
      </c>
      <c r="C812" s="4" t="s">
        <v>18302</v>
      </c>
      <c r="D812" s="86" t="str">
        <f>IF('3(a) Flights | segment list'!A777="","Null",'3(a) Flights | segment list'!A777)</f>
        <v>Null</v>
      </c>
      <c r="E812" s="87" t="str">
        <f t="shared" si="35"/>
        <v>Null</v>
      </c>
      <c r="F812" s="4" t="str">
        <f>IF('3(a) Flights | segment list'!I777="","Null",'3(a) Flights | segment list'!I777)</f>
        <v>Null</v>
      </c>
      <c r="G812" s="4" t="str">
        <f>IF('3(a) Flights | segment list'!C777="","Null",'3(a) Flights | segment list'!C777)</f>
        <v>Null</v>
      </c>
      <c r="H812" s="4" t="str">
        <f>IF('3(a) Flights | segment list'!J777="","Null",'3(a) Flights | segment list'!J777)</f>
        <v>Null</v>
      </c>
      <c r="I812" s="4" t="str">
        <f>IF('3(a) Flights | segment list'!D777="","Null",'3(a) Flights | segment list'!D777)</f>
        <v>Null</v>
      </c>
      <c r="J812" s="4" t="str">
        <f>IF('3(a) Flights | segment list'!E777="","Null",'3(a) Flights | segment list'!E777)</f>
        <v>Null</v>
      </c>
      <c r="K812" s="4" t="str">
        <f>IF('3(a) Flights | segment list'!F777="","Null",'3(a) Flights | segment list'!F777)</f>
        <v>Null</v>
      </c>
      <c r="L812" s="5" t="str">
        <f>IF('3(a) Flights | segment list'!G777="","Null",'3(a) Flights | segment list'!G777)</f>
        <v>Null</v>
      </c>
      <c r="M812" s="16">
        <f>IF('3(a) Flights | segment list'!H777="Null","Null",'3(a) Flights | segment list'!H777)</f>
        <v>0</v>
      </c>
    </row>
    <row r="813" spans="1:13" x14ac:dyDescent="0.25">
      <c r="A813" s="4" t="str">
        <f t="shared" si="36"/>
        <v>No PB ID provided</v>
      </c>
      <c r="B813" s="4" t="str">
        <f t="shared" si="37"/>
        <v>No declaration</v>
      </c>
      <c r="C813" s="4" t="s">
        <v>18302</v>
      </c>
      <c r="D813" s="86" t="str">
        <f>IF('3(a) Flights | segment list'!A778="","Null",'3(a) Flights | segment list'!A778)</f>
        <v>Null</v>
      </c>
      <c r="E813" s="87" t="str">
        <f t="shared" si="35"/>
        <v>Null</v>
      </c>
      <c r="F813" s="4" t="str">
        <f>IF('3(a) Flights | segment list'!I778="","Null",'3(a) Flights | segment list'!I778)</f>
        <v>Null</v>
      </c>
      <c r="G813" s="4" t="str">
        <f>IF('3(a) Flights | segment list'!C778="","Null",'3(a) Flights | segment list'!C778)</f>
        <v>Null</v>
      </c>
      <c r="H813" s="4" t="str">
        <f>IF('3(a) Flights | segment list'!J778="","Null",'3(a) Flights | segment list'!J778)</f>
        <v>Null</v>
      </c>
      <c r="I813" s="4" t="str">
        <f>IF('3(a) Flights | segment list'!D778="","Null",'3(a) Flights | segment list'!D778)</f>
        <v>Null</v>
      </c>
      <c r="J813" s="4" t="str">
        <f>IF('3(a) Flights | segment list'!E778="","Null",'3(a) Flights | segment list'!E778)</f>
        <v>Null</v>
      </c>
      <c r="K813" s="4" t="str">
        <f>IF('3(a) Flights | segment list'!F778="","Null",'3(a) Flights | segment list'!F778)</f>
        <v>Null</v>
      </c>
      <c r="L813" s="5" t="str">
        <f>IF('3(a) Flights | segment list'!G778="","Null",'3(a) Flights | segment list'!G778)</f>
        <v>Null</v>
      </c>
      <c r="M813" s="16">
        <f>IF('3(a) Flights | segment list'!H778="Null","Null",'3(a) Flights | segment list'!H778)</f>
        <v>0</v>
      </c>
    </row>
    <row r="814" spans="1:13" x14ac:dyDescent="0.25">
      <c r="A814" s="4" t="str">
        <f t="shared" si="36"/>
        <v>No PB ID provided</v>
      </c>
      <c r="B814" s="4" t="str">
        <f t="shared" si="37"/>
        <v>No declaration</v>
      </c>
      <c r="C814" s="4" t="s">
        <v>18302</v>
      </c>
      <c r="D814" s="86" t="str">
        <f>IF('3(a) Flights | segment list'!A779="","Null",'3(a) Flights | segment list'!A779)</f>
        <v>Null</v>
      </c>
      <c r="E814" s="87" t="str">
        <f t="shared" si="35"/>
        <v>Null</v>
      </c>
      <c r="F814" s="4" t="str">
        <f>IF('3(a) Flights | segment list'!I779="","Null",'3(a) Flights | segment list'!I779)</f>
        <v>Null</v>
      </c>
      <c r="G814" s="4" t="str">
        <f>IF('3(a) Flights | segment list'!C779="","Null",'3(a) Flights | segment list'!C779)</f>
        <v>Null</v>
      </c>
      <c r="H814" s="4" t="str">
        <f>IF('3(a) Flights | segment list'!J779="","Null",'3(a) Flights | segment list'!J779)</f>
        <v>Null</v>
      </c>
      <c r="I814" s="4" t="str">
        <f>IF('3(a) Flights | segment list'!D779="","Null",'3(a) Flights | segment list'!D779)</f>
        <v>Null</v>
      </c>
      <c r="J814" s="4" t="str">
        <f>IF('3(a) Flights | segment list'!E779="","Null",'3(a) Flights | segment list'!E779)</f>
        <v>Null</v>
      </c>
      <c r="K814" s="4" t="str">
        <f>IF('3(a) Flights | segment list'!F779="","Null",'3(a) Flights | segment list'!F779)</f>
        <v>Null</v>
      </c>
      <c r="L814" s="5" t="str">
        <f>IF('3(a) Flights | segment list'!G779="","Null",'3(a) Flights | segment list'!G779)</f>
        <v>Null</v>
      </c>
      <c r="M814" s="16">
        <f>IF('3(a) Flights | segment list'!H779="Null","Null",'3(a) Flights | segment list'!H779)</f>
        <v>0</v>
      </c>
    </row>
    <row r="815" spans="1:13" x14ac:dyDescent="0.25">
      <c r="A815" s="4" t="str">
        <f t="shared" si="36"/>
        <v>No PB ID provided</v>
      </c>
      <c r="B815" s="4" t="str">
        <f t="shared" si="37"/>
        <v>No declaration</v>
      </c>
      <c r="C815" s="4" t="s">
        <v>18302</v>
      </c>
      <c r="D815" s="86" t="str">
        <f>IF('3(a) Flights | segment list'!A780="","Null",'3(a) Flights | segment list'!A780)</f>
        <v>Null</v>
      </c>
      <c r="E815" s="87" t="str">
        <f t="shared" si="35"/>
        <v>Null</v>
      </c>
      <c r="F815" s="4" t="str">
        <f>IF('3(a) Flights | segment list'!I780="","Null",'3(a) Flights | segment list'!I780)</f>
        <v>Null</v>
      </c>
      <c r="G815" s="4" t="str">
        <f>IF('3(a) Flights | segment list'!C780="","Null",'3(a) Flights | segment list'!C780)</f>
        <v>Null</v>
      </c>
      <c r="H815" s="4" t="str">
        <f>IF('3(a) Flights | segment list'!J780="","Null",'3(a) Flights | segment list'!J780)</f>
        <v>Null</v>
      </c>
      <c r="I815" s="4" t="str">
        <f>IF('3(a) Flights | segment list'!D780="","Null",'3(a) Flights | segment list'!D780)</f>
        <v>Null</v>
      </c>
      <c r="J815" s="4" t="str">
        <f>IF('3(a) Flights | segment list'!E780="","Null",'3(a) Flights | segment list'!E780)</f>
        <v>Null</v>
      </c>
      <c r="K815" s="4" t="str">
        <f>IF('3(a) Flights | segment list'!F780="","Null",'3(a) Flights | segment list'!F780)</f>
        <v>Null</v>
      </c>
      <c r="L815" s="5" t="str">
        <f>IF('3(a) Flights | segment list'!G780="","Null",'3(a) Flights | segment list'!G780)</f>
        <v>Null</v>
      </c>
      <c r="M815" s="16">
        <f>IF('3(a) Flights | segment list'!H780="Null","Null",'3(a) Flights | segment list'!H780)</f>
        <v>0</v>
      </c>
    </row>
    <row r="816" spans="1:13" x14ac:dyDescent="0.25">
      <c r="A816" s="4" t="str">
        <f t="shared" si="36"/>
        <v>No PB ID provided</v>
      </c>
      <c r="B816" s="4" t="str">
        <f t="shared" si="37"/>
        <v>No declaration</v>
      </c>
      <c r="C816" s="4" t="s">
        <v>18302</v>
      </c>
      <c r="D816" s="86" t="str">
        <f>IF('3(a) Flights | segment list'!A781="","Null",'3(a) Flights | segment list'!A781)</f>
        <v>Null</v>
      </c>
      <c r="E816" s="87" t="str">
        <f t="shared" si="35"/>
        <v>Null</v>
      </c>
      <c r="F816" s="4" t="str">
        <f>IF('3(a) Flights | segment list'!I781="","Null",'3(a) Flights | segment list'!I781)</f>
        <v>Null</v>
      </c>
      <c r="G816" s="4" t="str">
        <f>IF('3(a) Flights | segment list'!C781="","Null",'3(a) Flights | segment list'!C781)</f>
        <v>Null</v>
      </c>
      <c r="H816" s="4" t="str">
        <f>IF('3(a) Flights | segment list'!J781="","Null",'3(a) Flights | segment list'!J781)</f>
        <v>Null</v>
      </c>
      <c r="I816" s="4" t="str">
        <f>IF('3(a) Flights | segment list'!D781="","Null",'3(a) Flights | segment list'!D781)</f>
        <v>Null</v>
      </c>
      <c r="J816" s="4" t="str">
        <f>IF('3(a) Flights | segment list'!E781="","Null",'3(a) Flights | segment list'!E781)</f>
        <v>Null</v>
      </c>
      <c r="K816" s="4" t="str">
        <f>IF('3(a) Flights | segment list'!F781="","Null",'3(a) Flights | segment list'!F781)</f>
        <v>Null</v>
      </c>
      <c r="L816" s="5" t="str">
        <f>IF('3(a) Flights | segment list'!G781="","Null",'3(a) Flights | segment list'!G781)</f>
        <v>Null</v>
      </c>
      <c r="M816" s="16">
        <f>IF('3(a) Flights | segment list'!H781="Null","Null",'3(a) Flights | segment list'!H781)</f>
        <v>0</v>
      </c>
    </row>
    <row r="817" spans="1:13" x14ac:dyDescent="0.25">
      <c r="A817" s="4" t="str">
        <f t="shared" si="36"/>
        <v>No PB ID provided</v>
      </c>
      <c r="B817" s="4" t="str">
        <f t="shared" si="37"/>
        <v>No declaration</v>
      </c>
      <c r="C817" s="4" t="s">
        <v>18302</v>
      </c>
      <c r="D817" s="86" t="str">
        <f>IF('3(a) Flights | segment list'!A782="","Null",'3(a) Flights | segment list'!A782)</f>
        <v>Null</v>
      </c>
      <c r="E817" s="87" t="str">
        <f t="shared" si="35"/>
        <v>Null</v>
      </c>
      <c r="F817" s="4" t="str">
        <f>IF('3(a) Flights | segment list'!I782="","Null",'3(a) Flights | segment list'!I782)</f>
        <v>Null</v>
      </c>
      <c r="G817" s="4" t="str">
        <f>IF('3(a) Flights | segment list'!C782="","Null",'3(a) Flights | segment list'!C782)</f>
        <v>Null</v>
      </c>
      <c r="H817" s="4" t="str">
        <f>IF('3(a) Flights | segment list'!J782="","Null",'3(a) Flights | segment list'!J782)</f>
        <v>Null</v>
      </c>
      <c r="I817" s="4" t="str">
        <f>IF('3(a) Flights | segment list'!D782="","Null",'3(a) Flights | segment list'!D782)</f>
        <v>Null</v>
      </c>
      <c r="J817" s="4" t="str">
        <f>IF('3(a) Flights | segment list'!E782="","Null",'3(a) Flights | segment list'!E782)</f>
        <v>Null</v>
      </c>
      <c r="K817" s="4" t="str">
        <f>IF('3(a) Flights | segment list'!F782="","Null",'3(a) Flights | segment list'!F782)</f>
        <v>Null</v>
      </c>
      <c r="L817" s="5" t="str">
        <f>IF('3(a) Flights | segment list'!G782="","Null",'3(a) Flights | segment list'!G782)</f>
        <v>Null</v>
      </c>
      <c r="M817" s="16">
        <f>IF('3(a) Flights | segment list'!H782="Null","Null",'3(a) Flights | segment list'!H782)</f>
        <v>0</v>
      </c>
    </row>
    <row r="818" spans="1:13" x14ac:dyDescent="0.25">
      <c r="A818" s="4" t="str">
        <f t="shared" si="36"/>
        <v>No PB ID provided</v>
      </c>
      <c r="B818" s="4" t="str">
        <f t="shared" si="37"/>
        <v>No declaration</v>
      </c>
      <c r="C818" s="4" t="s">
        <v>18302</v>
      </c>
      <c r="D818" s="86" t="str">
        <f>IF('3(a) Flights | segment list'!A783="","Null",'3(a) Flights | segment list'!A783)</f>
        <v>Null</v>
      </c>
      <c r="E818" s="87" t="str">
        <f t="shared" si="35"/>
        <v>Null</v>
      </c>
      <c r="F818" s="4" t="str">
        <f>IF('3(a) Flights | segment list'!I783="","Null",'3(a) Flights | segment list'!I783)</f>
        <v>Null</v>
      </c>
      <c r="G818" s="4" t="str">
        <f>IF('3(a) Flights | segment list'!C783="","Null",'3(a) Flights | segment list'!C783)</f>
        <v>Null</v>
      </c>
      <c r="H818" s="4" t="str">
        <f>IF('3(a) Flights | segment list'!J783="","Null",'3(a) Flights | segment list'!J783)</f>
        <v>Null</v>
      </c>
      <c r="I818" s="4" t="str">
        <f>IF('3(a) Flights | segment list'!D783="","Null",'3(a) Flights | segment list'!D783)</f>
        <v>Null</v>
      </c>
      <c r="J818" s="4" t="str">
        <f>IF('3(a) Flights | segment list'!E783="","Null",'3(a) Flights | segment list'!E783)</f>
        <v>Null</v>
      </c>
      <c r="K818" s="4" t="str">
        <f>IF('3(a) Flights | segment list'!F783="","Null",'3(a) Flights | segment list'!F783)</f>
        <v>Null</v>
      </c>
      <c r="L818" s="5" t="str">
        <f>IF('3(a) Flights | segment list'!G783="","Null",'3(a) Flights | segment list'!G783)</f>
        <v>Null</v>
      </c>
      <c r="M818" s="16">
        <f>IF('3(a) Flights | segment list'!H783="Null","Null",'3(a) Flights | segment list'!H783)</f>
        <v>0</v>
      </c>
    </row>
    <row r="819" spans="1:13" x14ac:dyDescent="0.25">
      <c r="A819" s="4" t="str">
        <f t="shared" si="36"/>
        <v>No PB ID provided</v>
      </c>
      <c r="B819" s="4" t="str">
        <f t="shared" si="37"/>
        <v>No declaration</v>
      </c>
      <c r="C819" s="4" t="s">
        <v>18302</v>
      </c>
      <c r="D819" s="86" t="str">
        <f>IF('3(a) Flights | segment list'!A784="","Null",'3(a) Flights | segment list'!A784)</f>
        <v>Null</v>
      </c>
      <c r="E819" s="87" t="str">
        <f t="shared" si="35"/>
        <v>Null</v>
      </c>
      <c r="F819" s="4" t="str">
        <f>IF('3(a) Flights | segment list'!I784="","Null",'3(a) Flights | segment list'!I784)</f>
        <v>Null</v>
      </c>
      <c r="G819" s="4" t="str">
        <f>IF('3(a) Flights | segment list'!C784="","Null",'3(a) Flights | segment list'!C784)</f>
        <v>Null</v>
      </c>
      <c r="H819" s="4" t="str">
        <f>IF('3(a) Flights | segment list'!J784="","Null",'3(a) Flights | segment list'!J784)</f>
        <v>Null</v>
      </c>
      <c r="I819" s="4" t="str">
        <f>IF('3(a) Flights | segment list'!D784="","Null",'3(a) Flights | segment list'!D784)</f>
        <v>Null</v>
      </c>
      <c r="J819" s="4" t="str">
        <f>IF('3(a) Flights | segment list'!E784="","Null",'3(a) Flights | segment list'!E784)</f>
        <v>Null</v>
      </c>
      <c r="K819" s="4" t="str">
        <f>IF('3(a) Flights | segment list'!F784="","Null",'3(a) Flights | segment list'!F784)</f>
        <v>Null</v>
      </c>
      <c r="L819" s="5" t="str">
        <f>IF('3(a) Flights | segment list'!G784="","Null",'3(a) Flights | segment list'!G784)</f>
        <v>Null</v>
      </c>
      <c r="M819" s="16">
        <f>IF('3(a) Flights | segment list'!H784="Null","Null",'3(a) Flights | segment list'!H784)</f>
        <v>0</v>
      </c>
    </row>
    <row r="820" spans="1:13" x14ac:dyDescent="0.25">
      <c r="A820" s="4" t="str">
        <f t="shared" si="36"/>
        <v>No PB ID provided</v>
      </c>
      <c r="B820" s="4" t="str">
        <f t="shared" si="37"/>
        <v>No declaration</v>
      </c>
      <c r="C820" s="4" t="s">
        <v>18302</v>
      </c>
      <c r="D820" s="86" t="str">
        <f>IF('3(a) Flights | segment list'!A785="","Null",'3(a) Flights | segment list'!A785)</f>
        <v>Null</v>
      </c>
      <c r="E820" s="87" t="str">
        <f t="shared" si="35"/>
        <v>Null</v>
      </c>
      <c r="F820" s="4" t="str">
        <f>IF('3(a) Flights | segment list'!I785="","Null",'3(a) Flights | segment list'!I785)</f>
        <v>Null</v>
      </c>
      <c r="G820" s="4" t="str">
        <f>IF('3(a) Flights | segment list'!C785="","Null",'3(a) Flights | segment list'!C785)</f>
        <v>Null</v>
      </c>
      <c r="H820" s="4" t="str">
        <f>IF('3(a) Flights | segment list'!J785="","Null",'3(a) Flights | segment list'!J785)</f>
        <v>Null</v>
      </c>
      <c r="I820" s="4" t="str">
        <f>IF('3(a) Flights | segment list'!D785="","Null",'3(a) Flights | segment list'!D785)</f>
        <v>Null</v>
      </c>
      <c r="J820" s="4" t="str">
        <f>IF('3(a) Flights | segment list'!E785="","Null",'3(a) Flights | segment list'!E785)</f>
        <v>Null</v>
      </c>
      <c r="K820" s="4" t="str">
        <f>IF('3(a) Flights | segment list'!F785="","Null",'3(a) Flights | segment list'!F785)</f>
        <v>Null</v>
      </c>
      <c r="L820" s="5" t="str">
        <f>IF('3(a) Flights | segment list'!G785="","Null",'3(a) Flights | segment list'!G785)</f>
        <v>Null</v>
      </c>
      <c r="M820" s="16">
        <f>IF('3(a) Flights | segment list'!H785="Null","Null",'3(a) Flights | segment list'!H785)</f>
        <v>0</v>
      </c>
    </row>
    <row r="821" spans="1:13" x14ac:dyDescent="0.25">
      <c r="A821" s="4" t="str">
        <f t="shared" si="36"/>
        <v>No PB ID provided</v>
      </c>
      <c r="B821" s="4" t="str">
        <f t="shared" si="37"/>
        <v>No declaration</v>
      </c>
      <c r="C821" s="4" t="s">
        <v>18302</v>
      </c>
      <c r="D821" s="86" t="str">
        <f>IF('3(a) Flights | segment list'!A786="","Null",'3(a) Flights | segment list'!A786)</f>
        <v>Null</v>
      </c>
      <c r="E821" s="87" t="str">
        <f t="shared" si="35"/>
        <v>Null</v>
      </c>
      <c r="F821" s="4" t="str">
        <f>IF('3(a) Flights | segment list'!I786="","Null",'3(a) Flights | segment list'!I786)</f>
        <v>Null</v>
      </c>
      <c r="G821" s="4" t="str">
        <f>IF('3(a) Flights | segment list'!C786="","Null",'3(a) Flights | segment list'!C786)</f>
        <v>Null</v>
      </c>
      <c r="H821" s="4" t="str">
        <f>IF('3(a) Flights | segment list'!J786="","Null",'3(a) Flights | segment list'!J786)</f>
        <v>Null</v>
      </c>
      <c r="I821" s="4" t="str">
        <f>IF('3(a) Flights | segment list'!D786="","Null",'3(a) Flights | segment list'!D786)</f>
        <v>Null</v>
      </c>
      <c r="J821" s="4" t="str">
        <f>IF('3(a) Flights | segment list'!E786="","Null",'3(a) Flights | segment list'!E786)</f>
        <v>Null</v>
      </c>
      <c r="K821" s="4" t="str">
        <f>IF('3(a) Flights | segment list'!F786="","Null",'3(a) Flights | segment list'!F786)</f>
        <v>Null</v>
      </c>
      <c r="L821" s="5" t="str">
        <f>IF('3(a) Flights | segment list'!G786="","Null",'3(a) Flights | segment list'!G786)</f>
        <v>Null</v>
      </c>
      <c r="M821" s="16">
        <f>IF('3(a) Flights | segment list'!H786="Null","Null",'3(a) Flights | segment list'!H786)</f>
        <v>0</v>
      </c>
    </row>
    <row r="822" spans="1:13" x14ac:dyDescent="0.25">
      <c r="A822" s="4" t="str">
        <f t="shared" si="36"/>
        <v>No PB ID provided</v>
      </c>
      <c r="B822" s="4" t="str">
        <f t="shared" si="37"/>
        <v>No declaration</v>
      </c>
      <c r="C822" s="4" t="s">
        <v>18302</v>
      </c>
      <c r="D822" s="86" t="str">
        <f>IF('3(a) Flights | segment list'!A787="","Null",'3(a) Flights | segment list'!A787)</f>
        <v>Null</v>
      </c>
      <c r="E822" s="87" t="str">
        <f t="shared" si="35"/>
        <v>Null</v>
      </c>
      <c r="F822" s="4" t="str">
        <f>IF('3(a) Flights | segment list'!I787="","Null",'3(a) Flights | segment list'!I787)</f>
        <v>Null</v>
      </c>
      <c r="G822" s="4" t="str">
        <f>IF('3(a) Flights | segment list'!C787="","Null",'3(a) Flights | segment list'!C787)</f>
        <v>Null</v>
      </c>
      <c r="H822" s="4" t="str">
        <f>IF('3(a) Flights | segment list'!J787="","Null",'3(a) Flights | segment list'!J787)</f>
        <v>Null</v>
      </c>
      <c r="I822" s="4" t="str">
        <f>IF('3(a) Flights | segment list'!D787="","Null",'3(a) Flights | segment list'!D787)</f>
        <v>Null</v>
      </c>
      <c r="J822" s="4" t="str">
        <f>IF('3(a) Flights | segment list'!E787="","Null",'3(a) Flights | segment list'!E787)</f>
        <v>Null</v>
      </c>
      <c r="K822" s="4" t="str">
        <f>IF('3(a) Flights | segment list'!F787="","Null",'3(a) Flights | segment list'!F787)</f>
        <v>Null</v>
      </c>
      <c r="L822" s="5" t="str">
        <f>IF('3(a) Flights | segment list'!G787="","Null",'3(a) Flights | segment list'!G787)</f>
        <v>Null</v>
      </c>
      <c r="M822" s="16">
        <f>IF('3(a) Flights | segment list'!H787="Null","Null",'3(a) Flights | segment list'!H787)</f>
        <v>0</v>
      </c>
    </row>
    <row r="823" spans="1:13" x14ac:dyDescent="0.25">
      <c r="A823" s="4" t="str">
        <f t="shared" si="36"/>
        <v>No PB ID provided</v>
      </c>
      <c r="B823" s="4" t="str">
        <f t="shared" si="37"/>
        <v>No declaration</v>
      </c>
      <c r="C823" s="4" t="s">
        <v>18302</v>
      </c>
      <c r="D823" s="86" t="str">
        <f>IF('3(a) Flights | segment list'!A788="","Null",'3(a) Flights | segment list'!A788)</f>
        <v>Null</v>
      </c>
      <c r="E823" s="87" t="str">
        <f t="shared" ref="E823:E886" si="38">IF(D823="Null","Null",YEAR(D823))</f>
        <v>Null</v>
      </c>
      <c r="F823" s="4" t="str">
        <f>IF('3(a) Flights | segment list'!I788="","Null",'3(a) Flights | segment list'!I788)</f>
        <v>Null</v>
      </c>
      <c r="G823" s="4" t="str">
        <f>IF('3(a) Flights | segment list'!C788="","Null",'3(a) Flights | segment list'!C788)</f>
        <v>Null</v>
      </c>
      <c r="H823" s="4" t="str">
        <f>IF('3(a) Flights | segment list'!J788="","Null",'3(a) Flights | segment list'!J788)</f>
        <v>Null</v>
      </c>
      <c r="I823" s="4" t="str">
        <f>IF('3(a) Flights | segment list'!D788="","Null",'3(a) Flights | segment list'!D788)</f>
        <v>Null</v>
      </c>
      <c r="J823" s="4" t="str">
        <f>IF('3(a) Flights | segment list'!E788="","Null",'3(a) Flights | segment list'!E788)</f>
        <v>Null</v>
      </c>
      <c r="K823" s="4" t="str">
        <f>IF('3(a) Flights | segment list'!F788="","Null",'3(a) Flights | segment list'!F788)</f>
        <v>Null</v>
      </c>
      <c r="L823" s="5" t="str">
        <f>IF('3(a) Flights | segment list'!G788="","Null",'3(a) Flights | segment list'!G788)</f>
        <v>Null</v>
      </c>
      <c r="M823" s="16">
        <f>IF('3(a) Flights | segment list'!H788="Null","Null",'3(a) Flights | segment list'!H788)</f>
        <v>0</v>
      </c>
    </row>
    <row r="824" spans="1:13" x14ac:dyDescent="0.25">
      <c r="A824" s="4" t="str">
        <f t="shared" si="36"/>
        <v>No PB ID provided</v>
      </c>
      <c r="B824" s="4" t="str">
        <f t="shared" si="37"/>
        <v>No declaration</v>
      </c>
      <c r="C824" s="4" t="s">
        <v>18302</v>
      </c>
      <c r="D824" s="86" t="str">
        <f>IF('3(a) Flights | segment list'!A789="","Null",'3(a) Flights | segment list'!A789)</f>
        <v>Null</v>
      </c>
      <c r="E824" s="87" t="str">
        <f t="shared" si="38"/>
        <v>Null</v>
      </c>
      <c r="F824" s="4" t="str">
        <f>IF('3(a) Flights | segment list'!I789="","Null",'3(a) Flights | segment list'!I789)</f>
        <v>Null</v>
      </c>
      <c r="G824" s="4" t="str">
        <f>IF('3(a) Flights | segment list'!C789="","Null",'3(a) Flights | segment list'!C789)</f>
        <v>Null</v>
      </c>
      <c r="H824" s="4" t="str">
        <f>IF('3(a) Flights | segment list'!J789="","Null",'3(a) Flights | segment list'!J789)</f>
        <v>Null</v>
      </c>
      <c r="I824" s="4" t="str">
        <f>IF('3(a) Flights | segment list'!D789="","Null",'3(a) Flights | segment list'!D789)</f>
        <v>Null</v>
      </c>
      <c r="J824" s="4" t="str">
        <f>IF('3(a) Flights | segment list'!E789="","Null",'3(a) Flights | segment list'!E789)</f>
        <v>Null</v>
      </c>
      <c r="K824" s="4" t="str">
        <f>IF('3(a) Flights | segment list'!F789="","Null",'3(a) Flights | segment list'!F789)</f>
        <v>Null</v>
      </c>
      <c r="L824" s="5" t="str">
        <f>IF('3(a) Flights | segment list'!G789="","Null",'3(a) Flights | segment list'!G789)</f>
        <v>Null</v>
      </c>
      <c r="M824" s="16">
        <f>IF('3(a) Flights | segment list'!H789="Null","Null",'3(a) Flights | segment list'!H789)</f>
        <v>0</v>
      </c>
    </row>
    <row r="825" spans="1:13" x14ac:dyDescent="0.25">
      <c r="A825" s="4" t="str">
        <f t="shared" si="36"/>
        <v>No PB ID provided</v>
      </c>
      <c r="B825" s="4" t="str">
        <f t="shared" si="37"/>
        <v>No declaration</v>
      </c>
      <c r="C825" s="4" t="s">
        <v>18302</v>
      </c>
      <c r="D825" s="86" t="str">
        <f>IF('3(a) Flights | segment list'!A790="","Null",'3(a) Flights | segment list'!A790)</f>
        <v>Null</v>
      </c>
      <c r="E825" s="87" t="str">
        <f t="shared" si="38"/>
        <v>Null</v>
      </c>
      <c r="F825" s="4" t="str">
        <f>IF('3(a) Flights | segment list'!I790="","Null",'3(a) Flights | segment list'!I790)</f>
        <v>Null</v>
      </c>
      <c r="G825" s="4" t="str">
        <f>IF('3(a) Flights | segment list'!C790="","Null",'3(a) Flights | segment list'!C790)</f>
        <v>Null</v>
      </c>
      <c r="H825" s="4" t="str">
        <f>IF('3(a) Flights | segment list'!J790="","Null",'3(a) Flights | segment list'!J790)</f>
        <v>Null</v>
      </c>
      <c r="I825" s="4" t="str">
        <f>IF('3(a) Flights | segment list'!D790="","Null",'3(a) Flights | segment list'!D790)</f>
        <v>Null</v>
      </c>
      <c r="J825" s="4" t="str">
        <f>IF('3(a) Flights | segment list'!E790="","Null",'3(a) Flights | segment list'!E790)</f>
        <v>Null</v>
      </c>
      <c r="K825" s="4" t="str">
        <f>IF('3(a) Flights | segment list'!F790="","Null",'3(a) Flights | segment list'!F790)</f>
        <v>Null</v>
      </c>
      <c r="L825" s="5" t="str">
        <f>IF('3(a) Flights | segment list'!G790="","Null",'3(a) Flights | segment list'!G790)</f>
        <v>Null</v>
      </c>
      <c r="M825" s="16">
        <f>IF('3(a) Flights | segment list'!H790="Null","Null",'3(a) Flights | segment list'!H790)</f>
        <v>0</v>
      </c>
    </row>
    <row r="826" spans="1:13" x14ac:dyDescent="0.25">
      <c r="A826" s="4" t="str">
        <f t="shared" si="36"/>
        <v>No PB ID provided</v>
      </c>
      <c r="B826" s="4" t="str">
        <f t="shared" si="37"/>
        <v>No declaration</v>
      </c>
      <c r="C826" s="4" t="s">
        <v>18302</v>
      </c>
      <c r="D826" s="86" t="str">
        <f>IF('3(a) Flights | segment list'!A791="","Null",'3(a) Flights | segment list'!A791)</f>
        <v>Null</v>
      </c>
      <c r="E826" s="87" t="str">
        <f t="shared" si="38"/>
        <v>Null</v>
      </c>
      <c r="F826" s="4" t="str">
        <f>IF('3(a) Flights | segment list'!I791="","Null",'3(a) Flights | segment list'!I791)</f>
        <v>Null</v>
      </c>
      <c r="G826" s="4" t="str">
        <f>IF('3(a) Flights | segment list'!C791="","Null",'3(a) Flights | segment list'!C791)</f>
        <v>Null</v>
      </c>
      <c r="H826" s="4" t="str">
        <f>IF('3(a) Flights | segment list'!J791="","Null",'3(a) Flights | segment list'!J791)</f>
        <v>Null</v>
      </c>
      <c r="I826" s="4" t="str">
        <f>IF('3(a) Flights | segment list'!D791="","Null",'3(a) Flights | segment list'!D791)</f>
        <v>Null</v>
      </c>
      <c r="J826" s="4" t="str">
        <f>IF('3(a) Flights | segment list'!E791="","Null",'3(a) Flights | segment list'!E791)</f>
        <v>Null</v>
      </c>
      <c r="K826" s="4" t="str">
        <f>IF('3(a) Flights | segment list'!F791="","Null",'3(a) Flights | segment list'!F791)</f>
        <v>Null</v>
      </c>
      <c r="L826" s="5" t="str">
        <f>IF('3(a) Flights | segment list'!G791="","Null",'3(a) Flights | segment list'!G791)</f>
        <v>Null</v>
      </c>
      <c r="M826" s="16">
        <f>IF('3(a) Flights | segment list'!H791="Null","Null",'3(a) Flights | segment list'!H791)</f>
        <v>0</v>
      </c>
    </row>
    <row r="827" spans="1:13" x14ac:dyDescent="0.25">
      <c r="A827" s="4" t="str">
        <f t="shared" si="36"/>
        <v>No PB ID provided</v>
      </c>
      <c r="B827" s="4" t="str">
        <f t="shared" si="37"/>
        <v>No declaration</v>
      </c>
      <c r="C827" s="4" t="s">
        <v>18302</v>
      </c>
      <c r="D827" s="86" t="str">
        <f>IF('3(a) Flights | segment list'!A792="","Null",'3(a) Flights | segment list'!A792)</f>
        <v>Null</v>
      </c>
      <c r="E827" s="87" t="str">
        <f t="shared" si="38"/>
        <v>Null</v>
      </c>
      <c r="F827" s="4" t="str">
        <f>IF('3(a) Flights | segment list'!I792="","Null",'3(a) Flights | segment list'!I792)</f>
        <v>Null</v>
      </c>
      <c r="G827" s="4" t="str">
        <f>IF('3(a) Flights | segment list'!C792="","Null",'3(a) Flights | segment list'!C792)</f>
        <v>Null</v>
      </c>
      <c r="H827" s="4" t="str">
        <f>IF('3(a) Flights | segment list'!J792="","Null",'3(a) Flights | segment list'!J792)</f>
        <v>Null</v>
      </c>
      <c r="I827" s="4" t="str">
        <f>IF('3(a) Flights | segment list'!D792="","Null",'3(a) Flights | segment list'!D792)</f>
        <v>Null</v>
      </c>
      <c r="J827" s="4" t="str">
        <f>IF('3(a) Flights | segment list'!E792="","Null",'3(a) Flights | segment list'!E792)</f>
        <v>Null</v>
      </c>
      <c r="K827" s="4" t="str">
        <f>IF('3(a) Flights | segment list'!F792="","Null",'3(a) Flights | segment list'!F792)</f>
        <v>Null</v>
      </c>
      <c r="L827" s="5" t="str">
        <f>IF('3(a) Flights | segment list'!G792="","Null",'3(a) Flights | segment list'!G792)</f>
        <v>Null</v>
      </c>
      <c r="M827" s="16">
        <f>IF('3(a) Flights | segment list'!H792="Null","Null",'3(a) Flights | segment list'!H792)</f>
        <v>0</v>
      </c>
    </row>
    <row r="828" spans="1:13" x14ac:dyDescent="0.25">
      <c r="A828" s="4" t="str">
        <f t="shared" si="36"/>
        <v>No PB ID provided</v>
      </c>
      <c r="B828" s="4" t="str">
        <f t="shared" si="37"/>
        <v>No declaration</v>
      </c>
      <c r="C828" s="4" t="s">
        <v>18302</v>
      </c>
      <c r="D828" s="86" t="str">
        <f>IF('3(a) Flights | segment list'!A793="","Null",'3(a) Flights | segment list'!A793)</f>
        <v>Null</v>
      </c>
      <c r="E828" s="87" t="str">
        <f t="shared" si="38"/>
        <v>Null</v>
      </c>
      <c r="F828" s="4" t="str">
        <f>IF('3(a) Flights | segment list'!I793="","Null",'3(a) Flights | segment list'!I793)</f>
        <v>Null</v>
      </c>
      <c r="G828" s="4" t="str">
        <f>IF('3(a) Flights | segment list'!C793="","Null",'3(a) Flights | segment list'!C793)</f>
        <v>Null</v>
      </c>
      <c r="H828" s="4" t="str">
        <f>IF('3(a) Flights | segment list'!J793="","Null",'3(a) Flights | segment list'!J793)</f>
        <v>Null</v>
      </c>
      <c r="I828" s="4" t="str">
        <f>IF('3(a) Flights | segment list'!D793="","Null",'3(a) Flights | segment list'!D793)</f>
        <v>Null</v>
      </c>
      <c r="J828" s="4" t="str">
        <f>IF('3(a) Flights | segment list'!E793="","Null",'3(a) Flights | segment list'!E793)</f>
        <v>Null</v>
      </c>
      <c r="K828" s="4" t="str">
        <f>IF('3(a) Flights | segment list'!F793="","Null",'3(a) Flights | segment list'!F793)</f>
        <v>Null</v>
      </c>
      <c r="L828" s="5" t="str">
        <f>IF('3(a) Flights | segment list'!G793="","Null",'3(a) Flights | segment list'!G793)</f>
        <v>Null</v>
      </c>
      <c r="M828" s="16">
        <f>IF('3(a) Flights | segment list'!H793="Null","Null",'3(a) Flights | segment list'!H793)</f>
        <v>0</v>
      </c>
    </row>
    <row r="829" spans="1:13" x14ac:dyDescent="0.25">
      <c r="A829" s="4" t="str">
        <f t="shared" si="36"/>
        <v>No PB ID provided</v>
      </c>
      <c r="B829" s="4" t="str">
        <f t="shared" si="37"/>
        <v>No declaration</v>
      </c>
      <c r="C829" s="4" t="s">
        <v>18302</v>
      </c>
      <c r="D829" s="86" t="str">
        <f>IF('3(a) Flights | segment list'!A794="","Null",'3(a) Flights | segment list'!A794)</f>
        <v>Null</v>
      </c>
      <c r="E829" s="87" t="str">
        <f t="shared" si="38"/>
        <v>Null</v>
      </c>
      <c r="F829" s="4" t="str">
        <f>IF('3(a) Flights | segment list'!I794="","Null",'3(a) Flights | segment list'!I794)</f>
        <v>Null</v>
      </c>
      <c r="G829" s="4" t="str">
        <f>IF('3(a) Flights | segment list'!C794="","Null",'3(a) Flights | segment list'!C794)</f>
        <v>Null</v>
      </c>
      <c r="H829" s="4" t="str">
        <f>IF('3(a) Flights | segment list'!J794="","Null",'3(a) Flights | segment list'!J794)</f>
        <v>Null</v>
      </c>
      <c r="I829" s="4" t="str">
        <f>IF('3(a) Flights | segment list'!D794="","Null",'3(a) Flights | segment list'!D794)</f>
        <v>Null</v>
      </c>
      <c r="J829" s="4" t="str">
        <f>IF('3(a) Flights | segment list'!E794="","Null",'3(a) Flights | segment list'!E794)</f>
        <v>Null</v>
      </c>
      <c r="K829" s="4" t="str">
        <f>IF('3(a) Flights | segment list'!F794="","Null",'3(a) Flights | segment list'!F794)</f>
        <v>Null</v>
      </c>
      <c r="L829" s="5" t="str">
        <f>IF('3(a) Flights | segment list'!G794="","Null",'3(a) Flights | segment list'!G794)</f>
        <v>Null</v>
      </c>
      <c r="M829" s="16">
        <f>IF('3(a) Flights | segment list'!H794="Null","Null",'3(a) Flights | segment list'!H794)</f>
        <v>0</v>
      </c>
    </row>
    <row r="830" spans="1:13" x14ac:dyDescent="0.25">
      <c r="A830" s="4" t="str">
        <f t="shared" si="36"/>
        <v>No PB ID provided</v>
      </c>
      <c r="B830" s="4" t="str">
        <f t="shared" si="37"/>
        <v>No declaration</v>
      </c>
      <c r="C830" s="4" t="s">
        <v>18302</v>
      </c>
      <c r="D830" s="86" t="str">
        <f>IF('3(a) Flights | segment list'!A795="","Null",'3(a) Flights | segment list'!A795)</f>
        <v>Null</v>
      </c>
      <c r="E830" s="87" t="str">
        <f t="shared" si="38"/>
        <v>Null</v>
      </c>
      <c r="F830" s="4" t="str">
        <f>IF('3(a) Flights | segment list'!I795="","Null",'3(a) Flights | segment list'!I795)</f>
        <v>Null</v>
      </c>
      <c r="G830" s="4" t="str">
        <f>IF('3(a) Flights | segment list'!C795="","Null",'3(a) Flights | segment list'!C795)</f>
        <v>Null</v>
      </c>
      <c r="H830" s="4" t="str">
        <f>IF('3(a) Flights | segment list'!J795="","Null",'3(a) Flights | segment list'!J795)</f>
        <v>Null</v>
      </c>
      <c r="I830" s="4" t="str">
        <f>IF('3(a) Flights | segment list'!D795="","Null",'3(a) Flights | segment list'!D795)</f>
        <v>Null</v>
      </c>
      <c r="J830" s="4" t="str">
        <f>IF('3(a) Flights | segment list'!E795="","Null",'3(a) Flights | segment list'!E795)</f>
        <v>Null</v>
      </c>
      <c r="K830" s="4" t="str">
        <f>IF('3(a) Flights | segment list'!F795="","Null",'3(a) Flights | segment list'!F795)</f>
        <v>Null</v>
      </c>
      <c r="L830" s="5" t="str">
        <f>IF('3(a) Flights | segment list'!G795="","Null",'3(a) Flights | segment list'!G795)</f>
        <v>Null</v>
      </c>
      <c r="M830" s="16">
        <f>IF('3(a) Flights | segment list'!H795="Null","Null",'3(a) Flights | segment list'!H795)</f>
        <v>0</v>
      </c>
    </row>
    <row r="831" spans="1:13" x14ac:dyDescent="0.25">
      <c r="A831" s="4" t="str">
        <f t="shared" si="36"/>
        <v>No PB ID provided</v>
      </c>
      <c r="B831" s="4" t="str">
        <f t="shared" si="37"/>
        <v>No declaration</v>
      </c>
      <c r="C831" s="4" t="s">
        <v>18302</v>
      </c>
      <c r="D831" s="86" t="str">
        <f>IF('3(a) Flights | segment list'!A796="","Null",'3(a) Flights | segment list'!A796)</f>
        <v>Null</v>
      </c>
      <c r="E831" s="87" t="str">
        <f t="shared" si="38"/>
        <v>Null</v>
      </c>
      <c r="F831" s="4" t="str">
        <f>IF('3(a) Flights | segment list'!I796="","Null",'3(a) Flights | segment list'!I796)</f>
        <v>Null</v>
      </c>
      <c r="G831" s="4" t="str">
        <f>IF('3(a) Flights | segment list'!C796="","Null",'3(a) Flights | segment list'!C796)</f>
        <v>Null</v>
      </c>
      <c r="H831" s="4" t="str">
        <f>IF('3(a) Flights | segment list'!J796="","Null",'3(a) Flights | segment list'!J796)</f>
        <v>Null</v>
      </c>
      <c r="I831" s="4" t="str">
        <f>IF('3(a) Flights | segment list'!D796="","Null",'3(a) Flights | segment list'!D796)</f>
        <v>Null</v>
      </c>
      <c r="J831" s="4" t="str">
        <f>IF('3(a) Flights | segment list'!E796="","Null",'3(a) Flights | segment list'!E796)</f>
        <v>Null</v>
      </c>
      <c r="K831" s="4" t="str">
        <f>IF('3(a) Flights | segment list'!F796="","Null",'3(a) Flights | segment list'!F796)</f>
        <v>Null</v>
      </c>
      <c r="L831" s="5" t="str">
        <f>IF('3(a) Flights | segment list'!G796="","Null",'3(a) Flights | segment list'!G796)</f>
        <v>Null</v>
      </c>
      <c r="M831" s="16">
        <f>IF('3(a) Flights | segment list'!H796="Null","Null",'3(a) Flights | segment list'!H796)</f>
        <v>0</v>
      </c>
    </row>
    <row r="832" spans="1:13" x14ac:dyDescent="0.25">
      <c r="A832" s="4" t="str">
        <f t="shared" si="36"/>
        <v>No PB ID provided</v>
      </c>
      <c r="B832" s="4" t="str">
        <f t="shared" si="37"/>
        <v>No declaration</v>
      </c>
      <c r="C832" s="4" t="s">
        <v>18302</v>
      </c>
      <c r="D832" s="86" t="str">
        <f>IF('3(a) Flights | segment list'!A797="","Null",'3(a) Flights | segment list'!A797)</f>
        <v>Null</v>
      </c>
      <c r="E832" s="87" t="str">
        <f t="shared" si="38"/>
        <v>Null</v>
      </c>
      <c r="F832" s="4" t="str">
        <f>IF('3(a) Flights | segment list'!I797="","Null",'3(a) Flights | segment list'!I797)</f>
        <v>Null</v>
      </c>
      <c r="G832" s="4" t="str">
        <f>IF('3(a) Flights | segment list'!C797="","Null",'3(a) Flights | segment list'!C797)</f>
        <v>Null</v>
      </c>
      <c r="H832" s="4" t="str">
        <f>IF('3(a) Flights | segment list'!J797="","Null",'3(a) Flights | segment list'!J797)</f>
        <v>Null</v>
      </c>
      <c r="I832" s="4" t="str">
        <f>IF('3(a) Flights | segment list'!D797="","Null",'3(a) Flights | segment list'!D797)</f>
        <v>Null</v>
      </c>
      <c r="J832" s="4" t="str">
        <f>IF('3(a) Flights | segment list'!E797="","Null",'3(a) Flights | segment list'!E797)</f>
        <v>Null</v>
      </c>
      <c r="K832" s="4" t="str">
        <f>IF('3(a) Flights | segment list'!F797="","Null",'3(a) Flights | segment list'!F797)</f>
        <v>Null</v>
      </c>
      <c r="L832" s="5" t="str">
        <f>IF('3(a) Flights | segment list'!G797="","Null",'3(a) Flights | segment list'!G797)</f>
        <v>Null</v>
      </c>
      <c r="M832" s="16">
        <f>IF('3(a) Flights | segment list'!H797="Null","Null",'3(a) Flights | segment list'!H797)</f>
        <v>0</v>
      </c>
    </row>
    <row r="833" spans="1:13" x14ac:dyDescent="0.25">
      <c r="A833" s="4" t="str">
        <f t="shared" si="36"/>
        <v>No PB ID provided</v>
      </c>
      <c r="B833" s="4" t="str">
        <f t="shared" si="37"/>
        <v>No declaration</v>
      </c>
      <c r="C833" s="4" t="s">
        <v>18302</v>
      </c>
      <c r="D833" s="86" t="str">
        <f>IF('3(a) Flights | segment list'!A798="","Null",'3(a) Flights | segment list'!A798)</f>
        <v>Null</v>
      </c>
      <c r="E833" s="87" t="str">
        <f t="shared" si="38"/>
        <v>Null</v>
      </c>
      <c r="F833" s="4" t="str">
        <f>IF('3(a) Flights | segment list'!I798="","Null",'3(a) Flights | segment list'!I798)</f>
        <v>Null</v>
      </c>
      <c r="G833" s="4" t="str">
        <f>IF('3(a) Flights | segment list'!C798="","Null",'3(a) Flights | segment list'!C798)</f>
        <v>Null</v>
      </c>
      <c r="H833" s="4" t="str">
        <f>IF('3(a) Flights | segment list'!J798="","Null",'3(a) Flights | segment list'!J798)</f>
        <v>Null</v>
      </c>
      <c r="I833" s="4" t="str">
        <f>IF('3(a) Flights | segment list'!D798="","Null",'3(a) Flights | segment list'!D798)</f>
        <v>Null</v>
      </c>
      <c r="J833" s="4" t="str">
        <f>IF('3(a) Flights | segment list'!E798="","Null",'3(a) Flights | segment list'!E798)</f>
        <v>Null</v>
      </c>
      <c r="K833" s="4" t="str">
        <f>IF('3(a) Flights | segment list'!F798="","Null",'3(a) Flights | segment list'!F798)</f>
        <v>Null</v>
      </c>
      <c r="L833" s="5" t="str">
        <f>IF('3(a) Flights | segment list'!G798="","Null",'3(a) Flights | segment list'!G798)</f>
        <v>Null</v>
      </c>
      <c r="M833" s="16">
        <f>IF('3(a) Flights | segment list'!H798="Null","Null",'3(a) Flights | segment list'!H798)</f>
        <v>0</v>
      </c>
    </row>
    <row r="834" spans="1:13" x14ac:dyDescent="0.25">
      <c r="A834" s="4" t="str">
        <f t="shared" si="36"/>
        <v>No PB ID provided</v>
      </c>
      <c r="B834" s="4" t="str">
        <f t="shared" si="37"/>
        <v>No declaration</v>
      </c>
      <c r="C834" s="4" t="s">
        <v>18302</v>
      </c>
      <c r="D834" s="86" t="str">
        <f>IF('3(a) Flights | segment list'!A799="","Null",'3(a) Flights | segment list'!A799)</f>
        <v>Null</v>
      </c>
      <c r="E834" s="87" t="str">
        <f t="shared" si="38"/>
        <v>Null</v>
      </c>
      <c r="F834" s="4" t="str">
        <f>IF('3(a) Flights | segment list'!I799="","Null",'3(a) Flights | segment list'!I799)</f>
        <v>Null</v>
      </c>
      <c r="G834" s="4" t="str">
        <f>IF('3(a) Flights | segment list'!C799="","Null",'3(a) Flights | segment list'!C799)</f>
        <v>Null</v>
      </c>
      <c r="H834" s="4" t="str">
        <f>IF('3(a) Flights | segment list'!J799="","Null",'3(a) Flights | segment list'!J799)</f>
        <v>Null</v>
      </c>
      <c r="I834" s="4" t="str">
        <f>IF('3(a) Flights | segment list'!D799="","Null",'3(a) Flights | segment list'!D799)</f>
        <v>Null</v>
      </c>
      <c r="J834" s="4" t="str">
        <f>IF('3(a) Flights | segment list'!E799="","Null",'3(a) Flights | segment list'!E799)</f>
        <v>Null</v>
      </c>
      <c r="K834" s="4" t="str">
        <f>IF('3(a) Flights | segment list'!F799="","Null",'3(a) Flights | segment list'!F799)</f>
        <v>Null</v>
      </c>
      <c r="L834" s="5" t="str">
        <f>IF('3(a) Flights | segment list'!G799="","Null",'3(a) Flights | segment list'!G799)</f>
        <v>Null</v>
      </c>
      <c r="M834" s="16">
        <f>IF('3(a) Flights | segment list'!H799="Null","Null",'3(a) Flights | segment list'!H799)</f>
        <v>0</v>
      </c>
    </row>
    <row r="835" spans="1:13" x14ac:dyDescent="0.25">
      <c r="A835" s="4" t="str">
        <f t="shared" si="36"/>
        <v>No PB ID provided</v>
      </c>
      <c r="B835" s="4" t="str">
        <f t="shared" si="37"/>
        <v>No declaration</v>
      </c>
      <c r="C835" s="4" t="s">
        <v>18302</v>
      </c>
      <c r="D835" s="86" t="str">
        <f>IF('3(a) Flights | segment list'!A800="","Null",'3(a) Flights | segment list'!A800)</f>
        <v>Null</v>
      </c>
      <c r="E835" s="87" t="str">
        <f t="shared" si="38"/>
        <v>Null</v>
      </c>
      <c r="F835" s="4" t="str">
        <f>IF('3(a) Flights | segment list'!I800="","Null",'3(a) Flights | segment list'!I800)</f>
        <v>Null</v>
      </c>
      <c r="G835" s="4" t="str">
        <f>IF('3(a) Flights | segment list'!C800="","Null",'3(a) Flights | segment list'!C800)</f>
        <v>Null</v>
      </c>
      <c r="H835" s="4" t="str">
        <f>IF('3(a) Flights | segment list'!J800="","Null",'3(a) Flights | segment list'!J800)</f>
        <v>Null</v>
      </c>
      <c r="I835" s="4" t="str">
        <f>IF('3(a) Flights | segment list'!D800="","Null",'3(a) Flights | segment list'!D800)</f>
        <v>Null</v>
      </c>
      <c r="J835" s="4" t="str">
        <f>IF('3(a) Flights | segment list'!E800="","Null",'3(a) Flights | segment list'!E800)</f>
        <v>Null</v>
      </c>
      <c r="K835" s="4" t="str">
        <f>IF('3(a) Flights | segment list'!F800="","Null",'3(a) Flights | segment list'!F800)</f>
        <v>Null</v>
      </c>
      <c r="L835" s="5" t="str">
        <f>IF('3(a) Flights | segment list'!G800="","Null",'3(a) Flights | segment list'!G800)</f>
        <v>Null</v>
      </c>
      <c r="M835" s="16">
        <f>IF('3(a) Flights | segment list'!H800="Null","Null",'3(a) Flights | segment list'!H800)</f>
        <v>0</v>
      </c>
    </row>
    <row r="836" spans="1:13" x14ac:dyDescent="0.25">
      <c r="A836" s="4" t="str">
        <f t="shared" si="36"/>
        <v>No PB ID provided</v>
      </c>
      <c r="B836" s="4" t="str">
        <f t="shared" si="37"/>
        <v>No declaration</v>
      </c>
      <c r="C836" s="4" t="s">
        <v>18302</v>
      </c>
      <c r="D836" s="86" t="str">
        <f>IF('3(a) Flights | segment list'!A801="","Null",'3(a) Flights | segment list'!A801)</f>
        <v>Null</v>
      </c>
      <c r="E836" s="87" t="str">
        <f t="shared" si="38"/>
        <v>Null</v>
      </c>
      <c r="F836" s="4" t="str">
        <f>IF('3(a) Flights | segment list'!I801="","Null",'3(a) Flights | segment list'!I801)</f>
        <v>Null</v>
      </c>
      <c r="G836" s="4" t="str">
        <f>IF('3(a) Flights | segment list'!C801="","Null",'3(a) Flights | segment list'!C801)</f>
        <v>Null</v>
      </c>
      <c r="H836" s="4" t="str">
        <f>IF('3(a) Flights | segment list'!J801="","Null",'3(a) Flights | segment list'!J801)</f>
        <v>Null</v>
      </c>
      <c r="I836" s="4" t="str">
        <f>IF('3(a) Flights | segment list'!D801="","Null",'3(a) Flights | segment list'!D801)</f>
        <v>Null</v>
      </c>
      <c r="J836" s="4" t="str">
        <f>IF('3(a) Flights | segment list'!E801="","Null",'3(a) Flights | segment list'!E801)</f>
        <v>Null</v>
      </c>
      <c r="K836" s="4" t="str">
        <f>IF('3(a) Flights | segment list'!F801="","Null",'3(a) Flights | segment list'!F801)</f>
        <v>Null</v>
      </c>
      <c r="L836" s="5" t="str">
        <f>IF('3(a) Flights | segment list'!G801="","Null",'3(a) Flights | segment list'!G801)</f>
        <v>Null</v>
      </c>
      <c r="M836" s="16">
        <f>IF('3(a) Flights | segment list'!H801="Null","Null",'3(a) Flights | segment list'!H801)</f>
        <v>0</v>
      </c>
    </row>
    <row r="837" spans="1:13" x14ac:dyDescent="0.25">
      <c r="A837" s="4" t="str">
        <f t="shared" si="36"/>
        <v>No PB ID provided</v>
      </c>
      <c r="B837" s="4" t="str">
        <f t="shared" si="37"/>
        <v>No declaration</v>
      </c>
      <c r="C837" s="4" t="s">
        <v>18302</v>
      </c>
      <c r="D837" s="86" t="str">
        <f>IF('3(a) Flights | segment list'!A802="","Null",'3(a) Flights | segment list'!A802)</f>
        <v>Null</v>
      </c>
      <c r="E837" s="87" t="str">
        <f t="shared" si="38"/>
        <v>Null</v>
      </c>
      <c r="F837" s="4" t="str">
        <f>IF('3(a) Flights | segment list'!I802="","Null",'3(a) Flights | segment list'!I802)</f>
        <v>Null</v>
      </c>
      <c r="G837" s="4" t="str">
        <f>IF('3(a) Flights | segment list'!C802="","Null",'3(a) Flights | segment list'!C802)</f>
        <v>Null</v>
      </c>
      <c r="H837" s="4" t="str">
        <f>IF('3(a) Flights | segment list'!J802="","Null",'3(a) Flights | segment list'!J802)</f>
        <v>Null</v>
      </c>
      <c r="I837" s="4" t="str">
        <f>IF('3(a) Flights | segment list'!D802="","Null",'3(a) Flights | segment list'!D802)</f>
        <v>Null</v>
      </c>
      <c r="J837" s="4" t="str">
        <f>IF('3(a) Flights | segment list'!E802="","Null",'3(a) Flights | segment list'!E802)</f>
        <v>Null</v>
      </c>
      <c r="K837" s="4" t="str">
        <f>IF('3(a) Flights | segment list'!F802="","Null",'3(a) Flights | segment list'!F802)</f>
        <v>Null</v>
      </c>
      <c r="L837" s="5" t="str">
        <f>IF('3(a) Flights | segment list'!G802="","Null",'3(a) Flights | segment list'!G802)</f>
        <v>Null</v>
      </c>
      <c r="M837" s="16">
        <f>IF('3(a) Flights | segment list'!H802="Null","Null",'3(a) Flights | segment list'!H802)</f>
        <v>0</v>
      </c>
    </row>
    <row r="838" spans="1:13" x14ac:dyDescent="0.25">
      <c r="A838" s="4" t="str">
        <f t="shared" ref="A838:A901" si="39">A837</f>
        <v>No PB ID provided</v>
      </c>
      <c r="B838" s="4" t="str">
        <f t="shared" ref="B838:B901" si="40">B837</f>
        <v>No declaration</v>
      </c>
      <c r="C838" s="4" t="s">
        <v>18302</v>
      </c>
      <c r="D838" s="86" t="str">
        <f>IF('3(a) Flights | segment list'!A803="","Null",'3(a) Flights | segment list'!A803)</f>
        <v>Null</v>
      </c>
      <c r="E838" s="87" t="str">
        <f t="shared" si="38"/>
        <v>Null</v>
      </c>
      <c r="F838" s="4" t="str">
        <f>IF('3(a) Flights | segment list'!I803="","Null",'3(a) Flights | segment list'!I803)</f>
        <v>Null</v>
      </c>
      <c r="G838" s="4" t="str">
        <f>IF('3(a) Flights | segment list'!C803="","Null",'3(a) Flights | segment list'!C803)</f>
        <v>Null</v>
      </c>
      <c r="H838" s="4" t="str">
        <f>IF('3(a) Flights | segment list'!J803="","Null",'3(a) Flights | segment list'!J803)</f>
        <v>Null</v>
      </c>
      <c r="I838" s="4" t="str">
        <f>IF('3(a) Flights | segment list'!D803="","Null",'3(a) Flights | segment list'!D803)</f>
        <v>Null</v>
      </c>
      <c r="J838" s="4" t="str">
        <f>IF('3(a) Flights | segment list'!E803="","Null",'3(a) Flights | segment list'!E803)</f>
        <v>Null</v>
      </c>
      <c r="K838" s="4" t="str">
        <f>IF('3(a) Flights | segment list'!F803="","Null",'3(a) Flights | segment list'!F803)</f>
        <v>Null</v>
      </c>
      <c r="L838" s="5" t="str">
        <f>IF('3(a) Flights | segment list'!G803="","Null",'3(a) Flights | segment list'!G803)</f>
        <v>Null</v>
      </c>
      <c r="M838" s="16">
        <f>IF('3(a) Flights | segment list'!H803="Null","Null",'3(a) Flights | segment list'!H803)</f>
        <v>0</v>
      </c>
    </row>
    <row r="839" spans="1:13" x14ac:dyDescent="0.25">
      <c r="A839" s="4" t="str">
        <f t="shared" si="39"/>
        <v>No PB ID provided</v>
      </c>
      <c r="B839" s="4" t="str">
        <f t="shared" si="40"/>
        <v>No declaration</v>
      </c>
      <c r="C839" s="4" t="s">
        <v>18302</v>
      </c>
      <c r="D839" s="86" t="str">
        <f>IF('3(a) Flights | segment list'!A804="","Null",'3(a) Flights | segment list'!A804)</f>
        <v>Null</v>
      </c>
      <c r="E839" s="87" t="str">
        <f t="shared" si="38"/>
        <v>Null</v>
      </c>
      <c r="F839" s="4" t="str">
        <f>IF('3(a) Flights | segment list'!I804="","Null",'3(a) Flights | segment list'!I804)</f>
        <v>Null</v>
      </c>
      <c r="G839" s="4" t="str">
        <f>IF('3(a) Flights | segment list'!C804="","Null",'3(a) Flights | segment list'!C804)</f>
        <v>Null</v>
      </c>
      <c r="H839" s="4" t="str">
        <f>IF('3(a) Flights | segment list'!J804="","Null",'3(a) Flights | segment list'!J804)</f>
        <v>Null</v>
      </c>
      <c r="I839" s="4" t="str">
        <f>IF('3(a) Flights | segment list'!D804="","Null",'3(a) Flights | segment list'!D804)</f>
        <v>Null</v>
      </c>
      <c r="J839" s="4" t="str">
        <f>IF('3(a) Flights | segment list'!E804="","Null",'3(a) Flights | segment list'!E804)</f>
        <v>Null</v>
      </c>
      <c r="K839" s="4" t="str">
        <f>IF('3(a) Flights | segment list'!F804="","Null",'3(a) Flights | segment list'!F804)</f>
        <v>Null</v>
      </c>
      <c r="L839" s="5" t="str">
        <f>IF('3(a) Flights | segment list'!G804="","Null",'3(a) Flights | segment list'!G804)</f>
        <v>Null</v>
      </c>
      <c r="M839" s="16">
        <f>IF('3(a) Flights | segment list'!H804="Null","Null",'3(a) Flights | segment list'!H804)</f>
        <v>0</v>
      </c>
    </row>
    <row r="840" spans="1:13" x14ac:dyDescent="0.25">
      <c r="A840" s="4" t="str">
        <f t="shared" si="39"/>
        <v>No PB ID provided</v>
      </c>
      <c r="B840" s="4" t="str">
        <f t="shared" si="40"/>
        <v>No declaration</v>
      </c>
      <c r="C840" s="4" t="s">
        <v>18302</v>
      </c>
      <c r="D840" s="86" t="str">
        <f>IF('3(a) Flights | segment list'!A805="","Null",'3(a) Flights | segment list'!A805)</f>
        <v>Null</v>
      </c>
      <c r="E840" s="87" t="str">
        <f t="shared" si="38"/>
        <v>Null</v>
      </c>
      <c r="F840" s="4" t="str">
        <f>IF('3(a) Flights | segment list'!I805="","Null",'3(a) Flights | segment list'!I805)</f>
        <v>Null</v>
      </c>
      <c r="G840" s="4" t="str">
        <f>IF('3(a) Flights | segment list'!C805="","Null",'3(a) Flights | segment list'!C805)</f>
        <v>Null</v>
      </c>
      <c r="H840" s="4" t="str">
        <f>IF('3(a) Flights | segment list'!J805="","Null",'3(a) Flights | segment list'!J805)</f>
        <v>Null</v>
      </c>
      <c r="I840" s="4" t="str">
        <f>IF('3(a) Flights | segment list'!D805="","Null",'3(a) Flights | segment list'!D805)</f>
        <v>Null</v>
      </c>
      <c r="J840" s="4" t="str">
        <f>IF('3(a) Flights | segment list'!E805="","Null",'3(a) Flights | segment list'!E805)</f>
        <v>Null</v>
      </c>
      <c r="K840" s="4" t="str">
        <f>IF('3(a) Flights | segment list'!F805="","Null",'3(a) Flights | segment list'!F805)</f>
        <v>Null</v>
      </c>
      <c r="L840" s="5" t="str">
        <f>IF('3(a) Flights | segment list'!G805="","Null",'3(a) Flights | segment list'!G805)</f>
        <v>Null</v>
      </c>
      <c r="M840" s="16">
        <f>IF('3(a) Flights | segment list'!H805="Null","Null",'3(a) Flights | segment list'!H805)</f>
        <v>0</v>
      </c>
    </row>
    <row r="841" spans="1:13" x14ac:dyDescent="0.25">
      <c r="A841" s="4" t="str">
        <f t="shared" si="39"/>
        <v>No PB ID provided</v>
      </c>
      <c r="B841" s="4" t="str">
        <f t="shared" si="40"/>
        <v>No declaration</v>
      </c>
      <c r="C841" s="4" t="s">
        <v>18302</v>
      </c>
      <c r="D841" s="86" t="str">
        <f>IF('3(a) Flights | segment list'!A806="","Null",'3(a) Flights | segment list'!A806)</f>
        <v>Null</v>
      </c>
      <c r="E841" s="87" t="str">
        <f t="shared" si="38"/>
        <v>Null</v>
      </c>
      <c r="F841" s="4" t="str">
        <f>IF('3(a) Flights | segment list'!I806="","Null",'3(a) Flights | segment list'!I806)</f>
        <v>Null</v>
      </c>
      <c r="G841" s="4" t="str">
        <f>IF('3(a) Flights | segment list'!C806="","Null",'3(a) Flights | segment list'!C806)</f>
        <v>Null</v>
      </c>
      <c r="H841" s="4" t="str">
        <f>IF('3(a) Flights | segment list'!J806="","Null",'3(a) Flights | segment list'!J806)</f>
        <v>Null</v>
      </c>
      <c r="I841" s="4" t="str">
        <f>IF('3(a) Flights | segment list'!D806="","Null",'3(a) Flights | segment list'!D806)</f>
        <v>Null</v>
      </c>
      <c r="J841" s="4" t="str">
        <f>IF('3(a) Flights | segment list'!E806="","Null",'3(a) Flights | segment list'!E806)</f>
        <v>Null</v>
      </c>
      <c r="K841" s="4" t="str">
        <f>IF('3(a) Flights | segment list'!F806="","Null",'3(a) Flights | segment list'!F806)</f>
        <v>Null</v>
      </c>
      <c r="L841" s="5" t="str">
        <f>IF('3(a) Flights | segment list'!G806="","Null",'3(a) Flights | segment list'!G806)</f>
        <v>Null</v>
      </c>
      <c r="M841" s="16">
        <f>IF('3(a) Flights | segment list'!H806="Null","Null",'3(a) Flights | segment list'!H806)</f>
        <v>0</v>
      </c>
    </row>
    <row r="842" spans="1:13" x14ac:dyDescent="0.25">
      <c r="A842" s="4" t="str">
        <f t="shared" si="39"/>
        <v>No PB ID provided</v>
      </c>
      <c r="B842" s="4" t="str">
        <f t="shared" si="40"/>
        <v>No declaration</v>
      </c>
      <c r="C842" s="4" t="s">
        <v>18302</v>
      </c>
      <c r="D842" s="86" t="str">
        <f>IF('3(a) Flights | segment list'!A807="","Null",'3(a) Flights | segment list'!A807)</f>
        <v>Null</v>
      </c>
      <c r="E842" s="87" t="str">
        <f t="shared" si="38"/>
        <v>Null</v>
      </c>
      <c r="F842" s="4" t="str">
        <f>IF('3(a) Flights | segment list'!I807="","Null",'3(a) Flights | segment list'!I807)</f>
        <v>Null</v>
      </c>
      <c r="G842" s="4" t="str">
        <f>IF('3(a) Flights | segment list'!C807="","Null",'3(a) Flights | segment list'!C807)</f>
        <v>Null</v>
      </c>
      <c r="H842" s="4" t="str">
        <f>IF('3(a) Flights | segment list'!J807="","Null",'3(a) Flights | segment list'!J807)</f>
        <v>Null</v>
      </c>
      <c r="I842" s="4" t="str">
        <f>IF('3(a) Flights | segment list'!D807="","Null",'3(a) Flights | segment list'!D807)</f>
        <v>Null</v>
      </c>
      <c r="J842" s="4" t="str">
        <f>IF('3(a) Flights | segment list'!E807="","Null",'3(a) Flights | segment list'!E807)</f>
        <v>Null</v>
      </c>
      <c r="K842" s="4" t="str">
        <f>IF('3(a) Flights | segment list'!F807="","Null",'3(a) Flights | segment list'!F807)</f>
        <v>Null</v>
      </c>
      <c r="L842" s="5" t="str">
        <f>IF('3(a) Flights | segment list'!G807="","Null",'3(a) Flights | segment list'!G807)</f>
        <v>Null</v>
      </c>
      <c r="M842" s="16">
        <f>IF('3(a) Flights | segment list'!H807="Null","Null",'3(a) Flights | segment list'!H807)</f>
        <v>0</v>
      </c>
    </row>
    <row r="843" spans="1:13" x14ac:dyDescent="0.25">
      <c r="A843" s="4" t="str">
        <f t="shared" si="39"/>
        <v>No PB ID provided</v>
      </c>
      <c r="B843" s="4" t="str">
        <f t="shared" si="40"/>
        <v>No declaration</v>
      </c>
      <c r="C843" s="4" t="s">
        <v>18302</v>
      </c>
      <c r="D843" s="86" t="str">
        <f>IF('3(a) Flights | segment list'!A808="","Null",'3(a) Flights | segment list'!A808)</f>
        <v>Null</v>
      </c>
      <c r="E843" s="87" t="str">
        <f t="shared" si="38"/>
        <v>Null</v>
      </c>
      <c r="F843" s="4" t="str">
        <f>IF('3(a) Flights | segment list'!I808="","Null",'3(a) Flights | segment list'!I808)</f>
        <v>Null</v>
      </c>
      <c r="G843" s="4" t="str">
        <f>IF('3(a) Flights | segment list'!C808="","Null",'3(a) Flights | segment list'!C808)</f>
        <v>Null</v>
      </c>
      <c r="H843" s="4" t="str">
        <f>IF('3(a) Flights | segment list'!J808="","Null",'3(a) Flights | segment list'!J808)</f>
        <v>Null</v>
      </c>
      <c r="I843" s="4" t="str">
        <f>IF('3(a) Flights | segment list'!D808="","Null",'3(a) Flights | segment list'!D808)</f>
        <v>Null</v>
      </c>
      <c r="J843" s="4" t="str">
        <f>IF('3(a) Flights | segment list'!E808="","Null",'3(a) Flights | segment list'!E808)</f>
        <v>Null</v>
      </c>
      <c r="K843" s="4" t="str">
        <f>IF('3(a) Flights | segment list'!F808="","Null",'3(a) Flights | segment list'!F808)</f>
        <v>Null</v>
      </c>
      <c r="L843" s="5" t="str">
        <f>IF('3(a) Flights | segment list'!G808="","Null",'3(a) Flights | segment list'!G808)</f>
        <v>Null</v>
      </c>
      <c r="M843" s="16">
        <f>IF('3(a) Flights | segment list'!H808="Null","Null",'3(a) Flights | segment list'!H808)</f>
        <v>0</v>
      </c>
    </row>
    <row r="844" spans="1:13" x14ac:dyDescent="0.25">
      <c r="A844" s="4" t="str">
        <f t="shared" si="39"/>
        <v>No PB ID provided</v>
      </c>
      <c r="B844" s="4" t="str">
        <f t="shared" si="40"/>
        <v>No declaration</v>
      </c>
      <c r="C844" s="4" t="s">
        <v>18302</v>
      </c>
      <c r="D844" s="86" t="str">
        <f>IF('3(a) Flights | segment list'!A809="","Null",'3(a) Flights | segment list'!A809)</f>
        <v>Null</v>
      </c>
      <c r="E844" s="87" t="str">
        <f t="shared" si="38"/>
        <v>Null</v>
      </c>
      <c r="F844" s="4" t="str">
        <f>IF('3(a) Flights | segment list'!I809="","Null",'3(a) Flights | segment list'!I809)</f>
        <v>Null</v>
      </c>
      <c r="G844" s="4" t="str">
        <f>IF('3(a) Flights | segment list'!C809="","Null",'3(a) Flights | segment list'!C809)</f>
        <v>Null</v>
      </c>
      <c r="H844" s="4" t="str">
        <f>IF('3(a) Flights | segment list'!J809="","Null",'3(a) Flights | segment list'!J809)</f>
        <v>Null</v>
      </c>
      <c r="I844" s="4" t="str">
        <f>IF('3(a) Flights | segment list'!D809="","Null",'3(a) Flights | segment list'!D809)</f>
        <v>Null</v>
      </c>
      <c r="J844" s="4" t="str">
        <f>IF('3(a) Flights | segment list'!E809="","Null",'3(a) Flights | segment list'!E809)</f>
        <v>Null</v>
      </c>
      <c r="K844" s="4" t="str">
        <f>IF('3(a) Flights | segment list'!F809="","Null",'3(a) Flights | segment list'!F809)</f>
        <v>Null</v>
      </c>
      <c r="L844" s="5" t="str">
        <f>IF('3(a) Flights | segment list'!G809="","Null",'3(a) Flights | segment list'!G809)</f>
        <v>Null</v>
      </c>
      <c r="M844" s="16">
        <f>IF('3(a) Flights | segment list'!H809="Null","Null",'3(a) Flights | segment list'!H809)</f>
        <v>0</v>
      </c>
    </row>
    <row r="845" spans="1:13" x14ac:dyDescent="0.25">
      <c r="A845" s="4" t="str">
        <f t="shared" si="39"/>
        <v>No PB ID provided</v>
      </c>
      <c r="B845" s="4" t="str">
        <f t="shared" si="40"/>
        <v>No declaration</v>
      </c>
      <c r="C845" s="4" t="s">
        <v>18302</v>
      </c>
      <c r="D845" s="86" t="str">
        <f>IF('3(a) Flights | segment list'!A810="","Null",'3(a) Flights | segment list'!A810)</f>
        <v>Null</v>
      </c>
      <c r="E845" s="87" t="str">
        <f t="shared" si="38"/>
        <v>Null</v>
      </c>
      <c r="F845" s="4" t="str">
        <f>IF('3(a) Flights | segment list'!I810="","Null",'3(a) Flights | segment list'!I810)</f>
        <v>Null</v>
      </c>
      <c r="G845" s="4" t="str">
        <f>IF('3(a) Flights | segment list'!C810="","Null",'3(a) Flights | segment list'!C810)</f>
        <v>Null</v>
      </c>
      <c r="H845" s="4" t="str">
        <f>IF('3(a) Flights | segment list'!J810="","Null",'3(a) Flights | segment list'!J810)</f>
        <v>Null</v>
      </c>
      <c r="I845" s="4" t="str">
        <f>IF('3(a) Flights | segment list'!D810="","Null",'3(a) Flights | segment list'!D810)</f>
        <v>Null</v>
      </c>
      <c r="J845" s="4" t="str">
        <f>IF('3(a) Flights | segment list'!E810="","Null",'3(a) Flights | segment list'!E810)</f>
        <v>Null</v>
      </c>
      <c r="K845" s="4" t="str">
        <f>IF('3(a) Flights | segment list'!F810="","Null",'3(a) Flights | segment list'!F810)</f>
        <v>Null</v>
      </c>
      <c r="L845" s="5" t="str">
        <f>IF('3(a) Flights | segment list'!G810="","Null",'3(a) Flights | segment list'!G810)</f>
        <v>Null</v>
      </c>
      <c r="M845" s="16">
        <f>IF('3(a) Flights | segment list'!H810="Null","Null",'3(a) Flights | segment list'!H810)</f>
        <v>0</v>
      </c>
    </row>
    <row r="846" spans="1:13" x14ac:dyDescent="0.25">
      <c r="A846" s="4" t="str">
        <f t="shared" si="39"/>
        <v>No PB ID provided</v>
      </c>
      <c r="B846" s="4" t="str">
        <f t="shared" si="40"/>
        <v>No declaration</v>
      </c>
      <c r="C846" s="4" t="s">
        <v>18302</v>
      </c>
      <c r="D846" s="86" t="str">
        <f>IF('3(a) Flights | segment list'!A811="","Null",'3(a) Flights | segment list'!A811)</f>
        <v>Null</v>
      </c>
      <c r="E846" s="87" t="str">
        <f t="shared" si="38"/>
        <v>Null</v>
      </c>
      <c r="F846" s="4" t="str">
        <f>IF('3(a) Flights | segment list'!I811="","Null",'3(a) Flights | segment list'!I811)</f>
        <v>Null</v>
      </c>
      <c r="G846" s="4" t="str">
        <f>IF('3(a) Flights | segment list'!C811="","Null",'3(a) Flights | segment list'!C811)</f>
        <v>Null</v>
      </c>
      <c r="H846" s="4" t="str">
        <f>IF('3(a) Flights | segment list'!J811="","Null",'3(a) Flights | segment list'!J811)</f>
        <v>Null</v>
      </c>
      <c r="I846" s="4" t="str">
        <f>IF('3(a) Flights | segment list'!D811="","Null",'3(a) Flights | segment list'!D811)</f>
        <v>Null</v>
      </c>
      <c r="J846" s="4" t="str">
        <f>IF('3(a) Flights | segment list'!E811="","Null",'3(a) Flights | segment list'!E811)</f>
        <v>Null</v>
      </c>
      <c r="K846" s="4" t="str">
        <f>IF('3(a) Flights | segment list'!F811="","Null",'3(a) Flights | segment list'!F811)</f>
        <v>Null</v>
      </c>
      <c r="L846" s="5" t="str">
        <f>IF('3(a) Flights | segment list'!G811="","Null",'3(a) Flights | segment list'!G811)</f>
        <v>Null</v>
      </c>
      <c r="M846" s="16">
        <f>IF('3(a) Flights | segment list'!H811="Null","Null",'3(a) Flights | segment list'!H811)</f>
        <v>0</v>
      </c>
    </row>
    <row r="847" spans="1:13" x14ac:dyDescent="0.25">
      <c r="A847" s="4" t="str">
        <f t="shared" si="39"/>
        <v>No PB ID provided</v>
      </c>
      <c r="B847" s="4" t="str">
        <f t="shared" si="40"/>
        <v>No declaration</v>
      </c>
      <c r="C847" s="4" t="s">
        <v>18302</v>
      </c>
      <c r="D847" s="86" t="str">
        <f>IF('3(a) Flights | segment list'!A812="","Null",'3(a) Flights | segment list'!A812)</f>
        <v>Null</v>
      </c>
      <c r="E847" s="87" t="str">
        <f t="shared" si="38"/>
        <v>Null</v>
      </c>
      <c r="F847" s="4" t="str">
        <f>IF('3(a) Flights | segment list'!I812="","Null",'3(a) Flights | segment list'!I812)</f>
        <v>Null</v>
      </c>
      <c r="G847" s="4" t="str">
        <f>IF('3(a) Flights | segment list'!C812="","Null",'3(a) Flights | segment list'!C812)</f>
        <v>Null</v>
      </c>
      <c r="H847" s="4" t="str">
        <f>IF('3(a) Flights | segment list'!J812="","Null",'3(a) Flights | segment list'!J812)</f>
        <v>Null</v>
      </c>
      <c r="I847" s="4" t="str">
        <f>IF('3(a) Flights | segment list'!D812="","Null",'3(a) Flights | segment list'!D812)</f>
        <v>Null</v>
      </c>
      <c r="J847" s="4" t="str">
        <f>IF('3(a) Flights | segment list'!E812="","Null",'3(a) Flights | segment list'!E812)</f>
        <v>Null</v>
      </c>
      <c r="K847" s="4" t="str">
        <f>IF('3(a) Flights | segment list'!F812="","Null",'3(a) Flights | segment list'!F812)</f>
        <v>Null</v>
      </c>
      <c r="L847" s="5" t="str">
        <f>IF('3(a) Flights | segment list'!G812="","Null",'3(a) Flights | segment list'!G812)</f>
        <v>Null</v>
      </c>
      <c r="M847" s="16">
        <f>IF('3(a) Flights | segment list'!H812="Null","Null",'3(a) Flights | segment list'!H812)</f>
        <v>0</v>
      </c>
    </row>
    <row r="848" spans="1:13" x14ac:dyDescent="0.25">
      <c r="A848" s="4" t="str">
        <f t="shared" si="39"/>
        <v>No PB ID provided</v>
      </c>
      <c r="B848" s="4" t="str">
        <f t="shared" si="40"/>
        <v>No declaration</v>
      </c>
      <c r="C848" s="4" t="s">
        <v>18302</v>
      </c>
      <c r="D848" s="86" t="str">
        <f>IF('3(a) Flights | segment list'!A813="","Null",'3(a) Flights | segment list'!A813)</f>
        <v>Null</v>
      </c>
      <c r="E848" s="87" t="str">
        <f t="shared" si="38"/>
        <v>Null</v>
      </c>
      <c r="F848" s="4" t="str">
        <f>IF('3(a) Flights | segment list'!I813="","Null",'3(a) Flights | segment list'!I813)</f>
        <v>Null</v>
      </c>
      <c r="G848" s="4" t="str">
        <f>IF('3(a) Flights | segment list'!C813="","Null",'3(a) Flights | segment list'!C813)</f>
        <v>Null</v>
      </c>
      <c r="H848" s="4" t="str">
        <f>IF('3(a) Flights | segment list'!J813="","Null",'3(a) Flights | segment list'!J813)</f>
        <v>Null</v>
      </c>
      <c r="I848" s="4" t="str">
        <f>IF('3(a) Flights | segment list'!D813="","Null",'3(a) Flights | segment list'!D813)</f>
        <v>Null</v>
      </c>
      <c r="J848" s="4" t="str">
        <f>IF('3(a) Flights | segment list'!E813="","Null",'3(a) Flights | segment list'!E813)</f>
        <v>Null</v>
      </c>
      <c r="K848" s="4" t="str">
        <f>IF('3(a) Flights | segment list'!F813="","Null",'3(a) Flights | segment list'!F813)</f>
        <v>Null</v>
      </c>
      <c r="L848" s="5" t="str">
        <f>IF('3(a) Flights | segment list'!G813="","Null",'3(a) Flights | segment list'!G813)</f>
        <v>Null</v>
      </c>
      <c r="M848" s="16">
        <f>IF('3(a) Flights | segment list'!H813="Null","Null",'3(a) Flights | segment list'!H813)</f>
        <v>0</v>
      </c>
    </row>
    <row r="849" spans="1:13" x14ac:dyDescent="0.25">
      <c r="A849" s="4" t="str">
        <f t="shared" si="39"/>
        <v>No PB ID provided</v>
      </c>
      <c r="B849" s="4" t="str">
        <f t="shared" si="40"/>
        <v>No declaration</v>
      </c>
      <c r="C849" s="4" t="s">
        <v>18302</v>
      </c>
      <c r="D849" s="86" t="str">
        <f>IF('3(a) Flights | segment list'!A814="","Null",'3(a) Flights | segment list'!A814)</f>
        <v>Null</v>
      </c>
      <c r="E849" s="87" t="str">
        <f t="shared" si="38"/>
        <v>Null</v>
      </c>
      <c r="F849" s="4" t="str">
        <f>IF('3(a) Flights | segment list'!I814="","Null",'3(a) Flights | segment list'!I814)</f>
        <v>Null</v>
      </c>
      <c r="G849" s="4" t="str">
        <f>IF('3(a) Flights | segment list'!C814="","Null",'3(a) Flights | segment list'!C814)</f>
        <v>Null</v>
      </c>
      <c r="H849" s="4" t="str">
        <f>IF('3(a) Flights | segment list'!J814="","Null",'3(a) Flights | segment list'!J814)</f>
        <v>Null</v>
      </c>
      <c r="I849" s="4" t="str">
        <f>IF('3(a) Flights | segment list'!D814="","Null",'3(a) Flights | segment list'!D814)</f>
        <v>Null</v>
      </c>
      <c r="J849" s="4" t="str">
        <f>IF('3(a) Flights | segment list'!E814="","Null",'3(a) Flights | segment list'!E814)</f>
        <v>Null</v>
      </c>
      <c r="K849" s="4" t="str">
        <f>IF('3(a) Flights | segment list'!F814="","Null",'3(a) Flights | segment list'!F814)</f>
        <v>Null</v>
      </c>
      <c r="L849" s="5" t="str">
        <f>IF('3(a) Flights | segment list'!G814="","Null",'3(a) Flights | segment list'!G814)</f>
        <v>Null</v>
      </c>
      <c r="M849" s="16">
        <f>IF('3(a) Flights | segment list'!H814="Null","Null",'3(a) Flights | segment list'!H814)</f>
        <v>0</v>
      </c>
    </row>
    <row r="850" spans="1:13" x14ac:dyDescent="0.25">
      <c r="A850" s="4" t="str">
        <f t="shared" si="39"/>
        <v>No PB ID provided</v>
      </c>
      <c r="B850" s="4" t="str">
        <f t="shared" si="40"/>
        <v>No declaration</v>
      </c>
      <c r="C850" s="4" t="s">
        <v>18302</v>
      </c>
      <c r="D850" s="86" t="str">
        <f>IF('3(a) Flights | segment list'!A815="","Null",'3(a) Flights | segment list'!A815)</f>
        <v>Null</v>
      </c>
      <c r="E850" s="87" t="str">
        <f t="shared" si="38"/>
        <v>Null</v>
      </c>
      <c r="F850" s="4" t="str">
        <f>IF('3(a) Flights | segment list'!I815="","Null",'3(a) Flights | segment list'!I815)</f>
        <v>Null</v>
      </c>
      <c r="G850" s="4" t="str">
        <f>IF('3(a) Flights | segment list'!C815="","Null",'3(a) Flights | segment list'!C815)</f>
        <v>Null</v>
      </c>
      <c r="H850" s="4" t="str">
        <f>IF('3(a) Flights | segment list'!J815="","Null",'3(a) Flights | segment list'!J815)</f>
        <v>Null</v>
      </c>
      <c r="I850" s="4" t="str">
        <f>IF('3(a) Flights | segment list'!D815="","Null",'3(a) Flights | segment list'!D815)</f>
        <v>Null</v>
      </c>
      <c r="J850" s="4" t="str">
        <f>IF('3(a) Flights | segment list'!E815="","Null",'3(a) Flights | segment list'!E815)</f>
        <v>Null</v>
      </c>
      <c r="K850" s="4" t="str">
        <f>IF('3(a) Flights | segment list'!F815="","Null",'3(a) Flights | segment list'!F815)</f>
        <v>Null</v>
      </c>
      <c r="L850" s="5" t="str">
        <f>IF('3(a) Flights | segment list'!G815="","Null",'3(a) Flights | segment list'!G815)</f>
        <v>Null</v>
      </c>
      <c r="M850" s="16">
        <f>IF('3(a) Flights | segment list'!H815="Null","Null",'3(a) Flights | segment list'!H815)</f>
        <v>0</v>
      </c>
    </row>
    <row r="851" spans="1:13" x14ac:dyDescent="0.25">
      <c r="A851" s="4" t="str">
        <f t="shared" si="39"/>
        <v>No PB ID provided</v>
      </c>
      <c r="B851" s="4" t="str">
        <f t="shared" si="40"/>
        <v>No declaration</v>
      </c>
      <c r="C851" s="4" t="s">
        <v>18302</v>
      </c>
      <c r="D851" s="86" t="str">
        <f>IF('3(a) Flights | segment list'!A816="","Null",'3(a) Flights | segment list'!A816)</f>
        <v>Null</v>
      </c>
      <c r="E851" s="87" t="str">
        <f t="shared" si="38"/>
        <v>Null</v>
      </c>
      <c r="F851" s="4" t="str">
        <f>IF('3(a) Flights | segment list'!I816="","Null",'3(a) Flights | segment list'!I816)</f>
        <v>Null</v>
      </c>
      <c r="G851" s="4" t="str">
        <f>IF('3(a) Flights | segment list'!C816="","Null",'3(a) Flights | segment list'!C816)</f>
        <v>Null</v>
      </c>
      <c r="H851" s="4" t="str">
        <f>IF('3(a) Flights | segment list'!J816="","Null",'3(a) Flights | segment list'!J816)</f>
        <v>Null</v>
      </c>
      <c r="I851" s="4" t="str">
        <f>IF('3(a) Flights | segment list'!D816="","Null",'3(a) Flights | segment list'!D816)</f>
        <v>Null</v>
      </c>
      <c r="J851" s="4" t="str">
        <f>IF('3(a) Flights | segment list'!E816="","Null",'3(a) Flights | segment list'!E816)</f>
        <v>Null</v>
      </c>
      <c r="K851" s="4" t="str">
        <f>IF('3(a) Flights | segment list'!F816="","Null",'3(a) Flights | segment list'!F816)</f>
        <v>Null</v>
      </c>
      <c r="L851" s="5" t="str">
        <f>IF('3(a) Flights | segment list'!G816="","Null",'3(a) Flights | segment list'!G816)</f>
        <v>Null</v>
      </c>
      <c r="M851" s="16">
        <f>IF('3(a) Flights | segment list'!H816="Null","Null",'3(a) Flights | segment list'!H816)</f>
        <v>0</v>
      </c>
    </row>
    <row r="852" spans="1:13" x14ac:dyDescent="0.25">
      <c r="A852" s="4" t="str">
        <f t="shared" si="39"/>
        <v>No PB ID provided</v>
      </c>
      <c r="B852" s="4" t="str">
        <f t="shared" si="40"/>
        <v>No declaration</v>
      </c>
      <c r="C852" s="4" t="s">
        <v>18302</v>
      </c>
      <c r="D852" s="86" t="str">
        <f>IF('3(a) Flights | segment list'!A817="","Null",'3(a) Flights | segment list'!A817)</f>
        <v>Null</v>
      </c>
      <c r="E852" s="87" t="str">
        <f t="shared" si="38"/>
        <v>Null</v>
      </c>
      <c r="F852" s="4" t="str">
        <f>IF('3(a) Flights | segment list'!I817="","Null",'3(a) Flights | segment list'!I817)</f>
        <v>Null</v>
      </c>
      <c r="G852" s="4" t="str">
        <f>IF('3(a) Flights | segment list'!C817="","Null",'3(a) Flights | segment list'!C817)</f>
        <v>Null</v>
      </c>
      <c r="H852" s="4" t="str">
        <f>IF('3(a) Flights | segment list'!J817="","Null",'3(a) Flights | segment list'!J817)</f>
        <v>Null</v>
      </c>
      <c r="I852" s="4" t="str">
        <f>IF('3(a) Flights | segment list'!D817="","Null",'3(a) Flights | segment list'!D817)</f>
        <v>Null</v>
      </c>
      <c r="J852" s="4" t="str">
        <f>IF('3(a) Flights | segment list'!E817="","Null",'3(a) Flights | segment list'!E817)</f>
        <v>Null</v>
      </c>
      <c r="K852" s="4" t="str">
        <f>IF('3(a) Flights | segment list'!F817="","Null",'3(a) Flights | segment list'!F817)</f>
        <v>Null</v>
      </c>
      <c r="L852" s="5" t="str">
        <f>IF('3(a) Flights | segment list'!G817="","Null",'3(a) Flights | segment list'!G817)</f>
        <v>Null</v>
      </c>
      <c r="M852" s="16">
        <f>IF('3(a) Flights | segment list'!H817="Null","Null",'3(a) Flights | segment list'!H817)</f>
        <v>0</v>
      </c>
    </row>
    <row r="853" spans="1:13" x14ac:dyDescent="0.25">
      <c r="A853" s="4" t="str">
        <f t="shared" si="39"/>
        <v>No PB ID provided</v>
      </c>
      <c r="B853" s="4" t="str">
        <f t="shared" si="40"/>
        <v>No declaration</v>
      </c>
      <c r="C853" s="4" t="s">
        <v>18302</v>
      </c>
      <c r="D853" s="86" t="str">
        <f>IF('3(a) Flights | segment list'!A818="","Null",'3(a) Flights | segment list'!A818)</f>
        <v>Null</v>
      </c>
      <c r="E853" s="87" t="str">
        <f t="shared" si="38"/>
        <v>Null</v>
      </c>
      <c r="F853" s="4" t="str">
        <f>IF('3(a) Flights | segment list'!I818="","Null",'3(a) Flights | segment list'!I818)</f>
        <v>Null</v>
      </c>
      <c r="G853" s="4" t="str">
        <f>IF('3(a) Flights | segment list'!C818="","Null",'3(a) Flights | segment list'!C818)</f>
        <v>Null</v>
      </c>
      <c r="H853" s="4" t="str">
        <f>IF('3(a) Flights | segment list'!J818="","Null",'3(a) Flights | segment list'!J818)</f>
        <v>Null</v>
      </c>
      <c r="I853" s="4" t="str">
        <f>IF('3(a) Flights | segment list'!D818="","Null",'3(a) Flights | segment list'!D818)</f>
        <v>Null</v>
      </c>
      <c r="J853" s="4" t="str">
        <f>IF('3(a) Flights | segment list'!E818="","Null",'3(a) Flights | segment list'!E818)</f>
        <v>Null</v>
      </c>
      <c r="K853" s="4" t="str">
        <f>IF('3(a) Flights | segment list'!F818="","Null",'3(a) Flights | segment list'!F818)</f>
        <v>Null</v>
      </c>
      <c r="L853" s="5" t="str">
        <f>IF('3(a) Flights | segment list'!G818="","Null",'3(a) Flights | segment list'!G818)</f>
        <v>Null</v>
      </c>
      <c r="M853" s="16">
        <f>IF('3(a) Flights | segment list'!H818="Null","Null",'3(a) Flights | segment list'!H818)</f>
        <v>0</v>
      </c>
    </row>
    <row r="854" spans="1:13" x14ac:dyDescent="0.25">
      <c r="A854" s="4" t="str">
        <f t="shared" si="39"/>
        <v>No PB ID provided</v>
      </c>
      <c r="B854" s="4" t="str">
        <f t="shared" si="40"/>
        <v>No declaration</v>
      </c>
      <c r="C854" s="4" t="s">
        <v>18302</v>
      </c>
      <c r="D854" s="86" t="str">
        <f>IF('3(a) Flights | segment list'!A819="","Null",'3(a) Flights | segment list'!A819)</f>
        <v>Null</v>
      </c>
      <c r="E854" s="87" t="str">
        <f t="shared" si="38"/>
        <v>Null</v>
      </c>
      <c r="F854" s="4" t="str">
        <f>IF('3(a) Flights | segment list'!I819="","Null",'3(a) Flights | segment list'!I819)</f>
        <v>Null</v>
      </c>
      <c r="G854" s="4" t="str">
        <f>IF('3(a) Flights | segment list'!C819="","Null",'3(a) Flights | segment list'!C819)</f>
        <v>Null</v>
      </c>
      <c r="H854" s="4" t="str">
        <f>IF('3(a) Flights | segment list'!J819="","Null",'3(a) Flights | segment list'!J819)</f>
        <v>Null</v>
      </c>
      <c r="I854" s="4" t="str">
        <f>IF('3(a) Flights | segment list'!D819="","Null",'3(a) Flights | segment list'!D819)</f>
        <v>Null</v>
      </c>
      <c r="J854" s="4" t="str">
        <f>IF('3(a) Flights | segment list'!E819="","Null",'3(a) Flights | segment list'!E819)</f>
        <v>Null</v>
      </c>
      <c r="K854" s="4" t="str">
        <f>IF('3(a) Flights | segment list'!F819="","Null",'3(a) Flights | segment list'!F819)</f>
        <v>Null</v>
      </c>
      <c r="L854" s="5" t="str">
        <f>IF('3(a) Flights | segment list'!G819="","Null",'3(a) Flights | segment list'!G819)</f>
        <v>Null</v>
      </c>
      <c r="M854" s="16">
        <f>IF('3(a) Flights | segment list'!H819="Null","Null",'3(a) Flights | segment list'!H819)</f>
        <v>0</v>
      </c>
    </row>
    <row r="855" spans="1:13" x14ac:dyDescent="0.25">
      <c r="A855" s="4" t="str">
        <f t="shared" si="39"/>
        <v>No PB ID provided</v>
      </c>
      <c r="B855" s="4" t="str">
        <f t="shared" si="40"/>
        <v>No declaration</v>
      </c>
      <c r="C855" s="4" t="s">
        <v>18302</v>
      </c>
      <c r="D855" s="86" t="str">
        <f>IF('3(a) Flights | segment list'!A820="","Null",'3(a) Flights | segment list'!A820)</f>
        <v>Null</v>
      </c>
      <c r="E855" s="87" t="str">
        <f t="shared" si="38"/>
        <v>Null</v>
      </c>
      <c r="F855" s="4" t="str">
        <f>IF('3(a) Flights | segment list'!I820="","Null",'3(a) Flights | segment list'!I820)</f>
        <v>Null</v>
      </c>
      <c r="G855" s="4" t="str">
        <f>IF('3(a) Flights | segment list'!C820="","Null",'3(a) Flights | segment list'!C820)</f>
        <v>Null</v>
      </c>
      <c r="H855" s="4" t="str">
        <f>IF('3(a) Flights | segment list'!J820="","Null",'3(a) Flights | segment list'!J820)</f>
        <v>Null</v>
      </c>
      <c r="I855" s="4" t="str">
        <f>IF('3(a) Flights | segment list'!D820="","Null",'3(a) Flights | segment list'!D820)</f>
        <v>Null</v>
      </c>
      <c r="J855" s="4" t="str">
        <f>IF('3(a) Flights | segment list'!E820="","Null",'3(a) Flights | segment list'!E820)</f>
        <v>Null</v>
      </c>
      <c r="K855" s="4" t="str">
        <f>IF('3(a) Flights | segment list'!F820="","Null",'3(a) Flights | segment list'!F820)</f>
        <v>Null</v>
      </c>
      <c r="L855" s="5" t="str">
        <f>IF('3(a) Flights | segment list'!G820="","Null",'3(a) Flights | segment list'!G820)</f>
        <v>Null</v>
      </c>
      <c r="M855" s="16">
        <f>IF('3(a) Flights | segment list'!H820="Null","Null",'3(a) Flights | segment list'!H820)</f>
        <v>0</v>
      </c>
    </row>
    <row r="856" spans="1:13" x14ac:dyDescent="0.25">
      <c r="A856" s="4" t="str">
        <f t="shared" si="39"/>
        <v>No PB ID provided</v>
      </c>
      <c r="B856" s="4" t="str">
        <f t="shared" si="40"/>
        <v>No declaration</v>
      </c>
      <c r="C856" s="4" t="s">
        <v>18302</v>
      </c>
      <c r="D856" s="86" t="str">
        <f>IF('3(a) Flights | segment list'!A821="","Null",'3(a) Flights | segment list'!A821)</f>
        <v>Null</v>
      </c>
      <c r="E856" s="87" t="str">
        <f t="shared" si="38"/>
        <v>Null</v>
      </c>
      <c r="F856" s="4" t="str">
        <f>IF('3(a) Flights | segment list'!I821="","Null",'3(a) Flights | segment list'!I821)</f>
        <v>Null</v>
      </c>
      <c r="G856" s="4" t="str">
        <f>IF('3(a) Flights | segment list'!C821="","Null",'3(a) Flights | segment list'!C821)</f>
        <v>Null</v>
      </c>
      <c r="H856" s="4" t="str">
        <f>IF('3(a) Flights | segment list'!J821="","Null",'3(a) Flights | segment list'!J821)</f>
        <v>Null</v>
      </c>
      <c r="I856" s="4" t="str">
        <f>IF('3(a) Flights | segment list'!D821="","Null",'3(a) Flights | segment list'!D821)</f>
        <v>Null</v>
      </c>
      <c r="J856" s="4" t="str">
        <f>IF('3(a) Flights | segment list'!E821="","Null",'3(a) Flights | segment list'!E821)</f>
        <v>Null</v>
      </c>
      <c r="K856" s="4" t="str">
        <f>IF('3(a) Flights | segment list'!F821="","Null",'3(a) Flights | segment list'!F821)</f>
        <v>Null</v>
      </c>
      <c r="L856" s="5" t="str">
        <f>IF('3(a) Flights | segment list'!G821="","Null",'3(a) Flights | segment list'!G821)</f>
        <v>Null</v>
      </c>
      <c r="M856" s="16">
        <f>IF('3(a) Flights | segment list'!H821="Null","Null",'3(a) Flights | segment list'!H821)</f>
        <v>0</v>
      </c>
    </row>
    <row r="857" spans="1:13" x14ac:dyDescent="0.25">
      <c r="A857" s="4" t="str">
        <f t="shared" si="39"/>
        <v>No PB ID provided</v>
      </c>
      <c r="B857" s="4" t="str">
        <f t="shared" si="40"/>
        <v>No declaration</v>
      </c>
      <c r="C857" s="4" t="s">
        <v>18302</v>
      </c>
      <c r="D857" s="86" t="str">
        <f>IF('3(a) Flights | segment list'!A822="","Null",'3(a) Flights | segment list'!A822)</f>
        <v>Null</v>
      </c>
      <c r="E857" s="87" t="str">
        <f t="shared" si="38"/>
        <v>Null</v>
      </c>
      <c r="F857" s="4" t="str">
        <f>IF('3(a) Flights | segment list'!I822="","Null",'3(a) Flights | segment list'!I822)</f>
        <v>Null</v>
      </c>
      <c r="G857" s="4" t="str">
        <f>IF('3(a) Flights | segment list'!C822="","Null",'3(a) Flights | segment list'!C822)</f>
        <v>Null</v>
      </c>
      <c r="H857" s="4" t="str">
        <f>IF('3(a) Flights | segment list'!J822="","Null",'3(a) Flights | segment list'!J822)</f>
        <v>Null</v>
      </c>
      <c r="I857" s="4" t="str">
        <f>IF('3(a) Flights | segment list'!D822="","Null",'3(a) Flights | segment list'!D822)</f>
        <v>Null</v>
      </c>
      <c r="J857" s="4" t="str">
        <f>IF('3(a) Flights | segment list'!E822="","Null",'3(a) Flights | segment list'!E822)</f>
        <v>Null</v>
      </c>
      <c r="K857" s="4" t="str">
        <f>IF('3(a) Flights | segment list'!F822="","Null",'3(a) Flights | segment list'!F822)</f>
        <v>Null</v>
      </c>
      <c r="L857" s="5" t="str">
        <f>IF('3(a) Flights | segment list'!G822="","Null",'3(a) Flights | segment list'!G822)</f>
        <v>Null</v>
      </c>
      <c r="M857" s="16">
        <f>IF('3(a) Flights | segment list'!H822="Null","Null",'3(a) Flights | segment list'!H822)</f>
        <v>0</v>
      </c>
    </row>
    <row r="858" spans="1:13" x14ac:dyDescent="0.25">
      <c r="A858" s="4" t="str">
        <f t="shared" si="39"/>
        <v>No PB ID provided</v>
      </c>
      <c r="B858" s="4" t="str">
        <f t="shared" si="40"/>
        <v>No declaration</v>
      </c>
      <c r="C858" s="4" t="s">
        <v>18302</v>
      </c>
      <c r="D858" s="86" t="str">
        <f>IF('3(a) Flights | segment list'!A823="","Null",'3(a) Flights | segment list'!A823)</f>
        <v>Null</v>
      </c>
      <c r="E858" s="87" t="str">
        <f t="shared" si="38"/>
        <v>Null</v>
      </c>
      <c r="F858" s="4" t="str">
        <f>IF('3(a) Flights | segment list'!I823="","Null",'3(a) Flights | segment list'!I823)</f>
        <v>Null</v>
      </c>
      <c r="G858" s="4" t="str">
        <f>IF('3(a) Flights | segment list'!C823="","Null",'3(a) Flights | segment list'!C823)</f>
        <v>Null</v>
      </c>
      <c r="H858" s="4" t="str">
        <f>IF('3(a) Flights | segment list'!J823="","Null",'3(a) Flights | segment list'!J823)</f>
        <v>Null</v>
      </c>
      <c r="I858" s="4" t="str">
        <f>IF('3(a) Flights | segment list'!D823="","Null",'3(a) Flights | segment list'!D823)</f>
        <v>Null</v>
      </c>
      <c r="J858" s="4" t="str">
        <f>IF('3(a) Flights | segment list'!E823="","Null",'3(a) Flights | segment list'!E823)</f>
        <v>Null</v>
      </c>
      <c r="K858" s="4" t="str">
        <f>IF('3(a) Flights | segment list'!F823="","Null",'3(a) Flights | segment list'!F823)</f>
        <v>Null</v>
      </c>
      <c r="L858" s="5" t="str">
        <f>IF('3(a) Flights | segment list'!G823="","Null",'3(a) Flights | segment list'!G823)</f>
        <v>Null</v>
      </c>
      <c r="M858" s="16">
        <f>IF('3(a) Flights | segment list'!H823="Null","Null",'3(a) Flights | segment list'!H823)</f>
        <v>0</v>
      </c>
    </row>
    <row r="859" spans="1:13" x14ac:dyDescent="0.25">
      <c r="A859" s="4" t="str">
        <f t="shared" si="39"/>
        <v>No PB ID provided</v>
      </c>
      <c r="B859" s="4" t="str">
        <f t="shared" si="40"/>
        <v>No declaration</v>
      </c>
      <c r="C859" s="4" t="s">
        <v>18302</v>
      </c>
      <c r="D859" s="86" t="str">
        <f>IF('3(a) Flights | segment list'!A824="","Null",'3(a) Flights | segment list'!A824)</f>
        <v>Null</v>
      </c>
      <c r="E859" s="87" t="str">
        <f t="shared" si="38"/>
        <v>Null</v>
      </c>
      <c r="F859" s="4" t="str">
        <f>IF('3(a) Flights | segment list'!I824="","Null",'3(a) Flights | segment list'!I824)</f>
        <v>Null</v>
      </c>
      <c r="G859" s="4" t="str">
        <f>IF('3(a) Flights | segment list'!C824="","Null",'3(a) Flights | segment list'!C824)</f>
        <v>Null</v>
      </c>
      <c r="H859" s="4" t="str">
        <f>IF('3(a) Flights | segment list'!J824="","Null",'3(a) Flights | segment list'!J824)</f>
        <v>Null</v>
      </c>
      <c r="I859" s="4" t="str">
        <f>IF('3(a) Flights | segment list'!D824="","Null",'3(a) Flights | segment list'!D824)</f>
        <v>Null</v>
      </c>
      <c r="J859" s="4" t="str">
        <f>IF('3(a) Flights | segment list'!E824="","Null",'3(a) Flights | segment list'!E824)</f>
        <v>Null</v>
      </c>
      <c r="K859" s="4" t="str">
        <f>IF('3(a) Flights | segment list'!F824="","Null",'3(a) Flights | segment list'!F824)</f>
        <v>Null</v>
      </c>
      <c r="L859" s="5" t="str">
        <f>IF('3(a) Flights | segment list'!G824="","Null",'3(a) Flights | segment list'!G824)</f>
        <v>Null</v>
      </c>
      <c r="M859" s="16">
        <f>IF('3(a) Flights | segment list'!H824="Null","Null",'3(a) Flights | segment list'!H824)</f>
        <v>0</v>
      </c>
    </row>
    <row r="860" spans="1:13" x14ac:dyDescent="0.25">
      <c r="A860" s="4" t="str">
        <f t="shared" si="39"/>
        <v>No PB ID provided</v>
      </c>
      <c r="B860" s="4" t="str">
        <f t="shared" si="40"/>
        <v>No declaration</v>
      </c>
      <c r="C860" s="4" t="s">
        <v>18302</v>
      </c>
      <c r="D860" s="86" t="str">
        <f>IF('3(a) Flights | segment list'!A825="","Null",'3(a) Flights | segment list'!A825)</f>
        <v>Null</v>
      </c>
      <c r="E860" s="87" t="str">
        <f t="shared" si="38"/>
        <v>Null</v>
      </c>
      <c r="F860" s="4" t="str">
        <f>IF('3(a) Flights | segment list'!I825="","Null",'3(a) Flights | segment list'!I825)</f>
        <v>Null</v>
      </c>
      <c r="G860" s="4" t="str">
        <f>IF('3(a) Flights | segment list'!C825="","Null",'3(a) Flights | segment list'!C825)</f>
        <v>Null</v>
      </c>
      <c r="H860" s="4" t="str">
        <f>IF('3(a) Flights | segment list'!J825="","Null",'3(a) Flights | segment list'!J825)</f>
        <v>Null</v>
      </c>
      <c r="I860" s="4" t="str">
        <f>IF('3(a) Flights | segment list'!D825="","Null",'3(a) Flights | segment list'!D825)</f>
        <v>Null</v>
      </c>
      <c r="J860" s="4" t="str">
        <f>IF('3(a) Flights | segment list'!E825="","Null",'3(a) Flights | segment list'!E825)</f>
        <v>Null</v>
      </c>
      <c r="K860" s="4" t="str">
        <f>IF('3(a) Flights | segment list'!F825="","Null",'3(a) Flights | segment list'!F825)</f>
        <v>Null</v>
      </c>
      <c r="L860" s="5" t="str">
        <f>IF('3(a) Flights | segment list'!G825="","Null",'3(a) Flights | segment list'!G825)</f>
        <v>Null</v>
      </c>
      <c r="M860" s="16">
        <f>IF('3(a) Flights | segment list'!H825="Null","Null",'3(a) Flights | segment list'!H825)</f>
        <v>0</v>
      </c>
    </row>
    <row r="861" spans="1:13" x14ac:dyDescent="0.25">
      <c r="A861" s="4" t="str">
        <f t="shared" si="39"/>
        <v>No PB ID provided</v>
      </c>
      <c r="B861" s="4" t="str">
        <f t="shared" si="40"/>
        <v>No declaration</v>
      </c>
      <c r="C861" s="4" t="s">
        <v>18302</v>
      </c>
      <c r="D861" s="86" t="str">
        <f>IF('3(a) Flights | segment list'!A826="","Null",'3(a) Flights | segment list'!A826)</f>
        <v>Null</v>
      </c>
      <c r="E861" s="87" t="str">
        <f t="shared" si="38"/>
        <v>Null</v>
      </c>
      <c r="F861" s="4" t="str">
        <f>IF('3(a) Flights | segment list'!I826="","Null",'3(a) Flights | segment list'!I826)</f>
        <v>Null</v>
      </c>
      <c r="G861" s="4" t="str">
        <f>IF('3(a) Flights | segment list'!C826="","Null",'3(a) Flights | segment list'!C826)</f>
        <v>Null</v>
      </c>
      <c r="H861" s="4" t="str">
        <f>IF('3(a) Flights | segment list'!J826="","Null",'3(a) Flights | segment list'!J826)</f>
        <v>Null</v>
      </c>
      <c r="I861" s="4" t="str">
        <f>IF('3(a) Flights | segment list'!D826="","Null",'3(a) Flights | segment list'!D826)</f>
        <v>Null</v>
      </c>
      <c r="J861" s="4" t="str">
        <f>IF('3(a) Flights | segment list'!E826="","Null",'3(a) Flights | segment list'!E826)</f>
        <v>Null</v>
      </c>
      <c r="K861" s="4" t="str">
        <f>IF('3(a) Flights | segment list'!F826="","Null",'3(a) Flights | segment list'!F826)</f>
        <v>Null</v>
      </c>
      <c r="L861" s="5" t="str">
        <f>IF('3(a) Flights | segment list'!G826="","Null",'3(a) Flights | segment list'!G826)</f>
        <v>Null</v>
      </c>
      <c r="M861" s="16">
        <f>IF('3(a) Flights | segment list'!H826="Null","Null",'3(a) Flights | segment list'!H826)</f>
        <v>0</v>
      </c>
    </row>
    <row r="862" spans="1:13" x14ac:dyDescent="0.25">
      <c r="A862" s="4" t="str">
        <f t="shared" si="39"/>
        <v>No PB ID provided</v>
      </c>
      <c r="B862" s="4" t="str">
        <f t="shared" si="40"/>
        <v>No declaration</v>
      </c>
      <c r="C862" s="4" t="s">
        <v>18302</v>
      </c>
      <c r="D862" s="86" t="str">
        <f>IF('3(a) Flights | segment list'!A827="","Null",'3(a) Flights | segment list'!A827)</f>
        <v>Null</v>
      </c>
      <c r="E862" s="87" t="str">
        <f t="shared" si="38"/>
        <v>Null</v>
      </c>
      <c r="F862" s="4" t="str">
        <f>IF('3(a) Flights | segment list'!I827="","Null",'3(a) Flights | segment list'!I827)</f>
        <v>Null</v>
      </c>
      <c r="G862" s="4" t="str">
        <f>IF('3(a) Flights | segment list'!C827="","Null",'3(a) Flights | segment list'!C827)</f>
        <v>Null</v>
      </c>
      <c r="H862" s="4" t="str">
        <f>IF('3(a) Flights | segment list'!J827="","Null",'3(a) Flights | segment list'!J827)</f>
        <v>Null</v>
      </c>
      <c r="I862" s="4" t="str">
        <f>IF('3(a) Flights | segment list'!D827="","Null",'3(a) Flights | segment list'!D827)</f>
        <v>Null</v>
      </c>
      <c r="J862" s="4" t="str">
        <f>IF('3(a) Flights | segment list'!E827="","Null",'3(a) Flights | segment list'!E827)</f>
        <v>Null</v>
      </c>
      <c r="K862" s="4" t="str">
        <f>IF('3(a) Flights | segment list'!F827="","Null",'3(a) Flights | segment list'!F827)</f>
        <v>Null</v>
      </c>
      <c r="L862" s="5" t="str">
        <f>IF('3(a) Flights | segment list'!G827="","Null",'3(a) Flights | segment list'!G827)</f>
        <v>Null</v>
      </c>
      <c r="M862" s="16">
        <f>IF('3(a) Flights | segment list'!H827="Null","Null",'3(a) Flights | segment list'!H827)</f>
        <v>0</v>
      </c>
    </row>
    <row r="863" spans="1:13" x14ac:dyDescent="0.25">
      <c r="A863" s="4" t="str">
        <f t="shared" si="39"/>
        <v>No PB ID provided</v>
      </c>
      <c r="B863" s="4" t="str">
        <f t="shared" si="40"/>
        <v>No declaration</v>
      </c>
      <c r="C863" s="4" t="s">
        <v>18302</v>
      </c>
      <c r="D863" s="86" t="str">
        <f>IF('3(a) Flights | segment list'!A828="","Null",'3(a) Flights | segment list'!A828)</f>
        <v>Null</v>
      </c>
      <c r="E863" s="87" t="str">
        <f t="shared" si="38"/>
        <v>Null</v>
      </c>
      <c r="F863" s="4" t="str">
        <f>IF('3(a) Flights | segment list'!I828="","Null",'3(a) Flights | segment list'!I828)</f>
        <v>Null</v>
      </c>
      <c r="G863" s="4" t="str">
        <f>IF('3(a) Flights | segment list'!C828="","Null",'3(a) Flights | segment list'!C828)</f>
        <v>Null</v>
      </c>
      <c r="H863" s="4" t="str">
        <f>IF('3(a) Flights | segment list'!J828="","Null",'3(a) Flights | segment list'!J828)</f>
        <v>Null</v>
      </c>
      <c r="I863" s="4" t="str">
        <f>IF('3(a) Flights | segment list'!D828="","Null",'3(a) Flights | segment list'!D828)</f>
        <v>Null</v>
      </c>
      <c r="J863" s="4" t="str">
        <f>IF('3(a) Flights | segment list'!E828="","Null",'3(a) Flights | segment list'!E828)</f>
        <v>Null</v>
      </c>
      <c r="K863" s="4" t="str">
        <f>IF('3(a) Flights | segment list'!F828="","Null",'3(a) Flights | segment list'!F828)</f>
        <v>Null</v>
      </c>
      <c r="L863" s="5" t="str">
        <f>IF('3(a) Flights | segment list'!G828="","Null",'3(a) Flights | segment list'!G828)</f>
        <v>Null</v>
      </c>
      <c r="M863" s="16">
        <f>IF('3(a) Flights | segment list'!H828="Null","Null",'3(a) Flights | segment list'!H828)</f>
        <v>0</v>
      </c>
    </row>
    <row r="864" spans="1:13" x14ac:dyDescent="0.25">
      <c r="A864" s="4" t="str">
        <f t="shared" si="39"/>
        <v>No PB ID provided</v>
      </c>
      <c r="B864" s="4" t="str">
        <f t="shared" si="40"/>
        <v>No declaration</v>
      </c>
      <c r="C864" s="4" t="s">
        <v>18302</v>
      </c>
      <c r="D864" s="86" t="str">
        <f>IF('3(a) Flights | segment list'!A829="","Null",'3(a) Flights | segment list'!A829)</f>
        <v>Null</v>
      </c>
      <c r="E864" s="87" t="str">
        <f t="shared" si="38"/>
        <v>Null</v>
      </c>
      <c r="F864" s="4" t="str">
        <f>IF('3(a) Flights | segment list'!I829="","Null",'3(a) Flights | segment list'!I829)</f>
        <v>Null</v>
      </c>
      <c r="G864" s="4" t="str">
        <f>IF('3(a) Flights | segment list'!C829="","Null",'3(a) Flights | segment list'!C829)</f>
        <v>Null</v>
      </c>
      <c r="H864" s="4" t="str">
        <f>IF('3(a) Flights | segment list'!J829="","Null",'3(a) Flights | segment list'!J829)</f>
        <v>Null</v>
      </c>
      <c r="I864" s="4" t="str">
        <f>IF('3(a) Flights | segment list'!D829="","Null",'3(a) Flights | segment list'!D829)</f>
        <v>Null</v>
      </c>
      <c r="J864" s="4" t="str">
        <f>IF('3(a) Flights | segment list'!E829="","Null",'3(a) Flights | segment list'!E829)</f>
        <v>Null</v>
      </c>
      <c r="K864" s="4" t="str">
        <f>IF('3(a) Flights | segment list'!F829="","Null",'3(a) Flights | segment list'!F829)</f>
        <v>Null</v>
      </c>
      <c r="L864" s="5" t="str">
        <f>IF('3(a) Flights | segment list'!G829="","Null",'3(a) Flights | segment list'!G829)</f>
        <v>Null</v>
      </c>
      <c r="M864" s="16">
        <f>IF('3(a) Flights | segment list'!H829="Null","Null",'3(a) Flights | segment list'!H829)</f>
        <v>0</v>
      </c>
    </row>
    <row r="865" spans="1:13" x14ac:dyDescent="0.25">
      <c r="A865" s="4" t="str">
        <f t="shared" si="39"/>
        <v>No PB ID provided</v>
      </c>
      <c r="B865" s="4" t="str">
        <f t="shared" si="40"/>
        <v>No declaration</v>
      </c>
      <c r="C865" s="4" t="s">
        <v>18302</v>
      </c>
      <c r="D865" s="86" t="str">
        <f>IF('3(a) Flights | segment list'!A830="","Null",'3(a) Flights | segment list'!A830)</f>
        <v>Null</v>
      </c>
      <c r="E865" s="87" t="str">
        <f t="shared" si="38"/>
        <v>Null</v>
      </c>
      <c r="F865" s="4" t="str">
        <f>IF('3(a) Flights | segment list'!I830="","Null",'3(a) Flights | segment list'!I830)</f>
        <v>Null</v>
      </c>
      <c r="G865" s="4" t="str">
        <f>IF('3(a) Flights | segment list'!C830="","Null",'3(a) Flights | segment list'!C830)</f>
        <v>Null</v>
      </c>
      <c r="H865" s="4" t="str">
        <f>IF('3(a) Flights | segment list'!J830="","Null",'3(a) Flights | segment list'!J830)</f>
        <v>Null</v>
      </c>
      <c r="I865" s="4" t="str">
        <f>IF('3(a) Flights | segment list'!D830="","Null",'3(a) Flights | segment list'!D830)</f>
        <v>Null</v>
      </c>
      <c r="J865" s="4" t="str">
        <f>IF('3(a) Flights | segment list'!E830="","Null",'3(a) Flights | segment list'!E830)</f>
        <v>Null</v>
      </c>
      <c r="K865" s="4" t="str">
        <f>IF('3(a) Flights | segment list'!F830="","Null",'3(a) Flights | segment list'!F830)</f>
        <v>Null</v>
      </c>
      <c r="L865" s="5" t="str">
        <f>IF('3(a) Flights | segment list'!G830="","Null",'3(a) Flights | segment list'!G830)</f>
        <v>Null</v>
      </c>
      <c r="M865" s="16">
        <f>IF('3(a) Flights | segment list'!H830="Null","Null",'3(a) Flights | segment list'!H830)</f>
        <v>0</v>
      </c>
    </row>
    <row r="866" spans="1:13" x14ac:dyDescent="0.25">
      <c r="A866" s="4" t="str">
        <f t="shared" si="39"/>
        <v>No PB ID provided</v>
      </c>
      <c r="B866" s="4" t="str">
        <f t="shared" si="40"/>
        <v>No declaration</v>
      </c>
      <c r="C866" s="4" t="s">
        <v>18302</v>
      </c>
      <c r="D866" s="86" t="str">
        <f>IF('3(a) Flights | segment list'!A831="","Null",'3(a) Flights | segment list'!A831)</f>
        <v>Null</v>
      </c>
      <c r="E866" s="87" t="str">
        <f t="shared" si="38"/>
        <v>Null</v>
      </c>
      <c r="F866" s="4" t="str">
        <f>IF('3(a) Flights | segment list'!I831="","Null",'3(a) Flights | segment list'!I831)</f>
        <v>Null</v>
      </c>
      <c r="G866" s="4" t="str">
        <f>IF('3(a) Flights | segment list'!C831="","Null",'3(a) Flights | segment list'!C831)</f>
        <v>Null</v>
      </c>
      <c r="H866" s="4" t="str">
        <f>IF('3(a) Flights | segment list'!J831="","Null",'3(a) Flights | segment list'!J831)</f>
        <v>Null</v>
      </c>
      <c r="I866" s="4" t="str">
        <f>IF('3(a) Flights | segment list'!D831="","Null",'3(a) Flights | segment list'!D831)</f>
        <v>Null</v>
      </c>
      <c r="J866" s="4" t="str">
        <f>IF('3(a) Flights | segment list'!E831="","Null",'3(a) Flights | segment list'!E831)</f>
        <v>Null</v>
      </c>
      <c r="K866" s="4" t="str">
        <f>IF('3(a) Flights | segment list'!F831="","Null",'3(a) Flights | segment list'!F831)</f>
        <v>Null</v>
      </c>
      <c r="L866" s="5" t="str">
        <f>IF('3(a) Flights | segment list'!G831="","Null",'3(a) Flights | segment list'!G831)</f>
        <v>Null</v>
      </c>
      <c r="M866" s="16">
        <f>IF('3(a) Flights | segment list'!H831="Null","Null",'3(a) Flights | segment list'!H831)</f>
        <v>0</v>
      </c>
    </row>
    <row r="867" spans="1:13" x14ac:dyDescent="0.25">
      <c r="A867" s="4" t="str">
        <f t="shared" si="39"/>
        <v>No PB ID provided</v>
      </c>
      <c r="B867" s="4" t="str">
        <f t="shared" si="40"/>
        <v>No declaration</v>
      </c>
      <c r="C867" s="4" t="s">
        <v>18302</v>
      </c>
      <c r="D867" s="86" t="str">
        <f>IF('3(a) Flights | segment list'!A832="","Null",'3(a) Flights | segment list'!A832)</f>
        <v>Null</v>
      </c>
      <c r="E867" s="87" t="str">
        <f t="shared" si="38"/>
        <v>Null</v>
      </c>
      <c r="F867" s="4" t="str">
        <f>IF('3(a) Flights | segment list'!I832="","Null",'3(a) Flights | segment list'!I832)</f>
        <v>Null</v>
      </c>
      <c r="G867" s="4" t="str">
        <f>IF('3(a) Flights | segment list'!C832="","Null",'3(a) Flights | segment list'!C832)</f>
        <v>Null</v>
      </c>
      <c r="H867" s="4" t="str">
        <f>IF('3(a) Flights | segment list'!J832="","Null",'3(a) Flights | segment list'!J832)</f>
        <v>Null</v>
      </c>
      <c r="I867" s="4" t="str">
        <f>IF('3(a) Flights | segment list'!D832="","Null",'3(a) Flights | segment list'!D832)</f>
        <v>Null</v>
      </c>
      <c r="J867" s="4" t="str">
        <f>IF('3(a) Flights | segment list'!E832="","Null",'3(a) Flights | segment list'!E832)</f>
        <v>Null</v>
      </c>
      <c r="K867" s="4" t="str">
        <f>IF('3(a) Flights | segment list'!F832="","Null",'3(a) Flights | segment list'!F832)</f>
        <v>Null</v>
      </c>
      <c r="L867" s="5" t="str">
        <f>IF('3(a) Flights | segment list'!G832="","Null",'3(a) Flights | segment list'!G832)</f>
        <v>Null</v>
      </c>
      <c r="M867" s="16">
        <f>IF('3(a) Flights | segment list'!H832="Null","Null",'3(a) Flights | segment list'!H832)</f>
        <v>0</v>
      </c>
    </row>
    <row r="868" spans="1:13" x14ac:dyDescent="0.25">
      <c r="A868" s="4" t="str">
        <f t="shared" si="39"/>
        <v>No PB ID provided</v>
      </c>
      <c r="B868" s="4" t="str">
        <f t="shared" si="40"/>
        <v>No declaration</v>
      </c>
      <c r="C868" s="4" t="s">
        <v>18302</v>
      </c>
      <c r="D868" s="86" t="str">
        <f>IF('3(a) Flights | segment list'!A833="","Null",'3(a) Flights | segment list'!A833)</f>
        <v>Null</v>
      </c>
      <c r="E868" s="87" t="str">
        <f t="shared" si="38"/>
        <v>Null</v>
      </c>
      <c r="F868" s="4" t="str">
        <f>IF('3(a) Flights | segment list'!I833="","Null",'3(a) Flights | segment list'!I833)</f>
        <v>Null</v>
      </c>
      <c r="G868" s="4" t="str">
        <f>IF('3(a) Flights | segment list'!C833="","Null",'3(a) Flights | segment list'!C833)</f>
        <v>Null</v>
      </c>
      <c r="H868" s="4" t="str">
        <f>IF('3(a) Flights | segment list'!J833="","Null",'3(a) Flights | segment list'!J833)</f>
        <v>Null</v>
      </c>
      <c r="I868" s="4" t="str">
        <f>IF('3(a) Flights | segment list'!D833="","Null",'3(a) Flights | segment list'!D833)</f>
        <v>Null</v>
      </c>
      <c r="J868" s="4" t="str">
        <f>IF('3(a) Flights | segment list'!E833="","Null",'3(a) Flights | segment list'!E833)</f>
        <v>Null</v>
      </c>
      <c r="K868" s="4" t="str">
        <f>IF('3(a) Flights | segment list'!F833="","Null",'3(a) Flights | segment list'!F833)</f>
        <v>Null</v>
      </c>
      <c r="L868" s="5" t="str">
        <f>IF('3(a) Flights | segment list'!G833="","Null",'3(a) Flights | segment list'!G833)</f>
        <v>Null</v>
      </c>
      <c r="M868" s="16">
        <f>IF('3(a) Flights | segment list'!H833="Null","Null",'3(a) Flights | segment list'!H833)</f>
        <v>0</v>
      </c>
    </row>
    <row r="869" spans="1:13" x14ac:dyDescent="0.25">
      <c r="A869" s="4" t="str">
        <f t="shared" si="39"/>
        <v>No PB ID provided</v>
      </c>
      <c r="B869" s="4" t="str">
        <f t="shared" si="40"/>
        <v>No declaration</v>
      </c>
      <c r="C869" s="4" t="s">
        <v>18302</v>
      </c>
      <c r="D869" s="86" t="str">
        <f>IF('3(a) Flights | segment list'!A834="","Null",'3(a) Flights | segment list'!A834)</f>
        <v>Null</v>
      </c>
      <c r="E869" s="87" t="str">
        <f t="shared" si="38"/>
        <v>Null</v>
      </c>
      <c r="F869" s="4" t="str">
        <f>IF('3(a) Flights | segment list'!I834="","Null",'3(a) Flights | segment list'!I834)</f>
        <v>Null</v>
      </c>
      <c r="G869" s="4" t="str">
        <f>IF('3(a) Flights | segment list'!C834="","Null",'3(a) Flights | segment list'!C834)</f>
        <v>Null</v>
      </c>
      <c r="H869" s="4" t="str">
        <f>IF('3(a) Flights | segment list'!J834="","Null",'3(a) Flights | segment list'!J834)</f>
        <v>Null</v>
      </c>
      <c r="I869" s="4" t="str">
        <f>IF('3(a) Flights | segment list'!D834="","Null",'3(a) Flights | segment list'!D834)</f>
        <v>Null</v>
      </c>
      <c r="J869" s="4" t="str">
        <f>IF('3(a) Flights | segment list'!E834="","Null",'3(a) Flights | segment list'!E834)</f>
        <v>Null</v>
      </c>
      <c r="K869" s="4" t="str">
        <f>IF('3(a) Flights | segment list'!F834="","Null",'3(a) Flights | segment list'!F834)</f>
        <v>Null</v>
      </c>
      <c r="L869" s="5" t="str">
        <f>IF('3(a) Flights | segment list'!G834="","Null",'3(a) Flights | segment list'!G834)</f>
        <v>Null</v>
      </c>
      <c r="M869" s="16">
        <f>IF('3(a) Flights | segment list'!H834="Null","Null",'3(a) Flights | segment list'!H834)</f>
        <v>0</v>
      </c>
    </row>
    <row r="870" spans="1:13" x14ac:dyDescent="0.25">
      <c r="A870" s="4" t="str">
        <f t="shared" si="39"/>
        <v>No PB ID provided</v>
      </c>
      <c r="B870" s="4" t="str">
        <f t="shared" si="40"/>
        <v>No declaration</v>
      </c>
      <c r="C870" s="4" t="s">
        <v>18302</v>
      </c>
      <c r="D870" s="86" t="str">
        <f>IF('3(a) Flights | segment list'!A835="","Null",'3(a) Flights | segment list'!A835)</f>
        <v>Null</v>
      </c>
      <c r="E870" s="87" t="str">
        <f t="shared" si="38"/>
        <v>Null</v>
      </c>
      <c r="F870" s="4" t="str">
        <f>IF('3(a) Flights | segment list'!I835="","Null",'3(a) Flights | segment list'!I835)</f>
        <v>Null</v>
      </c>
      <c r="G870" s="4" t="str">
        <f>IF('3(a) Flights | segment list'!C835="","Null",'3(a) Flights | segment list'!C835)</f>
        <v>Null</v>
      </c>
      <c r="H870" s="4" t="str">
        <f>IF('3(a) Flights | segment list'!J835="","Null",'3(a) Flights | segment list'!J835)</f>
        <v>Null</v>
      </c>
      <c r="I870" s="4" t="str">
        <f>IF('3(a) Flights | segment list'!D835="","Null",'3(a) Flights | segment list'!D835)</f>
        <v>Null</v>
      </c>
      <c r="J870" s="4" t="str">
        <f>IF('3(a) Flights | segment list'!E835="","Null",'3(a) Flights | segment list'!E835)</f>
        <v>Null</v>
      </c>
      <c r="K870" s="4" t="str">
        <f>IF('3(a) Flights | segment list'!F835="","Null",'3(a) Flights | segment list'!F835)</f>
        <v>Null</v>
      </c>
      <c r="L870" s="5" t="str">
        <f>IF('3(a) Flights | segment list'!G835="","Null",'3(a) Flights | segment list'!G835)</f>
        <v>Null</v>
      </c>
      <c r="M870" s="16">
        <f>IF('3(a) Flights | segment list'!H835="Null","Null",'3(a) Flights | segment list'!H835)</f>
        <v>0</v>
      </c>
    </row>
    <row r="871" spans="1:13" x14ac:dyDescent="0.25">
      <c r="A871" s="4" t="str">
        <f t="shared" si="39"/>
        <v>No PB ID provided</v>
      </c>
      <c r="B871" s="4" t="str">
        <f t="shared" si="40"/>
        <v>No declaration</v>
      </c>
      <c r="C871" s="4" t="s">
        <v>18302</v>
      </c>
      <c r="D871" s="86" t="str">
        <f>IF('3(a) Flights | segment list'!A836="","Null",'3(a) Flights | segment list'!A836)</f>
        <v>Null</v>
      </c>
      <c r="E871" s="87" t="str">
        <f t="shared" si="38"/>
        <v>Null</v>
      </c>
      <c r="F871" s="4" t="str">
        <f>IF('3(a) Flights | segment list'!I836="","Null",'3(a) Flights | segment list'!I836)</f>
        <v>Null</v>
      </c>
      <c r="G871" s="4" t="str">
        <f>IF('3(a) Flights | segment list'!C836="","Null",'3(a) Flights | segment list'!C836)</f>
        <v>Null</v>
      </c>
      <c r="H871" s="4" t="str">
        <f>IF('3(a) Flights | segment list'!J836="","Null",'3(a) Flights | segment list'!J836)</f>
        <v>Null</v>
      </c>
      <c r="I871" s="4" t="str">
        <f>IF('3(a) Flights | segment list'!D836="","Null",'3(a) Flights | segment list'!D836)</f>
        <v>Null</v>
      </c>
      <c r="J871" s="4" t="str">
        <f>IF('3(a) Flights | segment list'!E836="","Null",'3(a) Flights | segment list'!E836)</f>
        <v>Null</v>
      </c>
      <c r="K871" s="4" t="str">
        <f>IF('3(a) Flights | segment list'!F836="","Null",'3(a) Flights | segment list'!F836)</f>
        <v>Null</v>
      </c>
      <c r="L871" s="5" t="str">
        <f>IF('3(a) Flights | segment list'!G836="","Null",'3(a) Flights | segment list'!G836)</f>
        <v>Null</v>
      </c>
      <c r="M871" s="16">
        <f>IF('3(a) Flights | segment list'!H836="Null","Null",'3(a) Flights | segment list'!H836)</f>
        <v>0</v>
      </c>
    </row>
    <row r="872" spans="1:13" x14ac:dyDescent="0.25">
      <c r="A872" s="4" t="str">
        <f t="shared" si="39"/>
        <v>No PB ID provided</v>
      </c>
      <c r="B872" s="4" t="str">
        <f t="shared" si="40"/>
        <v>No declaration</v>
      </c>
      <c r="C872" s="4" t="s">
        <v>18302</v>
      </c>
      <c r="D872" s="86" t="str">
        <f>IF('3(a) Flights | segment list'!A837="","Null",'3(a) Flights | segment list'!A837)</f>
        <v>Null</v>
      </c>
      <c r="E872" s="87" t="str">
        <f t="shared" si="38"/>
        <v>Null</v>
      </c>
      <c r="F872" s="4" t="str">
        <f>IF('3(a) Flights | segment list'!I837="","Null",'3(a) Flights | segment list'!I837)</f>
        <v>Null</v>
      </c>
      <c r="G872" s="4" t="str">
        <f>IF('3(a) Flights | segment list'!C837="","Null",'3(a) Flights | segment list'!C837)</f>
        <v>Null</v>
      </c>
      <c r="H872" s="4" t="str">
        <f>IF('3(a) Flights | segment list'!J837="","Null",'3(a) Flights | segment list'!J837)</f>
        <v>Null</v>
      </c>
      <c r="I872" s="4" t="str">
        <f>IF('3(a) Flights | segment list'!D837="","Null",'3(a) Flights | segment list'!D837)</f>
        <v>Null</v>
      </c>
      <c r="J872" s="4" t="str">
        <f>IF('3(a) Flights | segment list'!E837="","Null",'3(a) Flights | segment list'!E837)</f>
        <v>Null</v>
      </c>
      <c r="K872" s="4" t="str">
        <f>IF('3(a) Flights | segment list'!F837="","Null",'3(a) Flights | segment list'!F837)</f>
        <v>Null</v>
      </c>
      <c r="L872" s="5" t="str">
        <f>IF('3(a) Flights | segment list'!G837="","Null",'3(a) Flights | segment list'!G837)</f>
        <v>Null</v>
      </c>
      <c r="M872" s="16">
        <f>IF('3(a) Flights | segment list'!H837="Null","Null",'3(a) Flights | segment list'!H837)</f>
        <v>0</v>
      </c>
    </row>
    <row r="873" spans="1:13" x14ac:dyDescent="0.25">
      <c r="A873" s="4" t="str">
        <f t="shared" si="39"/>
        <v>No PB ID provided</v>
      </c>
      <c r="B873" s="4" t="str">
        <f t="shared" si="40"/>
        <v>No declaration</v>
      </c>
      <c r="C873" s="4" t="s">
        <v>18302</v>
      </c>
      <c r="D873" s="86" t="str">
        <f>IF('3(a) Flights | segment list'!A838="","Null",'3(a) Flights | segment list'!A838)</f>
        <v>Null</v>
      </c>
      <c r="E873" s="87" t="str">
        <f t="shared" si="38"/>
        <v>Null</v>
      </c>
      <c r="F873" s="4" t="str">
        <f>IF('3(a) Flights | segment list'!I838="","Null",'3(a) Flights | segment list'!I838)</f>
        <v>Null</v>
      </c>
      <c r="G873" s="4" t="str">
        <f>IF('3(a) Flights | segment list'!C838="","Null",'3(a) Flights | segment list'!C838)</f>
        <v>Null</v>
      </c>
      <c r="H873" s="4" t="str">
        <f>IF('3(a) Flights | segment list'!J838="","Null",'3(a) Flights | segment list'!J838)</f>
        <v>Null</v>
      </c>
      <c r="I873" s="4" t="str">
        <f>IF('3(a) Flights | segment list'!D838="","Null",'3(a) Flights | segment list'!D838)</f>
        <v>Null</v>
      </c>
      <c r="J873" s="4" t="str">
        <f>IF('3(a) Flights | segment list'!E838="","Null",'3(a) Flights | segment list'!E838)</f>
        <v>Null</v>
      </c>
      <c r="K873" s="4" t="str">
        <f>IF('3(a) Flights | segment list'!F838="","Null",'3(a) Flights | segment list'!F838)</f>
        <v>Null</v>
      </c>
      <c r="L873" s="5" t="str">
        <f>IF('3(a) Flights | segment list'!G838="","Null",'3(a) Flights | segment list'!G838)</f>
        <v>Null</v>
      </c>
      <c r="M873" s="16">
        <f>IF('3(a) Flights | segment list'!H838="Null","Null",'3(a) Flights | segment list'!H838)</f>
        <v>0</v>
      </c>
    </row>
    <row r="874" spans="1:13" x14ac:dyDescent="0.25">
      <c r="A874" s="4" t="str">
        <f t="shared" si="39"/>
        <v>No PB ID provided</v>
      </c>
      <c r="B874" s="4" t="str">
        <f t="shared" si="40"/>
        <v>No declaration</v>
      </c>
      <c r="C874" s="4" t="s">
        <v>18302</v>
      </c>
      <c r="D874" s="86" t="str">
        <f>IF('3(a) Flights | segment list'!A839="","Null",'3(a) Flights | segment list'!A839)</f>
        <v>Null</v>
      </c>
      <c r="E874" s="87" t="str">
        <f t="shared" si="38"/>
        <v>Null</v>
      </c>
      <c r="F874" s="4" t="str">
        <f>IF('3(a) Flights | segment list'!I839="","Null",'3(a) Flights | segment list'!I839)</f>
        <v>Null</v>
      </c>
      <c r="G874" s="4" t="str">
        <f>IF('3(a) Flights | segment list'!C839="","Null",'3(a) Flights | segment list'!C839)</f>
        <v>Null</v>
      </c>
      <c r="H874" s="4" t="str">
        <f>IF('3(a) Flights | segment list'!J839="","Null",'3(a) Flights | segment list'!J839)</f>
        <v>Null</v>
      </c>
      <c r="I874" s="4" t="str">
        <f>IF('3(a) Flights | segment list'!D839="","Null",'3(a) Flights | segment list'!D839)</f>
        <v>Null</v>
      </c>
      <c r="J874" s="4" t="str">
        <f>IF('3(a) Flights | segment list'!E839="","Null",'3(a) Flights | segment list'!E839)</f>
        <v>Null</v>
      </c>
      <c r="K874" s="4" t="str">
        <f>IF('3(a) Flights | segment list'!F839="","Null",'3(a) Flights | segment list'!F839)</f>
        <v>Null</v>
      </c>
      <c r="L874" s="5" t="str">
        <f>IF('3(a) Flights | segment list'!G839="","Null",'3(a) Flights | segment list'!G839)</f>
        <v>Null</v>
      </c>
      <c r="M874" s="16">
        <f>IF('3(a) Flights | segment list'!H839="Null","Null",'3(a) Flights | segment list'!H839)</f>
        <v>0</v>
      </c>
    </row>
    <row r="875" spans="1:13" x14ac:dyDescent="0.25">
      <c r="A875" s="4" t="str">
        <f t="shared" si="39"/>
        <v>No PB ID provided</v>
      </c>
      <c r="B875" s="4" t="str">
        <f t="shared" si="40"/>
        <v>No declaration</v>
      </c>
      <c r="C875" s="4" t="s">
        <v>18302</v>
      </c>
      <c r="D875" s="86" t="str">
        <f>IF('3(a) Flights | segment list'!A840="","Null",'3(a) Flights | segment list'!A840)</f>
        <v>Null</v>
      </c>
      <c r="E875" s="87" t="str">
        <f t="shared" si="38"/>
        <v>Null</v>
      </c>
      <c r="F875" s="4" t="str">
        <f>IF('3(a) Flights | segment list'!I840="","Null",'3(a) Flights | segment list'!I840)</f>
        <v>Null</v>
      </c>
      <c r="G875" s="4" t="str">
        <f>IF('3(a) Flights | segment list'!C840="","Null",'3(a) Flights | segment list'!C840)</f>
        <v>Null</v>
      </c>
      <c r="H875" s="4" t="str">
        <f>IF('3(a) Flights | segment list'!J840="","Null",'3(a) Flights | segment list'!J840)</f>
        <v>Null</v>
      </c>
      <c r="I875" s="4" t="str">
        <f>IF('3(a) Flights | segment list'!D840="","Null",'3(a) Flights | segment list'!D840)</f>
        <v>Null</v>
      </c>
      <c r="J875" s="4" t="str">
        <f>IF('3(a) Flights | segment list'!E840="","Null",'3(a) Flights | segment list'!E840)</f>
        <v>Null</v>
      </c>
      <c r="K875" s="4" t="str">
        <f>IF('3(a) Flights | segment list'!F840="","Null",'3(a) Flights | segment list'!F840)</f>
        <v>Null</v>
      </c>
      <c r="L875" s="5" t="str">
        <f>IF('3(a) Flights | segment list'!G840="","Null",'3(a) Flights | segment list'!G840)</f>
        <v>Null</v>
      </c>
      <c r="M875" s="16">
        <f>IF('3(a) Flights | segment list'!H840="Null","Null",'3(a) Flights | segment list'!H840)</f>
        <v>0</v>
      </c>
    </row>
    <row r="876" spans="1:13" x14ac:dyDescent="0.25">
      <c r="A876" s="4" t="str">
        <f t="shared" si="39"/>
        <v>No PB ID provided</v>
      </c>
      <c r="B876" s="4" t="str">
        <f t="shared" si="40"/>
        <v>No declaration</v>
      </c>
      <c r="C876" s="4" t="s">
        <v>18302</v>
      </c>
      <c r="D876" s="86" t="str">
        <f>IF('3(a) Flights | segment list'!A841="","Null",'3(a) Flights | segment list'!A841)</f>
        <v>Null</v>
      </c>
      <c r="E876" s="87" t="str">
        <f t="shared" si="38"/>
        <v>Null</v>
      </c>
      <c r="F876" s="4" t="str">
        <f>IF('3(a) Flights | segment list'!I841="","Null",'3(a) Flights | segment list'!I841)</f>
        <v>Null</v>
      </c>
      <c r="G876" s="4" t="str">
        <f>IF('3(a) Flights | segment list'!C841="","Null",'3(a) Flights | segment list'!C841)</f>
        <v>Null</v>
      </c>
      <c r="H876" s="4" t="str">
        <f>IF('3(a) Flights | segment list'!J841="","Null",'3(a) Flights | segment list'!J841)</f>
        <v>Null</v>
      </c>
      <c r="I876" s="4" t="str">
        <f>IF('3(a) Flights | segment list'!D841="","Null",'3(a) Flights | segment list'!D841)</f>
        <v>Null</v>
      </c>
      <c r="J876" s="4" t="str">
        <f>IF('3(a) Flights | segment list'!E841="","Null",'3(a) Flights | segment list'!E841)</f>
        <v>Null</v>
      </c>
      <c r="K876" s="4" t="str">
        <f>IF('3(a) Flights | segment list'!F841="","Null",'3(a) Flights | segment list'!F841)</f>
        <v>Null</v>
      </c>
      <c r="L876" s="5" t="str">
        <f>IF('3(a) Flights | segment list'!G841="","Null",'3(a) Flights | segment list'!G841)</f>
        <v>Null</v>
      </c>
      <c r="M876" s="16">
        <f>IF('3(a) Flights | segment list'!H841="Null","Null",'3(a) Flights | segment list'!H841)</f>
        <v>0</v>
      </c>
    </row>
    <row r="877" spans="1:13" x14ac:dyDescent="0.25">
      <c r="A877" s="4" t="str">
        <f t="shared" si="39"/>
        <v>No PB ID provided</v>
      </c>
      <c r="B877" s="4" t="str">
        <f t="shared" si="40"/>
        <v>No declaration</v>
      </c>
      <c r="C877" s="4" t="s">
        <v>18302</v>
      </c>
      <c r="D877" s="86" t="str">
        <f>IF('3(a) Flights | segment list'!A842="","Null",'3(a) Flights | segment list'!A842)</f>
        <v>Null</v>
      </c>
      <c r="E877" s="87" t="str">
        <f t="shared" si="38"/>
        <v>Null</v>
      </c>
      <c r="F877" s="4" t="str">
        <f>IF('3(a) Flights | segment list'!I842="","Null",'3(a) Flights | segment list'!I842)</f>
        <v>Null</v>
      </c>
      <c r="G877" s="4" t="str">
        <f>IF('3(a) Flights | segment list'!C842="","Null",'3(a) Flights | segment list'!C842)</f>
        <v>Null</v>
      </c>
      <c r="H877" s="4" t="str">
        <f>IF('3(a) Flights | segment list'!J842="","Null",'3(a) Flights | segment list'!J842)</f>
        <v>Null</v>
      </c>
      <c r="I877" s="4" t="str">
        <f>IF('3(a) Flights | segment list'!D842="","Null",'3(a) Flights | segment list'!D842)</f>
        <v>Null</v>
      </c>
      <c r="J877" s="4" t="str">
        <f>IF('3(a) Flights | segment list'!E842="","Null",'3(a) Flights | segment list'!E842)</f>
        <v>Null</v>
      </c>
      <c r="K877" s="4" t="str">
        <f>IF('3(a) Flights | segment list'!F842="","Null",'3(a) Flights | segment list'!F842)</f>
        <v>Null</v>
      </c>
      <c r="L877" s="5" t="str">
        <f>IF('3(a) Flights | segment list'!G842="","Null",'3(a) Flights | segment list'!G842)</f>
        <v>Null</v>
      </c>
      <c r="M877" s="16">
        <f>IF('3(a) Flights | segment list'!H842="Null","Null",'3(a) Flights | segment list'!H842)</f>
        <v>0</v>
      </c>
    </row>
    <row r="878" spans="1:13" x14ac:dyDescent="0.25">
      <c r="A878" s="4" t="str">
        <f t="shared" si="39"/>
        <v>No PB ID provided</v>
      </c>
      <c r="B878" s="4" t="str">
        <f t="shared" si="40"/>
        <v>No declaration</v>
      </c>
      <c r="C878" s="4" t="s">
        <v>18302</v>
      </c>
      <c r="D878" s="86" t="str">
        <f>IF('3(a) Flights | segment list'!A843="","Null",'3(a) Flights | segment list'!A843)</f>
        <v>Null</v>
      </c>
      <c r="E878" s="87" t="str">
        <f t="shared" si="38"/>
        <v>Null</v>
      </c>
      <c r="F878" s="4" t="str">
        <f>IF('3(a) Flights | segment list'!I843="","Null",'3(a) Flights | segment list'!I843)</f>
        <v>Null</v>
      </c>
      <c r="G878" s="4" t="str">
        <f>IF('3(a) Flights | segment list'!C843="","Null",'3(a) Flights | segment list'!C843)</f>
        <v>Null</v>
      </c>
      <c r="H878" s="4" t="str">
        <f>IF('3(a) Flights | segment list'!J843="","Null",'3(a) Flights | segment list'!J843)</f>
        <v>Null</v>
      </c>
      <c r="I878" s="4" t="str">
        <f>IF('3(a) Flights | segment list'!D843="","Null",'3(a) Flights | segment list'!D843)</f>
        <v>Null</v>
      </c>
      <c r="J878" s="4" t="str">
        <f>IF('3(a) Flights | segment list'!E843="","Null",'3(a) Flights | segment list'!E843)</f>
        <v>Null</v>
      </c>
      <c r="K878" s="4" t="str">
        <f>IF('3(a) Flights | segment list'!F843="","Null",'3(a) Flights | segment list'!F843)</f>
        <v>Null</v>
      </c>
      <c r="L878" s="5" t="str">
        <f>IF('3(a) Flights | segment list'!G843="","Null",'3(a) Flights | segment list'!G843)</f>
        <v>Null</v>
      </c>
      <c r="M878" s="16">
        <f>IF('3(a) Flights | segment list'!H843="Null","Null",'3(a) Flights | segment list'!H843)</f>
        <v>0</v>
      </c>
    </row>
    <row r="879" spans="1:13" x14ac:dyDescent="0.25">
      <c r="A879" s="4" t="str">
        <f t="shared" si="39"/>
        <v>No PB ID provided</v>
      </c>
      <c r="B879" s="4" t="str">
        <f t="shared" si="40"/>
        <v>No declaration</v>
      </c>
      <c r="C879" s="4" t="s">
        <v>18302</v>
      </c>
      <c r="D879" s="86" t="str">
        <f>IF('3(a) Flights | segment list'!A844="","Null",'3(a) Flights | segment list'!A844)</f>
        <v>Null</v>
      </c>
      <c r="E879" s="87" t="str">
        <f t="shared" si="38"/>
        <v>Null</v>
      </c>
      <c r="F879" s="4" t="str">
        <f>IF('3(a) Flights | segment list'!I844="","Null",'3(a) Flights | segment list'!I844)</f>
        <v>Null</v>
      </c>
      <c r="G879" s="4" t="str">
        <f>IF('3(a) Flights | segment list'!C844="","Null",'3(a) Flights | segment list'!C844)</f>
        <v>Null</v>
      </c>
      <c r="H879" s="4" t="str">
        <f>IF('3(a) Flights | segment list'!J844="","Null",'3(a) Flights | segment list'!J844)</f>
        <v>Null</v>
      </c>
      <c r="I879" s="4" t="str">
        <f>IF('3(a) Flights | segment list'!D844="","Null",'3(a) Flights | segment list'!D844)</f>
        <v>Null</v>
      </c>
      <c r="J879" s="4" t="str">
        <f>IF('3(a) Flights | segment list'!E844="","Null",'3(a) Flights | segment list'!E844)</f>
        <v>Null</v>
      </c>
      <c r="K879" s="4" t="str">
        <f>IF('3(a) Flights | segment list'!F844="","Null",'3(a) Flights | segment list'!F844)</f>
        <v>Null</v>
      </c>
      <c r="L879" s="5" t="str">
        <f>IF('3(a) Flights | segment list'!G844="","Null",'3(a) Flights | segment list'!G844)</f>
        <v>Null</v>
      </c>
      <c r="M879" s="16">
        <f>IF('3(a) Flights | segment list'!H844="Null","Null",'3(a) Flights | segment list'!H844)</f>
        <v>0</v>
      </c>
    </row>
    <row r="880" spans="1:13" x14ac:dyDescent="0.25">
      <c r="A880" s="4" t="str">
        <f t="shared" si="39"/>
        <v>No PB ID provided</v>
      </c>
      <c r="B880" s="4" t="str">
        <f t="shared" si="40"/>
        <v>No declaration</v>
      </c>
      <c r="C880" s="4" t="s">
        <v>18302</v>
      </c>
      <c r="D880" s="86" t="str">
        <f>IF('3(a) Flights | segment list'!A845="","Null",'3(a) Flights | segment list'!A845)</f>
        <v>Null</v>
      </c>
      <c r="E880" s="87" t="str">
        <f t="shared" si="38"/>
        <v>Null</v>
      </c>
      <c r="F880" s="4" t="str">
        <f>IF('3(a) Flights | segment list'!I845="","Null",'3(a) Flights | segment list'!I845)</f>
        <v>Null</v>
      </c>
      <c r="G880" s="4" t="str">
        <f>IF('3(a) Flights | segment list'!C845="","Null",'3(a) Flights | segment list'!C845)</f>
        <v>Null</v>
      </c>
      <c r="H880" s="4" t="str">
        <f>IF('3(a) Flights | segment list'!J845="","Null",'3(a) Flights | segment list'!J845)</f>
        <v>Null</v>
      </c>
      <c r="I880" s="4" t="str">
        <f>IF('3(a) Flights | segment list'!D845="","Null",'3(a) Flights | segment list'!D845)</f>
        <v>Null</v>
      </c>
      <c r="J880" s="4" t="str">
        <f>IF('3(a) Flights | segment list'!E845="","Null",'3(a) Flights | segment list'!E845)</f>
        <v>Null</v>
      </c>
      <c r="K880" s="4" t="str">
        <f>IF('3(a) Flights | segment list'!F845="","Null",'3(a) Flights | segment list'!F845)</f>
        <v>Null</v>
      </c>
      <c r="L880" s="5" t="str">
        <f>IF('3(a) Flights | segment list'!G845="","Null",'3(a) Flights | segment list'!G845)</f>
        <v>Null</v>
      </c>
      <c r="M880" s="16">
        <f>IF('3(a) Flights | segment list'!H845="Null","Null",'3(a) Flights | segment list'!H845)</f>
        <v>0</v>
      </c>
    </row>
    <row r="881" spans="1:13" x14ac:dyDescent="0.25">
      <c r="A881" s="4" t="str">
        <f t="shared" si="39"/>
        <v>No PB ID provided</v>
      </c>
      <c r="B881" s="4" t="str">
        <f t="shared" si="40"/>
        <v>No declaration</v>
      </c>
      <c r="C881" s="4" t="s">
        <v>18302</v>
      </c>
      <c r="D881" s="86" t="str">
        <f>IF('3(a) Flights | segment list'!A846="","Null",'3(a) Flights | segment list'!A846)</f>
        <v>Null</v>
      </c>
      <c r="E881" s="87" t="str">
        <f t="shared" si="38"/>
        <v>Null</v>
      </c>
      <c r="F881" s="4" t="str">
        <f>IF('3(a) Flights | segment list'!I846="","Null",'3(a) Flights | segment list'!I846)</f>
        <v>Null</v>
      </c>
      <c r="G881" s="4" t="str">
        <f>IF('3(a) Flights | segment list'!C846="","Null",'3(a) Flights | segment list'!C846)</f>
        <v>Null</v>
      </c>
      <c r="H881" s="4" t="str">
        <f>IF('3(a) Flights | segment list'!J846="","Null",'3(a) Flights | segment list'!J846)</f>
        <v>Null</v>
      </c>
      <c r="I881" s="4" t="str">
        <f>IF('3(a) Flights | segment list'!D846="","Null",'3(a) Flights | segment list'!D846)</f>
        <v>Null</v>
      </c>
      <c r="J881" s="4" t="str">
        <f>IF('3(a) Flights | segment list'!E846="","Null",'3(a) Flights | segment list'!E846)</f>
        <v>Null</v>
      </c>
      <c r="K881" s="4" t="str">
        <f>IF('3(a) Flights | segment list'!F846="","Null",'3(a) Flights | segment list'!F846)</f>
        <v>Null</v>
      </c>
      <c r="L881" s="5" t="str">
        <f>IF('3(a) Flights | segment list'!G846="","Null",'3(a) Flights | segment list'!G846)</f>
        <v>Null</v>
      </c>
      <c r="M881" s="16">
        <f>IF('3(a) Flights | segment list'!H846="Null","Null",'3(a) Flights | segment list'!H846)</f>
        <v>0</v>
      </c>
    </row>
    <row r="882" spans="1:13" x14ac:dyDescent="0.25">
      <c r="A882" s="4" t="str">
        <f t="shared" si="39"/>
        <v>No PB ID provided</v>
      </c>
      <c r="B882" s="4" t="str">
        <f t="shared" si="40"/>
        <v>No declaration</v>
      </c>
      <c r="C882" s="4" t="s">
        <v>18302</v>
      </c>
      <c r="D882" s="86" t="str">
        <f>IF('3(a) Flights | segment list'!A847="","Null",'3(a) Flights | segment list'!A847)</f>
        <v>Null</v>
      </c>
      <c r="E882" s="87" t="str">
        <f t="shared" si="38"/>
        <v>Null</v>
      </c>
      <c r="F882" s="4" t="str">
        <f>IF('3(a) Flights | segment list'!I847="","Null",'3(a) Flights | segment list'!I847)</f>
        <v>Null</v>
      </c>
      <c r="G882" s="4" t="str">
        <f>IF('3(a) Flights | segment list'!C847="","Null",'3(a) Flights | segment list'!C847)</f>
        <v>Null</v>
      </c>
      <c r="H882" s="4" t="str">
        <f>IF('3(a) Flights | segment list'!J847="","Null",'3(a) Flights | segment list'!J847)</f>
        <v>Null</v>
      </c>
      <c r="I882" s="4" t="str">
        <f>IF('3(a) Flights | segment list'!D847="","Null",'3(a) Flights | segment list'!D847)</f>
        <v>Null</v>
      </c>
      <c r="J882" s="4" t="str">
        <f>IF('3(a) Flights | segment list'!E847="","Null",'3(a) Flights | segment list'!E847)</f>
        <v>Null</v>
      </c>
      <c r="K882" s="4" t="str">
        <f>IF('3(a) Flights | segment list'!F847="","Null",'3(a) Flights | segment list'!F847)</f>
        <v>Null</v>
      </c>
      <c r="L882" s="5" t="str">
        <f>IF('3(a) Flights | segment list'!G847="","Null",'3(a) Flights | segment list'!G847)</f>
        <v>Null</v>
      </c>
      <c r="M882" s="16">
        <f>IF('3(a) Flights | segment list'!H847="Null","Null",'3(a) Flights | segment list'!H847)</f>
        <v>0</v>
      </c>
    </row>
    <row r="883" spans="1:13" x14ac:dyDescent="0.25">
      <c r="A883" s="4" t="str">
        <f t="shared" si="39"/>
        <v>No PB ID provided</v>
      </c>
      <c r="B883" s="4" t="str">
        <f t="shared" si="40"/>
        <v>No declaration</v>
      </c>
      <c r="C883" s="4" t="s">
        <v>18302</v>
      </c>
      <c r="D883" s="86" t="str">
        <f>IF('3(a) Flights | segment list'!A848="","Null",'3(a) Flights | segment list'!A848)</f>
        <v>Null</v>
      </c>
      <c r="E883" s="87" t="str">
        <f t="shared" si="38"/>
        <v>Null</v>
      </c>
      <c r="F883" s="4" t="str">
        <f>IF('3(a) Flights | segment list'!I848="","Null",'3(a) Flights | segment list'!I848)</f>
        <v>Null</v>
      </c>
      <c r="G883" s="4" t="str">
        <f>IF('3(a) Flights | segment list'!C848="","Null",'3(a) Flights | segment list'!C848)</f>
        <v>Null</v>
      </c>
      <c r="H883" s="4" t="str">
        <f>IF('3(a) Flights | segment list'!J848="","Null",'3(a) Flights | segment list'!J848)</f>
        <v>Null</v>
      </c>
      <c r="I883" s="4" t="str">
        <f>IF('3(a) Flights | segment list'!D848="","Null",'3(a) Flights | segment list'!D848)</f>
        <v>Null</v>
      </c>
      <c r="J883" s="4" t="str">
        <f>IF('3(a) Flights | segment list'!E848="","Null",'3(a) Flights | segment list'!E848)</f>
        <v>Null</v>
      </c>
      <c r="K883" s="4" t="str">
        <f>IF('3(a) Flights | segment list'!F848="","Null",'3(a) Flights | segment list'!F848)</f>
        <v>Null</v>
      </c>
      <c r="L883" s="5" t="str">
        <f>IF('3(a) Flights | segment list'!G848="","Null",'3(a) Flights | segment list'!G848)</f>
        <v>Null</v>
      </c>
      <c r="M883" s="16">
        <f>IF('3(a) Flights | segment list'!H848="Null","Null",'3(a) Flights | segment list'!H848)</f>
        <v>0</v>
      </c>
    </row>
    <row r="884" spans="1:13" x14ac:dyDescent="0.25">
      <c r="A884" s="4" t="str">
        <f t="shared" si="39"/>
        <v>No PB ID provided</v>
      </c>
      <c r="B884" s="4" t="str">
        <f t="shared" si="40"/>
        <v>No declaration</v>
      </c>
      <c r="C884" s="4" t="s">
        <v>18302</v>
      </c>
      <c r="D884" s="86" t="str">
        <f>IF('3(a) Flights | segment list'!A849="","Null",'3(a) Flights | segment list'!A849)</f>
        <v>Null</v>
      </c>
      <c r="E884" s="87" t="str">
        <f t="shared" si="38"/>
        <v>Null</v>
      </c>
      <c r="F884" s="4" t="str">
        <f>IF('3(a) Flights | segment list'!I849="","Null",'3(a) Flights | segment list'!I849)</f>
        <v>Null</v>
      </c>
      <c r="G884" s="4" t="str">
        <f>IF('3(a) Flights | segment list'!C849="","Null",'3(a) Flights | segment list'!C849)</f>
        <v>Null</v>
      </c>
      <c r="H884" s="4" t="str">
        <f>IF('3(a) Flights | segment list'!J849="","Null",'3(a) Flights | segment list'!J849)</f>
        <v>Null</v>
      </c>
      <c r="I884" s="4" t="str">
        <f>IF('3(a) Flights | segment list'!D849="","Null",'3(a) Flights | segment list'!D849)</f>
        <v>Null</v>
      </c>
      <c r="J884" s="4" t="str">
        <f>IF('3(a) Flights | segment list'!E849="","Null",'3(a) Flights | segment list'!E849)</f>
        <v>Null</v>
      </c>
      <c r="K884" s="4" t="str">
        <f>IF('3(a) Flights | segment list'!F849="","Null",'3(a) Flights | segment list'!F849)</f>
        <v>Null</v>
      </c>
      <c r="L884" s="5" t="str">
        <f>IF('3(a) Flights | segment list'!G849="","Null",'3(a) Flights | segment list'!G849)</f>
        <v>Null</v>
      </c>
      <c r="M884" s="16">
        <f>IF('3(a) Flights | segment list'!H849="Null","Null",'3(a) Flights | segment list'!H849)</f>
        <v>0</v>
      </c>
    </row>
    <row r="885" spans="1:13" x14ac:dyDescent="0.25">
      <c r="A885" s="4" t="str">
        <f t="shared" si="39"/>
        <v>No PB ID provided</v>
      </c>
      <c r="B885" s="4" t="str">
        <f t="shared" si="40"/>
        <v>No declaration</v>
      </c>
      <c r="C885" s="4" t="s">
        <v>18302</v>
      </c>
      <c r="D885" s="86" t="str">
        <f>IF('3(a) Flights | segment list'!A850="","Null",'3(a) Flights | segment list'!A850)</f>
        <v>Null</v>
      </c>
      <c r="E885" s="87" t="str">
        <f t="shared" si="38"/>
        <v>Null</v>
      </c>
      <c r="F885" s="4" t="str">
        <f>IF('3(a) Flights | segment list'!I850="","Null",'3(a) Flights | segment list'!I850)</f>
        <v>Null</v>
      </c>
      <c r="G885" s="4" t="str">
        <f>IF('3(a) Flights | segment list'!C850="","Null",'3(a) Flights | segment list'!C850)</f>
        <v>Null</v>
      </c>
      <c r="H885" s="4" t="str">
        <f>IF('3(a) Flights | segment list'!J850="","Null",'3(a) Flights | segment list'!J850)</f>
        <v>Null</v>
      </c>
      <c r="I885" s="4" t="str">
        <f>IF('3(a) Flights | segment list'!D850="","Null",'3(a) Flights | segment list'!D850)</f>
        <v>Null</v>
      </c>
      <c r="J885" s="4" t="str">
        <f>IF('3(a) Flights | segment list'!E850="","Null",'3(a) Flights | segment list'!E850)</f>
        <v>Null</v>
      </c>
      <c r="K885" s="4" t="str">
        <f>IF('3(a) Flights | segment list'!F850="","Null",'3(a) Flights | segment list'!F850)</f>
        <v>Null</v>
      </c>
      <c r="L885" s="5" t="str">
        <f>IF('3(a) Flights | segment list'!G850="","Null",'3(a) Flights | segment list'!G850)</f>
        <v>Null</v>
      </c>
      <c r="M885" s="16">
        <f>IF('3(a) Flights | segment list'!H850="Null","Null",'3(a) Flights | segment list'!H850)</f>
        <v>0</v>
      </c>
    </row>
    <row r="886" spans="1:13" x14ac:dyDescent="0.25">
      <c r="A886" s="4" t="str">
        <f t="shared" si="39"/>
        <v>No PB ID provided</v>
      </c>
      <c r="B886" s="4" t="str">
        <f t="shared" si="40"/>
        <v>No declaration</v>
      </c>
      <c r="C886" s="4" t="s">
        <v>18302</v>
      </c>
      <c r="D886" s="86" t="str">
        <f>IF('3(a) Flights | segment list'!A851="","Null",'3(a) Flights | segment list'!A851)</f>
        <v>Null</v>
      </c>
      <c r="E886" s="87" t="str">
        <f t="shared" si="38"/>
        <v>Null</v>
      </c>
      <c r="F886" s="4" t="str">
        <f>IF('3(a) Flights | segment list'!I851="","Null",'3(a) Flights | segment list'!I851)</f>
        <v>Null</v>
      </c>
      <c r="G886" s="4" t="str">
        <f>IF('3(a) Flights | segment list'!C851="","Null",'3(a) Flights | segment list'!C851)</f>
        <v>Null</v>
      </c>
      <c r="H886" s="4" t="str">
        <f>IF('3(a) Flights | segment list'!J851="","Null",'3(a) Flights | segment list'!J851)</f>
        <v>Null</v>
      </c>
      <c r="I886" s="4" t="str">
        <f>IF('3(a) Flights | segment list'!D851="","Null",'3(a) Flights | segment list'!D851)</f>
        <v>Null</v>
      </c>
      <c r="J886" s="4" t="str">
        <f>IF('3(a) Flights | segment list'!E851="","Null",'3(a) Flights | segment list'!E851)</f>
        <v>Null</v>
      </c>
      <c r="K886" s="4" t="str">
        <f>IF('3(a) Flights | segment list'!F851="","Null",'3(a) Flights | segment list'!F851)</f>
        <v>Null</v>
      </c>
      <c r="L886" s="5" t="str">
        <f>IF('3(a) Flights | segment list'!G851="","Null",'3(a) Flights | segment list'!G851)</f>
        <v>Null</v>
      </c>
      <c r="M886" s="16">
        <f>IF('3(a) Flights | segment list'!H851="Null","Null",'3(a) Flights | segment list'!H851)</f>
        <v>0</v>
      </c>
    </row>
    <row r="887" spans="1:13" x14ac:dyDescent="0.25">
      <c r="A887" s="4" t="str">
        <f t="shared" si="39"/>
        <v>No PB ID provided</v>
      </c>
      <c r="B887" s="4" t="str">
        <f t="shared" si="40"/>
        <v>No declaration</v>
      </c>
      <c r="C887" s="4" t="s">
        <v>18302</v>
      </c>
      <c r="D887" s="86" t="str">
        <f>IF('3(a) Flights | segment list'!A852="","Null",'3(a) Flights | segment list'!A852)</f>
        <v>Null</v>
      </c>
      <c r="E887" s="87" t="str">
        <f t="shared" ref="E887:E950" si="41">IF(D887="Null","Null",YEAR(D887))</f>
        <v>Null</v>
      </c>
      <c r="F887" s="4" t="str">
        <f>IF('3(a) Flights | segment list'!I852="","Null",'3(a) Flights | segment list'!I852)</f>
        <v>Null</v>
      </c>
      <c r="G887" s="4" t="str">
        <f>IF('3(a) Flights | segment list'!C852="","Null",'3(a) Flights | segment list'!C852)</f>
        <v>Null</v>
      </c>
      <c r="H887" s="4" t="str">
        <f>IF('3(a) Flights | segment list'!J852="","Null",'3(a) Flights | segment list'!J852)</f>
        <v>Null</v>
      </c>
      <c r="I887" s="4" t="str">
        <f>IF('3(a) Flights | segment list'!D852="","Null",'3(a) Flights | segment list'!D852)</f>
        <v>Null</v>
      </c>
      <c r="J887" s="4" t="str">
        <f>IF('3(a) Flights | segment list'!E852="","Null",'3(a) Flights | segment list'!E852)</f>
        <v>Null</v>
      </c>
      <c r="K887" s="4" t="str">
        <f>IF('3(a) Flights | segment list'!F852="","Null",'3(a) Flights | segment list'!F852)</f>
        <v>Null</v>
      </c>
      <c r="L887" s="5" t="str">
        <f>IF('3(a) Flights | segment list'!G852="","Null",'3(a) Flights | segment list'!G852)</f>
        <v>Null</v>
      </c>
      <c r="M887" s="16">
        <f>IF('3(a) Flights | segment list'!H852="Null","Null",'3(a) Flights | segment list'!H852)</f>
        <v>0</v>
      </c>
    </row>
    <row r="888" spans="1:13" x14ac:dyDescent="0.25">
      <c r="A888" s="4" t="str">
        <f t="shared" si="39"/>
        <v>No PB ID provided</v>
      </c>
      <c r="B888" s="4" t="str">
        <f t="shared" si="40"/>
        <v>No declaration</v>
      </c>
      <c r="C888" s="4" t="s">
        <v>18302</v>
      </c>
      <c r="D888" s="86" t="str">
        <f>IF('3(a) Flights | segment list'!A853="","Null",'3(a) Flights | segment list'!A853)</f>
        <v>Null</v>
      </c>
      <c r="E888" s="87" t="str">
        <f t="shared" si="41"/>
        <v>Null</v>
      </c>
      <c r="F888" s="4" t="str">
        <f>IF('3(a) Flights | segment list'!I853="","Null",'3(a) Flights | segment list'!I853)</f>
        <v>Null</v>
      </c>
      <c r="G888" s="4" t="str">
        <f>IF('3(a) Flights | segment list'!C853="","Null",'3(a) Flights | segment list'!C853)</f>
        <v>Null</v>
      </c>
      <c r="H888" s="4" t="str">
        <f>IF('3(a) Flights | segment list'!J853="","Null",'3(a) Flights | segment list'!J853)</f>
        <v>Null</v>
      </c>
      <c r="I888" s="4" t="str">
        <f>IF('3(a) Flights | segment list'!D853="","Null",'3(a) Flights | segment list'!D853)</f>
        <v>Null</v>
      </c>
      <c r="J888" s="4" t="str">
        <f>IF('3(a) Flights | segment list'!E853="","Null",'3(a) Flights | segment list'!E853)</f>
        <v>Null</v>
      </c>
      <c r="K888" s="4" t="str">
        <f>IF('3(a) Flights | segment list'!F853="","Null",'3(a) Flights | segment list'!F853)</f>
        <v>Null</v>
      </c>
      <c r="L888" s="5" t="str">
        <f>IF('3(a) Flights | segment list'!G853="","Null",'3(a) Flights | segment list'!G853)</f>
        <v>Null</v>
      </c>
      <c r="M888" s="16">
        <f>IF('3(a) Flights | segment list'!H853="Null","Null",'3(a) Flights | segment list'!H853)</f>
        <v>0</v>
      </c>
    </row>
    <row r="889" spans="1:13" x14ac:dyDescent="0.25">
      <c r="A889" s="4" t="str">
        <f t="shared" si="39"/>
        <v>No PB ID provided</v>
      </c>
      <c r="B889" s="4" t="str">
        <f t="shared" si="40"/>
        <v>No declaration</v>
      </c>
      <c r="C889" s="4" t="s">
        <v>18302</v>
      </c>
      <c r="D889" s="86" t="str">
        <f>IF('3(a) Flights | segment list'!A854="","Null",'3(a) Flights | segment list'!A854)</f>
        <v>Null</v>
      </c>
      <c r="E889" s="87" t="str">
        <f t="shared" si="41"/>
        <v>Null</v>
      </c>
      <c r="F889" s="4" t="str">
        <f>IF('3(a) Flights | segment list'!I854="","Null",'3(a) Flights | segment list'!I854)</f>
        <v>Null</v>
      </c>
      <c r="G889" s="4" t="str">
        <f>IF('3(a) Flights | segment list'!C854="","Null",'3(a) Flights | segment list'!C854)</f>
        <v>Null</v>
      </c>
      <c r="H889" s="4" t="str">
        <f>IF('3(a) Flights | segment list'!J854="","Null",'3(a) Flights | segment list'!J854)</f>
        <v>Null</v>
      </c>
      <c r="I889" s="4" t="str">
        <f>IF('3(a) Flights | segment list'!D854="","Null",'3(a) Flights | segment list'!D854)</f>
        <v>Null</v>
      </c>
      <c r="J889" s="4" t="str">
        <f>IF('3(a) Flights | segment list'!E854="","Null",'3(a) Flights | segment list'!E854)</f>
        <v>Null</v>
      </c>
      <c r="K889" s="4" t="str">
        <f>IF('3(a) Flights | segment list'!F854="","Null",'3(a) Flights | segment list'!F854)</f>
        <v>Null</v>
      </c>
      <c r="L889" s="5" t="str">
        <f>IF('3(a) Flights | segment list'!G854="","Null",'3(a) Flights | segment list'!G854)</f>
        <v>Null</v>
      </c>
      <c r="M889" s="16">
        <f>IF('3(a) Flights | segment list'!H854="Null","Null",'3(a) Flights | segment list'!H854)</f>
        <v>0</v>
      </c>
    </row>
    <row r="890" spans="1:13" x14ac:dyDescent="0.25">
      <c r="A890" s="4" t="str">
        <f t="shared" si="39"/>
        <v>No PB ID provided</v>
      </c>
      <c r="B890" s="4" t="str">
        <f t="shared" si="40"/>
        <v>No declaration</v>
      </c>
      <c r="C890" s="4" t="s">
        <v>18302</v>
      </c>
      <c r="D890" s="86" t="str">
        <f>IF('3(a) Flights | segment list'!A855="","Null",'3(a) Flights | segment list'!A855)</f>
        <v>Null</v>
      </c>
      <c r="E890" s="87" t="str">
        <f t="shared" si="41"/>
        <v>Null</v>
      </c>
      <c r="F890" s="4" t="str">
        <f>IF('3(a) Flights | segment list'!I855="","Null",'3(a) Flights | segment list'!I855)</f>
        <v>Null</v>
      </c>
      <c r="G890" s="4" t="str">
        <f>IF('3(a) Flights | segment list'!C855="","Null",'3(a) Flights | segment list'!C855)</f>
        <v>Null</v>
      </c>
      <c r="H890" s="4" t="str">
        <f>IF('3(a) Flights | segment list'!J855="","Null",'3(a) Flights | segment list'!J855)</f>
        <v>Null</v>
      </c>
      <c r="I890" s="4" t="str">
        <f>IF('3(a) Flights | segment list'!D855="","Null",'3(a) Flights | segment list'!D855)</f>
        <v>Null</v>
      </c>
      <c r="J890" s="4" t="str">
        <f>IF('3(a) Flights | segment list'!E855="","Null",'3(a) Flights | segment list'!E855)</f>
        <v>Null</v>
      </c>
      <c r="K890" s="4" t="str">
        <f>IF('3(a) Flights | segment list'!F855="","Null",'3(a) Flights | segment list'!F855)</f>
        <v>Null</v>
      </c>
      <c r="L890" s="5" t="str">
        <f>IF('3(a) Flights | segment list'!G855="","Null",'3(a) Flights | segment list'!G855)</f>
        <v>Null</v>
      </c>
      <c r="M890" s="16">
        <f>IF('3(a) Flights | segment list'!H855="Null","Null",'3(a) Flights | segment list'!H855)</f>
        <v>0</v>
      </c>
    </row>
    <row r="891" spans="1:13" x14ac:dyDescent="0.25">
      <c r="A891" s="4" t="str">
        <f t="shared" si="39"/>
        <v>No PB ID provided</v>
      </c>
      <c r="B891" s="4" t="str">
        <f t="shared" si="40"/>
        <v>No declaration</v>
      </c>
      <c r="C891" s="4" t="s">
        <v>18302</v>
      </c>
      <c r="D891" s="86" t="str">
        <f>IF('3(a) Flights | segment list'!A856="","Null",'3(a) Flights | segment list'!A856)</f>
        <v>Null</v>
      </c>
      <c r="E891" s="87" t="str">
        <f t="shared" si="41"/>
        <v>Null</v>
      </c>
      <c r="F891" s="4" t="str">
        <f>IF('3(a) Flights | segment list'!I856="","Null",'3(a) Flights | segment list'!I856)</f>
        <v>Null</v>
      </c>
      <c r="G891" s="4" t="str">
        <f>IF('3(a) Flights | segment list'!C856="","Null",'3(a) Flights | segment list'!C856)</f>
        <v>Null</v>
      </c>
      <c r="H891" s="4" t="str">
        <f>IF('3(a) Flights | segment list'!J856="","Null",'3(a) Flights | segment list'!J856)</f>
        <v>Null</v>
      </c>
      <c r="I891" s="4" t="str">
        <f>IF('3(a) Flights | segment list'!D856="","Null",'3(a) Flights | segment list'!D856)</f>
        <v>Null</v>
      </c>
      <c r="J891" s="4" t="str">
        <f>IF('3(a) Flights | segment list'!E856="","Null",'3(a) Flights | segment list'!E856)</f>
        <v>Null</v>
      </c>
      <c r="K891" s="4" t="str">
        <f>IF('3(a) Flights | segment list'!F856="","Null",'3(a) Flights | segment list'!F856)</f>
        <v>Null</v>
      </c>
      <c r="L891" s="5" t="str">
        <f>IF('3(a) Flights | segment list'!G856="","Null",'3(a) Flights | segment list'!G856)</f>
        <v>Null</v>
      </c>
      <c r="M891" s="16">
        <f>IF('3(a) Flights | segment list'!H856="Null","Null",'3(a) Flights | segment list'!H856)</f>
        <v>0</v>
      </c>
    </row>
    <row r="892" spans="1:13" x14ac:dyDescent="0.25">
      <c r="A892" s="4" t="str">
        <f t="shared" si="39"/>
        <v>No PB ID provided</v>
      </c>
      <c r="B892" s="4" t="str">
        <f t="shared" si="40"/>
        <v>No declaration</v>
      </c>
      <c r="C892" s="4" t="s">
        <v>18302</v>
      </c>
      <c r="D892" s="86" t="str">
        <f>IF('3(a) Flights | segment list'!A857="","Null",'3(a) Flights | segment list'!A857)</f>
        <v>Null</v>
      </c>
      <c r="E892" s="87" t="str">
        <f t="shared" si="41"/>
        <v>Null</v>
      </c>
      <c r="F892" s="4" t="str">
        <f>IF('3(a) Flights | segment list'!I857="","Null",'3(a) Flights | segment list'!I857)</f>
        <v>Null</v>
      </c>
      <c r="G892" s="4" t="str">
        <f>IF('3(a) Flights | segment list'!C857="","Null",'3(a) Flights | segment list'!C857)</f>
        <v>Null</v>
      </c>
      <c r="H892" s="4" t="str">
        <f>IF('3(a) Flights | segment list'!J857="","Null",'3(a) Flights | segment list'!J857)</f>
        <v>Null</v>
      </c>
      <c r="I892" s="4" t="str">
        <f>IF('3(a) Flights | segment list'!D857="","Null",'3(a) Flights | segment list'!D857)</f>
        <v>Null</v>
      </c>
      <c r="J892" s="4" t="str">
        <f>IF('3(a) Flights | segment list'!E857="","Null",'3(a) Flights | segment list'!E857)</f>
        <v>Null</v>
      </c>
      <c r="K892" s="4" t="str">
        <f>IF('3(a) Flights | segment list'!F857="","Null",'3(a) Flights | segment list'!F857)</f>
        <v>Null</v>
      </c>
      <c r="L892" s="5" t="str">
        <f>IF('3(a) Flights | segment list'!G857="","Null",'3(a) Flights | segment list'!G857)</f>
        <v>Null</v>
      </c>
      <c r="M892" s="16">
        <f>IF('3(a) Flights | segment list'!H857="Null","Null",'3(a) Flights | segment list'!H857)</f>
        <v>0</v>
      </c>
    </row>
    <row r="893" spans="1:13" x14ac:dyDescent="0.25">
      <c r="A893" s="4" t="str">
        <f t="shared" si="39"/>
        <v>No PB ID provided</v>
      </c>
      <c r="B893" s="4" t="str">
        <f t="shared" si="40"/>
        <v>No declaration</v>
      </c>
      <c r="C893" s="4" t="s">
        <v>18302</v>
      </c>
      <c r="D893" s="86" t="str">
        <f>IF('3(a) Flights | segment list'!A858="","Null",'3(a) Flights | segment list'!A858)</f>
        <v>Null</v>
      </c>
      <c r="E893" s="87" t="str">
        <f t="shared" si="41"/>
        <v>Null</v>
      </c>
      <c r="F893" s="4" t="str">
        <f>IF('3(a) Flights | segment list'!I858="","Null",'3(a) Flights | segment list'!I858)</f>
        <v>Null</v>
      </c>
      <c r="G893" s="4" t="str">
        <f>IF('3(a) Flights | segment list'!C858="","Null",'3(a) Flights | segment list'!C858)</f>
        <v>Null</v>
      </c>
      <c r="H893" s="4" t="str">
        <f>IF('3(a) Flights | segment list'!J858="","Null",'3(a) Flights | segment list'!J858)</f>
        <v>Null</v>
      </c>
      <c r="I893" s="4" t="str">
        <f>IF('3(a) Flights | segment list'!D858="","Null",'3(a) Flights | segment list'!D858)</f>
        <v>Null</v>
      </c>
      <c r="J893" s="4" t="str">
        <f>IF('3(a) Flights | segment list'!E858="","Null",'3(a) Flights | segment list'!E858)</f>
        <v>Null</v>
      </c>
      <c r="K893" s="4" t="str">
        <f>IF('3(a) Flights | segment list'!F858="","Null",'3(a) Flights | segment list'!F858)</f>
        <v>Null</v>
      </c>
      <c r="L893" s="5" t="str">
        <f>IF('3(a) Flights | segment list'!G858="","Null",'3(a) Flights | segment list'!G858)</f>
        <v>Null</v>
      </c>
      <c r="M893" s="16">
        <f>IF('3(a) Flights | segment list'!H858="Null","Null",'3(a) Flights | segment list'!H858)</f>
        <v>0</v>
      </c>
    </row>
    <row r="894" spans="1:13" x14ac:dyDescent="0.25">
      <c r="A894" s="4" t="str">
        <f t="shared" si="39"/>
        <v>No PB ID provided</v>
      </c>
      <c r="B894" s="4" t="str">
        <f t="shared" si="40"/>
        <v>No declaration</v>
      </c>
      <c r="C894" s="4" t="s">
        <v>18302</v>
      </c>
      <c r="D894" s="86" t="str">
        <f>IF('3(a) Flights | segment list'!A859="","Null",'3(a) Flights | segment list'!A859)</f>
        <v>Null</v>
      </c>
      <c r="E894" s="87" t="str">
        <f t="shared" si="41"/>
        <v>Null</v>
      </c>
      <c r="F894" s="4" t="str">
        <f>IF('3(a) Flights | segment list'!I859="","Null",'3(a) Flights | segment list'!I859)</f>
        <v>Null</v>
      </c>
      <c r="G894" s="4" t="str">
        <f>IF('3(a) Flights | segment list'!C859="","Null",'3(a) Flights | segment list'!C859)</f>
        <v>Null</v>
      </c>
      <c r="H894" s="4" t="str">
        <f>IF('3(a) Flights | segment list'!J859="","Null",'3(a) Flights | segment list'!J859)</f>
        <v>Null</v>
      </c>
      <c r="I894" s="4" t="str">
        <f>IF('3(a) Flights | segment list'!D859="","Null",'3(a) Flights | segment list'!D859)</f>
        <v>Null</v>
      </c>
      <c r="J894" s="4" t="str">
        <f>IF('3(a) Flights | segment list'!E859="","Null",'3(a) Flights | segment list'!E859)</f>
        <v>Null</v>
      </c>
      <c r="K894" s="4" t="str">
        <f>IF('3(a) Flights | segment list'!F859="","Null",'3(a) Flights | segment list'!F859)</f>
        <v>Null</v>
      </c>
      <c r="L894" s="5" t="str">
        <f>IF('3(a) Flights | segment list'!G859="","Null",'3(a) Flights | segment list'!G859)</f>
        <v>Null</v>
      </c>
      <c r="M894" s="16">
        <f>IF('3(a) Flights | segment list'!H859="Null","Null",'3(a) Flights | segment list'!H859)</f>
        <v>0</v>
      </c>
    </row>
    <row r="895" spans="1:13" x14ac:dyDescent="0.25">
      <c r="A895" s="4" t="str">
        <f t="shared" si="39"/>
        <v>No PB ID provided</v>
      </c>
      <c r="B895" s="4" t="str">
        <f t="shared" si="40"/>
        <v>No declaration</v>
      </c>
      <c r="C895" s="4" t="s">
        <v>18302</v>
      </c>
      <c r="D895" s="86" t="str">
        <f>IF('3(a) Flights | segment list'!A860="","Null",'3(a) Flights | segment list'!A860)</f>
        <v>Null</v>
      </c>
      <c r="E895" s="87" t="str">
        <f t="shared" si="41"/>
        <v>Null</v>
      </c>
      <c r="F895" s="4" t="str">
        <f>IF('3(a) Flights | segment list'!I860="","Null",'3(a) Flights | segment list'!I860)</f>
        <v>Null</v>
      </c>
      <c r="G895" s="4" t="str">
        <f>IF('3(a) Flights | segment list'!C860="","Null",'3(a) Flights | segment list'!C860)</f>
        <v>Null</v>
      </c>
      <c r="H895" s="4" t="str">
        <f>IF('3(a) Flights | segment list'!J860="","Null",'3(a) Flights | segment list'!J860)</f>
        <v>Null</v>
      </c>
      <c r="I895" s="4" t="str">
        <f>IF('3(a) Flights | segment list'!D860="","Null",'3(a) Flights | segment list'!D860)</f>
        <v>Null</v>
      </c>
      <c r="J895" s="4" t="str">
        <f>IF('3(a) Flights | segment list'!E860="","Null",'3(a) Flights | segment list'!E860)</f>
        <v>Null</v>
      </c>
      <c r="K895" s="4" t="str">
        <f>IF('3(a) Flights | segment list'!F860="","Null",'3(a) Flights | segment list'!F860)</f>
        <v>Null</v>
      </c>
      <c r="L895" s="5" t="str">
        <f>IF('3(a) Flights | segment list'!G860="","Null",'3(a) Flights | segment list'!G860)</f>
        <v>Null</v>
      </c>
      <c r="M895" s="16">
        <f>IF('3(a) Flights | segment list'!H860="Null","Null",'3(a) Flights | segment list'!H860)</f>
        <v>0</v>
      </c>
    </row>
    <row r="896" spans="1:13" x14ac:dyDescent="0.25">
      <c r="A896" s="4" t="str">
        <f t="shared" si="39"/>
        <v>No PB ID provided</v>
      </c>
      <c r="B896" s="4" t="str">
        <f t="shared" si="40"/>
        <v>No declaration</v>
      </c>
      <c r="C896" s="4" t="s">
        <v>18302</v>
      </c>
      <c r="D896" s="86" t="str">
        <f>IF('3(a) Flights | segment list'!A861="","Null",'3(a) Flights | segment list'!A861)</f>
        <v>Null</v>
      </c>
      <c r="E896" s="87" t="str">
        <f t="shared" si="41"/>
        <v>Null</v>
      </c>
      <c r="F896" s="4" t="str">
        <f>IF('3(a) Flights | segment list'!I861="","Null",'3(a) Flights | segment list'!I861)</f>
        <v>Null</v>
      </c>
      <c r="G896" s="4" t="str">
        <f>IF('3(a) Flights | segment list'!C861="","Null",'3(a) Flights | segment list'!C861)</f>
        <v>Null</v>
      </c>
      <c r="H896" s="4" t="str">
        <f>IF('3(a) Flights | segment list'!J861="","Null",'3(a) Flights | segment list'!J861)</f>
        <v>Null</v>
      </c>
      <c r="I896" s="4" t="str">
        <f>IF('3(a) Flights | segment list'!D861="","Null",'3(a) Flights | segment list'!D861)</f>
        <v>Null</v>
      </c>
      <c r="J896" s="4" t="str">
        <f>IF('3(a) Flights | segment list'!E861="","Null",'3(a) Flights | segment list'!E861)</f>
        <v>Null</v>
      </c>
      <c r="K896" s="4" t="str">
        <f>IF('3(a) Flights | segment list'!F861="","Null",'3(a) Flights | segment list'!F861)</f>
        <v>Null</v>
      </c>
      <c r="L896" s="5" t="str">
        <f>IF('3(a) Flights | segment list'!G861="","Null",'3(a) Flights | segment list'!G861)</f>
        <v>Null</v>
      </c>
      <c r="M896" s="16">
        <f>IF('3(a) Flights | segment list'!H861="Null","Null",'3(a) Flights | segment list'!H861)</f>
        <v>0</v>
      </c>
    </row>
    <row r="897" spans="1:13" x14ac:dyDescent="0.25">
      <c r="A897" s="4" t="str">
        <f t="shared" si="39"/>
        <v>No PB ID provided</v>
      </c>
      <c r="B897" s="4" t="str">
        <f t="shared" si="40"/>
        <v>No declaration</v>
      </c>
      <c r="C897" s="4" t="s">
        <v>18302</v>
      </c>
      <c r="D897" s="86" t="str">
        <f>IF('3(a) Flights | segment list'!A862="","Null",'3(a) Flights | segment list'!A862)</f>
        <v>Null</v>
      </c>
      <c r="E897" s="87" t="str">
        <f t="shared" si="41"/>
        <v>Null</v>
      </c>
      <c r="F897" s="4" t="str">
        <f>IF('3(a) Flights | segment list'!I862="","Null",'3(a) Flights | segment list'!I862)</f>
        <v>Null</v>
      </c>
      <c r="G897" s="4" t="str">
        <f>IF('3(a) Flights | segment list'!C862="","Null",'3(a) Flights | segment list'!C862)</f>
        <v>Null</v>
      </c>
      <c r="H897" s="4" t="str">
        <f>IF('3(a) Flights | segment list'!J862="","Null",'3(a) Flights | segment list'!J862)</f>
        <v>Null</v>
      </c>
      <c r="I897" s="4" t="str">
        <f>IF('3(a) Flights | segment list'!D862="","Null",'3(a) Flights | segment list'!D862)</f>
        <v>Null</v>
      </c>
      <c r="J897" s="4" t="str">
        <f>IF('3(a) Flights | segment list'!E862="","Null",'3(a) Flights | segment list'!E862)</f>
        <v>Null</v>
      </c>
      <c r="K897" s="4" t="str">
        <f>IF('3(a) Flights | segment list'!F862="","Null",'3(a) Flights | segment list'!F862)</f>
        <v>Null</v>
      </c>
      <c r="L897" s="5" t="str">
        <f>IF('3(a) Flights | segment list'!G862="","Null",'3(a) Flights | segment list'!G862)</f>
        <v>Null</v>
      </c>
      <c r="M897" s="16">
        <f>IF('3(a) Flights | segment list'!H862="Null","Null",'3(a) Flights | segment list'!H862)</f>
        <v>0</v>
      </c>
    </row>
    <row r="898" spans="1:13" x14ac:dyDescent="0.25">
      <c r="A898" s="4" t="str">
        <f t="shared" si="39"/>
        <v>No PB ID provided</v>
      </c>
      <c r="B898" s="4" t="str">
        <f t="shared" si="40"/>
        <v>No declaration</v>
      </c>
      <c r="C898" s="4" t="s">
        <v>18302</v>
      </c>
      <c r="D898" s="86" t="str">
        <f>IF('3(a) Flights | segment list'!A863="","Null",'3(a) Flights | segment list'!A863)</f>
        <v>Null</v>
      </c>
      <c r="E898" s="87" t="str">
        <f t="shared" si="41"/>
        <v>Null</v>
      </c>
      <c r="F898" s="4" t="str">
        <f>IF('3(a) Flights | segment list'!I863="","Null",'3(a) Flights | segment list'!I863)</f>
        <v>Null</v>
      </c>
      <c r="G898" s="4" t="str">
        <f>IF('3(a) Flights | segment list'!C863="","Null",'3(a) Flights | segment list'!C863)</f>
        <v>Null</v>
      </c>
      <c r="H898" s="4" t="str">
        <f>IF('3(a) Flights | segment list'!J863="","Null",'3(a) Flights | segment list'!J863)</f>
        <v>Null</v>
      </c>
      <c r="I898" s="4" t="str">
        <f>IF('3(a) Flights | segment list'!D863="","Null",'3(a) Flights | segment list'!D863)</f>
        <v>Null</v>
      </c>
      <c r="J898" s="4" t="str">
        <f>IF('3(a) Flights | segment list'!E863="","Null",'3(a) Flights | segment list'!E863)</f>
        <v>Null</v>
      </c>
      <c r="K898" s="4" t="str">
        <f>IF('3(a) Flights | segment list'!F863="","Null",'3(a) Flights | segment list'!F863)</f>
        <v>Null</v>
      </c>
      <c r="L898" s="5" t="str">
        <f>IF('3(a) Flights | segment list'!G863="","Null",'3(a) Flights | segment list'!G863)</f>
        <v>Null</v>
      </c>
      <c r="M898" s="16">
        <f>IF('3(a) Flights | segment list'!H863="Null","Null",'3(a) Flights | segment list'!H863)</f>
        <v>0</v>
      </c>
    </row>
    <row r="899" spans="1:13" x14ac:dyDescent="0.25">
      <c r="A899" s="4" t="str">
        <f t="shared" si="39"/>
        <v>No PB ID provided</v>
      </c>
      <c r="B899" s="4" t="str">
        <f t="shared" si="40"/>
        <v>No declaration</v>
      </c>
      <c r="C899" s="4" t="s">
        <v>18302</v>
      </c>
      <c r="D899" s="86" t="str">
        <f>IF('3(a) Flights | segment list'!A864="","Null",'3(a) Flights | segment list'!A864)</f>
        <v>Null</v>
      </c>
      <c r="E899" s="87" t="str">
        <f t="shared" si="41"/>
        <v>Null</v>
      </c>
      <c r="F899" s="4" t="str">
        <f>IF('3(a) Flights | segment list'!I864="","Null",'3(a) Flights | segment list'!I864)</f>
        <v>Null</v>
      </c>
      <c r="G899" s="4" t="str">
        <f>IF('3(a) Flights | segment list'!C864="","Null",'3(a) Flights | segment list'!C864)</f>
        <v>Null</v>
      </c>
      <c r="H899" s="4" t="str">
        <f>IF('3(a) Flights | segment list'!J864="","Null",'3(a) Flights | segment list'!J864)</f>
        <v>Null</v>
      </c>
      <c r="I899" s="4" t="str">
        <f>IF('3(a) Flights | segment list'!D864="","Null",'3(a) Flights | segment list'!D864)</f>
        <v>Null</v>
      </c>
      <c r="J899" s="4" t="str">
        <f>IF('3(a) Flights | segment list'!E864="","Null",'3(a) Flights | segment list'!E864)</f>
        <v>Null</v>
      </c>
      <c r="K899" s="4" t="str">
        <f>IF('3(a) Flights | segment list'!F864="","Null",'3(a) Flights | segment list'!F864)</f>
        <v>Null</v>
      </c>
      <c r="L899" s="5" t="str">
        <f>IF('3(a) Flights | segment list'!G864="","Null",'3(a) Flights | segment list'!G864)</f>
        <v>Null</v>
      </c>
      <c r="M899" s="16">
        <f>IF('3(a) Flights | segment list'!H864="Null","Null",'3(a) Flights | segment list'!H864)</f>
        <v>0</v>
      </c>
    </row>
    <row r="900" spans="1:13" x14ac:dyDescent="0.25">
      <c r="A900" s="4" t="str">
        <f t="shared" si="39"/>
        <v>No PB ID provided</v>
      </c>
      <c r="B900" s="4" t="str">
        <f t="shared" si="40"/>
        <v>No declaration</v>
      </c>
      <c r="C900" s="4" t="s">
        <v>18302</v>
      </c>
      <c r="D900" s="86" t="str">
        <f>IF('3(a) Flights | segment list'!A865="","Null",'3(a) Flights | segment list'!A865)</f>
        <v>Null</v>
      </c>
      <c r="E900" s="87" t="str">
        <f t="shared" si="41"/>
        <v>Null</v>
      </c>
      <c r="F900" s="4" t="str">
        <f>IF('3(a) Flights | segment list'!I865="","Null",'3(a) Flights | segment list'!I865)</f>
        <v>Null</v>
      </c>
      <c r="G900" s="4" t="str">
        <f>IF('3(a) Flights | segment list'!C865="","Null",'3(a) Flights | segment list'!C865)</f>
        <v>Null</v>
      </c>
      <c r="H900" s="4" t="str">
        <f>IF('3(a) Flights | segment list'!J865="","Null",'3(a) Flights | segment list'!J865)</f>
        <v>Null</v>
      </c>
      <c r="I900" s="4" t="str">
        <f>IF('3(a) Flights | segment list'!D865="","Null",'3(a) Flights | segment list'!D865)</f>
        <v>Null</v>
      </c>
      <c r="J900" s="4" t="str">
        <f>IF('3(a) Flights | segment list'!E865="","Null",'3(a) Flights | segment list'!E865)</f>
        <v>Null</v>
      </c>
      <c r="K900" s="4" t="str">
        <f>IF('3(a) Flights | segment list'!F865="","Null",'3(a) Flights | segment list'!F865)</f>
        <v>Null</v>
      </c>
      <c r="L900" s="5" t="str">
        <f>IF('3(a) Flights | segment list'!G865="","Null",'3(a) Flights | segment list'!G865)</f>
        <v>Null</v>
      </c>
      <c r="M900" s="16">
        <f>IF('3(a) Flights | segment list'!H865="Null","Null",'3(a) Flights | segment list'!H865)</f>
        <v>0</v>
      </c>
    </row>
    <row r="901" spans="1:13" x14ac:dyDescent="0.25">
      <c r="A901" s="4" t="str">
        <f t="shared" si="39"/>
        <v>No PB ID provided</v>
      </c>
      <c r="B901" s="4" t="str">
        <f t="shared" si="40"/>
        <v>No declaration</v>
      </c>
      <c r="C901" s="4" t="s">
        <v>18302</v>
      </c>
      <c r="D901" s="86" t="str">
        <f>IF('3(a) Flights | segment list'!A866="","Null",'3(a) Flights | segment list'!A866)</f>
        <v>Null</v>
      </c>
      <c r="E901" s="87" t="str">
        <f t="shared" si="41"/>
        <v>Null</v>
      </c>
      <c r="F901" s="4" t="str">
        <f>IF('3(a) Flights | segment list'!I866="","Null",'3(a) Flights | segment list'!I866)</f>
        <v>Null</v>
      </c>
      <c r="G901" s="4" t="str">
        <f>IF('3(a) Flights | segment list'!C866="","Null",'3(a) Flights | segment list'!C866)</f>
        <v>Null</v>
      </c>
      <c r="H901" s="4" t="str">
        <f>IF('3(a) Flights | segment list'!J866="","Null",'3(a) Flights | segment list'!J866)</f>
        <v>Null</v>
      </c>
      <c r="I901" s="4" t="str">
        <f>IF('3(a) Flights | segment list'!D866="","Null",'3(a) Flights | segment list'!D866)</f>
        <v>Null</v>
      </c>
      <c r="J901" s="4" t="str">
        <f>IF('3(a) Flights | segment list'!E866="","Null",'3(a) Flights | segment list'!E866)</f>
        <v>Null</v>
      </c>
      <c r="K901" s="4" t="str">
        <f>IF('3(a) Flights | segment list'!F866="","Null",'3(a) Flights | segment list'!F866)</f>
        <v>Null</v>
      </c>
      <c r="L901" s="5" t="str">
        <f>IF('3(a) Flights | segment list'!G866="","Null",'3(a) Flights | segment list'!G866)</f>
        <v>Null</v>
      </c>
      <c r="M901" s="16">
        <f>IF('3(a) Flights | segment list'!H866="Null","Null",'3(a) Flights | segment list'!H866)</f>
        <v>0</v>
      </c>
    </row>
    <row r="902" spans="1:13" x14ac:dyDescent="0.25">
      <c r="A902" s="4" t="str">
        <f t="shared" ref="A902:A965" si="42">A901</f>
        <v>No PB ID provided</v>
      </c>
      <c r="B902" s="4" t="str">
        <f t="shared" ref="B902:B965" si="43">B901</f>
        <v>No declaration</v>
      </c>
      <c r="C902" s="4" t="s">
        <v>18302</v>
      </c>
      <c r="D902" s="86" t="str">
        <f>IF('3(a) Flights | segment list'!A867="","Null",'3(a) Flights | segment list'!A867)</f>
        <v>Null</v>
      </c>
      <c r="E902" s="87" t="str">
        <f t="shared" si="41"/>
        <v>Null</v>
      </c>
      <c r="F902" s="4" t="str">
        <f>IF('3(a) Flights | segment list'!I867="","Null",'3(a) Flights | segment list'!I867)</f>
        <v>Null</v>
      </c>
      <c r="G902" s="4" t="str">
        <f>IF('3(a) Flights | segment list'!C867="","Null",'3(a) Flights | segment list'!C867)</f>
        <v>Null</v>
      </c>
      <c r="H902" s="4" t="str">
        <f>IF('3(a) Flights | segment list'!J867="","Null",'3(a) Flights | segment list'!J867)</f>
        <v>Null</v>
      </c>
      <c r="I902" s="4" t="str">
        <f>IF('3(a) Flights | segment list'!D867="","Null",'3(a) Flights | segment list'!D867)</f>
        <v>Null</v>
      </c>
      <c r="J902" s="4" t="str">
        <f>IF('3(a) Flights | segment list'!E867="","Null",'3(a) Flights | segment list'!E867)</f>
        <v>Null</v>
      </c>
      <c r="K902" s="4" t="str">
        <f>IF('3(a) Flights | segment list'!F867="","Null",'3(a) Flights | segment list'!F867)</f>
        <v>Null</v>
      </c>
      <c r="L902" s="5" t="str">
        <f>IF('3(a) Flights | segment list'!G867="","Null",'3(a) Flights | segment list'!G867)</f>
        <v>Null</v>
      </c>
      <c r="M902" s="16">
        <f>IF('3(a) Flights | segment list'!H867="Null","Null",'3(a) Flights | segment list'!H867)</f>
        <v>0</v>
      </c>
    </row>
    <row r="903" spans="1:13" x14ac:dyDescent="0.25">
      <c r="A903" s="4" t="str">
        <f t="shared" si="42"/>
        <v>No PB ID provided</v>
      </c>
      <c r="B903" s="4" t="str">
        <f t="shared" si="43"/>
        <v>No declaration</v>
      </c>
      <c r="C903" s="4" t="s">
        <v>18302</v>
      </c>
      <c r="D903" s="86" t="str">
        <f>IF('3(a) Flights | segment list'!A868="","Null",'3(a) Flights | segment list'!A868)</f>
        <v>Null</v>
      </c>
      <c r="E903" s="87" t="str">
        <f t="shared" si="41"/>
        <v>Null</v>
      </c>
      <c r="F903" s="4" t="str">
        <f>IF('3(a) Flights | segment list'!I868="","Null",'3(a) Flights | segment list'!I868)</f>
        <v>Null</v>
      </c>
      <c r="G903" s="4" t="str">
        <f>IF('3(a) Flights | segment list'!C868="","Null",'3(a) Flights | segment list'!C868)</f>
        <v>Null</v>
      </c>
      <c r="H903" s="4" t="str">
        <f>IF('3(a) Flights | segment list'!J868="","Null",'3(a) Flights | segment list'!J868)</f>
        <v>Null</v>
      </c>
      <c r="I903" s="4" t="str">
        <f>IF('3(a) Flights | segment list'!D868="","Null",'3(a) Flights | segment list'!D868)</f>
        <v>Null</v>
      </c>
      <c r="J903" s="4" t="str">
        <f>IF('3(a) Flights | segment list'!E868="","Null",'3(a) Flights | segment list'!E868)</f>
        <v>Null</v>
      </c>
      <c r="K903" s="4" t="str">
        <f>IF('3(a) Flights | segment list'!F868="","Null",'3(a) Flights | segment list'!F868)</f>
        <v>Null</v>
      </c>
      <c r="L903" s="5" t="str">
        <f>IF('3(a) Flights | segment list'!G868="","Null",'3(a) Flights | segment list'!G868)</f>
        <v>Null</v>
      </c>
      <c r="M903" s="16">
        <f>IF('3(a) Flights | segment list'!H868="Null","Null",'3(a) Flights | segment list'!H868)</f>
        <v>0</v>
      </c>
    </row>
    <row r="904" spans="1:13" x14ac:dyDescent="0.25">
      <c r="A904" s="4" t="str">
        <f t="shared" si="42"/>
        <v>No PB ID provided</v>
      </c>
      <c r="B904" s="4" t="str">
        <f t="shared" si="43"/>
        <v>No declaration</v>
      </c>
      <c r="C904" s="4" t="s">
        <v>18302</v>
      </c>
      <c r="D904" s="86" t="str">
        <f>IF('3(a) Flights | segment list'!A869="","Null",'3(a) Flights | segment list'!A869)</f>
        <v>Null</v>
      </c>
      <c r="E904" s="87" t="str">
        <f t="shared" si="41"/>
        <v>Null</v>
      </c>
      <c r="F904" s="4" t="str">
        <f>IF('3(a) Flights | segment list'!I869="","Null",'3(a) Flights | segment list'!I869)</f>
        <v>Null</v>
      </c>
      <c r="G904" s="4" t="str">
        <f>IF('3(a) Flights | segment list'!C869="","Null",'3(a) Flights | segment list'!C869)</f>
        <v>Null</v>
      </c>
      <c r="H904" s="4" t="str">
        <f>IF('3(a) Flights | segment list'!J869="","Null",'3(a) Flights | segment list'!J869)</f>
        <v>Null</v>
      </c>
      <c r="I904" s="4" t="str">
        <f>IF('3(a) Flights | segment list'!D869="","Null",'3(a) Flights | segment list'!D869)</f>
        <v>Null</v>
      </c>
      <c r="J904" s="4" t="str">
        <f>IF('3(a) Flights | segment list'!E869="","Null",'3(a) Flights | segment list'!E869)</f>
        <v>Null</v>
      </c>
      <c r="K904" s="4" t="str">
        <f>IF('3(a) Flights | segment list'!F869="","Null",'3(a) Flights | segment list'!F869)</f>
        <v>Null</v>
      </c>
      <c r="L904" s="5" t="str">
        <f>IF('3(a) Flights | segment list'!G869="","Null",'3(a) Flights | segment list'!G869)</f>
        <v>Null</v>
      </c>
      <c r="M904" s="16">
        <f>IF('3(a) Flights | segment list'!H869="Null","Null",'3(a) Flights | segment list'!H869)</f>
        <v>0</v>
      </c>
    </row>
    <row r="905" spans="1:13" x14ac:dyDescent="0.25">
      <c r="A905" s="4" t="str">
        <f t="shared" si="42"/>
        <v>No PB ID provided</v>
      </c>
      <c r="B905" s="4" t="str">
        <f t="shared" si="43"/>
        <v>No declaration</v>
      </c>
      <c r="C905" s="4" t="s">
        <v>18302</v>
      </c>
      <c r="D905" s="86" t="str">
        <f>IF('3(a) Flights | segment list'!A870="","Null",'3(a) Flights | segment list'!A870)</f>
        <v>Null</v>
      </c>
      <c r="E905" s="87" t="str">
        <f t="shared" si="41"/>
        <v>Null</v>
      </c>
      <c r="F905" s="4" t="str">
        <f>IF('3(a) Flights | segment list'!I870="","Null",'3(a) Flights | segment list'!I870)</f>
        <v>Null</v>
      </c>
      <c r="G905" s="4" t="str">
        <f>IF('3(a) Flights | segment list'!C870="","Null",'3(a) Flights | segment list'!C870)</f>
        <v>Null</v>
      </c>
      <c r="H905" s="4" t="str">
        <f>IF('3(a) Flights | segment list'!J870="","Null",'3(a) Flights | segment list'!J870)</f>
        <v>Null</v>
      </c>
      <c r="I905" s="4" t="str">
        <f>IF('3(a) Flights | segment list'!D870="","Null",'3(a) Flights | segment list'!D870)</f>
        <v>Null</v>
      </c>
      <c r="J905" s="4" t="str">
        <f>IF('3(a) Flights | segment list'!E870="","Null",'3(a) Flights | segment list'!E870)</f>
        <v>Null</v>
      </c>
      <c r="K905" s="4" t="str">
        <f>IF('3(a) Flights | segment list'!F870="","Null",'3(a) Flights | segment list'!F870)</f>
        <v>Null</v>
      </c>
      <c r="L905" s="5" t="str">
        <f>IF('3(a) Flights | segment list'!G870="","Null",'3(a) Flights | segment list'!G870)</f>
        <v>Null</v>
      </c>
      <c r="M905" s="16">
        <f>IF('3(a) Flights | segment list'!H870="Null","Null",'3(a) Flights | segment list'!H870)</f>
        <v>0</v>
      </c>
    </row>
    <row r="906" spans="1:13" x14ac:dyDescent="0.25">
      <c r="A906" s="4" t="str">
        <f t="shared" si="42"/>
        <v>No PB ID provided</v>
      </c>
      <c r="B906" s="4" t="str">
        <f t="shared" si="43"/>
        <v>No declaration</v>
      </c>
      <c r="C906" s="4" t="s">
        <v>18302</v>
      </c>
      <c r="D906" s="86" t="str">
        <f>IF('3(a) Flights | segment list'!A871="","Null",'3(a) Flights | segment list'!A871)</f>
        <v>Null</v>
      </c>
      <c r="E906" s="87" t="str">
        <f t="shared" si="41"/>
        <v>Null</v>
      </c>
      <c r="F906" s="4" t="str">
        <f>IF('3(a) Flights | segment list'!I871="","Null",'3(a) Flights | segment list'!I871)</f>
        <v>Null</v>
      </c>
      <c r="G906" s="4" t="str">
        <f>IF('3(a) Flights | segment list'!C871="","Null",'3(a) Flights | segment list'!C871)</f>
        <v>Null</v>
      </c>
      <c r="H906" s="4" t="str">
        <f>IF('3(a) Flights | segment list'!J871="","Null",'3(a) Flights | segment list'!J871)</f>
        <v>Null</v>
      </c>
      <c r="I906" s="4" t="str">
        <f>IF('3(a) Flights | segment list'!D871="","Null",'3(a) Flights | segment list'!D871)</f>
        <v>Null</v>
      </c>
      <c r="J906" s="4" t="str">
        <f>IF('3(a) Flights | segment list'!E871="","Null",'3(a) Flights | segment list'!E871)</f>
        <v>Null</v>
      </c>
      <c r="K906" s="4" t="str">
        <f>IF('3(a) Flights | segment list'!F871="","Null",'3(a) Flights | segment list'!F871)</f>
        <v>Null</v>
      </c>
      <c r="L906" s="5" t="str">
        <f>IF('3(a) Flights | segment list'!G871="","Null",'3(a) Flights | segment list'!G871)</f>
        <v>Null</v>
      </c>
      <c r="M906" s="16">
        <f>IF('3(a) Flights | segment list'!H871="Null","Null",'3(a) Flights | segment list'!H871)</f>
        <v>0</v>
      </c>
    </row>
    <row r="907" spans="1:13" x14ac:dyDescent="0.25">
      <c r="A907" s="4" t="str">
        <f t="shared" si="42"/>
        <v>No PB ID provided</v>
      </c>
      <c r="B907" s="4" t="str">
        <f t="shared" si="43"/>
        <v>No declaration</v>
      </c>
      <c r="C907" s="4" t="s">
        <v>18302</v>
      </c>
      <c r="D907" s="86" t="str">
        <f>IF('3(a) Flights | segment list'!A872="","Null",'3(a) Flights | segment list'!A872)</f>
        <v>Null</v>
      </c>
      <c r="E907" s="87" t="str">
        <f t="shared" si="41"/>
        <v>Null</v>
      </c>
      <c r="F907" s="4" t="str">
        <f>IF('3(a) Flights | segment list'!I872="","Null",'3(a) Flights | segment list'!I872)</f>
        <v>Null</v>
      </c>
      <c r="G907" s="4" t="str">
        <f>IF('3(a) Flights | segment list'!C872="","Null",'3(a) Flights | segment list'!C872)</f>
        <v>Null</v>
      </c>
      <c r="H907" s="4" t="str">
        <f>IF('3(a) Flights | segment list'!J872="","Null",'3(a) Flights | segment list'!J872)</f>
        <v>Null</v>
      </c>
      <c r="I907" s="4" t="str">
        <f>IF('3(a) Flights | segment list'!D872="","Null",'3(a) Flights | segment list'!D872)</f>
        <v>Null</v>
      </c>
      <c r="J907" s="4" t="str">
        <f>IF('3(a) Flights | segment list'!E872="","Null",'3(a) Flights | segment list'!E872)</f>
        <v>Null</v>
      </c>
      <c r="K907" s="4" t="str">
        <f>IF('3(a) Flights | segment list'!F872="","Null",'3(a) Flights | segment list'!F872)</f>
        <v>Null</v>
      </c>
      <c r="L907" s="5" t="str">
        <f>IF('3(a) Flights | segment list'!G872="","Null",'3(a) Flights | segment list'!G872)</f>
        <v>Null</v>
      </c>
      <c r="M907" s="16">
        <f>IF('3(a) Flights | segment list'!H872="Null","Null",'3(a) Flights | segment list'!H872)</f>
        <v>0</v>
      </c>
    </row>
    <row r="908" spans="1:13" x14ac:dyDescent="0.25">
      <c r="A908" s="4" t="str">
        <f t="shared" si="42"/>
        <v>No PB ID provided</v>
      </c>
      <c r="B908" s="4" t="str">
        <f t="shared" si="43"/>
        <v>No declaration</v>
      </c>
      <c r="C908" s="4" t="s">
        <v>18302</v>
      </c>
      <c r="D908" s="86" t="str">
        <f>IF('3(a) Flights | segment list'!A873="","Null",'3(a) Flights | segment list'!A873)</f>
        <v>Null</v>
      </c>
      <c r="E908" s="87" t="str">
        <f t="shared" si="41"/>
        <v>Null</v>
      </c>
      <c r="F908" s="4" t="str">
        <f>IF('3(a) Flights | segment list'!I873="","Null",'3(a) Flights | segment list'!I873)</f>
        <v>Null</v>
      </c>
      <c r="G908" s="4" t="str">
        <f>IF('3(a) Flights | segment list'!C873="","Null",'3(a) Flights | segment list'!C873)</f>
        <v>Null</v>
      </c>
      <c r="H908" s="4" t="str">
        <f>IF('3(a) Flights | segment list'!J873="","Null",'3(a) Flights | segment list'!J873)</f>
        <v>Null</v>
      </c>
      <c r="I908" s="4" t="str">
        <f>IF('3(a) Flights | segment list'!D873="","Null",'3(a) Flights | segment list'!D873)</f>
        <v>Null</v>
      </c>
      <c r="J908" s="4" t="str">
        <f>IF('3(a) Flights | segment list'!E873="","Null",'3(a) Flights | segment list'!E873)</f>
        <v>Null</v>
      </c>
      <c r="K908" s="4" t="str">
        <f>IF('3(a) Flights | segment list'!F873="","Null",'3(a) Flights | segment list'!F873)</f>
        <v>Null</v>
      </c>
      <c r="L908" s="5" t="str">
        <f>IF('3(a) Flights | segment list'!G873="","Null",'3(a) Flights | segment list'!G873)</f>
        <v>Null</v>
      </c>
      <c r="M908" s="16">
        <f>IF('3(a) Flights | segment list'!H873="Null","Null",'3(a) Flights | segment list'!H873)</f>
        <v>0</v>
      </c>
    </row>
    <row r="909" spans="1:13" x14ac:dyDescent="0.25">
      <c r="A909" s="4" t="str">
        <f t="shared" si="42"/>
        <v>No PB ID provided</v>
      </c>
      <c r="B909" s="4" t="str">
        <f t="shared" si="43"/>
        <v>No declaration</v>
      </c>
      <c r="C909" s="4" t="s">
        <v>18302</v>
      </c>
      <c r="D909" s="86" t="str">
        <f>IF('3(a) Flights | segment list'!A874="","Null",'3(a) Flights | segment list'!A874)</f>
        <v>Null</v>
      </c>
      <c r="E909" s="87" t="str">
        <f t="shared" si="41"/>
        <v>Null</v>
      </c>
      <c r="F909" s="4" t="str">
        <f>IF('3(a) Flights | segment list'!I874="","Null",'3(a) Flights | segment list'!I874)</f>
        <v>Null</v>
      </c>
      <c r="G909" s="4" t="str">
        <f>IF('3(a) Flights | segment list'!C874="","Null",'3(a) Flights | segment list'!C874)</f>
        <v>Null</v>
      </c>
      <c r="H909" s="4" t="str">
        <f>IF('3(a) Flights | segment list'!J874="","Null",'3(a) Flights | segment list'!J874)</f>
        <v>Null</v>
      </c>
      <c r="I909" s="4" t="str">
        <f>IF('3(a) Flights | segment list'!D874="","Null",'3(a) Flights | segment list'!D874)</f>
        <v>Null</v>
      </c>
      <c r="J909" s="4" t="str">
        <f>IF('3(a) Flights | segment list'!E874="","Null",'3(a) Flights | segment list'!E874)</f>
        <v>Null</v>
      </c>
      <c r="K909" s="4" t="str">
        <f>IF('3(a) Flights | segment list'!F874="","Null",'3(a) Flights | segment list'!F874)</f>
        <v>Null</v>
      </c>
      <c r="L909" s="5" t="str">
        <f>IF('3(a) Flights | segment list'!G874="","Null",'3(a) Flights | segment list'!G874)</f>
        <v>Null</v>
      </c>
      <c r="M909" s="16">
        <f>IF('3(a) Flights | segment list'!H874="Null","Null",'3(a) Flights | segment list'!H874)</f>
        <v>0</v>
      </c>
    </row>
    <row r="910" spans="1:13" x14ac:dyDescent="0.25">
      <c r="A910" s="4" t="str">
        <f t="shared" si="42"/>
        <v>No PB ID provided</v>
      </c>
      <c r="B910" s="4" t="str">
        <f t="shared" si="43"/>
        <v>No declaration</v>
      </c>
      <c r="C910" s="4" t="s">
        <v>18302</v>
      </c>
      <c r="D910" s="86" t="str">
        <f>IF('3(a) Flights | segment list'!A875="","Null",'3(a) Flights | segment list'!A875)</f>
        <v>Null</v>
      </c>
      <c r="E910" s="87" t="str">
        <f t="shared" si="41"/>
        <v>Null</v>
      </c>
      <c r="F910" s="4" t="str">
        <f>IF('3(a) Flights | segment list'!I875="","Null",'3(a) Flights | segment list'!I875)</f>
        <v>Null</v>
      </c>
      <c r="G910" s="4" t="str">
        <f>IF('3(a) Flights | segment list'!C875="","Null",'3(a) Flights | segment list'!C875)</f>
        <v>Null</v>
      </c>
      <c r="H910" s="4" t="str">
        <f>IF('3(a) Flights | segment list'!J875="","Null",'3(a) Flights | segment list'!J875)</f>
        <v>Null</v>
      </c>
      <c r="I910" s="4" t="str">
        <f>IF('3(a) Flights | segment list'!D875="","Null",'3(a) Flights | segment list'!D875)</f>
        <v>Null</v>
      </c>
      <c r="J910" s="4" t="str">
        <f>IF('3(a) Flights | segment list'!E875="","Null",'3(a) Flights | segment list'!E875)</f>
        <v>Null</v>
      </c>
      <c r="K910" s="4" t="str">
        <f>IF('3(a) Flights | segment list'!F875="","Null",'3(a) Flights | segment list'!F875)</f>
        <v>Null</v>
      </c>
      <c r="L910" s="5" t="str">
        <f>IF('3(a) Flights | segment list'!G875="","Null",'3(a) Flights | segment list'!G875)</f>
        <v>Null</v>
      </c>
      <c r="M910" s="16">
        <f>IF('3(a) Flights | segment list'!H875="Null","Null",'3(a) Flights | segment list'!H875)</f>
        <v>0</v>
      </c>
    </row>
    <row r="911" spans="1:13" x14ac:dyDescent="0.25">
      <c r="A911" s="4" t="str">
        <f t="shared" si="42"/>
        <v>No PB ID provided</v>
      </c>
      <c r="B911" s="4" t="str">
        <f t="shared" si="43"/>
        <v>No declaration</v>
      </c>
      <c r="C911" s="4" t="s">
        <v>18302</v>
      </c>
      <c r="D911" s="86" t="str">
        <f>IF('3(a) Flights | segment list'!A876="","Null",'3(a) Flights | segment list'!A876)</f>
        <v>Null</v>
      </c>
      <c r="E911" s="87" t="str">
        <f t="shared" si="41"/>
        <v>Null</v>
      </c>
      <c r="F911" s="4" t="str">
        <f>IF('3(a) Flights | segment list'!I876="","Null",'3(a) Flights | segment list'!I876)</f>
        <v>Null</v>
      </c>
      <c r="G911" s="4" t="str">
        <f>IF('3(a) Flights | segment list'!C876="","Null",'3(a) Flights | segment list'!C876)</f>
        <v>Null</v>
      </c>
      <c r="H911" s="4" t="str">
        <f>IF('3(a) Flights | segment list'!J876="","Null",'3(a) Flights | segment list'!J876)</f>
        <v>Null</v>
      </c>
      <c r="I911" s="4" t="str">
        <f>IF('3(a) Flights | segment list'!D876="","Null",'3(a) Flights | segment list'!D876)</f>
        <v>Null</v>
      </c>
      <c r="J911" s="4" t="str">
        <f>IF('3(a) Flights | segment list'!E876="","Null",'3(a) Flights | segment list'!E876)</f>
        <v>Null</v>
      </c>
      <c r="K911" s="4" t="str">
        <f>IF('3(a) Flights | segment list'!F876="","Null",'3(a) Flights | segment list'!F876)</f>
        <v>Null</v>
      </c>
      <c r="L911" s="5" t="str">
        <f>IF('3(a) Flights | segment list'!G876="","Null",'3(a) Flights | segment list'!G876)</f>
        <v>Null</v>
      </c>
      <c r="M911" s="16">
        <f>IF('3(a) Flights | segment list'!H876="Null","Null",'3(a) Flights | segment list'!H876)</f>
        <v>0</v>
      </c>
    </row>
    <row r="912" spans="1:13" x14ac:dyDescent="0.25">
      <c r="A912" s="4" t="str">
        <f t="shared" si="42"/>
        <v>No PB ID provided</v>
      </c>
      <c r="B912" s="4" t="str">
        <f t="shared" si="43"/>
        <v>No declaration</v>
      </c>
      <c r="C912" s="4" t="s">
        <v>18302</v>
      </c>
      <c r="D912" s="86" t="str">
        <f>IF('3(a) Flights | segment list'!A877="","Null",'3(a) Flights | segment list'!A877)</f>
        <v>Null</v>
      </c>
      <c r="E912" s="87" t="str">
        <f t="shared" si="41"/>
        <v>Null</v>
      </c>
      <c r="F912" s="4" t="str">
        <f>IF('3(a) Flights | segment list'!I877="","Null",'3(a) Flights | segment list'!I877)</f>
        <v>Null</v>
      </c>
      <c r="G912" s="4" t="str">
        <f>IF('3(a) Flights | segment list'!C877="","Null",'3(a) Flights | segment list'!C877)</f>
        <v>Null</v>
      </c>
      <c r="H912" s="4" t="str">
        <f>IF('3(a) Flights | segment list'!J877="","Null",'3(a) Flights | segment list'!J877)</f>
        <v>Null</v>
      </c>
      <c r="I912" s="4" t="str">
        <f>IF('3(a) Flights | segment list'!D877="","Null",'3(a) Flights | segment list'!D877)</f>
        <v>Null</v>
      </c>
      <c r="J912" s="4" t="str">
        <f>IF('3(a) Flights | segment list'!E877="","Null",'3(a) Flights | segment list'!E877)</f>
        <v>Null</v>
      </c>
      <c r="K912" s="4" t="str">
        <f>IF('3(a) Flights | segment list'!F877="","Null",'3(a) Flights | segment list'!F877)</f>
        <v>Null</v>
      </c>
      <c r="L912" s="5" t="str">
        <f>IF('3(a) Flights | segment list'!G877="","Null",'3(a) Flights | segment list'!G877)</f>
        <v>Null</v>
      </c>
      <c r="M912" s="16">
        <f>IF('3(a) Flights | segment list'!H877="Null","Null",'3(a) Flights | segment list'!H877)</f>
        <v>0</v>
      </c>
    </row>
    <row r="913" spans="1:13" x14ac:dyDescent="0.25">
      <c r="A913" s="4" t="str">
        <f t="shared" si="42"/>
        <v>No PB ID provided</v>
      </c>
      <c r="B913" s="4" t="str">
        <f t="shared" si="43"/>
        <v>No declaration</v>
      </c>
      <c r="C913" s="4" t="s">
        <v>18302</v>
      </c>
      <c r="D913" s="86" t="str">
        <f>IF('3(a) Flights | segment list'!A878="","Null",'3(a) Flights | segment list'!A878)</f>
        <v>Null</v>
      </c>
      <c r="E913" s="87" t="str">
        <f t="shared" si="41"/>
        <v>Null</v>
      </c>
      <c r="F913" s="4" t="str">
        <f>IF('3(a) Flights | segment list'!I878="","Null",'3(a) Flights | segment list'!I878)</f>
        <v>Null</v>
      </c>
      <c r="G913" s="4" t="str">
        <f>IF('3(a) Flights | segment list'!C878="","Null",'3(a) Flights | segment list'!C878)</f>
        <v>Null</v>
      </c>
      <c r="H913" s="4" t="str">
        <f>IF('3(a) Flights | segment list'!J878="","Null",'3(a) Flights | segment list'!J878)</f>
        <v>Null</v>
      </c>
      <c r="I913" s="4" t="str">
        <f>IF('3(a) Flights | segment list'!D878="","Null",'3(a) Flights | segment list'!D878)</f>
        <v>Null</v>
      </c>
      <c r="J913" s="4" t="str">
        <f>IF('3(a) Flights | segment list'!E878="","Null",'3(a) Flights | segment list'!E878)</f>
        <v>Null</v>
      </c>
      <c r="K913" s="4" t="str">
        <f>IF('3(a) Flights | segment list'!F878="","Null",'3(a) Flights | segment list'!F878)</f>
        <v>Null</v>
      </c>
      <c r="L913" s="5" t="str">
        <f>IF('3(a) Flights | segment list'!G878="","Null",'3(a) Flights | segment list'!G878)</f>
        <v>Null</v>
      </c>
      <c r="M913" s="16">
        <f>IF('3(a) Flights | segment list'!H878="Null","Null",'3(a) Flights | segment list'!H878)</f>
        <v>0</v>
      </c>
    </row>
    <row r="914" spans="1:13" x14ac:dyDescent="0.25">
      <c r="A914" s="4" t="str">
        <f t="shared" si="42"/>
        <v>No PB ID provided</v>
      </c>
      <c r="B914" s="4" t="str">
        <f t="shared" si="43"/>
        <v>No declaration</v>
      </c>
      <c r="C914" s="4" t="s">
        <v>18302</v>
      </c>
      <c r="D914" s="86" t="str">
        <f>IF('3(a) Flights | segment list'!A879="","Null",'3(a) Flights | segment list'!A879)</f>
        <v>Null</v>
      </c>
      <c r="E914" s="87" t="str">
        <f t="shared" si="41"/>
        <v>Null</v>
      </c>
      <c r="F914" s="4" t="str">
        <f>IF('3(a) Flights | segment list'!I879="","Null",'3(a) Flights | segment list'!I879)</f>
        <v>Null</v>
      </c>
      <c r="G914" s="4" t="str">
        <f>IF('3(a) Flights | segment list'!C879="","Null",'3(a) Flights | segment list'!C879)</f>
        <v>Null</v>
      </c>
      <c r="H914" s="4" t="str">
        <f>IF('3(a) Flights | segment list'!J879="","Null",'3(a) Flights | segment list'!J879)</f>
        <v>Null</v>
      </c>
      <c r="I914" s="4" t="str">
        <f>IF('3(a) Flights | segment list'!D879="","Null",'3(a) Flights | segment list'!D879)</f>
        <v>Null</v>
      </c>
      <c r="J914" s="4" t="str">
        <f>IF('3(a) Flights | segment list'!E879="","Null",'3(a) Flights | segment list'!E879)</f>
        <v>Null</v>
      </c>
      <c r="K914" s="4" t="str">
        <f>IF('3(a) Flights | segment list'!F879="","Null",'3(a) Flights | segment list'!F879)</f>
        <v>Null</v>
      </c>
      <c r="L914" s="5" t="str">
        <f>IF('3(a) Flights | segment list'!G879="","Null",'3(a) Flights | segment list'!G879)</f>
        <v>Null</v>
      </c>
      <c r="M914" s="16">
        <f>IF('3(a) Flights | segment list'!H879="Null","Null",'3(a) Flights | segment list'!H879)</f>
        <v>0</v>
      </c>
    </row>
    <row r="915" spans="1:13" x14ac:dyDescent="0.25">
      <c r="A915" s="4" t="str">
        <f t="shared" si="42"/>
        <v>No PB ID provided</v>
      </c>
      <c r="B915" s="4" t="str">
        <f t="shared" si="43"/>
        <v>No declaration</v>
      </c>
      <c r="C915" s="4" t="s">
        <v>18302</v>
      </c>
      <c r="D915" s="86" t="str">
        <f>IF('3(a) Flights | segment list'!A880="","Null",'3(a) Flights | segment list'!A880)</f>
        <v>Null</v>
      </c>
      <c r="E915" s="87" t="str">
        <f t="shared" si="41"/>
        <v>Null</v>
      </c>
      <c r="F915" s="4" t="str">
        <f>IF('3(a) Flights | segment list'!I880="","Null",'3(a) Flights | segment list'!I880)</f>
        <v>Null</v>
      </c>
      <c r="G915" s="4" t="str">
        <f>IF('3(a) Flights | segment list'!C880="","Null",'3(a) Flights | segment list'!C880)</f>
        <v>Null</v>
      </c>
      <c r="H915" s="4" t="str">
        <f>IF('3(a) Flights | segment list'!J880="","Null",'3(a) Flights | segment list'!J880)</f>
        <v>Null</v>
      </c>
      <c r="I915" s="4" t="str">
        <f>IF('3(a) Flights | segment list'!D880="","Null",'3(a) Flights | segment list'!D880)</f>
        <v>Null</v>
      </c>
      <c r="J915" s="4" t="str">
        <f>IF('3(a) Flights | segment list'!E880="","Null",'3(a) Flights | segment list'!E880)</f>
        <v>Null</v>
      </c>
      <c r="K915" s="4" t="str">
        <f>IF('3(a) Flights | segment list'!F880="","Null",'3(a) Flights | segment list'!F880)</f>
        <v>Null</v>
      </c>
      <c r="L915" s="5" t="str">
        <f>IF('3(a) Flights | segment list'!G880="","Null",'3(a) Flights | segment list'!G880)</f>
        <v>Null</v>
      </c>
      <c r="M915" s="16">
        <f>IF('3(a) Flights | segment list'!H880="Null","Null",'3(a) Flights | segment list'!H880)</f>
        <v>0</v>
      </c>
    </row>
    <row r="916" spans="1:13" x14ac:dyDescent="0.25">
      <c r="A916" s="4" t="str">
        <f t="shared" si="42"/>
        <v>No PB ID provided</v>
      </c>
      <c r="B916" s="4" t="str">
        <f t="shared" si="43"/>
        <v>No declaration</v>
      </c>
      <c r="C916" s="4" t="s">
        <v>18302</v>
      </c>
      <c r="D916" s="86" t="str">
        <f>IF('3(a) Flights | segment list'!A881="","Null",'3(a) Flights | segment list'!A881)</f>
        <v>Null</v>
      </c>
      <c r="E916" s="87" t="str">
        <f t="shared" si="41"/>
        <v>Null</v>
      </c>
      <c r="F916" s="4" t="str">
        <f>IF('3(a) Flights | segment list'!I881="","Null",'3(a) Flights | segment list'!I881)</f>
        <v>Null</v>
      </c>
      <c r="G916" s="4" t="str">
        <f>IF('3(a) Flights | segment list'!C881="","Null",'3(a) Flights | segment list'!C881)</f>
        <v>Null</v>
      </c>
      <c r="H916" s="4" t="str">
        <f>IF('3(a) Flights | segment list'!J881="","Null",'3(a) Flights | segment list'!J881)</f>
        <v>Null</v>
      </c>
      <c r="I916" s="4" t="str">
        <f>IF('3(a) Flights | segment list'!D881="","Null",'3(a) Flights | segment list'!D881)</f>
        <v>Null</v>
      </c>
      <c r="J916" s="4" t="str">
        <f>IF('3(a) Flights | segment list'!E881="","Null",'3(a) Flights | segment list'!E881)</f>
        <v>Null</v>
      </c>
      <c r="K916" s="4" t="str">
        <f>IF('3(a) Flights | segment list'!F881="","Null",'3(a) Flights | segment list'!F881)</f>
        <v>Null</v>
      </c>
      <c r="L916" s="5" t="str">
        <f>IF('3(a) Flights | segment list'!G881="","Null",'3(a) Flights | segment list'!G881)</f>
        <v>Null</v>
      </c>
      <c r="M916" s="16">
        <f>IF('3(a) Flights | segment list'!H881="Null","Null",'3(a) Flights | segment list'!H881)</f>
        <v>0</v>
      </c>
    </row>
    <row r="917" spans="1:13" x14ac:dyDescent="0.25">
      <c r="A917" s="4" t="str">
        <f t="shared" si="42"/>
        <v>No PB ID provided</v>
      </c>
      <c r="B917" s="4" t="str">
        <f t="shared" si="43"/>
        <v>No declaration</v>
      </c>
      <c r="C917" s="4" t="s">
        <v>18302</v>
      </c>
      <c r="D917" s="86" t="str">
        <f>IF('3(a) Flights | segment list'!A882="","Null",'3(a) Flights | segment list'!A882)</f>
        <v>Null</v>
      </c>
      <c r="E917" s="87" t="str">
        <f t="shared" si="41"/>
        <v>Null</v>
      </c>
      <c r="F917" s="4" t="str">
        <f>IF('3(a) Flights | segment list'!I882="","Null",'3(a) Flights | segment list'!I882)</f>
        <v>Null</v>
      </c>
      <c r="G917" s="4" t="str">
        <f>IF('3(a) Flights | segment list'!C882="","Null",'3(a) Flights | segment list'!C882)</f>
        <v>Null</v>
      </c>
      <c r="H917" s="4" t="str">
        <f>IF('3(a) Flights | segment list'!J882="","Null",'3(a) Flights | segment list'!J882)</f>
        <v>Null</v>
      </c>
      <c r="I917" s="4" t="str">
        <f>IF('3(a) Flights | segment list'!D882="","Null",'3(a) Flights | segment list'!D882)</f>
        <v>Null</v>
      </c>
      <c r="J917" s="4" t="str">
        <f>IF('3(a) Flights | segment list'!E882="","Null",'3(a) Flights | segment list'!E882)</f>
        <v>Null</v>
      </c>
      <c r="K917" s="4" t="str">
        <f>IF('3(a) Flights | segment list'!F882="","Null",'3(a) Flights | segment list'!F882)</f>
        <v>Null</v>
      </c>
      <c r="L917" s="5" t="str">
        <f>IF('3(a) Flights | segment list'!G882="","Null",'3(a) Flights | segment list'!G882)</f>
        <v>Null</v>
      </c>
      <c r="M917" s="16">
        <f>IF('3(a) Flights | segment list'!H882="Null","Null",'3(a) Flights | segment list'!H882)</f>
        <v>0</v>
      </c>
    </row>
    <row r="918" spans="1:13" x14ac:dyDescent="0.25">
      <c r="A918" s="4" t="str">
        <f t="shared" si="42"/>
        <v>No PB ID provided</v>
      </c>
      <c r="B918" s="4" t="str">
        <f t="shared" si="43"/>
        <v>No declaration</v>
      </c>
      <c r="C918" s="4" t="s">
        <v>18302</v>
      </c>
      <c r="D918" s="86" t="str">
        <f>IF('3(a) Flights | segment list'!A883="","Null",'3(a) Flights | segment list'!A883)</f>
        <v>Null</v>
      </c>
      <c r="E918" s="87" t="str">
        <f t="shared" si="41"/>
        <v>Null</v>
      </c>
      <c r="F918" s="4" t="str">
        <f>IF('3(a) Flights | segment list'!I883="","Null",'3(a) Flights | segment list'!I883)</f>
        <v>Null</v>
      </c>
      <c r="G918" s="4" t="str">
        <f>IF('3(a) Flights | segment list'!C883="","Null",'3(a) Flights | segment list'!C883)</f>
        <v>Null</v>
      </c>
      <c r="H918" s="4" t="str">
        <f>IF('3(a) Flights | segment list'!J883="","Null",'3(a) Flights | segment list'!J883)</f>
        <v>Null</v>
      </c>
      <c r="I918" s="4" t="str">
        <f>IF('3(a) Flights | segment list'!D883="","Null",'3(a) Flights | segment list'!D883)</f>
        <v>Null</v>
      </c>
      <c r="J918" s="4" t="str">
        <f>IF('3(a) Flights | segment list'!E883="","Null",'3(a) Flights | segment list'!E883)</f>
        <v>Null</v>
      </c>
      <c r="K918" s="4" t="str">
        <f>IF('3(a) Flights | segment list'!F883="","Null",'3(a) Flights | segment list'!F883)</f>
        <v>Null</v>
      </c>
      <c r="L918" s="5" t="str">
        <f>IF('3(a) Flights | segment list'!G883="","Null",'3(a) Flights | segment list'!G883)</f>
        <v>Null</v>
      </c>
      <c r="M918" s="16">
        <f>IF('3(a) Flights | segment list'!H883="Null","Null",'3(a) Flights | segment list'!H883)</f>
        <v>0</v>
      </c>
    </row>
    <row r="919" spans="1:13" x14ac:dyDescent="0.25">
      <c r="A919" s="4" t="str">
        <f t="shared" si="42"/>
        <v>No PB ID provided</v>
      </c>
      <c r="B919" s="4" t="str">
        <f t="shared" si="43"/>
        <v>No declaration</v>
      </c>
      <c r="C919" s="4" t="s">
        <v>18302</v>
      </c>
      <c r="D919" s="86" t="str">
        <f>IF('3(a) Flights | segment list'!A884="","Null",'3(a) Flights | segment list'!A884)</f>
        <v>Null</v>
      </c>
      <c r="E919" s="87" t="str">
        <f t="shared" si="41"/>
        <v>Null</v>
      </c>
      <c r="F919" s="4" t="str">
        <f>IF('3(a) Flights | segment list'!I884="","Null",'3(a) Flights | segment list'!I884)</f>
        <v>Null</v>
      </c>
      <c r="G919" s="4" t="str">
        <f>IF('3(a) Flights | segment list'!C884="","Null",'3(a) Flights | segment list'!C884)</f>
        <v>Null</v>
      </c>
      <c r="H919" s="4" t="str">
        <f>IF('3(a) Flights | segment list'!J884="","Null",'3(a) Flights | segment list'!J884)</f>
        <v>Null</v>
      </c>
      <c r="I919" s="4" t="str">
        <f>IF('3(a) Flights | segment list'!D884="","Null",'3(a) Flights | segment list'!D884)</f>
        <v>Null</v>
      </c>
      <c r="J919" s="4" t="str">
        <f>IF('3(a) Flights | segment list'!E884="","Null",'3(a) Flights | segment list'!E884)</f>
        <v>Null</v>
      </c>
      <c r="K919" s="4" t="str">
        <f>IF('3(a) Flights | segment list'!F884="","Null",'3(a) Flights | segment list'!F884)</f>
        <v>Null</v>
      </c>
      <c r="L919" s="5" t="str">
        <f>IF('3(a) Flights | segment list'!G884="","Null",'3(a) Flights | segment list'!G884)</f>
        <v>Null</v>
      </c>
      <c r="M919" s="16">
        <f>IF('3(a) Flights | segment list'!H884="Null","Null",'3(a) Flights | segment list'!H884)</f>
        <v>0</v>
      </c>
    </row>
    <row r="920" spans="1:13" x14ac:dyDescent="0.25">
      <c r="A920" s="4" t="str">
        <f t="shared" si="42"/>
        <v>No PB ID provided</v>
      </c>
      <c r="B920" s="4" t="str">
        <f t="shared" si="43"/>
        <v>No declaration</v>
      </c>
      <c r="C920" s="4" t="s">
        <v>18302</v>
      </c>
      <c r="D920" s="86" t="str">
        <f>IF('3(a) Flights | segment list'!A885="","Null",'3(a) Flights | segment list'!A885)</f>
        <v>Null</v>
      </c>
      <c r="E920" s="87" t="str">
        <f t="shared" si="41"/>
        <v>Null</v>
      </c>
      <c r="F920" s="4" t="str">
        <f>IF('3(a) Flights | segment list'!I885="","Null",'3(a) Flights | segment list'!I885)</f>
        <v>Null</v>
      </c>
      <c r="G920" s="4" t="str">
        <f>IF('3(a) Flights | segment list'!C885="","Null",'3(a) Flights | segment list'!C885)</f>
        <v>Null</v>
      </c>
      <c r="H920" s="4" t="str">
        <f>IF('3(a) Flights | segment list'!J885="","Null",'3(a) Flights | segment list'!J885)</f>
        <v>Null</v>
      </c>
      <c r="I920" s="4" t="str">
        <f>IF('3(a) Flights | segment list'!D885="","Null",'3(a) Flights | segment list'!D885)</f>
        <v>Null</v>
      </c>
      <c r="J920" s="4" t="str">
        <f>IF('3(a) Flights | segment list'!E885="","Null",'3(a) Flights | segment list'!E885)</f>
        <v>Null</v>
      </c>
      <c r="K920" s="4" t="str">
        <f>IF('3(a) Flights | segment list'!F885="","Null",'3(a) Flights | segment list'!F885)</f>
        <v>Null</v>
      </c>
      <c r="L920" s="5" t="str">
        <f>IF('3(a) Flights | segment list'!G885="","Null",'3(a) Flights | segment list'!G885)</f>
        <v>Null</v>
      </c>
      <c r="M920" s="16">
        <f>IF('3(a) Flights | segment list'!H885="Null","Null",'3(a) Flights | segment list'!H885)</f>
        <v>0</v>
      </c>
    </row>
    <row r="921" spans="1:13" x14ac:dyDescent="0.25">
      <c r="A921" s="4" t="str">
        <f t="shared" si="42"/>
        <v>No PB ID provided</v>
      </c>
      <c r="B921" s="4" t="str">
        <f t="shared" si="43"/>
        <v>No declaration</v>
      </c>
      <c r="C921" s="4" t="s">
        <v>18302</v>
      </c>
      <c r="D921" s="86" t="str">
        <f>IF('3(a) Flights | segment list'!A886="","Null",'3(a) Flights | segment list'!A886)</f>
        <v>Null</v>
      </c>
      <c r="E921" s="87" t="str">
        <f t="shared" si="41"/>
        <v>Null</v>
      </c>
      <c r="F921" s="4" t="str">
        <f>IF('3(a) Flights | segment list'!I886="","Null",'3(a) Flights | segment list'!I886)</f>
        <v>Null</v>
      </c>
      <c r="G921" s="4" t="str">
        <f>IF('3(a) Flights | segment list'!C886="","Null",'3(a) Flights | segment list'!C886)</f>
        <v>Null</v>
      </c>
      <c r="H921" s="4" t="str">
        <f>IF('3(a) Flights | segment list'!J886="","Null",'3(a) Flights | segment list'!J886)</f>
        <v>Null</v>
      </c>
      <c r="I921" s="4" t="str">
        <f>IF('3(a) Flights | segment list'!D886="","Null",'3(a) Flights | segment list'!D886)</f>
        <v>Null</v>
      </c>
      <c r="J921" s="4" t="str">
        <f>IF('3(a) Flights | segment list'!E886="","Null",'3(a) Flights | segment list'!E886)</f>
        <v>Null</v>
      </c>
      <c r="K921" s="4" t="str">
        <f>IF('3(a) Flights | segment list'!F886="","Null",'3(a) Flights | segment list'!F886)</f>
        <v>Null</v>
      </c>
      <c r="L921" s="5" t="str">
        <f>IF('3(a) Flights | segment list'!G886="","Null",'3(a) Flights | segment list'!G886)</f>
        <v>Null</v>
      </c>
      <c r="M921" s="16">
        <f>IF('3(a) Flights | segment list'!H886="Null","Null",'3(a) Flights | segment list'!H886)</f>
        <v>0</v>
      </c>
    </row>
    <row r="922" spans="1:13" x14ac:dyDescent="0.25">
      <c r="A922" s="4" t="str">
        <f t="shared" si="42"/>
        <v>No PB ID provided</v>
      </c>
      <c r="B922" s="4" t="str">
        <f t="shared" si="43"/>
        <v>No declaration</v>
      </c>
      <c r="C922" s="4" t="s">
        <v>18302</v>
      </c>
      <c r="D922" s="86" t="str">
        <f>IF('3(a) Flights | segment list'!A887="","Null",'3(a) Flights | segment list'!A887)</f>
        <v>Null</v>
      </c>
      <c r="E922" s="87" t="str">
        <f t="shared" si="41"/>
        <v>Null</v>
      </c>
      <c r="F922" s="4" t="str">
        <f>IF('3(a) Flights | segment list'!I887="","Null",'3(a) Flights | segment list'!I887)</f>
        <v>Null</v>
      </c>
      <c r="G922" s="4" t="str">
        <f>IF('3(a) Flights | segment list'!C887="","Null",'3(a) Flights | segment list'!C887)</f>
        <v>Null</v>
      </c>
      <c r="H922" s="4" t="str">
        <f>IF('3(a) Flights | segment list'!J887="","Null",'3(a) Flights | segment list'!J887)</f>
        <v>Null</v>
      </c>
      <c r="I922" s="4" t="str">
        <f>IF('3(a) Flights | segment list'!D887="","Null",'3(a) Flights | segment list'!D887)</f>
        <v>Null</v>
      </c>
      <c r="J922" s="4" t="str">
        <f>IF('3(a) Flights | segment list'!E887="","Null",'3(a) Flights | segment list'!E887)</f>
        <v>Null</v>
      </c>
      <c r="K922" s="4" t="str">
        <f>IF('3(a) Flights | segment list'!F887="","Null",'3(a) Flights | segment list'!F887)</f>
        <v>Null</v>
      </c>
      <c r="L922" s="5" t="str">
        <f>IF('3(a) Flights | segment list'!G887="","Null",'3(a) Flights | segment list'!G887)</f>
        <v>Null</v>
      </c>
      <c r="M922" s="16">
        <f>IF('3(a) Flights | segment list'!H887="Null","Null",'3(a) Flights | segment list'!H887)</f>
        <v>0</v>
      </c>
    </row>
    <row r="923" spans="1:13" x14ac:dyDescent="0.25">
      <c r="A923" s="4" t="str">
        <f t="shared" si="42"/>
        <v>No PB ID provided</v>
      </c>
      <c r="B923" s="4" t="str">
        <f t="shared" si="43"/>
        <v>No declaration</v>
      </c>
      <c r="C923" s="4" t="s">
        <v>18302</v>
      </c>
      <c r="D923" s="86" t="str">
        <f>IF('3(a) Flights | segment list'!A888="","Null",'3(a) Flights | segment list'!A888)</f>
        <v>Null</v>
      </c>
      <c r="E923" s="87" t="str">
        <f t="shared" si="41"/>
        <v>Null</v>
      </c>
      <c r="F923" s="4" t="str">
        <f>IF('3(a) Flights | segment list'!I888="","Null",'3(a) Flights | segment list'!I888)</f>
        <v>Null</v>
      </c>
      <c r="G923" s="4" t="str">
        <f>IF('3(a) Flights | segment list'!C888="","Null",'3(a) Flights | segment list'!C888)</f>
        <v>Null</v>
      </c>
      <c r="H923" s="4" t="str">
        <f>IF('3(a) Flights | segment list'!J888="","Null",'3(a) Flights | segment list'!J888)</f>
        <v>Null</v>
      </c>
      <c r="I923" s="4" t="str">
        <f>IF('3(a) Flights | segment list'!D888="","Null",'3(a) Flights | segment list'!D888)</f>
        <v>Null</v>
      </c>
      <c r="J923" s="4" t="str">
        <f>IF('3(a) Flights | segment list'!E888="","Null",'3(a) Flights | segment list'!E888)</f>
        <v>Null</v>
      </c>
      <c r="K923" s="4" t="str">
        <f>IF('3(a) Flights | segment list'!F888="","Null",'3(a) Flights | segment list'!F888)</f>
        <v>Null</v>
      </c>
      <c r="L923" s="5" t="str">
        <f>IF('3(a) Flights | segment list'!G888="","Null",'3(a) Flights | segment list'!G888)</f>
        <v>Null</v>
      </c>
      <c r="M923" s="16">
        <f>IF('3(a) Flights | segment list'!H888="Null","Null",'3(a) Flights | segment list'!H888)</f>
        <v>0</v>
      </c>
    </row>
    <row r="924" spans="1:13" x14ac:dyDescent="0.25">
      <c r="A924" s="4" t="str">
        <f t="shared" si="42"/>
        <v>No PB ID provided</v>
      </c>
      <c r="B924" s="4" t="str">
        <f t="shared" si="43"/>
        <v>No declaration</v>
      </c>
      <c r="C924" s="4" t="s">
        <v>18302</v>
      </c>
      <c r="D924" s="86" t="str">
        <f>IF('3(a) Flights | segment list'!A889="","Null",'3(a) Flights | segment list'!A889)</f>
        <v>Null</v>
      </c>
      <c r="E924" s="87" t="str">
        <f t="shared" si="41"/>
        <v>Null</v>
      </c>
      <c r="F924" s="4" t="str">
        <f>IF('3(a) Flights | segment list'!I889="","Null",'3(a) Flights | segment list'!I889)</f>
        <v>Null</v>
      </c>
      <c r="G924" s="4" t="str">
        <f>IF('3(a) Flights | segment list'!C889="","Null",'3(a) Flights | segment list'!C889)</f>
        <v>Null</v>
      </c>
      <c r="H924" s="4" t="str">
        <f>IF('3(a) Flights | segment list'!J889="","Null",'3(a) Flights | segment list'!J889)</f>
        <v>Null</v>
      </c>
      <c r="I924" s="4" t="str">
        <f>IF('3(a) Flights | segment list'!D889="","Null",'3(a) Flights | segment list'!D889)</f>
        <v>Null</v>
      </c>
      <c r="J924" s="4" t="str">
        <f>IF('3(a) Flights | segment list'!E889="","Null",'3(a) Flights | segment list'!E889)</f>
        <v>Null</v>
      </c>
      <c r="K924" s="4" t="str">
        <f>IF('3(a) Flights | segment list'!F889="","Null",'3(a) Flights | segment list'!F889)</f>
        <v>Null</v>
      </c>
      <c r="L924" s="5" t="str">
        <f>IF('3(a) Flights | segment list'!G889="","Null",'3(a) Flights | segment list'!G889)</f>
        <v>Null</v>
      </c>
      <c r="M924" s="16">
        <f>IF('3(a) Flights | segment list'!H889="Null","Null",'3(a) Flights | segment list'!H889)</f>
        <v>0</v>
      </c>
    </row>
    <row r="925" spans="1:13" x14ac:dyDescent="0.25">
      <c r="A925" s="4" t="str">
        <f t="shared" si="42"/>
        <v>No PB ID provided</v>
      </c>
      <c r="B925" s="4" t="str">
        <f t="shared" si="43"/>
        <v>No declaration</v>
      </c>
      <c r="C925" s="4" t="s">
        <v>18302</v>
      </c>
      <c r="D925" s="86" t="str">
        <f>IF('3(a) Flights | segment list'!A890="","Null",'3(a) Flights | segment list'!A890)</f>
        <v>Null</v>
      </c>
      <c r="E925" s="87" t="str">
        <f t="shared" si="41"/>
        <v>Null</v>
      </c>
      <c r="F925" s="4" t="str">
        <f>IF('3(a) Flights | segment list'!I890="","Null",'3(a) Flights | segment list'!I890)</f>
        <v>Null</v>
      </c>
      <c r="G925" s="4" t="str">
        <f>IF('3(a) Flights | segment list'!C890="","Null",'3(a) Flights | segment list'!C890)</f>
        <v>Null</v>
      </c>
      <c r="H925" s="4" t="str">
        <f>IF('3(a) Flights | segment list'!J890="","Null",'3(a) Flights | segment list'!J890)</f>
        <v>Null</v>
      </c>
      <c r="I925" s="4" t="str">
        <f>IF('3(a) Flights | segment list'!D890="","Null",'3(a) Flights | segment list'!D890)</f>
        <v>Null</v>
      </c>
      <c r="J925" s="4" t="str">
        <f>IF('3(a) Flights | segment list'!E890="","Null",'3(a) Flights | segment list'!E890)</f>
        <v>Null</v>
      </c>
      <c r="K925" s="4" t="str">
        <f>IF('3(a) Flights | segment list'!F890="","Null",'3(a) Flights | segment list'!F890)</f>
        <v>Null</v>
      </c>
      <c r="L925" s="5" t="str">
        <f>IF('3(a) Flights | segment list'!G890="","Null",'3(a) Flights | segment list'!G890)</f>
        <v>Null</v>
      </c>
      <c r="M925" s="16">
        <f>IF('3(a) Flights | segment list'!H890="Null","Null",'3(a) Flights | segment list'!H890)</f>
        <v>0</v>
      </c>
    </row>
    <row r="926" spans="1:13" x14ac:dyDescent="0.25">
      <c r="A926" s="4" t="str">
        <f t="shared" si="42"/>
        <v>No PB ID provided</v>
      </c>
      <c r="B926" s="4" t="str">
        <f t="shared" si="43"/>
        <v>No declaration</v>
      </c>
      <c r="C926" s="4" t="s">
        <v>18302</v>
      </c>
      <c r="D926" s="86" t="str">
        <f>IF('3(a) Flights | segment list'!A891="","Null",'3(a) Flights | segment list'!A891)</f>
        <v>Null</v>
      </c>
      <c r="E926" s="87" t="str">
        <f t="shared" si="41"/>
        <v>Null</v>
      </c>
      <c r="F926" s="4" t="str">
        <f>IF('3(a) Flights | segment list'!I891="","Null",'3(a) Flights | segment list'!I891)</f>
        <v>Null</v>
      </c>
      <c r="G926" s="4" t="str">
        <f>IF('3(a) Flights | segment list'!C891="","Null",'3(a) Flights | segment list'!C891)</f>
        <v>Null</v>
      </c>
      <c r="H926" s="4" t="str">
        <f>IF('3(a) Flights | segment list'!J891="","Null",'3(a) Flights | segment list'!J891)</f>
        <v>Null</v>
      </c>
      <c r="I926" s="4" t="str">
        <f>IF('3(a) Flights | segment list'!D891="","Null",'3(a) Flights | segment list'!D891)</f>
        <v>Null</v>
      </c>
      <c r="J926" s="4" t="str">
        <f>IF('3(a) Flights | segment list'!E891="","Null",'3(a) Flights | segment list'!E891)</f>
        <v>Null</v>
      </c>
      <c r="K926" s="4" t="str">
        <f>IF('3(a) Flights | segment list'!F891="","Null",'3(a) Flights | segment list'!F891)</f>
        <v>Null</v>
      </c>
      <c r="L926" s="5" t="str">
        <f>IF('3(a) Flights | segment list'!G891="","Null",'3(a) Flights | segment list'!G891)</f>
        <v>Null</v>
      </c>
      <c r="M926" s="16">
        <f>IF('3(a) Flights | segment list'!H891="Null","Null",'3(a) Flights | segment list'!H891)</f>
        <v>0</v>
      </c>
    </row>
    <row r="927" spans="1:13" x14ac:dyDescent="0.25">
      <c r="A927" s="4" t="str">
        <f t="shared" si="42"/>
        <v>No PB ID provided</v>
      </c>
      <c r="B927" s="4" t="str">
        <f t="shared" si="43"/>
        <v>No declaration</v>
      </c>
      <c r="C927" s="4" t="s">
        <v>18302</v>
      </c>
      <c r="D927" s="86" t="str">
        <f>IF('3(a) Flights | segment list'!A892="","Null",'3(a) Flights | segment list'!A892)</f>
        <v>Null</v>
      </c>
      <c r="E927" s="87" t="str">
        <f t="shared" si="41"/>
        <v>Null</v>
      </c>
      <c r="F927" s="4" t="str">
        <f>IF('3(a) Flights | segment list'!I892="","Null",'3(a) Flights | segment list'!I892)</f>
        <v>Null</v>
      </c>
      <c r="G927" s="4" t="str">
        <f>IF('3(a) Flights | segment list'!C892="","Null",'3(a) Flights | segment list'!C892)</f>
        <v>Null</v>
      </c>
      <c r="H927" s="4" t="str">
        <f>IF('3(a) Flights | segment list'!J892="","Null",'3(a) Flights | segment list'!J892)</f>
        <v>Null</v>
      </c>
      <c r="I927" s="4" t="str">
        <f>IF('3(a) Flights | segment list'!D892="","Null",'3(a) Flights | segment list'!D892)</f>
        <v>Null</v>
      </c>
      <c r="J927" s="4" t="str">
        <f>IF('3(a) Flights | segment list'!E892="","Null",'3(a) Flights | segment list'!E892)</f>
        <v>Null</v>
      </c>
      <c r="K927" s="4" t="str">
        <f>IF('3(a) Flights | segment list'!F892="","Null",'3(a) Flights | segment list'!F892)</f>
        <v>Null</v>
      </c>
      <c r="L927" s="5" t="str">
        <f>IF('3(a) Flights | segment list'!G892="","Null",'3(a) Flights | segment list'!G892)</f>
        <v>Null</v>
      </c>
      <c r="M927" s="16">
        <f>IF('3(a) Flights | segment list'!H892="Null","Null",'3(a) Flights | segment list'!H892)</f>
        <v>0</v>
      </c>
    </row>
    <row r="928" spans="1:13" x14ac:dyDescent="0.25">
      <c r="A928" s="4" t="str">
        <f t="shared" si="42"/>
        <v>No PB ID provided</v>
      </c>
      <c r="B928" s="4" t="str">
        <f t="shared" si="43"/>
        <v>No declaration</v>
      </c>
      <c r="C928" s="4" t="s">
        <v>18302</v>
      </c>
      <c r="D928" s="86" t="str">
        <f>IF('3(a) Flights | segment list'!A893="","Null",'3(a) Flights | segment list'!A893)</f>
        <v>Null</v>
      </c>
      <c r="E928" s="87" t="str">
        <f t="shared" si="41"/>
        <v>Null</v>
      </c>
      <c r="F928" s="4" t="str">
        <f>IF('3(a) Flights | segment list'!I893="","Null",'3(a) Flights | segment list'!I893)</f>
        <v>Null</v>
      </c>
      <c r="G928" s="4" t="str">
        <f>IF('3(a) Flights | segment list'!C893="","Null",'3(a) Flights | segment list'!C893)</f>
        <v>Null</v>
      </c>
      <c r="H928" s="4" t="str">
        <f>IF('3(a) Flights | segment list'!J893="","Null",'3(a) Flights | segment list'!J893)</f>
        <v>Null</v>
      </c>
      <c r="I928" s="4" t="str">
        <f>IF('3(a) Flights | segment list'!D893="","Null",'3(a) Flights | segment list'!D893)</f>
        <v>Null</v>
      </c>
      <c r="J928" s="4" t="str">
        <f>IF('3(a) Flights | segment list'!E893="","Null",'3(a) Flights | segment list'!E893)</f>
        <v>Null</v>
      </c>
      <c r="K928" s="4" t="str">
        <f>IF('3(a) Flights | segment list'!F893="","Null",'3(a) Flights | segment list'!F893)</f>
        <v>Null</v>
      </c>
      <c r="L928" s="5" t="str">
        <f>IF('3(a) Flights | segment list'!G893="","Null",'3(a) Flights | segment list'!G893)</f>
        <v>Null</v>
      </c>
      <c r="M928" s="16">
        <f>IF('3(a) Flights | segment list'!H893="Null","Null",'3(a) Flights | segment list'!H893)</f>
        <v>0</v>
      </c>
    </row>
    <row r="929" spans="1:13" x14ac:dyDescent="0.25">
      <c r="A929" s="4" t="str">
        <f t="shared" si="42"/>
        <v>No PB ID provided</v>
      </c>
      <c r="B929" s="4" t="str">
        <f t="shared" si="43"/>
        <v>No declaration</v>
      </c>
      <c r="C929" s="4" t="s">
        <v>18302</v>
      </c>
      <c r="D929" s="86" t="str">
        <f>IF('3(a) Flights | segment list'!A894="","Null",'3(a) Flights | segment list'!A894)</f>
        <v>Null</v>
      </c>
      <c r="E929" s="87" t="str">
        <f t="shared" si="41"/>
        <v>Null</v>
      </c>
      <c r="F929" s="4" t="str">
        <f>IF('3(a) Flights | segment list'!I894="","Null",'3(a) Flights | segment list'!I894)</f>
        <v>Null</v>
      </c>
      <c r="G929" s="4" t="str">
        <f>IF('3(a) Flights | segment list'!C894="","Null",'3(a) Flights | segment list'!C894)</f>
        <v>Null</v>
      </c>
      <c r="H929" s="4" t="str">
        <f>IF('3(a) Flights | segment list'!J894="","Null",'3(a) Flights | segment list'!J894)</f>
        <v>Null</v>
      </c>
      <c r="I929" s="4" t="str">
        <f>IF('3(a) Flights | segment list'!D894="","Null",'3(a) Flights | segment list'!D894)</f>
        <v>Null</v>
      </c>
      <c r="J929" s="4" t="str">
        <f>IF('3(a) Flights | segment list'!E894="","Null",'3(a) Flights | segment list'!E894)</f>
        <v>Null</v>
      </c>
      <c r="K929" s="4" t="str">
        <f>IF('3(a) Flights | segment list'!F894="","Null",'3(a) Flights | segment list'!F894)</f>
        <v>Null</v>
      </c>
      <c r="L929" s="5" t="str">
        <f>IF('3(a) Flights | segment list'!G894="","Null",'3(a) Flights | segment list'!G894)</f>
        <v>Null</v>
      </c>
      <c r="M929" s="16">
        <f>IF('3(a) Flights | segment list'!H894="Null","Null",'3(a) Flights | segment list'!H894)</f>
        <v>0</v>
      </c>
    </row>
    <row r="930" spans="1:13" x14ac:dyDescent="0.25">
      <c r="A930" s="4" t="str">
        <f t="shared" si="42"/>
        <v>No PB ID provided</v>
      </c>
      <c r="B930" s="4" t="str">
        <f t="shared" si="43"/>
        <v>No declaration</v>
      </c>
      <c r="C930" s="4" t="s">
        <v>18302</v>
      </c>
      <c r="D930" s="86" t="str">
        <f>IF('3(a) Flights | segment list'!A895="","Null",'3(a) Flights | segment list'!A895)</f>
        <v>Null</v>
      </c>
      <c r="E930" s="87" t="str">
        <f t="shared" si="41"/>
        <v>Null</v>
      </c>
      <c r="F930" s="4" t="str">
        <f>IF('3(a) Flights | segment list'!I895="","Null",'3(a) Flights | segment list'!I895)</f>
        <v>Null</v>
      </c>
      <c r="G930" s="4" t="str">
        <f>IF('3(a) Flights | segment list'!C895="","Null",'3(a) Flights | segment list'!C895)</f>
        <v>Null</v>
      </c>
      <c r="H930" s="4" t="str">
        <f>IF('3(a) Flights | segment list'!J895="","Null",'3(a) Flights | segment list'!J895)</f>
        <v>Null</v>
      </c>
      <c r="I930" s="4" t="str">
        <f>IF('3(a) Flights | segment list'!D895="","Null",'3(a) Flights | segment list'!D895)</f>
        <v>Null</v>
      </c>
      <c r="J930" s="4" t="str">
        <f>IF('3(a) Flights | segment list'!E895="","Null",'3(a) Flights | segment list'!E895)</f>
        <v>Null</v>
      </c>
      <c r="K930" s="4" t="str">
        <f>IF('3(a) Flights | segment list'!F895="","Null",'3(a) Flights | segment list'!F895)</f>
        <v>Null</v>
      </c>
      <c r="L930" s="5" t="str">
        <f>IF('3(a) Flights | segment list'!G895="","Null",'3(a) Flights | segment list'!G895)</f>
        <v>Null</v>
      </c>
      <c r="M930" s="16">
        <f>IF('3(a) Flights | segment list'!H895="Null","Null",'3(a) Flights | segment list'!H895)</f>
        <v>0</v>
      </c>
    </row>
    <row r="931" spans="1:13" x14ac:dyDescent="0.25">
      <c r="A931" s="4" t="str">
        <f t="shared" si="42"/>
        <v>No PB ID provided</v>
      </c>
      <c r="B931" s="4" t="str">
        <f t="shared" si="43"/>
        <v>No declaration</v>
      </c>
      <c r="C931" s="4" t="s">
        <v>18302</v>
      </c>
      <c r="D931" s="86" t="str">
        <f>IF('3(a) Flights | segment list'!A896="","Null",'3(a) Flights | segment list'!A896)</f>
        <v>Null</v>
      </c>
      <c r="E931" s="87" t="str">
        <f t="shared" si="41"/>
        <v>Null</v>
      </c>
      <c r="F931" s="4" t="str">
        <f>IF('3(a) Flights | segment list'!I896="","Null",'3(a) Flights | segment list'!I896)</f>
        <v>Null</v>
      </c>
      <c r="G931" s="4" t="str">
        <f>IF('3(a) Flights | segment list'!C896="","Null",'3(a) Flights | segment list'!C896)</f>
        <v>Null</v>
      </c>
      <c r="H931" s="4" t="str">
        <f>IF('3(a) Flights | segment list'!J896="","Null",'3(a) Flights | segment list'!J896)</f>
        <v>Null</v>
      </c>
      <c r="I931" s="4" t="str">
        <f>IF('3(a) Flights | segment list'!D896="","Null",'3(a) Flights | segment list'!D896)</f>
        <v>Null</v>
      </c>
      <c r="J931" s="4" t="str">
        <f>IF('3(a) Flights | segment list'!E896="","Null",'3(a) Flights | segment list'!E896)</f>
        <v>Null</v>
      </c>
      <c r="K931" s="4" t="str">
        <f>IF('3(a) Flights | segment list'!F896="","Null",'3(a) Flights | segment list'!F896)</f>
        <v>Null</v>
      </c>
      <c r="L931" s="5" t="str">
        <f>IF('3(a) Flights | segment list'!G896="","Null",'3(a) Flights | segment list'!G896)</f>
        <v>Null</v>
      </c>
      <c r="M931" s="16">
        <f>IF('3(a) Flights | segment list'!H896="Null","Null",'3(a) Flights | segment list'!H896)</f>
        <v>0</v>
      </c>
    </row>
    <row r="932" spans="1:13" x14ac:dyDescent="0.25">
      <c r="A932" s="4" t="str">
        <f t="shared" si="42"/>
        <v>No PB ID provided</v>
      </c>
      <c r="B932" s="4" t="str">
        <f t="shared" si="43"/>
        <v>No declaration</v>
      </c>
      <c r="C932" s="4" t="s">
        <v>18302</v>
      </c>
      <c r="D932" s="86" t="str">
        <f>IF('3(a) Flights | segment list'!A897="","Null",'3(a) Flights | segment list'!A897)</f>
        <v>Null</v>
      </c>
      <c r="E932" s="87" t="str">
        <f t="shared" si="41"/>
        <v>Null</v>
      </c>
      <c r="F932" s="4" t="str">
        <f>IF('3(a) Flights | segment list'!I897="","Null",'3(a) Flights | segment list'!I897)</f>
        <v>Null</v>
      </c>
      <c r="G932" s="4" t="str">
        <f>IF('3(a) Flights | segment list'!C897="","Null",'3(a) Flights | segment list'!C897)</f>
        <v>Null</v>
      </c>
      <c r="H932" s="4" t="str">
        <f>IF('3(a) Flights | segment list'!J897="","Null",'3(a) Flights | segment list'!J897)</f>
        <v>Null</v>
      </c>
      <c r="I932" s="4" t="str">
        <f>IF('3(a) Flights | segment list'!D897="","Null",'3(a) Flights | segment list'!D897)</f>
        <v>Null</v>
      </c>
      <c r="J932" s="4" t="str">
        <f>IF('3(a) Flights | segment list'!E897="","Null",'3(a) Flights | segment list'!E897)</f>
        <v>Null</v>
      </c>
      <c r="K932" s="4" t="str">
        <f>IF('3(a) Flights | segment list'!F897="","Null",'3(a) Flights | segment list'!F897)</f>
        <v>Null</v>
      </c>
      <c r="L932" s="5" t="str">
        <f>IF('3(a) Flights | segment list'!G897="","Null",'3(a) Flights | segment list'!G897)</f>
        <v>Null</v>
      </c>
      <c r="M932" s="16">
        <f>IF('3(a) Flights | segment list'!H897="Null","Null",'3(a) Flights | segment list'!H897)</f>
        <v>0</v>
      </c>
    </row>
    <row r="933" spans="1:13" x14ac:dyDescent="0.25">
      <c r="A933" s="4" t="str">
        <f t="shared" si="42"/>
        <v>No PB ID provided</v>
      </c>
      <c r="B933" s="4" t="str">
        <f t="shared" si="43"/>
        <v>No declaration</v>
      </c>
      <c r="C933" s="4" t="s">
        <v>18302</v>
      </c>
      <c r="D933" s="86" t="str">
        <f>IF('3(a) Flights | segment list'!A898="","Null",'3(a) Flights | segment list'!A898)</f>
        <v>Null</v>
      </c>
      <c r="E933" s="87" t="str">
        <f t="shared" si="41"/>
        <v>Null</v>
      </c>
      <c r="F933" s="4" t="str">
        <f>IF('3(a) Flights | segment list'!I898="","Null",'3(a) Flights | segment list'!I898)</f>
        <v>Null</v>
      </c>
      <c r="G933" s="4" t="str">
        <f>IF('3(a) Flights | segment list'!C898="","Null",'3(a) Flights | segment list'!C898)</f>
        <v>Null</v>
      </c>
      <c r="H933" s="4" t="str">
        <f>IF('3(a) Flights | segment list'!J898="","Null",'3(a) Flights | segment list'!J898)</f>
        <v>Null</v>
      </c>
      <c r="I933" s="4" t="str">
        <f>IF('3(a) Flights | segment list'!D898="","Null",'3(a) Flights | segment list'!D898)</f>
        <v>Null</v>
      </c>
      <c r="J933" s="4" t="str">
        <f>IF('3(a) Flights | segment list'!E898="","Null",'3(a) Flights | segment list'!E898)</f>
        <v>Null</v>
      </c>
      <c r="K933" s="4" t="str">
        <f>IF('3(a) Flights | segment list'!F898="","Null",'3(a) Flights | segment list'!F898)</f>
        <v>Null</v>
      </c>
      <c r="L933" s="5" t="str">
        <f>IF('3(a) Flights | segment list'!G898="","Null",'3(a) Flights | segment list'!G898)</f>
        <v>Null</v>
      </c>
      <c r="M933" s="16">
        <f>IF('3(a) Flights | segment list'!H898="Null","Null",'3(a) Flights | segment list'!H898)</f>
        <v>0</v>
      </c>
    </row>
    <row r="934" spans="1:13" x14ac:dyDescent="0.25">
      <c r="A934" s="4" t="str">
        <f t="shared" si="42"/>
        <v>No PB ID provided</v>
      </c>
      <c r="B934" s="4" t="str">
        <f t="shared" si="43"/>
        <v>No declaration</v>
      </c>
      <c r="C934" s="4" t="s">
        <v>18302</v>
      </c>
      <c r="D934" s="86" t="str">
        <f>IF('3(a) Flights | segment list'!A899="","Null",'3(a) Flights | segment list'!A899)</f>
        <v>Null</v>
      </c>
      <c r="E934" s="87" t="str">
        <f t="shared" si="41"/>
        <v>Null</v>
      </c>
      <c r="F934" s="4" t="str">
        <f>IF('3(a) Flights | segment list'!I899="","Null",'3(a) Flights | segment list'!I899)</f>
        <v>Null</v>
      </c>
      <c r="G934" s="4" t="str">
        <f>IF('3(a) Flights | segment list'!C899="","Null",'3(a) Flights | segment list'!C899)</f>
        <v>Null</v>
      </c>
      <c r="H934" s="4" t="str">
        <f>IF('3(a) Flights | segment list'!J899="","Null",'3(a) Flights | segment list'!J899)</f>
        <v>Null</v>
      </c>
      <c r="I934" s="4" t="str">
        <f>IF('3(a) Flights | segment list'!D899="","Null",'3(a) Flights | segment list'!D899)</f>
        <v>Null</v>
      </c>
      <c r="J934" s="4" t="str">
        <f>IF('3(a) Flights | segment list'!E899="","Null",'3(a) Flights | segment list'!E899)</f>
        <v>Null</v>
      </c>
      <c r="K934" s="4" t="str">
        <f>IF('3(a) Flights | segment list'!F899="","Null",'3(a) Flights | segment list'!F899)</f>
        <v>Null</v>
      </c>
      <c r="L934" s="5" t="str">
        <f>IF('3(a) Flights | segment list'!G899="","Null",'3(a) Flights | segment list'!G899)</f>
        <v>Null</v>
      </c>
      <c r="M934" s="16">
        <f>IF('3(a) Flights | segment list'!H899="Null","Null",'3(a) Flights | segment list'!H899)</f>
        <v>0</v>
      </c>
    </row>
    <row r="935" spans="1:13" x14ac:dyDescent="0.25">
      <c r="A935" s="4" t="str">
        <f t="shared" si="42"/>
        <v>No PB ID provided</v>
      </c>
      <c r="B935" s="4" t="str">
        <f t="shared" si="43"/>
        <v>No declaration</v>
      </c>
      <c r="C935" s="4" t="s">
        <v>18302</v>
      </c>
      <c r="D935" s="86" t="str">
        <f>IF('3(a) Flights | segment list'!A900="","Null",'3(a) Flights | segment list'!A900)</f>
        <v>Null</v>
      </c>
      <c r="E935" s="87" t="str">
        <f t="shared" si="41"/>
        <v>Null</v>
      </c>
      <c r="F935" s="4" t="str">
        <f>IF('3(a) Flights | segment list'!I900="","Null",'3(a) Flights | segment list'!I900)</f>
        <v>Null</v>
      </c>
      <c r="G935" s="4" t="str">
        <f>IF('3(a) Flights | segment list'!C900="","Null",'3(a) Flights | segment list'!C900)</f>
        <v>Null</v>
      </c>
      <c r="H935" s="4" t="str">
        <f>IF('3(a) Flights | segment list'!J900="","Null",'3(a) Flights | segment list'!J900)</f>
        <v>Null</v>
      </c>
      <c r="I935" s="4" t="str">
        <f>IF('3(a) Flights | segment list'!D900="","Null",'3(a) Flights | segment list'!D900)</f>
        <v>Null</v>
      </c>
      <c r="J935" s="4" t="str">
        <f>IF('3(a) Flights | segment list'!E900="","Null",'3(a) Flights | segment list'!E900)</f>
        <v>Null</v>
      </c>
      <c r="K935" s="4" t="str">
        <f>IF('3(a) Flights | segment list'!F900="","Null",'3(a) Flights | segment list'!F900)</f>
        <v>Null</v>
      </c>
      <c r="L935" s="5" t="str">
        <f>IF('3(a) Flights | segment list'!G900="","Null",'3(a) Flights | segment list'!G900)</f>
        <v>Null</v>
      </c>
      <c r="M935" s="16">
        <f>IF('3(a) Flights | segment list'!H900="Null","Null",'3(a) Flights | segment list'!H900)</f>
        <v>0</v>
      </c>
    </row>
    <row r="936" spans="1:13" x14ac:dyDescent="0.25">
      <c r="A936" s="4" t="str">
        <f t="shared" si="42"/>
        <v>No PB ID provided</v>
      </c>
      <c r="B936" s="4" t="str">
        <f t="shared" si="43"/>
        <v>No declaration</v>
      </c>
      <c r="C936" s="4" t="s">
        <v>18302</v>
      </c>
      <c r="D936" s="86" t="str">
        <f>IF('3(a) Flights | segment list'!A901="","Null",'3(a) Flights | segment list'!A901)</f>
        <v>Null</v>
      </c>
      <c r="E936" s="87" t="str">
        <f t="shared" si="41"/>
        <v>Null</v>
      </c>
      <c r="F936" s="4" t="str">
        <f>IF('3(a) Flights | segment list'!I901="","Null",'3(a) Flights | segment list'!I901)</f>
        <v>Null</v>
      </c>
      <c r="G936" s="4" t="str">
        <f>IF('3(a) Flights | segment list'!C901="","Null",'3(a) Flights | segment list'!C901)</f>
        <v>Null</v>
      </c>
      <c r="H936" s="4" t="str">
        <f>IF('3(a) Flights | segment list'!J901="","Null",'3(a) Flights | segment list'!J901)</f>
        <v>Null</v>
      </c>
      <c r="I936" s="4" t="str">
        <f>IF('3(a) Flights | segment list'!D901="","Null",'3(a) Flights | segment list'!D901)</f>
        <v>Null</v>
      </c>
      <c r="J936" s="4" t="str">
        <f>IF('3(a) Flights | segment list'!E901="","Null",'3(a) Flights | segment list'!E901)</f>
        <v>Null</v>
      </c>
      <c r="K936" s="4" t="str">
        <f>IF('3(a) Flights | segment list'!F901="","Null",'3(a) Flights | segment list'!F901)</f>
        <v>Null</v>
      </c>
      <c r="L936" s="5" t="str">
        <f>IF('3(a) Flights | segment list'!G901="","Null",'3(a) Flights | segment list'!G901)</f>
        <v>Null</v>
      </c>
      <c r="M936" s="16">
        <f>IF('3(a) Flights | segment list'!H901="Null","Null",'3(a) Flights | segment list'!H901)</f>
        <v>0</v>
      </c>
    </row>
    <row r="937" spans="1:13" x14ac:dyDescent="0.25">
      <c r="A937" s="4" t="str">
        <f t="shared" si="42"/>
        <v>No PB ID provided</v>
      </c>
      <c r="B937" s="4" t="str">
        <f t="shared" si="43"/>
        <v>No declaration</v>
      </c>
      <c r="C937" s="4" t="s">
        <v>18302</v>
      </c>
      <c r="D937" s="86" t="str">
        <f>IF('3(a) Flights | segment list'!A902="","Null",'3(a) Flights | segment list'!A902)</f>
        <v>Null</v>
      </c>
      <c r="E937" s="87" t="str">
        <f t="shared" si="41"/>
        <v>Null</v>
      </c>
      <c r="F937" s="4" t="str">
        <f>IF('3(a) Flights | segment list'!I902="","Null",'3(a) Flights | segment list'!I902)</f>
        <v>Null</v>
      </c>
      <c r="G937" s="4" t="str">
        <f>IF('3(a) Flights | segment list'!C902="","Null",'3(a) Flights | segment list'!C902)</f>
        <v>Null</v>
      </c>
      <c r="H937" s="4" t="str">
        <f>IF('3(a) Flights | segment list'!J902="","Null",'3(a) Flights | segment list'!J902)</f>
        <v>Null</v>
      </c>
      <c r="I937" s="4" t="str">
        <f>IF('3(a) Flights | segment list'!D902="","Null",'3(a) Flights | segment list'!D902)</f>
        <v>Null</v>
      </c>
      <c r="J937" s="4" t="str">
        <f>IF('3(a) Flights | segment list'!E902="","Null",'3(a) Flights | segment list'!E902)</f>
        <v>Null</v>
      </c>
      <c r="K937" s="4" t="str">
        <f>IF('3(a) Flights | segment list'!F902="","Null",'3(a) Flights | segment list'!F902)</f>
        <v>Null</v>
      </c>
      <c r="L937" s="5" t="str">
        <f>IF('3(a) Flights | segment list'!G902="","Null",'3(a) Flights | segment list'!G902)</f>
        <v>Null</v>
      </c>
      <c r="M937" s="16">
        <f>IF('3(a) Flights | segment list'!H902="Null","Null",'3(a) Flights | segment list'!H902)</f>
        <v>0</v>
      </c>
    </row>
    <row r="938" spans="1:13" x14ac:dyDescent="0.25">
      <c r="A938" s="4" t="str">
        <f t="shared" si="42"/>
        <v>No PB ID provided</v>
      </c>
      <c r="B938" s="4" t="str">
        <f t="shared" si="43"/>
        <v>No declaration</v>
      </c>
      <c r="C938" s="4" t="s">
        <v>18302</v>
      </c>
      <c r="D938" s="86" t="str">
        <f>IF('3(a) Flights | segment list'!A903="","Null",'3(a) Flights | segment list'!A903)</f>
        <v>Null</v>
      </c>
      <c r="E938" s="87" t="str">
        <f t="shared" si="41"/>
        <v>Null</v>
      </c>
      <c r="F938" s="4" t="str">
        <f>IF('3(a) Flights | segment list'!I903="","Null",'3(a) Flights | segment list'!I903)</f>
        <v>Null</v>
      </c>
      <c r="G938" s="4" t="str">
        <f>IF('3(a) Flights | segment list'!C903="","Null",'3(a) Flights | segment list'!C903)</f>
        <v>Null</v>
      </c>
      <c r="H938" s="4" t="str">
        <f>IF('3(a) Flights | segment list'!J903="","Null",'3(a) Flights | segment list'!J903)</f>
        <v>Null</v>
      </c>
      <c r="I938" s="4" t="str">
        <f>IF('3(a) Flights | segment list'!D903="","Null",'3(a) Flights | segment list'!D903)</f>
        <v>Null</v>
      </c>
      <c r="J938" s="4" t="str">
        <f>IF('3(a) Flights | segment list'!E903="","Null",'3(a) Flights | segment list'!E903)</f>
        <v>Null</v>
      </c>
      <c r="K938" s="4" t="str">
        <f>IF('3(a) Flights | segment list'!F903="","Null",'3(a) Flights | segment list'!F903)</f>
        <v>Null</v>
      </c>
      <c r="L938" s="5" t="str">
        <f>IF('3(a) Flights | segment list'!G903="","Null",'3(a) Flights | segment list'!G903)</f>
        <v>Null</v>
      </c>
      <c r="M938" s="16">
        <f>IF('3(a) Flights | segment list'!H903="Null","Null",'3(a) Flights | segment list'!H903)</f>
        <v>0</v>
      </c>
    </row>
    <row r="939" spans="1:13" x14ac:dyDescent="0.25">
      <c r="A939" s="4" t="str">
        <f t="shared" si="42"/>
        <v>No PB ID provided</v>
      </c>
      <c r="B939" s="4" t="str">
        <f t="shared" si="43"/>
        <v>No declaration</v>
      </c>
      <c r="C939" s="4" t="s">
        <v>18302</v>
      </c>
      <c r="D939" s="86" t="str">
        <f>IF('3(a) Flights | segment list'!A904="","Null",'3(a) Flights | segment list'!A904)</f>
        <v>Null</v>
      </c>
      <c r="E939" s="87" t="str">
        <f t="shared" si="41"/>
        <v>Null</v>
      </c>
      <c r="F939" s="4" t="str">
        <f>IF('3(a) Flights | segment list'!I904="","Null",'3(a) Flights | segment list'!I904)</f>
        <v>Null</v>
      </c>
      <c r="G939" s="4" t="str">
        <f>IF('3(a) Flights | segment list'!C904="","Null",'3(a) Flights | segment list'!C904)</f>
        <v>Null</v>
      </c>
      <c r="H939" s="4" t="str">
        <f>IF('3(a) Flights | segment list'!J904="","Null",'3(a) Flights | segment list'!J904)</f>
        <v>Null</v>
      </c>
      <c r="I939" s="4" t="str">
        <f>IF('3(a) Flights | segment list'!D904="","Null",'3(a) Flights | segment list'!D904)</f>
        <v>Null</v>
      </c>
      <c r="J939" s="4" t="str">
        <f>IF('3(a) Flights | segment list'!E904="","Null",'3(a) Flights | segment list'!E904)</f>
        <v>Null</v>
      </c>
      <c r="K939" s="4" t="str">
        <f>IF('3(a) Flights | segment list'!F904="","Null",'3(a) Flights | segment list'!F904)</f>
        <v>Null</v>
      </c>
      <c r="L939" s="5" t="str">
        <f>IF('3(a) Flights | segment list'!G904="","Null",'3(a) Flights | segment list'!G904)</f>
        <v>Null</v>
      </c>
      <c r="M939" s="16">
        <f>IF('3(a) Flights | segment list'!H904="Null","Null",'3(a) Flights | segment list'!H904)</f>
        <v>0</v>
      </c>
    </row>
    <row r="940" spans="1:13" x14ac:dyDescent="0.25">
      <c r="A940" s="4" t="str">
        <f t="shared" si="42"/>
        <v>No PB ID provided</v>
      </c>
      <c r="B940" s="4" t="str">
        <f t="shared" si="43"/>
        <v>No declaration</v>
      </c>
      <c r="C940" s="4" t="s">
        <v>18302</v>
      </c>
      <c r="D940" s="86" t="str">
        <f>IF('3(a) Flights | segment list'!A905="","Null",'3(a) Flights | segment list'!A905)</f>
        <v>Null</v>
      </c>
      <c r="E940" s="87" t="str">
        <f t="shared" si="41"/>
        <v>Null</v>
      </c>
      <c r="F940" s="4" t="str">
        <f>IF('3(a) Flights | segment list'!I905="","Null",'3(a) Flights | segment list'!I905)</f>
        <v>Null</v>
      </c>
      <c r="G940" s="4" t="str">
        <f>IF('3(a) Flights | segment list'!C905="","Null",'3(a) Flights | segment list'!C905)</f>
        <v>Null</v>
      </c>
      <c r="H940" s="4" t="str">
        <f>IF('3(a) Flights | segment list'!J905="","Null",'3(a) Flights | segment list'!J905)</f>
        <v>Null</v>
      </c>
      <c r="I940" s="4" t="str">
        <f>IF('3(a) Flights | segment list'!D905="","Null",'3(a) Flights | segment list'!D905)</f>
        <v>Null</v>
      </c>
      <c r="J940" s="4" t="str">
        <f>IF('3(a) Flights | segment list'!E905="","Null",'3(a) Flights | segment list'!E905)</f>
        <v>Null</v>
      </c>
      <c r="K940" s="4" t="str">
        <f>IF('3(a) Flights | segment list'!F905="","Null",'3(a) Flights | segment list'!F905)</f>
        <v>Null</v>
      </c>
      <c r="L940" s="5" t="str">
        <f>IF('3(a) Flights | segment list'!G905="","Null",'3(a) Flights | segment list'!G905)</f>
        <v>Null</v>
      </c>
      <c r="M940" s="16">
        <f>IF('3(a) Flights | segment list'!H905="Null","Null",'3(a) Flights | segment list'!H905)</f>
        <v>0</v>
      </c>
    </row>
    <row r="941" spans="1:13" x14ac:dyDescent="0.25">
      <c r="A941" s="4" t="str">
        <f t="shared" si="42"/>
        <v>No PB ID provided</v>
      </c>
      <c r="B941" s="4" t="str">
        <f t="shared" si="43"/>
        <v>No declaration</v>
      </c>
      <c r="C941" s="4" t="s">
        <v>18302</v>
      </c>
      <c r="D941" s="86" t="str">
        <f>IF('3(a) Flights | segment list'!A906="","Null",'3(a) Flights | segment list'!A906)</f>
        <v>Null</v>
      </c>
      <c r="E941" s="87" t="str">
        <f t="shared" si="41"/>
        <v>Null</v>
      </c>
      <c r="F941" s="4" t="str">
        <f>IF('3(a) Flights | segment list'!I906="","Null",'3(a) Flights | segment list'!I906)</f>
        <v>Null</v>
      </c>
      <c r="G941" s="4" t="str">
        <f>IF('3(a) Flights | segment list'!C906="","Null",'3(a) Flights | segment list'!C906)</f>
        <v>Null</v>
      </c>
      <c r="H941" s="4" t="str">
        <f>IF('3(a) Flights | segment list'!J906="","Null",'3(a) Flights | segment list'!J906)</f>
        <v>Null</v>
      </c>
      <c r="I941" s="4" t="str">
        <f>IF('3(a) Flights | segment list'!D906="","Null",'3(a) Flights | segment list'!D906)</f>
        <v>Null</v>
      </c>
      <c r="J941" s="4" t="str">
        <f>IF('3(a) Flights | segment list'!E906="","Null",'3(a) Flights | segment list'!E906)</f>
        <v>Null</v>
      </c>
      <c r="K941" s="4" t="str">
        <f>IF('3(a) Flights | segment list'!F906="","Null",'3(a) Flights | segment list'!F906)</f>
        <v>Null</v>
      </c>
      <c r="L941" s="5" t="str">
        <f>IF('3(a) Flights | segment list'!G906="","Null",'3(a) Flights | segment list'!G906)</f>
        <v>Null</v>
      </c>
      <c r="M941" s="16">
        <f>IF('3(a) Flights | segment list'!H906="Null","Null",'3(a) Flights | segment list'!H906)</f>
        <v>0</v>
      </c>
    </row>
    <row r="942" spans="1:13" x14ac:dyDescent="0.25">
      <c r="A942" s="4" t="str">
        <f t="shared" si="42"/>
        <v>No PB ID provided</v>
      </c>
      <c r="B942" s="4" t="str">
        <f t="shared" si="43"/>
        <v>No declaration</v>
      </c>
      <c r="C942" s="4" t="s">
        <v>18302</v>
      </c>
      <c r="D942" s="86" t="str">
        <f>IF('3(a) Flights | segment list'!A907="","Null",'3(a) Flights | segment list'!A907)</f>
        <v>Null</v>
      </c>
      <c r="E942" s="87" t="str">
        <f t="shared" si="41"/>
        <v>Null</v>
      </c>
      <c r="F942" s="4" t="str">
        <f>IF('3(a) Flights | segment list'!I907="","Null",'3(a) Flights | segment list'!I907)</f>
        <v>Null</v>
      </c>
      <c r="G942" s="4" t="str">
        <f>IF('3(a) Flights | segment list'!C907="","Null",'3(a) Flights | segment list'!C907)</f>
        <v>Null</v>
      </c>
      <c r="H942" s="4" t="str">
        <f>IF('3(a) Flights | segment list'!J907="","Null",'3(a) Flights | segment list'!J907)</f>
        <v>Null</v>
      </c>
      <c r="I942" s="4" t="str">
        <f>IF('3(a) Flights | segment list'!D907="","Null",'3(a) Flights | segment list'!D907)</f>
        <v>Null</v>
      </c>
      <c r="J942" s="4" t="str">
        <f>IF('3(a) Flights | segment list'!E907="","Null",'3(a) Flights | segment list'!E907)</f>
        <v>Null</v>
      </c>
      <c r="K942" s="4" t="str">
        <f>IF('3(a) Flights | segment list'!F907="","Null",'3(a) Flights | segment list'!F907)</f>
        <v>Null</v>
      </c>
      <c r="L942" s="5" t="str">
        <f>IF('3(a) Flights | segment list'!G907="","Null",'3(a) Flights | segment list'!G907)</f>
        <v>Null</v>
      </c>
      <c r="M942" s="16">
        <f>IF('3(a) Flights | segment list'!H907="Null","Null",'3(a) Flights | segment list'!H907)</f>
        <v>0</v>
      </c>
    </row>
    <row r="943" spans="1:13" x14ac:dyDescent="0.25">
      <c r="A943" s="4" t="str">
        <f t="shared" si="42"/>
        <v>No PB ID provided</v>
      </c>
      <c r="B943" s="4" t="str">
        <f t="shared" si="43"/>
        <v>No declaration</v>
      </c>
      <c r="C943" s="4" t="s">
        <v>18302</v>
      </c>
      <c r="D943" s="86" t="str">
        <f>IF('3(a) Flights | segment list'!A908="","Null",'3(a) Flights | segment list'!A908)</f>
        <v>Null</v>
      </c>
      <c r="E943" s="87" t="str">
        <f t="shared" si="41"/>
        <v>Null</v>
      </c>
      <c r="F943" s="4" t="str">
        <f>IF('3(a) Flights | segment list'!I908="","Null",'3(a) Flights | segment list'!I908)</f>
        <v>Null</v>
      </c>
      <c r="G943" s="4" t="str">
        <f>IF('3(a) Flights | segment list'!C908="","Null",'3(a) Flights | segment list'!C908)</f>
        <v>Null</v>
      </c>
      <c r="H943" s="4" t="str">
        <f>IF('3(a) Flights | segment list'!J908="","Null",'3(a) Flights | segment list'!J908)</f>
        <v>Null</v>
      </c>
      <c r="I943" s="4" t="str">
        <f>IF('3(a) Flights | segment list'!D908="","Null",'3(a) Flights | segment list'!D908)</f>
        <v>Null</v>
      </c>
      <c r="J943" s="4" t="str">
        <f>IF('3(a) Flights | segment list'!E908="","Null",'3(a) Flights | segment list'!E908)</f>
        <v>Null</v>
      </c>
      <c r="K943" s="4" t="str">
        <f>IF('3(a) Flights | segment list'!F908="","Null",'3(a) Flights | segment list'!F908)</f>
        <v>Null</v>
      </c>
      <c r="L943" s="5" t="str">
        <f>IF('3(a) Flights | segment list'!G908="","Null",'3(a) Flights | segment list'!G908)</f>
        <v>Null</v>
      </c>
      <c r="M943" s="16">
        <f>IF('3(a) Flights | segment list'!H908="Null","Null",'3(a) Flights | segment list'!H908)</f>
        <v>0</v>
      </c>
    </row>
    <row r="944" spans="1:13" x14ac:dyDescent="0.25">
      <c r="A944" s="4" t="str">
        <f t="shared" si="42"/>
        <v>No PB ID provided</v>
      </c>
      <c r="B944" s="4" t="str">
        <f t="shared" si="43"/>
        <v>No declaration</v>
      </c>
      <c r="C944" s="4" t="s">
        <v>18302</v>
      </c>
      <c r="D944" s="86" t="str">
        <f>IF('3(a) Flights | segment list'!A909="","Null",'3(a) Flights | segment list'!A909)</f>
        <v>Null</v>
      </c>
      <c r="E944" s="87" t="str">
        <f t="shared" si="41"/>
        <v>Null</v>
      </c>
      <c r="F944" s="4" t="str">
        <f>IF('3(a) Flights | segment list'!I909="","Null",'3(a) Flights | segment list'!I909)</f>
        <v>Null</v>
      </c>
      <c r="G944" s="4" t="str">
        <f>IF('3(a) Flights | segment list'!C909="","Null",'3(a) Flights | segment list'!C909)</f>
        <v>Null</v>
      </c>
      <c r="H944" s="4" t="str">
        <f>IF('3(a) Flights | segment list'!J909="","Null",'3(a) Flights | segment list'!J909)</f>
        <v>Null</v>
      </c>
      <c r="I944" s="4" t="str">
        <f>IF('3(a) Flights | segment list'!D909="","Null",'3(a) Flights | segment list'!D909)</f>
        <v>Null</v>
      </c>
      <c r="J944" s="4" t="str">
        <f>IF('3(a) Flights | segment list'!E909="","Null",'3(a) Flights | segment list'!E909)</f>
        <v>Null</v>
      </c>
      <c r="K944" s="4" t="str">
        <f>IF('3(a) Flights | segment list'!F909="","Null",'3(a) Flights | segment list'!F909)</f>
        <v>Null</v>
      </c>
      <c r="L944" s="5" t="str">
        <f>IF('3(a) Flights | segment list'!G909="","Null",'3(a) Flights | segment list'!G909)</f>
        <v>Null</v>
      </c>
      <c r="M944" s="16">
        <f>IF('3(a) Flights | segment list'!H909="Null","Null",'3(a) Flights | segment list'!H909)</f>
        <v>0</v>
      </c>
    </row>
    <row r="945" spans="1:13" x14ac:dyDescent="0.25">
      <c r="A945" s="4" t="str">
        <f t="shared" si="42"/>
        <v>No PB ID provided</v>
      </c>
      <c r="B945" s="4" t="str">
        <f t="shared" si="43"/>
        <v>No declaration</v>
      </c>
      <c r="C945" s="4" t="s">
        <v>18302</v>
      </c>
      <c r="D945" s="86" t="str">
        <f>IF('3(a) Flights | segment list'!A910="","Null",'3(a) Flights | segment list'!A910)</f>
        <v>Null</v>
      </c>
      <c r="E945" s="87" t="str">
        <f t="shared" si="41"/>
        <v>Null</v>
      </c>
      <c r="F945" s="4" t="str">
        <f>IF('3(a) Flights | segment list'!I910="","Null",'3(a) Flights | segment list'!I910)</f>
        <v>Null</v>
      </c>
      <c r="G945" s="4" t="str">
        <f>IF('3(a) Flights | segment list'!C910="","Null",'3(a) Flights | segment list'!C910)</f>
        <v>Null</v>
      </c>
      <c r="H945" s="4" t="str">
        <f>IF('3(a) Flights | segment list'!J910="","Null",'3(a) Flights | segment list'!J910)</f>
        <v>Null</v>
      </c>
      <c r="I945" s="4" t="str">
        <f>IF('3(a) Flights | segment list'!D910="","Null",'3(a) Flights | segment list'!D910)</f>
        <v>Null</v>
      </c>
      <c r="J945" s="4" t="str">
        <f>IF('3(a) Flights | segment list'!E910="","Null",'3(a) Flights | segment list'!E910)</f>
        <v>Null</v>
      </c>
      <c r="K945" s="4" t="str">
        <f>IF('3(a) Flights | segment list'!F910="","Null",'3(a) Flights | segment list'!F910)</f>
        <v>Null</v>
      </c>
      <c r="L945" s="5" t="str">
        <f>IF('3(a) Flights | segment list'!G910="","Null",'3(a) Flights | segment list'!G910)</f>
        <v>Null</v>
      </c>
      <c r="M945" s="16">
        <f>IF('3(a) Flights | segment list'!H910="Null","Null",'3(a) Flights | segment list'!H910)</f>
        <v>0</v>
      </c>
    </row>
    <row r="946" spans="1:13" x14ac:dyDescent="0.25">
      <c r="A946" s="4" t="str">
        <f t="shared" si="42"/>
        <v>No PB ID provided</v>
      </c>
      <c r="B946" s="4" t="str">
        <f t="shared" si="43"/>
        <v>No declaration</v>
      </c>
      <c r="C946" s="4" t="s">
        <v>18302</v>
      </c>
      <c r="D946" s="86" t="str">
        <f>IF('3(a) Flights | segment list'!A911="","Null",'3(a) Flights | segment list'!A911)</f>
        <v>Null</v>
      </c>
      <c r="E946" s="87" t="str">
        <f t="shared" si="41"/>
        <v>Null</v>
      </c>
      <c r="F946" s="4" t="str">
        <f>IF('3(a) Flights | segment list'!I911="","Null",'3(a) Flights | segment list'!I911)</f>
        <v>Null</v>
      </c>
      <c r="G946" s="4" t="str">
        <f>IF('3(a) Flights | segment list'!C911="","Null",'3(a) Flights | segment list'!C911)</f>
        <v>Null</v>
      </c>
      <c r="H946" s="4" t="str">
        <f>IF('3(a) Flights | segment list'!J911="","Null",'3(a) Flights | segment list'!J911)</f>
        <v>Null</v>
      </c>
      <c r="I946" s="4" t="str">
        <f>IF('3(a) Flights | segment list'!D911="","Null",'3(a) Flights | segment list'!D911)</f>
        <v>Null</v>
      </c>
      <c r="J946" s="4" t="str">
        <f>IF('3(a) Flights | segment list'!E911="","Null",'3(a) Flights | segment list'!E911)</f>
        <v>Null</v>
      </c>
      <c r="K946" s="4" t="str">
        <f>IF('3(a) Flights | segment list'!F911="","Null",'3(a) Flights | segment list'!F911)</f>
        <v>Null</v>
      </c>
      <c r="L946" s="5" t="str">
        <f>IF('3(a) Flights | segment list'!G911="","Null",'3(a) Flights | segment list'!G911)</f>
        <v>Null</v>
      </c>
      <c r="M946" s="16">
        <f>IF('3(a) Flights | segment list'!H911="Null","Null",'3(a) Flights | segment list'!H911)</f>
        <v>0</v>
      </c>
    </row>
    <row r="947" spans="1:13" x14ac:dyDescent="0.25">
      <c r="A947" s="4" t="str">
        <f t="shared" si="42"/>
        <v>No PB ID provided</v>
      </c>
      <c r="B947" s="4" t="str">
        <f t="shared" si="43"/>
        <v>No declaration</v>
      </c>
      <c r="C947" s="4" t="s">
        <v>18302</v>
      </c>
      <c r="D947" s="86" t="str">
        <f>IF('3(a) Flights | segment list'!A912="","Null",'3(a) Flights | segment list'!A912)</f>
        <v>Null</v>
      </c>
      <c r="E947" s="87" t="str">
        <f t="shared" si="41"/>
        <v>Null</v>
      </c>
      <c r="F947" s="4" t="str">
        <f>IF('3(a) Flights | segment list'!I912="","Null",'3(a) Flights | segment list'!I912)</f>
        <v>Null</v>
      </c>
      <c r="G947" s="4" t="str">
        <f>IF('3(a) Flights | segment list'!C912="","Null",'3(a) Flights | segment list'!C912)</f>
        <v>Null</v>
      </c>
      <c r="H947" s="4" t="str">
        <f>IF('3(a) Flights | segment list'!J912="","Null",'3(a) Flights | segment list'!J912)</f>
        <v>Null</v>
      </c>
      <c r="I947" s="4" t="str">
        <f>IF('3(a) Flights | segment list'!D912="","Null",'3(a) Flights | segment list'!D912)</f>
        <v>Null</v>
      </c>
      <c r="J947" s="4" t="str">
        <f>IF('3(a) Flights | segment list'!E912="","Null",'3(a) Flights | segment list'!E912)</f>
        <v>Null</v>
      </c>
      <c r="K947" s="4" t="str">
        <f>IF('3(a) Flights | segment list'!F912="","Null",'3(a) Flights | segment list'!F912)</f>
        <v>Null</v>
      </c>
      <c r="L947" s="5" t="str">
        <f>IF('3(a) Flights | segment list'!G912="","Null",'3(a) Flights | segment list'!G912)</f>
        <v>Null</v>
      </c>
      <c r="M947" s="16">
        <f>IF('3(a) Flights | segment list'!H912="Null","Null",'3(a) Flights | segment list'!H912)</f>
        <v>0</v>
      </c>
    </row>
    <row r="948" spans="1:13" x14ac:dyDescent="0.25">
      <c r="A948" s="4" t="str">
        <f t="shared" si="42"/>
        <v>No PB ID provided</v>
      </c>
      <c r="B948" s="4" t="str">
        <f t="shared" si="43"/>
        <v>No declaration</v>
      </c>
      <c r="C948" s="4" t="s">
        <v>18302</v>
      </c>
      <c r="D948" s="86" t="str">
        <f>IF('3(a) Flights | segment list'!A913="","Null",'3(a) Flights | segment list'!A913)</f>
        <v>Null</v>
      </c>
      <c r="E948" s="87" t="str">
        <f t="shared" si="41"/>
        <v>Null</v>
      </c>
      <c r="F948" s="4" t="str">
        <f>IF('3(a) Flights | segment list'!I913="","Null",'3(a) Flights | segment list'!I913)</f>
        <v>Null</v>
      </c>
      <c r="G948" s="4" t="str">
        <f>IF('3(a) Flights | segment list'!C913="","Null",'3(a) Flights | segment list'!C913)</f>
        <v>Null</v>
      </c>
      <c r="H948" s="4" t="str">
        <f>IF('3(a) Flights | segment list'!J913="","Null",'3(a) Flights | segment list'!J913)</f>
        <v>Null</v>
      </c>
      <c r="I948" s="4" t="str">
        <f>IF('3(a) Flights | segment list'!D913="","Null",'3(a) Flights | segment list'!D913)</f>
        <v>Null</v>
      </c>
      <c r="J948" s="4" t="str">
        <f>IF('3(a) Flights | segment list'!E913="","Null",'3(a) Flights | segment list'!E913)</f>
        <v>Null</v>
      </c>
      <c r="K948" s="4" t="str">
        <f>IF('3(a) Flights | segment list'!F913="","Null",'3(a) Flights | segment list'!F913)</f>
        <v>Null</v>
      </c>
      <c r="L948" s="5" t="str">
        <f>IF('3(a) Flights | segment list'!G913="","Null",'3(a) Flights | segment list'!G913)</f>
        <v>Null</v>
      </c>
      <c r="M948" s="16">
        <f>IF('3(a) Flights | segment list'!H913="Null","Null",'3(a) Flights | segment list'!H913)</f>
        <v>0</v>
      </c>
    </row>
    <row r="949" spans="1:13" x14ac:dyDescent="0.25">
      <c r="A949" s="4" t="str">
        <f t="shared" si="42"/>
        <v>No PB ID provided</v>
      </c>
      <c r="B949" s="4" t="str">
        <f t="shared" si="43"/>
        <v>No declaration</v>
      </c>
      <c r="C949" s="4" t="s">
        <v>18302</v>
      </c>
      <c r="D949" s="86" t="str">
        <f>IF('3(a) Flights | segment list'!A914="","Null",'3(a) Flights | segment list'!A914)</f>
        <v>Null</v>
      </c>
      <c r="E949" s="87" t="str">
        <f t="shared" si="41"/>
        <v>Null</v>
      </c>
      <c r="F949" s="4" t="str">
        <f>IF('3(a) Flights | segment list'!I914="","Null",'3(a) Flights | segment list'!I914)</f>
        <v>Null</v>
      </c>
      <c r="G949" s="4" t="str">
        <f>IF('3(a) Flights | segment list'!C914="","Null",'3(a) Flights | segment list'!C914)</f>
        <v>Null</v>
      </c>
      <c r="H949" s="4" t="str">
        <f>IF('3(a) Flights | segment list'!J914="","Null",'3(a) Flights | segment list'!J914)</f>
        <v>Null</v>
      </c>
      <c r="I949" s="4" t="str">
        <f>IF('3(a) Flights | segment list'!D914="","Null",'3(a) Flights | segment list'!D914)</f>
        <v>Null</v>
      </c>
      <c r="J949" s="4" t="str">
        <f>IF('3(a) Flights | segment list'!E914="","Null",'3(a) Flights | segment list'!E914)</f>
        <v>Null</v>
      </c>
      <c r="K949" s="4" t="str">
        <f>IF('3(a) Flights | segment list'!F914="","Null",'3(a) Flights | segment list'!F914)</f>
        <v>Null</v>
      </c>
      <c r="L949" s="5" t="str">
        <f>IF('3(a) Flights | segment list'!G914="","Null",'3(a) Flights | segment list'!G914)</f>
        <v>Null</v>
      </c>
      <c r="M949" s="16">
        <f>IF('3(a) Flights | segment list'!H914="Null","Null",'3(a) Flights | segment list'!H914)</f>
        <v>0</v>
      </c>
    </row>
    <row r="950" spans="1:13" x14ac:dyDescent="0.25">
      <c r="A950" s="4" t="str">
        <f t="shared" si="42"/>
        <v>No PB ID provided</v>
      </c>
      <c r="B950" s="4" t="str">
        <f t="shared" si="43"/>
        <v>No declaration</v>
      </c>
      <c r="C950" s="4" t="s">
        <v>18302</v>
      </c>
      <c r="D950" s="86" t="str">
        <f>IF('3(a) Flights | segment list'!A915="","Null",'3(a) Flights | segment list'!A915)</f>
        <v>Null</v>
      </c>
      <c r="E950" s="87" t="str">
        <f t="shared" si="41"/>
        <v>Null</v>
      </c>
      <c r="F950" s="4" t="str">
        <f>IF('3(a) Flights | segment list'!I915="","Null",'3(a) Flights | segment list'!I915)</f>
        <v>Null</v>
      </c>
      <c r="G950" s="4" t="str">
        <f>IF('3(a) Flights | segment list'!C915="","Null",'3(a) Flights | segment list'!C915)</f>
        <v>Null</v>
      </c>
      <c r="H950" s="4" t="str">
        <f>IF('3(a) Flights | segment list'!J915="","Null",'3(a) Flights | segment list'!J915)</f>
        <v>Null</v>
      </c>
      <c r="I950" s="4" t="str">
        <f>IF('3(a) Flights | segment list'!D915="","Null",'3(a) Flights | segment list'!D915)</f>
        <v>Null</v>
      </c>
      <c r="J950" s="4" t="str">
        <f>IF('3(a) Flights | segment list'!E915="","Null",'3(a) Flights | segment list'!E915)</f>
        <v>Null</v>
      </c>
      <c r="K950" s="4" t="str">
        <f>IF('3(a) Flights | segment list'!F915="","Null",'3(a) Flights | segment list'!F915)</f>
        <v>Null</v>
      </c>
      <c r="L950" s="5" t="str">
        <f>IF('3(a) Flights | segment list'!G915="","Null",'3(a) Flights | segment list'!G915)</f>
        <v>Null</v>
      </c>
      <c r="M950" s="16">
        <f>IF('3(a) Flights | segment list'!H915="Null","Null",'3(a) Flights | segment list'!H915)</f>
        <v>0</v>
      </c>
    </row>
    <row r="951" spans="1:13" x14ac:dyDescent="0.25">
      <c r="A951" s="4" t="str">
        <f t="shared" si="42"/>
        <v>No PB ID provided</v>
      </c>
      <c r="B951" s="4" t="str">
        <f t="shared" si="43"/>
        <v>No declaration</v>
      </c>
      <c r="C951" s="4" t="s">
        <v>18302</v>
      </c>
      <c r="D951" s="86" t="str">
        <f>IF('3(a) Flights | segment list'!A916="","Null",'3(a) Flights | segment list'!A916)</f>
        <v>Null</v>
      </c>
      <c r="E951" s="87" t="str">
        <f t="shared" ref="E951:E1014" si="44">IF(D951="Null","Null",YEAR(D951))</f>
        <v>Null</v>
      </c>
      <c r="F951" s="4" t="str">
        <f>IF('3(a) Flights | segment list'!I916="","Null",'3(a) Flights | segment list'!I916)</f>
        <v>Null</v>
      </c>
      <c r="G951" s="4" t="str">
        <f>IF('3(a) Flights | segment list'!C916="","Null",'3(a) Flights | segment list'!C916)</f>
        <v>Null</v>
      </c>
      <c r="H951" s="4" t="str">
        <f>IF('3(a) Flights | segment list'!J916="","Null",'3(a) Flights | segment list'!J916)</f>
        <v>Null</v>
      </c>
      <c r="I951" s="4" t="str">
        <f>IF('3(a) Flights | segment list'!D916="","Null",'3(a) Flights | segment list'!D916)</f>
        <v>Null</v>
      </c>
      <c r="J951" s="4" t="str">
        <f>IF('3(a) Flights | segment list'!E916="","Null",'3(a) Flights | segment list'!E916)</f>
        <v>Null</v>
      </c>
      <c r="K951" s="4" t="str">
        <f>IF('3(a) Flights | segment list'!F916="","Null",'3(a) Flights | segment list'!F916)</f>
        <v>Null</v>
      </c>
      <c r="L951" s="5" t="str">
        <f>IF('3(a) Flights | segment list'!G916="","Null",'3(a) Flights | segment list'!G916)</f>
        <v>Null</v>
      </c>
      <c r="M951" s="16">
        <f>IF('3(a) Flights | segment list'!H916="Null","Null",'3(a) Flights | segment list'!H916)</f>
        <v>0</v>
      </c>
    </row>
    <row r="952" spans="1:13" x14ac:dyDescent="0.25">
      <c r="A952" s="4" t="str">
        <f t="shared" si="42"/>
        <v>No PB ID provided</v>
      </c>
      <c r="B952" s="4" t="str">
        <f t="shared" si="43"/>
        <v>No declaration</v>
      </c>
      <c r="C952" s="4" t="s">
        <v>18302</v>
      </c>
      <c r="D952" s="86" t="str">
        <f>IF('3(a) Flights | segment list'!A917="","Null",'3(a) Flights | segment list'!A917)</f>
        <v>Null</v>
      </c>
      <c r="E952" s="87" t="str">
        <f t="shared" si="44"/>
        <v>Null</v>
      </c>
      <c r="F952" s="4" t="str">
        <f>IF('3(a) Flights | segment list'!I917="","Null",'3(a) Flights | segment list'!I917)</f>
        <v>Null</v>
      </c>
      <c r="G952" s="4" t="str">
        <f>IF('3(a) Flights | segment list'!C917="","Null",'3(a) Flights | segment list'!C917)</f>
        <v>Null</v>
      </c>
      <c r="H952" s="4" t="str">
        <f>IF('3(a) Flights | segment list'!J917="","Null",'3(a) Flights | segment list'!J917)</f>
        <v>Null</v>
      </c>
      <c r="I952" s="4" t="str">
        <f>IF('3(a) Flights | segment list'!D917="","Null",'3(a) Flights | segment list'!D917)</f>
        <v>Null</v>
      </c>
      <c r="J952" s="4" t="str">
        <f>IF('3(a) Flights | segment list'!E917="","Null",'3(a) Flights | segment list'!E917)</f>
        <v>Null</v>
      </c>
      <c r="K952" s="4" t="str">
        <f>IF('3(a) Flights | segment list'!F917="","Null",'3(a) Flights | segment list'!F917)</f>
        <v>Null</v>
      </c>
      <c r="L952" s="5" t="str">
        <f>IF('3(a) Flights | segment list'!G917="","Null",'3(a) Flights | segment list'!G917)</f>
        <v>Null</v>
      </c>
      <c r="M952" s="16">
        <f>IF('3(a) Flights | segment list'!H917="Null","Null",'3(a) Flights | segment list'!H917)</f>
        <v>0</v>
      </c>
    </row>
    <row r="953" spans="1:13" x14ac:dyDescent="0.25">
      <c r="A953" s="4" t="str">
        <f t="shared" si="42"/>
        <v>No PB ID provided</v>
      </c>
      <c r="B953" s="4" t="str">
        <f t="shared" si="43"/>
        <v>No declaration</v>
      </c>
      <c r="C953" s="4" t="s">
        <v>18302</v>
      </c>
      <c r="D953" s="86" t="str">
        <f>IF('3(a) Flights | segment list'!A918="","Null",'3(a) Flights | segment list'!A918)</f>
        <v>Null</v>
      </c>
      <c r="E953" s="87" t="str">
        <f t="shared" si="44"/>
        <v>Null</v>
      </c>
      <c r="F953" s="4" t="str">
        <f>IF('3(a) Flights | segment list'!I918="","Null",'3(a) Flights | segment list'!I918)</f>
        <v>Null</v>
      </c>
      <c r="G953" s="4" t="str">
        <f>IF('3(a) Flights | segment list'!C918="","Null",'3(a) Flights | segment list'!C918)</f>
        <v>Null</v>
      </c>
      <c r="H953" s="4" t="str">
        <f>IF('3(a) Flights | segment list'!J918="","Null",'3(a) Flights | segment list'!J918)</f>
        <v>Null</v>
      </c>
      <c r="I953" s="4" t="str">
        <f>IF('3(a) Flights | segment list'!D918="","Null",'3(a) Flights | segment list'!D918)</f>
        <v>Null</v>
      </c>
      <c r="J953" s="4" t="str">
        <f>IF('3(a) Flights | segment list'!E918="","Null",'3(a) Flights | segment list'!E918)</f>
        <v>Null</v>
      </c>
      <c r="K953" s="4" t="str">
        <f>IF('3(a) Flights | segment list'!F918="","Null",'3(a) Flights | segment list'!F918)</f>
        <v>Null</v>
      </c>
      <c r="L953" s="5" t="str">
        <f>IF('3(a) Flights | segment list'!G918="","Null",'3(a) Flights | segment list'!G918)</f>
        <v>Null</v>
      </c>
      <c r="M953" s="16">
        <f>IF('3(a) Flights | segment list'!H918="Null","Null",'3(a) Flights | segment list'!H918)</f>
        <v>0</v>
      </c>
    </row>
    <row r="954" spans="1:13" x14ac:dyDescent="0.25">
      <c r="A954" s="4" t="str">
        <f t="shared" si="42"/>
        <v>No PB ID provided</v>
      </c>
      <c r="B954" s="4" t="str">
        <f t="shared" si="43"/>
        <v>No declaration</v>
      </c>
      <c r="C954" s="4" t="s">
        <v>18302</v>
      </c>
      <c r="D954" s="86" t="str">
        <f>IF('3(a) Flights | segment list'!A919="","Null",'3(a) Flights | segment list'!A919)</f>
        <v>Null</v>
      </c>
      <c r="E954" s="87" t="str">
        <f t="shared" si="44"/>
        <v>Null</v>
      </c>
      <c r="F954" s="4" t="str">
        <f>IF('3(a) Flights | segment list'!I919="","Null",'3(a) Flights | segment list'!I919)</f>
        <v>Null</v>
      </c>
      <c r="G954" s="4" t="str">
        <f>IF('3(a) Flights | segment list'!C919="","Null",'3(a) Flights | segment list'!C919)</f>
        <v>Null</v>
      </c>
      <c r="H954" s="4" t="str">
        <f>IF('3(a) Flights | segment list'!J919="","Null",'3(a) Flights | segment list'!J919)</f>
        <v>Null</v>
      </c>
      <c r="I954" s="4" t="str">
        <f>IF('3(a) Flights | segment list'!D919="","Null",'3(a) Flights | segment list'!D919)</f>
        <v>Null</v>
      </c>
      <c r="J954" s="4" t="str">
        <f>IF('3(a) Flights | segment list'!E919="","Null",'3(a) Flights | segment list'!E919)</f>
        <v>Null</v>
      </c>
      <c r="K954" s="4" t="str">
        <f>IF('3(a) Flights | segment list'!F919="","Null",'3(a) Flights | segment list'!F919)</f>
        <v>Null</v>
      </c>
      <c r="L954" s="5" t="str">
        <f>IF('3(a) Flights | segment list'!G919="","Null",'3(a) Flights | segment list'!G919)</f>
        <v>Null</v>
      </c>
      <c r="M954" s="16">
        <f>IF('3(a) Flights | segment list'!H919="Null","Null",'3(a) Flights | segment list'!H919)</f>
        <v>0</v>
      </c>
    </row>
    <row r="955" spans="1:13" x14ac:dyDescent="0.25">
      <c r="A955" s="4" t="str">
        <f t="shared" si="42"/>
        <v>No PB ID provided</v>
      </c>
      <c r="B955" s="4" t="str">
        <f t="shared" si="43"/>
        <v>No declaration</v>
      </c>
      <c r="C955" s="4" t="s">
        <v>18302</v>
      </c>
      <c r="D955" s="86" t="str">
        <f>IF('3(a) Flights | segment list'!A920="","Null",'3(a) Flights | segment list'!A920)</f>
        <v>Null</v>
      </c>
      <c r="E955" s="87" t="str">
        <f t="shared" si="44"/>
        <v>Null</v>
      </c>
      <c r="F955" s="4" t="str">
        <f>IF('3(a) Flights | segment list'!I920="","Null",'3(a) Flights | segment list'!I920)</f>
        <v>Null</v>
      </c>
      <c r="G955" s="4" t="str">
        <f>IF('3(a) Flights | segment list'!C920="","Null",'3(a) Flights | segment list'!C920)</f>
        <v>Null</v>
      </c>
      <c r="H955" s="4" t="str">
        <f>IF('3(a) Flights | segment list'!J920="","Null",'3(a) Flights | segment list'!J920)</f>
        <v>Null</v>
      </c>
      <c r="I955" s="4" t="str">
        <f>IF('3(a) Flights | segment list'!D920="","Null",'3(a) Flights | segment list'!D920)</f>
        <v>Null</v>
      </c>
      <c r="J955" s="4" t="str">
        <f>IF('3(a) Flights | segment list'!E920="","Null",'3(a) Flights | segment list'!E920)</f>
        <v>Null</v>
      </c>
      <c r="K955" s="4" t="str">
        <f>IF('3(a) Flights | segment list'!F920="","Null",'3(a) Flights | segment list'!F920)</f>
        <v>Null</v>
      </c>
      <c r="L955" s="5" t="str">
        <f>IF('3(a) Flights | segment list'!G920="","Null",'3(a) Flights | segment list'!G920)</f>
        <v>Null</v>
      </c>
      <c r="M955" s="16">
        <f>IF('3(a) Flights | segment list'!H920="Null","Null",'3(a) Flights | segment list'!H920)</f>
        <v>0</v>
      </c>
    </row>
    <row r="956" spans="1:13" x14ac:dyDescent="0.25">
      <c r="A956" s="4" t="str">
        <f t="shared" si="42"/>
        <v>No PB ID provided</v>
      </c>
      <c r="B956" s="4" t="str">
        <f t="shared" si="43"/>
        <v>No declaration</v>
      </c>
      <c r="C956" s="4" t="s">
        <v>18302</v>
      </c>
      <c r="D956" s="86" t="str">
        <f>IF('3(a) Flights | segment list'!A921="","Null",'3(a) Flights | segment list'!A921)</f>
        <v>Null</v>
      </c>
      <c r="E956" s="87" t="str">
        <f t="shared" si="44"/>
        <v>Null</v>
      </c>
      <c r="F956" s="4" t="str">
        <f>IF('3(a) Flights | segment list'!I921="","Null",'3(a) Flights | segment list'!I921)</f>
        <v>Null</v>
      </c>
      <c r="G956" s="4" t="str">
        <f>IF('3(a) Flights | segment list'!C921="","Null",'3(a) Flights | segment list'!C921)</f>
        <v>Null</v>
      </c>
      <c r="H956" s="4" t="str">
        <f>IF('3(a) Flights | segment list'!J921="","Null",'3(a) Flights | segment list'!J921)</f>
        <v>Null</v>
      </c>
      <c r="I956" s="4" t="str">
        <f>IF('3(a) Flights | segment list'!D921="","Null",'3(a) Flights | segment list'!D921)</f>
        <v>Null</v>
      </c>
      <c r="J956" s="4" t="str">
        <f>IF('3(a) Flights | segment list'!E921="","Null",'3(a) Flights | segment list'!E921)</f>
        <v>Null</v>
      </c>
      <c r="K956" s="4" t="str">
        <f>IF('3(a) Flights | segment list'!F921="","Null",'3(a) Flights | segment list'!F921)</f>
        <v>Null</v>
      </c>
      <c r="L956" s="5" t="str">
        <f>IF('3(a) Flights | segment list'!G921="","Null",'3(a) Flights | segment list'!G921)</f>
        <v>Null</v>
      </c>
      <c r="M956" s="16">
        <f>IF('3(a) Flights | segment list'!H921="Null","Null",'3(a) Flights | segment list'!H921)</f>
        <v>0</v>
      </c>
    </row>
    <row r="957" spans="1:13" x14ac:dyDescent="0.25">
      <c r="A957" s="4" t="str">
        <f t="shared" si="42"/>
        <v>No PB ID provided</v>
      </c>
      <c r="B957" s="4" t="str">
        <f t="shared" si="43"/>
        <v>No declaration</v>
      </c>
      <c r="C957" s="4" t="s">
        <v>18302</v>
      </c>
      <c r="D957" s="86" t="str">
        <f>IF('3(a) Flights | segment list'!A922="","Null",'3(a) Flights | segment list'!A922)</f>
        <v>Null</v>
      </c>
      <c r="E957" s="87" t="str">
        <f t="shared" si="44"/>
        <v>Null</v>
      </c>
      <c r="F957" s="4" t="str">
        <f>IF('3(a) Flights | segment list'!I922="","Null",'3(a) Flights | segment list'!I922)</f>
        <v>Null</v>
      </c>
      <c r="G957" s="4" t="str">
        <f>IF('3(a) Flights | segment list'!C922="","Null",'3(a) Flights | segment list'!C922)</f>
        <v>Null</v>
      </c>
      <c r="H957" s="4" t="str">
        <f>IF('3(a) Flights | segment list'!J922="","Null",'3(a) Flights | segment list'!J922)</f>
        <v>Null</v>
      </c>
      <c r="I957" s="4" t="str">
        <f>IF('3(a) Flights | segment list'!D922="","Null",'3(a) Flights | segment list'!D922)</f>
        <v>Null</v>
      </c>
      <c r="J957" s="4" t="str">
        <f>IF('3(a) Flights | segment list'!E922="","Null",'3(a) Flights | segment list'!E922)</f>
        <v>Null</v>
      </c>
      <c r="K957" s="4" t="str">
        <f>IF('3(a) Flights | segment list'!F922="","Null",'3(a) Flights | segment list'!F922)</f>
        <v>Null</v>
      </c>
      <c r="L957" s="5" t="str">
        <f>IF('3(a) Flights | segment list'!G922="","Null",'3(a) Flights | segment list'!G922)</f>
        <v>Null</v>
      </c>
      <c r="M957" s="16">
        <f>IF('3(a) Flights | segment list'!H922="Null","Null",'3(a) Flights | segment list'!H922)</f>
        <v>0</v>
      </c>
    </row>
    <row r="958" spans="1:13" x14ac:dyDescent="0.25">
      <c r="A958" s="4" t="str">
        <f t="shared" si="42"/>
        <v>No PB ID provided</v>
      </c>
      <c r="B958" s="4" t="str">
        <f t="shared" si="43"/>
        <v>No declaration</v>
      </c>
      <c r="C958" s="4" t="s">
        <v>18302</v>
      </c>
      <c r="D958" s="86" t="str">
        <f>IF('3(a) Flights | segment list'!A923="","Null",'3(a) Flights | segment list'!A923)</f>
        <v>Null</v>
      </c>
      <c r="E958" s="87" t="str">
        <f t="shared" si="44"/>
        <v>Null</v>
      </c>
      <c r="F958" s="4" t="str">
        <f>IF('3(a) Flights | segment list'!I923="","Null",'3(a) Flights | segment list'!I923)</f>
        <v>Null</v>
      </c>
      <c r="G958" s="4" t="str">
        <f>IF('3(a) Flights | segment list'!C923="","Null",'3(a) Flights | segment list'!C923)</f>
        <v>Null</v>
      </c>
      <c r="H958" s="4" t="str">
        <f>IF('3(a) Flights | segment list'!J923="","Null",'3(a) Flights | segment list'!J923)</f>
        <v>Null</v>
      </c>
      <c r="I958" s="4" t="str">
        <f>IF('3(a) Flights | segment list'!D923="","Null",'3(a) Flights | segment list'!D923)</f>
        <v>Null</v>
      </c>
      <c r="J958" s="4" t="str">
        <f>IF('3(a) Flights | segment list'!E923="","Null",'3(a) Flights | segment list'!E923)</f>
        <v>Null</v>
      </c>
      <c r="K958" s="4" t="str">
        <f>IF('3(a) Flights | segment list'!F923="","Null",'3(a) Flights | segment list'!F923)</f>
        <v>Null</v>
      </c>
      <c r="L958" s="5" t="str">
        <f>IF('3(a) Flights | segment list'!G923="","Null",'3(a) Flights | segment list'!G923)</f>
        <v>Null</v>
      </c>
      <c r="M958" s="16">
        <f>IF('3(a) Flights | segment list'!H923="Null","Null",'3(a) Flights | segment list'!H923)</f>
        <v>0</v>
      </c>
    </row>
    <row r="959" spans="1:13" x14ac:dyDescent="0.25">
      <c r="A959" s="4" t="str">
        <f t="shared" si="42"/>
        <v>No PB ID provided</v>
      </c>
      <c r="B959" s="4" t="str">
        <f t="shared" si="43"/>
        <v>No declaration</v>
      </c>
      <c r="C959" s="4" t="s">
        <v>18302</v>
      </c>
      <c r="D959" s="86" t="str">
        <f>IF('3(a) Flights | segment list'!A924="","Null",'3(a) Flights | segment list'!A924)</f>
        <v>Null</v>
      </c>
      <c r="E959" s="87" t="str">
        <f t="shared" si="44"/>
        <v>Null</v>
      </c>
      <c r="F959" s="4" t="str">
        <f>IF('3(a) Flights | segment list'!I924="","Null",'3(a) Flights | segment list'!I924)</f>
        <v>Null</v>
      </c>
      <c r="G959" s="4" t="str">
        <f>IF('3(a) Flights | segment list'!C924="","Null",'3(a) Flights | segment list'!C924)</f>
        <v>Null</v>
      </c>
      <c r="H959" s="4" t="str">
        <f>IF('3(a) Flights | segment list'!J924="","Null",'3(a) Flights | segment list'!J924)</f>
        <v>Null</v>
      </c>
      <c r="I959" s="4" t="str">
        <f>IF('3(a) Flights | segment list'!D924="","Null",'3(a) Flights | segment list'!D924)</f>
        <v>Null</v>
      </c>
      <c r="J959" s="4" t="str">
        <f>IF('3(a) Flights | segment list'!E924="","Null",'3(a) Flights | segment list'!E924)</f>
        <v>Null</v>
      </c>
      <c r="K959" s="4" t="str">
        <f>IF('3(a) Flights | segment list'!F924="","Null",'3(a) Flights | segment list'!F924)</f>
        <v>Null</v>
      </c>
      <c r="L959" s="5" t="str">
        <f>IF('3(a) Flights | segment list'!G924="","Null",'3(a) Flights | segment list'!G924)</f>
        <v>Null</v>
      </c>
      <c r="M959" s="16">
        <f>IF('3(a) Flights | segment list'!H924="Null","Null",'3(a) Flights | segment list'!H924)</f>
        <v>0</v>
      </c>
    </row>
    <row r="960" spans="1:13" x14ac:dyDescent="0.25">
      <c r="A960" s="4" t="str">
        <f t="shared" si="42"/>
        <v>No PB ID provided</v>
      </c>
      <c r="B960" s="4" t="str">
        <f t="shared" si="43"/>
        <v>No declaration</v>
      </c>
      <c r="C960" s="4" t="s">
        <v>18302</v>
      </c>
      <c r="D960" s="86" t="str">
        <f>IF('3(a) Flights | segment list'!A925="","Null",'3(a) Flights | segment list'!A925)</f>
        <v>Null</v>
      </c>
      <c r="E960" s="87" t="str">
        <f t="shared" si="44"/>
        <v>Null</v>
      </c>
      <c r="F960" s="4" t="str">
        <f>IF('3(a) Flights | segment list'!I925="","Null",'3(a) Flights | segment list'!I925)</f>
        <v>Null</v>
      </c>
      <c r="G960" s="4" t="str">
        <f>IF('3(a) Flights | segment list'!C925="","Null",'3(a) Flights | segment list'!C925)</f>
        <v>Null</v>
      </c>
      <c r="H960" s="4" t="str">
        <f>IF('3(a) Flights | segment list'!J925="","Null",'3(a) Flights | segment list'!J925)</f>
        <v>Null</v>
      </c>
      <c r="I960" s="4" t="str">
        <f>IF('3(a) Flights | segment list'!D925="","Null",'3(a) Flights | segment list'!D925)</f>
        <v>Null</v>
      </c>
      <c r="J960" s="4" t="str">
        <f>IF('3(a) Flights | segment list'!E925="","Null",'3(a) Flights | segment list'!E925)</f>
        <v>Null</v>
      </c>
      <c r="K960" s="4" t="str">
        <f>IF('3(a) Flights | segment list'!F925="","Null",'3(a) Flights | segment list'!F925)</f>
        <v>Null</v>
      </c>
      <c r="L960" s="5" t="str">
        <f>IF('3(a) Flights | segment list'!G925="","Null",'3(a) Flights | segment list'!G925)</f>
        <v>Null</v>
      </c>
      <c r="M960" s="16">
        <f>IF('3(a) Flights | segment list'!H925="Null","Null",'3(a) Flights | segment list'!H925)</f>
        <v>0</v>
      </c>
    </row>
    <row r="961" spans="1:13" x14ac:dyDescent="0.25">
      <c r="A961" s="4" t="str">
        <f t="shared" si="42"/>
        <v>No PB ID provided</v>
      </c>
      <c r="B961" s="4" t="str">
        <f t="shared" si="43"/>
        <v>No declaration</v>
      </c>
      <c r="C961" s="4" t="s">
        <v>18302</v>
      </c>
      <c r="D961" s="86" t="str">
        <f>IF('3(a) Flights | segment list'!A926="","Null",'3(a) Flights | segment list'!A926)</f>
        <v>Null</v>
      </c>
      <c r="E961" s="87" t="str">
        <f t="shared" si="44"/>
        <v>Null</v>
      </c>
      <c r="F961" s="4" t="str">
        <f>IF('3(a) Flights | segment list'!I926="","Null",'3(a) Flights | segment list'!I926)</f>
        <v>Null</v>
      </c>
      <c r="G961" s="4" t="str">
        <f>IF('3(a) Flights | segment list'!C926="","Null",'3(a) Flights | segment list'!C926)</f>
        <v>Null</v>
      </c>
      <c r="H961" s="4" t="str">
        <f>IF('3(a) Flights | segment list'!J926="","Null",'3(a) Flights | segment list'!J926)</f>
        <v>Null</v>
      </c>
      <c r="I961" s="4" t="str">
        <f>IF('3(a) Flights | segment list'!D926="","Null",'3(a) Flights | segment list'!D926)</f>
        <v>Null</v>
      </c>
      <c r="J961" s="4" t="str">
        <f>IF('3(a) Flights | segment list'!E926="","Null",'3(a) Flights | segment list'!E926)</f>
        <v>Null</v>
      </c>
      <c r="K961" s="4" t="str">
        <f>IF('3(a) Flights | segment list'!F926="","Null",'3(a) Flights | segment list'!F926)</f>
        <v>Null</v>
      </c>
      <c r="L961" s="5" t="str">
        <f>IF('3(a) Flights | segment list'!G926="","Null",'3(a) Flights | segment list'!G926)</f>
        <v>Null</v>
      </c>
      <c r="M961" s="16">
        <f>IF('3(a) Flights | segment list'!H926="Null","Null",'3(a) Flights | segment list'!H926)</f>
        <v>0</v>
      </c>
    </row>
    <row r="962" spans="1:13" x14ac:dyDescent="0.25">
      <c r="A962" s="4" t="str">
        <f t="shared" si="42"/>
        <v>No PB ID provided</v>
      </c>
      <c r="B962" s="4" t="str">
        <f t="shared" si="43"/>
        <v>No declaration</v>
      </c>
      <c r="C962" s="4" t="s">
        <v>18302</v>
      </c>
      <c r="D962" s="86" t="str">
        <f>IF('3(a) Flights | segment list'!A927="","Null",'3(a) Flights | segment list'!A927)</f>
        <v>Null</v>
      </c>
      <c r="E962" s="87" t="str">
        <f t="shared" si="44"/>
        <v>Null</v>
      </c>
      <c r="F962" s="4" t="str">
        <f>IF('3(a) Flights | segment list'!I927="","Null",'3(a) Flights | segment list'!I927)</f>
        <v>Null</v>
      </c>
      <c r="G962" s="4" t="str">
        <f>IF('3(a) Flights | segment list'!C927="","Null",'3(a) Flights | segment list'!C927)</f>
        <v>Null</v>
      </c>
      <c r="H962" s="4" t="str">
        <f>IF('3(a) Flights | segment list'!J927="","Null",'3(a) Flights | segment list'!J927)</f>
        <v>Null</v>
      </c>
      <c r="I962" s="4" t="str">
        <f>IF('3(a) Flights | segment list'!D927="","Null",'3(a) Flights | segment list'!D927)</f>
        <v>Null</v>
      </c>
      <c r="J962" s="4" t="str">
        <f>IF('3(a) Flights | segment list'!E927="","Null",'3(a) Flights | segment list'!E927)</f>
        <v>Null</v>
      </c>
      <c r="K962" s="4" t="str">
        <f>IF('3(a) Flights | segment list'!F927="","Null",'3(a) Flights | segment list'!F927)</f>
        <v>Null</v>
      </c>
      <c r="L962" s="5" t="str">
        <f>IF('3(a) Flights | segment list'!G927="","Null",'3(a) Flights | segment list'!G927)</f>
        <v>Null</v>
      </c>
      <c r="M962" s="16">
        <f>IF('3(a) Flights | segment list'!H927="Null","Null",'3(a) Flights | segment list'!H927)</f>
        <v>0</v>
      </c>
    </row>
    <row r="963" spans="1:13" x14ac:dyDescent="0.25">
      <c r="A963" s="4" t="str">
        <f t="shared" si="42"/>
        <v>No PB ID provided</v>
      </c>
      <c r="B963" s="4" t="str">
        <f t="shared" si="43"/>
        <v>No declaration</v>
      </c>
      <c r="C963" s="4" t="s">
        <v>18302</v>
      </c>
      <c r="D963" s="86" t="str">
        <f>IF('3(a) Flights | segment list'!A928="","Null",'3(a) Flights | segment list'!A928)</f>
        <v>Null</v>
      </c>
      <c r="E963" s="87" t="str">
        <f t="shared" si="44"/>
        <v>Null</v>
      </c>
      <c r="F963" s="4" t="str">
        <f>IF('3(a) Flights | segment list'!I928="","Null",'3(a) Flights | segment list'!I928)</f>
        <v>Null</v>
      </c>
      <c r="G963" s="4" t="str">
        <f>IF('3(a) Flights | segment list'!C928="","Null",'3(a) Flights | segment list'!C928)</f>
        <v>Null</v>
      </c>
      <c r="H963" s="4" t="str">
        <f>IF('3(a) Flights | segment list'!J928="","Null",'3(a) Flights | segment list'!J928)</f>
        <v>Null</v>
      </c>
      <c r="I963" s="4" t="str">
        <f>IF('3(a) Flights | segment list'!D928="","Null",'3(a) Flights | segment list'!D928)</f>
        <v>Null</v>
      </c>
      <c r="J963" s="4" t="str">
        <f>IF('3(a) Flights | segment list'!E928="","Null",'3(a) Flights | segment list'!E928)</f>
        <v>Null</v>
      </c>
      <c r="K963" s="4" t="str">
        <f>IF('3(a) Flights | segment list'!F928="","Null",'3(a) Flights | segment list'!F928)</f>
        <v>Null</v>
      </c>
      <c r="L963" s="5" t="str">
        <f>IF('3(a) Flights | segment list'!G928="","Null",'3(a) Flights | segment list'!G928)</f>
        <v>Null</v>
      </c>
      <c r="M963" s="16">
        <f>IF('3(a) Flights | segment list'!H928="Null","Null",'3(a) Flights | segment list'!H928)</f>
        <v>0</v>
      </c>
    </row>
    <row r="964" spans="1:13" x14ac:dyDescent="0.25">
      <c r="A964" s="4" t="str">
        <f t="shared" si="42"/>
        <v>No PB ID provided</v>
      </c>
      <c r="B964" s="4" t="str">
        <f t="shared" si="43"/>
        <v>No declaration</v>
      </c>
      <c r="C964" s="4" t="s">
        <v>18302</v>
      </c>
      <c r="D964" s="86" t="str">
        <f>IF('3(a) Flights | segment list'!A929="","Null",'3(a) Flights | segment list'!A929)</f>
        <v>Null</v>
      </c>
      <c r="E964" s="87" t="str">
        <f t="shared" si="44"/>
        <v>Null</v>
      </c>
      <c r="F964" s="4" t="str">
        <f>IF('3(a) Flights | segment list'!I929="","Null",'3(a) Flights | segment list'!I929)</f>
        <v>Null</v>
      </c>
      <c r="G964" s="4" t="str">
        <f>IF('3(a) Flights | segment list'!C929="","Null",'3(a) Flights | segment list'!C929)</f>
        <v>Null</v>
      </c>
      <c r="H964" s="4" t="str">
        <f>IF('3(a) Flights | segment list'!J929="","Null",'3(a) Flights | segment list'!J929)</f>
        <v>Null</v>
      </c>
      <c r="I964" s="4" t="str">
        <f>IF('3(a) Flights | segment list'!D929="","Null",'3(a) Flights | segment list'!D929)</f>
        <v>Null</v>
      </c>
      <c r="J964" s="4" t="str">
        <f>IF('3(a) Flights | segment list'!E929="","Null",'3(a) Flights | segment list'!E929)</f>
        <v>Null</v>
      </c>
      <c r="K964" s="4" t="str">
        <f>IF('3(a) Flights | segment list'!F929="","Null",'3(a) Flights | segment list'!F929)</f>
        <v>Null</v>
      </c>
      <c r="L964" s="5" t="str">
        <f>IF('3(a) Flights | segment list'!G929="","Null",'3(a) Flights | segment list'!G929)</f>
        <v>Null</v>
      </c>
      <c r="M964" s="16">
        <f>IF('3(a) Flights | segment list'!H929="Null","Null",'3(a) Flights | segment list'!H929)</f>
        <v>0</v>
      </c>
    </row>
    <row r="965" spans="1:13" x14ac:dyDescent="0.25">
      <c r="A965" s="4" t="str">
        <f t="shared" si="42"/>
        <v>No PB ID provided</v>
      </c>
      <c r="B965" s="4" t="str">
        <f t="shared" si="43"/>
        <v>No declaration</v>
      </c>
      <c r="C965" s="4" t="s">
        <v>18302</v>
      </c>
      <c r="D965" s="86" t="str">
        <f>IF('3(a) Flights | segment list'!A930="","Null",'3(a) Flights | segment list'!A930)</f>
        <v>Null</v>
      </c>
      <c r="E965" s="87" t="str">
        <f t="shared" si="44"/>
        <v>Null</v>
      </c>
      <c r="F965" s="4" t="str">
        <f>IF('3(a) Flights | segment list'!I930="","Null",'3(a) Flights | segment list'!I930)</f>
        <v>Null</v>
      </c>
      <c r="G965" s="4" t="str">
        <f>IF('3(a) Flights | segment list'!C930="","Null",'3(a) Flights | segment list'!C930)</f>
        <v>Null</v>
      </c>
      <c r="H965" s="4" t="str">
        <f>IF('3(a) Flights | segment list'!J930="","Null",'3(a) Flights | segment list'!J930)</f>
        <v>Null</v>
      </c>
      <c r="I965" s="4" t="str">
        <f>IF('3(a) Flights | segment list'!D930="","Null",'3(a) Flights | segment list'!D930)</f>
        <v>Null</v>
      </c>
      <c r="J965" s="4" t="str">
        <f>IF('3(a) Flights | segment list'!E930="","Null",'3(a) Flights | segment list'!E930)</f>
        <v>Null</v>
      </c>
      <c r="K965" s="4" t="str">
        <f>IF('3(a) Flights | segment list'!F930="","Null",'3(a) Flights | segment list'!F930)</f>
        <v>Null</v>
      </c>
      <c r="L965" s="5" t="str">
        <f>IF('3(a) Flights | segment list'!G930="","Null",'3(a) Flights | segment list'!G930)</f>
        <v>Null</v>
      </c>
      <c r="M965" s="16">
        <f>IF('3(a) Flights | segment list'!H930="Null","Null",'3(a) Flights | segment list'!H930)</f>
        <v>0</v>
      </c>
    </row>
    <row r="966" spans="1:13" x14ac:dyDescent="0.25">
      <c r="A966" s="4" t="str">
        <f t="shared" ref="A966:A1029" si="45">A965</f>
        <v>No PB ID provided</v>
      </c>
      <c r="B966" s="4" t="str">
        <f t="shared" ref="B966:B1029" si="46">B965</f>
        <v>No declaration</v>
      </c>
      <c r="C966" s="4" t="s">
        <v>18302</v>
      </c>
      <c r="D966" s="86" t="str">
        <f>IF('3(a) Flights | segment list'!A931="","Null",'3(a) Flights | segment list'!A931)</f>
        <v>Null</v>
      </c>
      <c r="E966" s="87" t="str">
        <f t="shared" si="44"/>
        <v>Null</v>
      </c>
      <c r="F966" s="4" t="str">
        <f>IF('3(a) Flights | segment list'!I931="","Null",'3(a) Flights | segment list'!I931)</f>
        <v>Null</v>
      </c>
      <c r="G966" s="4" t="str">
        <f>IF('3(a) Flights | segment list'!C931="","Null",'3(a) Flights | segment list'!C931)</f>
        <v>Null</v>
      </c>
      <c r="H966" s="4" t="str">
        <f>IF('3(a) Flights | segment list'!J931="","Null",'3(a) Flights | segment list'!J931)</f>
        <v>Null</v>
      </c>
      <c r="I966" s="4" t="str">
        <f>IF('3(a) Flights | segment list'!D931="","Null",'3(a) Flights | segment list'!D931)</f>
        <v>Null</v>
      </c>
      <c r="J966" s="4" t="str">
        <f>IF('3(a) Flights | segment list'!E931="","Null",'3(a) Flights | segment list'!E931)</f>
        <v>Null</v>
      </c>
      <c r="K966" s="4" t="str">
        <f>IF('3(a) Flights | segment list'!F931="","Null",'3(a) Flights | segment list'!F931)</f>
        <v>Null</v>
      </c>
      <c r="L966" s="5" t="str">
        <f>IF('3(a) Flights | segment list'!G931="","Null",'3(a) Flights | segment list'!G931)</f>
        <v>Null</v>
      </c>
      <c r="M966" s="16">
        <f>IF('3(a) Flights | segment list'!H931="Null","Null",'3(a) Flights | segment list'!H931)</f>
        <v>0</v>
      </c>
    </row>
    <row r="967" spans="1:13" x14ac:dyDescent="0.25">
      <c r="A967" s="4" t="str">
        <f t="shared" si="45"/>
        <v>No PB ID provided</v>
      </c>
      <c r="B967" s="4" t="str">
        <f t="shared" si="46"/>
        <v>No declaration</v>
      </c>
      <c r="C967" s="4" t="s">
        <v>18302</v>
      </c>
      <c r="D967" s="86" t="str">
        <f>IF('3(a) Flights | segment list'!A932="","Null",'3(a) Flights | segment list'!A932)</f>
        <v>Null</v>
      </c>
      <c r="E967" s="87" t="str">
        <f t="shared" si="44"/>
        <v>Null</v>
      </c>
      <c r="F967" s="4" t="str">
        <f>IF('3(a) Flights | segment list'!I932="","Null",'3(a) Flights | segment list'!I932)</f>
        <v>Null</v>
      </c>
      <c r="G967" s="4" t="str">
        <f>IF('3(a) Flights | segment list'!C932="","Null",'3(a) Flights | segment list'!C932)</f>
        <v>Null</v>
      </c>
      <c r="H967" s="4" t="str">
        <f>IF('3(a) Flights | segment list'!J932="","Null",'3(a) Flights | segment list'!J932)</f>
        <v>Null</v>
      </c>
      <c r="I967" s="4" t="str">
        <f>IF('3(a) Flights | segment list'!D932="","Null",'3(a) Flights | segment list'!D932)</f>
        <v>Null</v>
      </c>
      <c r="J967" s="4" t="str">
        <f>IF('3(a) Flights | segment list'!E932="","Null",'3(a) Flights | segment list'!E932)</f>
        <v>Null</v>
      </c>
      <c r="K967" s="4" t="str">
        <f>IF('3(a) Flights | segment list'!F932="","Null",'3(a) Flights | segment list'!F932)</f>
        <v>Null</v>
      </c>
      <c r="L967" s="5" t="str">
        <f>IF('3(a) Flights | segment list'!G932="","Null",'3(a) Flights | segment list'!G932)</f>
        <v>Null</v>
      </c>
      <c r="M967" s="16">
        <f>IF('3(a) Flights | segment list'!H932="Null","Null",'3(a) Flights | segment list'!H932)</f>
        <v>0</v>
      </c>
    </row>
    <row r="968" spans="1:13" x14ac:dyDescent="0.25">
      <c r="A968" s="4" t="str">
        <f t="shared" si="45"/>
        <v>No PB ID provided</v>
      </c>
      <c r="B968" s="4" t="str">
        <f t="shared" si="46"/>
        <v>No declaration</v>
      </c>
      <c r="C968" s="4" t="s">
        <v>18302</v>
      </c>
      <c r="D968" s="86" t="str">
        <f>IF('3(a) Flights | segment list'!A933="","Null",'3(a) Flights | segment list'!A933)</f>
        <v>Null</v>
      </c>
      <c r="E968" s="87" t="str">
        <f t="shared" si="44"/>
        <v>Null</v>
      </c>
      <c r="F968" s="4" t="str">
        <f>IF('3(a) Flights | segment list'!I933="","Null",'3(a) Flights | segment list'!I933)</f>
        <v>Null</v>
      </c>
      <c r="G968" s="4" t="str">
        <f>IF('3(a) Flights | segment list'!C933="","Null",'3(a) Flights | segment list'!C933)</f>
        <v>Null</v>
      </c>
      <c r="H968" s="4" t="str">
        <f>IF('3(a) Flights | segment list'!J933="","Null",'3(a) Flights | segment list'!J933)</f>
        <v>Null</v>
      </c>
      <c r="I968" s="4" t="str">
        <f>IF('3(a) Flights | segment list'!D933="","Null",'3(a) Flights | segment list'!D933)</f>
        <v>Null</v>
      </c>
      <c r="J968" s="4" t="str">
        <f>IF('3(a) Flights | segment list'!E933="","Null",'3(a) Flights | segment list'!E933)</f>
        <v>Null</v>
      </c>
      <c r="K968" s="4" t="str">
        <f>IF('3(a) Flights | segment list'!F933="","Null",'3(a) Flights | segment list'!F933)</f>
        <v>Null</v>
      </c>
      <c r="L968" s="5" t="str">
        <f>IF('3(a) Flights | segment list'!G933="","Null",'3(a) Flights | segment list'!G933)</f>
        <v>Null</v>
      </c>
      <c r="M968" s="16">
        <f>IF('3(a) Flights | segment list'!H933="Null","Null",'3(a) Flights | segment list'!H933)</f>
        <v>0</v>
      </c>
    </row>
    <row r="969" spans="1:13" x14ac:dyDescent="0.25">
      <c r="A969" s="4" t="str">
        <f t="shared" si="45"/>
        <v>No PB ID provided</v>
      </c>
      <c r="B969" s="4" t="str">
        <f t="shared" si="46"/>
        <v>No declaration</v>
      </c>
      <c r="C969" s="4" t="s">
        <v>18302</v>
      </c>
      <c r="D969" s="86" t="str">
        <f>IF('3(a) Flights | segment list'!A934="","Null",'3(a) Flights | segment list'!A934)</f>
        <v>Null</v>
      </c>
      <c r="E969" s="87" t="str">
        <f t="shared" si="44"/>
        <v>Null</v>
      </c>
      <c r="F969" s="4" t="str">
        <f>IF('3(a) Flights | segment list'!I934="","Null",'3(a) Flights | segment list'!I934)</f>
        <v>Null</v>
      </c>
      <c r="G969" s="4" t="str">
        <f>IF('3(a) Flights | segment list'!C934="","Null",'3(a) Flights | segment list'!C934)</f>
        <v>Null</v>
      </c>
      <c r="H969" s="4" t="str">
        <f>IF('3(a) Flights | segment list'!J934="","Null",'3(a) Flights | segment list'!J934)</f>
        <v>Null</v>
      </c>
      <c r="I969" s="4" t="str">
        <f>IF('3(a) Flights | segment list'!D934="","Null",'3(a) Flights | segment list'!D934)</f>
        <v>Null</v>
      </c>
      <c r="J969" s="4" t="str">
        <f>IF('3(a) Flights | segment list'!E934="","Null",'3(a) Flights | segment list'!E934)</f>
        <v>Null</v>
      </c>
      <c r="K969" s="4" t="str">
        <f>IF('3(a) Flights | segment list'!F934="","Null",'3(a) Flights | segment list'!F934)</f>
        <v>Null</v>
      </c>
      <c r="L969" s="5" t="str">
        <f>IF('3(a) Flights | segment list'!G934="","Null",'3(a) Flights | segment list'!G934)</f>
        <v>Null</v>
      </c>
      <c r="M969" s="16">
        <f>IF('3(a) Flights | segment list'!H934="Null","Null",'3(a) Flights | segment list'!H934)</f>
        <v>0</v>
      </c>
    </row>
    <row r="970" spans="1:13" x14ac:dyDescent="0.25">
      <c r="A970" s="4" t="str">
        <f t="shared" si="45"/>
        <v>No PB ID provided</v>
      </c>
      <c r="B970" s="4" t="str">
        <f t="shared" si="46"/>
        <v>No declaration</v>
      </c>
      <c r="C970" s="4" t="s">
        <v>18302</v>
      </c>
      <c r="D970" s="86" t="str">
        <f>IF('3(a) Flights | segment list'!A935="","Null",'3(a) Flights | segment list'!A935)</f>
        <v>Null</v>
      </c>
      <c r="E970" s="87" t="str">
        <f t="shared" si="44"/>
        <v>Null</v>
      </c>
      <c r="F970" s="4" t="str">
        <f>IF('3(a) Flights | segment list'!I935="","Null",'3(a) Flights | segment list'!I935)</f>
        <v>Null</v>
      </c>
      <c r="G970" s="4" t="str">
        <f>IF('3(a) Flights | segment list'!C935="","Null",'3(a) Flights | segment list'!C935)</f>
        <v>Null</v>
      </c>
      <c r="H970" s="4" t="str">
        <f>IF('3(a) Flights | segment list'!J935="","Null",'3(a) Flights | segment list'!J935)</f>
        <v>Null</v>
      </c>
      <c r="I970" s="4" t="str">
        <f>IF('3(a) Flights | segment list'!D935="","Null",'3(a) Flights | segment list'!D935)</f>
        <v>Null</v>
      </c>
      <c r="J970" s="4" t="str">
        <f>IF('3(a) Flights | segment list'!E935="","Null",'3(a) Flights | segment list'!E935)</f>
        <v>Null</v>
      </c>
      <c r="K970" s="4" t="str">
        <f>IF('3(a) Flights | segment list'!F935="","Null",'3(a) Flights | segment list'!F935)</f>
        <v>Null</v>
      </c>
      <c r="L970" s="5" t="str">
        <f>IF('3(a) Flights | segment list'!G935="","Null",'3(a) Flights | segment list'!G935)</f>
        <v>Null</v>
      </c>
      <c r="M970" s="16">
        <f>IF('3(a) Flights | segment list'!H935="Null","Null",'3(a) Flights | segment list'!H935)</f>
        <v>0</v>
      </c>
    </row>
    <row r="971" spans="1:13" x14ac:dyDescent="0.25">
      <c r="A971" s="4" t="str">
        <f t="shared" si="45"/>
        <v>No PB ID provided</v>
      </c>
      <c r="B971" s="4" t="str">
        <f t="shared" si="46"/>
        <v>No declaration</v>
      </c>
      <c r="C971" s="4" t="s">
        <v>18302</v>
      </c>
      <c r="D971" s="86" t="str">
        <f>IF('3(a) Flights | segment list'!A936="","Null",'3(a) Flights | segment list'!A936)</f>
        <v>Null</v>
      </c>
      <c r="E971" s="87" t="str">
        <f t="shared" si="44"/>
        <v>Null</v>
      </c>
      <c r="F971" s="4" t="str">
        <f>IF('3(a) Flights | segment list'!I936="","Null",'3(a) Flights | segment list'!I936)</f>
        <v>Null</v>
      </c>
      <c r="G971" s="4" t="str">
        <f>IF('3(a) Flights | segment list'!C936="","Null",'3(a) Flights | segment list'!C936)</f>
        <v>Null</v>
      </c>
      <c r="H971" s="4" t="str">
        <f>IF('3(a) Flights | segment list'!J936="","Null",'3(a) Flights | segment list'!J936)</f>
        <v>Null</v>
      </c>
      <c r="I971" s="4" t="str">
        <f>IF('3(a) Flights | segment list'!D936="","Null",'3(a) Flights | segment list'!D936)</f>
        <v>Null</v>
      </c>
      <c r="J971" s="4" t="str">
        <f>IF('3(a) Flights | segment list'!E936="","Null",'3(a) Flights | segment list'!E936)</f>
        <v>Null</v>
      </c>
      <c r="K971" s="4" t="str">
        <f>IF('3(a) Flights | segment list'!F936="","Null",'3(a) Flights | segment list'!F936)</f>
        <v>Null</v>
      </c>
      <c r="L971" s="5" t="str">
        <f>IF('3(a) Flights | segment list'!G936="","Null",'3(a) Flights | segment list'!G936)</f>
        <v>Null</v>
      </c>
      <c r="M971" s="16">
        <f>IF('3(a) Flights | segment list'!H936="Null","Null",'3(a) Flights | segment list'!H936)</f>
        <v>0</v>
      </c>
    </row>
    <row r="972" spans="1:13" x14ac:dyDescent="0.25">
      <c r="A972" s="4" t="str">
        <f t="shared" si="45"/>
        <v>No PB ID provided</v>
      </c>
      <c r="B972" s="4" t="str">
        <f t="shared" si="46"/>
        <v>No declaration</v>
      </c>
      <c r="C972" s="4" t="s">
        <v>18302</v>
      </c>
      <c r="D972" s="86" t="str">
        <f>IF('3(a) Flights | segment list'!A937="","Null",'3(a) Flights | segment list'!A937)</f>
        <v>Null</v>
      </c>
      <c r="E972" s="87" t="str">
        <f t="shared" si="44"/>
        <v>Null</v>
      </c>
      <c r="F972" s="4" t="str">
        <f>IF('3(a) Flights | segment list'!I937="","Null",'3(a) Flights | segment list'!I937)</f>
        <v>Null</v>
      </c>
      <c r="G972" s="4" t="str">
        <f>IF('3(a) Flights | segment list'!C937="","Null",'3(a) Flights | segment list'!C937)</f>
        <v>Null</v>
      </c>
      <c r="H972" s="4" t="str">
        <f>IF('3(a) Flights | segment list'!J937="","Null",'3(a) Flights | segment list'!J937)</f>
        <v>Null</v>
      </c>
      <c r="I972" s="4" t="str">
        <f>IF('3(a) Flights | segment list'!D937="","Null",'3(a) Flights | segment list'!D937)</f>
        <v>Null</v>
      </c>
      <c r="J972" s="4" t="str">
        <f>IF('3(a) Flights | segment list'!E937="","Null",'3(a) Flights | segment list'!E937)</f>
        <v>Null</v>
      </c>
      <c r="K972" s="4" t="str">
        <f>IF('3(a) Flights | segment list'!F937="","Null",'3(a) Flights | segment list'!F937)</f>
        <v>Null</v>
      </c>
      <c r="L972" s="5" t="str">
        <f>IF('3(a) Flights | segment list'!G937="","Null",'3(a) Flights | segment list'!G937)</f>
        <v>Null</v>
      </c>
      <c r="M972" s="16">
        <f>IF('3(a) Flights | segment list'!H937="Null","Null",'3(a) Flights | segment list'!H937)</f>
        <v>0</v>
      </c>
    </row>
    <row r="973" spans="1:13" x14ac:dyDescent="0.25">
      <c r="A973" s="4" t="str">
        <f t="shared" si="45"/>
        <v>No PB ID provided</v>
      </c>
      <c r="B973" s="4" t="str">
        <f t="shared" si="46"/>
        <v>No declaration</v>
      </c>
      <c r="C973" s="4" t="s">
        <v>18302</v>
      </c>
      <c r="D973" s="86" t="str">
        <f>IF('3(a) Flights | segment list'!A938="","Null",'3(a) Flights | segment list'!A938)</f>
        <v>Null</v>
      </c>
      <c r="E973" s="87" t="str">
        <f t="shared" si="44"/>
        <v>Null</v>
      </c>
      <c r="F973" s="4" t="str">
        <f>IF('3(a) Flights | segment list'!I938="","Null",'3(a) Flights | segment list'!I938)</f>
        <v>Null</v>
      </c>
      <c r="G973" s="4" t="str">
        <f>IF('3(a) Flights | segment list'!C938="","Null",'3(a) Flights | segment list'!C938)</f>
        <v>Null</v>
      </c>
      <c r="H973" s="4" t="str">
        <f>IF('3(a) Flights | segment list'!J938="","Null",'3(a) Flights | segment list'!J938)</f>
        <v>Null</v>
      </c>
      <c r="I973" s="4" t="str">
        <f>IF('3(a) Flights | segment list'!D938="","Null",'3(a) Flights | segment list'!D938)</f>
        <v>Null</v>
      </c>
      <c r="J973" s="4" t="str">
        <f>IF('3(a) Flights | segment list'!E938="","Null",'3(a) Flights | segment list'!E938)</f>
        <v>Null</v>
      </c>
      <c r="K973" s="4" t="str">
        <f>IF('3(a) Flights | segment list'!F938="","Null",'3(a) Flights | segment list'!F938)</f>
        <v>Null</v>
      </c>
      <c r="L973" s="5" t="str">
        <f>IF('3(a) Flights | segment list'!G938="","Null",'3(a) Flights | segment list'!G938)</f>
        <v>Null</v>
      </c>
      <c r="M973" s="16">
        <f>IF('3(a) Flights | segment list'!H938="Null","Null",'3(a) Flights | segment list'!H938)</f>
        <v>0</v>
      </c>
    </row>
    <row r="974" spans="1:13" x14ac:dyDescent="0.25">
      <c r="A974" s="4" t="str">
        <f t="shared" si="45"/>
        <v>No PB ID provided</v>
      </c>
      <c r="B974" s="4" t="str">
        <f t="shared" si="46"/>
        <v>No declaration</v>
      </c>
      <c r="C974" s="4" t="s">
        <v>18302</v>
      </c>
      <c r="D974" s="86" t="str">
        <f>IF('3(a) Flights | segment list'!A939="","Null",'3(a) Flights | segment list'!A939)</f>
        <v>Null</v>
      </c>
      <c r="E974" s="87" t="str">
        <f t="shared" si="44"/>
        <v>Null</v>
      </c>
      <c r="F974" s="4" t="str">
        <f>IF('3(a) Flights | segment list'!I939="","Null",'3(a) Flights | segment list'!I939)</f>
        <v>Null</v>
      </c>
      <c r="G974" s="4" t="str">
        <f>IF('3(a) Flights | segment list'!C939="","Null",'3(a) Flights | segment list'!C939)</f>
        <v>Null</v>
      </c>
      <c r="H974" s="4" t="str">
        <f>IF('3(a) Flights | segment list'!J939="","Null",'3(a) Flights | segment list'!J939)</f>
        <v>Null</v>
      </c>
      <c r="I974" s="4" t="str">
        <f>IF('3(a) Flights | segment list'!D939="","Null",'3(a) Flights | segment list'!D939)</f>
        <v>Null</v>
      </c>
      <c r="J974" s="4" t="str">
        <f>IF('3(a) Flights | segment list'!E939="","Null",'3(a) Flights | segment list'!E939)</f>
        <v>Null</v>
      </c>
      <c r="K974" s="4" t="str">
        <f>IF('3(a) Flights | segment list'!F939="","Null",'3(a) Flights | segment list'!F939)</f>
        <v>Null</v>
      </c>
      <c r="L974" s="5" t="str">
        <f>IF('3(a) Flights | segment list'!G939="","Null",'3(a) Flights | segment list'!G939)</f>
        <v>Null</v>
      </c>
      <c r="M974" s="16">
        <f>IF('3(a) Flights | segment list'!H939="Null","Null",'3(a) Flights | segment list'!H939)</f>
        <v>0</v>
      </c>
    </row>
    <row r="975" spans="1:13" x14ac:dyDescent="0.25">
      <c r="A975" s="4" t="str">
        <f t="shared" si="45"/>
        <v>No PB ID provided</v>
      </c>
      <c r="B975" s="4" t="str">
        <f t="shared" si="46"/>
        <v>No declaration</v>
      </c>
      <c r="C975" s="4" t="s">
        <v>18302</v>
      </c>
      <c r="D975" s="86" t="str">
        <f>IF('3(a) Flights | segment list'!A940="","Null",'3(a) Flights | segment list'!A940)</f>
        <v>Null</v>
      </c>
      <c r="E975" s="87" t="str">
        <f t="shared" si="44"/>
        <v>Null</v>
      </c>
      <c r="F975" s="4" t="str">
        <f>IF('3(a) Flights | segment list'!I940="","Null",'3(a) Flights | segment list'!I940)</f>
        <v>Null</v>
      </c>
      <c r="G975" s="4" t="str">
        <f>IF('3(a) Flights | segment list'!C940="","Null",'3(a) Flights | segment list'!C940)</f>
        <v>Null</v>
      </c>
      <c r="H975" s="4" t="str">
        <f>IF('3(a) Flights | segment list'!J940="","Null",'3(a) Flights | segment list'!J940)</f>
        <v>Null</v>
      </c>
      <c r="I975" s="4" t="str">
        <f>IF('3(a) Flights | segment list'!D940="","Null",'3(a) Flights | segment list'!D940)</f>
        <v>Null</v>
      </c>
      <c r="J975" s="4" t="str">
        <f>IF('3(a) Flights | segment list'!E940="","Null",'3(a) Flights | segment list'!E940)</f>
        <v>Null</v>
      </c>
      <c r="K975" s="4" t="str">
        <f>IF('3(a) Flights | segment list'!F940="","Null",'3(a) Flights | segment list'!F940)</f>
        <v>Null</v>
      </c>
      <c r="L975" s="5" t="str">
        <f>IF('3(a) Flights | segment list'!G940="","Null",'3(a) Flights | segment list'!G940)</f>
        <v>Null</v>
      </c>
      <c r="M975" s="16">
        <f>IF('3(a) Flights | segment list'!H940="Null","Null",'3(a) Flights | segment list'!H940)</f>
        <v>0</v>
      </c>
    </row>
    <row r="976" spans="1:13" x14ac:dyDescent="0.25">
      <c r="A976" s="4" t="str">
        <f t="shared" si="45"/>
        <v>No PB ID provided</v>
      </c>
      <c r="B976" s="4" t="str">
        <f t="shared" si="46"/>
        <v>No declaration</v>
      </c>
      <c r="C976" s="4" t="s">
        <v>18302</v>
      </c>
      <c r="D976" s="86" t="str">
        <f>IF('3(a) Flights | segment list'!A941="","Null",'3(a) Flights | segment list'!A941)</f>
        <v>Null</v>
      </c>
      <c r="E976" s="87" t="str">
        <f t="shared" si="44"/>
        <v>Null</v>
      </c>
      <c r="F976" s="4" t="str">
        <f>IF('3(a) Flights | segment list'!I941="","Null",'3(a) Flights | segment list'!I941)</f>
        <v>Null</v>
      </c>
      <c r="G976" s="4" t="str">
        <f>IF('3(a) Flights | segment list'!C941="","Null",'3(a) Flights | segment list'!C941)</f>
        <v>Null</v>
      </c>
      <c r="H976" s="4" t="str">
        <f>IF('3(a) Flights | segment list'!J941="","Null",'3(a) Flights | segment list'!J941)</f>
        <v>Null</v>
      </c>
      <c r="I976" s="4" t="str">
        <f>IF('3(a) Flights | segment list'!D941="","Null",'3(a) Flights | segment list'!D941)</f>
        <v>Null</v>
      </c>
      <c r="J976" s="4" t="str">
        <f>IF('3(a) Flights | segment list'!E941="","Null",'3(a) Flights | segment list'!E941)</f>
        <v>Null</v>
      </c>
      <c r="K976" s="4" t="str">
        <f>IF('3(a) Flights | segment list'!F941="","Null",'3(a) Flights | segment list'!F941)</f>
        <v>Null</v>
      </c>
      <c r="L976" s="5" t="str">
        <f>IF('3(a) Flights | segment list'!G941="","Null",'3(a) Flights | segment list'!G941)</f>
        <v>Null</v>
      </c>
      <c r="M976" s="16">
        <f>IF('3(a) Flights | segment list'!H941="Null","Null",'3(a) Flights | segment list'!H941)</f>
        <v>0</v>
      </c>
    </row>
    <row r="977" spans="1:13" x14ac:dyDescent="0.25">
      <c r="A977" s="4" t="str">
        <f t="shared" si="45"/>
        <v>No PB ID provided</v>
      </c>
      <c r="B977" s="4" t="str">
        <f t="shared" si="46"/>
        <v>No declaration</v>
      </c>
      <c r="C977" s="4" t="s">
        <v>18302</v>
      </c>
      <c r="D977" s="86" t="str">
        <f>IF('3(a) Flights | segment list'!A942="","Null",'3(a) Flights | segment list'!A942)</f>
        <v>Null</v>
      </c>
      <c r="E977" s="87" t="str">
        <f t="shared" si="44"/>
        <v>Null</v>
      </c>
      <c r="F977" s="4" t="str">
        <f>IF('3(a) Flights | segment list'!I942="","Null",'3(a) Flights | segment list'!I942)</f>
        <v>Null</v>
      </c>
      <c r="G977" s="4" t="str">
        <f>IF('3(a) Flights | segment list'!C942="","Null",'3(a) Flights | segment list'!C942)</f>
        <v>Null</v>
      </c>
      <c r="H977" s="4" t="str">
        <f>IF('3(a) Flights | segment list'!J942="","Null",'3(a) Flights | segment list'!J942)</f>
        <v>Null</v>
      </c>
      <c r="I977" s="4" t="str">
        <f>IF('3(a) Flights | segment list'!D942="","Null",'3(a) Flights | segment list'!D942)</f>
        <v>Null</v>
      </c>
      <c r="J977" s="4" t="str">
        <f>IF('3(a) Flights | segment list'!E942="","Null",'3(a) Flights | segment list'!E942)</f>
        <v>Null</v>
      </c>
      <c r="K977" s="4" t="str">
        <f>IF('3(a) Flights | segment list'!F942="","Null",'3(a) Flights | segment list'!F942)</f>
        <v>Null</v>
      </c>
      <c r="L977" s="5" t="str">
        <f>IF('3(a) Flights | segment list'!G942="","Null",'3(a) Flights | segment list'!G942)</f>
        <v>Null</v>
      </c>
      <c r="M977" s="16">
        <f>IF('3(a) Flights | segment list'!H942="Null","Null",'3(a) Flights | segment list'!H942)</f>
        <v>0</v>
      </c>
    </row>
    <row r="978" spans="1:13" x14ac:dyDescent="0.25">
      <c r="A978" s="4" t="str">
        <f t="shared" si="45"/>
        <v>No PB ID provided</v>
      </c>
      <c r="B978" s="4" t="str">
        <f t="shared" si="46"/>
        <v>No declaration</v>
      </c>
      <c r="C978" s="4" t="s">
        <v>18302</v>
      </c>
      <c r="D978" s="86" t="str">
        <f>IF('3(a) Flights | segment list'!A943="","Null",'3(a) Flights | segment list'!A943)</f>
        <v>Null</v>
      </c>
      <c r="E978" s="87" t="str">
        <f t="shared" si="44"/>
        <v>Null</v>
      </c>
      <c r="F978" s="4" t="str">
        <f>IF('3(a) Flights | segment list'!I943="","Null",'3(a) Flights | segment list'!I943)</f>
        <v>Null</v>
      </c>
      <c r="G978" s="4" t="str">
        <f>IF('3(a) Flights | segment list'!C943="","Null",'3(a) Flights | segment list'!C943)</f>
        <v>Null</v>
      </c>
      <c r="H978" s="4" t="str">
        <f>IF('3(a) Flights | segment list'!J943="","Null",'3(a) Flights | segment list'!J943)</f>
        <v>Null</v>
      </c>
      <c r="I978" s="4" t="str">
        <f>IF('3(a) Flights | segment list'!D943="","Null",'3(a) Flights | segment list'!D943)</f>
        <v>Null</v>
      </c>
      <c r="J978" s="4" t="str">
        <f>IF('3(a) Flights | segment list'!E943="","Null",'3(a) Flights | segment list'!E943)</f>
        <v>Null</v>
      </c>
      <c r="K978" s="4" t="str">
        <f>IF('3(a) Flights | segment list'!F943="","Null",'3(a) Flights | segment list'!F943)</f>
        <v>Null</v>
      </c>
      <c r="L978" s="5" t="str">
        <f>IF('3(a) Flights | segment list'!G943="","Null",'3(a) Flights | segment list'!G943)</f>
        <v>Null</v>
      </c>
      <c r="M978" s="16">
        <f>IF('3(a) Flights | segment list'!H943="Null","Null",'3(a) Flights | segment list'!H943)</f>
        <v>0</v>
      </c>
    </row>
    <row r="979" spans="1:13" x14ac:dyDescent="0.25">
      <c r="A979" s="4" t="str">
        <f t="shared" si="45"/>
        <v>No PB ID provided</v>
      </c>
      <c r="B979" s="4" t="str">
        <f t="shared" si="46"/>
        <v>No declaration</v>
      </c>
      <c r="C979" s="4" t="s">
        <v>18302</v>
      </c>
      <c r="D979" s="86" t="str">
        <f>IF('3(a) Flights | segment list'!A944="","Null",'3(a) Flights | segment list'!A944)</f>
        <v>Null</v>
      </c>
      <c r="E979" s="87" t="str">
        <f t="shared" si="44"/>
        <v>Null</v>
      </c>
      <c r="F979" s="4" t="str">
        <f>IF('3(a) Flights | segment list'!I944="","Null",'3(a) Flights | segment list'!I944)</f>
        <v>Null</v>
      </c>
      <c r="G979" s="4" t="str">
        <f>IF('3(a) Flights | segment list'!C944="","Null",'3(a) Flights | segment list'!C944)</f>
        <v>Null</v>
      </c>
      <c r="H979" s="4" t="str">
        <f>IF('3(a) Flights | segment list'!J944="","Null",'3(a) Flights | segment list'!J944)</f>
        <v>Null</v>
      </c>
      <c r="I979" s="4" t="str">
        <f>IF('3(a) Flights | segment list'!D944="","Null",'3(a) Flights | segment list'!D944)</f>
        <v>Null</v>
      </c>
      <c r="J979" s="4" t="str">
        <f>IF('3(a) Flights | segment list'!E944="","Null",'3(a) Flights | segment list'!E944)</f>
        <v>Null</v>
      </c>
      <c r="K979" s="4" t="str">
        <f>IF('3(a) Flights | segment list'!F944="","Null",'3(a) Flights | segment list'!F944)</f>
        <v>Null</v>
      </c>
      <c r="L979" s="5" t="str">
        <f>IF('3(a) Flights | segment list'!G944="","Null",'3(a) Flights | segment list'!G944)</f>
        <v>Null</v>
      </c>
      <c r="M979" s="16">
        <f>IF('3(a) Flights | segment list'!H944="Null","Null",'3(a) Flights | segment list'!H944)</f>
        <v>0</v>
      </c>
    </row>
    <row r="980" spans="1:13" x14ac:dyDescent="0.25">
      <c r="A980" s="4" t="str">
        <f t="shared" si="45"/>
        <v>No PB ID provided</v>
      </c>
      <c r="B980" s="4" t="str">
        <f t="shared" si="46"/>
        <v>No declaration</v>
      </c>
      <c r="C980" s="4" t="s">
        <v>18302</v>
      </c>
      <c r="D980" s="86" t="str">
        <f>IF('3(a) Flights | segment list'!A945="","Null",'3(a) Flights | segment list'!A945)</f>
        <v>Null</v>
      </c>
      <c r="E980" s="87" t="str">
        <f t="shared" si="44"/>
        <v>Null</v>
      </c>
      <c r="F980" s="4" t="str">
        <f>IF('3(a) Flights | segment list'!I945="","Null",'3(a) Flights | segment list'!I945)</f>
        <v>Null</v>
      </c>
      <c r="G980" s="4" t="str">
        <f>IF('3(a) Flights | segment list'!C945="","Null",'3(a) Flights | segment list'!C945)</f>
        <v>Null</v>
      </c>
      <c r="H980" s="4" t="str">
        <f>IF('3(a) Flights | segment list'!J945="","Null",'3(a) Flights | segment list'!J945)</f>
        <v>Null</v>
      </c>
      <c r="I980" s="4" t="str">
        <f>IF('3(a) Flights | segment list'!D945="","Null",'3(a) Flights | segment list'!D945)</f>
        <v>Null</v>
      </c>
      <c r="J980" s="4" t="str">
        <f>IF('3(a) Flights | segment list'!E945="","Null",'3(a) Flights | segment list'!E945)</f>
        <v>Null</v>
      </c>
      <c r="K980" s="4" t="str">
        <f>IF('3(a) Flights | segment list'!F945="","Null",'3(a) Flights | segment list'!F945)</f>
        <v>Null</v>
      </c>
      <c r="L980" s="5" t="str">
        <f>IF('3(a) Flights | segment list'!G945="","Null",'3(a) Flights | segment list'!G945)</f>
        <v>Null</v>
      </c>
      <c r="M980" s="16">
        <f>IF('3(a) Flights | segment list'!H945="Null","Null",'3(a) Flights | segment list'!H945)</f>
        <v>0</v>
      </c>
    </row>
    <row r="981" spans="1:13" x14ac:dyDescent="0.25">
      <c r="A981" s="4" t="str">
        <f t="shared" si="45"/>
        <v>No PB ID provided</v>
      </c>
      <c r="B981" s="4" t="str">
        <f t="shared" si="46"/>
        <v>No declaration</v>
      </c>
      <c r="C981" s="4" t="s">
        <v>18302</v>
      </c>
      <c r="D981" s="86" t="str">
        <f>IF('3(a) Flights | segment list'!A946="","Null",'3(a) Flights | segment list'!A946)</f>
        <v>Null</v>
      </c>
      <c r="E981" s="87" t="str">
        <f t="shared" si="44"/>
        <v>Null</v>
      </c>
      <c r="F981" s="4" t="str">
        <f>IF('3(a) Flights | segment list'!I946="","Null",'3(a) Flights | segment list'!I946)</f>
        <v>Null</v>
      </c>
      <c r="G981" s="4" t="str">
        <f>IF('3(a) Flights | segment list'!C946="","Null",'3(a) Flights | segment list'!C946)</f>
        <v>Null</v>
      </c>
      <c r="H981" s="4" t="str">
        <f>IF('3(a) Flights | segment list'!J946="","Null",'3(a) Flights | segment list'!J946)</f>
        <v>Null</v>
      </c>
      <c r="I981" s="4" t="str">
        <f>IF('3(a) Flights | segment list'!D946="","Null",'3(a) Flights | segment list'!D946)</f>
        <v>Null</v>
      </c>
      <c r="J981" s="4" t="str">
        <f>IF('3(a) Flights | segment list'!E946="","Null",'3(a) Flights | segment list'!E946)</f>
        <v>Null</v>
      </c>
      <c r="K981" s="4" t="str">
        <f>IF('3(a) Flights | segment list'!F946="","Null",'3(a) Flights | segment list'!F946)</f>
        <v>Null</v>
      </c>
      <c r="L981" s="5" t="str">
        <f>IF('3(a) Flights | segment list'!G946="","Null",'3(a) Flights | segment list'!G946)</f>
        <v>Null</v>
      </c>
      <c r="M981" s="16">
        <f>IF('3(a) Flights | segment list'!H946="Null","Null",'3(a) Flights | segment list'!H946)</f>
        <v>0</v>
      </c>
    </row>
    <row r="982" spans="1:13" x14ac:dyDescent="0.25">
      <c r="A982" s="4" t="str">
        <f t="shared" si="45"/>
        <v>No PB ID provided</v>
      </c>
      <c r="B982" s="4" t="str">
        <f t="shared" si="46"/>
        <v>No declaration</v>
      </c>
      <c r="C982" s="4" t="s">
        <v>18302</v>
      </c>
      <c r="D982" s="86" t="str">
        <f>IF('3(a) Flights | segment list'!A947="","Null",'3(a) Flights | segment list'!A947)</f>
        <v>Null</v>
      </c>
      <c r="E982" s="87" t="str">
        <f t="shared" si="44"/>
        <v>Null</v>
      </c>
      <c r="F982" s="4" t="str">
        <f>IF('3(a) Flights | segment list'!I947="","Null",'3(a) Flights | segment list'!I947)</f>
        <v>Null</v>
      </c>
      <c r="G982" s="4" t="str">
        <f>IF('3(a) Flights | segment list'!C947="","Null",'3(a) Flights | segment list'!C947)</f>
        <v>Null</v>
      </c>
      <c r="H982" s="4" t="str">
        <f>IF('3(a) Flights | segment list'!J947="","Null",'3(a) Flights | segment list'!J947)</f>
        <v>Null</v>
      </c>
      <c r="I982" s="4" t="str">
        <f>IF('3(a) Flights | segment list'!D947="","Null",'3(a) Flights | segment list'!D947)</f>
        <v>Null</v>
      </c>
      <c r="J982" s="4" t="str">
        <f>IF('3(a) Flights | segment list'!E947="","Null",'3(a) Flights | segment list'!E947)</f>
        <v>Null</v>
      </c>
      <c r="K982" s="4" t="str">
        <f>IF('3(a) Flights | segment list'!F947="","Null",'3(a) Flights | segment list'!F947)</f>
        <v>Null</v>
      </c>
      <c r="L982" s="5" t="str">
        <f>IF('3(a) Flights | segment list'!G947="","Null",'3(a) Flights | segment list'!G947)</f>
        <v>Null</v>
      </c>
      <c r="M982" s="16">
        <f>IF('3(a) Flights | segment list'!H947="Null","Null",'3(a) Flights | segment list'!H947)</f>
        <v>0</v>
      </c>
    </row>
    <row r="983" spans="1:13" x14ac:dyDescent="0.25">
      <c r="A983" s="4" t="str">
        <f t="shared" si="45"/>
        <v>No PB ID provided</v>
      </c>
      <c r="B983" s="4" t="str">
        <f t="shared" si="46"/>
        <v>No declaration</v>
      </c>
      <c r="C983" s="4" t="s">
        <v>18302</v>
      </c>
      <c r="D983" s="86" t="str">
        <f>IF('3(a) Flights | segment list'!A948="","Null",'3(a) Flights | segment list'!A948)</f>
        <v>Null</v>
      </c>
      <c r="E983" s="87" t="str">
        <f t="shared" si="44"/>
        <v>Null</v>
      </c>
      <c r="F983" s="4" t="str">
        <f>IF('3(a) Flights | segment list'!I948="","Null",'3(a) Flights | segment list'!I948)</f>
        <v>Null</v>
      </c>
      <c r="G983" s="4" t="str">
        <f>IF('3(a) Flights | segment list'!C948="","Null",'3(a) Flights | segment list'!C948)</f>
        <v>Null</v>
      </c>
      <c r="H983" s="4" t="str">
        <f>IF('3(a) Flights | segment list'!J948="","Null",'3(a) Flights | segment list'!J948)</f>
        <v>Null</v>
      </c>
      <c r="I983" s="4" t="str">
        <f>IF('3(a) Flights | segment list'!D948="","Null",'3(a) Flights | segment list'!D948)</f>
        <v>Null</v>
      </c>
      <c r="J983" s="4" t="str">
        <f>IF('3(a) Flights | segment list'!E948="","Null",'3(a) Flights | segment list'!E948)</f>
        <v>Null</v>
      </c>
      <c r="K983" s="4" t="str">
        <f>IF('3(a) Flights | segment list'!F948="","Null",'3(a) Flights | segment list'!F948)</f>
        <v>Null</v>
      </c>
      <c r="L983" s="5" t="str">
        <f>IF('3(a) Flights | segment list'!G948="","Null",'3(a) Flights | segment list'!G948)</f>
        <v>Null</v>
      </c>
      <c r="M983" s="16">
        <f>IF('3(a) Flights | segment list'!H948="Null","Null",'3(a) Flights | segment list'!H948)</f>
        <v>0</v>
      </c>
    </row>
    <row r="984" spans="1:13" x14ac:dyDescent="0.25">
      <c r="A984" s="4" t="str">
        <f t="shared" si="45"/>
        <v>No PB ID provided</v>
      </c>
      <c r="B984" s="4" t="str">
        <f t="shared" si="46"/>
        <v>No declaration</v>
      </c>
      <c r="C984" s="4" t="s">
        <v>18302</v>
      </c>
      <c r="D984" s="86" t="str">
        <f>IF('3(a) Flights | segment list'!A949="","Null",'3(a) Flights | segment list'!A949)</f>
        <v>Null</v>
      </c>
      <c r="E984" s="87" t="str">
        <f t="shared" si="44"/>
        <v>Null</v>
      </c>
      <c r="F984" s="4" t="str">
        <f>IF('3(a) Flights | segment list'!I949="","Null",'3(a) Flights | segment list'!I949)</f>
        <v>Null</v>
      </c>
      <c r="G984" s="4" t="str">
        <f>IF('3(a) Flights | segment list'!C949="","Null",'3(a) Flights | segment list'!C949)</f>
        <v>Null</v>
      </c>
      <c r="H984" s="4" t="str">
        <f>IF('3(a) Flights | segment list'!J949="","Null",'3(a) Flights | segment list'!J949)</f>
        <v>Null</v>
      </c>
      <c r="I984" s="4" t="str">
        <f>IF('3(a) Flights | segment list'!D949="","Null",'3(a) Flights | segment list'!D949)</f>
        <v>Null</v>
      </c>
      <c r="J984" s="4" t="str">
        <f>IF('3(a) Flights | segment list'!E949="","Null",'3(a) Flights | segment list'!E949)</f>
        <v>Null</v>
      </c>
      <c r="K984" s="4" t="str">
        <f>IF('3(a) Flights | segment list'!F949="","Null",'3(a) Flights | segment list'!F949)</f>
        <v>Null</v>
      </c>
      <c r="L984" s="5" t="str">
        <f>IF('3(a) Flights | segment list'!G949="","Null",'3(a) Flights | segment list'!G949)</f>
        <v>Null</v>
      </c>
      <c r="M984" s="16">
        <f>IF('3(a) Flights | segment list'!H949="Null","Null",'3(a) Flights | segment list'!H949)</f>
        <v>0</v>
      </c>
    </row>
    <row r="985" spans="1:13" x14ac:dyDescent="0.25">
      <c r="A985" s="4" t="str">
        <f t="shared" si="45"/>
        <v>No PB ID provided</v>
      </c>
      <c r="B985" s="4" t="str">
        <f t="shared" si="46"/>
        <v>No declaration</v>
      </c>
      <c r="C985" s="4" t="s">
        <v>18302</v>
      </c>
      <c r="D985" s="86" t="str">
        <f>IF('3(a) Flights | segment list'!A950="","Null",'3(a) Flights | segment list'!A950)</f>
        <v>Null</v>
      </c>
      <c r="E985" s="87" t="str">
        <f t="shared" si="44"/>
        <v>Null</v>
      </c>
      <c r="F985" s="4" t="str">
        <f>IF('3(a) Flights | segment list'!I950="","Null",'3(a) Flights | segment list'!I950)</f>
        <v>Null</v>
      </c>
      <c r="G985" s="4" t="str">
        <f>IF('3(a) Flights | segment list'!C950="","Null",'3(a) Flights | segment list'!C950)</f>
        <v>Null</v>
      </c>
      <c r="H985" s="4" t="str">
        <f>IF('3(a) Flights | segment list'!J950="","Null",'3(a) Flights | segment list'!J950)</f>
        <v>Null</v>
      </c>
      <c r="I985" s="4" t="str">
        <f>IF('3(a) Flights | segment list'!D950="","Null",'3(a) Flights | segment list'!D950)</f>
        <v>Null</v>
      </c>
      <c r="J985" s="4" t="str">
        <f>IF('3(a) Flights | segment list'!E950="","Null",'3(a) Flights | segment list'!E950)</f>
        <v>Null</v>
      </c>
      <c r="K985" s="4" t="str">
        <f>IF('3(a) Flights | segment list'!F950="","Null",'3(a) Flights | segment list'!F950)</f>
        <v>Null</v>
      </c>
      <c r="L985" s="5" t="str">
        <f>IF('3(a) Flights | segment list'!G950="","Null",'3(a) Flights | segment list'!G950)</f>
        <v>Null</v>
      </c>
      <c r="M985" s="16">
        <f>IF('3(a) Flights | segment list'!H950="Null","Null",'3(a) Flights | segment list'!H950)</f>
        <v>0</v>
      </c>
    </row>
    <row r="986" spans="1:13" x14ac:dyDescent="0.25">
      <c r="A986" s="4" t="str">
        <f t="shared" si="45"/>
        <v>No PB ID provided</v>
      </c>
      <c r="B986" s="4" t="str">
        <f t="shared" si="46"/>
        <v>No declaration</v>
      </c>
      <c r="C986" s="4" t="s">
        <v>18302</v>
      </c>
      <c r="D986" s="86" t="str">
        <f>IF('3(a) Flights | segment list'!A951="","Null",'3(a) Flights | segment list'!A951)</f>
        <v>Null</v>
      </c>
      <c r="E986" s="87" t="str">
        <f t="shared" si="44"/>
        <v>Null</v>
      </c>
      <c r="F986" s="4" t="str">
        <f>IF('3(a) Flights | segment list'!I951="","Null",'3(a) Flights | segment list'!I951)</f>
        <v>Null</v>
      </c>
      <c r="G986" s="4" t="str">
        <f>IF('3(a) Flights | segment list'!C951="","Null",'3(a) Flights | segment list'!C951)</f>
        <v>Null</v>
      </c>
      <c r="H986" s="4" t="str">
        <f>IF('3(a) Flights | segment list'!J951="","Null",'3(a) Flights | segment list'!J951)</f>
        <v>Null</v>
      </c>
      <c r="I986" s="4" t="str">
        <f>IF('3(a) Flights | segment list'!D951="","Null",'3(a) Flights | segment list'!D951)</f>
        <v>Null</v>
      </c>
      <c r="J986" s="4" t="str">
        <f>IF('3(a) Flights | segment list'!E951="","Null",'3(a) Flights | segment list'!E951)</f>
        <v>Null</v>
      </c>
      <c r="K986" s="4" t="str">
        <f>IF('3(a) Flights | segment list'!F951="","Null",'3(a) Flights | segment list'!F951)</f>
        <v>Null</v>
      </c>
      <c r="L986" s="5" t="str">
        <f>IF('3(a) Flights | segment list'!G951="","Null",'3(a) Flights | segment list'!G951)</f>
        <v>Null</v>
      </c>
      <c r="M986" s="16">
        <f>IF('3(a) Flights | segment list'!H951="Null","Null",'3(a) Flights | segment list'!H951)</f>
        <v>0</v>
      </c>
    </row>
    <row r="987" spans="1:13" x14ac:dyDescent="0.25">
      <c r="A987" s="4" t="str">
        <f t="shared" si="45"/>
        <v>No PB ID provided</v>
      </c>
      <c r="B987" s="4" t="str">
        <f t="shared" si="46"/>
        <v>No declaration</v>
      </c>
      <c r="C987" s="4" t="s">
        <v>18302</v>
      </c>
      <c r="D987" s="86" t="str">
        <f>IF('3(a) Flights | segment list'!A952="","Null",'3(a) Flights | segment list'!A952)</f>
        <v>Null</v>
      </c>
      <c r="E987" s="87" t="str">
        <f t="shared" si="44"/>
        <v>Null</v>
      </c>
      <c r="F987" s="4" t="str">
        <f>IF('3(a) Flights | segment list'!I952="","Null",'3(a) Flights | segment list'!I952)</f>
        <v>Null</v>
      </c>
      <c r="G987" s="4" t="str">
        <f>IF('3(a) Flights | segment list'!C952="","Null",'3(a) Flights | segment list'!C952)</f>
        <v>Null</v>
      </c>
      <c r="H987" s="4" t="str">
        <f>IF('3(a) Flights | segment list'!J952="","Null",'3(a) Flights | segment list'!J952)</f>
        <v>Null</v>
      </c>
      <c r="I987" s="4" t="str">
        <f>IF('3(a) Flights | segment list'!D952="","Null",'3(a) Flights | segment list'!D952)</f>
        <v>Null</v>
      </c>
      <c r="J987" s="4" t="str">
        <f>IF('3(a) Flights | segment list'!E952="","Null",'3(a) Flights | segment list'!E952)</f>
        <v>Null</v>
      </c>
      <c r="K987" s="4" t="str">
        <f>IF('3(a) Flights | segment list'!F952="","Null",'3(a) Flights | segment list'!F952)</f>
        <v>Null</v>
      </c>
      <c r="L987" s="5" t="str">
        <f>IF('3(a) Flights | segment list'!G952="","Null",'3(a) Flights | segment list'!G952)</f>
        <v>Null</v>
      </c>
      <c r="M987" s="16">
        <f>IF('3(a) Flights | segment list'!H952="Null","Null",'3(a) Flights | segment list'!H952)</f>
        <v>0</v>
      </c>
    </row>
    <row r="988" spans="1:13" x14ac:dyDescent="0.25">
      <c r="A988" s="4" t="str">
        <f t="shared" si="45"/>
        <v>No PB ID provided</v>
      </c>
      <c r="B988" s="4" t="str">
        <f t="shared" si="46"/>
        <v>No declaration</v>
      </c>
      <c r="C988" s="4" t="s">
        <v>18302</v>
      </c>
      <c r="D988" s="86" t="str">
        <f>IF('3(a) Flights | segment list'!A953="","Null",'3(a) Flights | segment list'!A953)</f>
        <v>Null</v>
      </c>
      <c r="E988" s="87" t="str">
        <f t="shared" si="44"/>
        <v>Null</v>
      </c>
      <c r="F988" s="4" t="str">
        <f>IF('3(a) Flights | segment list'!I953="","Null",'3(a) Flights | segment list'!I953)</f>
        <v>Null</v>
      </c>
      <c r="G988" s="4" t="str">
        <f>IF('3(a) Flights | segment list'!C953="","Null",'3(a) Flights | segment list'!C953)</f>
        <v>Null</v>
      </c>
      <c r="H988" s="4" t="str">
        <f>IF('3(a) Flights | segment list'!J953="","Null",'3(a) Flights | segment list'!J953)</f>
        <v>Null</v>
      </c>
      <c r="I988" s="4" t="str">
        <f>IF('3(a) Flights | segment list'!D953="","Null",'3(a) Flights | segment list'!D953)</f>
        <v>Null</v>
      </c>
      <c r="J988" s="4" t="str">
        <f>IF('3(a) Flights | segment list'!E953="","Null",'3(a) Flights | segment list'!E953)</f>
        <v>Null</v>
      </c>
      <c r="K988" s="4" t="str">
        <f>IF('3(a) Flights | segment list'!F953="","Null",'3(a) Flights | segment list'!F953)</f>
        <v>Null</v>
      </c>
      <c r="L988" s="5" t="str">
        <f>IF('3(a) Flights | segment list'!G953="","Null",'3(a) Flights | segment list'!G953)</f>
        <v>Null</v>
      </c>
      <c r="M988" s="16">
        <f>IF('3(a) Flights | segment list'!H953="Null","Null",'3(a) Flights | segment list'!H953)</f>
        <v>0</v>
      </c>
    </row>
    <row r="989" spans="1:13" x14ac:dyDescent="0.25">
      <c r="A989" s="4" t="str">
        <f t="shared" si="45"/>
        <v>No PB ID provided</v>
      </c>
      <c r="B989" s="4" t="str">
        <f t="shared" si="46"/>
        <v>No declaration</v>
      </c>
      <c r="C989" s="4" t="s">
        <v>18302</v>
      </c>
      <c r="D989" s="86" t="str">
        <f>IF('3(a) Flights | segment list'!A954="","Null",'3(a) Flights | segment list'!A954)</f>
        <v>Null</v>
      </c>
      <c r="E989" s="87" t="str">
        <f t="shared" si="44"/>
        <v>Null</v>
      </c>
      <c r="F989" s="4" t="str">
        <f>IF('3(a) Flights | segment list'!I954="","Null",'3(a) Flights | segment list'!I954)</f>
        <v>Null</v>
      </c>
      <c r="G989" s="4" t="str">
        <f>IF('3(a) Flights | segment list'!C954="","Null",'3(a) Flights | segment list'!C954)</f>
        <v>Null</v>
      </c>
      <c r="H989" s="4" t="str">
        <f>IF('3(a) Flights | segment list'!J954="","Null",'3(a) Flights | segment list'!J954)</f>
        <v>Null</v>
      </c>
      <c r="I989" s="4" t="str">
        <f>IF('3(a) Flights | segment list'!D954="","Null",'3(a) Flights | segment list'!D954)</f>
        <v>Null</v>
      </c>
      <c r="J989" s="4" t="str">
        <f>IF('3(a) Flights | segment list'!E954="","Null",'3(a) Flights | segment list'!E954)</f>
        <v>Null</v>
      </c>
      <c r="K989" s="4" t="str">
        <f>IF('3(a) Flights | segment list'!F954="","Null",'3(a) Flights | segment list'!F954)</f>
        <v>Null</v>
      </c>
      <c r="L989" s="5" t="str">
        <f>IF('3(a) Flights | segment list'!G954="","Null",'3(a) Flights | segment list'!G954)</f>
        <v>Null</v>
      </c>
      <c r="M989" s="16">
        <f>IF('3(a) Flights | segment list'!H954="Null","Null",'3(a) Flights | segment list'!H954)</f>
        <v>0</v>
      </c>
    </row>
    <row r="990" spans="1:13" x14ac:dyDescent="0.25">
      <c r="A990" s="4" t="str">
        <f t="shared" si="45"/>
        <v>No PB ID provided</v>
      </c>
      <c r="B990" s="4" t="str">
        <f t="shared" si="46"/>
        <v>No declaration</v>
      </c>
      <c r="C990" s="4" t="s">
        <v>18302</v>
      </c>
      <c r="D990" s="86" t="str">
        <f>IF('3(a) Flights | segment list'!A955="","Null",'3(a) Flights | segment list'!A955)</f>
        <v>Null</v>
      </c>
      <c r="E990" s="87" t="str">
        <f t="shared" si="44"/>
        <v>Null</v>
      </c>
      <c r="F990" s="4" t="str">
        <f>IF('3(a) Flights | segment list'!I955="","Null",'3(a) Flights | segment list'!I955)</f>
        <v>Null</v>
      </c>
      <c r="G990" s="4" t="str">
        <f>IF('3(a) Flights | segment list'!C955="","Null",'3(a) Flights | segment list'!C955)</f>
        <v>Null</v>
      </c>
      <c r="H990" s="4" t="str">
        <f>IF('3(a) Flights | segment list'!J955="","Null",'3(a) Flights | segment list'!J955)</f>
        <v>Null</v>
      </c>
      <c r="I990" s="4" t="str">
        <f>IF('3(a) Flights | segment list'!D955="","Null",'3(a) Flights | segment list'!D955)</f>
        <v>Null</v>
      </c>
      <c r="J990" s="4" t="str">
        <f>IF('3(a) Flights | segment list'!E955="","Null",'3(a) Flights | segment list'!E955)</f>
        <v>Null</v>
      </c>
      <c r="K990" s="4" t="str">
        <f>IF('3(a) Flights | segment list'!F955="","Null",'3(a) Flights | segment list'!F955)</f>
        <v>Null</v>
      </c>
      <c r="L990" s="5" t="str">
        <f>IF('3(a) Flights | segment list'!G955="","Null",'3(a) Flights | segment list'!G955)</f>
        <v>Null</v>
      </c>
      <c r="M990" s="16">
        <f>IF('3(a) Flights | segment list'!H955="Null","Null",'3(a) Flights | segment list'!H955)</f>
        <v>0</v>
      </c>
    </row>
    <row r="991" spans="1:13" x14ac:dyDescent="0.25">
      <c r="A991" s="4" t="str">
        <f t="shared" si="45"/>
        <v>No PB ID provided</v>
      </c>
      <c r="B991" s="4" t="str">
        <f t="shared" si="46"/>
        <v>No declaration</v>
      </c>
      <c r="C991" s="4" t="s">
        <v>18302</v>
      </c>
      <c r="D991" s="86" t="str">
        <f>IF('3(a) Flights | segment list'!A956="","Null",'3(a) Flights | segment list'!A956)</f>
        <v>Null</v>
      </c>
      <c r="E991" s="87" t="str">
        <f t="shared" si="44"/>
        <v>Null</v>
      </c>
      <c r="F991" s="4" t="str">
        <f>IF('3(a) Flights | segment list'!I956="","Null",'3(a) Flights | segment list'!I956)</f>
        <v>Null</v>
      </c>
      <c r="G991" s="4" t="str">
        <f>IF('3(a) Flights | segment list'!C956="","Null",'3(a) Flights | segment list'!C956)</f>
        <v>Null</v>
      </c>
      <c r="H991" s="4" t="str">
        <f>IF('3(a) Flights | segment list'!J956="","Null",'3(a) Flights | segment list'!J956)</f>
        <v>Null</v>
      </c>
      <c r="I991" s="4" t="str">
        <f>IF('3(a) Flights | segment list'!D956="","Null",'3(a) Flights | segment list'!D956)</f>
        <v>Null</v>
      </c>
      <c r="J991" s="4" t="str">
        <f>IF('3(a) Flights | segment list'!E956="","Null",'3(a) Flights | segment list'!E956)</f>
        <v>Null</v>
      </c>
      <c r="K991" s="4" t="str">
        <f>IF('3(a) Flights | segment list'!F956="","Null",'3(a) Flights | segment list'!F956)</f>
        <v>Null</v>
      </c>
      <c r="L991" s="5" t="str">
        <f>IF('3(a) Flights | segment list'!G956="","Null",'3(a) Flights | segment list'!G956)</f>
        <v>Null</v>
      </c>
      <c r="M991" s="16">
        <f>IF('3(a) Flights | segment list'!H956="Null","Null",'3(a) Flights | segment list'!H956)</f>
        <v>0</v>
      </c>
    </row>
    <row r="992" spans="1:13" x14ac:dyDescent="0.25">
      <c r="A992" s="4" t="str">
        <f t="shared" si="45"/>
        <v>No PB ID provided</v>
      </c>
      <c r="B992" s="4" t="str">
        <f t="shared" si="46"/>
        <v>No declaration</v>
      </c>
      <c r="C992" s="4" t="s">
        <v>18302</v>
      </c>
      <c r="D992" s="86" t="str">
        <f>IF('3(a) Flights | segment list'!A957="","Null",'3(a) Flights | segment list'!A957)</f>
        <v>Null</v>
      </c>
      <c r="E992" s="87" t="str">
        <f t="shared" si="44"/>
        <v>Null</v>
      </c>
      <c r="F992" s="4" t="str">
        <f>IF('3(a) Flights | segment list'!I957="","Null",'3(a) Flights | segment list'!I957)</f>
        <v>Null</v>
      </c>
      <c r="G992" s="4" t="str">
        <f>IF('3(a) Flights | segment list'!C957="","Null",'3(a) Flights | segment list'!C957)</f>
        <v>Null</v>
      </c>
      <c r="H992" s="4" t="str">
        <f>IF('3(a) Flights | segment list'!J957="","Null",'3(a) Flights | segment list'!J957)</f>
        <v>Null</v>
      </c>
      <c r="I992" s="4" t="str">
        <f>IF('3(a) Flights | segment list'!D957="","Null",'3(a) Flights | segment list'!D957)</f>
        <v>Null</v>
      </c>
      <c r="J992" s="4" t="str">
        <f>IF('3(a) Flights | segment list'!E957="","Null",'3(a) Flights | segment list'!E957)</f>
        <v>Null</v>
      </c>
      <c r="K992" s="4" t="str">
        <f>IF('3(a) Flights | segment list'!F957="","Null",'3(a) Flights | segment list'!F957)</f>
        <v>Null</v>
      </c>
      <c r="L992" s="5" t="str">
        <f>IF('3(a) Flights | segment list'!G957="","Null",'3(a) Flights | segment list'!G957)</f>
        <v>Null</v>
      </c>
      <c r="M992" s="16">
        <f>IF('3(a) Flights | segment list'!H957="Null","Null",'3(a) Flights | segment list'!H957)</f>
        <v>0</v>
      </c>
    </row>
    <row r="993" spans="1:13" x14ac:dyDescent="0.25">
      <c r="A993" s="4" t="str">
        <f t="shared" si="45"/>
        <v>No PB ID provided</v>
      </c>
      <c r="B993" s="4" t="str">
        <f t="shared" si="46"/>
        <v>No declaration</v>
      </c>
      <c r="C993" s="4" t="s">
        <v>18302</v>
      </c>
      <c r="D993" s="86" t="str">
        <f>IF('3(a) Flights | segment list'!A958="","Null",'3(a) Flights | segment list'!A958)</f>
        <v>Null</v>
      </c>
      <c r="E993" s="87" t="str">
        <f t="shared" si="44"/>
        <v>Null</v>
      </c>
      <c r="F993" s="4" t="str">
        <f>IF('3(a) Flights | segment list'!I958="","Null",'3(a) Flights | segment list'!I958)</f>
        <v>Null</v>
      </c>
      <c r="G993" s="4" t="str">
        <f>IF('3(a) Flights | segment list'!C958="","Null",'3(a) Flights | segment list'!C958)</f>
        <v>Null</v>
      </c>
      <c r="H993" s="4" t="str">
        <f>IF('3(a) Flights | segment list'!J958="","Null",'3(a) Flights | segment list'!J958)</f>
        <v>Null</v>
      </c>
      <c r="I993" s="4" t="str">
        <f>IF('3(a) Flights | segment list'!D958="","Null",'3(a) Flights | segment list'!D958)</f>
        <v>Null</v>
      </c>
      <c r="J993" s="4" t="str">
        <f>IF('3(a) Flights | segment list'!E958="","Null",'3(a) Flights | segment list'!E958)</f>
        <v>Null</v>
      </c>
      <c r="K993" s="4" t="str">
        <f>IF('3(a) Flights | segment list'!F958="","Null",'3(a) Flights | segment list'!F958)</f>
        <v>Null</v>
      </c>
      <c r="L993" s="5" t="str">
        <f>IF('3(a) Flights | segment list'!G958="","Null",'3(a) Flights | segment list'!G958)</f>
        <v>Null</v>
      </c>
      <c r="M993" s="16">
        <f>IF('3(a) Flights | segment list'!H958="Null","Null",'3(a) Flights | segment list'!H958)</f>
        <v>0</v>
      </c>
    </row>
    <row r="994" spans="1:13" x14ac:dyDescent="0.25">
      <c r="A994" s="4" t="str">
        <f t="shared" si="45"/>
        <v>No PB ID provided</v>
      </c>
      <c r="B994" s="4" t="str">
        <f t="shared" si="46"/>
        <v>No declaration</v>
      </c>
      <c r="C994" s="4" t="s">
        <v>18302</v>
      </c>
      <c r="D994" s="86" t="str">
        <f>IF('3(a) Flights | segment list'!A959="","Null",'3(a) Flights | segment list'!A959)</f>
        <v>Null</v>
      </c>
      <c r="E994" s="87" t="str">
        <f t="shared" si="44"/>
        <v>Null</v>
      </c>
      <c r="F994" s="4" t="str">
        <f>IF('3(a) Flights | segment list'!I959="","Null",'3(a) Flights | segment list'!I959)</f>
        <v>Null</v>
      </c>
      <c r="G994" s="4" t="str">
        <f>IF('3(a) Flights | segment list'!C959="","Null",'3(a) Flights | segment list'!C959)</f>
        <v>Null</v>
      </c>
      <c r="H994" s="4" t="str">
        <f>IF('3(a) Flights | segment list'!J959="","Null",'3(a) Flights | segment list'!J959)</f>
        <v>Null</v>
      </c>
      <c r="I994" s="4" t="str">
        <f>IF('3(a) Flights | segment list'!D959="","Null",'3(a) Flights | segment list'!D959)</f>
        <v>Null</v>
      </c>
      <c r="J994" s="4" t="str">
        <f>IF('3(a) Flights | segment list'!E959="","Null",'3(a) Flights | segment list'!E959)</f>
        <v>Null</v>
      </c>
      <c r="K994" s="4" t="str">
        <f>IF('3(a) Flights | segment list'!F959="","Null",'3(a) Flights | segment list'!F959)</f>
        <v>Null</v>
      </c>
      <c r="L994" s="5" t="str">
        <f>IF('3(a) Flights | segment list'!G959="","Null",'3(a) Flights | segment list'!G959)</f>
        <v>Null</v>
      </c>
      <c r="M994" s="16">
        <f>IF('3(a) Flights | segment list'!H959="Null","Null",'3(a) Flights | segment list'!H959)</f>
        <v>0</v>
      </c>
    </row>
    <row r="995" spans="1:13" x14ac:dyDescent="0.25">
      <c r="A995" s="4" t="str">
        <f t="shared" si="45"/>
        <v>No PB ID provided</v>
      </c>
      <c r="B995" s="4" t="str">
        <f t="shared" si="46"/>
        <v>No declaration</v>
      </c>
      <c r="C995" s="4" t="s">
        <v>18302</v>
      </c>
      <c r="D995" s="86" t="str">
        <f>IF('3(a) Flights | segment list'!A960="","Null",'3(a) Flights | segment list'!A960)</f>
        <v>Null</v>
      </c>
      <c r="E995" s="87" t="str">
        <f t="shared" si="44"/>
        <v>Null</v>
      </c>
      <c r="F995" s="4" t="str">
        <f>IF('3(a) Flights | segment list'!I960="","Null",'3(a) Flights | segment list'!I960)</f>
        <v>Null</v>
      </c>
      <c r="G995" s="4" t="str">
        <f>IF('3(a) Flights | segment list'!C960="","Null",'3(a) Flights | segment list'!C960)</f>
        <v>Null</v>
      </c>
      <c r="H995" s="4" t="str">
        <f>IF('3(a) Flights | segment list'!J960="","Null",'3(a) Flights | segment list'!J960)</f>
        <v>Null</v>
      </c>
      <c r="I995" s="4" t="str">
        <f>IF('3(a) Flights | segment list'!D960="","Null",'3(a) Flights | segment list'!D960)</f>
        <v>Null</v>
      </c>
      <c r="J995" s="4" t="str">
        <f>IF('3(a) Flights | segment list'!E960="","Null",'3(a) Flights | segment list'!E960)</f>
        <v>Null</v>
      </c>
      <c r="K995" s="4" t="str">
        <f>IF('3(a) Flights | segment list'!F960="","Null",'3(a) Flights | segment list'!F960)</f>
        <v>Null</v>
      </c>
      <c r="L995" s="5" t="str">
        <f>IF('3(a) Flights | segment list'!G960="","Null",'3(a) Flights | segment list'!G960)</f>
        <v>Null</v>
      </c>
      <c r="M995" s="16">
        <f>IF('3(a) Flights | segment list'!H960="Null","Null",'3(a) Flights | segment list'!H960)</f>
        <v>0</v>
      </c>
    </row>
    <row r="996" spans="1:13" x14ac:dyDescent="0.25">
      <c r="A996" s="4" t="str">
        <f t="shared" si="45"/>
        <v>No PB ID provided</v>
      </c>
      <c r="B996" s="4" t="str">
        <f t="shared" si="46"/>
        <v>No declaration</v>
      </c>
      <c r="C996" s="4" t="s">
        <v>18302</v>
      </c>
      <c r="D996" s="86" t="str">
        <f>IF('3(a) Flights | segment list'!A961="","Null",'3(a) Flights | segment list'!A961)</f>
        <v>Null</v>
      </c>
      <c r="E996" s="87" t="str">
        <f t="shared" si="44"/>
        <v>Null</v>
      </c>
      <c r="F996" s="4" t="str">
        <f>IF('3(a) Flights | segment list'!I961="","Null",'3(a) Flights | segment list'!I961)</f>
        <v>Null</v>
      </c>
      <c r="G996" s="4" t="str">
        <f>IF('3(a) Flights | segment list'!C961="","Null",'3(a) Flights | segment list'!C961)</f>
        <v>Null</v>
      </c>
      <c r="H996" s="4" t="str">
        <f>IF('3(a) Flights | segment list'!J961="","Null",'3(a) Flights | segment list'!J961)</f>
        <v>Null</v>
      </c>
      <c r="I996" s="4" t="str">
        <f>IF('3(a) Flights | segment list'!D961="","Null",'3(a) Flights | segment list'!D961)</f>
        <v>Null</v>
      </c>
      <c r="J996" s="4" t="str">
        <f>IF('3(a) Flights | segment list'!E961="","Null",'3(a) Flights | segment list'!E961)</f>
        <v>Null</v>
      </c>
      <c r="K996" s="4" t="str">
        <f>IF('3(a) Flights | segment list'!F961="","Null",'3(a) Flights | segment list'!F961)</f>
        <v>Null</v>
      </c>
      <c r="L996" s="5" t="str">
        <f>IF('3(a) Flights | segment list'!G961="","Null",'3(a) Flights | segment list'!G961)</f>
        <v>Null</v>
      </c>
      <c r="M996" s="16">
        <f>IF('3(a) Flights | segment list'!H961="Null","Null",'3(a) Flights | segment list'!H961)</f>
        <v>0</v>
      </c>
    </row>
    <row r="997" spans="1:13" x14ac:dyDescent="0.25">
      <c r="A997" s="4" t="str">
        <f t="shared" si="45"/>
        <v>No PB ID provided</v>
      </c>
      <c r="B997" s="4" t="str">
        <f t="shared" si="46"/>
        <v>No declaration</v>
      </c>
      <c r="C997" s="4" t="s">
        <v>18302</v>
      </c>
      <c r="D997" s="86" t="str">
        <f>IF('3(a) Flights | segment list'!A962="","Null",'3(a) Flights | segment list'!A962)</f>
        <v>Null</v>
      </c>
      <c r="E997" s="87" t="str">
        <f t="shared" si="44"/>
        <v>Null</v>
      </c>
      <c r="F997" s="4" t="str">
        <f>IF('3(a) Flights | segment list'!I962="","Null",'3(a) Flights | segment list'!I962)</f>
        <v>Null</v>
      </c>
      <c r="G997" s="4" t="str">
        <f>IF('3(a) Flights | segment list'!C962="","Null",'3(a) Flights | segment list'!C962)</f>
        <v>Null</v>
      </c>
      <c r="H997" s="4" t="str">
        <f>IF('3(a) Flights | segment list'!J962="","Null",'3(a) Flights | segment list'!J962)</f>
        <v>Null</v>
      </c>
      <c r="I997" s="4" t="str">
        <f>IF('3(a) Flights | segment list'!D962="","Null",'3(a) Flights | segment list'!D962)</f>
        <v>Null</v>
      </c>
      <c r="J997" s="4" t="str">
        <f>IF('3(a) Flights | segment list'!E962="","Null",'3(a) Flights | segment list'!E962)</f>
        <v>Null</v>
      </c>
      <c r="K997" s="4" t="str">
        <f>IF('3(a) Flights | segment list'!F962="","Null",'3(a) Flights | segment list'!F962)</f>
        <v>Null</v>
      </c>
      <c r="L997" s="5" t="str">
        <f>IF('3(a) Flights | segment list'!G962="","Null",'3(a) Flights | segment list'!G962)</f>
        <v>Null</v>
      </c>
      <c r="M997" s="16">
        <f>IF('3(a) Flights | segment list'!H962="Null","Null",'3(a) Flights | segment list'!H962)</f>
        <v>0</v>
      </c>
    </row>
    <row r="998" spans="1:13" x14ac:dyDescent="0.25">
      <c r="A998" s="4" t="str">
        <f t="shared" si="45"/>
        <v>No PB ID provided</v>
      </c>
      <c r="B998" s="4" t="str">
        <f t="shared" si="46"/>
        <v>No declaration</v>
      </c>
      <c r="C998" s="4" t="s">
        <v>18302</v>
      </c>
      <c r="D998" s="86" t="str">
        <f>IF('3(a) Flights | segment list'!A963="","Null",'3(a) Flights | segment list'!A963)</f>
        <v>Null</v>
      </c>
      <c r="E998" s="87" t="str">
        <f t="shared" si="44"/>
        <v>Null</v>
      </c>
      <c r="F998" s="4" t="str">
        <f>IF('3(a) Flights | segment list'!I963="","Null",'3(a) Flights | segment list'!I963)</f>
        <v>Null</v>
      </c>
      <c r="G998" s="4" t="str">
        <f>IF('3(a) Flights | segment list'!C963="","Null",'3(a) Flights | segment list'!C963)</f>
        <v>Null</v>
      </c>
      <c r="H998" s="4" t="str">
        <f>IF('3(a) Flights | segment list'!J963="","Null",'3(a) Flights | segment list'!J963)</f>
        <v>Null</v>
      </c>
      <c r="I998" s="4" t="str">
        <f>IF('3(a) Flights | segment list'!D963="","Null",'3(a) Flights | segment list'!D963)</f>
        <v>Null</v>
      </c>
      <c r="J998" s="4" t="str">
        <f>IF('3(a) Flights | segment list'!E963="","Null",'3(a) Flights | segment list'!E963)</f>
        <v>Null</v>
      </c>
      <c r="K998" s="4" t="str">
        <f>IF('3(a) Flights | segment list'!F963="","Null",'3(a) Flights | segment list'!F963)</f>
        <v>Null</v>
      </c>
      <c r="L998" s="5" t="str">
        <f>IF('3(a) Flights | segment list'!G963="","Null",'3(a) Flights | segment list'!G963)</f>
        <v>Null</v>
      </c>
      <c r="M998" s="16">
        <f>IF('3(a) Flights | segment list'!H963="Null","Null",'3(a) Flights | segment list'!H963)</f>
        <v>0</v>
      </c>
    </row>
    <row r="999" spans="1:13" x14ac:dyDescent="0.25">
      <c r="A999" s="4" t="str">
        <f t="shared" si="45"/>
        <v>No PB ID provided</v>
      </c>
      <c r="B999" s="4" t="str">
        <f t="shared" si="46"/>
        <v>No declaration</v>
      </c>
      <c r="C999" s="4" t="s">
        <v>18302</v>
      </c>
      <c r="D999" s="86" t="str">
        <f>IF('3(a) Flights | segment list'!A964="","Null",'3(a) Flights | segment list'!A964)</f>
        <v>Null</v>
      </c>
      <c r="E999" s="87" t="str">
        <f t="shared" si="44"/>
        <v>Null</v>
      </c>
      <c r="F999" s="4" t="str">
        <f>IF('3(a) Flights | segment list'!I964="","Null",'3(a) Flights | segment list'!I964)</f>
        <v>Null</v>
      </c>
      <c r="G999" s="4" t="str">
        <f>IF('3(a) Flights | segment list'!C964="","Null",'3(a) Flights | segment list'!C964)</f>
        <v>Null</v>
      </c>
      <c r="H999" s="4" t="str">
        <f>IF('3(a) Flights | segment list'!J964="","Null",'3(a) Flights | segment list'!J964)</f>
        <v>Null</v>
      </c>
      <c r="I999" s="4" t="str">
        <f>IF('3(a) Flights | segment list'!D964="","Null",'3(a) Flights | segment list'!D964)</f>
        <v>Null</v>
      </c>
      <c r="J999" s="4" t="str">
        <f>IF('3(a) Flights | segment list'!E964="","Null",'3(a) Flights | segment list'!E964)</f>
        <v>Null</v>
      </c>
      <c r="K999" s="4" t="str">
        <f>IF('3(a) Flights | segment list'!F964="","Null",'3(a) Flights | segment list'!F964)</f>
        <v>Null</v>
      </c>
      <c r="L999" s="5" t="str">
        <f>IF('3(a) Flights | segment list'!G964="","Null",'3(a) Flights | segment list'!G964)</f>
        <v>Null</v>
      </c>
      <c r="M999" s="16">
        <f>IF('3(a) Flights | segment list'!H964="Null","Null",'3(a) Flights | segment list'!H964)</f>
        <v>0</v>
      </c>
    </row>
    <row r="1000" spans="1:13" x14ac:dyDescent="0.25">
      <c r="A1000" s="4" t="str">
        <f t="shared" si="45"/>
        <v>No PB ID provided</v>
      </c>
      <c r="B1000" s="4" t="str">
        <f t="shared" si="46"/>
        <v>No declaration</v>
      </c>
      <c r="C1000" s="4" t="s">
        <v>18302</v>
      </c>
      <c r="D1000" s="86" t="str">
        <f>IF('3(a) Flights | segment list'!A965="","Null",'3(a) Flights | segment list'!A965)</f>
        <v>Null</v>
      </c>
      <c r="E1000" s="87" t="str">
        <f t="shared" si="44"/>
        <v>Null</v>
      </c>
      <c r="F1000" s="4" t="str">
        <f>IF('3(a) Flights | segment list'!I965="","Null",'3(a) Flights | segment list'!I965)</f>
        <v>Null</v>
      </c>
      <c r="G1000" s="4" t="str">
        <f>IF('3(a) Flights | segment list'!C965="","Null",'3(a) Flights | segment list'!C965)</f>
        <v>Null</v>
      </c>
      <c r="H1000" s="4" t="str">
        <f>IF('3(a) Flights | segment list'!J965="","Null",'3(a) Flights | segment list'!J965)</f>
        <v>Null</v>
      </c>
      <c r="I1000" s="4" t="str">
        <f>IF('3(a) Flights | segment list'!D965="","Null",'3(a) Flights | segment list'!D965)</f>
        <v>Null</v>
      </c>
      <c r="J1000" s="4" t="str">
        <f>IF('3(a) Flights | segment list'!E965="","Null",'3(a) Flights | segment list'!E965)</f>
        <v>Null</v>
      </c>
      <c r="K1000" s="4" t="str">
        <f>IF('3(a) Flights | segment list'!F965="","Null",'3(a) Flights | segment list'!F965)</f>
        <v>Null</v>
      </c>
      <c r="L1000" s="5" t="str">
        <f>IF('3(a) Flights | segment list'!G965="","Null",'3(a) Flights | segment list'!G965)</f>
        <v>Null</v>
      </c>
      <c r="M1000" s="16">
        <f>IF('3(a) Flights | segment list'!H965="Null","Null",'3(a) Flights | segment list'!H965)</f>
        <v>0</v>
      </c>
    </row>
    <row r="1001" spans="1:13" x14ac:dyDescent="0.25">
      <c r="A1001" s="4" t="str">
        <f t="shared" si="45"/>
        <v>No PB ID provided</v>
      </c>
      <c r="B1001" s="4" t="str">
        <f t="shared" si="46"/>
        <v>No declaration</v>
      </c>
      <c r="C1001" s="4" t="s">
        <v>18302</v>
      </c>
      <c r="D1001" s="86" t="str">
        <f>IF('3(a) Flights | segment list'!A966="","Null",'3(a) Flights | segment list'!A966)</f>
        <v>Null</v>
      </c>
      <c r="E1001" s="87" t="str">
        <f t="shared" si="44"/>
        <v>Null</v>
      </c>
      <c r="F1001" s="4" t="str">
        <f>IF('3(a) Flights | segment list'!I966="","Null",'3(a) Flights | segment list'!I966)</f>
        <v>Null</v>
      </c>
      <c r="G1001" s="4" t="str">
        <f>IF('3(a) Flights | segment list'!C966="","Null",'3(a) Flights | segment list'!C966)</f>
        <v>Null</v>
      </c>
      <c r="H1001" s="4" t="str">
        <f>IF('3(a) Flights | segment list'!J966="","Null",'3(a) Flights | segment list'!J966)</f>
        <v>Null</v>
      </c>
      <c r="I1001" s="4" t="str">
        <f>IF('3(a) Flights | segment list'!D966="","Null",'3(a) Flights | segment list'!D966)</f>
        <v>Null</v>
      </c>
      <c r="J1001" s="4" t="str">
        <f>IF('3(a) Flights | segment list'!E966="","Null",'3(a) Flights | segment list'!E966)</f>
        <v>Null</v>
      </c>
      <c r="K1001" s="4" t="str">
        <f>IF('3(a) Flights | segment list'!F966="","Null",'3(a) Flights | segment list'!F966)</f>
        <v>Null</v>
      </c>
      <c r="L1001" s="5" t="str">
        <f>IF('3(a) Flights | segment list'!G966="","Null",'3(a) Flights | segment list'!G966)</f>
        <v>Null</v>
      </c>
      <c r="M1001" s="16">
        <f>IF('3(a) Flights | segment list'!H966="Null","Null",'3(a) Flights | segment list'!H966)</f>
        <v>0</v>
      </c>
    </row>
    <row r="1002" spans="1:13" x14ac:dyDescent="0.25">
      <c r="A1002" s="4" t="str">
        <f t="shared" si="45"/>
        <v>No PB ID provided</v>
      </c>
      <c r="B1002" s="4" t="str">
        <f t="shared" si="46"/>
        <v>No declaration</v>
      </c>
      <c r="C1002" s="4" t="s">
        <v>18302</v>
      </c>
      <c r="D1002" s="86" t="str">
        <f>IF('3(a) Flights | segment list'!A967="","Null",'3(a) Flights | segment list'!A967)</f>
        <v>Null</v>
      </c>
      <c r="E1002" s="87" t="str">
        <f t="shared" si="44"/>
        <v>Null</v>
      </c>
      <c r="F1002" s="4" t="str">
        <f>IF('3(a) Flights | segment list'!I967="","Null",'3(a) Flights | segment list'!I967)</f>
        <v>Null</v>
      </c>
      <c r="G1002" s="4" t="str">
        <f>IF('3(a) Flights | segment list'!C967="","Null",'3(a) Flights | segment list'!C967)</f>
        <v>Null</v>
      </c>
      <c r="H1002" s="4" t="str">
        <f>IF('3(a) Flights | segment list'!J967="","Null",'3(a) Flights | segment list'!J967)</f>
        <v>Null</v>
      </c>
      <c r="I1002" s="4" t="str">
        <f>IF('3(a) Flights | segment list'!D967="","Null",'3(a) Flights | segment list'!D967)</f>
        <v>Null</v>
      </c>
      <c r="J1002" s="4" t="str">
        <f>IF('3(a) Flights | segment list'!E967="","Null",'3(a) Flights | segment list'!E967)</f>
        <v>Null</v>
      </c>
      <c r="K1002" s="4" t="str">
        <f>IF('3(a) Flights | segment list'!F967="","Null",'3(a) Flights | segment list'!F967)</f>
        <v>Null</v>
      </c>
      <c r="L1002" s="5" t="str">
        <f>IF('3(a) Flights | segment list'!G967="","Null",'3(a) Flights | segment list'!G967)</f>
        <v>Null</v>
      </c>
      <c r="M1002" s="16">
        <f>IF('3(a) Flights | segment list'!H967="Null","Null",'3(a) Flights | segment list'!H967)</f>
        <v>0</v>
      </c>
    </row>
    <row r="1003" spans="1:13" x14ac:dyDescent="0.25">
      <c r="A1003" s="4" t="str">
        <f t="shared" si="45"/>
        <v>No PB ID provided</v>
      </c>
      <c r="B1003" s="4" t="str">
        <f t="shared" si="46"/>
        <v>No declaration</v>
      </c>
      <c r="C1003" s="4" t="s">
        <v>18302</v>
      </c>
      <c r="D1003" s="86" t="str">
        <f>IF('3(a) Flights | segment list'!A968="","Null",'3(a) Flights | segment list'!A968)</f>
        <v>Null</v>
      </c>
      <c r="E1003" s="87" t="str">
        <f t="shared" si="44"/>
        <v>Null</v>
      </c>
      <c r="F1003" s="4" t="str">
        <f>IF('3(a) Flights | segment list'!I968="","Null",'3(a) Flights | segment list'!I968)</f>
        <v>Null</v>
      </c>
      <c r="G1003" s="4" t="str">
        <f>IF('3(a) Flights | segment list'!C968="","Null",'3(a) Flights | segment list'!C968)</f>
        <v>Null</v>
      </c>
      <c r="H1003" s="4" t="str">
        <f>IF('3(a) Flights | segment list'!J968="","Null",'3(a) Flights | segment list'!J968)</f>
        <v>Null</v>
      </c>
      <c r="I1003" s="4" t="str">
        <f>IF('3(a) Flights | segment list'!D968="","Null",'3(a) Flights | segment list'!D968)</f>
        <v>Null</v>
      </c>
      <c r="J1003" s="4" t="str">
        <f>IF('3(a) Flights | segment list'!E968="","Null",'3(a) Flights | segment list'!E968)</f>
        <v>Null</v>
      </c>
      <c r="K1003" s="4" t="str">
        <f>IF('3(a) Flights | segment list'!F968="","Null",'3(a) Flights | segment list'!F968)</f>
        <v>Null</v>
      </c>
      <c r="L1003" s="5" t="str">
        <f>IF('3(a) Flights | segment list'!G968="","Null",'3(a) Flights | segment list'!G968)</f>
        <v>Null</v>
      </c>
      <c r="M1003" s="16">
        <f>IF('3(a) Flights | segment list'!H968="Null","Null",'3(a) Flights | segment list'!H968)</f>
        <v>0</v>
      </c>
    </row>
    <row r="1004" spans="1:13" x14ac:dyDescent="0.25">
      <c r="A1004" s="4" t="str">
        <f t="shared" si="45"/>
        <v>No PB ID provided</v>
      </c>
      <c r="B1004" s="4" t="str">
        <f t="shared" si="46"/>
        <v>No declaration</v>
      </c>
      <c r="C1004" s="4" t="s">
        <v>18302</v>
      </c>
      <c r="D1004" s="86" t="str">
        <f>IF('3(a) Flights | segment list'!A969="","Null",'3(a) Flights | segment list'!A969)</f>
        <v>Null</v>
      </c>
      <c r="E1004" s="87" t="str">
        <f t="shared" si="44"/>
        <v>Null</v>
      </c>
      <c r="F1004" s="4" t="str">
        <f>IF('3(a) Flights | segment list'!I969="","Null",'3(a) Flights | segment list'!I969)</f>
        <v>Null</v>
      </c>
      <c r="G1004" s="4" t="str">
        <f>IF('3(a) Flights | segment list'!C969="","Null",'3(a) Flights | segment list'!C969)</f>
        <v>Null</v>
      </c>
      <c r="H1004" s="4" t="str">
        <f>IF('3(a) Flights | segment list'!J969="","Null",'3(a) Flights | segment list'!J969)</f>
        <v>Null</v>
      </c>
      <c r="I1004" s="4" t="str">
        <f>IF('3(a) Flights | segment list'!D969="","Null",'3(a) Flights | segment list'!D969)</f>
        <v>Null</v>
      </c>
      <c r="J1004" s="4" t="str">
        <f>IF('3(a) Flights | segment list'!E969="","Null",'3(a) Flights | segment list'!E969)</f>
        <v>Null</v>
      </c>
      <c r="K1004" s="4" t="str">
        <f>IF('3(a) Flights | segment list'!F969="","Null",'3(a) Flights | segment list'!F969)</f>
        <v>Null</v>
      </c>
      <c r="L1004" s="5" t="str">
        <f>IF('3(a) Flights | segment list'!G969="","Null",'3(a) Flights | segment list'!G969)</f>
        <v>Null</v>
      </c>
      <c r="M1004" s="16">
        <f>IF('3(a) Flights | segment list'!H969="Null","Null",'3(a) Flights | segment list'!H969)</f>
        <v>0</v>
      </c>
    </row>
    <row r="1005" spans="1:13" x14ac:dyDescent="0.25">
      <c r="A1005" s="4" t="str">
        <f t="shared" si="45"/>
        <v>No PB ID provided</v>
      </c>
      <c r="B1005" s="4" t="str">
        <f t="shared" si="46"/>
        <v>No declaration</v>
      </c>
      <c r="C1005" s="4" t="s">
        <v>18302</v>
      </c>
      <c r="D1005" s="86" t="str">
        <f>IF('3(a) Flights | segment list'!A970="","Null",'3(a) Flights | segment list'!A970)</f>
        <v>Null</v>
      </c>
      <c r="E1005" s="87" t="str">
        <f t="shared" si="44"/>
        <v>Null</v>
      </c>
      <c r="F1005" s="4" t="str">
        <f>IF('3(a) Flights | segment list'!I970="","Null",'3(a) Flights | segment list'!I970)</f>
        <v>Null</v>
      </c>
      <c r="G1005" s="4" t="str">
        <f>IF('3(a) Flights | segment list'!C970="","Null",'3(a) Flights | segment list'!C970)</f>
        <v>Null</v>
      </c>
      <c r="H1005" s="4" t="str">
        <f>IF('3(a) Flights | segment list'!J970="","Null",'3(a) Flights | segment list'!J970)</f>
        <v>Null</v>
      </c>
      <c r="I1005" s="4" t="str">
        <f>IF('3(a) Flights | segment list'!D970="","Null",'3(a) Flights | segment list'!D970)</f>
        <v>Null</v>
      </c>
      <c r="J1005" s="4" t="str">
        <f>IF('3(a) Flights | segment list'!E970="","Null",'3(a) Flights | segment list'!E970)</f>
        <v>Null</v>
      </c>
      <c r="K1005" s="4" t="str">
        <f>IF('3(a) Flights | segment list'!F970="","Null",'3(a) Flights | segment list'!F970)</f>
        <v>Null</v>
      </c>
      <c r="L1005" s="5" t="str">
        <f>IF('3(a) Flights | segment list'!G970="","Null",'3(a) Flights | segment list'!G970)</f>
        <v>Null</v>
      </c>
      <c r="M1005" s="16">
        <f>IF('3(a) Flights | segment list'!H970="Null","Null",'3(a) Flights | segment list'!H970)</f>
        <v>0</v>
      </c>
    </row>
    <row r="1006" spans="1:13" x14ac:dyDescent="0.25">
      <c r="A1006" s="4" t="str">
        <f t="shared" si="45"/>
        <v>No PB ID provided</v>
      </c>
      <c r="B1006" s="4" t="str">
        <f t="shared" si="46"/>
        <v>No declaration</v>
      </c>
      <c r="C1006" s="4" t="s">
        <v>18302</v>
      </c>
      <c r="D1006" s="86" t="str">
        <f>IF('3(a) Flights | segment list'!A971="","Null",'3(a) Flights | segment list'!A971)</f>
        <v>Null</v>
      </c>
      <c r="E1006" s="87" t="str">
        <f t="shared" si="44"/>
        <v>Null</v>
      </c>
      <c r="F1006" s="4" t="str">
        <f>IF('3(a) Flights | segment list'!I971="","Null",'3(a) Flights | segment list'!I971)</f>
        <v>Null</v>
      </c>
      <c r="G1006" s="4" t="str">
        <f>IF('3(a) Flights | segment list'!C971="","Null",'3(a) Flights | segment list'!C971)</f>
        <v>Null</v>
      </c>
      <c r="H1006" s="4" t="str">
        <f>IF('3(a) Flights | segment list'!J971="","Null",'3(a) Flights | segment list'!J971)</f>
        <v>Null</v>
      </c>
      <c r="I1006" s="4" t="str">
        <f>IF('3(a) Flights | segment list'!D971="","Null",'3(a) Flights | segment list'!D971)</f>
        <v>Null</v>
      </c>
      <c r="J1006" s="4" t="str">
        <f>IF('3(a) Flights | segment list'!E971="","Null",'3(a) Flights | segment list'!E971)</f>
        <v>Null</v>
      </c>
      <c r="K1006" s="4" t="str">
        <f>IF('3(a) Flights | segment list'!F971="","Null",'3(a) Flights | segment list'!F971)</f>
        <v>Null</v>
      </c>
      <c r="L1006" s="5" t="str">
        <f>IF('3(a) Flights | segment list'!G971="","Null",'3(a) Flights | segment list'!G971)</f>
        <v>Null</v>
      </c>
      <c r="M1006" s="16">
        <f>IF('3(a) Flights | segment list'!H971="Null","Null",'3(a) Flights | segment list'!H971)</f>
        <v>0</v>
      </c>
    </row>
    <row r="1007" spans="1:13" x14ac:dyDescent="0.25">
      <c r="A1007" s="4" t="str">
        <f t="shared" si="45"/>
        <v>No PB ID provided</v>
      </c>
      <c r="B1007" s="4" t="str">
        <f t="shared" si="46"/>
        <v>No declaration</v>
      </c>
      <c r="C1007" s="4" t="s">
        <v>18302</v>
      </c>
      <c r="D1007" s="86" t="str">
        <f>IF('3(a) Flights | segment list'!A972="","Null",'3(a) Flights | segment list'!A972)</f>
        <v>Null</v>
      </c>
      <c r="E1007" s="87" t="str">
        <f t="shared" si="44"/>
        <v>Null</v>
      </c>
      <c r="F1007" s="4" t="str">
        <f>IF('3(a) Flights | segment list'!I972="","Null",'3(a) Flights | segment list'!I972)</f>
        <v>Null</v>
      </c>
      <c r="G1007" s="4" t="str">
        <f>IF('3(a) Flights | segment list'!C972="","Null",'3(a) Flights | segment list'!C972)</f>
        <v>Null</v>
      </c>
      <c r="H1007" s="4" t="str">
        <f>IF('3(a) Flights | segment list'!J972="","Null",'3(a) Flights | segment list'!J972)</f>
        <v>Null</v>
      </c>
      <c r="I1007" s="4" t="str">
        <f>IF('3(a) Flights | segment list'!D972="","Null",'3(a) Flights | segment list'!D972)</f>
        <v>Null</v>
      </c>
      <c r="J1007" s="4" t="str">
        <f>IF('3(a) Flights | segment list'!E972="","Null",'3(a) Flights | segment list'!E972)</f>
        <v>Null</v>
      </c>
      <c r="K1007" s="4" t="str">
        <f>IF('3(a) Flights | segment list'!F972="","Null",'3(a) Flights | segment list'!F972)</f>
        <v>Null</v>
      </c>
      <c r="L1007" s="5" t="str">
        <f>IF('3(a) Flights | segment list'!G972="","Null",'3(a) Flights | segment list'!G972)</f>
        <v>Null</v>
      </c>
      <c r="M1007" s="16">
        <f>IF('3(a) Flights | segment list'!H972="Null","Null",'3(a) Flights | segment list'!H972)</f>
        <v>0</v>
      </c>
    </row>
    <row r="1008" spans="1:13" x14ac:dyDescent="0.25">
      <c r="A1008" s="4" t="str">
        <f t="shared" si="45"/>
        <v>No PB ID provided</v>
      </c>
      <c r="B1008" s="4" t="str">
        <f t="shared" si="46"/>
        <v>No declaration</v>
      </c>
      <c r="C1008" s="4" t="s">
        <v>18302</v>
      </c>
      <c r="D1008" s="86" t="str">
        <f>IF('3(a) Flights | segment list'!A973="","Null",'3(a) Flights | segment list'!A973)</f>
        <v>Null</v>
      </c>
      <c r="E1008" s="87" t="str">
        <f t="shared" si="44"/>
        <v>Null</v>
      </c>
      <c r="F1008" s="4" t="str">
        <f>IF('3(a) Flights | segment list'!I973="","Null",'3(a) Flights | segment list'!I973)</f>
        <v>Null</v>
      </c>
      <c r="G1008" s="4" t="str">
        <f>IF('3(a) Flights | segment list'!C973="","Null",'3(a) Flights | segment list'!C973)</f>
        <v>Null</v>
      </c>
      <c r="H1008" s="4" t="str">
        <f>IF('3(a) Flights | segment list'!J973="","Null",'3(a) Flights | segment list'!J973)</f>
        <v>Null</v>
      </c>
      <c r="I1008" s="4" t="str">
        <f>IF('3(a) Flights | segment list'!D973="","Null",'3(a) Flights | segment list'!D973)</f>
        <v>Null</v>
      </c>
      <c r="J1008" s="4" t="str">
        <f>IF('3(a) Flights | segment list'!E973="","Null",'3(a) Flights | segment list'!E973)</f>
        <v>Null</v>
      </c>
      <c r="K1008" s="4" t="str">
        <f>IF('3(a) Flights | segment list'!F973="","Null",'3(a) Flights | segment list'!F973)</f>
        <v>Null</v>
      </c>
      <c r="L1008" s="5" t="str">
        <f>IF('3(a) Flights | segment list'!G973="","Null",'3(a) Flights | segment list'!G973)</f>
        <v>Null</v>
      </c>
      <c r="M1008" s="16">
        <f>IF('3(a) Flights | segment list'!H973="Null","Null",'3(a) Flights | segment list'!H973)</f>
        <v>0</v>
      </c>
    </row>
    <row r="1009" spans="1:13" x14ac:dyDescent="0.25">
      <c r="A1009" s="4" t="str">
        <f t="shared" si="45"/>
        <v>No PB ID provided</v>
      </c>
      <c r="B1009" s="4" t="str">
        <f t="shared" si="46"/>
        <v>No declaration</v>
      </c>
      <c r="C1009" s="4" t="s">
        <v>18302</v>
      </c>
      <c r="D1009" s="86" t="str">
        <f>IF('3(a) Flights | segment list'!A974="","Null",'3(a) Flights | segment list'!A974)</f>
        <v>Null</v>
      </c>
      <c r="E1009" s="87" t="str">
        <f t="shared" si="44"/>
        <v>Null</v>
      </c>
      <c r="F1009" s="4" t="str">
        <f>IF('3(a) Flights | segment list'!I974="","Null",'3(a) Flights | segment list'!I974)</f>
        <v>Null</v>
      </c>
      <c r="G1009" s="4" t="str">
        <f>IF('3(a) Flights | segment list'!C974="","Null",'3(a) Flights | segment list'!C974)</f>
        <v>Null</v>
      </c>
      <c r="H1009" s="4" t="str">
        <f>IF('3(a) Flights | segment list'!J974="","Null",'3(a) Flights | segment list'!J974)</f>
        <v>Null</v>
      </c>
      <c r="I1009" s="4" t="str">
        <f>IF('3(a) Flights | segment list'!D974="","Null",'3(a) Flights | segment list'!D974)</f>
        <v>Null</v>
      </c>
      <c r="J1009" s="4" t="str">
        <f>IF('3(a) Flights | segment list'!E974="","Null",'3(a) Flights | segment list'!E974)</f>
        <v>Null</v>
      </c>
      <c r="K1009" s="4" t="str">
        <f>IF('3(a) Flights | segment list'!F974="","Null",'3(a) Flights | segment list'!F974)</f>
        <v>Null</v>
      </c>
      <c r="L1009" s="5" t="str">
        <f>IF('3(a) Flights | segment list'!G974="","Null",'3(a) Flights | segment list'!G974)</f>
        <v>Null</v>
      </c>
      <c r="M1009" s="16">
        <f>IF('3(a) Flights | segment list'!H974="Null","Null",'3(a) Flights | segment list'!H974)</f>
        <v>0</v>
      </c>
    </row>
    <row r="1010" spans="1:13" x14ac:dyDescent="0.25">
      <c r="A1010" s="4" t="str">
        <f t="shared" si="45"/>
        <v>No PB ID provided</v>
      </c>
      <c r="B1010" s="4" t="str">
        <f t="shared" si="46"/>
        <v>No declaration</v>
      </c>
      <c r="C1010" s="4" t="s">
        <v>18302</v>
      </c>
      <c r="D1010" s="86" t="str">
        <f>IF('3(a) Flights | segment list'!A975="","Null",'3(a) Flights | segment list'!A975)</f>
        <v>Null</v>
      </c>
      <c r="E1010" s="87" t="str">
        <f t="shared" si="44"/>
        <v>Null</v>
      </c>
      <c r="F1010" s="4" t="str">
        <f>IF('3(a) Flights | segment list'!I975="","Null",'3(a) Flights | segment list'!I975)</f>
        <v>Null</v>
      </c>
      <c r="G1010" s="4" t="str">
        <f>IF('3(a) Flights | segment list'!C975="","Null",'3(a) Flights | segment list'!C975)</f>
        <v>Null</v>
      </c>
      <c r="H1010" s="4" t="str">
        <f>IF('3(a) Flights | segment list'!J975="","Null",'3(a) Flights | segment list'!J975)</f>
        <v>Null</v>
      </c>
      <c r="I1010" s="4" t="str">
        <f>IF('3(a) Flights | segment list'!D975="","Null",'3(a) Flights | segment list'!D975)</f>
        <v>Null</v>
      </c>
      <c r="J1010" s="4" t="str">
        <f>IF('3(a) Flights | segment list'!E975="","Null",'3(a) Flights | segment list'!E975)</f>
        <v>Null</v>
      </c>
      <c r="K1010" s="4" t="str">
        <f>IF('3(a) Flights | segment list'!F975="","Null",'3(a) Flights | segment list'!F975)</f>
        <v>Null</v>
      </c>
      <c r="L1010" s="5" t="str">
        <f>IF('3(a) Flights | segment list'!G975="","Null",'3(a) Flights | segment list'!G975)</f>
        <v>Null</v>
      </c>
      <c r="M1010" s="16">
        <f>IF('3(a) Flights | segment list'!H975="Null","Null",'3(a) Flights | segment list'!H975)</f>
        <v>0</v>
      </c>
    </row>
    <row r="1011" spans="1:13" x14ac:dyDescent="0.25">
      <c r="A1011" s="4" t="str">
        <f t="shared" si="45"/>
        <v>No PB ID provided</v>
      </c>
      <c r="B1011" s="4" t="str">
        <f t="shared" si="46"/>
        <v>No declaration</v>
      </c>
      <c r="C1011" s="4" t="s">
        <v>18302</v>
      </c>
      <c r="D1011" s="86" t="str">
        <f>IF('3(a) Flights | segment list'!A976="","Null",'3(a) Flights | segment list'!A976)</f>
        <v>Null</v>
      </c>
      <c r="E1011" s="87" t="str">
        <f t="shared" si="44"/>
        <v>Null</v>
      </c>
      <c r="F1011" s="4" t="str">
        <f>IF('3(a) Flights | segment list'!I976="","Null",'3(a) Flights | segment list'!I976)</f>
        <v>Null</v>
      </c>
      <c r="G1011" s="4" t="str">
        <f>IF('3(a) Flights | segment list'!C976="","Null",'3(a) Flights | segment list'!C976)</f>
        <v>Null</v>
      </c>
      <c r="H1011" s="4" t="str">
        <f>IF('3(a) Flights | segment list'!J976="","Null",'3(a) Flights | segment list'!J976)</f>
        <v>Null</v>
      </c>
      <c r="I1011" s="4" t="str">
        <f>IF('3(a) Flights | segment list'!D976="","Null",'3(a) Flights | segment list'!D976)</f>
        <v>Null</v>
      </c>
      <c r="J1011" s="4" t="str">
        <f>IF('3(a) Flights | segment list'!E976="","Null",'3(a) Flights | segment list'!E976)</f>
        <v>Null</v>
      </c>
      <c r="K1011" s="4" t="str">
        <f>IF('3(a) Flights | segment list'!F976="","Null",'3(a) Flights | segment list'!F976)</f>
        <v>Null</v>
      </c>
      <c r="L1011" s="5" t="str">
        <f>IF('3(a) Flights | segment list'!G976="","Null",'3(a) Flights | segment list'!G976)</f>
        <v>Null</v>
      </c>
      <c r="M1011" s="16">
        <f>IF('3(a) Flights | segment list'!H976="Null","Null",'3(a) Flights | segment list'!H976)</f>
        <v>0</v>
      </c>
    </row>
    <row r="1012" spans="1:13" x14ac:dyDescent="0.25">
      <c r="A1012" s="4" t="str">
        <f t="shared" si="45"/>
        <v>No PB ID provided</v>
      </c>
      <c r="B1012" s="4" t="str">
        <f t="shared" si="46"/>
        <v>No declaration</v>
      </c>
      <c r="C1012" s="4" t="s">
        <v>18302</v>
      </c>
      <c r="D1012" s="86" t="str">
        <f>IF('3(a) Flights | segment list'!A977="","Null",'3(a) Flights | segment list'!A977)</f>
        <v>Null</v>
      </c>
      <c r="E1012" s="87" t="str">
        <f t="shared" si="44"/>
        <v>Null</v>
      </c>
      <c r="F1012" s="4" t="str">
        <f>IF('3(a) Flights | segment list'!I977="","Null",'3(a) Flights | segment list'!I977)</f>
        <v>Null</v>
      </c>
      <c r="G1012" s="4" t="str">
        <f>IF('3(a) Flights | segment list'!C977="","Null",'3(a) Flights | segment list'!C977)</f>
        <v>Null</v>
      </c>
      <c r="H1012" s="4" t="str">
        <f>IF('3(a) Flights | segment list'!J977="","Null",'3(a) Flights | segment list'!J977)</f>
        <v>Null</v>
      </c>
      <c r="I1012" s="4" t="str">
        <f>IF('3(a) Flights | segment list'!D977="","Null",'3(a) Flights | segment list'!D977)</f>
        <v>Null</v>
      </c>
      <c r="J1012" s="4" t="str">
        <f>IF('3(a) Flights | segment list'!E977="","Null",'3(a) Flights | segment list'!E977)</f>
        <v>Null</v>
      </c>
      <c r="K1012" s="4" t="str">
        <f>IF('3(a) Flights | segment list'!F977="","Null",'3(a) Flights | segment list'!F977)</f>
        <v>Null</v>
      </c>
      <c r="L1012" s="5" t="str">
        <f>IF('3(a) Flights | segment list'!G977="","Null",'3(a) Flights | segment list'!G977)</f>
        <v>Null</v>
      </c>
      <c r="M1012" s="16">
        <f>IF('3(a) Flights | segment list'!H977="Null","Null",'3(a) Flights | segment list'!H977)</f>
        <v>0</v>
      </c>
    </row>
    <row r="1013" spans="1:13" x14ac:dyDescent="0.25">
      <c r="A1013" s="4" t="str">
        <f t="shared" si="45"/>
        <v>No PB ID provided</v>
      </c>
      <c r="B1013" s="4" t="str">
        <f t="shared" si="46"/>
        <v>No declaration</v>
      </c>
      <c r="C1013" s="4" t="s">
        <v>18302</v>
      </c>
      <c r="D1013" s="86" t="str">
        <f>IF('3(a) Flights | segment list'!A978="","Null",'3(a) Flights | segment list'!A978)</f>
        <v>Null</v>
      </c>
      <c r="E1013" s="87" t="str">
        <f t="shared" si="44"/>
        <v>Null</v>
      </c>
      <c r="F1013" s="4" t="str">
        <f>IF('3(a) Flights | segment list'!I978="","Null",'3(a) Flights | segment list'!I978)</f>
        <v>Null</v>
      </c>
      <c r="G1013" s="4" t="str">
        <f>IF('3(a) Flights | segment list'!C978="","Null",'3(a) Flights | segment list'!C978)</f>
        <v>Null</v>
      </c>
      <c r="H1013" s="4" t="str">
        <f>IF('3(a) Flights | segment list'!J978="","Null",'3(a) Flights | segment list'!J978)</f>
        <v>Null</v>
      </c>
      <c r="I1013" s="4" t="str">
        <f>IF('3(a) Flights | segment list'!D978="","Null",'3(a) Flights | segment list'!D978)</f>
        <v>Null</v>
      </c>
      <c r="J1013" s="4" t="str">
        <f>IF('3(a) Flights | segment list'!E978="","Null",'3(a) Flights | segment list'!E978)</f>
        <v>Null</v>
      </c>
      <c r="K1013" s="4" t="str">
        <f>IF('3(a) Flights | segment list'!F978="","Null",'3(a) Flights | segment list'!F978)</f>
        <v>Null</v>
      </c>
      <c r="L1013" s="5" t="str">
        <f>IF('3(a) Flights | segment list'!G978="","Null",'3(a) Flights | segment list'!G978)</f>
        <v>Null</v>
      </c>
      <c r="M1013" s="16">
        <f>IF('3(a) Flights | segment list'!H978="Null","Null",'3(a) Flights | segment list'!H978)</f>
        <v>0</v>
      </c>
    </row>
    <row r="1014" spans="1:13" x14ac:dyDescent="0.25">
      <c r="A1014" s="4" t="str">
        <f t="shared" si="45"/>
        <v>No PB ID provided</v>
      </c>
      <c r="B1014" s="4" t="str">
        <f t="shared" si="46"/>
        <v>No declaration</v>
      </c>
      <c r="C1014" s="4" t="s">
        <v>18302</v>
      </c>
      <c r="D1014" s="86" t="str">
        <f>IF('3(a) Flights | segment list'!A979="","Null",'3(a) Flights | segment list'!A979)</f>
        <v>Null</v>
      </c>
      <c r="E1014" s="87" t="str">
        <f t="shared" si="44"/>
        <v>Null</v>
      </c>
      <c r="F1014" s="4" t="str">
        <f>IF('3(a) Flights | segment list'!I979="","Null",'3(a) Flights | segment list'!I979)</f>
        <v>Null</v>
      </c>
      <c r="G1014" s="4" t="str">
        <f>IF('3(a) Flights | segment list'!C979="","Null",'3(a) Flights | segment list'!C979)</f>
        <v>Null</v>
      </c>
      <c r="H1014" s="4" t="str">
        <f>IF('3(a) Flights | segment list'!J979="","Null",'3(a) Flights | segment list'!J979)</f>
        <v>Null</v>
      </c>
      <c r="I1014" s="4" t="str">
        <f>IF('3(a) Flights | segment list'!D979="","Null",'3(a) Flights | segment list'!D979)</f>
        <v>Null</v>
      </c>
      <c r="J1014" s="4" t="str">
        <f>IF('3(a) Flights | segment list'!E979="","Null",'3(a) Flights | segment list'!E979)</f>
        <v>Null</v>
      </c>
      <c r="K1014" s="4" t="str">
        <f>IF('3(a) Flights | segment list'!F979="","Null",'3(a) Flights | segment list'!F979)</f>
        <v>Null</v>
      </c>
      <c r="L1014" s="5" t="str">
        <f>IF('3(a) Flights | segment list'!G979="","Null",'3(a) Flights | segment list'!G979)</f>
        <v>Null</v>
      </c>
      <c r="M1014" s="16">
        <f>IF('3(a) Flights | segment list'!H979="Null","Null",'3(a) Flights | segment list'!H979)</f>
        <v>0</v>
      </c>
    </row>
    <row r="1015" spans="1:13" x14ac:dyDescent="0.25">
      <c r="A1015" s="4" t="str">
        <f t="shared" si="45"/>
        <v>No PB ID provided</v>
      </c>
      <c r="B1015" s="4" t="str">
        <f t="shared" si="46"/>
        <v>No declaration</v>
      </c>
      <c r="C1015" s="4" t="s">
        <v>18302</v>
      </c>
      <c r="D1015" s="86" t="str">
        <f>IF('3(a) Flights | segment list'!A980="","Null",'3(a) Flights | segment list'!A980)</f>
        <v>Null</v>
      </c>
      <c r="E1015" s="87" t="str">
        <f t="shared" ref="E1015:E1078" si="47">IF(D1015="Null","Null",YEAR(D1015))</f>
        <v>Null</v>
      </c>
      <c r="F1015" s="4" t="str">
        <f>IF('3(a) Flights | segment list'!I980="","Null",'3(a) Flights | segment list'!I980)</f>
        <v>Null</v>
      </c>
      <c r="G1015" s="4" t="str">
        <f>IF('3(a) Flights | segment list'!C980="","Null",'3(a) Flights | segment list'!C980)</f>
        <v>Null</v>
      </c>
      <c r="H1015" s="4" t="str">
        <f>IF('3(a) Flights | segment list'!J980="","Null",'3(a) Flights | segment list'!J980)</f>
        <v>Null</v>
      </c>
      <c r="I1015" s="4" t="str">
        <f>IF('3(a) Flights | segment list'!D980="","Null",'3(a) Flights | segment list'!D980)</f>
        <v>Null</v>
      </c>
      <c r="J1015" s="4" t="str">
        <f>IF('3(a) Flights | segment list'!E980="","Null",'3(a) Flights | segment list'!E980)</f>
        <v>Null</v>
      </c>
      <c r="K1015" s="4" t="str">
        <f>IF('3(a) Flights | segment list'!F980="","Null",'3(a) Flights | segment list'!F980)</f>
        <v>Null</v>
      </c>
      <c r="L1015" s="5" t="str">
        <f>IF('3(a) Flights | segment list'!G980="","Null",'3(a) Flights | segment list'!G980)</f>
        <v>Null</v>
      </c>
      <c r="M1015" s="16">
        <f>IF('3(a) Flights | segment list'!H980="Null","Null",'3(a) Flights | segment list'!H980)</f>
        <v>0</v>
      </c>
    </row>
    <row r="1016" spans="1:13" x14ac:dyDescent="0.25">
      <c r="A1016" s="4" t="str">
        <f t="shared" si="45"/>
        <v>No PB ID provided</v>
      </c>
      <c r="B1016" s="4" t="str">
        <f t="shared" si="46"/>
        <v>No declaration</v>
      </c>
      <c r="C1016" s="4" t="s">
        <v>18302</v>
      </c>
      <c r="D1016" s="86" t="str">
        <f>IF('3(a) Flights | segment list'!A981="","Null",'3(a) Flights | segment list'!A981)</f>
        <v>Null</v>
      </c>
      <c r="E1016" s="87" t="str">
        <f t="shared" si="47"/>
        <v>Null</v>
      </c>
      <c r="F1016" s="4" t="str">
        <f>IF('3(a) Flights | segment list'!I981="","Null",'3(a) Flights | segment list'!I981)</f>
        <v>Null</v>
      </c>
      <c r="G1016" s="4" t="str">
        <f>IF('3(a) Flights | segment list'!C981="","Null",'3(a) Flights | segment list'!C981)</f>
        <v>Null</v>
      </c>
      <c r="H1016" s="4" t="str">
        <f>IF('3(a) Flights | segment list'!J981="","Null",'3(a) Flights | segment list'!J981)</f>
        <v>Null</v>
      </c>
      <c r="I1016" s="4" t="str">
        <f>IF('3(a) Flights | segment list'!D981="","Null",'3(a) Flights | segment list'!D981)</f>
        <v>Null</v>
      </c>
      <c r="J1016" s="4" t="str">
        <f>IF('3(a) Flights | segment list'!E981="","Null",'3(a) Flights | segment list'!E981)</f>
        <v>Null</v>
      </c>
      <c r="K1016" s="4" t="str">
        <f>IF('3(a) Flights | segment list'!F981="","Null",'3(a) Flights | segment list'!F981)</f>
        <v>Null</v>
      </c>
      <c r="L1016" s="5" t="str">
        <f>IF('3(a) Flights | segment list'!G981="","Null",'3(a) Flights | segment list'!G981)</f>
        <v>Null</v>
      </c>
      <c r="M1016" s="16">
        <f>IF('3(a) Flights | segment list'!H981="Null","Null",'3(a) Flights | segment list'!H981)</f>
        <v>0</v>
      </c>
    </row>
    <row r="1017" spans="1:13" x14ac:dyDescent="0.25">
      <c r="A1017" s="4" t="str">
        <f t="shared" si="45"/>
        <v>No PB ID provided</v>
      </c>
      <c r="B1017" s="4" t="str">
        <f t="shared" si="46"/>
        <v>No declaration</v>
      </c>
      <c r="C1017" s="4" t="s">
        <v>18302</v>
      </c>
      <c r="D1017" s="86" t="str">
        <f>IF('3(a) Flights | segment list'!A982="","Null",'3(a) Flights | segment list'!A982)</f>
        <v>Null</v>
      </c>
      <c r="E1017" s="87" t="str">
        <f t="shared" si="47"/>
        <v>Null</v>
      </c>
      <c r="F1017" s="4" t="str">
        <f>IF('3(a) Flights | segment list'!I982="","Null",'3(a) Flights | segment list'!I982)</f>
        <v>Null</v>
      </c>
      <c r="G1017" s="4" t="str">
        <f>IF('3(a) Flights | segment list'!C982="","Null",'3(a) Flights | segment list'!C982)</f>
        <v>Null</v>
      </c>
      <c r="H1017" s="4" t="str">
        <f>IF('3(a) Flights | segment list'!J982="","Null",'3(a) Flights | segment list'!J982)</f>
        <v>Null</v>
      </c>
      <c r="I1017" s="4" t="str">
        <f>IF('3(a) Flights | segment list'!D982="","Null",'3(a) Flights | segment list'!D982)</f>
        <v>Null</v>
      </c>
      <c r="J1017" s="4" t="str">
        <f>IF('3(a) Flights | segment list'!E982="","Null",'3(a) Flights | segment list'!E982)</f>
        <v>Null</v>
      </c>
      <c r="K1017" s="4" t="str">
        <f>IF('3(a) Flights | segment list'!F982="","Null",'3(a) Flights | segment list'!F982)</f>
        <v>Null</v>
      </c>
      <c r="L1017" s="5" t="str">
        <f>IF('3(a) Flights | segment list'!G982="","Null",'3(a) Flights | segment list'!G982)</f>
        <v>Null</v>
      </c>
      <c r="M1017" s="16">
        <f>IF('3(a) Flights | segment list'!H982="Null","Null",'3(a) Flights | segment list'!H982)</f>
        <v>0</v>
      </c>
    </row>
    <row r="1018" spans="1:13" x14ac:dyDescent="0.25">
      <c r="A1018" s="4" t="str">
        <f t="shared" si="45"/>
        <v>No PB ID provided</v>
      </c>
      <c r="B1018" s="4" t="str">
        <f t="shared" si="46"/>
        <v>No declaration</v>
      </c>
      <c r="C1018" s="4" t="s">
        <v>18302</v>
      </c>
      <c r="D1018" s="86" t="str">
        <f>IF('3(a) Flights | segment list'!A983="","Null",'3(a) Flights | segment list'!A983)</f>
        <v>Null</v>
      </c>
      <c r="E1018" s="87" t="str">
        <f t="shared" si="47"/>
        <v>Null</v>
      </c>
      <c r="F1018" s="4" t="str">
        <f>IF('3(a) Flights | segment list'!I983="","Null",'3(a) Flights | segment list'!I983)</f>
        <v>Null</v>
      </c>
      <c r="G1018" s="4" t="str">
        <f>IF('3(a) Flights | segment list'!C983="","Null",'3(a) Flights | segment list'!C983)</f>
        <v>Null</v>
      </c>
      <c r="H1018" s="4" t="str">
        <f>IF('3(a) Flights | segment list'!J983="","Null",'3(a) Flights | segment list'!J983)</f>
        <v>Null</v>
      </c>
      <c r="I1018" s="4" t="str">
        <f>IF('3(a) Flights | segment list'!D983="","Null",'3(a) Flights | segment list'!D983)</f>
        <v>Null</v>
      </c>
      <c r="J1018" s="4" t="str">
        <f>IF('3(a) Flights | segment list'!E983="","Null",'3(a) Flights | segment list'!E983)</f>
        <v>Null</v>
      </c>
      <c r="K1018" s="4" t="str">
        <f>IF('3(a) Flights | segment list'!F983="","Null",'3(a) Flights | segment list'!F983)</f>
        <v>Null</v>
      </c>
      <c r="L1018" s="5" t="str">
        <f>IF('3(a) Flights | segment list'!G983="","Null",'3(a) Flights | segment list'!G983)</f>
        <v>Null</v>
      </c>
      <c r="M1018" s="16">
        <f>IF('3(a) Flights | segment list'!H983="Null","Null",'3(a) Flights | segment list'!H983)</f>
        <v>0</v>
      </c>
    </row>
    <row r="1019" spans="1:13" x14ac:dyDescent="0.25">
      <c r="A1019" s="4" t="str">
        <f t="shared" si="45"/>
        <v>No PB ID provided</v>
      </c>
      <c r="B1019" s="4" t="str">
        <f t="shared" si="46"/>
        <v>No declaration</v>
      </c>
      <c r="C1019" s="4" t="s">
        <v>18302</v>
      </c>
      <c r="D1019" s="86" t="str">
        <f>IF('3(a) Flights | segment list'!A984="","Null",'3(a) Flights | segment list'!A984)</f>
        <v>Null</v>
      </c>
      <c r="E1019" s="87" t="str">
        <f t="shared" si="47"/>
        <v>Null</v>
      </c>
      <c r="F1019" s="4" t="str">
        <f>IF('3(a) Flights | segment list'!I984="","Null",'3(a) Flights | segment list'!I984)</f>
        <v>Null</v>
      </c>
      <c r="G1019" s="4" t="str">
        <f>IF('3(a) Flights | segment list'!C984="","Null",'3(a) Flights | segment list'!C984)</f>
        <v>Null</v>
      </c>
      <c r="H1019" s="4" t="str">
        <f>IF('3(a) Flights | segment list'!J984="","Null",'3(a) Flights | segment list'!J984)</f>
        <v>Null</v>
      </c>
      <c r="I1019" s="4" t="str">
        <f>IF('3(a) Flights | segment list'!D984="","Null",'3(a) Flights | segment list'!D984)</f>
        <v>Null</v>
      </c>
      <c r="J1019" s="4" t="str">
        <f>IF('3(a) Flights | segment list'!E984="","Null",'3(a) Flights | segment list'!E984)</f>
        <v>Null</v>
      </c>
      <c r="K1019" s="4" t="str">
        <f>IF('3(a) Flights | segment list'!F984="","Null",'3(a) Flights | segment list'!F984)</f>
        <v>Null</v>
      </c>
      <c r="L1019" s="5" t="str">
        <f>IF('3(a) Flights | segment list'!G984="","Null",'3(a) Flights | segment list'!G984)</f>
        <v>Null</v>
      </c>
      <c r="M1019" s="16">
        <f>IF('3(a) Flights | segment list'!H984="Null","Null",'3(a) Flights | segment list'!H984)</f>
        <v>0</v>
      </c>
    </row>
    <row r="1020" spans="1:13" x14ac:dyDescent="0.25">
      <c r="A1020" s="4" t="str">
        <f t="shared" si="45"/>
        <v>No PB ID provided</v>
      </c>
      <c r="B1020" s="4" t="str">
        <f t="shared" si="46"/>
        <v>No declaration</v>
      </c>
      <c r="C1020" s="4" t="s">
        <v>18302</v>
      </c>
      <c r="D1020" s="86" t="str">
        <f>IF('3(a) Flights | segment list'!A985="","Null",'3(a) Flights | segment list'!A985)</f>
        <v>Null</v>
      </c>
      <c r="E1020" s="87" t="str">
        <f t="shared" si="47"/>
        <v>Null</v>
      </c>
      <c r="F1020" s="4" t="str">
        <f>IF('3(a) Flights | segment list'!I985="","Null",'3(a) Flights | segment list'!I985)</f>
        <v>Null</v>
      </c>
      <c r="G1020" s="4" t="str">
        <f>IF('3(a) Flights | segment list'!C985="","Null",'3(a) Flights | segment list'!C985)</f>
        <v>Null</v>
      </c>
      <c r="H1020" s="4" t="str">
        <f>IF('3(a) Flights | segment list'!J985="","Null",'3(a) Flights | segment list'!J985)</f>
        <v>Null</v>
      </c>
      <c r="I1020" s="4" t="str">
        <f>IF('3(a) Flights | segment list'!D985="","Null",'3(a) Flights | segment list'!D985)</f>
        <v>Null</v>
      </c>
      <c r="J1020" s="4" t="str">
        <f>IF('3(a) Flights | segment list'!E985="","Null",'3(a) Flights | segment list'!E985)</f>
        <v>Null</v>
      </c>
      <c r="K1020" s="4" t="str">
        <f>IF('3(a) Flights | segment list'!F985="","Null",'3(a) Flights | segment list'!F985)</f>
        <v>Null</v>
      </c>
      <c r="L1020" s="5" t="str">
        <f>IF('3(a) Flights | segment list'!G985="","Null",'3(a) Flights | segment list'!G985)</f>
        <v>Null</v>
      </c>
      <c r="M1020" s="16">
        <f>IF('3(a) Flights | segment list'!H985="Null","Null",'3(a) Flights | segment list'!H985)</f>
        <v>0</v>
      </c>
    </row>
    <row r="1021" spans="1:13" x14ac:dyDescent="0.25">
      <c r="A1021" s="4" t="str">
        <f t="shared" si="45"/>
        <v>No PB ID provided</v>
      </c>
      <c r="B1021" s="4" t="str">
        <f t="shared" si="46"/>
        <v>No declaration</v>
      </c>
      <c r="C1021" s="4" t="s">
        <v>18302</v>
      </c>
      <c r="D1021" s="86" t="str">
        <f>IF('3(a) Flights | segment list'!A986="","Null",'3(a) Flights | segment list'!A986)</f>
        <v>Null</v>
      </c>
      <c r="E1021" s="87" t="str">
        <f t="shared" si="47"/>
        <v>Null</v>
      </c>
      <c r="F1021" s="4" t="str">
        <f>IF('3(a) Flights | segment list'!I986="","Null",'3(a) Flights | segment list'!I986)</f>
        <v>Null</v>
      </c>
      <c r="G1021" s="4" t="str">
        <f>IF('3(a) Flights | segment list'!C986="","Null",'3(a) Flights | segment list'!C986)</f>
        <v>Null</v>
      </c>
      <c r="H1021" s="4" t="str">
        <f>IF('3(a) Flights | segment list'!J986="","Null",'3(a) Flights | segment list'!J986)</f>
        <v>Null</v>
      </c>
      <c r="I1021" s="4" t="str">
        <f>IF('3(a) Flights | segment list'!D986="","Null",'3(a) Flights | segment list'!D986)</f>
        <v>Null</v>
      </c>
      <c r="J1021" s="4" t="str">
        <f>IF('3(a) Flights | segment list'!E986="","Null",'3(a) Flights | segment list'!E986)</f>
        <v>Null</v>
      </c>
      <c r="K1021" s="4" t="str">
        <f>IF('3(a) Flights | segment list'!F986="","Null",'3(a) Flights | segment list'!F986)</f>
        <v>Null</v>
      </c>
      <c r="L1021" s="5" t="str">
        <f>IF('3(a) Flights | segment list'!G986="","Null",'3(a) Flights | segment list'!G986)</f>
        <v>Null</v>
      </c>
      <c r="M1021" s="16">
        <f>IF('3(a) Flights | segment list'!H986="Null","Null",'3(a) Flights | segment list'!H986)</f>
        <v>0</v>
      </c>
    </row>
    <row r="1022" spans="1:13" x14ac:dyDescent="0.25">
      <c r="A1022" s="4" t="str">
        <f t="shared" si="45"/>
        <v>No PB ID provided</v>
      </c>
      <c r="B1022" s="4" t="str">
        <f t="shared" si="46"/>
        <v>No declaration</v>
      </c>
      <c r="C1022" s="4" t="s">
        <v>18302</v>
      </c>
      <c r="D1022" s="86" t="str">
        <f>IF('3(a) Flights | segment list'!A987="","Null",'3(a) Flights | segment list'!A987)</f>
        <v>Null</v>
      </c>
      <c r="E1022" s="87" t="str">
        <f t="shared" si="47"/>
        <v>Null</v>
      </c>
      <c r="F1022" s="4" t="str">
        <f>IF('3(a) Flights | segment list'!I987="","Null",'3(a) Flights | segment list'!I987)</f>
        <v>Null</v>
      </c>
      <c r="G1022" s="4" t="str">
        <f>IF('3(a) Flights | segment list'!C987="","Null",'3(a) Flights | segment list'!C987)</f>
        <v>Null</v>
      </c>
      <c r="H1022" s="4" t="str">
        <f>IF('3(a) Flights | segment list'!J987="","Null",'3(a) Flights | segment list'!J987)</f>
        <v>Null</v>
      </c>
      <c r="I1022" s="4" t="str">
        <f>IF('3(a) Flights | segment list'!D987="","Null",'3(a) Flights | segment list'!D987)</f>
        <v>Null</v>
      </c>
      <c r="J1022" s="4" t="str">
        <f>IF('3(a) Flights | segment list'!E987="","Null",'3(a) Flights | segment list'!E987)</f>
        <v>Null</v>
      </c>
      <c r="K1022" s="4" t="str">
        <f>IF('3(a) Flights | segment list'!F987="","Null",'3(a) Flights | segment list'!F987)</f>
        <v>Null</v>
      </c>
      <c r="L1022" s="5" t="str">
        <f>IF('3(a) Flights | segment list'!G987="","Null",'3(a) Flights | segment list'!G987)</f>
        <v>Null</v>
      </c>
      <c r="M1022" s="16">
        <f>IF('3(a) Flights | segment list'!H987="Null","Null",'3(a) Flights | segment list'!H987)</f>
        <v>0</v>
      </c>
    </row>
    <row r="1023" spans="1:13" x14ac:dyDescent="0.25">
      <c r="A1023" s="4" t="str">
        <f t="shared" si="45"/>
        <v>No PB ID provided</v>
      </c>
      <c r="B1023" s="4" t="str">
        <f t="shared" si="46"/>
        <v>No declaration</v>
      </c>
      <c r="C1023" s="4" t="s">
        <v>18302</v>
      </c>
      <c r="D1023" s="86" t="str">
        <f>IF('3(a) Flights | segment list'!A988="","Null",'3(a) Flights | segment list'!A988)</f>
        <v>Null</v>
      </c>
      <c r="E1023" s="87" t="str">
        <f t="shared" si="47"/>
        <v>Null</v>
      </c>
      <c r="F1023" s="4" t="str">
        <f>IF('3(a) Flights | segment list'!I988="","Null",'3(a) Flights | segment list'!I988)</f>
        <v>Null</v>
      </c>
      <c r="G1023" s="4" t="str">
        <f>IF('3(a) Flights | segment list'!C988="","Null",'3(a) Flights | segment list'!C988)</f>
        <v>Null</v>
      </c>
      <c r="H1023" s="4" t="str">
        <f>IF('3(a) Flights | segment list'!J988="","Null",'3(a) Flights | segment list'!J988)</f>
        <v>Null</v>
      </c>
      <c r="I1023" s="4" t="str">
        <f>IF('3(a) Flights | segment list'!D988="","Null",'3(a) Flights | segment list'!D988)</f>
        <v>Null</v>
      </c>
      <c r="J1023" s="4" t="str">
        <f>IF('3(a) Flights | segment list'!E988="","Null",'3(a) Flights | segment list'!E988)</f>
        <v>Null</v>
      </c>
      <c r="K1023" s="4" t="str">
        <f>IF('3(a) Flights | segment list'!F988="","Null",'3(a) Flights | segment list'!F988)</f>
        <v>Null</v>
      </c>
      <c r="L1023" s="5" t="str">
        <f>IF('3(a) Flights | segment list'!G988="","Null",'3(a) Flights | segment list'!G988)</f>
        <v>Null</v>
      </c>
      <c r="M1023" s="16">
        <f>IF('3(a) Flights | segment list'!H988="Null","Null",'3(a) Flights | segment list'!H988)</f>
        <v>0</v>
      </c>
    </row>
    <row r="1024" spans="1:13" x14ac:dyDescent="0.25">
      <c r="A1024" s="4" t="str">
        <f t="shared" si="45"/>
        <v>No PB ID provided</v>
      </c>
      <c r="B1024" s="4" t="str">
        <f t="shared" si="46"/>
        <v>No declaration</v>
      </c>
      <c r="C1024" s="4" t="s">
        <v>18302</v>
      </c>
      <c r="D1024" s="86" t="str">
        <f>IF('3(a) Flights | segment list'!A989="","Null",'3(a) Flights | segment list'!A989)</f>
        <v>Null</v>
      </c>
      <c r="E1024" s="87" t="str">
        <f t="shared" si="47"/>
        <v>Null</v>
      </c>
      <c r="F1024" s="4" t="str">
        <f>IF('3(a) Flights | segment list'!I989="","Null",'3(a) Flights | segment list'!I989)</f>
        <v>Null</v>
      </c>
      <c r="G1024" s="4" t="str">
        <f>IF('3(a) Flights | segment list'!C989="","Null",'3(a) Flights | segment list'!C989)</f>
        <v>Null</v>
      </c>
      <c r="H1024" s="4" t="str">
        <f>IF('3(a) Flights | segment list'!J989="","Null",'3(a) Flights | segment list'!J989)</f>
        <v>Null</v>
      </c>
      <c r="I1024" s="4" t="str">
        <f>IF('3(a) Flights | segment list'!D989="","Null",'3(a) Flights | segment list'!D989)</f>
        <v>Null</v>
      </c>
      <c r="J1024" s="4" t="str">
        <f>IF('3(a) Flights | segment list'!E989="","Null",'3(a) Flights | segment list'!E989)</f>
        <v>Null</v>
      </c>
      <c r="K1024" s="4" t="str">
        <f>IF('3(a) Flights | segment list'!F989="","Null",'3(a) Flights | segment list'!F989)</f>
        <v>Null</v>
      </c>
      <c r="L1024" s="5" t="str">
        <f>IF('3(a) Flights | segment list'!G989="","Null",'3(a) Flights | segment list'!G989)</f>
        <v>Null</v>
      </c>
      <c r="M1024" s="16">
        <f>IF('3(a) Flights | segment list'!H989="Null","Null",'3(a) Flights | segment list'!H989)</f>
        <v>0</v>
      </c>
    </row>
    <row r="1025" spans="1:13" x14ac:dyDescent="0.25">
      <c r="A1025" s="4" t="str">
        <f t="shared" si="45"/>
        <v>No PB ID provided</v>
      </c>
      <c r="B1025" s="4" t="str">
        <f t="shared" si="46"/>
        <v>No declaration</v>
      </c>
      <c r="C1025" s="4" t="s">
        <v>18302</v>
      </c>
      <c r="D1025" s="86" t="str">
        <f>IF('3(a) Flights | segment list'!A990="","Null",'3(a) Flights | segment list'!A990)</f>
        <v>Null</v>
      </c>
      <c r="E1025" s="87" t="str">
        <f t="shared" si="47"/>
        <v>Null</v>
      </c>
      <c r="F1025" s="4" t="str">
        <f>IF('3(a) Flights | segment list'!I990="","Null",'3(a) Flights | segment list'!I990)</f>
        <v>Null</v>
      </c>
      <c r="G1025" s="4" t="str">
        <f>IF('3(a) Flights | segment list'!C990="","Null",'3(a) Flights | segment list'!C990)</f>
        <v>Null</v>
      </c>
      <c r="H1025" s="4" t="str">
        <f>IF('3(a) Flights | segment list'!J990="","Null",'3(a) Flights | segment list'!J990)</f>
        <v>Null</v>
      </c>
      <c r="I1025" s="4" t="str">
        <f>IF('3(a) Flights | segment list'!D990="","Null",'3(a) Flights | segment list'!D990)</f>
        <v>Null</v>
      </c>
      <c r="J1025" s="4" t="str">
        <f>IF('3(a) Flights | segment list'!E990="","Null",'3(a) Flights | segment list'!E990)</f>
        <v>Null</v>
      </c>
      <c r="K1025" s="4" t="str">
        <f>IF('3(a) Flights | segment list'!F990="","Null",'3(a) Flights | segment list'!F990)</f>
        <v>Null</v>
      </c>
      <c r="L1025" s="5" t="str">
        <f>IF('3(a) Flights | segment list'!G990="","Null",'3(a) Flights | segment list'!G990)</f>
        <v>Null</v>
      </c>
      <c r="M1025" s="16">
        <f>IF('3(a) Flights | segment list'!H990="Null","Null",'3(a) Flights | segment list'!H990)</f>
        <v>0</v>
      </c>
    </row>
    <row r="1026" spans="1:13" x14ac:dyDescent="0.25">
      <c r="A1026" s="4" t="str">
        <f t="shared" si="45"/>
        <v>No PB ID provided</v>
      </c>
      <c r="B1026" s="4" t="str">
        <f t="shared" si="46"/>
        <v>No declaration</v>
      </c>
      <c r="C1026" s="4" t="s">
        <v>18302</v>
      </c>
      <c r="D1026" s="86" t="str">
        <f>IF('3(a) Flights | segment list'!A991="","Null",'3(a) Flights | segment list'!A991)</f>
        <v>Null</v>
      </c>
      <c r="E1026" s="87" t="str">
        <f t="shared" si="47"/>
        <v>Null</v>
      </c>
      <c r="F1026" s="4" t="str">
        <f>IF('3(a) Flights | segment list'!I991="","Null",'3(a) Flights | segment list'!I991)</f>
        <v>Null</v>
      </c>
      <c r="G1026" s="4" t="str">
        <f>IF('3(a) Flights | segment list'!C991="","Null",'3(a) Flights | segment list'!C991)</f>
        <v>Null</v>
      </c>
      <c r="H1026" s="4" t="str">
        <f>IF('3(a) Flights | segment list'!J991="","Null",'3(a) Flights | segment list'!J991)</f>
        <v>Null</v>
      </c>
      <c r="I1026" s="4" t="str">
        <f>IF('3(a) Flights | segment list'!D991="","Null",'3(a) Flights | segment list'!D991)</f>
        <v>Null</v>
      </c>
      <c r="J1026" s="4" t="str">
        <f>IF('3(a) Flights | segment list'!E991="","Null",'3(a) Flights | segment list'!E991)</f>
        <v>Null</v>
      </c>
      <c r="K1026" s="4" t="str">
        <f>IF('3(a) Flights | segment list'!F991="","Null",'3(a) Flights | segment list'!F991)</f>
        <v>Null</v>
      </c>
      <c r="L1026" s="5" t="str">
        <f>IF('3(a) Flights | segment list'!G991="","Null",'3(a) Flights | segment list'!G991)</f>
        <v>Null</v>
      </c>
      <c r="M1026" s="16">
        <f>IF('3(a) Flights | segment list'!H991="Null","Null",'3(a) Flights | segment list'!H991)</f>
        <v>0</v>
      </c>
    </row>
    <row r="1027" spans="1:13" x14ac:dyDescent="0.25">
      <c r="A1027" s="4" t="str">
        <f t="shared" si="45"/>
        <v>No PB ID provided</v>
      </c>
      <c r="B1027" s="4" t="str">
        <f t="shared" si="46"/>
        <v>No declaration</v>
      </c>
      <c r="C1027" s="4" t="s">
        <v>18302</v>
      </c>
      <c r="D1027" s="86" t="str">
        <f>IF('3(a) Flights | segment list'!A992="","Null",'3(a) Flights | segment list'!A992)</f>
        <v>Null</v>
      </c>
      <c r="E1027" s="87" t="str">
        <f t="shared" si="47"/>
        <v>Null</v>
      </c>
      <c r="F1027" s="4" t="str">
        <f>IF('3(a) Flights | segment list'!I992="","Null",'3(a) Flights | segment list'!I992)</f>
        <v>Null</v>
      </c>
      <c r="G1027" s="4" t="str">
        <f>IF('3(a) Flights | segment list'!C992="","Null",'3(a) Flights | segment list'!C992)</f>
        <v>Null</v>
      </c>
      <c r="H1027" s="4" t="str">
        <f>IF('3(a) Flights | segment list'!J992="","Null",'3(a) Flights | segment list'!J992)</f>
        <v>Null</v>
      </c>
      <c r="I1027" s="4" t="str">
        <f>IF('3(a) Flights | segment list'!D992="","Null",'3(a) Flights | segment list'!D992)</f>
        <v>Null</v>
      </c>
      <c r="J1027" s="4" t="str">
        <f>IF('3(a) Flights | segment list'!E992="","Null",'3(a) Flights | segment list'!E992)</f>
        <v>Null</v>
      </c>
      <c r="K1027" s="4" t="str">
        <f>IF('3(a) Flights | segment list'!F992="","Null",'3(a) Flights | segment list'!F992)</f>
        <v>Null</v>
      </c>
      <c r="L1027" s="5" t="str">
        <f>IF('3(a) Flights | segment list'!G992="","Null",'3(a) Flights | segment list'!G992)</f>
        <v>Null</v>
      </c>
      <c r="M1027" s="16">
        <f>IF('3(a) Flights | segment list'!H992="Null","Null",'3(a) Flights | segment list'!H992)</f>
        <v>0</v>
      </c>
    </row>
    <row r="1028" spans="1:13" x14ac:dyDescent="0.25">
      <c r="A1028" s="4" t="str">
        <f t="shared" si="45"/>
        <v>No PB ID provided</v>
      </c>
      <c r="B1028" s="4" t="str">
        <f t="shared" si="46"/>
        <v>No declaration</v>
      </c>
      <c r="C1028" s="4" t="s">
        <v>18302</v>
      </c>
      <c r="D1028" s="86" t="str">
        <f>IF('3(a) Flights | segment list'!A993="","Null",'3(a) Flights | segment list'!A993)</f>
        <v>Null</v>
      </c>
      <c r="E1028" s="87" t="str">
        <f t="shared" si="47"/>
        <v>Null</v>
      </c>
      <c r="F1028" s="4" t="str">
        <f>IF('3(a) Flights | segment list'!I993="","Null",'3(a) Flights | segment list'!I993)</f>
        <v>Null</v>
      </c>
      <c r="G1028" s="4" t="str">
        <f>IF('3(a) Flights | segment list'!C993="","Null",'3(a) Flights | segment list'!C993)</f>
        <v>Null</v>
      </c>
      <c r="H1028" s="4" t="str">
        <f>IF('3(a) Flights | segment list'!J993="","Null",'3(a) Flights | segment list'!J993)</f>
        <v>Null</v>
      </c>
      <c r="I1028" s="4" t="str">
        <f>IF('3(a) Flights | segment list'!D993="","Null",'3(a) Flights | segment list'!D993)</f>
        <v>Null</v>
      </c>
      <c r="J1028" s="4" t="str">
        <f>IF('3(a) Flights | segment list'!E993="","Null",'3(a) Flights | segment list'!E993)</f>
        <v>Null</v>
      </c>
      <c r="K1028" s="4" t="str">
        <f>IF('3(a) Flights | segment list'!F993="","Null",'3(a) Flights | segment list'!F993)</f>
        <v>Null</v>
      </c>
      <c r="L1028" s="5" t="str">
        <f>IF('3(a) Flights | segment list'!G993="","Null",'3(a) Flights | segment list'!G993)</f>
        <v>Null</v>
      </c>
      <c r="M1028" s="16">
        <f>IF('3(a) Flights | segment list'!H993="Null","Null",'3(a) Flights | segment list'!H993)</f>
        <v>0</v>
      </c>
    </row>
    <row r="1029" spans="1:13" x14ac:dyDescent="0.25">
      <c r="A1029" s="4" t="str">
        <f t="shared" si="45"/>
        <v>No PB ID provided</v>
      </c>
      <c r="B1029" s="4" t="str">
        <f t="shared" si="46"/>
        <v>No declaration</v>
      </c>
      <c r="C1029" s="4" t="s">
        <v>18302</v>
      </c>
      <c r="D1029" s="86" t="str">
        <f>IF('3(a) Flights | segment list'!A994="","Null",'3(a) Flights | segment list'!A994)</f>
        <v>Null</v>
      </c>
      <c r="E1029" s="87" t="str">
        <f t="shared" si="47"/>
        <v>Null</v>
      </c>
      <c r="F1029" s="4" t="str">
        <f>IF('3(a) Flights | segment list'!I994="","Null",'3(a) Flights | segment list'!I994)</f>
        <v>Null</v>
      </c>
      <c r="G1029" s="4" t="str">
        <f>IF('3(a) Flights | segment list'!C994="","Null",'3(a) Flights | segment list'!C994)</f>
        <v>Null</v>
      </c>
      <c r="H1029" s="4" t="str">
        <f>IF('3(a) Flights | segment list'!J994="","Null",'3(a) Flights | segment list'!J994)</f>
        <v>Null</v>
      </c>
      <c r="I1029" s="4" t="str">
        <f>IF('3(a) Flights | segment list'!D994="","Null",'3(a) Flights | segment list'!D994)</f>
        <v>Null</v>
      </c>
      <c r="J1029" s="4" t="str">
        <f>IF('3(a) Flights | segment list'!E994="","Null",'3(a) Flights | segment list'!E994)</f>
        <v>Null</v>
      </c>
      <c r="K1029" s="4" t="str">
        <f>IF('3(a) Flights | segment list'!F994="","Null",'3(a) Flights | segment list'!F994)</f>
        <v>Null</v>
      </c>
      <c r="L1029" s="5" t="str">
        <f>IF('3(a) Flights | segment list'!G994="","Null",'3(a) Flights | segment list'!G994)</f>
        <v>Null</v>
      </c>
      <c r="M1029" s="16">
        <f>IF('3(a) Flights | segment list'!H994="Null","Null",'3(a) Flights | segment list'!H994)</f>
        <v>0</v>
      </c>
    </row>
    <row r="1030" spans="1:13" x14ac:dyDescent="0.25">
      <c r="A1030" s="4" t="str">
        <f t="shared" ref="A1030:A1093" si="48">A1029</f>
        <v>No PB ID provided</v>
      </c>
      <c r="B1030" s="4" t="str">
        <f t="shared" ref="B1030:B1093" si="49">B1029</f>
        <v>No declaration</v>
      </c>
      <c r="C1030" s="4" t="s">
        <v>18302</v>
      </c>
      <c r="D1030" s="86" t="str">
        <f>IF('3(a) Flights | segment list'!A995="","Null",'3(a) Flights | segment list'!A995)</f>
        <v>Null</v>
      </c>
      <c r="E1030" s="87" t="str">
        <f t="shared" si="47"/>
        <v>Null</v>
      </c>
      <c r="F1030" s="4" t="str">
        <f>IF('3(a) Flights | segment list'!I995="","Null",'3(a) Flights | segment list'!I995)</f>
        <v>Null</v>
      </c>
      <c r="G1030" s="4" t="str">
        <f>IF('3(a) Flights | segment list'!C995="","Null",'3(a) Flights | segment list'!C995)</f>
        <v>Null</v>
      </c>
      <c r="H1030" s="4" t="str">
        <f>IF('3(a) Flights | segment list'!J995="","Null",'3(a) Flights | segment list'!J995)</f>
        <v>Null</v>
      </c>
      <c r="I1030" s="4" t="str">
        <f>IF('3(a) Flights | segment list'!D995="","Null",'3(a) Flights | segment list'!D995)</f>
        <v>Null</v>
      </c>
      <c r="J1030" s="4" t="str">
        <f>IF('3(a) Flights | segment list'!E995="","Null",'3(a) Flights | segment list'!E995)</f>
        <v>Null</v>
      </c>
      <c r="K1030" s="4" t="str">
        <f>IF('3(a) Flights | segment list'!F995="","Null",'3(a) Flights | segment list'!F995)</f>
        <v>Null</v>
      </c>
      <c r="L1030" s="5" t="str">
        <f>IF('3(a) Flights | segment list'!G995="","Null",'3(a) Flights | segment list'!G995)</f>
        <v>Null</v>
      </c>
      <c r="M1030" s="16">
        <f>IF('3(a) Flights | segment list'!H995="Null","Null",'3(a) Flights | segment list'!H995)</f>
        <v>0</v>
      </c>
    </row>
    <row r="1031" spans="1:13" x14ac:dyDescent="0.25">
      <c r="A1031" s="4" t="str">
        <f t="shared" si="48"/>
        <v>No PB ID provided</v>
      </c>
      <c r="B1031" s="4" t="str">
        <f t="shared" si="49"/>
        <v>No declaration</v>
      </c>
      <c r="C1031" s="4" t="s">
        <v>18302</v>
      </c>
      <c r="D1031" s="86" t="str">
        <f>IF('3(a) Flights | segment list'!A996="","Null",'3(a) Flights | segment list'!A996)</f>
        <v>Null</v>
      </c>
      <c r="E1031" s="87" t="str">
        <f t="shared" si="47"/>
        <v>Null</v>
      </c>
      <c r="F1031" s="4" t="str">
        <f>IF('3(a) Flights | segment list'!I996="","Null",'3(a) Flights | segment list'!I996)</f>
        <v>Null</v>
      </c>
      <c r="G1031" s="4" t="str">
        <f>IF('3(a) Flights | segment list'!C996="","Null",'3(a) Flights | segment list'!C996)</f>
        <v>Null</v>
      </c>
      <c r="H1031" s="4" t="str">
        <f>IF('3(a) Flights | segment list'!J996="","Null",'3(a) Flights | segment list'!J996)</f>
        <v>Null</v>
      </c>
      <c r="I1031" s="4" t="str">
        <f>IF('3(a) Flights | segment list'!D996="","Null",'3(a) Flights | segment list'!D996)</f>
        <v>Null</v>
      </c>
      <c r="J1031" s="4" t="str">
        <f>IF('3(a) Flights | segment list'!E996="","Null",'3(a) Flights | segment list'!E996)</f>
        <v>Null</v>
      </c>
      <c r="K1031" s="4" t="str">
        <f>IF('3(a) Flights | segment list'!F996="","Null",'3(a) Flights | segment list'!F996)</f>
        <v>Null</v>
      </c>
      <c r="L1031" s="5" t="str">
        <f>IF('3(a) Flights | segment list'!G996="","Null",'3(a) Flights | segment list'!G996)</f>
        <v>Null</v>
      </c>
      <c r="M1031" s="16">
        <f>IF('3(a) Flights | segment list'!H996="Null","Null",'3(a) Flights | segment list'!H996)</f>
        <v>0</v>
      </c>
    </row>
    <row r="1032" spans="1:13" x14ac:dyDescent="0.25">
      <c r="A1032" s="4" t="str">
        <f t="shared" si="48"/>
        <v>No PB ID provided</v>
      </c>
      <c r="B1032" s="4" t="str">
        <f t="shared" si="49"/>
        <v>No declaration</v>
      </c>
      <c r="C1032" s="4" t="s">
        <v>18302</v>
      </c>
      <c r="D1032" s="86" t="str">
        <f>IF('3(a) Flights | segment list'!A997="","Null",'3(a) Flights | segment list'!A997)</f>
        <v>Null</v>
      </c>
      <c r="E1032" s="87" t="str">
        <f t="shared" si="47"/>
        <v>Null</v>
      </c>
      <c r="F1032" s="4" t="str">
        <f>IF('3(a) Flights | segment list'!I997="","Null",'3(a) Flights | segment list'!I997)</f>
        <v>Null</v>
      </c>
      <c r="G1032" s="4" t="str">
        <f>IF('3(a) Flights | segment list'!C997="","Null",'3(a) Flights | segment list'!C997)</f>
        <v>Null</v>
      </c>
      <c r="H1032" s="4" t="str">
        <f>IF('3(a) Flights | segment list'!J997="","Null",'3(a) Flights | segment list'!J997)</f>
        <v>Null</v>
      </c>
      <c r="I1032" s="4" t="str">
        <f>IF('3(a) Flights | segment list'!D997="","Null",'3(a) Flights | segment list'!D997)</f>
        <v>Null</v>
      </c>
      <c r="J1032" s="4" t="str">
        <f>IF('3(a) Flights | segment list'!E997="","Null",'3(a) Flights | segment list'!E997)</f>
        <v>Null</v>
      </c>
      <c r="K1032" s="4" t="str">
        <f>IF('3(a) Flights | segment list'!F997="","Null",'3(a) Flights | segment list'!F997)</f>
        <v>Null</v>
      </c>
      <c r="L1032" s="5" t="str">
        <f>IF('3(a) Flights | segment list'!G997="","Null",'3(a) Flights | segment list'!G997)</f>
        <v>Null</v>
      </c>
      <c r="M1032" s="16">
        <f>IF('3(a) Flights | segment list'!H997="Null","Null",'3(a) Flights | segment list'!H997)</f>
        <v>0</v>
      </c>
    </row>
    <row r="1033" spans="1:13" x14ac:dyDescent="0.25">
      <c r="A1033" s="4" t="str">
        <f t="shared" si="48"/>
        <v>No PB ID provided</v>
      </c>
      <c r="B1033" s="4" t="str">
        <f t="shared" si="49"/>
        <v>No declaration</v>
      </c>
      <c r="C1033" s="4" t="s">
        <v>18302</v>
      </c>
      <c r="D1033" s="86" t="str">
        <f>IF('3(a) Flights | segment list'!A998="","Null",'3(a) Flights | segment list'!A998)</f>
        <v>Null</v>
      </c>
      <c r="E1033" s="87" t="str">
        <f t="shared" si="47"/>
        <v>Null</v>
      </c>
      <c r="F1033" s="4" t="str">
        <f>IF('3(a) Flights | segment list'!I998="","Null",'3(a) Flights | segment list'!I998)</f>
        <v>Null</v>
      </c>
      <c r="G1033" s="4" t="str">
        <f>IF('3(a) Flights | segment list'!C998="","Null",'3(a) Flights | segment list'!C998)</f>
        <v>Null</v>
      </c>
      <c r="H1033" s="4" t="str">
        <f>IF('3(a) Flights | segment list'!J998="","Null",'3(a) Flights | segment list'!J998)</f>
        <v>Null</v>
      </c>
      <c r="I1033" s="4" t="str">
        <f>IF('3(a) Flights | segment list'!D998="","Null",'3(a) Flights | segment list'!D998)</f>
        <v>Null</v>
      </c>
      <c r="J1033" s="4" t="str">
        <f>IF('3(a) Flights | segment list'!E998="","Null",'3(a) Flights | segment list'!E998)</f>
        <v>Null</v>
      </c>
      <c r="K1033" s="4" t="str">
        <f>IF('3(a) Flights | segment list'!F998="","Null",'3(a) Flights | segment list'!F998)</f>
        <v>Null</v>
      </c>
      <c r="L1033" s="5" t="str">
        <f>IF('3(a) Flights | segment list'!G998="","Null",'3(a) Flights | segment list'!G998)</f>
        <v>Null</v>
      </c>
      <c r="M1033" s="16">
        <f>IF('3(a) Flights | segment list'!H998="Null","Null",'3(a) Flights | segment list'!H998)</f>
        <v>0</v>
      </c>
    </row>
    <row r="1034" spans="1:13" x14ac:dyDescent="0.25">
      <c r="A1034" s="4" t="str">
        <f t="shared" si="48"/>
        <v>No PB ID provided</v>
      </c>
      <c r="B1034" s="4" t="str">
        <f t="shared" si="49"/>
        <v>No declaration</v>
      </c>
      <c r="C1034" s="4" t="s">
        <v>18302</v>
      </c>
      <c r="D1034" s="86" t="str">
        <f>IF('3(a) Flights | segment list'!A999="","Null",'3(a) Flights | segment list'!A999)</f>
        <v>Null</v>
      </c>
      <c r="E1034" s="87" t="str">
        <f t="shared" si="47"/>
        <v>Null</v>
      </c>
      <c r="F1034" s="4" t="str">
        <f>IF('3(a) Flights | segment list'!I999="","Null",'3(a) Flights | segment list'!I999)</f>
        <v>Null</v>
      </c>
      <c r="G1034" s="4" t="str">
        <f>IF('3(a) Flights | segment list'!C999="","Null",'3(a) Flights | segment list'!C999)</f>
        <v>Null</v>
      </c>
      <c r="H1034" s="4" t="str">
        <f>IF('3(a) Flights | segment list'!J999="","Null",'3(a) Flights | segment list'!J999)</f>
        <v>Null</v>
      </c>
      <c r="I1034" s="4" t="str">
        <f>IF('3(a) Flights | segment list'!D999="","Null",'3(a) Flights | segment list'!D999)</f>
        <v>Null</v>
      </c>
      <c r="J1034" s="4" t="str">
        <f>IF('3(a) Flights | segment list'!E999="","Null",'3(a) Flights | segment list'!E999)</f>
        <v>Null</v>
      </c>
      <c r="K1034" s="4" t="str">
        <f>IF('3(a) Flights | segment list'!F999="","Null",'3(a) Flights | segment list'!F999)</f>
        <v>Null</v>
      </c>
      <c r="L1034" s="5" t="str">
        <f>IF('3(a) Flights | segment list'!G999="","Null",'3(a) Flights | segment list'!G999)</f>
        <v>Null</v>
      </c>
      <c r="M1034" s="16">
        <f>IF('3(a) Flights | segment list'!H999="Null","Null",'3(a) Flights | segment list'!H999)</f>
        <v>0</v>
      </c>
    </row>
    <row r="1035" spans="1:13" x14ac:dyDescent="0.25">
      <c r="A1035" s="4" t="str">
        <f t="shared" si="48"/>
        <v>No PB ID provided</v>
      </c>
      <c r="B1035" s="4" t="str">
        <f t="shared" si="49"/>
        <v>No declaration</v>
      </c>
      <c r="C1035" s="4" t="s">
        <v>18302</v>
      </c>
      <c r="D1035" s="86" t="str">
        <f>IF('3(a) Flights | segment list'!A1000="","Null",'3(a) Flights | segment list'!A1000)</f>
        <v>Null</v>
      </c>
      <c r="E1035" s="87" t="str">
        <f t="shared" si="47"/>
        <v>Null</v>
      </c>
      <c r="F1035" s="4" t="str">
        <f>IF('3(a) Flights | segment list'!I1000="","Null",'3(a) Flights | segment list'!I1000)</f>
        <v>Null</v>
      </c>
      <c r="G1035" s="4" t="str">
        <f>IF('3(a) Flights | segment list'!C1000="","Null",'3(a) Flights | segment list'!C1000)</f>
        <v>Null</v>
      </c>
      <c r="H1035" s="4" t="str">
        <f>IF('3(a) Flights | segment list'!J1000="","Null",'3(a) Flights | segment list'!J1000)</f>
        <v>Null</v>
      </c>
      <c r="I1035" s="4" t="str">
        <f>IF('3(a) Flights | segment list'!D1000="","Null",'3(a) Flights | segment list'!D1000)</f>
        <v>Null</v>
      </c>
      <c r="J1035" s="4" t="str">
        <f>IF('3(a) Flights | segment list'!E1000="","Null",'3(a) Flights | segment list'!E1000)</f>
        <v>Null</v>
      </c>
      <c r="K1035" s="4" t="str">
        <f>IF('3(a) Flights | segment list'!F1000="","Null",'3(a) Flights | segment list'!F1000)</f>
        <v>Null</v>
      </c>
      <c r="L1035" s="5" t="str">
        <f>IF('3(a) Flights | segment list'!G1000="","Null",'3(a) Flights | segment list'!G1000)</f>
        <v>Null</v>
      </c>
      <c r="M1035" s="16">
        <f>IF('3(a) Flights | segment list'!H1000="Null","Null",'3(a) Flights | segment list'!H1000)</f>
        <v>0</v>
      </c>
    </row>
    <row r="1036" spans="1:13" x14ac:dyDescent="0.25">
      <c r="A1036" s="4" t="str">
        <f t="shared" si="48"/>
        <v>No PB ID provided</v>
      </c>
      <c r="B1036" s="4" t="str">
        <f t="shared" si="49"/>
        <v>No declaration</v>
      </c>
      <c r="C1036" s="4" t="s">
        <v>18302</v>
      </c>
      <c r="D1036" s="86" t="str">
        <f>IF('3(a) Flights | segment list'!A1001="","Null",'3(a) Flights | segment list'!A1001)</f>
        <v>Null</v>
      </c>
      <c r="E1036" s="87" t="str">
        <f t="shared" si="47"/>
        <v>Null</v>
      </c>
      <c r="F1036" s="4" t="str">
        <f>IF('3(a) Flights | segment list'!I1001="","Null",'3(a) Flights | segment list'!I1001)</f>
        <v>Null</v>
      </c>
      <c r="G1036" s="4" t="str">
        <f>IF('3(a) Flights | segment list'!C1001="","Null",'3(a) Flights | segment list'!C1001)</f>
        <v>Null</v>
      </c>
      <c r="H1036" s="4" t="str">
        <f>IF('3(a) Flights | segment list'!J1001="","Null",'3(a) Flights | segment list'!J1001)</f>
        <v>Null</v>
      </c>
      <c r="I1036" s="4" t="str">
        <f>IF('3(a) Flights | segment list'!D1001="","Null",'3(a) Flights | segment list'!D1001)</f>
        <v>Null</v>
      </c>
      <c r="J1036" s="4" t="str">
        <f>IF('3(a) Flights | segment list'!E1001="","Null",'3(a) Flights | segment list'!E1001)</f>
        <v>Null</v>
      </c>
      <c r="K1036" s="4" t="str">
        <f>IF('3(a) Flights | segment list'!F1001="","Null",'3(a) Flights | segment list'!F1001)</f>
        <v>Null</v>
      </c>
      <c r="L1036" s="5" t="str">
        <f>IF('3(a) Flights | segment list'!G1001="","Null",'3(a) Flights | segment list'!G1001)</f>
        <v>Null</v>
      </c>
      <c r="M1036" s="16">
        <f>IF('3(a) Flights | segment list'!H1001="Null","Null",'3(a) Flights | segment list'!H1001)</f>
        <v>0</v>
      </c>
    </row>
    <row r="1037" spans="1:13" x14ac:dyDescent="0.25">
      <c r="A1037" s="4" t="str">
        <f t="shared" si="48"/>
        <v>No PB ID provided</v>
      </c>
      <c r="B1037" s="4" t="str">
        <f t="shared" si="49"/>
        <v>No declaration</v>
      </c>
      <c r="C1037" s="4" t="s">
        <v>18302</v>
      </c>
      <c r="D1037" s="86" t="str">
        <f>IF('3(a) Flights | segment list'!A1002="","Null",'3(a) Flights | segment list'!A1002)</f>
        <v>Null</v>
      </c>
      <c r="E1037" s="87" t="str">
        <f t="shared" si="47"/>
        <v>Null</v>
      </c>
      <c r="F1037" s="4" t="str">
        <f>IF('3(a) Flights | segment list'!I1002="","Null",'3(a) Flights | segment list'!I1002)</f>
        <v>Null</v>
      </c>
      <c r="G1037" s="4" t="str">
        <f>IF('3(a) Flights | segment list'!C1002="","Null",'3(a) Flights | segment list'!C1002)</f>
        <v>Null</v>
      </c>
      <c r="H1037" s="4" t="str">
        <f>IF('3(a) Flights | segment list'!J1002="","Null",'3(a) Flights | segment list'!J1002)</f>
        <v>Null</v>
      </c>
      <c r="I1037" s="4" t="str">
        <f>IF('3(a) Flights | segment list'!D1002="","Null",'3(a) Flights | segment list'!D1002)</f>
        <v>Null</v>
      </c>
      <c r="J1037" s="4" t="str">
        <f>IF('3(a) Flights | segment list'!E1002="","Null",'3(a) Flights | segment list'!E1002)</f>
        <v>Null</v>
      </c>
      <c r="K1037" s="4" t="str">
        <f>IF('3(a) Flights | segment list'!F1002="","Null",'3(a) Flights | segment list'!F1002)</f>
        <v>Null</v>
      </c>
      <c r="L1037" s="5" t="str">
        <f>IF('3(a) Flights | segment list'!G1002="","Null",'3(a) Flights | segment list'!G1002)</f>
        <v>Null</v>
      </c>
      <c r="M1037" s="16">
        <f>IF('3(a) Flights | segment list'!H1002="Null","Null",'3(a) Flights | segment list'!H1002)</f>
        <v>0</v>
      </c>
    </row>
    <row r="1038" spans="1:13" x14ac:dyDescent="0.25">
      <c r="A1038" s="4" t="str">
        <f t="shared" si="48"/>
        <v>No PB ID provided</v>
      </c>
      <c r="B1038" s="4" t="str">
        <f t="shared" si="49"/>
        <v>No declaration</v>
      </c>
      <c r="C1038" s="4" t="s">
        <v>18302</v>
      </c>
      <c r="D1038" s="86" t="str">
        <f>IF('3(a) Flights | segment list'!A1003="","Null",'3(a) Flights | segment list'!A1003)</f>
        <v>Null</v>
      </c>
      <c r="E1038" s="87" t="str">
        <f t="shared" si="47"/>
        <v>Null</v>
      </c>
      <c r="F1038" s="4" t="str">
        <f>IF('3(a) Flights | segment list'!I1003="","Null",'3(a) Flights | segment list'!I1003)</f>
        <v>Null</v>
      </c>
      <c r="G1038" s="4" t="str">
        <f>IF('3(a) Flights | segment list'!C1003="","Null",'3(a) Flights | segment list'!C1003)</f>
        <v>Null</v>
      </c>
      <c r="H1038" s="4" t="str">
        <f>IF('3(a) Flights | segment list'!J1003="","Null",'3(a) Flights | segment list'!J1003)</f>
        <v>Null</v>
      </c>
      <c r="I1038" s="4" t="str">
        <f>IF('3(a) Flights | segment list'!D1003="","Null",'3(a) Flights | segment list'!D1003)</f>
        <v>Null</v>
      </c>
      <c r="J1038" s="4" t="str">
        <f>IF('3(a) Flights | segment list'!E1003="","Null",'3(a) Flights | segment list'!E1003)</f>
        <v>Null</v>
      </c>
      <c r="K1038" s="4" t="str">
        <f>IF('3(a) Flights | segment list'!F1003="","Null",'3(a) Flights | segment list'!F1003)</f>
        <v>Null</v>
      </c>
      <c r="L1038" s="5" t="str">
        <f>IF('3(a) Flights | segment list'!G1003="","Null",'3(a) Flights | segment list'!G1003)</f>
        <v>Null</v>
      </c>
      <c r="M1038" s="16">
        <f>IF('3(a) Flights | segment list'!H1003="Null","Null",'3(a) Flights | segment list'!H1003)</f>
        <v>0</v>
      </c>
    </row>
    <row r="1039" spans="1:13" x14ac:dyDescent="0.25">
      <c r="A1039" s="4" t="str">
        <f t="shared" si="48"/>
        <v>No PB ID provided</v>
      </c>
      <c r="B1039" s="4" t="str">
        <f t="shared" si="49"/>
        <v>No declaration</v>
      </c>
      <c r="C1039" s="4" t="s">
        <v>18302</v>
      </c>
      <c r="D1039" s="86" t="str">
        <f>IF('3(a) Flights | segment list'!A1004="","Null",'3(a) Flights | segment list'!A1004)</f>
        <v>Null</v>
      </c>
      <c r="E1039" s="87" t="str">
        <f t="shared" si="47"/>
        <v>Null</v>
      </c>
      <c r="F1039" s="4" t="str">
        <f>IF('3(a) Flights | segment list'!I1004="","Null",'3(a) Flights | segment list'!I1004)</f>
        <v>Null</v>
      </c>
      <c r="G1039" s="4" t="str">
        <f>IF('3(a) Flights | segment list'!C1004="","Null",'3(a) Flights | segment list'!C1004)</f>
        <v>Null</v>
      </c>
      <c r="H1039" s="4" t="str">
        <f>IF('3(a) Flights | segment list'!J1004="","Null",'3(a) Flights | segment list'!J1004)</f>
        <v>Null</v>
      </c>
      <c r="I1039" s="4" t="str">
        <f>IF('3(a) Flights | segment list'!D1004="","Null",'3(a) Flights | segment list'!D1004)</f>
        <v>Null</v>
      </c>
      <c r="J1039" s="4" t="str">
        <f>IF('3(a) Flights | segment list'!E1004="","Null",'3(a) Flights | segment list'!E1004)</f>
        <v>Null</v>
      </c>
      <c r="K1039" s="4" t="str">
        <f>IF('3(a) Flights | segment list'!F1004="","Null",'3(a) Flights | segment list'!F1004)</f>
        <v>Null</v>
      </c>
      <c r="L1039" s="5" t="str">
        <f>IF('3(a) Flights | segment list'!G1004="","Null",'3(a) Flights | segment list'!G1004)</f>
        <v>Null</v>
      </c>
      <c r="M1039" s="16">
        <f>IF('3(a) Flights | segment list'!H1004="Null","Null",'3(a) Flights | segment list'!H1004)</f>
        <v>0</v>
      </c>
    </row>
    <row r="1040" spans="1:13" x14ac:dyDescent="0.25">
      <c r="A1040" s="4" t="str">
        <f t="shared" si="48"/>
        <v>No PB ID provided</v>
      </c>
      <c r="B1040" s="4" t="str">
        <f t="shared" si="49"/>
        <v>No declaration</v>
      </c>
      <c r="C1040" s="4" t="s">
        <v>18302</v>
      </c>
      <c r="D1040" s="86" t="str">
        <f>IF('3(a) Flights | segment list'!A1005="","Null",'3(a) Flights | segment list'!A1005)</f>
        <v>Null</v>
      </c>
      <c r="E1040" s="87" t="str">
        <f t="shared" si="47"/>
        <v>Null</v>
      </c>
      <c r="F1040" s="4" t="str">
        <f>IF('3(a) Flights | segment list'!I1005="","Null",'3(a) Flights | segment list'!I1005)</f>
        <v>Null</v>
      </c>
      <c r="G1040" s="4" t="str">
        <f>IF('3(a) Flights | segment list'!C1005="","Null",'3(a) Flights | segment list'!C1005)</f>
        <v>Null</v>
      </c>
      <c r="H1040" s="4" t="str">
        <f>IF('3(a) Flights | segment list'!J1005="","Null",'3(a) Flights | segment list'!J1005)</f>
        <v>Null</v>
      </c>
      <c r="I1040" s="4" t="str">
        <f>IF('3(a) Flights | segment list'!D1005="","Null",'3(a) Flights | segment list'!D1005)</f>
        <v>Null</v>
      </c>
      <c r="J1040" s="4" t="str">
        <f>IF('3(a) Flights | segment list'!E1005="","Null",'3(a) Flights | segment list'!E1005)</f>
        <v>Null</v>
      </c>
      <c r="K1040" s="4" t="str">
        <f>IF('3(a) Flights | segment list'!F1005="","Null",'3(a) Flights | segment list'!F1005)</f>
        <v>Null</v>
      </c>
      <c r="L1040" s="5" t="str">
        <f>IF('3(a) Flights | segment list'!G1005="","Null",'3(a) Flights | segment list'!G1005)</f>
        <v>Null</v>
      </c>
      <c r="M1040" s="16">
        <f>IF('3(a) Flights | segment list'!H1005="Null","Null",'3(a) Flights | segment list'!H1005)</f>
        <v>0</v>
      </c>
    </row>
    <row r="1041" spans="1:13" x14ac:dyDescent="0.25">
      <c r="A1041" s="4" t="str">
        <f t="shared" si="48"/>
        <v>No PB ID provided</v>
      </c>
      <c r="B1041" s="4" t="str">
        <f t="shared" si="49"/>
        <v>No declaration</v>
      </c>
      <c r="C1041" s="4" t="s">
        <v>18302</v>
      </c>
      <c r="D1041" s="86" t="str">
        <f>IF('3(a) Flights | segment list'!A1006="","Null",'3(a) Flights | segment list'!A1006)</f>
        <v>Null</v>
      </c>
      <c r="E1041" s="87" t="str">
        <f t="shared" si="47"/>
        <v>Null</v>
      </c>
      <c r="F1041" s="4" t="str">
        <f>IF('3(a) Flights | segment list'!I1006="","Null",'3(a) Flights | segment list'!I1006)</f>
        <v>Null</v>
      </c>
      <c r="G1041" s="4" t="str">
        <f>IF('3(a) Flights | segment list'!C1006="","Null",'3(a) Flights | segment list'!C1006)</f>
        <v>Null</v>
      </c>
      <c r="H1041" s="4" t="str">
        <f>IF('3(a) Flights | segment list'!J1006="","Null",'3(a) Flights | segment list'!J1006)</f>
        <v>Null</v>
      </c>
      <c r="I1041" s="4" t="str">
        <f>IF('3(a) Flights | segment list'!D1006="","Null",'3(a) Flights | segment list'!D1006)</f>
        <v>Null</v>
      </c>
      <c r="J1041" s="4" t="str">
        <f>IF('3(a) Flights | segment list'!E1006="","Null",'3(a) Flights | segment list'!E1006)</f>
        <v>Null</v>
      </c>
      <c r="K1041" s="4" t="str">
        <f>IF('3(a) Flights | segment list'!F1006="","Null",'3(a) Flights | segment list'!F1006)</f>
        <v>Null</v>
      </c>
      <c r="L1041" s="5" t="str">
        <f>IF('3(a) Flights | segment list'!G1006="","Null",'3(a) Flights | segment list'!G1006)</f>
        <v>Null</v>
      </c>
      <c r="M1041" s="16">
        <f>IF('3(a) Flights | segment list'!H1006="Null","Null",'3(a) Flights | segment list'!H1006)</f>
        <v>0</v>
      </c>
    </row>
    <row r="1042" spans="1:13" x14ac:dyDescent="0.25">
      <c r="A1042" s="4" t="str">
        <f t="shared" si="48"/>
        <v>No PB ID provided</v>
      </c>
      <c r="B1042" s="4" t="str">
        <f t="shared" si="49"/>
        <v>No declaration</v>
      </c>
      <c r="C1042" s="4" t="s">
        <v>18302</v>
      </c>
      <c r="D1042" s="86" t="str">
        <f>IF('3(a) Flights | segment list'!A1007="","Null",'3(a) Flights | segment list'!A1007)</f>
        <v>Null</v>
      </c>
      <c r="E1042" s="87" t="str">
        <f t="shared" si="47"/>
        <v>Null</v>
      </c>
      <c r="F1042" s="4" t="str">
        <f>IF('3(a) Flights | segment list'!I1007="","Null",'3(a) Flights | segment list'!I1007)</f>
        <v>Null</v>
      </c>
      <c r="G1042" s="4" t="str">
        <f>IF('3(a) Flights | segment list'!C1007="","Null",'3(a) Flights | segment list'!C1007)</f>
        <v>Null</v>
      </c>
      <c r="H1042" s="4" t="str">
        <f>IF('3(a) Flights | segment list'!J1007="","Null",'3(a) Flights | segment list'!J1007)</f>
        <v>Null</v>
      </c>
      <c r="I1042" s="4" t="str">
        <f>IF('3(a) Flights | segment list'!D1007="","Null",'3(a) Flights | segment list'!D1007)</f>
        <v>Null</v>
      </c>
      <c r="J1042" s="4" t="str">
        <f>IF('3(a) Flights | segment list'!E1007="","Null",'3(a) Flights | segment list'!E1007)</f>
        <v>Null</v>
      </c>
      <c r="K1042" s="4" t="str">
        <f>IF('3(a) Flights | segment list'!F1007="","Null",'3(a) Flights | segment list'!F1007)</f>
        <v>Null</v>
      </c>
      <c r="L1042" s="5" t="str">
        <f>IF('3(a) Flights | segment list'!G1007="","Null",'3(a) Flights | segment list'!G1007)</f>
        <v>Null</v>
      </c>
      <c r="M1042" s="16">
        <f>IF('3(a) Flights | segment list'!H1007="Null","Null",'3(a) Flights | segment list'!H1007)</f>
        <v>0</v>
      </c>
    </row>
    <row r="1043" spans="1:13" x14ac:dyDescent="0.25">
      <c r="A1043" s="4" t="str">
        <f t="shared" si="48"/>
        <v>No PB ID provided</v>
      </c>
      <c r="B1043" s="4" t="str">
        <f t="shared" si="49"/>
        <v>No declaration</v>
      </c>
      <c r="C1043" s="4" t="s">
        <v>18302</v>
      </c>
      <c r="D1043" s="86" t="str">
        <f>IF('3(a) Flights | segment list'!A1008="","Null",'3(a) Flights | segment list'!A1008)</f>
        <v>Null</v>
      </c>
      <c r="E1043" s="87" t="str">
        <f t="shared" si="47"/>
        <v>Null</v>
      </c>
      <c r="F1043" s="4" t="str">
        <f>IF('3(a) Flights | segment list'!I1008="","Null",'3(a) Flights | segment list'!I1008)</f>
        <v>Null</v>
      </c>
      <c r="G1043" s="4" t="str">
        <f>IF('3(a) Flights | segment list'!C1008="","Null",'3(a) Flights | segment list'!C1008)</f>
        <v>Null</v>
      </c>
      <c r="H1043" s="4" t="str">
        <f>IF('3(a) Flights | segment list'!J1008="","Null",'3(a) Flights | segment list'!J1008)</f>
        <v>Null</v>
      </c>
      <c r="I1043" s="4" t="str">
        <f>IF('3(a) Flights | segment list'!D1008="","Null",'3(a) Flights | segment list'!D1008)</f>
        <v>Null</v>
      </c>
      <c r="J1043" s="4" t="str">
        <f>IF('3(a) Flights | segment list'!E1008="","Null",'3(a) Flights | segment list'!E1008)</f>
        <v>Null</v>
      </c>
      <c r="K1043" s="4" t="str">
        <f>IF('3(a) Flights | segment list'!F1008="","Null",'3(a) Flights | segment list'!F1008)</f>
        <v>Null</v>
      </c>
      <c r="L1043" s="5" t="str">
        <f>IF('3(a) Flights | segment list'!G1008="","Null",'3(a) Flights | segment list'!G1008)</f>
        <v>Null</v>
      </c>
      <c r="M1043" s="16">
        <f>IF('3(a) Flights | segment list'!H1008="Null","Null",'3(a) Flights | segment list'!H1008)</f>
        <v>0</v>
      </c>
    </row>
    <row r="1044" spans="1:13" x14ac:dyDescent="0.25">
      <c r="A1044" s="4" t="str">
        <f t="shared" si="48"/>
        <v>No PB ID provided</v>
      </c>
      <c r="B1044" s="4" t="str">
        <f t="shared" si="49"/>
        <v>No declaration</v>
      </c>
      <c r="C1044" s="4" t="s">
        <v>18302</v>
      </c>
      <c r="D1044" s="86" t="str">
        <f>IF('3(a) Flights | segment list'!A1009="","Null",'3(a) Flights | segment list'!A1009)</f>
        <v>Null</v>
      </c>
      <c r="E1044" s="87" t="str">
        <f t="shared" si="47"/>
        <v>Null</v>
      </c>
      <c r="F1044" s="4" t="str">
        <f>IF('3(a) Flights | segment list'!I1009="","Null",'3(a) Flights | segment list'!I1009)</f>
        <v>Null</v>
      </c>
      <c r="G1044" s="4" t="str">
        <f>IF('3(a) Flights | segment list'!C1009="","Null",'3(a) Flights | segment list'!C1009)</f>
        <v>Null</v>
      </c>
      <c r="H1044" s="4" t="str">
        <f>IF('3(a) Flights | segment list'!J1009="","Null",'3(a) Flights | segment list'!J1009)</f>
        <v>Null</v>
      </c>
      <c r="I1044" s="4" t="str">
        <f>IF('3(a) Flights | segment list'!D1009="","Null",'3(a) Flights | segment list'!D1009)</f>
        <v>Null</v>
      </c>
      <c r="J1044" s="4" t="str">
        <f>IF('3(a) Flights | segment list'!E1009="","Null",'3(a) Flights | segment list'!E1009)</f>
        <v>Null</v>
      </c>
      <c r="K1044" s="4" t="str">
        <f>IF('3(a) Flights | segment list'!F1009="","Null",'3(a) Flights | segment list'!F1009)</f>
        <v>Null</v>
      </c>
      <c r="L1044" s="5" t="str">
        <f>IF('3(a) Flights | segment list'!G1009="","Null",'3(a) Flights | segment list'!G1009)</f>
        <v>Null</v>
      </c>
      <c r="M1044" s="16">
        <f>IF('3(a) Flights | segment list'!H1009="Null","Null",'3(a) Flights | segment list'!H1009)</f>
        <v>0</v>
      </c>
    </row>
    <row r="1045" spans="1:13" x14ac:dyDescent="0.25">
      <c r="A1045" s="4" t="str">
        <f t="shared" si="48"/>
        <v>No PB ID provided</v>
      </c>
      <c r="B1045" s="4" t="str">
        <f t="shared" si="49"/>
        <v>No declaration</v>
      </c>
      <c r="C1045" s="4" t="s">
        <v>18302</v>
      </c>
      <c r="D1045" s="86" t="str">
        <f>IF('3(a) Flights | segment list'!A1010="","Null",'3(a) Flights | segment list'!A1010)</f>
        <v>Null</v>
      </c>
      <c r="E1045" s="87" t="str">
        <f t="shared" si="47"/>
        <v>Null</v>
      </c>
      <c r="F1045" s="4" t="str">
        <f>IF('3(a) Flights | segment list'!I1010="","Null",'3(a) Flights | segment list'!I1010)</f>
        <v>Null</v>
      </c>
      <c r="G1045" s="4" t="str">
        <f>IF('3(a) Flights | segment list'!C1010="","Null",'3(a) Flights | segment list'!C1010)</f>
        <v>Null</v>
      </c>
      <c r="H1045" s="4" t="str">
        <f>IF('3(a) Flights | segment list'!J1010="","Null",'3(a) Flights | segment list'!J1010)</f>
        <v>Null</v>
      </c>
      <c r="I1045" s="4" t="str">
        <f>IF('3(a) Flights | segment list'!D1010="","Null",'3(a) Flights | segment list'!D1010)</f>
        <v>Null</v>
      </c>
      <c r="J1045" s="4" t="str">
        <f>IF('3(a) Flights | segment list'!E1010="","Null",'3(a) Flights | segment list'!E1010)</f>
        <v>Null</v>
      </c>
      <c r="K1045" s="4" t="str">
        <f>IF('3(a) Flights | segment list'!F1010="","Null",'3(a) Flights | segment list'!F1010)</f>
        <v>Null</v>
      </c>
      <c r="L1045" s="5" t="str">
        <f>IF('3(a) Flights | segment list'!G1010="","Null",'3(a) Flights | segment list'!G1010)</f>
        <v>Null</v>
      </c>
      <c r="M1045" s="16">
        <f>IF('3(a) Flights | segment list'!H1010="Null","Null",'3(a) Flights | segment list'!H1010)</f>
        <v>0</v>
      </c>
    </row>
    <row r="1046" spans="1:13" x14ac:dyDescent="0.25">
      <c r="A1046" s="4" t="str">
        <f t="shared" si="48"/>
        <v>No PB ID provided</v>
      </c>
      <c r="B1046" s="4" t="str">
        <f t="shared" si="49"/>
        <v>No declaration</v>
      </c>
      <c r="C1046" s="4" t="s">
        <v>18302</v>
      </c>
      <c r="D1046" s="86" t="str">
        <f>IF('3(a) Flights | segment list'!A1011="","Null",'3(a) Flights | segment list'!A1011)</f>
        <v>Null</v>
      </c>
      <c r="E1046" s="87" t="str">
        <f t="shared" si="47"/>
        <v>Null</v>
      </c>
      <c r="F1046" s="4" t="str">
        <f>IF('3(a) Flights | segment list'!I1011="","Null",'3(a) Flights | segment list'!I1011)</f>
        <v>Null</v>
      </c>
      <c r="G1046" s="4" t="str">
        <f>IF('3(a) Flights | segment list'!C1011="","Null",'3(a) Flights | segment list'!C1011)</f>
        <v>Null</v>
      </c>
      <c r="H1046" s="4" t="str">
        <f>IF('3(a) Flights | segment list'!J1011="","Null",'3(a) Flights | segment list'!J1011)</f>
        <v>Null</v>
      </c>
      <c r="I1046" s="4" t="str">
        <f>IF('3(a) Flights | segment list'!D1011="","Null",'3(a) Flights | segment list'!D1011)</f>
        <v>Null</v>
      </c>
      <c r="J1046" s="4" t="str">
        <f>IF('3(a) Flights | segment list'!E1011="","Null",'3(a) Flights | segment list'!E1011)</f>
        <v>Null</v>
      </c>
      <c r="K1046" s="4" t="str">
        <f>IF('3(a) Flights | segment list'!F1011="","Null",'3(a) Flights | segment list'!F1011)</f>
        <v>Null</v>
      </c>
      <c r="L1046" s="5" t="str">
        <f>IF('3(a) Flights | segment list'!G1011="","Null",'3(a) Flights | segment list'!G1011)</f>
        <v>Null</v>
      </c>
      <c r="M1046" s="16">
        <f>IF('3(a) Flights | segment list'!H1011="Null","Null",'3(a) Flights | segment list'!H1011)</f>
        <v>0</v>
      </c>
    </row>
    <row r="1047" spans="1:13" x14ac:dyDescent="0.25">
      <c r="A1047" s="4" t="str">
        <f t="shared" si="48"/>
        <v>No PB ID provided</v>
      </c>
      <c r="B1047" s="4" t="str">
        <f t="shared" si="49"/>
        <v>No declaration</v>
      </c>
      <c r="C1047" s="4" t="s">
        <v>18302</v>
      </c>
      <c r="D1047" s="86" t="str">
        <f>IF('3(a) Flights | segment list'!A1012="","Null",'3(a) Flights | segment list'!A1012)</f>
        <v>Null</v>
      </c>
      <c r="E1047" s="87" t="str">
        <f t="shared" si="47"/>
        <v>Null</v>
      </c>
      <c r="F1047" s="4" t="str">
        <f>IF('3(a) Flights | segment list'!I1012="","Null",'3(a) Flights | segment list'!I1012)</f>
        <v>Null</v>
      </c>
      <c r="G1047" s="4" t="str">
        <f>IF('3(a) Flights | segment list'!C1012="","Null",'3(a) Flights | segment list'!C1012)</f>
        <v>Null</v>
      </c>
      <c r="H1047" s="4" t="str">
        <f>IF('3(a) Flights | segment list'!J1012="","Null",'3(a) Flights | segment list'!J1012)</f>
        <v>Null</v>
      </c>
      <c r="I1047" s="4" t="str">
        <f>IF('3(a) Flights | segment list'!D1012="","Null",'3(a) Flights | segment list'!D1012)</f>
        <v>Null</v>
      </c>
      <c r="J1047" s="4" t="str">
        <f>IF('3(a) Flights | segment list'!E1012="","Null",'3(a) Flights | segment list'!E1012)</f>
        <v>Null</v>
      </c>
      <c r="K1047" s="4" t="str">
        <f>IF('3(a) Flights | segment list'!F1012="","Null",'3(a) Flights | segment list'!F1012)</f>
        <v>Null</v>
      </c>
      <c r="L1047" s="5" t="str">
        <f>IF('3(a) Flights | segment list'!G1012="","Null",'3(a) Flights | segment list'!G1012)</f>
        <v>Null</v>
      </c>
      <c r="M1047" s="16">
        <f>IF('3(a) Flights | segment list'!H1012="Null","Null",'3(a) Flights | segment list'!H1012)</f>
        <v>0</v>
      </c>
    </row>
    <row r="1048" spans="1:13" x14ac:dyDescent="0.25">
      <c r="A1048" s="4" t="str">
        <f t="shared" si="48"/>
        <v>No PB ID provided</v>
      </c>
      <c r="B1048" s="4" t="str">
        <f t="shared" si="49"/>
        <v>No declaration</v>
      </c>
      <c r="C1048" s="4" t="s">
        <v>18302</v>
      </c>
      <c r="D1048" s="86" t="str">
        <f>IF('3(a) Flights | segment list'!A1013="","Null",'3(a) Flights | segment list'!A1013)</f>
        <v>Null</v>
      </c>
      <c r="E1048" s="87" t="str">
        <f t="shared" si="47"/>
        <v>Null</v>
      </c>
      <c r="F1048" s="4" t="str">
        <f>IF('3(a) Flights | segment list'!I1013="","Null",'3(a) Flights | segment list'!I1013)</f>
        <v>Null</v>
      </c>
      <c r="G1048" s="4" t="str">
        <f>IF('3(a) Flights | segment list'!C1013="","Null",'3(a) Flights | segment list'!C1013)</f>
        <v>Null</v>
      </c>
      <c r="H1048" s="4" t="str">
        <f>IF('3(a) Flights | segment list'!J1013="","Null",'3(a) Flights | segment list'!J1013)</f>
        <v>Null</v>
      </c>
      <c r="I1048" s="4" t="str">
        <f>IF('3(a) Flights | segment list'!D1013="","Null",'3(a) Flights | segment list'!D1013)</f>
        <v>Null</v>
      </c>
      <c r="J1048" s="4" t="str">
        <f>IF('3(a) Flights | segment list'!E1013="","Null",'3(a) Flights | segment list'!E1013)</f>
        <v>Null</v>
      </c>
      <c r="K1048" s="4" t="str">
        <f>IF('3(a) Flights | segment list'!F1013="","Null",'3(a) Flights | segment list'!F1013)</f>
        <v>Null</v>
      </c>
      <c r="L1048" s="5" t="str">
        <f>IF('3(a) Flights | segment list'!G1013="","Null",'3(a) Flights | segment list'!G1013)</f>
        <v>Null</v>
      </c>
      <c r="M1048" s="16">
        <f>IF('3(a) Flights | segment list'!H1013="Null","Null",'3(a) Flights | segment list'!H1013)</f>
        <v>0</v>
      </c>
    </row>
    <row r="1049" spans="1:13" x14ac:dyDescent="0.25">
      <c r="A1049" s="4" t="str">
        <f t="shared" si="48"/>
        <v>No PB ID provided</v>
      </c>
      <c r="B1049" s="4" t="str">
        <f t="shared" si="49"/>
        <v>No declaration</v>
      </c>
      <c r="C1049" s="4" t="s">
        <v>18302</v>
      </c>
      <c r="D1049" s="86" t="str">
        <f>IF('3(a) Flights | segment list'!A1014="","Null",'3(a) Flights | segment list'!A1014)</f>
        <v>Null</v>
      </c>
      <c r="E1049" s="87" t="str">
        <f t="shared" si="47"/>
        <v>Null</v>
      </c>
      <c r="F1049" s="4" t="str">
        <f>IF('3(a) Flights | segment list'!I1014="","Null",'3(a) Flights | segment list'!I1014)</f>
        <v>Null</v>
      </c>
      <c r="G1049" s="4" t="str">
        <f>IF('3(a) Flights | segment list'!C1014="","Null",'3(a) Flights | segment list'!C1014)</f>
        <v>Null</v>
      </c>
      <c r="H1049" s="4" t="str">
        <f>IF('3(a) Flights | segment list'!J1014="","Null",'3(a) Flights | segment list'!J1014)</f>
        <v>Null</v>
      </c>
      <c r="I1049" s="4" t="str">
        <f>IF('3(a) Flights | segment list'!D1014="","Null",'3(a) Flights | segment list'!D1014)</f>
        <v>Null</v>
      </c>
      <c r="J1049" s="4" t="str">
        <f>IF('3(a) Flights | segment list'!E1014="","Null",'3(a) Flights | segment list'!E1014)</f>
        <v>Null</v>
      </c>
      <c r="K1049" s="4" t="str">
        <f>IF('3(a) Flights | segment list'!F1014="","Null",'3(a) Flights | segment list'!F1014)</f>
        <v>Null</v>
      </c>
      <c r="L1049" s="5" t="str">
        <f>IF('3(a) Flights | segment list'!G1014="","Null",'3(a) Flights | segment list'!G1014)</f>
        <v>Null</v>
      </c>
      <c r="M1049" s="16">
        <f>IF('3(a) Flights | segment list'!H1014="Null","Null",'3(a) Flights | segment list'!H1014)</f>
        <v>0</v>
      </c>
    </row>
    <row r="1050" spans="1:13" x14ac:dyDescent="0.25">
      <c r="A1050" s="4" t="str">
        <f t="shared" si="48"/>
        <v>No PB ID provided</v>
      </c>
      <c r="B1050" s="4" t="str">
        <f t="shared" si="49"/>
        <v>No declaration</v>
      </c>
      <c r="C1050" s="4" t="s">
        <v>18302</v>
      </c>
      <c r="D1050" s="86" t="str">
        <f>IF('3(a) Flights | segment list'!A1015="","Null",'3(a) Flights | segment list'!A1015)</f>
        <v>Null</v>
      </c>
      <c r="E1050" s="87" t="str">
        <f t="shared" si="47"/>
        <v>Null</v>
      </c>
      <c r="F1050" s="4" t="str">
        <f>IF('3(a) Flights | segment list'!I1015="","Null",'3(a) Flights | segment list'!I1015)</f>
        <v>Null</v>
      </c>
      <c r="G1050" s="4" t="str">
        <f>IF('3(a) Flights | segment list'!C1015="","Null",'3(a) Flights | segment list'!C1015)</f>
        <v>Null</v>
      </c>
      <c r="H1050" s="4" t="str">
        <f>IF('3(a) Flights | segment list'!J1015="","Null",'3(a) Flights | segment list'!J1015)</f>
        <v>Null</v>
      </c>
      <c r="I1050" s="4" t="str">
        <f>IF('3(a) Flights | segment list'!D1015="","Null",'3(a) Flights | segment list'!D1015)</f>
        <v>Null</v>
      </c>
      <c r="J1050" s="4" t="str">
        <f>IF('3(a) Flights | segment list'!E1015="","Null",'3(a) Flights | segment list'!E1015)</f>
        <v>Null</v>
      </c>
      <c r="K1050" s="4" t="str">
        <f>IF('3(a) Flights | segment list'!F1015="","Null",'3(a) Flights | segment list'!F1015)</f>
        <v>Null</v>
      </c>
      <c r="L1050" s="5" t="str">
        <f>IF('3(a) Flights | segment list'!G1015="","Null",'3(a) Flights | segment list'!G1015)</f>
        <v>Null</v>
      </c>
      <c r="M1050" s="16">
        <f>IF('3(a) Flights | segment list'!H1015="Null","Null",'3(a) Flights | segment list'!H1015)</f>
        <v>0</v>
      </c>
    </row>
    <row r="1051" spans="1:13" x14ac:dyDescent="0.25">
      <c r="A1051" s="4" t="str">
        <f t="shared" si="48"/>
        <v>No PB ID provided</v>
      </c>
      <c r="B1051" s="4" t="str">
        <f t="shared" si="49"/>
        <v>No declaration</v>
      </c>
      <c r="C1051" s="4" t="s">
        <v>18302</v>
      </c>
      <c r="D1051" s="86" t="str">
        <f>IF('3(a) Flights | segment list'!A1016="","Null",'3(a) Flights | segment list'!A1016)</f>
        <v>Null</v>
      </c>
      <c r="E1051" s="87" t="str">
        <f t="shared" si="47"/>
        <v>Null</v>
      </c>
      <c r="F1051" s="4" t="str">
        <f>IF('3(a) Flights | segment list'!I1016="","Null",'3(a) Flights | segment list'!I1016)</f>
        <v>Null</v>
      </c>
      <c r="G1051" s="4" t="str">
        <f>IF('3(a) Flights | segment list'!C1016="","Null",'3(a) Flights | segment list'!C1016)</f>
        <v>Null</v>
      </c>
      <c r="H1051" s="4" t="str">
        <f>IF('3(a) Flights | segment list'!J1016="","Null",'3(a) Flights | segment list'!J1016)</f>
        <v>Null</v>
      </c>
      <c r="I1051" s="4" t="str">
        <f>IF('3(a) Flights | segment list'!D1016="","Null",'3(a) Flights | segment list'!D1016)</f>
        <v>Null</v>
      </c>
      <c r="J1051" s="4" t="str">
        <f>IF('3(a) Flights | segment list'!E1016="","Null",'3(a) Flights | segment list'!E1016)</f>
        <v>Null</v>
      </c>
      <c r="K1051" s="4" t="str">
        <f>IF('3(a) Flights | segment list'!F1016="","Null",'3(a) Flights | segment list'!F1016)</f>
        <v>Null</v>
      </c>
      <c r="L1051" s="5" t="str">
        <f>IF('3(a) Flights | segment list'!G1016="","Null",'3(a) Flights | segment list'!G1016)</f>
        <v>Null</v>
      </c>
      <c r="M1051" s="16">
        <f>IF('3(a) Flights | segment list'!H1016="Null","Null",'3(a) Flights | segment list'!H1016)</f>
        <v>0</v>
      </c>
    </row>
    <row r="1052" spans="1:13" x14ac:dyDescent="0.25">
      <c r="A1052" s="4" t="str">
        <f t="shared" si="48"/>
        <v>No PB ID provided</v>
      </c>
      <c r="B1052" s="4" t="str">
        <f t="shared" si="49"/>
        <v>No declaration</v>
      </c>
      <c r="C1052" s="4" t="s">
        <v>18302</v>
      </c>
      <c r="D1052" s="86" t="str">
        <f>IF('3(a) Flights | segment list'!A1017="","Null",'3(a) Flights | segment list'!A1017)</f>
        <v>Null</v>
      </c>
      <c r="E1052" s="87" t="str">
        <f t="shared" si="47"/>
        <v>Null</v>
      </c>
      <c r="F1052" s="4" t="str">
        <f>IF('3(a) Flights | segment list'!I1017="","Null",'3(a) Flights | segment list'!I1017)</f>
        <v>Null</v>
      </c>
      <c r="G1052" s="4" t="str">
        <f>IF('3(a) Flights | segment list'!C1017="","Null",'3(a) Flights | segment list'!C1017)</f>
        <v>Null</v>
      </c>
      <c r="H1052" s="4" t="str">
        <f>IF('3(a) Flights | segment list'!J1017="","Null",'3(a) Flights | segment list'!J1017)</f>
        <v>Null</v>
      </c>
      <c r="I1052" s="4" t="str">
        <f>IF('3(a) Flights | segment list'!D1017="","Null",'3(a) Flights | segment list'!D1017)</f>
        <v>Null</v>
      </c>
      <c r="J1052" s="4" t="str">
        <f>IF('3(a) Flights | segment list'!E1017="","Null",'3(a) Flights | segment list'!E1017)</f>
        <v>Null</v>
      </c>
      <c r="K1052" s="4" t="str">
        <f>IF('3(a) Flights | segment list'!F1017="","Null",'3(a) Flights | segment list'!F1017)</f>
        <v>Null</v>
      </c>
      <c r="L1052" s="5" t="str">
        <f>IF('3(a) Flights | segment list'!G1017="","Null",'3(a) Flights | segment list'!G1017)</f>
        <v>Null</v>
      </c>
      <c r="M1052" s="16">
        <f>IF('3(a) Flights | segment list'!H1017="Null","Null",'3(a) Flights | segment list'!H1017)</f>
        <v>0</v>
      </c>
    </row>
    <row r="1053" spans="1:13" x14ac:dyDescent="0.25">
      <c r="A1053" s="4" t="str">
        <f t="shared" si="48"/>
        <v>No PB ID provided</v>
      </c>
      <c r="B1053" s="4" t="str">
        <f t="shared" si="49"/>
        <v>No declaration</v>
      </c>
      <c r="C1053" s="4" t="s">
        <v>18302</v>
      </c>
      <c r="D1053" s="86" t="str">
        <f>IF('3(a) Flights | segment list'!A1018="","Null",'3(a) Flights | segment list'!A1018)</f>
        <v>Null</v>
      </c>
      <c r="E1053" s="87" t="str">
        <f t="shared" si="47"/>
        <v>Null</v>
      </c>
      <c r="F1053" s="4" t="str">
        <f>IF('3(a) Flights | segment list'!I1018="","Null",'3(a) Flights | segment list'!I1018)</f>
        <v>Null</v>
      </c>
      <c r="G1053" s="4" t="str">
        <f>IF('3(a) Flights | segment list'!C1018="","Null",'3(a) Flights | segment list'!C1018)</f>
        <v>Null</v>
      </c>
      <c r="H1053" s="4" t="str">
        <f>IF('3(a) Flights | segment list'!J1018="","Null",'3(a) Flights | segment list'!J1018)</f>
        <v>Null</v>
      </c>
      <c r="I1053" s="4" t="str">
        <f>IF('3(a) Flights | segment list'!D1018="","Null",'3(a) Flights | segment list'!D1018)</f>
        <v>Null</v>
      </c>
      <c r="J1053" s="4" t="str">
        <f>IF('3(a) Flights | segment list'!E1018="","Null",'3(a) Flights | segment list'!E1018)</f>
        <v>Null</v>
      </c>
      <c r="K1053" s="4" t="str">
        <f>IF('3(a) Flights | segment list'!F1018="","Null",'3(a) Flights | segment list'!F1018)</f>
        <v>Null</v>
      </c>
      <c r="L1053" s="5" t="str">
        <f>IF('3(a) Flights | segment list'!G1018="","Null",'3(a) Flights | segment list'!G1018)</f>
        <v>Null</v>
      </c>
      <c r="M1053" s="16">
        <f>IF('3(a) Flights | segment list'!H1018="Null","Null",'3(a) Flights | segment list'!H1018)</f>
        <v>0</v>
      </c>
    </row>
    <row r="1054" spans="1:13" x14ac:dyDescent="0.25">
      <c r="A1054" s="4" t="str">
        <f t="shared" si="48"/>
        <v>No PB ID provided</v>
      </c>
      <c r="B1054" s="4" t="str">
        <f t="shared" si="49"/>
        <v>No declaration</v>
      </c>
      <c r="C1054" s="4" t="s">
        <v>18302</v>
      </c>
      <c r="D1054" s="86" t="str">
        <f>IF('3(a) Flights | segment list'!A1019="","Null",'3(a) Flights | segment list'!A1019)</f>
        <v>Null</v>
      </c>
      <c r="E1054" s="87" t="str">
        <f t="shared" si="47"/>
        <v>Null</v>
      </c>
      <c r="F1054" s="4" t="str">
        <f>IF('3(a) Flights | segment list'!I1019="","Null",'3(a) Flights | segment list'!I1019)</f>
        <v>Null</v>
      </c>
      <c r="G1054" s="4" t="str">
        <f>IF('3(a) Flights | segment list'!C1019="","Null",'3(a) Flights | segment list'!C1019)</f>
        <v>Null</v>
      </c>
      <c r="H1054" s="4" t="str">
        <f>IF('3(a) Flights | segment list'!J1019="","Null",'3(a) Flights | segment list'!J1019)</f>
        <v>Null</v>
      </c>
      <c r="I1054" s="4" t="str">
        <f>IF('3(a) Flights | segment list'!D1019="","Null",'3(a) Flights | segment list'!D1019)</f>
        <v>Null</v>
      </c>
      <c r="J1054" s="4" t="str">
        <f>IF('3(a) Flights | segment list'!E1019="","Null",'3(a) Flights | segment list'!E1019)</f>
        <v>Null</v>
      </c>
      <c r="K1054" s="4" t="str">
        <f>IF('3(a) Flights | segment list'!F1019="","Null",'3(a) Flights | segment list'!F1019)</f>
        <v>Null</v>
      </c>
      <c r="L1054" s="5" t="str">
        <f>IF('3(a) Flights | segment list'!G1019="","Null",'3(a) Flights | segment list'!G1019)</f>
        <v>Null</v>
      </c>
      <c r="M1054" s="16">
        <f>IF('3(a) Flights | segment list'!H1019="Null","Null",'3(a) Flights | segment list'!H1019)</f>
        <v>0</v>
      </c>
    </row>
    <row r="1055" spans="1:13" x14ac:dyDescent="0.25">
      <c r="A1055" s="4" t="str">
        <f t="shared" si="48"/>
        <v>No PB ID provided</v>
      </c>
      <c r="B1055" s="4" t="str">
        <f t="shared" si="49"/>
        <v>No declaration</v>
      </c>
      <c r="C1055" s="4" t="s">
        <v>18302</v>
      </c>
      <c r="D1055" s="86" t="str">
        <f>IF('3(a) Flights | segment list'!A1020="","Null",'3(a) Flights | segment list'!A1020)</f>
        <v>Null</v>
      </c>
      <c r="E1055" s="87" t="str">
        <f t="shared" si="47"/>
        <v>Null</v>
      </c>
      <c r="F1055" s="4" t="str">
        <f>IF('3(a) Flights | segment list'!I1020="","Null",'3(a) Flights | segment list'!I1020)</f>
        <v>Null</v>
      </c>
      <c r="G1055" s="4" t="str">
        <f>IF('3(a) Flights | segment list'!C1020="","Null",'3(a) Flights | segment list'!C1020)</f>
        <v>Null</v>
      </c>
      <c r="H1055" s="4" t="str">
        <f>IF('3(a) Flights | segment list'!J1020="","Null",'3(a) Flights | segment list'!J1020)</f>
        <v>Null</v>
      </c>
      <c r="I1055" s="4" t="str">
        <f>IF('3(a) Flights | segment list'!D1020="","Null",'3(a) Flights | segment list'!D1020)</f>
        <v>Null</v>
      </c>
      <c r="J1055" s="4" t="str">
        <f>IF('3(a) Flights | segment list'!E1020="","Null",'3(a) Flights | segment list'!E1020)</f>
        <v>Null</v>
      </c>
      <c r="K1055" s="4" t="str">
        <f>IF('3(a) Flights | segment list'!F1020="","Null",'3(a) Flights | segment list'!F1020)</f>
        <v>Null</v>
      </c>
      <c r="L1055" s="5" t="str">
        <f>IF('3(a) Flights | segment list'!G1020="","Null",'3(a) Flights | segment list'!G1020)</f>
        <v>Null</v>
      </c>
      <c r="M1055" s="16">
        <f>IF('3(a) Flights | segment list'!H1020="Null","Null",'3(a) Flights | segment list'!H1020)</f>
        <v>0</v>
      </c>
    </row>
    <row r="1056" spans="1:13" x14ac:dyDescent="0.25">
      <c r="A1056" s="4" t="str">
        <f t="shared" si="48"/>
        <v>No PB ID provided</v>
      </c>
      <c r="B1056" s="4" t="str">
        <f t="shared" si="49"/>
        <v>No declaration</v>
      </c>
      <c r="C1056" s="4" t="s">
        <v>18302</v>
      </c>
      <c r="D1056" s="86" t="str">
        <f>IF('3(a) Flights | segment list'!A1021="","Null",'3(a) Flights | segment list'!A1021)</f>
        <v>Null</v>
      </c>
      <c r="E1056" s="87" t="str">
        <f t="shared" si="47"/>
        <v>Null</v>
      </c>
      <c r="F1056" s="4" t="str">
        <f>IF('3(a) Flights | segment list'!I1021="","Null",'3(a) Flights | segment list'!I1021)</f>
        <v>Null</v>
      </c>
      <c r="G1056" s="4" t="str">
        <f>IF('3(a) Flights | segment list'!C1021="","Null",'3(a) Flights | segment list'!C1021)</f>
        <v>Null</v>
      </c>
      <c r="H1056" s="4" t="str">
        <f>IF('3(a) Flights | segment list'!J1021="","Null",'3(a) Flights | segment list'!J1021)</f>
        <v>Null</v>
      </c>
      <c r="I1056" s="4" t="str">
        <f>IF('3(a) Flights | segment list'!D1021="","Null",'3(a) Flights | segment list'!D1021)</f>
        <v>Null</v>
      </c>
      <c r="J1056" s="4" t="str">
        <f>IF('3(a) Flights | segment list'!E1021="","Null",'3(a) Flights | segment list'!E1021)</f>
        <v>Null</v>
      </c>
      <c r="K1056" s="4" t="str">
        <f>IF('3(a) Flights | segment list'!F1021="","Null",'3(a) Flights | segment list'!F1021)</f>
        <v>Null</v>
      </c>
      <c r="L1056" s="5" t="str">
        <f>IF('3(a) Flights | segment list'!G1021="","Null",'3(a) Flights | segment list'!G1021)</f>
        <v>Null</v>
      </c>
      <c r="M1056" s="16">
        <f>IF('3(a) Flights | segment list'!H1021="Null","Null",'3(a) Flights | segment list'!H1021)</f>
        <v>0</v>
      </c>
    </row>
    <row r="1057" spans="1:13" x14ac:dyDescent="0.25">
      <c r="A1057" s="4" t="str">
        <f t="shared" si="48"/>
        <v>No PB ID provided</v>
      </c>
      <c r="B1057" s="4" t="str">
        <f t="shared" si="49"/>
        <v>No declaration</v>
      </c>
      <c r="C1057" s="4" t="s">
        <v>18302</v>
      </c>
      <c r="D1057" s="86" t="str">
        <f>IF('3(a) Flights | segment list'!A1022="","Null",'3(a) Flights | segment list'!A1022)</f>
        <v>Null</v>
      </c>
      <c r="E1057" s="87" t="str">
        <f t="shared" si="47"/>
        <v>Null</v>
      </c>
      <c r="F1057" s="4" t="str">
        <f>IF('3(a) Flights | segment list'!I1022="","Null",'3(a) Flights | segment list'!I1022)</f>
        <v>Null</v>
      </c>
      <c r="G1057" s="4" t="str">
        <f>IF('3(a) Flights | segment list'!C1022="","Null",'3(a) Flights | segment list'!C1022)</f>
        <v>Null</v>
      </c>
      <c r="H1057" s="4" t="str">
        <f>IF('3(a) Flights | segment list'!J1022="","Null",'3(a) Flights | segment list'!J1022)</f>
        <v>Null</v>
      </c>
      <c r="I1057" s="4" t="str">
        <f>IF('3(a) Flights | segment list'!D1022="","Null",'3(a) Flights | segment list'!D1022)</f>
        <v>Null</v>
      </c>
      <c r="J1057" s="4" t="str">
        <f>IF('3(a) Flights | segment list'!E1022="","Null",'3(a) Flights | segment list'!E1022)</f>
        <v>Null</v>
      </c>
      <c r="K1057" s="4" t="str">
        <f>IF('3(a) Flights | segment list'!F1022="","Null",'3(a) Flights | segment list'!F1022)</f>
        <v>Null</v>
      </c>
      <c r="L1057" s="5" t="str">
        <f>IF('3(a) Flights | segment list'!G1022="","Null",'3(a) Flights | segment list'!G1022)</f>
        <v>Null</v>
      </c>
      <c r="M1057" s="16">
        <f>IF('3(a) Flights | segment list'!H1022="Null","Null",'3(a) Flights | segment list'!H1022)</f>
        <v>0</v>
      </c>
    </row>
    <row r="1058" spans="1:13" x14ac:dyDescent="0.25">
      <c r="A1058" s="4" t="str">
        <f t="shared" si="48"/>
        <v>No PB ID provided</v>
      </c>
      <c r="B1058" s="4" t="str">
        <f t="shared" si="49"/>
        <v>No declaration</v>
      </c>
      <c r="C1058" s="4" t="s">
        <v>18302</v>
      </c>
      <c r="D1058" s="86" t="str">
        <f>IF('3(a) Flights | segment list'!A1023="","Null",'3(a) Flights | segment list'!A1023)</f>
        <v>Null</v>
      </c>
      <c r="E1058" s="87" t="str">
        <f t="shared" si="47"/>
        <v>Null</v>
      </c>
      <c r="F1058" s="4" t="str">
        <f>IF('3(a) Flights | segment list'!I1023="","Null",'3(a) Flights | segment list'!I1023)</f>
        <v>Null</v>
      </c>
      <c r="G1058" s="4" t="str">
        <f>IF('3(a) Flights | segment list'!C1023="","Null",'3(a) Flights | segment list'!C1023)</f>
        <v>Null</v>
      </c>
      <c r="H1058" s="4" t="str">
        <f>IF('3(a) Flights | segment list'!J1023="","Null",'3(a) Flights | segment list'!J1023)</f>
        <v>Null</v>
      </c>
      <c r="I1058" s="4" t="str">
        <f>IF('3(a) Flights | segment list'!D1023="","Null",'3(a) Flights | segment list'!D1023)</f>
        <v>Null</v>
      </c>
      <c r="J1058" s="4" t="str">
        <f>IF('3(a) Flights | segment list'!E1023="","Null",'3(a) Flights | segment list'!E1023)</f>
        <v>Null</v>
      </c>
      <c r="K1058" s="4" t="str">
        <f>IF('3(a) Flights | segment list'!F1023="","Null",'3(a) Flights | segment list'!F1023)</f>
        <v>Null</v>
      </c>
      <c r="L1058" s="5" t="str">
        <f>IF('3(a) Flights | segment list'!G1023="","Null",'3(a) Flights | segment list'!G1023)</f>
        <v>Null</v>
      </c>
      <c r="M1058" s="16">
        <f>IF('3(a) Flights | segment list'!H1023="Null","Null",'3(a) Flights | segment list'!H1023)</f>
        <v>0</v>
      </c>
    </row>
    <row r="1059" spans="1:13" x14ac:dyDescent="0.25">
      <c r="A1059" s="4" t="str">
        <f t="shared" si="48"/>
        <v>No PB ID provided</v>
      </c>
      <c r="B1059" s="4" t="str">
        <f t="shared" si="49"/>
        <v>No declaration</v>
      </c>
      <c r="C1059" s="4" t="s">
        <v>18302</v>
      </c>
      <c r="D1059" s="86" t="str">
        <f>IF('3(a) Flights | segment list'!A1024="","Null",'3(a) Flights | segment list'!A1024)</f>
        <v>Null</v>
      </c>
      <c r="E1059" s="87" t="str">
        <f t="shared" si="47"/>
        <v>Null</v>
      </c>
      <c r="F1059" s="4" t="str">
        <f>IF('3(a) Flights | segment list'!I1024="","Null",'3(a) Flights | segment list'!I1024)</f>
        <v>Null</v>
      </c>
      <c r="G1059" s="4" t="str">
        <f>IF('3(a) Flights | segment list'!C1024="","Null",'3(a) Flights | segment list'!C1024)</f>
        <v>Null</v>
      </c>
      <c r="H1059" s="4" t="str">
        <f>IF('3(a) Flights | segment list'!J1024="","Null",'3(a) Flights | segment list'!J1024)</f>
        <v>Null</v>
      </c>
      <c r="I1059" s="4" t="str">
        <f>IF('3(a) Flights | segment list'!D1024="","Null",'3(a) Flights | segment list'!D1024)</f>
        <v>Null</v>
      </c>
      <c r="J1059" s="4" t="str">
        <f>IF('3(a) Flights | segment list'!E1024="","Null",'3(a) Flights | segment list'!E1024)</f>
        <v>Null</v>
      </c>
      <c r="K1059" s="4" t="str">
        <f>IF('3(a) Flights | segment list'!F1024="","Null",'3(a) Flights | segment list'!F1024)</f>
        <v>Null</v>
      </c>
      <c r="L1059" s="5" t="str">
        <f>IF('3(a) Flights | segment list'!G1024="","Null",'3(a) Flights | segment list'!G1024)</f>
        <v>Null</v>
      </c>
      <c r="M1059" s="16">
        <f>IF('3(a) Flights | segment list'!H1024="Null","Null",'3(a) Flights | segment list'!H1024)</f>
        <v>0</v>
      </c>
    </row>
    <row r="1060" spans="1:13" x14ac:dyDescent="0.25">
      <c r="A1060" s="4" t="str">
        <f t="shared" si="48"/>
        <v>No PB ID provided</v>
      </c>
      <c r="B1060" s="4" t="str">
        <f t="shared" si="49"/>
        <v>No declaration</v>
      </c>
      <c r="C1060" s="4" t="s">
        <v>18302</v>
      </c>
      <c r="D1060" s="86" t="str">
        <f>IF('3(a) Flights | segment list'!A1025="","Null",'3(a) Flights | segment list'!A1025)</f>
        <v>Null</v>
      </c>
      <c r="E1060" s="87" t="str">
        <f t="shared" si="47"/>
        <v>Null</v>
      </c>
      <c r="F1060" s="4" t="str">
        <f>IF('3(a) Flights | segment list'!I1025="","Null",'3(a) Flights | segment list'!I1025)</f>
        <v>Null</v>
      </c>
      <c r="G1060" s="4" t="str">
        <f>IF('3(a) Flights | segment list'!C1025="","Null",'3(a) Flights | segment list'!C1025)</f>
        <v>Null</v>
      </c>
      <c r="H1060" s="4" t="str">
        <f>IF('3(a) Flights | segment list'!J1025="","Null",'3(a) Flights | segment list'!J1025)</f>
        <v>Null</v>
      </c>
      <c r="I1060" s="4" t="str">
        <f>IF('3(a) Flights | segment list'!D1025="","Null",'3(a) Flights | segment list'!D1025)</f>
        <v>Null</v>
      </c>
      <c r="J1060" s="4" t="str">
        <f>IF('3(a) Flights | segment list'!E1025="","Null",'3(a) Flights | segment list'!E1025)</f>
        <v>Null</v>
      </c>
      <c r="K1060" s="4" t="str">
        <f>IF('3(a) Flights | segment list'!F1025="","Null",'3(a) Flights | segment list'!F1025)</f>
        <v>Null</v>
      </c>
      <c r="L1060" s="5" t="str">
        <f>IF('3(a) Flights | segment list'!G1025="","Null",'3(a) Flights | segment list'!G1025)</f>
        <v>Null</v>
      </c>
      <c r="M1060" s="16">
        <f>IF('3(a) Flights | segment list'!H1025="Null","Null",'3(a) Flights | segment list'!H1025)</f>
        <v>0</v>
      </c>
    </row>
    <row r="1061" spans="1:13" x14ac:dyDescent="0.25">
      <c r="A1061" s="4" t="str">
        <f t="shared" si="48"/>
        <v>No PB ID provided</v>
      </c>
      <c r="B1061" s="4" t="str">
        <f t="shared" si="49"/>
        <v>No declaration</v>
      </c>
      <c r="C1061" s="4" t="s">
        <v>18302</v>
      </c>
      <c r="D1061" s="86" t="str">
        <f>IF('3(a) Flights | segment list'!A1026="","Null",'3(a) Flights | segment list'!A1026)</f>
        <v>Null</v>
      </c>
      <c r="E1061" s="87" t="str">
        <f t="shared" si="47"/>
        <v>Null</v>
      </c>
      <c r="F1061" s="4" t="str">
        <f>IF('3(a) Flights | segment list'!I1026="","Null",'3(a) Flights | segment list'!I1026)</f>
        <v>Null</v>
      </c>
      <c r="G1061" s="4" t="str">
        <f>IF('3(a) Flights | segment list'!C1026="","Null",'3(a) Flights | segment list'!C1026)</f>
        <v>Null</v>
      </c>
      <c r="H1061" s="4" t="str">
        <f>IF('3(a) Flights | segment list'!J1026="","Null",'3(a) Flights | segment list'!J1026)</f>
        <v>Null</v>
      </c>
      <c r="I1061" s="4" t="str">
        <f>IF('3(a) Flights | segment list'!D1026="","Null",'3(a) Flights | segment list'!D1026)</f>
        <v>Null</v>
      </c>
      <c r="J1061" s="4" t="str">
        <f>IF('3(a) Flights | segment list'!E1026="","Null",'3(a) Flights | segment list'!E1026)</f>
        <v>Null</v>
      </c>
      <c r="K1061" s="4" t="str">
        <f>IF('3(a) Flights | segment list'!F1026="","Null",'3(a) Flights | segment list'!F1026)</f>
        <v>Null</v>
      </c>
      <c r="L1061" s="5" t="str">
        <f>IF('3(a) Flights | segment list'!G1026="","Null",'3(a) Flights | segment list'!G1026)</f>
        <v>Null</v>
      </c>
      <c r="M1061" s="16">
        <f>IF('3(a) Flights | segment list'!H1026="Null","Null",'3(a) Flights | segment list'!H1026)</f>
        <v>0</v>
      </c>
    </row>
    <row r="1062" spans="1:13" x14ac:dyDescent="0.25">
      <c r="A1062" s="4" t="str">
        <f t="shared" si="48"/>
        <v>No PB ID provided</v>
      </c>
      <c r="B1062" s="4" t="str">
        <f t="shared" si="49"/>
        <v>No declaration</v>
      </c>
      <c r="C1062" s="4" t="s">
        <v>18302</v>
      </c>
      <c r="D1062" s="86" t="str">
        <f>IF('3(a) Flights | segment list'!A1027="","Null",'3(a) Flights | segment list'!A1027)</f>
        <v>Null</v>
      </c>
      <c r="E1062" s="87" t="str">
        <f t="shared" si="47"/>
        <v>Null</v>
      </c>
      <c r="F1062" s="4" t="str">
        <f>IF('3(a) Flights | segment list'!I1027="","Null",'3(a) Flights | segment list'!I1027)</f>
        <v>Null</v>
      </c>
      <c r="G1062" s="4" t="str">
        <f>IF('3(a) Flights | segment list'!C1027="","Null",'3(a) Flights | segment list'!C1027)</f>
        <v>Null</v>
      </c>
      <c r="H1062" s="4" t="str">
        <f>IF('3(a) Flights | segment list'!J1027="","Null",'3(a) Flights | segment list'!J1027)</f>
        <v>Null</v>
      </c>
      <c r="I1062" s="4" t="str">
        <f>IF('3(a) Flights | segment list'!D1027="","Null",'3(a) Flights | segment list'!D1027)</f>
        <v>Null</v>
      </c>
      <c r="J1062" s="4" t="str">
        <f>IF('3(a) Flights | segment list'!E1027="","Null",'3(a) Flights | segment list'!E1027)</f>
        <v>Null</v>
      </c>
      <c r="K1062" s="4" t="str">
        <f>IF('3(a) Flights | segment list'!F1027="","Null",'3(a) Flights | segment list'!F1027)</f>
        <v>Null</v>
      </c>
      <c r="L1062" s="5" t="str">
        <f>IF('3(a) Flights | segment list'!G1027="","Null",'3(a) Flights | segment list'!G1027)</f>
        <v>Null</v>
      </c>
      <c r="M1062" s="16">
        <f>IF('3(a) Flights | segment list'!H1027="Null","Null",'3(a) Flights | segment list'!H1027)</f>
        <v>0</v>
      </c>
    </row>
    <row r="1063" spans="1:13" x14ac:dyDescent="0.25">
      <c r="A1063" s="4" t="str">
        <f t="shared" si="48"/>
        <v>No PB ID provided</v>
      </c>
      <c r="B1063" s="4" t="str">
        <f t="shared" si="49"/>
        <v>No declaration</v>
      </c>
      <c r="C1063" s="4" t="s">
        <v>18302</v>
      </c>
      <c r="D1063" s="86" t="str">
        <f>IF('3(a) Flights | segment list'!A1028="","Null",'3(a) Flights | segment list'!A1028)</f>
        <v>Null</v>
      </c>
      <c r="E1063" s="87" t="str">
        <f t="shared" si="47"/>
        <v>Null</v>
      </c>
      <c r="F1063" s="4" t="str">
        <f>IF('3(a) Flights | segment list'!I1028="","Null",'3(a) Flights | segment list'!I1028)</f>
        <v>Null</v>
      </c>
      <c r="G1063" s="4" t="str">
        <f>IF('3(a) Flights | segment list'!C1028="","Null",'3(a) Flights | segment list'!C1028)</f>
        <v>Null</v>
      </c>
      <c r="H1063" s="4" t="str">
        <f>IF('3(a) Flights | segment list'!J1028="","Null",'3(a) Flights | segment list'!J1028)</f>
        <v>Null</v>
      </c>
      <c r="I1063" s="4" t="str">
        <f>IF('3(a) Flights | segment list'!D1028="","Null",'3(a) Flights | segment list'!D1028)</f>
        <v>Null</v>
      </c>
      <c r="J1063" s="4" t="str">
        <f>IF('3(a) Flights | segment list'!E1028="","Null",'3(a) Flights | segment list'!E1028)</f>
        <v>Null</v>
      </c>
      <c r="K1063" s="4" t="str">
        <f>IF('3(a) Flights | segment list'!F1028="","Null",'3(a) Flights | segment list'!F1028)</f>
        <v>Null</v>
      </c>
      <c r="L1063" s="5" t="str">
        <f>IF('3(a) Flights | segment list'!G1028="","Null",'3(a) Flights | segment list'!G1028)</f>
        <v>Null</v>
      </c>
      <c r="M1063" s="16">
        <f>IF('3(a) Flights | segment list'!H1028="Null","Null",'3(a) Flights | segment list'!H1028)</f>
        <v>0</v>
      </c>
    </row>
    <row r="1064" spans="1:13" x14ac:dyDescent="0.25">
      <c r="A1064" s="4" t="str">
        <f t="shared" si="48"/>
        <v>No PB ID provided</v>
      </c>
      <c r="B1064" s="4" t="str">
        <f t="shared" si="49"/>
        <v>No declaration</v>
      </c>
      <c r="C1064" s="4" t="s">
        <v>18302</v>
      </c>
      <c r="D1064" s="86" t="str">
        <f>IF('3(a) Flights | segment list'!A1029="","Null",'3(a) Flights | segment list'!A1029)</f>
        <v>Null</v>
      </c>
      <c r="E1064" s="87" t="str">
        <f t="shared" si="47"/>
        <v>Null</v>
      </c>
      <c r="F1064" s="4" t="str">
        <f>IF('3(a) Flights | segment list'!I1029="","Null",'3(a) Flights | segment list'!I1029)</f>
        <v>Null</v>
      </c>
      <c r="G1064" s="4" t="str">
        <f>IF('3(a) Flights | segment list'!C1029="","Null",'3(a) Flights | segment list'!C1029)</f>
        <v>Null</v>
      </c>
      <c r="H1064" s="4" t="str">
        <f>IF('3(a) Flights | segment list'!J1029="","Null",'3(a) Flights | segment list'!J1029)</f>
        <v>Null</v>
      </c>
      <c r="I1064" s="4" t="str">
        <f>IF('3(a) Flights | segment list'!D1029="","Null",'3(a) Flights | segment list'!D1029)</f>
        <v>Null</v>
      </c>
      <c r="J1064" s="4" t="str">
        <f>IF('3(a) Flights | segment list'!E1029="","Null",'3(a) Flights | segment list'!E1029)</f>
        <v>Null</v>
      </c>
      <c r="K1064" s="4" t="str">
        <f>IF('3(a) Flights | segment list'!F1029="","Null",'3(a) Flights | segment list'!F1029)</f>
        <v>Null</v>
      </c>
      <c r="L1064" s="5" t="str">
        <f>IF('3(a) Flights | segment list'!G1029="","Null",'3(a) Flights | segment list'!G1029)</f>
        <v>Null</v>
      </c>
      <c r="M1064" s="16">
        <f>IF('3(a) Flights | segment list'!H1029="Null","Null",'3(a) Flights | segment list'!H1029)</f>
        <v>0</v>
      </c>
    </row>
    <row r="1065" spans="1:13" x14ac:dyDescent="0.25">
      <c r="A1065" s="4" t="str">
        <f t="shared" si="48"/>
        <v>No PB ID provided</v>
      </c>
      <c r="B1065" s="4" t="str">
        <f t="shared" si="49"/>
        <v>No declaration</v>
      </c>
      <c r="C1065" s="4" t="s">
        <v>18302</v>
      </c>
      <c r="D1065" s="86" t="str">
        <f>IF('3(a) Flights | segment list'!A1030="","Null",'3(a) Flights | segment list'!A1030)</f>
        <v>Null</v>
      </c>
      <c r="E1065" s="87" t="str">
        <f t="shared" si="47"/>
        <v>Null</v>
      </c>
      <c r="F1065" s="4" t="str">
        <f>IF('3(a) Flights | segment list'!I1030="","Null",'3(a) Flights | segment list'!I1030)</f>
        <v>Null</v>
      </c>
      <c r="G1065" s="4" t="str">
        <f>IF('3(a) Flights | segment list'!C1030="","Null",'3(a) Flights | segment list'!C1030)</f>
        <v>Null</v>
      </c>
      <c r="H1065" s="4" t="str">
        <f>IF('3(a) Flights | segment list'!J1030="","Null",'3(a) Flights | segment list'!J1030)</f>
        <v>Null</v>
      </c>
      <c r="I1065" s="4" t="str">
        <f>IF('3(a) Flights | segment list'!D1030="","Null",'3(a) Flights | segment list'!D1030)</f>
        <v>Null</v>
      </c>
      <c r="J1065" s="4" t="str">
        <f>IF('3(a) Flights | segment list'!E1030="","Null",'3(a) Flights | segment list'!E1030)</f>
        <v>Null</v>
      </c>
      <c r="K1065" s="4" t="str">
        <f>IF('3(a) Flights | segment list'!F1030="","Null",'3(a) Flights | segment list'!F1030)</f>
        <v>Null</v>
      </c>
      <c r="L1065" s="5" t="str">
        <f>IF('3(a) Flights | segment list'!G1030="","Null",'3(a) Flights | segment list'!G1030)</f>
        <v>Null</v>
      </c>
      <c r="M1065" s="16">
        <f>IF('3(a) Flights | segment list'!H1030="Null","Null",'3(a) Flights | segment list'!H1030)</f>
        <v>0</v>
      </c>
    </row>
    <row r="1066" spans="1:13" x14ac:dyDescent="0.25">
      <c r="A1066" s="4" t="str">
        <f t="shared" si="48"/>
        <v>No PB ID provided</v>
      </c>
      <c r="B1066" s="4" t="str">
        <f t="shared" si="49"/>
        <v>No declaration</v>
      </c>
      <c r="C1066" s="4" t="s">
        <v>18302</v>
      </c>
      <c r="D1066" s="86" t="str">
        <f>IF('3(a) Flights | segment list'!A1031="","Null",'3(a) Flights | segment list'!A1031)</f>
        <v>Null</v>
      </c>
      <c r="E1066" s="87" t="str">
        <f t="shared" si="47"/>
        <v>Null</v>
      </c>
      <c r="F1066" s="4" t="str">
        <f>IF('3(a) Flights | segment list'!I1031="","Null",'3(a) Flights | segment list'!I1031)</f>
        <v>Null</v>
      </c>
      <c r="G1066" s="4" t="str">
        <f>IF('3(a) Flights | segment list'!C1031="","Null",'3(a) Flights | segment list'!C1031)</f>
        <v>Null</v>
      </c>
      <c r="H1066" s="4" t="str">
        <f>IF('3(a) Flights | segment list'!J1031="","Null",'3(a) Flights | segment list'!J1031)</f>
        <v>Null</v>
      </c>
      <c r="I1066" s="4" t="str">
        <f>IF('3(a) Flights | segment list'!D1031="","Null",'3(a) Flights | segment list'!D1031)</f>
        <v>Null</v>
      </c>
      <c r="J1066" s="4" t="str">
        <f>IF('3(a) Flights | segment list'!E1031="","Null",'3(a) Flights | segment list'!E1031)</f>
        <v>Null</v>
      </c>
      <c r="K1066" s="4" t="str">
        <f>IF('3(a) Flights | segment list'!F1031="","Null",'3(a) Flights | segment list'!F1031)</f>
        <v>Null</v>
      </c>
      <c r="L1066" s="5" t="str">
        <f>IF('3(a) Flights | segment list'!G1031="","Null",'3(a) Flights | segment list'!G1031)</f>
        <v>Null</v>
      </c>
      <c r="M1066" s="16">
        <f>IF('3(a) Flights | segment list'!H1031="Null","Null",'3(a) Flights | segment list'!H1031)</f>
        <v>0</v>
      </c>
    </row>
    <row r="1067" spans="1:13" x14ac:dyDescent="0.25">
      <c r="A1067" s="4" t="str">
        <f t="shared" si="48"/>
        <v>No PB ID provided</v>
      </c>
      <c r="B1067" s="4" t="str">
        <f t="shared" si="49"/>
        <v>No declaration</v>
      </c>
      <c r="C1067" s="4" t="s">
        <v>18302</v>
      </c>
      <c r="D1067" s="86" t="str">
        <f>IF('3(a) Flights | segment list'!A1032="","Null",'3(a) Flights | segment list'!A1032)</f>
        <v>Null</v>
      </c>
      <c r="E1067" s="87" t="str">
        <f t="shared" si="47"/>
        <v>Null</v>
      </c>
      <c r="F1067" s="4" t="str">
        <f>IF('3(a) Flights | segment list'!I1032="","Null",'3(a) Flights | segment list'!I1032)</f>
        <v>Null</v>
      </c>
      <c r="G1067" s="4" t="str">
        <f>IF('3(a) Flights | segment list'!C1032="","Null",'3(a) Flights | segment list'!C1032)</f>
        <v>Null</v>
      </c>
      <c r="H1067" s="4" t="str">
        <f>IF('3(a) Flights | segment list'!J1032="","Null",'3(a) Flights | segment list'!J1032)</f>
        <v>Null</v>
      </c>
      <c r="I1067" s="4" t="str">
        <f>IF('3(a) Flights | segment list'!D1032="","Null",'3(a) Flights | segment list'!D1032)</f>
        <v>Null</v>
      </c>
      <c r="J1067" s="4" t="str">
        <f>IF('3(a) Flights | segment list'!E1032="","Null",'3(a) Flights | segment list'!E1032)</f>
        <v>Null</v>
      </c>
      <c r="K1067" s="4" t="str">
        <f>IF('3(a) Flights | segment list'!F1032="","Null",'3(a) Flights | segment list'!F1032)</f>
        <v>Null</v>
      </c>
      <c r="L1067" s="5" t="str">
        <f>IF('3(a) Flights | segment list'!G1032="","Null",'3(a) Flights | segment list'!G1032)</f>
        <v>Null</v>
      </c>
      <c r="M1067" s="16">
        <f>IF('3(a) Flights | segment list'!H1032="Null","Null",'3(a) Flights | segment list'!H1032)</f>
        <v>0</v>
      </c>
    </row>
    <row r="1068" spans="1:13" x14ac:dyDescent="0.25">
      <c r="A1068" s="4" t="str">
        <f t="shared" si="48"/>
        <v>No PB ID provided</v>
      </c>
      <c r="B1068" s="4" t="str">
        <f t="shared" si="49"/>
        <v>No declaration</v>
      </c>
      <c r="C1068" s="4" t="s">
        <v>18302</v>
      </c>
      <c r="D1068" s="86" t="str">
        <f>IF('3(a) Flights | segment list'!A1033="","Null",'3(a) Flights | segment list'!A1033)</f>
        <v>Null</v>
      </c>
      <c r="E1068" s="87" t="str">
        <f t="shared" si="47"/>
        <v>Null</v>
      </c>
      <c r="F1068" s="4" t="str">
        <f>IF('3(a) Flights | segment list'!I1033="","Null",'3(a) Flights | segment list'!I1033)</f>
        <v>Null</v>
      </c>
      <c r="G1068" s="4" t="str">
        <f>IF('3(a) Flights | segment list'!C1033="","Null",'3(a) Flights | segment list'!C1033)</f>
        <v>Null</v>
      </c>
      <c r="H1068" s="4" t="str">
        <f>IF('3(a) Flights | segment list'!J1033="","Null",'3(a) Flights | segment list'!J1033)</f>
        <v>Null</v>
      </c>
      <c r="I1068" s="4" t="str">
        <f>IF('3(a) Flights | segment list'!D1033="","Null",'3(a) Flights | segment list'!D1033)</f>
        <v>Null</v>
      </c>
      <c r="J1068" s="4" t="str">
        <f>IF('3(a) Flights | segment list'!E1033="","Null",'3(a) Flights | segment list'!E1033)</f>
        <v>Null</v>
      </c>
      <c r="K1068" s="4" t="str">
        <f>IF('3(a) Flights | segment list'!F1033="","Null",'3(a) Flights | segment list'!F1033)</f>
        <v>Null</v>
      </c>
      <c r="L1068" s="5" t="str">
        <f>IF('3(a) Flights | segment list'!G1033="","Null",'3(a) Flights | segment list'!G1033)</f>
        <v>Null</v>
      </c>
      <c r="M1068" s="16">
        <f>IF('3(a) Flights | segment list'!H1033="Null","Null",'3(a) Flights | segment list'!H1033)</f>
        <v>0</v>
      </c>
    </row>
    <row r="1069" spans="1:13" x14ac:dyDescent="0.25">
      <c r="A1069" s="4" t="str">
        <f t="shared" si="48"/>
        <v>No PB ID provided</v>
      </c>
      <c r="B1069" s="4" t="str">
        <f t="shared" si="49"/>
        <v>No declaration</v>
      </c>
      <c r="C1069" s="4" t="s">
        <v>18302</v>
      </c>
      <c r="D1069" s="86" t="str">
        <f>IF('3(a) Flights | segment list'!A1034="","Null",'3(a) Flights | segment list'!A1034)</f>
        <v>Null</v>
      </c>
      <c r="E1069" s="87" t="str">
        <f t="shared" si="47"/>
        <v>Null</v>
      </c>
      <c r="F1069" s="4" t="str">
        <f>IF('3(a) Flights | segment list'!I1034="","Null",'3(a) Flights | segment list'!I1034)</f>
        <v>Null</v>
      </c>
      <c r="G1069" s="4" t="str">
        <f>IF('3(a) Flights | segment list'!C1034="","Null",'3(a) Flights | segment list'!C1034)</f>
        <v>Null</v>
      </c>
      <c r="H1069" s="4" t="str">
        <f>IF('3(a) Flights | segment list'!J1034="","Null",'3(a) Flights | segment list'!J1034)</f>
        <v>Null</v>
      </c>
      <c r="I1069" s="4" t="str">
        <f>IF('3(a) Flights | segment list'!D1034="","Null",'3(a) Flights | segment list'!D1034)</f>
        <v>Null</v>
      </c>
      <c r="J1069" s="4" t="str">
        <f>IF('3(a) Flights | segment list'!E1034="","Null",'3(a) Flights | segment list'!E1034)</f>
        <v>Null</v>
      </c>
      <c r="K1069" s="4" t="str">
        <f>IF('3(a) Flights | segment list'!F1034="","Null",'3(a) Flights | segment list'!F1034)</f>
        <v>Null</v>
      </c>
      <c r="L1069" s="5" t="str">
        <f>IF('3(a) Flights | segment list'!G1034="","Null",'3(a) Flights | segment list'!G1034)</f>
        <v>Null</v>
      </c>
      <c r="M1069" s="16">
        <f>IF('3(a) Flights | segment list'!H1034="Null","Null",'3(a) Flights | segment list'!H1034)</f>
        <v>0</v>
      </c>
    </row>
    <row r="1070" spans="1:13" x14ac:dyDescent="0.25">
      <c r="A1070" s="4" t="str">
        <f t="shared" si="48"/>
        <v>No PB ID provided</v>
      </c>
      <c r="B1070" s="4" t="str">
        <f t="shared" si="49"/>
        <v>No declaration</v>
      </c>
      <c r="C1070" s="4" t="s">
        <v>18302</v>
      </c>
      <c r="D1070" s="86" t="str">
        <f>IF('3(a) Flights | segment list'!A1035="","Null",'3(a) Flights | segment list'!A1035)</f>
        <v>Null</v>
      </c>
      <c r="E1070" s="87" t="str">
        <f t="shared" si="47"/>
        <v>Null</v>
      </c>
      <c r="F1070" s="4" t="str">
        <f>IF('3(a) Flights | segment list'!I1035="","Null",'3(a) Flights | segment list'!I1035)</f>
        <v>Null</v>
      </c>
      <c r="G1070" s="4" t="str">
        <f>IF('3(a) Flights | segment list'!C1035="","Null",'3(a) Flights | segment list'!C1035)</f>
        <v>Null</v>
      </c>
      <c r="H1070" s="4" t="str">
        <f>IF('3(a) Flights | segment list'!J1035="","Null",'3(a) Flights | segment list'!J1035)</f>
        <v>Null</v>
      </c>
      <c r="I1070" s="4" t="str">
        <f>IF('3(a) Flights | segment list'!D1035="","Null",'3(a) Flights | segment list'!D1035)</f>
        <v>Null</v>
      </c>
      <c r="J1070" s="4" t="str">
        <f>IF('3(a) Flights | segment list'!E1035="","Null",'3(a) Flights | segment list'!E1035)</f>
        <v>Null</v>
      </c>
      <c r="K1070" s="4" t="str">
        <f>IF('3(a) Flights | segment list'!F1035="","Null",'3(a) Flights | segment list'!F1035)</f>
        <v>Null</v>
      </c>
      <c r="L1070" s="5" t="str">
        <f>IF('3(a) Flights | segment list'!G1035="","Null",'3(a) Flights | segment list'!G1035)</f>
        <v>Null</v>
      </c>
      <c r="M1070" s="16">
        <f>IF('3(a) Flights | segment list'!H1035="Null","Null",'3(a) Flights | segment list'!H1035)</f>
        <v>0</v>
      </c>
    </row>
    <row r="1071" spans="1:13" x14ac:dyDescent="0.25">
      <c r="A1071" s="4" t="str">
        <f t="shared" si="48"/>
        <v>No PB ID provided</v>
      </c>
      <c r="B1071" s="4" t="str">
        <f t="shared" si="49"/>
        <v>No declaration</v>
      </c>
      <c r="C1071" s="4" t="s">
        <v>18302</v>
      </c>
      <c r="D1071" s="86" t="str">
        <f>IF('3(a) Flights | segment list'!A1036="","Null",'3(a) Flights | segment list'!A1036)</f>
        <v>Null</v>
      </c>
      <c r="E1071" s="87" t="str">
        <f t="shared" si="47"/>
        <v>Null</v>
      </c>
      <c r="F1071" s="4" t="str">
        <f>IF('3(a) Flights | segment list'!I1036="","Null",'3(a) Flights | segment list'!I1036)</f>
        <v>Null</v>
      </c>
      <c r="G1071" s="4" t="str">
        <f>IF('3(a) Flights | segment list'!C1036="","Null",'3(a) Flights | segment list'!C1036)</f>
        <v>Null</v>
      </c>
      <c r="H1071" s="4" t="str">
        <f>IF('3(a) Flights | segment list'!J1036="","Null",'3(a) Flights | segment list'!J1036)</f>
        <v>Null</v>
      </c>
      <c r="I1071" s="4" t="str">
        <f>IF('3(a) Flights | segment list'!D1036="","Null",'3(a) Flights | segment list'!D1036)</f>
        <v>Null</v>
      </c>
      <c r="J1071" s="4" t="str">
        <f>IF('3(a) Flights | segment list'!E1036="","Null",'3(a) Flights | segment list'!E1036)</f>
        <v>Null</v>
      </c>
      <c r="K1071" s="4" t="str">
        <f>IF('3(a) Flights | segment list'!F1036="","Null",'3(a) Flights | segment list'!F1036)</f>
        <v>Null</v>
      </c>
      <c r="L1071" s="5" t="str">
        <f>IF('3(a) Flights | segment list'!G1036="","Null",'3(a) Flights | segment list'!G1036)</f>
        <v>Null</v>
      </c>
      <c r="M1071" s="16">
        <f>IF('3(a) Flights | segment list'!H1036="Null","Null",'3(a) Flights | segment list'!H1036)</f>
        <v>0</v>
      </c>
    </row>
    <row r="1072" spans="1:13" x14ac:dyDescent="0.25">
      <c r="A1072" s="4" t="str">
        <f t="shared" si="48"/>
        <v>No PB ID provided</v>
      </c>
      <c r="B1072" s="4" t="str">
        <f t="shared" si="49"/>
        <v>No declaration</v>
      </c>
      <c r="C1072" s="4" t="s">
        <v>18302</v>
      </c>
      <c r="D1072" s="86" t="str">
        <f>IF('3(a) Flights | segment list'!A1037="","Null",'3(a) Flights | segment list'!A1037)</f>
        <v>Null</v>
      </c>
      <c r="E1072" s="87" t="str">
        <f t="shared" si="47"/>
        <v>Null</v>
      </c>
      <c r="F1072" s="4" t="str">
        <f>IF('3(a) Flights | segment list'!I1037="","Null",'3(a) Flights | segment list'!I1037)</f>
        <v>Null</v>
      </c>
      <c r="G1072" s="4" t="str">
        <f>IF('3(a) Flights | segment list'!C1037="","Null",'3(a) Flights | segment list'!C1037)</f>
        <v>Null</v>
      </c>
      <c r="H1072" s="4" t="str">
        <f>IF('3(a) Flights | segment list'!J1037="","Null",'3(a) Flights | segment list'!J1037)</f>
        <v>Null</v>
      </c>
      <c r="I1072" s="4" t="str">
        <f>IF('3(a) Flights | segment list'!D1037="","Null",'3(a) Flights | segment list'!D1037)</f>
        <v>Null</v>
      </c>
      <c r="J1072" s="4" t="str">
        <f>IF('3(a) Flights | segment list'!E1037="","Null",'3(a) Flights | segment list'!E1037)</f>
        <v>Null</v>
      </c>
      <c r="K1072" s="4" t="str">
        <f>IF('3(a) Flights | segment list'!F1037="","Null",'3(a) Flights | segment list'!F1037)</f>
        <v>Null</v>
      </c>
      <c r="L1072" s="5" t="str">
        <f>IF('3(a) Flights | segment list'!G1037="","Null",'3(a) Flights | segment list'!G1037)</f>
        <v>Null</v>
      </c>
      <c r="M1072" s="16">
        <f>IF('3(a) Flights | segment list'!H1037="Null","Null",'3(a) Flights | segment list'!H1037)</f>
        <v>0</v>
      </c>
    </row>
    <row r="1073" spans="1:13" x14ac:dyDescent="0.25">
      <c r="A1073" s="4" t="str">
        <f t="shared" si="48"/>
        <v>No PB ID provided</v>
      </c>
      <c r="B1073" s="4" t="str">
        <f t="shared" si="49"/>
        <v>No declaration</v>
      </c>
      <c r="C1073" s="4" t="s">
        <v>18302</v>
      </c>
      <c r="D1073" s="86" t="str">
        <f>IF('3(a) Flights | segment list'!A1038="","Null",'3(a) Flights | segment list'!A1038)</f>
        <v>Null</v>
      </c>
      <c r="E1073" s="87" t="str">
        <f t="shared" si="47"/>
        <v>Null</v>
      </c>
      <c r="F1073" s="4" t="str">
        <f>IF('3(a) Flights | segment list'!I1038="","Null",'3(a) Flights | segment list'!I1038)</f>
        <v>Null</v>
      </c>
      <c r="G1073" s="4" t="str">
        <f>IF('3(a) Flights | segment list'!C1038="","Null",'3(a) Flights | segment list'!C1038)</f>
        <v>Null</v>
      </c>
      <c r="H1073" s="4" t="str">
        <f>IF('3(a) Flights | segment list'!J1038="","Null",'3(a) Flights | segment list'!J1038)</f>
        <v>Null</v>
      </c>
      <c r="I1073" s="4" t="str">
        <f>IF('3(a) Flights | segment list'!D1038="","Null",'3(a) Flights | segment list'!D1038)</f>
        <v>Null</v>
      </c>
      <c r="J1073" s="4" t="str">
        <f>IF('3(a) Flights | segment list'!E1038="","Null",'3(a) Flights | segment list'!E1038)</f>
        <v>Null</v>
      </c>
      <c r="K1073" s="4" t="str">
        <f>IF('3(a) Flights | segment list'!F1038="","Null",'3(a) Flights | segment list'!F1038)</f>
        <v>Null</v>
      </c>
      <c r="L1073" s="5" t="str">
        <f>IF('3(a) Flights | segment list'!G1038="","Null",'3(a) Flights | segment list'!G1038)</f>
        <v>Null</v>
      </c>
      <c r="M1073" s="16">
        <f>IF('3(a) Flights | segment list'!H1038="Null","Null",'3(a) Flights | segment list'!H1038)</f>
        <v>0</v>
      </c>
    </row>
    <row r="1074" spans="1:13" x14ac:dyDescent="0.25">
      <c r="A1074" s="4" t="str">
        <f t="shared" si="48"/>
        <v>No PB ID provided</v>
      </c>
      <c r="B1074" s="4" t="str">
        <f t="shared" si="49"/>
        <v>No declaration</v>
      </c>
      <c r="C1074" s="4" t="s">
        <v>18302</v>
      </c>
      <c r="D1074" s="86" t="str">
        <f>IF('3(a) Flights | segment list'!A1039="","Null",'3(a) Flights | segment list'!A1039)</f>
        <v>Null</v>
      </c>
      <c r="E1074" s="87" t="str">
        <f t="shared" si="47"/>
        <v>Null</v>
      </c>
      <c r="F1074" s="4" t="str">
        <f>IF('3(a) Flights | segment list'!I1039="","Null",'3(a) Flights | segment list'!I1039)</f>
        <v>Null</v>
      </c>
      <c r="G1074" s="4" t="str">
        <f>IF('3(a) Flights | segment list'!C1039="","Null",'3(a) Flights | segment list'!C1039)</f>
        <v>Null</v>
      </c>
      <c r="H1074" s="4" t="str">
        <f>IF('3(a) Flights | segment list'!J1039="","Null",'3(a) Flights | segment list'!J1039)</f>
        <v>Null</v>
      </c>
      <c r="I1074" s="4" t="str">
        <f>IF('3(a) Flights | segment list'!D1039="","Null",'3(a) Flights | segment list'!D1039)</f>
        <v>Null</v>
      </c>
      <c r="J1074" s="4" t="str">
        <f>IF('3(a) Flights | segment list'!E1039="","Null",'3(a) Flights | segment list'!E1039)</f>
        <v>Null</v>
      </c>
      <c r="K1074" s="4" t="str">
        <f>IF('3(a) Flights | segment list'!F1039="","Null",'3(a) Flights | segment list'!F1039)</f>
        <v>Null</v>
      </c>
      <c r="L1074" s="5" t="str">
        <f>IF('3(a) Flights | segment list'!G1039="","Null",'3(a) Flights | segment list'!G1039)</f>
        <v>Null</v>
      </c>
      <c r="M1074" s="16">
        <f>IF('3(a) Flights | segment list'!H1039="Null","Null",'3(a) Flights | segment list'!H1039)</f>
        <v>0</v>
      </c>
    </row>
    <row r="1075" spans="1:13" x14ac:dyDescent="0.25">
      <c r="A1075" s="4" t="str">
        <f t="shared" si="48"/>
        <v>No PB ID provided</v>
      </c>
      <c r="B1075" s="4" t="str">
        <f t="shared" si="49"/>
        <v>No declaration</v>
      </c>
      <c r="C1075" s="4" t="s">
        <v>18302</v>
      </c>
      <c r="D1075" s="86" t="str">
        <f>IF('3(a) Flights | segment list'!A1040="","Null",'3(a) Flights | segment list'!A1040)</f>
        <v>Null</v>
      </c>
      <c r="E1075" s="87" t="str">
        <f t="shared" si="47"/>
        <v>Null</v>
      </c>
      <c r="F1075" s="4" t="str">
        <f>IF('3(a) Flights | segment list'!I1040="","Null",'3(a) Flights | segment list'!I1040)</f>
        <v>Null</v>
      </c>
      <c r="G1075" s="4" t="str">
        <f>IF('3(a) Flights | segment list'!C1040="","Null",'3(a) Flights | segment list'!C1040)</f>
        <v>Null</v>
      </c>
      <c r="H1075" s="4" t="str">
        <f>IF('3(a) Flights | segment list'!J1040="","Null",'3(a) Flights | segment list'!J1040)</f>
        <v>Null</v>
      </c>
      <c r="I1075" s="4" t="str">
        <f>IF('3(a) Flights | segment list'!D1040="","Null",'3(a) Flights | segment list'!D1040)</f>
        <v>Null</v>
      </c>
      <c r="J1075" s="4" t="str">
        <f>IF('3(a) Flights | segment list'!E1040="","Null",'3(a) Flights | segment list'!E1040)</f>
        <v>Null</v>
      </c>
      <c r="K1075" s="4" t="str">
        <f>IF('3(a) Flights | segment list'!F1040="","Null",'3(a) Flights | segment list'!F1040)</f>
        <v>Null</v>
      </c>
      <c r="L1075" s="5" t="str">
        <f>IF('3(a) Flights | segment list'!G1040="","Null",'3(a) Flights | segment list'!G1040)</f>
        <v>Null</v>
      </c>
      <c r="M1075" s="16">
        <f>IF('3(a) Flights | segment list'!H1040="Null","Null",'3(a) Flights | segment list'!H1040)</f>
        <v>0</v>
      </c>
    </row>
    <row r="1076" spans="1:13" x14ac:dyDescent="0.25">
      <c r="A1076" s="4" t="str">
        <f t="shared" si="48"/>
        <v>No PB ID provided</v>
      </c>
      <c r="B1076" s="4" t="str">
        <f t="shared" si="49"/>
        <v>No declaration</v>
      </c>
      <c r="C1076" s="4" t="s">
        <v>18302</v>
      </c>
      <c r="D1076" s="86" t="str">
        <f>IF('3(a) Flights | segment list'!A1041="","Null",'3(a) Flights | segment list'!A1041)</f>
        <v>Null</v>
      </c>
      <c r="E1076" s="87" t="str">
        <f t="shared" si="47"/>
        <v>Null</v>
      </c>
      <c r="F1076" s="4" t="str">
        <f>IF('3(a) Flights | segment list'!I1041="","Null",'3(a) Flights | segment list'!I1041)</f>
        <v>Null</v>
      </c>
      <c r="G1076" s="4" t="str">
        <f>IF('3(a) Flights | segment list'!C1041="","Null",'3(a) Flights | segment list'!C1041)</f>
        <v>Null</v>
      </c>
      <c r="H1076" s="4" t="str">
        <f>IF('3(a) Flights | segment list'!J1041="","Null",'3(a) Flights | segment list'!J1041)</f>
        <v>Null</v>
      </c>
      <c r="I1076" s="4" t="str">
        <f>IF('3(a) Flights | segment list'!D1041="","Null",'3(a) Flights | segment list'!D1041)</f>
        <v>Null</v>
      </c>
      <c r="J1076" s="4" t="str">
        <f>IF('3(a) Flights | segment list'!E1041="","Null",'3(a) Flights | segment list'!E1041)</f>
        <v>Null</v>
      </c>
      <c r="K1076" s="4" t="str">
        <f>IF('3(a) Flights | segment list'!F1041="","Null",'3(a) Flights | segment list'!F1041)</f>
        <v>Null</v>
      </c>
      <c r="L1076" s="5" t="str">
        <f>IF('3(a) Flights | segment list'!G1041="","Null",'3(a) Flights | segment list'!G1041)</f>
        <v>Null</v>
      </c>
      <c r="M1076" s="16">
        <f>IF('3(a) Flights | segment list'!H1041="Null","Null",'3(a) Flights | segment list'!H1041)</f>
        <v>0</v>
      </c>
    </row>
    <row r="1077" spans="1:13" x14ac:dyDescent="0.25">
      <c r="A1077" s="4" t="str">
        <f t="shared" si="48"/>
        <v>No PB ID provided</v>
      </c>
      <c r="B1077" s="4" t="str">
        <f t="shared" si="49"/>
        <v>No declaration</v>
      </c>
      <c r="C1077" s="4" t="s">
        <v>18302</v>
      </c>
      <c r="D1077" s="86" t="str">
        <f>IF('3(a) Flights | segment list'!A1042="","Null",'3(a) Flights | segment list'!A1042)</f>
        <v>Null</v>
      </c>
      <c r="E1077" s="87" t="str">
        <f t="shared" si="47"/>
        <v>Null</v>
      </c>
      <c r="F1077" s="4" t="str">
        <f>IF('3(a) Flights | segment list'!I1042="","Null",'3(a) Flights | segment list'!I1042)</f>
        <v>Null</v>
      </c>
      <c r="G1077" s="4" t="str">
        <f>IF('3(a) Flights | segment list'!C1042="","Null",'3(a) Flights | segment list'!C1042)</f>
        <v>Null</v>
      </c>
      <c r="H1077" s="4" t="str">
        <f>IF('3(a) Flights | segment list'!J1042="","Null",'3(a) Flights | segment list'!J1042)</f>
        <v>Null</v>
      </c>
      <c r="I1077" s="4" t="str">
        <f>IF('3(a) Flights | segment list'!D1042="","Null",'3(a) Flights | segment list'!D1042)</f>
        <v>Null</v>
      </c>
      <c r="J1077" s="4" t="str">
        <f>IF('3(a) Flights | segment list'!E1042="","Null",'3(a) Flights | segment list'!E1042)</f>
        <v>Null</v>
      </c>
      <c r="K1077" s="4" t="str">
        <f>IF('3(a) Flights | segment list'!F1042="","Null",'3(a) Flights | segment list'!F1042)</f>
        <v>Null</v>
      </c>
      <c r="L1077" s="5" t="str">
        <f>IF('3(a) Flights | segment list'!G1042="","Null",'3(a) Flights | segment list'!G1042)</f>
        <v>Null</v>
      </c>
      <c r="M1077" s="16">
        <f>IF('3(a) Flights | segment list'!H1042="Null","Null",'3(a) Flights | segment list'!H1042)</f>
        <v>0</v>
      </c>
    </row>
    <row r="1078" spans="1:13" x14ac:dyDescent="0.25">
      <c r="A1078" s="4" t="str">
        <f t="shared" si="48"/>
        <v>No PB ID provided</v>
      </c>
      <c r="B1078" s="4" t="str">
        <f t="shared" si="49"/>
        <v>No declaration</v>
      </c>
      <c r="C1078" s="4" t="s">
        <v>18302</v>
      </c>
      <c r="D1078" s="86" t="str">
        <f>IF('3(a) Flights | segment list'!A1043="","Null",'3(a) Flights | segment list'!A1043)</f>
        <v>Null</v>
      </c>
      <c r="E1078" s="87" t="str">
        <f t="shared" si="47"/>
        <v>Null</v>
      </c>
      <c r="F1078" s="4" t="str">
        <f>IF('3(a) Flights | segment list'!I1043="","Null",'3(a) Flights | segment list'!I1043)</f>
        <v>Null</v>
      </c>
      <c r="G1078" s="4" t="str">
        <f>IF('3(a) Flights | segment list'!C1043="","Null",'3(a) Flights | segment list'!C1043)</f>
        <v>Null</v>
      </c>
      <c r="H1078" s="4" t="str">
        <f>IF('3(a) Flights | segment list'!J1043="","Null",'3(a) Flights | segment list'!J1043)</f>
        <v>Null</v>
      </c>
      <c r="I1078" s="4" t="str">
        <f>IF('3(a) Flights | segment list'!D1043="","Null",'3(a) Flights | segment list'!D1043)</f>
        <v>Null</v>
      </c>
      <c r="J1078" s="4" t="str">
        <f>IF('3(a) Flights | segment list'!E1043="","Null",'3(a) Flights | segment list'!E1043)</f>
        <v>Null</v>
      </c>
      <c r="K1078" s="4" t="str">
        <f>IF('3(a) Flights | segment list'!F1043="","Null",'3(a) Flights | segment list'!F1043)</f>
        <v>Null</v>
      </c>
      <c r="L1078" s="5" t="str">
        <f>IF('3(a) Flights | segment list'!G1043="","Null",'3(a) Flights | segment list'!G1043)</f>
        <v>Null</v>
      </c>
      <c r="M1078" s="16">
        <f>IF('3(a) Flights | segment list'!H1043="Null","Null",'3(a) Flights | segment list'!H1043)</f>
        <v>0</v>
      </c>
    </row>
    <row r="1079" spans="1:13" x14ac:dyDescent="0.25">
      <c r="A1079" s="4" t="str">
        <f t="shared" si="48"/>
        <v>No PB ID provided</v>
      </c>
      <c r="B1079" s="4" t="str">
        <f t="shared" si="49"/>
        <v>No declaration</v>
      </c>
      <c r="C1079" s="4" t="s">
        <v>18302</v>
      </c>
      <c r="D1079" s="86" t="str">
        <f>IF('3(a) Flights | segment list'!A1044="","Null",'3(a) Flights | segment list'!A1044)</f>
        <v>Null</v>
      </c>
      <c r="E1079" s="87" t="str">
        <f t="shared" ref="E1079:E1142" si="50">IF(D1079="Null","Null",YEAR(D1079))</f>
        <v>Null</v>
      </c>
      <c r="F1079" s="4" t="str">
        <f>IF('3(a) Flights | segment list'!I1044="","Null",'3(a) Flights | segment list'!I1044)</f>
        <v>Null</v>
      </c>
      <c r="G1079" s="4" t="str">
        <f>IF('3(a) Flights | segment list'!C1044="","Null",'3(a) Flights | segment list'!C1044)</f>
        <v>Null</v>
      </c>
      <c r="H1079" s="4" t="str">
        <f>IF('3(a) Flights | segment list'!J1044="","Null",'3(a) Flights | segment list'!J1044)</f>
        <v>Null</v>
      </c>
      <c r="I1079" s="4" t="str">
        <f>IF('3(a) Flights | segment list'!D1044="","Null",'3(a) Flights | segment list'!D1044)</f>
        <v>Null</v>
      </c>
      <c r="J1079" s="4" t="str">
        <f>IF('3(a) Flights | segment list'!E1044="","Null",'3(a) Flights | segment list'!E1044)</f>
        <v>Null</v>
      </c>
      <c r="K1079" s="4" t="str">
        <f>IF('3(a) Flights | segment list'!F1044="","Null",'3(a) Flights | segment list'!F1044)</f>
        <v>Null</v>
      </c>
      <c r="L1079" s="5" t="str">
        <f>IF('3(a) Flights | segment list'!G1044="","Null",'3(a) Flights | segment list'!G1044)</f>
        <v>Null</v>
      </c>
      <c r="M1079" s="16">
        <f>IF('3(a) Flights | segment list'!H1044="Null","Null",'3(a) Flights | segment list'!H1044)</f>
        <v>0</v>
      </c>
    </row>
    <row r="1080" spans="1:13" x14ac:dyDescent="0.25">
      <c r="A1080" s="4" t="str">
        <f t="shared" si="48"/>
        <v>No PB ID provided</v>
      </c>
      <c r="B1080" s="4" t="str">
        <f t="shared" si="49"/>
        <v>No declaration</v>
      </c>
      <c r="C1080" s="4" t="s">
        <v>18302</v>
      </c>
      <c r="D1080" s="86" t="str">
        <f>IF('3(a) Flights | segment list'!A1045="","Null",'3(a) Flights | segment list'!A1045)</f>
        <v>Null</v>
      </c>
      <c r="E1080" s="87" t="str">
        <f t="shared" si="50"/>
        <v>Null</v>
      </c>
      <c r="F1080" s="4" t="str">
        <f>IF('3(a) Flights | segment list'!I1045="","Null",'3(a) Flights | segment list'!I1045)</f>
        <v>Null</v>
      </c>
      <c r="G1080" s="4" t="str">
        <f>IF('3(a) Flights | segment list'!C1045="","Null",'3(a) Flights | segment list'!C1045)</f>
        <v>Null</v>
      </c>
      <c r="H1080" s="4" t="str">
        <f>IF('3(a) Flights | segment list'!J1045="","Null",'3(a) Flights | segment list'!J1045)</f>
        <v>Null</v>
      </c>
      <c r="I1080" s="4" t="str">
        <f>IF('3(a) Flights | segment list'!D1045="","Null",'3(a) Flights | segment list'!D1045)</f>
        <v>Null</v>
      </c>
      <c r="J1080" s="4" t="str">
        <f>IF('3(a) Flights | segment list'!E1045="","Null",'3(a) Flights | segment list'!E1045)</f>
        <v>Null</v>
      </c>
      <c r="K1080" s="4" t="str">
        <f>IF('3(a) Flights | segment list'!F1045="","Null",'3(a) Flights | segment list'!F1045)</f>
        <v>Null</v>
      </c>
      <c r="L1080" s="5" t="str">
        <f>IF('3(a) Flights | segment list'!G1045="","Null",'3(a) Flights | segment list'!G1045)</f>
        <v>Null</v>
      </c>
      <c r="M1080" s="16">
        <f>IF('3(a) Flights | segment list'!H1045="Null","Null",'3(a) Flights | segment list'!H1045)</f>
        <v>0</v>
      </c>
    </row>
    <row r="1081" spans="1:13" x14ac:dyDescent="0.25">
      <c r="A1081" s="4" t="str">
        <f t="shared" si="48"/>
        <v>No PB ID provided</v>
      </c>
      <c r="B1081" s="4" t="str">
        <f t="shared" si="49"/>
        <v>No declaration</v>
      </c>
      <c r="C1081" s="4" t="s">
        <v>18302</v>
      </c>
      <c r="D1081" s="86" t="str">
        <f>IF('3(a) Flights | segment list'!A1046="","Null",'3(a) Flights | segment list'!A1046)</f>
        <v>Null</v>
      </c>
      <c r="E1081" s="87" t="str">
        <f t="shared" si="50"/>
        <v>Null</v>
      </c>
      <c r="F1081" s="4" t="str">
        <f>IF('3(a) Flights | segment list'!I1046="","Null",'3(a) Flights | segment list'!I1046)</f>
        <v>Null</v>
      </c>
      <c r="G1081" s="4" t="str">
        <f>IF('3(a) Flights | segment list'!C1046="","Null",'3(a) Flights | segment list'!C1046)</f>
        <v>Null</v>
      </c>
      <c r="H1081" s="4" t="str">
        <f>IF('3(a) Flights | segment list'!J1046="","Null",'3(a) Flights | segment list'!J1046)</f>
        <v>Null</v>
      </c>
      <c r="I1081" s="4" t="str">
        <f>IF('3(a) Flights | segment list'!D1046="","Null",'3(a) Flights | segment list'!D1046)</f>
        <v>Null</v>
      </c>
      <c r="J1081" s="4" t="str">
        <f>IF('3(a) Flights | segment list'!E1046="","Null",'3(a) Flights | segment list'!E1046)</f>
        <v>Null</v>
      </c>
      <c r="K1081" s="4" t="str">
        <f>IF('3(a) Flights | segment list'!F1046="","Null",'3(a) Flights | segment list'!F1046)</f>
        <v>Null</v>
      </c>
      <c r="L1081" s="5" t="str">
        <f>IF('3(a) Flights | segment list'!G1046="","Null",'3(a) Flights | segment list'!G1046)</f>
        <v>Null</v>
      </c>
      <c r="M1081" s="16">
        <f>IF('3(a) Flights | segment list'!H1046="Null","Null",'3(a) Flights | segment list'!H1046)</f>
        <v>0</v>
      </c>
    </row>
    <row r="1082" spans="1:13" x14ac:dyDescent="0.25">
      <c r="A1082" s="4" t="str">
        <f t="shared" si="48"/>
        <v>No PB ID provided</v>
      </c>
      <c r="B1082" s="4" t="str">
        <f t="shared" si="49"/>
        <v>No declaration</v>
      </c>
      <c r="C1082" s="4" t="s">
        <v>18302</v>
      </c>
      <c r="D1082" s="86" t="str">
        <f>IF('3(a) Flights | segment list'!A1047="","Null",'3(a) Flights | segment list'!A1047)</f>
        <v>Null</v>
      </c>
      <c r="E1082" s="87" t="str">
        <f t="shared" si="50"/>
        <v>Null</v>
      </c>
      <c r="F1082" s="4" t="str">
        <f>IF('3(a) Flights | segment list'!I1047="","Null",'3(a) Flights | segment list'!I1047)</f>
        <v>Null</v>
      </c>
      <c r="G1082" s="4" t="str">
        <f>IF('3(a) Flights | segment list'!C1047="","Null",'3(a) Flights | segment list'!C1047)</f>
        <v>Null</v>
      </c>
      <c r="H1082" s="4" t="str">
        <f>IF('3(a) Flights | segment list'!J1047="","Null",'3(a) Flights | segment list'!J1047)</f>
        <v>Null</v>
      </c>
      <c r="I1082" s="4" t="str">
        <f>IF('3(a) Flights | segment list'!D1047="","Null",'3(a) Flights | segment list'!D1047)</f>
        <v>Null</v>
      </c>
      <c r="J1082" s="4" t="str">
        <f>IF('3(a) Flights | segment list'!E1047="","Null",'3(a) Flights | segment list'!E1047)</f>
        <v>Null</v>
      </c>
      <c r="K1082" s="4" t="str">
        <f>IF('3(a) Flights | segment list'!F1047="","Null",'3(a) Flights | segment list'!F1047)</f>
        <v>Null</v>
      </c>
      <c r="L1082" s="5" t="str">
        <f>IF('3(a) Flights | segment list'!G1047="","Null",'3(a) Flights | segment list'!G1047)</f>
        <v>Null</v>
      </c>
      <c r="M1082" s="16">
        <f>IF('3(a) Flights | segment list'!H1047="Null","Null",'3(a) Flights | segment list'!H1047)</f>
        <v>0</v>
      </c>
    </row>
    <row r="1083" spans="1:13" x14ac:dyDescent="0.25">
      <c r="A1083" s="4" t="str">
        <f t="shared" si="48"/>
        <v>No PB ID provided</v>
      </c>
      <c r="B1083" s="4" t="str">
        <f t="shared" si="49"/>
        <v>No declaration</v>
      </c>
      <c r="C1083" s="4" t="s">
        <v>18302</v>
      </c>
      <c r="D1083" s="86" t="str">
        <f>IF('3(a) Flights | segment list'!A1048="","Null",'3(a) Flights | segment list'!A1048)</f>
        <v>Null</v>
      </c>
      <c r="E1083" s="87" t="str">
        <f t="shared" si="50"/>
        <v>Null</v>
      </c>
      <c r="F1083" s="4" t="str">
        <f>IF('3(a) Flights | segment list'!I1048="","Null",'3(a) Flights | segment list'!I1048)</f>
        <v>Null</v>
      </c>
      <c r="G1083" s="4" t="str">
        <f>IF('3(a) Flights | segment list'!C1048="","Null",'3(a) Flights | segment list'!C1048)</f>
        <v>Null</v>
      </c>
      <c r="H1083" s="4" t="str">
        <f>IF('3(a) Flights | segment list'!J1048="","Null",'3(a) Flights | segment list'!J1048)</f>
        <v>Null</v>
      </c>
      <c r="I1083" s="4" t="str">
        <f>IF('3(a) Flights | segment list'!D1048="","Null",'3(a) Flights | segment list'!D1048)</f>
        <v>Null</v>
      </c>
      <c r="J1083" s="4" t="str">
        <f>IF('3(a) Flights | segment list'!E1048="","Null",'3(a) Flights | segment list'!E1048)</f>
        <v>Null</v>
      </c>
      <c r="K1083" s="4" t="str">
        <f>IF('3(a) Flights | segment list'!F1048="","Null",'3(a) Flights | segment list'!F1048)</f>
        <v>Null</v>
      </c>
      <c r="L1083" s="5" t="str">
        <f>IF('3(a) Flights | segment list'!G1048="","Null",'3(a) Flights | segment list'!G1048)</f>
        <v>Null</v>
      </c>
      <c r="M1083" s="16">
        <f>IF('3(a) Flights | segment list'!H1048="Null","Null",'3(a) Flights | segment list'!H1048)</f>
        <v>0</v>
      </c>
    </row>
    <row r="1084" spans="1:13" x14ac:dyDescent="0.25">
      <c r="A1084" s="4" t="str">
        <f t="shared" si="48"/>
        <v>No PB ID provided</v>
      </c>
      <c r="B1084" s="4" t="str">
        <f t="shared" si="49"/>
        <v>No declaration</v>
      </c>
      <c r="C1084" s="4" t="s">
        <v>18302</v>
      </c>
      <c r="D1084" s="86" t="str">
        <f>IF('3(a) Flights | segment list'!A1049="","Null",'3(a) Flights | segment list'!A1049)</f>
        <v>Null</v>
      </c>
      <c r="E1084" s="87" t="str">
        <f t="shared" si="50"/>
        <v>Null</v>
      </c>
      <c r="F1084" s="4" t="str">
        <f>IF('3(a) Flights | segment list'!I1049="","Null",'3(a) Flights | segment list'!I1049)</f>
        <v>Null</v>
      </c>
      <c r="G1084" s="4" t="str">
        <f>IF('3(a) Flights | segment list'!C1049="","Null",'3(a) Flights | segment list'!C1049)</f>
        <v>Null</v>
      </c>
      <c r="H1084" s="4" t="str">
        <f>IF('3(a) Flights | segment list'!J1049="","Null",'3(a) Flights | segment list'!J1049)</f>
        <v>Null</v>
      </c>
      <c r="I1084" s="4" t="str">
        <f>IF('3(a) Flights | segment list'!D1049="","Null",'3(a) Flights | segment list'!D1049)</f>
        <v>Null</v>
      </c>
      <c r="J1084" s="4" t="str">
        <f>IF('3(a) Flights | segment list'!E1049="","Null",'3(a) Flights | segment list'!E1049)</f>
        <v>Null</v>
      </c>
      <c r="K1084" s="4" t="str">
        <f>IF('3(a) Flights | segment list'!F1049="","Null",'3(a) Flights | segment list'!F1049)</f>
        <v>Null</v>
      </c>
      <c r="L1084" s="5" t="str">
        <f>IF('3(a) Flights | segment list'!G1049="","Null",'3(a) Flights | segment list'!G1049)</f>
        <v>Null</v>
      </c>
      <c r="M1084" s="16">
        <f>IF('3(a) Flights | segment list'!H1049="Null","Null",'3(a) Flights | segment list'!H1049)</f>
        <v>0</v>
      </c>
    </row>
    <row r="1085" spans="1:13" x14ac:dyDescent="0.25">
      <c r="A1085" s="4" t="str">
        <f t="shared" si="48"/>
        <v>No PB ID provided</v>
      </c>
      <c r="B1085" s="4" t="str">
        <f t="shared" si="49"/>
        <v>No declaration</v>
      </c>
      <c r="C1085" s="4" t="s">
        <v>18302</v>
      </c>
      <c r="D1085" s="86" t="str">
        <f>IF('3(a) Flights | segment list'!A1050="","Null",'3(a) Flights | segment list'!A1050)</f>
        <v>Null</v>
      </c>
      <c r="E1085" s="87" t="str">
        <f t="shared" si="50"/>
        <v>Null</v>
      </c>
      <c r="F1085" s="4" t="str">
        <f>IF('3(a) Flights | segment list'!I1050="","Null",'3(a) Flights | segment list'!I1050)</f>
        <v>Null</v>
      </c>
      <c r="G1085" s="4" t="str">
        <f>IF('3(a) Flights | segment list'!C1050="","Null",'3(a) Flights | segment list'!C1050)</f>
        <v>Null</v>
      </c>
      <c r="H1085" s="4" t="str">
        <f>IF('3(a) Flights | segment list'!J1050="","Null",'3(a) Flights | segment list'!J1050)</f>
        <v>Null</v>
      </c>
      <c r="I1085" s="4" t="str">
        <f>IF('3(a) Flights | segment list'!D1050="","Null",'3(a) Flights | segment list'!D1050)</f>
        <v>Null</v>
      </c>
      <c r="J1085" s="4" t="str">
        <f>IF('3(a) Flights | segment list'!E1050="","Null",'3(a) Flights | segment list'!E1050)</f>
        <v>Null</v>
      </c>
      <c r="K1085" s="4" t="str">
        <f>IF('3(a) Flights | segment list'!F1050="","Null",'3(a) Flights | segment list'!F1050)</f>
        <v>Null</v>
      </c>
      <c r="L1085" s="5" t="str">
        <f>IF('3(a) Flights | segment list'!G1050="","Null",'3(a) Flights | segment list'!G1050)</f>
        <v>Null</v>
      </c>
      <c r="M1085" s="16">
        <f>IF('3(a) Flights | segment list'!H1050="Null","Null",'3(a) Flights | segment list'!H1050)</f>
        <v>0</v>
      </c>
    </row>
    <row r="1086" spans="1:13" x14ac:dyDescent="0.25">
      <c r="A1086" s="4" t="str">
        <f t="shared" si="48"/>
        <v>No PB ID provided</v>
      </c>
      <c r="B1086" s="4" t="str">
        <f t="shared" si="49"/>
        <v>No declaration</v>
      </c>
      <c r="C1086" s="4" t="s">
        <v>18302</v>
      </c>
      <c r="D1086" s="86" t="str">
        <f>IF('3(a) Flights | segment list'!A1051="","Null",'3(a) Flights | segment list'!A1051)</f>
        <v>Null</v>
      </c>
      <c r="E1086" s="87" t="str">
        <f t="shared" si="50"/>
        <v>Null</v>
      </c>
      <c r="F1086" s="4" t="str">
        <f>IF('3(a) Flights | segment list'!I1051="","Null",'3(a) Flights | segment list'!I1051)</f>
        <v>Null</v>
      </c>
      <c r="G1086" s="4" t="str">
        <f>IF('3(a) Flights | segment list'!C1051="","Null",'3(a) Flights | segment list'!C1051)</f>
        <v>Null</v>
      </c>
      <c r="H1086" s="4" t="str">
        <f>IF('3(a) Flights | segment list'!J1051="","Null",'3(a) Flights | segment list'!J1051)</f>
        <v>Null</v>
      </c>
      <c r="I1086" s="4" t="str">
        <f>IF('3(a) Flights | segment list'!D1051="","Null",'3(a) Flights | segment list'!D1051)</f>
        <v>Null</v>
      </c>
      <c r="J1086" s="4" t="str">
        <f>IF('3(a) Flights | segment list'!E1051="","Null",'3(a) Flights | segment list'!E1051)</f>
        <v>Null</v>
      </c>
      <c r="K1086" s="4" t="str">
        <f>IF('3(a) Flights | segment list'!F1051="","Null",'3(a) Flights | segment list'!F1051)</f>
        <v>Null</v>
      </c>
      <c r="L1086" s="5" t="str">
        <f>IF('3(a) Flights | segment list'!G1051="","Null",'3(a) Flights | segment list'!G1051)</f>
        <v>Null</v>
      </c>
      <c r="M1086" s="16">
        <f>IF('3(a) Flights | segment list'!H1051="Null","Null",'3(a) Flights | segment list'!H1051)</f>
        <v>0</v>
      </c>
    </row>
    <row r="1087" spans="1:13" x14ac:dyDescent="0.25">
      <c r="A1087" s="4" t="str">
        <f t="shared" si="48"/>
        <v>No PB ID provided</v>
      </c>
      <c r="B1087" s="4" t="str">
        <f t="shared" si="49"/>
        <v>No declaration</v>
      </c>
      <c r="C1087" s="4" t="s">
        <v>18302</v>
      </c>
      <c r="D1087" s="86" t="str">
        <f>IF('3(a) Flights | segment list'!A1052="","Null",'3(a) Flights | segment list'!A1052)</f>
        <v>Null</v>
      </c>
      <c r="E1087" s="87" t="str">
        <f t="shared" si="50"/>
        <v>Null</v>
      </c>
      <c r="F1087" s="4" t="str">
        <f>IF('3(a) Flights | segment list'!I1052="","Null",'3(a) Flights | segment list'!I1052)</f>
        <v>Null</v>
      </c>
      <c r="G1087" s="4" t="str">
        <f>IF('3(a) Flights | segment list'!C1052="","Null",'3(a) Flights | segment list'!C1052)</f>
        <v>Null</v>
      </c>
      <c r="H1087" s="4" t="str">
        <f>IF('3(a) Flights | segment list'!J1052="","Null",'3(a) Flights | segment list'!J1052)</f>
        <v>Null</v>
      </c>
      <c r="I1087" s="4" t="str">
        <f>IF('3(a) Flights | segment list'!D1052="","Null",'3(a) Flights | segment list'!D1052)</f>
        <v>Null</v>
      </c>
      <c r="J1087" s="4" t="str">
        <f>IF('3(a) Flights | segment list'!E1052="","Null",'3(a) Flights | segment list'!E1052)</f>
        <v>Null</v>
      </c>
      <c r="K1087" s="4" t="str">
        <f>IF('3(a) Flights | segment list'!F1052="","Null",'3(a) Flights | segment list'!F1052)</f>
        <v>Null</v>
      </c>
      <c r="L1087" s="5" t="str">
        <f>IF('3(a) Flights | segment list'!G1052="","Null",'3(a) Flights | segment list'!G1052)</f>
        <v>Null</v>
      </c>
      <c r="M1087" s="16">
        <f>IF('3(a) Flights | segment list'!H1052="Null","Null",'3(a) Flights | segment list'!H1052)</f>
        <v>0</v>
      </c>
    </row>
    <row r="1088" spans="1:13" x14ac:dyDescent="0.25">
      <c r="A1088" s="4" t="str">
        <f t="shared" si="48"/>
        <v>No PB ID provided</v>
      </c>
      <c r="B1088" s="4" t="str">
        <f t="shared" si="49"/>
        <v>No declaration</v>
      </c>
      <c r="C1088" s="4" t="s">
        <v>18302</v>
      </c>
      <c r="D1088" s="86" t="str">
        <f>IF('3(a) Flights | segment list'!A1053="","Null",'3(a) Flights | segment list'!A1053)</f>
        <v>Null</v>
      </c>
      <c r="E1088" s="87" t="str">
        <f t="shared" si="50"/>
        <v>Null</v>
      </c>
      <c r="F1088" s="4" t="str">
        <f>IF('3(a) Flights | segment list'!I1053="","Null",'3(a) Flights | segment list'!I1053)</f>
        <v>Null</v>
      </c>
      <c r="G1088" s="4" t="str">
        <f>IF('3(a) Flights | segment list'!C1053="","Null",'3(a) Flights | segment list'!C1053)</f>
        <v>Null</v>
      </c>
      <c r="H1088" s="4" t="str">
        <f>IF('3(a) Flights | segment list'!J1053="","Null",'3(a) Flights | segment list'!J1053)</f>
        <v>Null</v>
      </c>
      <c r="I1088" s="4" t="str">
        <f>IF('3(a) Flights | segment list'!D1053="","Null",'3(a) Flights | segment list'!D1053)</f>
        <v>Null</v>
      </c>
      <c r="J1088" s="4" t="str">
        <f>IF('3(a) Flights | segment list'!E1053="","Null",'3(a) Flights | segment list'!E1053)</f>
        <v>Null</v>
      </c>
      <c r="K1088" s="4" t="str">
        <f>IF('3(a) Flights | segment list'!F1053="","Null",'3(a) Flights | segment list'!F1053)</f>
        <v>Null</v>
      </c>
      <c r="L1088" s="5" t="str">
        <f>IF('3(a) Flights | segment list'!G1053="","Null",'3(a) Flights | segment list'!G1053)</f>
        <v>Null</v>
      </c>
      <c r="M1088" s="16">
        <f>IF('3(a) Flights | segment list'!H1053="Null","Null",'3(a) Flights | segment list'!H1053)</f>
        <v>0</v>
      </c>
    </row>
    <row r="1089" spans="1:13" x14ac:dyDescent="0.25">
      <c r="A1089" s="4" t="str">
        <f t="shared" si="48"/>
        <v>No PB ID provided</v>
      </c>
      <c r="B1089" s="4" t="str">
        <f t="shared" si="49"/>
        <v>No declaration</v>
      </c>
      <c r="C1089" s="4" t="s">
        <v>18302</v>
      </c>
      <c r="D1089" s="86" t="str">
        <f>IF('3(a) Flights | segment list'!A1054="","Null",'3(a) Flights | segment list'!A1054)</f>
        <v>Null</v>
      </c>
      <c r="E1089" s="87" t="str">
        <f t="shared" si="50"/>
        <v>Null</v>
      </c>
      <c r="F1089" s="4" t="str">
        <f>IF('3(a) Flights | segment list'!I1054="","Null",'3(a) Flights | segment list'!I1054)</f>
        <v>Null</v>
      </c>
      <c r="G1089" s="4" t="str">
        <f>IF('3(a) Flights | segment list'!C1054="","Null",'3(a) Flights | segment list'!C1054)</f>
        <v>Null</v>
      </c>
      <c r="H1089" s="4" t="str">
        <f>IF('3(a) Flights | segment list'!J1054="","Null",'3(a) Flights | segment list'!J1054)</f>
        <v>Null</v>
      </c>
      <c r="I1089" s="4" t="str">
        <f>IF('3(a) Flights | segment list'!D1054="","Null",'3(a) Flights | segment list'!D1054)</f>
        <v>Null</v>
      </c>
      <c r="J1089" s="4" t="str">
        <f>IF('3(a) Flights | segment list'!E1054="","Null",'3(a) Flights | segment list'!E1054)</f>
        <v>Null</v>
      </c>
      <c r="K1089" s="4" t="str">
        <f>IF('3(a) Flights | segment list'!F1054="","Null",'3(a) Flights | segment list'!F1054)</f>
        <v>Null</v>
      </c>
      <c r="L1089" s="5" t="str">
        <f>IF('3(a) Flights | segment list'!G1054="","Null",'3(a) Flights | segment list'!G1054)</f>
        <v>Null</v>
      </c>
      <c r="M1089" s="16">
        <f>IF('3(a) Flights | segment list'!H1054="Null","Null",'3(a) Flights | segment list'!H1054)</f>
        <v>0</v>
      </c>
    </row>
    <row r="1090" spans="1:13" x14ac:dyDescent="0.25">
      <c r="A1090" s="4" t="str">
        <f t="shared" si="48"/>
        <v>No PB ID provided</v>
      </c>
      <c r="B1090" s="4" t="str">
        <f t="shared" si="49"/>
        <v>No declaration</v>
      </c>
      <c r="C1090" s="4" t="s">
        <v>18302</v>
      </c>
      <c r="D1090" s="86" t="str">
        <f>IF('3(a) Flights | segment list'!A1055="","Null",'3(a) Flights | segment list'!A1055)</f>
        <v>Null</v>
      </c>
      <c r="E1090" s="87" t="str">
        <f t="shared" si="50"/>
        <v>Null</v>
      </c>
      <c r="F1090" s="4" t="str">
        <f>IF('3(a) Flights | segment list'!I1055="","Null",'3(a) Flights | segment list'!I1055)</f>
        <v>Null</v>
      </c>
      <c r="G1090" s="4" t="str">
        <f>IF('3(a) Flights | segment list'!C1055="","Null",'3(a) Flights | segment list'!C1055)</f>
        <v>Null</v>
      </c>
      <c r="H1090" s="4" t="str">
        <f>IF('3(a) Flights | segment list'!J1055="","Null",'3(a) Flights | segment list'!J1055)</f>
        <v>Null</v>
      </c>
      <c r="I1090" s="4" t="str">
        <f>IF('3(a) Flights | segment list'!D1055="","Null",'3(a) Flights | segment list'!D1055)</f>
        <v>Null</v>
      </c>
      <c r="J1090" s="4" t="str">
        <f>IF('3(a) Flights | segment list'!E1055="","Null",'3(a) Flights | segment list'!E1055)</f>
        <v>Null</v>
      </c>
      <c r="K1090" s="4" t="str">
        <f>IF('3(a) Flights | segment list'!F1055="","Null",'3(a) Flights | segment list'!F1055)</f>
        <v>Null</v>
      </c>
      <c r="L1090" s="5" t="str">
        <f>IF('3(a) Flights | segment list'!G1055="","Null",'3(a) Flights | segment list'!G1055)</f>
        <v>Null</v>
      </c>
      <c r="M1090" s="16">
        <f>IF('3(a) Flights | segment list'!H1055="Null","Null",'3(a) Flights | segment list'!H1055)</f>
        <v>0</v>
      </c>
    </row>
    <row r="1091" spans="1:13" x14ac:dyDescent="0.25">
      <c r="A1091" s="4" t="str">
        <f t="shared" si="48"/>
        <v>No PB ID provided</v>
      </c>
      <c r="B1091" s="4" t="str">
        <f t="shared" si="49"/>
        <v>No declaration</v>
      </c>
      <c r="C1091" s="4" t="s">
        <v>18302</v>
      </c>
      <c r="D1091" s="86" t="str">
        <f>IF('3(a) Flights | segment list'!A1056="","Null",'3(a) Flights | segment list'!A1056)</f>
        <v>Null</v>
      </c>
      <c r="E1091" s="87" t="str">
        <f t="shared" si="50"/>
        <v>Null</v>
      </c>
      <c r="F1091" s="4" t="str">
        <f>IF('3(a) Flights | segment list'!I1056="","Null",'3(a) Flights | segment list'!I1056)</f>
        <v>Null</v>
      </c>
      <c r="G1091" s="4" t="str">
        <f>IF('3(a) Flights | segment list'!C1056="","Null",'3(a) Flights | segment list'!C1056)</f>
        <v>Null</v>
      </c>
      <c r="H1091" s="4" t="str">
        <f>IF('3(a) Flights | segment list'!J1056="","Null",'3(a) Flights | segment list'!J1056)</f>
        <v>Null</v>
      </c>
      <c r="I1091" s="4" t="str">
        <f>IF('3(a) Flights | segment list'!D1056="","Null",'3(a) Flights | segment list'!D1056)</f>
        <v>Null</v>
      </c>
      <c r="J1091" s="4" t="str">
        <f>IF('3(a) Flights | segment list'!E1056="","Null",'3(a) Flights | segment list'!E1056)</f>
        <v>Null</v>
      </c>
      <c r="K1091" s="4" t="str">
        <f>IF('3(a) Flights | segment list'!F1056="","Null",'3(a) Flights | segment list'!F1056)</f>
        <v>Null</v>
      </c>
      <c r="L1091" s="5" t="str">
        <f>IF('3(a) Flights | segment list'!G1056="","Null",'3(a) Flights | segment list'!G1056)</f>
        <v>Null</v>
      </c>
      <c r="M1091" s="16">
        <f>IF('3(a) Flights | segment list'!H1056="Null","Null",'3(a) Flights | segment list'!H1056)</f>
        <v>0</v>
      </c>
    </row>
    <row r="1092" spans="1:13" x14ac:dyDescent="0.25">
      <c r="A1092" s="4" t="str">
        <f t="shared" si="48"/>
        <v>No PB ID provided</v>
      </c>
      <c r="B1092" s="4" t="str">
        <f t="shared" si="49"/>
        <v>No declaration</v>
      </c>
      <c r="C1092" s="4" t="s">
        <v>18302</v>
      </c>
      <c r="D1092" s="86" t="str">
        <f>IF('3(a) Flights | segment list'!A1057="","Null",'3(a) Flights | segment list'!A1057)</f>
        <v>Null</v>
      </c>
      <c r="E1092" s="87" t="str">
        <f t="shared" si="50"/>
        <v>Null</v>
      </c>
      <c r="F1092" s="4" t="str">
        <f>IF('3(a) Flights | segment list'!I1057="","Null",'3(a) Flights | segment list'!I1057)</f>
        <v>Null</v>
      </c>
      <c r="G1092" s="4" t="str">
        <f>IF('3(a) Flights | segment list'!C1057="","Null",'3(a) Flights | segment list'!C1057)</f>
        <v>Null</v>
      </c>
      <c r="H1092" s="4" t="str">
        <f>IF('3(a) Flights | segment list'!J1057="","Null",'3(a) Flights | segment list'!J1057)</f>
        <v>Null</v>
      </c>
      <c r="I1092" s="4" t="str">
        <f>IF('3(a) Flights | segment list'!D1057="","Null",'3(a) Flights | segment list'!D1057)</f>
        <v>Null</v>
      </c>
      <c r="J1092" s="4" t="str">
        <f>IF('3(a) Flights | segment list'!E1057="","Null",'3(a) Flights | segment list'!E1057)</f>
        <v>Null</v>
      </c>
      <c r="K1092" s="4" t="str">
        <f>IF('3(a) Flights | segment list'!F1057="","Null",'3(a) Flights | segment list'!F1057)</f>
        <v>Null</v>
      </c>
      <c r="L1092" s="5" t="str">
        <f>IF('3(a) Flights | segment list'!G1057="","Null",'3(a) Flights | segment list'!G1057)</f>
        <v>Null</v>
      </c>
      <c r="M1092" s="16">
        <f>IF('3(a) Flights | segment list'!H1057="Null","Null",'3(a) Flights | segment list'!H1057)</f>
        <v>0</v>
      </c>
    </row>
    <row r="1093" spans="1:13" x14ac:dyDescent="0.25">
      <c r="A1093" s="4" t="str">
        <f t="shared" si="48"/>
        <v>No PB ID provided</v>
      </c>
      <c r="B1093" s="4" t="str">
        <f t="shared" si="49"/>
        <v>No declaration</v>
      </c>
      <c r="C1093" s="4" t="s">
        <v>18302</v>
      </c>
      <c r="D1093" s="86" t="str">
        <f>IF('3(a) Flights | segment list'!A1058="","Null",'3(a) Flights | segment list'!A1058)</f>
        <v>Null</v>
      </c>
      <c r="E1093" s="87" t="str">
        <f t="shared" si="50"/>
        <v>Null</v>
      </c>
      <c r="F1093" s="4" t="str">
        <f>IF('3(a) Flights | segment list'!I1058="","Null",'3(a) Flights | segment list'!I1058)</f>
        <v>Null</v>
      </c>
      <c r="G1093" s="4" t="str">
        <f>IF('3(a) Flights | segment list'!C1058="","Null",'3(a) Flights | segment list'!C1058)</f>
        <v>Null</v>
      </c>
      <c r="H1093" s="4" t="str">
        <f>IF('3(a) Flights | segment list'!J1058="","Null",'3(a) Flights | segment list'!J1058)</f>
        <v>Null</v>
      </c>
      <c r="I1093" s="4" t="str">
        <f>IF('3(a) Flights | segment list'!D1058="","Null",'3(a) Flights | segment list'!D1058)</f>
        <v>Null</v>
      </c>
      <c r="J1093" s="4" t="str">
        <f>IF('3(a) Flights | segment list'!E1058="","Null",'3(a) Flights | segment list'!E1058)</f>
        <v>Null</v>
      </c>
      <c r="K1093" s="4" t="str">
        <f>IF('3(a) Flights | segment list'!F1058="","Null",'3(a) Flights | segment list'!F1058)</f>
        <v>Null</v>
      </c>
      <c r="L1093" s="5" t="str">
        <f>IF('3(a) Flights | segment list'!G1058="","Null",'3(a) Flights | segment list'!G1058)</f>
        <v>Null</v>
      </c>
      <c r="M1093" s="16">
        <f>IF('3(a) Flights | segment list'!H1058="Null","Null",'3(a) Flights | segment list'!H1058)</f>
        <v>0</v>
      </c>
    </row>
    <row r="1094" spans="1:13" x14ac:dyDescent="0.25">
      <c r="A1094" s="4" t="str">
        <f t="shared" ref="A1094:A1157" si="51">A1093</f>
        <v>No PB ID provided</v>
      </c>
      <c r="B1094" s="4" t="str">
        <f t="shared" ref="B1094:B1157" si="52">B1093</f>
        <v>No declaration</v>
      </c>
      <c r="C1094" s="4" t="s">
        <v>18302</v>
      </c>
      <c r="D1094" s="86" t="str">
        <f>IF('3(a) Flights | segment list'!A1059="","Null",'3(a) Flights | segment list'!A1059)</f>
        <v>Null</v>
      </c>
      <c r="E1094" s="87" t="str">
        <f t="shared" si="50"/>
        <v>Null</v>
      </c>
      <c r="F1094" s="4" t="str">
        <f>IF('3(a) Flights | segment list'!I1059="","Null",'3(a) Flights | segment list'!I1059)</f>
        <v>Null</v>
      </c>
      <c r="G1094" s="4" t="str">
        <f>IF('3(a) Flights | segment list'!C1059="","Null",'3(a) Flights | segment list'!C1059)</f>
        <v>Null</v>
      </c>
      <c r="H1094" s="4" t="str">
        <f>IF('3(a) Flights | segment list'!J1059="","Null",'3(a) Flights | segment list'!J1059)</f>
        <v>Null</v>
      </c>
      <c r="I1094" s="4" t="str">
        <f>IF('3(a) Flights | segment list'!D1059="","Null",'3(a) Flights | segment list'!D1059)</f>
        <v>Null</v>
      </c>
      <c r="J1094" s="4" t="str">
        <f>IF('3(a) Flights | segment list'!E1059="","Null",'3(a) Flights | segment list'!E1059)</f>
        <v>Null</v>
      </c>
      <c r="K1094" s="4" t="str">
        <f>IF('3(a) Flights | segment list'!F1059="","Null",'3(a) Flights | segment list'!F1059)</f>
        <v>Null</v>
      </c>
      <c r="L1094" s="5" t="str">
        <f>IF('3(a) Flights | segment list'!G1059="","Null",'3(a) Flights | segment list'!G1059)</f>
        <v>Null</v>
      </c>
      <c r="M1094" s="16">
        <f>IF('3(a) Flights | segment list'!H1059="Null","Null",'3(a) Flights | segment list'!H1059)</f>
        <v>0</v>
      </c>
    </row>
    <row r="1095" spans="1:13" x14ac:dyDescent="0.25">
      <c r="A1095" s="4" t="str">
        <f t="shared" si="51"/>
        <v>No PB ID provided</v>
      </c>
      <c r="B1095" s="4" t="str">
        <f t="shared" si="52"/>
        <v>No declaration</v>
      </c>
      <c r="C1095" s="4" t="s">
        <v>18302</v>
      </c>
      <c r="D1095" s="86" t="str">
        <f>IF('3(a) Flights | segment list'!A1060="","Null",'3(a) Flights | segment list'!A1060)</f>
        <v>Null</v>
      </c>
      <c r="E1095" s="87" t="str">
        <f t="shared" si="50"/>
        <v>Null</v>
      </c>
      <c r="F1095" s="4" t="str">
        <f>IF('3(a) Flights | segment list'!I1060="","Null",'3(a) Flights | segment list'!I1060)</f>
        <v>Null</v>
      </c>
      <c r="G1095" s="4" t="str">
        <f>IF('3(a) Flights | segment list'!C1060="","Null",'3(a) Flights | segment list'!C1060)</f>
        <v>Null</v>
      </c>
      <c r="H1095" s="4" t="str">
        <f>IF('3(a) Flights | segment list'!J1060="","Null",'3(a) Flights | segment list'!J1060)</f>
        <v>Null</v>
      </c>
      <c r="I1095" s="4" t="str">
        <f>IF('3(a) Flights | segment list'!D1060="","Null",'3(a) Flights | segment list'!D1060)</f>
        <v>Null</v>
      </c>
      <c r="J1095" s="4" t="str">
        <f>IF('3(a) Flights | segment list'!E1060="","Null",'3(a) Flights | segment list'!E1060)</f>
        <v>Null</v>
      </c>
      <c r="K1095" s="4" t="str">
        <f>IF('3(a) Flights | segment list'!F1060="","Null",'3(a) Flights | segment list'!F1060)</f>
        <v>Null</v>
      </c>
      <c r="L1095" s="5" t="str">
        <f>IF('3(a) Flights | segment list'!G1060="","Null",'3(a) Flights | segment list'!G1060)</f>
        <v>Null</v>
      </c>
      <c r="M1095" s="16">
        <f>IF('3(a) Flights | segment list'!H1060="Null","Null",'3(a) Flights | segment list'!H1060)</f>
        <v>0</v>
      </c>
    </row>
    <row r="1096" spans="1:13" x14ac:dyDescent="0.25">
      <c r="A1096" s="4" t="str">
        <f t="shared" si="51"/>
        <v>No PB ID provided</v>
      </c>
      <c r="B1096" s="4" t="str">
        <f t="shared" si="52"/>
        <v>No declaration</v>
      </c>
      <c r="C1096" s="4" t="s">
        <v>18302</v>
      </c>
      <c r="D1096" s="86" t="str">
        <f>IF('3(a) Flights | segment list'!A1061="","Null",'3(a) Flights | segment list'!A1061)</f>
        <v>Null</v>
      </c>
      <c r="E1096" s="87" t="str">
        <f t="shared" si="50"/>
        <v>Null</v>
      </c>
      <c r="F1096" s="4" t="str">
        <f>IF('3(a) Flights | segment list'!I1061="","Null",'3(a) Flights | segment list'!I1061)</f>
        <v>Null</v>
      </c>
      <c r="G1096" s="4" t="str">
        <f>IF('3(a) Flights | segment list'!C1061="","Null",'3(a) Flights | segment list'!C1061)</f>
        <v>Null</v>
      </c>
      <c r="H1096" s="4" t="str">
        <f>IF('3(a) Flights | segment list'!J1061="","Null",'3(a) Flights | segment list'!J1061)</f>
        <v>Null</v>
      </c>
      <c r="I1096" s="4" t="str">
        <f>IF('3(a) Flights | segment list'!D1061="","Null",'3(a) Flights | segment list'!D1061)</f>
        <v>Null</v>
      </c>
      <c r="J1096" s="4" t="str">
        <f>IF('3(a) Flights | segment list'!E1061="","Null",'3(a) Flights | segment list'!E1061)</f>
        <v>Null</v>
      </c>
      <c r="K1096" s="4" t="str">
        <f>IF('3(a) Flights | segment list'!F1061="","Null",'3(a) Flights | segment list'!F1061)</f>
        <v>Null</v>
      </c>
      <c r="L1096" s="5" t="str">
        <f>IF('3(a) Flights | segment list'!G1061="","Null",'3(a) Flights | segment list'!G1061)</f>
        <v>Null</v>
      </c>
      <c r="M1096" s="16">
        <f>IF('3(a) Flights | segment list'!H1061="Null","Null",'3(a) Flights | segment list'!H1061)</f>
        <v>0</v>
      </c>
    </row>
    <row r="1097" spans="1:13" x14ac:dyDescent="0.25">
      <c r="A1097" s="4" t="str">
        <f t="shared" si="51"/>
        <v>No PB ID provided</v>
      </c>
      <c r="B1097" s="4" t="str">
        <f t="shared" si="52"/>
        <v>No declaration</v>
      </c>
      <c r="C1097" s="4" t="s">
        <v>18302</v>
      </c>
      <c r="D1097" s="86" t="str">
        <f>IF('3(a) Flights | segment list'!A1062="","Null",'3(a) Flights | segment list'!A1062)</f>
        <v>Null</v>
      </c>
      <c r="E1097" s="87" t="str">
        <f t="shared" si="50"/>
        <v>Null</v>
      </c>
      <c r="F1097" s="4" t="str">
        <f>IF('3(a) Flights | segment list'!I1062="","Null",'3(a) Flights | segment list'!I1062)</f>
        <v>Null</v>
      </c>
      <c r="G1097" s="4" t="str">
        <f>IF('3(a) Flights | segment list'!C1062="","Null",'3(a) Flights | segment list'!C1062)</f>
        <v>Null</v>
      </c>
      <c r="H1097" s="4" t="str">
        <f>IF('3(a) Flights | segment list'!J1062="","Null",'3(a) Flights | segment list'!J1062)</f>
        <v>Null</v>
      </c>
      <c r="I1097" s="4" t="str">
        <f>IF('3(a) Flights | segment list'!D1062="","Null",'3(a) Flights | segment list'!D1062)</f>
        <v>Null</v>
      </c>
      <c r="J1097" s="4" t="str">
        <f>IF('3(a) Flights | segment list'!E1062="","Null",'3(a) Flights | segment list'!E1062)</f>
        <v>Null</v>
      </c>
      <c r="K1097" s="4" t="str">
        <f>IF('3(a) Flights | segment list'!F1062="","Null",'3(a) Flights | segment list'!F1062)</f>
        <v>Null</v>
      </c>
      <c r="L1097" s="5" t="str">
        <f>IF('3(a) Flights | segment list'!G1062="","Null",'3(a) Flights | segment list'!G1062)</f>
        <v>Null</v>
      </c>
      <c r="M1097" s="16">
        <f>IF('3(a) Flights | segment list'!H1062="Null","Null",'3(a) Flights | segment list'!H1062)</f>
        <v>0</v>
      </c>
    </row>
    <row r="1098" spans="1:13" x14ac:dyDescent="0.25">
      <c r="A1098" s="4" t="str">
        <f t="shared" si="51"/>
        <v>No PB ID provided</v>
      </c>
      <c r="B1098" s="4" t="str">
        <f t="shared" si="52"/>
        <v>No declaration</v>
      </c>
      <c r="C1098" s="4" t="s">
        <v>18302</v>
      </c>
      <c r="D1098" s="86" t="str">
        <f>IF('3(a) Flights | segment list'!A1063="","Null",'3(a) Flights | segment list'!A1063)</f>
        <v>Null</v>
      </c>
      <c r="E1098" s="87" t="str">
        <f t="shared" si="50"/>
        <v>Null</v>
      </c>
      <c r="F1098" s="4" t="str">
        <f>IF('3(a) Flights | segment list'!I1063="","Null",'3(a) Flights | segment list'!I1063)</f>
        <v>Null</v>
      </c>
      <c r="G1098" s="4" t="str">
        <f>IF('3(a) Flights | segment list'!C1063="","Null",'3(a) Flights | segment list'!C1063)</f>
        <v>Null</v>
      </c>
      <c r="H1098" s="4" t="str">
        <f>IF('3(a) Flights | segment list'!J1063="","Null",'3(a) Flights | segment list'!J1063)</f>
        <v>Null</v>
      </c>
      <c r="I1098" s="4" t="str">
        <f>IF('3(a) Flights | segment list'!D1063="","Null",'3(a) Flights | segment list'!D1063)</f>
        <v>Null</v>
      </c>
      <c r="J1098" s="4" t="str">
        <f>IF('3(a) Flights | segment list'!E1063="","Null",'3(a) Flights | segment list'!E1063)</f>
        <v>Null</v>
      </c>
      <c r="K1098" s="4" t="str">
        <f>IF('3(a) Flights | segment list'!F1063="","Null",'3(a) Flights | segment list'!F1063)</f>
        <v>Null</v>
      </c>
      <c r="L1098" s="5" t="str">
        <f>IF('3(a) Flights | segment list'!G1063="","Null",'3(a) Flights | segment list'!G1063)</f>
        <v>Null</v>
      </c>
      <c r="M1098" s="16">
        <f>IF('3(a) Flights | segment list'!H1063="Null","Null",'3(a) Flights | segment list'!H1063)</f>
        <v>0</v>
      </c>
    </row>
    <row r="1099" spans="1:13" x14ac:dyDescent="0.25">
      <c r="A1099" s="4" t="str">
        <f t="shared" si="51"/>
        <v>No PB ID provided</v>
      </c>
      <c r="B1099" s="4" t="str">
        <f t="shared" si="52"/>
        <v>No declaration</v>
      </c>
      <c r="C1099" s="4" t="s">
        <v>18302</v>
      </c>
      <c r="D1099" s="86" t="str">
        <f>IF('3(a) Flights | segment list'!A1064="","Null",'3(a) Flights | segment list'!A1064)</f>
        <v>Null</v>
      </c>
      <c r="E1099" s="87" t="str">
        <f t="shared" si="50"/>
        <v>Null</v>
      </c>
      <c r="F1099" s="4" t="str">
        <f>IF('3(a) Flights | segment list'!I1064="","Null",'3(a) Flights | segment list'!I1064)</f>
        <v>Null</v>
      </c>
      <c r="G1099" s="4" t="str">
        <f>IF('3(a) Flights | segment list'!C1064="","Null",'3(a) Flights | segment list'!C1064)</f>
        <v>Null</v>
      </c>
      <c r="H1099" s="4" t="str">
        <f>IF('3(a) Flights | segment list'!J1064="","Null",'3(a) Flights | segment list'!J1064)</f>
        <v>Null</v>
      </c>
      <c r="I1099" s="4" t="str">
        <f>IF('3(a) Flights | segment list'!D1064="","Null",'3(a) Flights | segment list'!D1064)</f>
        <v>Null</v>
      </c>
      <c r="J1099" s="4" t="str">
        <f>IF('3(a) Flights | segment list'!E1064="","Null",'3(a) Flights | segment list'!E1064)</f>
        <v>Null</v>
      </c>
      <c r="K1099" s="4" t="str">
        <f>IF('3(a) Flights | segment list'!F1064="","Null",'3(a) Flights | segment list'!F1064)</f>
        <v>Null</v>
      </c>
      <c r="L1099" s="5" t="str">
        <f>IF('3(a) Flights | segment list'!G1064="","Null",'3(a) Flights | segment list'!G1064)</f>
        <v>Null</v>
      </c>
      <c r="M1099" s="16">
        <f>IF('3(a) Flights | segment list'!H1064="Null","Null",'3(a) Flights | segment list'!H1064)</f>
        <v>0</v>
      </c>
    </row>
    <row r="1100" spans="1:13" x14ac:dyDescent="0.25">
      <c r="A1100" s="4" t="str">
        <f t="shared" si="51"/>
        <v>No PB ID provided</v>
      </c>
      <c r="B1100" s="4" t="str">
        <f t="shared" si="52"/>
        <v>No declaration</v>
      </c>
      <c r="C1100" s="4" t="s">
        <v>18302</v>
      </c>
      <c r="D1100" s="86" t="str">
        <f>IF('3(a) Flights | segment list'!A1065="","Null",'3(a) Flights | segment list'!A1065)</f>
        <v>Null</v>
      </c>
      <c r="E1100" s="87" t="str">
        <f t="shared" si="50"/>
        <v>Null</v>
      </c>
      <c r="F1100" s="4" t="str">
        <f>IF('3(a) Flights | segment list'!I1065="","Null",'3(a) Flights | segment list'!I1065)</f>
        <v>Null</v>
      </c>
      <c r="G1100" s="4" t="str">
        <f>IF('3(a) Flights | segment list'!C1065="","Null",'3(a) Flights | segment list'!C1065)</f>
        <v>Null</v>
      </c>
      <c r="H1100" s="4" t="str">
        <f>IF('3(a) Flights | segment list'!J1065="","Null",'3(a) Flights | segment list'!J1065)</f>
        <v>Null</v>
      </c>
      <c r="I1100" s="4" t="str">
        <f>IF('3(a) Flights | segment list'!D1065="","Null",'3(a) Flights | segment list'!D1065)</f>
        <v>Null</v>
      </c>
      <c r="J1100" s="4" t="str">
        <f>IF('3(a) Flights | segment list'!E1065="","Null",'3(a) Flights | segment list'!E1065)</f>
        <v>Null</v>
      </c>
      <c r="K1100" s="4" t="str">
        <f>IF('3(a) Flights | segment list'!F1065="","Null",'3(a) Flights | segment list'!F1065)</f>
        <v>Null</v>
      </c>
      <c r="L1100" s="5" t="str">
        <f>IF('3(a) Flights | segment list'!G1065="","Null",'3(a) Flights | segment list'!G1065)</f>
        <v>Null</v>
      </c>
      <c r="M1100" s="16">
        <f>IF('3(a) Flights | segment list'!H1065="Null","Null",'3(a) Flights | segment list'!H1065)</f>
        <v>0</v>
      </c>
    </row>
    <row r="1101" spans="1:13" x14ac:dyDescent="0.25">
      <c r="A1101" s="4" t="str">
        <f t="shared" si="51"/>
        <v>No PB ID provided</v>
      </c>
      <c r="B1101" s="4" t="str">
        <f t="shared" si="52"/>
        <v>No declaration</v>
      </c>
      <c r="C1101" s="4" t="s">
        <v>18302</v>
      </c>
      <c r="D1101" s="86" t="str">
        <f>IF('3(a) Flights | segment list'!A1066="","Null",'3(a) Flights | segment list'!A1066)</f>
        <v>Null</v>
      </c>
      <c r="E1101" s="87" t="str">
        <f t="shared" si="50"/>
        <v>Null</v>
      </c>
      <c r="F1101" s="4" t="str">
        <f>IF('3(a) Flights | segment list'!I1066="","Null",'3(a) Flights | segment list'!I1066)</f>
        <v>Null</v>
      </c>
      <c r="G1101" s="4" t="str">
        <f>IF('3(a) Flights | segment list'!C1066="","Null",'3(a) Flights | segment list'!C1066)</f>
        <v>Null</v>
      </c>
      <c r="H1101" s="4" t="str">
        <f>IF('3(a) Flights | segment list'!J1066="","Null",'3(a) Flights | segment list'!J1066)</f>
        <v>Null</v>
      </c>
      <c r="I1101" s="4" t="str">
        <f>IF('3(a) Flights | segment list'!D1066="","Null",'3(a) Flights | segment list'!D1066)</f>
        <v>Null</v>
      </c>
      <c r="J1101" s="4" t="str">
        <f>IF('3(a) Flights | segment list'!E1066="","Null",'3(a) Flights | segment list'!E1066)</f>
        <v>Null</v>
      </c>
      <c r="K1101" s="4" t="str">
        <f>IF('3(a) Flights | segment list'!F1066="","Null",'3(a) Flights | segment list'!F1066)</f>
        <v>Null</v>
      </c>
      <c r="L1101" s="5" t="str">
        <f>IF('3(a) Flights | segment list'!G1066="","Null",'3(a) Flights | segment list'!G1066)</f>
        <v>Null</v>
      </c>
      <c r="M1101" s="16">
        <f>IF('3(a) Flights | segment list'!H1066="Null","Null",'3(a) Flights | segment list'!H1066)</f>
        <v>0</v>
      </c>
    </row>
    <row r="1102" spans="1:13" x14ac:dyDescent="0.25">
      <c r="A1102" s="4" t="str">
        <f t="shared" si="51"/>
        <v>No PB ID provided</v>
      </c>
      <c r="B1102" s="4" t="str">
        <f t="shared" si="52"/>
        <v>No declaration</v>
      </c>
      <c r="C1102" s="4" t="s">
        <v>18302</v>
      </c>
      <c r="D1102" s="86" t="str">
        <f>IF('3(a) Flights | segment list'!A1067="","Null",'3(a) Flights | segment list'!A1067)</f>
        <v>Null</v>
      </c>
      <c r="E1102" s="87" t="str">
        <f t="shared" si="50"/>
        <v>Null</v>
      </c>
      <c r="F1102" s="4" t="str">
        <f>IF('3(a) Flights | segment list'!I1067="","Null",'3(a) Flights | segment list'!I1067)</f>
        <v>Null</v>
      </c>
      <c r="G1102" s="4" t="str">
        <f>IF('3(a) Flights | segment list'!C1067="","Null",'3(a) Flights | segment list'!C1067)</f>
        <v>Null</v>
      </c>
      <c r="H1102" s="4" t="str">
        <f>IF('3(a) Flights | segment list'!J1067="","Null",'3(a) Flights | segment list'!J1067)</f>
        <v>Null</v>
      </c>
      <c r="I1102" s="4" t="str">
        <f>IF('3(a) Flights | segment list'!D1067="","Null",'3(a) Flights | segment list'!D1067)</f>
        <v>Null</v>
      </c>
      <c r="J1102" s="4" t="str">
        <f>IF('3(a) Flights | segment list'!E1067="","Null",'3(a) Flights | segment list'!E1067)</f>
        <v>Null</v>
      </c>
      <c r="K1102" s="4" t="str">
        <f>IF('3(a) Flights | segment list'!F1067="","Null",'3(a) Flights | segment list'!F1067)</f>
        <v>Null</v>
      </c>
      <c r="L1102" s="5" t="str">
        <f>IF('3(a) Flights | segment list'!G1067="","Null",'3(a) Flights | segment list'!G1067)</f>
        <v>Null</v>
      </c>
      <c r="M1102" s="16">
        <f>IF('3(a) Flights | segment list'!H1067="Null","Null",'3(a) Flights | segment list'!H1067)</f>
        <v>0</v>
      </c>
    </row>
    <row r="1103" spans="1:13" x14ac:dyDescent="0.25">
      <c r="A1103" s="4" t="str">
        <f t="shared" si="51"/>
        <v>No PB ID provided</v>
      </c>
      <c r="B1103" s="4" t="str">
        <f t="shared" si="52"/>
        <v>No declaration</v>
      </c>
      <c r="C1103" s="4" t="s">
        <v>18302</v>
      </c>
      <c r="D1103" s="86" t="str">
        <f>IF('3(a) Flights | segment list'!A1068="","Null",'3(a) Flights | segment list'!A1068)</f>
        <v>Null</v>
      </c>
      <c r="E1103" s="87" t="str">
        <f t="shared" si="50"/>
        <v>Null</v>
      </c>
      <c r="F1103" s="4" t="str">
        <f>IF('3(a) Flights | segment list'!I1068="","Null",'3(a) Flights | segment list'!I1068)</f>
        <v>Null</v>
      </c>
      <c r="G1103" s="4" t="str">
        <f>IF('3(a) Flights | segment list'!C1068="","Null",'3(a) Flights | segment list'!C1068)</f>
        <v>Null</v>
      </c>
      <c r="H1103" s="4" t="str">
        <f>IF('3(a) Flights | segment list'!J1068="","Null",'3(a) Flights | segment list'!J1068)</f>
        <v>Null</v>
      </c>
      <c r="I1103" s="4" t="str">
        <f>IF('3(a) Flights | segment list'!D1068="","Null",'3(a) Flights | segment list'!D1068)</f>
        <v>Null</v>
      </c>
      <c r="J1103" s="4" t="str">
        <f>IF('3(a) Flights | segment list'!E1068="","Null",'3(a) Flights | segment list'!E1068)</f>
        <v>Null</v>
      </c>
      <c r="K1103" s="4" t="str">
        <f>IF('3(a) Flights | segment list'!F1068="","Null",'3(a) Flights | segment list'!F1068)</f>
        <v>Null</v>
      </c>
      <c r="L1103" s="5" t="str">
        <f>IF('3(a) Flights | segment list'!G1068="","Null",'3(a) Flights | segment list'!G1068)</f>
        <v>Null</v>
      </c>
      <c r="M1103" s="16">
        <f>IF('3(a) Flights | segment list'!H1068="Null","Null",'3(a) Flights | segment list'!H1068)</f>
        <v>0</v>
      </c>
    </row>
    <row r="1104" spans="1:13" x14ac:dyDescent="0.25">
      <c r="A1104" s="4" t="str">
        <f t="shared" si="51"/>
        <v>No PB ID provided</v>
      </c>
      <c r="B1104" s="4" t="str">
        <f t="shared" si="52"/>
        <v>No declaration</v>
      </c>
      <c r="C1104" s="4" t="s">
        <v>18302</v>
      </c>
      <c r="D1104" s="86" t="str">
        <f>IF('3(a) Flights | segment list'!A1069="","Null",'3(a) Flights | segment list'!A1069)</f>
        <v>Null</v>
      </c>
      <c r="E1104" s="87" t="str">
        <f t="shared" si="50"/>
        <v>Null</v>
      </c>
      <c r="F1104" s="4" t="str">
        <f>IF('3(a) Flights | segment list'!I1069="","Null",'3(a) Flights | segment list'!I1069)</f>
        <v>Null</v>
      </c>
      <c r="G1104" s="4" t="str">
        <f>IF('3(a) Flights | segment list'!C1069="","Null",'3(a) Flights | segment list'!C1069)</f>
        <v>Null</v>
      </c>
      <c r="H1104" s="4" t="str">
        <f>IF('3(a) Flights | segment list'!J1069="","Null",'3(a) Flights | segment list'!J1069)</f>
        <v>Null</v>
      </c>
      <c r="I1104" s="4" t="str">
        <f>IF('3(a) Flights | segment list'!D1069="","Null",'3(a) Flights | segment list'!D1069)</f>
        <v>Null</v>
      </c>
      <c r="J1104" s="4" t="str">
        <f>IF('3(a) Flights | segment list'!E1069="","Null",'3(a) Flights | segment list'!E1069)</f>
        <v>Null</v>
      </c>
      <c r="K1104" s="4" t="str">
        <f>IF('3(a) Flights | segment list'!F1069="","Null",'3(a) Flights | segment list'!F1069)</f>
        <v>Null</v>
      </c>
      <c r="L1104" s="5" t="str">
        <f>IF('3(a) Flights | segment list'!G1069="","Null",'3(a) Flights | segment list'!G1069)</f>
        <v>Null</v>
      </c>
      <c r="M1104" s="16">
        <f>IF('3(a) Flights | segment list'!H1069="Null","Null",'3(a) Flights | segment list'!H1069)</f>
        <v>0</v>
      </c>
    </row>
    <row r="1105" spans="1:13" x14ac:dyDescent="0.25">
      <c r="A1105" s="4" t="str">
        <f t="shared" si="51"/>
        <v>No PB ID provided</v>
      </c>
      <c r="B1105" s="4" t="str">
        <f t="shared" si="52"/>
        <v>No declaration</v>
      </c>
      <c r="C1105" s="4" t="s">
        <v>18302</v>
      </c>
      <c r="D1105" s="86" t="str">
        <f>IF('3(a) Flights | segment list'!A1070="","Null",'3(a) Flights | segment list'!A1070)</f>
        <v>Null</v>
      </c>
      <c r="E1105" s="87" t="str">
        <f t="shared" si="50"/>
        <v>Null</v>
      </c>
      <c r="F1105" s="4" t="str">
        <f>IF('3(a) Flights | segment list'!I1070="","Null",'3(a) Flights | segment list'!I1070)</f>
        <v>Null</v>
      </c>
      <c r="G1105" s="4" t="str">
        <f>IF('3(a) Flights | segment list'!C1070="","Null",'3(a) Flights | segment list'!C1070)</f>
        <v>Null</v>
      </c>
      <c r="H1105" s="4" t="str">
        <f>IF('3(a) Flights | segment list'!J1070="","Null",'3(a) Flights | segment list'!J1070)</f>
        <v>Null</v>
      </c>
      <c r="I1105" s="4" t="str">
        <f>IF('3(a) Flights | segment list'!D1070="","Null",'3(a) Flights | segment list'!D1070)</f>
        <v>Null</v>
      </c>
      <c r="J1105" s="4" t="str">
        <f>IF('3(a) Flights | segment list'!E1070="","Null",'3(a) Flights | segment list'!E1070)</f>
        <v>Null</v>
      </c>
      <c r="K1105" s="4" t="str">
        <f>IF('3(a) Flights | segment list'!F1070="","Null",'3(a) Flights | segment list'!F1070)</f>
        <v>Null</v>
      </c>
      <c r="L1105" s="5" t="str">
        <f>IF('3(a) Flights | segment list'!G1070="","Null",'3(a) Flights | segment list'!G1070)</f>
        <v>Null</v>
      </c>
      <c r="M1105" s="16">
        <f>IF('3(a) Flights | segment list'!H1070="Null","Null",'3(a) Flights | segment list'!H1070)</f>
        <v>0</v>
      </c>
    </row>
    <row r="1106" spans="1:13" x14ac:dyDescent="0.25">
      <c r="A1106" s="4" t="str">
        <f t="shared" si="51"/>
        <v>No PB ID provided</v>
      </c>
      <c r="B1106" s="4" t="str">
        <f t="shared" si="52"/>
        <v>No declaration</v>
      </c>
      <c r="C1106" s="4" t="s">
        <v>18302</v>
      </c>
      <c r="D1106" s="86" t="str">
        <f>IF('3(a) Flights | segment list'!A1071="","Null",'3(a) Flights | segment list'!A1071)</f>
        <v>Null</v>
      </c>
      <c r="E1106" s="87" t="str">
        <f t="shared" si="50"/>
        <v>Null</v>
      </c>
      <c r="F1106" s="4" t="str">
        <f>IF('3(a) Flights | segment list'!I1071="","Null",'3(a) Flights | segment list'!I1071)</f>
        <v>Null</v>
      </c>
      <c r="G1106" s="4" t="str">
        <f>IF('3(a) Flights | segment list'!C1071="","Null",'3(a) Flights | segment list'!C1071)</f>
        <v>Null</v>
      </c>
      <c r="H1106" s="4" t="str">
        <f>IF('3(a) Flights | segment list'!J1071="","Null",'3(a) Flights | segment list'!J1071)</f>
        <v>Null</v>
      </c>
      <c r="I1106" s="4" t="str">
        <f>IF('3(a) Flights | segment list'!D1071="","Null",'3(a) Flights | segment list'!D1071)</f>
        <v>Null</v>
      </c>
      <c r="J1106" s="4" t="str">
        <f>IF('3(a) Flights | segment list'!E1071="","Null",'3(a) Flights | segment list'!E1071)</f>
        <v>Null</v>
      </c>
      <c r="K1106" s="4" t="str">
        <f>IF('3(a) Flights | segment list'!F1071="","Null",'3(a) Flights | segment list'!F1071)</f>
        <v>Null</v>
      </c>
      <c r="L1106" s="5" t="str">
        <f>IF('3(a) Flights | segment list'!G1071="","Null",'3(a) Flights | segment list'!G1071)</f>
        <v>Null</v>
      </c>
      <c r="M1106" s="16">
        <f>IF('3(a) Flights | segment list'!H1071="Null","Null",'3(a) Flights | segment list'!H1071)</f>
        <v>0</v>
      </c>
    </row>
    <row r="1107" spans="1:13" x14ac:dyDescent="0.25">
      <c r="A1107" s="4" t="str">
        <f t="shared" si="51"/>
        <v>No PB ID provided</v>
      </c>
      <c r="B1107" s="4" t="str">
        <f t="shared" si="52"/>
        <v>No declaration</v>
      </c>
      <c r="C1107" s="4" t="s">
        <v>18302</v>
      </c>
      <c r="D1107" s="86" t="str">
        <f>IF('3(a) Flights | segment list'!A1072="","Null",'3(a) Flights | segment list'!A1072)</f>
        <v>Null</v>
      </c>
      <c r="E1107" s="87" t="str">
        <f t="shared" si="50"/>
        <v>Null</v>
      </c>
      <c r="F1107" s="4" t="str">
        <f>IF('3(a) Flights | segment list'!I1072="","Null",'3(a) Flights | segment list'!I1072)</f>
        <v>Null</v>
      </c>
      <c r="G1107" s="4" t="str">
        <f>IF('3(a) Flights | segment list'!C1072="","Null",'3(a) Flights | segment list'!C1072)</f>
        <v>Null</v>
      </c>
      <c r="H1107" s="4" t="str">
        <f>IF('3(a) Flights | segment list'!J1072="","Null",'3(a) Flights | segment list'!J1072)</f>
        <v>Null</v>
      </c>
      <c r="I1107" s="4" t="str">
        <f>IF('3(a) Flights | segment list'!D1072="","Null",'3(a) Flights | segment list'!D1072)</f>
        <v>Null</v>
      </c>
      <c r="J1107" s="4" t="str">
        <f>IF('3(a) Flights | segment list'!E1072="","Null",'3(a) Flights | segment list'!E1072)</f>
        <v>Null</v>
      </c>
      <c r="K1107" s="4" t="str">
        <f>IF('3(a) Flights | segment list'!F1072="","Null",'3(a) Flights | segment list'!F1072)</f>
        <v>Null</v>
      </c>
      <c r="L1107" s="5" t="str">
        <f>IF('3(a) Flights | segment list'!G1072="","Null",'3(a) Flights | segment list'!G1072)</f>
        <v>Null</v>
      </c>
      <c r="M1107" s="16">
        <f>IF('3(a) Flights | segment list'!H1072="Null","Null",'3(a) Flights | segment list'!H1072)</f>
        <v>0</v>
      </c>
    </row>
    <row r="1108" spans="1:13" x14ac:dyDescent="0.25">
      <c r="A1108" s="4" t="str">
        <f t="shared" si="51"/>
        <v>No PB ID provided</v>
      </c>
      <c r="B1108" s="4" t="str">
        <f t="shared" si="52"/>
        <v>No declaration</v>
      </c>
      <c r="C1108" s="4" t="s">
        <v>18302</v>
      </c>
      <c r="D1108" s="86" t="str">
        <f>IF('3(a) Flights | segment list'!A1073="","Null",'3(a) Flights | segment list'!A1073)</f>
        <v>Null</v>
      </c>
      <c r="E1108" s="87" t="str">
        <f t="shared" si="50"/>
        <v>Null</v>
      </c>
      <c r="F1108" s="4" t="str">
        <f>IF('3(a) Flights | segment list'!I1073="","Null",'3(a) Flights | segment list'!I1073)</f>
        <v>Null</v>
      </c>
      <c r="G1108" s="4" t="str">
        <f>IF('3(a) Flights | segment list'!C1073="","Null",'3(a) Flights | segment list'!C1073)</f>
        <v>Null</v>
      </c>
      <c r="H1108" s="4" t="str">
        <f>IF('3(a) Flights | segment list'!J1073="","Null",'3(a) Flights | segment list'!J1073)</f>
        <v>Null</v>
      </c>
      <c r="I1108" s="4" t="str">
        <f>IF('3(a) Flights | segment list'!D1073="","Null",'3(a) Flights | segment list'!D1073)</f>
        <v>Null</v>
      </c>
      <c r="J1108" s="4" t="str">
        <f>IF('3(a) Flights | segment list'!E1073="","Null",'3(a) Flights | segment list'!E1073)</f>
        <v>Null</v>
      </c>
      <c r="K1108" s="4" t="str">
        <f>IF('3(a) Flights | segment list'!F1073="","Null",'3(a) Flights | segment list'!F1073)</f>
        <v>Null</v>
      </c>
      <c r="L1108" s="5" t="str">
        <f>IF('3(a) Flights | segment list'!G1073="","Null",'3(a) Flights | segment list'!G1073)</f>
        <v>Null</v>
      </c>
      <c r="M1108" s="16">
        <f>IF('3(a) Flights | segment list'!H1073="Null","Null",'3(a) Flights | segment list'!H1073)</f>
        <v>0</v>
      </c>
    </row>
    <row r="1109" spans="1:13" x14ac:dyDescent="0.25">
      <c r="A1109" s="4" t="str">
        <f t="shared" si="51"/>
        <v>No PB ID provided</v>
      </c>
      <c r="B1109" s="4" t="str">
        <f t="shared" si="52"/>
        <v>No declaration</v>
      </c>
      <c r="C1109" s="4" t="s">
        <v>18302</v>
      </c>
      <c r="D1109" s="86" t="str">
        <f>IF('3(a) Flights | segment list'!A1074="","Null",'3(a) Flights | segment list'!A1074)</f>
        <v>Null</v>
      </c>
      <c r="E1109" s="87" t="str">
        <f t="shared" si="50"/>
        <v>Null</v>
      </c>
      <c r="F1109" s="4" t="str">
        <f>IF('3(a) Flights | segment list'!I1074="","Null",'3(a) Flights | segment list'!I1074)</f>
        <v>Null</v>
      </c>
      <c r="G1109" s="4" t="str">
        <f>IF('3(a) Flights | segment list'!C1074="","Null",'3(a) Flights | segment list'!C1074)</f>
        <v>Null</v>
      </c>
      <c r="H1109" s="4" t="str">
        <f>IF('3(a) Flights | segment list'!J1074="","Null",'3(a) Flights | segment list'!J1074)</f>
        <v>Null</v>
      </c>
      <c r="I1109" s="4" t="str">
        <f>IF('3(a) Flights | segment list'!D1074="","Null",'3(a) Flights | segment list'!D1074)</f>
        <v>Null</v>
      </c>
      <c r="J1109" s="4" t="str">
        <f>IF('3(a) Flights | segment list'!E1074="","Null",'3(a) Flights | segment list'!E1074)</f>
        <v>Null</v>
      </c>
      <c r="K1109" s="4" t="str">
        <f>IF('3(a) Flights | segment list'!F1074="","Null",'3(a) Flights | segment list'!F1074)</f>
        <v>Null</v>
      </c>
      <c r="L1109" s="5" t="str">
        <f>IF('3(a) Flights | segment list'!G1074="","Null",'3(a) Flights | segment list'!G1074)</f>
        <v>Null</v>
      </c>
      <c r="M1109" s="16">
        <f>IF('3(a) Flights | segment list'!H1074="Null","Null",'3(a) Flights | segment list'!H1074)</f>
        <v>0</v>
      </c>
    </row>
    <row r="1110" spans="1:13" x14ac:dyDescent="0.25">
      <c r="A1110" s="4" t="str">
        <f t="shared" si="51"/>
        <v>No PB ID provided</v>
      </c>
      <c r="B1110" s="4" t="str">
        <f t="shared" si="52"/>
        <v>No declaration</v>
      </c>
      <c r="C1110" s="4" t="s">
        <v>18302</v>
      </c>
      <c r="D1110" s="86" t="str">
        <f>IF('3(a) Flights | segment list'!A1075="","Null",'3(a) Flights | segment list'!A1075)</f>
        <v>Null</v>
      </c>
      <c r="E1110" s="87" t="str">
        <f t="shared" si="50"/>
        <v>Null</v>
      </c>
      <c r="F1110" s="4" t="str">
        <f>IF('3(a) Flights | segment list'!I1075="","Null",'3(a) Flights | segment list'!I1075)</f>
        <v>Null</v>
      </c>
      <c r="G1110" s="4" t="str">
        <f>IF('3(a) Flights | segment list'!C1075="","Null",'3(a) Flights | segment list'!C1075)</f>
        <v>Null</v>
      </c>
      <c r="H1110" s="4" t="str">
        <f>IF('3(a) Flights | segment list'!J1075="","Null",'3(a) Flights | segment list'!J1075)</f>
        <v>Null</v>
      </c>
      <c r="I1110" s="4" t="str">
        <f>IF('3(a) Flights | segment list'!D1075="","Null",'3(a) Flights | segment list'!D1075)</f>
        <v>Null</v>
      </c>
      <c r="J1110" s="4" t="str">
        <f>IF('3(a) Flights | segment list'!E1075="","Null",'3(a) Flights | segment list'!E1075)</f>
        <v>Null</v>
      </c>
      <c r="K1110" s="4" t="str">
        <f>IF('3(a) Flights | segment list'!F1075="","Null",'3(a) Flights | segment list'!F1075)</f>
        <v>Null</v>
      </c>
      <c r="L1110" s="5" t="str">
        <f>IF('3(a) Flights | segment list'!G1075="","Null",'3(a) Flights | segment list'!G1075)</f>
        <v>Null</v>
      </c>
      <c r="M1110" s="16">
        <f>IF('3(a) Flights | segment list'!H1075="Null","Null",'3(a) Flights | segment list'!H1075)</f>
        <v>0</v>
      </c>
    </row>
    <row r="1111" spans="1:13" x14ac:dyDescent="0.25">
      <c r="A1111" s="4" t="str">
        <f t="shared" si="51"/>
        <v>No PB ID provided</v>
      </c>
      <c r="B1111" s="4" t="str">
        <f t="shared" si="52"/>
        <v>No declaration</v>
      </c>
      <c r="C1111" s="4" t="s">
        <v>18302</v>
      </c>
      <c r="D1111" s="86" t="str">
        <f>IF('3(a) Flights | segment list'!A1076="","Null",'3(a) Flights | segment list'!A1076)</f>
        <v>Null</v>
      </c>
      <c r="E1111" s="87" t="str">
        <f t="shared" si="50"/>
        <v>Null</v>
      </c>
      <c r="F1111" s="4" t="str">
        <f>IF('3(a) Flights | segment list'!I1076="","Null",'3(a) Flights | segment list'!I1076)</f>
        <v>Null</v>
      </c>
      <c r="G1111" s="4" t="str">
        <f>IF('3(a) Flights | segment list'!C1076="","Null",'3(a) Flights | segment list'!C1076)</f>
        <v>Null</v>
      </c>
      <c r="H1111" s="4" t="str">
        <f>IF('3(a) Flights | segment list'!J1076="","Null",'3(a) Flights | segment list'!J1076)</f>
        <v>Null</v>
      </c>
      <c r="I1111" s="4" t="str">
        <f>IF('3(a) Flights | segment list'!D1076="","Null",'3(a) Flights | segment list'!D1076)</f>
        <v>Null</v>
      </c>
      <c r="J1111" s="4" t="str">
        <f>IF('3(a) Flights | segment list'!E1076="","Null",'3(a) Flights | segment list'!E1076)</f>
        <v>Null</v>
      </c>
      <c r="K1111" s="4" t="str">
        <f>IF('3(a) Flights | segment list'!F1076="","Null",'3(a) Flights | segment list'!F1076)</f>
        <v>Null</v>
      </c>
      <c r="L1111" s="5" t="str">
        <f>IF('3(a) Flights | segment list'!G1076="","Null",'3(a) Flights | segment list'!G1076)</f>
        <v>Null</v>
      </c>
      <c r="M1111" s="16">
        <f>IF('3(a) Flights | segment list'!H1076="Null","Null",'3(a) Flights | segment list'!H1076)</f>
        <v>0</v>
      </c>
    </row>
    <row r="1112" spans="1:13" x14ac:dyDescent="0.25">
      <c r="A1112" s="4" t="str">
        <f t="shared" si="51"/>
        <v>No PB ID provided</v>
      </c>
      <c r="B1112" s="4" t="str">
        <f t="shared" si="52"/>
        <v>No declaration</v>
      </c>
      <c r="C1112" s="4" t="s">
        <v>18302</v>
      </c>
      <c r="D1112" s="86" t="str">
        <f>IF('3(a) Flights | segment list'!A1077="","Null",'3(a) Flights | segment list'!A1077)</f>
        <v>Null</v>
      </c>
      <c r="E1112" s="87" t="str">
        <f t="shared" si="50"/>
        <v>Null</v>
      </c>
      <c r="F1112" s="4" t="str">
        <f>IF('3(a) Flights | segment list'!I1077="","Null",'3(a) Flights | segment list'!I1077)</f>
        <v>Null</v>
      </c>
      <c r="G1112" s="4" t="str">
        <f>IF('3(a) Flights | segment list'!C1077="","Null",'3(a) Flights | segment list'!C1077)</f>
        <v>Null</v>
      </c>
      <c r="H1112" s="4" t="str">
        <f>IF('3(a) Flights | segment list'!J1077="","Null",'3(a) Flights | segment list'!J1077)</f>
        <v>Null</v>
      </c>
      <c r="I1112" s="4" t="str">
        <f>IF('3(a) Flights | segment list'!D1077="","Null",'3(a) Flights | segment list'!D1077)</f>
        <v>Null</v>
      </c>
      <c r="J1112" s="4" t="str">
        <f>IF('3(a) Flights | segment list'!E1077="","Null",'3(a) Flights | segment list'!E1077)</f>
        <v>Null</v>
      </c>
      <c r="K1112" s="4" t="str">
        <f>IF('3(a) Flights | segment list'!F1077="","Null",'3(a) Flights | segment list'!F1077)</f>
        <v>Null</v>
      </c>
      <c r="L1112" s="5" t="str">
        <f>IF('3(a) Flights | segment list'!G1077="","Null",'3(a) Flights | segment list'!G1077)</f>
        <v>Null</v>
      </c>
      <c r="M1112" s="16">
        <f>IF('3(a) Flights | segment list'!H1077="Null","Null",'3(a) Flights | segment list'!H1077)</f>
        <v>0</v>
      </c>
    </row>
    <row r="1113" spans="1:13" x14ac:dyDescent="0.25">
      <c r="A1113" s="4" t="str">
        <f t="shared" si="51"/>
        <v>No PB ID provided</v>
      </c>
      <c r="B1113" s="4" t="str">
        <f t="shared" si="52"/>
        <v>No declaration</v>
      </c>
      <c r="C1113" s="4" t="s">
        <v>18302</v>
      </c>
      <c r="D1113" s="86" t="str">
        <f>IF('3(a) Flights | segment list'!A1078="","Null",'3(a) Flights | segment list'!A1078)</f>
        <v>Null</v>
      </c>
      <c r="E1113" s="87" t="str">
        <f t="shared" si="50"/>
        <v>Null</v>
      </c>
      <c r="F1113" s="4" t="str">
        <f>IF('3(a) Flights | segment list'!I1078="","Null",'3(a) Flights | segment list'!I1078)</f>
        <v>Null</v>
      </c>
      <c r="G1113" s="4" t="str">
        <f>IF('3(a) Flights | segment list'!C1078="","Null",'3(a) Flights | segment list'!C1078)</f>
        <v>Null</v>
      </c>
      <c r="H1113" s="4" t="str">
        <f>IF('3(a) Flights | segment list'!J1078="","Null",'3(a) Flights | segment list'!J1078)</f>
        <v>Null</v>
      </c>
      <c r="I1113" s="4" t="str">
        <f>IF('3(a) Flights | segment list'!D1078="","Null",'3(a) Flights | segment list'!D1078)</f>
        <v>Null</v>
      </c>
      <c r="J1113" s="4" t="str">
        <f>IF('3(a) Flights | segment list'!E1078="","Null",'3(a) Flights | segment list'!E1078)</f>
        <v>Null</v>
      </c>
      <c r="K1113" s="4" t="str">
        <f>IF('3(a) Flights | segment list'!F1078="","Null",'3(a) Flights | segment list'!F1078)</f>
        <v>Null</v>
      </c>
      <c r="L1113" s="5" t="str">
        <f>IF('3(a) Flights | segment list'!G1078="","Null",'3(a) Flights | segment list'!G1078)</f>
        <v>Null</v>
      </c>
      <c r="M1113" s="16">
        <f>IF('3(a) Flights | segment list'!H1078="Null","Null",'3(a) Flights | segment list'!H1078)</f>
        <v>0</v>
      </c>
    </row>
    <row r="1114" spans="1:13" x14ac:dyDescent="0.25">
      <c r="A1114" s="4" t="str">
        <f t="shared" si="51"/>
        <v>No PB ID provided</v>
      </c>
      <c r="B1114" s="4" t="str">
        <f t="shared" si="52"/>
        <v>No declaration</v>
      </c>
      <c r="C1114" s="4" t="s">
        <v>18302</v>
      </c>
      <c r="D1114" s="86" t="str">
        <f>IF('3(a) Flights | segment list'!A1079="","Null",'3(a) Flights | segment list'!A1079)</f>
        <v>Null</v>
      </c>
      <c r="E1114" s="87" t="str">
        <f t="shared" si="50"/>
        <v>Null</v>
      </c>
      <c r="F1114" s="4" t="str">
        <f>IF('3(a) Flights | segment list'!I1079="","Null",'3(a) Flights | segment list'!I1079)</f>
        <v>Null</v>
      </c>
      <c r="G1114" s="4" t="str">
        <f>IF('3(a) Flights | segment list'!C1079="","Null",'3(a) Flights | segment list'!C1079)</f>
        <v>Null</v>
      </c>
      <c r="H1114" s="4" t="str">
        <f>IF('3(a) Flights | segment list'!J1079="","Null",'3(a) Flights | segment list'!J1079)</f>
        <v>Null</v>
      </c>
      <c r="I1114" s="4" t="str">
        <f>IF('3(a) Flights | segment list'!D1079="","Null",'3(a) Flights | segment list'!D1079)</f>
        <v>Null</v>
      </c>
      <c r="J1114" s="4" t="str">
        <f>IF('3(a) Flights | segment list'!E1079="","Null",'3(a) Flights | segment list'!E1079)</f>
        <v>Null</v>
      </c>
      <c r="K1114" s="4" t="str">
        <f>IF('3(a) Flights | segment list'!F1079="","Null",'3(a) Flights | segment list'!F1079)</f>
        <v>Null</v>
      </c>
      <c r="L1114" s="5" t="str">
        <f>IF('3(a) Flights | segment list'!G1079="","Null",'3(a) Flights | segment list'!G1079)</f>
        <v>Null</v>
      </c>
      <c r="M1114" s="16">
        <f>IF('3(a) Flights | segment list'!H1079="Null","Null",'3(a) Flights | segment list'!H1079)</f>
        <v>0</v>
      </c>
    </row>
    <row r="1115" spans="1:13" x14ac:dyDescent="0.25">
      <c r="A1115" s="4" t="str">
        <f t="shared" si="51"/>
        <v>No PB ID provided</v>
      </c>
      <c r="B1115" s="4" t="str">
        <f t="shared" si="52"/>
        <v>No declaration</v>
      </c>
      <c r="C1115" s="4" t="s">
        <v>18302</v>
      </c>
      <c r="D1115" s="86" t="str">
        <f>IF('3(a) Flights | segment list'!A1080="","Null",'3(a) Flights | segment list'!A1080)</f>
        <v>Null</v>
      </c>
      <c r="E1115" s="87" t="str">
        <f t="shared" si="50"/>
        <v>Null</v>
      </c>
      <c r="F1115" s="4" t="str">
        <f>IF('3(a) Flights | segment list'!I1080="","Null",'3(a) Flights | segment list'!I1080)</f>
        <v>Null</v>
      </c>
      <c r="G1115" s="4" t="str">
        <f>IF('3(a) Flights | segment list'!C1080="","Null",'3(a) Flights | segment list'!C1080)</f>
        <v>Null</v>
      </c>
      <c r="H1115" s="4" t="str">
        <f>IF('3(a) Flights | segment list'!J1080="","Null",'3(a) Flights | segment list'!J1080)</f>
        <v>Null</v>
      </c>
      <c r="I1115" s="4" t="str">
        <f>IF('3(a) Flights | segment list'!D1080="","Null",'3(a) Flights | segment list'!D1080)</f>
        <v>Null</v>
      </c>
      <c r="J1115" s="4" t="str">
        <f>IF('3(a) Flights | segment list'!E1080="","Null",'3(a) Flights | segment list'!E1080)</f>
        <v>Null</v>
      </c>
      <c r="K1115" s="4" t="str">
        <f>IF('3(a) Flights | segment list'!F1080="","Null",'3(a) Flights | segment list'!F1080)</f>
        <v>Null</v>
      </c>
      <c r="L1115" s="5" t="str">
        <f>IF('3(a) Flights | segment list'!G1080="","Null",'3(a) Flights | segment list'!G1080)</f>
        <v>Null</v>
      </c>
      <c r="M1115" s="16">
        <f>IF('3(a) Flights | segment list'!H1080="Null","Null",'3(a) Flights | segment list'!H1080)</f>
        <v>0</v>
      </c>
    </row>
    <row r="1116" spans="1:13" x14ac:dyDescent="0.25">
      <c r="A1116" s="4" t="str">
        <f t="shared" si="51"/>
        <v>No PB ID provided</v>
      </c>
      <c r="B1116" s="4" t="str">
        <f t="shared" si="52"/>
        <v>No declaration</v>
      </c>
      <c r="C1116" s="4" t="s">
        <v>18302</v>
      </c>
      <c r="D1116" s="86" t="str">
        <f>IF('3(a) Flights | segment list'!A1081="","Null",'3(a) Flights | segment list'!A1081)</f>
        <v>Null</v>
      </c>
      <c r="E1116" s="87" t="str">
        <f t="shared" si="50"/>
        <v>Null</v>
      </c>
      <c r="F1116" s="4" t="str">
        <f>IF('3(a) Flights | segment list'!I1081="","Null",'3(a) Flights | segment list'!I1081)</f>
        <v>Null</v>
      </c>
      <c r="G1116" s="4" t="str">
        <f>IF('3(a) Flights | segment list'!C1081="","Null",'3(a) Flights | segment list'!C1081)</f>
        <v>Null</v>
      </c>
      <c r="H1116" s="4" t="str">
        <f>IF('3(a) Flights | segment list'!J1081="","Null",'3(a) Flights | segment list'!J1081)</f>
        <v>Null</v>
      </c>
      <c r="I1116" s="4" t="str">
        <f>IF('3(a) Flights | segment list'!D1081="","Null",'3(a) Flights | segment list'!D1081)</f>
        <v>Null</v>
      </c>
      <c r="J1116" s="4" t="str">
        <f>IF('3(a) Flights | segment list'!E1081="","Null",'3(a) Flights | segment list'!E1081)</f>
        <v>Null</v>
      </c>
      <c r="K1116" s="4" t="str">
        <f>IF('3(a) Flights | segment list'!F1081="","Null",'3(a) Flights | segment list'!F1081)</f>
        <v>Null</v>
      </c>
      <c r="L1116" s="5" t="str">
        <f>IF('3(a) Flights | segment list'!G1081="","Null",'3(a) Flights | segment list'!G1081)</f>
        <v>Null</v>
      </c>
      <c r="M1116" s="16">
        <f>IF('3(a) Flights | segment list'!H1081="Null","Null",'3(a) Flights | segment list'!H1081)</f>
        <v>0</v>
      </c>
    </row>
    <row r="1117" spans="1:13" x14ac:dyDescent="0.25">
      <c r="A1117" s="4" t="str">
        <f t="shared" si="51"/>
        <v>No PB ID provided</v>
      </c>
      <c r="B1117" s="4" t="str">
        <f t="shared" si="52"/>
        <v>No declaration</v>
      </c>
      <c r="C1117" s="4" t="s">
        <v>18302</v>
      </c>
      <c r="D1117" s="86" t="str">
        <f>IF('3(a) Flights | segment list'!A1082="","Null",'3(a) Flights | segment list'!A1082)</f>
        <v>Null</v>
      </c>
      <c r="E1117" s="87" t="str">
        <f t="shared" si="50"/>
        <v>Null</v>
      </c>
      <c r="F1117" s="4" t="str">
        <f>IF('3(a) Flights | segment list'!I1082="","Null",'3(a) Flights | segment list'!I1082)</f>
        <v>Null</v>
      </c>
      <c r="G1117" s="4" t="str">
        <f>IF('3(a) Flights | segment list'!C1082="","Null",'3(a) Flights | segment list'!C1082)</f>
        <v>Null</v>
      </c>
      <c r="H1117" s="4" t="str">
        <f>IF('3(a) Flights | segment list'!J1082="","Null",'3(a) Flights | segment list'!J1082)</f>
        <v>Null</v>
      </c>
      <c r="I1117" s="4" t="str">
        <f>IF('3(a) Flights | segment list'!D1082="","Null",'3(a) Flights | segment list'!D1082)</f>
        <v>Null</v>
      </c>
      <c r="J1117" s="4" t="str">
        <f>IF('3(a) Flights | segment list'!E1082="","Null",'3(a) Flights | segment list'!E1082)</f>
        <v>Null</v>
      </c>
      <c r="K1117" s="4" t="str">
        <f>IF('3(a) Flights | segment list'!F1082="","Null",'3(a) Flights | segment list'!F1082)</f>
        <v>Null</v>
      </c>
      <c r="L1117" s="5" t="str">
        <f>IF('3(a) Flights | segment list'!G1082="","Null",'3(a) Flights | segment list'!G1082)</f>
        <v>Null</v>
      </c>
      <c r="M1117" s="16">
        <f>IF('3(a) Flights | segment list'!H1082="Null","Null",'3(a) Flights | segment list'!H1082)</f>
        <v>0</v>
      </c>
    </row>
    <row r="1118" spans="1:13" x14ac:dyDescent="0.25">
      <c r="A1118" s="4" t="str">
        <f t="shared" si="51"/>
        <v>No PB ID provided</v>
      </c>
      <c r="B1118" s="4" t="str">
        <f t="shared" si="52"/>
        <v>No declaration</v>
      </c>
      <c r="C1118" s="4" t="s">
        <v>18302</v>
      </c>
      <c r="D1118" s="86" t="str">
        <f>IF('3(a) Flights | segment list'!A1083="","Null",'3(a) Flights | segment list'!A1083)</f>
        <v>Null</v>
      </c>
      <c r="E1118" s="87" t="str">
        <f t="shared" si="50"/>
        <v>Null</v>
      </c>
      <c r="F1118" s="4" t="str">
        <f>IF('3(a) Flights | segment list'!I1083="","Null",'3(a) Flights | segment list'!I1083)</f>
        <v>Null</v>
      </c>
      <c r="G1118" s="4" t="str">
        <f>IF('3(a) Flights | segment list'!C1083="","Null",'3(a) Flights | segment list'!C1083)</f>
        <v>Null</v>
      </c>
      <c r="H1118" s="4" t="str">
        <f>IF('3(a) Flights | segment list'!J1083="","Null",'3(a) Flights | segment list'!J1083)</f>
        <v>Null</v>
      </c>
      <c r="I1118" s="4" t="str">
        <f>IF('3(a) Flights | segment list'!D1083="","Null",'3(a) Flights | segment list'!D1083)</f>
        <v>Null</v>
      </c>
      <c r="J1118" s="4" t="str">
        <f>IF('3(a) Flights | segment list'!E1083="","Null",'3(a) Flights | segment list'!E1083)</f>
        <v>Null</v>
      </c>
      <c r="K1118" s="4" t="str">
        <f>IF('3(a) Flights | segment list'!F1083="","Null",'3(a) Flights | segment list'!F1083)</f>
        <v>Null</v>
      </c>
      <c r="L1118" s="5" t="str">
        <f>IF('3(a) Flights | segment list'!G1083="","Null",'3(a) Flights | segment list'!G1083)</f>
        <v>Null</v>
      </c>
      <c r="M1118" s="16">
        <f>IF('3(a) Flights | segment list'!H1083="Null","Null",'3(a) Flights | segment list'!H1083)</f>
        <v>0</v>
      </c>
    </row>
    <row r="1119" spans="1:13" x14ac:dyDescent="0.25">
      <c r="A1119" s="4" t="str">
        <f t="shared" si="51"/>
        <v>No PB ID provided</v>
      </c>
      <c r="B1119" s="4" t="str">
        <f t="shared" si="52"/>
        <v>No declaration</v>
      </c>
      <c r="C1119" s="4" t="s">
        <v>18302</v>
      </c>
      <c r="D1119" s="86" t="str">
        <f>IF('3(a) Flights | segment list'!A1084="","Null",'3(a) Flights | segment list'!A1084)</f>
        <v>Null</v>
      </c>
      <c r="E1119" s="87" t="str">
        <f t="shared" si="50"/>
        <v>Null</v>
      </c>
      <c r="F1119" s="4" t="str">
        <f>IF('3(a) Flights | segment list'!I1084="","Null",'3(a) Flights | segment list'!I1084)</f>
        <v>Null</v>
      </c>
      <c r="G1119" s="4" t="str">
        <f>IF('3(a) Flights | segment list'!C1084="","Null",'3(a) Flights | segment list'!C1084)</f>
        <v>Null</v>
      </c>
      <c r="H1119" s="4" t="str">
        <f>IF('3(a) Flights | segment list'!J1084="","Null",'3(a) Flights | segment list'!J1084)</f>
        <v>Null</v>
      </c>
      <c r="I1119" s="4" t="str">
        <f>IF('3(a) Flights | segment list'!D1084="","Null",'3(a) Flights | segment list'!D1084)</f>
        <v>Null</v>
      </c>
      <c r="J1119" s="4" t="str">
        <f>IF('3(a) Flights | segment list'!E1084="","Null",'3(a) Flights | segment list'!E1084)</f>
        <v>Null</v>
      </c>
      <c r="K1119" s="4" t="str">
        <f>IF('3(a) Flights | segment list'!F1084="","Null",'3(a) Flights | segment list'!F1084)</f>
        <v>Null</v>
      </c>
      <c r="L1119" s="5" t="str">
        <f>IF('3(a) Flights | segment list'!G1084="","Null",'3(a) Flights | segment list'!G1084)</f>
        <v>Null</v>
      </c>
      <c r="M1119" s="16">
        <f>IF('3(a) Flights | segment list'!H1084="Null","Null",'3(a) Flights | segment list'!H1084)</f>
        <v>0</v>
      </c>
    </row>
    <row r="1120" spans="1:13" x14ac:dyDescent="0.25">
      <c r="A1120" s="4" t="str">
        <f t="shared" si="51"/>
        <v>No PB ID provided</v>
      </c>
      <c r="B1120" s="4" t="str">
        <f t="shared" si="52"/>
        <v>No declaration</v>
      </c>
      <c r="C1120" s="4" t="s">
        <v>18302</v>
      </c>
      <c r="D1120" s="86" t="str">
        <f>IF('3(a) Flights | segment list'!A1085="","Null",'3(a) Flights | segment list'!A1085)</f>
        <v>Null</v>
      </c>
      <c r="E1120" s="87" t="str">
        <f t="shared" si="50"/>
        <v>Null</v>
      </c>
      <c r="F1120" s="4" t="str">
        <f>IF('3(a) Flights | segment list'!I1085="","Null",'3(a) Flights | segment list'!I1085)</f>
        <v>Null</v>
      </c>
      <c r="G1120" s="4" t="str">
        <f>IF('3(a) Flights | segment list'!C1085="","Null",'3(a) Flights | segment list'!C1085)</f>
        <v>Null</v>
      </c>
      <c r="H1120" s="4" t="str">
        <f>IF('3(a) Flights | segment list'!J1085="","Null",'3(a) Flights | segment list'!J1085)</f>
        <v>Null</v>
      </c>
      <c r="I1120" s="4" t="str">
        <f>IF('3(a) Flights | segment list'!D1085="","Null",'3(a) Flights | segment list'!D1085)</f>
        <v>Null</v>
      </c>
      <c r="J1120" s="4" t="str">
        <f>IF('3(a) Flights | segment list'!E1085="","Null",'3(a) Flights | segment list'!E1085)</f>
        <v>Null</v>
      </c>
      <c r="K1120" s="4" t="str">
        <f>IF('3(a) Flights | segment list'!F1085="","Null",'3(a) Flights | segment list'!F1085)</f>
        <v>Null</v>
      </c>
      <c r="L1120" s="5" t="str">
        <f>IF('3(a) Flights | segment list'!G1085="","Null",'3(a) Flights | segment list'!G1085)</f>
        <v>Null</v>
      </c>
      <c r="M1120" s="16">
        <f>IF('3(a) Flights | segment list'!H1085="Null","Null",'3(a) Flights | segment list'!H1085)</f>
        <v>0</v>
      </c>
    </row>
    <row r="1121" spans="1:13" x14ac:dyDescent="0.25">
      <c r="A1121" s="4" t="str">
        <f t="shared" si="51"/>
        <v>No PB ID provided</v>
      </c>
      <c r="B1121" s="4" t="str">
        <f t="shared" si="52"/>
        <v>No declaration</v>
      </c>
      <c r="C1121" s="4" t="s">
        <v>18302</v>
      </c>
      <c r="D1121" s="86" t="str">
        <f>IF('3(a) Flights | segment list'!A1086="","Null",'3(a) Flights | segment list'!A1086)</f>
        <v>Null</v>
      </c>
      <c r="E1121" s="87" t="str">
        <f t="shared" si="50"/>
        <v>Null</v>
      </c>
      <c r="F1121" s="4" t="str">
        <f>IF('3(a) Flights | segment list'!I1086="","Null",'3(a) Flights | segment list'!I1086)</f>
        <v>Null</v>
      </c>
      <c r="G1121" s="4" t="str">
        <f>IF('3(a) Flights | segment list'!C1086="","Null",'3(a) Flights | segment list'!C1086)</f>
        <v>Null</v>
      </c>
      <c r="H1121" s="4" t="str">
        <f>IF('3(a) Flights | segment list'!J1086="","Null",'3(a) Flights | segment list'!J1086)</f>
        <v>Null</v>
      </c>
      <c r="I1121" s="4" t="str">
        <f>IF('3(a) Flights | segment list'!D1086="","Null",'3(a) Flights | segment list'!D1086)</f>
        <v>Null</v>
      </c>
      <c r="J1121" s="4" t="str">
        <f>IF('3(a) Flights | segment list'!E1086="","Null",'3(a) Flights | segment list'!E1086)</f>
        <v>Null</v>
      </c>
      <c r="K1121" s="4" t="str">
        <f>IF('3(a) Flights | segment list'!F1086="","Null",'3(a) Flights | segment list'!F1086)</f>
        <v>Null</v>
      </c>
      <c r="L1121" s="5" t="str">
        <f>IF('3(a) Flights | segment list'!G1086="","Null",'3(a) Flights | segment list'!G1086)</f>
        <v>Null</v>
      </c>
      <c r="M1121" s="16">
        <f>IF('3(a) Flights | segment list'!H1086="Null","Null",'3(a) Flights | segment list'!H1086)</f>
        <v>0</v>
      </c>
    </row>
    <row r="1122" spans="1:13" x14ac:dyDescent="0.25">
      <c r="A1122" s="4" t="str">
        <f t="shared" si="51"/>
        <v>No PB ID provided</v>
      </c>
      <c r="B1122" s="4" t="str">
        <f t="shared" si="52"/>
        <v>No declaration</v>
      </c>
      <c r="C1122" s="4" t="s">
        <v>18302</v>
      </c>
      <c r="D1122" s="86" t="str">
        <f>IF('3(a) Flights | segment list'!A1087="","Null",'3(a) Flights | segment list'!A1087)</f>
        <v>Null</v>
      </c>
      <c r="E1122" s="87" t="str">
        <f t="shared" si="50"/>
        <v>Null</v>
      </c>
      <c r="F1122" s="4" t="str">
        <f>IF('3(a) Flights | segment list'!I1087="","Null",'3(a) Flights | segment list'!I1087)</f>
        <v>Null</v>
      </c>
      <c r="G1122" s="4" t="str">
        <f>IF('3(a) Flights | segment list'!C1087="","Null",'3(a) Flights | segment list'!C1087)</f>
        <v>Null</v>
      </c>
      <c r="H1122" s="4" t="str">
        <f>IF('3(a) Flights | segment list'!J1087="","Null",'3(a) Flights | segment list'!J1087)</f>
        <v>Null</v>
      </c>
      <c r="I1122" s="4" t="str">
        <f>IF('3(a) Flights | segment list'!D1087="","Null",'3(a) Flights | segment list'!D1087)</f>
        <v>Null</v>
      </c>
      <c r="J1122" s="4" t="str">
        <f>IF('3(a) Flights | segment list'!E1087="","Null",'3(a) Flights | segment list'!E1087)</f>
        <v>Null</v>
      </c>
      <c r="K1122" s="4" t="str">
        <f>IF('3(a) Flights | segment list'!F1087="","Null",'3(a) Flights | segment list'!F1087)</f>
        <v>Null</v>
      </c>
      <c r="L1122" s="5" t="str">
        <f>IF('3(a) Flights | segment list'!G1087="","Null",'3(a) Flights | segment list'!G1087)</f>
        <v>Null</v>
      </c>
      <c r="M1122" s="16">
        <f>IF('3(a) Flights | segment list'!H1087="Null","Null",'3(a) Flights | segment list'!H1087)</f>
        <v>0</v>
      </c>
    </row>
    <row r="1123" spans="1:13" x14ac:dyDescent="0.25">
      <c r="A1123" s="4" t="str">
        <f t="shared" si="51"/>
        <v>No PB ID provided</v>
      </c>
      <c r="B1123" s="4" t="str">
        <f t="shared" si="52"/>
        <v>No declaration</v>
      </c>
      <c r="C1123" s="4" t="s">
        <v>18302</v>
      </c>
      <c r="D1123" s="86" t="str">
        <f>IF('3(a) Flights | segment list'!A1088="","Null",'3(a) Flights | segment list'!A1088)</f>
        <v>Null</v>
      </c>
      <c r="E1123" s="87" t="str">
        <f t="shared" si="50"/>
        <v>Null</v>
      </c>
      <c r="F1123" s="4" t="str">
        <f>IF('3(a) Flights | segment list'!I1088="","Null",'3(a) Flights | segment list'!I1088)</f>
        <v>Null</v>
      </c>
      <c r="G1123" s="4" t="str">
        <f>IF('3(a) Flights | segment list'!C1088="","Null",'3(a) Flights | segment list'!C1088)</f>
        <v>Null</v>
      </c>
      <c r="H1123" s="4" t="str">
        <f>IF('3(a) Flights | segment list'!J1088="","Null",'3(a) Flights | segment list'!J1088)</f>
        <v>Null</v>
      </c>
      <c r="I1123" s="4" t="str">
        <f>IF('3(a) Flights | segment list'!D1088="","Null",'3(a) Flights | segment list'!D1088)</f>
        <v>Null</v>
      </c>
      <c r="J1123" s="4" t="str">
        <f>IF('3(a) Flights | segment list'!E1088="","Null",'3(a) Flights | segment list'!E1088)</f>
        <v>Null</v>
      </c>
      <c r="K1123" s="4" t="str">
        <f>IF('3(a) Flights | segment list'!F1088="","Null",'3(a) Flights | segment list'!F1088)</f>
        <v>Null</v>
      </c>
      <c r="L1123" s="5" t="str">
        <f>IF('3(a) Flights | segment list'!G1088="","Null",'3(a) Flights | segment list'!G1088)</f>
        <v>Null</v>
      </c>
      <c r="M1123" s="16">
        <f>IF('3(a) Flights | segment list'!H1088="Null","Null",'3(a) Flights | segment list'!H1088)</f>
        <v>0</v>
      </c>
    </row>
    <row r="1124" spans="1:13" x14ac:dyDescent="0.25">
      <c r="A1124" s="4" t="str">
        <f t="shared" si="51"/>
        <v>No PB ID provided</v>
      </c>
      <c r="B1124" s="4" t="str">
        <f t="shared" si="52"/>
        <v>No declaration</v>
      </c>
      <c r="C1124" s="4" t="s">
        <v>18302</v>
      </c>
      <c r="D1124" s="86" t="str">
        <f>IF('3(a) Flights | segment list'!A1089="","Null",'3(a) Flights | segment list'!A1089)</f>
        <v>Null</v>
      </c>
      <c r="E1124" s="87" t="str">
        <f t="shared" si="50"/>
        <v>Null</v>
      </c>
      <c r="F1124" s="4" t="str">
        <f>IF('3(a) Flights | segment list'!I1089="","Null",'3(a) Flights | segment list'!I1089)</f>
        <v>Null</v>
      </c>
      <c r="G1124" s="4" t="str">
        <f>IF('3(a) Flights | segment list'!C1089="","Null",'3(a) Flights | segment list'!C1089)</f>
        <v>Null</v>
      </c>
      <c r="H1124" s="4" t="str">
        <f>IF('3(a) Flights | segment list'!J1089="","Null",'3(a) Flights | segment list'!J1089)</f>
        <v>Null</v>
      </c>
      <c r="I1124" s="4" t="str">
        <f>IF('3(a) Flights | segment list'!D1089="","Null",'3(a) Flights | segment list'!D1089)</f>
        <v>Null</v>
      </c>
      <c r="J1124" s="4" t="str">
        <f>IF('3(a) Flights | segment list'!E1089="","Null",'3(a) Flights | segment list'!E1089)</f>
        <v>Null</v>
      </c>
      <c r="K1124" s="4" t="str">
        <f>IF('3(a) Flights | segment list'!F1089="","Null",'3(a) Flights | segment list'!F1089)</f>
        <v>Null</v>
      </c>
      <c r="L1124" s="5" t="str">
        <f>IF('3(a) Flights | segment list'!G1089="","Null",'3(a) Flights | segment list'!G1089)</f>
        <v>Null</v>
      </c>
      <c r="M1124" s="16">
        <f>IF('3(a) Flights | segment list'!H1089="Null","Null",'3(a) Flights | segment list'!H1089)</f>
        <v>0</v>
      </c>
    </row>
    <row r="1125" spans="1:13" x14ac:dyDescent="0.25">
      <c r="A1125" s="4" t="str">
        <f t="shared" si="51"/>
        <v>No PB ID provided</v>
      </c>
      <c r="B1125" s="4" t="str">
        <f t="shared" si="52"/>
        <v>No declaration</v>
      </c>
      <c r="C1125" s="4" t="s">
        <v>18302</v>
      </c>
      <c r="D1125" s="86" t="str">
        <f>IF('3(a) Flights | segment list'!A1090="","Null",'3(a) Flights | segment list'!A1090)</f>
        <v>Null</v>
      </c>
      <c r="E1125" s="87" t="str">
        <f t="shared" si="50"/>
        <v>Null</v>
      </c>
      <c r="F1125" s="4" t="str">
        <f>IF('3(a) Flights | segment list'!I1090="","Null",'3(a) Flights | segment list'!I1090)</f>
        <v>Null</v>
      </c>
      <c r="G1125" s="4" t="str">
        <f>IF('3(a) Flights | segment list'!C1090="","Null",'3(a) Flights | segment list'!C1090)</f>
        <v>Null</v>
      </c>
      <c r="H1125" s="4" t="str">
        <f>IF('3(a) Flights | segment list'!J1090="","Null",'3(a) Flights | segment list'!J1090)</f>
        <v>Null</v>
      </c>
      <c r="I1125" s="4" t="str">
        <f>IF('3(a) Flights | segment list'!D1090="","Null",'3(a) Flights | segment list'!D1090)</f>
        <v>Null</v>
      </c>
      <c r="J1125" s="4" t="str">
        <f>IF('3(a) Flights | segment list'!E1090="","Null",'3(a) Flights | segment list'!E1090)</f>
        <v>Null</v>
      </c>
      <c r="K1125" s="4" t="str">
        <f>IF('3(a) Flights | segment list'!F1090="","Null",'3(a) Flights | segment list'!F1090)</f>
        <v>Null</v>
      </c>
      <c r="L1125" s="5" t="str">
        <f>IF('3(a) Flights | segment list'!G1090="","Null",'3(a) Flights | segment list'!G1090)</f>
        <v>Null</v>
      </c>
      <c r="M1125" s="16">
        <f>IF('3(a) Flights | segment list'!H1090="Null","Null",'3(a) Flights | segment list'!H1090)</f>
        <v>0</v>
      </c>
    </row>
    <row r="1126" spans="1:13" x14ac:dyDescent="0.25">
      <c r="A1126" s="4" t="str">
        <f t="shared" si="51"/>
        <v>No PB ID provided</v>
      </c>
      <c r="B1126" s="4" t="str">
        <f t="shared" si="52"/>
        <v>No declaration</v>
      </c>
      <c r="C1126" s="4" t="s">
        <v>18302</v>
      </c>
      <c r="D1126" s="86" t="str">
        <f>IF('3(a) Flights | segment list'!A1091="","Null",'3(a) Flights | segment list'!A1091)</f>
        <v>Null</v>
      </c>
      <c r="E1126" s="87" t="str">
        <f t="shared" si="50"/>
        <v>Null</v>
      </c>
      <c r="F1126" s="4" t="str">
        <f>IF('3(a) Flights | segment list'!I1091="","Null",'3(a) Flights | segment list'!I1091)</f>
        <v>Null</v>
      </c>
      <c r="G1126" s="4" t="str">
        <f>IF('3(a) Flights | segment list'!C1091="","Null",'3(a) Flights | segment list'!C1091)</f>
        <v>Null</v>
      </c>
      <c r="H1126" s="4" t="str">
        <f>IF('3(a) Flights | segment list'!J1091="","Null",'3(a) Flights | segment list'!J1091)</f>
        <v>Null</v>
      </c>
      <c r="I1126" s="4" t="str">
        <f>IF('3(a) Flights | segment list'!D1091="","Null",'3(a) Flights | segment list'!D1091)</f>
        <v>Null</v>
      </c>
      <c r="J1126" s="4" t="str">
        <f>IF('3(a) Flights | segment list'!E1091="","Null",'3(a) Flights | segment list'!E1091)</f>
        <v>Null</v>
      </c>
      <c r="K1126" s="4" t="str">
        <f>IF('3(a) Flights | segment list'!F1091="","Null",'3(a) Flights | segment list'!F1091)</f>
        <v>Null</v>
      </c>
      <c r="L1126" s="5" t="str">
        <f>IF('3(a) Flights | segment list'!G1091="","Null",'3(a) Flights | segment list'!G1091)</f>
        <v>Null</v>
      </c>
      <c r="M1126" s="16">
        <f>IF('3(a) Flights | segment list'!H1091="Null","Null",'3(a) Flights | segment list'!H1091)</f>
        <v>0</v>
      </c>
    </row>
    <row r="1127" spans="1:13" x14ac:dyDescent="0.25">
      <c r="A1127" s="4" t="str">
        <f t="shared" si="51"/>
        <v>No PB ID provided</v>
      </c>
      <c r="B1127" s="4" t="str">
        <f t="shared" si="52"/>
        <v>No declaration</v>
      </c>
      <c r="C1127" s="4" t="s">
        <v>18302</v>
      </c>
      <c r="D1127" s="86" t="str">
        <f>IF('3(a) Flights | segment list'!A1092="","Null",'3(a) Flights | segment list'!A1092)</f>
        <v>Null</v>
      </c>
      <c r="E1127" s="87" t="str">
        <f t="shared" si="50"/>
        <v>Null</v>
      </c>
      <c r="F1127" s="4" t="str">
        <f>IF('3(a) Flights | segment list'!I1092="","Null",'3(a) Flights | segment list'!I1092)</f>
        <v>Null</v>
      </c>
      <c r="G1127" s="4" t="str">
        <f>IF('3(a) Flights | segment list'!C1092="","Null",'3(a) Flights | segment list'!C1092)</f>
        <v>Null</v>
      </c>
      <c r="H1127" s="4" t="str">
        <f>IF('3(a) Flights | segment list'!J1092="","Null",'3(a) Flights | segment list'!J1092)</f>
        <v>Null</v>
      </c>
      <c r="I1127" s="4" t="str">
        <f>IF('3(a) Flights | segment list'!D1092="","Null",'3(a) Flights | segment list'!D1092)</f>
        <v>Null</v>
      </c>
      <c r="J1127" s="4" t="str">
        <f>IF('3(a) Flights | segment list'!E1092="","Null",'3(a) Flights | segment list'!E1092)</f>
        <v>Null</v>
      </c>
      <c r="K1127" s="4" t="str">
        <f>IF('3(a) Flights | segment list'!F1092="","Null",'3(a) Flights | segment list'!F1092)</f>
        <v>Null</v>
      </c>
      <c r="L1127" s="5" t="str">
        <f>IF('3(a) Flights | segment list'!G1092="","Null",'3(a) Flights | segment list'!G1092)</f>
        <v>Null</v>
      </c>
      <c r="M1127" s="16">
        <f>IF('3(a) Flights | segment list'!H1092="Null","Null",'3(a) Flights | segment list'!H1092)</f>
        <v>0</v>
      </c>
    </row>
    <row r="1128" spans="1:13" x14ac:dyDescent="0.25">
      <c r="A1128" s="4" t="str">
        <f t="shared" si="51"/>
        <v>No PB ID provided</v>
      </c>
      <c r="B1128" s="4" t="str">
        <f t="shared" si="52"/>
        <v>No declaration</v>
      </c>
      <c r="C1128" s="4" t="s">
        <v>18302</v>
      </c>
      <c r="D1128" s="86" t="str">
        <f>IF('3(a) Flights | segment list'!A1093="","Null",'3(a) Flights | segment list'!A1093)</f>
        <v>Null</v>
      </c>
      <c r="E1128" s="87" t="str">
        <f t="shared" si="50"/>
        <v>Null</v>
      </c>
      <c r="F1128" s="4" t="str">
        <f>IF('3(a) Flights | segment list'!I1093="","Null",'3(a) Flights | segment list'!I1093)</f>
        <v>Null</v>
      </c>
      <c r="G1128" s="4" t="str">
        <f>IF('3(a) Flights | segment list'!C1093="","Null",'3(a) Flights | segment list'!C1093)</f>
        <v>Null</v>
      </c>
      <c r="H1128" s="4" t="str">
        <f>IF('3(a) Flights | segment list'!J1093="","Null",'3(a) Flights | segment list'!J1093)</f>
        <v>Null</v>
      </c>
      <c r="I1128" s="4" t="str">
        <f>IF('3(a) Flights | segment list'!D1093="","Null",'3(a) Flights | segment list'!D1093)</f>
        <v>Null</v>
      </c>
      <c r="J1128" s="4" t="str">
        <f>IF('3(a) Flights | segment list'!E1093="","Null",'3(a) Flights | segment list'!E1093)</f>
        <v>Null</v>
      </c>
      <c r="K1128" s="4" t="str">
        <f>IF('3(a) Flights | segment list'!F1093="","Null",'3(a) Flights | segment list'!F1093)</f>
        <v>Null</v>
      </c>
      <c r="L1128" s="5" t="str">
        <f>IF('3(a) Flights | segment list'!G1093="","Null",'3(a) Flights | segment list'!G1093)</f>
        <v>Null</v>
      </c>
      <c r="M1128" s="16">
        <f>IF('3(a) Flights | segment list'!H1093="Null","Null",'3(a) Flights | segment list'!H1093)</f>
        <v>0</v>
      </c>
    </row>
    <row r="1129" spans="1:13" x14ac:dyDescent="0.25">
      <c r="A1129" s="4" t="str">
        <f t="shared" si="51"/>
        <v>No PB ID provided</v>
      </c>
      <c r="B1129" s="4" t="str">
        <f t="shared" si="52"/>
        <v>No declaration</v>
      </c>
      <c r="C1129" s="4" t="s">
        <v>18302</v>
      </c>
      <c r="D1129" s="86" t="str">
        <f>IF('3(a) Flights | segment list'!A1094="","Null",'3(a) Flights | segment list'!A1094)</f>
        <v>Null</v>
      </c>
      <c r="E1129" s="87" t="str">
        <f t="shared" si="50"/>
        <v>Null</v>
      </c>
      <c r="F1129" s="4" t="str">
        <f>IF('3(a) Flights | segment list'!I1094="","Null",'3(a) Flights | segment list'!I1094)</f>
        <v>Null</v>
      </c>
      <c r="G1129" s="4" t="str">
        <f>IF('3(a) Flights | segment list'!C1094="","Null",'3(a) Flights | segment list'!C1094)</f>
        <v>Null</v>
      </c>
      <c r="H1129" s="4" t="str">
        <f>IF('3(a) Flights | segment list'!J1094="","Null",'3(a) Flights | segment list'!J1094)</f>
        <v>Null</v>
      </c>
      <c r="I1129" s="4" t="str">
        <f>IF('3(a) Flights | segment list'!D1094="","Null",'3(a) Flights | segment list'!D1094)</f>
        <v>Null</v>
      </c>
      <c r="J1129" s="4" t="str">
        <f>IF('3(a) Flights | segment list'!E1094="","Null",'3(a) Flights | segment list'!E1094)</f>
        <v>Null</v>
      </c>
      <c r="K1129" s="4" t="str">
        <f>IF('3(a) Flights | segment list'!F1094="","Null",'3(a) Flights | segment list'!F1094)</f>
        <v>Null</v>
      </c>
      <c r="L1129" s="5" t="str">
        <f>IF('3(a) Flights | segment list'!G1094="","Null",'3(a) Flights | segment list'!G1094)</f>
        <v>Null</v>
      </c>
      <c r="M1129" s="16">
        <f>IF('3(a) Flights | segment list'!H1094="Null","Null",'3(a) Flights | segment list'!H1094)</f>
        <v>0</v>
      </c>
    </row>
    <row r="1130" spans="1:13" x14ac:dyDescent="0.25">
      <c r="A1130" s="4" t="str">
        <f t="shared" si="51"/>
        <v>No PB ID provided</v>
      </c>
      <c r="B1130" s="4" t="str">
        <f t="shared" si="52"/>
        <v>No declaration</v>
      </c>
      <c r="C1130" s="4" t="s">
        <v>18302</v>
      </c>
      <c r="D1130" s="86" t="str">
        <f>IF('3(a) Flights | segment list'!A1095="","Null",'3(a) Flights | segment list'!A1095)</f>
        <v>Null</v>
      </c>
      <c r="E1130" s="87" t="str">
        <f t="shared" si="50"/>
        <v>Null</v>
      </c>
      <c r="F1130" s="4" t="str">
        <f>IF('3(a) Flights | segment list'!I1095="","Null",'3(a) Flights | segment list'!I1095)</f>
        <v>Null</v>
      </c>
      <c r="G1130" s="4" t="str">
        <f>IF('3(a) Flights | segment list'!C1095="","Null",'3(a) Flights | segment list'!C1095)</f>
        <v>Null</v>
      </c>
      <c r="H1130" s="4" t="str">
        <f>IF('3(a) Flights | segment list'!J1095="","Null",'3(a) Flights | segment list'!J1095)</f>
        <v>Null</v>
      </c>
      <c r="I1130" s="4" t="str">
        <f>IF('3(a) Flights | segment list'!D1095="","Null",'3(a) Flights | segment list'!D1095)</f>
        <v>Null</v>
      </c>
      <c r="J1130" s="4" t="str">
        <f>IF('3(a) Flights | segment list'!E1095="","Null",'3(a) Flights | segment list'!E1095)</f>
        <v>Null</v>
      </c>
      <c r="K1130" s="4" t="str">
        <f>IF('3(a) Flights | segment list'!F1095="","Null",'3(a) Flights | segment list'!F1095)</f>
        <v>Null</v>
      </c>
      <c r="L1130" s="5" t="str">
        <f>IF('3(a) Flights | segment list'!G1095="","Null",'3(a) Flights | segment list'!G1095)</f>
        <v>Null</v>
      </c>
      <c r="M1130" s="16">
        <f>IF('3(a) Flights | segment list'!H1095="Null","Null",'3(a) Flights | segment list'!H1095)</f>
        <v>0</v>
      </c>
    </row>
    <row r="1131" spans="1:13" x14ac:dyDescent="0.25">
      <c r="A1131" s="4" t="str">
        <f t="shared" si="51"/>
        <v>No PB ID provided</v>
      </c>
      <c r="B1131" s="4" t="str">
        <f t="shared" si="52"/>
        <v>No declaration</v>
      </c>
      <c r="C1131" s="4" t="s">
        <v>18302</v>
      </c>
      <c r="D1131" s="86" t="str">
        <f>IF('3(a) Flights | segment list'!A1096="","Null",'3(a) Flights | segment list'!A1096)</f>
        <v>Null</v>
      </c>
      <c r="E1131" s="87" t="str">
        <f t="shared" si="50"/>
        <v>Null</v>
      </c>
      <c r="F1131" s="4" t="str">
        <f>IF('3(a) Flights | segment list'!I1096="","Null",'3(a) Flights | segment list'!I1096)</f>
        <v>Null</v>
      </c>
      <c r="G1131" s="4" t="str">
        <f>IF('3(a) Flights | segment list'!C1096="","Null",'3(a) Flights | segment list'!C1096)</f>
        <v>Null</v>
      </c>
      <c r="H1131" s="4" t="str">
        <f>IF('3(a) Flights | segment list'!J1096="","Null",'3(a) Flights | segment list'!J1096)</f>
        <v>Null</v>
      </c>
      <c r="I1131" s="4" t="str">
        <f>IF('3(a) Flights | segment list'!D1096="","Null",'3(a) Flights | segment list'!D1096)</f>
        <v>Null</v>
      </c>
      <c r="J1131" s="4" t="str">
        <f>IF('3(a) Flights | segment list'!E1096="","Null",'3(a) Flights | segment list'!E1096)</f>
        <v>Null</v>
      </c>
      <c r="K1131" s="4" t="str">
        <f>IF('3(a) Flights | segment list'!F1096="","Null",'3(a) Flights | segment list'!F1096)</f>
        <v>Null</v>
      </c>
      <c r="L1131" s="5" t="str">
        <f>IF('3(a) Flights | segment list'!G1096="","Null",'3(a) Flights | segment list'!G1096)</f>
        <v>Null</v>
      </c>
      <c r="M1131" s="16">
        <f>IF('3(a) Flights | segment list'!H1096="Null","Null",'3(a) Flights | segment list'!H1096)</f>
        <v>0</v>
      </c>
    </row>
    <row r="1132" spans="1:13" x14ac:dyDescent="0.25">
      <c r="A1132" s="4" t="str">
        <f t="shared" si="51"/>
        <v>No PB ID provided</v>
      </c>
      <c r="B1132" s="4" t="str">
        <f t="shared" si="52"/>
        <v>No declaration</v>
      </c>
      <c r="C1132" s="4" t="s">
        <v>18302</v>
      </c>
      <c r="D1132" s="86" t="str">
        <f>IF('3(a) Flights | segment list'!A1097="","Null",'3(a) Flights | segment list'!A1097)</f>
        <v>Null</v>
      </c>
      <c r="E1132" s="87" t="str">
        <f t="shared" si="50"/>
        <v>Null</v>
      </c>
      <c r="F1132" s="4" t="str">
        <f>IF('3(a) Flights | segment list'!I1097="","Null",'3(a) Flights | segment list'!I1097)</f>
        <v>Null</v>
      </c>
      <c r="G1132" s="4" t="str">
        <f>IF('3(a) Flights | segment list'!C1097="","Null",'3(a) Flights | segment list'!C1097)</f>
        <v>Null</v>
      </c>
      <c r="H1132" s="4" t="str">
        <f>IF('3(a) Flights | segment list'!J1097="","Null",'3(a) Flights | segment list'!J1097)</f>
        <v>Null</v>
      </c>
      <c r="I1132" s="4" t="str">
        <f>IF('3(a) Flights | segment list'!D1097="","Null",'3(a) Flights | segment list'!D1097)</f>
        <v>Null</v>
      </c>
      <c r="J1132" s="4" t="str">
        <f>IF('3(a) Flights | segment list'!E1097="","Null",'3(a) Flights | segment list'!E1097)</f>
        <v>Null</v>
      </c>
      <c r="K1132" s="4" t="str">
        <f>IF('3(a) Flights | segment list'!F1097="","Null",'3(a) Flights | segment list'!F1097)</f>
        <v>Null</v>
      </c>
      <c r="L1132" s="5" t="str">
        <f>IF('3(a) Flights | segment list'!G1097="","Null",'3(a) Flights | segment list'!G1097)</f>
        <v>Null</v>
      </c>
      <c r="M1132" s="16">
        <f>IF('3(a) Flights | segment list'!H1097="Null","Null",'3(a) Flights | segment list'!H1097)</f>
        <v>0</v>
      </c>
    </row>
    <row r="1133" spans="1:13" x14ac:dyDescent="0.25">
      <c r="A1133" s="4" t="str">
        <f t="shared" si="51"/>
        <v>No PB ID provided</v>
      </c>
      <c r="B1133" s="4" t="str">
        <f t="shared" si="52"/>
        <v>No declaration</v>
      </c>
      <c r="C1133" s="4" t="s">
        <v>18302</v>
      </c>
      <c r="D1133" s="86" t="str">
        <f>IF('3(a) Flights | segment list'!A1098="","Null",'3(a) Flights | segment list'!A1098)</f>
        <v>Null</v>
      </c>
      <c r="E1133" s="87" t="str">
        <f t="shared" si="50"/>
        <v>Null</v>
      </c>
      <c r="F1133" s="4" t="str">
        <f>IF('3(a) Flights | segment list'!I1098="","Null",'3(a) Flights | segment list'!I1098)</f>
        <v>Null</v>
      </c>
      <c r="G1133" s="4" t="str">
        <f>IF('3(a) Flights | segment list'!C1098="","Null",'3(a) Flights | segment list'!C1098)</f>
        <v>Null</v>
      </c>
      <c r="H1133" s="4" t="str">
        <f>IF('3(a) Flights | segment list'!J1098="","Null",'3(a) Flights | segment list'!J1098)</f>
        <v>Null</v>
      </c>
      <c r="I1133" s="4" t="str">
        <f>IF('3(a) Flights | segment list'!D1098="","Null",'3(a) Flights | segment list'!D1098)</f>
        <v>Null</v>
      </c>
      <c r="J1133" s="4" t="str">
        <f>IF('3(a) Flights | segment list'!E1098="","Null",'3(a) Flights | segment list'!E1098)</f>
        <v>Null</v>
      </c>
      <c r="K1133" s="4" t="str">
        <f>IF('3(a) Flights | segment list'!F1098="","Null",'3(a) Flights | segment list'!F1098)</f>
        <v>Null</v>
      </c>
      <c r="L1133" s="5" t="str">
        <f>IF('3(a) Flights | segment list'!G1098="","Null",'3(a) Flights | segment list'!G1098)</f>
        <v>Null</v>
      </c>
      <c r="M1133" s="16">
        <f>IF('3(a) Flights | segment list'!H1098="Null","Null",'3(a) Flights | segment list'!H1098)</f>
        <v>0</v>
      </c>
    </row>
    <row r="1134" spans="1:13" x14ac:dyDescent="0.25">
      <c r="A1134" s="4" t="str">
        <f t="shared" si="51"/>
        <v>No PB ID provided</v>
      </c>
      <c r="B1134" s="4" t="str">
        <f t="shared" si="52"/>
        <v>No declaration</v>
      </c>
      <c r="C1134" s="4" t="s">
        <v>18302</v>
      </c>
      <c r="D1134" s="86" t="str">
        <f>IF('3(a) Flights | segment list'!A1099="","Null",'3(a) Flights | segment list'!A1099)</f>
        <v>Null</v>
      </c>
      <c r="E1134" s="87" t="str">
        <f t="shared" si="50"/>
        <v>Null</v>
      </c>
      <c r="F1134" s="4" t="str">
        <f>IF('3(a) Flights | segment list'!I1099="","Null",'3(a) Flights | segment list'!I1099)</f>
        <v>Null</v>
      </c>
      <c r="G1134" s="4" t="str">
        <f>IF('3(a) Flights | segment list'!C1099="","Null",'3(a) Flights | segment list'!C1099)</f>
        <v>Null</v>
      </c>
      <c r="H1134" s="4" t="str">
        <f>IF('3(a) Flights | segment list'!J1099="","Null",'3(a) Flights | segment list'!J1099)</f>
        <v>Null</v>
      </c>
      <c r="I1134" s="4" t="str">
        <f>IF('3(a) Flights | segment list'!D1099="","Null",'3(a) Flights | segment list'!D1099)</f>
        <v>Null</v>
      </c>
      <c r="J1134" s="4" t="str">
        <f>IF('3(a) Flights | segment list'!E1099="","Null",'3(a) Flights | segment list'!E1099)</f>
        <v>Null</v>
      </c>
      <c r="K1134" s="4" t="str">
        <f>IF('3(a) Flights | segment list'!F1099="","Null",'3(a) Flights | segment list'!F1099)</f>
        <v>Null</v>
      </c>
      <c r="L1134" s="5" t="str">
        <f>IF('3(a) Flights | segment list'!G1099="","Null",'3(a) Flights | segment list'!G1099)</f>
        <v>Null</v>
      </c>
      <c r="M1134" s="16">
        <f>IF('3(a) Flights | segment list'!H1099="Null","Null",'3(a) Flights | segment list'!H1099)</f>
        <v>0</v>
      </c>
    </row>
    <row r="1135" spans="1:13" x14ac:dyDescent="0.25">
      <c r="A1135" s="4" t="str">
        <f t="shared" si="51"/>
        <v>No PB ID provided</v>
      </c>
      <c r="B1135" s="4" t="str">
        <f t="shared" si="52"/>
        <v>No declaration</v>
      </c>
      <c r="C1135" s="4" t="s">
        <v>18302</v>
      </c>
      <c r="D1135" s="86" t="str">
        <f>IF('3(a) Flights | segment list'!A1100="","Null",'3(a) Flights | segment list'!A1100)</f>
        <v>Null</v>
      </c>
      <c r="E1135" s="87" t="str">
        <f t="shared" si="50"/>
        <v>Null</v>
      </c>
      <c r="F1135" s="4" t="str">
        <f>IF('3(a) Flights | segment list'!I1100="","Null",'3(a) Flights | segment list'!I1100)</f>
        <v>Null</v>
      </c>
      <c r="G1135" s="4" t="str">
        <f>IF('3(a) Flights | segment list'!C1100="","Null",'3(a) Flights | segment list'!C1100)</f>
        <v>Null</v>
      </c>
      <c r="H1135" s="4" t="str">
        <f>IF('3(a) Flights | segment list'!J1100="","Null",'3(a) Flights | segment list'!J1100)</f>
        <v>Null</v>
      </c>
      <c r="I1135" s="4" t="str">
        <f>IF('3(a) Flights | segment list'!D1100="","Null",'3(a) Flights | segment list'!D1100)</f>
        <v>Null</v>
      </c>
      <c r="J1135" s="4" t="str">
        <f>IF('3(a) Flights | segment list'!E1100="","Null",'3(a) Flights | segment list'!E1100)</f>
        <v>Null</v>
      </c>
      <c r="K1135" s="4" t="str">
        <f>IF('3(a) Flights | segment list'!F1100="","Null",'3(a) Flights | segment list'!F1100)</f>
        <v>Null</v>
      </c>
      <c r="L1135" s="5" t="str">
        <f>IF('3(a) Flights | segment list'!G1100="","Null",'3(a) Flights | segment list'!G1100)</f>
        <v>Null</v>
      </c>
      <c r="M1135" s="16">
        <f>IF('3(a) Flights | segment list'!H1100="Null","Null",'3(a) Flights | segment list'!H1100)</f>
        <v>0</v>
      </c>
    </row>
    <row r="1136" spans="1:13" x14ac:dyDescent="0.25">
      <c r="A1136" s="4" t="str">
        <f t="shared" si="51"/>
        <v>No PB ID provided</v>
      </c>
      <c r="B1136" s="4" t="str">
        <f t="shared" si="52"/>
        <v>No declaration</v>
      </c>
      <c r="C1136" s="4" t="s">
        <v>18302</v>
      </c>
      <c r="D1136" s="86" t="str">
        <f>IF('3(a) Flights | segment list'!A1101="","Null",'3(a) Flights | segment list'!A1101)</f>
        <v>Null</v>
      </c>
      <c r="E1136" s="87" t="str">
        <f t="shared" si="50"/>
        <v>Null</v>
      </c>
      <c r="F1136" s="4" t="str">
        <f>IF('3(a) Flights | segment list'!I1101="","Null",'3(a) Flights | segment list'!I1101)</f>
        <v>Null</v>
      </c>
      <c r="G1136" s="4" t="str">
        <f>IF('3(a) Flights | segment list'!C1101="","Null",'3(a) Flights | segment list'!C1101)</f>
        <v>Null</v>
      </c>
      <c r="H1136" s="4" t="str">
        <f>IF('3(a) Flights | segment list'!J1101="","Null",'3(a) Flights | segment list'!J1101)</f>
        <v>Null</v>
      </c>
      <c r="I1136" s="4" t="str">
        <f>IF('3(a) Flights | segment list'!D1101="","Null",'3(a) Flights | segment list'!D1101)</f>
        <v>Null</v>
      </c>
      <c r="J1136" s="4" t="str">
        <f>IF('3(a) Flights | segment list'!E1101="","Null",'3(a) Flights | segment list'!E1101)</f>
        <v>Null</v>
      </c>
      <c r="K1136" s="4" t="str">
        <f>IF('3(a) Flights | segment list'!F1101="","Null",'3(a) Flights | segment list'!F1101)</f>
        <v>Null</v>
      </c>
      <c r="L1136" s="5" t="str">
        <f>IF('3(a) Flights | segment list'!G1101="","Null",'3(a) Flights | segment list'!G1101)</f>
        <v>Null</v>
      </c>
      <c r="M1136" s="16">
        <f>IF('3(a) Flights | segment list'!H1101="Null","Null",'3(a) Flights | segment list'!H1101)</f>
        <v>0</v>
      </c>
    </row>
    <row r="1137" spans="1:13" x14ac:dyDescent="0.25">
      <c r="A1137" s="4" t="str">
        <f t="shared" si="51"/>
        <v>No PB ID provided</v>
      </c>
      <c r="B1137" s="4" t="str">
        <f t="shared" si="52"/>
        <v>No declaration</v>
      </c>
      <c r="C1137" s="4" t="s">
        <v>18302</v>
      </c>
      <c r="D1137" s="86" t="str">
        <f>IF('3(a) Flights | segment list'!A1102="","Null",'3(a) Flights | segment list'!A1102)</f>
        <v>Null</v>
      </c>
      <c r="E1137" s="87" t="str">
        <f t="shared" si="50"/>
        <v>Null</v>
      </c>
      <c r="F1137" s="4" t="str">
        <f>IF('3(a) Flights | segment list'!I1102="","Null",'3(a) Flights | segment list'!I1102)</f>
        <v>Null</v>
      </c>
      <c r="G1137" s="4" t="str">
        <f>IF('3(a) Flights | segment list'!C1102="","Null",'3(a) Flights | segment list'!C1102)</f>
        <v>Null</v>
      </c>
      <c r="H1137" s="4" t="str">
        <f>IF('3(a) Flights | segment list'!J1102="","Null",'3(a) Flights | segment list'!J1102)</f>
        <v>Null</v>
      </c>
      <c r="I1137" s="4" t="str">
        <f>IF('3(a) Flights | segment list'!D1102="","Null",'3(a) Flights | segment list'!D1102)</f>
        <v>Null</v>
      </c>
      <c r="J1137" s="4" t="str">
        <f>IF('3(a) Flights | segment list'!E1102="","Null",'3(a) Flights | segment list'!E1102)</f>
        <v>Null</v>
      </c>
      <c r="K1137" s="4" t="str">
        <f>IF('3(a) Flights | segment list'!F1102="","Null",'3(a) Flights | segment list'!F1102)</f>
        <v>Null</v>
      </c>
      <c r="L1137" s="5" t="str">
        <f>IF('3(a) Flights | segment list'!G1102="","Null",'3(a) Flights | segment list'!G1102)</f>
        <v>Null</v>
      </c>
      <c r="M1137" s="16">
        <f>IF('3(a) Flights | segment list'!H1102="Null","Null",'3(a) Flights | segment list'!H1102)</f>
        <v>0</v>
      </c>
    </row>
    <row r="1138" spans="1:13" x14ac:dyDescent="0.25">
      <c r="A1138" s="4" t="str">
        <f t="shared" si="51"/>
        <v>No PB ID provided</v>
      </c>
      <c r="B1138" s="4" t="str">
        <f t="shared" si="52"/>
        <v>No declaration</v>
      </c>
      <c r="C1138" s="4" t="s">
        <v>18302</v>
      </c>
      <c r="D1138" s="86" t="str">
        <f>IF('3(a) Flights | segment list'!A1103="","Null",'3(a) Flights | segment list'!A1103)</f>
        <v>Null</v>
      </c>
      <c r="E1138" s="87" t="str">
        <f t="shared" si="50"/>
        <v>Null</v>
      </c>
      <c r="F1138" s="4" t="str">
        <f>IF('3(a) Flights | segment list'!I1103="","Null",'3(a) Flights | segment list'!I1103)</f>
        <v>Null</v>
      </c>
      <c r="G1138" s="4" t="str">
        <f>IF('3(a) Flights | segment list'!C1103="","Null",'3(a) Flights | segment list'!C1103)</f>
        <v>Null</v>
      </c>
      <c r="H1138" s="4" t="str">
        <f>IF('3(a) Flights | segment list'!J1103="","Null",'3(a) Flights | segment list'!J1103)</f>
        <v>Null</v>
      </c>
      <c r="I1138" s="4" t="str">
        <f>IF('3(a) Flights | segment list'!D1103="","Null",'3(a) Flights | segment list'!D1103)</f>
        <v>Null</v>
      </c>
      <c r="J1138" s="4" t="str">
        <f>IF('3(a) Flights | segment list'!E1103="","Null",'3(a) Flights | segment list'!E1103)</f>
        <v>Null</v>
      </c>
      <c r="K1138" s="4" t="str">
        <f>IF('3(a) Flights | segment list'!F1103="","Null",'3(a) Flights | segment list'!F1103)</f>
        <v>Null</v>
      </c>
      <c r="L1138" s="5" t="str">
        <f>IF('3(a) Flights | segment list'!G1103="","Null",'3(a) Flights | segment list'!G1103)</f>
        <v>Null</v>
      </c>
      <c r="M1138" s="16">
        <f>IF('3(a) Flights | segment list'!H1103="Null","Null",'3(a) Flights | segment list'!H1103)</f>
        <v>0</v>
      </c>
    </row>
    <row r="1139" spans="1:13" x14ac:dyDescent="0.25">
      <c r="A1139" s="4" t="str">
        <f t="shared" si="51"/>
        <v>No PB ID provided</v>
      </c>
      <c r="B1139" s="4" t="str">
        <f t="shared" si="52"/>
        <v>No declaration</v>
      </c>
      <c r="C1139" s="4" t="s">
        <v>18302</v>
      </c>
      <c r="D1139" s="86" t="str">
        <f>IF('3(a) Flights | segment list'!A1104="","Null",'3(a) Flights | segment list'!A1104)</f>
        <v>Null</v>
      </c>
      <c r="E1139" s="87" t="str">
        <f t="shared" si="50"/>
        <v>Null</v>
      </c>
      <c r="F1139" s="4" t="str">
        <f>IF('3(a) Flights | segment list'!I1104="","Null",'3(a) Flights | segment list'!I1104)</f>
        <v>Null</v>
      </c>
      <c r="G1139" s="4" t="str">
        <f>IF('3(a) Flights | segment list'!C1104="","Null",'3(a) Flights | segment list'!C1104)</f>
        <v>Null</v>
      </c>
      <c r="H1139" s="4" t="str">
        <f>IF('3(a) Flights | segment list'!J1104="","Null",'3(a) Flights | segment list'!J1104)</f>
        <v>Null</v>
      </c>
      <c r="I1139" s="4" t="str">
        <f>IF('3(a) Flights | segment list'!D1104="","Null",'3(a) Flights | segment list'!D1104)</f>
        <v>Null</v>
      </c>
      <c r="J1139" s="4" t="str">
        <f>IF('3(a) Flights | segment list'!E1104="","Null",'3(a) Flights | segment list'!E1104)</f>
        <v>Null</v>
      </c>
      <c r="K1139" s="4" t="str">
        <f>IF('3(a) Flights | segment list'!F1104="","Null",'3(a) Flights | segment list'!F1104)</f>
        <v>Null</v>
      </c>
      <c r="L1139" s="5" t="str">
        <f>IF('3(a) Flights | segment list'!G1104="","Null",'3(a) Flights | segment list'!G1104)</f>
        <v>Null</v>
      </c>
      <c r="M1139" s="16">
        <f>IF('3(a) Flights | segment list'!H1104="Null","Null",'3(a) Flights | segment list'!H1104)</f>
        <v>0</v>
      </c>
    </row>
    <row r="1140" spans="1:13" x14ac:dyDescent="0.25">
      <c r="A1140" s="4" t="str">
        <f t="shared" si="51"/>
        <v>No PB ID provided</v>
      </c>
      <c r="B1140" s="4" t="str">
        <f t="shared" si="52"/>
        <v>No declaration</v>
      </c>
      <c r="C1140" s="4" t="s">
        <v>18302</v>
      </c>
      <c r="D1140" s="86" t="str">
        <f>IF('3(a) Flights | segment list'!A1105="","Null",'3(a) Flights | segment list'!A1105)</f>
        <v>Null</v>
      </c>
      <c r="E1140" s="87" t="str">
        <f t="shared" si="50"/>
        <v>Null</v>
      </c>
      <c r="F1140" s="4" t="str">
        <f>IF('3(a) Flights | segment list'!I1105="","Null",'3(a) Flights | segment list'!I1105)</f>
        <v>Null</v>
      </c>
      <c r="G1140" s="4" t="str">
        <f>IF('3(a) Flights | segment list'!C1105="","Null",'3(a) Flights | segment list'!C1105)</f>
        <v>Null</v>
      </c>
      <c r="H1140" s="4" t="str">
        <f>IF('3(a) Flights | segment list'!J1105="","Null",'3(a) Flights | segment list'!J1105)</f>
        <v>Null</v>
      </c>
      <c r="I1140" s="4" t="str">
        <f>IF('3(a) Flights | segment list'!D1105="","Null",'3(a) Flights | segment list'!D1105)</f>
        <v>Null</v>
      </c>
      <c r="J1140" s="4" t="str">
        <f>IF('3(a) Flights | segment list'!E1105="","Null",'3(a) Flights | segment list'!E1105)</f>
        <v>Null</v>
      </c>
      <c r="K1140" s="4" t="str">
        <f>IF('3(a) Flights | segment list'!F1105="","Null",'3(a) Flights | segment list'!F1105)</f>
        <v>Null</v>
      </c>
      <c r="L1140" s="5" t="str">
        <f>IF('3(a) Flights | segment list'!G1105="","Null",'3(a) Flights | segment list'!G1105)</f>
        <v>Null</v>
      </c>
      <c r="M1140" s="16">
        <f>IF('3(a) Flights | segment list'!H1105="Null","Null",'3(a) Flights | segment list'!H1105)</f>
        <v>0</v>
      </c>
    </row>
    <row r="1141" spans="1:13" x14ac:dyDescent="0.25">
      <c r="A1141" s="4" t="str">
        <f t="shared" si="51"/>
        <v>No PB ID provided</v>
      </c>
      <c r="B1141" s="4" t="str">
        <f t="shared" si="52"/>
        <v>No declaration</v>
      </c>
      <c r="C1141" s="4" t="s">
        <v>18302</v>
      </c>
      <c r="D1141" s="86" t="str">
        <f>IF('3(a) Flights | segment list'!A1106="","Null",'3(a) Flights | segment list'!A1106)</f>
        <v>Null</v>
      </c>
      <c r="E1141" s="87" t="str">
        <f t="shared" si="50"/>
        <v>Null</v>
      </c>
      <c r="F1141" s="4" t="str">
        <f>IF('3(a) Flights | segment list'!I1106="","Null",'3(a) Flights | segment list'!I1106)</f>
        <v>Null</v>
      </c>
      <c r="G1141" s="4" t="str">
        <f>IF('3(a) Flights | segment list'!C1106="","Null",'3(a) Flights | segment list'!C1106)</f>
        <v>Null</v>
      </c>
      <c r="H1141" s="4" t="str">
        <f>IF('3(a) Flights | segment list'!J1106="","Null",'3(a) Flights | segment list'!J1106)</f>
        <v>Null</v>
      </c>
      <c r="I1141" s="4" t="str">
        <f>IF('3(a) Flights | segment list'!D1106="","Null",'3(a) Flights | segment list'!D1106)</f>
        <v>Null</v>
      </c>
      <c r="J1141" s="4" t="str">
        <f>IF('3(a) Flights | segment list'!E1106="","Null",'3(a) Flights | segment list'!E1106)</f>
        <v>Null</v>
      </c>
      <c r="K1141" s="4" t="str">
        <f>IF('3(a) Flights | segment list'!F1106="","Null",'3(a) Flights | segment list'!F1106)</f>
        <v>Null</v>
      </c>
      <c r="L1141" s="5" t="str">
        <f>IF('3(a) Flights | segment list'!G1106="","Null",'3(a) Flights | segment list'!G1106)</f>
        <v>Null</v>
      </c>
      <c r="M1141" s="16">
        <f>IF('3(a) Flights | segment list'!H1106="Null","Null",'3(a) Flights | segment list'!H1106)</f>
        <v>0</v>
      </c>
    </row>
    <row r="1142" spans="1:13" x14ac:dyDescent="0.25">
      <c r="A1142" s="4" t="str">
        <f t="shared" si="51"/>
        <v>No PB ID provided</v>
      </c>
      <c r="B1142" s="4" t="str">
        <f t="shared" si="52"/>
        <v>No declaration</v>
      </c>
      <c r="C1142" s="4" t="s">
        <v>18302</v>
      </c>
      <c r="D1142" s="86" t="str">
        <f>IF('3(a) Flights | segment list'!A1107="","Null",'3(a) Flights | segment list'!A1107)</f>
        <v>Null</v>
      </c>
      <c r="E1142" s="87" t="str">
        <f t="shared" si="50"/>
        <v>Null</v>
      </c>
      <c r="F1142" s="4" t="str">
        <f>IF('3(a) Flights | segment list'!I1107="","Null",'3(a) Flights | segment list'!I1107)</f>
        <v>Null</v>
      </c>
      <c r="G1142" s="4" t="str">
        <f>IF('3(a) Flights | segment list'!C1107="","Null",'3(a) Flights | segment list'!C1107)</f>
        <v>Null</v>
      </c>
      <c r="H1142" s="4" t="str">
        <f>IF('3(a) Flights | segment list'!J1107="","Null",'3(a) Flights | segment list'!J1107)</f>
        <v>Null</v>
      </c>
      <c r="I1142" s="4" t="str">
        <f>IF('3(a) Flights | segment list'!D1107="","Null",'3(a) Flights | segment list'!D1107)</f>
        <v>Null</v>
      </c>
      <c r="J1142" s="4" t="str">
        <f>IF('3(a) Flights | segment list'!E1107="","Null",'3(a) Flights | segment list'!E1107)</f>
        <v>Null</v>
      </c>
      <c r="K1142" s="4" t="str">
        <f>IF('3(a) Flights | segment list'!F1107="","Null",'3(a) Flights | segment list'!F1107)</f>
        <v>Null</v>
      </c>
      <c r="L1142" s="5" t="str">
        <f>IF('3(a) Flights | segment list'!G1107="","Null",'3(a) Flights | segment list'!G1107)</f>
        <v>Null</v>
      </c>
      <c r="M1142" s="16">
        <f>IF('3(a) Flights | segment list'!H1107="Null","Null",'3(a) Flights | segment list'!H1107)</f>
        <v>0</v>
      </c>
    </row>
    <row r="1143" spans="1:13" x14ac:dyDescent="0.25">
      <c r="A1143" s="4" t="str">
        <f t="shared" si="51"/>
        <v>No PB ID provided</v>
      </c>
      <c r="B1143" s="4" t="str">
        <f t="shared" si="52"/>
        <v>No declaration</v>
      </c>
      <c r="C1143" s="4" t="s">
        <v>18302</v>
      </c>
      <c r="D1143" s="86" t="str">
        <f>IF('3(a) Flights | segment list'!A1108="","Null",'3(a) Flights | segment list'!A1108)</f>
        <v>Null</v>
      </c>
      <c r="E1143" s="87" t="str">
        <f t="shared" ref="E1143:E1206" si="53">IF(D1143="Null","Null",YEAR(D1143))</f>
        <v>Null</v>
      </c>
      <c r="F1143" s="4" t="str">
        <f>IF('3(a) Flights | segment list'!I1108="","Null",'3(a) Flights | segment list'!I1108)</f>
        <v>Null</v>
      </c>
      <c r="G1143" s="4" t="str">
        <f>IF('3(a) Flights | segment list'!C1108="","Null",'3(a) Flights | segment list'!C1108)</f>
        <v>Null</v>
      </c>
      <c r="H1143" s="4" t="str">
        <f>IF('3(a) Flights | segment list'!J1108="","Null",'3(a) Flights | segment list'!J1108)</f>
        <v>Null</v>
      </c>
      <c r="I1143" s="4" t="str">
        <f>IF('3(a) Flights | segment list'!D1108="","Null",'3(a) Flights | segment list'!D1108)</f>
        <v>Null</v>
      </c>
      <c r="J1143" s="4" t="str">
        <f>IF('3(a) Flights | segment list'!E1108="","Null",'3(a) Flights | segment list'!E1108)</f>
        <v>Null</v>
      </c>
      <c r="K1143" s="4" t="str">
        <f>IF('3(a) Flights | segment list'!F1108="","Null",'3(a) Flights | segment list'!F1108)</f>
        <v>Null</v>
      </c>
      <c r="L1143" s="5" t="str">
        <f>IF('3(a) Flights | segment list'!G1108="","Null",'3(a) Flights | segment list'!G1108)</f>
        <v>Null</v>
      </c>
      <c r="M1143" s="16">
        <f>IF('3(a) Flights | segment list'!H1108="Null","Null",'3(a) Flights | segment list'!H1108)</f>
        <v>0</v>
      </c>
    </row>
    <row r="1144" spans="1:13" x14ac:dyDescent="0.25">
      <c r="A1144" s="4" t="str">
        <f t="shared" si="51"/>
        <v>No PB ID provided</v>
      </c>
      <c r="B1144" s="4" t="str">
        <f t="shared" si="52"/>
        <v>No declaration</v>
      </c>
      <c r="C1144" s="4" t="s">
        <v>18302</v>
      </c>
      <c r="D1144" s="86" t="str">
        <f>IF('3(a) Flights | segment list'!A1109="","Null",'3(a) Flights | segment list'!A1109)</f>
        <v>Null</v>
      </c>
      <c r="E1144" s="87" t="str">
        <f t="shared" si="53"/>
        <v>Null</v>
      </c>
      <c r="F1144" s="4" t="str">
        <f>IF('3(a) Flights | segment list'!I1109="","Null",'3(a) Flights | segment list'!I1109)</f>
        <v>Null</v>
      </c>
      <c r="G1144" s="4" t="str">
        <f>IF('3(a) Flights | segment list'!C1109="","Null",'3(a) Flights | segment list'!C1109)</f>
        <v>Null</v>
      </c>
      <c r="H1144" s="4" t="str">
        <f>IF('3(a) Flights | segment list'!J1109="","Null",'3(a) Flights | segment list'!J1109)</f>
        <v>Null</v>
      </c>
      <c r="I1144" s="4" t="str">
        <f>IF('3(a) Flights | segment list'!D1109="","Null",'3(a) Flights | segment list'!D1109)</f>
        <v>Null</v>
      </c>
      <c r="J1144" s="4" t="str">
        <f>IF('3(a) Flights | segment list'!E1109="","Null",'3(a) Flights | segment list'!E1109)</f>
        <v>Null</v>
      </c>
      <c r="K1144" s="4" t="str">
        <f>IF('3(a) Flights | segment list'!F1109="","Null",'3(a) Flights | segment list'!F1109)</f>
        <v>Null</v>
      </c>
      <c r="L1144" s="5" t="str">
        <f>IF('3(a) Flights | segment list'!G1109="","Null",'3(a) Flights | segment list'!G1109)</f>
        <v>Null</v>
      </c>
      <c r="M1144" s="16">
        <f>IF('3(a) Flights | segment list'!H1109="Null","Null",'3(a) Flights | segment list'!H1109)</f>
        <v>0</v>
      </c>
    </row>
    <row r="1145" spans="1:13" x14ac:dyDescent="0.25">
      <c r="A1145" s="4" t="str">
        <f t="shared" si="51"/>
        <v>No PB ID provided</v>
      </c>
      <c r="B1145" s="4" t="str">
        <f t="shared" si="52"/>
        <v>No declaration</v>
      </c>
      <c r="C1145" s="4" t="s">
        <v>18302</v>
      </c>
      <c r="D1145" s="86" t="str">
        <f>IF('3(a) Flights | segment list'!A1110="","Null",'3(a) Flights | segment list'!A1110)</f>
        <v>Null</v>
      </c>
      <c r="E1145" s="87" t="str">
        <f t="shared" si="53"/>
        <v>Null</v>
      </c>
      <c r="F1145" s="4" t="str">
        <f>IF('3(a) Flights | segment list'!I1110="","Null",'3(a) Flights | segment list'!I1110)</f>
        <v>Null</v>
      </c>
      <c r="G1145" s="4" t="str">
        <f>IF('3(a) Flights | segment list'!C1110="","Null",'3(a) Flights | segment list'!C1110)</f>
        <v>Null</v>
      </c>
      <c r="H1145" s="4" t="str">
        <f>IF('3(a) Flights | segment list'!J1110="","Null",'3(a) Flights | segment list'!J1110)</f>
        <v>Null</v>
      </c>
      <c r="I1145" s="4" t="str">
        <f>IF('3(a) Flights | segment list'!D1110="","Null",'3(a) Flights | segment list'!D1110)</f>
        <v>Null</v>
      </c>
      <c r="J1145" s="4" t="str">
        <f>IF('3(a) Flights | segment list'!E1110="","Null",'3(a) Flights | segment list'!E1110)</f>
        <v>Null</v>
      </c>
      <c r="K1145" s="4" t="str">
        <f>IF('3(a) Flights | segment list'!F1110="","Null",'3(a) Flights | segment list'!F1110)</f>
        <v>Null</v>
      </c>
      <c r="L1145" s="5" t="str">
        <f>IF('3(a) Flights | segment list'!G1110="","Null",'3(a) Flights | segment list'!G1110)</f>
        <v>Null</v>
      </c>
      <c r="M1145" s="16">
        <f>IF('3(a) Flights | segment list'!H1110="Null","Null",'3(a) Flights | segment list'!H1110)</f>
        <v>0</v>
      </c>
    </row>
    <row r="1146" spans="1:13" x14ac:dyDescent="0.25">
      <c r="A1146" s="4" t="str">
        <f t="shared" si="51"/>
        <v>No PB ID provided</v>
      </c>
      <c r="B1146" s="4" t="str">
        <f t="shared" si="52"/>
        <v>No declaration</v>
      </c>
      <c r="C1146" s="4" t="s">
        <v>18302</v>
      </c>
      <c r="D1146" s="86" t="str">
        <f>IF('3(a) Flights | segment list'!A1111="","Null",'3(a) Flights | segment list'!A1111)</f>
        <v>Null</v>
      </c>
      <c r="E1146" s="87" t="str">
        <f t="shared" si="53"/>
        <v>Null</v>
      </c>
      <c r="F1146" s="4" t="str">
        <f>IF('3(a) Flights | segment list'!I1111="","Null",'3(a) Flights | segment list'!I1111)</f>
        <v>Null</v>
      </c>
      <c r="G1146" s="4" t="str">
        <f>IF('3(a) Flights | segment list'!C1111="","Null",'3(a) Flights | segment list'!C1111)</f>
        <v>Null</v>
      </c>
      <c r="H1146" s="4" t="str">
        <f>IF('3(a) Flights | segment list'!J1111="","Null",'3(a) Flights | segment list'!J1111)</f>
        <v>Null</v>
      </c>
      <c r="I1146" s="4" t="str">
        <f>IF('3(a) Flights | segment list'!D1111="","Null",'3(a) Flights | segment list'!D1111)</f>
        <v>Null</v>
      </c>
      <c r="J1146" s="4" t="str">
        <f>IF('3(a) Flights | segment list'!E1111="","Null",'3(a) Flights | segment list'!E1111)</f>
        <v>Null</v>
      </c>
      <c r="K1146" s="4" t="str">
        <f>IF('3(a) Flights | segment list'!F1111="","Null",'3(a) Flights | segment list'!F1111)</f>
        <v>Null</v>
      </c>
      <c r="L1146" s="5" t="str">
        <f>IF('3(a) Flights | segment list'!G1111="","Null",'3(a) Flights | segment list'!G1111)</f>
        <v>Null</v>
      </c>
      <c r="M1146" s="16">
        <f>IF('3(a) Flights | segment list'!H1111="Null","Null",'3(a) Flights | segment list'!H1111)</f>
        <v>0</v>
      </c>
    </row>
    <row r="1147" spans="1:13" x14ac:dyDescent="0.25">
      <c r="A1147" s="4" t="str">
        <f t="shared" si="51"/>
        <v>No PB ID provided</v>
      </c>
      <c r="B1147" s="4" t="str">
        <f t="shared" si="52"/>
        <v>No declaration</v>
      </c>
      <c r="C1147" s="4" t="s">
        <v>18302</v>
      </c>
      <c r="D1147" s="86" t="str">
        <f>IF('3(a) Flights | segment list'!A1112="","Null",'3(a) Flights | segment list'!A1112)</f>
        <v>Null</v>
      </c>
      <c r="E1147" s="87" t="str">
        <f t="shared" si="53"/>
        <v>Null</v>
      </c>
      <c r="F1147" s="4" t="str">
        <f>IF('3(a) Flights | segment list'!I1112="","Null",'3(a) Flights | segment list'!I1112)</f>
        <v>Null</v>
      </c>
      <c r="G1147" s="4" t="str">
        <f>IF('3(a) Flights | segment list'!C1112="","Null",'3(a) Flights | segment list'!C1112)</f>
        <v>Null</v>
      </c>
      <c r="H1147" s="4" t="str">
        <f>IF('3(a) Flights | segment list'!J1112="","Null",'3(a) Flights | segment list'!J1112)</f>
        <v>Null</v>
      </c>
      <c r="I1147" s="4" t="str">
        <f>IF('3(a) Flights | segment list'!D1112="","Null",'3(a) Flights | segment list'!D1112)</f>
        <v>Null</v>
      </c>
      <c r="J1147" s="4" t="str">
        <f>IF('3(a) Flights | segment list'!E1112="","Null",'3(a) Flights | segment list'!E1112)</f>
        <v>Null</v>
      </c>
      <c r="K1147" s="4" t="str">
        <f>IF('3(a) Flights | segment list'!F1112="","Null",'3(a) Flights | segment list'!F1112)</f>
        <v>Null</v>
      </c>
      <c r="L1147" s="5" t="str">
        <f>IF('3(a) Flights | segment list'!G1112="","Null",'3(a) Flights | segment list'!G1112)</f>
        <v>Null</v>
      </c>
      <c r="M1147" s="16">
        <f>IF('3(a) Flights | segment list'!H1112="Null","Null",'3(a) Flights | segment list'!H1112)</f>
        <v>0</v>
      </c>
    </row>
    <row r="1148" spans="1:13" x14ac:dyDescent="0.25">
      <c r="A1148" s="4" t="str">
        <f t="shared" si="51"/>
        <v>No PB ID provided</v>
      </c>
      <c r="B1148" s="4" t="str">
        <f t="shared" si="52"/>
        <v>No declaration</v>
      </c>
      <c r="C1148" s="4" t="s">
        <v>18302</v>
      </c>
      <c r="D1148" s="86" t="str">
        <f>IF('3(a) Flights | segment list'!A1113="","Null",'3(a) Flights | segment list'!A1113)</f>
        <v>Null</v>
      </c>
      <c r="E1148" s="87" t="str">
        <f t="shared" si="53"/>
        <v>Null</v>
      </c>
      <c r="F1148" s="4" t="str">
        <f>IF('3(a) Flights | segment list'!I1113="","Null",'3(a) Flights | segment list'!I1113)</f>
        <v>Null</v>
      </c>
      <c r="G1148" s="4" t="str">
        <f>IF('3(a) Flights | segment list'!C1113="","Null",'3(a) Flights | segment list'!C1113)</f>
        <v>Null</v>
      </c>
      <c r="H1148" s="4" t="str">
        <f>IF('3(a) Flights | segment list'!J1113="","Null",'3(a) Flights | segment list'!J1113)</f>
        <v>Null</v>
      </c>
      <c r="I1148" s="4" t="str">
        <f>IF('3(a) Flights | segment list'!D1113="","Null",'3(a) Flights | segment list'!D1113)</f>
        <v>Null</v>
      </c>
      <c r="J1148" s="4" t="str">
        <f>IF('3(a) Flights | segment list'!E1113="","Null",'3(a) Flights | segment list'!E1113)</f>
        <v>Null</v>
      </c>
      <c r="K1148" s="4" t="str">
        <f>IF('3(a) Flights | segment list'!F1113="","Null",'3(a) Flights | segment list'!F1113)</f>
        <v>Null</v>
      </c>
      <c r="L1148" s="5" t="str">
        <f>IF('3(a) Flights | segment list'!G1113="","Null",'3(a) Flights | segment list'!G1113)</f>
        <v>Null</v>
      </c>
      <c r="M1148" s="16">
        <f>IF('3(a) Flights | segment list'!H1113="Null","Null",'3(a) Flights | segment list'!H1113)</f>
        <v>0</v>
      </c>
    </row>
    <row r="1149" spans="1:13" x14ac:dyDescent="0.25">
      <c r="A1149" s="4" t="str">
        <f t="shared" si="51"/>
        <v>No PB ID provided</v>
      </c>
      <c r="B1149" s="4" t="str">
        <f t="shared" si="52"/>
        <v>No declaration</v>
      </c>
      <c r="C1149" s="4" t="s">
        <v>18302</v>
      </c>
      <c r="D1149" s="86" t="str">
        <f>IF('3(a) Flights | segment list'!A1114="","Null",'3(a) Flights | segment list'!A1114)</f>
        <v>Null</v>
      </c>
      <c r="E1149" s="87" t="str">
        <f t="shared" si="53"/>
        <v>Null</v>
      </c>
      <c r="F1149" s="4" t="str">
        <f>IF('3(a) Flights | segment list'!I1114="","Null",'3(a) Flights | segment list'!I1114)</f>
        <v>Null</v>
      </c>
      <c r="G1149" s="4" t="str">
        <f>IF('3(a) Flights | segment list'!C1114="","Null",'3(a) Flights | segment list'!C1114)</f>
        <v>Null</v>
      </c>
      <c r="H1149" s="4" t="str">
        <f>IF('3(a) Flights | segment list'!J1114="","Null",'3(a) Flights | segment list'!J1114)</f>
        <v>Null</v>
      </c>
      <c r="I1149" s="4" t="str">
        <f>IF('3(a) Flights | segment list'!D1114="","Null",'3(a) Flights | segment list'!D1114)</f>
        <v>Null</v>
      </c>
      <c r="J1149" s="4" t="str">
        <f>IF('3(a) Flights | segment list'!E1114="","Null",'3(a) Flights | segment list'!E1114)</f>
        <v>Null</v>
      </c>
      <c r="K1149" s="4" t="str">
        <f>IF('3(a) Flights | segment list'!F1114="","Null",'3(a) Flights | segment list'!F1114)</f>
        <v>Null</v>
      </c>
      <c r="L1149" s="5" t="str">
        <f>IF('3(a) Flights | segment list'!G1114="","Null",'3(a) Flights | segment list'!G1114)</f>
        <v>Null</v>
      </c>
      <c r="M1149" s="16">
        <f>IF('3(a) Flights | segment list'!H1114="Null","Null",'3(a) Flights | segment list'!H1114)</f>
        <v>0</v>
      </c>
    </row>
    <row r="1150" spans="1:13" x14ac:dyDescent="0.25">
      <c r="A1150" s="4" t="str">
        <f t="shared" si="51"/>
        <v>No PB ID provided</v>
      </c>
      <c r="B1150" s="4" t="str">
        <f t="shared" si="52"/>
        <v>No declaration</v>
      </c>
      <c r="C1150" s="4" t="s">
        <v>18302</v>
      </c>
      <c r="D1150" s="86" t="str">
        <f>IF('3(a) Flights | segment list'!A1115="","Null",'3(a) Flights | segment list'!A1115)</f>
        <v>Null</v>
      </c>
      <c r="E1150" s="87" t="str">
        <f t="shared" si="53"/>
        <v>Null</v>
      </c>
      <c r="F1150" s="4" t="str">
        <f>IF('3(a) Flights | segment list'!I1115="","Null",'3(a) Flights | segment list'!I1115)</f>
        <v>Null</v>
      </c>
      <c r="G1150" s="4" t="str">
        <f>IF('3(a) Flights | segment list'!C1115="","Null",'3(a) Flights | segment list'!C1115)</f>
        <v>Null</v>
      </c>
      <c r="H1150" s="4" t="str">
        <f>IF('3(a) Flights | segment list'!J1115="","Null",'3(a) Flights | segment list'!J1115)</f>
        <v>Null</v>
      </c>
      <c r="I1150" s="4" t="str">
        <f>IF('3(a) Flights | segment list'!D1115="","Null",'3(a) Flights | segment list'!D1115)</f>
        <v>Null</v>
      </c>
      <c r="J1150" s="4" t="str">
        <f>IF('3(a) Flights | segment list'!E1115="","Null",'3(a) Flights | segment list'!E1115)</f>
        <v>Null</v>
      </c>
      <c r="K1150" s="4" t="str">
        <f>IF('3(a) Flights | segment list'!F1115="","Null",'3(a) Flights | segment list'!F1115)</f>
        <v>Null</v>
      </c>
      <c r="L1150" s="5" t="str">
        <f>IF('3(a) Flights | segment list'!G1115="","Null",'3(a) Flights | segment list'!G1115)</f>
        <v>Null</v>
      </c>
      <c r="M1150" s="16">
        <f>IF('3(a) Flights | segment list'!H1115="Null","Null",'3(a) Flights | segment list'!H1115)</f>
        <v>0</v>
      </c>
    </row>
    <row r="1151" spans="1:13" x14ac:dyDescent="0.25">
      <c r="A1151" s="4" t="str">
        <f t="shared" si="51"/>
        <v>No PB ID provided</v>
      </c>
      <c r="B1151" s="4" t="str">
        <f t="shared" si="52"/>
        <v>No declaration</v>
      </c>
      <c r="C1151" s="4" t="s">
        <v>18302</v>
      </c>
      <c r="D1151" s="86" t="str">
        <f>IF('3(a) Flights | segment list'!A1116="","Null",'3(a) Flights | segment list'!A1116)</f>
        <v>Null</v>
      </c>
      <c r="E1151" s="87" t="str">
        <f t="shared" si="53"/>
        <v>Null</v>
      </c>
      <c r="F1151" s="4" t="str">
        <f>IF('3(a) Flights | segment list'!I1116="","Null",'3(a) Flights | segment list'!I1116)</f>
        <v>Null</v>
      </c>
      <c r="G1151" s="4" t="str">
        <f>IF('3(a) Flights | segment list'!C1116="","Null",'3(a) Flights | segment list'!C1116)</f>
        <v>Null</v>
      </c>
      <c r="H1151" s="4" t="str">
        <f>IF('3(a) Flights | segment list'!J1116="","Null",'3(a) Flights | segment list'!J1116)</f>
        <v>Null</v>
      </c>
      <c r="I1151" s="4" t="str">
        <f>IF('3(a) Flights | segment list'!D1116="","Null",'3(a) Flights | segment list'!D1116)</f>
        <v>Null</v>
      </c>
      <c r="J1151" s="4" t="str">
        <f>IF('3(a) Flights | segment list'!E1116="","Null",'3(a) Flights | segment list'!E1116)</f>
        <v>Null</v>
      </c>
      <c r="K1151" s="4" t="str">
        <f>IF('3(a) Flights | segment list'!F1116="","Null",'3(a) Flights | segment list'!F1116)</f>
        <v>Null</v>
      </c>
      <c r="L1151" s="5" t="str">
        <f>IF('3(a) Flights | segment list'!G1116="","Null",'3(a) Flights | segment list'!G1116)</f>
        <v>Null</v>
      </c>
      <c r="M1151" s="16">
        <f>IF('3(a) Flights | segment list'!H1116="Null","Null",'3(a) Flights | segment list'!H1116)</f>
        <v>0</v>
      </c>
    </row>
    <row r="1152" spans="1:13" x14ac:dyDescent="0.25">
      <c r="A1152" s="4" t="str">
        <f t="shared" si="51"/>
        <v>No PB ID provided</v>
      </c>
      <c r="B1152" s="4" t="str">
        <f t="shared" si="52"/>
        <v>No declaration</v>
      </c>
      <c r="C1152" s="4" t="s">
        <v>18302</v>
      </c>
      <c r="D1152" s="86" t="str">
        <f>IF('3(a) Flights | segment list'!A1117="","Null",'3(a) Flights | segment list'!A1117)</f>
        <v>Null</v>
      </c>
      <c r="E1152" s="87" t="str">
        <f t="shared" si="53"/>
        <v>Null</v>
      </c>
      <c r="F1152" s="4" t="str">
        <f>IF('3(a) Flights | segment list'!I1117="","Null",'3(a) Flights | segment list'!I1117)</f>
        <v>Null</v>
      </c>
      <c r="G1152" s="4" t="str">
        <f>IF('3(a) Flights | segment list'!C1117="","Null",'3(a) Flights | segment list'!C1117)</f>
        <v>Null</v>
      </c>
      <c r="H1152" s="4" t="str">
        <f>IF('3(a) Flights | segment list'!J1117="","Null",'3(a) Flights | segment list'!J1117)</f>
        <v>Null</v>
      </c>
      <c r="I1152" s="4" t="str">
        <f>IF('3(a) Flights | segment list'!D1117="","Null",'3(a) Flights | segment list'!D1117)</f>
        <v>Null</v>
      </c>
      <c r="J1152" s="4" t="str">
        <f>IF('3(a) Flights | segment list'!E1117="","Null",'3(a) Flights | segment list'!E1117)</f>
        <v>Null</v>
      </c>
      <c r="K1152" s="4" t="str">
        <f>IF('3(a) Flights | segment list'!F1117="","Null",'3(a) Flights | segment list'!F1117)</f>
        <v>Null</v>
      </c>
      <c r="L1152" s="5" t="str">
        <f>IF('3(a) Flights | segment list'!G1117="","Null",'3(a) Flights | segment list'!G1117)</f>
        <v>Null</v>
      </c>
      <c r="M1152" s="16">
        <f>IF('3(a) Flights | segment list'!H1117="Null","Null",'3(a) Flights | segment list'!H1117)</f>
        <v>0</v>
      </c>
    </row>
    <row r="1153" spans="1:13" x14ac:dyDescent="0.25">
      <c r="A1153" s="4" t="str">
        <f t="shared" si="51"/>
        <v>No PB ID provided</v>
      </c>
      <c r="B1153" s="4" t="str">
        <f t="shared" si="52"/>
        <v>No declaration</v>
      </c>
      <c r="C1153" s="4" t="s">
        <v>18302</v>
      </c>
      <c r="D1153" s="86" t="str">
        <f>IF('3(a) Flights | segment list'!A1118="","Null",'3(a) Flights | segment list'!A1118)</f>
        <v>Null</v>
      </c>
      <c r="E1153" s="87" t="str">
        <f t="shared" si="53"/>
        <v>Null</v>
      </c>
      <c r="F1153" s="4" t="str">
        <f>IF('3(a) Flights | segment list'!I1118="","Null",'3(a) Flights | segment list'!I1118)</f>
        <v>Null</v>
      </c>
      <c r="G1153" s="4" t="str">
        <f>IF('3(a) Flights | segment list'!C1118="","Null",'3(a) Flights | segment list'!C1118)</f>
        <v>Null</v>
      </c>
      <c r="H1153" s="4" t="str">
        <f>IF('3(a) Flights | segment list'!J1118="","Null",'3(a) Flights | segment list'!J1118)</f>
        <v>Null</v>
      </c>
      <c r="I1153" s="4" t="str">
        <f>IF('3(a) Flights | segment list'!D1118="","Null",'3(a) Flights | segment list'!D1118)</f>
        <v>Null</v>
      </c>
      <c r="J1153" s="4" t="str">
        <f>IF('3(a) Flights | segment list'!E1118="","Null",'3(a) Flights | segment list'!E1118)</f>
        <v>Null</v>
      </c>
      <c r="K1153" s="4" t="str">
        <f>IF('3(a) Flights | segment list'!F1118="","Null",'3(a) Flights | segment list'!F1118)</f>
        <v>Null</v>
      </c>
      <c r="L1153" s="5" t="str">
        <f>IF('3(a) Flights | segment list'!G1118="","Null",'3(a) Flights | segment list'!G1118)</f>
        <v>Null</v>
      </c>
      <c r="M1153" s="16">
        <f>IF('3(a) Flights | segment list'!H1118="Null","Null",'3(a) Flights | segment list'!H1118)</f>
        <v>0</v>
      </c>
    </row>
    <row r="1154" spans="1:13" x14ac:dyDescent="0.25">
      <c r="A1154" s="4" t="str">
        <f t="shared" si="51"/>
        <v>No PB ID provided</v>
      </c>
      <c r="B1154" s="4" t="str">
        <f t="shared" si="52"/>
        <v>No declaration</v>
      </c>
      <c r="C1154" s="4" t="s">
        <v>18302</v>
      </c>
      <c r="D1154" s="86" t="str">
        <f>IF('3(a) Flights | segment list'!A1119="","Null",'3(a) Flights | segment list'!A1119)</f>
        <v>Null</v>
      </c>
      <c r="E1154" s="87" t="str">
        <f t="shared" si="53"/>
        <v>Null</v>
      </c>
      <c r="F1154" s="4" t="str">
        <f>IF('3(a) Flights | segment list'!I1119="","Null",'3(a) Flights | segment list'!I1119)</f>
        <v>Null</v>
      </c>
      <c r="G1154" s="4" t="str">
        <f>IF('3(a) Flights | segment list'!C1119="","Null",'3(a) Flights | segment list'!C1119)</f>
        <v>Null</v>
      </c>
      <c r="H1154" s="4" t="str">
        <f>IF('3(a) Flights | segment list'!J1119="","Null",'3(a) Flights | segment list'!J1119)</f>
        <v>Null</v>
      </c>
      <c r="I1154" s="4" t="str">
        <f>IF('3(a) Flights | segment list'!D1119="","Null",'3(a) Flights | segment list'!D1119)</f>
        <v>Null</v>
      </c>
      <c r="J1154" s="4" t="str">
        <f>IF('3(a) Flights | segment list'!E1119="","Null",'3(a) Flights | segment list'!E1119)</f>
        <v>Null</v>
      </c>
      <c r="K1154" s="4" t="str">
        <f>IF('3(a) Flights | segment list'!F1119="","Null",'3(a) Flights | segment list'!F1119)</f>
        <v>Null</v>
      </c>
      <c r="L1154" s="5" t="str">
        <f>IF('3(a) Flights | segment list'!G1119="","Null",'3(a) Flights | segment list'!G1119)</f>
        <v>Null</v>
      </c>
      <c r="M1154" s="16">
        <f>IF('3(a) Flights | segment list'!H1119="Null","Null",'3(a) Flights | segment list'!H1119)</f>
        <v>0</v>
      </c>
    </row>
    <row r="1155" spans="1:13" x14ac:dyDescent="0.25">
      <c r="A1155" s="4" t="str">
        <f t="shared" si="51"/>
        <v>No PB ID provided</v>
      </c>
      <c r="B1155" s="4" t="str">
        <f t="shared" si="52"/>
        <v>No declaration</v>
      </c>
      <c r="C1155" s="4" t="s">
        <v>18302</v>
      </c>
      <c r="D1155" s="86" t="str">
        <f>IF('3(a) Flights | segment list'!A1120="","Null",'3(a) Flights | segment list'!A1120)</f>
        <v>Null</v>
      </c>
      <c r="E1155" s="87" t="str">
        <f t="shared" si="53"/>
        <v>Null</v>
      </c>
      <c r="F1155" s="4" t="str">
        <f>IF('3(a) Flights | segment list'!I1120="","Null",'3(a) Flights | segment list'!I1120)</f>
        <v>Null</v>
      </c>
      <c r="G1155" s="4" t="str">
        <f>IF('3(a) Flights | segment list'!C1120="","Null",'3(a) Flights | segment list'!C1120)</f>
        <v>Null</v>
      </c>
      <c r="H1155" s="4" t="str">
        <f>IF('3(a) Flights | segment list'!J1120="","Null",'3(a) Flights | segment list'!J1120)</f>
        <v>Null</v>
      </c>
      <c r="I1155" s="4" t="str">
        <f>IF('3(a) Flights | segment list'!D1120="","Null",'3(a) Flights | segment list'!D1120)</f>
        <v>Null</v>
      </c>
      <c r="J1155" s="4" t="str">
        <f>IF('3(a) Flights | segment list'!E1120="","Null",'3(a) Flights | segment list'!E1120)</f>
        <v>Null</v>
      </c>
      <c r="K1155" s="4" t="str">
        <f>IF('3(a) Flights | segment list'!F1120="","Null",'3(a) Flights | segment list'!F1120)</f>
        <v>Null</v>
      </c>
      <c r="L1155" s="5" t="str">
        <f>IF('3(a) Flights | segment list'!G1120="","Null",'3(a) Flights | segment list'!G1120)</f>
        <v>Null</v>
      </c>
      <c r="M1155" s="16">
        <f>IF('3(a) Flights | segment list'!H1120="Null","Null",'3(a) Flights | segment list'!H1120)</f>
        <v>0</v>
      </c>
    </row>
    <row r="1156" spans="1:13" x14ac:dyDescent="0.25">
      <c r="A1156" s="4" t="str">
        <f t="shared" si="51"/>
        <v>No PB ID provided</v>
      </c>
      <c r="B1156" s="4" t="str">
        <f t="shared" si="52"/>
        <v>No declaration</v>
      </c>
      <c r="C1156" s="4" t="s">
        <v>18302</v>
      </c>
      <c r="D1156" s="86" t="str">
        <f>IF('3(a) Flights | segment list'!A1121="","Null",'3(a) Flights | segment list'!A1121)</f>
        <v>Null</v>
      </c>
      <c r="E1156" s="87" t="str">
        <f t="shared" si="53"/>
        <v>Null</v>
      </c>
      <c r="F1156" s="4" t="str">
        <f>IF('3(a) Flights | segment list'!I1121="","Null",'3(a) Flights | segment list'!I1121)</f>
        <v>Null</v>
      </c>
      <c r="G1156" s="4" t="str">
        <f>IF('3(a) Flights | segment list'!C1121="","Null",'3(a) Flights | segment list'!C1121)</f>
        <v>Null</v>
      </c>
      <c r="H1156" s="4" t="str">
        <f>IF('3(a) Flights | segment list'!J1121="","Null",'3(a) Flights | segment list'!J1121)</f>
        <v>Null</v>
      </c>
      <c r="I1156" s="4" t="str">
        <f>IF('3(a) Flights | segment list'!D1121="","Null",'3(a) Flights | segment list'!D1121)</f>
        <v>Null</v>
      </c>
      <c r="J1156" s="4" t="str">
        <f>IF('3(a) Flights | segment list'!E1121="","Null",'3(a) Flights | segment list'!E1121)</f>
        <v>Null</v>
      </c>
      <c r="K1156" s="4" t="str">
        <f>IF('3(a) Flights | segment list'!F1121="","Null",'3(a) Flights | segment list'!F1121)</f>
        <v>Null</v>
      </c>
      <c r="L1156" s="5" t="str">
        <f>IF('3(a) Flights | segment list'!G1121="","Null",'3(a) Flights | segment list'!G1121)</f>
        <v>Null</v>
      </c>
      <c r="M1156" s="16">
        <f>IF('3(a) Flights | segment list'!H1121="Null","Null",'3(a) Flights | segment list'!H1121)</f>
        <v>0</v>
      </c>
    </row>
    <row r="1157" spans="1:13" x14ac:dyDescent="0.25">
      <c r="A1157" s="4" t="str">
        <f t="shared" si="51"/>
        <v>No PB ID provided</v>
      </c>
      <c r="B1157" s="4" t="str">
        <f t="shared" si="52"/>
        <v>No declaration</v>
      </c>
      <c r="C1157" s="4" t="s">
        <v>18302</v>
      </c>
      <c r="D1157" s="86" t="str">
        <f>IF('3(a) Flights | segment list'!A1122="","Null",'3(a) Flights | segment list'!A1122)</f>
        <v>Null</v>
      </c>
      <c r="E1157" s="87" t="str">
        <f t="shared" si="53"/>
        <v>Null</v>
      </c>
      <c r="F1157" s="4" t="str">
        <f>IF('3(a) Flights | segment list'!I1122="","Null",'3(a) Flights | segment list'!I1122)</f>
        <v>Null</v>
      </c>
      <c r="G1157" s="4" t="str">
        <f>IF('3(a) Flights | segment list'!C1122="","Null",'3(a) Flights | segment list'!C1122)</f>
        <v>Null</v>
      </c>
      <c r="H1157" s="4" t="str">
        <f>IF('3(a) Flights | segment list'!J1122="","Null",'3(a) Flights | segment list'!J1122)</f>
        <v>Null</v>
      </c>
      <c r="I1157" s="4" t="str">
        <f>IF('3(a) Flights | segment list'!D1122="","Null",'3(a) Flights | segment list'!D1122)</f>
        <v>Null</v>
      </c>
      <c r="J1157" s="4" t="str">
        <f>IF('3(a) Flights | segment list'!E1122="","Null",'3(a) Flights | segment list'!E1122)</f>
        <v>Null</v>
      </c>
      <c r="K1157" s="4" t="str">
        <f>IF('3(a) Flights | segment list'!F1122="","Null",'3(a) Flights | segment list'!F1122)</f>
        <v>Null</v>
      </c>
      <c r="L1157" s="5" t="str">
        <f>IF('3(a) Flights | segment list'!G1122="","Null",'3(a) Flights | segment list'!G1122)</f>
        <v>Null</v>
      </c>
      <c r="M1157" s="16">
        <f>IF('3(a) Flights | segment list'!H1122="Null","Null",'3(a) Flights | segment list'!H1122)</f>
        <v>0</v>
      </c>
    </row>
    <row r="1158" spans="1:13" x14ac:dyDescent="0.25">
      <c r="A1158" s="4" t="str">
        <f t="shared" ref="A1158:A1221" si="54">A1157</f>
        <v>No PB ID provided</v>
      </c>
      <c r="B1158" s="4" t="str">
        <f t="shared" ref="B1158:B1221" si="55">B1157</f>
        <v>No declaration</v>
      </c>
      <c r="C1158" s="4" t="s">
        <v>18302</v>
      </c>
      <c r="D1158" s="86" t="str">
        <f>IF('3(a) Flights | segment list'!A1123="","Null",'3(a) Flights | segment list'!A1123)</f>
        <v>Null</v>
      </c>
      <c r="E1158" s="87" t="str">
        <f t="shared" si="53"/>
        <v>Null</v>
      </c>
      <c r="F1158" s="4" t="str">
        <f>IF('3(a) Flights | segment list'!I1123="","Null",'3(a) Flights | segment list'!I1123)</f>
        <v>Null</v>
      </c>
      <c r="G1158" s="4" t="str">
        <f>IF('3(a) Flights | segment list'!C1123="","Null",'3(a) Flights | segment list'!C1123)</f>
        <v>Null</v>
      </c>
      <c r="H1158" s="4" t="str">
        <f>IF('3(a) Flights | segment list'!J1123="","Null",'3(a) Flights | segment list'!J1123)</f>
        <v>Null</v>
      </c>
      <c r="I1158" s="4" t="str">
        <f>IF('3(a) Flights | segment list'!D1123="","Null",'3(a) Flights | segment list'!D1123)</f>
        <v>Null</v>
      </c>
      <c r="J1158" s="4" t="str">
        <f>IF('3(a) Flights | segment list'!E1123="","Null",'3(a) Flights | segment list'!E1123)</f>
        <v>Null</v>
      </c>
      <c r="K1158" s="4" t="str">
        <f>IF('3(a) Flights | segment list'!F1123="","Null",'3(a) Flights | segment list'!F1123)</f>
        <v>Null</v>
      </c>
      <c r="L1158" s="5" t="str">
        <f>IF('3(a) Flights | segment list'!G1123="","Null",'3(a) Flights | segment list'!G1123)</f>
        <v>Null</v>
      </c>
      <c r="M1158" s="16">
        <f>IF('3(a) Flights | segment list'!H1123="Null","Null",'3(a) Flights | segment list'!H1123)</f>
        <v>0</v>
      </c>
    </row>
    <row r="1159" spans="1:13" x14ac:dyDescent="0.25">
      <c r="A1159" s="4" t="str">
        <f t="shared" si="54"/>
        <v>No PB ID provided</v>
      </c>
      <c r="B1159" s="4" t="str">
        <f t="shared" si="55"/>
        <v>No declaration</v>
      </c>
      <c r="C1159" s="4" t="s">
        <v>18302</v>
      </c>
      <c r="D1159" s="86" t="str">
        <f>IF('3(a) Flights | segment list'!A1124="","Null",'3(a) Flights | segment list'!A1124)</f>
        <v>Null</v>
      </c>
      <c r="E1159" s="87" t="str">
        <f t="shared" si="53"/>
        <v>Null</v>
      </c>
      <c r="F1159" s="4" t="str">
        <f>IF('3(a) Flights | segment list'!I1124="","Null",'3(a) Flights | segment list'!I1124)</f>
        <v>Null</v>
      </c>
      <c r="G1159" s="4" t="str">
        <f>IF('3(a) Flights | segment list'!C1124="","Null",'3(a) Flights | segment list'!C1124)</f>
        <v>Null</v>
      </c>
      <c r="H1159" s="4" t="str">
        <f>IF('3(a) Flights | segment list'!J1124="","Null",'3(a) Flights | segment list'!J1124)</f>
        <v>Null</v>
      </c>
      <c r="I1159" s="4" t="str">
        <f>IF('3(a) Flights | segment list'!D1124="","Null",'3(a) Flights | segment list'!D1124)</f>
        <v>Null</v>
      </c>
      <c r="J1159" s="4" t="str">
        <f>IF('3(a) Flights | segment list'!E1124="","Null",'3(a) Flights | segment list'!E1124)</f>
        <v>Null</v>
      </c>
      <c r="K1159" s="4" t="str">
        <f>IF('3(a) Flights | segment list'!F1124="","Null",'3(a) Flights | segment list'!F1124)</f>
        <v>Null</v>
      </c>
      <c r="L1159" s="5" t="str">
        <f>IF('3(a) Flights | segment list'!G1124="","Null",'3(a) Flights | segment list'!G1124)</f>
        <v>Null</v>
      </c>
      <c r="M1159" s="16">
        <f>IF('3(a) Flights | segment list'!H1124="Null","Null",'3(a) Flights | segment list'!H1124)</f>
        <v>0</v>
      </c>
    </row>
    <row r="1160" spans="1:13" x14ac:dyDescent="0.25">
      <c r="A1160" s="4" t="str">
        <f t="shared" si="54"/>
        <v>No PB ID provided</v>
      </c>
      <c r="B1160" s="4" t="str">
        <f t="shared" si="55"/>
        <v>No declaration</v>
      </c>
      <c r="C1160" s="4" t="s">
        <v>18302</v>
      </c>
      <c r="D1160" s="86" t="str">
        <f>IF('3(a) Flights | segment list'!A1125="","Null",'3(a) Flights | segment list'!A1125)</f>
        <v>Null</v>
      </c>
      <c r="E1160" s="87" t="str">
        <f t="shared" si="53"/>
        <v>Null</v>
      </c>
      <c r="F1160" s="4" t="str">
        <f>IF('3(a) Flights | segment list'!I1125="","Null",'3(a) Flights | segment list'!I1125)</f>
        <v>Null</v>
      </c>
      <c r="G1160" s="4" t="str">
        <f>IF('3(a) Flights | segment list'!C1125="","Null",'3(a) Flights | segment list'!C1125)</f>
        <v>Null</v>
      </c>
      <c r="H1160" s="4" t="str">
        <f>IF('3(a) Flights | segment list'!J1125="","Null",'3(a) Flights | segment list'!J1125)</f>
        <v>Null</v>
      </c>
      <c r="I1160" s="4" t="str">
        <f>IF('3(a) Flights | segment list'!D1125="","Null",'3(a) Flights | segment list'!D1125)</f>
        <v>Null</v>
      </c>
      <c r="J1160" s="4" t="str">
        <f>IF('3(a) Flights | segment list'!E1125="","Null",'3(a) Flights | segment list'!E1125)</f>
        <v>Null</v>
      </c>
      <c r="K1160" s="4" t="str">
        <f>IF('3(a) Flights | segment list'!F1125="","Null",'3(a) Flights | segment list'!F1125)</f>
        <v>Null</v>
      </c>
      <c r="L1160" s="5" t="str">
        <f>IF('3(a) Flights | segment list'!G1125="","Null",'3(a) Flights | segment list'!G1125)</f>
        <v>Null</v>
      </c>
      <c r="M1160" s="16">
        <f>IF('3(a) Flights | segment list'!H1125="Null","Null",'3(a) Flights | segment list'!H1125)</f>
        <v>0</v>
      </c>
    </row>
    <row r="1161" spans="1:13" x14ac:dyDescent="0.25">
      <c r="A1161" s="4" t="str">
        <f t="shared" si="54"/>
        <v>No PB ID provided</v>
      </c>
      <c r="B1161" s="4" t="str">
        <f t="shared" si="55"/>
        <v>No declaration</v>
      </c>
      <c r="C1161" s="4" t="s">
        <v>18302</v>
      </c>
      <c r="D1161" s="86" t="str">
        <f>IF('3(a) Flights | segment list'!A1126="","Null",'3(a) Flights | segment list'!A1126)</f>
        <v>Null</v>
      </c>
      <c r="E1161" s="87" t="str">
        <f t="shared" si="53"/>
        <v>Null</v>
      </c>
      <c r="F1161" s="4" t="str">
        <f>IF('3(a) Flights | segment list'!I1126="","Null",'3(a) Flights | segment list'!I1126)</f>
        <v>Null</v>
      </c>
      <c r="G1161" s="4" t="str">
        <f>IF('3(a) Flights | segment list'!C1126="","Null",'3(a) Flights | segment list'!C1126)</f>
        <v>Null</v>
      </c>
      <c r="H1161" s="4" t="str">
        <f>IF('3(a) Flights | segment list'!J1126="","Null",'3(a) Flights | segment list'!J1126)</f>
        <v>Null</v>
      </c>
      <c r="I1161" s="4" t="str">
        <f>IF('3(a) Flights | segment list'!D1126="","Null",'3(a) Flights | segment list'!D1126)</f>
        <v>Null</v>
      </c>
      <c r="J1161" s="4" t="str">
        <f>IF('3(a) Flights | segment list'!E1126="","Null",'3(a) Flights | segment list'!E1126)</f>
        <v>Null</v>
      </c>
      <c r="K1161" s="4" t="str">
        <f>IF('3(a) Flights | segment list'!F1126="","Null",'3(a) Flights | segment list'!F1126)</f>
        <v>Null</v>
      </c>
      <c r="L1161" s="5" t="str">
        <f>IF('3(a) Flights | segment list'!G1126="","Null",'3(a) Flights | segment list'!G1126)</f>
        <v>Null</v>
      </c>
      <c r="M1161" s="16">
        <f>IF('3(a) Flights | segment list'!H1126="Null","Null",'3(a) Flights | segment list'!H1126)</f>
        <v>0</v>
      </c>
    </row>
    <row r="1162" spans="1:13" x14ac:dyDescent="0.25">
      <c r="A1162" s="4" t="str">
        <f t="shared" si="54"/>
        <v>No PB ID provided</v>
      </c>
      <c r="B1162" s="4" t="str">
        <f t="shared" si="55"/>
        <v>No declaration</v>
      </c>
      <c r="C1162" s="4" t="s">
        <v>18302</v>
      </c>
      <c r="D1162" s="86" t="str">
        <f>IF('3(a) Flights | segment list'!A1127="","Null",'3(a) Flights | segment list'!A1127)</f>
        <v>Null</v>
      </c>
      <c r="E1162" s="87" t="str">
        <f t="shared" si="53"/>
        <v>Null</v>
      </c>
      <c r="F1162" s="4" t="str">
        <f>IF('3(a) Flights | segment list'!I1127="","Null",'3(a) Flights | segment list'!I1127)</f>
        <v>Null</v>
      </c>
      <c r="G1162" s="4" t="str">
        <f>IF('3(a) Flights | segment list'!C1127="","Null",'3(a) Flights | segment list'!C1127)</f>
        <v>Null</v>
      </c>
      <c r="H1162" s="4" t="str">
        <f>IF('3(a) Flights | segment list'!J1127="","Null",'3(a) Flights | segment list'!J1127)</f>
        <v>Null</v>
      </c>
      <c r="I1162" s="4" t="str">
        <f>IF('3(a) Flights | segment list'!D1127="","Null",'3(a) Flights | segment list'!D1127)</f>
        <v>Null</v>
      </c>
      <c r="J1162" s="4" t="str">
        <f>IF('3(a) Flights | segment list'!E1127="","Null",'3(a) Flights | segment list'!E1127)</f>
        <v>Null</v>
      </c>
      <c r="K1162" s="4" t="str">
        <f>IF('3(a) Flights | segment list'!F1127="","Null",'3(a) Flights | segment list'!F1127)</f>
        <v>Null</v>
      </c>
      <c r="L1162" s="5" t="str">
        <f>IF('3(a) Flights | segment list'!G1127="","Null",'3(a) Flights | segment list'!G1127)</f>
        <v>Null</v>
      </c>
      <c r="M1162" s="16">
        <f>IF('3(a) Flights | segment list'!H1127="Null","Null",'3(a) Flights | segment list'!H1127)</f>
        <v>0</v>
      </c>
    </row>
    <row r="1163" spans="1:13" x14ac:dyDescent="0.25">
      <c r="A1163" s="4" t="str">
        <f t="shared" si="54"/>
        <v>No PB ID provided</v>
      </c>
      <c r="B1163" s="4" t="str">
        <f t="shared" si="55"/>
        <v>No declaration</v>
      </c>
      <c r="C1163" s="4" t="s">
        <v>18302</v>
      </c>
      <c r="D1163" s="86" t="str">
        <f>IF('3(a) Flights | segment list'!A1128="","Null",'3(a) Flights | segment list'!A1128)</f>
        <v>Null</v>
      </c>
      <c r="E1163" s="87" t="str">
        <f t="shared" si="53"/>
        <v>Null</v>
      </c>
      <c r="F1163" s="4" t="str">
        <f>IF('3(a) Flights | segment list'!I1128="","Null",'3(a) Flights | segment list'!I1128)</f>
        <v>Null</v>
      </c>
      <c r="G1163" s="4" t="str">
        <f>IF('3(a) Flights | segment list'!C1128="","Null",'3(a) Flights | segment list'!C1128)</f>
        <v>Null</v>
      </c>
      <c r="H1163" s="4" t="str">
        <f>IF('3(a) Flights | segment list'!J1128="","Null",'3(a) Flights | segment list'!J1128)</f>
        <v>Null</v>
      </c>
      <c r="I1163" s="4" t="str">
        <f>IF('3(a) Flights | segment list'!D1128="","Null",'3(a) Flights | segment list'!D1128)</f>
        <v>Null</v>
      </c>
      <c r="J1163" s="4" t="str">
        <f>IF('3(a) Flights | segment list'!E1128="","Null",'3(a) Flights | segment list'!E1128)</f>
        <v>Null</v>
      </c>
      <c r="K1163" s="4" t="str">
        <f>IF('3(a) Flights | segment list'!F1128="","Null",'3(a) Flights | segment list'!F1128)</f>
        <v>Null</v>
      </c>
      <c r="L1163" s="5" t="str">
        <f>IF('3(a) Flights | segment list'!G1128="","Null",'3(a) Flights | segment list'!G1128)</f>
        <v>Null</v>
      </c>
      <c r="M1163" s="16">
        <f>IF('3(a) Flights | segment list'!H1128="Null","Null",'3(a) Flights | segment list'!H1128)</f>
        <v>0</v>
      </c>
    </row>
    <row r="1164" spans="1:13" x14ac:dyDescent="0.25">
      <c r="A1164" s="4" t="str">
        <f t="shared" si="54"/>
        <v>No PB ID provided</v>
      </c>
      <c r="B1164" s="4" t="str">
        <f t="shared" si="55"/>
        <v>No declaration</v>
      </c>
      <c r="C1164" s="4" t="s">
        <v>18302</v>
      </c>
      <c r="D1164" s="86" t="str">
        <f>IF('3(a) Flights | segment list'!A1129="","Null",'3(a) Flights | segment list'!A1129)</f>
        <v>Null</v>
      </c>
      <c r="E1164" s="87" t="str">
        <f t="shared" si="53"/>
        <v>Null</v>
      </c>
      <c r="F1164" s="4" t="str">
        <f>IF('3(a) Flights | segment list'!I1129="","Null",'3(a) Flights | segment list'!I1129)</f>
        <v>Null</v>
      </c>
      <c r="G1164" s="4" t="str">
        <f>IF('3(a) Flights | segment list'!C1129="","Null",'3(a) Flights | segment list'!C1129)</f>
        <v>Null</v>
      </c>
      <c r="H1164" s="4" t="str">
        <f>IF('3(a) Flights | segment list'!J1129="","Null",'3(a) Flights | segment list'!J1129)</f>
        <v>Null</v>
      </c>
      <c r="I1164" s="4" t="str">
        <f>IF('3(a) Flights | segment list'!D1129="","Null",'3(a) Flights | segment list'!D1129)</f>
        <v>Null</v>
      </c>
      <c r="J1164" s="4" t="str">
        <f>IF('3(a) Flights | segment list'!E1129="","Null",'3(a) Flights | segment list'!E1129)</f>
        <v>Null</v>
      </c>
      <c r="K1164" s="4" t="str">
        <f>IF('3(a) Flights | segment list'!F1129="","Null",'3(a) Flights | segment list'!F1129)</f>
        <v>Null</v>
      </c>
      <c r="L1164" s="5" t="str">
        <f>IF('3(a) Flights | segment list'!G1129="","Null",'3(a) Flights | segment list'!G1129)</f>
        <v>Null</v>
      </c>
      <c r="M1164" s="16">
        <f>IF('3(a) Flights | segment list'!H1129="Null","Null",'3(a) Flights | segment list'!H1129)</f>
        <v>0</v>
      </c>
    </row>
    <row r="1165" spans="1:13" x14ac:dyDescent="0.25">
      <c r="A1165" s="4" t="str">
        <f t="shared" si="54"/>
        <v>No PB ID provided</v>
      </c>
      <c r="B1165" s="4" t="str">
        <f t="shared" si="55"/>
        <v>No declaration</v>
      </c>
      <c r="C1165" s="4" t="s">
        <v>18302</v>
      </c>
      <c r="D1165" s="86" t="str">
        <f>IF('3(a) Flights | segment list'!A1130="","Null",'3(a) Flights | segment list'!A1130)</f>
        <v>Null</v>
      </c>
      <c r="E1165" s="87" t="str">
        <f t="shared" si="53"/>
        <v>Null</v>
      </c>
      <c r="F1165" s="4" t="str">
        <f>IF('3(a) Flights | segment list'!I1130="","Null",'3(a) Flights | segment list'!I1130)</f>
        <v>Null</v>
      </c>
      <c r="G1165" s="4" t="str">
        <f>IF('3(a) Flights | segment list'!C1130="","Null",'3(a) Flights | segment list'!C1130)</f>
        <v>Null</v>
      </c>
      <c r="H1165" s="4" t="str">
        <f>IF('3(a) Flights | segment list'!J1130="","Null",'3(a) Flights | segment list'!J1130)</f>
        <v>Null</v>
      </c>
      <c r="I1165" s="4" t="str">
        <f>IF('3(a) Flights | segment list'!D1130="","Null",'3(a) Flights | segment list'!D1130)</f>
        <v>Null</v>
      </c>
      <c r="J1165" s="4" t="str">
        <f>IF('3(a) Flights | segment list'!E1130="","Null",'3(a) Flights | segment list'!E1130)</f>
        <v>Null</v>
      </c>
      <c r="K1165" s="4" t="str">
        <f>IF('3(a) Flights | segment list'!F1130="","Null",'3(a) Flights | segment list'!F1130)</f>
        <v>Null</v>
      </c>
      <c r="L1165" s="5" t="str">
        <f>IF('3(a) Flights | segment list'!G1130="","Null",'3(a) Flights | segment list'!G1130)</f>
        <v>Null</v>
      </c>
      <c r="M1165" s="16">
        <f>IF('3(a) Flights | segment list'!H1130="Null","Null",'3(a) Flights | segment list'!H1130)</f>
        <v>0</v>
      </c>
    </row>
    <row r="1166" spans="1:13" x14ac:dyDescent="0.25">
      <c r="A1166" s="4" t="str">
        <f t="shared" si="54"/>
        <v>No PB ID provided</v>
      </c>
      <c r="B1166" s="4" t="str">
        <f t="shared" si="55"/>
        <v>No declaration</v>
      </c>
      <c r="C1166" s="4" t="s">
        <v>18302</v>
      </c>
      <c r="D1166" s="86" t="str">
        <f>IF('3(a) Flights | segment list'!A1131="","Null",'3(a) Flights | segment list'!A1131)</f>
        <v>Null</v>
      </c>
      <c r="E1166" s="87" t="str">
        <f t="shared" si="53"/>
        <v>Null</v>
      </c>
      <c r="F1166" s="4" t="str">
        <f>IF('3(a) Flights | segment list'!I1131="","Null",'3(a) Flights | segment list'!I1131)</f>
        <v>Null</v>
      </c>
      <c r="G1166" s="4" t="str">
        <f>IF('3(a) Flights | segment list'!C1131="","Null",'3(a) Flights | segment list'!C1131)</f>
        <v>Null</v>
      </c>
      <c r="H1166" s="4" t="str">
        <f>IF('3(a) Flights | segment list'!J1131="","Null",'3(a) Flights | segment list'!J1131)</f>
        <v>Null</v>
      </c>
      <c r="I1166" s="4" t="str">
        <f>IF('3(a) Flights | segment list'!D1131="","Null",'3(a) Flights | segment list'!D1131)</f>
        <v>Null</v>
      </c>
      <c r="J1166" s="4" t="str">
        <f>IF('3(a) Flights | segment list'!E1131="","Null",'3(a) Flights | segment list'!E1131)</f>
        <v>Null</v>
      </c>
      <c r="K1166" s="4" t="str">
        <f>IF('3(a) Flights | segment list'!F1131="","Null",'3(a) Flights | segment list'!F1131)</f>
        <v>Null</v>
      </c>
      <c r="L1166" s="5" t="str">
        <f>IF('3(a) Flights | segment list'!G1131="","Null",'3(a) Flights | segment list'!G1131)</f>
        <v>Null</v>
      </c>
      <c r="M1166" s="16">
        <f>IF('3(a) Flights | segment list'!H1131="Null","Null",'3(a) Flights | segment list'!H1131)</f>
        <v>0</v>
      </c>
    </row>
    <row r="1167" spans="1:13" x14ac:dyDescent="0.25">
      <c r="A1167" s="4" t="str">
        <f t="shared" si="54"/>
        <v>No PB ID provided</v>
      </c>
      <c r="B1167" s="4" t="str">
        <f t="shared" si="55"/>
        <v>No declaration</v>
      </c>
      <c r="C1167" s="4" t="s">
        <v>18302</v>
      </c>
      <c r="D1167" s="86" t="str">
        <f>IF('3(a) Flights | segment list'!A1132="","Null",'3(a) Flights | segment list'!A1132)</f>
        <v>Null</v>
      </c>
      <c r="E1167" s="87" t="str">
        <f t="shared" si="53"/>
        <v>Null</v>
      </c>
      <c r="F1167" s="4" t="str">
        <f>IF('3(a) Flights | segment list'!I1132="","Null",'3(a) Flights | segment list'!I1132)</f>
        <v>Null</v>
      </c>
      <c r="G1167" s="4" t="str">
        <f>IF('3(a) Flights | segment list'!C1132="","Null",'3(a) Flights | segment list'!C1132)</f>
        <v>Null</v>
      </c>
      <c r="H1167" s="4" t="str">
        <f>IF('3(a) Flights | segment list'!J1132="","Null",'3(a) Flights | segment list'!J1132)</f>
        <v>Null</v>
      </c>
      <c r="I1167" s="4" t="str">
        <f>IF('3(a) Flights | segment list'!D1132="","Null",'3(a) Flights | segment list'!D1132)</f>
        <v>Null</v>
      </c>
      <c r="J1167" s="4" t="str">
        <f>IF('3(a) Flights | segment list'!E1132="","Null",'3(a) Flights | segment list'!E1132)</f>
        <v>Null</v>
      </c>
      <c r="K1167" s="4" t="str">
        <f>IF('3(a) Flights | segment list'!F1132="","Null",'3(a) Flights | segment list'!F1132)</f>
        <v>Null</v>
      </c>
      <c r="L1167" s="5" t="str">
        <f>IF('3(a) Flights | segment list'!G1132="","Null",'3(a) Flights | segment list'!G1132)</f>
        <v>Null</v>
      </c>
      <c r="M1167" s="16">
        <f>IF('3(a) Flights | segment list'!H1132="Null","Null",'3(a) Flights | segment list'!H1132)</f>
        <v>0</v>
      </c>
    </row>
    <row r="1168" spans="1:13" x14ac:dyDescent="0.25">
      <c r="A1168" s="4" t="str">
        <f t="shared" si="54"/>
        <v>No PB ID provided</v>
      </c>
      <c r="B1168" s="4" t="str">
        <f t="shared" si="55"/>
        <v>No declaration</v>
      </c>
      <c r="C1168" s="4" t="s">
        <v>18302</v>
      </c>
      <c r="D1168" s="86" t="str">
        <f>IF('3(a) Flights | segment list'!A1133="","Null",'3(a) Flights | segment list'!A1133)</f>
        <v>Null</v>
      </c>
      <c r="E1168" s="87" t="str">
        <f t="shared" si="53"/>
        <v>Null</v>
      </c>
      <c r="F1168" s="4" t="str">
        <f>IF('3(a) Flights | segment list'!I1133="","Null",'3(a) Flights | segment list'!I1133)</f>
        <v>Null</v>
      </c>
      <c r="G1168" s="4" t="str">
        <f>IF('3(a) Flights | segment list'!C1133="","Null",'3(a) Flights | segment list'!C1133)</f>
        <v>Null</v>
      </c>
      <c r="H1168" s="4" t="str">
        <f>IF('3(a) Flights | segment list'!J1133="","Null",'3(a) Flights | segment list'!J1133)</f>
        <v>Null</v>
      </c>
      <c r="I1168" s="4" t="str">
        <f>IF('3(a) Flights | segment list'!D1133="","Null",'3(a) Flights | segment list'!D1133)</f>
        <v>Null</v>
      </c>
      <c r="J1168" s="4" t="str">
        <f>IF('3(a) Flights | segment list'!E1133="","Null",'3(a) Flights | segment list'!E1133)</f>
        <v>Null</v>
      </c>
      <c r="K1168" s="4" t="str">
        <f>IF('3(a) Flights | segment list'!F1133="","Null",'3(a) Flights | segment list'!F1133)</f>
        <v>Null</v>
      </c>
      <c r="L1168" s="5" t="str">
        <f>IF('3(a) Flights | segment list'!G1133="","Null",'3(a) Flights | segment list'!G1133)</f>
        <v>Null</v>
      </c>
      <c r="M1168" s="16">
        <f>IF('3(a) Flights | segment list'!H1133="Null","Null",'3(a) Flights | segment list'!H1133)</f>
        <v>0</v>
      </c>
    </row>
    <row r="1169" spans="1:13" x14ac:dyDescent="0.25">
      <c r="A1169" s="4" t="str">
        <f t="shared" si="54"/>
        <v>No PB ID provided</v>
      </c>
      <c r="B1169" s="4" t="str">
        <f t="shared" si="55"/>
        <v>No declaration</v>
      </c>
      <c r="C1169" s="4" t="s">
        <v>18302</v>
      </c>
      <c r="D1169" s="86" t="str">
        <f>IF('3(a) Flights | segment list'!A1134="","Null",'3(a) Flights | segment list'!A1134)</f>
        <v>Null</v>
      </c>
      <c r="E1169" s="87" t="str">
        <f t="shared" si="53"/>
        <v>Null</v>
      </c>
      <c r="F1169" s="4" t="str">
        <f>IF('3(a) Flights | segment list'!I1134="","Null",'3(a) Flights | segment list'!I1134)</f>
        <v>Null</v>
      </c>
      <c r="G1169" s="4" t="str">
        <f>IF('3(a) Flights | segment list'!C1134="","Null",'3(a) Flights | segment list'!C1134)</f>
        <v>Null</v>
      </c>
      <c r="H1169" s="4" t="str">
        <f>IF('3(a) Flights | segment list'!J1134="","Null",'3(a) Flights | segment list'!J1134)</f>
        <v>Null</v>
      </c>
      <c r="I1169" s="4" t="str">
        <f>IF('3(a) Flights | segment list'!D1134="","Null",'3(a) Flights | segment list'!D1134)</f>
        <v>Null</v>
      </c>
      <c r="J1169" s="4" t="str">
        <f>IF('3(a) Flights | segment list'!E1134="","Null",'3(a) Flights | segment list'!E1134)</f>
        <v>Null</v>
      </c>
      <c r="K1169" s="4" t="str">
        <f>IF('3(a) Flights | segment list'!F1134="","Null",'3(a) Flights | segment list'!F1134)</f>
        <v>Null</v>
      </c>
      <c r="L1169" s="5" t="str">
        <f>IF('3(a) Flights | segment list'!G1134="","Null",'3(a) Flights | segment list'!G1134)</f>
        <v>Null</v>
      </c>
      <c r="M1169" s="16">
        <f>IF('3(a) Flights | segment list'!H1134="Null","Null",'3(a) Flights | segment list'!H1134)</f>
        <v>0</v>
      </c>
    </row>
    <row r="1170" spans="1:13" x14ac:dyDescent="0.25">
      <c r="A1170" s="4" t="str">
        <f t="shared" si="54"/>
        <v>No PB ID provided</v>
      </c>
      <c r="B1170" s="4" t="str">
        <f t="shared" si="55"/>
        <v>No declaration</v>
      </c>
      <c r="C1170" s="4" t="s">
        <v>18302</v>
      </c>
      <c r="D1170" s="86" t="str">
        <f>IF('3(a) Flights | segment list'!A1135="","Null",'3(a) Flights | segment list'!A1135)</f>
        <v>Null</v>
      </c>
      <c r="E1170" s="87" t="str">
        <f t="shared" si="53"/>
        <v>Null</v>
      </c>
      <c r="F1170" s="4" t="str">
        <f>IF('3(a) Flights | segment list'!I1135="","Null",'3(a) Flights | segment list'!I1135)</f>
        <v>Null</v>
      </c>
      <c r="G1170" s="4" t="str">
        <f>IF('3(a) Flights | segment list'!C1135="","Null",'3(a) Flights | segment list'!C1135)</f>
        <v>Null</v>
      </c>
      <c r="H1170" s="4" t="str">
        <f>IF('3(a) Flights | segment list'!J1135="","Null",'3(a) Flights | segment list'!J1135)</f>
        <v>Null</v>
      </c>
      <c r="I1170" s="4" t="str">
        <f>IF('3(a) Flights | segment list'!D1135="","Null",'3(a) Flights | segment list'!D1135)</f>
        <v>Null</v>
      </c>
      <c r="J1170" s="4" t="str">
        <f>IF('3(a) Flights | segment list'!E1135="","Null",'3(a) Flights | segment list'!E1135)</f>
        <v>Null</v>
      </c>
      <c r="K1170" s="4" t="str">
        <f>IF('3(a) Flights | segment list'!F1135="","Null",'3(a) Flights | segment list'!F1135)</f>
        <v>Null</v>
      </c>
      <c r="L1170" s="5" t="str">
        <f>IF('3(a) Flights | segment list'!G1135="","Null",'3(a) Flights | segment list'!G1135)</f>
        <v>Null</v>
      </c>
      <c r="M1170" s="16">
        <f>IF('3(a) Flights | segment list'!H1135="Null","Null",'3(a) Flights | segment list'!H1135)</f>
        <v>0</v>
      </c>
    </row>
    <row r="1171" spans="1:13" x14ac:dyDescent="0.25">
      <c r="A1171" s="4" t="str">
        <f t="shared" si="54"/>
        <v>No PB ID provided</v>
      </c>
      <c r="B1171" s="4" t="str">
        <f t="shared" si="55"/>
        <v>No declaration</v>
      </c>
      <c r="C1171" s="4" t="s">
        <v>18302</v>
      </c>
      <c r="D1171" s="86" t="str">
        <f>IF('3(a) Flights | segment list'!A1136="","Null",'3(a) Flights | segment list'!A1136)</f>
        <v>Null</v>
      </c>
      <c r="E1171" s="87" t="str">
        <f t="shared" si="53"/>
        <v>Null</v>
      </c>
      <c r="F1171" s="4" t="str">
        <f>IF('3(a) Flights | segment list'!I1136="","Null",'3(a) Flights | segment list'!I1136)</f>
        <v>Null</v>
      </c>
      <c r="G1171" s="4" t="str">
        <f>IF('3(a) Flights | segment list'!C1136="","Null",'3(a) Flights | segment list'!C1136)</f>
        <v>Null</v>
      </c>
      <c r="H1171" s="4" t="str">
        <f>IF('3(a) Flights | segment list'!J1136="","Null",'3(a) Flights | segment list'!J1136)</f>
        <v>Null</v>
      </c>
      <c r="I1171" s="4" t="str">
        <f>IF('3(a) Flights | segment list'!D1136="","Null",'3(a) Flights | segment list'!D1136)</f>
        <v>Null</v>
      </c>
      <c r="J1171" s="4" t="str">
        <f>IF('3(a) Flights | segment list'!E1136="","Null",'3(a) Flights | segment list'!E1136)</f>
        <v>Null</v>
      </c>
      <c r="K1171" s="4" t="str">
        <f>IF('3(a) Flights | segment list'!F1136="","Null",'3(a) Flights | segment list'!F1136)</f>
        <v>Null</v>
      </c>
      <c r="L1171" s="5" t="str">
        <f>IF('3(a) Flights | segment list'!G1136="","Null",'3(a) Flights | segment list'!G1136)</f>
        <v>Null</v>
      </c>
      <c r="M1171" s="16">
        <f>IF('3(a) Flights | segment list'!H1136="Null","Null",'3(a) Flights | segment list'!H1136)</f>
        <v>0</v>
      </c>
    </row>
    <row r="1172" spans="1:13" x14ac:dyDescent="0.25">
      <c r="A1172" s="4" t="str">
        <f t="shared" si="54"/>
        <v>No PB ID provided</v>
      </c>
      <c r="B1172" s="4" t="str">
        <f t="shared" si="55"/>
        <v>No declaration</v>
      </c>
      <c r="C1172" s="4" t="s">
        <v>18302</v>
      </c>
      <c r="D1172" s="86" t="str">
        <f>IF('3(a) Flights | segment list'!A1137="","Null",'3(a) Flights | segment list'!A1137)</f>
        <v>Null</v>
      </c>
      <c r="E1172" s="87" t="str">
        <f t="shared" si="53"/>
        <v>Null</v>
      </c>
      <c r="F1172" s="4" t="str">
        <f>IF('3(a) Flights | segment list'!I1137="","Null",'3(a) Flights | segment list'!I1137)</f>
        <v>Null</v>
      </c>
      <c r="G1172" s="4" t="str">
        <f>IF('3(a) Flights | segment list'!C1137="","Null",'3(a) Flights | segment list'!C1137)</f>
        <v>Null</v>
      </c>
      <c r="H1172" s="4" t="str">
        <f>IF('3(a) Flights | segment list'!J1137="","Null",'3(a) Flights | segment list'!J1137)</f>
        <v>Null</v>
      </c>
      <c r="I1172" s="4" t="str">
        <f>IF('3(a) Flights | segment list'!D1137="","Null",'3(a) Flights | segment list'!D1137)</f>
        <v>Null</v>
      </c>
      <c r="J1172" s="4" t="str">
        <f>IF('3(a) Flights | segment list'!E1137="","Null",'3(a) Flights | segment list'!E1137)</f>
        <v>Null</v>
      </c>
      <c r="K1172" s="4" t="str">
        <f>IF('3(a) Flights | segment list'!F1137="","Null",'3(a) Flights | segment list'!F1137)</f>
        <v>Null</v>
      </c>
      <c r="L1172" s="5" t="str">
        <f>IF('3(a) Flights | segment list'!G1137="","Null",'3(a) Flights | segment list'!G1137)</f>
        <v>Null</v>
      </c>
      <c r="M1172" s="16">
        <f>IF('3(a) Flights | segment list'!H1137="Null","Null",'3(a) Flights | segment list'!H1137)</f>
        <v>0</v>
      </c>
    </row>
    <row r="1173" spans="1:13" x14ac:dyDescent="0.25">
      <c r="A1173" s="4" t="str">
        <f t="shared" si="54"/>
        <v>No PB ID provided</v>
      </c>
      <c r="B1173" s="4" t="str">
        <f t="shared" si="55"/>
        <v>No declaration</v>
      </c>
      <c r="C1173" s="4" t="s">
        <v>18302</v>
      </c>
      <c r="D1173" s="86" t="str">
        <f>IF('3(a) Flights | segment list'!A1138="","Null",'3(a) Flights | segment list'!A1138)</f>
        <v>Null</v>
      </c>
      <c r="E1173" s="87" t="str">
        <f t="shared" si="53"/>
        <v>Null</v>
      </c>
      <c r="F1173" s="4" t="str">
        <f>IF('3(a) Flights | segment list'!I1138="","Null",'3(a) Flights | segment list'!I1138)</f>
        <v>Null</v>
      </c>
      <c r="G1173" s="4" t="str">
        <f>IF('3(a) Flights | segment list'!C1138="","Null",'3(a) Flights | segment list'!C1138)</f>
        <v>Null</v>
      </c>
      <c r="H1173" s="4" t="str">
        <f>IF('3(a) Flights | segment list'!J1138="","Null",'3(a) Flights | segment list'!J1138)</f>
        <v>Null</v>
      </c>
      <c r="I1173" s="4" t="str">
        <f>IF('3(a) Flights | segment list'!D1138="","Null",'3(a) Flights | segment list'!D1138)</f>
        <v>Null</v>
      </c>
      <c r="J1173" s="4" t="str">
        <f>IF('3(a) Flights | segment list'!E1138="","Null",'3(a) Flights | segment list'!E1138)</f>
        <v>Null</v>
      </c>
      <c r="K1173" s="4" t="str">
        <f>IF('3(a) Flights | segment list'!F1138="","Null",'3(a) Flights | segment list'!F1138)</f>
        <v>Null</v>
      </c>
      <c r="L1173" s="5" t="str">
        <f>IF('3(a) Flights | segment list'!G1138="","Null",'3(a) Flights | segment list'!G1138)</f>
        <v>Null</v>
      </c>
      <c r="M1173" s="16">
        <f>IF('3(a) Flights | segment list'!H1138="Null","Null",'3(a) Flights | segment list'!H1138)</f>
        <v>0</v>
      </c>
    </row>
    <row r="1174" spans="1:13" x14ac:dyDescent="0.25">
      <c r="A1174" s="4" t="str">
        <f t="shared" si="54"/>
        <v>No PB ID provided</v>
      </c>
      <c r="B1174" s="4" t="str">
        <f t="shared" si="55"/>
        <v>No declaration</v>
      </c>
      <c r="C1174" s="4" t="s">
        <v>18302</v>
      </c>
      <c r="D1174" s="86" t="str">
        <f>IF('3(a) Flights | segment list'!A1139="","Null",'3(a) Flights | segment list'!A1139)</f>
        <v>Null</v>
      </c>
      <c r="E1174" s="87" t="str">
        <f t="shared" si="53"/>
        <v>Null</v>
      </c>
      <c r="F1174" s="4" t="str">
        <f>IF('3(a) Flights | segment list'!I1139="","Null",'3(a) Flights | segment list'!I1139)</f>
        <v>Null</v>
      </c>
      <c r="G1174" s="4" t="str">
        <f>IF('3(a) Flights | segment list'!C1139="","Null",'3(a) Flights | segment list'!C1139)</f>
        <v>Null</v>
      </c>
      <c r="H1174" s="4" t="str">
        <f>IF('3(a) Flights | segment list'!J1139="","Null",'3(a) Flights | segment list'!J1139)</f>
        <v>Null</v>
      </c>
      <c r="I1174" s="4" t="str">
        <f>IF('3(a) Flights | segment list'!D1139="","Null",'3(a) Flights | segment list'!D1139)</f>
        <v>Null</v>
      </c>
      <c r="J1174" s="4" t="str">
        <f>IF('3(a) Flights | segment list'!E1139="","Null",'3(a) Flights | segment list'!E1139)</f>
        <v>Null</v>
      </c>
      <c r="K1174" s="4" t="str">
        <f>IF('3(a) Flights | segment list'!F1139="","Null",'3(a) Flights | segment list'!F1139)</f>
        <v>Null</v>
      </c>
      <c r="L1174" s="5" t="str">
        <f>IF('3(a) Flights | segment list'!G1139="","Null",'3(a) Flights | segment list'!G1139)</f>
        <v>Null</v>
      </c>
      <c r="M1174" s="16">
        <f>IF('3(a) Flights | segment list'!H1139="Null","Null",'3(a) Flights | segment list'!H1139)</f>
        <v>0</v>
      </c>
    </row>
    <row r="1175" spans="1:13" x14ac:dyDescent="0.25">
      <c r="A1175" s="4" t="str">
        <f t="shared" si="54"/>
        <v>No PB ID provided</v>
      </c>
      <c r="B1175" s="4" t="str">
        <f t="shared" si="55"/>
        <v>No declaration</v>
      </c>
      <c r="C1175" s="4" t="s">
        <v>18302</v>
      </c>
      <c r="D1175" s="86" t="str">
        <f>IF('3(a) Flights | segment list'!A1140="","Null",'3(a) Flights | segment list'!A1140)</f>
        <v>Null</v>
      </c>
      <c r="E1175" s="87" t="str">
        <f t="shared" si="53"/>
        <v>Null</v>
      </c>
      <c r="F1175" s="4" t="str">
        <f>IF('3(a) Flights | segment list'!I1140="","Null",'3(a) Flights | segment list'!I1140)</f>
        <v>Null</v>
      </c>
      <c r="G1175" s="4" t="str">
        <f>IF('3(a) Flights | segment list'!C1140="","Null",'3(a) Flights | segment list'!C1140)</f>
        <v>Null</v>
      </c>
      <c r="H1175" s="4" t="str">
        <f>IF('3(a) Flights | segment list'!J1140="","Null",'3(a) Flights | segment list'!J1140)</f>
        <v>Null</v>
      </c>
      <c r="I1175" s="4" t="str">
        <f>IF('3(a) Flights | segment list'!D1140="","Null",'3(a) Flights | segment list'!D1140)</f>
        <v>Null</v>
      </c>
      <c r="J1175" s="4" t="str">
        <f>IF('3(a) Flights | segment list'!E1140="","Null",'3(a) Flights | segment list'!E1140)</f>
        <v>Null</v>
      </c>
      <c r="K1175" s="4" t="str">
        <f>IF('3(a) Flights | segment list'!F1140="","Null",'3(a) Flights | segment list'!F1140)</f>
        <v>Null</v>
      </c>
      <c r="L1175" s="5" t="str">
        <f>IF('3(a) Flights | segment list'!G1140="","Null",'3(a) Flights | segment list'!G1140)</f>
        <v>Null</v>
      </c>
      <c r="M1175" s="16">
        <f>IF('3(a) Flights | segment list'!H1140="Null","Null",'3(a) Flights | segment list'!H1140)</f>
        <v>0</v>
      </c>
    </row>
    <row r="1176" spans="1:13" x14ac:dyDescent="0.25">
      <c r="A1176" s="4" t="str">
        <f t="shared" si="54"/>
        <v>No PB ID provided</v>
      </c>
      <c r="B1176" s="4" t="str">
        <f t="shared" si="55"/>
        <v>No declaration</v>
      </c>
      <c r="C1176" s="4" t="s">
        <v>18302</v>
      </c>
      <c r="D1176" s="86" t="str">
        <f>IF('3(a) Flights | segment list'!A1141="","Null",'3(a) Flights | segment list'!A1141)</f>
        <v>Null</v>
      </c>
      <c r="E1176" s="87" t="str">
        <f t="shared" si="53"/>
        <v>Null</v>
      </c>
      <c r="F1176" s="4" t="str">
        <f>IF('3(a) Flights | segment list'!I1141="","Null",'3(a) Flights | segment list'!I1141)</f>
        <v>Null</v>
      </c>
      <c r="G1176" s="4" t="str">
        <f>IF('3(a) Flights | segment list'!C1141="","Null",'3(a) Flights | segment list'!C1141)</f>
        <v>Null</v>
      </c>
      <c r="H1176" s="4" t="str">
        <f>IF('3(a) Flights | segment list'!J1141="","Null",'3(a) Flights | segment list'!J1141)</f>
        <v>Null</v>
      </c>
      <c r="I1176" s="4" t="str">
        <f>IF('3(a) Flights | segment list'!D1141="","Null",'3(a) Flights | segment list'!D1141)</f>
        <v>Null</v>
      </c>
      <c r="J1176" s="4" t="str">
        <f>IF('3(a) Flights | segment list'!E1141="","Null",'3(a) Flights | segment list'!E1141)</f>
        <v>Null</v>
      </c>
      <c r="K1176" s="4" t="str">
        <f>IF('3(a) Flights | segment list'!F1141="","Null",'3(a) Flights | segment list'!F1141)</f>
        <v>Null</v>
      </c>
      <c r="L1176" s="5" t="str">
        <f>IF('3(a) Flights | segment list'!G1141="","Null",'3(a) Flights | segment list'!G1141)</f>
        <v>Null</v>
      </c>
      <c r="M1176" s="16">
        <f>IF('3(a) Flights | segment list'!H1141="Null","Null",'3(a) Flights | segment list'!H1141)</f>
        <v>0</v>
      </c>
    </row>
    <row r="1177" spans="1:13" x14ac:dyDescent="0.25">
      <c r="A1177" s="4" t="str">
        <f t="shared" si="54"/>
        <v>No PB ID provided</v>
      </c>
      <c r="B1177" s="4" t="str">
        <f t="shared" si="55"/>
        <v>No declaration</v>
      </c>
      <c r="C1177" s="4" t="s">
        <v>18302</v>
      </c>
      <c r="D1177" s="86" t="str">
        <f>IF('3(a) Flights | segment list'!A1142="","Null",'3(a) Flights | segment list'!A1142)</f>
        <v>Null</v>
      </c>
      <c r="E1177" s="87" t="str">
        <f t="shared" si="53"/>
        <v>Null</v>
      </c>
      <c r="F1177" s="4" t="str">
        <f>IF('3(a) Flights | segment list'!I1142="","Null",'3(a) Flights | segment list'!I1142)</f>
        <v>Null</v>
      </c>
      <c r="G1177" s="4" t="str">
        <f>IF('3(a) Flights | segment list'!C1142="","Null",'3(a) Flights | segment list'!C1142)</f>
        <v>Null</v>
      </c>
      <c r="H1177" s="4" t="str">
        <f>IF('3(a) Flights | segment list'!J1142="","Null",'3(a) Flights | segment list'!J1142)</f>
        <v>Null</v>
      </c>
      <c r="I1177" s="4" t="str">
        <f>IF('3(a) Flights | segment list'!D1142="","Null",'3(a) Flights | segment list'!D1142)</f>
        <v>Null</v>
      </c>
      <c r="J1177" s="4" t="str">
        <f>IF('3(a) Flights | segment list'!E1142="","Null",'3(a) Flights | segment list'!E1142)</f>
        <v>Null</v>
      </c>
      <c r="K1177" s="4" t="str">
        <f>IF('3(a) Flights | segment list'!F1142="","Null",'3(a) Flights | segment list'!F1142)</f>
        <v>Null</v>
      </c>
      <c r="L1177" s="5" t="str">
        <f>IF('3(a) Flights | segment list'!G1142="","Null",'3(a) Flights | segment list'!G1142)</f>
        <v>Null</v>
      </c>
      <c r="M1177" s="16">
        <f>IF('3(a) Flights | segment list'!H1142="Null","Null",'3(a) Flights | segment list'!H1142)</f>
        <v>0</v>
      </c>
    </row>
    <row r="1178" spans="1:13" x14ac:dyDescent="0.25">
      <c r="A1178" s="4" t="str">
        <f t="shared" si="54"/>
        <v>No PB ID provided</v>
      </c>
      <c r="B1178" s="4" t="str">
        <f t="shared" si="55"/>
        <v>No declaration</v>
      </c>
      <c r="C1178" s="4" t="s">
        <v>18302</v>
      </c>
      <c r="D1178" s="86" t="str">
        <f>IF('3(a) Flights | segment list'!A1143="","Null",'3(a) Flights | segment list'!A1143)</f>
        <v>Null</v>
      </c>
      <c r="E1178" s="87" t="str">
        <f t="shared" si="53"/>
        <v>Null</v>
      </c>
      <c r="F1178" s="4" t="str">
        <f>IF('3(a) Flights | segment list'!I1143="","Null",'3(a) Flights | segment list'!I1143)</f>
        <v>Null</v>
      </c>
      <c r="G1178" s="4" t="str">
        <f>IF('3(a) Flights | segment list'!C1143="","Null",'3(a) Flights | segment list'!C1143)</f>
        <v>Null</v>
      </c>
      <c r="H1178" s="4" t="str">
        <f>IF('3(a) Flights | segment list'!J1143="","Null",'3(a) Flights | segment list'!J1143)</f>
        <v>Null</v>
      </c>
      <c r="I1178" s="4" t="str">
        <f>IF('3(a) Flights | segment list'!D1143="","Null",'3(a) Flights | segment list'!D1143)</f>
        <v>Null</v>
      </c>
      <c r="J1178" s="4" t="str">
        <f>IF('3(a) Flights | segment list'!E1143="","Null",'3(a) Flights | segment list'!E1143)</f>
        <v>Null</v>
      </c>
      <c r="K1178" s="4" t="str">
        <f>IF('3(a) Flights | segment list'!F1143="","Null",'3(a) Flights | segment list'!F1143)</f>
        <v>Null</v>
      </c>
      <c r="L1178" s="5" t="str">
        <f>IF('3(a) Flights | segment list'!G1143="","Null",'3(a) Flights | segment list'!G1143)</f>
        <v>Null</v>
      </c>
      <c r="M1178" s="16">
        <f>IF('3(a) Flights | segment list'!H1143="Null","Null",'3(a) Flights | segment list'!H1143)</f>
        <v>0</v>
      </c>
    </row>
    <row r="1179" spans="1:13" x14ac:dyDescent="0.25">
      <c r="A1179" s="4" t="str">
        <f t="shared" si="54"/>
        <v>No PB ID provided</v>
      </c>
      <c r="B1179" s="4" t="str">
        <f t="shared" si="55"/>
        <v>No declaration</v>
      </c>
      <c r="C1179" s="4" t="s">
        <v>18302</v>
      </c>
      <c r="D1179" s="86" t="str">
        <f>IF('3(a) Flights | segment list'!A1144="","Null",'3(a) Flights | segment list'!A1144)</f>
        <v>Null</v>
      </c>
      <c r="E1179" s="87" t="str">
        <f t="shared" si="53"/>
        <v>Null</v>
      </c>
      <c r="F1179" s="4" t="str">
        <f>IF('3(a) Flights | segment list'!I1144="","Null",'3(a) Flights | segment list'!I1144)</f>
        <v>Null</v>
      </c>
      <c r="G1179" s="4" t="str">
        <f>IF('3(a) Flights | segment list'!C1144="","Null",'3(a) Flights | segment list'!C1144)</f>
        <v>Null</v>
      </c>
      <c r="H1179" s="4" t="str">
        <f>IF('3(a) Flights | segment list'!J1144="","Null",'3(a) Flights | segment list'!J1144)</f>
        <v>Null</v>
      </c>
      <c r="I1179" s="4" t="str">
        <f>IF('3(a) Flights | segment list'!D1144="","Null",'3(a) Flights | segment list'!D1144)</f>
        <v>Null</v>
      </c>
      <c r="J1179" s="4" t="str">
        <f>IF('3(a) Flights | segment list'!E1144="","Null",'3(a) Flights | segment list'!E1144)</f>
        <v>Null</v>
      </c>
      <c r="K1179" s="4" t="str">
        <f>IF('3(a) Flights | segment list'!F1144="","Null",'3(a) Flights | segment list'!F1144)</f>
        <v>Null</v>
      </c>
      <c r="L1179" s="5" t="str">
        <f>IF('3(a) Flights | segment list'!G1144="","Null",'3(a) Flights | segment list'!G1144)</f>
        <v>Null</v>
      </c>
      <c r="M1179" s="16">
        <f>IF('3(a) Flights | segment list'!H1144="Null","Null",'3(a) Flights | segment list'!H1144)</f>
        <v>0</v>
      </c>
    </row>
    <row r="1180" spans="1:13" x14ac:dyDescent="0.25">
      <c r="A1180" s="4" t="str">
        <f t="shared" si="54"/>
        <v>No PB ID provided</v>
      </c>
      <c r="B1180" s="4" t="str">
        <f t="shared" si="55"/>
        <v>No declaration</v>
      </c>
      <c r="C1180" s="4" t="s">
        <v>18302</v>
      </c>
      <c r="D1180" s="86" t="str">
        <f>IF('3(a) Flights | segment list'!A1145="","Null",'3(a) Flights | segment list'!A1145)</f>
        <v>Null</v>
      </c>
      <c r="E1180" s="87" t="str">
        <f t="shared" si="53"/>
        <v>Null</v>
      </c>
      <c r="F1180" s="4" t="str">
        <f>IF('3(a) Flights | segment list'!I1145="","Null",'3(a) Flights | segment list'!I1145)</f>
        <v>Null</v>
      </c>
      <c r="G1180" s="4" t="str">
        <f>IF('3(a) Flights | segment list'!C1145="","Null",'3(a) Flights | segment list'!C1145)</f>
        <v>Null</v>
      </c>
      <c r="H1180" s="4" t="str">
        <f>IF('3(a) Flights | segment list'!J1145="","Null",'3(a) Flights | segment list'!J1145)</f>
        <v>Null</v>
      </c>
      <c r="I1180" s="4" t="str">
        <f>IF('3(a) Flights | segment list'!D1145="","Null",'3(a) Flights | segment list'!D1145)</f>
        <v>Null</v>
      </c>
      <c r="J1180" s="4" t="str">
        <f>IF('3(a) Flights | segment list'!E1145="","Null",'3(a) Flights | segment list'!E1145)</f>
        <v>Null</v>
      </c>
      <c r="K1180" s="4" t="str">
        <f>IF('3(a) Flights | segment list'!F1145="","Null",'3(a) Flights | segment list'!F1145)</f>
        <v>Null</v>
      </c>
      <c r="L1180" s="5" t="str">
        <f>IF('3(a) Flights | segment list'!G1145="","Null",'3(a) Flights | segment list'!G1145)</f>
        <v>Null</v>
      </c>
      <c r="M1180" s="16">
        <f>IF('3(a) Flights | segment list'!H1145="Null","Null",'3(a) Flights | segment list'!H1145)</f>
        <v>0</v>
      </c>
    </row>
    <row r="1181" spans="1:13" x14ac:dyDescent="0.25">
      <c r="A1181" s="4" t="str">
        <f t="shared" si="54"/>
        <v>No PB ID provided</v>
      </c>
      <c r="B1181" s="4" t="str">
        <f t="shared" si="55"/>
        <v>No declaration</v>
      </c>
      <c r="C1181" s="4" t="s">
        <v>18302</v>
      </c>
      <c r="D1181" s="86" t="str">
        <f>IF('3(a) Flights | segment list'!A1146="","Null",'3(a) Flights | segment list'!A1146)</f>
        <v>Null</v>
      </c>
      <c r="E1181" s="87" t="str">
        <f t="shared" si="53"/>
        <v>Null</v>
      </c>
      <c r="F1181" s="4" t="str">
        <f>IF('3(a) Flights | segment list'!I1146="","Null",'3(a) Flights | segment list'!I1146)</f>
        <v>Null</v>
      </c>
      <c r="G1181" s="4" t="str">
        <f>IF('3(a) Flights | segment list'!C1146="","Null",'3(a) Flights | segment list'!C1146)</f>
        <v>Null</v>
      </c>
      <c r="H1181" s="4" t="str">
        <f>IF('3(a) Flights | segment list'!J1146="","Null",'3(a) Flights | segment list'!J1146)</f>
        <v>Null</v>
      </c>
      <c r="I1181" s="4" t="str">
        <f>IF('3(a) Flights | segment list'!D1146="","Null",'3(a) Flights | segment list'!D1146)</f>
        <v>Null</v>
      </c>
      <c r="J1181" s="4" t="str">
        <f>IF('3(a) Flights | segment list'!E1146="","Null",'3(a) Flights | segment list'!E1146)</f>
        <v>Null</v>
      </c>
      <c r="K1181" s="4" t="str">
        <f>IF('3(a) Flights | segment list'!F1146="","Null",'3(a) Flights | segment list'!F1146)</f>
        <v>Null</v>
      </c>
      <c r="L1181" s="5" t="str">
        <f>IF('3(a) Flights | segment list'!G1146="","Null",'3(a) Flights | segment list'!G1146)</f>
        <v>Null</v>
      </c>
      <c r="M1181" s="16">
        <f>IF('3(a) Flights | segment list'!H1146="Null","Null",'3(a) Flights | segment list'!H1146)</f>
        <v>0</v>
      </c>
    </row>
    <row r="1182" spans="1:13" x14ac:dyDescent="0.25">
      <c r="A1182" s="4" t="str">
        <f t="shared" si="54"/>
        <v>No PB ID provided</v>
      </c>
      <c r="B1182" s="4" t="str">
        <f t="shared" si="55"/>
        <v>No declaration</v>
      </c>
      <c r="C1182" s="4" t="s">
        <v>18302</v>
      </c>
      <c r="D1182" s="86" t="str">
        <f>IF('3(a) Flights | segment list'!A1147="","Null",'3(a) Flights | segment list'!A1147)</f>
        <v>Null</v>
      </c>
      <c r="E1182" s="87" t="str">
        <f t="shared" si="53"/>
        <v>Null</v>
      </c>
      <c r="F1182" s="4" t="str">
        <f>IF('3(a) Flights | segment list'!I1147="","Null",'3(a) Flights | segment list'!I1147)</f>
        <v>Null</v>
      </c>
      <c r="G1182" s="4" t="str">
        <f>IF('3(a) Flights | segment list'!C1147="","Null",'3(a) Flights | segment list'!C1147)</f>
        <v>Null</v>
      </c>
      <c r="H1182" s="4" t="str">
        <f>IF('3(a) Flights | segment list'!J1147="","Null",'3(a) Flights | segment list'!J1147)</f>
        <v>Null</v>
      </c>
      <c r="I1182" s="4" t="str">
        <f>IF('3(a) Flights | segment list'!D1147="","Null",'3(a) Flights | segment list'!D1147)</f>
        <v>Null</v>
      </c>
      <c r="J1182" s="4" t="str">
        <f>IF('3(a) Flights | segment list'!E1147="","Null",'3(a) Flights | segment list'!E1147)</f>
        <v>Null</v>
      </c>
      <c r="K1182" s="4" t="str">
        <f>IF('3(a) Flights | segment list'!F1147="","Null",'3(a) Flights | segment list'!F1147)</f>
        <v>Null</v>
      </c>
      <c r="L1182" s="5" t="str">
        <f>IF('3(a) Flights | segment list'!G1147="","Null",'3(a) Flights | segment list'!G1147)</f>
        <v>Null</v>
      </c>
      <c r="M1182" s="16">
        <f>IF('3(a) Flights | segment list'!H1147="Null","Null",'3(a) Flights | segment list'!H1147)</f>
        <v>0</v>
      </c>
    </row>
    <row r="1183" spans="1:13" x14ac:dyDescent="0.25">
      <c r="A1183" s="4" t="str">
        <f t="shared" si="54"/>
        <v>No PB ID provided</v>
      </c>
      <c r="B1183" s="4" t="str">
        <f t="shared" si="55"/>
        <v>No declaration</v>
      </c>
      <c r="C1183" s="4" t="s">
        <v>18302</v>
      </c>
      <c r="D1183" s="86" t="str">
        <f>IF('3(a) Flights | segment list'!A1148="","Null",'3(a) Flights | segment list'!A1148)</f>
        <v>Null</v>
      </c>
      <c r="E1183" s="87" t="str">
        <f t="shared" si="53"/>
        <v>Null</v>
      </c>
      <c r="F1183" s="4" t="str">
        <f>IF('3(a) Flights | segment list'!I1148="","Null",'3(a) Flights | segment list'!I1148)</f>
        <v>Null</v>
      </c>
      <c r="G1183" s="4" t="str">
        <f>IF('3(a) Flights | segment list'!C1148="","Null",'3(a) Flights | segment list'!C1148)</f>
        <v>Null</v>
      </c>
      <c r="H1183" s="4" t="str">
        <f>IF('3(a) Flights | segment list'!J1148="","Null",'3(a) Flights | segment list'!J1148)</f>
        <v>Null</v>
      </c>
      <c r="I1183" s="4" t="str">
        <f>IF('3(a) Flights | segment list'!D1148="","Null",'3(a) Flights | segment list'!D1148)</f>
        <v>Null</v>
      </c>
      <c r="J1183" s="4" t="str">
        <f>IF('3(a) Flights | segment list'!E1148="","Null",'3(a) Flights | segment list'!E1148)</f>
        <v>Null</v>
      </c>
      <c r="K1183" s="4" t="str">
        <f>IF('3(a) Flights | segment list'!F1148="","Null",'3(a) Flights | segment list'!F1148)</f>
        <v>Null</v>
      </c>
      <c r="L1183" s="5" t="str">
        <f>IF('3(a) Flights | segment list'!G1148="","Null",'3(a) Flights | segment list'!G1148)</f>
        <v>Null</v>
      </c>
      <c r="M1183" s="16">
        <f>IF('3(a) Flights | segment list'!H1148="Null","Null",'3(a) Flights | segment list'!H1148)</f>
        <v>0</v>
      </c>
    </row>
    <row r="1184" spans="1:13" x14ac:dyDescent="0.25">
      <c r="A1184" s="4" t="str">
        <f t="shared" si="54"/>
        <v>No PB ID provided</v>
      </c>
      <c r="B1184" s="4" t="str">
        <f t="shared" si="55"/>
        <v>No declaration</v>
      </c>
      <c r="C1184" s="4" t="s">
        <v>18302</v>
      </c>
      <c r="D1184" s="86" t="str">
        <f>IF('3(a) Flights | segment list'!A1149="","Null",'3(a) Flights | segment list'!A1149)</f>
        <v>Null</v>
      </c>
      <c r="E1184" s="87" t="str">
        <f t="shared" si="53"/>
        <v>Null</v>
      </c>
      <c r="F1184" s="4" t="str">
        <f>IF('3(a) Flights | segment list'!I1149="","Null",'3(a) Flights | segment list'!I1149)</f>
        <v>Null</v>
      </c>
      <c r="G1184" s="4" t="str">
        <f>IF('3(a) Flights | segment list'!C1149="","Null",'3(a) Flights | segment list'!C1149)</f>
        <v>Null</v>
      </c>
      <c r="H1184" s="4" t="str">
        <f>IF('3(a) Flights | segment list'!J1149="","Null",'3(a) Flights | segment list'!J1149)</f>
        <v>Null</v>
      </c>
      <c r="I1184" s="4" t="str">
        <f>IF('3(a) Flights | segment list'!D1149="","Null",'3(a) Flights | segment list'!D1149)</f>
        <v>Null</v>
      </c>
      <c r="J1184" s="4" t="str">
        <f>IF('3(a) Flights | segment list'!E1149="","Null",'3(a) Flights | segment list'!E1149)</f>
        <v>Null</v>
      </c>
      <c r="K1184" s="4" t="str">
        <f>IF('3(a) Flights | segment list'!F1149="","Null",'3(a) Flights | segment list'!F1149)</f>
        <v>Null</v>
      </c>
      <c r="L1184" s="5" t="str">
        <f>IF('3(a) Flights | segment list'!G1149="","Null",'3(a) Flights | segment list'!G1149)</f>
        <v>Null</v>
      </c>
      <c r="M1184" s="16">
        <f>IF('3(a) Flights | segment list'!H1149="Null","Null",'3(a) Flights | segment list'!H1149)</f>
        <v>0</v>
      </c>
    </row>
    <row r="1185" spans="1:13" x14ac:dyDescent="0.25">
      <c r="A1185" s="4" t="str">
        <f t="shared" si="54"/>
        <v>No PB ID provided</v>
      </c>
      <c r="B1185" s="4" t="str">
        <f t="shared" si="55"/>
        <v>No declaration</v>
      </c>
      <c r="C1185" s="4" t="s">
        <v>18302</v>
      </c>
      <c r="D1185" s="86" t="str">
        <f>IF('3(a) Flights | segment list'!A1150="","Null",'3(a) Flights | segment list'!A1150)</f>
        <v>Null</v>
      </c>
      <c r="E1185" s="87" t="str">
        <f t="shared" si="53"/>
        <v>Null</v>
      </c>
      <c r="F1185" s="4" t="str">
        <f>IF('3(a) Flights | segment list'!I1150="","Null",'3(a) Flights | segment list'!I1150)</f>
        <v>Null</v>
      </c>
      <c r="G1185" s="4" t="str">
        <f>IF('3(a) Flights | segment list'!C1150="","Null",'3(a) Flights | segment list'!C1150)</f>
        <v>Null</v>
      </c>
      <c r="H1185" s="4" t="str">
        <f>IF('3(a) Flights | segment list'!J1150="","Null",'3(a) Flights | segment list'!J1150)</f>
        <v>Null</v>
      </c>
      <c r="I1185" s="4" t="str">
        <f>IF('3(a) Flights | segment list'!D1150="","Null",'3(a) Flights | segment list'!D1150)</f>
        <v>Null</v>
      </c>
      <c r="J1185" s="4" t="str">
        <f>IF('3(a) Flights | segment list'!E1150="","Null",'3(a) Flights | segment list'!E1150)</f>
        <v>Null</v>
      </c>
      <c r="K1185" s="4" t="str">
        <f>IF('3(a) Flights | segment list'!F1150="","Null",'3(a) Flights | segment list'!F1150)</f>
        <v>Null</v>
      </c>
      <c r="L1185" s="5" t="str">
        <f>IF('3(a) Flights | segment list'!G1150="","Null",'3(a) Flights | segment list'!G1150)</f>
        <v>Null</v>
      </c>
      <c r="M1185" s="16">
        <f>IF('3(a) Flights | segment list'!H1150="Null","Null",'3(a) Flights | segment list'!H1150)</f>
        <v>0</v>
      </c>
    </row>
    <row r="1186" spans="1:13" x14ac:dyDescent="0.25">
      <c r="A1186" s="4" t="str">
        <f t="shared" si="54"/>
        <v>No PB ID provided</v>
      </c>
      <c r="B1186" s="4" t="str">
        <f t="shared" si="55"/>
        <v>No declaration</v>
      </c>
      <c r="C1186" s="4" t="s">
        <v>18302</v>
      </c>
      <c r="D1186" s="86" t="str">
        <f>IF('3(a) Flights | segment list'!A1151="","Null",'3(a) Flights | segment list'!A1151)</f>
        <v>Null</v>
      </c>
      <c r="E1186" s="87" t="str">
        <f t="shared" si="53"/>
        <v>Null</v>
      </c>
      <c r="F1186" s="4" t="str">
        <f>IF('3(a) Flights | segment list'!I1151="","Null",'3(a) Flights | segment list'!I1151)</f>
        <v>Null</v>
      </c>
      <c r="G1186" s="4" t="str">
        <f>IF('3(a) Flights | segment list'!C1151="","Null",'3(a) Flights | segment list'!C1151)</f>
        <v>Null</v>
      </c>
      <c r="H1186" s="4" t="str">
        <f>IF('3(a) Flights | segment list'!J1151="","Null",'3(a) Flights | segment list'!J1151)</f>
        <v>Null</v>
      </c>
      <c r="I1186" s="4" t="str">
        <f>IF('3(a) Flights | segment list'!D1151="","Null",'3(a) Flights | segment list'!D1151)</f>
        <v>Null</v>
      </c>
      <c r="J1186" s="4" t="str">
        <f>IF('3(a) Flights | segment list'!E1151="","Null",'3(a) Flights | segment list'!E1151)</f>
        <v>Null</v>
      </c>
      <c r="K1186" s="4" t="str">
        <f>IF('3(a) Flights | segment list'!F1151="","Null",'3(a) Flights | segment list'!F1151)</f>
        <v>Null</v>
      </c>
      <c r="L1186" s="5" t="str">
        <f>IF('3(a) Flights | segment list'!G1151="","Null",'3(a) Flights | segment list'!G1151)</f>
        <v>Null</v>
      </c>
      <c r="M1186" s="16">
        <f>IF('3(a) Flights | segment list'!H1151="Null","Null",'3(a) Flights | segment list'!H1151)</f>
        <v>0</v>
      </c>
    </row>
    <row r="1187" spans="1:13" x14ac:dyDescent="0.25">
      <c r="A1187" s="4" t="str">
        <f t="shared" si="54"/>
        <v>No PB ID provided</v>
      </c>
      <c r="B1187" s="4" t="str">
        <f t="shared" si="55"/>
        <v>No declaration</v>
      </c>
      <c r="C1187" s="4" t="s">
        <v>18302</v>
      </c>
      <c r="D1187" s="86" t="str">
        <f>IF('3(a) Flights | segment list'!A1152="","Null",'3(a) Flights | segment list'!A1152)</f>
        <v>Null</v>
      </c>
      <c r="E1187" s="87" t="str">
        <f t="shared" si="53"/>
        <v>Null</v>
      </c>
      <c r="F1187" s="4" t="str">
        <f>IF('3(a) Flights | segment list'!I1152="","Null",'3(a) Flights | segment list'!I1152)</f>
        <v>Null</v>
      </c>
      <c r="G1187" s="4" t="str">
        <f>IF('3(a) Flights | segment list'!C1152="","Null",'3(a) Flights | segment list'!C1152)</f>
        <v>Null</v>
      </c>
      <c r="H1187" s="4" t="str">
        <f>IF('3(a) Flights | segment list'!J1152="","Null",'3(a) Flights | segment list'!J1152)</f>
        <v>Null</v>
      </c>
      <c r="I1187" s="4" t="str">
        <f>IF('3(a) Flights | segment list'!D1152="","Null",'3(a) Flights | segment list'!D1152)</f>
        <v>Null</v>
      </c>
      <c r="J1187" s="4" t="str">
        <f>IF('3(a) Flights | segment list'!E1152="","Null",'3(a) Flights | segment list'!E1152)</f>
        <v>Null</v>
      </c>
      <c r="K1187" s="4" t="str">
        <f>IF('3(a) Flights | segment list'!F1152="","Null",'3(a) Flights | segment list'!F1152)</f>
        <v>Null</v>
      </c>
      <c r="L1187" s="5" t="str">
        <f>IF('3(a) Flights | segment list'!G1152="","Null",'3(a) Flights | segment list'!G1152)</f>
        <v>Null</v>
      </c>
      <c r="M1187" s="16">
        <f>IF('3(a) Flights | segment list'!H1152="Null","Null",'3(a) Flights | segment list'!H1152)</f>
        <v>0</v>
      </c>
    </row>
    <row r="1188" spans="1:13" x14ac:dyDescent="0.25">
      <c r="A1188" s="4" t="str">
        <f t="shared" si="54"/>
        <v>No PB ID provided</v>
      </c>
      <c r="B1188" s="4" t="str">
        <f t="shared" si="55"/>
        <v>No declaration</v>
      </c>
      <c r="C1188" s="4" t="s">
        <v>18302</v>
      </c>
      <c r="D1188" s="86" t="str">
        <f>IF('3(a) Flights | segment list'!A1153="","Null",'3(a) Flights | segment list'!A1153)</f>
        <v>Null</v>
      </c>
      <c r="E1188" s="87" t="str">
        <f t="shared" si="53"/>
        <v>Null</v>
      </c>
      <c r="F1188" s="4" t="str">
        <f>IF('3(a) Flights | segment list'!I1153="","Null",'3(a) Flights | segment list'!I1153)</f>
        <v>Null</v>
      </c>
      <c r="G1188" s="4" t="str">
        <f>IF('3(a) Flights | segment list'!C1153="","Null",'3(a) Flights | segment list'!C1153)</f>
        <v>Null</v>
      </c>
      <c r="H1188" s="4" t="str">
        <f>IF('3(a) Flights | segment list'!J1153="","Null",'3(a) Flights | segment list'!J1153)</f>
        <v>Null</v>
      </c>
      <c r="I1188" s="4" t="str">
        <f>IF('3(a) Flights | segment list'!D1153="","Null",'3(a) Flights | segment list'!D1153)</f>
        <v>Null</v>
      </c>
      <c r="J1188" s="4" t="str">
        <f>IF('3(a) Flights | segment list'!E1153="","Null",'3(a) Flights | segment list'!E1153)</f>
        <v>Null</v>
      </c>
      <c r="K1188" s="4" t="str">
        <f>IF('3(a) Flights | segment list'!F1153="","Null",'3(a) Flights | segment list'!F1153)</f>
        <v>Null</v>
      </c>
      <c r="L1188" s="5" t="str">
        <f>IF('3(a) Flights | segment list'!G1153="","Null",'3(a) Flights | segment list'!G1153)</f>
        <v>Null</v>
      </c>
      <c r="M1188" s="16">
        <f>IF('3(a) Flights | segment list'!H1153="Null","Null",'3(a) Flights | segment list'!H1153)</f>
        <v>0</v>
      </c>
    </row>
    <row r="1189" spans="1:13" x14ac:dyDescent="0.25">
      <c r="A1189" s="4" t="str">
        <f t="shared" si="54"/>
        <v>No PB ID provided</v>
      </c>
      <c r="B1189" s="4" t="str">
        <f t="shared" si="55"/>
        <v>No declaration</v>
      </c>
      <c r="C1189" s="4" t="s">
        <v>18302</v>
      </c>
      <c r="D1189" s="86" t="str">
        <f>IF('3(a) Flights | segment list'!A1154="","Null",'3(a) Flights | segment list'!A1154)</f>
        <v>Null</v>
      </c>
      <c r="E1189" s="87" t="str">
        <f t="shared" si="53"/>
        <v>Null</v>
      </c>
      <c r="F1189" s="4" t="str">
        <f>IF('3(a) Flights | segment list'!I1154="","Null",'3(a) Flights | segment list'!I1154)</f>
        <v>Null</v>
      </c>
      <c r="G1189" s="4" t="str">
        <f>IF('3(a) Flights | segment list'!C1154="","Null",'3(a) Flights | segment list'!C1154)</f>
        <v>Null</v>
      </c>
      <c r="H1189" s="4" t="str">
        <f>IF('3(a) Flights | segment list'!J1154="","Null",'3(a) Flights | segment list'!J1154)</f>
        <v>Null</v>
      </c>
      <c r="I1189" s="4" t="str">
        <f>IF('3(a) Flights | segment list'!D1154="","Null",'3(a) Flights | segment list'!D1154)</f>
        <v>Null</v>
      </c>
      <c r="J1189" s="4" t="str">
        <f>IF('3(a) Flights | segment list'!E1154="","Null",'3(a) Flights | segment list'!E1154)</f>
        <v>Null</v>
      </c>
      <c r="K1189" s="4" t="str">
        <f>IF('3(a) Flights | segment list'!F1154="","Null",'3(a) Flights | segment list'!F1154)</f>
        <v>Null</v>
      </c>
      <c r="L1189" s="5" t="str">
        <f>IF('3(a) Flights | segment list'!G1154="","Null",'3(a) Flights | segment list'!G1154)</f>
        <v>Null</v>
      </c>
      <c r="M1189" s="16">
        <f>IF('3(a) Flights | segment list'!H1154="Null","Null",'3(a) Flights | segment list'!H1154)</f>
        <v>0</v>
      </c>
    </row>
    <row r="1190" spans="1:13" x14ac:dyDescent="0.25">
      <c r="A1190" s="4" t="str">
        <f t="shared" si="54"/>
        <v>No PB ID provided</v>
      </c>
      <c r="B1190" s="4" t="str">
        <f t="shared" si="55"/>
        <v>No declaration</v>
      </c>
      <c r="C1190" s="4" t="s">
        <v>18302</v>
      </c>
      <c r="D1190" s="86" t="str">
        <f>IF('3(a) Flights | segment list'!A1155="","Null",'3(a) Flights | segment list'!A1155)</f>
        <v>Null</v>
      </c>
      <c r="E1190" s="87" t="str">
        <f t="shared" si="53"/>
        <v>Null</v>
      </c>
      <c r="F1190" s="4" t="str">
        <f>IF('3(a) Flights | segment list'!I1155="","Null",'3(a) Flights | segment list'!I1155)</f>
        <v>Null</v>
      </c>
      <c r="G1190" s="4" t="str">
        <f>IF('3(a) Flights | segment list'!C1155="","Null",'3(a) Flights | segment list'!C1155)</f>
        <v>Null</v>
      </c>
      <c r="H1190" s="4" t="str">
        <f>IF('3(a) Flights | segment list'!J1155="","Null",'3(a) Flights | segment list'!J1155)</f>
        <v>Null</v>
      </c>
      <c r="I1190" s="4" t="str">
        <f>IF('3(a) Flights | segment list'!D1155="","Null",'3(a) Flights | segment list'!D1155)</f>
        <v>Null</v>
      </c>
      <c r="J1190" s="4" t="str">
        <f>IF('3(a) Flights | segment list'!E1155="","Null",'3(a) Flights | segment list'!E1155)</f>
        <v>Null</v>
      </c>
      <c r="K1190" s="4" t="str">
        <f>IF('3(a) Flights | segment list'!F1155="","Null",'3(a) Flights | segment list'!F1155)</f>
        <v>Null</v>
      </c>
      <c r="L1190" s="5" t="str">
        <f>IF('3(a) Flights | segment list'!G1155="","Null",'3(a) Flights | segment list'!G1155)</f>
        <v>Null</v>
      </c>
      <c r="M1190" s="16">
        <f>IF('3(a) Flights | segment list'!H1155="Null","Null",'3(a) Flights | segment list'!H1155)</f>
        <v>0</v>
      </c>
    </row>
    <row r="1191" spans="1:13" x14ac:dyDescent="0.25">
      <c r="A1191" s="4" t="str">
        <f t="shared" si="54"/>
        <v>No PB ID provided</v>
      </c>
      <c r="B1191" s="4" t="str">
        <f t="shared" si="55"/>
        <v>No declaration</v>
      </c>
      <c r="C1191" s="4" t="s">
        <v>18302</v>
      </c>
      <c r="D1191" s="86" t="str">
        <f>IF('3(a) Flights | segment list'!A1156="","Null",'3(a) Flights | segment list'!A1156)</f>
        <v>Null</v>
      </c>
      <c r="E1191" s="87" t="str">
        <f t="shared" si="53"/>
        <v>Null</v>
      </c>
      <c r="F1191" s="4" t="str">
        <f>IF('3(a) Flights | segment list'!I1156="","Null",'3(a) Flights | segment list'!I1156)</f>
        <v>Null</v>
      </c>
      <c r="G1191" s="4" t="str">
        <f>IF('3(a) Flights | segment list'!C1156="","Null",'3(a) Flights | segment list'!C1156)</f>
        <v>Null</v>
      </c>
      <c r="H1191" s="4" t="str">
        <f>IF('3(a) Flights | segment list'!J1156="","Null",'3(a) Flights | segment list'!J1156)</f>
        <v>Null</v>
      </c>
      <c r="I1191" s="4" t="str">
        <f>IF('3(a) Flights | segment list'!D1156="","Null",'3(a) Flights | segment list'!D1156)</f>
        <v>Null</v>
      </c>
      <c r="J1191" s="4" t="str">
        <f>IF('3(a) Flights | segment list'!E1156="","Null",'3(a) Flights | segment list'!E1156)</f>
        <v>Null</v>
      </c>
      <c r="K1191" s="4" t="str">
        <f>IF('3(a) Flights | segment list'!F1156="","Null",'3(a) Flights | segment list'!F1156)</f>
        <v>Null</v>
      </c>
      <c r="L1191" s="5" t="str">
        <f>IF('3(a) Flights | segment list'!G1156="","Null",'3(a) Flights | segment list'!G1156)</f>
        <v>Null</v>
      </c>
      <c r="M1191" s="16">
        <f>IF('3(a) Flights | segment list'!H1156="Null","Null",'3(a) Flights | segment list'!H1156)</f>
        <v>0</v>
      </c>
    </row>
    <row r="1192" spans="1:13" x14ac:dyDescent="0.25">
      <c r="A1192" s="4" t="str">
        <f t="shared" si="54"/>
        <v>No PB ID provided</v>
      </c>
      <c r="B1192" s="4" t="str">
        <f t="shared" si="55"/>
        <v>No declaration</v>
      </c>
      <c r="C1192" s="4" t="s">
        <v>18302</v>
      </c>
      <c r="D1192" s="86" t="str">
        <f>IF('3(a) Flights | segment list'!A1157="","Null",'3(a) Flights | segment list'!A1157)</f>
        <v>Null</v>
      </c>
      <c r="E1192" s="87" t="str">
        <f t="shared" si="53"/>
        <v>Null</v>
      </c>
      <c r="F1192" s="4" t="str">
        <f>IF('3(a) Flights | segment list'!I1157="","Null",'3(a) Flights | segment list'!I1157)</f>
        <v>Null</v>
      </c>
      <c r="G1192" s="4" t="str">
        <f>IF('3(a) Flights | segment list'!C1157="","Null",'3(a) Flights | segment list'!C1157)</f>
        <v>Null</v>
      </c>
      <c r="H1192" s="4" t="str">
        <f>IF('3(a) Flights | segment list'!J1157="","Null",'3(a) Flights | segment list'!J1157)</f>
        <v>Null</v>
      </c>
      <c r="I1192" s="4" t="str">
        <f>IF('3(a) Flights | segment list'!D1157="","Null",'3(a) Flights | segment list'!D1157)</f>
        <v>Null</v>
      </c>
      <c r="J1192" s="4" t="str">
        <f>IF('3(a) Flights | segment list'!E1157="","Null",'3(a) Flights | segment list'!E1157)</f>
        <v>Null</v>
      </c>
      <c r="K1192" s="4" t="str">
        <f>IF('3(a) Flights | segment list'!F1157="","Null",'3(a) Flights | segment list'!F1157)</f>
        <v>Null</v>
      </c>
      <c r="L1192" s="5" t="str">
        <f>IF('3(a) Flights | segment list'!G1157="","Null",'3(a) Flights | segment list'!G1157)</f>
        <v>Null</v>
      </c>
      <c r="M1192" s="16">
        <f>IF('3(a) Flights | segment list'!H1157="Null","Null",'3(a) Flights | segment list'!H1157)</f>
        <v>0</v>
      </c>
    </row>
    <row r="1193" spans="1:13" x14ac:dyDescent="0.25">
      <c r="A1193" s="4" t="str">
        <f t="shared" si="54"/>
        <v>No PB ID provided</v>
      </c>
      <c r="B1193" s="4" t="str">
        <f t="shared" si="55"/>
        <v>No declaration</v>
      </c>
      <c r="C1193" s="4" t="s">
        <v>18302</v>
      </c>
      <c r="D1193" s="86" t="str">
        <f>IF('3(a) Flights | segment list'!A1158="","Null",'3(a) Flights | segment list'!A1158)</f>
        <v>Null</v>
      </c>
      <c r="E1193" s="87" t="str">
        <f t="shared" si="53"/>
        <v>Null</v>
      </c>
      <c r="F1193" s="4" t="str">
        <f>IF('3(a) Flights | segment list'!I1158="","Null",'3(a) Flights | segment list'!I1158)</f>
        <v>Null</v>
      </c>
      <c r="G1193" s="4" t="str">
        <f>IF('3(a) Flights | segment list'!C1158="","Null",'3(a) Flights | segment list'!C1158)</f>
        <v>Null</v>
      </c>
      <c r="H1193" s="4" t="str">
        <f>IF('3(a) Flights | segment list'!J1158="","Null",'3(a) Flights | segment list'!J1158)</f>
        <v>Null</v>
      </c>
      <c r="I1193" s="4" t="str">
        <f>IF('3(a) Flights | segment list'!D1158="","Null",'3(a) Flights | segment list'!D1158)</f>
        <v>Null</v>
      </c>
      <c r="J1193" s="4" t="str">
        <f>IF('3(a) Flights | segment list'!E1158="","Null",'3(a) Flights | segment list'!E1158)</f>
        <v>Null</v>
      </c>
      <c r="K1193" s="4" t="str">
        <f>IF('3(a) Flights | segment list'!F1158="","Null",'3(a) Flights | segment list'!F1158)</f>
        <v>Null</v>
      </c>
      <c r="L1193" s="5" t="str">
        <f>IF('3(a) Flights | segment list'!G1158="","Null",'3(a) Flights | segment list'!G1158)</f>
        <v>Null</v>
      </c>
      <c r="M1193" s="16">
        <f>IF('3(a) Flights | segment list'!H1158="Null","Null",'3(a) Flights | segment list'!H1158)</f>
        <v>0</v>
      </c>
    </row>
    <row r="1194" spans="1:13" x14ac:dyDescent="0.25">
      <c r="A1194" s="4" t="str">
        <f t="shared" si="54"/>
        <v>No PB ID provided</v>
      </c>
      <c r="B1194" s="4" t="str">
        <f t="shared" si="55"/>
        <v>No declaration</v>
      </c>
      <c r="C1194" s="4" t="s">
        <v>18302</v>
      </c>
      <c r="D1194" s="86" t="str">
        <f>IF('3(a) Flights | segment list'!A1159="","Null",'3(a) Flights | segment list'!A1159)</f>
        <v>Null</v>
      </c>
      <c r="E1194" s="87" t="str">
        <f t="shared" si="53"/>
        <v>Null</v>
      </c>
      <c r="F1194" s="4" t="str">
        <f>IF('3(a) Flights | segment list'!I1159="","Null",'3(a) Flights | segment list'!I1159)</f>
        <v>Null</v>
      </c>
      <c r="G1194" s="4" t="str">
        <f>IF('3(a) Flights | segment list'!C1159="","Null",'3(a) Flights | segment list'!C1159)</f>
        <v>Null</v>
      </c>
      <c r="H1194" s="4" t="str">
        <f>IF('3(a) Flights | segment list'!J1159="","Null",'3(a) Flights | segment list'!J1159)</f>
        <v>Null</v>
      </c>
      <c r="I1194" s="4" t="str">
        <f>IF('3(a) Flights | segment list'!D1159="","Null",'3(a) Flights | segment list'!D1159)</f>
        <v>Null</v>
      </c>
      <c r="J1194" s="4" t="str">
        <f>IF('3(a) Flights | segment list'!E1159="","Null",'3(a) Flights | segment list'!E1159)</f>
        <v>Null</v>
      </c>
      <c r="K1194" s="4" t="str">
        <f>IF('3(a) Flights | segment list'!F1159="","Null",'3(a) Flights | segment list'!F1159)</f>
        <v>Null</v>
      </c>
      <c r="L1194" s="5" t="str">
        <f>IF('3(a) Flights | segment list'!G1159="","Null",'3(a) Flights | segment list'!G1159)</f>
        <v>Null</v>
      </c>
      <c r="M1194" s="16">
        <f>IF('3(a) Flights | segment list'!H1159="Null","Null",'3(a) Flights | segment list'!H1159)</f>
        <v>0</v>
      </c>
    </row>
    <row r="1195" spans="1:13" x14ac:dyDescent="0.25">
      <c r="A1195" s="4" t="str">
        <f t="shared" si="54"/>
        <v>No PB ID provided</v>
      </c>
      <c r="B1195" s="4" t="str">
        <f t="shared" si="55"/>
        <v>No declaration</v>
      </c>
      <c r="C1195" s="4" t="s">
        <v>18302</v>
      </c>
      <c r="D1195" s="86" t="str">
        <f>IF('3(a) Flights | segment list'!A1160="","Null",'3(a) Flights | segment list'!A1160)</f>
        <v>Null</v>
      </c>
      <c r="E1195" s="87" t="str">
        <f t="shared" si="53"/>
        <v>Null</v>
      </c>
      <c r="F1195" s="4" t="str">
        <f>IF('3(a) Flights | segment list'!I1160="","Null",'3(a) Flights | segment list'!I1160)</f>
        <v>Null</v>
      </c>
      <c r="G1195" s="4" t="str">
        <f>IF('3(a) Flights | segment list'!C1160="","Null",'3(a) Flights | segment list'!C1160)</f>
        <v>Null</v>
      </c>
      <c r="H1195" s="4" t="str">
        <f>IF('3(a) Flights | segment list'!J1160="","Null",'3(a) Flights | segment list'!J1160)</f>
        <v>Null</v>
      </c>
      <c r="I1195" s="4" t="str">
        <f>IF('3(a) Flights | segment list'!D1160="","Null",'3(a) Flights | segment list'!D1160)</f>
        <v>Null</v>
      </c>
      <c r="J1195" s="4" t="str">
        <f>IF('3(a) Flights | segment list'!E1160="","Null",'3(a) Flights | segment list'!E1160)</f>
        <v>Null</v>
      </c>
      <c r="K1195" s="4" t="str">
        <f>IF('3(a) Flights | segment list'!F1160="","Null",'3(a) Flights | segment list'!F1160)</f>
        <v>Null</v>
      </c>
      <c r="L1195" s="5" t="str">
        <f>IF('3(a) Flights | segment list'!G1160="","Null",'3(a) Flights | segment list'!G1160)</f>
        <v>Null</v>
      </c>
      <c r="M1195" s="16">
        <f>IF('3(a) Flights | segment list'!H1160="Null","Null",'3(a) Flights | segment list'!H1160)</f>
        <v>0</v>
      </c>
    </row>
    <row r="1196" spans="1:13" x14ac:dyDescent="0.25">
      <c r="A1196" s="4" t="str">
        <f t="shared" si="54"/>
        <v>No PB ID provided</v>
      </c>
      <c r="B1196" s="4" t="str">
        <f t="shared" si="55"/>
        <v>No declaration</v>
      </c>
      <c r="C1196" s="4" t="s">
        <v>18302</v>
      </c>
      <c r="D1196" s="86" t="str">
        <f>IF('3(a) Flights | segment list'!A1161="","Null",'3(a) Flights | segment list'!A1161)</f>
        <v>Null</v>
      </c>
      <c r="E1196" s="87" t="str">
        <f t="shared" si="53"/>
        <v>Null</v>
      </c>
      <c r="F1196" s="4" t="str">
        <f>IF('3(a) Flights | segment list'!I1161="","Null",'3(a) Flights | segment list'!I1161)</f>
        <v>Null</v>
      </c>
      <c r="G1196" s="4" t="str">
        <f>IF('3(a) Flights | segment list'!C1161="","Null",'3(a) Flights | segment list'!C1161)</f>
        <v>Null</v>
      </c>
      <c r="H1196" s="4" t="str">
        <f>IF('3(a) Flights | segment list'!J1161="","Null",'3(a) Flights | segment list'!J1161)</f>
        <v>Null</v>
      </c>
      <c r="I1196" s="4" t="str">
        <f>IF('3(a) Flights | segment list'!D1161="","Null",'3(a) Flights | segment list'!D1161)</f>
        <v>Null</v>
      </c>
      <c r="J1196" s="4" t="str">
        <f>IF('3(a) Flights | segment list'!E1161="","Null",'3(a) Flights | segment list'!E1161)</f>
        <v>Null</v>
      </c>
      <c r="K1196" s="4" t="str">
        <f>IF('3(a) Flights | segment list'!F1161="","Null",'3(a) Flights | segment list'!F1161)</f>
        <v>Null</v>
      </c>
      <c r="L1196" s="5" t="str">
        <f>IF('3(a) Flights | segment list'!G1161="","Null",'3(a) Flights | segment list'!G1161)</f>
        <v>Null</v>
      </c>
      <c r="M1196" s="16">
        <f>IF('3(a) Flights | segment list'!H1161="Null","Null",'3(a) Flights | segment list'!H1161)</f>
        <v>0</v>
      </c>
    </row>
    <row r="1197" spans="1:13" x14ac:dyDescent="0.25">
      <c r="A1197" s="4" t="str">
        <f t="shared" si="54"/>
        <v>No PB ID provided</v>
      </c>
      <c r="B1197" s="4" t="str">
        <f t="shared" si="55"/>
        <v>No declaration</v>
      </c>
      <c r="C1197" s="4" t="s">
        <v>18302</v>
      </c>
      <c r="D1197" s="86" t="str">
        <f>IF('3(a) Flights | segment list'!A1162="","Null",'3(a) Flights | segment list'!A1162)</f>
        <v>Null</v>
      </c>
      <c r="E1197" s="87" t="str">
        <f t="shared" si="53"/>
        <v>Null</v>
      </c>
      <c r="F1197" s="4" t="str">
        <f>IF('3(a) Flights | segment list'!I1162="","Null",'3(a) Flights | segment list'!I1162)</f>
        <v>Null</v>
      </c>
      <c r="G1197" s="4" t="str">
        <f>IF('3(a) Flights | segment list'!C1162="","Null",'3(a) Flights | segment list'!C1162)</f>
        <v>Null</v>
      </c>
      <c r="H1197" s="4" t="str">
        <f>IF('3(a) Flights | segment list'!J1162="","Null",'3(a) Flights | segment list'!J1162)</f>
        <v>Null</v>
      </c>
      <c r="I1197" s="4" t="str">
        <f>IF('3(a) Flights | segment list'!D1162="","Null",'3(a) Flights | segment list'!D1162)</f>
        <v>Null</v>
      </c>
      <c r="J1197" s="4" t="str">
        <f>IF('3(a) Flights | segment list'!E1162="","Null",'3(a) Flights | segment list'!E1162)</f>
        <v>Null</v>
      </c>
      <c r="K1197" s="4" t="str">
        <f>IF('3(a) Flights | segment list'!F1162="","Null",'3(a) Flights | segment list'!F1162)</f>
        <v>Null</v>
      </c>
      <c r="L1197" s="5" t="str">
        <f>IF('3(a) Flights | segment list'!G1162="","Null",'3(a) Flights | segment list'!G1162)</f>
        <v>Null</v>
      </c>
      <c r="M1197" s="16">
        <f>IF('3(a) Flights | segment list'!H1162="Null","Null",'3(a) Flights | segment list'!H1162)</f>
        <v>0</v>
      </c>
    </row>
    <row r="1198" spans="1:13" x14ac:dyDescent="0.25">
      <c r="A1198" s="4" t="str">
        <f t="shared" si="54"/>
        <v>No PB ID provided</v>
      </c>
      <c r="B1198" s="4" t="str">
        <f t="shared" si="55"/>
        <v>No declaration</v>
      </c>
      <c r="C1198" s="4" t="s">
        <v>18302</v>
      </c>
      <c r="D1198" s="86" t="str">
        <f>IF('3(a) Flights | segment list'!A1163="","Null",'3(a) Flights | segment list'!A1163)</f>
        <v>Null</v>
      </c>
      <c r="E1198" s="87" t="str">
        <f t="shared" si="53"/>
        <v>Null</v>
      </c>
      <c r="F1198" s="4" t="str">
        <f>IF('3(a) Flights | segment list'!I1163="","Null",'3(a) Flights | segment list'!I1163)</f>
        <v>Null</v>
      </c>
      <c r="G1198" s="4" t="str">
        <f>IF('3(a) Flights | segment list'!C1163="","Null",'3(a) Flights | segment list'!C1163)</f>
        <v>Null</v>
      </c>
      <c r="H1198" s="4" t="str">
        <f>IF('3(a) Flights | segment list'!J1163="","Null",'3(a) Flights | segment list'!J1163)</f>
        <v>Null</v>
      </c>
      <c r="I1198" s="4" t="str">
        <f>IF('3(a) Flights | segment list'!D1163="","Null",'3(a) Flights | segment list'!D1163)</f>
        <v>Null</v>
      </c>
      <c r="J1198" s="4" t="str">
        <f>IF('3(a) Flights | segment list'!E1163="","Null",'3(a) Flights | segment list'!E1163)</f>
        <v>Null</v>
      </c>
      <c r="K1198" s="4" t="str">
        <f>IF('3(a) Flights | segment list'!F1163="","Null",'3(a) Flights | segment list'!F1163)</f>
        <v>Null</v>
      </c>
      <c r="L1198" s="5" t="str">
        <f>IF('3(a) Flights | segment list'!G1163="","Null",'3(a) Flights | segment list'!G1163)</f>
        <v>Null</v>
      </c>
      <c r="M1198" s="16">
        <f>IF('3(a) Flights | segment list'!H1163="Null","Null",'3(a) Flights | segment list'!H1163)</f>
        <v>0</v>
      </c>
    </row>
    <row r="1199" spans="1:13" x14ac:dyDescent="0.25">
      <c r="A1199" s="4" t="str">
        <f t="shared" si="54"/>
        <v>No PB ID provided</v>
      </c>
      <c r="B1199" s="4" t="str">
        <f t="shared" si="55"/>
        <v>No declaration</v>
      </c>
      <c r="C1199" s="4" t="s">
        <v>18302</v>
      </c>
      <c r="D1199" s="86" t="str">
        <f>IF('3(a) Flights | segment list'!A1164="","Null",'3(a) Flights | segment list'!A1164)</f>
        <v>Null</v>
      </c>
      <c r="E1199" s="87" t="str">
        <f t="shared" si="53"/>
        <v>Null</v>
      </c>
      <c r="F1199" s="4" t="str">
        <f>IF('3(a) Flights | segment list'!I1164="","Null",'3(a) Flights | segment list'!I1164)</f>
        <v>Null</v>
      </c>
      <c r="G1199" s="4" t="str">
        <f>IF('3(a) Flights | segment list'!C1164="","Null",'3(a) Flights | segment list'!C1164)</f>
        <v>Null</v>
      </c>
      <c r="H1199" s="4" t="str">
        <f>IF('3(a) Flights | segment list'!J1164="","Null",'3(a) Flights | segment list'!J1164)</f>
        <v>Null</v>
      </c>
      <c r="I1199" s="4" t="str">
        <f>IF('3(a) Flights | segment list'!D1164="","Null",'3(a) Flights | segment list'!D1164)</f>
        <v>Null</v>
      </c>
      <c r="J1199" s="4" t="str">
        <f>IF('3(a) Flights | segment list'!E1164="","Null",'3(a) Flights | segment list'!E1164)</f>
        <v>Null</v>
      </c>
      <c r="K1199" s="4" t="str">
        <f>IF('3(a) Flights | segment list'!F1164="","Null",'3(a) Flights | segment list'!F1164)</f>
        <v>Null</v>
      </c>
      <c r="L1199" s="5" t="str">
        <f>IF('3(a) Flights | segment list'!G1164="","Null",'3(a) Flights | segment list'!G1164)</f>
        <v>Null</v>
      </c>
      <c r="M1199" s="16">
        <f>IF('3(a) Flights | segment list'!H1164="Null","Null",'3(a) Flights | segment list'!H1164)</f>
        <v>0</v>
      </c>
    </row>
    <row r="1200" spans="1:13" x14ac:dyDescent="0.25">
      <c r="A1200" s="4" t="str">
        <f t="shared" si="54"/>
        <v>No PB ID provided</v>
      </c>
      <c r="B1200" s="4" t="str">
        <f t="shared" si="55"/>
        <v>No declaration</v>
      </c>
      <c r="C1200" s="4" t="s">
        <v>18302</v>
      </c>
      <c r="D1200" s="86" t="str">
        <f>IF('3(a) Flights | segment list'!A1165="","Null",'3(a) Flights | segment list'!A1165)</f>
        <v>Null</v>
      </c>
      <c r="E1200" s="87" t="str">
        <f t="shared" si="53"/>
        <v>Null</v>
      </c>
      <c r="F1200" s="4" t="str">
        <f>IF('3(a) Flights | segment list'!I1165="","Null",'3(a) Flights | segment list'!I1165)</f>
        <v>Null</v>
      </c>
      <c r="G1200" s="4" t="str">
        <f>IF('3(a) Flights | segment list'!C1165="","Null",'3(a) Flights | segment list'!C1165)</f>
        <v>Null</v>
      </c>
      <c r="H1200" s="4" t="str">
        <f>IF('3(a) Flights | segment list'!J1165="","Null",'3(a) Flights | segment list'!J1165)</f>
        <v>Null</v>
      </c>
      <c r="I1200" s="4" t="str">
        <f>IF('3(a) Flights | segment list'!D1165="","Null",'3(a) Flights | segment list'!D1165)</f>
        <v>Null</v>
      </c>
      <c r="J1200" s="4" t="str">
        <f>IF('3(a) Flights | segment list'!E1165="","Null",'3(a) Flights | segment list'!E1165)</f>
        <v>Null</v>
      </c>
      <c r="K1200" s="4" t="str">
        <f>IF('3(a) Flights | segment list'!F1165="","Null",'3(a) Flights | segment list'!F1165)</f>
        <v>Null</v>
      </c>
      <c r="L1200" s="5" t="str">
        <f>IF('3(a) Flights | segment list'!G1165="","Null",'3(a) Flights | segment list'!G1165)</f>
        <v>Null</v>
      </c>
      <c r="M1200" s="16">
        <f>IF('3(a) Flights | segment list'!H1165="Null","Null",'3(a) Flights | segment list'!H1165)</f>
        <v>0</v>
      </c>
    </row>
    <row r="1201" spans="1:13" x14ac:dyDescent="0.25">
      <c r="A1201" s="4" t="str">
        <f t="shared" si="54"/>
        <v>No PB ID provided</v>
      </c>
      <c r="B1201" s="4" t="str">
        <f t="shared" si="55"/>
        <v>No declaration</v>
      </c>
      <c r="C1201" s="4" t="s">
        <v>18302</v>
      </c>
      <c r="D1201" s="86" t="str">
        <f>IF('3(a) Flights | segment list'!A1166="","Null",'3(a) Flights | segment list'!A1166)</f>
        <v>Null</v>
      </c>
      <c r="E1201" s="87" t="str">
        <f t="shared" si="53"/>
        <v>Null</v>
      </c>
      <c r="F1201" s="4" t="str">
        <f>IF('3(a) Flights | segment list'!I1166="","Null",'3(a) Flights | segment list'!I1166)</f>
        <v>Null</v>
      </c>
      <c r="G1201" s="4" t="str">
        <f>IF('3(a) Flights | segment list'!C1166="","Null",'3(a) Flights | segment list'!C1166)</f>
        <v>Null</v>
      </c>
      <c r="H1201" s="4" t="str">
        <f>IF('3(a) Flights | segment list'!J1166="","Null",'3(a) Flights | segment list'!J1166)</f>
        <v>Null</v>
      </c>
      <c r="I1201" s="4" t="str">
        <f>IF('3(a) Flights | segment list'!D1166="","Null",'3(a) Flights | segment list'!D1166)</f>
        <v>Null</v>
      </c>
      <c r="J1201" s="4" t="str">
        <f>IF('3(a) Flights | segment list'!E1166="","Null",'3(a) Flights | segment list'!E1166)</f>
        <v>Null</v>
      </c>
      <c r="K1201" s="4" t="str">
        <f>IF('3(a) Flights | segment list'!F1166="","Null",'3(a) Flights | segment list'!F1166)</f>
        <v>Null</v>
      </c>
      <c r="L1201" s="5" t="str">
        <f>IF('3(a) Flights | segment list'!G1166="","Null",'3(a) Flights | segment list'!G1166)</f>
        <v>Null</v>
      </c>
      <c r="M1201" s="16">
        <f>IF('3(a) Flights | segment list'!H1166="Null","Null",'3(a) Flights | segment list'!H1166)</f>
        <v>0</v>
      </c>
    </row>
    <row r="1202" spans="1:13" x14ac:dyDescent="0.25">
      <c r="A1202" s="4" t="str">
        <f t="shared" si="54"/>
        <v>No PB ID provided</v>
      </c>
      <c r="B1202" s="4" t="str">
        <f t="shared" si="55"/>
        <v>No declaration</v>
      </c>
      <c r="C1202" s="4" t="s">
        <v>18302</v>
      </c>
      <c r="D1202" s="86" t="str">
        <f>IF('3(a) Flights | segment list'!A1167="","Null",'3(a) Flights | segment list'!A1167)</f>
        <v>Null</v>
      </c>
      <c r="E1202" s="87" t="str">
        <f t="shared" si="53"/>
        <v>Null</v>
      </c>
      <c r="F1202" s="4" t="str">
        <f>IF('3(a) Flights | segment list'!I1167="","Null",'3(a) Flights | segment list'!I1167)</f>
        <v>Null</v>
      </c>
      <c r="G1202" s="4" t="str">
        <f>IF('3(a) Flights | segment list'!C1167="","Null",'3(a) Flights | segment list'!C1167)</f>
        <v>Null</v>
      </c>
      <c r="H1202" s="4" t="str">
        <f>IF('3(a) Flights | segment list'!J1167="","Null",'3(a) Flights | segment list'!J1167)</f>
        <v>Null</v>
      </c>
      <c r="I1202" s="4" t="str">
        <f>IF('3(a) Flights | segment list'!D1167="","Null",'3(a) Flights | segment list'!D1167)</f>
        <v>Null</v>
      </c>
      <c r="J1202" s="4" t="str">
        <f>IF('3(a) Flights | segment list'!E1167="","Null",'3(a) Flights | segment list'!E1167)</f>
        <v>Null</v>
      </c>
      <c r="K1202" s="4" t="str">
        <f>IF('3(a) Flights | segment list'!F1167="","Null",'3(a) Flights | segment list'!F1167)</f>
        <v>Null</v>
      </c>
      <c r="L1202" s="5" t="str">
        <f>IF('3(a) Flights | segment list'!G1167="","Null",'3(a) Flights | segment list'!G1167)</f>
        <v>Null</v>
      </c>
      <c r="M1202" s="16">
        <f>IF('3(a) Flights | segment list'!H1167="Null","Null",'3(a) Flights | segment list'!H1167)</f>
        <v>0</v>
      </c>
    </row>
    <row r="1203" spans="1:13" x14ac:dyDescent="0.25">
      <c r="A1203" s="4" t="str">
        <f t="shared" si="54"/>
        <v>No PB ID provided</v>
      </c>
      <c r="B1203" s="4" t="str">
        <f t="shared" si="55"/>
        <v>No declaration</v>
      </c>
      <c r="C1203" s="4" t="s">
        <v>18302</v>
      </c>
      <c r="D1203" s="86" t="str">
        <f>IF('3(a) Flights | segment list'!A1168="","Null",'3(a) Flights | segment list'!A1168)</f>
        <v>Null</v>
      </c>
      <c r="E1203" s="87" t="str">
        <f t="shared" si="53"/>
        <v>Null</v>
      </c>
      <c r="F1203" s="4" t="str">
        <f>IF('3(a) Flights | segment list'!I1168="","Null",'3(a) Flights | segment list'!I1168)</f>
        <v>Null</v>
      </c>
      <c r="G1203" s="4" t="str">
        <f>IF('3(a) Flights | segment list'!C1168="","Null",'3(a) Flights | segment list'!C1168)</f>
        <v>Null</v>
      </c>
      <c r="H1203" s="4" t="str">
        <f>IF('3(a) Flights | segment list'!J1168="","Null",'3(a) Flights | segment list'!J1168)</f>
        <v>Null</v>
      </c>
      <c r="I1203" s="4" t="str">
        <f>IF('3(a) Flights | segment list'!D1168="","Null",'3(a) Flights | segment list'!D1168)</f>
        <v>Null</v>
      </c>
      <c r="J1203" s="4" t="str">
        <f>IF('3(a) Flights | segment list'!E1168="","Null",'3(a) Flights | segment list'!E1168)</f>
        <v>Null</v>
      </c>
      <c r="K1203" s="4" t="str">
        <f>IF('3(a) Flights | segment list'!F1168="","Null",'3(a) Flights | segment list'!F1168)</f>
        <v>Null</v>
      </c>
      <c r="L1203" s="5" t="str">
        <f>IF('3(a) Flights | segment list'!G1168="","Null",'3(a) Flights | segment list'!G1168)</f>
        <v>Null</v>
      </c>
      <c r="M1203" s="16">
        <f>IF('3(a) Flights | segment list'!H1168="Null","Null",'3(a) Flights | segment list'!H1168)</f>
        <v>0</v>
      </c>
    </row>
    <row r="1204" spans="1:13" x14ac:dyDescent="0.25">
      <c r="A1204" s="4" t="str">
        <f t="shared" si="54"/>
        <v>No PB ID provided</v>
      </c>
      <c r="B1204" s="4" t="str">
        <f t="shared" si="55"/>
        <v>No declaration</v>
      </c>
      <c r="C1204" s="4" t="s">
        <v>18302</v>
      </c>
      <c r="D1204" s="86" t="str">
        <f>IF('3(a) Flights | segment list'!A1169="","Null",'3(a) Flights | segment list'!A1169)</f>
        <v>Null</v>
      </c>
      <c r="E1204" s="87" t="str">
        <f t="shared" si="53"/>
        <v>Null</v>
      </c>
      <c r="F1204" s="4" t="str">
        <f>IF('3(a) Flights | segment list'!I1169="","Null",'3(a) Flights | segment list'!I1169)</f>
        <v>Null</v>
      </c>
      <c r="G1204" s="4" t="str">
        <f>IF('3(a) Flights | segment list'!C1169="","Null",'3(a) Flights | segment list'!C1169)</f>
        <v>Null</v>
      </c>
      <c r="H1204" s="4" t="str">
        <f>IF('3(a) Flights | segment list'!J1169="","Null",'3(a) Flights | segment list'!J1169)</f>
        <v>Null</v>
      </c>
      <c r="I1204" s="4" t="str">
        <f>IF('3(a) Flights | segment list'!D1169="","Null",'3(a) Flights | segment list'!D1169)</f>
        <v>Null</v>
      </c>
      <c r="J1204" s="4" t="str">
        <f>IF('3(a) Flights | segment list'!E1169="","Null",'3(a) Flights | segment list'!E1169)</f>
        <v>Null</v>
      </c>
      <c r="K1204" s="4" t="str">
        <f>IF('3(a) Flights | segment list'!F1169="","Null",'3(a) Flights | segment list'!F1169)</f>
        <v>Null</v>
      </c>
      <c r="L1204" s="5" t="str">
        <f>IF('3(a) Flights | segment list'!G1169="","Null",'3(a) Flights | segment list'!G1169)</f>
        <v>Null</v>
      </c>
      <c r="M1204" s="16">
        <f>IF('3(a) Flights | segment list'!H1169="Null","Null",'3(a) Flights | segment list'!H1169)</f>
        <v>0</v>
      </c>
    </row>
    <row r="1205" spans="1:13" x14ac:dyDescent="0.25">
      <c r="A1205" s="4" t="str">
        <f t="shared" si="54"/>
        <v>No PB ID provided</v>
      </c>
      <c r="B1205" s="4" t="str">
        <f t="shared" si="55"/>
        <v>No declaration</v>
      </c>
      <c r="C1205" s="4" t="s">
        <v>18302</v>
      </c>
      <c r="D1205" s="86" t="str">
        <f>IF('3(a) Flights | segment list'!A1170="","Null",'3(a) Flights | segment list'!A1170)</f>
        <v>Null</v>
      </c>
      <c r="E1205" s="87" t="str">
        <f t="shared" si="53"/>
        <v>Null</v>
      </c>
      <c r="F1205" s="4" t="str">
        <f>IF('3(a) Flights | segment list'!I1170="","Null",'3(a) Flights | segment list'!I1170)</f>
        <v>Null</v>
      </c>
      <c r="G1205" s="4" t="str">
        <f>IF('3(a) Flights | segment list'!C1170="","Null",'3(a) Flights | segment list'!C1170)</f>
        <v>Null</v>
      </c>
      <c r="H1205" s="4" t="str">
        <f>IF('3(a) Flights | segment list'!J1170="","Null",'3(a) Flights | segment list'!J1170)</f>
        <v>Null</v>
      </c>
      <c r="I1205" s="4" t="str">
        <f>IF('3(a) Flights | segment list'!D1170="","Null",'3(a) Flights | segment list'!D1170)</f>
        <v>Null</v>
      </c>
      <c r="J1205" s="4" t="str">
        <f>IF('3(a) Flights | segment list'!E1170="","Null",'3(a) Flights | segment list'!E1170)</f>
        <v>Null</v>
      </c>
      <c r="K1205" s="4" t="str">
        <f>IF('3(a) Flights | segment list'!F1170="","Null",'3(a) Flights | segment list'!F1170)</f>
        <v>Null</v>
      </c>
      <c r="L1205" s="5" t="str">
        <f>IF('3(a) Flights | segment list'!G1170="","Null",'3(a) Flights | segment list'!G1170)</f>
        <v>Null</v>
      </c>
      <c r="M1205" s="16">
        <f>IF('3(a) Flights | segment list'!H1170="Null","Null",'3(a) Flights | segment list'!H1170)</f>
        <v>0</v>
      </c>
    </row>
    <row r="1206" spans="1:13" x14ac:dyDescent="0.25">
      <c r="A1206" s="4" t="str">
        <f t="shared" si="54"/>
        <v>No PB ID provided</v>
      </c>
      <c r="B1206" s="4" t="str">
        <f t="shared" si="55"/>
        <v>No declaration</v>
      </c>
      <c r="C1206" s="4" t="s">
        <v>18302</v>
      </c>
      <c r="D1206" s="86" t="str">
        <f>IF('3(a) Flights | segment list'!A1171="","Null",'3(a) Flights | segment list'!A1171)</f>
        <v>Null</v>
      </c>
      <c r="E1206" s="87" t="str">
        <f t="shared" si="53"/>
        <v>Null</v>
      </c>
      <c r="F1206" s="4" t="str">
        <f>IF('3(a) Flights | segment list'!I1171="","Null",'3(a) Flights | segment list'!I1171)</f>
        <v>Null</v>
      </c>
      <c r="G1206" s="4" t="str">
        <f>IF('3(a) Flights | segment list'!C1171="","Null",'3(a) Flights | segment list'!C1171)</f>
        <v>Null</v>
      </c>
      <c r="H1206" s="4" t="str">
        <f>IF('3(a) Flights | segment list'!J1171="","Null",'3(a) Flights | segment list'!J1171)</f>
        <v>Null</v>
      </c>
      <c r="I1206" s="4" t="str">
        <f>IF('3(a) Flights | segment list'!D1171="","Null",'3(a) Flights | segment list'!D1171)</f>
        <v>Null</v>
      </c>
      <c r="J1206" s="4" t="str">
        <f>IF('3(a) Flights | segment list'!E1171="","Null",'3(a) Flights | segment list'!E1171)</f>
        <v>Null</v>
      </c>
      <c r="K1206" s="4" t="str">
        <f>IF('3(a) Flights | segment list'!F1171="","Null",'3(a) Flights | segment list'!F1171)</f>
        <v>Null</v>
      </c>
      <c r="L1206" s="5" t="str">
        <f>IF('3(a) Flights | segment list'!G1171="","Null",'3(a) Flights | segment list'!G1171)</f>
        <v>Null</v>
      </c>
      <c r="M1206" s="16">
        <f>IF('3(a) Flights | segment list'!H1171="Null","Null",'3(a) Flights | segment list'!H1171)</f>
        <v>0</v>
      </c>
    </row>
    <row r="1207" spans="1:13" x14ac:dyDescent="0.25">
      <c r="A1207" s="4" t="str">
        <f t="shared" si="54"/>
        <v>No PB ID provided</v>
      </c>
      <c r="B1207" s="4" t="str">
        <f t="shared" si="55"/>
        <v>No declaration</v>
      </c>
      <c r="C1207" s="4" t="s">
        <v>18302</v>
      </c>
      <c r="D1207" s="86" t="str">
        <f>IF('3(a) Flights | segment list'!A1172="","Null",'3(a) Flights | segment list'!A1172)</f>
        <v>Null</v>
      </c>
      <c r="E1207" s="87" t="str">
        <f t="shared" ref="E1207:E1270" si="56">IF(D1207="Null","Null",YEAR(D1207))</f>
        <v>Null</v>
      </c>
      <c r="F1207" s="4" t="str">
        <f>IF('3(a) Flights | segment list'!I1172="","Null",'3(a) Flights | segment list'!I1172)</f>
        <v>Null</v>
      </c>
      <c r="G1207" s="4" t="str">
        <f>IF('3(a) Flights | segment list'!C1172="","Null",'3(a) Flights | segment list'!C1172)</f>
        <v>Null</v>
      </c>
      <c r="H1207" s="4" t="str">
        <f>IF('3(a) Flights | segment list'!J1172="","Null",'3(a) Flights | segment list'!J1172)</f>
        <v>Null</v>
      </c>
      <c r="I1207" s="4" t="str">
        <f>IF('3(a) Flights | segment list'!D1172="","Null",'3(a) Flights | segment list'!D1172)</f>
        <v>Null</v>
      </c>
      <c r="J1207" s="4" t="str">
        <f>IF('3(a) Flights | segment list'!E1172="","Null",'3(a) Flights | segment list'!E1172)</f>
        <v>Null</v>
      </c>
      <c r="K1207" s="4" t="str">
        <f>IF('3(a) Flights | segment list'!F1172="","Null",'3(a) Flights | segment list'!F1172)</f>
        <v>Null</v>
      </c>
      <c r="L1207" s="5" t="str">
        <f>IF('3(a) Flights | segment list'!G1172="","Null",'3(a) Flights | segment list'!G1172)</f>
        <v>Null</v>
      </c>
      <c r="M1207" s="16">
        <f>IF('3(a) Flights | segment list'!H1172="Null","Null",'3(a) Flights | segment list'!H1172)</f>
        <v>0</v>
      </c>
    </row>
    <row r="1208" spans="1:13" x14ac:dyDescent="0.25">
      <c r="A1208" s="4" t="str">
        <f t="shared" si="54"/>
        <v>No PB ID provided</v>
      </c>
      <c r="B1208" s="4" t="str">
        <f t="shared" si="55"/>
        <v>No declaration</v>
      </c>
      <c r="C1208" s="4" t="s">
        <v>18302</v>
      </c>
      <c r="D1208" s="86" t="str">
        <f>IF('3(a) Flights | segment list'!A1173="","Null",'3(a) Flights | segment list'!A1173)</f>
        <v>Null</v>
      </c>
      <c r="E1208" s="87" t="str">
        <f t="shared" si="56"/>
        <v>Null</v>
      </c>
      <c r="F1208" s="4" t="str">
        <f>IF('3(a) Flights | segment list'!I1173="","Null",'3(a) Flights | segment list'!I1173)</f>
        <v>Null</v>
      </c>
      <c r="G1208" s="4" t="str">
        <f>IF('3(a) Flights | segment list'!C1173="","Null",'3(a) Flights | segment list'!C1173)</f>
        <v>Null</v>
      </c>
      <c r="H1208" s="4" t="str">
        <f>IF('3(a) Flights | segment list'!J1173="","Null",'3(a) Flights | segment list'!J1173)</f>
        <v>Null</v>
      </c>
      <c r="I1208" s="4" t="str">
        <f>IF('3(a) Flights | segment list'!D1173="","Null",'3(a) Flights | segment list'!D1173)</f>
        <v>Null</v>
      </c>
      <c r="J1208" s="4" t="str">
        <f>IF('3(a) Flights | segment list'!E1173="","Null",'3(a) Flights | segment list'!E1173)</f>
        <v>Null</v>
      </c>
      <c r="K1208" s="4" t="str">
        <f>IF('3(a) Flights | segment list'!F1173="","Null",'3(a) Flights | segment list'!F1173)</f>
        <v>Null</v>
      </c>
      <c r="L1208" s="5" t="str">
        <f>IF('3(a) Flights | segment list'!G1173="","Null",'3(a) Flights | segment list'!G1173)</f>
        <v>Null</v>
      </c>
      <c r="M1208" s="16">
        <f>IF('3(a) Flights | segment list'!H1173="Null","Null",'3(a) Flights | segment list'!H1173)</f>
        <v>0</v>
      </c>
    </row>
    <row r="1209" spans="1:13" x14ac:dyDescent="0.25">
      <c r="A1209" s="4" t="str">
        <f t="shared" si="54"/>
        <v>No PB ID provided</v>
      </c>
      <c r="B1209" s="4" t="str">
        <f t="shared" si="55"/>
        <v>No declaration</v>
      </c>
      <c r="C1209" s="4" t="s">
        <v>18302</v>
      </c>
      <c r="D1209" s="86" t="str">
        <f>IF('3(a) Flights | segment list'!A1174="","Null",'3(a) Flights | segment list'!A1174)</f>
        <v>Null</v>
      </c>
      <c r="E1209" s="87" t="str">
        <f t="shared" si="56"/>
        <v>Null</v>
      </c>
      <c r="F1209" s="4" t="str">
        <f>IF('3(a) Flights | segment list'!I1174="","Null",'3(a) Flights | segment list'!I1174)</f>
        <v>Null</v>
      </c>
      <c r="G1209" s="4" t="str">
        <f>IF('3(a) Flights | segment list'!C1174="","Null",'3(a) Flights | segment list'!C1174)</f>
        <v>Null</v>
      </c>
      <c r="H1209" s="4" t="str">
        <f>IF('3(a) Flights | segment list'!J1174="","Null",'3(a) Flights | segment list'!J1174)</f>
        <v>Null</v>
      </c>
      <c r="I1209" s="4" t="str">
        <f>IF('3(a) Flights | segment list'!D1174="","Null",'3(a) Flights | segment list'!D1174)</f>
        <v>Null</v>
      </c>
      <c r="J1209" s="4" t="str">
        <f>IF('3(a) Flights | segment list'!E1174="","Null",'3(a) Flights | segment list'!E1174)</f>
        <v>Null</v>
      </c>
      <c r="K1209" s="4" t="str">
        <f>IF('3(a) Flights | segment list'!F1174="","Null",'3(a) Flights | segment list'!F1174)</f>
        <v>Null</v>
      </c>
      <c r="L1209" s="5" t="str">
        <f>IF('3(a) Flights | segment list'!G1174="","Null",'3(a) Flights | segment list'!G1174)</f>
        <v>Null</v>
      </c>
      <c r="M1209" s="16">
        <f>IF('3(a) Flights | segment list'!H1174="Null","Null",'3(a) Flights | segment list'!H1174)</f>
        <v>0</v>
      </c>
    </row>
    <row r="1210" spans="1:13" x14ac:dyDescent="0.25">
      <c r="A1210" s="4" t="str">
        <f t="shared" si="54"/>
        <v>No PB ID provided</v>
      </c>
      <c r="B1210" s="4" t="str">
        <f t="shared" si="55"/>
        <v>No declaration</v>
      </c>
      <c r="C1210" s="4" t="s">
        <v>18302</v>
      </c>
      <c r="D1210" s="86" t="str">
        <f>IF('3(a) Flights | segment list'!A1175="","Null",'3(a) Flights | segment list'!A1175)</f>
        <v>Null</v>
      </c>
      <c r="E1210" s="87" t="str">
        <f t="shared" si="56"/>
        <v>Null</v>
      </c>
      <c r="F1210" s="4" t="str">
        <f>IF('3(a) Flights | segment list'!I1175="","Null",'3(a) Flights | segment list'!I1175)</f>
        <v>Null</v>
      </c>
      <c r="G1210" s="4" t="str">
        <f>IF('3(a) Flights | segment list'!C1175="","Null",'3(a) Flights | segment list'!C1175)</f>
        <v>Null</v>
      </c>
      <c r="H1210" s="4" t="str">
        <f>IF('3(a) Flights | segment list'!J1175="","Null",'3(a) Flights | segment list'!J1175)</f>
        <v>Null</v>
      </c>
      <c r="I1210" s="4" t="str">
        <f>IF('3(a) Flights | segment list'!D1175="","Null",'3(a) Flights | segment list'!D1175)</f>
        <v>Null</v>
      </c>
      <c r="J1210" s="4" t="str">
        <f>IF('3(a) Flights | segment list'!E1175="","Null",'3(a) Flights | segment list'!E1175)</f>
        <v>Null</v>
      </c>
      <c r="K1210" s="4" t="str">
        <f>IF('3(a) Flights | segment list'!F1175="","Null",'3(a) Flights | segment list'!F1175)</f>
        <v>Null</v>
      </c>
      <c r="L1210" s="5" t="str">
        <f>IF('3(a) Flights | segment list'!G1175="","Null",'3(a) Flights | segment list'!G1175)</f>
        <v>Null</v>
      </c>
      <c r="M1210" s="16">
        <f>IF('3(a) Flights | segment list'!H1175="Null","Null",'3(a) Flights | segment list'!H1175)</f>
        <v>0</v>
      </c>
    </row>
    <row r="1211" spans="1:13" x14ac:dyDescent="0.25">
      <c r="A1211" s="4" t="str">
        <f t="shared" si="54"/>
        <v>No PB ID provided</v>
      </c>
      <c r="B1211" s="4" t="str">
        <f t="shared" si="55"/>
        <v>No declaration</v>
      </c>
      <c r="C1211" s="4" t="s">
        <v>18302</v>
      </c>
      <c r="D1211" s="86" t="str">
        <f>IF('3(a) Flights | segment list'!A1176="","Null",'3(a) Flights | segment list'!A1176)</f>
        <v>Null</v>
      </c>
      <c r="E1211" s="87" t="str">
        <f t="shared" si="56"/>
        <v>Null</v>
      </c>
      <c r="F1211" s="4" t="str">
        <f>IF('3(a) Flights | segment list'!I1176="","Null",'3(a) Flights | segment list'!I1176)</f>
        <v>Null</v>
      </c>
      <c r="G1211" s="4" t="str">
        <f>IF('3(a) Flights | segment list'!C1176="","Null",'3(a) Flights | segment list'!C1176)</f>
        <v>Null</v>
      </c>
      <c r="H1211" s="4" t="str">
        <f>IF('3(a) Flights | segment list'!J1176="","Null",'3(a) Flights | segment list'!J1176)</f>
        <v>Null</v>
      </c>
      <c r="I1211" s="4" t="str">
        <f>IF('3(a) Flights | segment list'!D1176="","Null",'3(a) Flights | segment list'!D1176)</f>
        <v>Null</v>
      </c>
      <c r="J1211" s="4" t="str">
        <f>IF('3(a) Flights | segment list'!E1176="","Null",'3(a) Flights | segment list'!E1176)</f>
        <v>Null</v>
      </c>
      <c r="K1211" s="4" t="str">
        <f>IF('3(a) Flights | segment list'!F1176="","Null",'3(a) Flights | segment list'!F1176)</f>
        <v>Null</v>
      </c>
      <c r="L1211" s="5" t="str">
        <f>IF('3(a) Flights | segment list'!G1176="","Null",'3(a) Flights | segment list'!G1176)</f>
        <v>Null</v>
      </c>
      <c r="M1211" s="16">
        <f>IF('3(a) Flights | segment list'!H1176="Null","Null",'3(a) Flights | segment list'!H1176)</f>
        <v>0</v>
      </c>
    </row>
    <row r="1212" spans="1:13" x14ac:dyDescent="0.25">
      <c r="A1212" s="4" t="str">
        <f t="shared" si="54"/>
        <v>No PB ID provided</v>
      </c>
      <c r="B1212" s="4" t="str">
        <f t="shared" si="55"/>
        <v>No declaration</v>
      </c>
      <c r="C1212" s="4" t="s">
        <v>18302</v>
      </c>
      <c r="D1212" s="86" t="str">
        <f>IF('3(a) Flights | segment list'!A1177="","Null",'3(a) Flights | segment list'!A1177)</f>
        <v>Null</v>
      </c>
      <c r="E1212" s="87" t="str">
        <f t="shared" si="56"/>
        <v>Null</v>
      </c>
      <c r="F1212" s="4" t="str">
        <f>IF('3(a) Flights | segment list'!I1177="","Null",'3(a) Flights | segment list'!I1177)</f>
        <v>Null</v>
      </c>
      <c r="G1212" s="4" t="str">
        <f>IF('3(a) Flights | segment list'!C1177="","Null",'3(a) Flights | segment list'!C1177)</f>
        <v>Null</v>
      </c>
      <c r="H1212" s="4" t="str">
        <f>IF('3(a) Flights | segment list'!J1177="","Null",'3(a) Flights | segment list'!J1177)</f>
        <v>Null</v>
      </c>
      <c r="I1212" s="4" t="str">
        <f>IF('3(a) Flights | segment list'!D1177="","Null",'3(a) Flights | segment list'!D1177)</f>
        <v>Null</v>
      </c>
      <c r="J1212" s="4" t="str">
        <f>IF('3(a) Flights | segment list'!E1177="","Null",'3(a) Flights | segment list'!E1177)</f>
        <v>Null</v>
      </c>
      <c r="K1212" s="4" t="str">
        <f>IF('3(a) Flights | segment list'!F1177="","Null",'3(a) Flights | segment list'!F1177)</f>
        <v>Null</v>
      </c>
      <c r="L1212" s="5" t="str">
        <f>IF('3(a) Flights | segment list'!G1177="","Null",'3(a) Flights | segment list'!G1177)</f>
        <v>Null</v>
      </c>
      <c r="M1212" s="16">
        <f>IF('3(a) Flights | segment list'!H1177="Null","Null",'3(a) Flights | segment list'!H1177)</f>
        <v>0</v>
      </c>
    </row>
    <row r="1213" spans="1:13" x14ac:dyDescent="0.25">
      <c r="A1213" s="4" t="str">
        <f t="shared" si="54"/>
        <v>No PB ID provided</v>
      </c>
      <c r="B1213" s="4" t="str">
        <f t="shared" si="55"/>
        <v>No declaration</v>
      </c>
      <c r="C1213" s="4" t="s">
        <v>18302</v>
      </c>
      <c r="D1213" s="86" t="str">
        <f>IF('3(a) Flights | segment list'!A1178="","Null",'3(a) Flights | segment list'!A1178)</f>
        <v>Null</v>
      </c>
      <c r="E1213" s="87" t="str">
        <f t="shared" si="56"/>
        <v>Null</v>
      </c>
      <c r="F1213" s="4" t="str">
        <f>IF('3(a) Flights | segment list'!I1178="","Null",'3(a) Flights | segment list'!I1178)</f>
        <v>Null</v>
      </c>
      <c r="G1213" s="4" t="str">
        <f>IF('3(a) Flights | segment list'!C1178="","Null",'3(a) Flights | segment list'!C1178)</f>
        <v>Null</v>
      </c>
      <c r="H1213" s="4" t="str">
        <f>IF('3(a) Flights | segment list'!J1178="","Null",'3(a) Flights | segment list'!J1178)</f>
        <v>Null</v>
      </c>
      <c r="I1213" s="4" t="str">
        <f>IF('3(a) Flights | segment list'!D1178="","Null",'3(a) Flights | segment list'!D1178)</f>
        <v>Null</v>
      </c>
      <c r="J1213" s="4" t="str">
        <f>IF('3(a) Flights | segment list'!E1178="","Null",'3(a) Flights | segment list'!E1178)</f>
        <v>Null</v>
      </c>
      <c r="K1213" s="4" t="str">
        <f>IF('3(a) Flights | segment list'!F1178="","Null",'3(a) Flights | segment list'!F1178)</f>
        <v>Null</v>
      </c>
      <c r="L1213" s="5" t="str">
        <f>IF('3(a) Flights | segment list'!G1178="","Null",'3(a) Flights | segment list'!G1178)</f>
        <v>Null</v>
      </c>
      <c r="M1213" s="16">
        <f>IF('3(a) Flights | segment list'!H1178="Null","Null",'3(a) Flights | segment list'!H1178)</f>
        <v>0</v>
      </c>
    </row>
    <row r="1214" spans="1:13" x14ac:dyDescent="0.25">
      <c r="A1214" s="4" t="str">
        <f t="shared" si="54"/>
        <v>No PB ID provided</v>
      </c>
      <c r="B1214" s="4" t="str">
        <f t="shared" si="55"/>
        <v>No declaration</v>
      </c>
      <c r="C1214" s="4" t="s">
        <v>18302</v>
      </c>
      <c r="D1214" s="86" t="str">
        <f>IF('3(a) Flights | segment list'!A1179="","Null",'3(a) Flights | segment list'!A1179)</f>
        <v>Null</v>
      </c>
      <c r="E1214" s="87" t="str">
        <f t="shared" si="56"/>
        <v>Null</v>
      </c>
      <c r="F1214" s="4" t="str">
        <f>IF('3(a) Flights | segment list'!I1179="","Null",'3(a) Flights | segment list'!I1179)</f>
        <v>Null</v>
      </c>
      <c r="G1214" s="4" t="str">
        <f>IF('3(a) Flights | segment list'!C1179="","Null",'3(a) Flights | segment list'!C1179)</f>
        <v>Null</v>
      </c>
      <c r="H1214" s="4" t="str">
        <f>IF('3(a) Flights | segment list'!J1179="","Null",'3(a) Flights | segment list'!J1179)</f>
        <v>Null</v>
      </c>
      <c r="I1214" s="4" t="str">
        <f>IF('3(a) Flights | segment list'!D1179="","Null",'3(a) Flights | segment list'!D1179)</f>
        <v>Null</v>
      </c>
      <c r="J1214" s="4" t="str">
        <f>IF('3(a) Flights | segment list'!E1179="","Null",'3(a) Flights | segment list'!E1179)</f>
        <v>Null</v>
      </c>
      <c r="K1214" s="4" t="str">
        <f>IF('3(a) Flights | segment list'!F1179="","Null",'3(a) Flights | segment list'!F1179)</f>
        <v>Null</v>
      </c>
      <c r="L1214" s="5" t="str">
        <f>IF('3(a) Flights | segment list'!G1179="","Null",'3(a) Flights | segment list'!G1179)</f>
        <v>Null</v>
      </c>
      <c r="M1214" s="16">
        <f>IF('3(a) Flights | segment list'!H1179="Null","Null",'3(a) Flights | segment list'!H1179)</f>
        <v>0</v>
      </c>
    </row>
    <row r="1215" spans="1:13" x14ac:dyDescent="0.25">
      <c r="A1215" s="4" t="str">
        <f t="shared" si="54"/>
        <v>No PB ID provided</v>
      </c>
      <c r="B1215" s="4" t="str">
        <f t="shared" si="55"/>
        <v>No declaration</v>
      </c>
      <c r="C1215" s="4" t="s">
        <v>18302</v>
      </c>
      <c r="D1215" s="86" t="str">
        <f>IF('3(a) Flights | segment list'!A1180="","Null",'3(a) Flights | segment list'!A1180)</f>
        <v>Null</v>
      </c>
      <c r="E1215" s="87" t="str">
        <f t="shared" si="56"/>
        <v>Null</v>
      </c>
      <c r="F1215" s="4" t="str">
        <f>IF('3(a) Flights | segment list'!I1180="","Null",'3(a) Flights | segment list'!I1180)</f>
        <v>Null</v>
      </c>
      <c r="G1215" s="4" t="str">
        <f>IF('3(a) Flights | segment list'!C1180="","Null",'3(a) Flights | segment list'!C1180)</f>
        <v>Null</v>
      </c>
      <c r="H1215" s="4" t="str">
        <f>IF('3(a) Flights | segment list'!J1180="","Null",'3(a) Flights | segment list'!J1180)</f>
        <v>Null</v>
      </c>
      <c r="I1215" s="4" t="str">
        <f>IF('3(a) Flights | segment list'!D1180="","Null",'3(a) Flights | segment list'!D1180)</f>
        <v>Null</v>
      </c>
      <c r="J1215" s="4" t="str">
        <f>IF('3(a) Flights | segment list'!E1180="","Null",'3(a) Flights | segment list'!E1180)</f>
        <v>Null</v>
      </c>
      <c r="K1215" s="4" t="str">
        <f>IF('3(a) Flights | segment list'!F1180="","Null",'3(a) Flights | segment list'!F1180)</f>
        <v>Null</v>
      </c>
      <c r="L1215" s="5" t="str">
        <f>IF('3(a) Flights | segment list'!G1180="","Null",'3(a) Flights | segment list'!G1180)</f>
        <v>Null</v>
      </c>
      <c r="M1215" s="16">
        <f>IF('3(a) Flights | segment list'!H1180="Null","Null",'3(a) Flights | segment list'!H1180)</f>
        <v>0</v>
      </c>
    </row>
    <row r="1216" spans="1:13" x14ac:dyDescent="0.25">
      <c r="A1216" s="4" t="str">
        <f t="shared" si="54"/>
        <v>No PB ID provided</v>
      </c>
      <c r="B1216" s="4" t="str">
        <f t="shared" si="55"/>
        <v>No declaration</v>
      </c>
      <c r="C1216" s="4" t="s">
        <v>18302</v>
      </c>
      <c r="D1216" s="86" t="str">
        <f>IF('3(a) Flights | segment list'!A1181="","Null",'3(a) Flights | segment list'!A1181)</f>
        <v>Null</v>
      </c>
      <c r="E1216" s="87" t="str">
        <f t="shared" si="56"/>
        <v>Null</v>
      </c>
      <c r="F1216" s="4" t="str">
        <f>IF('3(a) Flights | segment list'!I1181="","Null",'3(a) Flights | segment list'!I1181)</f>
        <v>Null</v>
      </c>
      <c r="G1216" s="4" t="str">
        <f>IF('3(a) Flights | segment list'!C1181="","Null",'3(a) Flights | segment list'!C1181)</f>
        <v>Null</v>
      </c>
      <c r="H1216" s="4" t="str">
        <f>IF('3(a) Flights | segment list'!J1181="","Null",'3(a) Flights | segment list'!J1181)</f>
        <v>Null</v>
      </c>
      <c r="I1216" s="4" t="str">
        <f>IF('3(a) Flights | segment list'!D1181="","Null",'3(a) Flights | segment list'!D1181)</f>
        <v>Null</v>
      </c>
      <c r="J1216" s="4" t="str">
        <f>IF('3(a) Flights | segment list'!E1181="","Null",'3(a) Flights | segment list'!E1181)</f>
        <v>Null</v>
      </c>
      <c r="K1216" s="4" t="str">
        <f>IF('3(a) Flights | segment list'!F1181="","Null",'3(a) Flights | segment list'!F1181)</f>
        <v>Null</v>
      </c>
      <c r="L1216" s="5" t="str">
        <f>IF('3(a) Flights | segment list'!G1181="","Null",'3(a) Flights | segment list'!G1181)</f>
        <v>Null</v>
      </c>
      <c r="M1216" s="16">
        <f>IF('3(a) Flights | segment list'!H1181="Null","Null",'3(a) Flights | segment list'!H1181)</f>
        <v>0</v>
      </c>
    </row>
    <row r="1217" spans="1:13" x14ac:dyDescent="0.25">
      <c r="A1217" s="4" t="str">
        <f t="shared" si="54"/>
        <v>No PB ID provided</v>
      </c>
      <c r="B1217" s="4" t="str">
        <f t="shared" si="55"/>
        <v>No declaration</v>
      </c>
      <c r="C1217" s="4" t="s">
        <v>18302</v>
      </c>
      <c r="D1217" s="86" t="str">
        <f>IF('3(a) Flights | segment list'!A1182="","Null",'3(a) Flights | segment list'!A1182)</f>
        <v>Null</v>
      </c>
      <c r="E1217" s="87" t="str">
        <f t="shared" si="56"/>
        <v>Null</v>
      </c>
      <c r="F1217" s="4" t="str">
        <f>IF('3(a) Flights | segment list'!I1182="","Null",'3(a) Flights | segment list'!I1182)</f>
        <v>Null</v>
      </c>
      <c r="G1217" s="4" t="str">
        <f>IF('3(a) Flights | segment list'!C1182="","Null",'3(a) Flights | segment list'!C1182)</f>
        <v>Null</v>
      </c>
      <c r="H1217" s="4" t="str">
        <f>IF('3(a) Flights | segment list'!J1182="","Null",'3(a) Flights | segment list'!J1182)</f>
        <v>Null</v>
      </c>
      <c r="I1217" s="4" t="str">
        <f>IF('3(a) Flights | segment list'!D1182="","Null",'3(a) Flights | segment list'!D1182)</f>
        <v>Null</v>
      </c>
      <c r="J1217" s="4" t="str">
        <f>IF('3(a) Flights | segment list'!E1182="","Null",'3(a) Flights | segment list'!E1182)</f>
        <v>Null</v>
      </c>
      <c r="K1217" s="4" t="str">
        <f>IF('3(a) Flights | segment list'!F1182="","Null",'3(a) Flights | segment list'!F1182)</f>
        <v>Null</v>
      </c>
      <c r="L1217" s="5" t="str">
        <f>IF('3(a) Flights | segment list'!G1182="","Null",'3(a) Flights | segment list'!G1182)</f>
        <v>Null</v>
      </c>
      <c r="M1217" s="16">
        <f>IF('3(a) Flights | segment list'!H1182="Null","Null",'3(a) Flights | segment list'!H1182)</f>
        <v>0</v>
      </c>
    </row>
    <row r="1218" spans="1:13" x14ac:dyDescent="0.25">
      <c r="A1218" s="4" t="str">
        <f t="shared" si="54"/>
        <v>No PB ID provided</v>
      </c>
      <c r="B1218" s="4" t="str">
        <f t="shared" si="55"/>
        <v>No declaration</v>
      </c>
      <c r="C1218" s="4" t="s">
        <v>18302</v>
      </c>
      <c r="D1218" s="86" t="str">
        <f>IF('3(a) Flights | segment list'!A1183="","Null",'3(a) Flights | segment list'!A1183)</f>
        <v>Null</v>
      </c>
      <c r="E1218" s="87" t="str">
        <f t="shared" si="56"/>
        <v>Null</v>
      </c>
      <c r="F1218" s="4" t="str">
        <f>IF('3(a) Flights | segment list'!I1183="","Null",'3(a) Flights | segment list'!I1183)</f>
        <v>Null</v>
      </c>
      <c r="G1218" s="4" t="str">
        <f>IF('3(a) Flights | segment list'!C1183="","Null",'3(a) Flights | segment list'!C1183)</f>
        <v>Null</v>
      </c>
      <c r="H1218" s="4" t="str">
        <f>IF('3(a) Flights | segment list'!J1183="","Null",'3(a) Flights | segment list'!J1183)</f>
        <v>Null</v>
      </c>
      <c r="I1218" s="4" t="str">
        <f>IF('3(a) Flights | segment list'!D1183="","Null",'3(a) Flights | segment list'!D1183)</f>
        <v>Null</v>
      </c>
      <c r="J1218" s="4" t="str">
        <f>IF('3(a) Flights | segment list'!E1183="","Null",'3(a) Flights | segment list'!E1183)</f>
        <v>Null</v>
      </c>
      <c r="K1218" s="4" t="str">
        <f>IF('3(a) Flights | segment list'!F1183="","Null",'3(a) Flights | segment list'!F1183)</f>
        <v>Null</v>
      </c>
      <c r="L1218" s="5" t="str">
        <f>IF('3(a) Flights | segment list'!G1183="","Null",'3(a) Flights | segment list'!G1183)</f>
        <v>Null</v>
      </c>
      <c r="M1218" s="16">
        <f>IF('3(a) Flights | segment list'!H1183="Null","Null",'3(a) Flights | segment list'!H1183)</f>
        <v>0</v>
      </c>
    </row>
    <row r="1219" spans="1:13" x14ac:dyDescent="0.25">
      <c r="A1219" s="4" t="str">
        <f t="shared" si="54"/>
        <v>No PB ID provided</v>
      </c>
      <c r="B1219" s="4" t="str">
        <f t="shared" si="55"/>
        <v>No declaration</v>
      </c>
      <c r="C1219" s="4" t="s">
        <v>18302</v>
      </c>
      <c r="D1219" s="86" t="str">
        <f>IF('3(a) Flights | segment list'!A1184="","Null",'3(a) Flights | segment list'!A1184)</f>
        <v>Null</v>
      </c>
      <c r="E1219" s="87" t="str">
        <f t="shared" si="56"/>
        <v>Null</v>
      </c>
      <c r="F1219" s="4" t="str">
        <f>IF('3(a) Flights | segment list'!I1184="","Null",'3(a) Flights | segment list'!I1184)</f>
        <v>Null</v>
      </c>
      <c r="G1219" s="4" t="str">
        <f>IF('3(a) Flights | segment list'!C1184="","Null",'3(a) Flights | segment list'!C1184)</f>
        <v>Null</v>
      </c>
      <c r="H1219" s="4" t="str">
        <f>IF('3(a) Flights | segment list'!J1184="","Null",'3(a) Flights | segment list'!J1184)</f>
        <v>Null</v>
      </c>
      <c r="I1219" s="4" t="str">
        <f>IF('3(a) Flights | segment list'!D1184="","Null",'3(a) Flights | segment list'!D1184)</f>
        <v>Null</v>
      </c>
      <c r="J1219" s="4" t="str">
        <f>IF('3(a) Flights | segment list'!E1184="","Null",'3(a) Flights | segment list'!E1184)</f>
        <v>Null</v>
      </c>
      <c r="K1219" s="4" t="str">
        <f>IF('3(a) Flights | segment list'!F1184="","Null",'3(a) Flights | segment list'!F1184)</f>
        <v>Null</v>
      </c>
      <c r="L1219" s="5" t="str">
        <f>IF('3(a) Flights | segment list'!G1184="","Null",'3(a) Flights | segment list'!G1184)</f>
        <v>Null</v>
      </c>
      <c r="M1219" s="16">
        <f>IF('3(a) Flights | segment list'!H1184="Null","Null",'3(a) Flights | segment list'!H1184)</f>
        <v>0</v>
      </c>
    </row>
    <row r="1220" spans="1:13" x14ac:dyDescent="0.25">
      <c r="A1220" s="4" t="str">
        <f t="shared" si="54"/>
        <v>No PB ID provided</v>
      </c>
      <c r="B1220" s="4" t="str">
        <f t="shared" si="55"/>
        <v>No declaration</v>
      </c>
      <c r="C1220" s="4" t="s">
        <v>18302</v>
      </c>
      <c r="D1220" s="86" t="str">
        <f>IF('3(a) Flights | segment list'!A1185="","Null",'3(a) Flights | segment list'!A1185)</f>
        <v>Null</v>
      </c>
      <c r="E1220" s="87" t="str">
        <f t="shared" si="56"/>
        <v>Null</v>
      </c>
      <c r="F1220" s="4" t="str">
        <f>IF('3(a) Flights | segment list'!I1185="","Null",'3(a) Flights | segment list'!I1185)</f>
        <v>Null</v>
      </c>
      <c r="G1220" s="4" t="str">
        <f>IF('3(a) Flights | segment list'!C1185="","Null",'3(a) Flights | segment list'!C1185)</f>
        <v>Null</v>
      </c>
      <c r="H1220" s="4" t="str">
        <f>IF('3(a) Flights | segment list'!J1185="","Null",'3(a) Flights | segment list'!J1185)</f>
        <v>Null</v>
      </c>
      <c r="I1220" s="4" t="str">
        <f>IF('3(a) Flights | segment list'!D1185="","Null",'3(a) Flights | segment list'!D1185)</f>
        <v>Null</v>
      </c>
      <c r="J1220" s="4" t="str">
        <f>IF('3(a) Flights | segment list'!E1185="","Null",'3(a) Flights | segment list'!E1185)</f>
        <v>Null</v>
      </c>
      <c r="K1220" s="4" t="str">
        <f>IF('3(a) Flights | segment list'!F1185="","Null",'3(a) Flights | segment list'!F1185)</f>
        <v>Null</v>
      </c>
      <c r="L1220" s="5" t="str">
        <f>IF('3(a) Flights | segment list'!G1185="","Null",'3(a) Flights | segment list'!G1185)</f>
        <v>Null</v>
      </c>
      <c r="M1220" s="16">
        <f>IF('3(a) Flights | segment list'!H1185="Null","Null",'3(a) Flights | segment list'!H1185)</f>
        <v>0</v>
      </c>
    </row>
    <row r="1221" spans="1:13" x14ac:dyDescent="0.25">
      <c r="A1221" s="4" t="str">
        <f t="shared" si="54"/>
        <v>No PB ID provided</v>
      </c>
      <c r="B1221" s="4" t="str">
        <f t="shared" si="55"/>
        <v>No declaration</v>
      </c>
      <c r="C1221" s="4" t="s">
        <v>18302</v>
      </c>
      <c r="D1221" s="86" t="str">
        <f>IF('3(a) Flights | segment list'!A1186="","Null",'3(a) Flights | segment list'!A1186)</f>
        <v>Null</v>
      </c>
      <c r="E1221" s="87" t="str">
        <f t="shared" si="56"/>
        <v>Null</v>
      </c>
      <c r="F1221" s="4" t="str">
        <f>IF('3(a) Flights | segment list'!I1186="","Null",'3(a) Flights | segment list'!I1186)</f>
        <v>Null</v>
      </c>
      <c r="G1221" s="4" t="str">
        <f>IF('3(a) Flights | segment list'!C1186="","Null",'3(a) Flights | segment list'!C1186)</f>
        <v>Null</v>
      </c>
      <c r="H1221" s="4" t="str">
        <f>IF('3(a) Flights | segment list'!J1186="","Null",'3(a) Flights | segment list'!J1186)</f>
        <v>Null</v>
      </c>
      <c r="I1221" s="4" t="str">
        <f>IF('3(a) Flights | segment list'!D1186="","Null",'3(a) Flights | segment list'!D1186)</f>
        <v>Null</v>
      </c>
      <c r="J1221" s="4" t="str">
        <f>IF('3(a) Flights | segment list'!E1186="","Null",'3(a) Flights | segment list'!E1186)</f>
        <v>Null</v>
      </c>
      <c r="K1221" s="4" t="str">
        <f>IF('3(a) Flights | segment list'!F1186="","Null",'3(a) Flights | segment list'!F1186)</f>
        <v>Null</v>
      </c>
      <c r="L1221" s="5" t="str">
        <f>IF('3(a) Flights | segment list'!G1186="","Null",'3(a) Flights | segment list'!G1186)</f>
        <v>Null</v>
      </c>
      <c r="M1221" s="16">
        <f>IF('3(a) Flights | segment list'!H1186="Null","Null",'3(a) Flights | segment list'!H1186)</f>
        <v>0</v>
      </c>
    </row>
    <row r="1222" spans="1:13" x14ac:dyDescent="0.25">
      <c r="A1222" s="4" t="str">
        <f t="shared" ref="A1222:A1285" si="57">A1221</f>
        <v>No PB ID provided</v>
      </c>
      <c r="B1222" s="4" t="str">
        <f t="shared" ref="B1222:B1285" si="58">B1221</f>
        <v>No declaration</v>
      </c>
      <c r="C1222" s="4" t="s">
        <v>18302</v>
      </c>
      <c r="D1222" s="86" t="str">
        <f>IF('3(a) Flights | segment list'!A1187="","Null",'3(a) Flights | segment list'!A1187)</f>
        <v>Null</v>
      </c>
      <c r="E1222" s="87" t="str">
        <f t="shared" si="56"/>
        <v>Null</v>
      </c>
      <c r="F1222" s="4" t="str">
        <f>IF('3(a) Flights | segment list'!I1187="","Null",'3(a) Flights | segment list'!I1187)</f>
        <v>Null</v>
      </c>
      <c r="G1222" s="4" t="str">
        <f>IF('3(a) Flights | segment list'!C1187="","Null",'3(a) Flights | segment list'!C1187)</f>
        <v>Null</v>
      </c>
      <c r="H1222" s="4" t="str">
        <f>IF('3(a) Flights | segment list'!J1187="","Null",'3(a) Flights | segment list'!J1187)</f>
        <v>Null</v>
      </c>
      <c r="I1222" s="4" t="str">
        <f>IF('3(a) Flights | segment list'!D1187="","Null",'3(a) Flights | segment list'!D1187)</f>
        <v>Null</v>
      </c>
      <c r="J1222" s="4" t="str">
        <f>IF('3(a) Flights | segment list'!E1187="","Null",'3(a) Flights | segment list'!E1187)</f>
        <v>Null</v>
      </c>
      <c r="K1222" s="4" t="str">
        <f>IF('3(a) Flights | segment list'!F1187="","Null",'3(a) Flights | segment list'!F1187)</f>
        <v>Null</v>
      </c>
      <c r="L1222" s="5" t="str">
        <f>IF('3(a) Flights | segment list'!G1187="","Null",'3(a) Flights | segment list'!G1187)</f>
        <v>Null</v>
      </c>
      <c r="M1222" s="16">
        <f>IF('3(a) Flights | segment list'!H1187="Null","Null",'3(a) Flights | segment list'!H1187)</f>
        <v>0</v>
      </c>
    </row>
    <row r="1223" spans="1:13" x14ac:dyDescent="0.25">
      <c r="A1223" s="4" t="str">
        <f t="shared" si="57"/>
        <v>No PB ID provided</v>
      </c>
      <c r="B1223" s="4" t="str">
        <f t="shared" si="58"/>
        <v>No declaration</v>
      </c>
      <c r="C1223" s="4" t="s">
        <v>18302</v>
      </c>
      <c r="D1223" s="86" t="str">
        <f>IF('3(a) Flights | segment list'!A1188="","Null",'3(a) Flights | segment list'!A1188)</f>
        <v>Null</v>
      </c>
      <c r="E1223" s="87" t="str">
        <f t="shared" si="56"/>
        <v>Null</v>
      </c>
      <c r="F1223" s="4" t="str">
        <f>IF('3(a) Flights | segment list'!I1188="","Null",'3(a) Flights | segment list'!I1188)</f>
        <v>Null</v>
      </c>
      <c r="G1223" s="4" t="str">
        <f>IF('3(a) Flights | segment list'!C1188="","Null",'3(a) Flights | segment list'!C1188)</f>
        <v>Null</v>
      </c>
      <c r="H1223" s="4" t="str">
        <f>IF('3(a) Flights | segment list'!J1188="","Null",'3(a) Flights | segment list'!J1188)</f>
        <v>Null</v>
      </c>
      <c r="I1223" s="4" t="str">
        <f>IF('3(a) Flights | segment list'!D1188="","Null",'3(a) Flights | segment list'!D1188)</f>
        <v>Null</v>
      </c>
      <c r="J1223" s="4" t="str">
        <f>IF('3(a) Flights | segment list'!E1188="","Null",'3(a) Flights | segment list'!E1188)</f>
        <v>Null</v>
      </c>
      <c r="K1223" s="4" t="str">
        <f>IF('3(a) Flights | segment list'!F1188="","Null",'3(a) Flights | segment list'!F1188)</f>
        <v>Null</v>
      </c>
      <c r="L1223" s="5" t="str">
        <f>IF('3(a) Flights | segment list'!G1188="","Null",'3(a) Flights | segment list'!G1188)</f>
        <v>Null</v>
      </c>
      <c r="M1223" s="16">
        <f>IF('3(a) Flights | segment list'!H1188="Null","Null",'3(a) Flights | segment list'!H1188)</f>
        <v>0</v>
      </c>
    </row>
    <row r="1224" spans="1:13" x14ac:dyDescent="0.25">
      <c r="A1224" s="4" t="str">
        <f t="shared" si="57"/>
        <v>No PB ID provided</v>
      </c>
      <c r="B1224" s="4" t="str">
        <f t="shared" si="58"/>
        <v>No declaration</v>
      </c>
      <c r="C1224" s="4" t="s">
        <v>18302</v>
      </c>
      <c r="D1224" s="86" t="str">
        <f>IF('3(a) Flights | segment list'!A1189="","Null",'3(a) Flights | segment list'!A1189)</f>
        <v>Null</v>
      </c>
      <c r="E1224" s="87" t="str">
        <f t="shared" si="56"/>
        <v>Null</v>
      </c>
      <c r="F1224" s="4" t="str">
        <f>IF('3(a) Flights | segment list'!I1189="","Null",'3(a) Flights | segment list'!I1189)</f>
        <v>Null</v>
      </c>
      <c r="G1224" s="4" t="str">
        <f>IF('3(a) Flights | segment list'!C1189="","Null",'3(a) Flights | segment list'!C1189)</f>
        <v>Null</v>
      </c>
      <c r="H1224" s="4" t="str">
        <f>IF('3(a) Flights | segment list'!J1189="","Null",'3(a) Flights | segment list'!J1189)</f>
        <v>Null</v>
      </c>
      <c r="I1224" s="4" t="str">
        <f>IF('3(a) Flights | segment list'!D1189="","Null",'3(a) Flights | segment list'!D1189)</f>
        <v>Null</v>
      </c>
      <c r="J1224" s="4" t="str">
        <f>IF('3(a) Flights | segment list'!E1189="","Null",'3(a) Flights | segment list'!E1189)</f>
        <v>Null</v>
      </c>
      <c r="K1224" s="4" t="str">
        <f>IF('3(a) Flights | segment list'!F1189="","Null",'3(a) Flights | segment list'!F1189)</f>
        <v>Null</v>
      </c>
      <c r="L1224" s="5" t="str">
        <f>IF('3(a) Flights | segment list'!G1189="","Null",'3(a) Flights | segment list'!G1189)</f>
        <v>Null</v>
      </c>
      <c r="M1224" s="16">
        <f>IF('3(a) Flights | segment list'!H1189="Null","Null",'3(a) Flights | segment list'!H1189)</f>
        <v>0</v>
      </c>
    </row>
    <row r="1225" spans="1:13" x14ac:dyDescent="0.25">
      <c r="A1225" s="4" t="str">
        <f t="shared" si="57"/>
        <v>No PB ID provided</v>
      </c>
      <c r="B1225" s="4" t="str">
        <f t="shared" si="58"/>
        <v>No declaration</v>
      </c>
      <c r="C1225" s="4" t="s">
        <v>18302</v>
      </c>
      <c r="D1225" s="86" t="str">
        <f>IF('3(a) Flights | segment list'!A1190="","Null",'3(a) Flights | segment list'!A1190)</f>
        <v>Null</v>
      </c>
      <c r="E1225" s="87" t="str">
        <f t="shared" si="56"/>
        <v>Null</v>
      </c>
      <c r="F1225" s="4" t="str">
        <f>IF('3(a) Flights | segment list'!I1190="","Null",'3(a) Flights | segment list'!I1190)</f>
        <v>Null</v>
      </c>
      <c r="G1225" s="4" t="str">
        <f>IF('3(a) Flights | segment list'!C1190="","Null",'3(a) Flights | segment list'!C1190)</f>
        <v>Null</v>
      </c>
      <c r="H1225" s="4" t="str">
        <f>IF('3(a) Flights | segment list'!J1190="","Null",'3(a) Flights | segment list'!J1190)</f>
        <v>Null</v>
      </c>
      <c r="I1225" s="4" t="str">
        <f>IF('3(a) Flights | segment list'!D1190="","Null",'3(a) Flights | segment list'!D1190)</f>
        <v>Null</v>
      </c>
      <c r="J1225" s="4" t="str">
        <f>IF('3(a) Flights | segment list'!E1190="","Null",'3(a) Flights | segment list'!E1190)</f>
        <v>Null</v>
      </c>
      <c r="K1225" s="4" t="str">
        <f>IF('3(a) Flights | segment list'!F1190="","Null",'3(a) Flights | segment list'!F1190)</f>
        <v>Null</v>
      </c>
      <c r="L1225" s="5" t="str">
        <f>IF('3(a) Flights | segment list'!G1190="","Null",'3(a) Flights | segment list'!G1190)</f>
        <v>Null</v>
      </c>
      <c r="M1225" s="16">
        <f>IF('3(a) Flights | segment list'!H1190="Null","Null",'3(a) Flights | segment list'!H1190)</f>
        <v>0</v>
      </c>
    </row>
    <row r="1226" spans="1:13" x14ac:dyDescent="0.25">
      <c r="A1226" s="4" t="str">
        <f t="shared" si="57"/>
        <v>No PB ID provided</v>
      </c>
      <c r="B1226" s="4" t="str">
        <f t="shared" si="58"/>
        <v>No declaration</v>
      </c>
      <c r="C1226" s="4" t="s">
        <v>18302</v>
      </c>
      <c r="D1226" s="86" t="str">
        <f>IF('3(a) Flights | segment list'!A1191="","Null",'3(a) Flights | segment list'!A1191)</f>
        <v>Null</v>
      </c>
      <c r="E1226" s="87" t="str">
        <f t="shared" si="56"/>
        <v>Null</v>
      </c>
      <c r="F1226" s="4" t="str">
        <f>IF('3(a) Flights | segment list'!I1191="","Null",'3(a) Flights | segment list'!I1191)</f>
        <v>Null</v>
      </c>
      <c r="G1226" s="4" t="str">
        <f>IF('3(a) Flights | segment list'!C1191="","Null",'3(a) Flights | segment list'!C1191)</f>
        <v>Null</v>
      </c>
      <c r="H1226" s="4" t="str">
        <f>IF('3(a) Flights | segment list'!J1191="","Null",'3(a) Flights | segment list'!J1191)</f>
        <v>Null</v>
      </c>
      <c r="I1226" s="4" t="str">
        <f>IF('3(a) Flights | segment list'!D1191="","Null",'3(a) Flights | segment list'!D1191)</f>
        <v>Null</v>
      </c>
      <c r="J1226" s="4" t="str">
        <f>IF('3(a) Flights | segment list'!E1191="","Null",'3(a) Flights | segment list'!E1191)</f>
        <v>Null</v>
      </c>
      <c r="K1226" s="4" t="str">
        <f>IF('3(a) Flights | segment list'!F1191="","Null",'3(a) Flights | segment list'!F1191)</f>
        <v>Null</v>
      </c>
      <c r="L1226" s="5" t="str">
        <f>IF('3(a) Flights | segment list'!G1191="","Null",'3(a) Flights | segment list'!G1191)</f>
        <v>Null</v>
      </c>
      <c r="M1226" s="16">
        <f>IF('3(a) Flights | segment list'!H1191="Null","Null",'3(a) Flights | segment list'!H1191)</f>
        <v>0</v>
      </c>
    </row>
    <row r="1227" spans="1:13" x14ac:dyDescent="0.25">
      <c r="A1227" s="4" t="str">
        <f t="shared" si="57"/>
        <v>No PB ID provided</v>
      </c>
      <c r="B1227" s="4" t="str">
        <f t="shared" si="58"/>
        <v>No declaration</v>
      </c>
      <c r="C1227" s="4" t="s">
        <v>18302</v>
      </c>
      <c r="D1227" s="86" t="str">
        <f>IF('3(a) Flights | segment list'!A1192="","Null",'3(a) Flights | segment list'!A1192)</f>
        <v>Null</v>
      </c>
      <c r="E1227" s="87" t="str">
        <f t="shared" si="56"/>
        <v>Null</v>
      </c>
      <c r="F1227" s="4" t="str">
        <f>IF('3(a) Flights | segment list'!I1192="","Null",'3(a) Flights | segment list'!I1192)</f>
        <v>Null</v>
      </c>
      <c r="G1227" s="4" t="str">
        <f>IF('3(a) Flights | segment list'!C1192="","Null",'3(a) Flights | segment list'!C1192)</f>
        <v>Null</v>
      </c>
      <c r="H1227" s="4" t="str">
        <f>IF('3(a) Flights | segment list'!J1192="","Null",'3(a) Flights | segment list'!J1192)</f>
        <v>Null</v>
      </c>
      <c r="I1227" s="4" t="str">
        <f>IF('3(a) Flights | segment list'!D1192="","Null",'3(a) Flights | segment list'!D1192)</f>
        <v>Null</v>
      </c>
      <c r="J1227" s="4" t="str">
        <f>IF('3(a) Flights | segment list'!E1192="","Null",'3(a) Flights | segment list'!E1192)</f>
        <v>Null</v>
      </c>
      <c r="K1227" s="4" t="str">
        <f>IF('3(a) Flights | segment list'!F1192="","Null",'3(a) Flights | segment list'!F1192)</f>
        <v>Null</v>
      </c>
      <c r="L1227" s="5" t="str">
        <f>IF('3(a) Flights | segment list'!G1192="","Null",'3(a) Flights | segment list'!G1192)</f>
        <v>Null</v>
      </c>
      <c r="M1227" s="16">
        <f>IF('3(a) Flights | segment list'!H1192="Null","Null",'3(a) Flights | segment list'!H1192)</f>
        <v>0</v>
      </c>
    </row>
    <row r="1228" spans="1:13" x14ac:dyDescent="0.25">
      <c r="A1228" s="4" t="str">
        <f t="shared" si="57"/>
        <v>No PB ID provided</v>
      </c>
      <c r="B1228" s="4" t="str">
        <f t="shared" si="58"/>
        <v>No declaration</v>
      </c>
      <c r="C1228" s="4" t="s">
        <v>18302</v>
      </c>
      <c r="D1228" s="86" t="str">
        <f>IF('3(a) Flights | segment list'!A1193="","Null",'3(a) Flights | segment list'!A1193)</f>
        <v>Null</v>
      </c>
      <c r="E1228" s="87" t="str">
        <f t="shared" si="56"/>
        <v>Null</v>
      </c>
      <c r="F1228" s="4" t="str">
        <f>IF('3(a) Flights | segment list'!I1193="","Null",'3(a) Flights | segment list'!I1193)</f>
        <v>Null</v>
      </c>
      <c r="G1228" s="4" t="str">
        <f>IF('3(a) Flights | segment list'!C1193="","Null",'3(a) Flights | segment list'!C1193)</f>
        <v>Null</v>
      </c>
      <c r="H1228" s="4" t="str">
        <f>IF('3(a) Flights | segment list'!J1193="","Null",'3(a) Flights | segment list'!J1193)</f>
        <v>Null</v>
      </c>
      <c r="I1228" s="4" t="str">
        <f>IF('3(a) Flights | segment list'!D1193="","Null",'3(a) Flights | segment list'!D1193)</f>
        <v>Null</v>
      </c>
      <c r="J1228" s="4" t="str">
        <f>IF('3(a) Flights | segment list'!E1193="","Null",'3(a) Flights | segment list'!E1193)</f>
        <v>Null</v>
      </c>
      <c r="K1228" s="4" t="str">
        <f>IF('3(a) Flights | segment list'!F1193="","Null",'3(a) Flights | segment list'!F1193)</f>
        <v>Null</v>
      </c>
      <c r="L1228" s="5" t="str">
        <f>IF('3(a) Flights | segment list'!G1193="","Null",'3(a) Flights | segment list'!G1193)</f>
        <v>Null</v>
      </c>
      <c r="M1228" s="16">
        <f>IF('3(a) Flights | segment list'!H1193="Null","Null",'3(a) Flights | segment list'!H1193)</f>
        <v>0</v>
      </c>
    </row>
    <row r="1229" spans="1:13" x14ac:dyDescent="0.25">
      <c r="A1229" s="4" t="str">
        <f t="shared" si="57"/>
        <v>No PB ID provided</v>
      </c>
      <c r="B1229" s="4" t="str">
        <f t="shared" si="58"/>
        <v>No declaration</v>
      </c>
      <c r="C1229" s="4" t="s">
        <v>18302</v>
      </c>
      <c r="D1229" s="86" t="str">
        <f>IF('3(a) Flights | segment list'!A1194="","Null",'3(a) Flights | segment list'!A1194)</f>
        <v>Null</v>
      </c>
      <c r="E1229" s="87" t="str">
        <f t="shared" si="56"/>
        <v>Null</v>
      </c>
      <c r="F1229" s="4" t="str">
        <f>IF('3(a) Flights | segment list'!I1194="","Null",'3(a) Flights | segment list'!I1194)</f>
        <v>Null</v>
      </c>
      <c r="G1229" s="4" t="str">
        <f>IF('3(a) Flights | segment list'!C1194="","Null",'3(a) Flights | segment list'!C1194)</f>
        <v>Null</v>
      </c>
      <c r="H1229" s="4" t="str">
        <f>IF('3(a) Flights | segment list'!J1194="","Null",'3(a) Flights | segment list'!J1194)</f>
        <v>Null</v>
      </c>
      <c r="I1229" s="4" t="str">
        <f>IF('3(a) Flights | segment list'!D1194="","Null",'3(a) Flights | segment list'!D1194)</f>
        <v>Null</v>
      </c>
      <c r="J1229" s="4" t="str">
        <f>IF('3(a) Flights | segment list'!E1194="","Null",'3(a) Flights | segment list'!E1194)</f>
        <v>Null</v>
      </c>
      <c r="K1229" s="4" t="str">
        <f>IF('3(a) Flights | segment list'!F1194="","Null",'3(a) Flights | segment list'!F1194)</f>
        <v>Null</v>
      </c>
      <c r="L1229" s="5" t="str">
        <f>IF('3(a) Flights | segment list'!G1194="","Null",'3(a) Flights | segment list'!G1194)</f>
        <v>Null</v>
      </c>
      <c r="M1229" s="16">
        <f>IF('3(a) Flights | segment list'!H1194="Null","Null",'3(a) Flights | segment list'!H1194)</f>
        <v>0</v>
      </c>
    </row>
    <row r="1230" spans="1:13" x14ac:dyDescent="0.25">
      <c r="A1230" s="4" t="str">
        <f t="shared" si="57"/>
        <v>No PB ID provided</v>
      </c>
      <c r="B1230" s="4" t="str">
        <f t="shared" si="58"/>
        <v>No declaration</v>
      </c>
      <c r="C1230" s="4" t="s">
        <v>18302</v>
      </c>
      <c r="D1230" s="86" t="str">
        <f>IF('3(a) Flights | segment list'!A1195="","Null",'3(a) Flights | segment list'!A1195)</f>
        <v>Null</v>
      </c>
      <c r="E1230" s="87" t="str">
        <f t="shared" si="56"/>
        <v>Null</v>
      </c>
      <c r="F1230" s="4" t="str">
        <f>IF('3(a) Flights | segment list'!I1195="","Null",'3(a) Flights | segment list'!I1195)</f>
        <v>Null</v>
      </c>
      <c r="G1230" s="4" t="str">
        <f>IF('3(a) Flights | segment list'!C1195="","Null",'3(a) Flights | segment list'!C1195)</f>
        <v>Null</v>
      </c>
      <c r="H1230" s="4" t="str">
        <f>IF('3(a) Flights | segment list'!J1195="","Null",'3(a) Flights | segment list'!J1195)</f>
        <v>Null</v>
      </c>
      <c r="I1230" s="4" t="str">
        <f>IF('3(a) Flights | segment list'!D1195="","Null",'3(a) Flights | segment list'!D1195)</f>
        <v>Null</v>
      </c>
      <c r="J1230" s="4" t="str">
        <f>IF('3(a) Flights | segment list'!E1195="","Null",'3(a) Flights | segment list'!E1195)</f>
        <v>Null</v>
      </c>
      <c r="K1230" s="4" t="str">
        <f>IF('3(a) Flights | segment list'!F1195="","Null",'3(a) Flights | segment list'!F1195)</f>
        <v>Null</v>
      </c>
      <c r="L1230" s="5" t="str">
        <f>IF('3(a) Flights | segment list'!G1195="","Null",'3(a) Flights | segment list'!G1195)</f>
        <v>Null</v>
      </c>
      <c r="M1230" s="16">
        <f>IF('3(a) Flights | segment list'!H1195="Null","Null",'3(a) Flights | segment list'!H1195)</f>
        <v>0</v>
      </c>
    </row>
    <row r="1231" spans="1:13" x14ac:dyDescent="0.25">
      <c r="A1231" s="4" t="str">
        <f t="shared" si="57"/>
        <v>No PB ID provided</v>
      </c>
      <c r="B1231" s="4" t="str">
        <f t="shared" si="58"/>
        <v>No declaration</v>
      </c>
      <c r="C1231" s="4" t="s">
        <v>18302</v>
      </c>
      <c r="D1231" s="86" t="str">
        <f>IF('3(a) Flights | segment list'!A1196="","Null",'3(a) Flights | segment list'!A1196)</f>
        <v>Null</v>
      </c>
      <c r="E1231" s="87" t="str">
        <f t="shared" si="56"/>
        <v>Null</v>
      </c>
      <c r="F1231" s="4" t="str">
        <f>IF('3(a) Flights | segment list'!I1196="","Null",'3(a) Flights | segment list'!I1196)</f>
        <v>Null</v>
      </c>
      <c r="G1231" s="4" t="str">
        <f>IF('3(a) Flights | segment list'!C1196="","Null",'3(a) Flights | segment list'!C1196)</f>
        <v>Null</v>
      </c>
      <c r="H1231" s="4" t="str">
        <f>IF('3(a) Flights | segment list'!J1196="","Null",'3(a) Flights | segment list'!J1196)</f>
        <v>Null</v>
      </c>
      <c r="I1231" s="4" t="str">
        <f>IF('3(a) Flights | segment list'!D1196="","Null",'3(a) Flights | segment list'!D1196)</f>
        <v>Null</v>
      </c>
      <c r="J1231" s="4" t="str">
        <f>IF('3(a) Flights | segment list'!E1196="","Null",'3(a) Flights | segment list'!E1196)</f>
        <v>Null</v>
      </c>
      <c r="K1231" s="4" t="str">
        <f>IF('3(a) Flights | segment list'!F1196="","Null",'3(a) Flights | segment list'!F1196)</f>
        <v>Null</v>
      </c>
      <c r="L1231" s="5" t="str">
        <f>IF('3(a) Flights | segment list'!G1196="","Null",'3(a) Flights | segment list'!G1196)</f>
        <v>Null</v>
      </c>
      <c r="M1231" s="16">
        <f>IF('3(a) Flights | segment list'!H1196="Null","Null",'3(a) Flights | segment list'!H1196)</f>
        <v>0</v>
      </c>
    </row>
    <row r="1232" spans="1:13" x14ac:dyDescent="0.25">
      <c r="A1232" s="4" t="str">
        <f t="shared" si="57"/>
        <v>No PB ID provided</v>
      </c>
      <c r="B1232" s="4" t="str">
        <f t="shared" si="58"/>
        <v>No declaration</v>
      </c>
      <c r="C1232" s="4" t="s">
        <v>18302</v>
      </c>
      <c r="D1232" s="86" t="str">
        <f>IF('3(a) Flights | segment list'!A1197="","Null",'3(a) Flights | segment list'!A1197)</f>
        <v>Null</v>
      </c>
      <c r="E1232" s="87" t="str">
        <f t="shared" si="56"/>
        <v>Null</v>
      </c>
      <c r="F1232" s="4" t="str">
        <f>IF('3(a) Flights | segment list'!I1197="","Null",'3(a) Flights | segment list'!I1197)</f>
        <v>Null</v>
      </c>
      <c r="G1232" s="4" t="str">
        <f>IF('3(a) Flights | segment list'!C1197="","Null",'3(a) Flights | segment list'!C1197)</f>
        <v>Null</v>
      </c>
      <c r="H1232" s="4" t="str">
        <f>IF('3(a) Flights | segment list'!J1197="","Null",'3(a) Flights | segment list'!J1197)</f>
        <v>Null</v>
      </c>
      <c r="I1232" s="4" t="str">
        <f>IF('3(a) Flights | segment list'!D1197="","Null",'3(a) Flights | segment list'!D1197)</f>
        <v>Null</v>
      </c>
      <c r="J1232" s="4" t="str">
        <f>IF('3(a) Flights | segment list'!E1197="","Null",'3(a) Flights | segment list'!E1197)</f>
        <v>Null</v>
      </c>
      <c r="K1232" s="4" t="str">
        <f>IF('3(a) Flights | segment list'!F1197="","Null",'3(a) Flights | segment list'!F1197)</f>
        <v>Null</v>
      </c>
      <c r="L1232" s="5" t="str">
        <f>IF('3(a) Flights | segment list'!G1197="","Null",'3(a) Flights | segment list'!G1197)</f>
        <v>Null</v>
      </c>
      <c r="M1232" s="16">
        <f>IF('3(a) Flights | segment list'!H1197="Null","Null",'3(a) Flights | segment list'!H1197)</f>
        <v>0</v>
      </c>
    </row>
    <row r="1233" spans="1:13" x14ac:dyDescent="0.25">
      <c r="A1233" s="4" t="str">
        <f t="shared" si="57"/>
        <v>No PB ID provided</v>
      </c>
      <c r="B1233" s="4" t="str">
        <f t="shared" si="58"/>
        <v>No declaration</v>
      </c>
      <c r="C1233" s="4" t="s">
        <v>18302</v>
      </c>
      <c r="D1233" s="86" t="str">
        <f>IF('3(a) Flights | segment list'!A1198="","Null",'3(a) Flights | segment list'!A1198)</f>
        <v>Null</v>
      </c>
      <c r="E1233" s="87" t="str">
        <f t="shared" si="56"/>
        <v>Null</v>
      </c>
      <c r="F1233" s="4" t="str">
        <f>IF('3(a) Flights | segment list'!I1198="","Null",'3(a) Flights | segment list'!I1198)</f>
        <v>Null</v>
      </c>
      <c r="G1233" s="4" t="str">
        <f>IF('3(a) Flights | segment list'!C1198="","Null",'3(a) Flights | segment list'!C1198)</f>
        <v>Null</v>
      </c>
      <c r="H1233" s="4" t="str">
        <f>IF('3(a) Flights | segment list'!J1198="","Null",'3(a) Flights | segment list'!J1198)</f>
        <v>Null</v>
      </c>
      <c r="I1233" s="4" t="str">
        <f>IF('3(a) Flights | segment list'!D1198="","Null",'3(a) Flights | segment list'!D1198)</f>
        <v>Null</v>
      </c>
      <c r="J1233" s="4" t="str">
        <f>IF('3(a) Flights | segment list'!E1198="","Null",'3(a) Flights | segment list'!E1198)</f>
        <v>Null</v>
      </c>
      <c r="K1233" s="4" t="str">
        <f>IF('3(a) Flights | segment list'!F1198="","Null",'3(a) Flights | segment list'!F1198)</f>
        <v>Null</v>
      </c>
      <c r="L1233" s="5" t="str">
        <f>IF('3(a) Flights | segment list'!G1198="","Null",'3(a) Flights | segment list'!G1198)</f>
        <v>Null</v>
      </c>
      <c r="M1233" s="16">
        <f>IF('3(a) Flights | segment list'!H1198="Null","Null",'3(a) Flights | segment list'!H1198)</f>
        <v>0</v>
      </c>
    </row>
    <row r="1234" spans="1:13" x14ac:dyDescent="0.25">
      <c r="A1234" s="4" t="str">
        <f t="shared" si="57"/>
        <v>No PB ID provided</v>
      </c>
      <c r="B1234" s="4" t="str">
        <f t="shared" si="58"/>
        <v>No declaration</v>
      </c>
      <c r="C1234" s="4" t="s">
        <v>18302</v>
      </c>
      <c r="D1234" s="86" t="str">
        <f>IF('3(a) Flights | segment list'!A1199="","Null",'3(a) Flights | segment list'!A1199)</f>
        <v>Null</v>
      </c>
      <c r="E1234" s="87" t="str">
        <f t="shared" si="56"/>
        <v>Null</v>
      </c>
      <c r="F1234" s="4" t="str">
        <f>IF('3(a) Flights | segment list'!I1199="","Null",'3(a) Flights | segment list'!I1199)</f>
        <v>Null</v>
      </c>
      <c r="G1234" s="4" t="str">
        <f>IF('3(a) Flights | segment list'!C1199="","Null",'3(a) Flights | segment list'!C1199)</f>
        <v>Null</v>
      </c>
      <c r="H1234" s="4" t="str">
        <f>IF('3(a) Flights | segment list'!J1199="","Null",'3(a) Flights | segment list'!J1199)</f>
        <v>Null</v>
      </c>
      <c r="I1234" s="4" t="str">
        <f>IF('3(a) Flights | segment list'!D1199="","Null",'3(a) Flights | segment list'!D1199)</f>
        <v>Null</v>
      </c>
      <c r="J1234" s="4" t="str">
        <f>IF('3(a) Flights | segment list'!E1199="","Null",'3(a) Flights | segment list'!E1199)</f>
        <v>Null</v>
      </c>
      <c r="K1234" s="4" t="str">
        <f>IF('3(a) Flights | segment list'!F1199="","Null",'3(a) Flights | segment list'!F1199)</f>
        <v>Null</v>
      </c>
      <c r="L1234" s="5" t="str">
        <f>IF('3(a) Flights | segment list'!G1199="","Null",'3(a) Flights | segment list'!G1199)</f>
        <v>Null</v>
      </c>
      <c r="M1234" s="16">
        <f>IF('3(a) Flights | segment list'!H1199="Null","Null",'3(a) Flights | segment list'!H1199)</f>
        <v>0</v>
      </c>
    </row>
    <row r="1235" spans="1:13" x14ac:dyDescent="0.25">
      <c r="A1235" s="4" t="str">
        <f t="shared" si="57"/>
        <v>No PB ID provided</v>
      </c>
      <c r="B1235" s="4" t="str">
        <f t="shared" si="58"/>
        <v>No declaration</v>
      </c>
      <c r="C1235" s="4" t="s">
        <v>18302</v>
      </c>
      <c r="D1235" s="86" t="str">
        <f>IF('3(a) Flights | segment list'!A1200="","Null",'3(a) Flights | segment list'!A1200)</f>
        <v>Null</v>
      </c>
      <c r="E1235" s="87" t="str">
        <f t="shared" si="56"/>
        <v>Null</v>
      </c>
      <c r="F1235" s="4" t="str">
        <f>IF('3(a) Flights | segment list'!I1200="","Null",'3(a) Flights | segment list'!I1200)</f>
        <v>Null</v>
      </c>
      <c r="G1235" s="4" t="str">
        <f>IF('3(a) Flights | segment list'!C1200="","Null",'3(a) Flights | segment list'!C1200)</f>
        <v>Null</v>
      </c>
      <c r="H1235" s="4" t="str">
        <f>IF('3(a) Flights | segment list'!J1200="","Null",'3(a) Flights | segment list'!J1200)</f>
        <v>Null</v>
      </c>
      <c r="I1235" s="4" t="str">
        <f>IF('3(a) Flights | segment list'!D1200="","Null",'3(a) Flights | segment list'!D1200)</f>
        <v>Null</v>
      </c>
      <c r="J1235" s="4" t="str">
        <f>IF('3(a) Flights | segment list'!E1200="","Null",'3(a) Flights | segment list'!E1200)</f>
        <v>Null</v>
      </c>
      <c r="K1235" s="4" t="str">
        <f>IF('3(a) Flights | segment list'!F1200="","Null",'3(a) Flights | segment list'!F1200)</f>
        <v>Null</v>
      </c>
      <c r="L1235" s="5" t="str">
        <f>IF('3(a) Flights | segment list'!G1200="","Null",'3(a) Flights | segment list'!G1200)</f>
        <v>Null</v>
      </c>
      <c r="M1235" s="16">
        <f>IF('3(a) Flights | segment list'!H1200="Null","Null",'3(a) Flights | segment list'!H1200)</f>
        <v>0</v>
      </c>
    </row>
    <row r="1236" spans="1:13" x14ac:dyDescent="0.25">
      <c r="A1236" s="4" t="str">
        <f t="shared" si="57"/>
        <v>No PB ID provided</v>
      </c>
      <c r="B1236" s="4" t="str">
        <f t="shared" si="58"/>
        <v>No declaration</v>
      </c>
      <c r="C1236" s="4" t="s">
        <v>18302</v>
      </c>
      <c r="D1236" s="86" t="str">
        <f>IF('3(a) Flights | segment list'!A1201="","Null",'3(a) Flights | segment list'!A1201)</f>
        <v>Null</v>
      </c>
      <c r="E1236" s="87" t="str">
        <f t="shared" si="56"/>
        <v>Null</v>
      </c>
      <c r="F1236" s="4" t="str">
        <f>IF('3(a) Flights | segment list'!I1201="","Null",'3(a) Flights | segment list'!I1201)</f>
        <v>Null</v>
      </c>
      <c r="G1236" s="4" t="str">
        <f>IF('3(a) Flights | segment list'!C1201="","Null",'3(a) Flights | segment list'!C1201)</f>
        <v>Null</v>
      </c>
      <c r="H1236" s="4" t="str">
        <f>IF('3(a) Flights | segment list'!J1201="","Null",'3(a) Flights | segment list'!J1201)</f>
        <v>Null</v>
      </c>
      <c r="I1236" s="4" t="str">
        <f>IF('3(a) Flights | segment list'!D1201="","Null",'3(a) Flights | segment list'!D1201)</f>
        <v>Null</v>
      </c>
      <c r="J1236" s="4" t="str">
        <f>IF('3(a) Flights | segment list'!E1201="","Null",'3(a) Flights | segment list'!E1201)</f>
        <v>Null</v>
      </c>
      <c r="K1236" s="4" t="str">
        <f>IF('3(a) Flights | segment list'!F1201="","Null",'3(a) Flights | segment list'!F1201)</f>
        <v>Null</v>
      </c>
      <c r="L1236" s="5" t="str">
        <f>IF('3(a) Flights | segment list'!G1201="","Null",'3(a) Flights | segment list'!G1201)</f>
        <v>Null</v>
      </c>
      <c r="M1236" s="16">
        <f>IF('3(a) Flights | segment list'!H1201="Null","Null",'3(a) Flights | segment list'!H1201)</f>
        <v>0</v>
      </c>
    </row>
    <row r="1237" spans="1:13" x14ac:dyDescent="0.25">
      <c r="A1237" s="4" t="str">
        <f t="shared" si="57"/>
        <v>No PB ID provided</v>
      </c>
      <c r="B1237" s="4" t="str">
        <f t="shared" si="58"/>
        <v>No declaration</v>
      </c>
      <c r="C1237" s="4" t="s">
        <v>18302</v>
      </c>
      <c r="D1237" s="86" t="str">
        <f>IF('3(a) Flights | segment list'!A1202="","Null",'3(a) Flights | segment list'!A1202)</f>
        <v>Null</v>
      </c>
      <c r="E1237" s="87" t="str">
        <f t="shared" si="56"/>
        <v>Null</v>
      </c>
      <c r="F1237" s="4" t="str">
        <f>IF('3(a) Flights | segment list'!I1202="","Null",'3(a) Flights | segment list'!I1202)</f>
        <v>Null</v>
      </c>
      <c r="G1237" s="4" t="str">
        <f>IF('3(a) Flights | segment list'!C1202="","Null",'3(a) Flights | segment list'!C1202)</f>
        <v>Null</v>
      </c>
      <c r="H1237" s="4" t="str">
        <f>IF('3(a) Flights | segment list'!J1202="","Null",'3(a) Flights | segment list'!J1202)</f>
        <v>Null</v>
      </c>
      <c r="I1237" s="4" t="str">
        <f>IF('3(a) Flights | segment list'!D1202="","Null",'3(a) Flights | segment list'!D1202)</f>
        <v>Null</v>
      </c>
      <c r="J1237" s="4" t="str">
        <f>IF('3(a) Flights | segment list'!E1202="","Null",'3(a) Flights | segment list'!E1202)</f>
        <v>Null</v>
      </c>
      <c r="K1237" s="4" t="str">
        <f>IF('3(a) Flights | segment list'!F1202="","Null",'3(a) Flights | segment list'!F1202)</f>
        <v>Null</v>
      </c>
      <c r="L1237" s="5" t="str">
        <f>IF('3(a) Flights | segment list'!G1202="","Null",'3(a) Flights | segment list'!G1202)</f>
        <v>Null</v>
      </c>
      <c r="M1237" s="16">
        <f>IF('3(a) Flights | segment list'!H1202="Null","Null",'3(a) Flights | segment list'!H1202)</f>
        <v>0</v>
      </c>
    </row>
    <row r="1238" spans="1:13" x14ac:dyDescent="0.25">
      <c r="A1238" s="4" t="str">
        <f t="shared" si="57"/>
        <v>No PB ID provided</v>
      </c>
      <c r="B1238" s="4" t="str">
        <f t="shared" si="58"/>
        <v>No declaration</v>
      </c>
      <c r="C1238" s="4" t="s">
        <v>18302</v>
      </c>
      <c r="D1238" s="86" t="str">
        <f>IF('3(a) Flights | segment list'!A1203="","Null",'3(a) Flights | segment list'!A1203)</f>
        <v>Null</v>
      </c>
      <c r="E1238" s="87" t="str">
        <f t="shared" si="56"/>
        <v>Null</v>
      </c>
      <c r="F1238" s="4" t="str">
        <f>IF('3(a) Flights | segment list'!I1203="","Null",'3(a) Flights | segment list'!I1203)</f>
        <v>Null</v>
      </c>
      <c r="G1238" s="4" t="str">
        <f>IF('3(a) Flights | segment list'!C1203="","Null",'3(a) Flights | segment list'!C1203)</f>
        <v>Null</v>
      </c>
      <c r="H1238" s="4" t="str">
        <f>IF('3(a) Flights | segment list'!J1203="","Null",'3(a) Flights | segment list'!J1203)</f>
        <v>Null</v>
      </c>
      <c r="I1238" s="4" t="str">
        <f>IF('3(a) Flights | segment list'!D1203="","Null",'3(a) Flights | segment list'!D1203)</f>
        <v>Null</v>
      </c>
      <c r="J1238" s="4" t="str">
        <f>IF('3(a) Flights | segment list'!E1203="","Null",'3(a) Flights | segment list'!E1203)</f>
        <v>Null</v>
      </c>
      <c r="K1238" s="4" t="str">
        <f>IF('3(a) Flights | segment list'!F1203="","Null",'3(a) Flights | segment list'!F1203)</f>
        <v>Null</v>
      </c>
      <c r="L1238" s="5" t="str">
        <f>IF('3(a) Flights | segment list'!G1203="","Null",'3(a) Flights | segment list'!G1203)</f>
        <v>Null</v>
      </c>
      <c r="M1238" s="16">
        <f>IF('3(a) Flights | segment list'!H1203="Null","Null",'3(a) Flights | segment list'!H1203)</f>
        <v>0</v>
      </c>
    </row>
    <row r="1239" spans="1:13" x14ac:dyDescent="0.25">
      <c r="A1239" s="4" t="str">
        <f t="shared" si="57"/>
        <v>No PB ID provided</v>
      </c>
      <c r="B1239" s="4" t="str">
        <f t="shared" si="58"/>
        <v>No declaration</v>
      </c>
      <c r="C1239" s="4" t="s">
        <v>18302</v>
      </c>
      <c r="D1239" s="86" t="str">
        <f>IF('3(a) Flights | segment list'!A1204="","Null",'3(a) Flights | segment list'!A1204)</f>
        <v>Null</v>
      </c>
      <c r="E1239" s="87" t="str">
        <f t="shared" si="56"/>
        <v>Null</v>
      </c>
      <c r="F1239" s="4" t="str">
        <f>IF('3(a) Flights | segment list'!I1204="","Null",'3(a) Flights | segment list'!I1204)</f>
        <v>Null</v>
      </c>
      <c r="G1239" s="4" t="str">
        <f>IF('3(a) Flights | segment list'!C1204="","Null",'3(a) Flights | segment list'!C1204)</f>
        <v>Null</v>
      </c>
      <c r="H1239" s="4" t="str">
        <f>IF('3(a) Flights | segment list'!J1204="","Null",'3(a) Flights | segment list'!J1204)</f>
        <v>Null</v>
      </c>
      <c r="I1239" s="4" t="str">
        <f>IF('3(a) Flights | segment list'!D1204="","Null",'3(a) Flights | segment list'!D1204)</f>
        <v>Null</v>
      </c>
      <c r="J1239" s="4" t="str">
        <f>IF('3(a) Flights | segment list'!E1204="","Null",'3(a) Flights | segment list'!E1204)</f>
        <v>Null</v>
      </c>
      <c r="K1239" s="4" t="str">
        <f>IF('3(a) Flights | segment list'!F1204="","Null",'3(a) Flights | segment list'!F1204)</f>
        <v>Null</v>
      </c>
      <c r="L1239" s="5" t="str">
        <f>IF('3(a) Flights | segment list'!G1204="","Null",'3(a) Flights | segment list'!G1204)</f>
        <v>Null</v>
      </c>
      <c r="M1239" s="16">
        <f>IF('3(a) Flights | segment list'!H1204="Null","Null",'3(a) Flights | segment list'!H1204)</f>
        <v>0</v>
      </c>
    </row>
    <row r="1240" spans="1:13" x14ac:dyDescent="0.25">
      <c r="A1240" s="4" t="str">
        <f t="shared" si="57"/>
        <v>No PB ID provided</v>
      </c>
      <c r="B1240" s="4" t="str">
        <f t="shared" si="58"/>
        <v>No declaration</v>
      </c>
      <c r="C1240" s="4" t="s">
        <v>18302</v>
      </c>
      <c r="D1240" s="86" t="str">
        <f>IF('3(a) Flights | segment list'!A1205="","Null",'3(a) Flights | segment list'!A1205)</f>
        <v>Null</v>
      </c>
      <c r="E1240" s="87" t="str">
        <f t="shared" si="56"/>
        <v>Null</v>
      </c>
      <c r="F1240" s="4" t="str">
        <f>IF('3(a) Flights | segment list'!I1205="","Null",'3(a) Flights | segment list'!I1205)</f>
        <v>Null</v>
      </c>
      <c r="G1240" s="4" t="str">
        <f>IF('3(a) Flights | segment list'!C1205="","Null",'3(a) Flights | segment list'!C1205)</f>
        <v>Null</v>
      </c>
      <c r="H1240" s="4" t="str">
        <f>IF('3(a) Flights | segment list'!J1205="","Null",'3(a) Flights | segment list'!J1205)</f>
        <v>Null</v>
      </c>
      <c r="I1240" s="4" t="str">
        <f>IF('3(a) Flights | segment list'!D1205="","Null",'3(a) Flights | segment list'!D1205)</f>
        <v>Null</v>
      </c>
      <c r="J1240" s="4" t="str">
        <f>IF('3(a) Flights | segment list'!E1205="","Null",'3(a) Flights | segment list'!E1205)</f>
        <v>Null</v>
      </c>
      <c r="K1240" s="4" t="str">
        <f>IF('3(a) Flights | segment list'!F1205="","Null",'3(a) Flights | segment list'!F1205)</f>
        <v>Null</v>
      </c>
      <c r="L1240" s="5" t="str">
        <f>IF('3(a) Flights | segment list'!G1205="","Null",'3(a) Flights | segment list'!G1205)</f>
        <v>Null</v>
      </c>
      <c r="M1240" s="16">
        <f>IF('3(a) Flights | segment list'!H1205="Null","Null",'3(a) Flights | segment list'!H1205)</f>
        <v>0</v>
      </c>
    </row>
    <row r="1241" spans="1:13" x14ac:dyDescent="0.25">
      <c r="A1241" s="4" t="str">
        <f t="shared" si="57"/>
        <v>No PB ID provided</v>
      </c>
      <c r="B1241" s="4" t="str">
        <f t="shared" si="58"/>
        <v>No declaration</v>
      </c>
      <c r="C1241" s="4" t="s">
        <v>18302</v>
      </c>
      <c r="D1241" s="86" t="str">
        <f>IF('3(a) Flights | segment list'!A1206="","Null",'3(a) Flights | segment list'!A1206)</f>
        <v>Null</v>
      </c>
      <c r="E1241" s="87" t="str">
        <f t="shared" si="56"/>
        <v>Null</v>
      </c>
      <c r="F1241" s="4" t="str">
        <f>IF('3(a) Flights | segment list'!I1206="","Null",'3(a) Flights | segment list'!I1206)</f>
        <v>Null</v>
      </c>
      <c r="G1241" s="4" t="str">
        <f>IF('3(a) Flights | segment list'!C1206="","Null",'3(a) Flights | segment list'!C1206)</f>
        <v>Null</v>
      </c>
      <c r="H1241" s="4" t="str">
        <f>IF('3(a) Flights | segment list'!J1206="","Null",'3(a) Flights | segment list'!J1206)</f>
        <v>Null</v>
      </c>
      <c r="I1241" s="4" t="str">
        <f>IF('3(a) Flights | segment list'!D1206="","Null",'3(a) Flights | segment list'!D1206)</f>
        <v>Null</v>
      </c>
      <c r="J1241" s="4" t="str">
        <f>IF('3(a) Flights | segment list'!E1206="","Null",'3(a) Flights | segment list'!E1206)</f>
        <v>Null</v>
      </c>
      <c r="K1241" s="4" t="str">
        <f>IF('3(a) Flights | segment list'!F1206="","Null",'3(a) Flights | segment list'!F1206)</f>
        <v>Null</v>
      </c>
      <c r="L1241" s="5" t="str">
        <f>IF('3(a) Flights | segment list'!G1206="","Null",'3(a) Flights | segment list'!G1206)</f>
        <v>Null</v>
      </c>
      <c r="M1241" s="16">
        <f>IF('3(a) Flights | segment list'!H1206="Null","Null",'3(a) Flights | segment list'!H1206)</f>
        <v>0</v>
      </c>
    </row>
    <row r="1242" spans="1:13" x14ac:dyDescent="0.25">
      <c r="A1242" s="4" t="str">
        <f t="shared" si="57"/>
        <v>No PB ID provided</v>
      </c>
      <c r="B1242" s="4" t="str">
        <f t="shared" si="58"/>
        <v>No declaration</v>
      </c>
      <c r="C1242" s="4" t="s">
        <v>18302</v>
      </c>
      <c r="D1242" s="86" t="str">
        <f>IF('3(a) Flights | segment list'!A1207="","Null",'3(a) Flights | segment list'!A1207)</f>
        <v>Null</v>
      </c>
      <c r="E1242" s="87" t="str">
        <f t="shared" si="56"/>
        <v>Null</v>
      </c>
      <c r="F1242" s="4" t="str">
        <f>IF('3(a) Flights | segment list'!I1207="","Null",'3(a) Flights | segment list'!I1207)</f>
        <v>Null</v>
      </c>
      <c r="G1242" s="4" t="str">
        <f>IF('3(a) Flights | segment list'!C1207="","Null",'3(a) Flights | segment list'!C1207)</f>
        <v>Null</v>
      </c>
      <c r="H1242" s="4" t="str">
        <f>IF('3(a) Flights | segment list'!J1207="","Null",'3(a) Flights | segment list'!J1207)</f>
        <v>Null</v>
      </c>
      <c r="I1242" s="4" t="str">
        <f>IF('3(a) Flights | segment list'!D1207="","Null",'3(a) Flights | segment list'!D1207)</f>
        <v>Null</v>
      </c>
      <c r="J1242" s="4" t="str">
        <f>IF('3(a) Flights | segment list'!E1207="","Null",'3(a) Flights | segment list'!E1207)</f>
        <v>Null</v>
      </c>
      <c r="K1242" s="4" t="str">
        <f>IF('3(a) Flights | segment list'!F1207="","Null",'3(a) Flights | segment list'!F1207)</f>
        <v>Null</v>
      </c>
      <c r="L1242" s="5" t="str">
        <f>IF('3(a) Flights | segment list'!G1207="","Null",'3(a) Flights | segment list'!G1207)</f>
        <v>Null</v>
      </c>
      <c r="M1242" s="16">
        <f>IF('3(a) Flights | segment list'!H1207="Null","Null",'3(a) Flights | segment list'!H1207)</f>
        <v>0</v>
      </c>
    </row>
    <row r="1243" spans="1:13" x14ac:dyDescent="0.25">
      <c r="A1243" s="4" t="str">
        <f t="shared" si="57"/>
        <v>No PB ID provided</v>
      </c>
      <c r="B1243" s="4" t="str">
        <f t="shared" si="58"/>
        <v>No declaration</v>
      </c>
      <c r="C1243" s="4" t="s">
        <v>18302</v>
      </c>
      <c r="D1243" s="86" t="str">
        <f>IF('3(a) Flights | segment list'!A1208="","Null",'3(a) Flights | segment list'!A1208)</f>
        <v>Null</v>
      </c>
      <c r="E1243" s="87" t="str">
        <f t="shared" si="56"/>
        <v>Null</v>
      </c>
      <c r="F1243" s="4" t="str">
        <f>IF('3(a) Flights | segment list'!I1208="","Null",'3(a) Flights | segment list'!I1208)</f>
        <v>Null</v>
      </c>
      <c r="G1243" s="4" t="str">
        <f>IF('3(a) Flights | segment list'!C1208="","Null",'3(a) Flights | segment list'!C1208)</f>
        <v>Null</v>
      </c>
      <c r="H1243" s="4" t="str">
        <f>IF('3(a) Flights | segment list'!J1208="","Null",'3(a) Flights | segment list'!J1208)</f>
        <v>Null</v>
      </c>
      <c r="I1243" s="4" t="str">
        <f>IF('3(a) Flights | segment list'!D1208="","Null",'3(a) Flights | segment list'!D1208)</f>
        <v>Null</v>
      </c>
      <c r="J1243" s="4" t="str">
        <f>IF('3(a) Flights | segment list'!E1208="","Null",'3(a) Flights | segment list'!E1208)</f>
        <v>Null</v>
      </c>
      <c r="K1243" s="4" t="str">
        <f>IF('3(a) Flights | segment list'!F1208="","Null",'3(a) Flights | segment list'!F1208)</f>
        <v>Null</v>
      </c>
      <c r="L1243" s="5" t="str">
        <f>IF('3(a) Flights | segment list'!G1208="","Null",'3(a) Flights | segment list'!G1208)</f>
        <v>Null</v>
      </c>
      <c r="M1243" s="16">
        <f>IF('3(a) Flights | segment list'!H1208="Null","Null",'3(a) Flights | segment list'!H1208)</f>
        <v>0</v>
      </c>
    </row>
    <row r="1244" spans="1:13" x14ac:dyDescent="0.25">
      <c r="A1244" s="4" t="str">
        <f t="shared" si="57"/>
        <v>No PB ID provided</v>
      </c>
      <c r="B1244" s="4" t="str">
        <f t="shared" si="58"/>
        <v>No declaration</v>
      </c>
      <c r="C1244" s="4" t="s">
        <v>18302</v>
      </c>
      <c r="D1244" s="86" t="str">
        <f>IF('3(a) Flights | segment list'!A1209="","Null",'3(a) Flights | segment list'!A1209)</f>
        <v>Null</v>
      </c>
      <c r="E1244" s="87" t="str">
        <f t="shared" si="56"/>
        <v>Null</v>
      </c>
      <c r="F1244" s="4" t="str">
        <f>IF('3(a) Flights | segment list'!I1209="","Null",'3(a) Flights | segment list'!I1209)</f>
        <v>Null</v>
      </c>
      <c r="G1244" s="4" t="str">
        <f>IF('3(a) Flights | segment list'!C1209="","Null",'3(a) Flights | segment list'!C1209)</f>
        <v>Null</v>
      </c>
      <c r="H1244" s="4" t="str">
        <f>IF('3(a) Flights | segment list'!J1209="","Null",'3(a) Flights | segment list'!J1209)</f>
        <v>Null</v>
      </c>
      <c r="I1244" s="4" t="str">
        <f>IF('3(a) Flights | segment list'!D1209="","Null",'3(a) Flights | segment list'!D1209)</f>
        <v>Null</v>
      </c>
      <c r="J1244" s="4" t="str">
        <f>IF('3(a) Flights | segment list'!E1209="","Null",'3(a) Flights | segment list'!E1209)</f>
        <v>Null</v>
      </c>
      <c r="K1244" s="4" t="str">
        <f>IF('3(a) Flights | segment list'!F1209="","Null",'3(a) Flights | segment list'!F1209)</f>
        <v>Null</v>
      </c>
      <c r="L1244" s="5" t="str">
        <f>IF('3(a) Flights | segment list'!G1209="","Null",'3(a) Flights | segment list'!G1209)</f>
        <v>Null</v>
      </c>
      <c r="M1244" s="16">
        <f>IF('3(a) Flights | segment list'!H1209="Null","Null",'3(a) Flights | segment list'!H1209)</f>
        <v>0</v>
      </c>
    </row>
    <row r="1245" spans="1:13" x14ac:dyDescent="0.25">
      <c r="A1245" s="4" t="str">
        <f t="shared" si="57"/>
        <v>No PB ID provided</v>
      </c>
      <c r="B1245" s="4" t="str">
        <f t="shared" si="58"/>
        <v>No declaration</v>
      </c>
      <c r="C1245" s="4" t="s">
        <v>18302</v>
      </c>
      <c r="D1245" s="86" t="str">
        <f>IF('3(a) Flights | segment list'!A1210="","Null",'3(a) Flights | segment list'!A1210)</f>
        <v>Null</v>
      </c>
      <c r="E1245" s="87" t="str">
        <f t="shared" si="56"/>
        <v>Null</v>
      </c>
      <c r="F1245" s="4" t="str">
        <f>IF('3(a) Flights | segment list'!I1210="","Null",'3(a) Flights | segment list'!I1210)</f>
        <v>Null</v>
      </c>
      <c r="G1245" s="4" t="str">
        <f>IF('3(a) Flights | segment list'!C1210="","Null",'3(a) Flights | segment list'!C1210)</f>
        <v>Null</v>
      </c>
      <c r="H1245" s="4" t="str">
        <f>IF('3(a) Flights | segment list'!J1210="","Null",'3(a) Flights | segment list'!J1210)</f>
        <v>Null</v>
      </c>
      <c r="I1245" s="4" t="str">
        <f>IF('3(a) Flights | segment list'!D1210="","Null",'3(a) Flights | segment list'!D1210)</f>
        <v>Null</v>
      </c>
      <c r="J1245" s="4" t="str">
        <f>IF('3(a) Flights | segment list'!E1210="","Null",'3(a) Flights | segment list'!E1210)</f>
        <v>Null</v>
      </c>
      <c r="K1245" s="4" t="str">
        <f>IF('3(a) Flights | segment list'!F1210="","Null",'3(a) Flights | segment list'!F1210)</f>
        <v>Null</v>
      </c>
      <c r="L1245" s="5" t="str">
        <f>IF('3(a) Flights | segment list'!G1210="","Null",'3(a) Flights | segment list'!G1210)</f>
        <v>Null</v>
      </c>
      <c r="M1245" s="16">
        <f>IF('3(a) Flights | segment list'!H1210="Null","Null",'3(a) Flights | segment list'!H1210)</f>
        <v>0</v>
      </c>
    </row>
    <row r="1246" spans="1:13" x14ac:dyDescent="0.25">
      <c r="A1246" s="4" t="str">
        <f t="shared" si="57"/>
        <v>No PB ID provided</v>
      </c>
      <c r="B1246" s="4" t="str">
        <f t="shared" si="58"/>
        <v>No declaration</v>
      </c>
      <c r="C1246" s="4" t="s">
        <v>18302</v>
      </c>
      <c r="D1246" s="86" t="str">
        <f>IF('3(a) Flights | segment list'!A1211="","Null",'3(a) Flights | segment list'!A1211)</f>
        <v>Null</v>
      </c>
      <c r="E1246" s="87" t="str">
        <f t="shared" si="56"/>
        <v>Null</v>
      </c>
      <c r="F1246" s="4" t="str">
        <f>IF('3(a) Flights | segment list'!I1211="","Null",'3(a) Flights | segment list'!I1211)</f>
        <v>Null</v>
      </c>
      <c r="G1246" s="4" t="str">
        <f>IF('3(a) Flights | segment list'!C1211="","Null",'3(a) Flights | segment list'!C1211)</f>
        <v>Null</v>
      </c>
      <c r="H1246" s="4" t="str">
        <f>IF('3(a) Flights | segment list'!J1211="","Null",'3(a) Flights | segment list'!J1211)</f>
        <v>Null</v>
      </c>
      <c r="I1246" s="4" t="str">
        <f>IF('3(a) Flights | segment list'!D1211="","Null",'3(a) Flights | segment list'!D1211)</f>
        <v>Null</v>
      </c>
      <c r="J1246" s="4" t="str">
        <f>IF('3(a) Flights | segment list'!E1211="","Null",'3(a) Flights | segment list'!E1211)</f>
        <v>Null</v>
      </c>
      <c r="K1246" s="4" t="str">
        <f>IF('3(a) Flights | segment list'!F1211="","Null",'3(a) Flights | segment list'!F1211)</f>
        <v>Null</v>
      </c>
      <c r="L1246" s="5" t="str">
        <f>IF('3(a) Flights | segment list'!G1211="","Null",'3(a) Flights | segment list'!G1211)</f>
        <v>Null</v>
      </c>
      <c r="M1246" s="16">
        <f>IF('3(a) Flights | segment list'!H1211="Null","Null",'3(a) Flights | segment list'!H1211)</f>
        <v>0</v>
      </c>
    </row>
    <row r="1247" spans="1:13" x14ac:dyDescent="0.25">
      <c r="A1247" s="4" t="str">
        <f t="shared" si="57"/>
        <v>No PB ID provided</v>
      </c>
      <c r="B1247" s="4" t="str">
        <f t="shared" si="58"/>
        <v>No declaration</v>
      </c>
      <c r="C1247" s="4" t="s">
        <v>18302</v>
      </c>
      <c r="D1247" s="86" t="str">
        <f>IF('3(a) Flights | segment list'!A1212="","Null",'3(a) Flights | segment list'!A1212)</f>
        <v>Null</v>
      </c>
      <c r="E1247" s="87" t="str">
        <f t="shared" si="56"/>
        <v>Null</v>
      </c>
      <c r="F1247" s="4" t="str">
        <f>IF('3(a) Flights | segment list'!I1212="","Null",'3(a) Flights | segment list'!I1212)</f>
        <v>Null</v>
      </c>
      <c r="G1247" s="4" t="str">
        <f>IF('3(a) Flights | segment list'!C1212="","Null",'3(a) Flights | segment list'!C1212)</f>
        <v>Null</v>
      </c>
      <c r="H1247" s="4" t="str">
        <f>IF('3(a) Flights | segment list'!J1212="","Null",'3(a) Flights | segment list'!J1212)</f>
        <v>Null</v>
      </c>
      <c r="I1247" s="4" t="str">
        <f>IF('3(a) Flights | segment list'!D1212="","Null",'3(a) Flights | segment list'!D1212)</f>
        <v>Null</v>
      </c>
      <c r="J1247" s="4" t="str">
        <f>IF('3(a) Flights | segment list'!E1212="","Null",'3(a) Flights | segment list'!E1212)</f>
        <v>Null</v>
      </c>
      <c r="K1247" s="4" t="str">
        <f>IF('3(a) Flights | segment list'!F1212="","Null",'3(a) Flights | segment list'!F1212)</f>
        <v>Null</v>
      </c>
      <c r="L1247" s="5" t="str">
        <f>IF('3(a) Flights | segment list'!G1212="","Null",'3(a) Flights | segment list'!G1212)</f>
        <v>Null</v>
      </c>
      <c r="M1247" s="16">
        <f>IF('3(a) Flights | segment list'!H1212="Null","Null",'3(a) Flights | segment list'!H1212)</f>
        <v>0</v>
      </c>
    </row>
    <row r="1248" spans="1:13" x14ac:dyDescent="0.25">
      <c r="A1248" s="4" t="str">
        <f t="shared" si="57"/>
        <v>No PB ID provided</v>
      </c>
      <c r="B1248" s="4" t="str">
        <f t="shared" si="58"/>
        <v>No declaration</v>
      </c>
      <c r="C1248" s="4" t="s">
        <v>18302</v>
      </c>
      <c r="D1248" s="86" t="str">
        <f>IF('3(a) Flights | segment list'!A1213="","Null",'3(a) Flights | segment list'!A1213)</f>
        <v>Null</v>
      </c>
      <c r="E1248" s="87" t="str">
        <f t="shared" si="56"/>
        <v>Null</v>
      </c>
      <c r="F1248" s="4" t="str">
        <f>IF('3(a) Flights | segment list'!I1213="","Null",'3(a) Flights | segment list'!I1213)</f>
        <v>Null</v>
      </c>
      <c r="G1248" s="4" t="str">
        <f>IF('3(a) Flights | segment list'!C1213="","Null",'3(a) Flights | segment list'!C1213)</f>
        <v>Null</v>
      </c>
      <c r="H1248" s="4" t="str">
        <f>IF('3(a) Flights | segment list'!J1213="","Null",'3(a) Flights | segment list'!J1213)</f>
        <v>Null</v>
      </c>
      <c r="I1248" s="4" t="str">
        <f>IF('3(a) Flights | segment list'!D1213="","Null",'3(a) Flights | segment list'!D1213)</f>
        <v>Null</v>
      </c>
      <c r="J1248" s="4" t="str">
        <f>IF('3(a) Flights | segment list'!E1213="","Null",'3(a) Flights | segment list'!E1213)</f>
        <v>Null</v>
      </c>
      <c r="K1248" s="4" t="str">
        <f>IF('3(a) Flights | segment list'!F1213="","Null",'3(a) Flights | segment list'!F1213)</f>
        <v>Null</v>
      </c>
      <c r="L1248" s="5" t="str">
        <f>IF('3(a) Flights | segment list'!G1213="","Null",'3(a) Flights | segment list'!G1213)</f>
        <v>Null</v>
      </c>
      <c r="M1248" s="16">
        <f>IF('3(a) Flights | segment list'!H1213="Null","Null",'3(a) Flights | segment list'!H1213)</f>
        <v>0</v>
      </c>
    </row>
    <row r="1249" spans="1:13" x14ac:dyDescent="0.25">
      <c r="A1249" s="4" t="str">
        <f t="shared" si="57"/>
        <v>No PB ID provided</v>
      </c>
      <c r="B1249" s="4" t="str">
        <f t="shared" si="58"/>
        <v>No declaration</v>
      </c>
      <c r="C1249" s="4" t="s">
        <v>18302</v>
      </c>
      <c r="D1249" s="86" t="str">
        <f>IF('3(a) Flights | segment list'!A1214="","Null",'3(a) Flights | segment list'!A1214)</f>
        <v>Null</v>
      </c>
      <c r="E1249" s="87" t="str">
        <f t="shared" si="56"/>
        <v>Null</v>
      </c>
      <c r="F1249" s="4" t="str">
        <f>IF('3(a) Flights | segment list'!I1214="","Null",'3(a) Flights | segment list'!I1214)</f>
        <v>Null</v>
      </c>
      <c r="G1249" s="4" t="str">
        <f>IF('3(a) Flights | segment list'!C1214="","Null",'3(a) Flights | segment list'!C1214)</f>
        <v>Null</v>
      </c>
      <c r="H1249" s="4" t="str">
        <f>IF('3(a) Flights | segment list'!J1214="","Null",'3(a) Flights | segment list'!J1214)</f>
        <v>Null</v>
      </c>
      <c r="I1249" s="4" t="str">
        <f>IF('3(a) Flights | segment list'!D1214="","Null",'3(a) Flights | segment list'!D1214)</f>
        <v>Null</v>
      </c>
      <c r="J1249" s="4" t="str">
        <f>IF('3(a) Flights | segment list'!E1214="","Null",'3(a) Flights | segment list'!E1214)</f>
        <v>Null</v>
      </c>
      <c r="K1249" s="4" t="str">
        <f>IF('3(a) Flights | segment list'!F1214="","Null",'3(a) Flights | segment list'!F1214)</f>
        <v>Null</v>
      </c>
      <c r="L1249" s="5" t="str">
        <f>IF('3(a) Flights | segment list'!G1214="","Null",'3(a) Flights | segment list'!G1214)</f>
        <v>Null</v>
      </c>
      <c r="M1249" s="16">
        <f>IF('3(a) Flights | segment list'!H1214="Null","Null",'3(a) Flights | segment list'!H1214)</f>
        <v>0</v>
      </c>
    </row>
    <row r="1250" spans="1:13" x14ac:dyDescent="0.25">
      <c r="A1250" s="4" t="str">
        <f t="shared" si="57"/>
        <v>No PB ID provided</v>
      </c>
      <c r="B1250" s="4" t="str">
        <f t="shared" si="58"/>
        <v>No declaration</v>
      </c>
      <c r="C1250" s="4" t="s">
        <v>18302</v>
      </c>
      <c r="D1250" s="86" t="str">
        <f>IF('3(a) Flights | segment list'!A1215="","Null",'3(a) Flights | segment list'!A1215)</f>
        <v>Null</v>
      </c>
      <c r="E1250" s="87" t="str">
        <f t="shared" si="56"/>
        <v>Null</v>
      </c>
      <c r="F1250" s="4" t="str">
        <f>IF('3(a) Flights | segment list'!I1215="","Null",'3(a) Flights | segment list'!I1215)</f>
        <v>Null</v>
      </c>
      <c r="G1250" s="4" t="str">
        <f>IF('3(a) Flights | segment list'!C1215="","Null",'3(a) Flights | segment list'!C1215)</f>
        <v>Null</v>
      </c>
      <c r="H1250" s="4" t="str">
        <f>IF('3(a) Flights | segment list'!J1215="","Null",'3(a) Flights | segment list'!J1215)</f>
        <v>Null</v>
      </c>
      <c r="I1250" s="4" t="str">
        <f>IF('3(a) Flights | segment list'!D1215="","Null",'3(a) Flights | segment list'!D1215)</f>
        <v>Null</v>
      </c>
      <c r="J1250" s="4" t="str">
        <f>IF('3(a) Flights | segment list'!E1215="","Null",'3(a) Flights | segment list'!E1215)</f>
        <v>Null</v>
      </c>
      <c r="K1250" s="4" t="str">
        <f>IF('3(a) Flights | segment list'!F1215="","Null",'3(a) Flights | segment list'!F1215)</f>
        <v>Null</v>
      </c>
      <c r="L1250" s="5" t="str">
        <f>IF('3(a) Flights | segment list'!G1215="","Null",'3(a) Flights | segment list'!G1215)</f>
        <v>Null</v>
      </c>
      <c r="M1250" s="16">
        <f>IF('3(a) Flights | segment list'!H1215="Null","Null",'3(a) Flights | segment list'!H1215)</f>
        <v>0</v>
      </c>
    </row>
    <row r="1251" spans="1:13" x14ac:dyDescent="0.25">
      <c r="A1251" s="4" t="str">
        <f t="shared" si="57"/>
        <v>No PB ID provided</v>
      </c>
      <c r="B1251" s="4" t="str">
        <f t="shared" si="58"/>
        <v>No declaration</v>
      </c>
      <c r="C1251" s="4" t="s">
        <v>18302</v>
      </c>
      <c r="D1251" s="86" t="str">
        <f>IF('3(a) Flights | segment list'!A1216="","Null",'3(a) Flights | segment list'!A1216)</f>
        <v>Null</v>
      </c>
      <c r="E1251" s="87" t="str">
        <f t="shared" si="56"/>
        <v>Null</v>
      </c>
      <c r="F1251" s="4" t="str">
        <f>IF('3(a) Flights | segment list'!I1216="","Null",'3(a) Flights | segment list'!I1216)</f>
        <v>Null</v>
      </c>
      <c r="G1251" s="4" t="str">
        <f>IF('3(a) Flights | segment list'!C1216="","Null",'3(a) Flights | segment list'!C1216)</f>
        <v>Null</v>
      </c>
      <c r="H1251" s="4" t="str">
        <f>IF('3(a) Flights | segment list'!J1216="","Null",'3(a) Flights | segment list'!J1216)</f>
        <v>Null</v>
      </c>
      <c r="I1251" s="4" t="str">
        <f>IF('3(a) Flights | segment list'!D1216="","Null",'3(a) Flights | segment list'!D1216)</f>
        <v>Null</v>
      </c>
      <c r="J1251" s="4" t="str">
        <f>IF('3(a) Flights | segment list'!E1216="","Null",'3(a) Flights | segment list'!E1216)</f>
        <v>Null</v>
      </c>
      <c r="K1251" s="4" t="str">
        <f>IF('3(a) Flights | segment list'!F1216="","Null",'3(a) Flights | segment list'!F1216)</f>
        <v>Null</v>
      </c>
      <c r="L1251" s="5" t="str">
        <f>IF('3(a) Flights | segment list'!G1216="","Null",'3(a) Flights | segment list'!G1216)</f>
        <v>Null</v>
      </c>
      <c r="M1251" s="16">
        <f>IF('3(a) Flights | segment list'!H1216="Null","Null",'3(a) Flights | segment list'!H1216)</f>
        <v>0</v>
      </c>
    </row>
    <row r="1252" spans="1:13" x14ac:dyDescent="0.25">
      <c r="A1252" s="4" t="str">
        <f t="shared" si="57"/>
        <v>No PB ID provided</v>
      </c>
      <c r="B1252" s="4" t="str">
        <f t="shared" si="58"/>
        <v>No declaration</v>
      </c>
      <c r="C1252" s="4" t="s">
        <v>18302</v>
      </c>
      <c r="D1252" s="86" t="str">
        <f>IF('3(a) Flights | segment list'!A1217="","Null",'3(a) Flights | segment list'!A1217)</f>
        <v>Null</v>
      </c>
      <c r="E1252" s="87" t="str">
        <f t="shared" si="56"/>
        <v>Null</v>
      </c>
      <c r="F1252" s="4" t="str">
        <f>IF('3(a) Flights | segment list'!I1217="","Null",'3(a) Flights | segment list'!I1217)</f>
        <v>Null</v>
      </c>
      <c r="G1252" s="4" t="str">
        <f>IF('3(a) Flights | segment list'!C1217="","Null",'3(a) Flights | segment list'!C1217)</f>
        <v>Null</v>
      </c>
      <c r="H1252" s="4" t="str">
        <f>IF('3(a) Flights | segment list'!J1217="","Null",'3(a) Flights | segment list'!J1217)</f>
        <v>Null</v>
      </c>
      <c r="I1252" s="4" t="str">
        <f>IF('3(a) Flights | segment list'!D1217="","Null",'3(a) Flights | segment list'!D1217)</f>
        <v>Null</v>
      </c>
      <c r="J1252" s="4" t="str">
        <f>IF('3(a) Flights | segment list'!E1217="","Null",'3(a) Flights | segment list'!E1217)</f>
        <v>Null</v>
      </c>
      <c r="K1252" s="4" t="str">
        <f>IF('3(a) Flights | segment list'!F1217="","Null",'3(a) Flights | segment list'!F1217)</f>
        <v>Null</v>
      </c>
      <c r="L1252" s="5" t="str">
        <f>IF('3(a) Flights | segment list'!G1217="","Null",'3(a) Flights | segment list'!G1217)</f>
        <v>Null</v>
      </c>
      <c r="M1252" s="16">
        <f>IF('3(a) Flights | segment list'!H1217="Null","Null",'3(a) Flights | segment list'!H1217)</f>
        <v>0</v>
      </c>
    </row>
    <row r="1253" spans="1:13" x14ac:dyDescent="0.25">
      <c r="A1253" s="4" t="str">
        <f t="shared" si="57"/>
        <v>No PB ID provided</v>
      </c>
      <c r="B1253" s="4" t="str">
        <f t="shared" si="58"/>
        <v>No declaration</v>
      </c>
      <c r="C1253" s="4" t="s">
        <v>18302</v>
      </c>
      <c r="D1253" s="86" t="str">
        <f>IF('3(a) Flights | segment list'!A1218="","Null",'3(a) Flights | segment list'!A1218)</f>
        <v>Null</v>
      </c>
      <c r="E1253" s="87" t="str">
        <f t="shared" si="56"/>
        <v>Null</v>
      </c>
      <c r="F1253" s="4" t="str">
        <f>IF('3(a) Flights | segment list'!I1218="","Null",'3(a) Flights | segment list'!I1218)</f>
        <v>Null</v>
      </c>
      <c r="G1253" s="4" t="str">
        <f>IF('3(a) Flights | segment list'!C1218="","Null",'3(a) Flights | segment list'!C1218)</f>
        <v>Null</v>
      </c>
      <c r="H1253" s="4" t="str">
        <f>IF('3(a) Flights | segment list'!J1218="","Null",'3(a) Flights | segment list'!J1218)</f>
        <v>Null</v>
      </c>
      <c r="I1253" s="4" t="str">
        <f>IF('3(a) Flights | segment list'!D1218="","Null",'3(a) Flights | segment list'!D1218)</f>
        <v>Null</v>
      </c>
      <c r="J1253" s="4" t="str">
        <f>IF('3(a) Flights | segment list'!E1218="","Null",'3(a) Flights | segment list'!E1218)</f>
        <v>Null</v>
      </c>
      <c r="K1253" s="4" t="str">
        <f>IF('3(a) Flights | segment list'!F1218="","Null",'3(a) Flights | segment list'!F1218)</f>
        <v>Null</v>
      </c>
      <c r="L1253" s="5" t="str">
        <f>IF('3(a) Flights | segment list'!G1218="","Null",'3(a) Flights | segment list'!G1218)</f>
        <v>Null</v>
      </c>
      <c r="M1253" s="16">
        <f>IF('3(a) Flights | segment list'!H1218="Null","Null",'3(a) Flights | segment list'!H1218)</f>
        <v>0</v>
      </c>
    </row>
    <row r="1254" spans="1:13" x14ac:dyDescent="0.25">
      <c r="A1254" s="4" t="str">
        <f t="shared" si="57"/>
        <v>No PB ID provided</v>
      </c>
      <c r="B1254" s="4" t="str">
        <f t="shared" si="58"/>
        <v>No declaration</v>
      </c>
      <c r="C1254" s="4" t="s">
        <v>18302</v>
      </c>
      <c r="D1254" s="86" t="str">
        <f>IF('3(a) Flights | segment list'!A1219="","Null",'3(a) Flights | segment list'!A1219)</f>
        <v>Null</v>
      </c>
      <c r="E1254" s="87" t="str">
        <f t="shared" si="56"/>
        <v>Null</v>
      </c>
      <c r="F1254" s="4" t="str">
        <f>IF('3(a) Flights | segment list'!I1219="","Null",'3(a) Flights | segment list'!I1219)</f>
        <v>Null</v>
      </c>
      <c r="G1254" s="4" t="str">
        <f>IF('3(a) Flights | segment list'!C1219="","Null",'3(a) Flights | segment list'!C1219)</f>
        <v>Null</v>
      </c>
      <c r="H1254" s="4" t="str">
        <f>IF('3(a) Flights | segment list'!J1219="","Null",'3(a) Flights | segment list'!J1219)</f>
        <v>Null</v>
      </c>
      <c r="I1254" s="4" t="str">
        <f>IF('3(a) Flights | segment list'!D1219="","Null",'3(a) Flights | segment list'!D1219)</f>
        <v>Null</v>
      </c>
      <c r="J1254" s="4" t="str">
        <f>IF('3(a) Flights | segment list'!E1219="","Null",'3(a) Flights | segment list'!E1219)</f>
        <v>Null</v>
      </c>
      <c r="K1254" s="4" t="str">
        <f>IF('3(a) Flights | segment list'!F1219="","Null",'3(a) Flights | segment list'!F1219)</f>
        <v>Null</v>
      </c>
      <c r="L1254" s="5" t="str">
        <f>IF('3(a) Flights | segment list'!G1219="","Null",'3(a) Flights | segment list'!G1219)</f>
        <v>Null</v>
      </c>
      <c r="M1254" s="16">
        <f>IF('3(a) Flights | segment list'!H1219="Null","Null",'3(a) Flights | segment list'!H1219)</f>
        <v>0</v>
      </c>
    </row>
    <row r="1255" spans="1:13" x14ac:dyDescent="0.25">
      <c r="A1255" s="4" t="str">
        <f t="shared" si="57"/>
        <v>No PB ID provided</v>
      </c>
      <c r="B1255" s="4" t="str">
        <f t="shared" si="58"/>
        <v>No declaration</v>
      </c>
      <c r="C1255" s="4" t="s">
        <v>18302</v>
      </c>
      <c r="D1255" s="86" t="str">
        <f>IF('3(a) Flights | segment list'!A1220="","Null",'3(a) Flights | segment list'!A1220)</f>
        <v>Null</v>
      </c>
      <c r="E1255" s="87" t="str">
        <f t="shared" si="56"/>
        <v>Null</v>
      </c>
      <c r="F1255" s="4" t="str">
        <f>IF('3(a) Flights | segment list'!I1220="","Null",'3(a) Flights | segment list'!I1220)</f>
        <v>Null</v>
      </c>
      <c r="G1255" s="4" t="str">
        <f>IF('3(a) Flights | segment list'!C1220="","Null",'3(a) Flights | segment list'!C1220)</f>
        <v>Null</v>
      </c>
      <c r="H1255" s="4" t="str">
        <f>IF('3(a) Flights | segment list'!J1220="","Null",'3(a) Flights | segment list'!J1220)</f>
        <v>Null</v>
      </c>
      <c r="I1255" s="4" t="str">
        <f>IF('3(a) Flights | segment list'!D1220="","Null",'3(a) Flights | segment list'!D1220)</f>
        <v>Null</v>
      </c>
      <c r="J1255" s="4" t="str">
        <f>IF('3(a) Flights | segment list'!E1220="","Null",'3(a) Flights | segment list'!E1220)</f>
        <v>Null</v>
      </c>
      <c r="K1255" s="4" t="str">
        <f>IF('3(a) Flights | segment list'!F1220="","Null",'3(a) Flights | segment list'!F1220)</f>
        <v>Null</v>
      </c>
      <c r="L1255" s="5" t="str">
        <f>IF('3(a) Flights | segment list'!G1220="","Null",'3(a) Flights | segment list'!G1220)</f>
        <v>Null</v>
      </c>
      <c r="M1255" s="16">
        <f>IF('3(a) Flights | segment list'!H1220="Null","Null",'3(a) Flights | segment list'!H1220)</f>
        <v>0</v>
      </c>
    </row>
    <row r="1256" spans="1:13" x14ac:dyDescent="0.25">
      <c r="A1256" s="4" t="str">
        <f t="shared" si="57"/>
        <v>No PB ID provided</v>
      </c>
      <c r="B1256" s="4" t="str">
        <f t="shared" si="58"/>
        <v>No declaration</v>
      </c>
      <c r="C1256" s="4" t="s">
        <v>18302</v>
      </c>
      <c r="D1256" s="86" t="str">
        <f>IF('3(a) Flights | segment list'!A1221="","Null",'3(a) Flights | segment list'!A1221)</f>
        <v>Null</v>
      </c>
      <c r="E1256" s="87" t="str">
        <f t="shared" si="56"/>
        <v>Null</v>
      </c>
      <c r="F1256" s="4" t="str">
        <f>IF('3(a) Flights | segment list'!I1221="","Null",'3(a) Flights | segment list'!I1221)</f>
        <v>Null</v>
      </c>
      <c r="G1256" s="4" t="str">
        <f>IF('3(a) Flights | segment list'!C1221="","Null",'3(a) Flights | segment list'!C1221)</f>
        <v>Null</v>
      </c>
      <c r="H1256" s="4" t="str">
        <f>IF('3(a) Flights | segment list'!J1221="","Null",'3(a) Flights | segment list'!J1221)</f>
        <v>Null</v>
      </c>
      <c r="I1256" s="4" t="str">
        <f>IF('3(a) Flights | segment list'!D1221="","Null",'3(a) Flights | segment list'!D1221)</f>
        <v>Null</v>
      </c>
      <c r="J1256" s="4" t="str">
        <f>IF('3(a) Flights | segment list'!E1221="","Null",'3(a) Flights | segment list'!E1221)</f>
        <v>Null</v>
      </c>
      <c r="K1256" s="4" t="str">
        <f>IF('3(a) Flights | segment list'!F1221="","Null",'3(a) Flights | segment list'!F1221)</f>
        <v>Null</v>
      </c>
      <c r="L1256" s="5" t="str">
        <f>IF('3(a) Flights | segment list'!G1221="","Null",'3(a) Flights | segment list'!G1221)</f>
        <v>Null</v>
      </c>
      <c r="M1256" s="16">
        <f>IF('3(a) Flights | segment list'!H1221="Null","Null",'3(a) Flights | segment list'!H1221)</f>
        <v>0</v>
      </c>
    </row>
    <row r="1257" spans="1:13" x14ac:dyDescent="0.25">
      <c r="A1257" s="4" t="str">
        <f t="shared" si="57"/>
        <v>No PB ID provided</v>
      </c>
      <c r="B1257" s="4" t="str">
        <f t="shared" si="58"/>
        <v>No declaration</v>
      </c>
      <c r="C1257" s="4" t="s">
        <v>18302</v>
      </c>
      <c r="D1257" s="86" t="str">
        <f>IF('3(a) Flights | segment list'!A1222="","Null",'3(a) Flights | segment list'!A1222)</f>
        <v>Null</v>
      </c>
      <c r="E1257" s="87" t="str">
        <f t="shared" si="56"/>
        <v>Null</v>
      </c>
      <c r="F1257" s="4" t="str">
        <f>IF('3(a) Flights | segment list'!I1222="","Null",'3(a) Flights | segment list'!I1222)</f>
        <v>Null</v>
      </c>
      <c r="G1257" s="4" t="str">
        <f>IF('3(a) Flights | segment list'!C1222="","Null",'3(a) Flights | segment list'!C1222)</f>
        <v>Null</v>
      </c>
      <c r="H1257" s="4" t="str">
        <f>IF('3(a) Flights | segment list'!J1222="","Null",'3(a) Flights | segment list'!J1222)</f>
        <v>Null</v>
      </c>
      <c r="I1257" s="4" t="str">
        <f>IF('3(a) Flights | segment list'!D1222="","Null",'3(a) Flights | segment list'!D1222)</f>
        <v>Null</v>
      </c>
      <c r="J1257" s="4" t="str">
        <f>IF('3(a) Flights | segment list'!E1222="","Null",'3(a) Flights | segment list'!E1222)</f>
        <v>Null</v>
      </c>
      <c r="K1257" s="4" t="str">
        <f>IF('3(a) Flights | segment list'!F1222="","Null",'3(a) Flights | segment list'!F1222)</f>
        <v>Null</v>
      </c>
      <c r="L1257" s="5" t="str">
        <f>IF('3(a) Flights | segment list'!G1222="","Null",'3(a) Flights | segment list'!G1222)</f>
        <v>Null</v>
      </c>
      <c r="M1257" s="16">
        <f>IF('3(a) Flights | segment list'!H1222="Null","Null",'3(a) Flights | segment list'!H1222)</f>
        <v>0</v>
      </c>
    </row>
    <row r="1258" spans="1:13" x14ac:dyDescent="0.25">
      <c r="A1258" s="4" t="str">
        <f t="shared" si="57"/>
        <v>No PB ID provided</v>
      </c>
      <c r="B1258" s="4" t="str">
        <f t="shared" si="58"/>
        <v>No declaration</v>
      </c>
      <c r="C1258" s="4" t="s">
        <v>18302</v>
      </c>
      <c r="D1258" s="86" t="str">
        <f>IF('3(a) Flights | segment list'!A1223="","Null",'3(a) Flights | segment list'!A1223)</f>
        <v>Null</v>
      </c>
      <c r="E1258" s="87" t="str">
        <f t="shared" si="56"/>
        <v>Null</v>
      </c>
      <c r="F1258" s="4" t="str">
        <f>IF('3(a) Flights | segment list'!I1223="","Null",'3(a) Flights | segment list'!I1223)</f>
        <v>Null</v>
      </c>
      <c r="G1258" s="4" t="str">
        <f>IF('3(a) Flights | segment list'!C1223="","Null",'3(a) Flights | segment list'!C1223)</f>
        <v>Null</v>
      </c>
      <c r="H1258" s="4" t="str">
        <f>IF('3(a) Flights | segment list'!J1223="","Null",'3(a) Flights | segment list'!J1223)</f>
        <v>Null</v>
      </c>
      <c r="I1258" s="4" t="str">
        <f>IF('3(a) Flights | segment list'!D1223="","Null",'3(a) Flights | segment list'!D1223)</f>
        <v>Null</v>
      </c>
      <c r="J1258" s="4" t="str">
        <f>IF('3(a) Flights | segment list'!E1223="","Null",'3(a) Flights | segment list'!E1223)</f>
        <v>Null</v>
      </c>
      <c r="K1258" s="4" t="str">
        <f>IF('3(a) Flights | segment list'!F1223="","Null",'3(a) Flights | segment list'!F1223)</f>
        <v>Null</v>
      </c>
      <c r="L1258" s="5" t="str">
        <f>IF('3(a) Flights | segment list'!G1223="","Null",'3(a) Flights | segment list'!G1223)</f>
        <v>Null</v>
      </c>
      <c r="M1258" s="16">
        <f>IF('3(a) Flights | segment list'!H1223="Null","Null",'3(a) Flights | segment list'!H1223)</f>
        <v>0</v>
      </c>
    </row>
    <row r="1259" spans="1:13" x14ac:dyDescent="0.25">
      <c r="A1259" s="4" t="str">
        <f t="shared" si="57"/>
        <v>No PB ID provided</v>
      </c>
      <c r="B1259" s="4" t="str">
        <f t="shared" si="58"/>
        <v>No declaration</v>
      </c>
      <c r="C1259" s="4" t="s">
        <v>18302</v>
      </c>
      <c r="D1259" s="86" t="str">
        <f>IF('3(a) Flights | segment list'!A1224="","Null",'3(a) Flights | segment list'!A1224)</f>
        <v>Null</v>
      </c>
      <c r="E1259" s="87" t="str">
        <f t="shared" si="56"/>
        <v>Null</v>
      </c>
      <c r="F1259" s="4" t="str">
        <f>IF('3(a) Flights | segment list'!I1224="","Null",'3(a) Flights | segment list'!I1224)</f>
        <v>Null</v>
      </c>
      <c r="G1259" s="4" t="str">
        <f>IF('3(a) Flights | segment list'!C1224="","Null",'3(a) Flights | segment list'!C1224)</f>
        <v>Null</v>
      </c>
      <c r="H1259" s="4" t="str">
        <f>IF('3(a) Flights | segment list'!J1224="","Null",'3(a) Flights | segment list'!J1224)</f>
        <v>Null</v>
      </c>
      <c r="I1259" s="4" t="str">
        <f>IF('3(a) Flights | segment list'!D1224="","Null",'3(a) Flights | segment list'!D1224)</f>
        <v>Null</v>
      </c>
      <c r="J1259" s="4" t="str">
        <f>IF('3(a) Flights | segment list'!E1224="","Null",'3(a) Flights | segment list'!E1224)</f>
        <v>Null</v>
      </c>
      <c r="K1259" s="4" t="str">
        <f>IF('3(a) Flights | segment list'!F1224="","Null",'3(a) Flights | segment list'!F1224)</f>
        <v>Null</v>
      </c>
      <c r="L1259" s="5" t="str">
        <f>IF('3(a) Flights | segment list'!G1224="","Null",'3(a) Flights | segment list'!G1224)</f>
        <v>Null</v>
      </c>
      <c r="M1259" s="16">
        <f>IF('3(a) Flights | segment list'!H1224="Null","Null",'3(a) Flights | segment list'!H1224)</f>
        <v>0</v>
      </c>
    </row>
    <row r="1260" spans="1:13" x14ac:dyDescent="0.25">
      <c r="A1260" s="4" t="str">
        <f t="shared" si="57"/>
        <v>No PB ID provided</v>
      </c>
      <c r="B1260" s="4" t="str">
        <f t="shared" si="58"/>
        <v>No declaration</v>
      </c>
      <c r="C1260" s="4" t="s">
        <v>18302</v>
      </c>
      <c r="D1260" s="86" t="str">
        <f>IF('3(a) Flights | segment list'!A1225="","Null",'3(a) Flights | segment list'!A1225)</f>
        <v>Null</v>
      </c>
      <c r="E1260" s="87" t="str">
        <f t="shared" si="56"/>
        <v>Null</v>
      </c>
      <c r="F1260" s="4" t="str">
        <f>IF('3(a) Flights | segment list'!I1225="","Null",'3(a) Flights | segment list'!I1225)</f>
        <v>Null</v>
      </c>
      <c r="G1260" s="4" t="str">
        <f>IF('3(a) Flights | segment list'!C1225="","Null",'3(a) Flights | segment list'!C1225)</f>
        <v>Null</v>
      </c>
      <c r="H1260" s="4" t="str">
        <f>IF('3(a) Flights | segment list'!J1225="","Null",'3(a) Flights | segment list'!J1225)</f>
        <v>Null</v>
      </c>
      <c r="I1260" s="4" t="str">
        <f>IF('3(a) Flights | segment list'!D1225="","Null",'3(a) Flights | segment list'!D1225)</f>
        <v>Null</v>
      </c>
      <c r="J1260" s="4" t="str">
        <f>IF('3(a) Flights | segment list'!E1225="","Null",'3(a) Flights | segment list'!E1225)</f>
        <v>Null</v>
      </c>
      <c r="K1260" s="4" t="str">
        <f>IF('3(a) Flights | segment list'!F1225="","Null",'3(a) Flights | segment list'!F1225)</f>
        <v>Null</v>
      </c>
      <c r="L1260" s="5" t="str">
        <f>IF('3(a) Flights | segment list'!G1225="","Null",'3(a) Flights | segment list'!G1225)</f>
        <v>Null</v>
      </c>
      <c r="M1260" s="16">
        <f>IF('3(a) Flights | segment list'!H1225="Null","Null",'3(a) Flights | segment list'!H1225)</f>
        <v>0</v>
      </c>
    </row>
    <row r="1261" spans="1:13" x14ac:dyDescent="0.25">
      <c r="A1261" s="4" t="str">
        <f t="shared" si="57"/>
        <v>No PB ID provided</v>
      </c>
      <c r="B1261" s="4" t="str">
        <f t="shared" si="58"/>
        <v>No declaration</v>
      </c>
      <c r="C1261" s="4" t="s">
        <v>18302</v>
      </c>
      <c r="D1261" s="86" t="str">
        <f>IF('3(a) Flights | segment list'!A1226="","Null",'3(a) Flights | segment list'!A1226)</f>
        <v>Null</v>
      </c>
      <c r="E1261" s="87" t="str">
        <f t="shared" si="56"/>
        <v>Null</v>
      </c>
      <c r="F1261" s="4" t="str">
        <f>IF('3(a) Flights | segment list'!I1226="","Null",'3(a) Flights | segment list'!I1226)</f>
        <v>Null</v>
      </c>
      <c r="G1261" s="4" t="str">
        <f>IF('3(a) Flights | segment list'!C1226="","Null",'3(a) Flights | segment list'!C1226)</f>
        <v>Null</v>
      </c>
      <c r="H1261" s="4" t="str">
        <f>IF('3(a) Flights | segment list'!J1226="","Null",'3(a) Flights | segment list'!J1226)</f>
        <v>Null</v>
      </c>
      <c r="I1261" s="4" t="str">
        <f>IF('3(a) Flights | segment list'!D1226="","Null",'3(a) Flights | segment list'!D1226)</f>
        <v>Null</v>
      </c>
      <c r="J1261" s="4" t="str">
        <f>IF('3(a) Flights | segment list'!E1226="","Null",'3(a) Flights | segment list'!E1226)</f>
        <v>Null</v>
      </c>
      <c r="K1261" s="4" t="str">
        <f>IF('3(a) Flights | segment list'!F1226="","Null",'3(a) Flights | segment list'!F1226)</f>
        <v>Null</v>
      </c>
      <c r="L1261" s="5" t="str">
        <f>IF('3(a) Flights | segment list'!G1226="","Null",'3(a) Flights | segment list'!G1226)</f>
        <v>Null</v>
      </c>
      <c r="M1261" s="16">
        <f>IF('3(a) Flights | segment list'!H1226="Null","Null",'3(a) Flights | segment list'!H1226)</f>
        <v>0</v>
      </c>
    </row>
    <row r="1262" spans="1:13" x14ac:dyDescent="0.25">
      <c r="A1262" s="4" t="str">
        <f t="shared" si="57"/>
        <v>No PB ID provided</v>
      </c>
      <c r="B1262" s="4" t="str">
        <f t="shared" si="58"/>
        <v>No declaration</v>
      </c>
      <c r="C1262" s="4" t="s">
        <v>18302</v>
      </c>
      <c r="D1262" s="86" t="str">
        <f>IF('3(a) Flights | segment list'!A1227="","Null",'3(a) Flights | segment list'!A1227)</f>
        <v>Null</v>
      </c>
      <c r="E1262" s="87" t="str">
        <f t="shared" si="56"/>
        <v>Null</v>
      </c>
      <c r="F1262" s="4" t="str">
        <f>IF('3(a) Flights | segment list'!I1227="","Null",'3(a) Flights | segment list'!I1227)</f>
        <v>Null</v>
      </c>
      <c r="G1262" s="4" t="str">
        <f>IF('3(a) Flights | segment list'!C1227="","Null",'3(a) Flights | segment list'!C1227)</f>
        <v>Null</v>
      </c>
      <c r="H1262" s="4" t="str">
        <f>IF('3(a) Flights | segment list'!J1227="","Null",'3(a) Flights | segment list'!J1227)</f>
        <v>Null</v>
      </c>
      <c r="I1262" s="4" t="str">
        <f>IF('3(a) Flights | segment list'!D1227="","Null",'3(a) Flights | segment list'!D1227)</f>
        <v>Null</v>
      </c>
      <c r="J1262" s="4" t="str">
        <f>IF('3(a) Flights | segment list'!E1227="","Null",'3(a) Flights | segment list'!E1227)</f>
        <v>Null</v>
      </c>
      <c r="K1262" s="4" t="str">
        <f>IF('3(a) Flights | segment list'!F1227="","Null",'3(a) Flights | segment list'!F1227)</f>
        <v>Null</v>
      </c>
      <c r="L1262" s="5" t="str">
        <f>IF('3(a) Flights | segment list'!G1227="","Null",'3(a) Flights | segment list'!G1227)</f>
        <v>Null</v>
      </c>
      <c r="M1262" s="16">
        <f>IF('3(a) Flights | segment list'!H1227="Null","Null",'3(a) Flights | segment list'!H1227)</f>
        <v>0</v>
      </c>
    </row>
    <row r="1263" spans="1:13" x14ac:dyDescent="0.25">
      <c r="A1263" s="4" t="str">
        <f t="shared" si="57"/>
        <v>No PB ID provided</v>
      </c>
      <c r="B1263" s="4" t="str">
        <f t="shared" si="58"/>
        <v>No declaration</v>
      </c>
      <c r="C1263" s="4" t="s">
        <v>18302</v>
      </c>
      <c r="D1263" s="86" t="str">
        <f>IF('3(a) Flights | segment list'!A1228="","Null",'3(a) Flights | segment list'!A1228)</f>
        <v>Null</v>
      </c>
      <c r="E1263" s="87" t="str">
        <f t="shared" si="56"/>
        <v>Null</v>
      </c>
      <c r="F1263" s="4" t="str">
        <f>IF('3(a) Flights | segment list'!I1228="","Null",'3(a) Flights | segment list'!I1228)</f>
        <v>Null</v>
      </c>
      <c r="G1263" s="4" t="str">
        <f>IF('3(a) Flights | segment list'!C1228="","Null",'3(a) Flights | segment list'!C1228)</f>
        <v>Null</v>
      </c>
      <c r="H1263" s="4" t="str">
        <f>IF('3(a) Flights | segment list'!J1228="","Null",'3(a) Flights | segment list'!J1228)</f>
        <v>Null</v>
      </c>
      <c r="I1263" s="4" t="str">
        <f>IF('3(a) Flights | segment list'!D1228="","Null",'3(a) Flights | segment list'!D1228)</f>
        <v>Null</v>
      </c>
      <c r="J1263" s="4" t="str">
        <f>IF('3(a) Flights | segment list'!E1228="","Null",'3(a) Flights | segment list'!E1228)</f>
        <v>Null</v>
      </c>
      <c r="K1263" s="4" t="str">
        <f>IF('3(a) Flights | segment list'!F1228="","Null",'3(a) Flights | segment list'!F1228)</f>
        <v>Null</v>
      </c>
      <c r="L1263" s="5" t="str">
        <f>IF('3(a) Flights | segment list'!G1228="","Null",'3(a) Flights | segment list'!G1228)</f>
        <v>Null</v>
      </c>
      <c r="M1263" s="16">
        <f>IF('3(a) Flights | segment list'!H1228="Null","Null",'3(a) Flights | segment list'!H1228)</f>
        <v>0</v>
      </c>
    </row>
    <row r="1264" spans="1:13" x14ac:dyDescent="0.25">
      <c r="A1264" s="4" t="str">
        <f t="shared" si="57"/>
        <v>No PB ID provided</v>
      </c>
      <c r="B1264" s="4" t="str">
        <f t="shared" si="58"/>
        <v>No declaration</v>
      </c>
      <c r="C1264" s="4" t="s">
        <v>18302</v>
      </c>
      <c r="D1264" s="86" t="str">
        <f>IF('3(a) Flights | segment list'!A1229="","Null",'3(a) Flights | segment list'!A1229)</f>
        <v>Null</v>
      </c>
      <c r="E1264" s="87" t="str">
        <f t="shared" si="56"/>
        <v>Null</v>
      </c>
      <c r="F1264" s="4" t="str">
        <f>IF('3(a) Flights | segment list'!I1229="","Null",'3(a) Flights | segment list'!I1229)</f>
        <v>Null</v>
      </c>
      <c r="G1264" s="4" t="str">
        <f>IF('3(a) Flights | segment list'!C1229="","Null",'3(a) Flights | segment list'!C1229)</f>
        <v>Null</v>
      </c>
      <c r="H1264" s="4" t="str">
        <f>IF('3(a) Flights | segment list'!J1229="","Null",'3(a) Flights | segment list'!J1229)</f>
        <v>Null</v>
      </c>
      <c r="I1264" s="4" t="str">
        <f>IF('3(a) Flights | segment list'!D1229="","Null",'3(a) Flights | segment list'!D1229)</f>
        <v>Null</v>
      </c>
      <c r="J1264" s="4" t="str">
        <f>IF('3(a) Flights | segment list'!E1229="","Null",'3(a) Flights | segment list'!E1229)</f>
        <v>Null</v>
      </c>
      <c r="K1264" s="4" t="str">
        <f>IF('3(a) Flights | segment list'!F1229="","Null",'3(a) Flights | segment list'!F1229)</f>
        <v>Null</v>
      </c>
      <c r="L1264" s="5" t="str">
        <f>IF('3(a) Flights | segment list'!G1229="","Null",'3(a) Flights | segment list'!G1229)</f>
        <v>Null</v>
      </c>
      <c r="M1264" s="16">
        <f>IF('3(a) Flights | segment list'!H1229="Null","Null",'3(a) Flights | segment list'!H1229)</f>
        <v>0</v>
      </c>
    </row>
    <row r="1265" spans="1:13" x14ac:dyDescent="0.25">
      <c r="A1265" s="4" t="str">
        <f t="shared" si="57"/>
        <v>No PB ID provided</v>
      </c>
      <c r="B1265" s="4" t="str">
        <f t="shared" si="58"/>
        <v>No declaration</v>
      </c>
      <c r="C1265" s="4" t="s">
        <v>18302</v>
      </c>
      <c r="D1265" s="86" t="str">
        <f>IF('3(a) Flights | segment list'!A1230="","Null",'3(a) Flights | segment list'!A1230)</f>
        <v>Null</v>
      </c>
      <c r="E1265" s="87" t="str">
        <f t="shared" si="56"/>
        <v>Null</v>
      </c>
      <c r="F1265" s="4" t="str">
        <f>IF('3(a) Flights | segment list'!I1230="","Null",'3(a) Flights | segment list'!I1230)</f>
        <v>Null</v>
      </c>
      <c r="G1265" s="4" t="str">
        <f>IF('3(a) Flights | segment list'!C1230="","Null",'3(a) Flights | segment list'!C1230)</f>
        <v>Null</v>
      </c>
      <c r="H1265" s="4" t="str">
        <f>IF('3(a) Flights | segment list'!J1230="","Null",'3(a) Flights | segment list'!J1230)</f>
        <v>Null</v>
      </c>
      <c r="I1265" s="4" t="str">
        <f>IF('3(a) Flights | segment list'!D1230="","Null",'3(a) Flights | segment list'!D1230)</f>
        <v>Null</v>
      </c>
      <c r="J1265" s="4" t="str">
        <f>IF('3(a) Flights | segment list'!E1230="","Null",'3(a) Flights | segment list'!E1230)</f>
        <v>Null</v>
      </c>
      <c r="K1265" s="4" t="str">
        <f>IF('3(a) Flights | segment list'!F1230="","Null",'3(a) Flights | segment list'!F1230)</f>
        <v>Null</v>
      </c>
      <c r="L1265" s="5" t="str">
        <f>IF('3(a) Flights | segment list'!G1230="","Null",'3(a) Flights | segment list'!G1230)</f>
        <v>Null</v>
      </c>
      <c r="M1265" s="16">
        <f>IF('3(a) Flights | segment list'!H1230="Null","Null",'3(a) Flights | segment list'!H1230)</f>
        <v>0</v>
      </c>
    </row>
    <row r="1266" spans="1:13" x14ac:dyDescent="0.25">
      <c r="A1266" s="4" t="str">
        <f t="shared" si="57"/>
        <v>No PB ID provided</v>
      </c>
      <c r="B1266" s="4" t="str">
        <f t="shared" si="58"/>
        <v>No declaration</v>
      </c>
      <c r="C1266" s="4" t="s">
        <v>18302</v>
      </c>
      <c r="D1266" s="86" t="str">
        <f>IF('3(a) Flights | segment list'!A1231="","Null",'3(a) Flights | segment list'!A1231)</f>
        <v>Null</v>
      </c>
      <c r="E1266" s="87" t="str">
        <f t="shared" si="56"/>
        <v>Null</v>
      </c>
      <c r="F1266" s="4" t="str">
        <f>IF('3(a) Flights | segment list'!I1231="","Null",'3(a) Flights | segment list'!I1231)</f>
        <v>Null</v>
      </c>
      <c r="G1266" s="4" t="str">
        <f>IF('3(a) Flights | segment list'!C1231="","Null",'3(a) Flights | segment list'!C1231)</f>
        <v>Null</v>
      </c>
      <c r="H1266" s="4" t="str">
        <f>IF('3(a) Flights | segment list'!J1231="","Null",'3(a) Flights | segment list'!J1231)</f>
        <v>Null</v>
      </c>
      <c r="I1266" s="4" t="str">
        <f>IF('3(a) Flights | segment list'!D1231="","Null",'3(a) Flights | segment list'!D1231)</f>
        <v>Null</v>
      </c>
      <c r="J1266" s="4" t="str">
        <f>IF('3(a) Flights | segment list'!E1231="","Null",'3(a) Flights | segment list'!E1231)</f>
        <v>Null</v>
      </c>
      <c r="K1266" s="4" t="str">
        <f>IF('3(a) Flights | segment list'!F1231="","Null",'3(a) Flights | segment list'!F1231)</f>
        <v>Null</v>
      </c>
      <c r="L1266" s="5" t="str">
        <f>IF('3(a) Flights | segment list'!G1231="","Null",'3(a) Flights | segment list'!G1231)</f>
        <v>Null</v>
      </c>
      <c r="M1266" s="16">
        <f>IF('3(a) Flights | segment list'!H1231="Null","Null",'3(a) Flights | segment list'!H1231)</f>
        <v>0</v>
      </c>
    </row>
    <row r="1267" spans="1:13" x14ac:dyDescent="0.25">
      <c r="A1267" s="4" t="str">
        <f t="shared" si="57"/>
        <v>No PB ID provided</v>
      </c>
      <c r="B1267" s="4" t="str">
        <f t="shared" si="58"/>
        <v>No declaration</v>
      </c>
      <c r="C1267" s="4" t="s">
        <v>18302</v>
      </c>
      <c r="D1267" s="86" t="str">
        <f>IF('3(a) Flights | segment list'!A1232="","Null",'3(a) Flights | segment list'!A1232)</f>
        <v>Null</v>
      </c>
      <c r="E1267" s="87" t="str">
        <f t="shared" si="56"/>
        <v>Null</v>
      </c>
      <c r="F1267" s="4" t="str">
        <f>IF('3(a) Flights | segment list'!I1232="","Null",'3(a) Flights | segment list'!I1232)</f>
        <v>Null</v>
      </c>
      <c r="G1267" s="4" t="str">
        <f>IF('3(a) Flights | segment list'!C1232="","Null",'3(a) Flights | segment list'!C1232)</f>
        <v>Null</v>
      </c>
      <c r="H1267" s="4" t="str">
        <f>IF('3(a) Flights | segment list'!J1232="","Null",'3(a) Flights | segment list'!J1232)</f>
        <v>Null</v>
      </c>
      <c r="I1267" s="4" t="str">
        <f>IF('3(a) Flights | segment list'!D1232="","Null",'3(a) Flights | segment list'!D1232)</f>
        <v>Null</v>
      </c>
      <c r="J1267" s="4" t="str">
        <f>IF('3(a) Flights | segment list'!E1232="","Null",'3(a) Flights | segment list'!E1232)</f>
        <v>Null</v>
      </c>
      <c r="K1267" s="4" t="str">
        <f>IF('3(a) Flights | segment list'!F1232="","Null",'3(a) Flights | segment list'!F1232)</f>
        <v>Null</v>
      </c>
      <c r="L1267" s="5" t="str">
        <f>IF('3(a) Flights | segment list'!G1232="","Null",'3(a) Flights | segment list'!G1232)</f>
        <v>Null</v>
      </c>
      <c r="M1267" s="16">
        <f>IF('3(a) Flights | segment list'!H1232="Null","Null",'3(a) Flights | segment list'!H1232)</f>
        <v>0</v>
      </c>
    </row>
    <row r="1268" spans="1:13" x14ac:dyDescent="0.25">
      <c r="A1268" s="4" t="str">
        <f t="shared" si="57"/>
        <v>No PB ID provided</v>
      </c>
      <c r="B1268" s="4" t="str">
        <f t="shared" si="58"/>
        <v>No declaration</v>
      </c>
      <c r="C1268" s="4" t="s">
        <v>18302</v>
      </c>
      <c r="D1268" s="86" t="str">
        <f>IF('3(a) Flights | segment list'!A1233="","Null",'3(a) Flights | segment list'!A1233)</f>
        <v>Null</v>
      </c>
      <c r="E1268" s="87" t="str">
        <f t="shared" si="56"/>
        <v>Null</v>
      </c>
      <c r="F1268" s="4" t="str">
        <f>IF('3(a) Flights | segment list'!I1233="","Null",'3(a) Flights | segment list'!I1233)</f>
        <v>Null</v>
      </c>
      <c r="G1268" s="4" t="str">
        <f>IF('3(a) Flights | segment list'!C1233="","Null",'3(a) Flights | segment list'!C1233)</f>
        <v>Null</v>
      </c>
      <c r="H1268" s="4" t="str">
        <f>IF('3(a) Flights | segment list'!J1233="","Null",'3(a) Flights | segment list'!J1233)</f>
        <v>Null</v>
      </c>
      <c r="I1268" s="4" t="str">
        <f>IF('3(a) Flights | segment list'!D1233="","Null",'3(a) Flights | segment list'!D1233)</f>
        <v>Null</v>
      </c>
      <c r="J1268" s="4" t="str">
        <f>IF('3(a) Flights | segment list'!E1233="","Null",'3(a) Flights | segment list'!E1233)</f>
        <v>Null</v>
      </c>
      <c r="K1268" s="4" t="str">
        <f>IF('3(a) Flights | segment list'!F1233="","Null",'3(a) Flights | segment list'!F1233)</f>
        <v>Null</v>
      </c>
      <c r="L1268" s="5" t="str">
        <f>IF('3(a) Flights | segment list'!G1233="","Null",'3(a) Flights | segment list'!G1233)</f>
        <v>Null</v>
      </c>
      <c r="M1268" s="16">
        <f>IF('3(a) Flights | segment list'!H1233="Null","Null",'3(a) Flights | segment list'!H1233)</f>
        <v>0</v>
      </c>
    </row>
    <row r="1269" spans="1:13" x14ac:dyDescent="0.25">
      <c r="A1269" s="4" t="str">
        <f t="shared" si="57"/>
        <v>No PB ID provided</v>
      </c>
      <c r="B1269" s="4" t="str">
        <f t="shared" si="58"/>
        <v>No declaration</v>
      </c>
      <c r="C1269" s="4" t="s">
        <v>18302</v>
      </c>
      <c r="D1269" s="86" t="str">
        <f>IF('3(a) Flights | segment list'!A1234="","Null",'3(a) Flights | segment list'!A1234)</f>
        <v>Null</v>
      </c>
      <c r="E1269" s="87" t="str">
        <f t="shared" si="56"/>
        <v>Null</v>
      </c>
      <c r="F1269" s="4" t="str">
        <f>IF('3(a) Flights | segment list'!I1234="","Null",'3(a) Flights | segment list'!I1234)</f>
        <v>Null</v>
      </c>
      <c r="G1269" s="4" t="str">
        <f>IF('3(a) Flights | segment list'!C1234="","Null",'3(a) Flights | segment list'!C1234)</f>
        <v>Null</v>
      </c>
      <c r="H1269" s="4" t="str">
        <f>IF('3(a) Flights | segment list'!J1234="","Null",'3(a) Flights | segment list'!J1234)</f>
        <v>Null</v>
      </c>
      <c r="I1269" s="4" t="str">
        <f>IF('3(a) Flights | segment list'!D1234="","Null",'3(a) Flights | segment list'!D1234)</f>
        <v>Null</v>
      </c>
      <c r="J1269" s="4" t="str">
        <f>IF('3(a) Flights | segment list'!E1234="","Null",'3(a) Flights | segment list'!E1234)</f>
        <v>Null</v>
      </c>
      <c r="K1269" s="4" t="str">
        <f>IF('3(a) Flights | segment list'!F1234="","Null",'3(a) Flights | segment list'!F1234)</f>
        <v>Null</v>
      </c>
      <c r="L1269" s="5" t="str">
        <f>IF('3(a) Flights | segment list'!G1234="","Null",'3(a) Flights | segment list'!G1234)</f>
        <v>Null</v>
      </c>
      <c r="M1269" s="16">
        <f>IF('3(a) Flights | segment list'!H1234="Null","Null",'3(a) Flights | segment list'!H1234)</f>
        <v>0</v>
      </c>
    </row>
    <row r="1270" spans="1:13" x14ac:dyDescent="0.25">
      <c r="A1270" s="4" t="str">
        <f t="shared" si="57"/>
        <v>No PB ID provided</v>
      </c>
      <c r="B1270" s="4" t="str">
        <f t="shared" si="58"/>
        <v>No declaration</v>
      </c>
      <c r="C1270" s="4" t="s">
        <v>18302</v>
      </c>
      <c r="D1270" s="86" t="str">
        <f>IF('3(a) Flights | segment list'!A1235="","Null",'3(a) Flights | segment list'!A1235)</f>
        <v>Null</v>
      </c>
      <c r="E1270" s="87" t="str">
        <f t="shared" si="56"/>
        <v>Null</v>
      </c>
      <c r="F1270" s="4" t="str">
        <f>IF('3(a) Flights | segment list'!I1235="","Null",'3(a) Flights | segment list'!I1235)</f>
        <v>Null</v>
      </c>
      <c r="G1270" s="4" t="str">
        <f>IF('3(a) Flights | segment list'!C1235="","Null",'3(a) Flights | segment list'!C1235)</f>
        <v>Null</v>
      </c>
      <c r="H1270" s="4" t="str">
        <f>IF('3(a) Flights | segment list'!J1235="","Null",'3(a) Flights | segment list'!J1235)</f>
        <v>Null</v>
      </c>
      <c r="I1270" s="4" t="str">
        <f>IF('3(a) Flights | segment list'!D1235="","Null",'3(a) Flights | segment list'!D1235)</f>
        <v>Null</v>
      </c>
      <c r="J1270" s="4" t="str">
        <f>IF('3(a) Flights | segment list'!E1235="","Null",'3(a) Flights | segment list'!E1235)</f>
        <v>Null</v>
      </c>
      <c r="K1270" s="4" t="str">
        <f>IF('3(a) Flights | segment list'!F1235="","Null",'3(a) Flights | segment list'!F1235)</f>
        <v>Null</v>
      </c>
      <c r="L1270" s="5" t="str">
        <f>IF('3(a) Flights | segment list'!G1235="","Null",'3(a) Flights | segment list'!G1235)</f>
        <v>Null</v>
      </c>
      <c r="M1270" s="16">
        <f>IF('3(a) Flights | segment list'!H1235="Null","Null",'3(a) Flights | segment list'!H1235)</f>
        <v>0</v>
      </c>
    </row>
    <row r="1271" spans="1:13" x14ac:dyDescent="0.25">
      <c r="A1271" s="4" t="str">
        <f t="shared" si="57"/>
        <v>No PB ID provided</v>
      </c>
      <c r="B1271" s="4" t="str">
        <f t="shared" si="58"/>
        <v>No declaration</v>
      </c>
      <c r="C1271" s="4" t="s">
        <v>18302</v>
      </c>
      <c r="D1271" s="86" t="str">
        <f>IF('3(a) Flights | segment list'!A1236="","Null",'3(a) Flights | segment list'!A1236)</f>
        <v>Null</v>
      </c>
      <c r="E1271" s="87" t="str">
        <f t="shared" ref="E1271:E1334" si="59">IF(D1271="Null","Null",YEAR(D1271))</f>
        <v>Null</v>
      </c>
      <c r="F1271" s="4" t="str">
        <f>IF('3(a) Flights | segment list'!I1236="","Null",'3(a) Flights | segment list'!I1236)</f>
        <v>Null</v>
      </c>
      <c r="G1271" s="4" t="str">
        <f>IF('3(a) Flights | segment list'!C1236="","Null",'3(a) Flights | segment list'!C1236)</f>
        <v>Null</v>
      </c>
      <c r="H1271" s="4" t="str">
        <f>IF('3(a) Flights | segment list'!J1236="","Null",'3(a) Flights | segment list'!J1236)</f>
        <v>Null</v>
      </c>
      <c r="I1271" s="4" t="str">
        <f>IF('3(a) Flights | segment list'!D1236="","Null",'3(a) Flights | segment list'!D1236)</f>
        <v>Null</v>
      </c>
      <c r="J1271" s="4" t="str">
        <f>IF('3(a) Flights | segment list'!E1236="","Null",'3(a) Flights | segment list'!E1236)</f>
        <v>Null</v>
      </c>
      <c r="K1271" s="4" t="str">
        <f>IF('3(a) Flights | segment list'!F1236="","Null",'3(a) Flights | segment list'!F1236)</f>
        <v>Null</v>
      </c>
      <c r="L1271" s="5" t="str">
        <f>IF('3(a) Flights | segment list'!G1236="","Null",'3(a) Flights | segment list'!G1236)</f>
        <v>Null</v>
      </c>
      <c r="M1271" s="16">
        <f>IF('3(a) Flights | segment list'!H1236="Null","Null",'3(a) Flights | segment list'!H1236)</f>
        <v>0</v>
      </c>
    </row>
    <row r="1272" spans="1:13" x14ac:dyDescent="0.25">
      <c r="A1272" s="4" t="str">
        <f t="shared" si="57"/>
        <v>No PB ID provided</v>
      </c>
      <c r="B1272" s="4" t="str">
        <f t="shared" si="58"/>
        <v>No declaration</v>
      </c>
      <c r="C1272" s="4" t="s">
        <v>18302</v>
      </c>
      <c r="D1272" s="86" t="str">
        <f>IF('3(a) Flights | segment list'!A1237="","Null",'3(a) Flights | segment list'!A1237)</f>
        <v>Null</v>
      </c>
      <c r="E1272" s="87" t="str">
        <f t="shared" si="59"/>
        <v>Null</v>
      </c>
      <c r="F1272" s="4" t="str">
        <f>IF('3(a) Flights | segment list'!I1237="","Null",'3(a) Flights | segment list'!I1237)</f>
        <v>Null</v>
      </c>
      <c r="G1272" s="4" t="str">
        <f>IF('3(a) Flights | segment list'!C1237="","Null",'3(a) Flights | segment list'!C1237)</f>
        <v>Null</v>
      </c>
      <c r="H1272" s="4" t="str">
        <f>IF('3(a) Flights | segment list'!J1237="","Null",'3(a) Flights | segment list'!J1237)</f>
        <v>Null</v>
      </c>
      <c r="I1272" s="4" t="str">
        <f>IF('3(a) Flights | segment list'!D1237="","Null",'3(a) Flights | segment list'!D1237)</f>
        <v>Null</v>
      </c>
      <c r="J1272" s="4" t="str">
        <f>IF('3(a) Flights | segment list'!E1237="","Null",'3(a) Flights | segment list'!E1237)</f>
        <v>Null</v>
      </c>
      <c r="K1272" s="4" t="str">
        <f>IF('3(a) Flights | segment list'!F1237="","Null",'3(a) Flights | segment list'!F1237)</f>
        <v>Null</v>
      </c>
      <c r="L1272" s="5" t="str">
        <f>IF('3(a) Flights | segment list'!G1237="","Null",'3(a) Flights | segment list'!G1237)</f>
        <v>Null</v>
      </c>
      <c r="M1272" s="16">
        <f>IF('3(a) Flights | segment list'!H1237="Null","Null",'3(a) Flights | segment list'!H1237)</f>
        <v>0</v>
      </c>
    </row>
    <row r="1273" spans="1:13" x14ac:dyDescent="0.25">
      <c r="A1273" s="4" t="str">
        <f t="shared" si="57"/>
        <v>No PB ID provided</v>
      </c>
      <c r="B1273" s="4" t="str">
        <f t="shared" si="58"/>
        <v>No declaration</v>
      </c>
      <c r="C1273" s="4" t="s">
        <v>18302</v>
      </c>
      <c r="D1273" s="86" t="str">
        <f>IF('3(a) Flights | segment list'!A1238="","Null",'3(a) Flights | segment list'!A1238)</f>
        <v>Null</v>
      </c>
      <c r="E1273" s="87" t="str">
        <f t="shared" si="59"/>
        <v>Null</v>
      </c>
      <c r="F1273" s="4" t="str">
        <f>IF('3(a) Flights | segment list'!I1238="","Null",'3(a) Flights | segment list'!I1238)</f>
        <v>Null</v>
      </c>
      <c r="G1273" s="4" t="str">
        <f>IF('3(a) Flights | segment list'!C1238="","Null",'3(a) Flights | segment list'!C1238)</f>
        <v>Null</v>
      </c>
      <c r="H1273" s="4" t="str">
        <f>IF('3(a) Flights | segment list'!J1238="","Null",'3(a) Flights | segment list'!J1238)</f>
        <v>Null</v>
      </c>
      <c r="I1273" s="4" t="str">
        <f>IF('3(a) Flights | segment list'!D1238="","Null",'3(a) Flights | segment list'!D1238)</f>
        <v>Null</v>
      </c>
      <c r="J1273" s="4" t="str">
        <f>IF('3(a) Flights | segment list'!E1238="","Null",'3(a) Flights | segment list'!E1238)</f>
        <v>Null</v>
      </c>
      <c r="K1273" s="4" t="str">
        <f>IF('3(a) Flights | segment list'!F1238="","Null",'3(a) Flights | segment list'!F1238)</f>
        <v>Null</v>
      </c>
      <c r="L1273" s="5" t="str">
        <f>IF('3(a) Flights | segment list'!G1238="","Null",'3(a) Flights | segment list'!G1238)</f>
        <v>Null</v>
      </c>
      <c r="M1273" s="16">
        <f>IF('3(a) Flights | segment list'!H1238="Null","Null",'3(a) Flights | segment list'!H1238)</f>
        <v>0</v>
      </c>
    </row>
    <row r="1274" spans="1:13" x14ac:dyDescent="0.25">
      <c r="A1274" s="4" t="str">
        <f t="shared" si="57"/>
        <v>No PB ID provided</v>
      </c>
      <c r="B1274" s="4" t="str">
        <f t="shared" si="58"/>
        <v>No declaration</v>
      </c>
      <c r="C1274" s="4" t="s">
        <v>18302</v>
      </c>
      <c r="D1274" s="86" t="str">
        <f>IF('3(a) Flights | segment list'!A1239="","Null",'3(a) Flights | segment list'!A1239)</f>
        <v>Null</v>
      </c>
      <c r="E1274" s="87" t="str">
        <f t="shared" si="59"/>
        <v>Null</v>
      </c>
      <c r="F1274" s="4" t="str">
        <f>IF('3(a) Flights | segment list'!I1239="","Null",'3(a) Flights | segment list'!I1239)</f>
        <v>Null</v>
      </c>
      <c r="G1274" s="4" t="str">
        <f>IF('3(a) Flights | segment list'!C1239="","Null",'3(a) Flights | segment list'!C1239)</f>
        <v>Null</v>
      </c>
      <c r="H1274" s="4" t="str">
        <f>IF('3(a) Flights | segment list'!J1239="","Null",'3(a) Flights | segment list'!J1239)</f>
        <v>Null</v>
      </c>
      <c r="I1274" s="4" t="str">
        <f>IF('3(a) Flights | segment list'!D1239="","Null",'3(a) Flights | segment list'!D1239)</f>
        <v>Null</v>
      </c>
      <c r="J1274" s="4" t="str">
        <f>IF('3(a) Flights | segment list'!E1239="","Null",'3(a) Flights | segment list'!E1239)</f>
        <v>Null</v>
      </c>
      <c r="K1274" s="4" t="str">
        <f>IF('3(a) Flights | segment list'!F1239="","Null",'3(a) Flights | segment list'!F1239)</f>
        <v>Null</v>
      </c>
      <c r="L1274" s="5" t="str">
        <f>IF('3(a) Flights | segment list'!G1239="","Null",'3(a) Flights | segment list'!G1239)</f>
        <v>Null</v>
      </c>
      <c r="M1274" s="16">
        <f>IF('3(a) Flights | segment list'!H1239="Null","Null",'3(a) Flights | segment list'!H1239)</f>
        <v>0</v>
      </c>
    </row>
    <row r="1275" spans="1:13" x14ac:dyDescent="0.25">
      <c r="A1275" s="4" t="str">
        <f t="shared" si="57"/>
        <v>No PB ID provided</v>
      </c>
      <c r="B1275" s="4" t="str">
        <f t="shared" si="58"/>
        <v>No declaration</v>
      </c>
      <c r="C1275" s="4" t="s">
        <v>18302</v>
      </c>
      <c r="D1275" s="86" t="str">
        <f>IF('3(a) Flights | segment list'!A1240="","Null",'3(a) Flights | segment list'!A1240)</f>
        <v>Null</v>
      </c>
      <c r="E1275" s="87" t="str">
        <f t="shared" si="59"/>
        <v>Null</v>
      </c>
      <c r="F1275" s="4" t="str">
        <f>IF('3(a) Flights | segment list'!I1240="","Null",'3(a) Flights | segment list'!I1240)</f>
        <v>Null</v>
      </c>
      <c r="G1275" s="4" t="str">
        <f>IF('3(a) Flights | segment list'!C1240="","Null",'3(a) Flights | segment list'!C1240)</f>
        <v>Null</v>
      </c>
      <c r="H1275" s="4" t="str">
        <f>IF('3(a) Flights | segment list'!J1240="","Null",'3(a) Flights | segment list'!J1240)</f>
        <v>Null</v>
      </c>
      <c r="I1275" s="4" t="str">
        <f>IF('3(a) Flights | segment list'!D1240="","Null",'3(a) Flights | segment list'!D1240)</f>
        <v>Null</v>
      </c>
      <c r="J1275" s="4" t="str">
        <f>IF('3(a) Flights | segment list'!E1240="","Null",'3(a) Flights | segment list'!E1240)</f>
        <v>Null</v>
      </c>
      <c r="K1275" s="4" t="str">
        <f>IF('3(a) Flights | segment list'!F1240="","Null",'3(a) Flights | segment list'!F1240)</f>
        <v>Null</v>
      </c>
      <c r="L1275" s="5" t="str">
        <f>IF('3(a) Flights | segment list'!G1240="","Null",'3(a) Flights | segment list'!G1240)</f>
        <v>Null</v>
      </c>
      <c r="M1275" s="16">
        <f>IF('3(a) Flights | segment list'!H1240="Null","Null",'3(a) Flights | segment list'!H1240)</f>
        <v>0</v>
      </c>
    </row>
    <row r="1276" spans="1:13" x14ac:dyDescent="0.25">
      <c r="A1276" s="4" t="str">
        <f t="shared" si="57"/>
        <v>No PB ID provided</v>
      </c>
      <c r="B1276" s="4" t="str">
        <f t="shared" si="58"/>
        <v>No declaration</v>
      </c>
      <c r="C1276" s="4" t="s">
        <v>18302</v>
      </c>
      <c r="D1276" s="86" t="str">
        <f>IF('3(a) Flights | segment list'!A1241="","Null",'3(a) Flights | segment list'!A1241)</f>
        <v>Null</v>
      </c>
      <c r="E1276" s="87" t="str">
        <f t="shared" si="59"/>
        <v>Null</v>
      </c>
      <c r="F1276" s="4" t="str">
        <f>IF('3(a) Flights | segment list'!I1241="","Null",'3(a) Flights | segment list'!I1241)</f>
        <v>Null</v>
      </c>
      <c r="G1276" s="4" t="str">
        <f>IF('3(a) Flights | segment list'!C1241="","Null",'3(a) Flights | segment list'!C1241)</f>
        <v>Null</v>
      </c>
      <c r="H1276" s="4" t="str">
        <f>IF('3(a) Flights | segment list'!J1241="","Null",'3(a) Flights | segment list'!J1241)</f>
        <v>Null</v>
      </c>
      <c r="I1276" s="4" t="str">
        <f>IF('3(a) Flights | segment list'!D1241="","Null",'3(a) Flights | segment list'!D1241)</f>
        <v>Null</v>
      </c>
      <c r="J1276" s="4" t="str">
        <f>IF('3(a) Flights | segment list'!E1241="","Null",'3(a) Flights | segment list'!E1241)</f>
        <v>Null</v>
      </c>
      <c r="K1276" s="4" t="str">
        <f>IF('3(a) Flights | segment list'!F1241="","Null",'3(a) Flights | segment list'!F1241)</f>
        <v>Null</v>
      </c>
      <c r="L1276" s="5" t="str">
        <f>IF('3(a) Flights | segment list'!G1241="","Null",'3(a) Flights | segment list'!G1241)</f>
        <v>Null</v>
      </c>
      <c r="M1276" s="16">
        <f>IF('3(a) Flights | segment list'!H1241="Null","Null",'3(a) Flights | segment list'!H1241)</f>
        <v>0</v>
      </c>
    </row>
    <row r="1277" spans="1:13" x14ac:dyDescent="0.25">
      <c r="A1277" s="4" t="str">
        <f t="shared" si="57"/>
        <v>No PB ID provided</v>
      </c>
      <c r="B1277" s="4" t="str">
        <f t="shared" si="58"/>
        <v>No declaration</v>
      </c>
      <c r="C1277" s="4" t="s">
        <v>18302</v>
      </c>
      <c r="D1277" s="86" t="str">
        <f>IF('3(a) Flights | segment list'!A1242="","Null",'3(a) Flights | segment list'!A1242)</f>
        <v>Null</v>
      </c>
      <c r="E1277" s="87" t="str">
        <f t="shared" si="59"/>
        <v>Null</v>
      </c>
      <c r="F1277" s="4" t="str">
        <f>IF('3(a) Flights | segment list'!I1242="","Null",'3(a) Flights | segment list'!I1242)</f>
        <v>Null</v>
      </c>
      <c r="G1277" s="4" t="str">
        <f>IF('3(a) Flights | segment list'!C1242="","Null",'3(a) Flights | segment list'!C1242)</f>
        <v>Null</v>
      </c>
      <c r="H1277" s="4" t="str">
        <f>IF('3(a) Flights | segment list'!J1242="","Null",'3(a) Flights | segment list'!J1242)</f>
        <v>Null</v>
      </c>
      <c r="I1277" s="4" t="str">
        <f>IF('3(a) Flights | segment list'!D1242="","Null",'3(a) Flights | segment list'!D1242)</f>
        <v>Null</v>
      </c>
      <c r="J1277" s="4" t="str">
        <f>IF('3(a) Flights | segment list'!E1242="","Null",'3(a) Flights | segment list'!E1242)</f>
        <v>Null</v>
      </c>
      <c r="K1277" s="4" t="str">
        <f>IF('3(a) Flights | segment list'!F1242="","Null",'3(a) Flights | segment list'!F1242)</f>
        <v>Null</v>
      </c>
      <c r="L1277" s="5" t="str">
        <f>IF('3(a) Flights | segment list'!G1242="","Null",'3(a) Flights | segment list'!G1242)</f>
        <v>Null</v>
      </c>
      <c r="M1277" s="16">
        <f>IF('3(a) Flights | segment list'!H1242="Null","Null",'3(a) Flights | segment list'!H1242)</f>
        <v>0</v>
      </c>
    </row>
    <row r="1278" spans="1:13" x14ac:dyDescent="0.25">
      <c r="A1278" s="4" t="str">
        <f t="shared" si="57"/>
        <v>No PB ID provided</v>
      </c>
      <c r="B1278" s="4" t="str">
        <f t="shared" si="58"/>
        <v>No declaration</v>
      </c>
      <c r="C1278" s="4" t="s">
        <v>18302</v>
      </c>
      <c r="D1278" s="86" t="str">
        <f>IF('3(a) Flights | segment list'!A1243="","Null",'3(a) Flights | segment list'!A1243)</f>
        <v>Null</v>
      </c>
      <c r="E1278" s="87" t="str">
        <f t="shared" si="59"/>
        <v>Null</v>
      </c>
      <c r="F1278" s="4" t="str">
        <f>IF('3(a) Flights | segment list'!I1243="","Null",'3(a) Flights | segment list'!I1243)</f>
        <v>Null</v>
      </c>
      <c r="G1278" s="4" t="str">
        <f>IF('3(a) Flights | segment list'!C1243="","Null",'3(a) Flights | segment list'!C1243)</f>
        <v>Null</v>
      </c>
      <c r="H1278" s="4" t="str">
        <f>IF('3(a) Flights | segment list'!J1243="","Null",'3(a) Flights | segment list'!J1243)</f>
        <v>Null</v>
      </c>
      <c r="I1278" s="4" t="str">
        <f>IF('3(a) Flights | segment list'!D1243="","Null",'3(a) Flights | segment list'!D1243)</f>
        <v>Null</v>
      </c>
      <c r="J1278" s="4" t="str">
        <f>IF('3(a) Flights | segment list'!E1243="","Null",'3(a) Flights | segment list'!E1243)</f>
        <v>Null</v>
      </c>
      <c r="K1278" s="4" t="str">
        <f>IF('3(a) Flights | segment list'!F1243="","Null",'3(a) Flights | segment list'!F1243)</f>
        <v>Null</v>
      </c>
      <c r="L1278" s="5" t="str">
        <f>IF('3(a) Flights | segment list'!G1243="","Null",'3(a) Flights | segment list'!G1243)</f>
        <v>Null</v>
      </c>
      <c r="M1278" s="16">
        <f>IF('3(a) Flights | segment list'!H1243="Null","Null",'3(a) Flights | segment list'!H1243)</f>
        <v>0</v>
      </c>
    </row>
    <row r="1279" spans="1:13" x14ac:dyDescent="0.25">
      <c r="A1279" s="4" t="str">
        <f t="shared" si="57"/>
        <v>No PB ID provided</v>
      </c>
      <c r="B1279" s="4" t="str">
        <f t="shared" si="58"/>
        <v>No declaration</v>
      </c>
      <c r="C1279" s="4" t="s">
        <v>18302</v>
      </c>
      <c r="D1279" s="86" t="str">
        <f>IF('3(a) Flights | segment list'!A1244="","Null",'3(a) Flights | segment list'!A1244)</f>
        <v>Null</v>
      </c>
      <c r="E1279" s="87" t="str">
        <f t="shared" si="59"/>
        <v>Null</v>
      </c>
      <c r="F1279" s="4" t="str">
        <f>IF('3(a) Flights | segment list'!I1244="","Null",'3(a) Flights | segment list'!I1244)</f>
        <v>Null</v>
      </c>
      <c r="G1279" s="4" t="str">
        <f>IF('3(a) Flights | segment list'!C1244="","Null",'3(a) Flights | segment list'!C1244)</f>
        <v>Null</v>
      </c>
      <c r="H1279" s="4" t="str">
        <f>IF('3(a) Flights | segment list'!J1244="","Null",'3(a) Flights | segment list'!J1244)</f>
        <v>Null</v>
      </c>
      <c r="I1279" s="4" t="str">
        <f>IF('3(a) Flights | segment list'!D1244="","Null",'3(a) Flights | segment list'!D1244)</f>
        <v>Null</v>
      </c>
      <c r="J1279" s="4" t="str">
        <f>IF('3(a) Flights | segment list'!E1244="","Null",'3(a) Flights | segment list'!E1244)</f>
        <v>Null</v>
      </c>
      <c r="K1279" s="4" t="str">
        <f>IF('3(a) Flights | segment list'!F1244="","Null",'3(a) Flights | segment list'!F1244)</f>
        <v>Null</v>
      </c>
      <c r="L1279" s="5" t="str">
        <f>IF('3(a) Flights | segment list'!G1244="","Null",'3(a) Flights | segment list'!G1244)</f>
        <v>Null</v>
      </c>
      <c r="M1279" s="16">
        <f>IF('3(a) Flights | segment list'!H1244="Null","Null",'3(a) Flights | segment list'!H1244)</f>
        <v>0</v>
      </c>
    </row>
    <row r="1280" spans="1:13" x14ac:dyDescent="0.25">
      <c r="A1280" s="4" t="str">
        <f t="shared" si="57"/>
        <v>No PB ID provided</v>
      </c>
      <c r="B1280" s="4" t="str">
        <f t="shared" si="58"/>
        <v>No declaration</v>
      </c>
      <c r="C1280" s="4" t="s">
        <v>18302</v>
      </c>
      <c r="D1280" s="86" t="str">
        <f>IF('3(a) Flights | segment list'!A1245="","Null",'3(a) Flights | segment list'!A1245)</f>
        <v>Null</v>
      </c>
      <c r="E1280" s="87" t="str">
        <f t="shared" si="59"/>
        <v>Null</v>
      </c>
      <c r="F1280" s="4" t="str">
        <f>IF('3(a) Flights | segment list'!I1245="","Null",'3(a) Flights | segment list'!I1245)</f>
        <v>Null</v>
      </c>
      <c r="G1280" s="4" t="str">
        <f>IF('3(a) Flights | segment list'!C1245="","Null",'3(a) Flights | segment list'!C1245)</f>
        <v>Null</v>
      </c>
      <c r="H1280" s="4" t="str">
        <f>IF('3(a) Flights | segment list'!J1245="","Null",'3(a) Flights | segment list'!J1245)</f>
        <v>Null</v>
      </c>
      <c r="I1280" s="4" t="str">
        <f>IF('3(a) Flights | segment list'!D1245="","Null",'3(a) Flights | segment list'!D1245)</f>
        <v>Null</v>
      </c>
      <c r="J1280" s="4" t="str">
        <f>IF('3(a) Flights | segment list'!E1245="","Null",'3(a) Flights | segment list'!E1245)</f>
        <v>Null</v>
      </c>
      <c r="K1280" s="4" t="str">
        <f>IF('3(a) Flights | segment list'!F1245="","Null",'3(a) Flights | segment list'!F1245)</f>
        <v>Null</v>
      </c>
      <c r="L1280" s="5" t="str">
        <f>IF('3(a) Flights | segment list'!G1245="","Null",'3(a) Flights | segment list'!G1245)</f>
        <v>Null</v>
      </c>
      <c r="M1280" s="16">
        <f>IF('3(a) Flights | segment list'!H1245="Null","Null",'3(a) Flights | segment list'!H1245)</f>
        <v>0</v>
      </c>
    </row>
    <row r="1281" spans="1:13" x14ac:dyDescent="0.25">
      <c r="A1281" s="4" t="str">
        <f t="shared" si="57"/>
        <v>No PB ID provided</v>
      </c>
      <c r="B1281" s="4" t="str">
        <f t="shared" si="58"/>
        <v>No declaration</v>
      </c>
      <c r="C1281" s="4" t="s">
        <v>18302</v>
      </c>
      <c r="D1281" s="86" t="str">
        <f>IF('3(a) Flights | segment list'!A1246="","Null",'3(a) Flights | segment list'!A1246)</f>
        <v>Null</v>
      </c>
      <c r="E1281" s="87" t="str">
        <f t="shared" si="59"/>
        <v>Null</v>
      </c>
      <c r="F1281" s="4" t="str">
        <f>IF('3(a) Flights | segment list'!I1246="","Null",'3(a) Flights | segment list'!I1246)</f>
        <v>Null</v>
      </c>
      <c r="G1281" s="4" t="str">
        <f>IF('3(a) Flights | segment list'!C1246="","Null",'3(a) Flights | segment list'!C1246)</f>
        <v>Null</v>
      </c>
      <c r="H1281" s="4" t="str">
        <f>IF('3(a) Flights | segment list'!J1246="","Null",'3(a) Flights | segment list'!J1246)</f>
        <v>Null</v>
      </c>
      <c r="I1281" s="4" t="str">
        <f>IF('3(a) Flights | segment list'!D1246="","Null",'3(a) Flights | segment list'!D1246)</f>
        <v>Null</v>
      </c>
      <c r="J1281" s="4" t="str">
        <f>IF('3(a) Flights | segment list'!E1246="","Null",'3(a) Flights | segment list'!E1246)</f>
        <v>Null</v>
      </c>
      <c r="K1281" s="4" t="str">
        <f>IF('3(a) Flights | segment list'!F1246="","Null",'3(a) Flights | segment list'!F1246)</f>
        <v>Null</v>
      </c>
      <c r="L1281" s="5" t="str">
        <f>IF('3(a) Flights | segment list'!G1246="","Null",'3(a) Flights | segment list'!G1246)</f>
        <v>Null</v>
      </c>
      <c r="M1281" s="16">
        <f>IF('3(a) Flights | segment list'!H1246="Null","Null",'3(a) Flights | segment list'!H1246)</f>
        <v>0</v>
      </c>
    </row>
    <row r="1282" spans="1:13" x14ac:dyDescent="0.25">
      <c r="A1282" s="4" t="str">
        <f t="shared" si="57"/>
        <v>No PB ID provided</v>
      </c>
      <c r="B1282" s="4" t="str">
        <f t="shared" si="58"/>
        <v>No declaration</v>
      </c>
      <c r="C1282" s="4" t="s">
        <v>18302</v>
      </c>
      <c r="D1282" s="86" t="str">
        <f>IF('3(a) Flights | segment list'!A1247="","Null",'3(a) Flights | segment list'!A1247)</f>
        <v>Null</v>
      </c>
      <c r="E1282" s="87" t="str">
        <f t="shared" si="59"/>
        <v>Null</v>
      </c>
      <c r="F1282" s="4" t="str">
        <f>IF('3(a) Flights | segment list'!I1247="","Null",'3(a) Flights | segment list'!I1247)</f>
        <v>Null</v>
      </c>
      <c r="G1282" s="4" t="str">
        <f>IF('3(a) Flights | segment list'!C1247="","Null",'3(a) Flights | segment list'!C1247)</f>
        <v>Null</v>
      </c>
      <c r="H1282" s="4" t="str">
        <f>IF('3(a) Flights | segment list'!J1247="","Null",'3(a) Flights | segment list'!J1247)</f>
        <v>Null</v>
      </c>
      <c r="I1282" s="4" t="str">
        <f>IF('3(a) Flights | segment list'!D1247="","Null",'3(a) Flights | segment list'!D1247)</f>
        <v>Null</v>
      </c>
      <c r="J1282" s="4" t="str">
        <f>IF('3(a) Flights | segment list'!E1247="","Null",'3(a) Flights | segment list'!E1247)</f>
        <v>Null</v>
      </c>
      <c r="K1282" s="4" t="str">
        <f>IF('3(a) Flights | segment list'!F1247="","Null",'3(a) Flights | segment list'!F1247)</f>
        <v>Null</v>
      </c>
      <c r="L1282" s="5" t="str">
        <f>IF('3(a) Flights | segment list'!G1247="","Null",'3(a) Flights | segment list'!G1247)</f>
        <v>Null</v>
      </c>
      <c r="M1282" s="16">
        <f>IF('3(a) Flights | segment list'!H1247="Null","Null",'3(a) Flights | segment list'!H1247)</f>
        <v>0</v>
      </c>
    </row>
    <row r="1283" spans="1:13" x14ac:dyDescent="0.25">
      <c r="A1283" s="4" t="str">
        <f t="shared" si="57"/>
        <v>No PB ID provided</v>
      </c>
      <c r="B1283" s="4" t="str">
        <f t="shared" si="58"/>
        <v>No declaration</v>
      </c>
      <c r="C1283" s="4" t="s">
        <v>18302</v>
      </c>
      <c r="D1283" s="86" t="str">
        <f>IF('3(a) Flights | segment list'!A1248="","Null",'3(a) Flights | segment list'!A1248)</f>
        <v>Null</v>
      </c>
      <c r="E1283" s="87" t="str">
        <f t="shared" si="59"/>
        <v>Null</v>
      </c>
      <c r="F1283" s="4" t="str">
        <f>IF('3(a) Flights | segment list'!I1248="","Null",'3(a) Flights | segment list'!I1248)</f>
        <v>Null</v>
      </c>
      <c r="G1283" s="4" t="str">
        <f>IF('3(a) Flights | segment list'!C1248="","Null",'3(a) Flights | segment list'!C1248)</f>
        <v>Null</v>
      </c>
      <c r="H1283" s="4" t="str">
        <f>IF('3(a) Flights | segment list'!J1248="","Null",'3(a) Flights | segment list'!J1248)</f>
        <v>Null</v>
      </c>
      <c r="I1283" s="4" t="str">
        <f>IF('3(a) Flights | segment list'!D1248="","Null",'3(a) Flights | segment list'!D1248)</f>
        <v>Null</v>
      </c>
      <c r="J1283" s="4" t="str">
        <f>IF('3(a) Flights | segment list'!E1248="","Null",'3(a) Flights | segment list'!E1248)</f>
        <v>Null</v>
      </c>
      <c r="K1283" s="4" t="str">
        <f>IF('3(a) Flights | segment list'!F1248="","Null",'3(a) Flights | segment list'!F1248)</f>
        <v>Null</v>
      </c>
      <c r="L1283" s="5" t="str">
        <f>IF('3(a) Flights | segment list'!G1248="","Null",'3(a) Flights | segment list'!G1248)</f>
        <v>Null</v>
      </c>
      <c r="M1283" s="16">
        <f>IF('3(a) Flights | segment list'!H1248="Null","Null",'3(a) Flights | segment list'!H1248)</f>
        <v>0</v>
      </c>
    </row>
    <row r="1284" spans="1:13" x14ac:dyDescent="0.25">
      <c r="A1284" s="4" t="str">
        <f t="shared" si="57"/>
        <v>No PB ID provided</v>
      </c>
      <c r="B1284" s="4" t="str">
        <f t="shared" si="58"/>
        <v>No declaration</v>
      </c>
      <c r="C1284" s="4" t="s">
        <v>18302</v>
      </c>
      <c r="D1284" s="86" t="str">
        <f>IF('3(a) Flights | segment list'!A1249="","Null",'3(a) Flights | segment list'!A1249)</f>
        <v>Null</v>
      </c>
      <c r="E1284" s="87" t="str">
        <f t="shared" si="59"/>
        <v>Null</v>
      </c>
      <c r="F1284" s="4" t="str">
        <f>IF('3(a) Flights | segment list'!I1249="","Null",'3(a) Flights | segment list'!I1249)</f>
        <v>Null</v>
      </c>
      <c r="G1284" s="4" t="str">
        <f>IF('3(a) Flights | segment list'!C1249="","Null",'3(a) Flights | segment list'!C1249)</f>
        <v>Null</v>
      </c>
      <c r="H1284" s="4" t="str">
        <f>IF('3(a) Flights | segment list'!J1249="","Null",'3(a) Flights | segment list'!J1249)</f>
        <v>Null</v>
      </c>
      <c r="I1284" s="4" t="str">
        <f>IF('3(a) Flights | segment list'!D1249="","Null",'3(a) Flights | segment list'!D1249)</f>
        <v>Null</v>
      </c>
      <c r="J1284" s="4" t="str">
        <f>IF('3(a) Flights | segment list'!E1249="","Null",'3(a) Flights | segment list'!E1249)</f>
        <v>Null</v>
      </c>
      <c r="K1284" s="4" t="str">
        <f>IF('3(a) Flights | segment list'!F1249="","Null",'3(a) Flights | segment list'!F1249)</f>
        <v>Null</v>
      </c>
      <c r="L1284" s="5" t="str">
        <f>IF('3(a) Flights | segment list'!G1249="","Null",'3(a) Flights | segment list'!G1249)</f>
        <v>Null</v>
      </c>
      <c r="M1284" s="16">
        <f>IF('3(a) Flights | segment list'!H1249="Null","Null",'3(a) Flights | segment list'!H1249)</f>
        <v>0</v>
      </c>
    </row>
    <row r="1285" spans="1:13" x14ac:dyDescent="0.25">
      <c r="A1285" s="4" t="str">
        <f t="shared" si="57"/>
        <v>No PB ID provided</v>
      </c>
      <c r="B1285" s="4" t="str">
        <f t="shared" si="58"/>
        <v>No declaration</v>
      </c>
      <c r="C1285" s="4" t="s">
        <v>18302</v>
      </c>
      <c r="D1285" s="86" t="str">
        <f>IF('3(a) Flights | segment list'!A1250="","Null",'3(a) Flights | segment list'!A1250)</f>
        <v>Null</v>
      </c>
      <c r="E1285" s="87" t="str">
        <f t="shared" si="59"/>
        <v>Null</v>
      </c>
      <c r="F1285" s="4" t="str">
        <f>IF('3(a) Flights | segment list'!I1250="","Null",'3(a) Flights | segment list'!I1250)</f>
        <v>Null</v>
      </c>
      <c r="G1285" s="4" t="str">
        <f>IF('3(a) Flights | segment list'!C1250="","Null",'3(a) Flights | segment list'!C1250)</f>
        <v>Null</v>
      </c>
      <c r="H1285" s="4" t="str">
        <f>IF('3(a) Flights | segment list'!J1250="","Null",'3(a) Flights | segment list'!J1250)</f>
        <v>Null</v>
      </c>
      <c r="I1285" s="4" t="str">
        <f>IF('3(a) Flights | segment list'!D1250="","Null",'3(a) Flights | segment list'!D1250)</f>
        <v>Null</v>
      </c>
      <c r="J1285" s="4" t="str">
        <f>IF('3(a) Flights | segment list'!E1250="","Null",'3(a) Flights | segment list'!E1250)</f>
        <v>Null</v>
      </c>
      <c r="K1285" s="4" t="str">
        <f>IF('3(a) Flights | segment list'!F1250="","Null",'3(a) Flights | segment list'!F1250)</f>
        <v>Null</v>
      </c>
      <c r="L1285" s="5" t="str">
        <f>IF('3(a) Flights | segment list'!G1250="","Null",'3(a) Flights | segment list'!G1250)</f>
        <v>Null</v>
      </c>
      <c r="M1285" s="16">
        <f>IF('3(a) Flights | segment list'!H1250="Null","Null",'3(a) Flights | segment list'!H1250)</f>
        <v>0</v>
      </c>
    </row>
    <row r="1286" spans="1:13" x14ac:dyDescent="0.25">
      <c r="A1286" s="4" t="str">
        <f t="shared" ref="A1286:A1349" si="60">A1285</f>
        <v>No PB ID provided</v>
      </c>
      <c r="B1286" s="4" t="str">
        <f t="shared" ref="B1286:B1349" si="61">B1285</f>
        <v>No declaration</v>
      </c>
      <c r="C1286" s="4" t="s">
        <v>18302</v>
      </c>
      <c r="D1286" s="86" t="str">
        <f>IF('3(a) Flights | segment list'!A1251="","Null",'3(a) Flights | segment list'!A1251)</f>
        <v>Null</v>
      </c>
      <c r="E1286" s="87" t="str">
        <f t="shared" si="59"/>
        <v>Null</v>
      </c>
      <c r="F1286" s="4" t="str">
        <f>IF('3(a) Flights | segment list'!I1251="","Null",'3(a) Flights | segment list'!I1251)</f>
        <v>Null</v>
      </c>
      <c r="G1286" s="4" t="str">
        <f>IF('3(a) Flights | segment list'!C1251="","Null",'3(a) Flights | segment list'!C1251)</f>
        <v>Null</v>
      </c>
      <c r="H1286" s="4" t="str">
        <f>IF('3(a) Flights | segment list'!J1251="","Null",'3(a) Flights | segment list'!J1251)</f>
        <v>Null</v>
      </c>
      <c r="I1286" s="4" t="str">
        <f>IF('3(a) Flights | segment list'!D1251="","Null",'3(a) Flights | segment list'!D1251)</f>
        <v>Null</v>
      </c>
      <c r="J1286" s="4" t="str">
        <f>IF('3(a) Flights | segment list'!E1251="","Null",'3(a) Flights | segment list'!E1251)</f>
        <v>Null</v>
      </c>
      <c r="K1286" s="4" t="str">
        <f>IF('3(a) Flights | segment list'!F1251="","Null",'3(a) Flights | segment list'!F1251)</f>
        <v>Null</v>
      </c>
      <c r="L1286" s="5" t="str">
        <f>IF('3(a) Flights | segment list'!G1251="","Null",'3(a) Flights | segment list'!G1251)</f>
        <v>Null</v>
      </c>
      <c r="M1286" s="16">
        <f>IF('3(a) Flights | segment list'!H1251="Null","Null",'3(a) Flights | segment list'!H1251)</f>
        <v>0</v>
      </c>
    </row>
    <row r="1287" spans="1:13" x14ac:dyDescent="0.25">
      <c r="A1287" s="4" t="str">
        <f t="shared" si="60"/>
        <v>No PB ID provided</v>
      </c>
      <c r="B1287" s="4" t="str">
        <f t="shared" si="61"/>
        <v>No declaration</v>
      </c>
      <c r="C1287" s="4" t="s">
        <v>18302</v>
      </c>
      <c r="D1287" s="86" t="str">
        <f>IF('3(a) Flights | segment list'!A1252="","Null",'3(a) Flights | segment list'!A1252)</f>
        <v>Null</v>
      </c>
      <c r="E1287" s="87" t="str">
        <f t="shared" si="59"/>
        <v>Null</v>
      </c>
      <c r="F1287" s="4" t="str">
        <f>IF('3(a) Flights | segment list'!I1252="","Null",'3(a) Flights | segment list'!I1252)</f>
        <v>Null</v>
      </c>
      <c r="G1287" s="4" t="str">
        <f>IF('3(a) Flights | segment list'!C1252="","Null",'3(a) Flights | segment list'!C1252)</f>
        <v>Null</v>
      </c>
      <c r="H1287" s="4" t="str">
        <f>IF('3(a) Flights | segment list'!J1252="","Null",'3(a) Flights | segment list'!J1252)</f>
        <v>Null</v>
      </c>
      <c r="I1287" s="4" t="str">
        <f>IF('3(a) Flights | segment list'!D1252="","Null",'3(a) Flights | segment list'!D1252)</f>
        <v>Null</v>
      </c>
      <c r="J1287" s="4" t="str">
        <f>IF('3(a) Flights | segment list'!E1252="","Null",'3(a) Flights | segment list'!E1252)</f>
        <v>Null</v>
      </c>
      <c r="K1287" s="4" t="str">
        <f>IF('3(a) Flights | segment list'!F1252="","Null",'3(a) Flights | segment list'!F1252)</f>
        <v>Null</v>
      </c>
      <c r="L1287" s="5" t="str">
        <f>IF('3(a) Flights | segment list'!G1252="","Null",'3(a) Flights | segment list'!G1252)</f>
        <v>Null</v>
      </c>
      <c r="M1287" s="16">
        <f>IF('3(a) Flights | segment list'!H1252="Null","Null",'3(a) Flights | segment list'!H1252)</f>
        <v>0</v>
      </c>
    </row>
    <row r="1288" spans="1:13" x14ac:dyDescent="0.25">
      <c r="A1288" s="4" t="str">
        <f t="shared" si="60"/>
        <v>No PB ID provided</v>
      </c>
      <c r="B1288" s="4" t="str">
        <f t="shared" si="61"/>
        <v>No declaration</v>
      </c>
      <c r="C1288" s="4" t="s">
        <v>18302</v>
      </c>
      <c r="D1288" s="86" t="str">
        <f>IF('3(a) Flights | segment list'!A1253="","Null",'3(a) Flights | segment list'!A1253)</f>
        <v>Null</v>
      </c>
      <c r="E1288" s="87" t="str">
        <f t="shared" si="59"/>
        <v>Null</v>
      </c>
      <c r="F1288" s="4" t="str">
        <f>IF('3(a) Flights | segment list'!I1253="","Null",'3(a) Flights | segment list'!I1253)</f>
        <v>Null</v>
      </c>
      <c r="G1288" s="4" t="str">
        <f>IF('3(a) Flights | segment list'!C1253="","Null",'3(a) Flights | segment list'!C1253)</f>
        <v>Null</v>
      </c>
      <c r="H1288" s="4" t="str">
        <f>IF('3(a) Flights | segment list'!J1253="","Null",'3(a) Flights | segment list'!J1253)</f>
        <v>Null</v>
      </c>
      <c r="I1288" s="4" t="str">
        <f>IF('3(a) Flights | segment list'!D1253="","Null",'3(a) Flights | segment list'!D1253)</f>
        <v>Null</v>
      </c>
      <c r="J1288" s="4" t="str">
        <f>IF('3(a) Flights | segment list'!E1253="","Null",'3(a) Flights | segment list'!E1253)</f>
        <v>Null</v>
      </c>
      <c r="K1288" s="4" t="str">
        <f>IF('3(a) Flights | segment list'!F1253="","Null",'3(a) Flights | segment list'!F1253)</f>
        <v>Null</v>
      </c>
      <c r="L1288" s="5" t="str">
        <f>IF('3(a) Flights | segment list'!G1253="","Null",'3(a) Flights | segment list'!G1253)</f>
        <v>Null</v>
      </c>
      <c r="M1288" s="16">
        <f>IF('3(a) Flights | segment list'!H1253="Null","Null",'3(a) Flights | segment list'!H1253)</f>
        <v>0</v>
      </c>
    </row>
    <row r="1289" spans="1:13" x14ac:dyDescent="0.25">
      <c r="A1289" s="4" t="str">
        <f t="shared" si="60"/>
        <v>No PB ID provided</v>
      </c>
      <c r="B1289" s="4" t="str">
        <f t="shared" si="61"/>
        <v>No declaration</v>
      </c>
      <c r="C1289" s="4" t="s">
        <v>18302</v>
      </c>
      <c r="D1289" s="86" t="str">
        <f>IF('3(a) Flights | segment list'!A1254="","Null",'3(a) Flights | segment list'!A1254)</f>
        <v>Null</v>
      </c>
      <c r="E1289" s="87" t="str">
        <f t="shared" si="59"/>
        <v>Null</v>
      </c>
      <c r="F1289" s="4" t="str">
        <f>IF('3(a) Flights | segment list'!I1254="","Null",'3(a) Flights | segment list'!I1254)</f>
        <v>Null</v>
      </c>
      <c r="G1289" s="4" t="str">
        <f>IF('3(a) Flights | segment list'!C1254="","Null",'3(a) Flights | segment list'!C1254)</f>
        <v>Null</v>
      </c>
      <c r="H1289" s="4" t="str">
        <f>IF('3(a) Flights | segment list'!J1254="","Null",'3(a) Flights | segment list'!J1254)</f>
        <v>Null</v>
      </c>
      <c r="I1289" s="4" t="str">
        <f>IF('3(a) Flights | segment list'!D1254="","Null",'3(a) Flights | segment list'!D1254)</f>
        <v>Null</v>
      </c>
      <c r="J1289" s="4" t="str">
        <f>IF('3(a) Flights | segment list'!E1254="","Null",'3(a) Flights | segment list'!E1254)</f>
        <v>Null</v>
      </c>
      <c r="K1289" s="4" t="str">
        <f>IF('3(a) Flights | segment list'!F1254="","Null",'3(a) Flights | segment list'!F1254)</f>
        <v>Null</v>
      </c>
      <c r="L1289" s="5" t="str">
        <f>IF('3(a) Flights | segment list'!G1254="","Null",'3(a) Flights | segment list'!G1254)</f>
        <v>Null</v>
      </c>
      <c r="M1289" s="16">
        <f>IF('3(a) Flights | segment list'!H1254="Null","Null",'3(a) Flights | segment list'!H1254)</f>
        <v>0</v>
      </c>
    </row>
    <row r="1290" spans="1:13" x14ac:dyDescent="0.25">
      <c r="A1290" s="4" t="str">
        <f t="shared" si="60"/>
        <v>No PB ID provided</v>
      </c>
      <c r="B1290" s="4" t="str">
        <f t="shared" si="61"/>
        <v>No declaration</v>
      </c>
      <c r="C1290" s="4" t="s">
        <v>18302</v>
      </c>
      <c r="D1290" s="86" t="str">
        <f>IF('3(a) Flights | segment list'!A1255="","Null",'3(a) Flights | segment list'!A1255)</f>
        <v>Null</v>
      </c>
      <c r="E1290" s="87" t="str">
        <f t="shared" si="59"/>
        <v>Null</v>
      </c>
      <c r="F1290" s="4" t="str">
        <f>IF('3(a) Flights | segment list'!I1255="","Null",'3(a) Flights | segment list'!I1255)</f>
        <v>Null</v>
      </c>
      <c r="G1290" s="4" t="str">
        <f>IF('3(a) Flights | segment list'!C1255="","Null",'3(a) Flights | segment list'!C1255)</f>
        <v>Null</v>
      </c>
      <c r="H1290" s="4" t="str">
        <f>IF('3(a) Flights | segment list'!J1255="","Null",'3(a) Flights | segment list'!J1255)</f>
        <v>Null</v>
      </c>
      <c r="I1290" s="4" t="str">
        <f>IF('3(a) Flights | segment list'!D1255="","Null",'3(a) Flights | segment list'!D1255)</f>
        <v>Null</v>
      </c>
      <c r="J1290" s="4" t="str">
        <f>IF('3(a) Flights | segment list'!E1255="","Null",'3(a) Flights | segment list'!E1255)</f>
        <v>Null</v>
      </c>
      <c r="K1290" s="4" t="str">
        <f>IF('3(a) Flights | segment list'!F1255="","Null",'3(a) Flights | segment list'!F1255)</f>
        <v>Null</v>
      </c>
      <c r="L1290" s="5" t="str">
        <f>IF('3(a) Flights | segment list'!G1255="","Null",'3(a) Flights | segment list'!G1255)</f>
        <v>Null</v>
      </c>
      <c r="M1290" s="16">
        <f>IF('3(a) Flights | segment list'!H1255="Null","Null",'3(a) Flights | segment list'!H1255)</f>
        <v>0</v>
      </c>
    </row>
    <row r="1291" spans="1:13" x14ac:dyDescent="0.25">
      <c r="A1291" s="4" t="str">
        <f t="shared" si="60"/>
        <v>No PB ID provided</v>
      </c>
      <c r="B1291" s="4" t="str">
        <f t="shared" si="61"/>
        <v>No declaration</v>
      </c>
      <c r="C1291" s="4" t="s">
        <v>18302</v>
      </c>
      <c r="D1291" s="86" t="str">
        <f>IF('3(a) Flights | segment list'!A1256="","Null",'3(a) Flights | segment list'!A1256)</f>
        <v>Null</v>
      </c>
      <c r="E1291" s="87" t="str">
        <f t="shared" si="59"/>
        <v>Null</v>
      </c>
      <c r="F1291" s="4" t="str">
        <f>IF('3(a) Flights | segment list'!I1256="","Null",'3(a) Flights | segment list'!I1256)</f>
        <v>Null</v>
      </c>
      <c r="G1291" s="4" t="str">
        <f>IF('3(a) Flights | segment list'!C1256="","Null",'3(a) Flights | segment list'!C1256)</f>
        <v>Null</v>
      </c>
      <c r="H1291" s="4" t="str">
        <f>IF('3(a) Flights | segment list'!J1256="","Null",'3(a) Flights | segment list'!J1256)</f>
        <v>Null</v>
      </c>
      <c r="I1291" s="4" t="str">
        <f>IF('3(a) Flights | segment list'!D1256="","Null",'3(a) Flights | segment list'!D1256)</f>
        <v>Null</v>
      </c>
      <c r="J1291" s="4" t="str">
        <f>IF('3(a) Flights | segment list'!E1256="","Null",'3(a) Flights | segment list'!E1256)</f>
        <v>Null</v>
      </c>
      <c r="K1291" s="4" t="str">
        <f>IF('3(a) Flights | segment list'!F1256="","Null",'3(a) Flights | segment list'!F1256)</f>
        <v>Null</v>
      </c>
      <c r="L1291" s="5" t="str">
        <f>IF('3(a) Flights | segment list'!G1256="","Null",'3(a) Flights | segment list'!G1256)</f>
        <v>Null</v>
      </c>
      <c r="M1291" s="16">
        <f>IF('3(a) Flights | segment list'!H1256="Null","Null",'3(a) Flights | segment list'!H1256)</f>
        <v>0</v>
      </c>
    </row>
    <row r="1292" spans="1:13" x14ac:dyDescent="0.25">
      <c r="A1292" s="4" t="str">
        <f t="shared" si="60"/>
        <v>No PB ID provided</v>
      </c>
      <c r="B1292" s="4" t="str">
        <f t="shared" si="61"/>
        <v>No declaration</v>
      </c>
      <c r="C1292" s="4" t="s">
        <v>18302</v>
      </c>
      <c r="D1292" s="86" t="str">
        <f>IF('3(a) Flights | segment list'!A1257="","Null",'3(a) Flights | segment list'!A1257)</f>
        <v>Null</v>
      </c>
      <c r="E1292" s="87" t="str">
        <f t="shared" si="59"/>
        <v>Null</v>
      </c>
      <c r="F1292" s="4" t="str">
        <f>IF('3(a) Flights | segment list'!I1257="","Null",'3(a) Flights | segment list'!I1257)</f>
        <v>Null</v>
      </c>
      <c r="G1292" s="4" t="str">
        <f>IF('3(a) Flights | segment list'!C1257="","Null",'3(a) Flights | segment list'!C1257)</f>
        <v>Null</v>
      </c>
      <c r="H1292" s="4" t="str">
        <f>IF('3(a) Flights | segment list'!J1257="","Null",'3(a) Flights | segment list'!J1257)</f>
        <v>Null</v>
      </c>
      <c r="I1292" s="4" t="str">
        <f>IF('3(a) Flights | segment list'!D1257="","Null",'3(a) Flights | segment list'!D1257)</f>
        <v>Null</v>
      </c>
      <c r="J1292" s="4" t="str">
        <f>IF('3(a) Flights | segment list'!E1257="","Null",'3(a) Flights | segment list'!E1257)</f>
        <v>Null</v>
      </c>
      <c r="K1292" s="4" t="str">
        <f>IF('3(a) Flights | segment list'!F1257="","Null",'3(a) Flights | segment list'!F1257)</f>
        <v>Null</v>
      </c>
      <c r="L1292" s="5" t="str">
        <f>IF('3(a) Flights | segment list'!G1257="","Null",'3(a) Flights | segment list'!G1257)</f>
        <v>Null</v>
      </c>
      <c r="M1292" s="16">
        <f>IF('3(a) Flights | segment list'!H1257="Null","Null",'3(a) Flights | segment list'!H1257)</f>
        <v>0</v>
      </c>
    </row>
    <row r="1293" spans="1:13" x14ac:dyDescent="0.25">
      <c r="A1293" s="4" t="str">
        <f t="shared" si="60"/>
        <v>No PB ID provided</v>
      </c>
      <c r="B1293" s="4" t="str">
        <f t="shared" si="61"/>
        <v>No declaration</v>
      </c>
      <c r="C1293" s="4" t="s">
        <v>18302</v>
      </c>
      <c r="D1293" s="86" t="str">
        <f>IF('3(a) Flights | segment list'!A1258="","Null",'3(a) Flights | segment list'!A1258)</f>
        <v>Null</v>
      </c>
      <c r="E1293" s="87" t="str">
        <f t="shared" si="59"/>
        <v>Null</v>
      </c>
      <c r="F1293" s="4" t="str">
        <f>IF('3(a) Flights | segment list'!I1258="","Null",'3(a) Flights | segment list'!I1258)</f>
        <v>Null</v>
      </c>
      <c r="G1293" s="4" t="str">
        <f>IF('3(a) Flights | segment list'!C1258="","Null",'3(a) Flights | segment list'!C1258)</f>
        <v>Null</v>
      </c>
      <c r="H1293" s="4" t="str">
        <f>IF('3(a) Flights | segment list'!J1258="","Null",'3(a) Flights | segment list'!J1258)</f>
        <v>Null</v>
      </c>
      <c r="I1293" s="4" t="str">
        <f>IF('3(a) Flights | segment list'!D1258="","Null",'3(a) Flights | segment list'!D1258)</f>
        <v>Null</v>
      </c>
      <c r="J1293" s="4" t="str">
        <f>IF('3(a) Flights | segment list'!E1258="","Null",'3(a) Flights | segment list'!E1258)</f>
        <v>Null</v>
      </c>
      <c r="K1293" s="4" t="str">
        <f>IF('3(a) Flights | segment list'!F1258="","Null",'3(a) Flights | segment list'!F1258)</f>
        <v>Null</v>
      </c>
      <c r="L1293" s="5" t="str">
        <f>IF('3(a) Flights | segment list'!G1258="","Null",'3(a) Flights | segment list'!G1258)</f>
        <v>Null</v>
      </c>
      <c r="M1293" s="16">
        <f>IF('3(a) Flights | segment list'!H1258="Null","Null",'3(a) Flights | segment list'!H1258)</f>
        <v>0</v>
      </c>
    </row>
    <row r="1294" spans="1:13" x14ac:dyDescent="0.25">
      <c r="A1294" s="4" t="str">
        <f t="shared" si="60"/>
        <v>No PB ID provided</v>
      </c>
      <c r="B1294" s="4" t="str">
        <f t="shared" si="61"/>
        <v>No declaration</v>
      </c>
      <c r="C1294" s="4" t="s">
        <v>18302</v>
      </c>
      <c r="D1294" s="86" t="str">
        <f>IF('3(a) Flights | segment list'!A1259="","Null",'3(a) Flights | segment list'!A1259)</f>
        <v>Null</v>
      </c>
      <c r="E1294" s="87" t="str">
        <f t="shared" si="59"/>
        <v>Null</v>
      </c>
      <c r="F1294" s="4" t="str">
        <f>IF('3(a) Flights | segment list'!I1259="","Null",'3(a) Flights | segment list'!I1259)</f>
        <v>Null</v>
      </c>
      <c r="G1294" s="4" t="str">
        <f>IF('3(a) Flights | segment list'!C1259="","Null",'3(a) Flights | segment list'!C1259)</f>
        <v>Null</v>
      </c>
      <c r="H1294" s="4" t="str">
        <f>IF('3(a) Flights | segment list'!J1259="","Null",'3(a) Flights | segment list'!J1259)</f>
        <v>Null</v>
      </c>
      <c r="I1294" s="4" t="str">
        <f>IF('3(a) Flights | segment list'!D1259="","Null",'3(a) Flights | segment list'!D1259)</f>
        <v>Null</v>
      </c>
      <c r="J1294" s="4" t="str">
        <f>IF('3(a) Flights | segment list'!E1259="","Null",'3(a) Flights | segment list'!E1259)</f>
        <v>Null</v>
      </c>
      <c r="K1294" s="4" t="str">
        <f>IF('3(a) Flights | segment list'!F1259="","Null",'3(a) Flights | segment list'!F1259)</f>
        <v>Null</v>
      </c>
      <c r="L1294" s="5" t="str">
        <f>IF('3(a) Flights | segment list'!G1259="","Null",'3(a) Flights | segment list'!G1259)</f>
        <v>Null</v>
      </c>
      <c r="M1294" s="16">
        <f>IF('3(a) Flights | segment list'!H1259="Null","Null",'3(a) Flights | segment list'!H1259)</f>
        <v>0</v>
      </c>
    </row>
    <row r="1295" spans="1:13" x14ac:dyDescent="0.25">
      <c r="A1295" s="4" t="str">
        <f t="shared" si="60"/>
        <v>No PB ID provided</v>
      </c>
      <c r="B1295" s="4" t="str">
        <f t="shared" si="61"/>
        <v>No declaration</v>
      </c>
      <c r="C1295" s="4" t="s">
        <v>18302</v>
      </c>
      <c r="D1295" s="86" t="str">
        <f>IF('3(a) Flights | segment list'!A1260="","Null",'3(a) Flights | segment list'!A1260)</f>
        <v>Null</v>
      </c>
      <c r="E1295" s="87" t="str">
        <f t="shared" si="59"/>
        <v>Null</v>
      </c>
      <c r="F1295" s="4" t="str">
        <f>IF('3(a) Flights | segment list'!I1260="","Null",'3(a) Flights | segment list'!I1260)</f>
        <v>Null</v>
      </c>
      <c r="G1295" s="4" t="str">
        <f>IF('3(a) Flights | segment list'!C1260="","Null",'3(a) Flights | segment list'!C1260)</f>
        <v>Null</v>
      </c>
      <c r="H1295" s="4" t="str">
        <f>IF('3(a) Flights | segment list'!J1260="","Null",'3(a) Flights | segment list'!J1260)</f>
        <v>Null</v>
      </c>
      <c r="I1295" s="4" t="str">
        <f>IF('3(a) Flights | segment list'!D1260="","Null",'3(a) Flights | segment list'!D1260)</f>
        <v>Null</v>
      </c>
      <c r="J1295" s="4" t="str">
        <f>IF('3(a) Flights | segment list'!E1260="","Null",'3(a) Flights | segment list'!E1260)</f>
        <v>Null</v>
      </c>
      <c r="K1295" s="4" t="str">
        <f>IF('3(a) Flights | segment list'!F1260="","Null",'3(a) Flights | segment list'!F1260)</f>
        <v>Null</v>
      </c>
      <c r="L1295" s="5" t="str">
        <f>IF('3(a) Flights | segment list'!G1260="","Null",'3(a) Flights | segment list'!G1260)</f>
        <v>Null</v>
      </c>
      <c r="M1295" s="16">
        <f>IF('3(a) Flights | segment list'!H1260="Null","Null",'3(a) Flights | segment list'!H1260)</f>
        <v>0</v>
      </c>
    </row>
    <row r="1296" spans="1:13" x14ac:dyDescent="0.25">
      <c r="A1296" s="4" t="str">
        <f t="shared" si="60"/>
        <v>No PB ID provided</v>
      </c>
      <c r="B1296" s="4" t="str">
        <f t="shared" si="61"/>
        <v>No declaration</v>
      </c>
      <c r="C1296" s="4" t="s">
        <v>18302</v>
      </c>
      <c r="D1296" s="86" t="str">
        <f>IF('3(a) Flights | segment list'!A1261="","Null",'3(a) Flights | segment list'!A1261)</f>
        <v>Null</v>
      </c>
      <c r="E1296" s="87" t="str">
        <f t="shared" si="59"/>
        <v>Null</v>
      </c>
      <c r="F1296" s="4" t="str">
        <f>IF('3(a) Flights | segment list'!I1261="","Null",'3(a) Flights | segment list'!I1261)</f>
        <v>Null</v>
      </c>
      <c r="G1296" s="4" t="str">
        <f>IF('3(a) Flights | segment list'!C1261="","Null",'3(a) Flights | segment list'!C1261)</f>
        <v>Null</v>
      </c>
      <c r="H1296" s="4" t="str">
        <f>IF('3(a) Flights | segment list'!J1261="","Null",'3(a) Flights | segment list'!J1261)</f>
        <v>Null</v>
      </c>
      <c r="I1296" s="4" t="str">
        <f>IF('3(a) Flights | segment list'!D1261="","Null",'3(a) Flights | segment list'!D1261)</f>
        <v>Null</v>
      </c>
      <c r="J1296" s="4" t="str">
        <f>IF('3(a) Flights | segment list'!E1261="","Null",'3(a) Flights | segment list'!E1261)</f>
        <v>Null</v>
      </c>
      <c r="K1296" s="4" t="str">
        <f>IF('3(a) Flights | segment list'!F1261="","Null",'3(a) Flights | segment list'!F1261)</f>
        <v>Null</v>
      </c>
      <c r="L1296" s="5" t="str">
        <f>IF('3(a) Flights | segment list'!G1261="","Null",'3(a) Flights | segment list'!G1261)</f>
        <v>Null</v>
      </c>
      <c r="M1296" s="16">
        <f>IF('3(a) Flights | segment list'!H1261="Null","Null",'3(a) Flights | segment list'!H1261)</f>
        <v>0</v>
      </c>
    </row>
    <row r="1297" spans="1:13" x14ac:dyDescent="0.25">
      <c r="A1297" s="4" t="str">
        <f t="shared" si="60"/>
        <v>No PB ID provided</v>
      </c>
      <c r="B1297" s="4" t="str">
        <f t="shared" si="61"/>
        <v>No declaration</v>
      </c>
      <c r="C1297" s="4" t="s">
        <v>18302</v>
      </c>
      <c r="D1297" s="86" t="str">
        <f>IF('3(a) Flights | segment list'!A1262="","Null",'3(a) Flights | segment list'!A1262)</f>
        <v>Null</v>
      </c>
      <c r="E1297" s="87" t="str">
        <f t="shared" si="59"/>
        <v>Null</v>
      </c>
      <c r="F1297" s="4" t="str">
        <f>IF('3(a) Flights | segment list'!I1262="","Null",'3(a) Flights | segment list'!I1262)</f>
        <v>Null</v>
      </c>
      <c r="G1297" s="4" t="str">
        <f>IF('3(a) Flights | segment list'!C1262="","Null",'3(a) Flights | segment list'!C1262)</f>
        <v>Null</v>
      </c>
      <c r="H1297" s="4" t="str">
        <f>IF('3(a) Flights | segment list'!J1262="","Null",'3(a) Flights | segment list'!J1262)</f>
        <v>Null</v>
      </c>
      <c r="I1297" s="4" t="str">
        <f>IF('3(a) Flights | segment list'!D1262="","Null",'3(a) Flights | segment list'!D1262)</f>
        <v>Null</v>
      </c>
      <c r="J1297" s="4" t="str">
        <f>IF('3(a) Flights | segment list'!E1262="","Null",'3(a) Flights | segment list'!E1262)</f>
        <v>Null</v>
      </c>
      <c r="K1297" s="4" t="str">
        <f>IF('3(a) Flights | segment list'!F1262="","Null",'3(a) Flights | segment list'!F1262)</f>
        <v>Null</v>
      </c>
      <c r="L1297" s="5" t="str">
        <f>IF('3(a) Flights | segment list'!G1262="","Null",'3(a) Flights | segment list'!G1262)</f>
        <v>Null</v>
      </c>
      <c r="M1297" s="16">
        <f>IF('3(a) Flights | segment list'!H1262="Null","Null",'3(a) Flights | segment list'!H1262)</f>
        <v>0</v>
      </c>
    </row>
    <row r="1298" spans="1:13" x14ac:dyDescent="0.25">
      <c r="A1298" s="4" t="str">
        <f t="shared" si="60"/>
        <v>No PB ID provided</v>
      </c>
      <c r="B1298" s="4" t="str">
        <f t="shared" si="61"/>
        <v>No declaration</v>
      </c>
      <c r="C1298" s="4" t="s">
        <v>18302</v>
      </c>
      <c r="D1298" s="86" t="str">
        <f>IF('3(a) Flights | segment list'!A1263="","Null",'3(a) Flights | segment list'!A1263)</f>
        <v>Null</v>
      </c>
      <c r="E1298" s="87" t="str">
        <f t="shared" si="59"/>
        <v>Null</v>
      </c>
      <c r="F1298" s="4" t="str">
        <f>IF('3(a) Flights | segment list'!I1263="","Null",'3(a) Flights | segment list'!I1263)</f>
        <v>Null</v>
      </c>
      <c r="G1298" s="4" t="str">
        <f>IF('3(a) Flights | segment list'!C1263="","Null",'3(a) Flights | segment list'!C1263)</f>
        <v>Null</v>
      </c>
      <c r="H1298" s="4" t="str">
        <f>IF('3(a) Flights | segment list'!J1263="","Null",'3(a) Flights | segment list'!J1263)</f>
        <v>Null</v>
      </c>
      <c r="I1298" s="4" t="str">
        <f>IF('3(a) Flights | segment list'!D1263="","Null",'3(a) Flights | segment list'!D1263)</f>
        <v>Null</v>
      </c>
      <c r="J1298" s="4" t="str">
        <f>IF('3(a) Flights | segment list'!E1263="","Null",'3(a) Flights | segment list'!E1263)</f>
        <v>Null</v>
      </c>
      <c r="K1298" s="4" t="str">
        <f>IF('3(a) Flights | segment list'!F1263="","Null",'3(a) Flights | segment list'!F1263)</f>
        <v>Null</v>
      </c>
      <c r="L1298" s="5" t="str">
        <f>IF('3(a) Flights | segment list'!G1263="","Null",'3(a) Flights | segment list'!G1263)</f>
        <v>Null</v>
      </c>
      <c r="M1298" s="16">
        <f>IF('3(a) Flights | segment list'!H1263="Null","Null",'3(a) Flights | segment list'!H1263)</f>
        <v>0</v>
      </c>
    </row>
    <row r="1299" spans="1:13" x14ac:dyDescent="0.25">
      <c r="A1299" s="4" t="str">
        <f t="shared" si="60"/>
        <v>No PB ID provided</v>
      </c>
      <c r="B1299" s="4" t="str">
        <f t="shared" si="61"/>
        <v>No declaration</v>
      </c>
      <c r="C1299" s="4" t="s">
        <v>18302</v>
      </c>
      <c r="D1299" s="86" t="str">
        <f>IF('3(a) Flights | segment list'!A1264="","Null",'3(a) Flights | segment list'!A1264)</f>
        <v>Null</v>
      </c>
      <c r="E1299" s="87" t="str">
        <f t="shared" si="59"/>
        <v>Null</v>
      </c>
      <c r="F1299" s="4" t="str">
        <f>IF('3(a) Flights | segment list'!I1264="","Null",'3(a) Flights | segment list'!I1264)</f>
        <v>Null</v>
      </c>
      <c r="G1299" s="4" t="str">
        <f>IF('3(a) Flights | segment list'!C1264="","Null",'3(a) Flights | segment list'!C1264)</f>
        <v>Null</v>
      </c>
      <c r="H1299" s="4" t="str">
        <f>IF('3(a) Flights | segment list'!J1264="","Null",'3(a) Flights | segment list'!J1264)</f>
        <v>Null</v>
      </c>
      <c r="I1299" s="4" t="str">
        <f>IF('3(a) Flights | segment list'!D1264="","Null",'3(a) Flights | segment list'!D1264)</f>
        <v>Null</v>
      </c>
      <c r="J1299" s="4" t="str">
        <f>IF('3(a) Flights | segment list'!E1264="","Null",'3(a) Flights | segment list'!E1264)</f>
        <v>Null</v>
      </c>
      <c r="K1299" s="4" t="str">
        <f>IF('3(a) Flights | segment list'!F1264="","Null",'3(a) Flights | segment list'!F1264)</f>
        <v>Null</v>
      </c>
      <c r="L1299" s="5" t="str">
        <f>IF('3(a) Flights | segment list'!G1264="","Null",'3(a) Flights | segment list'!G1264)</f>
        <v>Null</v>
      </c>
      <c r="M1299" s="16">
        <f>IF('3(a) Flights | segment list'!H1264="Null","Null",'3(a) Flights | segment list'!H1264)</f>
        <v>0</v>
      </c>
    </row>
    <row r="1300" spans="1:13" x14ac:dyDescent="0.25">
      <c r="A1300" s="4" t="str">
        <f t="shared" si="60"/>
        <v>No PB ID provided</v>
      </c>
      <c r="B1300" s="4" t="str">
        <f t="shared" si="61"/>
        <v>No declaration</v>
      </c>
      <c r="C1300" s="4" t="s">
        <v>18302</v>
      </c>
      <c r="D1300" s="86" t="str">
        <f>IF('3(a) Flights | segment list'!A1265="","Null",'3(a) Flights | segment list'!A1265)</f>
        <v>Null</v>
      </c>
      <c r="E1300" s="87" t="str">
        <f t="shared" si="59"/>
        <v>Null</v>
      </c>
      <c r="F1300" s="4" t="str">
        <f>IF('3(a) Flights | segment list'!I1265="","Null",'3(a) Flights | segment list'!I1265)</f>
        <v>Null</v>
      </c>
      <c r="G1300" s="4" t="str">
        <f>IF('3(a) Flights | segment list'!C1265="","Null",'3(a) Flights | segment list'!C1265)</f>
        <v>Null</v>
      </c>
      <c r="H1300" s="4" t="str">
        <f>IF('3(a) Flights | segment list'!J1265="","Null",'3(a) Flights | segment list'!J1265)</f>
        <v>Null</v>
      </c>
      <c r="I1300" s="4" t="str">
        <f>IF('3(a) Flights | segment list'!D1265="","Null",'3(a) Flights | segment list'!D1265)</f>
        <v>Null</v>
      </c>
      <c r="J1300" s="4" t="str">
        <f>IF('3(a) Flights | segment list'!E1265="","Null",'3(a) Flights | segment list'!E1265)</f>
        <v>Null</v>
      </c>
      <c r="K1300" s="4" t="str">
        <f>IF('3(a) Flights | segment list'!F1265="","Null",'3(a) Flights | segment list'!F1265)</f>
        <v>Null</v>
      </c>
      <c r="L1300" s="5" t="str">
        <f>IF('3(a) Flights | segment list'!G1265="","Null",'3(a) Flights | segment list'!G1265)</f>
        <v>Null</v>
      </c>
      <c r="M1300" s="16">
        <f>IF('3(a) Flights | segment list'!H1265="Null","Null",'3(a) Flights | segment list'!H1265)</f>
        <v>0</v>
      </c>
    </row>
    <row r="1301" spans="1:13" x14ac:dyDescent="0.25">
      <c r="A1301" s="4" t="str">
        <f t="shared" si="60"/>
        <v>No PB ID provided</v>
      </c>
      <c r="B1301" s="4" t="str">
        <f t="shared" si="61"/>
        <v>No declaration</v>
      </c>
      <c r="C1301" s="4" t="s">
        <v>18302</v>
      </c>
      <c r="D1301" s="86" t="str">
        <f>IF('3(a) Flights | segment list'!A1266="","Null",'3(a) Flights | segment list'!A1266)</f>
        <v>Null</v>
      </c>
      <c r="E1301" s="87" t="str">
        <f t="shared" si="59"/>
        <v>Null</v>
      </c>
      <c r="F1301" s="4" t="str">
        <f>IF('3(a) Flights | segment list'!I1266="","Null",'3(a) Flights | segment list'!I1266)</f>
        <v>Null</v>
      </c>
      <c r="G1301" s="4" t="str">
        <f>IF('3(a) Flights | segment list'!C1266="","Null",'3(a) Flights | segment list'!C1266)</f>
        <v>Null</v>
      </c>
      <c r="H1301" s="4" t="str">
        <f>IF('3(a) Flights | segment list'!J1266="","Null",'3(a) Flights | segment list'!J1266)</f>
        <v>Null</v>
      </c>
      <c r="I1301" s="4" t="str">
        <f>IF('3(a) Flights | segment list'!D1266="","Null",'3(a) Flights | segment list'!D1266)</f>
        <v>Null</v>
      </c>
      <c r="J1301" s="4" t="str">
        <f>IF('3(a) Flights | segment list'!E1266="","Null",'3(a) Flights | segment list'!E1266)</f>
        <v>Null</v>
      </c>
      <c r="K1301" s="4" t="str">
        <f>IF('3(a) Flights | segment list'!F1266="","Null",'3(a) Flights | segment list'!F1266)</f>
        <v>Null</v>
      </c>
      <c r="L1301" s="5" t="str">
        <f>IF('3(a) Flights | segment list'!G1266="","Null",'3(a) Flights | segment list'!G1266)</f>
        <v>Null</v>
      </c>
      <c r="M1301" s="16">
        <f>IF('3(a) Flights | segment list'!H1266="Null","Null",'3(a) Flights | segment list'!H1266)</f>
        <v>0</v>
      </c>
    </row>
    <row r="1302" spans="1:13" x14ac:dyDescent="0.25">
      <c r="A1302" s="4" t="str">
        <f t="shared" si="60"/>
        <v>No PB ID provided</v>
      </c>
      <c r="B1302" s="4" t="str">
        <f t="shared" si="61"/>
        <v>No declaration</v>
      </c>
      <c r="C1302" s="4" t="s">
        <v>18302</v>
      </c>
      <c r="D1302" s="86" t="str">
        <f>IF('3(a) Flights | segment list'!A1267="","Null",'3(a) Flights | segment list'!A1267)</f>
        <v>Null</v>
      </c>
      <c r="E1302" s="87" t="str">
        <f t="shared" si="59"/>
        <v>Null</v>
      </c>
      <c r="F1302" s="4" t="str">
        <f>IF('3(a) Flights | segment list'!I1267="","Null",'3(a) Flights | segment list'!I1267)</f>
        <v>Null</v>
      </c>
      <c r="G1302" s="4" t="str">
        <f>IF('3(a) Flights | segment list'!C1267="","Null",'3(a) Flights | segment list'!C1267)</f>
        <v>Null</v>
      </c>
      <c r="H1302" s="4" t="str">
        <f>IF('3(a) Flights | segment list'!J1267="","Null",'3(a) Flights | segment list'!J1267)</f>
        <v>Null</v>
      </c>
      <c r="I1302" s="4" t="str">
        <f>IF('3(a) Flights | segment list'!D1267="","Null",'3(a) Flights | segment list'!D1267)</f>
        <v>Null</v>
      </c>
      <c r="J1302" s="4" t="str">
        <f>IF('3(a) Flights | segment list'!E1267="","Null",'3(a) Flights | segment list'!E1267)</f>
        <v>Null</v>
      </c>
      <c r="K1302" s="4" t="str">
        <f>IF('3(a) Flights | segment list'!F1267="","Null",'3(a) Flights | segment list'!F1267)</f>
        <v>Null</v>
      </c>
      <c r="L1302" s="5" t="str">
        <f>IF('3(a) Flights | segment list'!G1267="","Null",'3(a) Flights | segment list'!G1267)</f>
        <v>Null</v>
      </c>
      <c r="M1302" s="16">
        <f>IF('3(a) Flights | segment list'!H1267="Null","Null",'3(a) Flights | segment list'!H1267)</f>
        <v>0</v>
      </c>
    </row>
    <row r="1303" spans="1:13" x14ac:dyDescent="0.25">
      <c r="A1303" s="4" t="str">
        <f t="shared" si="60"/>
        <v>No PB ID provided</v>
      </c>
      <c r="B1303" s="4" t="str">
        <f t="shared" si="61"/>
        <v>No declaration</v>
      </c>
      <c r="C1303" s="4" t="s">
        <v>18302</v>
      </c>
      <c r="D1303" s="86" t="str">
        <f>IF('3(a) Flights | segment list'!A1268="","Null",'3(a) Flights | segment list'!A1268)</f>
        <v>Null</v>
      </c>
      <c r="E1303" s="87" t="str">
        <f t="shared" si="59"/>
        <v>Null</v>
      </c>
      <c r="F1303" s="4" t="str">
        <f>IF('3(a) Flights | segment list'!I1268="","Null",'3(a) Flights | segment list'!I1268)</f>
        <v>Null</v>
      </c>
      <c r="G1303" s="4" t="str">
        <f>IF('3(a) Flights | segment list'!C1268="","Null",'3(a) Flights | segment list'!C1268)</f>
        <v>Null</v>
      </c>
      <c r="H1303" s="4" t="str">
        <f>IF('3(a) Flights | segment list'!J1268="","Null",'3(a) Flights | segment list'!J1268)</f>
        <v>Null</v>
      </c>
      <c r="I1303" s="4" t="str">
        <f>IF('3(a) Flights | segment list'!D1268="","Null",'3(a) Flights | segment list'!D1268)</f>
        <v>Null</v>
      </c>
      <c r="J1303" s="4" t="str">
        <f>IF('3(a) Flights | segment list'!E1268="","Null",'3(a) Flights | segment list'!E1268)</f>
        <v>Null</v>
      </c>
      <c r="K1303" s="4" t="str">
        <f>IF('3(a) Flights | segment list'!F1268="","Null",'3(a) Flights | segment list'!F1268)</f>
        <v>Null</v>
      </c>
      <c r="L1303" s="5" t="str">
        <f>IF('3(a) Flights | segment list'!G1268="","Null",'3(a) Flights | segment list'!G1268)</f>
        <v>Null</v>
      </c>
      <c r="M1303" s="16">
        <f>IF('3(a) Flights | segment list'!H1268="Null","Null",'3(a) Flights | segment list'!H1268)</f>
        <v>0</v>
      </c>
    </row>
    <row r="1304" spans="1:13" x14ac:dyDescent="0.25">
      <c r="A1304" s="4" t="str">
        <f t="shared" si="60"/>
        <v>No PB ID provided</v>
      </c>
      <c r="B1304" s="4" t="str">
        <f t="shared" si="61"/>
        <v>No declaration</v>
      </c>
      <c r="C1304" s="4" t="s">
        <v>18302</v>
      </c>
      <c r="D1304" s="86" t="str">
        <f>IF('3(a) Flights | segment list'!A1269="","Null",'3(a) Flights | segment list'!A1269)</f>
        <v>Null</v>
      </c>
      <c r="E1304" s="87" t="str">
        <f t="shared" si="59"/>
        <v>Null</v>
      </c>
      <c r="F1304" s="4" t="str">
        <f>IF('3(a) Flights | segment list'!I1269="","Null",'3(a) Flights | segment list'!I1269)</f>
        <v>Null</v>
      </c>
      <c r="G1304" s="4" t="str">
        <f>IF('3(a) Flights | segment list'!C1269="","Null",'3(a) Flights | segment list'!C1269)</f>
        <v>Null</v>
      </c>
      <c r="H1304" s="4" t="str">
        <f>IF('3(a) Flights | segment list'!J1269="","Null",'3(a) Flights | segment list'!J1269)</f>
        <v>Null</v>
      </c>
      <c r="I1304" s="4" t="str">
        <f>IF('3(a) Flights | segment list'!D1269="","Null",'3(a) Flights | segment list'!D1269)</f>
        <v>Null</v>
      </c>
      <c r="J1304" s="4" t="str">
        <f>IF('3(a) Flights | segment list'!E1269="","Null",'3(a) Flights | segment list'!E1269)</f>
        <v>Null</v>
      </c>
      <c r="K1304" s="4" t="str">
        <f>IF('3(a) Flights | segment list'!F1269="","Null",'3(a) Flights | segment list'!F1269)</f>
        <v>Null</v>
      </c>
      <c r="L1304" s="5" t="str">
        <f>IF('3(a) Flights | segment list'!G1269="","Null",'3(a) Flights | segment list'!G1269)</f>
        <v>Null</v>
      </c>
      <c r="M1304" s="16">
        <f>IF('3(a) Flights | segment list'!H1269="Null","Null",'3(a) Flights | segment list'!H1269)</f>
        <v>0</v>
      </c>
    </row>
    <row r="1305" spans="1:13" x14ac:dyDescent="0.25">
      <c r="A1305" s="4" t="str">
        <f t="shared" si="60"/>
        <v>No PB ID provided</v>
      </c>
      <c r="B1305" s="4" t="str">
        <f t="shared" si="61"/>
        <v>No declaration</v>
      </c>
      <c r="C1305" s="4" t="s">
        <v>18302</v>
      </c>
      <c r="D1305" s="86" t="str">
        <f>IF('3(a) Flights | segment list'!A1270="","Null",'3(a) Flights | segment list'!A1270)</f>
        <v>Null</v>
      </c>
      <c r="E1305" s="87" t="str">
        <f t="shared" si="59"/>
        <v>Null</v>
      </c>
      <c r="F1305" s="4" t="str">
        <f>IF('3(a) Flights | segment list'!I1270="","Null",'3(a) Flights | segment list'!I1270)</f>
        <v>Null</v>
      </c>
      <c r="G1305" s="4" t="str">
        <f>IF('3(a) Flights | segment list'!C1270="","Null",'3(a) Flights | segment list'!C1270)</f>
        <v>Null</v>
      </c>
      <c r="H1305" s="4" t="str">
        <f>IF('3(a) Flights | segment list'!J1270="","Null",'3(a) Flights | segment list'!J1270)</f>
        <v>Null</v>
      </c>
      <c r="I1305" s="4" t="str">
        <f>IF('3(a) Flights | segment list'!D1270="","Null",'3(a) Flights | segment list'!D1270)</f>
        <v>Null</v>
      </c>
      <c r="J1305" s="4" t="str">
        <f>IF('3(a) Flights | segment list'!E1270="","Null",'3(a) Flights | segment list'!E1270)</f>
        <v>Null</v>
      </c>
      <c r="K1305" s="4" t="str">
        <f>IF('3(a) Flights | segment list'!F1270="","Null",'3(a) Flights | segment list'!F1270)</f>
        <v>Null</v>
      </c>
      <c r="L1305" s="5" t="str">
        <f>IF('3(a) Flights | segment list'!G1270="","Null",'3(a) Flights | segment list'!G1270)</f>
        <v>Null</v>
      </c>
      <c r="M1305" s="16">
        <f>IF('3(a) Flights | segment list'!H1270="Null","Null",'3(a) Flights | segment list'!H1270)</f>
        <v>0</v>
      </c>
    </row>
    <row r="1306" spans="1:13" x14ac:dyDescent="0.25">
      <c r="A1306" s="4" t="str">
        <f t="shared" si="60"/>
        <v>No PB ID provided</v>
      </c>
      <c r="B1306" s="4" t="str">
        <f t="shared" si="61"/>
        <v>No declaration</v>
      </c>
      <c r="C1306" s="4" t="s">
        <v>18302</v>
      </c>
      <c r="D1306" s="86" t="str">
        <f>IF('3(a) Flights | segment list'!A1271="","Null",'3(a) Flights | segment list'!A1271)</f>
        <v>Null</v>
      </c>
      <c r="E1306" s="87" t="str">
        <f t="shared" si="59"/>
        <v>Null</v>
      </c>
      <c r="F1306" s="4" t="str">
        <f>IF('3(a) Flights | segment list'!I1271="","Null",'3(a) Flights | segment list'!I1271)</f>
        <v>Null</v>
      </c>
      <c r="G1306" s="4" t="str">
        <f>IF('3(a) Flights | segment list'!C1271="","Null",'3(a) Flights | segment list'!C1271)</f>
        <v>Null</v>
      </c>
      <c r="H1306" s="4" t="str">
        <f>IF('3(a) Flights | segment list'!J1271="","Null",'3(a) Flights | segment list'!J1271)</f>
        <v>Null</v>
      </c>
      <c r="I1306" s="4" t="str">
        <f>IF('3(a) Flights | segment list'!D1271="","Null",'3(a) Flights | segment list'!D1271)</f>
        <v>Null</v>
      </c>
      <c r="J1306" s="4" t="str">
        <f>IF('3(a) Flights | segment list'!E1271="","Null",'3(a) Flights | segment list'!E1271)</f>
        <v>Null</v>
      </c>
      <c r="K1306" s="4" t="str">
        <f>IF('3(a) Flights | segment list'!F1271="","Null",'3(a) Flights | segment list'!F1271)</f>
        <v>Null</v>
      </c>
      <c r="L1306" s="5" t="str">
        <f>IF('3(a) Flights | segment list'!G1271="","Null",'3(a) Flights | segment list'!G1271)</f>
        <v>Null</v>
      </c>
      <c r="M1306" s="16">
        <f>IF('3(a) Flights | segment list'!H1271="Null","Null",'3(a) Flights | segment list'!H1271)</f>
        <v>0</v>
      </c>
    </row>
    <row r="1307" spans="1:13" x14ac:dyDescent="0.25">
      <c r="A1307" s="4" t="str">
        <f t="shared" si="60"/>
        <v>No PB ID provided</v>
      </c>
      <c r="B1307" s="4" t="str">
        <f t="shared" si="61"/>
        <v>No declaration</v>
      </c>
      <c r="C1307" s="4" t="s">
        <v>18302</v>
      </c>
      <c r="D1307" s="86" t="str">
        <f>IF('3(a) Flights | segment list'!A1272="","Null",'3(a) Flights | segment list'!A1272)</f>
        <v>Null</v>
      </c>
      <c r="E1307" s="87" t="str">
        <f t="shared" si="59"/>
        <v>Null</v>
      </c>
      <c r="F1307" s="4" t="str">
        <f>IF('3(a) Flights | segment list'!I1272="","Null",'3(a) Flights | segment list'!I1272)</f>
        <v>Null</v>
      </c>
      <c r="G1307" s="4" t="str">
        <f>IF('3(a) Flights | segment list'!C1272="","Null",'3(a) Flights | segment list'!C1272)</f>
        <v>Null</v>
      </c>
      <c r="H1307" s="4" t="str">
        <f>IF('3(a) Flights | segment list'!J1272="","Null",'3(a) Flights | segment list'!J1272)</f>
        <v>Null</v>
      </c>
      <c r="I1307" s="4" t="str">
        <f>IF('3(a) Flights | segment list'!D1272="","Null",'3(a) Flights | segment list'!D1272)</f>
        <v>Null</v>
      </c>
      <c r="J1307" s="4" t="str">
        <f>IF('3(a) Flights | segment list'!E1272="","Null",'3(a) Flights | segment list'!E1272)</f>
        <v>Null</v>
      </c>
      <c r="K1307" s="4" t="str">
        <f>IF('3(a) Flights | segment list'!F1272="","Null",'3(a) Flights | segment list'!F1272)</f>
        <v>Null</v>
      </c>
      <c r="L1307" s="5" t="str">
        <f>IF('3(a) Flights | segment list'!G1272="","Null",'3(a) Flights | segment list'!G1272)</f>
        <v>Null</v>
      </c>
      <c r="M1307" s="16">
        <f>IF('3(a) Flights | segment list'!H1272="Null","Null",'3(a) Flights | segment list'!H1272)</f>
        <v>0</v>
      </c>
    </row>
    <row r="1308" spans="1:13" x14ac:dyDescent="0.25">
      <c r="A1308" s="4" t="str">
        <f t="shared" si="60"/>
        <v>No PB ID provided</v>
      </c>
      <c r="B1308" s="4" t="str">
        <f t="shared" si="61"/>
        <v>No declaration</v>
      </c>
      <c r="C1308" s="4" t="s">
        <v>18302</v>
      </c>
      <c r="D1308" s="86" t="str">
        <f>IF('3(a) Flights | segment list'!A1273="","Null",'3(a) Flights | segment list'!A1273)</f>
        <v>Null</v>
      </c>
      <c r="E1308" s="87" t="str">
        <f t="shared" si="59"/>
        <v>Null</v>
      </c>
      <c r="F1308" s="4" t="str">
        <f>IF('3(a) Flights | segment list'!I1273="","Null",'3(a) Flights | segment list'!I1273)</f>
        <v>Null</v>
      </c>
      <c r="G1308" s="4" t="str">
        <f>IF('3(a) Flights | segment list'!C1273="","Null",'3(a) Flights | segment list'!C1273)</f>
        <v>Null</v>
      </c>
      <c r="H1308" s="4" t="str">
        <f>IF('3(a) Flights | segment list'!J1273="","Null",'3(a) Flights | segment list'!J1273)</f>
        <v>Null</v>
      </c>
      <c r="I1308" s="4" t="str">
        <f>IF('3(a) Flights | segment list'!D1273="","Null",'3(a) Flights | segment list'!D1273)</f>
        <v>Null</v>
      </c>
      <c r="J1308" s="4" t="str">
        <f>IF('3(a) Flights | segment list'!E1273="","Null",'3(a) Flights | segment list'!E1273)</f>
        <v>Null</v>
      </c>
      <c r="K1308" s="4" t="str">
        <f>IF('3(a) Flights | segment list'!F1273="","Null",'3(a) Flights | segment list'!F1273)</f>
        <v>Null</v>
      </c>
      <c r="L1308" s="5" t="str">
        <f>IF('3(a) Flights | segment list'!G1273="","Null",'3(a) Flights | segment list'!G1273)</f>
        <v>Null</v>
      </c>
      <c r="M1308" s="16">
        <f>IF('3(a) Flights | segment list'!H1273="Null","Null",'3(a) Flights | segment list'!H1273)</f>
        <v>0</v>
      </c>
    </row>
    <row r="1309" spans="1:13" x14ac:dyDescent="0.25">
      <c r="A1309" s="4" t="str">
        <f t="shared" si="60"/>
        <v>No PB ID provided</v>
      </c>
      <c r="B1309" s="4" t="str">
        <f t="shared" si="61"/>
        <v>No declaration</v>
      </c>
      <c r="C1309" s="4" t="s">
        <v>18302</v>
      </c>
      <c r="D1309" s="86" t="str">
        <f>IF('3(a) Flights | segment list'!A1274="","Null",'3(a) Flights | segment list'!A1274)</f>
        <v>Null</v>
      </c>
      <c r="E1309" s="87" t="str">
        <f t="shared" si="59"/>
        <v>Null</v>
      </c>
      <c r="F1309" s="4" t="str">
        <f>IF('3(a) Flights | segment list'!I1274="","Null",'3(a) Flights | segment list'!I1274)</f>
        <v>Null</v>
      </c>
      <c r="G1309" s="4" t="str">
        <f>IF('3(a) Flights | segment list'!C1274="","Null",'3(a) Flights | segment list'!C1274)</f>
        <v>Null</v>
      </c>
      <c r="H1309" s="4" t="str">
        <f>IF('3(a) Flights | segment list'!J1274="","Null",'3(a) Flights | segment list'!J1274)</f>
        <v>Null</v>
      </c>
      <c r="I1309" s="4" t="str">
        <f>IF('3(a) Flights | segment list'!D1274="","Null",'3(a) Flights | segment list'!D1274)</f>
        <v>Null</v>
      </c>
      <c r="J1309" s="4" t="str">
        <f>IF('3(a) Flights | segment list'!E1274="","Null",'3(a) Flights | segment list'!E1274)</f>
        <v>Null</v>
      </c>
      <c r="K1309" s="4" t="str">
        <f>IF('3(a) Flights | segment list'!F1274="","Null",'3(a) Flights | segment list'!F1274)</f>
        <v>Null</v>
      </c>
      <c r="L1309" s="5" t="str">
        <f>IF('3(a) Flights | segment list'!G1274="","Null",'3(a) Flights | segment list'!G1274)</f>
        <v>Null</v>
      </c>
      <c r="M1309" s="16">
        <f>IF('3(a) Flights | segment list'!H1274="Null","Null",'3(a) Flights | segment list'!H1274)</f>
        <v>0</v>
      </c>
    </row>
    <row r="1310" spans="1:13" x14ac:dyDescent="0.25">
      <c r="A1310" s="4" t="str">
        <f t="shared" si="60"/>
        <v>No PB ID provided</v>
      </c>
      <c r="B1310" s="4" t="str">
        <f t="shared" si="61"/>
        <v>No declaration</v>
      </c>
      <c r="C1310" s="4" t="s">
        <v>18302</v>
      </c>
      <c r="D1310" s="86" t="str">
        <f>IF('3(a) Flights | segment list'!A1275="","Null",'3(a) Flights | segment list'!A1275)</f>
        <v>Null</v>
      </c>
      <c r="E1310" s="87" t="str">
        <f t="shared" si="59"/>
        <v>Null</v>
      </c>
      <c r="F1310" s="4" t="str">
        <f>IF('3(a) Flights | segment list'!I1275="","Null",'3(a) Flights | segment list'!I1275)</f>
        <v>Null</v>
      </c>
      <c r="G1310" s="4" t="str">
        <f>IF('3(a) Flights | segment list'!C1275="","Null",'3(a) Flights | segment list'!C1275)</f>
        <v>Null</v>
      </c>
      <c r="H1310" s="4" t="str">
        <f>IF('3(a) Flights | segment list'!J1275="","Null",'3(a) Flights | segment list'!J1275)</f>
        <v>Null</v>
      </c>
      <c r="I1310" s="4" t="str">
        <f>IF('3(a) Flights | segment list'!D1275="","Null",'3(a) Flights | segment list'!D1275)</f>
        <v>Null</v>
      </c>
      <c r="J1310" s="4" t="str">
        <f>IF('3(a) Flights | segment list'!E1275="","Null",'3(a) Flights | segment list'!E1275)</f>
        <v>Null</v>
      </c>
      <c r="K1310" s="4" t="str">
        <f>IF('3(a) Flights | segment list'!F1275="","Null",'3(a) Flights | segment list'!F1275)</f>
        <v>Null</v>
      </c>
      <c r="L1310" s="5" t="str">
        <f>IF('3(a) Flights | segment list'!G1275="","Null",'3(a) Flights | segment list'!G1275)</f>
        <v>Null</v>
      </c>
      <c r="M1310" s="16">
        <f>IF('3(a) Flights | segment list'!H1275="Null","Null",'3(a) Flights | segment list'!H1275)</f>
        <v>0</v>
      </c>
    </row>
    <row r="1311" spans="1:13" x14ac:dyDescent="0.25">
      <c r="A1311" s="4" t="str">
        <f t="shared" si="60"/>
        <v>No PB ID provided</v>
      </c>
      <c r="B1311" s="4" t="str">
        <f t="shared" si="61"/>
        <v>No declaration</v>
      </c>
      <c r="C1311" s="4" t="s">
        <v>18302</v>
      </c>
      <c r="D1311" s="86" t="str">
        <f>IF('3(a) Flights | segment list'!A1276="","Null",'3(a) Flights | segment list'!A1276)</f>
        <v>Null</v>
      </c>
      <c r="E1311" s="87" t="str">
        <f t="shared" si="59"/>
        <v>Null</v>
      </c>
      <c r="F1311" s="4" t="str">
        <f>IF('3(a) Flights | segment list'!I1276="","Null",'3(a) Flights | segment list'!I1276)</f>
        <v>Null</v>
      </c>
      <c r="G1311" s="4" t="str">
        <f>IF('3(a) Flights | segment list'!C1276="","Null",'3(a) Flights | segment list'!C1276)</f>
        <v>Null</v>
      </c>
      <c r="H1311" s="4" t="str">
        <f>IF('3(a) Flights | segment list'!J1276="","Null",'3(a) Flights | segment list'!J1276)</f>
        <v>Null</v>
      </c>
      <c r="I1311" s="4" t="str">
        <f>IF('3(a) Flights | segment list'!D1276="","Null",'3(a) Flights | segment list'!D1276)</f>
        <v>Null</v>
      </c>
      <c r="J1311" s="4" t="str">
        <f>IF('3(a) Flights | segment list'!E1276="","Null",'3(a) Flights | segment list'!E1276)</f>
        <v>Null</v>
      </c>
      <c r="K1311" s="4" t="str">
        <f>IF('3(a) Flights | segment list'!F1276="","Null",'3(a) Flights | segment list'!F1276)</f>
        <v>Null</v>
      </c>
      <c r="L1311" s="5" t="str">
        <f>IF('3(a) Flights | segment list'!G1276="","Null",'3(a) Flights | segment list'!G1276)</f>
        <v>Null</v>
      </c>
      <c r="M1311" s="16">
        <f>IF('3(a) Flights | segment list'!H1276="Null","Null",'3(a) Flights | segment list'!H1276)</f>
        <v>0</v>
      </c>
    </row>
    <row r="1312" spans="1:13" x14ac:dyDescent="0.25">
      <c r="A1312" s="4" t="str">
        <f t="shared" si="60"/>
        <v>No PB ID provided</v>
      </c>
      <c r="B1312" s="4" t="str">
        <f t="shared" si="61"/>
        <v>No declaration</v>
      </c>
      <c r="C1312" s="4" t="s">
        <v>18302</v>
      </c>
      <c r="D1312" s="86" t="str">
        <f>IF('3(a) Flights | segment list'!A1277="","Null",'3(a) Flights | segment list'!A1277)</f>
        <v>Null</v>
      </c>
      <c r="E1312" s="87" t="str">
        <f t="shared" si="59"/>
        <v>Null</v>
      </c>
      <c r="F1312" s="4" t="str">
        <f>IF('3(a) Flights | segment list'!I1277="","Null",'3(a) Flights | segment list'!I1277)</f>
        <v>Null</v>
      </c>
      <c r="G1312" s="4" t="str">
        <f>IF('3(a) Flights | segment list'!C1277="","Null",'3(a) Flights | segment list'!C1277)</f>
        <v>Null</v>
      </c>
      <c r="H1312" s="4" t="str">
        <f>IF('3(a) Flights | segment list'!J1277="","Null",'3(a) Flights | segment list'!J1277)</f>
        <v>Null</v>
      </c>
      <c r="I1312" s="4" t="str">
        <f>IF('3(a) Flights | segment list'!D1277="","Null",'3(a) Flights | segment list'!D1277)</f>
        <v>Null</v>
      </c>
      <c r="J1312" s="4" t="str">
        <f>IF('3(a) Flights | segment list'!E1277="","Null",'3(a) Flights | segment list'!E1277)</f>
        <v>Null</v>
      </c>
      <c r="K1312" s="4" t="str">
        <f>IF('3(a) Flights | segment list'!F1277="","Null",'3(a) Flights | segment list'!F1277)</f>
        <v>Null</v>
      </c>
      <c r="L1312" s="5" t="str">
        <f>IF('3(a) Flights | segment list'!G1277="","Null",'3(a) Flights | segment list'!G1277)</f>
        <v>Null</v>
      </c>
      <c r="M1312" s="16">
        <f>IF('3(a) Flights | segment list'!H1277="Null","Null",'3(a) Flights | segment list'!H1277)</f>
        <v>0</v>
      </c>
    </row>
    <row r="1313" spans="1:13" x14ac:dyDescent="0.25">
      <c r="A1313" s="4" t="str">
        <f t="shared" si="60"/>
        <v>No PB ID provided</v>
      </c>
      <c r="B1313" s="4" t="str">
        <f t="shared" si="61"/>
        <v>No declaration</v>
      </c>
      <c r="C1313" s="4" t="s">
        <v>18302</v>
      </c>
      <c r="D1313" s="86" t="str">
        <f>IF('3(a) Flights | segment list'!A1278="","Null",'3(a) Flights | segment list'!A1278)</f>
        <v>Null</v>
      </c>
      <c r="E1313" s="87" t="str">
        <f t="shared" si="59"/>
        <v>Null</v>
      </c>
      <c r="F1313" s="4" t="str">
        <f>IF('3(a) Flights | segment list'!I1278="","Null",'3(a) Flights | segment list'!I1278)</f>
        <v>Null</v>
      </c>
      <c r="G1313" s="4" t="str">
        <f>IF('3(a) Flights | segment list'!C1278="","Null",'3(a) Flights | segment list'!C1278)</f>
        <v>Null</v>
      </c>
      <c r="H1313" s="4" t="str">
        <f>IF('3(a) Flights | segment list'!J1278="","Null",'3(a) Flights | segment list'!J1278)</f>
        <v>Null</v>
      </c>
      <c r="I1313" s="4" t="str">
        <f>IF('3(a) Flights | segment list'!D1278="","Null",'3(a) Flights | segment list'!D1278)</f>
        <v>Null</v>
      </c>
      <c r="J1313" s="4" t="str">
        <f>IF('3(a) Flights | segment list'!E1278="","Null",'3(a) Flights | segment list'!E1278)</f>
        <v>Null</v>
      </c>
      <c r="K1313" s="4" t="str">
        <f>IF('3(a) Flights | segment list'!F1278="","Null",'3(a) Flights | segment list'!F1278)</f>
        <v>Null</v>
      </c>
      <c r="L1313" s="5" t="str">
        <f>IF('3(a) Flights | segment list'!G1278="","Null",'3(a) Flights | segment list'!G1278)</f>
        <v>Null</v>
      </c>
      <c r="M1313" s="16">
        <f>IF('3(a) Flights | segment list'!H1278="Null","Null",'3(a) Flights | segment list'!H1278)</f>
        <v>0</v>
      </c>
    </row>
    <row r="1314" spans="1:13" x14ac:dyDescent="0.25">
      <c r="A1314" s="4" t="str">
        <f t="shared" si="60"/>
        <v>No PB ID provided</v>
      </c>
      <c r="B1314" s="4" t="str">
        <f t="shared" si="61"/>
        <v>No declaration</v>
      </c>
      <c r="C1314" s="4" t="s">
        <v>18302</v>
      </c>
      <c r="D1314" s="86" t="str">
        <f>IF('3(a) Flights | segment list'!A1279="","Null",'3(a) Flights | segment list'!A1279)</f>
        <v>Null</v>
      </c>
      <c r="E1314" s="87" t="str">
        <f t="shared" si="59"/>
        <v>Null</v>
      </c>
      <c r="F1314" s="4" t="str">
        <f>IF('3(a) Flights | segment list'!I1279="","Null",'3(a) Flights | segment list'!I1279)</f>
        <v>Null</v>
      </c>
      <c r="G1314" s="4" t="str">
        <f>IF('3(a) Flights | segment list'!C1279="","Null",'3(a) Flights | segment list'!C1279)</f>
        <v>Null</v>
      </c>
      <c r="H1314" s="4" t="str">
        <f>IF('3(a) Flights | segment list'!J1279="","Null",'3(a) Flights | segment list'!J1279)</f>
        <v>Null</v>
      </c>
      <c r="I1314" s="4" t="str">
        <f>IF('3(a) Flights | segment list'!D1279="","Null",'3(a) Flights | segment list'!D1279)</f>
        <v>Null</v>
      </c>
      <c r="J1314" s="4" t="str">
        <f>IF('3(a) Flights | segment list'!E1279="","Null",'3(a) Flights | segment list'!E1279)</f>
        <v>Null</v>
      </c>
      <c r="K1314" s="4" t="str">
        <f>IF('3(a) Flights | segment list'!F1279="","Null",'3(a) Flights | segment list'!F1279)</f>
        <v>Null</v>
      </c>
      <c r="L1314" s="5" t="str">
        <f>IF('3(a) Flights | segment list'!G1279="","Null",'3(a) Flights | segment list'!G1279)</f>
        <v>Null</v>
      </c>
      <c r="M1314" s="16">
        <f>IF('3(a) Flights | segment list'!H1279="Null","Null",'3(a) Flights | segment list'!H1279)</f>
        <v>0</v>
      </c>
    </row>
    <row r="1315" spans="1:13" x14ac:dyDescent="0.25">
      <c r="A1315" s="4" t="str">
        <f t="shared" si="60"/>
        <v>No PB ID provided</v>
      </c>
      <c r="B1315" s="4" t="str">
        <f t="shared" si="61"/>
        <v>No declaration</v>
      </c>
      <c r="C1315" s="4" t="s">
        <v>18302</v>
      </c>
      <c r="D1315" s="86" t="str">
        <f>IF('3(a) Flights | segment list'!A1280="","Null",'3(a) Flights | segment list'!A1280)</f>
        <v>Null</v>
      </c>
      <c r="E1315" s="87" t="str">
        <f t="shared" si="59"/>
        <v>Null</v>
      </c>
      <c r="F1315" s="4" t="str">
        <f>IF('3(a) Flights | segment list'!I1280="","Null",'3(a) Flights | segment list'!I1280)</f>
        <v>Null</v>
      </c>
      <c r="G1315" s="4" t="str">
        <f>IF('3(a) Flights | segment list'!C1280="","Null",'3(a) Flights | segment list'!C1280)</f>
        <v>Null</v>
      </c>
      <c r="H1315" s="4" t="str">
        <f>IF('3(a) Flights | segment list'!J1280="","Null",'3(a) Flights | segment list'!J1280)</f>
        <v>Null</v>
      </c>
      <c r="I1315" s="4" t="str">
        <f>IF('3(a) Flights | segment list'!D1280="","Null",'3(a) Flights | segment list'!D1280)</f>
        <v>Null</v>
      </c>
      <c r="J1315" s="4" t="str">
        <f>IF('3(a) Flights | segment list'!E1280="","Null",'3(a) Flights | segment list'!E1280)</f>
        <v>Null</v>
      </c>
      <c r="K1315" s="4" t="str">
        <f>IF('3(a) Flights | segment list'!F1280="","Null",'3(a) Flights | segment list'!F1280)</f>
        <v>Null</v>
      </c>
      <c r="L1315" s="5" t="str">
        <f>IF('3(a) Flights | segment list'!G1280="","Null",'3(a) Flights | segment list'!G1280)</f>
        <v>Null</v>
      </c>
      <c r="M1315" s="16">
        <f>IF('3(a) Flights | segment list'!H1280="Null","Null",'3(a) Flights | segment list'!H1280)</f>
        <v>0</v>
      </c>
    </row>
    <row r="1316" spans="1:13" x14ac:dyDescent="0.25">
      <c r="A1316" s="4" t="str">
        <f t="shared" si="60"/>
        <v>No PB ID provided</v>
      </c>
      <c r="B1316" s="4" t="str">
        <f t="shared" si="61"/>
        <v>No declaration</v>
      </c>
      <c r="C1316" s="4" t="s">
        <v>18302</v>
      </c>
      <c r="D1316" s="86" t="str">
        <f>IF('3(a) Flights | segment list'!A1281="","Null",'3(a) Flights | segment list'!A1281)</f>
        <v>Null</v>
      </c>
      <c r="E1316" s="87" t="str">
        <f t="shared" si="59"/>
        <v>Null</v>
      </c>
      <c r="F1316" s="4" t="str">
        <f>IF('3(a) Flights | segment list'!I1281="","Null",'3(a) Flights | segment list'!I1281)</f>
        <v>Null</v>
      </c>
      <c r="G1316" s="4" t="str">
        <f>IF('3(a) Flights | segment list'!C1281="","Null",'3(a) Flights | segment list'!C1281)</f>
        <v>Null</v>
      </c>
      <c r="H1316" s="4" t="str">
        <f>IF('3(a) Flights | segment list'!J1281="","Null",'3(a) Flights | segment list'!J1281)</f>
        <v>Null</v>
      </c>
      <c r="I1316" s="4" t="str">
        <f>IF('3(a) Flights | segment list'!D1281="","Null",'3(a) Flights | segment list'!D1281)</f>
        <v>Null</v>
      </c>
      <c r="J1316" s="4" t="str">
        <f>IF('3(a) Flights | segment list'!E1281="","Null",'3(a) Flights | segment list'!E1281)</f>
        <v>Null</v>
      </c>
      <c r="K1316" s="4" t="str">
        <f>IF('3(a) Flights | segment list'!F1281="","Null",'3(a) Flights | segment list'!F1281)</f>
        <v>Null</v>
      </c>
      <c r="L1316" s="5" t="str">
        <f>IF('3(a) Flights | segment list'!G1281="","Null",'3(a) Flights | segment list'!G1281)</f>
        <v>Null</v>
      </c>
      <c r="M1316" s="16">
        <f>IF('3(a) Flights | segment list'!H1281="Null","Null",'3(a) Flights | segment list'!H1281)</f>
        <v>0</v>
      </c>
    </row>
    <row r="1317" spans="1:13" x14ac:dyDescent="0.25">
      <c r="A1317" s="4" t="str">
        <f t="shared" si="60"/>
        <v>No PB ID provided</v>
      </c>
      <c r="B1317" s="4" t="str">
        <f t="shared" si="61"/>
        <v>No declaration</v>
      </c>
      <c r="C1317" s="4" t="s">
        <v>18302</v>
      </c>
      <c r="D1317" s="86" t="str">
        <f>IF('3(a) Flights | segment list'!A1282="","Null",'3(a) Flights | segment list'!A1282)</f>
        <v>Null</v>
      </c>
      <c r="E1317" s="87" t="str">
        <f t="shared" si="59"/>
        <v>Null</v>
      </c>
      <c r="F1317" s="4" t="str">
        <f>IF('3(a) Flights | segment list'!I1282="","Null",'3(a) Flights | segment list'!I1282)</f>
        <v>Null</v>
      </c>
      <c r="G1317" s="4" t="str">
        <f>IF('3(a) Flights | segment list'!C1282="","Null",'3(a) Flights | segment list'!C1282)</f>
        <v>Null</v>
      </c>
      <c r="H1317" s="4" t="str">
        <f>IF('3(a) Flights | segment list'!J1282="","Null",'3(a) Flights | segment list'!J1282)</f>
        <v>Null</v>
      </c>
      <c r="I1317" s="4" t="str">
        <f>IF('3(a) Flights | segment list'!D1282="","Null",'3(a) Flights | segment list'!D1282)</f>
        <v>Null</v>
      </c>
      <c r="J1317" s="4" t="str">
        <f>IF('3(a) Flights | segment list'!E1282="","Null",'3(a) Flights | segment list'!E1282)</f>
        <v>Null</v>
      </c>
      <c r="K1317" s="4" t="str">
        <f>IF('3(a) Flights | segment list'!F1282="","Null",'3(a) Flights | segment list'!F1282)</f>
        <v>Null</v>
      </c>
      <c r="L1317" s="5" t="str">
        <f>IF('3(a) Flights | segment list'!G1282="","Null",'3(a) Flights | segment list'!G1282)</f>
        <v>Null</v>
      </c>
      <c r="M1317" s="16">
        <f>IF('3(a) Flights | segment list'!H1282="Null","Null",'3(a) Flights | segment list'!H1282)</f>
        <v>0</v>
      </c>
    </row>
    <row r="1318" spans="1:13" x14ac:dyDescent="0.25">
      <c r="A1318" s="4" t="str">
        <f t="shared" si="60"/>
        <v>No PB ID provided</v>
      </c>
      <c r="B1318" s="4" t="str">
        <f t="shared" si="61"/>
        <v>No declaration</v>
      </c>
      <c r="C1318" s="4" t="s">
        <v>18302</v>
      </c>
      <c r="D1318" s="86" t="str">
        <f>IF('3(a) Flights | segment list'!A1283="","Null",'3(a) Flights | segment list'!A1283)</f>
        <v>Null</v>
      </c>
      <c r="E1318" s="87" t="str">
        <f t="shared" si="59"/>
        <v>Null</v>
      </c>
      <c r="F1318" s="4" t="str">
        <f>IF('3(a) Flights | segment list'!I1283="","Null",'3(a) Flights | segment list'!I1283)</f>
        <v>Null</v>
      </c>
      <c r="G1318" s="4" t="str">
        <f>IF('3(a) Flights | segment list'!C1283="","Null",'3(a) Flights | segment list'!C1283)</f>
        <v>Null</v>
      </c>
      <c r="H1318" s="4" t="str">
        <f>IF('3(a) Flights | segment list'!J1283="","Null",'3(a) Flights | segment list'!J1283)</f>
        <v>Null</v>
      </c>
      <c r="I1318" s="4" t="str">
        <f>IF('3(a) Flights | segment list'!D1283="","Null",'3(a) Flights | segment list'!D1283)</f>
        <v>Null</v>
      </c>
      <c r="J1318" s="4" t="str">
        <f>IF('3(a) Flights | segment list'!E1283="","Null",'3(a) Flights | segment list'!E1283)</f>
        <v>Null</v>
      </c>
      <c r="K1318" s="4" t="str">
        <f>IF('3(a) Flights | segment list'!F1283="","Null",'3(a) Flights | segment list'!F1283)</f>
        <v>Null</v>
      </c>
      <c r="L1318" s="5" t="str">
        <f>IF('3(a) Flights | segment list'!G1283="","Null",'3(a) Flights | segment list'!G1283)</f>
        <v>Null</v>
      </c>
      <c r="M1318" s="16">
        <f>IF('3(a) Flights | segment list'!H1283="Null","Null",'3(a) Flights | segment list'!H1283)</f>
        <v>0</v>
      </c>
    </row>
    <row r="1319" spans="1:13" x14ac:dyDescent="0.25">
      <c r="A1319" s="4" t="str">
        <f t="shared" si="60"/>
        <v>No PB ID provided</v>
      </c>
      <c r="B1319" s="4" t="str">
        <f t="shared" si="61"/>
        <v>No declaration</v>
      </c>
      <c r="C1319" s="4" t="s">
        <v>18302</v>
      </c>
      <c r="D1319" s="86" t="str">
        <f>IF('3(a) Flights | segment list'!A1284="","Null",'3(a) Flights | segment list'!A1284)</f>
        <v>Null</v>
      </c>
      <c r="E1319" s="87" t="str">
        <f t="shared" si="59"/>
        <v>Null</v>
      </c>
      <c r="F1319" s="4" t="str">
        <f>IF('3(a) Flights | segment list'!I1284="","Null",'3(a) Flights | segment list'!I1284)</f>
        <v>Null</v>
      </c>
      <c r="G1319" s="4" t="str">
        <f>IF('3(a) Flights | segment list'!C1284="","Null",'3(a) Flights | segment list'!C1284)</f>
        <v>Null</v>
      </c>
      <c r="H1319" s="4" t="str">
        <f>IF('3(a) Flights | segment list'!J1284="","Null",'3(a) Flights | segment list'!J1284)</f>
        <v>Null</v>
      </c>
      <c r="I1319" s="4" t="str">
        <f>IF('3(a) Flights | segment list'!D1284="","Null",'3(a) Flights | segment list'!D1284)</f>
        <v>Null</v>
      </c>
      <c r="J1319" s="4" t="str">
        <f>IF('3(a) Flights | segment list'!E1284="","Null",'3(a) Flights | segment list'!E1284)</f>
        <v>Null</v>
      </c>
      <c r="K1319" s="4" t="str">
        <f>IF('3(a) Flights | segment list'!F1284="","Null",'3(a) Flights | segment list'!F1284)</f>
        <v>Null</v>
      </c>
      <c r="L1319" s="5" t="str">
        <f>IF('3(a) Flights | segment list'!G1284="","Null",'3(a) Flights | segment list'!G1284)</f>
        <v>Null</v>
      </c>
      <c r="M1319" s="16">
        <f>IF('3(a) Flights | segment list'!H1284="Null","Null",'3(a) Flights | segment list'!H1284)</f>
        <v>0</v>
      </c>
    </row>
    <row r="1320" spans="1:13" x14ac:dyDescent="0.25">
      <c r="A1320" s="4" t="str">
        <f t="shared" si="60"/>
        <v>No PB ID provided</v>
      </c>
      <c r="B1320" s="4" t="str">
        <f t="shared" si="61"/>
        <v>No declaration</v>
      </c>
      <c r="C1320" s="4" t="s">
        <v>18302</v>
      </c>
      <c r="D1320" s="86" t="str">
        <f>IF('3(a) Flights | segment list'!A1285="","Null",'3(a) Flights | segment list'!A1285)</f>
        <v>Null</v>
      </c>
      <c r="E1320" s="87" t="str">
        <f t="shared" si="59"/>
        <v>Null</v>
      </c>
      <c r="F1320" s="4" t="str">
        <f>IF('3(a) Flights | segment list'!I1285="","Null",'3(a) Flights | segment list'!I1285)</f>
        <v>Null</v>
      </c>
      <c r="G1320" s="4" t="str">
        <f>IF('3(a) Flights | segment list'!C1285="","Null",'3(a) Flights | segment list'!C1285)</f>
        <v>Null</v>
      </c>
      <c r="H1320" s="4" t="str">
        <f>IF('3(a) Flights | segment list'!J1285="","Null",'3(a) Flights | segment list'!J1285)</f>
        <v>Null</v>
      </c>
      <c r="I1320" s="4" t="str">
        <f>IF('3(a) Flights | segment list'!D1285="","Null",'3(a) Flights | segment list'!D1285)</f>
        <v>Null</v>
      </c>
      <c r="J1320" s="4" t="str">
        <f>IF('3(a) Flights | segment list'!E1285="","Null",'3(a) Flights | segment list'!E1285)</f>
        <v>Null</v>
      </c>
      <c r="K1320" s="4" t="str">
        <f>IF('3(a) Flights | segment list'!F1285="","Null",'3(a) Flights | segment list'!F1285)</f>
        <v>Null</v>
      </c>
      <c r="L1320" s="5" t="str">
        <f>IF('3(a) Flights | segment list'!G1285="","Null",'3(a) Flights | segment list'!G1285)</f>
        <v>Null</v>
      </c>
      <c r="M1320" s="16">
        <f>IF('3(a) Flights | segment list'!H1285="Null","Null",'3(a) Flights | segment list'!H1285)</f>
        <v>0</v>
      </c>
    </row>
    <row r="1321" spans="1:13" x14ac:dyDescent="0.25">
      <c r="A1321" s="4" t="str">
        <f t="shared" si="60"/>
        <v>No PB ID provided</v>
      </c>
      <c r="B1321" s="4" t="str">
        <f t="shared" si="61"/>
        <v>No declaration</v>
      </c>
      <c r="C1321" s="4" t="s">
        <v>18302</v>
      </c>
      <c r="D1321" s="86" t="str">
        <f>IF('3(a) Flights | segment list'!A1286="","Null",'3(a) Flights | segment list'!A1286)</f>
        <v>Null</v>
      </c>
      <c r="E1321" s="87" t="str">
        <f t="shared" si="59"/>
        <v>Null</v>
      </c>
      <c r="F1321" s="4" t="str">
        <f>IF('3(a) Flights | segment list'!I1286="","Null",'3(a) Flights | segment list'!I1286)</f>
        <v>Null</v>
      </c>
      <c r="G1321" s="4" t="str">
        <f>IF('3(a) Flights | segment list'!C1286="","Null",'3(a) Flights | segment list'!C1286)</f>
        <v>Null</v>
      </c>
      <c r="H1321" s="4" t="str">
        <f>IF('3(a) Flights | segment list'!J1286="","Null",'3(a) Flights | segment list'!J1286)</f>
        <v>Null</v>
      </c>
      <c r="I1321" s="4" t="str">
        <f>IF('3(a) Flights | segment list'!D1286="","Null",'3(a) Flights | segment list'!D1286)</f>
        <v>Null</v>
      </c>
      <c r="J1321" s="4" t="str">
        <f>IF('3(a) Flights | segment list'!E1286="","Null",'3(a) Flights | segment list'!E1286)</f>
        <v>Null</v>
      </c>
      <c r="K1321" s="4" t="str">
        <f>IF('3(a) Flights | segment list'!F1286="","Null",'3(a) Flights | segment list'!F1286)</f>
        <v>Null</v>
      </c>
      <c r="L1321" s="5" t="str">
        <f>IF('3(a) Flights | segment list'!G1286="","Null",'3(a) Flights | segment list'!G1286)</f>
        <v>Null</v>
      </c>
      <c r="M1321" s="16">
        <f>IF('3(a) Flights | segment list'!H1286="Null","Null",'3(a) Flights | segment list'!H1286)</f>
        <v>0</v>
      </c>
    </row>
    <row r="1322" spans="1:13" x14ac:dyDescent="0.25">
      <c r="A1322" s="4" t="str">
        <f t="shared" si="60"/>
        <v>No PB ID provided</v>
      </c>
      <c r="B1322" s="4" t="str">
        <f t="shared" si="61"/>
        <v>No declaration</v>
      </c>
      <c r="C1322" s="4" t="s">
        <v>18302</v>
      </c>
      <c r="D1322" s="86" t="str">
        <f>IF('3(a) Flights | segment list'!A1287="","Null",'3(a) Flights | segment list'!A1287)</f>
        <v>Null</v>
      </c>
      <c r="E1322" s="87" t="str">
        <f t="shared" si="59"/>
        <v>Null</v>
      </c>
      <c r="F1322" s="4" t="str">
        <f>IF('3(a) Flights | segment list'!I1287="","Null",'3(a) Flights | segment list'!I1287)</f>
        <v>Null</v>
      </c>
      <c r="G1322" s="4" t="str">
        <f>IF('3(a) Flights | segment list'!C1287="","Null",'3(a) Flights | segment list'!C1287)</f>
        <v>Null</v>
      </c>
      <c r="H1322" s="4" t="str">
        <f>IF('3(a) Flights | segment list'!J1287="","Null",'3(a) Flights | segment list'!J1287)</f>
        <v>Null</v>
      </c>
      <c r="I1322" s="4" t="str">
        <f>IF('3(a) Flights | segment list'!D1287="","Null",'3(a) Flights | segment list'!D1287)</f>
        <v>Null</v>
      </c>
      <c r="J1322" s="4" t="str">
        <f>IF('3(a) Flights | segment list'!E1287="","Null",'3(a) Flights | segment list'!E1287)</f>
        <v>Null</v>
      </c>
      <c r="K1322" s="4" t="str">
        <f>IF('3(a) Flights | segment list'!F1287="","Null",'3(a) Flights | segment list'!F1287)</f>
        <v>Null</v>
      </c>
      <c r="L1322" s="5" t="str">
        <f>IF('3(a) Flights | segment list'!G1287="","Null",'3(a) Flights | segment list'!G1287)</f>
        <v>Null</v>
      </c>
      <c r="M1322" s="16">
        <f>IF('3(a) Flights | segment list'!H1287="Null","Null",'3(a) Flights | segment list'!H1287)</f>
        <v>0</v>
      </c>
    </row>
    <row r="1323" spans="1:13" x14ac:dyDescent="0.25">
      <c r="A1323" s="4" t="str">
        <f t="shared" si="60"/>
        <v>No PB ID provided</v>
      </c>
      <c r="B1323" s="4" t="str">
        <f t="shared" si="61"/>
        <v>No declaration</v>
      </c>
      <c r="C1323" s="4" t="s">
        <v>18302</v>
      </c>
      <c r="D1323" s="86" t="str">
        <f>IF('3(a) Flights | segment list'!A1288="","Null",'3(a) Flights | segment list'!A1288)</f>
        <v>Null</v>
      </c>
      <c r="E1323" s="87" t="str">
        <f t="shared" si="59"/>
        <v>Null</v>
      </c>
      <c r="F1323" s="4" t="str">
        <f>IF('3(a) Flights | segment list'!I1288="","Null",'3(a) Flights | segment list'!I1288)</f>
        <v>Null</v>
      </c>
      <c r="G1323" s="4" t="str">
        <f>IF('3(a) Flights | segment list'!C1288="","Null",'3(a) Flights | segment list'!C1288)</f>
        <v>Null</v>
      </c>
      <c r="H1323" s="4" t="str">
        <f>IF('3(a) Flights | segment list'!J1288="","Null",'3(a) Flights | segment list'!J1288)</f>
        <v>Null</v>
      </c>
      <c r="I1323" s="4" t="str">
        <f>IF('3(a) Flights | segment list'!D1288="","Null",'3(a) Flights | segment list'!D1288)</f>
        <v>Null</v>
      </c>
      <c r="J1323" s="4" t="str">
        <f>IF('3(a) Flights | segment list'!E1288="","Null",'3(a) Flights | segment list'!E1288)</f>
        <v>Null</v>
      </c>
      <c r="K1323" s="4" t="str">
        <f>IF('3(a) Flights | segment list'!F1288="","Null",'3(a) Flights | segment list'!F1288)</f>
        <v>Null</v>
      </c>
      <c r="L1323" s="5" t="str">
        <f>IF('3(a) Flights | segment list'!G1288="","Null",'3(a) Flights | segment list'!G1288)</f>
        <v>Null</v>
      </c>
      <c r="M1323" s="16">
        <f>IF('3(a) Flights | segment list'!H1288="Null","Null",'3(a) Flights | segment list'!H1288)</f>
        <v>0</v>
      </c>
    </row>
    <row r="1324" spans="1:13" x14ac:dyDescent="0.25">
      <c r="A1324" s="4" t="str">
        <f t="shared" si="60"/>
        <v>No PB ID provided</v>
      </c>
      <c r="B1324" s="4" t="str">
        <f t="shared" si="61"/>
        <v>No declaration</v>
      </c>
      <c r="C1324" s="4" t="s">
        <v>18302</v>
      </c>
      <c r="D1324" s="86" t="str">
        <f>IF('3(a) Flights | segment list'!A1289="","Null",'3(a) Flights | segment list'!A1289)</f>
        <v>Null</v>
      </c>
      <c r="E1324" s="87" t="str">
        <f t="shared" si="59"/>
        <v>Null</v>
      </c>
      <c r="F1324" s="4" t="str">
        <f>IF('3(a) Flights | segment list'!I1289="","Null",'3(a) Flights | segment list'!I1289)</f>
        <v>Null</v>
      </c>
      <c r="G1324" s="4" t="str">
        <f>IF('3(a) Flights | segment list'!C1289="","Null",'3(a) Flights | segment list'!C1289)</f>
        <v>Null</v>
      </c>
      <c r="H1324" s="4" t="str">
        <f>IF('3(a) Flights | segment list'!J1289="","Null",'3(a) Flights | segment list'!J1289)</f>
        <v>Null</v>
      </c>
      <c r="I1324" s="4" t="str">
        <f>IF('3(a) Flights | segment list'!D1289="","Null",'3(a) Flights | segment list'!D1289)</f>
        <v>Null</v>
      </c>
      <c r="J1324" s="4" t="str">
        <f>IF('3(a) Flights | segment list'!E1289="","Null",'3(a) Flights | segment list'!E1289)</f>
        <v>Null</v>
      </c>
      <c r="K1324" s="4" t="str">
        <f>IF('3(a) Flights | segment list'!F1289="","Null",'3(a) Flights | segment list'!F1289)</f>
        <v>Null</v>
      </c>
      <c r="L1324" s="5" t="str">
        <f>IF('3(a) Flights | segment list'!G1289="","Null",'3(a) Flights | segment list'!G1289)</f>
        <v>Null</v>
      </c>
      <c r="M1324" s="16">
        <f>IF('3(a) Flights | segment list'!H1289="Null","Null",'3(a) Flights | segment list'!H1289)</f>
        <v>0</v>
      </c>
    </row>
    <row r="1325" spans="1:13" x14ac:dyDescent="0.25">
      <c r="A1325" s="4" t="str">
        <f t="shared" si="60"/>
        <v>No PB ID provided</v>
      </c>
      <c r="B1325" s="4" t="str">
        <f t="shared" si="61"/>
        <v>No declaration</v>
      </c>
      <c r="C1325" s="4" t="s">
        <v>18302</v>
      </c>
      <c r="D1325" s="86" t="str">
        <f>IF('3(a) Flights | segment list'!A1290="","Null",'3(a) Flights | segment list'!A1290)</f>
        <v>Null</v>
      </c>
      <c r="E1325" s="87" t="str">
        <f t="shared" si="59"/>
        <v>Null</v>
      </c>
      <c r="F1325" s="4" t="str">
        <f>IF('3(a) Flights | segment list'!I1290="","Null",'3(a) Flights | segment list'!I1290)</f>
        <v>Null</v>
      </c>
      <c r="G1325" s="4" t="str">
        <f>IF('3(a) Flights | segment list'!C1290="","Null",'3(a) Flights | segment list'!C1290)</f>
        <v>Null</v>
      </c>
      <c r="H1325" s="4" t="str">
        <f>IF('3(a) Flights | segment list'!J1290="","Null",'3(a) Flights | segment list'!J1290)</f>
        <v>Null</v>
      </c>
      <c r="I1325" s="4" t="str">
        <f>IF('3(a) Flights | segment list'!D1290="","Null",'3(a) Flights | segment list'!D1290)</f>
        <v>Null</v>
      </c>
      <c r="J1325" s="4" t="str">
        <f>IF('3(a) Flights | segment list'!E1290="","Null",'3(a) Flights | segment list'!E1290)</f>
        <v>Null</v>
      </c>
      <c r="K1325" s="4" t="str">
        <f>IF('3(a) Flights | segment list'!F1290="","Null",'3(a) Flights | segment list'!F1290)</f>
        <v>Null</v>
      </c>
      <c r="L1325" s="5" t="str">
        <f>IF('3(a) Flights | segment list'!G1290="","Null",'3(a) Flights | segment list'!G1290)</f>
        <v>Null</v>
      </c>
      <c r="M1325" s="16">
        <f>IF('3(a) Flights | segment list'!H1290="Null","Null",'3(a) Flights | segment list'!H1290)</f>
        <v>0</v>
      </c>
    </row>
    <row r="1326" spans="1:13" x14ac:dyDescent="0.25">
      <c r="A1326" s="4" t="str">
        <f t="shared" si="60"/>
        <v>No PB ID provided</v>
      </c>
      <c r="B1326" s="4" t="str">
        <f t="shared" si="61"/>
        <v>No declaration</v>
      </c>
      <c r="C1326" s="4" t="s">
        <v>18302</v>
      </c>
      <c r="D1326" s="86" t="str">
        <f>IF('3(a) Flights | segment list'!A1291="","Null",'3(a) Flights | segment list'!A1291)</f>
        <v>Null</v>
      </c>
      <c r="E1326" s="87" t="str">
        <f t="shared" si="59"/>
        <v>Null</v>
      </c>
      <c r="F1326" s="4" t="str">
        <f>IF('3(a) Flights | segment list'!I1291="","Null",'3(a) Flights | segment list'!I1291)</f>
        <v>Null</v>
      </c>
      <c r="G1326" s="4" t="str">
        <f>IF('3(a) Flights | segment list'!C1291="","Null",'3(a) Flights | segment list'!C1291)</f>
        <v>Null</v>
      </c>
      <c r="H1326" s="4" t="str">
        <f>IF('3(a) Flights | segment list'!J1291="","Null",'3(a) Flights | segment list'!J1291)</f>
        <v>Null</v>
      </c>
      <c r="I1326" s="4" t="str">
        <f>IF('3(a) Flights | segment list'!D1291="","Null",'3(a) Flights | segment list'!D1291)</f>
        <v>Null</v>
      </c>
      <c r="J1326" s="4" t="str">
        <f>IF('3(a) Flights | segment list'!E1291="","Null",'3(a) Flights | segment list'!E1291)</f>
        <v>Null</v>
      </c>
      <c r="K1326" s="4" t="str">
        <f>IF('3(a) Flights | segment list'!F1291="","Null",'3(a) Flights | segment list'!F1291)</f>
        <v>Null</v>
      </c>
      <c r="L1326" s="5" t="str">
        <f>IF('3(a) Flights | segment list'!G1291="","Null",'3(a) Flights | segment list'!G1291)</f>
        <v>Null</v>
      </c>
      <c r="M1326" s="16">
        <f>IF('3(a) Flights | segment list'!H1291="Null","Null",'3(a) Flights | segment list'!H1291)</f>
        <v>0</v>
      </c>
    </row>
    <row r="1327" spans="1:13" x14ac:dyDescent="0.25">
      <c r="A1327" s="4" t="str">
        <f t="shared" si="60"/>
        <v>No PB ID provided</v>
      </c>
      <c r="B1327" s="4" t="str">
        <f t="shared" si="61"/>
        <v>No declaration</v>
      </c>
      <c r="C1327" s="4" t="s">
        <v>18302</v>
      </c>
      <c r="D1327" s="86" t="str">
        <f>IF('3(a) Flights | segment list'!A1292="","Null",'3(a) Flights | segment list'!A1292)</f>
        <v>Null</v>
      </c>
      <c r="E1327" s="87" t="str">
        <f t="shared" si="59"/>
        <v>Null</v>
      </c>
      <c r="F1327" s="4" t="str">
        <f>IF('3(a) Flights | segment list'!I1292="","Null",'3(a) Flights | segment list'!I1292)</f>
        <v>Null</v>
      </c>
      <c r="G1327" s="4" t="str">
        <f>IF('3(a) Flights | segment list'!C1292="","Null",'3(a) Flights | segment list'!C1292)</f>
        <v>Null</v>
      </c>
      <c r="H1327" s="4" t="str">
        <f>IF('3(a) Flights | segment list'!J1292="","Null",'3(a) Flights | segment list'!J1292)</f>
        <v>Null</v>
      </c>
      <c r="I1327" s="4" t="str">
        <f>IF('3(a) Flights | segment list'!D1292="","Null",'3(a) Flights | segment list'!D1292)</f>
        <v>Null</v>
      </c>
      <c r="J1327" s="4" t="str">
        <f>IF('3(a) Flights | segment list'!E1292="","Null",'3(a) Flights | segment list'!E1292)</f>
        <v>Null</v>
      </c>
      <c r="K1327" s="4" t="str">
        <f>IF('3(a) Flights | segment list'!F1292="","Null",'3(a) Flights | segment list'!F1292)</f>
        <v>Null</v>
      </c>
      <c r="L1327" s="5" t="str">
        <f>IF('3(a) Flights | segment list'!G1292="","Null",'3(a) Flights | segment list'!G1292)</f>
        <v>Null</v>
      </c>
      <c r="M1327" s="16">
        <f>IF('3(a) Flights | segment list'!H1292="Null","Null",'3(a) Flights | segment list'!H1292)</f>
        <v>0</v>
      </c>
    </row>
    <row r="1328" spans="1:13" x14ac:dyDescent="0.25">
      <c r="A1328" s="4" t="str">
        <f t="shared" si="60"/>
        <v>No PB ID provided</v>
      </c>
      <c r="B1328" s="4" t="str">
        <f t="shared" si="61"/>
        <v>No declaration</v>
      </c>
      <c r="C1328" s="4" t="s">
        <v>18302</v>
      </c>
      <c r="D1328" s="86" t="str">
        <f>IF('3(a) Flights | segment list'!A1293="","Null",'3(a) Flights | segment list'!A1293)</f>
        <v>Null</v>
      </c>
      <c r="E1328" s="87" t="str">
        <f t="shared" si="59"/>
        <v>Null</v>
      </c>
      <c r="F1328" s="4" t="str">
        <f>IF('3(a) Flights | segment list'!I1293="","Null",'3(a) Flights | segment list'!I1293)</f>
        <v>Null</v>
      </c>
      <c r="G1328" s="4" t="str">
        <f>IF('3(a) Flights | segment list'!C1293="","Null",'3(a) Flights | segment list'!C1293)</f>
        <v>Null</v>
      </c>
      <c r="H1328" s="4" t="str">
        <f>IF('3(a) Flights | segment list'!J1293="","Null",'3(a) Flights | segment list'!J1293)</f>
        <v>Null</v>
      </c>
      <c r="I1328" s="4" t="str">
        <f>IF('3(a) Flights | segment list'!D1293="","Null",'3(a) Flights | segment list'!D1293)</f>
        <v>Null</v>
      </c>
      <c r="J1328" s="4" t="str">
        <f>IF('3(a) Flights | segment list'!E1293="","Null",'3(a) Flights | segment list'!E1293)</f>
        <v>Null</v>
      </c>
      <c r="K1328" s="4" t="str">
        <f>IF('3(a) Flights | segment list'!F1293="","Null",'3(a) Flights | segment list'!F1293)</f>
        <v>Null</v>
      </c>
      <c r="L1328" s="5" t="str">
        <f>IF('3(a) Flights | segment list'!G1293="","Null",'3(a) Flights | segment list'!G1293)</f>
        <v>Null</v>
      </c>
      <c r="M1328" s="16">
        <f>IF('3(a) Flights | segment list'!H1293="Null","Null",'3(a) Flights | segment list'!H1293)</f>
        <v>0</v>
      </c>
    </row>
    <row r="1329" spans="1:13" x14ac:dyDescent="0.25">
      <c r="A1329" s="4" t="str">
        <f t="shared" si="60"/>
        <v>No PB ID provided</v>
      </c>
      <c r="B1329" s="4" t="str">
        <f t="shared" si="61"/>
        <v>No declaration</v>
      </c>
      <c r="C1329" s="4" t="s">
        <v>18302</v>
      </c>
      <c r="D1329" s="86" t="str">
        <f>IF('3(a) Flights | segment list'!A1294="","Null",'3(a) Flights | segment list'!A1294)</f>
        <v>Null</v>
      </c>
      <c r="E1329" s="87" t="str">
        <f t="shared" si="59"/>
        <v>Null</v>
      </c>
      <c r="F1329" s="4" t="str">
        <f>IF('3(a) Flights | segment list'!I1294="","Null",'3(a) Flights | segment list'!I1294)</f>
        <v>Null</v>
      </c>
      <c r="G1329" s="4" t="str">
        <f>IF('3(a) Flights | segment list'!C1294="","Null",'3(a) Flights | segment list'!C1294)</f>
        <v>Null</v>
      </c>
      <c r="H1329" s="4" t="str">
        <f>IF('3(a) Flights | segment list'!J1294="","Null",'3(a) Flights | segment list'!J1294)</f>
        <v>Null</v>
      </c>
      <c r="I1329" s="4" t="str">
        <f>IF('3(a) Flights | segment list'!D1294="","Null",'3(a) Flights | segment list'!D1294)</f>
        <v>Null</v>
      </c>
      <c r="J1329" s="4" t="str">
        <f>IF('3(a) Flights | segment list'!E1294="","Null",'3(a) Flights | segment list'!E1294)</f>
        <v>Null</v>
      </c>
      <c r="K1329" s="4" t="str">
        <f>IF('3(a) Flights | segment list'!F1294="","Null",'3(a) Flights | segment list'!F1294)</f>
        <v>Null</v>
      </c>
      <c r="L1329" s="5" t="str">
        <f>IF('3(a) Flights | segment list'!G1294="","Null",'3(a) Flights | segment list'!G1294)</f>
        <v>Null</v>
      </c>
      <c r="M1329" s="16">
        <f>IF('3(a) Flights | segment list'!H1294="Null","Null",'3(a) Flights | segment list'!H1294)</f>
        <v>0</v>
      </c>
    </row>
    <row r="1330" spans="1:13" x14ac:dyDescent="0.25">
      <c r="A1330" s="4" t="str">
        <f t="shared" si="60"/>
        <v>No PB ID provided</v>
      </c>
      <c r="B1330" s="4" t="str">
        <f t="shared" si="61"/>
        <v>No declaration</v>
      </c>
      <c r="C1330" s="4" t="s">
        <v>18302</v>
      </c>
      <c r="D1330" s="86" t="str">
        <f>IF('3(a) Flights | segment list'!A1295="","Null",'3(a) Flights | segment list'!A1295)</f>
        <v>Null</v>
      </c>
      <c r="E1330" s="87" t="str">
        <f t="shared" si="59"/>
        <v>Null</v>
      </c>
      <c r="F1330" s="4" t="str">
        <f>IF('3(a) Flights | segment list'!I1295="","Null",'3(a) Flights | segment list'!I1295)</f>
        <v>Null</v>
      </c>
      <c r="G1330" s="4" t="str">
        <f>IF('3(a) Flights | segment list'!C1295="","Null",'3(a) Flights | segment list'!C1295)</f>
        <v>Null</v>
      </c>
      <c r="H1330" s="4" t="str">
        <f>IF('3(a) Flights | segment list'!J1295="","Null",'3(a) Flights | segment list'!J1295)</f>
        <v>Null</v>
      </c>
      <c r="I1330" s="4" t="str">
        <f>IF('3(a) Flights | segment list'!D1295="","Null",'3(a) Flights | segment list'!D1295)</f>
        <v>Null</v>
      </c>
      <c r="J1330" s="4" t="str">
        <f>IF('3(a) Flights | segment list'!E1295="","Null",'3(a) Flights | segment list'!E1295)</f>
        <v>Null</v>
      </c>
      <c r="K1330" s="4" t="str">
        <f>IF('3(a) Flights | segment list'!F1295="","Null",'3(a) Flights | segment list'!F1295)</f>
        <v>Null</v>
      </c>
      <c r="L1330" s="5" t="str">
        <f>IF('3(a) Flights | segment list'!G1295="","Null",'3(a) Flights | segment list'!G1295)</f>
        <v>Null</v>
      </c>
      <c r="M1330" s="16">
        <f>IF('3(a) Flights | segment list'!H1295="Null","Null",'3(a) Flights | segment list'!H1295)</f>
        <v>0</v>
      </c>
    </row>
    <row r="1331" spans="1:13" x14ac:dyDescent="0.25">
      <c r="A1331" s="4" t="str">
        <f t="shared" si="60"/>
        <v>No PB ID provided</v>
      </c>
      <c r="B1331" s="4" t="str">
        <f t="shared" si="61"/>
        <v>No declaration</v>
      </c>
      <c r="C1331" s="4" t="s">
        <v>18302</v>
      </c>
      <c r="D1331" s="86" t="str">
        <f>IF('3(a) Flights | segment list'!A1296="","Null",'3(a) Flights | segment list'!A1296)</f>
        <v>Null</v>
      </c>
      <c r="E1331" s="87" t="str">
        <f t="shared" si="59"/>
        <v>Null</v>
      </c>
      <c r="F1331" s="4" t="str">
        <f>IF('3(a) Flights | segment list'!I1296="","Null",'3(a) Flights | segment list'!I1296)</f>
        <v>Null</v>
      </c>
      <c r="G1331" s="4" t="str">
        <f>IF('3(a) Flights | segment list'!C1296="","Null",'3(a) Flights | segment list'!C1296)</f>
        <v>Null</v>
      </c>
      <c r="H1331" s="4" t="str">
        <f>IF('3(a) Flights | segment list'!J1296="","Null",'3(a) Flights | segment list'!J1296)</f>
        <v>Null</v>
      </c>
      <c r="I1331" s="4" t="str">
        <f>IF('3(a) Flights | segment list'!D1296="","Null",'3(a) Flights | segment list'!D1296)</f>
        <v>Null</v>
      </c>
      <c r="J1331" s="4" t="str">
        <f>IF('3(a) Flights | segment list'!E1296="","Null",'3(a) Flights | segment list'!E1296)</f>
        <v>Null</v>
      </c>
      <c r="K1331" s="4" t="str">
        <f>IF('3(a) Flights | segment list'!F1296="","Null",'3(a) Flights | segment list'!F1296)</f>
        <v>Null</v>
      </c>
      <c r="L1331" s="5" t="str">
        <f>IF('3(a) Flights | segment list'!G1296="","Null",'3(a) Flights | segment list'!G1296)</f>
        <v>Null</v>
      </c>
      <c r="M1331" s="16">
        <f>IF('3(a) Flights | segment list'!H1296="Null","Null",'3(a) Flights | segment list'!H1296)</f>
        <v>0</v>
      </c>
    </row>
    <row r="1332" spans="1:13" x14ac:dyDescent="0.25">
      <c r="A1332" s="4" t="str">
        <f t="shared" si="60"/>
        <v>No PB ID provided</v>
      </c>
      <c r="B1332" s="4" t="str">
        <f t="shared" si="61"/>
        <v>No declaration</v>
      </c>
      <c r="C1332" s="4" t="s">
        <v>18302</v>
      </c>
      <c r="D1332" s="86" t="str">
        <f>IF('3(a) Flights | segment list'!A1297="","Null",'3(a) Flights | segment list'!A1297)</f>
        <v>Null</v>
      </c>
      <c r="E1332" s="87" t="str">
        <f t="shared" si="59"/>
        <v>Null</v>
      </c>
      <c r="F1332" s="4" t="str">
        <f>IF('3(a) Flights | segment list'!I1297="","Null",'3(a) Flights | segment list'!I1297)</f>
        <v>Null</v>
      </c>
      <c r="G1332" s="4" t="str">
        <f>IF('3(a) Flights | segment list'!C1297="","Null",'3(a) Flights | segment list'!C1297)</f>
        <v>Null</v>
      </c>
      <c r="H1332" s="4" t="str">
        <f>IF('3(a) Flights | segment list'!J1297="","Null",'3(a) Flights | segment list'!J1297)</f>
        <v>Null</v>
      </c>
      <c r="I1332" s="4" t="str">
        <f>IF('3(a) Flights | segment list'!D1297="","Null",'3(a) Flights | segment list'!D1297)</f>
        <v>Null</v>
      </c>
      <c r="J1332" s="4" t="str">
        <f>IF('3(a) Flights | segment list'!E1297="","Null",'3(a) Flights | segment list'!E1297)</f>
        <v>Null</v>
      </c>
      <c r="K1332" s="4" t="str">
        <f>IF('3(a) Flights | segment list'!F1297="","Null",'3(a) Flights | segment list'!F1297)</f>
        <v>Null</v>
      </c>
      <c r="L1332" s="5" t="str">
        <f>IF('3(a) Flights | segment list'!G1297="","Null",'3(a) Flights | segment list'!G1297)</f>
        <v>Null</v>
      </c>
      <c r="M1332" s="16">
        <f>IF('3(a) Flights | segment list'!H1297="Null","Null",'3(a) Flights | segment list'!H1297)</f>
        <v>0</v>
      </c>
    </row>
    <row r="1333" spans="1:13" x14ac:dyDescent="0.25">
      <c r="A1333" s="4" t="str">
        <f t="shared" si="60"/>
        <v>No PB ID provided</v>
      </c>
      <c r="B1333" s="4" t="str">
        <f t="shared" si="61"/>
        <v>No declaration</v>
      </c>
      <c r="C1333" s="4" t="s">
        <v>18302</v>
      </c>
      <c r="D1333" s="86" t="str">
        <f>IF('3(a) Flights | segment list'!A1298="","Null",'3(a) Flights | segment list'!A1298)</f>
        <v>Null</v>
      </c>
      <c r="E1333" s="87" t="str">
        <f t="shared" si="59"/>
        <v>Null</v>
      </c>
      <c r="F1333" s="4" t="str">
        <f>IF('3(a) Flights | segment list'!I1298="","Null",'3(a) Flights | segment list'!I1298)</f>
        <v>Null</v>
      </c>
      <c r="G1333" s="4" t="str">
        <f>IF('3(a) Flights | segment list'!C1298="","Null",'3(a) Flights | segment list'!C1298)</f>
        <v>Null</v>
      </c>
      <c r="H1333" s="4" t="str">
        <f>IF('3(a) Flights | segment list'!J1298="","Null",'3(a) Flights | segment list'!J1298)</f>
        <v>Null</v>
      </c>
      <c r="I1333" s="4" t="str">
        <f>IF('3(a) Flights | segment list'!D1298="","Null",'3(a) Flights | segment list'!D1298)</f>
        <v>Null</v>
      </c>
      <c r="J1333" s="4" t="str">
        <f>IF('3(a) Flights | segment list'!E1298="","Null",'3(a) Flights | segment list'!E1298)</f>
        <v>Null</v>
      </c>
      <c r="K1333" s="4" t="str">
        <f>IF('3(a) Flights | segment list'!F1298="","Null",'3(a) Flights | segment list'!F1298)</f>
        <v>Null</v>
      </c>
      <c r="L1333" s="5" t="str">
        <f>IF('3(a) Flights | segment list'!G1298="","Null",'3(a) Flights | segment list'!G1298)</f>
        <v>Null</v>
      </c>
      <c r="M1333" s="16">
        <f>IF('3(a) Flights | segment list'!H1298="Null","Null",'3(a) Flights | segment list'!H1298)</f>
        <v>0</v>
      </c>
    </row>
    <row r="1334" spans="1:13" x14ac:dyDescent="0.25">
      <c r="A1334" s="4" t="str">
        <f t="shared" si="60"/>
        <v>No PB ID provided</v>
      </c>
      <c r="B1334" s="4" t="str">
        <f t="shared" si="61"/>
        <v>No declaration</v>
      </c>
      <c r="C1334" s="4" t="s">
        <v>18302</v>
      </c>
      <c r="D1334" s="86" t="str">
        <f>IF('3(a) Flights | segment list'!A1299="","Null",'3(a) Flights | segment list'!A1299)</f>
        <v>Null</v>
      </c>
      <c r="E1334" s="87" t="str">
        <f t="shared" si="59"/>
        <v>Null</v>
      </c>
      <c r="F1334" s="4" t="str">
        <f>IF('3(a) Flights | segment list'!I1299="","Null",'3(a) Flights | segment list'!I1299)</f>
        <v>Null</v>
      </c>
      <c r="G1334" s="4" t="str">
        <f>IF('3(a) Flights | segment list'!C1299="","Null",'3(a) Flights | segment list'!C1299)</f>
        <v>Null</v>
      </c>
      <c r="H1334" s="4" t="str">
        <f>IF('3(a) Flights | segment list'!J1299="","Null",'3(a) Flights | segment list'!J1299)</f>
        <v>Null</v>
      </c>
      <c r="I1334" s="4" t="str">
        <f>IF('3(a) Flights | segment list'!D1299="","Null",'3(a) Flights | segment list'!D1299)</f>
        <v>Null</v>
      </c>
      <c r="J1334" s="4" t="str">
        <f>IF('3(a) Flights | segment list'!E1299="","Null",'3(a) Flights | segment list'!E1299)</f>
        <v>Null</v>
      </c>
      <c r="K1334" s="4" t="str">
        <f>IF('3(a) Flights | segment list'!F1299="","Null",'3(a) Flights | segment list'!F1299)</f>
        <v>Null</v>
      </c>
      <c r="L1334" s="5" t="str">
        <f>IF('3(a) Flights | segment list'!G1299="","Null",'3(a) Flights | segment list'!G1299)</f>
        <v>Null</v>
      </c>
      <c r="M1334" s="16">
        <f>IF('3(a) Flights | segment list'!H1299="Null","Null",'3(a) Flights | segment list'!H1299)</f>
        <v>0</v>
      </c>
    </row>
    <row r="1335" spans="1:13" x14ac:dyDescent="0.25">
      <c r="A1335" s="4" t="str">
        <f t="shared" si="60"/>
        <v>No PB ID provided</v>
      </c>
      <c r="B1335" s="4" t="str">
        <f t="shared" si="61"/>
        <v>No declaration</v>
      </c>
      <c r="C1335" s="4" t="s">
        <v>18302</v>
      </c>
      <c r="D1335" s="86" t="str">
        <f>IF('3(a) Flights | segment list'!A1300="","Null",'3(a) Flights | segment list'!A1300)</f>
        <v>Null</v>
      </c>
      <c r="E1335" s="87" t="str">
        <f t="shared" ref="E1335:E1398" si="62">IF(D1335="Null","Null",YEAR(D1335))</f>
        <v>Null</v>
      </c>
      <c r="F1335" s="4" t="str">
        <f>IF('3(a) Flights | segment list'!I1300="","Null",'3(a) Flights | segment list'!I1300)</f>
        <v>Null</v>
      </c>
      <c r="G1335" s="4" t="str">
        <f>IF('3(a) Flights | segment list'!C1300="","Null",'3(a) Flights | segment list'!C1300)</f>
        <v>Null</v>
      </c>
      <c r="H1335" s="4" t="str">
        <f>IF('3(a) Flights | segment list'!J1300="","Null",'3(a) Flights | segment list'!J1300)</f>
        <v>Null</v>
      </c>
      <c r="I1335" s="4" t="str">
        <f>IF('3(a) Flights | segment list'!D1300="","Null",'3(a) Flights | segment list'!D1300)</f>
        <v>Null</v>
      </c>
      <c r="J1335" s="4" t="str">
        <f>IF('3(a) Flights | segment list'!E1300="","Null",'3(a) Flights | segment list'!E1300)</f>
        <v>Null</v>
      </c>
      <c r="K1335" s="4" t="str">
        <f>IF('3(a) Flights | segment list'!F1300="","Null",'3(a) Flights | segment list'!F1300)</f>
        <v>Null</v>
      </c>
      <c r="L1335" s="5" t="str">
        <f>IF('3(a) Flights | segment list'!G1300="","Null",'3(a) Flights | segment list'!G1300)</f>
        <v>Null</v>
      </c>
      <c r="M1335" s="16">
        <f>IF('3(a) Flights | segment list'!H1300="Null","Null",'3(a) Flights | segment list'!H1300)</f>
        <v>0</v>
      </c>
    </row>
    <row r="1336" spans="1:13" x14ac:dyDescent="0.25">
      <c r="A1336" s="4" t="str">
        <f t="shared" si="60"/>
        <v>No PB ID provided</v>
      </c>
      <c r="B1336" s="4" t="str">
        <f t="shared" si="61"/>
        <v>No declaration</v>
      </c>
      <c r="C1336" s="4" t="s">
        <v>18302</v>
      </c>
      <c r="D1336" s="86" t="str">
        <f>IF('3(a) Flights | segment list'!A1301="","Null",'3(a) Flights | segment list'!A1301)</f>
        <v>Null</v>
      </c>
      <c r="E1336" s="87" t="str">
        <f t="shared" si="62"/>
        <v>Null</v>
      </c>
      <c r="F1336" s="4" t="str">
        <f>IF('3(a) Flights | segment list'!I1301="","Null",'3(a) Flights | segment list'!I1301)</f>
        <v>Null</v>
      </c>
      <c r="G1336" s="4" t="str">
        <f>IF('3(a) Flights | segment list'!C1301="","Null",'3(a) Flights | segment list'!C1301)</f>
        <v>Null</v>
      </c>
      <c r="H1336" s="4" t="str">
        <f>IF('3(a) Flights | segment list'!J1301="","Null",'3(a) Flights | segment list'!J1301)</f>
        <v>Null</v>
      </c>
      <c r="I1336" s="4" t="str">
        <f>IF('3(a) Flights | segment list'!D1301="","Null",'3(a) Flights | segment list'!D1301)</f>
        <v>Null</v>
      </c>
      <c r="J1336" s="4" t="str">
        <f>IF('3(a) Flights | segment list'!E1301="","Null",'3(a) Flights | segment list'!E1301)</f>
        <v>Null</v>
      </c>
      <c r="K1336" s="4" t="str">
        <f>IF('3(a) Flights | segment list'!F1301="","Null",'3(a) Flights | segment list'!F1301)</f>
        <v>Null</v>
      </c>
      <c r="L1336" s="5" t="str">
        <f>IF('3(a) Flights | segment list'!G1301="","Null",'3(a) Flights | segment list'!G1301)</f>
        <v>Null</v>
      </c>
      <c r="M1336" s="16">
        <f>IF('3(a) Flights | segment list'!H1301="Null","Null",'3(a) Flights | segment list'!H1301)</f>
        <v>0</v>
      </c>
    </row>
    <row r="1337" spans="1:13" x14ac:dyDescent="0.25">
      <c r="A1337" s="4" t="str">
        <f t="shared" si="60"/>
        <v>No PB ID provided</v>
      </c>
      <c r="B1337" s="4" t="str">
        <f t="shared" si="61"/>
        <v>No declaration</v>
      </c>
      <c r="C1337" s="4" t="s">
        <v>18302</v>
      </c>
      <c r="D1337" s="86" t="str">
        <f>IF('3(a) Flights | segment list'!A1302="","Null",'3(a) Flights | segment list'!A1302)</f>
        <v>Null</v>
      </c>
      <c r="E1337" s="87" t="str">
        <f t="shared" si="62"/>
        <v>Null</v>
      </c>
      <c r="F1337" s="4" t="str">
        <f>IF('3(a) Flights | segment list'!I1302="","Null",'3(a) Flights | segment list'!I1302)</f>
        <v>Null</v>
      </c>
      <c r="G1337" s="4" t="str">
        <f>IF('3(a) Flights | segment list'!C1302="","Null",'3(a) Flights | segment list'!C1302)</f>
        <v>Null</v>
      </c>
      <c r="H1337" s="4" t="str">
        <f>IF('3(a) Flights | segment list'!J1302="","Null",'3(a) Flights | segment list'!J1302)</f>
        <v>Null</v>
      </c>
      <c r="I1337" s="4" t="str">
        <f>IF('3(a) Flights | segment list'!D1302="","Null",'3(a) Flights | segment list'!D1302)</f>
        <v>Null</v>
      </c>
      <c r="J1337" s="4" t="str">
        <f>IF('3(a) Flights | segment list'!E1302="","Null",'3(a) Flights | segment list'!E1302)</f>
        <v>Null</v>
      </c>
      <c r="K1337" s="4" t="str">
        <f>IF('3(a) Flights | segment list'!F1302="","Null",'3(a) Flights | segment list'!F1302)</f>
        <v>Null</v>
      </c>
      <c r="L1337" s="5" t="str">
        <f>IF('3(a) Flights | segment list'!G1302="","Null",'3(a) Flights | segment list'!G1302)</f>
        <v>Null</v>
      </c>
      <c r="M1337" s="16">
        <f>IF('3(a) Flights | segment list'!H1302="Null","Null",'3(a) Flights | segment list'!H1302)</f>
        <v>0</v>
      </c>
    </row>
    <row r="1338" spans="1:13" x14ac:dyDescent="0.25">
      <c r="A1338" s="4" t="str">
        <f t="shared" si="60"/>
        <v>No PB ID provided</v>
      </c>
      <c r="B1338" s="4" t="str">
        <f t="shared" si="61"/>
        <v>No declaration</v>
      </c>
      <c r="C1338" s="4" t="s">
        <v>18302</v>
      </c>
      <c r="D1338" s="86" t="str">
        <f>IF('3(a) Flights | segment list'!A1303="","Null",'3(a) Flights | segment list'!A1303)</f>
        <v>Null</v>
      </c>
      <c r="E1338" s="87" t="str">
        <f t="shared" si="62"/>
        <v>Null</v>
      </c>
      <c r="F1338" s="4" t="str">
        <f>IF('3(a) Flights | segment list'!I1303="","Null",'3(a) Flights | segment list'!I1303)</f>
        <v>Null</v>
      </c>
      <c r="G1338" s="4" t="str">
        <f>IF('3(a) Flights | segment list'!C1303="","Null",'3(a) Flights | segment list'!C1303)</f>
        <v>Null</v>
      </c>
      <c r="H1338" s="4" t="str">
        <f>IF('3(a) Flights | segment list'!J1303="","Null",'3(a) Flights | segment list'!J1303)</f>
        <v>Null</v>
      </c>
      <c r="I1338" s="4" t="str">
        <f>IF('3(a) Flights | segment list'!D1303="","Null",'3(a) Flights | segment list'!D1303)</f>
        <v>Null</v>
      </c>
      <c r="J1338" s="4" t="str">
        <f>IF('3(a) Flights | segment list'!E1303="","Null",'3(a) Flights | segment list'!E1303)</f>
        <v>Null</v>
      </c>
      <c r="K1338" s="4" t="str">
        <f>IF('3(a) Flights | segment list'!F1303="","Null",'3(a) Flights | segment list'!F1303)</f>
        <v>Null</v>
      </c>
      <c r="L1338" s="5" t="str">
        <f>IF('3(a) Flights | segment list'!G1303="","Null",'3(a) Flights | segment list'!G1303)</f>
        <v>Null</v>
      </c>
      <c r="M1338" s="16">
        <f>IF('3(a) Flights | segment list'!H1303="Null","Null",'3(a) Flights | segment list'!H1303)</f>
        <v>0</v>
      </c>
    </row>
    <row r="1339" spans="1:13" x14ac:dyDescent="0.25">
      <c r="A1339" s="4" t="str">
        <f t="shared" si="60"/>
        <v>No PB ID provided</v>
      </c>
      <c r="B1339" s="4" t="str">
        <f t="shared" si="61"/>
        <v>No declaration</v>
      </c>
      <c r="C1339" s="4" t="s">
        <v>18302</v>
      </c>
      <c r="D1339" s="86" t="str">
        <f>IF('3(a) Flights | segment list'!A1304="","Null",'3(a) Flights | segment list'!A1304)</f>
        <v>Null</v>
      </c>
      <c r="E1339" s="87" t="str">
        <f t="shared" si="62"/>
        <v>Null</v>
      </c>
      <c r="F1339" s="4" t="str">
        <f>IF('3(a) Flights | segment list'!I1304="","Null",'3(a) Flights | segment list'!I1304)</f>
        <v>Null</v>
      </c>
      <c r="G1339" s="4" t="str">
        <f>IF('3(a) Flights | segment list'!C1304="","Null",'3(a) Flights | segment list'!C1304)</f>
        <v>Null</v>
      </c>
      <c r="H1339" s="4" t="str">
        <f>IF('3(a) Flights | segment list'!J1304="","Null",'3(a) Flights | segment list'!J1304)</f>
        <v>Null</v>
      </c>
      <c r="I1339" s="4" t="str">
        <f>IF('3(a) Flights | segment list'!D1304="","Null",'3(a) Flights | segment list'!D1304)</f>
        <v>Null</v>
      </c>
      <c r="J1339" s="4" t="str">
        <f>IF('3(a) Flights | segment list'!E1304="","Null",'3(a) Flights | segment list'!E1304)</f>
        <v>Null</v>
      </c>
      <c r="K1339" s="4" t="str">
        <f>IF('3(a) Flights | segment list'!F1304="","Null",'3(a) Flights | segment list'!F1304)</f>
        <v>Null</v>
      </c>
      <c r="L1339" s="5" t="str">
        <f>IF('3(a) Flights | segment list'!G1304="","Null",'3(a) Flights | segment list'!G1304)</f>
        <v>Null</v>
      </c>
      <c r="M1339" s="16">
        <f>IF('3(a) Flights | segment list'!H1304="Null","Null",'3(a) Flights | segment list'!H1304)</f>
        <v>0</v>
      </c>
    </row>
    <row r="1340" spans="1:13" x14ac:dyDescent="0.25">
      <c r="A1340" s="4" t="str">
        <f t="shared" si="60"/>
        <v>No PB ID provided</v>
      </c>
      <c r="B1340" s="4" t="str">
        <f t="shared" si="61"/>
        <v>No declaration</v>
      </c>
      <c r="C1340" s="4" t="s">
        <v>18302</v>
      </c>
      <c r="D1340" s="86" t="str">
        <f>IF('3(a) Flights | segment list'!A1305="","Null",'3(a) Flights | segment list'!A1305)</f>
        <v>Null</v>
      </c>
      <c r="E1340" s="87" t="str">
        <f t="shared" si="62"/>
        <v>Null</v>
      </c>
      <c r="F1340" s="4" t="str">
        <f>IF('3(a) Flights | segment list'!I1305="","Null",'3(a) Flights | segment list'!I1305)</f>
        <v>Null</v>
      </c>
      <c r="G1340" s="4" t="str">
        <f>IF('3(a) Flights | segment list'!C1305="","Null",'3(a) Flights | segment list'!C1305)</f>
        <v>Null</v>
      </c>
      <c r="H1340" s="4" t="str">
        <f>IF('3(a) Flights | segment list'!J1305="","Null",'3(a) Flights | segment list'!J1305)</f>
        <v>Null</v>
      </c>
      <c r="I1340" s="4" t="str">
        <f>IF('3(a) Flights | segment list'!D1305="","Null",'3(a) Flights | segment list'!D1305)</f>
        <v>Null</v>
      </c>
      <c r="J1340" s="4" t="str">
        <f>IF('3(a) Flights | segment list'!E1305="","Null",'3(a) Flights | segment list'!E1305)</f>
        <v>Null</v>
      </c>
      <c r="K1340" s="4" t="str">
        <f>IF('3(a) Flights | segment list'!F1305="","Null",'3(a) Flights | segment list'!F1305)</f>
        <v>Null</v>
      </c>
      <c r="L1340" s="5" t="str">
        <f>IF('3(a) Flights | segment list'!G1305="","Null",'3(a) Flights | segment list'!G1305)</f>
        <v>Null</v>
      </c>
      <c r="M1340" s="16">
        <f>IF('3(a) Flights | segment list'!H1305="Null","Null",'3(a) Flights | segment list'!H1305)</f>
        <v>0</v>
      </c>
    </row>
    <row r="1341" spans="1:13" x14ac:dyDescent="0.25">
      <c r="A1341" s="4" t="str">
        <f t="shared" si="60"/>
        <v>No PB ID provided</v>
      </c>
      <c r="B1341" s="4" t="str">
        <f t="shared" si="61"/>
        <v>No declaration</v>
      </c>
      <c r="C1341" s="4" t="s">
        <v>18302</v>
      </c>
      <c r="D1341" s="86" t="str">
        <f>IF('3(a) Flights | segment list'!A1306="","Null",'3(a) Flights | segment list'!A1306)</f>
        <v>Null</v>
      </c>
      <c r="E1341" s="87" t="str">
        <f t="shared" si="62"/>
        <v>Null</v>
      </c>
      <c r="F1341" s="4" t="str">
        <f>IF('3(a) Flights | segment list'!I1306="","Null",'3(a) Flights | segment list'!I1306)</f>
        <v>Null</v>
      </c>
      <c r="G1341" s="4" t="str">
        <f>IF('3(a) Flights | segment list'!C1306="","Null",'3(a) Flights | segment list'!C1306)</f>
        <v>Null</v>
      </c>
      <c r="H1341" s="4" t="str">
        <f>IF('3(a) Flights | segment list'!J1306="","Null",'3(a) Flights | segment list'!J1306)</f>
        <v>Null</v>
      </c>
      <c r="I1341" s="4" t="str">
        <f>IF('3(a) Flights | segment list'!D1306="","Null",'3(a) Flights | segment list'!D1306)</f>
        <v>Null</v>
      </c>
      <c r="J1341" s="4" t="str">
        <f>IF('3(a) Flights | segment list'!E1306="","Null",'3(a) Flights | segment list'!E1306)</f>
        <v>Null</v>
      </c>
      <c r="K1341" s="4" t="str">
        <f>IF('3(a) Flights | segment list'!F1306="","Null",'3(a) Flights | segment list'!F1306)</f>
        <v>Null</v>
      </c>
      <c r="L1341" s="5" t="str">
        <f>IF('3(a) Flights | segment list'!G1306="","Null",'3(a) Flights | segment list'!G1306)</f>
        <v>Null</v>
      </c>
      <c r="M1341" s="16">
        <f>IF('3(a) Flights | segment list'!H1306="Null","Null",'3(a) Flights | segment list'!H1306)</f>
        <v>0</v>
      </c>
    </row>
    <row r="1342" spans="1:13" x14ac:dyDescent="0.25">
      <c r="A1342" s="4" t="str">
        <f t="shared" si="60"/>
        <v>No PB ID provided</v>
      </c>
      <c r="B1342" s="4" t="str">
        <f t="shared" si="61"/>
        <v>No declaration</v>
      </c>
      <c r="C1342" s="4" t="s">
        <v>18302</v>
      </c>
      <c r="D1342" s="86" t="str">
        <f>IF('3(a) Flights | segment list'!A1307="","Null",'3(a) Flights | segment list'!A1307)</f>
        <v>Null</v>
      </c>
      <c r="E1342" s="87" t="str">
        <f t="shared" si="62"/>
        <v>Null</v>
      </c>
      <c r="F1342" s="4" t="str">
        <f>IF('3(a) Flights | segment list'!I1307="","Null",'3(a) Flights | segment list'!I1307)</f>
        <v>Null</v>
      </c>
      <c r="G1342" s="4" t="str">
        <f>IF('3(a) Flights | segment list'!C1307="","Null",'3(a) Flights | segment list'!C1307)</f>
        <v>Null</v>
      </c>
      <c r="H1342" s="4" t="str">
        <f>IF('3(a) Flights | segment list'!J1307="","Null",'3(a) Flights | segment list'!J1307)</f>
        <v>Null</v>
      </c>
      <c r="I1342" s="4" t="str">
        <f>IF('3(a) Flights | segment list'!D1307="","Null",'3(a) Flights | segment list'!D1307)</f>
        <v>Null</v>
      </c>
      <c r="J1342" s="4" t="str">
        <f>IF('3(a) Flights | segment list'!E1307="","Null",'3(a) Flights | segment list'!E1307)</f>
        <v>Null</v>
      </c>
      <c r="K1342" s="4" t="str">
        <f>IF('3(a) Flights | segment list'!F1307="","Null",'3(a) Flights | segment list'!F1307)</f>
        <v>Null</v>
      </c>
      <c r="L1342" s="5" t="str">
        <f>IF('3(a) Flights | segment list'!G1307="","Null",'3(a) Flights | segment list'!G1307)</f>
        <v>Null</v>
      </c>
      <c r="M1342" s="16">
        <f>IF('3(a) Flights | segment list'!H1307="Null","Null",'3(a) Flights | segment list'!H1307)</f>
        <v>0</v>
      </c>
    </row>
    <row r="1343" spans="1:13" x14ac:dyDescent="0.25">
      <c r="A1343" s="4" t="str">
        <f t="shared" si="60"/>
        <v>No PB ID provided</v>
      </c>
      <c r="B1343" s="4" t="str">
        <f t="shared" si="61"/>
        <v>No declaration</v>
      </c>
      <c r="C1343" s="4" t="s">
        <v>18302</v>
      </c>
      <c r="D1343" s="86" t="str">
        <f>IF('3(a) Flights | segment list'!A1308="","Null",'3(a) Flights | segment list'!A1308)</f>
        <v>Null</v>
      </c>
      <c r="E1343" s="87" t="str">
        <f t="shared" si="62"/>
        <v>Null</v>
      </c>
      <c r="F1343" s="4" t="str">
        <f>IF('3(a) Flights | segment list'!I1308="","Null",'3(a) Flights | segment list'!I1308)</f>
        <v>Null</v>
      </c>
      <c r="G1343" s="4" t="str">
        <f>IF('3(a) Flights | segment list'!C1308="","Null",'3(a) Flights | segment list'!C1308)</f>
        <v>Null</v>
      </c>
      <c r="H1343" s="4" t="str">
        <f>IF('3(a) Flights | segment list'!J1308="","Null",'3(a) Flights | segment list'!J1308)</f>
        <v>Null</v>
      </c>
      <c r="I1343" s="4" t="str">
        <f>IF('3(a) Flights | segment list'!D1308="","Null",'3(a) Flights | segment list'!D1308)</f>
        <v>Null</v>
      </c>
      <c r="J1343" s="4" t="str">
        <f>IF('3(a) Flights | segment list'!E1308="","Null",'3(a) Flights | segment list'!E1308)</f>
        <v>Null</v>
      </c>
      <c r="K1343" s="4" t="str">
        <f>IF('3(a) Flights | segment list'!F1308="","Null",'3(a) Flights | segment list'!F1308)</f>
        <v>Null</v>
      </c>
      <c r="L1343" s="5" t="str">
        <f>IF('3(a) Flights | segment list'!G1308="","Null",'3(a) Flights | segment list'!G1308)</f>
        <v>Null</v>
      </c>
      <c r="M1343" s="16">
        <f>IF('3(a) Flights | segment list'!H1308="Null","Null",'3(a) Flights | segment list'!H1308)</f>
        <v>0</v>
      </c>
    </row>
    <row r="1344" spans="1:13" x14ac:dyDescent="0.25">
      <c r="A1344" s="4" t="str">
        <f t="shared" si="60"/>
        <v>No PB ID provided</v>
      </c>
      <c r="B1344" s="4" t="str">
        <f t="shared" si="61"/>
        <v>No declaration</v>
      </c>
      <c r="C1344" s="4" t="s">
        <v>18302</v>
      </c>
      <c r="D1344" s="86" t="str">
        <f>IF('3(a) Flights | segment list'!A1309="","Null",'3(a) Flights | segment list'!A1309)</f>
        <v>Null</v>
      </c>
      <c r="E1344" s="87" t="str">
        <f t="shared" si="62"/>
        <v>Null</v>
      </c>
      <c r="F1344" s="4" t="str">
        <f>IF('3(a) Flights | segment list'!I1309="","Null",'3(a) Flights | segment list'!I1309)</f>
        <v>Null</v>
      </c>
      <c r="G1344" s="4" t="str">
        <f>IF('3(a) Flights | segment list'!C1309="","Null",'3(a) Flights | segment list'!C1309)</f>
        <v>Null</v>
      </c>
      <c r="H1344" s="4" t="str">
        <f>IF('3(a) Flights | segment list'!J1309="","Null",'3(a) Flights | segment list'!J1309)</f>
        <v>Null</v>
      </c>
      <c r="I1344" s="4" t="str">
        <f>IF('3(a) Flights | segment list'!D1309="","Null",'3(a) Flights | segment list'!D1309)</f>
        <v>Null</v>
      </c>
      <c r="J1344" s="4" t="str">
        <f>IF('3(a) Flights | segment list'!E1309="","Null",'3(a) Flights | segment list'!E1309)</f>
        <v>Null</v>
      </c>
      <c r="K1344" s="4" t="str">
        <f>IF('3(a) Flights | segment list'!F1309="","Null",'3(a) Flights | segment list'!F1309)</f>
        <v>Null</v>
      </c>
      <c r="L1344" s="5" t="str">
        <f>IF('3(a) Flights | segment list'!G1309="","Null",'3(a) Flights | segment list'!G1309)</f>
        <v>Null</v>
      </c>
      <c r="M1344" s="16">
        <f>IF('3(a) Flights | segment list'!H1309="Null","Null",'3(a) Flights | segment list'!H1309)</f>
        <v>0</v>
      </c>
    </row>
    <row r="1345" spans="1:13" x14ac:dyDescent="0.25">
      <c r="A1345" s="4" t="str">
        <f t="shared" si="60"/>
        <v>No PB ID provided</v>
      </c>
      <c r="B1345" s="4" t="str">
        <f t="shared" si="61"/>
        <v>No declaration</v>
      </c>
      <c r="C1345" s="4" t="s">
        <v>18302</v>
      </c>
      <c r="D1345" s="86" t="str">
        <f>IF('3(a) Flights | segment list'!A1310="","Null",'3(a) Flights | segment list'!A1310)</f>
        <v>Null</v>
      </c>
      <c r="E1345" s="87" t="str">
        <f t="shared" si="62"/>
        <v>Null</v>
      </c>
      <c r="F1345" s="4" t="str">
        <f>IF('3(a) Flights | segment list'!I1310="","Null",'3(a) Flights | segment list'!I1310)</f>
        <v>Null</v>
      </c>
      <c r="G1345" s="4" t="str">
        <f>IF('3(a) Flights | segment list'!C1310="","Null",'3(a) Flights | segment list'!C1310)</f>
        <v>Null</v>
      </c>
      <c r="H1345" s="4" t="str">
        <f>IF('3(a) Flights | segment list'!J1310="","Null",'3(a) Flights | segment list'!J1310)</f>
        <v>Null</v>
      </c>
      <c r="I1345" s="4" t="str">
        <f>IF('3(a) Flights | segment list'!D1310="","Null",'3(a) Flights | segment list'!D1310)</f>
        <v>Null</v>
      </c>
      <c r="J1345" s="4" t="str">
        <f>IF('3(a) Flights | segment list'!E1310="","Null",'3(a) Flights | segment list'!E1310)</f>
        <v>Null</v>
      </c>
      <c r="K1345" s="4" t="str">
        <f>IF('3(a) Flights | segment list'!F1310="","Null",'3(a) Flights | segment list'!F1310)</f>
        <v>Null</v>
      </c>
      <c r="L1345" s="5" t="str">
        <f>IF('3(a) Flights | segment list'!G1310="","Null",'3(a) Flights | segment list'!G1310)</f>
        <v>Null</v>
      </c>
      <c r="M1345" s="16">
        <f>IF('3(a) Flights | segment list'!H1310="Null","Null",'3(a) Flights | segment list'!H1310)</f>
        <v>0</v>
      </c>
    </row>
    <row r="1346" spans="1:13" x14ac:dyDescent="0.25">
      <c r="A1346" s="4" t="str">
        <f t="shared" si="60"/>
        <v>No PB ID provided</v>
      </c>
      <c r="B1346" s="4" t="str">
        <f t="shared" si="61"/>
        <v>No declaration</v>
      </c>
      <c r="C1346" s="4" t="s">
        <v>18302</v>
      </c>
      <c r="D1346" s="86" t="str">
        <f>IF('3(a) Flights | segment list'!A1311="","Null",'3(a) Flights | segment list'!A1311)</f>
        <v>Null</v>
      </c>
      <c r="E1346" s="87" t="str">
        <f t="shared" si="62"/>
        <v>Null</v>
      </c>
      <c r="F1346" s="4" t="str">
        <f>IF('3(a) Flights | segment list'!I1311="","Null",'3(a) Flights | segment list'!I1311)</f>
        <v>Null</v>
      </c>
      <c r="G1346" s="4" t="str">
        <f>IF('3(a) Flights | segment list'!C1311="","Null",'3(a) Flights | segment list'!C1311)</f>
        <v>Null</v>
      </c>
      <c r="H1346" s="4" t="str">
        <f>IF('3(a) Flights | segment list'!J1311="","Null",'3(a) Flights | segment list'!J1311)</f>
        <v>Null</v>
      </c>
      <c r="I1346" s="4" t="str">
        <f>IF('3(a) Flights | segment list'!D1311="","Null",'3(a) Flights | segment list'!D1311)</f>
        <v>Null</v>
      </c>
      <c r="J1346" s="4" t="str">
        <f>IF('3(a) Flights | segment list'!E1311="","Null",'3(a) Flights | segment list'!E1311)</f>
        <v>Null</v>
      </c>
      <c r="K1346" s="4" t="str">
        <f>IF('3(a) Flights | segment list'!F1311="","Null",'3(a) Flights | segment list'!F1311)</f>
        <v>Null</v>
      </c>
      <c r="L1346" s="5" t="str">
        <f>IF('3(a) Flights | segment list'!G1311="","Null",'3(a) Flights | segment list'!G1311)</f>
        <v>Null</v>
      </c>
      <c r="M1346" s="16">
        <f>IF('3(a) Flights | segment list'!H1311="Null","Null",'3(a) Flights | segment list'!H1311)</f>
        <v>0</v>
      </c>
    </row>
    <row r="1347" spans="1:13" x14ac:dyDescent="0.25">
      <c r="A1347" s="4" t="str">
        <f t="shared" si="60"/>
        <v>No PB ID provided</v>
      </c>
      <c r="B1347" s="4" t="str">
        <f t="shared" si="61"/>
        <v>No declaration</v>
      </c>
      <c r="C1347" s="4" t="s">
        <v>18302</v>
      </c>
      <c r="D1347" s="86" t="str">
        <f>IF('3(a) Flights | segment list'!A1312="","Null",'3(a) Flights | segment list'!A1312)</f>
        <v>Null</v>
      </c>
      <c r="E1347" s="87" t="str">
        <f t="shared" si="62"/>
        <v>Null</v>
      </c>
      <c r="F1347" s="4" t="str">
        <f>IF('3(a) Flights | segment list'!I1312="","Null",'3(a) Flights | segment list'!I1312)</f>
        <v>Null</v>
      </c>
      <c r="G1347" s="4" t="str">
        <f>IF('3(a) Flights | segment list'!C1312="","Null",'3(a) Flights | segment list'!C1312)</f>
        <v>Null</v>
      </c>
      <c r="H1347" s="4" t="str">
        <f>IF('3(a) Flights | segment list'!J1312="","Null",'3(a) Flights | segment list'!J1312)</f>
        <v>Null</v>
      </c>
      <c r="I1347" s="4" t="str">
        <f>IF('3(a) Flights | segment list'!D1312="","Null",'3(a) Flights | segment list'!D1312)</f>
        <v>Null</v>
      </c>
      <c r="J1347" s="4" t="str">
        <f>IF('3(a) Flights | segment list'!E1312="","Null",'3(a) Flights | segment list'!E1312)</f>
        <v>Null</v>
      </c>
      <c r="K1347" s="4" t="str">
        <f>IF('3(a) Flights | segment list'!F1312="","Null",'3(a) Flights | segment list'!F1312)</f>
        <v>Null</v>
      </c>
      <c r="L1347" s="5" t="str">
        <f>IF('3(a) Flights | segment list'!G1312="","Null",'3(a) Flights | segment list'!G1312)</f>
        <v>Null</v>
      </c>
      <c r="M1347" s="16">
        <f>IF('3(a) Flights | segment list'!H1312="Null","Null",'3(a) Flights | segment list'!H1312)</f>
        <v>0</v>
      </c>
    </row>
    <row r="1348" spans="1:13" x14ac:dyDescent="0.25">
      <c r="A1348" s="4" t="str">
        <f t="shared" si="60"/>
        <v>No PB ID provided</v>
      </c>
      <c r="B1348" s="4" t="str">
        <f t="shared" si="61"/>
        <v>No declaration</v>
      </c>
      <c r="C1348" s="4" t="s">
        <v>18302</v>
      </c>
      <c r="D1348" s="86" t="str">
        <f>IF('3(a) Flights | segment list'!A1313="","Null",'3(a) Flights | segment list'!A1313)</f>
        <v>Null</v>
      </c>
      <c r="E1348" s="87" t="str">
        <f t="shared" si="62"/>
        <v>Null</v>
      </c>
      <c r="F1348" s="4" t="str">
        <f>IF('3(a) Flights | segment list'!I1313="","Null",'3(a) Flights | segment list'!I1313)</f>
        <v>Null</v>
      </c>
      <c r="G1348" s="4" t="str">
        <f>IF('3(a) Flights | segment list'!C1313="","Null",'3(a) Flights | segment list'!C1313)</f>
        <v>Null</v>
      </c>
      <c r="H1348" s="4" t="str">
        <f>IF('3(a) Flights | segment list'!J1313="","Null",'3(a) Flights | segment list'!J1313)</f>
        <v>Null</v>
      </c>
      <c r="I1348" s="4" t="str">
        <f>IF('3(a) Flights | segment list'!D1313="","Null",'3(a) Flights | segment list'!D1313)</f>
        <v>Null</v>
      </c>
      <c r="J1348" s="4" t="str">
        <f>IF('3(a) Flights | segment list'!E1313="","Null",'3(a) Flights | segment list'!E1313)</f>
        <v>Null</v>
      </c>
      <c r="K1348" s="4" t="str">
        <f>IF('3(a) Flights | segment list'!F1313="","Null",'3(a) Flights | segment list'!F1313)</f>
        <v>Null</v>
      </c>
      <c r="L1348" s="5" t="str">
        <f>IF('3(a) Flights | segment list'!G1313="","Null",'3(a) Flights | segment list'!G1313)</f>
        <v>Null</v>
      </c>
      <c r="M1348" s="16">
        <f>IF('3(a) Flights | segment list'!H1313="Null","Null",'3(a) Flights | segment list'!H1313)</f>
        <v>0</v>
      </c>
    </row>
    <row r="1349" spans="1:13" x14ac:dyDescent="0.25">
      <c r="A1349" s="4" t="str">
        <f t="shared" si="60"/>
        <v>No PB ID provided</v>
      </c>
      <c r="B1349" s="4" t="str">
        <f t="shared" si="61"/>
        <v>No declaration</v>
      </c>
      <c r="C1349" s="4" t="s">
        <v>18302</v>
      </c>
      <c r="D1349" s="86" t="str">
        <f>IF('3(a) Flights | segment list'!A1314="","Null",'3(a) Flights | segment list'!A1314)</f>
        <v>Null</v>
      </c>
      <c r="E1349" s="87" t="str">
        <f t="shared" si="62"/>
        <v>Null</v>
      </c>
      <c r="F1349" s="4" t="str">
        <f>IF('3(a) Flights | segment list'!I1314="","Null",'3(a) Flights | segment list'!I1314)</f>
        <v>Null</v>
      </c>
      <c r="G1349" s="4" t="str">
        <f>IF('3(a) Flights | segment list'!C1314="","Null",'3(a) Flights | segment list'!C1314)</f>
        <v>Null</v>
      </c>
      <c r="H1349" s="4" t="str">
        <f>IF('3(a) Flights | segment list'!J1314="","Null",'3(a) Flights | segment list'!J1314)</f>
        <v>Null</v>
      </c>
      <c r="I1349" s="4" t="str">
        <f>IF('3(a) Flights | segment list'!D1314="","Null",'3(a) Flights | segment list'!D1314)</f>
        <v>Null</v>
      </c>
      <c r="J1349" s="4" t="str">
        <f>IF('3(a) Flights | segment list'!E1314="","Null",'3(a) Flights | segment list'!E1314)</f>
        <v>Null</v>
      </c>
      <c r="K1349" s="4" t="str">
        <f>IF('3(a) Flights | segment list'!F1314="","Null",'3(a) Flights | segment list'!F1314)</f>
        <v>Null</v>
      </c>
      <c r="L1349" s="5" t="str">
        <f>IF('3(a) Flights | segment list'!G1314="","Null",'3(a) Flights | segment list'!G1314)</f>
        <v>Null</v>
      </c>
      <c r="M1349" s="16">
        <f>IF('3(a) Flights | segment list'!H1314="Null","Null",'3(a) Flights | segment list'!H1314)</f>
        <v>0</v>
      </c>
    </row>
    <row r="1350" spans="1:13" x14ac:dyDescent="0.25">
      <c r="A1350" s="4" t="str">
        <f t="shared" ref="A1350:A1413" si="63">A1349</f>
        <v>No PB ID provided</v>
      </c>
      <c r="B1350" s="4" t="str">
        <f t="shared" ref="B1350:B1413" si="64">B1349</f>
        <v>No declaration</v>
      </c>
      <c r="C1350" s="4" t="s">
        <v>18302</v>
      </c>
      <c r="D1350" s="86" t="str">
        <f>IF('3(a) Flights | segment list'!A1315="","Null",'3(a) Flights | segment list'!A1315)</f>
        <v>Null</v>
      </c>
      <c r="E1350" s="87" t="str">
        <f t="shared" si="62"/>
        <v>Null</v>
      </c>
      <c r="F1350" s="4" t="str">
        <f>IF('3(a) Flights | segment list'!I1315="","Null",'3(a) Flights | segment list'!I1315)</f>
        <v>Null</v>
      </c>
      <c r="G1350" s="4" t="str">
        <f>IF('3(a) Flights | segment list'!C1315="","Null",'3(a) Flights | segment list'!C1315)</f>
        <v>Null</v>
      </c>
      <c r="H1350" s="4" t="str">
        <f>IF('3(a) Flights | segment list'!J1315="","Null",'3(a) Flights | segment list'!J1315)</f>
        <v>Null</v>
      </c>
      <c r="I1350" s="4" t="str">
        <f>IF('3(a) Flights | segment list'!D1315="","Null",'3(a) Flights | segment list'!D1315)</f>
        <v>Null</v>
      </c>
      <c r="J1350" s="4" t="str">
        <f>IF('3(a) Flights | segment list'!E1315="","Null",'3(a) Flights | segment list'!E1315)</f>
        <v>Null</v>
      </c>
      <c r="K1350" s="4" t="str">
        <f>IF('3(a) Flights | segment list'!F1315="","Null",'3(a) Flights | segment list'!F1315)</f>
        <v>Null</v>
      </c>
      <c r="L1350" s="5" t="str">
        <f>IF('3(a) Flights | segment list'!G1315="","Null",'3(a) Flights | segment list'!G1315)</f>
        <v>Null</v>
      </c>
      <c r="M1350" s="16">
        <f>IF('3(a) Flights | segment list'!H1315="Null","Null",'3(a) Flights | segment list'!H1315)</f>
        <v>0</v>
      </c>
    </row>
    <row r="1351" spans="1:13" x14ac:dyDescent="0.25">
      <c r="A1351" s="4" t="str">
        <f t="shared" si="63"/>
        <v>No PB ID provided</v>
      </c>
      <c r="B1351" s="4" t="str">
        <f t="shared" si="64"/>
        <v>No declaration</v>
      </c>
      <c r="C1351" s="4" t="s">
        <v>18302</v>
      </c>
      <c r="D1351" s="86" t="str">
        <f>IF('3(a) Flights | segment list'!A1316="","Null",'3(a) Flights | segment list'!A1316)</f>
        <v>Null</v>
      </c>
      <c r="E1351" s="87" t="str">
        <f t="shared" si="62"/>
        <v>Null</v>
      </c>
      <c r="F1351" s="4" t="str">
        <f>IF('3(a) Flights | segment list'!I1316="","Null",'3(a) Flights | segment list'!I1316)</f>
        <v>Null</v>
      </c>
      <c r="G1351" s="4" t="str">
        <f>IF('3(a) Flights | segment list'!C1316="","Null",'3(a) Flights | segment list'!C1316)</f>
        <v>Null</v>
      </c>
      <c r="H1351" s="4" t="str">
        <f>IF('3(a) Flights | segment list'!J1316="","Null",'3(a) Flights | segment list'!J1316)</f>
        <v>Null</v>
      </c>
      <c r="I1351" s="4" t="str">
        <f>IF('3(a) Flights | segment list'!D1316="","Null",'3(a) Flights | segment list'!D1316)</f>
        <v>Null</v>
      </c>
      <c r="J1351" s="4" t="str">
        <f>IF('3(a) Flights | segment list'!E1316="","Null",'3(a) Flights | segment list'!E1316)</f>
        <v>Null</v>
      </c>
      <c r="K1351" s="4" t="str">
        <f>IF('3(a) Flights | segment list'!F1316="","Null",'3(a) Flights | segment list'!F1316)</f>
        <v>Null</v>
      </c>
      <c r="L1351" s="5" t="str">
        <f>IF('3(a) Flights | segment list'!G1316="","Null",'3(a) Flights | segment list'!G1316)</f>
        <v>Null</v>
      </c>
      <c r="M1351" s="16">
        <f>IF('3(a) Flights | segment list'!H1316="Null","Null",'3(a) Flights | segment list'!H1316)</f>
        <v>0</v>
      </c>
    </row>
    <row r="1352" spans="1:13" x14ac:dyDescent="0.25">
      <c r="A1352" s="4" t="str">
        <f t="shared" si="63"/>
        <v>No PB ID provided</v>
      </c>
      <c r="B1352" s="4" t="str">
        <f t="shared" si="64"/>
        <v>No declaration</v>
      </c>
      <c r="C1352" s="4" t="s">
        <v>18302</v>
      </c>
      <c r="D1352" s="86" t="str">
        <f>IF('3(a) Flights | segment list'!A1317="","Null",'3(a) Flights | segment list'!A1317)</f>
        <v>Null</v>
      </c>
      <c r="E1352" s="87" t="str">
        <f t="shared" si="62"/>
        <v>Null</v>
      </c>
      <c r="F1352" s="4" t="str">
        <f>IF('3(a) Flights | segment list'!I1317="","Null",'3(a) Flights | segment list'!I1317)</f>
        <v>Null</v>
      </c>
      <c r="G1352" s="4" t="str">
        <f>IF('3(a) Flights | segment list'!C1317="","Null",'3(a) Flights | segment list'!C1317)</f>
        <v>Null</v>
      </c>
      <c r="H1352" s="4" t="str">
        <f>IF('3(a) Flights | segment list'!J1317="","Null",'3(a) Flights | segment list'!J1317)</f>
        <v>Null</v>
      </c>
      <c r="I1352" s="4" t="str">
        <f>IF('3(a) Flights | segment list'!D1317="","Null",'3(a) Flights | segment list'!D1317)</f>
        <v>Null</v>
      </c>
      <c r="J1352" s="4" t="str">
        <f>IF('3(a) Flights | segment list'!E1317="","Null",'3(a) Flights | segment list'!E1317)</f>
        <v>Null</v>
      </c>
      <c r="K1352" s="4" t="str">
        <f>IF('3(a) Flights | segment list'!F1317="","Null",'3(a) Flights | segment list'!F1317)</f>
        <v>Null</v>
      </c>
      <c r="L1352" s="5" t="str">
        <f>IF('3(a) Flights | segment list'!G1317="","Null",'3(a) Flights | segment list'!G1317)</f>
        <v>Null</v>
      </c>
      <c r="M1352" s="16">
        <f>IF('3(a) Flights | segment list'!H1317="Null","Null",'3(a) Flights | segment list'!H1317)</f>
        <v>0</v>
      </c>
    </row>
    <row r="1353" spans="1:13" x14ac:dyDescent="0.25">
      <c r="A1353" s="4" t="str">
        <f t="shared" si="63"/>
        <v>No PB ID provided</v>
      </c>
      <c r="B1353" s="4" t="str">
        <f t="shared" si="64"/>
        <v>No declaration</v>
      </c>
      <c r="C1353" s="4" t="s">
        <v>18302</v>
      </c>
      <c r="D1353" s="86" t="str">
        <f>IF('3(a) Flights | segment list'!A1318="","Null",'3(a) Flights | segment list'!A1318)</f>
        <v>Null</v>
      </c>
      <c r="E1353" s="87" t="str">
        <f t="shared" si="62"/>
        <v>Null</v>
      </c>
      <c r="F1353" s="4" t="str">
        <f>IF('3(a) Flights | segment list'!I1318="","Null",'3(a) Flights | segment list'!I1318)</f>
        <v>Null</v>
      </c>
      <c r="G1353" s="4" t="str">
        <f>IF('3(a) Flights | segment list'!C1318="","Null",'3(a) Flights | segment list'!C1318)</f>
        <v>Null</v>
      </c>
      <c r="H1353" s="4" t="str">
        <f>IF('3(a) Flights | segment list'!J1318="","Null",'3(a) Flights | segment list'!J1318)</f>
        <v>Null</v>
      </c>
      <c r="I1353" s="4" t="str">
        <f>IF('3(a) Flights | segment list'!D1318="","Null",'3(a) Flights | segment list'!D1318)</f>
        <v>Null</v>
      </c>
      <c r="J1353" s="4" t="str">
        <f>IF('3(a) Flights | segment list'!E1318="","Null",'3(a) Flights | segment list'!E1318)</f>
        <v>Null</v>
      </c>
      <c r="K1353" s="4" t="str">
        <f>IF('3(a) Flights | segment list'!F1318="","Null",'3(a) Flights | segment list'!F1318)</f>
        <v>Null</v>
      </c>
      <c r="L1353" s="5" t="str">
        <f>IF('3(a) Flights | segment list'!G1318="","Null",'3(a) Flights | segment list'!G1318)</f>
        <v>Null</v>
      </c>
      <c r="M1353" s="16">
        <f>IF('3(a) Flights | segment list'!H1318="Null","Null",'3(a) Flights | segment list'!H1318)</f>
        <v>0</v>
      </c>
    </row>
    <row r="1354" spans="1:13" x14ac:dyDescent="0.25">
      <c r="A1354" s="4" t="str">
        <f t="shared" si="63"/>
        <v>No PB ID provided</v>
      </c>
      <c r="B1354" s="4" t="str">
        <f t="shared" si="64"/>
        <v>No declaration</v>
      </c>
      <c r="C1354" s="4" t="s">
        <v>18302</v>
      </c>
      <c r="D1354" s="86" t="str">
        <f>IF('3(a) Flights | segment list'!A1319="","Null",'3(a) Flights | segment list'!A1319)</f>
        <v>Null</v>
      </c>
      <c r="E1354" s="87" t="str">
        <f t="shared" si="62"/>
        <v>Null</v>
      </c>
      <c r="F1354" s="4" t="str">
        <f>IF('3(a) Flights | segment list'!I1319="","Null",'3(a) Flights | segment list'!I1319)</f>
        <v>Null</v>
      </c>
      <c r="G1354" s="4" t="str">
        <f>IF('3(a) Flights | segment list'!C1319="","Null",'3(a) Flights | segment list'!C1319)</f>
        <v>Null</v>
      </c>
      <c r="H1354" s="4" t="str">
        <f>IF('3(a) Flights | segment list'!J1319="","Null",'3(a) Flights | segment list'!J1319)</f>
        <v>Null</v>
      </c>
      <c r="I1354" s="4" t="str">
        <f>IF('3(a) Flights | segment list'!D1319="","Null",'3(a) Flights | segment list'!D1319)</f>
        <v>Null</v>
      </c>
      <c r="J1354" s="4" t="str">
        <f>IF('3(a) Flights | segment list'!E1319="","Null",'3(a) Flights | segment list'!E1319)</f>
        <v>Null</v>
      </c>
      <c r="K1354" s="4" t="str">
        <f>IF('3(a) Flights | segment list'!F1319="","Null",'3(a) Flights | segment list'!F1319)</f>
        <v>Null</v>
      </c>
      <c r="L1354" s="5" t="str">
        <f>IF('3(a) Flights | segment list'!G1319="","Null",'3(a) Flights | segment list'!G1319)</f>
        <v>Null</v>
      </c>
      <c r="M1354" s="16">
        <f>IF('3(a) Flights | segment list'!H1319="Null","Null",'3(a) Flights | segment list'!H1319)</f>
        <v>0</v>
      </c>
    </row>
    <row r="1355" spans="1:13" x14ac:dyDescent="0.25">
      <c r="A1355" s="4" t="str">
        <f t="shared" si="63"/>
        <v>No PB ID provided</v>
      </c>
      <c r="B1355" s="4" t="str">
        <f t="shared" si="64"/>
        <v>No declaration</v>
      </c>
      <c r="C1355" s="4" t="s">
        <v>18302</v>
      </c>
      <c r="D1355" s="86" t="str">
        <f>IF('3(a) Flights | segment list'!A1320="","Null",'3(a) Flights | segment list'!A1320)</f>
        <v>Null</v>
      </c>
      <c r="E1355" s="87" t="str">
        <f t="shared" si="62"/>
        <v>Null</v>
      </c>
      <c r="F1355" s="4" t="str">
        <f>IF('3(a) Flights | segment list'!I1320="","Null",'3(a) Flights | segment list'!I1320)</f>
        <v>Null</v>
      </c>
      <c r="G1355" s="4" t="str">
        <f>IF('3(a) Flights | segment list'!C1320="","Null",'3(a) Flights | segment list'!C1320)</f>
        <v>Null</v>
      </c>
      <c r="H1355" s="4" t="str">
        <f>IF('3(a) Flights | segment list'!J1320="","Null",'3(a) Flights | segment list'!J1320)</f>
        <v>Null</v>
      </c>
      <c r="I1355" s="4" t="str">
        <f>IF('3(a) Flights | segment list'!D1320="","Null",'3(a) Flights | segment list'!D1320)</f>
        <v>Null</v>
      </c>
      <c r="J1355" s="4" t="str">
        <f>IF('3(a) Flights | segment list'!E1320="","Null",'3(a) Flights | segment list'!E1320)</f>
        <v>Null</v>
      </c>
      <c r="K1355" s="4" t="str">
        <f>IF('3(a) Flights | segment list'!F1320="","Null",'3(a) Flights | segment list'!F1320)</f>
        <v>Null</v>
      </c>
      <c r="L1355" s="5" t="str">
        <f>IF('3(a) Flights | segment list'!G1320="","Null",'3(a) Flights | segment list'!G1320)</f>
        <v>Null</v>
      </c>
      <c r="M1355" s="16">
        <f>IF('3(a) Flights | segment list'!H1320="Null","Null",'3(a) Flights | segment list'!H1320)</f>
        <v>0</v>
      </c>
    </row>
    <row r="1356" spans="1:13" x14ac:dyDescent="0.25">
      <c r="A1356" s="4" t="str">
        <f t="shared" si="63"/>
        <v>No PB ID provided</v>
      </c>
      <c r="B1356" s="4" t="str">
        <f t="shared" si="64"/>
        <v>No declaration</v>
      </c>
      <c r="C1356" s="4" t="s">
        <v>18302</v>
      </c>
      <c r="D1356" s="86" t="str">
        <f>IF('3(a) Flights | segment list'!A1321="","Null",'3(a) Flights | segment list'!A1321)</f>
        <v>Null</v>
      </c>
      <c r="E1356" s="87" t="str">
        <f t="shared" si="62"/>
        <v>Null</v>
      </c>
      <c r="F1356" s="4" t="str">
        <f>IF('3(a) Flights | segment list'!I1321="","Null",'3(a) Flights | segment list'!I1321)</f>
        <v>Null</v>
      </c>
      <c r="G1356" s="4" t="str">
        <f>IF('3(a) Flights | segment list'!C1321="","Null",'3(a) Flights | segment list'!C1321)</f>
        <v>Null</v>
      </c>
      <c r="H1356" s="4" t="str">
        <f>IF('3(a) Flights | segment list'!J1321="","Null",'3(a) Flights | segment list'!J1321)</f>
        <v>Null</v>
      </c>
      <c r="I1356" s="4" t="str">
        <f>IF('3(a) Flights | segment list'!D1321="","Null",'3(a) Flights | segment list'!D1321)</f>
        <v>Null</v>
      </c>
      <c r="J1356" s="4" t="str">
        <f>IF('3(a) Flights | segment list'!E1321="","Null",'3(a) Flights | segment list'!E1321)</f>
        <v>Null</v>
      </c>
      <c r="K1356" s="4" t="str">
        <f>IF('3(a) Flights | segment list'!F1321="","Null",'3(a) Flights | segment list'!F1321)</f>
        <v>Null</v>
      </c>
      <c r="L1356" s="5" t="str">
        <f>IF('3(a) Flights | segment list'!G1321="","Null",'3(a) Flights | segment list'!G1321)</f>
        <v>Null</v>
      </c>
      <c r="M1356" s="16">
        <f>IF('3(a) Flights | segment list'!H1321="Null","Null",'3(a) Flights | segment list'!H1321)</f>
        <v>0</v>
      </c>
    </row>
    <row r="1357" spans="1:13" x14ac:dyDescent="0.25">
      <c r="A1357" s="4" t="str">
        <f t="shared" si="63"/>
        <v>No PB ID provided</v>
      </c>
      <c r="B1357" s="4" t="str">
        <f t="shared" si="64"/>
        <v>No declaration</v>
      </c>
      <c r="C1357" s="4" t="s">
        <v>18302</v>
      </c>
      <c r="D1357" s="86" t="str">
        <f>IF('3(a) Flights | segment list'!A1322="","Null",'3(a) Flights | segment list'!A1322)</f>
        <v>Null</v>
      </c>
      <c r="E1357" s="87" t="str">
        <f t="shared" si="62"/>
        <v>Null</v>
      </c>
      <c r="F1357" s="4" t="str">
        <f>IF('3(a) Flights | segment list'!I1322="","Null",'3(a) Flights | segment list'!I1322)</f>
        <v>Null</v>
      </c>
      <c r="G1357" s="4" t="str">
        <f>IF('3(a) Flights | segment list'!C1322="","Null",'3(a) Flights | segment list'!C1322)</f>
        <v>Null</v>
      </c>
      <c r="H1357" s="4" t="str">
        <f>IF('3(a) Flights | segment list'!J1322="","Null",'3(a) Flights | segment list'!J1322)</f>
        <v>Null</v>
      </c>
      <c r="I1357" s="4" t="str">
        <f>IF('3(a) Flights | segment list'!D1322="","Null",'3(a) Flights | segment list'!D1322)</f>
        <v>Null</v>
      </c>
      <c r="J1357" s="4" t="str">
        <f>IF('3(a) Flights | segment list'!E1322="","Null",'3(a) Flights | segment list'!E1322)</f>
        <v>Null</v>
      </c>
      <c r="K1357" s="4" t="str">
        <f>IF('3(a) Flights | segment list'!F1322="","Null",'3(a) Flights | segment list'!F1322)</f>
        <v>Null</v>
      </c>
      <c r="L1357" s="5" t="str">
        <f>IF('3(a) Flights | segment list'!G1322="","Null",'3(a) Flights | segment list'!G1322)</f>
        <v>Null</v>
      </c>
      <c r="M1357" s="16">
        <f>IF('3(a) Flights | segment list'!H1322="Null","Null",'3(a) Flights | segment list'!H1322)</f>
        <v>0</v>
      </c>
    </row>
    <row r="1358" spans="1:13" x14ac:dyDescent="0.25">
      <c r="A1358" s="4" t="str">
        <f t="shared" si="63"/>
        <v>No PB ID provided</v>
      </c>
      <c r="B1358" s="4" t="str">
        <f t="shared" si="64"/>
        <v>No declaration</v>
      </c>
      <c r="C1358" s="4" t="s">
        <v>18302</v>
      </c>
      <c r="D1358" s="86" t="str">
        <f>IF('3(a) Flights | segment list'!A1323="","Null",'3(a) Flights | segment list'!A1323)</f>
        <v>Null</v>
      </c>
      <c r="E1358" s="87" t="str">
        <f t="shared" si="62"/>
        <v>Null</v>
      </c>
      <c r="F1358" s="4" t="str">
        <f>IF('3(a) Flights | segment list'!I1323="","Null",'3(a) Flights | segment list'!I1323)</f>
        <v>Null</v>
      </c>
      <c r="G1358" s="4" t="str">
        <f>IF('3(a) Flights | segment list'!C1323="","Null",'3(a) Flights | segment list'!C1323)</f>
        <v>Null</v>
      </c>
      <c r="H1358" s="4" t="str">
        <f>IF('3(a) Flights | segment list'!J1323="","Null",'3(a) Flights | segment list'!J1323)</f>
        <v>Null</v>
      </c>
      <c r="I1358" s="4" t="str">
        <f>IF('3(a) Flights | segment list'!D1323="","Null",'3(a) Flights | segment list'!D1323)</f>
        <v>Null</v>
      </c>
      <c r="J1358" s="4" t="str">
        <f>IF('3(a) Flights | segment list'!E1323="","Null",'3(a) Flights | segment list'!E1323)</f>
        <v>Null</v>
      </c>
      <c r="K1358" s="4" t="str">
        <f>IF('3(a) Flights | segment list'!F1323="","Null",'3(a) Flights | segment list'!F1323)</f>
        <v>Null</v>
      </c>
      <c r="L1358" s="5" t="str">
        <f>IF('3(a) Flights | segment list'!G1323="","Null",'3(a) Flights | segment list'!G1323)</f>
        <v>Null</v>
      </c>
      <c r="M1358" s="16">
        <f>IF('3(a) Flights | segment list'!H1323="Null","Null",'3(a) Flights | segment list'!H1323)</f>
        <v>0</v>
      </c>
    </row>
    <row r="1359" spans="1:13" x14ac:dyDescent="0.25">
      <c r="A1359" s="4" t="str">
        <f t="shared" si="63"/>
        <v>No PB ID provided</v>
      </c>
      <c r="B1359" s="4" t="str">
        <f t="shared" si="64"/>
        <v>No declaration</v>
      </c>
      <c r="C1359" s="4" t="s">
        <v>18302</v>
      </c>
      <c r="D1359" s="86" t="str">
        <f>IF('3(a) Flights | segment list'!A1324="","Null",'3(a) Flights | segment list'!A1324)</f>
        <v>Null</v>
      </c>
      <c r="E1359" s="87" t="str">
        <f t="shared" si="62"/>
        <v>Null</v>
      </c>
      <c r="F1359" s="4" t="str">
        <f>IF('3(a) Flights | segment list'!I1324="","Null",'3(a) Flights | segment list'!I1324)</f>
        <v>Null</v>
      </c>
      <c r="G1359" s="4" t="str">
        <f>IF('3(a) Flights | segment list'!C1324="","Null",'3(a) Flights | segment list'!C1324)</f>
        <v>Null</v>
      </c>
      <c r="H1359" s="4" t="str">
        <f>IF('3(a) Flights | segment list'!J1324="","Null",'3(a) Flights | segment list'!J1324)</f>
        <v>Null</v>
      </c>
      <c r="I1359" s="4" t="str">
        <f>IF('3(a) Flights | segment list'!D1324="","Null",'3(a) Flights | segment list'!D1324)</f>
        <v>Null</v>
      </c>
      <c r="J1359" s="4" t="str">
        <f>IF('3(a) Flights | segment list'!E1324="","Null",'3(a) Flights | segment list'!E1324)</f>
        <v>Null</v>
      </c>
      <c r="K1359" s="4" t="str">
        <f>IF('3(a) Flights | segment list'!F1324="","Null",'3(a) Flights | segment list'!F1324)</f>
        <v>Null</v>
      </c>
      <c r="L1359" s="5" t="str">
        <f>IF('3(a) Flights | segment list'!G1324="","Null",'3(a) Flights | segment list'!G1324)</f>
        <v>Null</v>
      </c>
      <c r="M1359" s="16">
        <f>IF('3(a) Flights | segment list'!H1324="Null","Null",'3(a) Flights | segment list'!H1324)</f>
        <v>0</v>
      </c>
    </row>
    <row r="1360" spans="1:13" x14ac:dyDescent="0.25">
      <c r="A1360" s="4" t="str">
        <f t="shared" si="63"/>
        <v>No PB ID provided</v>
      </c>
      <c r="B1360" s="4" t="str">
        <f t="shared" si="64"/>
        <v>No declaration</v>
      </c>
      <c r="C1360" s="4" t="s">
        <v>18302</v>
      </c>
      <c r="D1360" s="86" t="str">
        <f>IF('3(a) Flights | segment list'!A1325="","Null",'3(a) Flights | segment list'!A1325)</f>
        <v>Null</v>
      </c>
      <c r="E1360" s="87" t="str">
        <f t="shared" si="62"/>
        <v>Null</v>
      </c>
      <c r="F1360" s="4" t="str">
        <f>IF('3(a) Flights | segment list'!I1325="","Null",'3(a) Flights | segment list'!I1325)</f>
        <v>Null</v>
      </c>
      <c r="G1360" s="4" t="str">
        <f>IF('3(a) Flights | segment list'!C1325="","Null",'3(a) Flights | segment list'!C1325)</f>
        <v>Null</v>
      </c>
      <c r="H1360" s="4" t="str">
        <f>IF('3(a) Flights | segment list'!J1325="","Null",'3(a) Flights | segment list'!J1325)</f>
        <v>Null</v>
      </c>
      <c r="I1360" s="4" t="str">
        <f>IF('3(a) Flights | segment list'!D1325="","Null",'3(a) Flights | segment list'!D1325)</f>
        <v>Null</v>
      </c>
      <c r="J1360" s="4" t="str">
        <f>IF('3(a) Flights | segment list'!E1325="","Null",'3(a) Flights | segment list'!E1325)</f>
        <v>Null</v>
      </c>
      <c r="K1360" s="4" t="str">
        <f>IF('3(a) Flights | segment list'!F1325="","Null",'3(a) Flights | segment list'!F1325)</f>
        <v>Null</v>
      </c>
      <c r="L1360" s="5" t="str">
        <f>IF('3(a) Flights | segment list'!G1325="","Null",'3(a) Flights | segment list'!G1325)</f>
        <v>Null</v>
      </c>
      <c r="M1360" s="16">
        <f>IF('3(a) Flights | segment list'!H1325="Null","Null",'3(a) Flights | segment list'!H1325)</f>
        <v>0</v>
      </c>
    </row>
    <row r="1361" spans="1:13" x14ac:dyDescent="0.25">
      <c r="A1361" s="4" t="str">
        <f t="shared" si="63"/>
        <v>No PB ID provided</v>
      </c>
      <c r="B1361" s="4" t="str">
        <f t="shared" si="64"/>
        <v>No declaration</v>
      </c>
      <c r="C1361" s="4" t="s">
        <v>18302</v>
      </c>
      <c r="D1361" s="86" t="str">
        <f>IF('3(a) Flights | segment list'!A1326="","Null",'3(a) Flights | segment list'!A1326)</f>
        <v>Null</v>
      </c>
      <c r="E1361" s="87" t="str">
        <f t="shared" si="62"/>
        <v>Null</v>
      </c>
      <c r="F1361" s="4" t="str">
        <f>IF('3(a) Flights | segment list'!I1326="","Null",'3(a) Flights | segment list'!I1326)</f>
        <v>Null</v>
      </c>
      <c r="G1361" s="4" t="str">
        <f>IF('3(a) Flights | segment list'!C1326="","Null",'3(a) Flights | segment list'!C1326)</f>
        <v>Null</v>
      </c>
      <c r="H1361" s="4" t="str">
        <f>IF('3(a) Flights | segment list'!J1326="","Null",'3(a) Flights | segment list'!J1326)</f>
        <v>Null</v>
      </c>
      <c r="I1361" s="4" t="str">
        <f>IF('3(a) Flights | segment list'!D1326="","Null",'3(a) Flights | segment list'!D1326)</f>
        <v>Null</v>
      </c>
      <c r="J1361" s="4" t="str">
        <f>IF('3(a) Flights | segment list'!E1326="","Null",'3(a) Flights | segment list'!E1326)</f>
        <v>Null</v>
      </c>
      <c r="K1361" s="4" t="str">
        <f>IF('3(a) Flights | segment list'!F1326="","Null",'3(a) Flights | segment list'!F1326)</f>
        <v>Null</v>
      </c>
      <c r="L1361" s="5" t="str">
        <f>IF('3(a) Flights | segment list'!G1326="","Null",'3(a) Flights | segment list'!G1326)</f>
        <v>Null</v>
      </c>
      <c r="M1361" s="16">
        <f>IF('3(a) Flights | segment list'!H1326="Null","Null",'3(a) Flights | segment list'!H1326)</f>
        <v>0</v>
      </c>
    </row>
    <row r="1362" spans="1:13" x14ac:dyDescent="0.25">
      <c r="A1362" s="4" t="str">
        <f t="shared" si="63"/>
        <v>No PB ID provided</v>
      </c>
      <c r="B1362" s="4" t="str">
        <f t="shared" si="64"/>
        <v>No declaration</v>
      </c>
      <c r="C1362" s="4" t="s">
        <v>18302</v>
      </c>
      <c r="D1362" s="86" t="str">
        <f>IF('3(a) Flights | segment list'!A1327="","Null",'3(a) Flights | segment list'!A1327)</f>
        <v>Null</v>
      </c>
      <c r="E1362" s="87" t="str">
        <f t="shared" si="62"/>
        <v>Null</v>
      </c>
      <c r="F1362" s="4" t="str">
        <f>IF('3(a) Flights | segment list'!I1327="","Null",'3(a) Flights | segment list'!I1327)</f>
        <v>Null</v>
      </c>
      <c r="G1362" s="4" t="str">
        <f>IF('3(a) Flights | segment list'!C1327="","Null",'3(a) Flights | segment list'!C1327)</f>
        <v>Null</v>
      </c>
      <c r="H1362" s="4" t="str">
        <f>IF('3(a) Flights | segment list'!J1327="","Null",'3(a) Flights | segment list'!J1327)</f>
        <v>Null</v>
      </c>
      <c r="I1362" s="4" t="str">
        <f>IF('3(a) Flights | segment list'!D1327="","Null",'3(a) Flights | segment list'!D1327)</f>
        <v>Null</v>
      </c>
      <c r="J1362" s="4" t="str">
        <f>IF('3(a) Flights | segment list'!E1327="","Null",'3(a) Flights | segment list'!E1327)</f>
        <v>Null</v>
      </c>
      <c r="K1362" s="4" t="str">
        <f>IF('3(a) Flights | segment list'!F1327="","Null",'3(a) Flights | segment list'!F1327)</f>
        <v>Null</v>
      </c>
      <c r="L1362" s="5" t="str">
        <f>IF('3(a) Flights | segment list'!G1327="","Null",'3(a) Flights | segment list'!G1327)</f>
        <v>Null</v>
      </c>
      <c r="M1362" s="16">
        <f>IF('3(a) Flights | segment list'!H1327="Null","Null",'3(a) Flights | segment list'!H1327)</f>
        <v>0</v>
      </c>
    </row>
    <row r="1363" spans="1:13" x14ac:dyDescent="0.25">
      <c r="A1363" s="4" t="str">
        <f t="shared" si="63"/>
        <v>No PB ID provided</v>
      </c>
      <c r="B1363" s="4" t="str">
        <f t="shared" si="64"/>
        <v>No declaration</v>
      </c>
      <c r="C1363" s="4" t="s">
        <v>18302</v>
      </c>
      <c r="D1363" s="86" t="str">
        <f>IF('3(a) Flights | segment list'!A1328="","Null",'3(a) Flights | segment list'!A1328)</f>
        <v>Null</v>
      </c>
      <c r="E1363" s="87" t="str">
        <f t="shared" si="62"/>
        <v>Null</v>
      </c>
      <c r="F1363" s="4" t="str">
        <f>IF('3(a) Flights | segment list'!I1328="","Null",'3(a) Flights | segment list'!I1328)</f>
        <v>Null</v>
      </c>
      <c r="G1363" s="4" t="str">
        <f>IF('3(a) Flights | segment list'!C1328="","Null",'3(a) Flights | segment list'!C1328)</f>
        <v>Null</v>
      </c>
      <c r="H1363" s="4" t="str">
        <f>IF('3(a) Flights | segment list'!J1328="","Null",'3(a) Flights | segment list'!J1328)</f>
        <v>Null</v>
      </c>
      <c r="I1363" s="4" t="str">
        <f>IF('3(a) Flights | segment list'!D1328="","Null",'3(a) Flights | segment list'!D1328)</f>
        <v>Null</v>
      </c>
      <c r="J1363" s="4" t="str">
        <f>IF('3(a) Flights | segment list'!E1328="","Null",'3(a) Flights | segment list'!E1328)</f>
        <v>Null</v>
      </c>
      <c r="K1363" s="4" t="str">
        <f>IF('3(a) Flights | segment list'!F1328="","Null",'3(a) Flights | segment list'!F1328)</f>
        <v>Null</v>
      </c>
      <c r="L1363" s="5" t="str">
        <f>IF('3(a) Flights | segment list'!G1328="","Null",'3(a) Flights | segment list'!G1328)</f>
        <v>Null</v>
      </c>
      <c r="M1363" s="16">
        <f>IF('3(a) Flights | segment list'!H1328="Null","Null",'3(a) Flights | segment list'!H1328)</f>
        <v>0</v>
      </c>
    </row>
    <row r="1364" spans="1:13" x14ac:dyDescent="0.25">
      <c r="A1364" s="4" t="str">
        <f t="shared" si="63"/>
        <v>No PB ID provided</v>
      </c>
      <c r="B1364" s="4" t="str">
        <f t="shared" si="64"/>
        <v>No declaration</v>
      </c>
      <c r="C1364" s="4" t="s">
        <v>18302</v>
      </c>
      <c r="D1364" s="86" t="str">
        <f>IF('3(a) Flights | segment list'!A1329="","Null",'3(a) Flights | segment list'!A1329)</f>
        <v>Null</v>
      </c>
      <c r="E1364" s="87" t="str">
        <f t="shared" si="62"/>
        <v>Null</v>
      </c>
      <c r="F1364" s="4" t="str">
        <f>IF('3(a) Flights | segment list'!I1329="","Null",'3(a) Flights | segment list'!I1329)</f>
        <v>Null</v>
      </c>
      <c r="G1364" s="4" t="str">
        <f>IF('3(a) Flights | segment list'!C1329="","Null",'3(a) Flights | segment list'!C1329)</f>
        <v>Null</v>
      </c>
      <c r="H1364" s="4" t="str">
        <f>IF('3(a) Flights | segment list'!J1329="","Null",'3(a) Flights | segment list'!J1329)</f>
        <v>Null</v>
      </c>
      <c r="I1364" s="4" t="str">
        <f>IF('3(a) Flights | segment list'!D1329="","Null",'3(a) Flights | segment list'!D1329)</f>
        <v>Null</v>
      </c>
      <c r="J1364" s="4" t="str">
        <f>IF('3(a) Flights | segment list'!E1329="","Null",'3(a) Flights | segment list'!E1329)</f>
        <v>Null</v>
      </c>
      <c r="K1364" s="4" t="str">
        <f>IF('3(a) Flights | segment list'!F1329="","Null",'3(a) Flights | segment list'!F1329)</f>
        <v>Null</v>
      </c>
      <c r="L1364" s="5" t="str">
        <f>IF('3(a) Flights | segment list'!G1329="","Null",'3(a) Flights | segment list'!G1329)</f>
        <v>Null</v>
      </c>
      <c r="M1364" s="16">
        <f>IF('3(a) Flights | segment list'!H1329="Null","Null",'3(a) Flights | segment list'!H1329)</f>
        <v>0</v>
      </c>
    </row>
    <row r="1365" spans="1:13" x14ac:dyDescent="0.25">
      <c r="A1365" s="4" t="str">
        <f t="shared" si="63"/>
        <v>No PB ID provided</v>
      </c>
      <c r="B1365" s="4" t="str">
        <f t="shared" si="64"/>
        <v>No declaration</v>
      </c>
      <c r="C1365" s="4" t="s">
        <v>18302</v>
      </c>
      <c r="D1365" s="86" t="str">
        <f>IF('3(a) Flights | segment list'!A1330="","Null",'3(a) Flights | segment list'!A1330)</f>
        <v>Null</v>
      </c>
      <c r="E1365" s="87" t="str">
        <f t="shared" si="62"/>
        <v>Null</v>
      </c>
      <c r="F1365" s="4" t="str">
        <f>IF('3(a) Flights | segment list'!I1330="","Null",'3(a) Flights | segment list'!I1330)</f>
        <v>Null</v>
      </c>
      <c r="G1365" s="4" t="str">
        <f>IF('3(a) Flights | segment list'!C1330="","Null",'3(a) Flights | segment list'!C1330)</f>
        <v>Null</v>
      </c>
      <c r="H1365" s="4" t="str">
        <f>IF('3(a) Flights | segment list'!J1330="","Null",'3(a) Flights | segment list'!J1330)</f>
        <v>Null</v>
      </c>
      <c r="I1365" s="4" t="str">
        <f>IF('3(a) Flights | segment list'!D1330="","Null",'3(a) Flights | segment list'!D1330)</f>
        <v>Null</v>
      </c>
      <c r="J1365" s="4" t="str">
        <f>IF('3(a) Flights | segment list'!E1330="","Null",'3(a) Flights | segment list'!E1330)</f>
        <v>Null</v>
      </c>
      <c r="K1365" s="4" t="str">
        <f>IF('3(a) Flights | segment list'!F1330="","Null",'3(a) Flights | segment list'!F1330)</f>
        <v>Null</v>
      </c>
      <c r="L1365" s="5" t="str">
        <f>IF('3(a) Flights | segment list'!G1330="","Null",'3(a) Flights | segment list'!G1330)</f>
        <v>Null</v>
      </c>
      <c r="M1365" s="16">
        <f>IF('3(a) Flights | segment list'!H1330="Null","Null",'3(a) Flights | segment list'!H1330)</f>
        <v>0</v>
      </c>
    </row>
    <row r="1366" spans="1:13" x14ac:dyDescent="0.25">
      <c r="A1366" s="4" t="str">
        <f t="shared" si="63"/>
        <v>No PB ID provided</v>
      </c>
      <c r="B1366" s="4" t="str">
        <f t="shared" si="64"/>
        <v>No declaration</v>
      </c>
      <c r="C1366" s="4" t="s">
        <v>18302</v>
      </c>
      <c r="D1366" s="86" t="str">
        <f>IF('3(a) Flights | segment list'!A1331="","Null",'3(a) Flights | segment list'!A1331)</f>
        <v>Null</v>
      </c>
      <c r="E1366" s="87" t="str">
        <f t="shared" si="62"/>
        <v>Null</v>
      </c>
      <c r="F1366" s="4" t="str">
        <f>IF('3(a) Flights | segment list'!I1331="","Null",'3(a) Flights | segment list'!I1331)</f>
        <v>Null</v>
      </c>
      <c r="G1366" s="4" t="str">
        <f>IF('3(a) Flights | segment list'!C1331="","Null",'3(a) Flights | segment list'!C1331)</f>
        <v>Null</v>
      </c>
      <c r="H1366" s="4" t="str">
        <f>IF('3(a) Flights | segment list'!J1331="","Null",'3(a) Flights | segment list'!J1331)</f>
        <v>Null</v>
      </c>
      <c r="I1366" s="4" t="str">
        <f>IF('3(a) Flights | segment list'!D1331="","Null",'3(a) Flights | segment list'!D1331)</f>
        <v>Null</v>
      </c>
      <c r="J1366" s="4" t="str">
        <f>IF('3(a) Flights | segment list'!E1331="","Null",'3(a) Flights | segment list'!E1331)</f>
        <v>Null</v>
      </c>
      <c r="K1366" s="4" t="str">
        <f>IF('3(a) Flights | segment list'!F1331="","Null",'3(a) Flights | segment list'!F1331)</f>
        <v>Null</v>
      </c>
      <c r="L1366" s="5" t="str">
        <f>IF('3(a) Flights | segment list'!G1331="","Null",'3(a) Flights | segment list'!G1331)</f>
        <v>Null</v>
      </c>
      <c r="M1366" s="16">
        <f>IF('3(a) Flights | segment list'!H1331="Null","Null",'3(a) Flights | segment list'!H1331)</f>
        <v>0</v>
      </c>
    </row>
    <row r="1367" spans="1:13" x14ac:dyDescent="0.25">
      <c r="A1367" s="4" t="str">
        <f t="shared" si="63"/>
        <v>No PB ID provided</v>
      </c>
      <c r="B1367" s="4" t="str">
        <f t="shared" si="64"/>
        <v>No declaration</v>
      </c>
      <c r="C1367" s="4" t="s">
        <v>18302</v>
      </c>
      <c r="D1367" s="86" t="str">
        <f>IF('3(a) Flights | segment list'!A1332="","Null",'3(a) Flights | segment list'!A1332)</f>
        <v>Null</v>
      </c>
      <c r="E1367" s="87" t="str">
        <f t="shared" si="62"/>
        <v>Null</v>
      </c>
      <c r="F1367" s="4" t="str">
        <f>IF('3(a) Flights | segment list'!I1332="","Null",'3(a) Flights | segment list'!I1332)</f>
        <v>Null</v>
      </c>
      <c r="G1367" s="4" t="str">
        <f>IF('3(a) Flights | segment list'!C1332="","Null",'3(a) Flights | segment list'!C1332)</f>
        <v>Null</v>
      </c>
      <c r="H1367" s="4" t="str">
        <f>IF('3(a) Flights | segment list'!J1332="","Null",'3(a) Flights | segment list'!J1332)</f>
        <v>Null</v>
      </c>
      <c r="I1367" s="4" t="str">
        <f>IF('3(a) Flights | segment list'!D1332="","Null",'3(a) Flights | segment list'!D1332)</f>
        <v>Null</v>
      </c>
      <c r="J1367" s="4" t="str">
        <f>IF('3(a) Flights | segment list'!E1332="","Null",'3(a) Flights | segment list'!E1332)</f>
        <v>Null</v>
      </c>
      <c r="K1367" s="4" t="str">
        <f>IF('3(a) Flights | segment list'!F1332="","Null",'3(a) Flights | segment list'!F1332)</f>
        <v>Null</v>
      </c>
      <c r="L1367" s="5" t="str">
        <f>IF('3(a) Flights | segment list'!G1332="","Null",'3(a) Flights | segment list'!G1332)</f>
        <v>Null</v>
      </c>
      <c r="M1367" s="16">
        <f>IF('3(a) Flights | segment list'!H1332="Null","Null",'3(a) Flights | segment list'!H1332)</f>
        <v>0</v>
      </c>
    </row>
    <row r="1368" spans="1:13" x14ac:dyDescent="0.25">
      <c r="A1368" s="4" t="str">
        <f t="shared" si="63"/>
        <v>No PB ID provided</v>
      </c>
      <c r="B1368" s="4" t="str">
        <f t="shared" si="64"/>
        <v>No declaration</v>
      </c>
      <c r="C1368" s="4" t="s">
        <v>18302</v>
      </c>
      <c r="D1368" s="86" t="str">
        <f>IF('3(a) Flights | segment list'!A1333="","Null",'3(a) Flights | segment list'!A1333)</f>
        <v>Null</v>
      </c>
      <c r="E1368" s="87" t="str">
        <f t="shared" si="62"/>
        <v>Null</v>
      </c>
      <c r="F1368" s="4" t="str">
        <f>IF('3(a) Flights | segment list'!I1333="","Null",'3(a) Flights | segment list'!I1333)</f>
        <v>Null</v>
      </c>
      <c r="G1368" s="4" t="str">
        <f>IF('3(a) Flights | segment list'!C1333="","Null",'3(a) Flights | segment list'!C1333)</f>
        <v>Null</v>
      </c>
      <c r="H1368" s="4" t="str">
        <f>IF('3(a) Flights | segment list'!J1333="","Null",'3(a) Flights | segment list'!J1333)</f>
        <v>Null</v>
      </c>
      <c r="I1368" s="4" t="str">
        <f>IF('3(a) Flights | segment list'!D1333="","Null",'3(a) Flights | segment list'!D1333)</f>
        <v>Null</v>
      </c>
      <c r="J1368" s="4" t="str">
        <f>IF('3(a) Flights | segment list'!E1333="","Null",'3(a) Flights | segment list'!E1333)</f>
        <v>Null</v>
      </c>
      <c r="K1368" s="4" t="str">
        <f>IF('3(a) Flights | segment list'!F1333="","Null",'3(a) Flights | segment list'!F1333)</f>
        <v>Null</v>
      </c>
      <c r="L1368" s="5" t="str">
        <f>IF('3(a) Flights | segment list'!G1333="","Null",'3(a) Flights | segment list'!G1333)</f>
        <v>Null</v>
      </c>
      <c r="M1368" s="16">
        <f>IF('3(a) Flights | segment list'!H1333="Null","Null",'3(a) Flights | segment list'!H1333)</f>
        <v>0</v>
      </c>
    </row>
    <row r="1369" spans="1:13" x14ac:dyDescent="0.25">
      <c r="A1369" s="4" t="str">
        <f t="shared" si="63"/>
        <v>No PB ID provided</v>
      </c>
      <c r="B1369" s="4" t="str">
        <f t="shared" si="64"/>
        <v>No declaration</v>
      </c>
      <c r="C1369" s="4" t="s">
        <v>18302</v>
      </c>
      <c r="D1369" s="86" t="str">
        <f>IF('3(a) Flights | segment list'!A1334="","Null",'3(a) Flights | segment list'!A1334)</f>
        <v>Null</v>
      </c>
      <c r="E1369" s="87" t="str">
        <f t="shared" si="62"/>
        <v>Null</v>
      </c>
      <c r="F1369" s="4" t="str">
        <f>IF('3(a) Flights | segment list'!I1334="","Null",'3(a) Flights | segment list'!I1334)</f>
        <v>Null</v>
      </c>
      <c r="G1369" s="4" t="str">
        <f>IF('3(a) Flights | segment list'!C1334="","Null",'3(a) Flights | segment list'!C1334)</f>
        <v>Null</v>
      </c>
      <c r="H1369" s="4" t="str">
        <f>IF('3(a) Flights | segment list'!J1334="","Null",'3(a) Flights | segment list'!J1334)</f>
        <v>Null</v>
      </c>
      <c r="I1369" s="4" t="str">
        <f>IF('3(a) Flights | segment list'!D1334="","Null",'3(a) Flights | segment list'!D1334)</f>
        <v>Null</v>
      </c>
      <c r="J1369" s="4" t="str">
        <f>IF('3(a) Flights | segment list'!E1334="","Null",'3(a) Flights | segment list'!E1334)</f>
        <v>Null</v>
      </c>
      <c r="K1369" s="4" t="str">
        <f>IF('3(a) Flights | segment list'!F1334="","Null",'3(a) Flights | segment list'!F1334)</f>
        <v>Null</v>
      </c>
      <c r="L1369" s="5" t="str">
        <f>IF('3(a) Flights | segment list'!G1334="","Null",'3(a) Flights | segment list'!G1334)</f>
        <v>Null</v>
      </c>
      <c r="M1369" s="16">
        <f>IF('3(a) Flights | segment list'!H1334="Null","Null",'3(a) Flights | segment list'!H1334)</f>
        <v>0</v>
      </c>
    </row>
    <row r="1370" spans="1:13" x14ac:dyDescent="0.25">
      <c r="A1370" s="4" t="str">
        <f t="shared" si="63"/>
        <v>No PB ID provided</v>
      </c>
      <c r="B1370" s="4" t="str">
        <f t="shared" si="64"/>
        <v>No declaration</v>
      </c>
      <c r="C1370" s="4" t="s">
        <v>18302</v>
      </c>
      <c r="D1370" s="86" t="str">
        <f>IF('3(a) Flights | segment list'!A1335="","Null",'3(a) Flights | segment list'!A1335)</f>
        <v>Null</v>
      </c>
      <c r="E1370" s="87" t="str">
        <f t="shared" si="62"/>
        <v>Null</v>
      </c>
      <c r="F1370" s="4" t="str">
        <f>IF('3(a) Flights | segment list'!I1335="","Null",'3(a) Flights | segment list'!I1335)</f>
        <v>Null</v>
      </c>
      <c r="G1370" s="4" t="str">
        <f>IF('3(a) Flights | segment list'!C1335="","Null",'3(a) Flights | segment list'!C1335)</f>
        <v>Null</v>
      </c>
      <c r="H1370" s="4" t="str">
        <f>IF('3(a) Flights | segment list'!J1335="","Null",'3(a) Flights | segment list'!J1335)</f>
        <v>Null</v>
      </c>
      <c r="I1370" s="4" t="str">
        <f>IF('3(a) Flights | segment list'!D1335="","Null",'3(a) Flights | segment list'!D1335)</f>
        <v>Null</v>
      </c>
      <c r="J1370" s="4" t="str">
        <f>IF('3(a) Flights | segment list'!E1335="","Null",'3(a) Flights | segment list'!E1335)</f>
        <v>Null</v>
      </c>
      <c r="K1370" s="4" t="str">
        <f>IF('3(a) Flights | segment list'!F1335="","Null",'3(a) Flights | segment list'!F1335)</f>
        <v>Null</v>
      </c>
      <c r="L1370" s="5" t="str">
        <f>IF('3(a) Flights | segment list'!G1335="","Null",'3(a) Flights | segment list'!G1335)</f>
        <v>Null</v>
      </c>
      <c r="M1370" s="16">
        <f>IF('3(a) Flights | segment list'!H1335="Null","Null",'3(a) Flights | segment list'!H1335)</f>
        <v>0</v>
      </c>
    </row>
    <row r="1371" spans="1:13" x14ac:dyDescent="0.25">
      <c r="A1371" s="4" t="str">
        <f t="shared" si="63"/>
        <v>No PB ID provided</v>
      </c>
      <c r="B1371" s="4" t="str">
        <f t="shared" si="64"/>
        <v>No declaration</v>
      </c>
      <c r="C1371" s="4" t="s">
        <v>18302</v>
      </c>
      <c r="D1371" s="86" t="str">
        <f>IF('3(a) Flights | segment list'!A1336="","Null",'3(a) Flights | segment list'!A1336)</f>
        <v>Null</v>
      </c>
      <c r="E1371" s="87" t="str">
        <f t="shared" si="62"/>
        <v>Null</v>
      </c>
      <c r="F1371" s="4" t="str">
        <f>IF('3(a) Flights | segment list'!I1336="","Null",'3(a) Flights | segment list'!I1336)</f>
        <v>Null</v>
      </c>
      <c r="G1371" s="4" t="str">
        <f>IF('3(a) Flights | segment list'!C1336="","Null",'3(a) Flights | segment list'!C1336)</f>
        <v>Null</v>
      </c>
      <c r="H1371" s="4" t="str">
        <f>IF('3(a) Flights | segment list'!J1336="","Null",'3(a) Flights | segment list'!J1336)</f>
        <v>Null</v>
      </c>
      <c r="I1371" s="4" t="str">
        <f>IF('3(a) Flights | segment list'!D1336="","Null",'3(a) Flights | segment list'!D1336)</f>
        <v>Null</v>
      </c>
      <c r="J1371" s="4" t="str">
        <f>IF('3(a) Flights | segment list'!E1336="","Null",'3(a) Flights | segment list'!E1336)</f>
        <v>Null</v>
      </c>
      <c r="K1371" s="4" t="str">
        <f>IF('3(a) Flights | segment list'!F1336="","Null",'3(a) Flights | segment list'!F1336)</f>
        <v>Null</v>
      </c>
      <c r="L1371" s="5" t="str">
        <f>IF('3(a) Flights | segment list'!G1336="","Null",'3(a) Flights | segment list'!G1336)</f>
        <v>Null</v>
      </c>
      <c r="M1371" s="16">
        <f>IF('3(a) Flights | segment list'!H1336="Null","Null",'3(a) Flights | segment list'!H1336)</f>
        <v>0</v>
      </c>
    </row>
    <row r="1372" spans="1:13" x14ac:dyDescent="0.25">
      <c r="A1372" s="4" t="str">
        <f t="shared" si="63"/>
        <v>No PB ID provided</v>
      </c>
      <c r="B1372" s="4" t="str">
        <f t="shared" si="64"/>
        <v>No declaration</v>
      </c>
      <c r="C1372" s="4" t="s">
        <v>18302</v>
      </c>
      <c r="D1372" s="86" t="str">
        <f>IF('3(a) Flights | segment list'!A1337="","Null",'3(a) Flights | segment list'!A1337)</f>
        <v>Null</v>
      </c>
      <c r="E1372" s="87" t="str">
        <f t="shared" si="62"/>
        <v>Null</v>
      </c>
      <c r="F1372" s="4" t="str">
        <f>IF('3(a) Flights | segment list'!I1337="","Null",'3(a) Flights | segment list'!I1337)</f>
        <v>Null</v>
      </c>
      <c r="G1372" s="4" t="str">
        <f>IF('3(a) Flights | segment list'!C1337="","Null",'3(a) Flights | segment list'!C1337)</f>
        <v>Null</v>
      </c>
      <c r="H1372" s="4" t="str">
        <f>IF('3(a) Flights | segment list'!J1337="","Null",'3(a) Flights | segment list'!J1337)</f>
        <v>Null</v>
      </c>
      <c r="I1372" s="4" t="str">
        <f>IF('3(a) Flights | segment list'!D1337="","Null",'3(a) Flights | segment list'!D1337)</f>
        <v>Null</v>
      </c>
      <c r="J1372" s="4" t="str">
        <f>IF('3(a) Flights | segment list'!E1337="","Null",'3(a) Flights | segment list'!E1337)</f>
        <v>Null</v>
      </c>
      <c r="K1372" s="4" t="str">
        <f>IF('3(a) Flights | segment list'!F1337="","Null",'3(a) Flights | segment list'!F1337)</f>
        <v>Null</v>
      </c>
      <c r="L1372" s="5" t="str">
        <f>IF('3(a) Flights | segment list'!G1337="","Null",'3(a) Flights | segment list'!G1337)</f>
        <v>Null</v>
      </c>
      <c r="M1372" s="16">
        <f>IF('3(a) Flights | segment list'!H1337="Null","Null",'3(a) Flights | segment list'!H1337)</f>
        <v>0</v>
      </c>
    </row>
    <row r="1373" spans="1:13" x14ac:dyDescent="0.25">
      <c r="A1373" s="4" t="str">
        <f t="shared" si="63"/>
        <v>No PB ID provided</v>
      </c>
      <c r="B1373" s="4" t="str">
        <f t="shared" si="64"/>
        <v>No declaration</v>
      </c>
      <c r="C1373" s="4" t="s">
        <v>18302</v>
      </c>
      <c r="D1373" s="86" t="str">
        <f>IF('3(a) Flights | segment list'!A1338="","Null",'3(a) Flights | segment list'!A1338)</f>
        <v>Null</v>
      </c>
      <c r="E1373" s="87" t="str">
        <f t="shared" si="62"/>
        <v>Null</v>
      </c>
      <c r="F1373" s="4" t="str">
        <f>IF('3(a) Flights | segment list'!I1338="","Null",'3(a) Flights | segment list'!I1338)</f>
        <v>Null</v>
      </c>
      <c r="G1373" s="4" t="str">
        <f>IF('3(a) Flights | segment list'!C1338="","Null",'3(a) Flights | segment list'!C1338)</f>
        <v>Null</v>
      </c>
      <c r="H1373" s="4" t="str">
        <f>IF('3(a) Flights | segment list'!J1338="","Null",'3(a) Flights | segment list'!J1338)</f>
        <v>Null</v>
      </c>
      <c r="I1373" s="4" t="str">
        <f>IF('3(a) Flights | segment list'!D1338="","Null",'3(a) Flights | segment list'!D1338)</f>
        <v>Null</v>
      </c>
      <c r="J1373" s="4" t="str">
        <f>IF('3(a) Flights | segment list'!E1338="","Null",'3(a) Flights | segment list'!E1338)</f>
        <v>Null</v>
      </c>
      <c r="K1373" s="4" t="str">
        <f>IF('3(a) Flights | segment list'!F1338="","Null",'3(a) Flights | segment list'!F1338)</f>
        <v>Null</v>
      </c>
      <c r="L1373" s="5" t="str">
        <f>IF('3(a) Flights | segment list'!G1338="","Null",'3(a) Flights | segment list'!G1338)</f>
        <v>Null</v>
      </c>
      <c r="M1373" s="16">
        <f>IF('3(a) Flights | segment list'!H1338="Null","Null",'3(a) Flights | segment list'!H1338)</f>
        <v>0</v>
      </c>
    </row>
    <row r="1374" spans="1:13" x14ac:dyDescent="0.25">
      <c r="A1374" s="4" t="str">
        <f t="shared" si="63"/>
        <v>No PB ID provided</v>
      </c>
      <c r="B1374" s="4" t="str">
        <f t="shared" si="64"/>
        <v>No declaration</v>
      </c>
      <c r="C1374" s="4" t="s">
        <v>18302</v>
      </c>
      <c r="D1374" s="86" t="str">
        <f>IF('3(a) Flights | segment list'!A1339="","Null",'3(a) Flights | segment list'!A1339)</f>
        <v>Null</v>
      </c>
      <c r="E1374" s="87" t="str">
        <f t="shared" si="62"/>
        <v>Null</v>
      </c>
      <c r="F1374" s="4" t="str">
        <f>IF('3(a) Flights | segment list'!I1339="","Null",'3(a) Flights | segment list'!I1339)</f>
        <v>Null</v>
      </c>
      <c r="G1374" s="4" t="str">
        <f>IF('3(a) Flights | segment list'!C1339="","Null",'3(a) Flights | segment list'!C1339)</f>
        <v>Null</v>
      </c>
      <c r="H1374" s="4" t="str">
        <f>IF('3(a) Flights | segment list'!J1339="","Null",'3(a) Flights | segment list'!J1339)</f>
        <v>Null</v>
      </c>
      <c r="I1374" s="4" t="str">
        <f>IF('3(a) Flights | segment list'!D1339="","Null",'3(a) Flights | segment list'!D1339)</f>
        <v>Null</v>
      </c>
      <c r="J1374" s="4" t="str">
        <f>IF('3(a) Flights | segment list'!E1339="","Null",'3(a) Flights | segment list'!E1339)</f>
        <v>Null</v>
      </c>
      <c r="K1374" s="4" t="str">
        <f>IF('3(a) Flights | segment list'!F1339="","Null",'3(a) Flights | segment list'!F1339)</f>
        <v>Null</v>
      </c>
      <c r="L1374" s="5" t="str">
        <f>IF('3(a) Flights | segment list'!G1339="","Null",'3(a) Flights | segment list'!G1339)</f>
        <v>Null</v>
      </c>
      <c r="M1374" s="16">
        <f>IF('3(a) Flights | segment list'!H1339="Null","Null",'3(a) Flights | segment list'!H1339)</f>
        <v>0</v>
      </c>
    </row>
    <row r="1375" spans="1:13" x14ac:dyDescent="0.25">
      <c r="A1375" s="4" t="str">
        <f t="shared" si="63"/>
        <v>No PB ID provided</v>
      </c>
      <c r="B1375" s="4" t="str">
        <f t="shared" si="64"/>
        <v>No declaration</v>
      </c>
      <c r="C1375" s="4" t="s">
        <v>18302</v>
      </c>
      <c r="D1375" s="86" t="str">
        <f>IF('3(a) Flights | segment list'!A1340="","Null",'3(a) Flights | segment list'!A1340)</f>
        <v>Null</v>
      </c>
      <c r="E1375" s="87" t="str">
        <f t="shared" si="62"/>
        <v>Null</v>
      </c>
      <c r="F1375" s="4" t="str">
        <f>IF('3(a) Flights | segment list'!I1340="","Null",'3(a) Flights | segment list'!I1340)</f>
        <v>Null</v>
      </c>
      <c r="G1375" s="4" t="str">
        <f>IF('3(a) Flights | segment list'!C1340="","Null",'3(a) Flights | segment list'!C1340)</f>
        <v>Null</v>
      </c>
      <c r="H1375" s="4" t="str">
        <f>IF('3(a) Flights | segment list'!J1340="","Null",'3(a) Flights | segment list'!J1340)</f>
        <v>Null</v>
      </c>
      <c r="I1375" s="4" t="str">
        <f>IF('3(a) Flights | segment list'!D1340="","Null",'3(a) Flights | segment list'!D1340)</f>
        <v>Null</v>
      </c>
      <c r="J1375" s="4" t="str">
        <f>IF('3(a) Flights | segment list'!E1340="","Null",'3(a) Flights | segment list'!E1340)</f>
        <v>Null</v>
      </c>
      <c r="K1375" s="4" t="str">
        <f>IF('3(a) Flights | segment list'!F1340="","Null",'3(a) Flights | segment list'!F1340)</f>
        <v>Null</v>
      </c>
      <c r="L1375" s="5" t="str">
        <f>IF('3(a) Flights | segment list'!G1340="","Null",'3(a) Flights | segment list'!G1340)</f>
        <v>Null</v>
      </c>
      <c r="M1375" s="16">
        <f>IF('3(a) Flights | segment list'!H1340="Null","Null",'3(a) Flights | segment list'!H1340)</f>
        <v>0</v>
      </c>
    </row>
    <row r="1376" spans="1:13" x14ac:dyDescent="0.25">
      <c r="A1376" s="4" t="str">
        <f t="shared" si="63"/>
        <v>No PB ID provided</v>
      </c>
      <c r="B1376" s="4" t="str">
        <f t="shared" si="64"/>
        <v>No declaration</v>
      </c>
      <c r="C1376" s="4" t="s">
        <v>18302</v>
      </c>
      <c r="D1376" s="86" t="str">
        <f>IF('3(a) Flights | segment list'!A1341="","Null",'3(a) Flights | segment list'!A1341)</f>
        <v>Null</v>
      </c>
      <c r="E1376" s="87" t="str">
        <f t="shared" si="62"/>
        <v>Null</v>
      </c>
      <c r="F1376" s="4" t="str">
        <f>IF('3(a) Flights | segment list'!I1341="","Null",'3(a) Flights | segment list'!I1341)</f>
        <v>Null</v>
      </c>
      <c r="G1376" s="4" t="str">
        <f>IF('3(a) Flights | segment list'!C1341="","Null",'3(a) Flights | segment list'!C1341)</f>
        <v>Null</v>
      </c>
      <c r="H1376" s="4" t="str">
        <f>IF('3(a) Flights | segment list'!J1341="","Null",'3(a) Flights | segment list'!J1341)</f>
        <v>Null</v>
      </c>
      <c r="I1376" s="4" t="str">
        <f>IF('3(a) Flights | segment list'!D1341="","Null",'3(a) Flights | segment list'!D1341)</f>
        <v>Null</v>
      </c>
      <c r="J1376" s="4" t="str">
        <f>IF('3(a) Flights | segment list'!E1341="","Null",'3(a) Flights | segment list'!E1341)</f>
        <v>Null</v>
      </c>
      <c r="K1376" s="4" t="str">
        <f>IF('3(a) Flights | segment list'!F1341="","Null",'3(a) Flights | segment list'!F1341)</f>
        <v>Null</v>
      </c>
      <c r="L1376" s="5" t="str">
        <f>IF('3(a) Flights | segment list'!G1341="","Null",'3(a) Flights | segment list'!G1341)</f>
        <v>Null</v>
      </c>
      <c r="M1376" s="16">
        <f>IF('3(a) Flights | segment list'!H1341="Null","Null",'3(a) Flights | segment list'!H1341)</f>
        <v>0</v>
      </c>
    </row>
    <row r="1377" spans="1:13" x14ac:dyDescent="0.25">
      <c r="A1377" s="4" t="str">
        <f t="shared" si="63"/>
        <v>No PB ID provided</v>
      </c>
      <c r="B1377" s="4" t="str">
        <f t="shared" si="64"/>
        <v>No declaration</v>
      </c>
      <c r="C1377" s="4" t="s">
        <v>18302</v>
      </c>
      <c r="D1377" s="86" t="str">
        <f>IF('3(a) Flights | segment list'!A1342="","Null",'3(a) Flights | segment list'!A1342)</f>
        <v>Null</v>
      </c>
      <c r="E1377" s="87" t="str">
        <f t="shared" si="62"/>
        <v>Null</v>
      </c>
      <c r="F1377" s="4" t="str">
        <f>IF('3(a) Flights | segment list'!I1342="","Null",'3(a) Flights | segment list'!I1342)</f>
        <v>Null</v>
      </c>
      <c r="G1377" s="4" t="str">
        <f>IF('3(a) Flights | segment list'!C1342="","Null",'3(a) Flights | segment list'!C1342)</f>
        <v>Null</v>
      </c>
      <c r="H1377" s="4" t="str">
        <f>IF('3(a) Flights | segment list'!J1342="","Null",'3(a) Flights | segment list'!J1342)</f>
        <v>Null</v>
      </c>
      <c r="I1377" s="4" t="str">
        <f>IF('3(a) Flights | segment list'!D1342="","Null",'3(a) Flights | segment list'!D1342)</f>
        <v>Null</v>
      </c>
      <c r="J1377" s="4" t="str">
        <f>IF('3(a) Flights | segment list'!E1342="","Null",'3(a) Flights | segment list'!E1342)</f>
        <v>Null</v>
      </c>
      <c r="K1377" s="4" t="str">
        <f>IF('3(a) Flights | segment list'!F1342="","Null",'3(a) Flights | segment list'!F1342)</f>
        <v>Null</v>
      </c>
      <c r="L1377" s="5" t="str">
        <f>IF('3(a) Flights | segment list'!G1342="","Null",'3(a) Flights | segment list'!G1342)</f>
        <v>Null</v>
      </c>
      <c r="M1377" s="16">
        <f>IF('3(a) Flights | segment list'!H1342="Null","Null",'3(a) Flights | segment list'!H1342)</f>
        <v>0</v>
      </c>
    </row>
    <row r="1378" spans="1:13" x14ac:dyDescent="0.25">
      <c r="A1378" s="4" t="str">
        <f t="shared" si="63"/>
        <v>No PB ID provided</v>
      </c>
      <c r="B1378" s="4" t="str">
        <f t="shared" si="64"/>
        <v>No declaration</v>
      </c>
      <c r="C1378" s="4" t="s">
        <v>18302</v>
      </c>
      <c r="D1378" s="86" t="str">
        <f>IF('3(a) Flights | segment list'!A1343="","Null",'3(a) Flights | segment list'!A1343)</f>
        <v>Null</v>
      </c>
      <c r="E1378" s="87" t="str">
        <f t="shared" si="62"/>
        <v>Null</v>
      </c>
      <c r="F1378" s="4" t="str">
        <f>IF('3(a) Flights | segment list'!I1343="","Null",'3(a) Flights | segment list'!I1343)</f>
        <v>Null</v>
      </c>
      <c r="G1378" s="4" t="str">
        <f>IF('3(a) Flights | segment list'!C1343="","Null",'3(a) Flights | segment list'!C1343)</f>
        <v>Null</v>
      </c>
      <c r="H1378" s="4" t="str">
        <f>IF('3(a) Flights | segment list'!J1343="","Null",'3(a) Flights | segment list'!J1343)</f>
        <v>Null</v>
      </c>
      <c r="I1378" s="4" t="str">
        <f>IF('3(a) Flights | segment list'!D1343="","Null",'3(a) Flights | segment list'!D1343)</f>
        <v>Null</v>
      </c>
      <c r="J1378" s="4" t="str">
        <f>IF('3(a) Flights | segment list'!E1343="","Null",'3(a) Flights | segment list'!E1343)</f>
        <v>Null</v>
      </c>
      <c r="K1378" s="4" t="str">
        <f>IF('3(a) Flights | segment list'!F1343="","Null",'3(a) Flights | segment list'!F1343)</f>
        <v>Null</v>
      </c>
      <c r="L1378" s="5" t="str">
        <f>IF('3(a) Flights | segment list'!G1343="","Null",'3(a) Flights | segment list'!G1343)</f>
        <v>Null</v>
      </c>
      <c r="M1378" s="16">
        <f>IF('3(a) Flights | segment list'!H1343="Null","Null",'3(a) Flights | segment list'!H1343)</f>
        <v>0</v>
      </c>
    </row>
    <row r="1379" spans="1:13" x14ac:dyDescent="0.25">
      <c r="A1379" s="4" t="str">
        <f t="shared" si="63"/>
        <v>No PB ID provided</v>
      </c>
      <c r="B1379" s="4" t="str">
        <f t="shared" si="64"/>
        <v>No declaration</v>
      </c>
      <c r="C1379" s="4" t="s">
        <v>18302</v>
      </c>
      <c r="D1379" s="86" t="str">
        <f>IF('3(a) Flights | segment list'!A1344="","Null",'3(a) Flights | segment list'!A1344)</f>
        <v>Null</v>
      </c>
      <c r="E1379" s="87" t="str">
        <f t="shared" si="62"/>
        <v>Null</v>
      </c>
      <c r="F1379" s="4" t="str">
        <f>IF('3(a) Flights | segment list'!I1344="","Null",'3(a) Flights | segment list'!I1344)</f>
        <v>Null</v>
      </c>
      <c r="G1379" s="4" t="str">
        <f>IF('3(a) Flights | segment list'!C1344="","Null",'3(a) Flights | segment list'!C1344)</f>
        <v>Null</v>
      </c>
      <c r="H1379" s="4" t="str">
        <f>IF('3(a) Flights | segment list'!J1344="","Null",'3(a) Flights | segment list'!J1344)</f>
        <v>Null</v>
      </c>
      <c r="I1379" s="4" t="str">
        <f>IF('3(a) Flights | segment list'!D1344="","Null",'3(a) Flights | segment list'!D1344)</f>
        <v>Null</v>
      </c>
      <c r="J1379" s="4" t="str">
        <f>IF('3(a) Flights | segment list'!E1344="","Null",'3(a) Flights | segment list'!E1344)</f>
        <v>Null</v>
      </c>
      <c r="K1379" s="4" t="str">
        <f>IF('3(a) Flights | segment list'!F1344="","Null",'3(a) Flights | segment list'!F1344)</f>
        <v>Null</v>
      </c>
      <c r="L1379" s="5" t="str">
        <f>IF('3(a) Flights | segment list'!G1344="","Null",'3(a) Flights | segment list'!G1344)</f>
        <v>Null</v>
      </c>
      <c r="M1379" s="16">
        <f>IF('3(a) Flights | segment list'!H1344="Null","Null",'3(a) Flights | segment list'!H1344)</f>
        <v>0</v>
      </c>
    </row>
    <row r="1380" spans="1:13" x14ac:dyDescent="0.25">
      <c r="A1380" s="4" t="str">
        <f t="shared" si="63"/>
        <v>No PB ID provided</v>
      </c>
      <c r="B1380" s="4" t="str">
        <f t="shared" si="64"/>
        <v>No declaration</v>
      </c>
      <c r="C1380" s="4" t="s">
        <v>18302</v>
      </c>
      <c r="D1380" s="86" t="str">
        <f>IF('3(a) Flights | segment list'!A1345="","Null",'3(a) Flights | segment list'!A1345)</f>
        <v>Null</v>
      </c>
      <c r="E1380" s="87" t="str">
        <f t="shared" si="62"/>
        <v>Null</v>
      </c>
      <c r="F1380" s="4" t="str">
        <f>IF('3(a) Flights | segment list'!I1345="","Null",'3(a) Flights | segment list'!I1345)</f>
        <v>Null</v>
      </c>
      <c r="G1380" s="4" t="str">
        <f>IF('3(a) Flights | segment list'!C1345="","Null",'3(a) Flights | segment list'!C1345)</f>
        <v>Null</v>
      </c>
      <c r="H1380" s="4" t="str">
        <f>IF('3(a) Flights | segment list'!J1345="","Null",'3(a) Flights | segment list'!J1345)</f>
        <v>Null</v>
      </c>
      <c r="I1380" s="4" t="str">
        <f>IF('3(a) Flights | segment list'!D1345="","Null",'3(a) Flights | segment list'!D1345)</f>
        <v>Null</v>
      </c>
      <c r="J1380" s="4" t="str">
        <f>IF('3(a) Flights | segment list'!E1345="","Null",'3(a) Flights | segment list'!E1345)</f>
        <v>Null</v>
      </c>
      <c r="K1380" s="4" t="str">
        <f>IF('3(a) Flights | segment list'!F1345="","Null",'3(a) Flights | segment list'!F1345)</f>
        <v>Null</v>
      </c>
      <c r="L1380" s="5" t="str">
        <f>IF('3(a) Flights | segment list'!G1345="","Null",'3(a) Flights | segment list'!G1345)</f>
        <v>Null</v>
      </c>
      <c r="M1380" s="16">
        <f>IF('3(a) Flights | segment list'!H1345="Null","Null",'3(a) Flights | segment list'!H1345)</f>
        <v>0</v>
      </c>
    </row>
    <row r="1381" spans="1:13" x14ac:dyDescent="0.25">
      <c r="A1381" s="4" t="str">
        <f t="shared" si="63"/>
        <v>No PB ID provided</v>
      </c>
      <c r="B1381" s="4" t="str">
        <f t="shared" si="64"/>
        <v>No declaration</v>
      </c>
      <c r="C1381" s="4" t="s">
        <v>18302</v>
      </c>
      <c r="D1381" s="86" t="str">
        <f>IF('3(a) Flights | segment list'!A1346="","Null",'3(a) Flights | segment list'!A1346)</f>
        <v>Null</v>
      </c>
      <c r="E1381" s="87" t="str">
        <f t="shared" si="62"/>
        <v>Null</v>
      </c>
      <c r="F1381" s="4" t="str">
        <f>IF('3(a) Flights | segment list'!I1346="","Null",'3(a) Flights | segment list'!I1346)</f>
        <v>Null</v>
      </c>
      <c r="G1381" s="4" t="str">
        <f>IF('3(a) Flights | segment list'!C1346="","Null",'3(a) Flights | segment list'!C1346)</f>
        <v>Null</v>
      </c>
      <c r="H1381" s="4" t="str">
        <f>IF('3(a) Flights | segment list'!J1346="","Null",'3(a) Flights | segment list'!J1346)</f>
        <v>Null</v>
      </c>
      <c r="I1381" s="4" t="str">
        <f>IF('3(a) Flights | segment list'!D1346="","Null",'3(a) Flights | segment list'!D1346)</f>
        <v>Null</v>
      </c>
      <c r="J1381" s="4" t="str">
        <f>IF('3(a) Flights | segment list'!E1346="","Null",'3(a) Flights | segment list'!E1346)</f>
        <v>Null</v>
      </c>
      <c r="K1381" s="4" t="str">
        <f>IF('3(a) Flights | segment list'!F1346="","Null",'3(a) Flights | segment list'!F1346)</f>
        <v>Null</v>
      </c>
      <c r="L1381" s="5" t="str">
        <f>IF('3(a) Flights | segment list'!G1346="","Null",'3(a) Flights | segment list'!G1346)</f>
        <v>Null</v>
      </c>
      <c r="M1381" s="16">
        <f>IF('3(a) Flights | segment list'!H1346="Null","Null",'3(a) Flights | segment list'!H1346)</f>
        <v>0</v>
      </c>
    </row>
    <row r="1382" spans="1:13" x14ac:dyDescent="0.25">
      <c r="A1382" s="4" t="str">
        <f t="shared" si="63"/>
        <v>No PB ID provided</v>
      </c>
      <c r="B1382" s="4" t="str">
        <f t="shared" si="64"/>
        <v>No declaration</v>
      </c>
      <c r="C1382" s="4" t="s">
        <v>18302</v>
      </c>
      <c r="D1382" s="86" t="str">
        <f>IF('3(a) Flights | segment list'!A1347="","Null",'3(a) Flights | segment list'!A1347)</f>
        <v>Null</v>
      </c>
      <c r="E1382" s="87" t="str">
        <f t="shared" si="62"/>
        <v>Null</v>
      </c>
      <c r="F1382" s="4" t="str">
        <f>IF('3(a) Flights | segment list'!I1347="","Null",'3(a) Flights | segment list'!I1347)</f>
        <v>Null</v>
      </c>
      <c r="G1382" s="4" t="str">
        <f>IF('3(a) Flights | segment list'!C1347="","Null",'3(a) Flights | segment list'!C1347)</f>
        <v>Null</v>
      </c>
      <c r="H1382" s="4" t="str">
        <f>IF('3(a) Flights | segment list'!J1347="","Null",'3(a) Flights | segment list'!J1347)</f>
        <v>Null</v>
      </c>
      <c r="I1382" s="4" t="str">
        <f>IF('3(a) Flights | segment list'!D1347="","Null",'3(a) Flights | segment list'!D1347)</f>
        <v>Null</v>
      </c>
      <c r="J1382" s="4" t="str">
        <f>IF('3(a) Flights | segment list'!E1347="","Null",'3(a) Flights | segment list'!E1347)</f>
        <v>Null</v>
      </c>
      <c r="K1382" s="4" t="str">
        <f>IF('3(a) Flights | segment list'!F1347="","Null",'3(a) Flights | segment list'!F1347)</f>
        <v>Null</v>
      </c>
      <c r="L1382" s="5" t="str">
        <f>IF('3(a) Flights | segment list'!G1347="","Null",'3(a) Flights | segment list'!G1347)</f>
        <v>Null</v>
      </c>
      <c r="M1382" s="16">
        <f>IF('3(a) Flights | segment list'!H1347="Null","Null",'3(a) Flights | segment list'!H1347)</f>
        <v>0</v>
      </c>
    </row>
    <row r="1383" spans="1:13" x14ac:dyDescent="0.25">
      <c r="A1383" s="4" t="str">
        <f t="shared" si="63"/>
        <v>No PB ID provided</v>
      </c>
      <c r="B1383" s="4" t="str">
        <f t="shared" si="64"/>
        <v>No declaration</v>
      </c>
      <c r="C1383" s="4" t="s">
        <v>18302</v>
      </c>
      <c r="D1383" s="86" t="str">
        <f>IF('3(a) Flights | segment list'!A1348="","Null",'3(a) Flights | segment list'!A1348)</f>
        <v>Null</v>
      </c>
      <c r="E1383" s="87" t="str">
        <f t="shared" si="62"/>
        <v>Null</v>
      </c>
      <c r="F1383" s="4" t="str">
        <f>IF('3(a) Flights | segment list'!I1348="","Null",'3(a) Flights | segment list'!I1348)</f>
        <v>Null</v>
      </c>
      <c r="G1383" s="4" t="str">
        <f>IF('3(a) Flights | segment list'!C1348="","Null",'3(a) Flights | segment list'!C1348)</f>
        <v>Null</v>
      </c>
      <c r="H1383" s="4" t="str">
        <f>IF('3(a) Flights | segment list'!J1348="","Null",'3(a) Flights | segment list'!J1348)</f>
        <v>Null</v>
      </c>
      <c r="I1383" s="4" t="str">
        <f>IF('3(a) Flights | segment list'!D1348="","Null",'3(a) Flights | segment list'!D1348)</f>
        <v>Null</v>
      </c>
      <c r="J1383" s="4" t="str">
        <f>IF('3(a) Flights | segment list'!E1348="","Null",'3(a) Flights | segment list'!E1348)</f>
        <v>Null</v>
      </c>
      <c r="K1383" s="4" t="str">
        <f>IF('3(a) Flights | segment list'!F1348="","Null",'3(a) Flights | segment list'!F1348)</f>
        <v>Null</v>
      </c>
      <c r="L1383" s="5" t="str">
        <f>IF('3(a) Flights | segment list'!G1348="","Null",'3(a) Flights | segment list'!G1348)</f>
        <v>Null</v>
      </c>
      <c r="M1383" s="16">
        <f>IF('3(a) Flights | segment list'!H1348="Null","Null",'3(a) Flights | segment list'!H1348)</f>
        <v>0</v>
      </c>
    </row>
    <row r="1384" spans="1:13" x14ac:dyDescent="0.25">
      <c r="A1384" s="4" t="str">
        <f t="shared" si="63"/>
        <v>No PB ID provided</v>
      </c>
      <c r="B1384" s="4" t="str">
        <f t="shared" si="64"/>
        <v>No declaration</v>
      </c>
      <c r="C1384" s="4" t="s">
        <v>18302</v>
      </c>
      <c r="D1384" s="86" t="str">
        <f>IF('3(a) Flights | segment list'!A1349="","Null",'3(a) Flights | segment list'!A1349)</f>
        <v>Null</v>
      </c>
      <c r="E1384" s="87" t="str">
        <f t="shared" si="62"/>
        <v>Null</v>
      </c>
      <c r="F1384" s="4" t="str">
        <f>IF('3(a) Flights | segment list'!I1349="","Null",'3(a) Flights | segment list'!I1349)</f>
        <v>Null</v>
      </c>
      <c r="G1384" s="4" t="str">
        <f>IF('3(a) Flights | segment list'!C1349="","Null",'3(a) Flights | segment list'!C1349)</f>
        <v>Null</v>
      </c>
      <c r="H1384" s="4" t="str">
        <f>IF('3(a) Flights | segment list'!J1349="","Null",'3(a) Flights | segment list'!J1349)</f>
        <v>Null</v>
      </c>
      <c r="I1384" s="4" t="str">
        <f>IF('3(a) Flights | segment list'!D1349="","Null",'3(a) Flights | segment list'!D1349)</f>
        <v>Null</v>
      </c>
      <c r="J1384" s="4" t="str">
        <f>IF('3(a) Flights | segment list'!E1349="","Null",'3(a) Flights | segment list'!E1349)</f>
        <v>Null</v>
      </c>
      <c r="K1384" s="4" t="str">
        <f>IF('3(a) Flights | segment list'!F1349="","Null",'3(a) Flights | segment list'!F1349)</f>
        <v>Null</v>
      </c>
      <c r="L1384" s="5" t="str">
        <f>IF('3(a) Flights | segment list'!G1349="","Null",'3(a) Flights | segment list'!G1349)</f>
        <v>Null</v>
      </c>
      <c r="M1384" s="16">
        <f>IF('3(a) Flights | segment list'!H1349="Null","Null",'3(a) Flights | segment list'!H1349)</f>
        <v>0</v>
      </c>
    </row>
    <row r="1385" spans="1:13" x14ac:dyDescent="0.25">
      <c r="A1385" s="4" t="str">
        <f t="shared" si="63"/>
        <v>No PB ID provided</v>
      </c>
      <c r="B1385" s="4" t="str">
        <f t="shared" si="64"/>
        <v>No declaration</v>
      </c>
      <c r="C1385" s="4" t="s">
        <v>18302</v>
      </c>
      <c r="D1385" s="86" t="str">
        <f>IF('3(a) Flights | segment list'!A1350="","Null",'3(a) Flights | segment list'!A1350)</f>
        <v>Null</v>
      </c>
      <c r="E1385" s="87" t="str">
        <f t="shared" si="62"/>
        <v>Null</v>
      </c>
      <c r="F1385" s="4" t="str">
        <f>IF('3(a) Flights | segment list'!I1350="","Null",'3(a) Flights | segment list'!I1350)</f>
        <v>Null</v>
      </c>
      <c r="G1385" s="4" t="str">
        <f>IF('3(a) Flights | segment list'!C1350="","Null",'3(a) Flights | segment list'!C1350)</f>
        <v>Null</v>
      </c>
      <c r="H1385" s="4" t="str">
        <f>IF('3(a) Flights | segment list'!J1350="","Null",'3(a) Flights | segment list'!J1350)</f>
        <v>Null</v>
      </c>
      <c r="I1385" s="4" t="str">
        <f>IF('3(a) Flights | segment list'!D1350="","Null",'3(a) Flights | segment list'!D1350)</f>
        <v>Null</v>
      </c>
      <c r="J1385" s="4" t="str">
        <f>IF('3(a) Flights | segment list'!E1350="","Null",'3(a) Flights | segment list'!E1350)</f>
        <v>Null</v>
      </c>
      <c r="K1385" s="4" t="str">
        <f>IF('3(a) Flights | segment list'!F1350="","Null",'3(a) Flights | segment list'!F1350)</f>
        <v>Null</v>
      </c>
      <c r="L1385" s="5" t="str">
        <f>IF('3(a) Flights | segment list'!G1350="","Null",'3(a) Flights | segment list'!G1350)</f>
        <v>Null</v>
      </c>
      <c r="M1385" s="16">
        <f>IF('3(a) Flights | segment list'!H1350="Null","Null",'3(a) Flights | segment list'!H1350)</f>
        <v>0</v>
      </c>
    </row>
    <row r="1386" spans="1:13" x14ac:dyDescent="0.25">
      <c r="A1386" s="4" t="str">
        <f t="shared" si="63"/>
        <v>No PB ID provided</v>
      </c>
      <c r="B1386" s="4" t="str">
        <f t="shared" si="64"/>
        <v>No declaration</v>
      </c>
      <c r="C1386" s="4" t="s">
        <v>18302</v>
      </c>
      <c r="D1386" s="86" t="str">
        <f>IF('3(a) Flights | segment list'!A1351="","Null",'3(a) Flights | segment list'!A1351)</f>
        <v>Null</v>
      </c>
      <c r="E1386" s="87" t="str">
        <f t="shared" si="62"/>
        <v>Null</v>
      </c>
      <c r="F1386" s="4" t="str">
        <f>IF('3(a) Flights | segment list'!I1351="","Null",'3(a) Flights | segment list'!I1351)</f>
        <v>Null</v>
      </c>
      <c r="G1386" s="4" t="str">
        <f>IF('3(a) Flights | segment list'!C1351="","Null",'3(a) Flights | segment list'!C1351)</f>
        <v>Null</v>
      </c>
      <c r="H1386" s="4" t="str">
        <f>IF('3(a) Flights | segment list'!J1351="","Null",'3(a) Flights | segment list'!J1351)</f>
        <v>Null</v>
      </c>
      <c r="I1386" s="4" t="str">
        <f>IF('3(a) Flights | segment list'!D1351="","Null",'3(a) Flights | segment list'!D1351)</f>
        <v>Null</v>
      </c>
      <c r="J1386" s="4" t="str">
        <f>IF('3(a) Flights | segment list'!E1351="","Null",'3(a) Flights | segment list'!E1351)</f>
        <v>Null</v>
      </c>
      <c r="K1386" s="4" t="str">
        <f>IF('3(a) Flights | segment list'!F1351="","Null",'3(a) Flights | segment list'!F1351)</f>
        <v>Null</v>
      </c>
      <c r="L1386" s="5" t="str">
        <f>IF('3(a) Flights | segment list'!G1351="","Null",'3(a) Flights | segment list'!G1351)</f>
        <v>Null</v>
      </c>
      <c r="M1386" s="16">
        <f>IF('3(a) Flights | segment list'!H1351="Null","Null",'3(a) Flights | segment list'!H1351)</f>
        <v>0</v>
      </c>
    </row>
    <row r="1387" spans="1:13" x14ac:dyDescent="0.25">
      <c r="A1387" s="4" t="str">
        <f t="shared" si="63"/>
        <v>No PB ID provided</v>
      </c>
      <c r="B1387" s="4" t="str">
        <f t="shared" si="64"/>
        <v>No declaration</v>
      </c>
      <c r="C1387" s="4" t="s">
        <v>18302</v>
      </c>
      <c r="D1387" s="86" t="str">
        <f>IF('3(a) Flights | segment list'!A1352="","Null",'3(a) Flights | segment list'!A1352)</f>
        <v>Null</v>
      </c>
      <c r="E1387" s="87" t="str">
        <f t="shared" si="62"/>
        <v>Null</v>
      </c>
      <c r="F1387" s="4" t="str">
        <f>IF('3(a) Flights | segment list'!I1352="","Null",'3(a) Flights | segment list'!I1352)</f>
        <v>Null</v>
      </c>
      <c r="G1387" s="4" t="str">
        <f>IF('3(a) Flights | segment list'!C1352="","Null",'3(a) Flights | segment list'!C1352)</f>
        <v>Null</v>
      </c>
      <c r="H1387" s="4" t="str">
        <f>IF('3(a) Flights | segment list'!J1352="","Null",'3(a) Flights | segment list'!J1352)</f>
        <v>Null</v>
      </c>
      <c r="I1387" s="4" t="str">
        <f>IF('3(a) Flights | segment list'!D1352="","Null",'3(a) Flights | segment list'!D1352)</f>
        <v>Null</v>
      </c>
      <c r="J1387" s="4" t="str">
        <f>IF('3(a) Flights | segment list'!E1352="","Null",'3(a) Flights | segment list'!E1352)</f>
        <v>Null</v>
      </c>
      <c r="K1387" s="4" t="str">
        <f>IF('3(a) Flights | segment list'!F1352="","Null",'3(a) Flights | segment list'!F1352)</f>
        <v>Null</v>
      </c>
      <c r="L1387" s="5" t="str">
        <f>IF('3(a) Flights | segment list'!G1352="","Null",'3(a) Flights | segment list'!G1352)</f>
        <v>Null</v>
      </c>
      <c r="M1387" s="16">
        <f>IF('3(a) Flights | segment list'!H1352="Null","Null",'3(a) Flights | segment list'!H1352)</f>
        <v>0</v>
      </c>
    </row>
    <row r="1388" spans="1:13" x14ac:dyDescent="0.25">
      <c r="A1388" s="4" t="str">
        <f t="shared" si="63"/>
        <v>No PB ID provided</v>
      </c>
      <c r="B1388" s="4" t="str">
        <f t="shared" si="64"/>
        <v>No declaration</v>
      </c>
      <c r="C1388" s="4" t="s">
        <v>18302</v>
      </c>
      <c r="D1388" s="86" t="str">
        <f>IF('3(a) Flights | segment list'!A1353="","Null",'3(a) Flights | segment list'!A1353)</f>
        <v>Null</v>
      </c>
      <c r="E1388" s="87" t="str">
        <f t="shared" si="62"/>
        <v>Null</v>
      </c>
      <c r="F1388" s="4" t="str">
        <f>IF('3(a) Flights | segment list'!I1353="","Null",'3(a) Flights | segment list'!I1353)</f>
        <v>Null</v>
      </c>
      <c r="G1388" s="4" t="str">
        <f>IF('3(a) Flights | segment list'!C1353="","Null",'3(a) Flights | segment list'!C1353)</f>
        <v>Null</v>
      </c>
      <c r="H1388" s="4" t="str">
        <f>IF('3(a) Flights | segment list'!J1353="","Null",'3(a) Flights | segment list'!J1353)</f>
        <v>Null</v>
      </c>
      <c r="I1388" s="4" t="str">
        <f>IF('3(a) Flights | segment list'!D1353="","Null",'3(a) Flights | segment list'!D1353)</f>
        <v>Null</v>
      </c>
      <c r="J1388" s="4" t="str">
        <f>IF('3(a) Flights | segment list'!E1353="","Null",'3(a) Flights | segment list'!E1353)</f>
        <v>Null</v>
      </c>
      <c r="K1388" s="4" t="str">
        <f>IF('3(a) Flights | segment list'!F1353="","Null",'3(a) Flights | segment list'!F1353)</f>
        <v>Null</v>
      </c>
      <c r="L1388" s="5" t="str">
        <f>IF('3(a) Flights | segment list'!G1353="","Null",'3(a) Flights | segment list'!G1353)</f>
        <v>Null</v>
      </c>
      <c r="M1388" s="16">
        <f>IF('3(a) Flights | segment list'!H1353="Null","Null",'3(a) Flights | segment list'!H1353)</f>
        <v>0</v>
      </c>
    </row>
    <row r="1389" spans="1:13" x14ac:dyDescent="0.25">
      <c r="A1389" s="4" t="str">
        <f t="shared" si="63"/>
        <v>No PB ID provided</v>
      </c>
      <c r="B1389" s="4" t="str">
        <f t="shared" si="64"/>
        <v>No declaration</v>
      </c>
      <c r="C1389" s="4" t="s">
        <v>18302</v>
      </c>
      <c r="D1389" s="86" t="str">
        <f>IF('3(a) Flights | segment list'!A1354="","Null",'3(a) Flights | segment list'!A1354)</f>
        <v>Null</v>
      </c>
      <c r="E1389" s="87" t="str">
        <f t="shared" si="62"/>
        <v>Null</v>
      </c>
      <c r="F1389" s="4" t="str">
        <f>IF('3(a) Flights | segment list'!I1354="","Null",'3(a) Flights | segment list'!I1354)</f>
        <v>Null</v>
      </c>
      <c r="G1389" s="4" t="str">
        <f>IF('3(a) Flights | segment list'!C1354="","Null",'3(a) Flights | segment list'!C1354)</f>
        <v>Null</v>
      </c>
      <c r="H1389" s="4" t="str">
        <f>IF('3(a) Flights | segment list'!J1354="","Null",'3(a) Flights | segment list'!J1354)</f>
        <v>Null</v>
      </c>
      <c r="I1389" s="4" t="str">
        <f>IF('3(a) Flights | segment list'!D1354="","Null",'3(a) Flights | segment list'!D1354)</f>
        <v>Null</v>
      </c>
      <c r="J1389" s="4" t="str">
        <f>IF('3(a) Flights | segment list'!E1354="","Null",'3(a) Flights | segment list'!E1354)</f>
        <v>Null</v>
      </c>
      <c r="K1389" s="4" t="str">
        <f>IF('3(a) Flights | segment list'!F1354="","Null",'3(a) Flights | segment list'!F1354)</f>
        <v>Null</v>
      </c>
      <c r="L1389" s="5" t="str">
        <f>IF('3(a) Flights | segment list'!G1354="","Null",'3(a) Flights | segment list'!G1354)</f>
        <v>Null</v>
      </c>
      <c r="M1389" s="16">
        <f>IF('3(a) Flights | segment list'!H1354="Null","Null",'3(a) Flights | segment list'!H1354)</f>
        <v>0</v>
      </c>
    </row>
    <row r="1390" spans="1:13" x14ac:dyDescent="0.25">
      <c r="A1390" s="4" t="str">
        <f t="shared" si="63"/>
        <v>No PB ID provided</v>
      </c>
      <c r="B1390" s="4" t="str">
        <f t="shared" si="64"/>
        <v>No declaration</v>
      </c>
      <c r="C1390" s="4" t="s">
        <v>18302</v>
      </c>
      <c r="D1390" s="86" t="str">
        <f>IF('3(a) Flights | segment list'!A1355="","Null",'3(a) Flights | segment list'!A1355)</f>
        <v>Null</v>
      </c>
      <c r="E1390" s="87" t="str">
        <f t="shared" si="62"/>
        <v>Null</v>
      </c>
      <c r="F1390" s="4" t="str">
        <f>IF('3(a) Flights | segment list'!I1355="","Null",'3(a) Flights | segment list'!I1355)</f>
        <v>Null</v>
      </c>
      <c r="G1390" s="4" t="str">
        <f>IF('3(a) Flights | segment list'!C1355="","Null",'3(a) Flights | segment list'!C1355)</f>
        <v>Null</v>
      </c>
      <c r="H1390" s="4" t="str">
        <f>IF('3(a) Flights | segment list'!J1355="","Null",'3(a) Flights | segment list'!J1355)</f>
        <v>Null</v>
      </c>
      <c r="I1390" s="4" t="str">
        <f>IF('3(a) Flights | segment list'!D1355="","Null",'3(a) Flights | segment list'!D1355)</f>
        <v>Null</v>
      </c>
      <c r="J1390" s="4" t="str">
        <f>IF('3(a) Flights | segment list'!E1355="","Null",'3(a) Flights | segment list'!E1355)</f>
        <v>Null</v>
      </c>
      <c r="K1390" s="4" t="str">
        <f>IF('3(a) Flights | segment list'!F1355="","Null",'3(a) Flights | segment list'!F1355)</f>
        <v>Null</v>
      </c>
      <c r="L1390" s="5" t="str">
        <f>IF('3(a) Flights | segment list'!G1355="","Null",'3(a) Flights | segment list'!G1355)</f>
        <v>Null</v>
      </c>
      <c r="M1390" s="16">
        <f>IF('3(a) Flights | segment list'!H1355="Null","Null",'3(a) Flights | segment list'!H1355)</f>
        <v>0</v>
      </c>
    </row>
    <row r="1391" spans="1:13" x14ac:dyDescent="0.25">
      <c r="A1391" s="4" t="str">
        <f t="shared" si="63"/>
        <v>No PB ID provided</v>
      </c>
      <c r="B1391" s="4" t="str">
        <f t="shared" si="64"/>
        <v>No declaration</v>
      </c>
      <c r="C1391" s="4" t="s">
        <v>18302</v>
      </c>
      <c r="D1391" s="86" t="str">
        <f>IF('3(a) Flights | segment list'!A1356="","Null",'3(a) Flights | segment list'!A1356)</f>
        <v>Null</v>
      </c>
      <c r="E1391" s="87" t="str">
        <f t="shared" si="62"/>
        <v>Null</v>
      </c>
      <c r="F1391" s="4" t="str">
        <f>IF('3(a) Flights | segment list'!I1356="","Null",'3(a) Flights | segment list'!I1356)</f>
        <v>Null</v>
      </c>
      <c r="G1391" s="4" t="str">
        <f>IF('3(a) Flights | segment list'!C1356="","Null",'3(a) Flights | segment list'!C1356)</f>
        <v>Null</v>
      </c>
      <c r="H1391" s="4" t="str">
        <f>IF('3(a) Flights | segment list'!J1356="","Null",'3(a) Flights | segment list'!J1356)</f>
        <v>Null</v>
      </c>
      <c r="I1391" s="4" t="str">
        <f>IF('3(a) Flights | segment list'!D1356="","Null",'3(a) Flights | segment list'!D1356)</f>
        <v>Null</v>
      </c>
      <c r="J1391" s="4" t="str">
        <f>IF('3(a) Flights | segment list'!E1356="","Null",'3(a) Flights | segment list'!E1356)</f>
        <v>Null</v>
      </c>
      <c r="K1391" s="4" t="str">
        <f>IF('3(a) Flights | segment list'!F1356="","Null",'3(a) Flights | segment list'!F1356)</f>
        <v>Null</v>
      </c>
      <c r="L1391" s="5" t="str">
        <f>IF('3(a) Flights | segment list'!G1356="","Null",'3(a) Flights | segment list'!G1356)</f>
        <v>Null</v>
      </c>
      <c r="M1391" s="16">
        <f>IF('3(a) Flights | segment list'!H1356="Null","Null",'3(a) Flights | segment list'!H1356)</f>
        <v>0</v>
      </c>
    </row>
    <row r="1392" spans="1:13" x14ac:dyDescent="0.25">
      <c r="A1392" s="4" t="str">
        <f t="shared" si="63"/>
        <v>No PB ID provided</v>
      </c>
      <c r="B1392" s="4" t="str">
        <f t="shared" si="64"/>
        <v>No declaration</v>
      </c>
      <c r="C1392" s="4" t="s">
        <v>18302</v>
      </c>
      <c r="D1392" s="86" t="str">
        <f>IF('3(a) Flights | segment list'!A1357="","Null",'3(a) Flights | segment list'!A1357)</f>
        <v>Null</v>
      </c>
      <c r="E1392" s="87" t="str">
        <f t="shared" si="62"/>
        <v>Null</v>
      </c>
      <c r="F1392" s="4" t="str">
        <f>IF('3(a) Flights | segment list'!I1357="","Null",'3(a) Flights | segment list'!I1357)</f>
        <v>Null</v>
      </c>
      <c r="G1392" s="4" t="str">
        <f>IF('3(a) Flights | segment list'!C1357="","Null",'3(a) Flights | segment list'!C1357)</f>
        <v>Null</v>
      </c>
      <c r="H1392" s="4" t="str">
        <f>IF('3(a) Flights | segment list'!J1357="","Null",'3(a) Flights | segment list'!J1357)</f>
        <v>Null</v>
      </c>
      <c r="I1392" s="4" t="str">
        <f>IF('3(a) Flights | segment list'!D1357="","Null",'3(a) Flights | segment list'!D1357)</f>
        <v>Null</v>
      </c>
      <c r="J1392" s="4" t="str">
        <f>IF('3(a) Flights | segment list'!E1357="","Null",'3(a) Flights | segment list'!E1357)</f>
        <v>Null</v>
      </c>
      <c r="K1392" s="4" t="str">
        <f>IF('3(a) Flights | segment list'!F1357="","Null",'3(a) Flights | segment list'!F1357)</f>
        <v>Null</v>
      </c>
      <c r="L1392" s="5" t="str">
        <f>IF('3(a) Flights | segment list'!G1357="","Null",'3(a) Flights | segment list'!G1357)</f>
        <v>Null</v>
      </c>
      <c r="M1392" s="16">
        <f>IF('3(a) Flights | segment list'!H1357="Null","Null",'3(a) Flights | segment list'!H1357)</f>
        <v>0</v>
      </c>
    </row>
    <row r="1393" spans="1:13" x14ac:dyDescent="0.25">
      <c r="A1393" s="4" t="str">
        <f t="shared" si="63"/>
        <v>No PB ID provided</v>
      </c>
      <c r="B1393" s="4" t="str">
        <f t="shared" si="64"/>
        <v>No declaration</v>
      </c>
      <c r="C1393" s="4" t="s">
        <v>18302</v>
      </c>
      <c r="D1393" s="86" t="str">
        <f>IF('3(a) Flights | segment list'!A1358="","Null",'3(a) Flights | segment list'!A1358)</f>
        <v>Null</v>
      </c>
      <c r="E1393" s="87" t="str">
        <f t="shared" si="62"/>
        <v>Null</v>
      </c>
      <c r="F1393" s="4" t="str">
        <f>IF('3(a) Flights | segment list'!I1358="","Null",'3(a) Flights | segment list'!I1358)</f>
        <v>Null</v>
      </c>
      <c r="G1393" s="4" t="str">
        <f>IF('3(a) Flights | segment list'!C1358="","Null",'3(a) Flights | segment list'!C1358)</f>
        <v>Null</v>
      </c>
      <c r="H1393" s="4" t="str">
        <f>IF('3(a) Flights | segment list'!J1358="","Null",'3(a) Flights | segment list'!J1358)</f>
        <v>Null</v>
      </c>
      <c r="I1393" s="4" t="str">
        <f>IF('3(a) Flights | segment list'!D1358="","Null",'3(a) Flights | segment list'!D1358)</f>
        <v>Null</v>
      </c>
      <c r="J1393" s="4" t="str">
        <f>IF('3(a) Flights | segment list'!E1358="","Null",'3(a) Flights | segment list'!E1358)</f>
        <v>Null</v>
      </c>
      <c r="K1393" s="4" t="str">
        <f>IF('3(a) Flights | segment list'!F1358="","Null",'3(a) Flights | segment list'!F1358)</f>
        <v>Null</v>
      </c>
      <c r="L1393" s="5" t="str">
        <f>IF('3(a) Flights | segment list'!G1358="","Null",'3(a) Flights | segment list'!G1358)</f>
        <v>Null</v>
      </c>
      <c r="M1393" s="16">
        <f>IF('3(a) Flights | segment list'!H1358="Null","Null",'3(a) Flights | segment list'!H1358)</f>
        <v>0</v>
      </c>
    </row>
    <row r="1394" spans="1:13" x14ac:dyDescent="0.25">
      <c r="A1394" s="4" t="str">
        <f t="shared" si="63"/>
        <v>No PB ID provided</v>
      </c>
      <c r="B1394" s="4" t="str">
        <f t="shared" si="64"/>
        <v>No declaration</v>
      </c>
      <c r="C1394" s="4" t="s">
        <v>18302</v>
      </c>
      <c r="D1394" s="86" t="str">
        <f>IF('3(a) Flights | segment list'!A1359="","Null",'3(a) Flights | segment list'!A1359)</f>
        <v>Null</v>
      </c>
      <c r="E1394" s="87" t="str">
        <f t="shared" si="62"/>
        <v>Null</v>
      </c>
      <c r="F1394" s="4" t="str">
        <f>IF('3(a) Flights | segment list'!I1359="","Null",'3(a) Flights | segment list'!I1359)</f>
        <v>Null</v>
      </c>
      <c r="G1394" s="4" t="str">
        <f>IF('3(a) Flights | segment list'!C1359="","Null",'3(a) Flights | segment list'!C1359)</f>
        <v>Null</v>
      </c>
      <c r="H1394" s="4" t="str">
        <f>IF('3(a) Flights | segment list'!J1359="","Null",'3(a) Flights | segment list'!J1359)</f>
        <v>Null</v>
      </c>
      <c r="I1394" s="4" t="str">
        <f>IF('3(a) Flights | segment list'!D1359="","Null",'3(a) Flights | segment list'!D1359)</f>
        <v>Null</v>
      </c>
      <c r="J1394" s="4" t="str">
        <f>IF('3(a) Flights | segment list'!E1359="","Null",'3(a) Flights | segment list'!E1359)</f>
        <v>Null</v>
      </c>
      <c r="K1394" s="4" t="str">
        <f>IF('3(a) Flights | segment list'!F1359="","Null",'3(a) Flights | segment list'!F1359)</f>
        <v>Null</v>
      </c>
      <c r="L1394" s="5" t="str">
        <f>IF('3(a) Flights | segment list'!G1359="","Null",'3(a) Flights | segment list'!G1359)</f>
        <v>Null</v>
      </c>
      <c r="M1394" s="16">
        <f>IF('3(a) Flights | segment list'!H1359="Null","Null",'3(a) Flights | segment list'!H1359)</f>
        <v>0</v>
      </c>
    </row>
    <row r="1395" spans="1:13" x14ac:dyDescent="0.25">
      <c r="A1395" s="4" t="str">
        <f t="shared" si="63"/>
        <v>No PB ID provided</v>
      </c>
      <c r="B1395" s="4" t="str">
        <f t="shared" si="64"/>
        <v>No declaration</v>
      </c>
      <c r="C1395" s="4" t="s">
        <v>18302</v>
      </c>
      <c r="D1395" s="86" t="str">
        <f>IF('3(a) Flights | segment list'!A1360="","Null",'3(a) Flights | segment list'!A1360)</f>
        <v>Null</v>
      </c>
      <c r="E1395" s="87" t="str">
        <f t="shared" si="62"/>
        <v>Null</v>
      </c>
      <c r="F1395" s="4" t="str">
        <f>IF('3(a) Flights | segment list'!I1360="","Null",'3(a) Flights | segment list'!I1360)</f>
        <v>Null</v>
      </c>
      <c r="G1395" s="4" t="str">
        <f>IF('3(a) Flights | segment list'!C1360="","Null",'3(a) Flights | segment list'!C1360)</f>
        <v>Null</v>
      </c>
      <c r="H1395" s="4" t="str">
        <f>IF('3(a) Flights | segment list'!J1360="","Null",'3(a) Flights | segment list'!J1360)</f>
        <v>Null</v>
      </c>
      <c r="I1395" s="4" t="str">
        <f>IF('3(a) Flights | segment list'!D1360="","Null",'3(a) Flights | segment list'!D1360)</f>
        <v>Null</v>
      </c>
      <c r="J1395" s="4" t="str">
        <f>IF('3(a) Flights | segment list'!E1360="","Null",'3(a) Flights | segment list'!E1360)</f>
        <v>Null</v>
      </c>
      <c r="K1395" s="4" t="str">
        <f>IF('3(a) Flights | segment list'!F1360="","Null",'3(a) Flights | segment list'!F1360)</f>
        <v>Null</v>
      </c>
      <c r="L1395" s="5" t="str">
        <f>IF('3(a) Flights | segment list'!G1360="","Null",'3(a) Flights | segment list'!G1360)</f>
        <v>Null</v>
      </c>
      <c r="M1395" s="16">
        <f>IF('3(a) Flights | segment list'!H1360="Null","Null",'3(a) Flights | segment list'!H1360)</f>
        <v>0</v>
      </c>
    </row>
    <row r="1396" spans="1:13" x14ac:dyDescent="0.25">
      <c r="A1396" s="4" t="str">
        <f t="shared" si="63"/>
        <v>No PB ID provided</v>
      </c>
      <c r="B1396" s="4" t="str">
        <f t="shared" si="64"/>
        <v>No declaration</v>
      </c>
      <c r="C1396" s="4" t="s">
        <v>18302</v>
      </c>
      <c r="D1396" s="86" t="str">
        <f>IF('3(a) Flights | segment list'!A1361="","Null",'3(a) Flights | segment list'!A1361)</f>
        <v>Null</v>
      </c>
      <c r="E1396" s="87" t="str">
        <f t="shared" si="62"/>
        <v>Null</v>
      </c>
      <c r="F1396" s="4" t="str">
        <f>IF('3(a) Flights | segment list'!I1361="","Null",'3(a) Flights | segment list'!I1361)</f>
        <v>Null</v>
      </c>
      <c r="G1396" s="4" t="str">
        <f>IF('3(a) Flights | segment list'!C1361="","Null",'3(a) Flights | segment list'!C1361)</f>
        <v>Null</v>
      </c>
      <c r="H1396" s="4" t="str">
        <f>IF('3(a) Flights | segment list'!J1361="","Null",'3(a) Flights | segment list'!J1361)</f>
        <v>Null</v>
      </c>
      <c r="I1396" s="4" t="str">
        <f>IF('3(a) Flights | segment list'!D1361="","Null",'3(a) Flights | segment list'!D1361)</f>
        <v>Null</v>
      </c>
      <c r="J1396" s="4" t="str">
        <f>IF('3(a) Flights | segment list'!E1361="","Null",'3(a) Flights | segment list'!E1361)</f>
        <v>Null</v>
      </c>
      <c r="K1396" s="4" t="str">
        <f>IF('3(a) Flights | segment list'!F1361="","Null",'3(a) Flights | segment list'!F1361)</f>
        <v>Null</v>
      </c>
      <c r="L1396" s="5" t="str">
        <f>IF('3(a) Flights | segment list'!G1361="","Null",'3(a) Flights | segment list'!G1361)</f>
        <v>Null</v>
      </c>
      <c r="M1396" s="16">
        <f>IF('3(a) Flights | segment list'!H1361="Null","Null",'3(a) Flights | segment list'!H1361)</f>
        <v>0</v>
      </c>
    </row>
    <row r="1397" spans="1:13" x14ac:dyDescent="0.25">
      <c r="A1397" s="4" t="str">
        <f t="shared" si="63"/>
        <v>No PB ID provided</v>
      </c>
      <c r="B1397" s="4" t="str">
        <f t="shared" si="64"/>
        <v>No declaration</v>
      </c>
      <c r="C1397" s="4" t="s">
        <v>18302</v>
      </c>
      <c r="D1397" s="86" t="str">
        <f>IF('3(a) Flights | segment list'!A1362="","Null",'3(a) Flights | segment list'!A1362)</f>
        <v>Null</v>
      </c>
      <c r="E1397" s="87" t="str">
        <f t="shared" si="62"/>
        <v>Null</v>
      </c>
      <c r="F1397" s="4" t="str">
        <f>IF('3(a) Flights | segment list'!I1362="","Null",'3(a) Flights | segment list'!I1362)</f>
        <v>Null</v>
      </c>
      <c r="G1397" s="4" t="str">
        <f>IF('3(a) Flights | segment list'!C1362="","Null",'3(a) Flights | segment list'!C1362)</f>
        <v>Null</v>
      </c>
      <c r="H1397" s="4" t="str">
        <f>IF('3(a) Flights | segment list'!J1362="","Null",'3(a) Flights | segment list'!J1362)</f>
        <v>Null</v>
      </c>
      <c r="I1397" s="4" t="str">
        <f>IF('3(a) Flights | segment list'!D1362="","Null",'3(a) Flights | segment list'!D1362)</f>
        <v>Null</v>
      </c>
      <c r="J1397" s="4" t="str">
        <f>IF('3(a) Flights | segment list'!E1362="","Null",'3(a) Flights | segment list'!E1362)</f>
        <v>Null</v>
      </c>
      <c r="K1397" s="4" t="str">
        <f>IF('3(a) Flights | segment list'!F1362="","Null",'3(a) Flights | segment list'!F1362)</f>
        <v>Null</v>
      </c>
      <c r="L1397" s="5" t="str">
        <f>IF('3(a) Flights | segment list'!G1362="","Null",'3(a) Flights | segment list'!G1362)</f>
        <v>Null</v>
      </c>
      <c r="M1397" s="16">
        <f>IF('3(a) Flights | segment list'!H1362="Null","Null",'3(a) Flights | segment list'!H1362)</f>
        <v>0</v>
      </c>
    </row>
    <row r="1398" spans="1:13" x14ac:dyDescent="0.25">
      <c r="A1398" s="4" t="str">
        <f t="shared" si="63"/>
        <v>No PB ID provided</v>
      </c>
      <c r="B1398" s="4" t="str">
        <f t="shared" si="64"/>
        <v>No declaration</v>
      </c>
      <c r="C1398" s="4" t="s">
        <v>18302</v>
      </c>
      <c r="D1398" s="86" t="str">
        <f>IF('3(a) Flights | segment list'!A1363="","Null",'3(a) Flights | segment list'!A1363)</f>
        <v>Null</v>
      </c>
      <c r="E1398" s="87" t="str">
        <f t="shared" si="62"/>
        <v>Null</v>
      </c>
      <c r="F1398" s="4" t="str">
        <f>IF('3(a) Flights | segment list'!I1363="","Null",'3(a) Flights | segment list'!I1363)</f>
        <v>Null</v>
      </c>
      <c r="G1398" s="4" t="str">
        <f>IF('3(a) Flights | segment list'!C1363="","Null",'3(a) Flights | segment list'!C1363)</f>
        <v>Null</v>
      </c>
      <c r="H1398" s="4" t="str">
        <f>IF('3(a) Flights | segment list'!J1363="","Null",'3(a) Flights | segment list'!J1363)</f>
        <v>Null</v>
      </c>
      <c r="I1398" s="4" t="str">
        <f>IF('3(a) Flights | segment list'!D1363="","Null",'3(a) Flights | segment list'!D1363)</f>
        <v>Null</v>
      </c>
      <c r="J1398" s="4" t="str">
        <f>IF('3(a) Flights | segment list'!E1363="","Null",'3(a) Flights | segment list'!E1363)</f>
        <v>Null</v>
      </c>
      <c r="K1398" s="4" t="str">
        <f>IF('3(a) Flights | segment list'!F1363="","Null",'3(a) Flights | segment list'!F1363)</f>
        <v>Null</v>
      </c>
      <c r="L1398" s="5" t="str">
        <f>IF('3(a) Flights | segment list'!G1363="","Null",'3(a) Flights | segment list'!G1363)</f>
        <v>Null</v>
      </c>
      <c r="M1398" s="16">
        <f>IF('3(a) Flights | segment list'!H1363="Null","Null",'3(a) Flights | segment list'!H1363)</f>
        <v>0</v>
      </c>
    </row>
    <row r="1399" spans="1:13" x14ac:dyDescent="0.25">
      <c r="A1399" s="4" t="str">
        <f t="shared" si="63"/>
        <v>No PB ID provided</v>
      </c>
      <c r="B1399" s="4" t="str">
        <f t="shared" si="64"/>
        <v>No declaration</v>
      </c>
      <c r="C1399" s="4" t="s">
        <v>18302</v>
      </c>
      <c r="D1399" s="86" t="str">
        <f>IF('3(a) Flights | segment list'!A1364="","Null",'3(a) Flights | segment list'!A1364)</f>
        <v>Null</v>
      </c>
      <c r="E1399" s="87" t="str">
        <f t="shared" ref="E1399:E1462" si="65">IF(D1399="Null","Null",YEAR(D1399))</f>
        <v>Null</v>
      </c>
      <c r="F1399" s="4" t="str">
        <f>IF('3(a) Flights | segment list'!I1364="","Null",'3(a) Flights | segment list'!I1364)</f>
        <v>Null</v>
      </c>
      <c r="G1399" s="4" t="str">
        <f>IF('3(a) Flights | segment list'!C1364="","Null",'3(a) Flights | segment list'!C1364)</f>
        <v>Null</v>
      </c>
      <c r="H1399" s="4" t="str">
        <f>IF('3(a) Flights | segment list'!J1364="","Null",'3(a) Flights | segment list'!J1364)</f>
        <v>Null</v>
      </c>
      <c r="I1399" s="4" t="str">
        <f>IF('3(a) Flights | segment list'!D1364="","Null",'3(a) Flights | segment list'!D1364)</f>
        <v>Null</v>
      </c>
      <c r="J1399" s="4" t="str">
        <f>IF('3(a) Flights | segment list'!E1364="","Null",'3(a) Flights | segment list'!E1364)</f>
        <v>Null</v>
      </c>
      <c r="K1399" s="4" t="str">
        <f>IF('3(a) Flights | segment list'!F1364="","Null",'3(a) Flights | segment list'!F1364)</f>
        <v>Null</v>
      </c>
      <c r="L1399" s="5" t="str">
        <f>IF('3(a) Flights | segment list'!G1364="","Null",'3(a) Flights | segment list'!G1364)</f>
        <v>Null</v>
      </c>
      <c r="M1399" s="16">
        <f>IF('3(a) Flights | segment list'!H1364="Null","Null",'3(a) Flights | segment list'!H1364)</f>
        <v>0</v>
      </c>
    </row>
    <row r="1400" spans="1:13" x14ac:dyDescent="0.25">
      <c r="A1400" s="4" t="str">
        <f t="shared" si="63"/>
        <v>No PB ID provided</v>
      </c>
      <c r="B1400" s="4" t="str">
        <f t="shared" si="64"/>
        <v>No declaration</v>
      </c>
      <c r="C1400" s="4" t="s">
        <v>18302</v>
      </c>
      <c r="D1400" s="86" t="str">
        <f>IF('3(a) Flights | segment list'!A1365="","Null",'3(a) Flights | segment list'!A1365)</f>
        <v>Null</v>
      </c>
      <c r="E1400" s="87" t="str">
        <f t="shared" si="65"/>
        <v>Null</v>
      </c>
      <c r="F1400" s="4" t="str">
        <f>IF('3(a) Flights | segment list'!I1365="","Null",'3(a) Flights | segment list'!I1365)</f>
        <v>Null</v>
      </c>
      <c r="G1400" s="4" t="str">
        <f>IF('3(a) Flights | segment list'!C1365="","Null",'3(a) Flights | segment list'!C1365)</f>
        <v>Null</v>
      </c>
      <c r="H1400" s="4" t="str">
        <f>IF('3(a) Flights | segment list'!J1365="","Null",'3(a) Flights | segment list'!J1365)</f>
        <v>Null</v>
      </c>
      <c r="I1400" s="4" t="str">
        <f>IF('3(a) Flights | segment list'!D1365="","Null",'3(a) Flights | segment list'!D1365)</f>
        <v>Null</v>
      </c>
      <c r="J1400" s="4" t="str">
        <f>IF('3(a) Flights | segment list'!E1365="","Null",'3(a) Flights | segment list'!E1365)</f>
        <v>Null</v>
      </c>
      <c r="K1400" s="4" t="str">
        <f>IF('3(a) Flights | segment list'!F1365="","Null",'3(a) Flights | segment list'!F1365)</f>
        <v>Null</v>
      </c>
      <c r="L1400" s="5" t="str">
        <f>IF('3(a) Flights | segment list'!G1365="","Null",'3(a) Flights | segment list'!G1365)</f>
        <v>Null</v>
      </c>
      <c r="M1400" s="16">
        <f>IF('3(a) Flights | segment list'!H1365="Null","Null",'3(a) Flights | segment list'!H1365)</f>
        <v>0</v>
      </c>
    </row>
    <row r="1401" spans="1:13" x14ac:dyDescent="0.25">
      <c r="A1401" s="4" t="str">
        <f t="shared" si="63"/>
        <v>No PB ID provided</v>
      </c>
      <c r="B1401" s="4" t="str">
        <f t="shared" si="64"/>
        <v>No declaration</v>
      </c>
      <c r="C1401" s="4" t="s">
        <v>18302</v>
      </c>
      <c r="D1401" s="86" t="str">
        <f>IF('3(a) Flights | segment list'!A1366="","Null",'3(a) Flights | segment list'!A1366)</f>
        <v>Null</v>
      </c>
      <c r="E1401" s="87" t="str">
        <f t="shared" si="65"/>
        <v>Null</v>
      </c>
      <c r="F1401" s="4" t="str">
        <f>IF('3(a) Flights | segment list'!I1366="","Null",'3(a) Flights | segment list'!I1366)</f>
        <v>Null</v>
      </c>
      <c r="G1401" s="4" t="str">
        <f>IF('3(a) Flights | segment list'!C1366="","Null",'3(a) Flights | segment list'!C1366)</f>
        <v>Null</v>
      </c>
      <c r="H1401" s="4" t="str">
        <f>IF('3(a) Flights | segment list'!J1366="","Null",'3(a) Flights | segment list'!J1366)</f>
        <v>Null</v>
      </c>
      <c r="I1401" s="4" t="str">
        <f>IF('3(a) Flights | segment list'!D1366="","Null",'3(a) Flights | segment list'!D1366)</f>
        <v>Null</v>
      </c>
      <c r="J1401" s="4" t="str">
        <f>IF('3(a) Flights | segment list'!E1366="","Null",'3(a) Flights | segment list'!E1366)</f>
        <v>Null</v>
      </c>
      <c r="K1401" s="4" t="str">
        <f>IF('3(a) Flights | segment list'!F1366="","Null",'3(a) Flights | segment list'!F1366)</f>
        <v>Null</v>
      </c>
      <c r="L1401" s="5" t="str">
        <f>IF('3(a) Flights | segment list'!G1366="","Null",'3(a) Flights | segment list'!G1366)</f>
        <v>Null</v>
      </c>
      <c r="M1401" s="16">
        <f>IF('3(a) Flights | segment list'!H1366="Null","Null",'3(a) Flights | segment list'!H1366)</f>
        <v>0</v>
      </c>
    </row>
    <row r="1402" spans="1:13" x14ac:dyDescent="0.25">
      <c r="A1402" s="4" t="str">
        <f t="shared" si="63"/>
        <v>No PB ID provided</v>
      </c>
      <c r="B1402" s="4" t="str">
        <f t="shared" si="64"/>
        <v>No declaration</v>
      </c>
      <c r="C1402" s="4" t="s">
        <v>18302</v>
      </c>
      <c r="D1402" s="86" t="str">
        <f>IF('3(a) Flights | segment list'!A1367="","Null",'3(a) Flights | segment list'!A1367)</f>
        <v>Null</v>
      </c>
      <c r="E1402" s="87" t="str">
        <f t="shared" si="65"/>
        <v>Null</v>
      </c>
      <c r="F1402" s="4" t="str">
        <f>IF('3(a) Flights | segment list'!I1367="","Null",'3(a) Flights | segment list'!I1367)</f>
        <v>Null</v>
      </c>
      <c r="G1402" s="4" t="str">
        <f>IF('3(a) Flights | segment list'!C1367="","Null",'3(a) Flights | segment list'!C1367)</f>
        <v>Null</v>
      </c>
      <c r="H1402" s="4" t="str">
        <f>IF('3(a) Flights | segment list'!J1367="","Null",'3(a) Flights | segment list'!J1367)</f>
        <v>Null</v>
      </c>
      <c r="I1402" s="4" t="str">
        <f>IF('3(a) Flights | segment list'!D1367="","Null",'3(a) Flights | segment list'!D1367)</f>
        <v>Null</v>
      </c>
      <c r="J1402" s="4" t="str">
        <f>IF('3(a) Flights | segment list'!E1367="","Null",'3(a) Flights | segment list'!E1367)</f>
        <v>Null</v>
      </c>
      <c r="K1402" s="4" t="str">
        <f>IF('3(a) Flights | segment list'!F1367="","Null",'3(a) Flights | segment list'!F1367)</f>
        <v>Null</v>
      </c>
      <c r="L1402" s="5" t="str">
        <f>IF('3(a) Flights | segment list'!G1367="","Null",'3(a) Flights | segment list'!G1367)</f>
        <v>Null</v>
      </c>
      <c r="M1402" s="16">
        <f>IF('3(a) Flights | segment list'!H1367="Null","Null",'3(a) Flights | segment list'!H1367)</f>
        <v>0</v>
      </c>
    </row>
    <row r="1403" spans="1:13" x14ac:dyDescent="0.25">
      <c r="A1403" s="4" t="str">
        <f t="shared" si="63"/>
        <v>No PB ID provided</v>
      </c>
      <c r="B1403" s="4" t="str">
        <f t="shared" si="64"/>
        <v>No declaration</v>
      </c>
      <c r="C1403" s="4" t="s">
        <v>18302</v>
      </c>
      <c r="D1403" s="86" t="str">
        <f>IF('3(a) Flights | segment list'!A1368="","Null",'3(a) Flights | segment list'!A1368)</f>
        <v>Null</v>
      </c>
      <c r="E1403" s="87" t="str">
        <f t="shared" si="65"/>
        <v>Null</v>
      </c>
      <c r="F1403" s="4" t="str">
        <f>IF('3(a) Flights | segment list'!I1368="","Null",'3(a) Flights | segment list'!I1368)</f>
        <v>Null</v>
      </c>
      <c r="G1403" s="4" t="str">
        <f>IF('3(a) Flights | segment list'!C1368="","Null",'3(a) Flights | segment list'!C1368)</f>
        <v>Null</v>
      </c>
      <c r="H1403" s="4" t="str">
        <f>IF('3(a) Flights | segment list'!J1368="","Null",'3(a) Flights | segment list'!J1368)</f>
        <v>Null</v>
      </c>
      <c r="I1403" s="4" t="str">
        <f>IF('3(a) Flights | segment list'!D1368="","Null",'3(a) Flights | segment list'!D1368)</f>
        <v>Null</v>
      </c>
      <c r="J1403" s="4" t="str">
        <f>IF('3(a) Flights | segment list'!E1368="","Null",'3(a) Flights | segment list'!E1368)</f>
        <v>Null</v>
      </c>
      <c r="K1403" s="4" t="str">
        <f>IF('3(a) Flights | segment list'!F1368="","Null",'3(a) Flights | segment list'!F1368)</f>
        <v>Null</v>
      </c>
      <c r="L1403" s="5" t="str">
        <f>IF('3(a) Flights | segment list'!G1368="","Null",'3(a) Flights | segment list'!G1368)</f>
        <v>Null</v>
      </c>
      <c r="M1403" s="16">
        <f>IF('3(a) Flights | segment list'!H1368="Null","Null",'3(a) Flights | segment list'!H1368)</f>
        <v>0</v>
      </c>
    </row>
    <row r="1404" spans="1:13" x14ac:dyDescent="0.25">
      <c r="A1404" s="4" t="str">
        <f t="shared" si="63"/>
        <v>No PB ID provided</v>
      </c>
      <c r="B1404" s="4" t="str">
        <f t="shared" si="64"/>
        <v>No declaration</v>
      </c>
      <c r="C1404" s="4" t="s">
        <v>18302</v>
      </c>
      <c r="D1404" s="86" t="str">
        <f>IF('3(a) Flights | segment list'!A1369="","Null",'3(a) Flights | segment list'!A1369)</f>
        <v>Null</v>
      </c>
      <c r="E1404" s="87" t="str">
        <f t="shared" si="65"/>
        <v>Null</v>
      </c>
      <c r="F1404" s="4" t="str">
        <f>IF('3(a) Flights | segment list'!I1369="","Null",'3(a) Flights | segment list'!I1369)</f>
        <v>Null</v>
      </c>
      <c r="G1404" s="4" t="str">
        <f>IF('3(a) Flights | segment list'!C1369="","Null",'3(a) Flights | segment list'!C1369)</f>
        <v>Null</v>
      </c>
      <c r="H1404" s="4" t="str">
        <f>IF('3(a) Flights | segment list'!J1369="","Null",'3(a) Flights | segment list'!J1369)</f>
        <v>Null</v>
      </c>
      <c r="I1404" s="4" t="str">
        <f>IF('3(a) Flights | segment list'!D1369="","Null",'3(a) Flights | segment list'!D1369)</f>
        <v>Null</v>
      </c>
      <c r="J1404" s="4" t="str">
        <f>IF('3(a) Flights | segment list'!E1369="","Null",'3(a) Flights | segment list'!E1369)</f>
        <v>Null</v>
      </c>
      <c r="K1404" s="4" t="str">
        <f>IF('3(a) Flights | segment list'!F1369="","Null",'3(a) Flights | segment list'!F1369)</f>
        <v>Null</v>
      </c>
      <c r="L1404" s="5" t="str">
        <f>IF('3(a) Flights | segment list'!G1369="","Null",'3(a) Flights | segment list'!G1369)</f>
        <v>Null</v>
      </c>
      <c r="M1404" s="16">
        <f>IF('3(a) Flights | segment list'!H1369="Null","Null",'3(a) Flights | segment list'!H1369)</f>
        <v>0</v>
      </c>
    </row>
    <row r="1405" spans="1:13" x14ac:dyDescent="0.25">
      <c r="A1405" s="4" t="str">
        <f t="shared" si="63"/>
        <v>No PB ID provided</v>
      </c>
      <c r="B1405" s="4" t="str">
        <f t="shared" si="64"/>
        <v>No declaration</v>
      </c>
      <c r="C1405" s="4" t="s">
        <v>18302</v>
      </c>
      <c r="D1405" s="86" t="str">
        <f>IF('3(a) Flights | segment list'!A1370="","Null",'3(a) Flights | segment list'!A1370)</f>
        <v>Null</v>
      </c>
      <c r="E1405" s="87" t="str">
        <f t="shared" si="65"/>
        <v>Null</v>
      </c>
      <c r="F1405" s="4" t="str">
        <f>IF('3(a) Flights | segment list'!I1370="","Null",'3(a) Flights | segment list'!I1370)</f>
        <v>Null</v>
      </c>
      <c r="G1405" s="4" t="str">
        <f>IF('3(a) Flights | segment list'!C1370="","Null",'3(a) Flights | segment list'!C1370)</f>
        <v>Null</v>
      </c>
      <c r="H1405" s="4" t="str">
        <f>IF('3(a) Flights | segment list'!J1370="","Null",'3(a) Flights | segment list'!J1370)</f>
        <v>Null</v>
      </c>
      <c r="I1405" s="4" t="str">
        <f>IF('3(a) Flights | segment list'!D1370="","Null",'3(a) Flights | segment list'!D1370)</f>
        <v>Null</v>
      </c>
      <c r="J1405" s="4" t="str">
        <f>IF('3(a) Flights | segment list'!E1370="","Null",'3(a) Flights | segment list'!E1370)</f>
        <v>Null</v>
      </c>
      <c r="K1405" s="4" t="str">
        <f>IF('3(a) Flights | segment list'!F1370="","Null",'3(a) Flights | segment list'!F1370)</f>
        <v>Null</v>
      </c>
      <c r="L1405" s="5" t="str">
        <f>IF('3(a) Flights | segment list'!G1370="","Null",'3(a) Flights | segment list'!G1370)</f>
        <v>Null</v>
      </c>
      <c r="M1405" s="16">
        <f>IF('3(a) Flights | segment list'!H1370="Null","Null",'3(a) Flights | segment list'!H1370)</f>
        <v>0</v>
      </c>
    </row>
    <row r="1406" spans="1:13" x14ac:dyDescent="0.25">
      <c r="A1406" s="4" t="str">
        <f t="shared" si="63"/>
        <v>No PB ID provided</v>
      </c>
      <c r="B1406" s="4" t="str">
        <f t="shared" si="64"/>
        <v>No declaration</v>
      </c>
      <c r="C1406" s="4" t="s">
        <v>18302</v>
      </c>
      <c r="D1406" s="86" t="str">
        <f>IF('3(a) Flights | segment list'!A1371="","Null",'3(a) Flights | segment list'!A1371)</f>
        <v>Null</v>
      </c>
      <c r="E1406" s="87" t="str">
        <f t="shared" si="65"/>
        <v>Null</v>
      </c>
      <c r="F1406" s="4" t="str">
        <f>IF('3(a) Flights | segment list'!I1371="","Null",'3(a) Flights | segment list'!I1371)</f>
        <v>Null</v>
      </c>
      <c r="G1406" s="4" t="str">
        <f>IF('3(a) Flights | segment list'!C1371="","Null",'3(a) Flights | segment list'!C1371)</f>
        <v>Null</v>
      </c>
      <c r="H1406" s="4" t="str">
        <f>IF('3(a) Flights | segment list'!J1371="","Null",'3(a) Flights | segment list'!J1371)</f>
        <v>Null</v>
      </c>
      <c r="I1406" s="4" t="str">
        <f>IF('3(a) Flights | segment list'!D1371="","Null",'3(a) Flights | segment list'!D1371)</f>
        <v>Null</v>
      </c>
      <c r="J1406" s="4" t="str">
        <f>IF('3(a) Flights | segment list'!E1371="","Null",'3(a) Flights | segment list'!E1371)</f>
        <v>Null</v>
      </c>
      <c r="K1406" s="4" t="str">
        <f>IF('3(a) Flights | segment list'!F1371="","Null",'3(a) Flights | segment list'!F1371)</f>
        <v>Null</v>
      </c>
      <c r="L1406" s="5" t="str">
        <f>IF('3(a) Flights | segment list'!G1371="","Null",'3(a) Flights | segment list'!G1371)</f>
        <v>Null</v>
      </c>
      <c r="M1406" s="16">
        <f>IF('3(a) Flights | segment list'!H1371="Null","Null",'3(a) Flights | segment list'!H1371)</f>
        <v>0</v>
      </c>
    </row>
    <row r="1407" spans="1:13" x14ac:dyDescent="0.25">
      <c r="A1407" s="4" t="str">
        <f t="shared" si="63"/>
        <v>No PB ID provided</v>
      </c>
      <c r="B1407" s="4" t="str">
        <f t="shared" si="64"/>
        <v>No declaration</v>
      </c>
      <c r="C1407" s="4" t="s">
        <v>18302</v>
      </c>
      <c r="D1407" s="86" t="str">
        <f>IF('3(a) Flights | segment list'!A1372="","Null",'3(a) Flights | segment list'!A1372)</f>
        <v>Null</v>
      </c>
      <c r="E1407" s="87" t="str">
        <f t="shared" si="65"/>
        <v>Null</v>
      </c>
      <c r="F1407" s="4" t="str">
        <f>IF('3(a) Flights | segment list'!I1372="","Null",'3(a) Flights | segment list'!I1372)</f>
        <v>Null</v>
      </c>
      <c r="G1407" s="4" t="str">
        <f>IF('3(a) Flights | segment list'!C1372="","Null",'3(a) Flights | segment list'!C1372)</f>
        <v>Null</v>
      </c>
      <c r="H1407" s="4" t="str">
        <f>IF('3(a) Flights | segment list'!J1372="","Null",'3(a) Flights | segment list'!J1372)</f>
        <v>Null</v>
      </c>
      <c r="I1407" s="4" t="str">
        <f>IF('3(a) Flights | segment list'!D1372="","Null",'3(a) Flights | segment list'!D1372)</f>
        <v>Null</v>
      </c>
      <c r="J1407" s="4" t="str">
        <f>IF('3(a) Flights | segment list'!E1372="","Null",'3(a) Flights | segment list'!E1372)</f>
        <v>Null</v>
      </c>
      <c r="K1407" s="4" t="str">
        <f>IF('3(a) Flights | segment list'!F1372="","Null",'3(a) Flights | segment list'!F1372)</f>
        <v>Null</v>
      </c>
      <c r="L1407" s="5" t="str">
        <f>IF('3(a) Flights | segment list'!G1372="","Null",'3(a) Flights | segment list'!G1372)</f>
        <v>Null</v>
      </c>
      <c r="M1407" s="16">
        <f>IF('3(a) Flights | segment list'!H1372="Null","Null",'3(a) Flights | segment list'!H1372)</f>
        <v>0</v>
      </c>
    </row>
    <row r="1408" spans="1:13" x14ac:dyDescent="0.25">
      <c r="A1408" s="4" t="str">
        <f t="shared" si="63"/>
        <v>No PB ID provided</v>
      </c>
      <c r="B1408" s="4" t="str">
        <f t="shared" si="64"/>
        <v>No declaration</v>
      </c>
      <c r="C1408" s="4" t="s">
        <v>18302</v>
      </c>
      <c r="D1408" s="86" t="str">
        <f>IF('3(a) Flights | segment list'!A1373="","Null",'3(a) Flights | segment list'!A1373)</f>
        <v>Null</v>
      </c>
      <c r="E1408" s="87" t="str">
        <f t="shared" si="65"/>
        <v>Null</v>
      </c>
      <c r="F1408" s="4" t="str">
        <f>IF('3(a) Flights | segment list'!I1373="","Null",'3(a) Flights | segment list'!I1373)</f>
        <v>Null</v>
      </c>
      <c r="G1408" s="4" t="str">
        <f>IF('3(a) Flights | segment list'!C1373="","Null",'3(a) Flights | segment list'!C1373)</f>
        <v>Null</v>
      </c>
      <c r="H1408" s="4" t="str">
        <f>IF('3(a) Flights | segment list'!J1373="","Null",'3(a) Flights | segment list'!J1373)</f>
        <v>Null</v>
      </c>
      <c r="I1408" s="4" t="str">
        <f>IF('3(a) Flights | segment list'!D1373="","Null",'3(a) Flights | segment list'!D1373)</f>
        <v>Null</v>
      </c>
      <c r="J1408" s="4" t="str">
        <f>IF('3(a) Flights | segment list'!E1373="","Null",'3(a) Flights | segment list'!E1373)</f>
        <v>Null</v>
      </c>
      <c r="K1408" s="4" t="str">
        <f>IF('3(a) Flights | segment list'!F1373="","Null",'3(a) Flights | segment list'!F1373)</f>
        <v>Null</v>
      </c>
      <c r="L1408" s="5" t="str">
        <f>IF('3(a) Flights | segment list'!G1373="","Null",'3(a) Flights | segment list'!G1373)</f>
        <v>Null</v>
      </c>
      <c r="M1408" s="16">
        <f>IF('3(a) Flights | segment list'!H1373="Null","Null",'3(a) Flights | segment list'!H1373)</f>
        <v>0</v>
      </c>
    </row>
    <row r="1409" spans="1:13" x14ac:dyDescent="0.25">
      <c r="A1409" s="4" t="str">
        <f t="shared" si="63"/>
        <v>No PB ID provided</v>
      </c>
      <c r="B1409" s="4" t="str">
        <f t="shared" si="64"/>
        <v>No declaration</v>
      </c>
      <c r="C1409" s="4" t="s">
        <v>18302</v>
      </c>
      <c r="D1409" s="86" t="str">
        <f>IF('3(a) Flights | segment list'!A1374="","Null",'3(a) Flights | segment list'!A1374)</f>
        <v>Null</v>
      </c>
      <c r="E1409" s="87" t="str">
        <f t="shared" si="65"/>
        <v>Null</v>
      </c>
      <c r="F1409" s="4" t="str">
        <f>IF('3(a) Flights | segment list'!I1374="","Null",'3(a) Flights | segment list'!I1374)</f>
        <v>Null</v>
      </c>
      <c r="G1409" s="4" t="str">
        <f>IF('3(a) Flights | segment list'!C1374="","Null",'3(a) Flights | segment list'!C1374)</f>
        <v>Null</v>
      </c>
      <c r="H1409" s="4" t="str">
        <f>IF('3(a) Flights | segment list'!J1374="","Null",'3(a) Flights | segment list'!J1374)</f>
        <v>Null</v>
      </c>
      <c r="I1409" s="4" t="str">
        <f>IF('3(a) Flights | segment list'!D1374="","Null",'3(a) Flights | segment list'!D1374)</f>
        <v>Null</v>
      </c>
      <c r="J1409" s="4" t="str">
        <f>IF('3(a) Flights | segment list'!E1374="","Null",'3(a) Flights | segment list'!E1374)</f>
        <v>Null</v>
      </c>
      <c r="K1409" s="4" t="str">
        <f>IF('3(a) Flights | segment list'!F1374="","Null",'3(a) Flights | segment list'!F1374)</f>
        <v>Null</v>
      </c>
      <c r="L1409" s="5" t="str">
        <f>IF('3(a) Flights | segment list'!G1374="","Null",'3(a) Flights | segment list'!G1374)</f>
        <v>Null</v>
      </c>
      <c r="M1409" s="16">
        <f>IF('3(a) Flights | segment list'!H1374="Null","Null",'3(a) Flights | segment list'!H1374)</f>
        <v>0</v>
      </c>
    </row>
    <row r="1410" spans="1:13" x14ac:dyDescent="0.25">
      <c r="A1410" s="4" t="str">
        <f t="shared" si="63"/>
        <v>No PB ID provided</v>
      </c>
      <c r="B1410" s="4" t="str">
        <f t="shared" si="64"/>
        <v>No declaration</v>
      </c>
      <c r="C1410" s="4" t="s">
        <v>18302</v>
      </c>
      <c r="D1410" s="86" t="str">
        <f>IF('3(a) Flights | segment list'!A1375="","Null",'3(a) Flights | segment list'!A1375)</f>
        <v>Null</v>
      </c>
      <c r="E1410" s="87" t="str">
        <f t="shared" si="65"/>
        <v>Null</v>
      </c>
      <c r="F1410" s="4" t="str">
        <f>IF('3(a) Flights | segment list'!I1375="","Null",'3(a) Flights | segment list'!I1375)</f>
        <v>Null</v>
      </c>
      <c r="G1410" s="4" t="str">
        <f>IF('3(a) Flights | segment list'!C1375="","Null",'3(a) Flights | segment list'!C1375)</f>
        <v>Null</v>
      </c>
      <c r="H1410" s="4" t="str">
        <f>IF('3(a) Flights | segment list'!J1375="","Null",'3(a) Flights | segment list'!J1375)</f>
        <v>Null</v>
      </c>
      <c r="I1410" s="4" t="str">
        <f>IF('3(a) Flights | segment list'!D1375="","Null",'3(a) Flights | segment list'!D1375)</f>
        <v>Null</v>
      </c>
      <c r="J1410" s="4" t="str">
        <f>IF('3(a) Flights | segment list'!E1375="","Null",'3(a) Flights | segment list'!E1375)</f>
        <v>Null</v>
      </c>
      <c r="K1410" s="4" t="str">
        <f>IF('3(a) Flights | segment list'!F1375="","Null",'3(a) Flights | segment list'!F1375)</f>
        <v>Null</v>
      </c>
      <c r="L1410" s="5" t="str">
        <f>IF('3(a) Flights | segment list'!G1375="","Null",'3(a) Flights | segment list'!G1375)</f>
        <v>Null</v>
      </c>
      <c r="M1410" s="16">
        <f>IF('3(a) Flights | segment list'!H1375="Null","Null",'3(a) Flights | segment list'!H1375)</f>
        <v>0</v>
      </c>
    </row>
    <row r="1411" spans="1:13" x14ac:dyDescent="0.25">
      <c r="A1411" s="4" t="str">
        <f t="shared" si="63"/>
        <v>No PB ID provided</v>
      </c>
      <c r="B1411" s="4" t="str">
        <f t="shared" si="64"/>
        <v>No declaration</v>
      </c>
      <c r="C1411" s="4" t="s">
        <v>18302</v>
      </c>
      <c r="D1411" s="86" t="str">
        <f>IF('3(a) Flights | segment list'!A1376="","Null",'3(a) Flights | segment list'!A1376)</f>
        <v>Null</v>
      </c>
      <c r="E1411" s="87" t="str">
        <f t="shared" si="65"/>
        <v>Null</v>
      </c>
      <c r="F1411" s="4" t="str">
        <f>IF('3(a) Flights | segment list'!I1376="","Null",'3(a) Flights | segment list'!I1376)</f>
        <v>Null</v>
      </c>
      <c r="G1411" s="4" t="str">
        <f>IF('3(a) Flights | segment list'!C1376="","Null",'3(a) Flights | segment list'!C1376)</f>
        <v>Null</v>
      </c>
      <c r="H1411" s="4" t="str">
        <f>IF('3(a) Flights | segment list'!J1376="","Null",'3(a) Flights | segment list'!J1376)</f>
        <v>Null</v>
      </c>
      <c r="I1411" s="4" t="str">
        <f>IF('3(a) Flights | segment list'!D1376="","Null",'3(a) Flights | segment list'!D1376)</f>
        <v>Null</v>
      </c>
      <c r="J1411" s="4" t="str">
        <f>IF('3(a) Flights | segment list'!E1376="","Null",'3(a) Flights | segment list'!E1376)</f>
        <v>Null</v>
      </c>
      <c r="K1411" s="4" t="str">
        <f>IF('3(a) Flights | segment list'!F1376="","Null",'3(a) Flights | segment list'!F1376)</f>
        <v>Null</v>
      </c>
      <c r="L1411" s="5" t="str">
        <f>IF('3(a) Flights | segment list'!G1376="","Null",'3(a) Flights | segment list'!G1376)</f>
        <v>Null</v>
      </c>
      <c r="M1411" s="16">
        <f>IF('3(a) Flights | segment list'!H1376="Null","Null",'3(a) Flights | segment list'!H1376)</f>
        <v>0</v>
      </c>
    </row>
    <row r="1412" spans="1:13" x14ac:dyDescent="0.25">
      <c r="A1412" s="4" t="str">
        <f t="shared" si="63"/>
        <v>No PB ID provided</v>
      </c>
      <c r="B1412" s="4" t="str">
        <f t="shared" si="64"/>
        <v>No declaration</v>
      </c>
      <c r="C1412" s="4" t="s">
        <v>18302</v>
      </c>
      <c r="D1412" s="86" t="str">
        <f>IF('3(a) Flights | segment list'!A1377="","Null",'3(a) Flights | segment list'!A1377)</f>
        <v>Null</v>
      </c>
      <c r="E1412" s="87" t="str">
        <f t="shared" si="65"/>
        <v>Null</v>
      </c>
      <c r="F1412" s="4" t="str">
        <f>IF('3(a) Flights | segment list'!I1377="","Null",'3(a) Flights | segment list'!I1377)</f>
        <v>Null</v>
      </c>
      <c r="G1412" s="4" t="str">
        <f>IF('3(a) Flights | segment list'!C1377="","Null",'3(a) Flights | segment list'!C1377)</f>
        <v>Null</v>
      </c>
      <c r="H1412" s="4" t="str">
        <f>IF('3(a) Flights | segment list'!J1377="","Null",'3(a) Flights | segment list'!J1377)</f>
        <v>Null</v>
      </c>
      <c r="I1412" s="4" t="str">
        <f>IF('3(a) Flights | segment list'!D1377="","Null",'3(a) Flights | segment list'!D1377)</f>
        <v>Null</v>
      </c>
      <c r="J1412" s="4" t="str">
        <f>IF('3(a) Flights | segment list'!E1377="","Null",'3(a) Flights | segment list'!E1377)</f>
        <v>Null</v>
      </c>
      <c r="K1412" s="4" t="str">
        <f>IF('3(a) Flights | segment list'!F1377="","Null",'3(a) Flights | segment list'!F1377)</f>
        <v>Null</v>
      </c>
      <c r="L1412" s="5" t="str">
        <f>IF('3(a) Flights | segment list'!G1377="","Null",'3(a) Flights | segment list'!G1377)</f>
        <v>Null</v>
      </c>
      <c r="M1412" s="16">
        <f>IF('3(a) Flights | segment list'!H1377="Null","Null",'3(a) Flights | segment list'!H1377)</f>
        <v>0</v>
      </c>
    </row>
    <row r="1413" spans="1:13" x14ac:dyDescent="0.25">
      <c r="A1413" s="4" t="str">
        <f t="shared" si="63"/>
        <v>No PB ID provided</v>
      </c>
      <c r="B1413" s="4" t="str">
        <f t="shared" si="64"/>
        <v>No declaration</v>
      </c>
      <c r="C1413" s="4" t="s">
        <v>18302</v>
      </c>
      <c r="D1413" s="86" t="str">
        <f>IF('3(a) Flights | segment list'!A1378="","Null",'3(a) Flights | segment list'!A1378)</f>
        <v>Null</v>
      </c>
      <c r="E1413" s="87" t="str">
        <f t="shared" si="65"/>
        <v>Null</v>
      </c>
      <c r="F1413" s="4" t="str">
        <f>IF('3(a) Flights | segment list'!I1378="","Null",'3(a) Flights | segment list'!I1378)</f>
        <v>Null</v>
      </c>
      <c r="G1413" s="4" t="str">
        <f>IF('3(a) Flights | segment list'!C1378="","Null",'3(a) Flights | segment list'!C1378)</f>
        <v>Null</v>
      </c>
      <c r="H1413" s="4" t="str">
        <f>IF('3(a) Flights | segment list'!J1378="","Null",'3(a) Flights | segment list'!J1378)</f>
        <v>Null</v>
      </c>
      <c r="I1413" s="4" t="str">
        <f>IF('3(a) Flights | segment list'!D1378="","Null",'3(a) Flights | segment list'!D1378)</f>
        <v>Null</v>
      </c>
      <c r="J1413" s="4" t="str">
        <f>IF('3(a) Flights | segment list'!E1378="","Null",'3(a) Flights | segment list'!E1378)</f>
        <v>Null</v>
      </c>
      <c r="K1413" s="4" t="str">
        <f>IF('3(a) Flights | segment list'!F1378="","Null",'3(a) Flights | segment list'!F1378)</f>
        <v>Null</v>
      </c>
      <c r="L1413" s="5" t="str">
        <f>IF('3(a) Flights | segment list'!G1378="","Null",'3(a) Flights | segment list'!G1378)</f>
        <v>Null</v>
      </c>
      <c r="M1413" s="16">
        <f>IF('3(a) Flights | segment list'!H1378="Null","Null",'3(a) Flights | segment list'!H1378)</f>
        <v>0</v>
      </c>
    </row>
    <row r="1414" spans="1:13" x14ac:dyDescent="0.25">
      <c r="A1414" s="4" t="str">
        <f t="shared" ref="A1414:A1477" si="66">A1413</f>
        <v>No PB ID provided</v>
      </c>
      <c r="B1414" s="4" t="str">
        <f t="shared" ref="B1414:B1477" si="67">B1413</f>
        <v>No declaration</v>
      </c>
      <c r="C1414" s="4" t="s">
        <v>18302</v>
      </c>
      <c r="D1414" s="86" t="str">
        <f>IF('3(a) Flights | segment list'!A1379="","Null",'3(a) Flights | segment list'!A1379)</f>
        <v>Null</v>
      </c>
      <c r="E1414" s="87" t="str">
        <f t="shared" si="65"/>
        <v>Null</v>
      </c>
      <c r="F1414" s="4" t="str">
        <f>IF('3(a) Flights | segment list'!I1379="","Null",'3(a) Flights | segment list'!I1379)</f>
        <v>Null</v>
      </c>
      <c r="G1414" s="4" t="str">
        <f>IF('3(a) Flights | segment list'!C1379="","Null",'3(a) Flights | segment list'!C1379)</f>
        <v>Null</v>
      </c>
      <c r="H1414" s="4" t="str">
        <f>IF('3(a) Flights | segment list'!J1379="","Null",'3(a) Flights | segment list'!J1379)</f>
        <v>Null</v>
      </c>
      <c r="I1414" s="4" t="str">
        <f>IF('3(a) Flights | segment list'!D1379="","Null",'3(a) Flights | segment list'!D1379)</f>
        <v>Null</v>
      </c>
      <c r="J1414" s="4" t="str">
        <f>IF('3(a) Flights | segment list'!E1379="","Null",'3(a) Flights | segment list'!E1379)</f>
        <v>Null</v>
      </c>
      <c r="K1414" s="4" t="str">
        <f>IF('3(a) Flights | segment list'!F1379="","Null",'3(a) Flights | segment list'!F1379)</f>
        <v>Null</v>
      </c>
      <c r="L1414" s="5" t="str">
        <f>IF('3(a) Flights | segment list'!G1379="","Null",'3(a) Flights | segment list'!G1379)</f>
        <v>Null</v>
      </c>
      <c r="M1414" s="16">
        <f>IF('3(a) Flights | segment list'!H1379="Null","Null",'3(a) Flights | segment list'!H1379)</f>
        <v>0</v>
      </c>
    </row>
    <row r="1415" spans="1:13" x14ac:dyDescent="0.25">
      <c r="A1415" s="4" t="str">
        <f t="shared" si="66"/>
        <v>No PB ID provided</v>
      </c>
      <c r="B1415" s="4" t="str">
        <f t="shared" si="67"/>
        <v>No declaration</v>
      </c>
      <c r="C1415" s="4" t="s">
        <v>18302</v>
      </c>
      <c r="D1415" s="86" t="str">
        <f>IF('3(a) Flights | segment list'!A1380="","Null",'3(a) Flights | segment list'!A1380)</f>
        <v>Null</v>
      </c>
      <c r="E1415" s="87" t="str">
        <f t="shared" si="65"/>
        <v>Null</v>
      </c>
      <c r="F1415" s="4" t="str">
        <f>IF('3(a) Flights | segment list'!I1380="","Null",'3(a) Flights | segment list'!I1380)</f>
        <v>Null</v>
      </c>
      <c r="G1415" s="4" t="str">
        <f>IF('3(a) Flights | segment list'!C1380="","Null",'3(a) Flights | segment list'!C1380)</f>
        <v>Null</v>
      </c>
      <c r="H1415" s="4" t="str">
        <f>IF('3(a) Flights | segment list'!J1380="","Null",'3(a) Flights | segment list'!J1380)</f>
        <v>Null</v>
      </c>
      <c r="I1415" s="4" t="str">
        <f>IF('3(a) Flights | segment list'!D1380="","Null",'3(a) Flights | segment list'!D1380)</f>
        <v>Null</v>
      </c>
      <c r="J1415" s="4" t="str">
        <f>IF('3(a) Flights | segment list'!E1380="","Null",'3(a) Flights | segment list'!E1380)</f>
        <v>Null</v>
      </c>
      <c r="K1415" s="4" t="str">
        <f>IF('3(a) Flights | segment list'!F1380="","Null",'3(a) Flights | segment list'!F1380)</f>
        <v>Null</v>
      </c>
      <c r="L1415" s="5" t="str">
        <f>IF('3(a) Flights | segment list'!G1380="","Null",'3(a) Flights | segment list'!G1380)</f>
        <v>Null</v>
      </c>
      <c r="M1415" s="16">
        <f>IF('3(a) Flights | segment list'!H1380="Null","Null",'3(a) Flights | segment list'!H1380)</f>
        <v>0</v>
      </c>
    </row>
    <row r="1416" spans="1:13" x14ac:dyDescent="0.25">
      <c r="A1416" s="4" t="str">
        <f t="shared" si="66"/>
        <v>No PB ID provided</v>
      </c>
      <c r="B1416" s="4" t="str">
        <f t="shared" si="67"/>
        <v>No declaration</v>
      </c>
      <c r="C1416" s="4" t="s">
        <v>18302</v>
      </c>
      <c r="D1416" s="86" t="str">
        <f>IF('3(a) Flights | segment list'!A1381="","Null",'3(a) Flights | segment list'!A1381)</f>
        <v>Null</v>
      </c>
      <c r="E1416" s="87" t="str">
        <f t="shared" si="65"/>
        <v>Null</v>
      </c>
      <c r="F1416" s="4" t="str">
        <f>IF('3(a) Flights | segment list'!I1381="","Null",'3(a) Flights | segment list'!I1381)</f>
        <v>Null</v>
      </c>
      <c r="G1416" s="4" t="str">
        <f>IF('3(a) Flights | segment list'!C1381="","Null",'3(a) Flights | segment list'!C1381)</f>
        <v>Null</v>
      </c>
      <c r="H1416" s="4" t="str">
        <f>IF('3(a) Flights | segment list'!J1381="","Null",'3(a) Flights | segment list'!J1381)</f>
        <v>Null</v>
      </c>
      <c r="I1416" s="4" t="str">
        <f>IF('3(a) Flights | segment list'!D1381="","Null",'3(a) Flights | segment list'!D1381)</f>
        <v>Null</v>
      </c>
      <c r="J1416" s="4" t="str">
        <f>IF('3(a) Flights | segment list'!E1381="","Null",'3(a) Flights | segment list'!E1381)</f>
        <v>Null</v>
      </c>
      <c r="K1416" s="4" t="str">
        <f>IF('3(a) Flights | segment list'!F1381="","Null",'3(a) Flights | segment list'!F1381)</f>
        <v>Null</v>
      </c>
      <c r="L1416" s="5" t="str">
        <f>IF('3(a) Flights | segment list'!G1381="","Null",'3(a) Flights | segment list'!G1381)</f>
        <v>Null</v>
      </c>
      <c r="M1416" s="16">
        <f>IF('3(a) Flights | segment list'!H1381="Null","Null",'3(a) Flights | segment list'!H1381)</f>
        <v>0</v>
      </c>
    </row>
    <row r="1417" spans="1:13" x14ac:dyDescent="0.25">
      <c r="A1417" s="4" t="str">
        <f t="shared" si="66"/>
        <v>No PB ID provided</v>
      </c>
      <c r="B1417" s="4" t="str">
        <f t="shared" si="67"/>
        <v>No declaration</v>
      </c>
      <c r="C1417" s="4" t="s">
        <v>18302</v>
      </c>
      <c r="D1417" s="86" t="str">
        <f>IF('3(a) Flights | segment list'!A1382="","Null",'3(a) Flights | segment list'!A1382)</f>
        <v>Null</v>
      </c>
      <c r="E1417" s="87" t="str">
        <f t="shared" si="65"/>
        <v>Null</v>
      </c>
      <c r="F1417" s="4" t="str">
        <f>IF('3(a) Flights | segment list'!I1382="","Null",'3(a) Flights | segment list'!I1382)</f>
        <v>Null</v>
      </c>
      <c r="G1417" s="4" t="str">
        <f>IF('3(a) Flights | segment list'!C1382="","Null",'3(a) Flights | segment list'!C1382)</f>
        <v>Null</v>
      </c>
      <c r="H1417" s="4" t="str">
        <f>IF('3(a) Flights | segment list'!J1382="","Null",'3(a) Flights | segment list'!J1382)</f>
        <v>Null</v>
      </c>
      <c r="I1417" s="4" t="str">
        <f>IF('3(a) Flights | segment list'!D1382="","Null",'3(a) Flights | segment list'!D1382)</f>
        <v>Null</v>
      </c>
      <c r="J1417" s="4" t="str">
        <f>IF('3(a) Flights | segment list'!E1382="","Null",'3(a) Flights | segment list'!E1382)</f>
        <v>Null</v>
      </c>
      <c r="K1417" s="4" t="str">
        <f>IF('3(a) Flights | segment list'!F1382="","Null",'3(a) Flights | segment list'!F1382)</f>
        <v>Null</v>
      </c>
      <c r="L1417" s="5" t="str">
        <f>IF('3(a) Flights | segment list'!G1382="","Null",'3(a) Flights | segment list'!G1382)</f>
        <v>Null</v>
      </c>
      <c r="M1417" s="16">
        <f>IF('3(a) Flights | segment list'!H1382="Null","Null",'3(a) Flights | segment list'!H1382)</f>
        <v>0</v>
      </c>
    </row>
    <row r="1418" spans="1:13" x14ac:dyDescent="0.25">
      <c r="A1418" s="4" t="str">
        <f t="shared" si="66"/>
        <v>No PB ID provided</v>
      </c>
      <c r="B1418" s="4" t="str">
        <f t="shared" si="67"/>
        <v>No declaration</v>
      </c>
      <c r="C1418" s="4" t="s">
        <v>18302</v>
      </c>
      <c r="D1418" s="86" t="str">
        <f>IF('3(a) Flights | segment list'!A1383="","Null",'3(a) Flights | segment list'!A1383)</f>
        <v>Null</v>
      </c>
      <c r="E1418" s="87" t="str">
        <f t="shared" si="65"/>
        <v>Null</v>
      </c>
      <c r="F1418" s="4" t="str">
        <f>IF('3(a) Flights | segment list'!I1383="","Null",'3(a) Flights | segment list'!I1383)</f>
        <v>Null</v>
      </c>
      <c r="G1418" s="4" t="str">
        <f>IF('3(a) Flights | segment list'!C1383="","Null",'3(a) Flights | segment list'!C1383)</f>
        <v>Null</v>
      </c>
      <c r="H1418" s="4" t="str">
        <f>IF('3(a) Flights | segment list'!J1383="","Null",'3(a) Flights | segment list'!J1383)</f>
        <v>Null</v>
      </c>
      <c r="I1418" s="4" t="str">
        <f>IF('3(a) Flights | segment list'!D1383="","Null",'3(a) Flights | segment list'!D1383)</f>
        <v>Null</v>
      </c>
      <c r="J1418" s="4" t="str">
        <f>IF('3(a) Flights | segment list'!E1383="","Null",'3(a) Flights | segment list'!E1383)</f>
        <v>Null</v>
      </c>
      <c r="K1418" s="4" t="str">
        <f>IF('3(a) Flights | segment list'!F1383="","Null",'3(a) Flights | segment list'!F1383)</f>
        <v>Null</v>
      </c>
      <c r="L1418" s="5" t="str">
        <f>IF('3(a) Flights | segment list'!G1383="","Null",'3(a) Flights | segment list'!G1383)</f>
        <v>Null</v>
      </c>
      <c r="M1418" s="16">
        <f>IF('3(a) Flights | segment list'!H1383="Null","Null",'3(a) Flights | segment list'!H1383)</f>
        <v>0</v>
      </c>
    </row>
    <row r="1419" spans="1:13" x14ac:dyDescent="0.25">
      <c r="A1419" s="4" t="str">
        <f t="shared" si="66"/>
        <v>No PB ID provided</v>
      </c>
      <c r="B1419" s="4" t="str">
        <f t="shared" si="67"/>
        <v>No declaration</v>
      </c>
      <c r="C1419" s="4" t="s">
        <v>18302</v>
      </c>
      <c r="D1419" s="86" t="str">
        <f>IF('3(a) Flights | segment list'!A1384="","Null",'3(a) Flights | segment list'!A1384)</f>
        <v>Null</v>
      </c>
      <c r="E1419" s="87" t="str">
        <f t="shared" si="65"/>
        <v>Null</v>
      </c>
      <c r="F1419" s="4" t="str">
        <f>IF('3(a) Flights | segment list'!I1384="","Null",'3(a) Flights | segment list'!I1384)</f>
        <v>Null</v>
      </c>
      <c r="G1419" s="4" t="str">
        <f>IF('3(a) Flights | segment list'!C1384="","Null",'3(a) Flights | segment list'!C1384)</f>
        <v>Null</v>
      </c>
      <c r="H1419" s="4" t="str">
        <f>IF('3(a) Flights | segment list'!J1384="","Null",'3(a) Flights | segment list'!J1384)</f>
        <v>Null</v>
      </c>
      <c r="I1419" s="4" t="str">
        <f>IF('3(a) Flights | segment list'!D1384="","Null",'3(a) Flights | segment list'!D1384)</f>
        <v>Null</v>
      </c>
      <c r="J1419" s="4" t="str">
        <f>IF('3(a) Flights | segment list'!E1384="","Null",'3(a) Flights | segment list'!E1384)</f>
        <v>Null</v>
      </c>
      <c r="K1419" s="4" t="str">
        <f>IF('3(a) Flights | segment list'!F1384="","Null",'3(a) Flights | segment list'!F1384)</f>
        <v>Null</v>
      </c>
      <c r="L1419" s="5" t="str">
        <f>IF('3(a) Flights | segment list'!G1384="","Null",'3(a) Flights | segment list'!G1384)</f>
        <v>Null</v>
      </c>
      <c r="M1419" s="16">
        <f>IF('3(a) Flights | segment list'!H1384="Null","Null",'3(a) Flights | segment list'!H1384)</f>
        <v>0</v>
      </c>
    </row>
    <row r="1420" spans="1:13" x14ac:dyDescent="0.25">
      <c r="A1420" s="4" t="str">
        <f t="shared" si="66"/>
        <v>No PB ID provided</v>
      </c>
      <c r="B1420" s="4" t="str">
        <f t="shared" si="67"/>
        <v>No declaration</v>
      </c>
      <c r="C1420" s="4" t="s">
        <v>18302</v>
      </c>
      <c r="D1420" s="86" t="str">
        <f>IF('3(a) Flights | segment list'!A1385="","Null",'3(a) Flights | segment list'!A1385)</f>
        <v>Null</v>
      </c>
      <c r="E1420" s="87" t="str">
        <f t="shared" si="65"/>
        <v>Null</v>
      </c>
      <c r="F1420" s="4" t="str">
        <f>IF('3(a) Flights | segment list'!I1385="","Null",'3(a) Flights | segment list'!I1385)</f>
        <v>Null</v>
      </c>
      <c r="G1420" s="4" t="str">
        <f>IF('3(a) Flights | segment list'!C1385="","Null",'3(a) Flights | segment list'!C1385)</f>
        <v>Null</v>
      </c>
      <c r="H1420" s="4" t="str">
        <f>IF('3(a) Flights | segment list'!J1385="","Null",'3(a) Flights | segment list'!J1385)</f>
        <v>Null</v>
      </c>
      <c r="I1420" s="4" t="str">
        <f>IF('3(a) Flights | segment list'!D1385="","Null",'3(a) Flights | segment list'!D1385)</f>
        <v>Null</v>
      </c>
      <c r="J1420" s="4" t="str">
        <f>IF('3(a) Flights | segment list'!E1385="","Null",'3(a) Flights | segment list'!E1385)</f>
        <v>Null</v>
      </c>
      <c r="K1420" s="4" t="str">
        <f>IF('3(a) Flights | segment list'!F1385="","Null",'3(a) Flights | segment list'!F1385)</f>
        <v>Null</v>
      </c>
      <c r="L1420" s="5" t="str">
        <f>IF('3(a) Flights | segment list'!G1385="","Null",'3(a) Flights | segment list'!G1385)</f>
        <v>Null</v>
      </c>
      <c r="M1420" s="16">
        <f>IF('3(a) Flights | segment list'!H1385="Null","Null",'3(a) Flights | segment list'!H1385)</f>
        <v>0</v>
      </c>
    </row>
    <row r="1421" spans="1:13" x14ac:dyDescent="0.25">
      <c r="A1421" s="4" t="str">
        <f t="shared" si="66"/>
        <v>No PB ID provided</v>
      </c>
      <c r="B1421" s="4" t="str">
        <f t="shared" si="67"/>
        <v>No declaration</v>
      </c>
      <c r="C1421" s="4" t="s">
        <v>18302</v>
      </c>
      <c r="D1421" s="86" t="str">
        <f>IF('3(a) Flights | segment list'!A1386="","Null",'3(a) Flights | segment list'!A1386)</f>
        <v>Null</v>
      </c>
      <c r="E1421" s="87" t="str">
        <f t="shared" si="65"/>
        <v>Null</v>
      </c>
      <c r="F1421" s="4" t="str">
        <f>IF('3(a) Flights | segment list'!I1386="","Null",'3(a) Flights | segment list'!I1386)</f>
        <v>Null</v>
      </c>
      <c r="G1421" s="4" t="str">
        <f>IF('3(a) Flights | segment list'!C1386="","Null",'3(a) Flights | segment list'!C1386)</f>
        <v>Null</v>
      </c>
      <c r="H1421" s="4" t="str">
        <f>IF('3(a) Flights | segment list'!J1386="","Null",'3(a) Flights | segment list'!J1386)</f>
        <v>Null</v>
      </c>
      <c r="I1421" s="4" t="str">
        <f>IF('3(a) Flights | segment list'!D1386="","Null",'3(a) Flights | segment list'!D1386)</f>
        <v>Null</v>
      </c>
      <c r="J1421" s="4" t="str">
        <f>IF('3(a) Flights | segment list'!E1386="","Null",'3(a) Flights | segment list'!E1386)</f>
        <v>Null</v>
      </c>
      <c r="K1421" s="4" t="str">
        <f>IF('3(a) Flights | segment list'!F1386="","Null",'3(a) Flights | segment list'!F1386)</f>
        <v>Null</v>
      </c>
      <c r="L1421" s="5" t="str">
        <f>IF('3(a) Flights | segment list'!G1386="","Null",'3(a) Flights | segment list'!G1386)</f>
        <v>Null</v>
      </c>
      <c r="M1421" s="16">
        <f>IF('3(a) Flights | segment list'!H1386="Null","Null",'3(a) Flights | segment list'!H1386)</f>
        <v>0</v>
      </c>
    </row>
    <row r="1422" spans="1:13" x14ac:dyDescent="0.25">
      <c r="A1422" s="4" t="str">
        <f t="shared" si="66"/>
        <v>No PB ID provided</v>
      </c>
      <c r="B1422" s="4" t="str">
        <f t="shared" si="67"/>
        <v>No declaration</v>
      </c>
      <c r="C1422" s="4" t="s">
        <v>18302</v>
      </c>
      <c r="D1422" s="86" t="str">
        <f>IF('3(a) Flights | segment list'!A1387="","Null",'3(a) Flights | segment list'!A1387)</f>
        <v>Null</v>
      </c>
      <c r="E1422" s="87" t="str">
        <f t="shared" si="65"/>
        <v>Null</v>
      </c>
      <c r="F1422" s="4" t="str">
        <f>IF('3(a) Flights | segment list'!I1387="","Null",'3(a) Flights | segment list'!I1387)</f>
        <v>Null</v>
      </c>
      <c r="G1422" s="4" t="str">
        <f>IF('3(a) Flights | segment list'!C1387="","Null",'3(a) Flights | segment list'!C1387)</f>
        <v>Null</v>
      </c>
      <c r="H1422" s="4" t="str">
        <f>IF('3(a) Flights | segment list'!J1387="","Null",'3(a) Flights | segment list'!J1387)</f>
        <v>Null</v>
      </c>
      <c r="I1422" s="4" t="str">
        <f>IF('3(a) Flights | segment list'!D1387="","Null",'3(a) Flights | segment list'!D1387)</f>
        <v>Null</v>
      </c>
      <c r="J1422" s="4" t="str">
        <f>IF('3(a) Flights | segment list'!E1387="","Null",'3(a) Flights | segment list'!E1387)</f>
        <v>Null</v>
      </c>
      <c r="K1422" s="4" t="str">
        <f>IF('3(a) Flights | segment list'!F1387="","Null",'3(a) Flights | segment list'!F1387)</f>
        <v>Null</v>
      </c>
      <c r="L1422" s="5" t="str">
        <f>IF('3(a) Flights | segment list'!G1387="","Null",'3(a) Flights | segment list'!G1387)</f>
        <v>Null</v>
      </c>
      <c r="M1422" s="16">
        <f>IF('3(a) Flights | segment list'!H1387="Null","Null",'3(a) Flights | segment list'!H1387)</f>
        <v>0</v>
      </c>
    </row>
    <row r="1423" spans="1:13" x14ac:dyDescent="0.25">
      <c r="A1423" s="4" t="str">
        <f t="shared" si="66"/>
        <v>No PB ID provided</v>
      </c>
      <c r="B1423" s="4" t="str">
        <f t="shared" si="67"/>
        <v>No declaration</v>
      </c>
      <c r="C1423" s="4" t="s">
        <v>18302</v>
      </c>
      <c r="D1423" s="86" t="str">
        <f>IF('3(a) Flights | segment list'!A1388="","Null",'3(a) Flights | segment list'!A1388)</f>
        <v>Null</v>
      </c>
      <c r="E1423" s="87" t="str">
        <f t="shared" si="65"/>
        <v>Null</v>
      </c>
      <c r="F1423" s="4" t="str">
        <f>IF('3(a) Flights | segment list'!I1388="","Null",'3(a) Flights | segment list'!I1388)</f>
        <v>Null</v>
      </c>
      <c r="G1423" s="4" t="str">
        <f>IF('3(a) Flights | segment list'!C1388="","Null",'3(a) Flights | segment list'!C1388)</f>
        <v>Null</v>
      </c>
      <c r="H1423" s="4" t="str">
        <f>IF('3(a) Flights | segment list'!J1388="","Null",'3(a) Flights | segment list'!J1388)</f>
        <v>Null</v>
      </c>
      <c r="I1423" s="4" t="str">
        <f>IF('3(a) Flights | segment list'!D1388="","Null",'3(a) Flights | segment list'!D1388)</f>
        <v>Null</v>
      </c>
      <c r="J1423" s="4" t="str">
        <f>IF('3(a) Flights | segment list'!E1388="","Null",'3(a) Flights | segment list'!E1388)</f>
        <v>Null</v>
      </c>
      <c r="K1423" s="4" t="str">
        <f>IF('3(a) Flights | segment list'!F1388="","Null",'3(a) Flights | segment list'!F1388)</f>
        <v>Null</v>
      </c>
      <c r="L1423" s="5" t="str">
        <f>IF('3(a) Flights | segment list'!G1388="","Null",'3(a) Flights | segment list'!G1388)</f>
        <v>Null</v>
      </c>
      <c r="M1423" s="16">
        <f>IF('3(a) Flights | segment list'!H1388="Null","Null",'3(a) Flights | segment list'!H1388)</f>
        <v>0</v>
      </c>
    </row>
    <row r="1424" spans="1:13" x14ac:dyDescent="0.25">
      <c r="A1424" s="4" t="str">
        <f t="shared" si="66"/>
        <v>No PB ID provided</v>
      </c>
      <c r="B1424" s="4" t="str">
        <f t="shared" si="67"/>
        <v>No declaration</v>
      </c>
      <c r="C1424" s="4" t="s">
        <v>18302</v>
      </c>
      <c r="D1424" s="86" t="str">
        <f>IF('3(a) Flights | segment list'!A1389="","Null",'3(a) Flights | segment list'!A1389)</f>
        <v>Null</v>
      </c>
      <c r="E1424" s="87" t="str">
        <f t="shared" si="65"/>
        <v>Null</v>
      </c>
      <c r="F1424" s="4" t="str">
        <f>IF('3(a) Flights | segment list'!I1389="","Null",'3(a) Flights | segment list'!I1389)</f>
        <v>Null</v>
      </c>
      <c r="G1424" s="4" t="str">
        <f>IF('3(a) Flights | segment list'!C1389="","Null",'3(a) Flights | segment list'!C1389)</f>
        <v>Null</v>
      </c>
      <c r="H1424" s="4" t="str">
        <f>IF('3(a) Flights | segment list'!J1389="","Null",'3(a) Flights | segment list'!J1389)</f>
        <v>Null</v>
      </c>
      <c r="I1424" s="4" t="str">
        <f>IF('3(a) Flights | segment list'!D1389="","Null",'3(a) Flights | segment list'!D1389)</f>
        <v>Null</v>
      </c>
      <c r="J1424" s="4" t="str">
        <f>IF('3(a) Flights | segment list'!E1389="","Null",'3(a) Flights | segment list'!E1389)</f>
        <v>Null</v>
      </c>
      <c r="K1424" s="4" t="str">
        <f>IF('3(a) Flights | segment list'!F1389="","Null",'3(a) Flights | segment list'!F1389)</f>
        <v>Null</v>
      </c>
      <c r="L1424" s="5" t="str">
        <f>IF('3(a) Flights | segment list'!G1389="","Null",'3(a) Flights | segment list'!G1389)</f>
        <v>Null</v>
      </c>
      <c r="M1424" s="16">
        <f>IF('3(a) Flights | segment list'!H1389="Null","Null",'3(a) Flights | segment list'!H1389)</f>
        <v>0</v>
      </c>
    </row>
    <row r="1425" spans="1:13" x14ac:dyDescent="0.25">
      <c r="A1425" s="4" t="str">
        <f t="shared" si="66"/>
        <v>No PB ID provided</v>
      </c>
      <c r="B1425" s="4" t="str">
        <f t="shared" si="67"/>
        <v>No declaration</v>
      </c>
      <c r="C1425" s="4" t="s">
        <v>18302</v>
      </c>
      <c r="D1425" s="86" t="str">
        <f>IF('3(a) Flights | segment list'!A1390="","Null",'3(a) Flights | segment list'!A1390)</f>
        <v>Null</v>
      </c>
      <c r="E1425" s="87" t="str">
        <f t="shared" si="65"/>
        <v>Null</v>
      </c>
      <c r="F1425" s="4" t="str">
        <f>IF('3(a) Flights | segment list'!I1390="","Null",'3(a) Flights | segment list'!I1390)</f>
        <v>Null</v>
      </c>
      <c r="G1425" s="4" t="str">
        <f>IF('3(a) Flights | segment list'!C1390="","Null",'3(a) Flights | segment list'!C1390)</f>
        <v>Null</v>
      </c>
      <c r="H1425" s="4" t="str">
        <f>IF('3(a) Flights | segment list'!J1390="","Null",'3(a) Flights | segment list'!J1390)</f>
        <v>Null</v>
      </c>
      <c r="I1425" s="4" t="str">
        <f>IF('3(a) Flights | segment list'!D1390="","Null",'3(a) Flights | segment list'!D1390)</f>
        <v>Null</v>
      </c>
      <c r="J1425" s="4" t="str">
        <f>IF('3(a) Flights | segment list'!E1390="","Null",'3(a) Flights | segment list'!E1390)</f>
        <v>Null</v>
      </c>
      <c r="K1425" s="4" t="str">
        <f>IF('3(a) Flights | segment list'!F1390="","Null",'3(a) Flights | segment list'!F1390)</f>
        <v>Null</v>
      </c>
      <c r="L1425" s="5" t="str">
        <f>IF('3(a) Flights | segment list'!G1390="","Null",'3(a) Flights | segment list'!G1390)</f>
        <v>Null</v>
      </c>
      <c r="M1425" s="16">
        <f>IF('3(a) Flights | segment list'!H1390="Null","Null",'3(a) Flights | segment list'!H1390)</f>
        <v>0</v>
      </c>
    </row>
    <row r="1426" spans="1:13" x14ac:dyDescent="0.25">
      <c r="A1426" s="4" t="str">
        <f t="shared" si="66"/>
        <v>No PB ID provided</v>
      </c>
      <c r="B1426" s="4" t="str">
        <f t="shared" si="67"/>
        <v>No declaration</v>
      </c>
      <c r="C1426" s="4" t="s">
        <v>18302</v>
      </c>
      <c r="D1426" s="86" t="str">
        <f>IF('3(a) Flights | segment list'!A1391="","Null",'3(a) Flights | segment list'!A1391)</f>
        <v>Null</v>
      </c>
      <c r="E1426" s="87" t="str">
        <f t="shared" si="65"/>
        <v>Null</v>
      </c>
      <c r="F1426" s="4" t="str">
        <f>IF('3(a) Flights | segment list'!I1391="","Null",'3(a) Flights | segment list'!I1391)</f>
        <v>Null</v>
      </c>
      <c r="G1426" s="4" t="str">
        <f>IF('3(a) Flights | segment list'!C1391="","Null",'3(a) Flights | segment list'!C1391)</f>
        <v>Null</v>
      </c>
      <c r="H1426" s="4" t="str">
        <f>IF('3(a) Flights | segment list'!J1391="","Null",'3(a) Flights | segment list'!J1391)</f>
        <v>Null</v>
      </c>
      <c r="I1426" s="4" t="str">
        <f>IF('3(a) Flights | segment list'!D1391="","Null",'3(a) Flights | segment list'!D1391)</f>
        <v>Null</v>
      </c>
      <c r="J1426" s="4" t="str">
        <f>IF('3(a) Flights | segment list'!E1391="","Null",'3(a) Flights | segment list'!E1391)</f>
        <v>Null</v>
      </c>
      <c r="K1426" s="4" t="str">
        <f>IF('3(a) Flights | segment list'!F1391="","Null",'3(a) Flights | segment list'!F1391)</f>
        <v>Null</v>
      </c>
      <c r="L1426" s="5" t="str">
        <f>IF('3(a) Flights | segment list'!G1391="","Null",'3(a) Flights | segment list'!G1391)</f>
        <v>Null</v>
      </c>
      <c r="M1426" s="16">
        <f>IF('3(a) Flights | segment list'!H1391="Null","Null",'3(a) Flights | segment list'!H1391)</f>
        <v>0</v>
      </c>
    </row>
    <row r="1427" spans="1:13" x14ac:dyDescent="0.25">
      <c r="A1427" s="4" t="str">
        <f t="shared" si="66"/>
        <v>No PB ID provided</v>
      </c>
      <c r="B1427" s="4" t="str">
        <f t="shared" si="67"/>
        <v>No declaration</v>
      </c>
      <c r="C1427" s="4" t="s">
        <v>18302</v>
      </c>
      <c r="D1427" s="86" t="str">
        <f>IF('3(a) Flights | segment list'!A1392="","Null",'3(a) Flights | segment list'!A1392)</f>
        <v>Null</v>
      </c>
      <c r="E1427" s="87" t="str">
        <f t="shared" si="65"/>
        <v>Null</v>
      </c>
      <c r="F1427" s="4" t="str">
        <f>IF('3(a) Flights | segment list'!I1392="","Null",'3(a) Flights | segment list'!I1392)</f>
        <v>Null</v>
      </c>
      <c r="G1427" s="4" t="str">
        <f>IF('3(a) Flights | segment list'!C1392="","Null",'3(a) Flights | segment list'!C1392)</f>
        <v>Null</v>
      </c>
      <c r="H1427" s="4" t="str">
        <f>IF('3(a) Flights | segment list'!J1392="","Null",'3(a) Flights | segment list'!J1392)</f>
        <v>Null</v>
      </c>
      <c r="I1427" s="4" t="str">
        <f>IF('3(a) Flights | segment list'!D1392="","Null",'3(a) Flights | segment list'!D1392)</f>
        <v>Null</v>
      </c>
      <c r="J1427" s="4" t="str">
        <f>IF('3(a) Flights | segment list'!E1392="","Null",'3(a) Flights | segment list'!E1392)</f>
        <v>Null</v>
      </c>
      <c r="K1427" s="4" t="str">
        <f>IF('3(a) Flights | segment list'!F1392="","Null",'3(a) Flights | segment list'!F1392)</f>
        <v>Null</v>
      </c>
      <c r="L1427" s="5" t="str">
        <f>IF('3(a) Flights | segment list'!G1392="","Null",'3(a) Flights | segment list'!G1392)</f>
        <v>Null</v>
      </c>
      <c r="M1427" s="16">
        <f>IF('3(a) Flights | segment list'!H1392="Null","Null",'3(a) Flights | segment list'!H1392)</f>
        <v>0</v>
      </c>
    </row>
    <row r="1428" spans="1:13" x14ac:dyDescent="0.25">
      <c r="A1428" s="4" t="str">
        <f t="shared" si="66"/>
        <v>No PB ID provided</v>
      </c>
      <c r="B1428" s="4" t="str">
        <f t="shared" si="67"/>
        <v>No declaration</v>
      </c>
      <c r="C1428" s="4" t="s">
        <v>18302</v>
      </c>
      <c r="D1428" s="86" t="str">
        <f>IF('3(a) Flights | segment list'!A1393="","Null",'3(a) Flights | segment list'!A1393)</f>
        <v>Null</v>
      </c>
      <c r="E1428" s="87" t="str">
        <f t="shared" si="65"/>
        <v>Null</v>
      </c>
      <c r="F1428" s="4" t="str">
        <f>IF('3(a) Flights | segment list'!I1393="","Null",'3(a) Flights | segment list'!I1393)</f>
        <v>Null</v>
      </c>
      <c r="G1428" s="4" t="str">
        <f>IF('3(a) Flights | segment list'!C1393="","Null",'3(a) Flights | segment list'!C1393)</f>
        <v>Null</v>
      </c>
      <c r="H1428" s="4" t="str">
        <f>IF('3(a) Flights | segment list'!J1393="","Null",'3(a) Flights | segment list'!J1393)</f>
        <v>Null</v>
      </c>
      <c r="I1428" s="4" t="str">
        <f>IF('3(a) Flights | segment list'!D1393="","Null",'3(a) Flights | segment list'!D1393)</f>
        <v>Null</v>
      </c>
      <c r="J1428" s="4" t="str">
        <f>IF('3(a) Flights | segment list'!E1393="","Null",'3(a) Flights | segment list'!E1393)</f>
        <v>Null</v>
      </c>
      <c r="K1428" s="4" t="str">
        <f>IF('3(a) Flights | segment list'!F1393="","Null",'3(a) Flights | segment list'!F1393)</f>
        <v>Null</v>
      </c>
      <c r="L1428" s="5" t="str">
        <f>IF('3(a) Flights | segment list'!G1393="","Null",'3(a) Flights | segment list'!G1393)</f>
        <v>Null</v>
      </c>
      <c r="M1428" s="16">
        <f>IF('3(a) Flights | segment list'!H1393="Null","Null",'3(a) Flights | segment list'!H1393)</f>
        <v>0</v>
      </c>
    </row>
    <row r="1429" spans="1:13" x14ac:dyDescent="0.25">
      <c r="A1429" s="4" t="str">
        <f t="shared" si="66"/>
        <v>No PB ID provided</v>
      </c>
      <c r="B1429" s="4" t="str">
        <f t="shared" si="67"/>
        <v>No declaration</v>
      </c>
      <c r="C1429" s="4" t="s">
        <v>18302</v>
      </c>
      <c r="D1429" s="86" t="str">
        <f>IF('3(a) Flights | segment list'!A1394="","Null",'3(a) Flights | segment list'!A1394)</f>
        <v>Null</v>
      </c>
      <c r="E1429" s="87" t="str">
        <f t="shared" si="65"/>
        <v>Null</v>
      </c>
      <c r="F1429" s="4" t="str">
        <f>IF('3(a) Flights | segment list'!I1394="","Null",'3(a) Flights | segment list'!I1394)</f>
        <v>Null</v>
      </c>
      <c r="G1429" s="4" t="str">
        <f>IF('3(a) Flights | segment list'!C1394="","Null",'3(a) Flights | segment list'!C1394)</f>
        <v>Null</v>
      </c>
      <c r="H1429" s="4" t="str">
        <f>IF('3(a) Flights | segment list'!J1394="","Null",'3(a) Flights | segment list'!J1394)</f>
        <v>Null</v>
      </c>
      <c r="I1429" s="4" t="str">
        <f>IF('3(a) Flights | segment list'!D1394="","Null",'3(a) Flights | segment list'!D1394)</f>
        <v>Null</v>
      </c>
      <c r="J1429" s="4" t="str">
        <f>IF('3(a) Flights | segment list'!E1394="","Null",'3(a) Flights | segment list'!E1394)</f>
        <v>Null</v>
      </c>
      <c r="K1429" s="4" t="str">
        <f>IF('3(a) Flights | segment list'!F1394="","Null",'3(a) Flights | segment list'!F1394)</f>
        <v>Null</v>
      </c>
      <c r="L1429" s="5" t="str">
        <f>IF('3(a) Flights | segment list'!G1394="","Null",'3(a) Flights | segment list'!G1394)</f>
        <v>Null</v>
      </c>
      <c r="M1429" s="16">
        <f>IF('3(a) Flights | segment list'!H1394="Null","Null",'3(a) Flights | segment list'!H1394)</f>
        <v>0</v>
      </c>
    </row>
    <row r="1430" spans="1:13" x14ac:dyDescent="0.25">
      <c r="A1430" s="4" t="str">
        <f t="shared" si="66"/>
        <v>No PB ID provided</v>
      </c>
      <c r="B1430" s="4" t="str">
        <f t="shared" si="67"/>
        <v>No declaration</v>
      </c>
      <c r="C1430" s="4" t="s">
        <v>18302</v>
      </c>
      <c r="D1430" s="86" t="str">
        <f>IF('3(a) Flights | segment list'!A1395="","Null",'3(a) Flights | segment list'!A1395)</f>
        <v>Null</v>
      </c>
      <c r="E1430" s="87" t="str">
        <f t="shared" si="65"/>
        <v>Null</v>
      </c>
      <c r="F1430" s="4" t="str">
        <f>IF('3(a) Flights | segment list'!I1395="","Null",'3(a) Flights | segment list'!I1395)</f>
        <v>Null</v>
      </c>
      <c r="G1430" s="4" t="str">
        <f>IF('3(a) Flights | segment list'!C1395="","Null",'3(a) Flights | segment list'!C1395)</f>
        <v>Null</v>
      </c>
      <c r="H1430" s="4" t="str">
        <f>IF('3(a) Flights | segment list'!J1395="","Null",'3(a) Flights | segment list'!J1395)</f>
        <v>Null</v>
      </c>
      <c r="I1430" s="4" t="str">
        <f>IF('3(a) Flights | segment list'!D1395="","Null",'3(a) Flights | segment list'!D1395)</f>
        <v>Null</v>
      </c>
      <c r="J1430" s="4" t="str">
        <f>IF('3(a) Flights | segment list'!E1395="","Null",'3(a) Flights | segment list'!E1395)</f>
        <v>Null</v>
      </c>
      <c r="K1430" s="4" t="str">
        <f>IF('3(a) Flights | segment list'!F1395="","Null",'3(a) Flights | segment list'!F1395)</f>
        <v>Null</v>
      </c>
      <c r="L1430" s="5" t="str">
        <f>IF('3(a) Flights | segment list'!G1395="","Null",'3(a) Flights | segment list'!G1395)</f>
        <v>Null</v>
      </c>
      <c r="M1430" s="16">
        <f>IF('3(a) Flights | segment list'!H1395="Null","Null",'3(a) Flights | segment list'!H1395)</f>
        <v>0</v>
      </c>
    </row>
    <row r="1431" spans="1:13" x14ac:dyDescent="0.25">
      <c r="A1431" s="4" t="str">
        <f t="shared" si="66"/>
        <v>No PB ID provided</v>
      </c>
      <c r="B1431" s="4" t="str">
        <f t="shared" si="67"/>
        <v>No declaration</v>
      </c>
      <c r="C1431" s="4" t="s">
        <v>18302</v>
      </c>
      <c r="D1431" s="86" t="str">
        <f>IF('3(a) Flights | segment list'!A1396="","Null",'3(a) Flights | segment list'!A1396)</f>
        <v>Null</v>
      </c>
      <c r="E1431" s="87" t="str">
        <f t="shared" si="65"/>
        <v>Null</v>
      </c>
      <c r="F1431" s="4" t="str">
        <f>IF('3(a) Flights | segment list'!I1396="","Null",'3(a) Flights | segment list'!I1396)</f>
        <v>Null</v>
      </c>
      <c r="G1431" s="4" t="str">
        <f>IF('3(a) Flights | segment list'!C1396="","Null",'3(a) Flights | segment list'!C1396)</f>
        <v>Null</v>
      </c>
      <c r="H1431" s="4" t="str">
        <f>IF('3(a) Flights | segment list'!J1396="","Null",'3(a) Flights | segment list'!J1396)</f>
        <v>Null</v>
      </c>
      <c r="I1431" s="4" t="str">
        <f>IF('3(a) Flights | segment list'!D1396="","Null",'3(a) Flights | segment list'!D1396)</f>
        <v>Null</v>
      </c>
      <c r="J1431" s="4" t="str">
        <f>IF('3(a) Flights | segment list'!E1396="","Null",'3(a) Flights | segment list'!E1396)</f>
        <v>Null</v>
      </c>
      <c r="K1431" s="4" t="str">
        <f>IF('3(a) Flights | segment list'!F1396="","Null",'3(a) Flights | segment list'!F1396)</f>
        <v>Null</v>
      </c>
      <c r="L1431" s="5" t="str">
        <f>IF('3(a) Flights | segment list'!G1396="","Null",'3(a) Flights | segment list'!G1396)</f>
        <v>Null</v>
      </c>
      <c r="M1431" s="16">
        <f>IF('3(a) Flights | segment list'!H1396="Null","Null",'3(a) Flights | segment list'!H1396)</f>
        <v>0</v>
      </c>
    </row>
    <row r="1432" spans="1:13" x14ac:dyDescent="0.25">
      <c r="A1432" s="4" t="str">
        <f t="shared" si="66"/>
        <v>No PB ID provided</v>
      </c>
      <c r="B1432" s="4" t="str">
        <f t="shared" si="67"/>
        <v>No declaration</v>
      </c>
      <c r="C1432" s="4" t="s">
        <v>18302</v>
      </c>
      <c r="D1432" s="86" t="str">
        <f>IF('3(a) Flights | segment list'!A1397="","Null",'3(a) Flights | segment list'!A1397)</f>
        <v>Null</v>
      </c>
      <c r="E1432" s="87" t="str">
        <f t="shared" si="65"/>
        <v>Null</v>
      </c>
      <c r="F1432" s="4" t="str">
        <f>IF('3(a) Flights | segment list'!I1397="","Null",'3(a) Flights | segment list'!I1397)</f>
        <v>Null</v>
      </c>
      <c r="G1432" s="4" t="str">
        <f>IF('3(a) Flights | segment list'!C1397="","Null",'3(a) Flights | segment list'!C1397)</f>
        <v>Null</v>
      </c>
      <c r="H1432" s="4" t="str">
        <f>IF('3(a) Flights | segment list'!J1397="","Null",'3(a) Flights | segment list'!J1397)</f>
        <v>Null</v>
      </c>
      <c r="I1432" s="4" t="str">
        <f>IF('3(a) Flights | segment list'!D1397="","Null",'3(a) Flights | segment list'!D1397)</f>
        <v>Null</v>
      </c>
      <c r="J1432" s="4" t="str">
        <f>IF('3(a) Flights | segment list'!E1397="","Null",'3(a) Flights | segment list'!E1397)</f>
        <v>Null</v>
      </c>
      <c r="K1432" s="4" t="str">
        <f>IF('3(a) Flights | segment list'!F1397="","Null",'3(a) Flights | segment list'!F1397)</f>
        <v>Null</v>
      </c>
      <c r="L1432" s="5" t="str">
        <f>IF('3(a) Flights | segment list'!G1397="","Null",'3(a) Flights | segment list'!G1397)</f>
        <v>Null</v>
      </c>
      <c r="M1432" s="16">
        <f>IF('3(a) Flights | segment list'!H1397="Null","Null",'3(a) Flights | segment list'!H1397)</f>
        <v>0</v>
      </c>
    </row>
    <row r="1433" spans="1:13" x14ac:dyDescent="0.25">
      <c r="A1433" s="4" t="str">
        <f t="shared" si="66"/>
        <v>No PB ID provided</v>
      </c>
      <c r="B1433" s="4" t="str">
        <f t="shared" si="67"/>
        <v>No declaration</v>
      </c>
      <c r="C1433" s="4" t="s">
        <v>18302</v>
      </c>
      <c r="D1433" s="86" t="str">
        <f>IF('3(a) Flights | segment list'!A1398="","Null",'3(a) Flights | segment list'!A1398)</f>
        <v>Null</v>
      </c>
      <c r="E1433" s="87" t="str">
        <f t="shared" si="65"/>
        <v>Null</v>
      </c>
      <c r="F1433" s="4" t="str">
        <f>IF('3(a) Flights | segment list'!I1398="","Null",'3(a) Flights | segment list'!I1398)</f>
        <v>Null</v>
      </c>
      <c r="G1433" s="4" t="str">
        <f>IF('3(a) Flights | segment list'!C1398="","Null",'3(a) Flights | segment list'!C1398)</f>
        <v>Null</v>
      </c>
      <c r="H1433" s="4" t="str">
        <f>IF('3(a) Flights | segment list'!J1398="","Null",'3(a) Flights | segment list'!J1398)</f>
        <v>Null</v>
      </c>
      <c r="I1433" s="4" t="str">
        <f>IF('3(a) Flights | segment list'!D1398="","Null",'3(a) Flights | segment list'!D1398)</f>
        <v>Null</v>
      </c>
      <c r="J1433" s="4" t="str">
        <f>IF('3(a) Flights | segment list'!E1398="","Null",'3(a) Flights | segment list'!E1398)</f>
        <v>Null</v>
      </c>
      <c r="K1433" s="4" t="str">
        <f>IF('3(a) Flights | segment list'!F1398="","Null",'3(a) Flights | segment list'!F1398)</f>
        <v>Null</v>
      </c>
      <c r="L1433" s="5" t="str">
        <f>IF('3(a) Flights | segment list'!G1398="","Null",'3(a) Flights | segment list'!G1398)</f>
        <v>Null</v>
      </c>
      <c r="M1433" s="16">
        <f>IF('3(a) Flights | segment list'!H1398="Null","Null",'3(a) Flights | segment list'!H1398)</f>
        <v>0</v>
      </c>
    </row>
    <row r="1434" spans="1:13" x14ac:dyDescent="0.25">
      <c r="A1434" s="4" t="str">
        <f t="shared" si="66"/>
        <v>No PB ID provided</v>
      </c>
      <c r="B1434" s="4" t="str">
        <f t="shared" si="67"/>
        <v>No declaration</v>
      </c>
      <c r="C1434" s="4" t="s">
        <v>18302</v>
      </c>
      <c r="D1434" s="86" t="str">
        <f>IF('3(a) Flights | segment list'!A1399="","Null",'3(a) Flights | segment list'!A1399)</f>
        <v>Null</v>
      </c>
      <c r="E1434" s="87" t="str">
        <f t="shared" si="65"/>
        <v>Null</v>
      </c>
      <c r="F1434" s="4" t="str">
        <f>IF('3(a) Flights | segment list'!I1399="","Null",'3(a) Flights | segment list'!I1399)</f>
        <v>Null</v>
      </c>
      <c r="G1434" s="4" t="str">
        <f>IF('3(a) Flights | segment list'!C1399="","Null",'3(a) Flights | segment list'!C1399)</f>
        <v>Null</v>
      </c>
      <c r="H1434" s="4" t="str">
        <f>IF('3(a) Flights | segment list'!J1399="","Null",'3(a) Flights | segment list'!J1399)</f>
        <v>Null</v>
      </c>
      <c r="I1434" s="4" t="str">
        <f>IF('3(a) Flights | segment list'!D1399="","Null",'3(a) Flights | segment list'!D1399)</f>
        <v>Null</v>
      </c>
      <c r="J1434" s="4" t="str">
        <f>IF('3(a) Flights | segment list'!E1399="","Null",'3(a) Flights | segment list'!E1399)</f>
        <v>Null</v>
      </c>
      <c r="K1434" s="4" t="str">
        <f>IF('3(a) Flights | segment list'!F1399="","Null",'3(a) Flights | segment list'!F1399)</f>
        <v>Null</v>
      </c>
      <c r="L1434" s="5" t="str">
        <f>IF('3(a) Flights | segment list'!G1399="","Null",'3(a) Flights | segment list'!G1399)</f>
        <v>Null</v>
      </c>
      <c r="M1434" s="16">
        <f>IF('3(a) Flights | segment list'!H1399="Null","Null",'3(a) Flights | segment list'!H1399)</f>
        <v>0</v>
      </c>
    </row>
    <row r="1435" spans="1:13" x14ac:dyDescent="0.25">
      <c r="A1435" s="4" t="str">
        <f t="shared" si="66"/>
        <v>No PB ID provided</v>
      </c>
      <c r="B1435" s="4" t="str">
        <f t="shared" si="67"/>
        <v>No declaration</v>
      </c>
      <c r="C1435" s="4" t="s">
        <v>18302</v>
      </c>
      <c r="D1435" s="86" t="str">
        <f>IF('3(a) Flights | segment list'!A1400="","Null",'3(a) Flights | segment list'!A1400)</f>
        <v>Null</v>
      </c>
      <c r="E1435" s="87" t="str">
        <f t="shared" si="65"/>
        <v>Null</v>
      </c>
      <c r="F1435" s="4" t="str">
        <f>IF('3(a) Flights | segment list'!I1400="","Null",'3(a) Flights | segment list'!I1400)</f>
        <v>Null</v>
      </c>
      <c r="G1435" s="4" t="str">
        <f>IF('3(a) Flights | segment list'!C1400="","Null",'3(a) Flights | segment list'!C1400)</f>
        <v>Null</v>
      </c>
      <c r="H1435" s="4" t="str">
        <f>IF('3(a) Flights | segment list'!J1400="","Null",'3(a) Flights | segment list'!J1400)</f>
        <v>Null</v>
      </c>
      <c r="I1435" s="4" t="str">
        <f>IF('3(a) Flights | segment list'!D1400="","Null",'3(a) Flights | segment list'!D1400)</f>
        <v>Null</v>
      </c>
      <c r="J1435" s="4" t="str">
        <f>IF('3(a) Flights | segment list'!E1400="","Null",'3(a) Flights | segment list'!E1400)</f>
        <v>Null</v>
      </c>
      <c r="K1435" s="4" t="str">
        <f>IF('3(a) Flights | segment list'!F1400="","Null",'3(a) Flights | segment list'!F1400)</f>
        <v>Null</v>
      </c>
      <c r="L1435" s="5" t="str">
        <f>IF('3(a) Flights | segment list'!G1400="","Null",'3(a) Flights | segment list'!G1400)</f>
        <v>Null</v>
      </c>
      <c r="M1435" s="16">
        <f>IF('3(a) Flights | segment list'!H1400="Null","Null",'3(a) Flights | segment list'!H1400)</f>
        <v>0</v>
      </c>
    </row>
    <row r="1436" spans="1:13" x14ac:dyDescent="0.25">
      <c r="A1436" s="4" t="str">
        <f t="shared" si="66"/>
        <v>No PB ID provided</v>
      </c>
      <c r="B1436" s="4" t="str">
        <f t="shared" si="67"/>
        <v>No declaration</v>
      </c>
      <c r="C1436" s="4" t="s">
        <v>18302</v>
      </c>
      <c r="D1436" s="86" t="str">
        <f>IF('3(a) Flights | segment list'!A1401="","Null",'3(a) Flights | segment list'!A1401)</f>
        <v>Null</v>
      </c>
      <c r="E1436" s="87" t="str">
        <f t="shared" si="65"/>
        <v>Null</v>
      </c>
      <c r="F1436" s="4" t="str">
        <f>IF('3(a) Flights | segment list'!I1401="","Null",'3(a) Flights | segment list'!I1401)</f>
        <v>Null</v>
      </c>
      <c r="G1436" s="4" t="str">
        <f>IF('3(a) Flights | segment list'!C1401="","Null",'3(a) Flights | segment list'!C1401)</f>
        <v>Null</v>
      </c>
      <c r="H1436" s="4" t="str">
        <f>IF('3(a) Flights | segment list'!J1401="","Null",'3(a) Flights | segment list'!J1401)</f>
        <v>Null</v>
      </c>
      <c r="I1436" s="4" t="str">
        <f>IF('3(a) Flights | segment list'!D1401="","Null",'3(a) Flights | segment list'!D1401)</f>
        <v>Null</v>
      </c>
      <c r="J1436" s="4" t="str">
        <f>IF('3(a) Flights | segment list'!E1401="","Null",'3(a) Flights | segment list'!E1401)</f>
        <v>Null</v>
      </c>
      <c r="K1436" s="4" t="str">
        <f>IF('3(a) Flights | segment list'!F1401="","Null",'3(a) Flights | segment list'!F1401)</f>
        <v>Null</v>
      </c>
      <c r="L1436" s="5" t="str">
        <f>IF('3(a) Flights | segment list'!G1401="","Null",'3(a) Flights | segment list'!G1401)</f>
        <v>Null</v>
      </c>
      <c r="M1436" s="16">
        <f>IF('3(a) Flights | segment list'!H1401="Null","Null",'3(a) Flights | segment list'!H1401)</f>
        <v>0</v>
      </c>
    </row>
    <row r="1437" spans="1:13" x14ac:dyDescent="0.25">
      <c r="A1437" s="4" t="str">
        <f t="shared" si="66"/>
        <v>No PB ID provided</v>
      </c>
      <c r="B1437" s="4" t="str">
        <f t="shared" si="67"/>
        <v>No declaration</v>
      </c>
      <c r="C1437" s="4" t="s">
        <v>18302</v>
      </c>
      <c r="D1437" s="86" t="str">
        <f>IF('3(a) Flights | segment list'!A1402="","Null",'3(a) Flights | segment list'!A1402)</f>
        <v>Null</v>
      </c>
      <c r="E1437" s="87" t="str">
        <f t="shared" si="65"/>
        <v>Null</v>
      </c>
      <c r="F1437" s="4" t="str">
        <f>IF('3(a) Flights | segment list'!I1402="","Null",'3(a) Flights | segment list'!I1402)</f>
        <v>Null</v>
      </c>
      <c r="G1437" s="4" t="str">
        <f>IF('3(a) Flights | segment list'!C1402="","Null",'3(a) Flights | segment list'!C1402)</f>
        <v>Null</v>
      </c>
      <c r="H1437" s="4" t="str">
        <f>IF('3(a) Flights | segment list'!J1402="","Null",'3(a) Flights | segment list'!J1402)</f>
        <v>Null</v>
      </c>
      <c r="I1437" s="4" t="str">
        <f>IF('3(a) Flights | segment list'!D1402="","Null",'3(a) Flights | segment list'!D1402)</f>
        <v>Null</v>
      </c>
      <c r="J1437" s="4" t="str">
        <f>IF('3(a) Flights | segment list'!E1402="","Null",'3(a) Flights | segment list'!E1402)</f>
        <v>Null</v>
      </c>
      <c r="K1437" s="4" t="str">
        <f>IF('3(a) Flights | segment list'!F1402="","Null",'3(a) Flights | segment list'!F1402)</f>
        <v>Null</v>
      </c>
      <c r="L1437" s="5" t="str">
        <f>IF('3(a) Flights | segment list'!G1402="","Null",'3(a) Flights | segment list'!G1402)</f>
        <v>Null</v>
      </c>
      <c r="M1437" s="16">
        <f>IF('3(a) Flights | segment list'!H1402="Null","Null",'3(a) Flights | segment list'!H1402)</f>
        <v>0</v>
      </c>
    </row>
    <row r="1438" spans="1:13" x14ac:dyDescent="0.25">
      <c r="A1438" s="4" t="str">
        <f t="shared" si="66"/>
        <v>No PB ID provided</v>
      </c>
      <c r="B1438" s="4" t="str">
        <f t="shared" si="67"/>
        <v>No declaration</v>
      </c>
      <c r="C1438" s="4" t="s">
        <v>18302</v>
      </c>
      <c r="D1438" s="86" t="str">
        <f>IF('3(a) Flights | segment list'!A1403="","Null",'3(a) Flights | segment list'!A1403)</f>
        <v>Null</v>
      </c>
      <c r="E1438" s="87" t="str">
        <f t="shared" si="65"/>
        <v>Null</v>
      </c>
      <c r="F1438" s="4" t="str">
        <f>IF('3(a) Flights | segment list'!I1403="","Null",'3(a) Flights | segment list'!I1403)</f>
        <v>Null</v>
      </c>
      <c r="G1438" s="4" t="str">
        <f>IF('3(a) Flights | segment list'!C1403="","Null",'3(a) Flights | segment list'!C1403)</f>
        <v>Null</v>
      </c>
      <c r="H1438" s="4" t="str">
        <f>IF('3(a) Flights | segment list'!J1403="","Null",'3(a) Flights | segment list'!J1403)</f>
        <v>Null</v>
      </c>
      <c r="I1438" s="4" t="str">
        <f>IF('3(a) Flights | segment list'!D1403="","Null",'3(a) Flights | segment list'!D1403)</f>
        <v>Null</v>
      </c>
      <c r="J1438" s="4" t="str">
        <f>IF('3(a) Flights | segment list'!E1403="","Null",'3(a) Flights | segment list'!E1403)</f>
        <v>Null</v>
      </c>
      <c r="K1438" s="4" t="str">
        <f>IF('3(a) Flights | segment list'!F1403="","Null",'3(a) Flights | segment list'!F1403)</f>
        <v>Null</v>
      </c>
      <c r="L1438" s="5" t="str">
        <f>IF('3(a) Flights | segment list'!G1403="","Null",'3(a) Flights | segment list'!G1403)</f>
        <v>Null</v>
      </c>
      <c r="M1438" s="16">
        <f>IF('3(a) Flights | segment list'!H1403="Null","Null",'3(a) Flights | segment list'!H1403)</f>
        <v>0</v>
      </c>
    </row>
    <row r="1439" spans="1:13" x14ac:dyDescent="0.25">
      <c r="A1439" s="4" t="str">
        <f t="shared" si="66"/>
        <v>No PB ID provided</v>
      </c>
      <c r="B1439" s="4" t="str">
        <f t="shared" si="67"/>
        <v>No declaration</v>
      </c>
      <c r="C1439" s="4" t="s">
        <v>18302</v>
      </c>
      <c r="D1439" s="86" t="str">
        <f>IF('3(a) Flights | segment list'!A1404="","Null",'3(a) Flights | segment list'!A1404)</f>
        <v>Null</v>
      </c>
      <c r="E1439" s="87" t="str">
        <f t="shared" si="65"/>
        <v>Null</v>
      </c>
      <c r="F1439" s="4" t="str">
        <f>IF('3(a) Flights | segment list'!I1404="","Null",'3(a) Flights | segment list'!I1404)</f>
        <v>Null</v>
      </c>
      <c r="G1439" s="4" t="str">
        <f>IF('3(a) Flights | segment list'!C1404="","Null",'3(a) Flights | segment list'!C1404)</f>
        <v>Null</v>
      </c>
      <c r="H1439" s="4" t="str">
        <f>IF('3(a) Flights | segment list'!J1404="","Null",'3(a) Flights | segment list'!J1404)</f>
        <v>Null</v>
      </c>
      <c r="I1439" s="4" t="str">
        <f>IF('3(a) Flights | segment list'!D1404="","Null",'3(a) Flights | segment list'!D1404)</f>
        <v>Null</v>
      </c>
      <c r="J1439" s="4" t="str">
        <f>IF('3(a) Flights | segment list'!E1404="","Null",'3(a) Flights | segment list'!E1404)</f>
        <v>Null</v>
      </c>
      <c r="K1439" s="4" t="str">
        <f>IF('3(a) Flights | segment list'!F1404="","Null",'3(a) Flights | segment list'!F1404)</f>
        <v>Null</v>
      </c>
      <c r="L1439" s="5" t="str">
        <f>IF('3(a) Flights | segment list'!G1404="","Null",'3(a) Flights | segment list'!G1404)</f>
        <v>Null</v>
      </c>
      <c r="M1439" s="16">
        <f>IF('3(a) Flights | segment list'!H1404="Null","Null",'3(a) Flights | segment list'!H1404)</f>
        <v>0</v>
      </c>
    </row>
    <row r="1440" spans="1:13" x14ac:dyDescent="0.25">
      <c r="A1440" s="4" t="str">
        <f t="shared" si="66"/>
        <v>No PB ID provided</v>
      </c>
      <c r="B1440" s="4" t="str">
        <f t="shared" si="67"/>
        <v>No declaration</v>
      </c>
      <c r="C1440" s="4" t="s">
        <v>18302</v>
      </c>
      <c r="D1440" s="86" t="str">
        <f>IF('3(a) Flights | segment list'!A1405="","Null",'3(a) Flights | segment list'!A1405)</f>
        <v>Null</v>
      </c>
      <c r="E1440" s="87" t="str">
        <f t="shared" si="65"/>
        <v>Null</v>
      </c>
      <c r="F1440" s="4" t="str">
        <f>IF('3(a) Flights | segment list'!I1405="","Null",'3(a) Flights | segment list'!I1405)</f>
        <v>Null</v>
      </c>
      <c r="G1440" s="4" t="str">
        <f>IF('3(a) Flights | segment list'!C1405="","Null",'3(a) Flights | segment list'!C1405)</f>
        <v>Null</v>
      </c>
      <c r="H1440" s="4" t="str">
        <f>IF('3(a) Flights | segment list'!J1405="","Null",'3(a) Flights | segment list'!J1405)</f>
        <v>Null</v>
      </c>
      <c r="I1440" s="4" t="str">
        <f>IF('3(a) Flights | segment list'!D1405="","Null",'3(a) Flights | segment list'!D1405)</f>
        <v>Null</v>
      </c>
      <c r="J1440" s="4" t="str">
        <f>IF('3(a) Flights | segment list'!E1405="","Null",'3(a) Flights | segment list'!E1405)</f>
        <v>Null</v>
      </c>
      <c r="K1440" s="4" t="str">
        <f>IF('3(a) Flights | segment list'!F1405="","Null",'3(a) Flights | segment list'!F1405)</f>
        <v>Null</v>
      </c>
      <c r="L1440" s="5" t="str">
        <f>IF('3(a) Flights | segment list'!G1405="","Null",'3(a) Flights | segment list'!G1405)</f>
        <v>Null</v>
      </c>
      <c r="M1440" s="16">
        <f>IF('3(a) Flights | segment list'!H1405="Null","Null",'3(a) Flights | segment list'!H1405)</f>
        <v>0</v>
      </c>
    </row>
    <row r="1441" spans="1:13" x14ac:dyDescent="0.25">
      <c r="A1441" s="4" t="str">
        <f t="shared" si="66"/>
        <v>No PB ID provided</v>
      </c>
      <c r="B1441" s="4" t="str">
        <f t="shared" si="67"/>
        <v>No declaration</v>
      </c>
      <c r="C1441" s="4" t="s">
        <v>18302</v>
      </c>
      <c r="D1441" s="86" t="str">
        <f>IF('3(a) Flights | segment list'!A1406="","Null",'3(a) Flights | segment list'!A1406)</f>
        <v>Null</v>
      </c>
      <c r="E1441" s="87" t="str">
        <f t="shared" si="65"/>
        <v>Null</v>
      </c>
      <c r="F1441" s="4" t="str">
        <f>IF('3(a) Flights | segment list'!I1406="","Null",'3(a) Flights | segment list'!I1406)</f>
        <v>Null</v>
      </c>
      <c r="G1441" s="4" t="str">
        <f>IF('3(a) Flights | segment list'!C1406="","Null",'3(a) Flights | segment list'!C1406)</f>
        <v>Null</v>
      </c>
      <c r="H1441" s="4" t="str">
        <f>IF('3(a) Flights | segment list'!J1406="","Null",'3(a) Flights | segment list'!J1406)</f>
        <v>Null</v>
      </c>
      <c r="I1441" s="4" t="str">
        <f>IF('3(a) Flights | segment list'!D1406="","Null",'3(a) Flights | segment list'!D1406)</f>
        <v>Null</v>
      </c>
      <c r="J1441" s="4" t="str">
        <f>IF('3(a) Flights | segment list'!E1406="","Null",'3(a) Flights | segment list'!E1406)</f>
        <v>Null</v>
      </c>
      <c r="K1441" s="4" t="str">
        <f>IF('3(a) Flights | segment list'!F1406="","Null",'3(a) Flights | segment list'!F1406)</f>
        <v>Null</v>
      </c>
      <c r="L1441" s="5" t="str">
        <f>IF('3(a) Flights | segment list'!G1406="","Null",'3(a) Flights | segment list'!G1406)</f>
        <v>Null</v>
      </c>
      <c r="M1441" s="16">
        <f>IF('3(a) Flights | segment list'!H1406="Null","Null",'3(a) Flights | segment list'!H1406)</f>
        <v>0</v>
      </c>
    </row>
    <row r="1442" spans="1:13" x14ac:dyDescent="0.25">
      <c r="A1442" s="4" t="str">
        <f t="shared" si="66"/>
        <v>No PB ID provided</v>
      </c>
      <c r="B1442" s="4" t="str">
        <f t="shared" si="67"/>
        <v>No declaration</v>
      </c>
      <c r="C1442" s="4" t="s">
        <v>18302</v>
      </c>
      <c r="D1442" s="86" t="str">
        <f>IF('3(a) Flights | segment list'!A1407="","Null",'3(a) Flights | segment list'!A1407)</f>
        <v>Null</v>
      </c>
      <c r="E1442" s="87" t="str">
        <f t="shared" si="65"/>
        <v>Null</v>
      </c>
      <c r="F1442" s="4" t="str">
        <f>IF('3(a) Flights | segment list'!I1407="","Null",'3(a) Flights | segment list'!I1407)</f>
        <v>Null</v>
      </c>
      <c r="G1442" s="4" t="str">
        <f>IF('3(a) Flights | segment list'!C1407="","Null",'3(a) Flights | segment list'!C1407)</f>
        <v>Null</v>
      </c>
      <c r="H1442" s="4" t="str">
        <f>IF('3(a) Flights | segment list'!J1407="","Null",'3(a) Flights | segment list'!J1407)</f>
        <v>Null</v>
      </c>
      <c r="I1442" s="4" t="str">
        <f>IF('3(a) Flights | segment list'!D1407="","Null",'3(a) Flights | segment list'!D1407)</f>
        <v>Null</v>
      </c>
      <c r="J1442" s="4" t="str">
        <f>IF('3(a) Flights | segment list'!E1407="","Null",'3(a) Flights | segment list'!E1407)</f>
        <v>Null</v>
      </c>
      <c r="K1442" s="4" t="str">
        <f>IF('3(a) Flights | segment list'!F1407="","Null",'3(a) Flights | segment list'!F1407)</f>
        <v>Null</v>
      </c>
      <c r="L1442" s="5" t="str">
        <f>IF('3(a) Flights | segment list'!G1407="","Null",'3(a) Flights | segment list'!G1407)</f>
        <v>Null</v>
      </c>
      <c r="M1442" s="16">
        <f>IF('3(a) Flights | segment list'!H1407="Null","Null",'3(a) Flights | segment list'!H1407)</f>
        <v>0</v>
      </c>
    </row>
    <row r="1443" spans="1:13" x14ac:dyDescent="0.25">
      <c r="A1443" s="4" t="str">
        <f t="shared" si="66"/>
        <v>No PB ID provided</v>
      </c>
      <c r="B1443" s="4" t="str">
        <f t="shared" si="67"/>
        <v>No declaration</v>
      </c>
      <c r="C1443" s="4" t="s">
        <v>18302</v>
      </c>
      <c r="D1443" s="86" t="str">
        <f>IF('3(a) Flights | segment list'!A1408="","Null",'3(a) Flights | segment list'!A1408)</f>
        <v>Null</v>
      </c>
      <c r="E1443" s="87" t="str">
        <f t="shared" si="65"/>
        <v>Null</v>
      </c>
      <c r="F1443" s="4" t="str">
        <f>IF('3(a) Flights | segment list'!I1408="","Null",'3(a) Flights | segment list'!I1408)</f>
        <v>Null</v>
      </c>
      <c r="G1443" s="4" t="str">
        <f>IF('3(a) Flights | segment list'!C1408="","Null",'3(a) Flights | segment list'!C1408)</f>
        <v>Null</v>
      </c>
      <c r="H1443" s="4" t="str">
        <f>IF('3(a) Flights | segment list'!J1408="","Null",'3(a) Flights | segment list'!J1408)</f>
        <v>Null</v>
      </c>
      <c r="I1443" s="4" t="str">
        <f>IF('3(a) Flights | segment list'!D1408="","Null",'3(a) Flights | segment list'!D1408)</f>
        <v>Null</v>
      </c>
      <c r="J1443" s="4" t="str">
        <f>IF('3(a) Flights | segment list'!E1408="","Null",'3(a) Flights | segment list'!E1408)</f>
        <v>Null</v>
      </c>
      <c r="K1443" s="4" t="str">
        <f>IF('3(a) Flights | segment list'!F1408="","Null",'3(a) Flights | segment list'!F1408)</f>
        <v>Null</v>
      </c>
      <c r="L1443" s="5" t="str">
        <f>IF('3(a) Flights | segment list'!G1408="","Null",'3(a) Flights | segment list'!G1408)</f>
        <v>Null</v>
      </c>
      <c r="M1443" s="16">
        <f>IF('3(a) Flights | segment list'!H1408="Null","Null",'3(a) Flights | segment list'!H1408)</f>
        <v>0</v>
      </c>
    </row>
    <row r="1444" spans="1:13" x14ac:dyDescent="0.25">
      <c r="A1444" s="4" t="str">
        <f t="shared" si="66"/>
        <v>No PB ID provided</v>
      </c>
      <c r="B1444" s="4" t="str">
        <f t="shared" si="67"/>
        <v>No declaration</v>
      </c>
      <c r="C1444" s="4" t="s">
        <v>18302</v>
      </c>
      <c r="D1444" s="86" t="str">
        <f>IF('3(a) Flights | segment list'!A1409="","Null",'3(a) Flights | segment list'!A1409)</f>
        <v>Null</v>
      </c>
      <c r="E1444" s="87" t="str">
        <f t="shared" si="65"/>
        <v>Null</v>
      </c>
      <c r="F1444" s="4" t="str">
        <f>IF('3(a) Flights | segment list'!I1409="","Null",'3(a) Flights | segment list'!I1409)</f>
        <v>Null</v>
      </c>
      <c r="G1444" s="4" t="str">
        <f>IF('3(a) Flights | segment list'!C1409="","Null",'3(a) Flights | segment list'!C1409)</f>
        <v>Null</v>
      </c>
      <c r="H1444" s="4" t="str">
        <f>IF('3(a) Flights | segment list'!J1409="","Null",'3(a) Flights | segment list'!J1409)</f>
        <v>Null</v>
      </c>
      <c r="I1444" s="4" t="str">
        <f>IF('3(a) Flights | segment list'!D1409="","Null",'3(a) Flights | segment list'!D1409)</f>
        <v>Null</v>
      </c>
      <c r="J1444" s="4" t="str">
        <f>IF('3(a) Flights | segment list'!E1409="","Null",'3(a) Flights | segment list'!E1409)</f>
        <v>Null</v>
      </c>
      <c r="K1444" s="4" t="str">
        <f>IF('3(a) Flights | segment list'!F1409="","Null",'3(a) Flights | segment list'!F1409)</f>
        <v>Null</v>
      </c>
      <c r="L1444" s="5" t="str">
        <f>IF('3(a) Flights | segment list'!G1409="","Null",'3(a) Flights | segment list'!G1409)</f>
        <v>Null</v>
      </c>
      <c r="M1444" s="16">
        <f>IF('3(a) Flights | segment list'!H1409="Null","Null",'3(a) Flights | segment list'!H1409)</f>
        <v>0</v>
      </c>
    </row>
    <row r="1445" spans="1:13" x14ac:dyDescent="0.25">
      <c r="A1445" s="4" t="str">
        <f t="shared" si="66"/>
        <v>No PB ID provided</v>
      </c>
      <c r="B1445" s="4" t="str">
        <f t="shared" si="67"/>
        <v>No declaration</v>
      </c>
      <c r="C1445" s="4" t="s">
        <v>18302</v>
      </c>
      <c r="D1445" s="86" t="str">
        <f>IF('3(a) Flights | segment list'!A1410="","Null",'3(a) Flights | segment list'!A1410)</f>
        <v>Null</v>
      </c>
      <c r="E1445" s="87" t="str">
        <f t="shared" si="65"/>
        <v>Null</v>
      </c>
      <c r="F1445" s="4" t="str">
        <f>IF('3(a) Flights | segment list'!I1410="","Null",'3(a) Flights | segment list'!I1410)</f>
        <v>Null</v>
      </c>
      <c r="G1445" s="4" t="str">
        <f>IF('3(a) Flights | segment list'!C1410="","Null",'3(a) Flights | segment list'!C1410)</f>
        <v>Null</v>
      </c>
      <c r="H1445" s="4" t="str">
        <f>IF('3(a) Flights | segment list'!J1410="","Null",'3(a) Flights | segment list'!J1410)</f>
        <v>Null</v>
      </c>
      <c r="I1445" s="4" t="str">
        <f>IF('3(a) Flights | segment list'!D1410="","Null",'3(a) Flights | segment list'!D1410)</f>
        <v>Null</v>
      </c>
      <c r="J1445" s="4" t="str">
        <f>IF('3(a) Flights | segment list'!E1410="","Null",'3(a) Flights | segment list'!E1410)</f>
        <v>Null</v>
      </c>
      <c r="K1445" s="4" t="str">
        <f>IF('3(a) Flights | segment list'!F1410="","Null",'3(a) Flights | segment list'!F1410)</f>
        <v>Null</v>
      </c>
      <c r="L1445" s="5" t="str">
        <f>IF('3(a) Flights | segment list'!G1410="","Null",'3(a) Flights | segment list'!G1410)</f>
        <v>Null</v>
      </c>
      <c r="M1445" s="16">
        <f>IF('3(a) Flights | segment list'!H1410="Null","Null",'3(a) Flights | segment list'!H1410)</f>
        <v>0</v>
      </c>
    </row>
    <row r="1446" spans="1:13" x14ac:dyDescent="0.25">
      <c r="A1446" s="4" t="str">
        <f t="shared" si="66"/>
        <v>No PB ID provided</v>
      </c>
      <c r="B1446" s="4" t="str">
        <f t="shared" si="67"/>
        <v>No declaration</v>
      </c>
      <c r="C1446" s="4" t="s">
        <v>18302</v>
      </c>
      <c r="D1446" s="86" t="str">
        <f>IF('3(a) Flights | segment list'!A1411="","Null",'3(a) Flights | segment list'!A1411)</f>
        <v>Null</v>
      </c>
      <c r="E1446" s="87" t="str">
        <f t="shared" si="65"/>
        <v>Null</v>
      </c>
      <c r="F1446" s="4" t="str">
        <f>IF('3(a) Flights | segment list'!I1411="","Null",'3(a) Flights | segment list'!I1411)</f>
        <v>Null</v>
      </c>
      <c r="G1446" s="4" t="str">
        <f>IF('3(a) Flights | segment list'!C1411="","Null",'3(a) Flights | segment list'!C1411)</f>
        <v>Null</v>
      </c>
      <c r="H1446" s="4" t="str">
        <f>IF('3(a) Flights | segment list'!J1411="","Null",'3(a) Flights | segment list'!J1411)</f>
        <v>Null</v>
      </c>
      <c r="I1446" s="4" t="str">
        <f>IF('3(a) Flights | segment list'!D1411="","Null",'3(a) Flights | segment list'!D1411)</f>
        <v>Null</v>
      </c>
      <c r="J1446" s="4" t="str">
        <f>IF('3(a) Flights | segment list'!E1411="","Null",'3(a) Flights | segment list'!E1411)</f>
        <v>Null</v>
      </c>
      <c r="K1446" s="4" t="str">
        <f>IF('3(a) Flights | segment list'!F1411="","Null",'3(a) Flights | segment list'!F1411)</f>
        <v>Null</v>
      </c>
      <c r="L1446" s="5" t="str">
        <f>IF('3(a) Flights | segment list'!G1411="","Null",'3(a) Flights | segment list'!G1411)</f>
        <v>Null</v>
      </c>
      <c r="M1446" s="16">
        <f>IF('3(a) Flights | segment list'!H1411="Null","Null",'3(a) Flights | segment list'!H1411)</f>
        <v>0</v>
      </c>
    </row>
    <row r="1447" spans="1:13" x14ac:dyDescent="0.25">
      <c r="A1447" s="4" t="str">
        <f t="shared" si="66"/>
        <v>No PB ID provided</v>
      </c>
      <c r="B1447" s="4" t="str">
        <f t="shared" si="67"/>
        <v>No declaration</v>
      </c>
      <c r="C1447" s="4" t="s">
        <v>18302</v>
      </c>
      <c r="D1447" s="86" t="str">
        <f>IF('3(a) Flights | segment list'!A1412="","Null",'3(a) Flights | segment list'!A1412)</f>
        <v>Null</v>
      </c>
      <c r="E1447" s="87" t="str">
        <f t="shared" si="65"/>
        <v>Null</v>
      </c>
      <c r="F1447" s="4" t="str">
        <f>IF('3(a) Flights | segment list'!I1412="","Null",'3(a) Flights | segment list'!I1412)</f>
        <v>Null</v>
      </c>
      <c r="G1447" s="4" t="str">
        <f>IF('3(a) Flights | segment list'!C1412="","Null",'3(a) Flights | segment list'!C1412)</f>
        <v>Null</v>
      </c>
      <c r="H1447" s="4" t="str">
        <f>IF('3(a) Flights | segment list'!J1412="","Null",'3(a) Flights | segment list'!J1412)</f>
        <v>Null</v>
      </c>
      <c r="I1447" s="4" t="str">
        <f>IF('3(a) Flights | segment list'!D1412="","Null",'3(a) Flights | segment list'!D1412)</f>
        <v>Null</v>
      </c>
      <c r="J1447" s="4" t="str">
        <f>IF('3(a) Flights | segment list'!E1412="","Null",'3(a) Flights | segment list'!E1412)</f>
        <v>Null</v>
      </c>
      <c r="K1447" s="4" t="str">
        <f>IF('3(a) Flights | segment list'!F1412="","Null",'3(a) Flights | segment list'!F1412)</f>
        <v>Null</v>
      </c>
      <c r="L1447" s="5" t="str">
        <f>IF('3(a) Flights | segment list'!G1412="","Null",'3(a) Flights | segment list'!G1412)</f>
        <v>Null</v>
      </c>
      <c r="M1447" s="16">
        <f>IF('3(a) Flights | segment list'!H1412="Null","Null",'3(a) Flights | segment list'!H1412)</f>
        <v>0</v>
      </c>
    </row>
    <row r="1448" spans="1:13" x14ac:dyDescent="0.25">
      <c r="A1448" s="4" t="str">
        <f t="shared" si="66"/>
        <v>No PB ID provided</v>
      </c>
      <c r="B1448" s="4" t="str">
        <f t="shared" si="67"/>
        <v>No declaration</v>
      </c>
      <c r="C1448" s="4" t="s">
        <v>18302</v>
      </c>
      <c r="D1448" s="86" t="str">
        <f>IF('3(a) Flights | segment list'!A1413="","Null",'3(a) Flights | segment list'!A1413)</f>
        <v>Null</v>
      </c>
      <c r="E1448" s="87" t="str">
        <f t="shared" si="65"/>
        <v>Null</v>
      </c>
      <c r="F1448" s="4" t="str">
        <f>IF('3(a) Flights | segment list'!I1413="","Null",'3(a) Flights | segment list'!I1413)</f>
        <v>Null</v>
      </c>
      <c r="G1448" s="4" t="str">
        <f>IF('3(a) Flights | segment list'!C1413="","Null",'3(a) Flights | segment list'!C1413)</f>
        <v>Null</v>
      </c>
      <c r="H1448" s="4" t="str">
        <f>IF('3(a) Flights | segment list'!J1413="","Null",'3(a) Flights | segment list'!J1413)</f>
        <v>Null</v>
      </c>
      <c r="I1448" s="4" t="str">
        <f>IF('3(a) Flights | segment list'!D1413="","Null",'3(a) Flights | segment list'!D1413)</f>
        <v>Null</v>
      </c>
      <c r="J1448" s="4" t="str">
        <f>IF('3(a) Flights | segment list'!E1413="","Null",'3(a) Flights | segment list'!E1413)</f>
        <v>Null</v>
      </c>
      <c r="K1448" s="4" t="str">
        <f>IF('3(a) Flights | segment list'!F1413="","Null",'3(a) Flights | segment list'!F1413)</f>
        <v>Null</v>
      </c>
      <c r="L1448" s="5" t="str">
        <f>IF('3(a) Flights | segment list'!G1413="","Null",'3(a) Flights | segment list'!G1413)</f>
        <v>Null</v>
      </c>
      <c r="M1448" s="16">
        <f>IF('3(a) Flights | segment list'!H1413="Null","Null",'3(a) Flights | segment list'!H1413)</f>
        <v>0</v>
      </c>
    </row>
    <row r="1449" spans="1:13" x14ac:dyDescent="0.25">
      <c r="A1449" s="4" t="str">
        <f t="shared" si="66"/>
        <v>No PB ID provided</v>
      </c>
      <c r="B1449" s="4" t="str">
        <f t="shared" si="67"/>
        <v>No declaration</v>
      </c>
      <c r="C1449" s="4" t="s">
        <v>18302</v>
      </c>
      <c r="D1449" s="86" t="str">
        <f>IF('3(a) Flights | segment list'!A1414="","Null",'3(a) Flights | segment list'!A1414)</f>
        <v>Null</v>
      </c>
      <c r="E1449" s="87" t="str">
        <f t="shared" si="65"/>
        <v>Null</v>
      </c>
      <c r="F1449" s="4" t="str">
        <f>IF('3(a) Flights | segment list'!I1414="","Null",'3(a) Flights | segment list'!I1414)</f>
        <v>Null</v>
      </c>
      <c r="G1449" s="4" t="str">
        <f>IF('3(a) Flights | segment list'!C1414="","Null",'3(a) Flights | segment list'!C1414)</f>
        <v>Null</v>
      </c>
      <c r="H1449" s="4" t="str">
        <f>IF('3(a) Flights | segment list'!J1414="","Null",'3(a) Flights | segment list'!J1414)</f>
        <v>Null</v>
      </c>
      <c r="I1449" s="4" t="str">
        <f>IF('3(a) Flights | segment list'!D1414="","Null",'3(a) Flights | segment list'!D1414)</f>
        <v>Null</v>
      </c>
      <c r="J1449" s="4" t="str">
        <f>IF('3(a) Flights | segment list'!E1414="","Null",'3(a) Flights | segment list'!E1414)</f>
        <v>Null</v>
      </c>
      <c r="K1449" s="4" t="str">
        <f>IF('3(a) Flights | segment list'!F1414="","Null",'3(a) Flights | segment list'!F1414)</f>
        <v>Null</v>
      </c>
      <c r="L1449" s="5" t="str">
        <f>IF('3(a) Flights | segment list'!G1414="","Null",'3(a) Flights | segment list'!G1414)</f>
        <v>Null</v>
      </c>
      <c r="M1449" s="16">
        <f>IF('3(a) Flights | segment list'!H1414="Null","Null",'3(a) Flights | segment list'!H1414)</f>
        <v>0</v>
      </c>
    </row>
    <row r="1450" spans="1:13" x14ac:dyDescent="0.25">
      <c r="A1450" s="4" t="str">
        <f t="shared" si="66"/>
        <v>No PB ID provided</v>
      </c>
      <c r="B1450" s="4" t="str">
        <f t="shared" si="67"/>
        <v>No declaration</v>
      </c>
      <c r="C1450" s="4" t="s">
        <v>18302</v>
      </c>
      <c r="D1450" s="86" t="str">
        <f>IF('3(a) Flights | segment list'!A1415="","Null",'3(a) Flights | segment list'!A1415)</f>
        <v>Null</v>
      </c>
      <c r="E1450" s="87" t="str">
        <f t="shared" si="65"/>
        <v>Null</v>
      </c>
      <c r="F1450" s="4" t="str">
        <f>IF('3(a) Flights | segment list'!I1415="","Null",'3(a) Flights | segment list'!I1415)</f>
        <v>Null</v>
      </c>
      <c r="G1450" s="4" t="str">
        <f>IF('3(a) Flights | segment list'!C1415="","Null",'3(a) Flights | segment list'!C1415)</f>
        <v>Null</v>
      </c>
      <c r="H1450" s="4" t="str">
        <f>IF('3(a) Flights | segment list'!J1415="","Null",'3(a) Flights | segment list'!J1415)</f>
        <v>Null</v>
      </c>
      <c r="I1450" s="4" t="str">
        <f>IF('3(a) Flights | segment list'!D1415="","Null",'3(a) Flights | segment list'!D1415)</f>
        <v>Null</v>
      </c>
      <c r="J1450" s="4" t="str">
        <f>IF('3(a) Flights | segment list'!E1415="","Null",'3(a) Flights | segment list'!E1415)</f>
        <v>Null</v>
      </c>
      <c r="K1450" s="4" t="str">
        <f>IF('3(a) Flights | segment list'!F1415="","Null",'3(a) Flights | segment list'!F1415)</f>
        <v>Null</v>
      </c>
      <c r="L1450" s="5" t="str">
        <f>IF('3(a) Flights | segment list'!G1415="","Null",'3(a) Flights | segment list'!G1415)</f>
        <v>Null</v>
      </c>
      <c r="M1450" s="16">
        <f>IF('3(a) Flights | segment list'!H1415="Null","Null",'3(a) Flights | segment list'!H1415)</f>
        <v>0</v>
      </c>
    </row>
    <row r="1451" spans="1:13" x14ac:dyDescent="0.25">
      <c r="A1451" s="4" t="str">
        <f t="shared" si="66"/>
        <v>No PB ID provided</v>
      </c>
      <c r="B1451" s="4" t="str">
        <f t="shared" si="67"/>
        <v>No declaration</v>
      </c>
      <c r="C1451" s="4" t="s">
        <v>18302</v>
      </c>
      <c r="D1451" s="86" t="str">
        <f>IF('3(a) Flights | segment list'!A1416="","Null",'3(a) Flights | segment list'!A1416)</f>
        <v>Null</v>
      </c>
      <c r="E1451" s="87" t="str">
        <f t="shared" si="65"/>
        <v>Null</v>
      </c>
      <c r="F1451" s="4" t="str">
        <f>IF('3(a) Flights | segment list'!I1416="","Null",'3(a) Flights | segment list'!I1416)</f>
        <v>Null</v>
      </c>
      <c r="G1451" s="4" t="str">
        <f>IF('3(a) Flights | segment list'!C1416="","Null",'3(a) Flights | segment list'!C1416)</f>
        <v>Null</v>
      </c>
      <c r="H1451" s="4" t="str">
        <f>IF('3(a) Flights | segment list'!J1416="","Null",'3(a) Flights | segment list'!J1416)</f>
        <v>Null</v>
      </c>
      <c r="I1451" s="4" t="str">
        <f>IF('3(a) Flights | segment list'!D1416="","Null",'3(a) Flights | segment list'!D1416)</f>
        <v>Null</v>
      </c>
      <c r="J1451" s="4" t="str">
        <f>IF('3(a) Flights | segment list'!E1416="","Null",'3(a) Flights | segment list'!E1416)</f>
        <v>Null</v>
      </c>
      <c r="K1451" s="4" t="str">
        <f>IF('3(a) Flights | segment list'!F1416="","Null",'3(a) Flights | segment list'!F1416)</f>
        <v>Null</v>
      </c>
      <c r="L1451" s="5" t="str">
        <f>IF('3(a) Flights | segment list'!G1416="","Null",'3(a) Flights | segment list'!G1416)</f>
        <v>Null</v>
      </c>
      <c r="M1451" s="16">
        <f>IF('3(a) Flights | segment list'!H1416="Null","Null",'3(a) Flights | segment list'!H1416)</f>
        <v>0</v>
      </c>
    </row>
    <row r="1452" spans="1:13" x14ac:dyDescent="0.25">
      <c r="A1452" s="4" t="str">
        <f t="shared" si="66"/>
        <v>No PB ID provided</v>
      </c>
      <c r="B1452" s="4" t="str">
        <f t="shared" si="67"/>
        <v>No declaration</v>
      </c>
      <c r="C1452" s="4" t="s">
        <v>18302</v>
      </c>
      <c r="D1452" s="86" t="str">
        <f>IF('3(a) Flights | segment list'!A1417="","Null",'3(a) Flights | segment list'!A1417)</f>
        <v>Null</v>
      </c>
      <c r="E1452" s="87" t="str">
        <f t="shared" si="65"/>
        <v>Null</v>
      </c>
      <c r="F1452" s="4" t="str">
        <f>IF('3(a) Flights | segment list'!I1417="","Null",'3(a) Flights | segment list'!I1417)</f>
        <v>Null</v>
      </c>
      <c r="G1452" s="4" t="str">
        <f>IF('3(a) Flights | segment list'!C1417="","Null",'3(a) Flights | segment list'!C1417)</f>
        <v>Null</v>
      </c>
      <c r="H1452" s="4" t="str">
        <f>IF('3(a) Flights | segment list'!J1417="","Null",'3(a) Flights | segment list'!J1417)</f>
        <v>Null</v>
      </c>
      <c r="I1452" s="4" t="str">
        <f>IF('3(a) Flights | segment list'!D1417="","Null",'3(a) Flights | segment list'!D1417)</f>
        <v>Null</v>
      </c>
      <c r="J1452" s="4" t="str">
        <f>IF('3(a) Flights | segment list'!E1417="","Null",'3(a) Flights | segment list'!E1417)</f>
        <v>Null</v>
      </c>
      <c r="K1452" s="4" t="str">
        <f>IF('3(a) Flights | segment list'!F1417="","Null",'3(a) Flights | segment list'!F1417)</f>
        <v>Null</v>
      </c>
      <c r="L1452" s="5" t="str">
        <f>IF('3(a) Flights | segment list'!G1417="","Null",'3(a) Flights | segment list'!G1417)</f>
        <v>Null</v>
      </c>
      <c r="M1452" s="16">
        <f>IF('3(a) Flights | segment list'!H1417="Null","Null",'3(a) Flights | segment list'!H1417)</f>
        <v>0</v>
      </c>
    </row>
    <row r="1453" spans="1:13" x14ac:dyDescent="0.25">
      <c r="A1453" s="4" t="str">
        <f t="shared" si="66"/>
        <v>No PB ID provided</v>
      </c>
      <c r="B1453" s="4" t="str">
        <f t="shared" si="67"/>
        <v>No declaration</v>
      </c>
      <c r="C1453" s="4" t="s">
        <v>18302</v>
      </c>
      <c r="D1453" s="86" t="str">
        <f>IF('3(a) Flights | segment list'!A1418="","Null",'3(a) Flights | segment list'!A1418)</f>
        <v>Null</v>
      </c>
      <c r="E1453" s="87" t="str">
        <f t="shared" si="65"/>
        <v>Null</v>
      </c>
      <c r="F1453" s="4" t="str">
        <f>IF('3(a) Flights | segment list'!I1418="","Null",'3(a) Flights | segment list'!I1418)</f>
        <v>Null</v>
      </c>
      <c r="G1453" s="4" t="str">
        <f>IF('3(a) Flights | segment list'!C1418="","Null",'3(a) Flights | segment list'!C1418)</f>
        <v>Null</v>
      </c>
      <c r="H1453" s="4" t="str">
        <f>IF('3(a) Flights | segment list'!J1418="","Null",'3(a) Flights | segment list'!J1418)</f>
        <v>Null</v>
      </c>
      <c r="I1453" s="4" t="str">
        <f>IF('3(a) Flights | segment list'!D1418="","Null",'3(a) Flights | segment list'!D1418)</f>
        <v>Null</v>
      </c>
      <c r="J1453" s="4" t="str">
        <f>IF('3(a) Flights | segment list'!E1418="","Null",'3(a) Flights | segment list'!E1418)</f>
        <v>Null</v>
      </c>
      <c r="K1453" s="4" t="str">
        <f>IF('3(a) Flights | segment list'!F1418="","Null",'3(a) Flights | segment list'!F1418)</f>
        <v>Null</v>
      </c>
      <c r="L1453" s="5" t="str">
        <f>IF('3(a) Flights | segment list'!G1418="","Null",'3(a) Flights | segment list'!G1418)</f>
        <v>Null</v>
      </c>
      <c r="M1453" s="16">
        <f>IF('3(a) Flights | segment list'!H1418="Null","Null",'3(a) Flights | segment list'!H1418)</f>
        <v>0</v>
      </c>
    </row>
    <row r="1454" spans="1:13" x14ac:dyDescent="0.25">
      <c r="A1454" s="4" t="str">
        <f t="shared" si="66"/>
        <v>No PB ID provided</v>
      </c>
      <c r="B1454" s="4" t="str">
        <f t="shared" si="67"/>
        <v>No declaration</v>
      </c>
      <c r="C1454" s="4" t="s">
        <v>18302</v>
      </c>
      <c r="D1454" s="86" t="str">
        <f>IF('3(a) Flights | segment list'!A1419="","Null",'3(a) Flights | segment list'!A1419)</f>
        <v>Null</v>
      </c>
      <c r="E1454" s="87" t="str">
        <f t="shared" si="65"/>
        <v>Null</v>
      </c>
      <c r="F1454" s="4" t="str">
        <f>IF('3(a) Flights | segment list'!I1419="","Null",'3(a) Flights | segment list'!I1419)</f>
        <v>Null</v>
      </c>
      <c r="G1454" s="4" t="str">
        <f>IF('3(a) Flights | segment list'!C1419="","Null",'3(a) Flights | segment list'!C1419)</f>
        <v>Null</v>
      </c>
      <c r="H1454" s="4" t="str">
        <f>IF('3(a) Flights | segment list'!J1419="","Null",'3(a) Flights | segment list'!J1419)</f>
        <v>Null</v>
      </c>
      <c r="I1454" s="4" t="str">
        <f>IF('3(a) Flights | segment list'!D1419="","Null",'3(a) Flights | segment list'!D1419)</f>
        <v>Null</v>
      </c>
      <c r="J1454" s="4" t="str">
        <f>IF('3(a) Flights | segment list'!E1419="","Null",'3(a) Flights | segment list'!E1419)</f>
        <v>Null</v>
      </c>
      <c r="K1454" s="4" t="str">
        <f>IF('3(a) Flights | segment list'!F1419="","Null",'3(a) Flights | segment list'!F1419)</f>
        <v>Null</v>
      </c>
      <c r="L1454" s="5" t="str">
        <f>IF('3(a) Flights | segment list'!G1419="","Null",'3(a) Flights | segment list'!G1419)</f>
        <v>Null</v>
      </c>
      <c r="M1454" s="16">
        <f>IF('3(a) Flights | segment list'!H1419="Null","Null",'3(a) Flights | segment list'!H1419)</f>
        <v>0</v>
      </c>
    </row>
    <row r="1455" spans="1:13" x14ac:dyDescent="0.25">
      <c r="A1455" s="4" t="str">
        <f t="shared" si="66"/>
        <v>No PB ID provided</v>
      </c>
      <c r="B1455" s="4" t="str">
        <f t="shared" si="67"/>
        <v>No declaration</v>
      </c>
      <c r="C1455" s="4" t="s">
        <v>18302</v>
      </c>
      <c r="D1455" s="86" t="str">
        <f>IF('3(a) Flights | segment list'!A1420="","Null",'3(a) Flights | segment list'!A1420)</f>
        <v>Null</v>
      </c>
      <c r="E1455" s="87" t="str">
        <f t="shared" si="65"/>
        <v>Null</v>
      </c>
      <c r="F1455" s="4" t="str">
        <f>IF('3(a) Flights | segment list'!I1420="","Null",'3(a) Flights | segment list'!I1420)</f>
        <v>Null</v>
      </c>
      <c r="G1455" s="4" t="str">
        <f>IF('3(a) Flights | segment list'!C1420="","Null",'3(a) Flights | segment list'!C1420)</f>
        <v>Null</v>
      </c>
      <c r="H1455" s="4" t="str">
        <f>IF('3(a) Flights | segment list'!J1420="","Null",'3(a) Flights | segment list'!J1420)</f>
        <v>Null</v>
      </c>
      <c r="I1455" s="4" t="str">
        <f>IF('3(a) Flights | segment list'!D1420="","Null",'3(a) Flights | segment list'!D1420)</f>
        <v>Null</v>
      </c>
      <c r="J1455" s="4" t="str">
        <f>IF('3(a) Flights | segment list'!E1420="","Null",'3(a) Flights | segment list'!E1420)</f>
        <v>Null</v>
      </c>
      <c r="K1455" s="4" t="str">
        <f>IF('3(a) Flights | segment list'!F1420="","Null",'3(a) Flights | segment list'!F1420)</f>
        <v>Null</v>
      </c>
      <c r="L1455" s="5" t="str">
        <f>IF('3(a) Flights | segment list'!G1420="","Null",'3(a) Flights | segment list'!G1420)</f>
        <v>Null</v>
      </c>
      <c r="M1455" s="16">
        <f>IF('3(a) Flights | segment list'!H1420="Null","Null",'3(a) Flights | segment list'!H1420)</f>
        <v>0</v>
      </c>
    </row>
    <row r="1456" spans="1:13" x14ac:dyDescent="0.25">
      <c r="A1456" s="4" t="str">
        <f t="shared" si="66"/>
        <v>No PB ID provided</v>
      </c>
      <c r="B1456" s="4" t="str">
        <f t="shared" si="67"/>
        <v>No declaration</v>
      </c>
      <c r="C1456" s="4" t="s">
        <v>18302</v>
      </c>
      <c r="D1456" s="86" t="str">
        <f>IF('3(a) Flights | segment list'!A1421="","Null",'3(a) Flights | segment list'!A1421)</f>
        <v>Null</v>
      </c>
      <c r="E1456" s="87" t="str">
        <f t="shared" si="65"/>
        <v>Null</v>
      </c>
      <c r="F1456" s="4" t="str">
        <f>IF('3(a) Flights | segment list'!I1421="","Null",'3(a) Flights | segment list'!I1421)</f>
        <v>Null</v>
      </c>
      <c r="G1456" s="4" t="str">
        <f>IF('3(a) Flights | segment list'!C1421="","Null",'3(a) Flights | segment list'!C1421)</f>
        <v>Null</v>
      </c>
      <c r="H1456" s="4" t="str">
        <f>IF('3(a) Flights | segment list'!J1421="","Null",'3(a) Flights | segment list'!J1421)</f>
        <v>Null</v>
      </c>
      <c r="I1456" s="4" t="str">
        <f>IF('3(a) Flights | segment list'!D1421="","Null",'3(a) Flights | segment list'!D1421)</f>
        <v>Null</v>
      </c>
      <c r="J1456" s="4" t="str">
        <f>IF('3(a) Flights | segment list'!E1421="","Null",'3(a) Flights | segment list'!E1421)</f>
        <v>Null</v>
      </c>
      <c r="K1456" s="4" t="str">
        <f>IF('3(a) Flights | segment list'!F1421="","Null",'3(a) Flights | segment list'!F1421)</f>
        <v>Null</v>
      </c>
      <c r="L1456" s="5" t="str">
        <f>IF('3(a) Flights | segment list'!G1421="","Null",'3(a) Flights | segment list'!G1421)</f>
        <v>Null</v>
      </c>
      <c r="M1456" s="16">
        <f>IF('3(a) Flights | segment list'!H1421="Null","Null",'3(a) Flights | segment list'!H1421)</f>
        <v>0</v>
      </c>
    </row>
    <row r="1457" spans="1:13" x14ac:dyDescent="0.25">
      <c r="A1457" s="4" t="str">
        <f t="shared" si="66"/>
        <v>No PB ID provided</v>
      </c>
      <c r="B1457" s="4" t="str">
        <f t="shared" si="67"/>
        <v>No declaration</v>
      </c>
      <c r="C1457" s="4" t="s">
        <v>18302</v>
      </c>
      <c r="D1457" s="86" t="str">
        <f>IF('3(a) Flights | segment list'!A1422="","Null",'3(a) Flights | segment list'!A1422)</f>
        <v>Null</v>
      </c>
      <c r="E1457" s="87" t="str">
        <f t="shared" si="65"/>
        <v>Null</v>
      </c>
      <c r="F1457" s="4" t="str">
        <f>IF('3(a) Flights | segment list'!I1422="","Null",'3(a) Flights | segment list'!I1422)</f>
        <v>Null</v>
      </c>
      <c r="G1457" s="4" t="str">
        <f>IF('3(a) Flights | segment list'!C1422="","Null",'3(a) Flights | segment list'!C1422)</f>
        <v>Null</v>
      </c>
      <c r="H1457" s="4" t="str">
        <f>IF('3(a) Flights | segment list'!J1422="","Null",'3(a) Flights | segment list'!J1422)</f>
        <v>Null</v>
      </c>
      <c r="I1457" s="4" t="str">
        <f>IF('3(a) Flights | segment list'!D1422="","Null",'3(a) Flights | segment list'!D1422)</f>
        <v>Null</v>
      </c>
      <c r="J1457" s="4" t="str">
        <f>IF('3(a) Flights | segment list'!E1422="","Null",'3(a) Flights | segment list'!E1422)</f>
        <v>Null</v>
      </c>
      <c r="K1457" s="4" t="str">
        <f>IF('3(a) Flights | segment list'!F1422="","Null",'3(a) Flights | segment list'!F1422)</f>
        <v>Null</v>
      </c>
      <c r="L1457" s="5" t="str">
        <f>IF('3(a) Flights | segment list'!G1422="","Null",'3(a) Flights | segment list'!G1422)</f>
        <v>Null</v>
      </c>
      <c r="M1457" s="16">
        <f>IF('3(a) Flights | segment list'!H1422="Null","Null",'3(a) Flights | segment list'!H1422)</f>
        <v>0</v>
      </c>
    </row>
    <row r="1458" spans="1:13" x14ac:dyDescent="0.25">
      <c r="A1458" s="4" t="str">
        <f t="shared" si="66"/>
        <v>No PB ID provided</v>
      </c>
      <c r="B1458" s="4" t="str">
        <f t="shared" si="67"/>
        <v>No declaration</v>
      </c>
      <c r="C1458" s="4" t="s">
        <v>18302</v>
      </c>
      <c r="D1458" s="86" t="str">
        <f>IF('3(a) Flights | segment list'!A1423="","Null",'3(a) Flights | segment list'!A1423)</f>
        <v>Null</v>
      </c>
      <c r="E1458" s="87" t="str">
        <f t="shared" si="65"/>
        <v>Null</v>
      </c>
      <c r="F1458" s="4" t="str">
        <f>IF('3(a) Flights | segment list'!I1423="","Null",'3(a) Flights | segment list'!I1423)</f>
        <v>Null</v>
      </c>
      <c r="G1458" s="4" t="str">
        <f>IF('3(a) Flights | segment list'!C1423="","Null",'3(a) Flights | segment list'!C1423)</f>
        <v>Null</v>
      </c>
      <c r="H1458" s="4" t="str">
        <f>IF('3(a) Flights | segment list'!J1423="","Null",'3(a) Flights | segment list'!J1423)</f>
        <v>Null</v>
      </c>
      <c r="I1458" s="4" t="str">
        <f>IF('3(a) Flights | segment list'!D1423="","Null",'3(a) Flights | segment list'!D1423)</f>
        <v>Null</v>
      </c>
      <c r="J1458" s="4" t="str">
        <f>IF('3(a) Flights | segment list'!E1423="","Null",'3(a) Flights | segment list'!E1423)</f>
        <v>Null</v>
      </c>
      <c r="K1458" s="4" t="str">
        <f>IF('3(a) Flights | segment list'!F1423="","Null",'3(a) Flights | segment list'!F1423)</f>
        <v>Null</v>
      </c>
      <c r="L1458" s="5" t="str">
        <f>IF('3(a) Flights | segment list'!G1423="","Null",'3(a) Flights | segment list'!G1423)</f>
        <v>Null</v>
      </c>
      <c r="M1458" s="16">
        <f>IF('3(a) Flights | segment list'!H1423="Null","Null",'3(a) Flights | segment list'!H1423)</f>
        <v>0</v>
      </c>
    </row>
    <row r="1459" spans="1:13" x14ac:dyDescent="0.25">
      <c r="A1459" s="4" t="str">
        <f t="shared" si="66"/>
        <v>No PB ID provided</v>
      </c>
      <c r="B1459" s="4" t="str">
        <f t="shared" si="67"/>
        <v>No declaration</v>
      </c>
      <c r="C1459" s="4" t="s">
        <v>18302</v>
      </c>
      <c r="D1459" s="86" t="str">
        <f>IF('3(a) Flights | segment list'!A1424="","Null",'3(a) Flights | segment list'!A1424)</f>
        <v>Null</v>
      </c>
      <c r="E1459" s="87" t="str">
        <f t="shared" si="65"/>
        <v>Null</v>
      </c>
      <c r="F1459" s="4" t="str">
        <f>IF('3(a) Flights | segment list'!I1424="","Null",'3(a) Flights | segment list'!I1424)</f>
        <v>Null</v>
      </c>
      <c r="G1459" s="4" t="str">
        <f>IF('3(a) Flights | segment list'!C1424="","Null",'3(a) Flights | segment list'!C1424)</f>
        <v>Null</v>
      </c>
      <c r="H1459" s="4" t="str">
        <f>IF('3(a) Flights | segment list'!J1424="","Null",'3(a) Flights | segment list'!J1424)</f>
        <v>Null</v>
      </c>
      <c r="I1459" s="4" t="str">
        <f>IF('3(a) Flights | segment list'!D1424="","Null",'3(a) Flights | segment list'!D1424)</f>
        <v>Null</v>
      </c>
      <c r="J1459" s="4" t="str">
        <f>IF('3(a) Flights | segment list'!E1424="","Null",'3(a) Flights | segment list'!E1424)</f>
        <v>Null</v>
      </c>
      <c r="K1459" s="4" t="str">
        <f>IF('3(a) Flights | segment list'!F1424="","Null",'3(a) Flights | segment list'!F1424)</f>
        <v>Null</v>
      </c>
      <c r="L1459" s="5" t="str">
        <f>IF('3(a) Flights | segment list'!G1424="","Null",'3(a) Flights | segment list'!G1424)</f>
        <v>Null</v>
      </c>
      <c r="M1459" s="16">
        <f>IF('3(a) Flights | segment list'!H1424="Null","Null",'3(a) Flights | segment list'!H1424)</f>
        <v>0</v>
      </c>
    </row>
    <row r="1460" spans="1:13" x14ac:dyDescent="0.25">
      <c r="A1460" s="4" t="str">
        <f t="shared" si="66"/>
        <v>No PB ID provided</v>
      </c>
      <c r="B1460" s="4" t="str">
        <f t="shared" si="67"/>
        <v>No declaration</v>
      </c>
      <c r="C1460" s="4" t="s">
        <v>18302</v>
      </c>
      <c r="D1460" s="86" t="str">
        <f>IF('3(a) Flights | segment list'!A1425="","Null",'3(a) Flights | segment list'!A1425)</f>
        <v>Null</v>
      </c>
      <c r="E1460" s="87" t="str">
        <f t="shared" si="65"/>
        <v>Null</v>
      </c>
      <c r="F1460" s="4" t="str">
        <f>IF('3(a) Flights | segment list'!I1425="","Null",'3(a) Flights | segment list'!I1425)</f>
        <v>Null</v>
      </c>
      <c r="G1460" s="4" t="str">
        <f>IF('3(a) Flights | segment list'!C1425="","Null",'3(a) Flights | segment list'!C1425)</f>
        <v>Null</v>
      </c>
      <c r="H1460" s="4" t="str">
        <f>IF('3(a) Flights | segment list'!J1425="","Null",'3(a) Flights | segment list'!J1425)</f>
        <v>Null</v>
      </c>
      <c r="I1460" s="4" t="str">
        <f>IF('3(a) Flights | segment list'!D1425="","Null",'3(a) Flights | segment list'!D1425)</f>
        <v>Null</v>
      </c>
      <c r="J1460" s="4" t="str">
        <f>IF('3(a) Flights | segment list'!E1425="","Null",'3(a) Flights | segment list'!E1425)</f>
        <v>Null</v>
      </c>
      <c r="K1460" s="4" t="str">
        <f>IF('3(a) Flights | segment list'!F1425="","Null",'3(a) Flights | segment list'!F1425)</f>
        <v>Null</v>
      </c>
      <c r="L1460" s="5" t="str">
        <f>IF('3(a) Flights | segment list'!G1425="","Null",'3(a) Flights | segment list'!G1425)</f>
        <v>Null</v>
      </c>
      <c r="M1460" s="16">
        <f>IF('3(a) Flights | segment list'!H1425="Null","Null",'3(a) Flights | segment list'!H1425)</f>
        <v>0</v>
      </c>
    </row>
    <row r="1461" spans="1:13" x14ac:dyDescent="0.25">
      <c r="A1461" s="4" t="str">
        <f t="shared" si="66"/>
        <v>No PB ID provided</v>
      </c>
      <c r="B1461" s="4" t="str">
        <f t="shared" si="67"/>
        <v>No declaration</v>
      </c>
      <c r="C1461" s="4" t="s">
        <v>18302</v>
      </c>
      <c r="D1461" s="86" t="str">
        <f>IF('3(a) Flights | segment list'!A1426="","Null",'3(a) Flights | segment list'!A1426)</f>
        <v>Null</v>
      </c>
      <c r="E1461" s="87" t="str">
        <f t="shared" si="65"/>
        <v>Null</v>
      </c>
      <c r="F1461" s="4" t="str">
        <f>IF('3(a) Flights | segment list'!I1426="","Null",'3(a) Flights | segment list'!I1426)</f>
        <v>Null</v>
      </c>
      <c r="G1461" s="4" t="str">
        <f>IF('3(a) Flights | segment list'!C1426="","Null",'3(a) Flights | segment list'!C1426)</f>
        <v>Null</v>
      </c>
      <c r="H1461" s="4" t="str">
        <f>IF('3(a) Flights | segment list'!J1426="","Null",'3(a) Flights | segment list'!J1426)</f>
        <v>Null</v>
      </c>
      <c r="I1461" s="4" t="str">
        <f>IF('3(a) Flights | segment list'!D1426="","Null",'3(a) Flights | segment list'!D1426)</f>
        <v>Null</v>
      </c>
      <c r="J1461" s="4" t="str">
        <f>IF('3(a) Flights | segment list'!E1426="","Null",'3(a) Flights | segment list'!E1426)</f>
        <v>Null</v>
      </c>
      <c r="K1461" s="4" t="str">
        <f>IF('3(a) Flights | segment list'!F1426="","Null",'3(a) Flights | segment list'!F1426)</f>
        <v>Null</v>
      </c>
      <c r="L1461" s="5" t="str">
        <f>IF('3(a) Flights | segment list'!G1426="","Null",'3(a) Flights | segment list'!G1426)</f>
        <v>Null</v>
      </c>
      <c r="M1461" s="16">
        <f>IF('3(a) Flights | segment list'!H1426="Null","Null",'3(a) Flights | segment list'!H1426)</f>
        <v>0</v>
      </c>
    </row>
    <row r="1462" spans="1:13" x14ac:dyDescent="0.25">
      <c r="A1462" s="4" t="str">
        <f t="shared" si="66"/>
        <v>No PB ID provided</v>
      </c>
      <c r="B1462" s="4" t="str">
        <f t="shared" si="67"/>
        <v>No declaration</v>
      </c>
      <c r="C1462" s="4" t="s">
        <v>18302</v>
      </c>
      <c r="D1462" s="86" t="str">
        <f>IF('3(a) Flights | segment list'!A1427="","Null",'3(a) Flights | segment list'!A1427)</f>
        <v>Null</v>
      </c>
      <c r="E1462" s="87" t="str">
        <f t="shared" si="65"/>
        <v>Null</v>
      </c>
      <c r="F1462" s="4" t="str">
        <f>IF('3(a) Flights | segment list'!I1427="","Null",'3(a) Flights | segment list'!I1427)</f>
        <v>Null</v>
      </c>
      <c r="G1462" s="4" t="str">
        <f>IF('3(a) Flights | segment list'!C1427="","Null",'3(a) Flights | segment list'!C1427)</f>
        <v>Null</v>
      </c>
      <c r="H1462" s="4" t="str">
        <f>IF('3(a) Flights | segment list'!J1427="","Null",'3(a) Flights | segment list'!J1427)</f>
        <v>Null</v>
      </c>
      <c r="I1462" s="4" t="str">
        <f>IF('3(a) Flights | segment list'!D1427="","Null",'3(a) Flights | segment list'!D1427)</f>
        <v>Null</v>
      </c>
      <c r="J1462" s="4" t="str">
        <f>IF('3(a) Flights | segment list'!E1427="","Null",'3(a) Flights | segment list'!E1427)</f>
        <v>Null</v>
      </c>
      <c r="K1462" s="4" t="str">
        <f>IF('3(a) Flights | segment list'!F1427="","Null",'3(a) Flights | segment list'!F1427)</f>
        <v>Null</v>
      </c>
      <c r="L1462" s="5" t="str">
        <f>IF('3(a) Flights | segment list'!G1427="","Null",'3(a) Flights | segment list'!G1427)</f>
        <v>Null</v>
      </c>
      <c r="M1462" s="16">
        <f>IF('3(a) Flights | segment list'!H1427="Null","Null",'3(a) Flights | segment list'!H1427)</f>
        <v>0</v>
      </c>
    </row>
    <row r="1463" spans="1:13" x14ac:dyDescent="0.25">
      <c r="A1463" s="4" t="str">
        <f t="shared" si="66"/>
        <v>No PB ID provided</v>
      </c>
      <c r="B1463" s="4" t="str">
        <f t="shared" si="67"/>
        <v>No declaration</v>
      </c>
      <c r="C1463" s="4" t="s">
        <v>18302</v>
      </c>
      <c r="D1463" s="86" t="str">
        <f>IF('3(a) Flights | segment list'!A1428="","Null",'3(a) Flights | segment list'!A1428)</f>
        <v>Null</v>
      </c>
      <c r="E1463" s="87" t="str">
        <f t="shared" ref="E1463:E1526" si="68">IF(D1463="Null","Null",YEAR(D1463))</f>
        <v>Null</v>
      </c>
      <c r="F1463" s="4" t="str">
        <f>IF('3(a) Flights | segment list'!I1428="","Null",'3(a) Flights | segment list'!I1428)</f>
        <v>Null</v>
      </c>
      <c r="G1463" s="4" t="str">
        <f>IF('3(a) Flights | segment list'!C1428="","Null",'3(a) Flights | segment list'!C1428)</f>
        <v>Null</v>
      </c>
      <c r="H1463" s="4" t="str">
        <f>IF('3(a) Flights | segment list'!J1428="","Null",'3(a) Flights | segment list'!J1428)</f>
        <v>Null</v>
      </c>
      <c r="I1463" s="4" t="str">
        <f>IF('3(a) Flights | segment list'!D1428="","Null",'3(a) Flights | segment list'!D1428)</f>
        <v>Null</v>
      </c>
      <c r="J1463" s="4" t="str">
        <f>IF('3(a) Flights | segment list'!E1428="","Null",'3(a) Flights | segment list'!E1428)</f>
        <v>Null</v>
      </c>
      <c r="K1463" s="4" t="str">
        <f>IF('3(a) Flights | segment list'!F1428="","Null",'3(a) Flights | segment list'!F1428)</f>
        <v>Null</v>
      </c>
      <c r="L1463" s="5" t="str">
        <f>IF('3(a) Flights | segment list'!G1428="","Null",'3(a) Flights | segment list'!G1428)</f>
        <v>Null</v>
      </c>
      <c r="M1463" s="16">
        <f>IF('3(a) Flights | segment list'!H1428="Null","Null",'3(a) Flights | segment list'!H1428)</f>
        <v>0</v>
      </c>
    </row>
    <row r="1464" spans="1:13" x14ac:dyDescent="0.25">
      <c r="A1464" s="4" t="str">
        <f t="shared" si="66"/>
        <v>No PB ID provided</v>
      </c>
      <c r="B1464" s="4" t="str">
        <f t="shared" si="67"/>
        <v>No declaration</v>
      </c>
      <c r="C1464" s="4" t="s">
        <v>18302</v>
      </c>
      <c r="D1464" s="86" t="str">
        <f>IF('3(a) Flights | segment list'!A1429="","Null",'3(a) Flights | segment list'!A1429)</f>
        <v>Null</v>
      </c>
      <c r="E1464" s="87" t="str">
        <f t="shared" si="68"/>
        <v>Null</v>
      </c>
      <c r="F1464" s="4" t="str">
        <f>IF('3(a) Flights | segment list'!I1429="","Null",'3(a) Flights | segment list'!I1429)</f>
        <v>Null</v>
      </c>
      <c r="G1464" s="4" t="str">
        <f>IF('3(a) Flights | segment list'!C1429="","Null",'3(a) Flights | segment list'!C1429)</f>
        <v>Null</v>
      </c>
      <c r="H1464" s="4" t="str">
        <f>IF('3(a) Flights | segment list'!J1429="","Null",'3(a) Flights | segment list'!J1429)</f>
        <v>Null</v>
      </c>
      <c r="I1464" s="4" t="str">
        <f>IF('3(a) Flights | segment list'!D1429="","Null",'3(a) Flights | segment list'!D1429)</f>
        <v>Null</v>
      </c>
      <c r="J1464" s="4" t="str">
        <f>IF('3(a) Flights | segment list'!E1429="","Null",'3(a) Flights | segment list'!E1429)</f>
        <v>Null</v>
      </c>
      <c r="K1464" s="4" t="str">
        <f>IF('3(a) Flights | segment list'!F1429="","Null",'3(a) Flights | segment list'!F1429)</f>
        <v>Null</v>
      </c>
      <c r="L1464" s="5" t="str">
        <f>IF('3(a) Flights | segment list'!G1429="","Null",'3(a) Flights | segment list'!G1429)</f>
        <v>Null</v>
      </c>
      <c r="M1464" s="16">
        <f>IF('3(a) Flights | segment list'!H1429="Null","Null",'3(a) Flights | segment list'!H1429)</f>
        <v>0</v>
      </c>
    </row>
    <row r="1465" spans="1:13" x14ac:dyDescent="0.25">
      <c r="A1465" s="4" t="str">
        <f t="shared" si="66"/>
        <v>No PB ID provided</v>
      </c>
      <c r="B1465" s="4" t="str">
        <f t="shared" si="67"/>
        <v>No declaration</v>
      </c>
      <c r="C1465" s="4" t="s">
        <v>18302</v>
      </c>
      <c r="D1465" s="86" t="str">
        <f>IF('3(a) Flights | segment list'!A1430="","Null",'3(a) Flights | segment list'!A1430)</f>
        <v>Null</v>
      </c>
      <c r="E1465" s="87" t="str">
        <f t="shared" si="68"/>
        <v>Null</v>
      </c>
      <c r="F1465" s="4" t="str">
        <f>IF('3(a) Flights | segment list'!I1430="","Null",'3(a) Flights | segment list'!I1430)</f>
        <v>Null</v>
      </c>
      <c r="G1465" s="4" t="str">
        <f>IF('3(a) Flights | segment list'!C1430="","Null",'3(a) Flights | segment list'!C1430)</f>
        <v>Null</v>
      </c>
      <c r="H1465" s="4" t="str">
        <f>IF('3(a) Flights | segment list'!J1430="","Null",'3(a) Flights | segment list'!J1430)</f>
        <v>Null</v>
      </c>
      <c r="I1465" s="4" t="str">
        <f>IF('3(a) Flights | segment list'!D1430="","Null",'3(a) Flights | segment list'!D1430)</f>
        <v>Null</v>
      </c>
      <c r="J1465" s="4" t="str">
        <f>IF('3(a) Flights | segment list'!E1430="","Null",'3(a) Flights | segment list'!E1430)</f>
        <v>Null</v>
      </c>
      <c r="K1465" s="4" t="str">
        <f>IF('3(a) Flights | segment list'!F1430="","Null",'3(a) Flights | segment list'!F1430)</f>
        <v>Null</v>
      </c>
      <c r="L1465" s="5" t="str">
        <f>IF('3(a) Flights | segment list'!G1430="","Null",'3(a) Flights | segment list'!G1430)</f>
        <v>Null</v>
      </c>
      <c r="M1465" s="16">
        <f>IF('3(a) Flights | segment list'!H1430="Null","Null",'3(a) Flights | segment list'!H1430)</f>
        <v>0</v>
      </c>
    </row>
    <row r="1466" spans="1:13" x14ac:dyDescent="0.25">
      <c r="A1466" s="4" t="str">
        <f t="shared" si="66"/>
        <v>No PB ID provided</v>
      </c>
      <c r="B1466" s="4" t="str">
        <f t="shared" si="67"/>
        <v>No declaration</v>
      </c>
      <c r="C1466" s="4" t="s">
        <v>18302</v>
      </c>
      <c r="D1466" s="86" t="str">
        <f>IF('3(a) Flights | segment list'!A1431="","Null",'3(a) Flights | segment list'!A1431)</f>
        <v>Null</v>
      </c>
      <c r="E1466" s="87" t="str">
        <f t="shared" si="68"/>
        <v>Null</v>
      </c>
      <c r="F1466" s="4" t="str">
        <f>IF('3(a) Flights | segment list'!I1431="","Null",'3(a) Flights | segment list'!I1431)</f>
        <v>Null</v>
      </c>
      <c r="G1466" s="4" t="str">
        <f>IF('3(a) Flights | segment list'!C1431="","Null",'3(a) Flights | segment list'!C1431)</f>
        <v>Null</v>
      </c>
      <c r="H1466" s="4" t="str">
        <f>IF('3(a) Flights | segment list'!J1431="","Null",'3(a) Flights | segment list'!J1431)</f>
        <v>Null</v>
      </c>
      <c r="I1466" s="4" t="str">
        <f>IF('3(a) Flights | segment list'!D1431="","Null",'3(a) Flights | segment list'!D1431)</f>
        <v>Null</v>
      </c>
      <c r="J1466" s="4" t="str">
        <f>IF('3(a) Flights | segment list'!E1431="","Null",'3(a) Flights | segment list'!E1431)</f>
        <v>Null</v>
      </c>
      <c r="K1466" s="4" t="str">
        <f>IF('3(a) Flights | segment list'!F1431="","Null",'3(a) Flights | segment list'!F1431)</f>
        <v>Null</v>
      </c>
      <c r="L1466" s="5" t="str">
        <f>IF('3(a) Flights | segment list'!G1431="","Null",'3(a) Flights | segment list'!G1431)</f>
        <v>Null</v>
      </c>
      <c r="M1466" s="16">
        <f>IF('3(a) Flights | segment list'!H1431="Null","Null",'3(a) Flights | segment list'!H1431)</f>
        <v>0</v>
      </c>
    </row>
    <row r="1467" spans="1:13" x14ac:dyDescent="0.25">
      <c r="A1467" s="4" t="str">
        <f t="shared" si="66"/>
        <v>No PB ID provided</v>
      </c>
      <c r="B1467" s="4" t="str">
        <f t="shared" si="67"/>
        <v>No declaration</v>
      </c>
      <c r="C1467" s="4" t="s">
        <v>18302</v>
      </c>
      <c r="D1467" s="86" t="str">
        <f>IF('3(a) Flights | segment list'!A1432="","Null",'3(a) Flights | segment list'!A1432)</f>
        <v>Null</v>
      </c>
      <c r="E1467" s="87" t="str">
        <f t="shared" si="68"/>
        <v>Null</v>
      </c>
      <c r="F1467" s="4" t="str">
        <f>IF('3(a) Flights | segment list'!I1432="","Null",'3(a) Flights | segment list'!I1432)</f>
        <v>Null</v>
      </c>
      <c r="G1467" s="4" t="str">
        <f>IF('3(a) Flights | segment list'!C1432="","Null",'3(a) Flights | segment list'!C1432)</f>
        <v>Null</v>
      </c>
      <c r="H1467" s="4" t="str">
        <f>IF('3(a) Flights | segment list'!J1432="","Null",'3(a) Flights | segment list'!J1432)</f>
        <v>Null</v>
      </c>
      <c r="I1467" s="4" t="str">
        <f>IF('3(a) Flights | segment list'!D1432="","Null",'3(a) Flights | segment list'!D1432)</f>
        <v>Null</v>
      </c>
      <c r="J1467" s="4" t="str">
        <f>IF('3(a) Flights | segment list'!E1432="","Null",'3(a) Flights | segment list'!E1432)</f>
        <v>Null</v>
      </c>
      <c r="K1467" s="4" t="str">
        <f>IF('3(a) Flights | segment list'!F1432="","Null",'3(a) Flights | segment list'!F1432)</f>
        <v>Null</v>
      </c>
      <c r="L1467" s="5" t="str">
        <f>IF('3(a) Flights | segment list'!G1432="","Null",'3(a) Flights | segment list'!G1432)</f>
        <v>Null</v>
      </c>
      <c r="M1467" s="16">
        <f>IF('3(a) Flights | segment list'!H1432="Null","Null",'3(a) Flights | segment list'!H1432)</f>
        <v>0</v>
      </c>
    </row>
    <row r="1468" spans="1:13" x14ac:dyDescent="0.25">
      <c r="A1468" s="4" t="str">
        <f t="shared" si="66"/>
        <v>No PB ID provided</v>
      </c>
      <c r="B1468" s="4" t="str">
        <f t="shared" si="67"/>
        <v>No declaration</v>
      </c>
      <c r="C1468" s="4" t="s">
        <v>18302</v>
      </c>
      <c r="D1468" s="86" t="str">
        <f>IF('3(a) Flights | segment list'!A1433="","Null",'3(a) Flights | segment list'!A1433)</f>
        <v>Null</v>
      </c>
      <c r="E1468" s="87" t="str">
        <f t="shared" si="68"/>
        <v>Null</v>
      </c>
      <c r="F1468" s="4" t="str">
        <f>IF('3(a) Flights | segment list'!I1433="","Null",'3(a) Flights | segment list'!I1433)</f>
        <v>Null</v>
      </c>
      <c r="G1468" s="4" t="str">
        <f>IF('3(a) Flights | segment list'!C1433="","Null",'3(a) Flights | segment list'!C1433)</f>
        <v>Null</v>
      </c>
      <c r="H1468" s="4" t="str">
        <f>IF('3(a) Flights | segment list'!J1433="","Null",'3(a) Flights | segment list'!J1433)</f>
        <v>Null</v>
      </c>
      <c r="I1468" s="4" t="str">
        <f>IF('3(a) Flights | segment list'!D1433="","Null",'3(a) Flights | segment list'!D1433)</f>
        <v>Null</v>
      </c>
      <c r="J1468" s="4" t="str">
        <f>IF('3(a) Flights | segment list'!E1433="","Null",'3(a) Flights | segment list'!E1433)</f>
        <v>Null</v>
      </c>
      <c r="K1468" s="4" t="str">
        <f>IF('3(a) Flights | segment list'!F1433="","Null",'3(a) Flights | segment list'!F1433)</f>
        <v>Null</v>
      </c>
      <c r="L1468" s="5" t="str">
        <f>IF('3(a) Flights | segment list'!G1433="","Null",'3(a) Flights | segment list'!G1433)</f>
        <v>Null</v>
      </c>
      <c r="M1468" s="16">
        <f>IF('3(a) Flights | segment list'!H1433="Null","Null",'3(a) Flights | segment list'!H1433)</f>
        <v>0</v>
      </c>
    </row>
    <row r="1469" spans="1:13" x14ac:dyDescent="0.25">
      <c r="A1469" s="4" t="str">
        <f t="shared" si="66"/>
        <v>No PB ID provided</v>
      </c>
      <c r="B1469" s="4" t="str">
        <f t="shared" si="67"/>
        <v>No declaration</v>
      </c>
      <c r="C1469" s="4" t="s">
        <v>18302</v>
      </c>
      <c r="D1469" s="86" t="str">
        <f>IF('3(a) Flights | segment list'!A1434="","Null",'3(a) Flights | segment list'!A1434)</f>
        <v>Null</v>
      </c>
      <c r="E1469" s="87" t="str">
        <f t="shared" si="68"/>
        <v>Null</v>
      </c>
      <c r="F1469" s="4" t="str">
        <f>IF('3(a) Flights | segment list'!I1434="","Null",'3(a) Flights | segment list'!I1434)</f>
        <v>Null</v>
      </c>
      <c r="G1469" s="4" t="str">
        <f>IF('3(a) Flights | segment list'!C1434="","Null",'3(a) Flights | segment list'!C1434)</f>
        <v>Null</v>
      </c>
      <c r="H1469" s="4" t="str">
        <f>IF('3(a) Flights | segment list'!J1434="","Null",'3(a) Flights | segment list'!J1434)</f>
        <v>Null</v>
      </c>
      <c r="I1469" s="4" t="str">
        <f>IF('3(a) Flights | segment list'!D1434="","Null",'3(a) Flights | segment list'!D1434)</f>
        <v>Null</v>
      </c>
      <c r="J1469" s="4" t="str">
        <f>IF('3(a) Flights | segment list'!E1434="","Null",'3(a) Flights | segment list'!E1434)</f>
        <v>Null</v>
      </c>
      <c r="K1469" s="4" t="str">
        <f>IF('3(a) Flights | segment list'!F1434="","Null",'3(a) Flights | segment list'!F1434)</f>
        <v>Null</v>
      </c>
      <c r="L1469" s="5" t="str">
        <f>IF('3(a) Flights | segment list'!G1434="","Null",'3(a) Flights | segment list'!G1434)</f>
        <v>Null</v>
      </c>
      <c r="M1469" s="16">
        <f>IF('3(a) Flights | segment list'!H1434="Null","Null",'3(a) Flights | segment list'!H1434)</f>
        <v>0</v>
      </c>
    </row>
    <row r="1470" spans="1:13" x14ac:dyDescent="0.25">
      <c r="A1470" s="4" t="str">
        <f t="shared" si="66"/>
        <v>No PB ID provided</v>
      </c>
      <c r="B1470" s="4" t="str">
        <f t="shared" si="67"/>
        <v>No declaration</v>
      </c>
      <c r="C1470" s="4" t="s">
        <v>18302</v>
      </c>
      <c r="D1470" s="86" t="str">
        <f>IF('3(a) Flights | segment list'!A1435="","Null",'3(a) Flights | segment list'!A1435)</f>
        <v>Null</v>
      </c>
      <c r="E1470" s="87" t="str">
        <f t="shared" si="68"/>
        <v>Null</v>
      </c>
      <c r="F1470" s="4" t="str">
        <f>IF('3(a) Flights | segment list'!I1435="","Null",'3(a) Flights | segment list'!I1435)</f>
        <v>Null</v>
      </c>
      <c r="G1470" s="4" t="str">
        <f>IF('3(a) Flights | segment list'!C1435="","Null",'3(a) Flights | segment list'!C1435)</f>
        <v>Null</v>
      </c>
      <c r="H1470" s="4" t="str">
        <f>IF('3(a) Flights | segment list'!J1435="","Null",'3(a) Flights | segment list'!J1435)</f>
        <v>Null</v>
      </c>
      <c r="I1470" s="4" t="str">
        <f>IF('3(a) Flights | segment list'!D1435="","Null",'3(a) Flights | segment list'!D1435)</f>
        <v>Null</v>
      </c>
      <c r="J1470" s="4" t="str">
        <f>IF('3(a) Flights | segment list'!E1435="","Null",'3(a) Flights | segment list'!E1435)</f>
        <v>Null</v>
      </c>
      <c r="K1470" s="4" t="str">
        <f>IF('3(a) Flights | segment list'!F1435="","Null",'3(a) Flights | segment list'!F1435)</f>
        <v>Null</v>
      </c>
      <c r="L1470" s="5" t="str">
        <f>IF('3(a) Flights | segment list'!G1435="","Null",'3(a) Flights | segment list'!G1435)</f>
        <v>Null</v>
      </c>
      <c r="M1470" s="16">
        <f>IF('3(a) Flights | segment list'!H1435="Null","Null",'3(a) Flights | segment list'!H1435)</f>
        <v>0</v>
      </c>
    </row>
    <row r="1471" spans="1:13" x14ac:dyDescent="0.25">
      <c r="A1471" s="4" t="str">
        <f t="shared" si="66"/>
        <v>No PB ID provided</v>
      </c>
      <c r="B1471" s="4" t="str">
        <f t="shared" si="67"/>
        <v>No declaration</v>
      </c>
      <c r="C1471" s="4" t="s">
        <v>18302</v>
      </c>
      <c r="D1471" s="86" t="str">
        <f>IF('3(a) Flights | segment list'!A1436="","Null",'3(a) Flights | segment list'!A1436)</f>
        <v>Null</v>
      </c>
      <c r="E1471" s="87" t="str">
        <f t="shared" si="68"/>
        <v>Null</v>
      </c>
      <c r="F1471" s="4" t="str">
        <f>IF('3(a) Flights | segment list'!I1436="","Null",'3(a) Flights | segment list'!I1436)</f>
        <v>Null</v>
      </c>
      <c r="G1471" s="4" t="str">
        <f>IF('3(a) Flights | segment list'!C1436="","Null",'3(a) Flights | segment list'!C1436)</f>
        <v>Null</v>
      </c>
      <c r="H1471" s="4" t="str">
        <f>IF('3(a) Flights | segment list'!J1436="","Null",'3(a) Flights | segment list'!J1436)</f>
        <v>Null</v>
      </c>
      <c r="I1471" s="4" t="str">
        <f>IF('3(a) Flights | segment list'!D1436="","Null",'3(a) Flights | segment list'!D1436)</f>
        <v>Null</v>
      </c>
      <c r="J1471" s="4" t="str">
        <f>IF('3(a) Flights | segment list'!E1436="","Null",'3(a) Flights | segment list'!E1436)</f>
        <v>Null</v>
      </c>
      <c r="K1471" s="4" t="str">
        <f>IF('3(a) Flights | segment list'!F1436="","Null",'3(a) Flights | segment list'!F1436)</f>
        <v>Null</v>
      </c>
      <c r="L1471" s="5" t="str">
        <f>IF('3(a) Flights | segment list'!G1436="","Null",'3(a) Flights | segment list'!G1436)</f>
        <v>Null</v>
      </c>
      <c r="M1471" s="16">
        <f>IF('3(a) Flights | segment list'!H1436="Null","Null",'3(a) Flights | segment list'!H1436)</f>
        <v>0</v>
      </c>
    </row>
    <row r="1472" spans="1:13" x14ac:dyDescent="0.25">
      <c r="A1472" s="4" t="str">
        <f t="shared" si="66"/>
        <v>No PB ID provided</v>
      </c>
      <c r="B1472" s="4" t="str">
        <f t="shared" si="67"/>
        <v>No declaration</v>
      </c>
      <c r="C1472" s="4" t="s">
        <v>18302</v>
      </c>
      <c r="D1472" s="86" t="str">
        <f>IF('3(a) Flights | segment list'!A1437="","Null",'3(a) Flights | segment list'!A1437)</f>
        <v>Null</v>
      </c>
      <c r="E1472" s="87" t="str">
        <f t="shared" si="68"/>
        <v>Null</v>
      </c>
      <c r="F1472" s="4" t="str">
        <f>IF('3(a) Flights | segment list'!I1437="","Null",'3(a) Flights | segment list'!I1437)</f>
        <v>Null</v>
      </c>
      <c r="G1472" s="4" t="str">
        <f>IF('3(a) Flights | segment list'!C1437="","Null",'3(a) Flights | segment list'!C1437)</f>
        <v>Null</v>
      </c>
      <c r="H1472" s="4" t="str">
        <f>IF('3(a) Flights | segment list'!J1437="","Null",'3(a) Flights | segment list'!J1437)</f>
        <v>Null</v>
      </c>
      <c r="I1472" s="4" t="str">
        <f>IF('3(a) Flights | segment list'!D1437="","Null",'3(a) Flights | segment list'!D1437)</f>
        <v>Null</v>
      </c>
      <c r="J1472" s="4" t="str">
        <f>IF('3(a) Flights | segment list'!E1437="","Null",'3(a) Flights | segment list'!E1437)</f>
        <v>Null</v>
      </c>
      <c r="K1472" s="4" t="str">
        <f>IF('3(a) Flights | segment list'!F1437="","Null",'3(a) Flights | segment list'!F1437)</f>
        <v>Null</v>
      </c>
      <c r="L1472" s="5" t="str">
        <f>IF('3(a) Flights | segment list'!G1437="","Null",'3(a) Flights | segment list'!G1437)</f>
        <v>Null</v>
      </c>
      <c r="M1472" s="16">
        <f>IF('3(a) Flights | segment list'!H1437="Null","Null",'3(a) Flights | segment list'!H1437)</f>
        <v>0</v>
      </c>
    </row>
    <row r="1473" spans="1:13" x14ac:dyDescent="0.25">
      <c r="A1473" s="4" t="str">
        <f t="shared" si="66"/>
        <v>No PB ID provided</v>
      </c>
      <c r="B1473" s="4" t="str">
        <f t="shared" si="67"/>
        <v>No declaration</v>
      </c>
      <c r="C1473" s="4" t="s">
        <v>18302</v>
      </c>
      <c r="D1473" s="86" t="str">
        <f>IF('3(a) Flights | segment list'!A1438="","Null",'3(a) Flights | segment list'!A1438)</f>
        <v>Null</v>
      </c>
      <c r="E1473" s="87" t="str">
        <f t="shared" si="68"/>
        <v>Null</v>
      </c>
      <c r="F1473" s="4" t="str">
        <f>IF('3(a) Flights | segment list'!I1438="","Null",'3(a) Flights | segment list'!I1438)</f>
        <v>Null</v>
      </c>
      <c r="G1473" s="4" t="str">
        <f>IF('3(a) Flights | segment list'!C1438="","Null",'3(a) Flights | segment list'!C1438)</f>
        <v>Null</v>
      </c>
      <c r="H1473" s="4" t="str">
        <f>IF('3(a) Flights | segment list'!J1438="","Null",'3(a) Flights | segment list'!J1438)</f>
        <v>Null</v>
      </c>
      <c r="I1473" s="4" t="str">
        <f>IF('3(a) Flights | segment list'!D1438="","Null",'3(a) Flights | segment list'!D1438)</f>
        <v>Null</v>
      </c>
      <c r="J1473" s="4" t="str">
        <f>IF('3(a) Flights | segment list'!E1438="","Null",'3(a) Flights | segment list'!E1438)</f>
        <v>Null</v>
      </c>
      <c r="K1473" s="4" t="str">
        <f>IF('3(a) Flights | segment list'!F1438="","Null",'3(a) Flights | segment list'!F1438)</f>
        <v>Null</v>
      </c>
      <c r="L1473" s="5" t="str">
        <f>IF('3(a) Flights | segment list'!G1438="","Null",'3(a) Flights | segment list'!G1438)</f>
        <v>Null</v>
      </c>
      <c r="M1473" s="16">
        <f>IF('3(a) Flights | segment list'!H1438="Null","Null",'3(a) Flights | segment list'!H1438)</f>
        <v>0</v>
      </c>
    </row>
    <row r="1474" spans="1:13" x14ac:dyDescent="0.25">
      <c r="A1474" s="4" t="str">
        <f t="shared" si="66"/>
        <v>No PB ID provided</v>
      </c>
      <c r="B1474" s="4" t="str">
        <f t="shared" si="67"/>
        <v>No declaration</v>
      </c>
      <c r="C1474" s="4" t="s">
        <v>18302</v>
      </c>
      <c r="D1474" s="86" t="str">
        <f>IF('3(a) Flights | segment list'!A1439="","Null",'3(a) Flights | segment list'!A1439)</f>
        <v>Null</v>
      </c>
      <c r="E1474" s="87" t="str">
        <f t="shared" si="68"/>
        <v>Null</v>
      </c>
      <c r="F1474" s="4" t="str">
        <f>IF('3(a) Flights | segment list'!I1439="","Null",'3(a) Flights | segment list'!I1439)</f>
        <v>Null</v>
      </c>
      <c r="G1474" s="4" t="str">
        <f>IF('3(a) Flights | segment list'!C1439="","Null",'3(a) Flights | segment list'!C1439)</f>
        <v>Null</v>
      </c>
      <c r="H1474" s="4" t="str">
        <f>IF('3(a) Flights | segment list'!J1439="","Null",'3(a) Flights | segment list'!J1439)</f>
        <v>Null</v>
      </c>
      <c r="I1474" s="4" t="str">
        <f>IF('3(a) Flights | segment list'!D1439="","Null",'3(a) Flights | segment list'!D1439)</f>
        <v>Null</v>
      </c>
      <c r="J1474" s="4" t="str">
        <f>IF('3(a) Flights | segment list'!E1439="","Null",'3(a) Flights | segment list'!E1439)</f>
        <v>Null</v>
      </c>
      <c r="K1474" s="4" t="str">
        <f>IF('3(a) Flights | segment list'!F1439="","Null",'3(a) Flights | segment list'!F1439)</f>
        <v>Null</v>
      </c>
      <c r="L1474" s="5" t="str">
        <f>IF('3(a) Flights | segment list'!G1439="","Null",'3(a) Flights | segment list'!G1439)</f>
        <v>Null</v>
      </c>
      <c r="M1474" s="16">
        <f>IF('3(a) Flights | segment list'!H1439="Null","Null",'3(a) Flights | segment list'!H1439)</f>
        <v>0</v>
      </c>
    </row>
    <row r="1475" spans="1:13" x14ac:dyDescent="0.25">
      <c r="A1475" s="4" t="str">
        <f t="shared" si="66"/>
        <v>No PB ID provided</v>
      </c>
      <c r="B1475" s="4" t="str">
        <f t="shared" si="67"/>
        <v>No declaration</v>
      </c>
      <c r="C1475" s="4" t="s">
        <v>18302</v>
      </c>
      <c r="D1475" s="86" t="str">
        <f>IF('3(a) Flights | segment list'!A1440="","Null",'3(a) Flights | segment list'!A1440)</f>
        <v>Null</v>
      </c>
      <c r="E1475" s="87" t="str">
        <f t="shared" si="68"/>
        <v>Null</v>
      </c>
      <c r="F1475" s="4" t="str">
        <f>IF('3(a) Flights | segment list'!I1440="","Null",'3(a) Flights | segment list'!I1440)</f>
        <v>Null</v>
      </c>
      <c r="G1475" s="4" t="str">
        <f>IF('3(a) Flights | segment list'!C1440="","Null",'3(a) Flights | segment list'!C1440)</f>
        <v>Null</v>
      </c>
      <c r="H1475" s="4" t="str">
        <f>IF('3(a) Flights | segment list'!J1440="","Null",'3(a) Flights | segment list'!J1440)</f>
        <v>Null</v>
      </c>
      <c r="I1475" s="4" t="str">
        <f>IF('3(a) Flights | segment list'!D1440="","Null",'3(a) Flights | segment list'!D1440)</f>
        <v>Null</v>
      </c>
      <c r="J1475" s="4" t="str">
        <f>IF('3(a) Flights | segment list'!E1440="","Null",'3(a) Flights | segment list'!E1440)</f>
        <v>Null</v>
      </c>
      <c r="K1475" s="4" t="str">
        <f>IF('3(a) Flights | segment list'!F1440="","Null",'3(a) Flights | segment list'!F1440)</f>
        <v>Null</v>
      </c>
      <c r="L1475" s="5" t="str">
        <f>IF('3(a) Flights | segment list'!G1440="","Null",'3(a) Flights | segment list'!G1440)</f>
        <v>Null</v>
      </c>
      <c r="M1475" s="16">
        <f>IF('3(a) Flights | segment list'!H1440="Null","Null",'3(a) Flights | segment list'!H1440)</f>
        <v>0</v>
      </c>
    </row>
    <row r="1476" spans="1:13" x14ac:dyDescent="0.25">
      <c r="A1476" s="4" t="str">
        <f t="shared" si="66"/>
        <v>No PB ID provided</v>
      </c>
      <c r="B1476" s="4" t="str">
        <f t="shared" si="67"/>
        <v>No declaration</v>
      </c>
      <c r="C1476" s="4" t="s">
        <v>18302</v>
      </c>
      <c r="D1476" s="86" t="str">
        <f>IF('3(a) Flights | segment list'!A1441="","Null",'3(a) Flights | segment list'!A1441)</f>
        <v>Null</v>
      </c>
      <c r="E1476" s="87" t="str">
        <f t="shared" si="68"/>
        <v>Null</v>
      </c>
      <c r="F1476" s="4" t="str">
        <f>IF('3(a) Flights | segment list'!I1441="","Null",'3(a) Flights | segment list'!I1441)</f>
        <v>Null</v>
      </c>
      <c r="G1476" s="4" t="str">
        <f>IF('3(a) Flights | segment list'!C1441="","Null",'3(a) Flights | segment list'!C1441)</f>
        <v>Null</v>
      </c>
      <c r="H1476" s="4" t="str">
        <f>IF('3(a) Flights | segment list'!J1441="","Null",'3(a) Flights | segment list'!J1441)</f>
        <v>Null</v>
      </c>
      <c r="I1476" s="4" t="str">
        <f>IF('3(a) Flights | segment list'!D1441="","Null",'3(a) Flights | segment list'!D1441)</f>
        <v>Null</v>
      </c>
      <c r="J1476" s="4" t="str">
        <f>IF('3(a) Flights | segment list'!E1441="","Null",'3(a) Flights | segment list'!E1441)</f>
        <v>Null</v>
      </c>
      <c r="K1476" s="4" t="str">
        <f>IF('3(a) Flights | segment list'!F1441="","Null",'3(a) Flights | segment list'!F1441)</f>
        <v>Null</v>
      </c>
      <c r="L1476" s="5" t="str">
        <f>IF('3(a) Flights | segment list'!G1441="","Null",'3(a) Flights | segment list'!G1441)</f>
        <v>Null</v>
      </c>
      <c r="M1476" s="16">
        <f>IF('3(a) Flights | segment list'!H1441="Null","Null",'3(a) Flights | segment list'!H1441)</f>
        <v>0</v>
      </c>
    </row>
    <row r="1477" spans="1:13" x14ac:dyDescent="0.25">
      <c r="A1477" s="4" t="str">
        <f t="shared" si="66"/>
        <v>No PB ID provided</v>
      </c>
      <c r="B1477" s="4" t="str">
        <f t="shared" si="67"/>
        <v>No declaration</v>
      </c>
      <c r="C1477" s="4" t="s">
        <v>18302</v>
      </c>
      <c r="D1477" s="86" t="str">
        <f>IF('3(a) Flights | segment list'!A1442="","Null",'3(a) Flights | segment list'!A1442)</f>
        <v>Null</v>
      </c>
      <c r="E1477" s="87" t="str">
        <f t="shared" si="68"/>
        <v>Null</v>
      </c>
      <c r="F1477" s="4" t="str">
        <f>IF('3(a) Flights | segment list'!I1442="","Null",'3(a) Flights | segment list'!I1442)</f>
        <v>Null</v>
      </c>
      <c r="G1477" s="4" t="str">
        <f>IF('3(a) Flights | segment list'!C1442="","Null",'3(a) Flights | segment list'!C1442)</f>
        <v>Null</v>
      </c>
      <c r="H1477" s="4" t="str">
        <f>IF('3(a) Flights | segment list'!J1442="","Null",'3(a) Flights | segment list'!J1442)</f>
        <v>Null</v>
      </c>
      <c r="I1477" s="4" t="str">
        <f>IF('3(a) Flights | segment list'!D1442="","Null",'3(a) Flights | segment list'!D1442)</f>
        <v>Null</v>
      </c>
      <c r="J1477" s="4" t="str">
        <f>IF('3(a) Flights | segment list'!E1442="","Null",'3(a) Flights | segment list'!E1442)</f>
        <v>Null</v>
      </c>
      <c r="K1477" s="4" t="str">
        <f>IF('3(a) Flights | segment list'!F1442="","Null",'3(a) Flights | segment list'!F1442)</f>
        <v>Null</v>
      </c>
      <c r="L1477" s="5" t="str">
        <f>IF('3(a) Flights | segment list'!G1442="","Null",'3(a) Flights | segment list'!G1442)</f>
        <v>Null</v>
      </c>
      <c r="M1477" s="16">
        <f>IF('3(a) Flights | segment list'!H1442="Null","Null",'3(a) Flights | segment list'!H1442)</f>
        <v>0</v>
      </c>
    </row>
    <row r="1478" spans="1:13" x14ac:dyDescent="0.25">
      <c r="A1478" s="4" t="str">
        <f t="shared" ref="A1478:A1541" si="69">A1477</f>
        <v>No PB ID provided</v>
      </c>
      <c r="B1478" s="4" t="str">
        <f t="shared" ref="B1478:B1541" si="70">B1477</f>
        <v>No declaration</v>
      </c>
      <c r="C1478" s="4" t="s">
        <v>18302</v>
      </c>
      <c r="D1478" s="86" t="str">
        <f>IF('3(a) Flights | segment list'!A1443="","Null",'3(a) Flights | segment list'!A1443)</f>
        <v>Null</v>
      </c>
      <c r="E1478" s="87" t="str">
        <f t="shared" si="68"/>
        <v>Null</v>
      </c>
      <c r="F1478" s="4" t="str">
        <f>IF('3(a) Flights | segment list'!I1443="","Null",'3(a) Flights | segment list'!I1443)</f>
        <v>Null</v>
      </c>
      <c r="G1478" s="4" t="str">
        <f>IF('3(a) Flights | segment list'!C1443="","Null",'3(a) Flights | segment list'!C1443)</f>
        <v>Null</v>
      </c>
      <c r="H1478" s="4" t="str">
        <f>IF('3(a) Flights | segment list'!J1443="","Null",'3(a) Flights | segment list'!J1443)</f>
        <v>Null</v>
      </c>
      <c r="I1478" s="4" t="str">
        <f>IF('3(a) Flights | segment list'!D1443="","Null",'3(a) Flights | segment list'!D1443)</f>
        <v>Null</v>
      </c>
      <c r="J1478" s="4" t="str">
        <f>IF('3(a) Flights | segment list'!E1443="","Null",'3(a) Flights | segment list'!E1443)</f>
        <v>Null</v>
      </c>
      <c r="K1478" s="4" t="str">
        <f>IF('3(a) Flights | segment list'!F1443="","Null",'3(a) Flights | segment list'!F1443)</f>
        <v>Null</v>
      </c>
      <c r="L1478" s="5" t="str">
        <f>IF('3(a) Flights | segment list'!G1443="","Null",'3(a) Flights | segment list'!G1443)</f>
        <v>Null</v>
      </c>
      <c r="M1478" s="16">
        <f>IF('3(a) Flights | segment list'!H1443="Null","Null",'3(a) Flights | segment list'!H1443)</f>
        <v>0</v>
      </c>
    </row>
    <row r="1479" spans="1:13" x14ac:dyDescent="0.25">
      <c r="A1479" s="4" t="str">
        <f t="shared" si="69"/>
        <v>No PB ID provided</v>
      </c>
      <c r="B1479" s="4" t="str">
        <f t="shared" si="70"/>
        <v>No declaration</v>
      </c>
      <c r="C1479" s="4" t="s">
        <v>18302</v>
      </c>
      <c r="D1479" s="86" t="str">
        <f>IF('3(a) Flights | segment list'!A1444="","Null",'3(a) Flights | segment list'!A1444)</f>
        <v>Null</v>
      </c>
      <c r="E1479" s="87" t="str">
        <f t="shared" si="68"/>
        <v>Null</v>
      </c>
      <c r="F1479" s="4" t="str">
        <f>IF('3(a) Flights | segment list'!I1444="","Null",'3(a) Flights | segment list'!I1444)</f>
        <v>Null</v>
      </c>
      <c r="G1479" s="4" t="str">
        <f>IF('3(a) Flights | segment list'!C1444="","Null",'3(a) Flights | segment list'!C1444)</f>
        <v>Null</v>
      </c>
      <c r="H1479" s="4" t="str">
        <f>IF('3(a) Flights | segment list'!J1444="","Null",'3(a) Flights | segment list'!J1444)</f>
        <v>Null</v>
      </c>
      <c r="I1479" s="4" t="str">
        <f>IF('3(a) Flights | segment list'!D1444="","Null",'3(a) Flights | segment list'!D1444)</f>
        <v>Null</v>
      </c>
      <c r="J1479" s="4" t="str">
        <f>IF('3(a) Flights | segment list'!E1444="","Null",'3(a) Flights | segment list'!E1444)</f>
        <v>Null</v>
      </c>
      <c r="K1479" s="4" t="str">
        <f>IF('3(a) Flights | segment list'!F1444="","Null",'3(a) Flights | segment list'!F1444)</f>
        <v>Null</v>
      </c>
      <c r="L1479" s="5" t="str">
        <f>IF('3(a) Flights | segment list'!G1444="","Null",'3(a) Flights | segment list'!G1444)</f>
        <v>Null</v>
      </c>
      <c r="M1479" s="16">
        <f>IF('3(a) Flights | segment list'!H1444="Null","Null",'3(a) Flights | segment list'!H1444)</f>
        <v>0</v>
      </c>
    </row>
    <row r="1480" spans="1:13" x14ac:dyDescent="0.25">
      <c r="A1480" s="4" t="str">
        <f t="shared" si="69"/>
        <v>No PB ID provided</v>
      </c>
      <c r="B1480" s="4" t="str">
        <f t="shared" si="70"/>
        <v>No declaration</v>
      </c>
      <c r="C1480" s="4" t="s">
        <v>18302</v>
      </c>
      <c r="D1480" s="86" t="str">
        <f>IF('3(a) Flights | segment list'!A1445="","Null",'3(a) Flights | segment list'!A1445)</f>
        <v>Null</v>
      </c>
      <c r="E1480" s="87" t="str">
        <f t="shared" si="68"/>
        <v>Null</v>
      </c>
      <c r="F1480" s="4" t="str">
        <f>IF('3(a) Flights | segment list'!I1445="","Null",'3(a) Flights | segment list'!I1445)</f>
        <v>Null</v>
      </c>
      <c r="G1480" s="4" t="str">
        <f>IF('3(a) Flights | segment list'!C1445="","Null",'3(a) Flights | segment list'!C1445)</f>
        <v>Null</v>
      </c>
      <c r="H1480" s="4" t="str">
        <f>IF('3(a) Flights | segment list'!J1445="","Null",'3(a) Flights | segment list'!J1445)</f>
        <v>Null</v>
      </c>
      <c r="I1480" s="4" t="str">
        <f>IF('3(a) Flights | segment list'!D1445="","Null",'3(a) Flights | segment list'!D1445)</f>
        <v>Null</v>
      </c>
      <c r="J1480" s="4" t="str">
        <f>IF('3(a) Flights | segment list'!E1445="","Null",'3(a) Flights | segment list'!E1445)</f>
        <v>Null</v>
      </c>
      <c r="K1480" s="4" t="str">
        <f>IF('3(a) Flights | segment list'!F1445="","Null",'3(a) Flights | segment list'!F1445)</f>
        <v>Null</v>
      </c>
      <c r="L1480" s="5" t="str">
        <f>IF('3(a) Flights | segment list'!G1445="","Null",'3(a) Flights | segment list'!G1445)</f>
        <v>Null</v>
      </c>
      <c r="M1480" s="16">
        <f>IF('3(a) Flights | segment list'!H1445="Null","Null",'3(a) Flights | segment list'!H1445)</f>
        <v>0</v>
      </c>
    </row>
    <row r="1481" spans="1:13" x14ac:dyDescent="0.25">
      <c r="A1481" s="4" t="str">
        <f t="shared" si="69"/>
        <v>No PB ID provided</v>
      </c>
      <c r="B1481" s="4" t="str">
        <f t="shared" si="70"/>
        <v>No declaration</v>
      </c>
      <c r="C1481" s="4" t="s">
        <v>18302</v>
      </c>
      <c r="D1481" s="86" t="str">
        <f>IF('3(a) Flights | segment list'!A1446="","Null",'3(a) Flights | segment list'!A1446)</f>
        <v>Null</v>
      </c>
      <c r="E1481" s="87" t="str">
        <f t="shared" si="68"/>
        <v>Null</v>
      </c>
      <c r="F1481" s="4" t="str">
        <f>IF('3(a) Flights | segment list'!I1446="","Null",'3(a) Flights | segment list'!I1446)</f>
        <v>Null</v>
      </c>
      <c r="G1481" s="4" t="str">
        <f>IF('3(a) Flights | segment list'!C1446="","Null",'3(a) Flights | segment list'!C1446)</f>
        <v>Null</v>
      </c>
      <c r="H1481" s="4" t="str">
        <f>IF('3(a) Flights | segment list'!J1446="","Null",'3(a) Flights | segment list'!J1446)</f>
        <v>Null</v>
      </c>
      <c r="I1481" s="4" t="str">
        <f>IF('3(a) Flights | segment list'!D1446="","Null",'3(a) Flights | segment list'!D1446)</f>
        <v>Null</v>
      </c>
      <c r="J1481" s="4" t="str">
        <f>IF('3(a) Flights | segment list'!E1446="","Null",'3(a) Flights | segment list'!E1446)</f>
        <v>Null</v>
      </c>
      <c r="K1481" s="4" t="str">
        <f>IF('3(a) Flights | segment list'!F1446="","Null",'3(a) Flights | segment list'!F1446)</f>
        <v>Null</v>
      </c>
      <c r="L1481" s="5" t="str">
        <f>IF('3(a) Flights | segment list'!G1446="","Null",'3(a) Flights | segment list'!G1446)</f>
        <v>Null</v>
      </c>
      <c r="M1481" s="16">
        <f>IF('3(a) Flights | segment list'!H1446="Null","Null",'3(a) Flights | segment list'!H1446)</f>
        <v>0</v>
      </c>
    </row>
    <row r="1482" spans="1:13" x14ac:dyDescent="0.25">
      <c r="A1482" s="4" t="str">
        <f t="shared" si="69"/>
        <v>No PB ID provided</v>
      </c>
      <c r="B1482" s="4" t="str">
        <f t="shared" si="70"/>
        <v>No declaration</v>
      </c>
      <c r="C1482" s="4" t="s">
        <v>18302</v>
      </c>
      <c r="D1482" s="86" t="str">
        <f>IF('3(a) Flights | segment list'!A1447="","Null",'3(a) Flights | segment list'!A1447)</f>
        <v>Null</v>
      </c>
      <c r="E1482" s="87" t="str">
        <f t="shared" si="68"/>
        <v>Null</v>
      </c>
      <c r="F1482" s="4" t="str">
        <f>IF('3(a) Flights | segment list'!I1447="","Null",'3(a) Flights | segment list'!I1447)</f>
        <v>Null</v>
      </c>
      <c r="G1482" s="4" t="str">
        <f>IF('3(a) Flights | segment list'!C1447="","Null",'3(a) Flights | segment list'!C1447)</f>
        <v>Null</v>
      </c>
      <c r="H1482" s="4" t="str">
        <f>IF('3(a) Flights | segment list'!J1447="","Null",'3(a) Flights | segment list'!J1447)</f>
        <v>Null</v>
      </c>
      <c r="I1482" s="4" t="str">
        <f>IF('3(a) Flights | segment list'!D1447="","Null",'3(a) Flights | segment list'!D1447)</f>
        <v>Null</v>
      </c>
      <c r="J1482" s="4" t="str">
        <f>IF('3(a) Flights | segment list'!E1447="","Null",'3(a) Flights | segment list'!E1447)</f>
        <v>Null</v>
      </c>
      <c r="K1482" s="4" t="str">
        <f>IF('3(a) Flights | segment list'!F1447="","Null",'3(a) Flights | segment list'!F1447)</f>
        <v>Null</v>
      </c>
      <c r="L1482" s="5" t="str">
        <f>IF('3(a) Flights | segment list'!G1447="","Null",'3(a) Flights | segment list'!G1447)</f>
        <v>Null</v>
      </c>
      <c r="M1482" s="16">
        <f>IF('3(a) Flights | segment list'!H1447="Null","Null",'3(a) Flights | segment list'!H1447)</f>
        <v>0</v>
      </c>
    </row>
    <row r="1483" spans="1:13" x14ac:dyDescent="0.25">
      <c r="A1483" s="4" t="str">
        <f t="shared" si="69"/>
        <v>No PB ID provided</v>
      </c>
      <c r="B1483" s="4" t="str">
        <f t="shared" si="70"/>
        <v>No declaration</v>
      </c>
      <c r="C1483" s="4" t="s">
        <v>18302</v>
      </c>
      <c r="D1483" s="86" t="str">
        <f>IF('3(a) Flights | segment list'!A1448="","Null",'3(a) Flights | segment list'!A1448)</f>
        <v>Null</v>
      </c>
      <c r="E1483" s="87" t="str">
        <f t="shared" si="68"/>
        <v>Null</v>
      </c>
      <c r="F1483" s="4" t="str">
        <f>IF('3(a) Flights | segment list'!I1448="","Null",'3(a) Flights | segment list'!I1448)</f>
        <v>Null</v>
      </c>
      <c r="G1483" s="4" t="str">
        <f>IF('3(a) Flights | segment list'!C1448="","Null",'3(a) Flights | segment list'!C1448)</f>
        <v>Null</v>
      </c>
      <c r="H1483" s="4" t="str">
        <f>IF('3(a) Flights | segment list'!J1448="","Null",'3(a) Flights | segment list'!J1448)</f>
        <v>Null</v>
      </c>
      <c r="I1483" s="4" t="str">
        <f>IF('3(a) Flights | segment list'!D1448="","Null",'3(a) Flights | segment list'!D1448)</f>
        <v>Null</v>
      </c>
      <c r="J1483" s="4" t="str">
        <f>IF('3(a) Flights | segment list'!E1448="","Null",'3(a) Flights | segment list'!E1448)</f>
        <v>Null</v>
      </c>
      <c r="K1483" s="4" t="str">
        <f>IF('3(a) Flights | segment list'!F1448="","Null",'3(a) Flights | segment list'!F1448)</f>
        <v>Null</v>
      </c>
      <c r="L1483" s="5" t="str">
        <f>IF('3(a) Flights | segment list'!G1448="","Null",'3(a) Flights | segment list'!G1448)</f>
        <v>Null</v>
      </c>
      <c r="M1483" s="16">
        <f>IF('3(a) Flights | segment list'!H1448="Null","Null",'3(a) Flights | segment list'!H1448)</f>
        <v>0</v>
      </c>
    </row>
    <row r="1484" spans="1:13" x14ac:dyDescent="0.25">
      <c r="A1484" s="4" t="str">
        <f t="shared" si="69"/>
        <v>No PB ID provided</v>
      </c>
      <c r="B1484" s="4" t="str">
        <f t="shared" si="70"/>
        <v>No declaration</v>
      </c>
      <c r="C1484" s="4" t="s">
        <v>18302</v>
      </c>
      <c r="D1484" s="86" t="str">
        <f>IF('3(a) Flights | segment list'!A1449="","Null",'3(a) Flights | segment list'!A1449)</f>
        <v>Null</v>
      </c>
      <c r="E1484" s="87" t="str">
        <f t="shared" si="68"/>
        <v>Null</v>
      </c>
      <c r="F1484" s="4" t="str">
        <f>IF('3(a) Flights | segment list'!I1449="","Null",'3(a) Flights | segment list'!I1449)</f>
        <v>Null</v>
      </c>
      <c r="G1484" s="4" t="str">
        <f>IF('3(a) Flights | segment list'!C1449="","Null",'3(a) Flights | segment list'!C1449)</f>
        <v>Null</v>
      </c>
      <c r="H1484" s="4" t="str">
        <f>IF('3(a) Flights | segment list'!J1449="","Null",'3(a) Flights | segment list'!J1449)</f>
        <v>Null</v>
      </c>
      <c r="I1484" s="4" t="str">
        <f>IF('3(a) Flights | segment list'!D1449="","Null",'3(a) Flights | segment list'!D1449)</f>
        <v>Null</v>
      </c>
      <c r="J1484" s="4" t="str">
        <f>IF('3(a) Flights | segment list'!E1449="","Null",'3(a) Flights | segment list'!E1449)</f>
        <v>Null</v>
      </c>
      <c r="K1484" s="4" t="str">
        <f>IF('3(a) Flights | segment list'!F1449="","Null",'3(a) Flights | segment list'!F1449)</f>
        <v>Null</v>
      </c>
      <c r="L1484" s="5" t="str">
        <f>IF('3(a) Flights | segment list'!G1449="","Null",'3(a) Flights | segment list'!G1449)</f>
        <v>Null</v>
      </c>
      <c r="M1484" s="16">
        <f>IF('3(a) Flights | segment list'!H1449="Null","Null",'3(a) Flights | segment list'!H1449)</f>
        <v>0</v>
      </c>
    </row>
    <row r="1485" spans="1:13" x14ac:dyDescent="0.25">
      <c r="A1485" s="4" t="str">
        <f t="shared" si="69"/>
        <v>No PB ID provided</v>
      </c>
      <c r="B1485" s="4" t="str">
        <f t="shared" si="70"/>
        <v>No declaration</v>
      </c>
      <c r="C1485" s="4" t="s">
        <v>18302</v>
      </c>
      <c r="D1485" s="86" t="str">
        <f>IF('3(a) Flights | segment list'!A1450="","Null",'3(a) Flights | segment list'!A1450)</f>
        <v>Null</v>
      </c>
      <c r="E1485" s="87" t="str">
        <f t="shared" si="68"/>
        <v>Null</v>
      </c>
      <c r="F1485" s="4" t="str">
        <f>IF('3(a) Flights | segment list'!I1450="","Null",'3(a) Flights | segment list'!I1450)</f>
        <v>Null</v>
      </c>
      <c r="G1485" s="4" t="str">
        <f>IF('3(a) Flights | segment list'!C1450="","Null",'3(a) Flights | segment list'!C1450)</f>
        <v>Null</v>
      </c>
      <c r="H1485" s="4" t="str">
        <f>IF('3(a) Flights | segment list'!J1450="","Null",'3(a) Flights | segment list'!J1450)</f>
        <v>Null</v>
      </c>
      <c r="I1485" s="4" t="str">
        <f>IF('3(a) Flights | segment list'!D1450="","Null",'3(a) Flights | segment list'!D1450)</f>
        <v>Null</v>
      </c>
      <c r="J1485" s="4" t="str">
        <f>IF('3(a) Flights | segment list'!E1450="","Null",'3(a) Flights | segment list'!E1450)</f>
        <v>Null</v>
      </c>
      <c r="K1485" s="4" t="str">
        <f>IF('3(a) Flights | segment list'!F1450="","Null",'3(a) Flights | segment list'!F1450)</f>
        <v>Null</v>
      </c>
      <c r="L1485" s="5" t="str">
        <f>IF('3(a) Flights | segment list'!G1450="","Null",'3(a) Flights | segment list'!G1450)</f>
        <v>Null</v>
      </c>
      <c r="M1485" s="16">
        <f>IF('3(a) Flights | segment list'!H1450="Null","Null",'3(a) Flights | segment list'!H1450)</f>
        <v>0</v>
      </c>
    </row>
    <row r="1486" spans="1:13" x14ac:dyDescent="0.25">
      <c r="A1486" s="4" t="str">
        <f t="shared" si="69"/>
        <v>No PB ID provided</v>
      </c>
      <c r="B1486" s="4" t="str">
        <f t="shared" si="70"/>
        <v>No declaration</v>
      </c>
      <c r="C1486" s="4" t="s">
        <v>18302</v>
      </c>
      <c r="D1486" s="86" t="str">
        <f>IF('3(a) Flights | segment list'!A1451="","Null",'3(a) Flights | segment list'!A1451)</f>
        <v>Null</v>
      </c>
      <c r="E1486" s="87" t="str">
        <f t="shared" si="68"/>
        <v>Null</v>
      </c>
      <c r="F1486" s="4" t="str">
        <f>IF('3(a) Flights | segment list'!I1451="","Null",'3(a) Flights | segment list'!I1451)</f>
        <v>Null</v>
      </c>
      <c r="G1486" s="4" t="str">
        <f>IF('3(a) Flights | segment list'!C1451="","Null",'3(a) Flights | segment list'!C1451)</f>
        <v>Null</v>
      </c>
      <c r="H1486" s="4" t="str">
        <f>IF('3(a) Flights | segment list'!J1451="","Null",'3(a) Flights | segment list'!J1451)</f>
        <v>Null</v>
      </c>
      <c r="I1486" s="4" t="str">
        <f>IF('3(a) Flights | segment list'!D1451="","Null",'3(a) Flights | segment list'!D1451)</f>
        <v>Null</v>
      </c>
      <c r="J1486" s="4" t="str">
        <f>IF('3(a) Flights | segment list'!E1451="","Null",'3(a) Flights | segment list'!E1451)</f>
        <v>Null</v>
      </c>
      <c r="K1486" s="4" t="str">
        <f>IF('3(a) Flights | segment list'!F1451="","Null",'3(a) Flights | segment list'!F1451)</f>
        <v>Null</v>
      </c>
      <c r="L1486" s="5" t="str">
        <f>IF('3(a) Flights | segment list'!G1451="","Null",'3(a) Flights | segment list'!G1451)</f>
        <v>Null</v>
      </c>
      <c r="M1486" s="16">
        <f>IF('3(a) Flights | segment list'!H1451="Null","Null",'3(a) Flights | segment list'!H1451)</f>
        <v>0</v>
      </c>
    </row>
    <row r="1487" spans="1:13" x14ac:dyDescent="0.25">
      <c r="A1487" s="4" t="str">
        <f t="shared" si="69"/>
        <v>No PB ID provided</v>
      </c>
      <c r="B1487" s="4" t="str">
        <f t="shared" si="70"/>
        <v>No declaration</v>
      </c>
      <c r="C1487" s="4" t="s">
        <v>18302</v>
      </c>
      <c r="D1487" s="86" t="str">
        <f>IF('3(a) Flights | segment list'!A1452="","Null",'3(a) Flights | segment list'!A1452)</f>
        <v>Null</v>
      </c>
      <c r="E1487" s="87" t="str">
        <f t="shared" si="68"/>
        <v>Null</v>
      </c>
      <c r="F1487" s="4" t="str">
        <f>IF('3(a) Flights | segment list'!I1452="","Null",'3(a) Flights | segment list'!I1452)</f>
        <v>Null</v>
      </c>
      <c r="G1487" s="4" t="str">
        <f>IF('3(a) Flights | segment list'!C1452="","Null",'3(a) Flights | segment list'!C1452)</f>
        <v>Null</v>
      </c>
      <c r="H1487" s="4" t="str">
        <f>IF('3(a) Flights | segment list'!J1452="","Null",'3(a) Flights | segment list'!J1452)</f>
        <v>Null</v>
      </c>
      <c r="I1487" s="4" t="str">
        <f>IF('3(a) Flights | segment list'!D1452="","Null",'3(a) Flights | segment list'!D1452)</f>
        <v>Null</v>
      </c>
      <c r="J1487" s="4" t="str">
        <f>IF('3(a) Flights | segment list'!E1452="","Null",'3(a) Flights | segment list'!E1452)</f>
        <v>Null</v>
      </c>
      <c r="K1487" s="4" t="str">
        <f>IF('3(a) Flights | segment list'!F1452="","Null",'3(a) Flights | segment list'!F1452)</f>
        <v>Null</v>
      </c>
      <c r="L1487" s="5" t="str">
        <f>IF('3(a) Flights | segment list'!G1452="","Null",'3(a) Flights | segment list'!G1452)</f>
        <v>Null</v>
      </c>
      <c r="M1487" s="16">
        <f>IF('3(a) Flights | segment list'!H1452="Null","Null",'3(a) Flights | segment list'!H1452)</f>
        <v>0</v>
      </c>
    </row>
    <row r="1488" spans="1:13" x14ac:dyDescent="0.25">
      <c r="A1488" s="4" t="str">
        <f t="shared" si="69"/>
        <v>No PB ID provided</v>
      </c>
      <c r="B1488" s="4" t="str">
        <f t="shared" si="70"/>
        <v>No declaration</v>
      </c>
      <c r="C1488" s="4" t="s">
        <v>18302</v>
      </c>
      <c r="D1488" s="86" t="str">
        <f>IF('3(a) Flights | segment list'!A1453="","Null",'3(a) Flights | segment list'!A1453)</f>
        <v>Null</v>
      </c>
      <c r="E1488" s="87" t="str">
        <f t="shared" si="68"/>
        <v>Null</v>
      </c>
      <c r="F1488" s="4" t="str">
        <f>IF('3(a) Flights | segment list'!I1453="","Null",'3(a) Flights | segment list'!I1453)</f>
        <v>Null</v>
      </c>
      <c r="G1488" s="4" t="str">
        <f>IF('3(a) Flights | segment list'!C1453="","Null",'3(a) Flights | segment list'!C1453)</f>
        <v>Null</v>
      </c>
      <c r="H1488" s="4" t="str">
        <f>IF('3(a) Flights | segment list'!J1453="","Null",'3(a) Flights | segment list'!J1453)</f>
        <v>Null</v>
      </c>
      <c r="I1488" s="4" t="str">
        <f>IF('3(a) Flights | segment list'!D1453="","Null",'3(a) Flights | segment list'!D1453)</f>
        <v>Null</v>
      </c>
      <c r="J1488" s="4" t="str">
        <f>IF('3(a) Flights | segment list'!E1453="","Null",'3(a) Flights | segment list'!E1453)</f>
        <v>Null</v>
      </c>
      <c r="K1488" s="4" t="str">
        <f>IF('3(a) Flights | segment list'!F1453="","Null",'3(a) Flights | segment list'!F1453)</f>
        <v>Null</v>
      </c>
      <c r="L1488" s="5" t="str">
        <f>IF('3(a) Flights | segment list'!G1453="","Null",'3(a) Flights | segment list'!G1453)</f>
        <v>Null</v>
      </c>
      <c r="M1488" s="16">
        <f>IF('3(a) Flights | segment list'!H1453="Null","Null",'3(a) Flights | segment list'!H1453)</f>
        <v>0</v>
      </c>
    </row>
    <row r="1489" spans="1:13" x14ac:dyDescent="0.25">
      <c r="A1489" s="4" t="str">
        <f t="shared" si="69"/>
        <v>No PB ID provided</v>
      </c>
      <c r="B1489" s="4" t="str">
        <f t="shared" si="70"/>
        <v>No declaration</v>
      </c>
      <c r="C1489" s="4" t="s">
        <v>18302</v>
      </c>
      <c r="D1489" s="86" t="str">
        <f>IF('3(a) Flights | segment list'!A1454="","Null",'3(a) Flights | segment list'!A1454)</f>
        <v>Null</v>
      </c>
      <c r="E1489" s="87" t="str">
        <f t="shared" si="68"/>
        <v>Null</v>
      </c>
      <c r="F1489" s="4" t="str">
        <f>IF('3(a) Flights | segment list'!I1454="","Null",'3(a) Flights | segment list'!I1454)</f>
        <v>Null</v>
      </c>
      <c r="G1489" s="4" t="str">
        <f>IF('3(a) Flights | segment list'!C1454="","Null",'3(a) Flights | segment list'!C1454)</f>
        <v>Null</v>
      </c>
      <c r="H1489" s="4" t="str">
        <f>IF('3(a) Flights | segment list'!J1454="","Null",'3(a) Flights | segment list'!J1454)</f>
        <v>Null</v>
      </c>
      <c r="I1489" s="4" t="str">
        <f>IF('3(a) Flights | segment list'!D1454="","Null",'3(a) Flights | segment list'!D1454)</f>
        <v>Null</v>
      </c>
      <c r="J1489" s="4" t="str">
        <f>IF('3(a) Flights | segment list'!E1454="","Null",'3(a) Flights | segment list'!E1454)</f>
        <v>Null</v>
      </c>
      <c r="K1489" s="4" t="str">
        <f>IF('3(a) Flights | segment list'!F1454="","Null",'3(a) Flights | segment list'!F1454)</f>
        <v>Null</v>
      </c>
      <c r="L1489" s="5" t="str">
        <f>IF('3(a) Flights | segment list'!G1454="","Null",'3(a) Flights | segment list'!G1454)</f>
        <v>Null</v>
      </c>
      <c r="M1489" s="16">
        <f>IF('3(a) Flights | segment list'!H1454="Null","Null",'3(a) Flights | segment list'!H1454)</f>
        <v>0</v>
      </c>
    </row>
    <row r="1490" spans="1:13" x14ac:dyDescent="0.25">
      <c r="A1490" s="4" t="str">
        <f t="shared" si="69"/>
        <v>No PB ID provided</v>
      </c>
      <c r="B1490" s="4" t="str">
        <f t="shared" si="70"/>
        <v>No declaration</v>
      </c>
      <c r="C1490" s="4" t="s">
        <v>18302</v>
      </c>
      <c r="D1490" s="86" t="str">
        <f>IF('3(a) Flights | segment list'!A1455="","Null",'3(a) Flights | segment list'!A1455)</f>
        <v>Null</v>
      </c>
      <c r="E1490" s="87" t="str">
        <f t="shared" si="68"/>
        <v>Null</v>
      </c>
      <c r="F1490" s="4" t="str">
        <f>IF('3(a) Flights | segment list'!I1455="","Null",'3(a) Flights | segment list'!I1455)</f>
        <v>Null</v>
      </c>
      <c r="G1490" s="4" t="str">
        <f>IF('3(a) Flights | segment list'!C1455="","Null",'3(a) Flights | segment list'!C1455)</f>
        <v>Null</v>
      </c>
      <c r="H1490" s="4" t="str">
        <f>IF('3(a) Flights | segment list'!J1455="","Null",'3(a) Flights | segment list'!J1455)</f>
        <v>Null</v>
      </c>
      <c r="I1490" s="4" t="str">
        <f>IF('3(a) Flights | segment list'!D1455="","Null",'3(a) Flights | segment list'!D1455)</f>
        <v>Null</v>
      </c>
      <c r="J1490" s="4" t="str">
        <f>IF('3(a) Flights | segment list'!E1455="","Null",'3(a) Flights | segment list'!E1455)</f>
        <v>Null</v>
      </c>
      <c r="K1490" s="4" t="str">
        <f>IF('3(a) Flights | segment list'!F1455="","Null",'3(a) Flights | segment list'!F1455)</f>
        <v>Null</v>
      </c>
      <c r="L1490" s="5" t="str">
        <f>IF('3(a) Flights | segment list'!G1455="","Null",'3(a) Flights | segment list'!G1455)</f>
        <v>Null</v>
      </c>
      <c r="M1490" s="16">
        <f>IF('3(a) Flights | segment list'!H1455="Null","Null",'3(a) Flights | segment list'!H1455)</f>
        <v>0</v>
      </c>
    </row>
    <row r="1491" spans="1:13" x14ac:dyDescent="0.25">
      <c r="A1491" s="4" t="str">
        <f t="shared" si="69"/>
        <v>No PB ID provided</v>
      </c>
      <c r="B1491" s="4" t="str">
        <f t="shared" si="70"/>
        <v>No declaration</v>
      </c>
      <c r="C1491" s="4" t="s">
        <v>18302</v>
      </c>
      <c r="D1491" s="86" t="str">
        <f>IF('3(a) Flights | segment list'!A1456="","Null",'3(a) Flights | segment list'!A1456)</f>
        <v>Null</v>
      </c>
      <c r="E1491" s="87" t="str">
        <f t="shared" si="68"/>
        <v>Null</v>
      </c>
      <c r="F1491" s="4" t="str">
        <f>IF('3(a) Flights | segment list'!I1456="","Null",'3(a) Flights | segment list'!I1456)</f>
        <v>Null</v>
      </c>
      <c r="G1491" s="4" t="str">
        <f>IF('3(a) Flights | segment list'!C1456="","Null",'3(a) Flights | segment list'!C1456)</f>
        <v>Null</v>
      </c>
      <c r="H1491" s="4" t="str">
        <f>IF('3(a) Flights | segment list'!J1456="","Null",'3(a) Flights | segment list'!J1456)</f>
        <v>Null</v>
      </c>
      <c r="I1491" s="4" t="str">
        <f>IF('3(a) Flights | segment list'!D1456="","Null",'3(a) Flights | segment list'!D1456)</f>
        <v>Null</v>
      </c>
      <c r="J1491" s="4" t="str">
        <f>IF('3(a) Flights | segment list'!E1456="","Null",'3(a) Flights | segment list'!E1456)</f>
        <v>Null</v>
      </c>
      <c r="K1491" s="4" t="str">
        <f>IF('3(a) Flights | segment list'!F1456="","Null",'3(a) Flights | segment list'!F1456)</f>
        <v>Null</v>
      </c>
      <c r="L1491" s="5" t="str">
        <f>IF('3(a) Flights | segment list'!G1456="","Null",'3(a) Flights | segment list'!G1456)</f>
        <v>Null</v>
      </c>
      <c r="M1491" s="16">
        <f>IF('3(a) Flights | segment list'!H1456="Null","Null",'3(a) Flights | segment list'!H1456)</f>
        <v>0</v>
      </c>
    </row>
    <row r="1492" spans="1:13" x14ac:dyDescent="0.25">
      <c r="A1492" s="4" t="str">
        <f t="shared" si="69"/>
        <v>No PB ID provided</v>
      </c>
      <c r="B1492" s="4" t="str">
        <f t="shared" si="70"/>
        <v>No declaration</v>
      </c>
      <c r="C1492" s="4" t="s">
        <v>18302</v>
      </c>
      <c r="D1492" s="86" t="str">
        <f>IF('3(a) Flights | segment list'!A1457="","Null",'3(a) Flights | segment list'!A1457)</f>
        <v>Null</v>
      </c>
      <c r="E1492" s="87" t="str">
        <f t="shared" si="68"/>
        <v>Null</v>
      </c>
      <c r="F1492" s="4" t="str">
        <f>IF('3(a) Flights | segment list'!I1457="","Null",'3(a) Flights | segment list'!I1457)</f>
        <v>Null</v>
      </c>
      <c r="G1492" s="4" t="str">
        <f>IF('3(a) Flights | segment list'!C1457="","Null",'3(a) Flights | segment list'!C1457)</f>
        <v>Null</v>
      </c>
      <c r="H1492" s="4" t="str">
        <f>IF('3(a) Flights | segment list'!J1457="","Null",'3(a) Flights | segment list'!J1457)</f>
        <v>Null</v>
      </c>
      <c r="I1492" s="4" t="str">
        <f>IF('3(a) Flights | segment list'!D1457="","Null",'3(a) Flights | segment list'!D1457)</f>
        <v>Null</v>
      </c>
      <c r="J1492" s="4" t="str">
        <f>IF('3(a) Flights | segment list'!E1457="","Null",'3(a) Flights | segment list'!E1457)</f>
        <v>Null</v>
      </c>
      <c r="K1492" s="4" t="str">
        <f>IF('3(a) Flights | segment list'!F1457="","Null",'3(a) Flights | segment list'!F1457)</f>
        <v>Null</v>
      </c>
      <c r="L1492" s="5" t="str">
        <f>IF('3(a) Flights | segment list'!G1457="","Null",'3(a) Flights | segment list'!G1457)</f>
        <v>Null</v>
      </c>
      <c r="M1492" s="16">
        <f>IF('3(a) Flights | segment list'!H1457="Null","Null",'3(a) Flights | segment list'!H1457)</f>
        <v>0</v>
      </c>
    </row>
    <row r="1493" spans="1:13" x14ac:dyDescent="0.25">
      <c r="A1493" s="4" t="str">
        <f t="shared" si="69"/>
        <v>No PB ID provided</v>
      </c>
      <c r="B1493" s="4" t="str">
        <f t="shared" si="70"/>
        <v>No declaration</v>
      </c>
      <c r="C1493" s="4" t="s">
        <v>18302</v>
      </c>
      <c r="D1493" s="86" t="str">
        <f>IF('3(a) Flights | segment list'!A1458="","Null",'3(a) Flights | segment list'!A1458)</f>
        <v>Null</v>
      </c>
      <c r="E1493" s="87" t="str">
        <f t="shared" si="68"/>
        <v>Null</v>
      </c>
      <c r="F1493" s="4" t="str">
        <f>IF('3(a) Flights | segment list'!I1458="","Null",'3(a) Flights | segment list'!I1458)</f>
        <v>Null</v>
      </c>
      <c r="G1493" s="4" t="str">
        <f>IF('3(a) Flights | segment list'!C1458="","Null",'3(a) Flights | segment list'!C1458)</f>
        <v>Null</v>
      </c>
      <c r="H1493" s="4" t="str">
        <f>IF('3(a) Flights | segment list'!J1458="","Null",'3(a) Flights | segment list'!J1458)</f>
        <v>Null</v>
      </c>
      <c r="I1493" s="4" t="str">
        <f>IF('3(a) Flights | segment list'!D1458="","Null",'3(a) Flights | segment list'!D1458)</f>
        <v>Null</v>
      </c>
      <c r="J1493" s="4" t="str">
        <f>IF('3(a) Flights | segment list'!E1458="","Null",'3(a) Flights | segment list'!E1458)</f>
        <v>Null</v>
      </c>
      <c r="K1493" s="4" t="str">
        <f>IF('3(a) Flights | segment list'!F1458="","Null",'3(a) Flights | segment list'!F1458)</f>
        <v>Null</v>
      </c>
      <c r="L1493" s="5" t="str">
        <f>IF('3(a) Flights | segment list'!G1458="","Null",'3(a) Flights | segment list'!G1458)</f>
        <v>Null</v>
      </c>
      <c r="M1493" s="16">
        <f>IF('3(a) Flights | segment list'!H1458="Null","Null",'3(a) Flights | segment list'!H1458)</f>
        <v>0</v>
      </c>
    </row>
    <row r="1494" spans="1:13" x14ac:dyDescent="0.25">
      <c r="A1494" s="4" t="str">
        <f t="shared" si="69"/>
        <v>No PB ID provided</v>
      </c>
      <c r="B1494" s="4" t="str">
        <f t="shared" si="70"/>
        <v>No declaration</v>
      </c>
      <c r="C1494" s="4" t="s">
        <v>18302</v>
      </c>
      <c r="D1494" s="86" t="str">
        <f>IF('3(a) Flights | segment list'!A1459="","Null",'3(a) Flights | segment list'!A1459)</f>
        <v>Null</v>
      </c>
      <c r="E1494" s="87" t="str">
        <f t="shared" si="68"/>
        <v>Null</v>
      </c>
      <c r="F1494" s="4" t="str">
        <f>IF('3(a) Flights | segment list'!I1459="","Null",'3(a) Flights | segment list'!I1459)</f>
        <v>Null</v>
      </c>
      <c r="G1494" s="4" t="str">
        <f>IF('3(a) Flights | segment list'!C1459="","Null",'3(a) Flights | segment list'!C1459)</f>
        <v>Null</v>
      </c>
      <c r="H1494" s="4" t="str">
        <f>IF('3(a) Flights | segment list'!J1459="","Null",'3(a) Flights | segment list'!J1459)</f>
        <v>Null</v>
      </c>
      <c r="I1494" s="4" t="str">
        <f>IF('3(a) Flights | segment list'!D1459="","Null",'3(a) Flights | segment list'!D1459)</f>
        <v>Null</v>
      </c>
      <c r="J1494" s="4" t="str">
        <f>IF('3(a) Flights | segment list'!E1459="","Null",'3(a) Flights | segment list'!E1459)</f>
        <v>Null</v>
      </c>
      <c r="K1494" s="4" t="str">
        <f>IF('3(a) Flights | segment list'!F1459="","Null",'3(a) Flights | segment list'!F1459)</f>
        <v>Null</v>
      </c>
      <c r="L1494" s="5" t="str">
        <f>IF('3(a) Flights | segment list'!G1459="","Null",'3(a) Flights | segment list'!G1459)</f>
        <v>Null</v>
      </c>
      <c r="M1494" s="16">
        <f>IF('3(a) Flights | segment list'!H1459="Null","Null",'3(a) Flights | segment list'!H1459)</f>
        <v>0</v>
      </c>
    </row>
    <row r="1495" spans="1:13" x14ac:dyDescent="0.25">
      <c r="A1495" s="4" t="str">
        <f t="shared" si="69"/>
        <v>No PB ID provided</v>
      </c>
      <c r="B1495" s="4" t="str">
        <f t="shared" si="70"/>
        <v>No declaration</v>
      </c>
      <c r="C1495" s="4" t="s">
        <v>18302</v>
      </c>
      <c r="D1495" s="86" t="str">
        <f>IF('3(a) Flights | segment list'!A1460="","Null",'3(a) Flights | segment list'!A1460)</f>
        <v>Null</v>
      </c>
      <c r="E1495" s="87" t="str">
        <f t="shared" si="68"/>
        <v>Null</v>
      </c>
      <c r="F1495" s="4" t="str">
        <f>IF('3(a) Flights | segment list'!I1460="","Null",'3(a) Flights | segment list'!I1460)</f>
        <v>Null</v>
      </c>
      <c r="G1495" s="4" t="str">
        <f>IF('3(a) Flights | segment list'!C1460="","Null",'3(a) Flights | segment list'!C1460)</f>
        <v>Null</v>
      </c>
      <c r="H1495" s="4" t="str">
        <f>IF('3(a) Flights | segment list'!J1460="","Null",'3(a) Flights | segment list'!J1460)</f>
        <v>Null</v>
      </c>
      <c r="I1495" s="4" t="str">
        <f>IF('3(a) Flights | segment list'!D1460="","Null",'3(a) Flights | segment list'!D1460)</f>
        <v>Null</v>
      </c>
      <c r="J1495" s="4" t="str">
        <f>IF('3(a) Flights | segment list'!E1460="","Null",'3(a) Flights | segment list'!E1460)</f>
        <v>Null</v>
      </c>
      <c r="K1495" s="4" t="str">
        <f>IF('3(a) Flights | segment list'!F1460="","Null",'3(a) Flights | segment list'!F1460)</f>
        <v>Null</v>
      </c>
      <c r="L1495" s="5" t="str">
        <f>IF('3(a) Flights | segment list'!G1460="","Null",'3(a) Flights | segment list'!G1460)</f>
        <v>Null</v>
      </c>
      <c r="M1495" s="16">
        <f>IF('3(a) Flights | segment list'!H1460="Null","Null",'3(a) Flights | segment list'!H1460)</f>
        <v>0</v>
      </c>
    </row>
    <row r="1496" spans="1:13" x14ac:dyDescent="0.25">
      <c r="A1496" s="4" t="str">
        <f t="shared" si="69"/>
        <v>No PB ID provided</v>
      </c>
      <c r="B1496" s="4" t="str">
        <f t="shared" si="70"/>
        <v>No declaration</v>
      </c>
      <c r="C1496" s="4" t="s">
        <v>18302</v>
      </c>
      <c r="D1496" s="86" t="str">
        <f>IF('3(a) Flights | segment list'!A1461="","Null",'3(a) Flights | segment list'!A1461)</f>
        <v>Null</v>
      </c>
      <c r="E1496" s="87" t="str">
        <f t="shared" si="68"/>
        <v>Null</v>
      </c>
      <c r="F1496" s="4" t="str">
        <f>IF('3(a) Flights | segment list'!I1461="","Null",'3(a) Flights | segment list'!I1461)</f>
        <v>Null</v>
      </c>
      <c r="G1496" s="4" t="str">
        <f>IF('3(a) Flights | segment list'!C1461="","Null",'3(a) Flights | segment list'!C1461)</f>
        <v>Null</v>
      </c>
      <c r="H1496" s="4" t="str">
        <f>IF('3(a) Flights | segment list'!J1461="","Null",'3(a) Flights | segment list'!J1461)</f>
        <v>Null</v>
      </c>
      <c r="I1496" s="4" t="str">
        <f>IF('3(a) Flights | segment list'!D1461="","Null",'3(a) Flights | segment list'!D1461)</f>
        <v>Null</v>
      </c>
      <c r="J1496" s="4" t="str">
        <f>IF('3(a) Flights | segment list'!E1461="","Null",'3(a) Flights | segment list'!E1461)</f>
        <v>Null</v>
      </c>
      <c r="K1496" s="4" t="str">
        <f>IF('3(a) Flights | segment list'!F1461="","Null",'3(a) Flights | segment list'!F1461)</f>
        <v>Null</v>
      </c>
      <c r="L1496" s="5" t="str">
        <f>IF('3(a) Flights | segment list'!G1461="","Null",'3(a) Flights | segment list'!G1461)</f>
        <v>Null</v>
      </c>
      <c r="M1496" s="16">
        <f>IF('3(a) Flights | segment list'!H1461="Null","Null",'3(a) Flights | segment list'!H1461)</f>
        <v>0</v>
      </c>
    </row>
    <row r="1497" spans="1:13" x14ac:dyDescent="0.25">
      <c r="A1497" s="4" t="str">
        <f t="shared" si="69"/>
        <v>No PB ID provided</v>
      </c>
      <c r="B1497" s="4" t="str">
        <f t="shared" si="70"/>
        <v>No declaration</v>
      </c>
      <c r="C1497" s="4" t="s">
        <v>18302</v>
      </c>
      <c r="D1497" s="86" t="str">
        <f>IF('3(a) Flights | segment list'!A1462="","Null",'3(a) Flights | segment list'!A1462)</f>
        <v>Null</v>
      </c>
      <c r="E1497" s="87" t="str">
        <f t="shared" si="68"/>
        <v>Null</v>
      </c>
      <c r="F1497" s="4" t="str">
        <f>IF('3(a) Flights | segment list'!I1462="","Null",'3(a) Flights | segment list'!I1462)</f>
        <v>Null</v>
      </c>
      <c r="G1497" s="4" t="str">
        <f>IF('3(a) Flights | segment list'!C1462="","Null",'3(a) Flights | segment list'!C1462)</f>
        <v>Null</v>
      </c>
      <c r="H1497" s="4" t="str">
        <f>IF('3(a) Flights | segment list'!J1462="","Null",'3(a) Flights | segment list'!J1462)</f>
        <v>Null</v>
      </c>
      <c r="I1497" s="4" t="str">
        <f>IF('3(a) Flights | segment list'!D1462="","Null",'3(a) Flights | segment list'!D1462)</f>
        <v>Null</v>
      </c>
      <c r="J1497" s="4" t="str">
        <f>IF('3(a) Flights | segment list'!E1462="","Null",'3(a) Flights | segment list'!E1462)</f>
        <v>Null</v>
      </c>
      <c r="K1497" s="4" t="str">
        <f>IF('3(a) Flights | segment list'!F1462="","Null",'3(a) Flights | segment list'!F1462)</f>
        <v>Null</v>
      </c>
      <c r="L1497" s="5" t="str">
        <f>IF('3(a) Flights | segment list'!G1462="","Null",'3(a) Flights | segment list'!G1462)</f>
        <v>Null</v>
      </c>
      <c r="M1497" s="16">
        <f>IF('3(a) Flights | segment list'!H1462="Null","Null",'3(a) Flights | segment list'!H1462)</f>
        <v>0</v>
      </c>
    </row>
    <row r="1498" spans="1:13" x14ac:dyDescent="0.25">
      <c r="A1498" s="4" t="str">
        <f t="shared" si="69"/>
        <v>No PB ID provided</v>
      </c>
      <c r="B1498" s="4" t="str">
        <f t="shared" si="70"/>
        <v>No declaration</v>
      </c>
      <c r="C1498" s="4" t="s">
        <v>18302</v>
      </c>
      <c r="D1498" s="86" t="str">
        <f>IF('3(a) Flights | segment list'!A1463="","Null",'3(a) Flights | segment list'!A1463)</f>
        <v>Null</v>
      </c>
      <c r="E1498" s="87" t="str">
        <f t="shared" si="68"/>
        <v>Null</v>
      </c>
      <c r="F1498" s="4" t="str">
        <f>IF('3(a) Flights | segment list'!I1463="","Null",'3(a) Flights | segment list'!I1463)</f>
        <v>Null</v>
      </c>
      <c r="G1498" s="4" t="str">
        <f>IF('3(a) Flights | segment list'!C1463="","Null",'3(a) Flights | segment list'!C1463)</f>
        <v>Null</v>
      </c>
      <c r="H1498" s="4" t="str">
        <f>IF('3(a) Flights | segment list'!J1463="","Null",'3(a) Flights | segment list'!J1463)</f>
        <v>Null</v>
      </c>
      <c r="I1498" s="4" t="str">
        <f>IF('3(a) Flights | segment list'!D1463="","Null",'3(a) Flights | segment list'!D1463)</f>
        <v>Null</v>
      </c>
      <c r="J1498" s="4" t="str">
        <f>IF('3(a) Flights | segment list'!E1463="","Null",'3(a) Flights | segment list'!E1463)</f>
        <v>Null</v>
      </c>
      <c r="K1498" s="4" t="str">
        <f>IF('3(a) Flights | segment list'!F1463="","Null",'3(a) Flights | segment list'!F1463)</f>
        <v>Null</v>
      </c>
      <c r="L1498" s="5" t="str">
        <f>IF('3(a) Flights | segment list'!G1463="","Null",'3(a) Flights | segment list'!G1463)</f>
        <v>Null</v>
      </c>
      <c r="M1498" s="16">
        <f>IF('3(a) Flights | segment list'!H1463="Null","Null",'3(a) Flights | segment list'!H1463)</f>
        <v>0</v>
      </c>
    </row>
    <row r="1499" spans="1:13" x14ac:dyDescent="0.25">
      <c r="A1499" s="4" t="str">
        <f t="shared" si="69"/>
        <v>No PB ID provided</v>
      </c>
      <c r="B1499" s="4" t="str">
        <f t="shared" si="70"/>
        <v>No declaration</v>
      </c>
      <c r="C1499" s="4" t="s">
        <v>18302</v>
      </c>
      <c r="D1499" s="86" t="str">
        <f>IF('3(a) Flights | segment list'!A1464="","Null",'3(a) Flights | segment list'!A1464)</f>
        <v>Null</v>
      </c>
      <c r="E1499" s="87" t="str">
        <f t="shared" si="68"/>
        <v>Null</v>
      </c>
      <c r="F1499" s="4" t="str">
        <f>IF('3(a) Flights | segment list'!I1464="","Null",'3(a) Flights | segment list'!I1464)</f>
        <v>Null</v>
      </c>
      <c r="G1499" s="4" t="str">
        <f>IF('3(a) Flights | segment list'!C1464="","Null",'3(a) Flights | segment list'!C1464)</f>
        <v>Null</v>
      </c>
      <c r="H1499" s="4" t="str">
        <f>IF('3(a) Flights | segment list'!J1464="","Null",'3(a) Flights | segment list'!J1464)</f>
        <v>Null</v>
      </c>
      <c r="I1499" s="4" t="str">
        <f>IF('3(a) Flights | segment list'!D1464="","Null",'3(a) Flights | segment list'!D1464)</f>
        <v>Null</v>
      </c>
      <c r="J1499" s="4" t="str">
        <f>IF('3(a) Flights | segment list'!E1464="","Null",'3(a) Flights | segment list'!E1464)</f>
        <v>Null</v>
      </c>
      <c r="K1499" s="4" t="str">
        <f>IF('3(a) Flights | segment list'!F1464="","Null",'3(a) Flights | segment list'!F1464)</f>
        <v>Null</v>
      </c>
      <c r="L1499" s="5" t="str">
        <f>IF('3(a) Flights | segment list'!G1464="","Null",'3(a) Flights | segment list'!G1464)</f>
        <v>Null</v>
      </c>
      <c r="M1499" s="16">
        <f>IF('3(a) Flights | segment list'!H1464="Null","Null",'3(a) Flights | segment list'!H1464)</f>
        <v>0</v>
      </c>
    </row>
    <row r="1500" spans="1:13" x14ac:dyDescent="0.25">
      <c r="A1500" s="4" t="str">
        <f t="shared" si="69"/>
        <v>No PB ID provided</v>
      </c>
      <c r="B1500" s="4" t="str">
        <f t="shared" si="70"/>
        <v>No declaration</v>
      </c>
      <c r="C1500" s="4" t="s">
        <v>18302</v>
      </c>
      <c r="D1500" s="86" t="str">
        <f>IF('3(a) Flights | segment list'!A1465="","Null",'3(a) Flights | segment list'!A1465)</f>
        <v>Null</v>
      </c>
      <c r="E1500" s="87" t="str">
        <f t="shared" si="68"/>
        <v>Null</v>
      </c>
      <c r="F1500" s="4" t="str">
        <f>IF('3(a) Flights | segment list'!I1465="","Null",'3(a) Flights | segment list'!I1465)</f>
        <v>Null</v>
      </c>
      <c r="G1500" s="4" t="str">
        <f>IF('3(a) Flights | segment list'!C1465="","Null",'3(a) Flights | segment list'!C1465)</f>
        <v>Null</v>
      </c>
      <c r="H1500" s="4" t="str">
        <f>IF('3(a) Flights | segment list'!J1465="","Null",'3(a) Flights | segment list'!J1465)</f>
        <v>Null</v>
      </c>
      <c r="I1500" s="4" t="str">
        <f>IF('3(a) Flights | segment list'!D1465="","Null",'3(a) Flights | segment list'!D1465)</f>
        <v>Null</v>
      </c>
      <c r="J1500" s="4" t="str">
        <f>IF('3(a) Flights | segment list'!E1465="","Null",'3(a) Flights | segment list'!E1465)</f>
        <v>Null</v>
      </c>
      <c r="K1500" s="4" t="str">
        <f>IF('3(a) Flights | segment list'!F1465="","Null",'3(a) Flights | segment list'!F1465)</f>
        <v>Null</v>
      </c>
      <c r="L1500" s="5" t="str">
        <f>IF('3(a) Flights | segment list'!G1465="","Null",'3(a) Flights | segment list'!G1465)</f>
        <v>Null</v>
      </c>
      <c r="M1500" s="16">
        <f>IF('3(a) Flights | segment list'!H1465="Null","Null",'3(a) Flights | segment list'!H1465)</f>
        <v>0</v>
      </c>
    </row>
    <row r="1501" spans="1:13" x14ac:dyDescent="0.25">
      <c r="A1501" s="4" t="str">
        <f t="shared" si="69"/>
        <v>No PB ID provided</v>
      </c>
      <c r="B1501" s="4" t="str">
        <f t="shared" si="70"/>
        <v>No declaration</v>
      </c>
      <c r="C1501" s="4" t="s">
        <v>18302</v>
      </c>
      <c r="D1501" s="86" t="str">
        <f>IF('3(a) Flights | segment list'!A1466="","Null",'3(a) Flights | segment list'!A1466)</f>
        <v>Null</v>
      </c>
      <c r="E1501" s="87" t="str">
        <f t="shared" si="68"/>
        <v>Null</v>
      </c>
      <c r="F1501" s="4" t="str">
        <f>IF('3(a) Flights | segment list'!I1466="","Null",'3(a) Flights | segment list'!I1466)</f>
        <v>Null</v>
      </c>
      <c r="G1501" s="4" t="str">
        <f>IF('3(a) Flights | segment list'!C1466="","Null",'3(a) Flights | segment list'!C1466)</f>
        <v>Null</v>
      </c>
      <c r="H1501" s="4" t="str">
        <f>IF('3(a) Flights | segment list'!J1466="","Null",'3(a) Flights | segment list'!J1466)</f>
        <v>Null</v>
      </c>
      <c r="I1501" s="4" t="str">
        <f>IF('3(a) Flights | segment list'!D1466="","Null",'3(a) Flights | segment list'!D1466)</f>
        <v>Null</v>
      </c>
      <c r="J1501" s="4" t="str">
        <f>IF('3(a) Flights | segment list'!E1466="","Null",'3(a) Flights | segment list'!E1466)</f>
        <v>Null</v>
      </c>
      <c r="K1501" s="4" t="str">
        <f>IF('3(a) Flights | segment list'!F1466="","Null",'3(a) Flights | segment list'!F1466)</f>
        <v>Null</v>
      </c>
      <c r="L1501" s="5" t="str">
        <f>IF('3(a) Flights | segment list'!G1466="","Null",'3(a) Flights | segment list'!G1466)</f>
        <v>Null</v>
      </c>
      <c r="M1501" s="16">
        <f>IF('3(a) Flights | segment list'!H1466="Null","Null",'3(a) Flights | segment list'!H1466)</f>
        <v>0</v>
      </c>
    </row>
    <row r="1502" spans="1:13" x14ac:dyDescent="0.25">
      <c r="A1502" s="4" t="str">
        <f t="shared" si="69"/>
        <v>No PB ID provided</v>
      </c>
      <c r="B1502" s="4" t="str">
        <f t="shared" si="70"/>
        <v>No declaration</v>
      </c>
      <c r="C1502" s="4" t="s">
        <v>18302</v>
      </c>
      <c r="D1502" s="86" t="str">
        <f>IF('3(a) Flights | segment list'!A1467="","Null",'3(a) Flights | segment list'!A1467)</f>
        <v>Null</v>
      </c>
      <c r="E1502" s="87" t="str">
        <f t="shared" si="68"/>
        <v>Null</v>
      </c>
      <c r="F1502" s="4" t="str">
        <f>IF('3(a) Flights | segment list'!I1467="","Null",'3(a) Flights | segment list'!I1467)</f>
        <v>Null</v>
      </c>
      <c r="G1502" s="4" t="str">
        <f>IF('3(a) Flights | segment list'!C1467="","Null",'3(a) Flights | segment list'!C1467)</f>
        <v>Null</v>
      </c>
      <c r="H1502" s="4" t="str">
        <f>IF('3(a) Flights | segment list'!J1467="","Null",'3(a) Flights | segment list'!J1467)</f>
        <v>Null</v>
      </c>
      <c r="I1502" s="4" t="str">
        <f>IF('3(a) Flights | segment list'!D1467="","Null",'3(a) Flights | segment list'!D1467)</f>
        <v>Null</v>
      </c>
      <c r="J1502" s="4" t="str">
        <f>IF('3(a) Flights | segment list'!E1467="","Null",'3(a) Flights | segment list'!E1467)</f>
        <v>Null</v>
      </c>
      <c r="K1502" s="4" t="str">
        <f>IF('3(a) Flights | segment list'!F1467="","Null",'3(a) Flights | segment list'!F1467)</f>
        <v>Null</v>
      </c>
      <c r="L1502" s="5" t="str">
        <f>IF('3(a) Flights | segment list'!G1467="","Null",'3(a) Flights | segment list'!G1467)</f>
        <v>Null</v>
      </c>
      <c r="M1502" s="16">
        <f>IF('3(a) Flights | segment list'!H1467="Null","Null",'3(a) Flights | segment list'!H1467)</f>
        <v>0</v>
      </c>
    </row>
    <row r="1503" spans="1:13" x14ac:dyDescent="0.25">
      <c r="A1503" s="4" t="str">
        <f t="shared" si="69"/>
        <v>No PB ID provided</v>
      </c>
      <c r="B1503" s="4" t="str">
        <f t="shared" si="70"/>
        <v>No declaration</v>
      </c>
      <c r="C1503" s="4" t="s">
        <v>18302</v>
      </c>
      <c r="D1503" s="86" t="str">
        <f>IF('3(a) Flights | segment list'!A1468="","Null",'3(a) Flights | segment list'!A1468)</f>
        <v>Null</v>
      </c>
      <c r="E1503" s="87" t="str">
        <f t="shared" si="68"/>
        <v>Null</v>
      </c>
      <c r="F1503" s="4" t="str">
        <f>IF('3(a) Flights | segment list'!I1468="","Null",'3(a) Flights | segment list'!I1468)</f>
        <v>Null</v>
      </c>
      <c r="G1503" s="4" t="str">
        <f>IF('3(a) Flights | segment list'!C1468="","Null",'3(a) Flights | segment list'!C1468)</f>
        <v>Null</v>
      </c>
      <c r="H1503" s="4" t="str">
        <f>IF('3(a) Flights | segment list'!J1468="","Null",'3(a) Flights | segment list'!J1468)</f>
        <v>Null</v>
      </c>
      <c r="I1503" s="4" t="str">
        <f>IF('3(a) Flights | segment list'!D1468="","Null",'3(a) Flights | segment list'!D1468)</f>
        <v>Null</v>
      </c>
      <c r="J1503" s="4" t="str">
        <f>IF('3(a) Flights | segment list'!E1468="","Null",'3(a) Flights | segment list'!E1468)</f>
        <v>Null</v>
      </c>
      <c r="K1503" s="4" t="str">
        <f>IF('3(a) Flights | segment list'!F1468="","Null",'3(a) Flights | segment list'!F1468)</f>
        <v>Null</v>
      </c>
      <c r="L1503" s="5" t="str">
        <f>IF('3(a) Flights | segment list'!G1468="","Null",'3(a) Flights | segment list'!G1468)</f>
        <v>Null</v>
      </c>
      <c r="M1503" s="16">
        <f>IF('3(a) Flights | segment list'!H1468="Null","Null",'3(a) Flights | segment list'!H1468)</f>
        <v>0</v>
      </c>
    </row>
    <row r="1504" spans="1:13" x14ac:dyDescent="0.25">
      <c r="A1504" s="4" t="str">
        <f t="shared" si="69"/>
        <v>No PB ID provided</v>
      </c>
      <c r="B1504" s="4" t="str">
        <f t="shared" si="70"/>
        <v>No declaration</v>
      </c>
      <c r="C1504" s="4" t="s">
        <v>18302</v>
      </c>
      <c r="D1504" s="86" t="str">
        <f>IF('3(a) Flights | segment list'!A1469="","Null",'3(a) Flights | segment list'!A1469)</f>
        <v>Null</v>
      </c>
      <c r="E1504" s="87" t="str">
        <f t="shared" si="68"/>
        <v>Null</v>
      </c>
      <c r="F1504" s="4" t="str">
        <f>IF('3(a) Flights | segment list'!I1469="","Null",'3(a) Flights | segment list'!I1469)</f>
        <v>Null</v>
      </c>
      <c r="G1504" s="4" t="str">
        <f>IF('3(a) Flights | segment list'!C1469="","Null",'3(a) Flights | segment list'!C1469)</f>
        <v>Null</v>
      </c>
      <c r="H1504" s="4" t="str">
        <f>IF('3(a) Flights | segment list'!J1469="","Null",'3(a) Flights | segment list'!J1469)</f>
        <v>Null</v>
      </c>
      <c r="I1504" s="4" t="str">
        <f>IF('3(a) Flights | segment list'!D1469="","Null",'3(a) Flights | segment list'!D1469)</f>
        <v>Null</v>
      </c>
      <c r="J1504" s="4" t="str">
        <f>IF('3(a) Flights | segment list'!E1469="","Null",'3(a) Flights | segment list'!E1469)</f>
        <v>Null</v>
      </c>
      <c r="K1504" s="4" t="str">
        <f>IF('3(a) Flights | segment list'!F1469="","Null",'3(a) Flights | segment list'!F1469)</f>
        <v>Null</v>
      </c>
      <c r="L1504" s="5" t="str">
        <f>IF('3(a) Flights | segment list'!G1469="","Null",'3(a) Flights | segment list'!G1469)</f>
        <v>Null</v>
      </c>
      <c r="M1504" s="16">
        <f>IF('3(a) Flights | segment list'!H1469="Null","Null",'3(a) Flights | segment list'!H1469)</f>
        <v>0</v>
      </c>
    </row>
    <row r="1505" spans="1:13" x14ac:dyDescent="0.25">
      <c r="A1505" s="4" t="str">
        <f t="shared" si="69"/>
        <v>No PB ID provided</v>
      </c>
      <c r="B1505" s="4" t="str">
        <f t="shared" si="70"/>
        <v>No declaration</v>
      </c>
      <c r="C1505" s="4" t="s">
        <v>18302</v>
      </c>
      <c r="D1505" s="86" t="str">
        <f>IF('3(a) Flights | segment list'!A1470="","Null",'3(a) Flights | segment list'!A1470)</f>
        <v>Null</v>
      </c>
      <c r="E1505" s="87" t="str">
        <f t="shared" si="68"/>
        <v>Null</v>
      </c>
      <c r="F1505" s="4" t="str">
        <f>IF('3(a) Flights | segment list'!I1470="","Null",'3(a) Flights | segment list'!I1470)</f>
        <v>Null</v>
      </c>
      <c r="G1505" s="4" t="str">
        <f>IF('3(a) Flights | segment list'!C1470="","Null",'3(a) Flights | segment list'!C1470)</f>
        <v>Null</v>
      </c>
      <c r="H1505" s="4" t="str">
        <f>IF('3(a) Flights | segment list'!J1470="","Null",'3(a) Flights | segment list'!J1470)</f>
        <v>Null</v>
      </c>
      <c r="I1505" s="4" t="str">
        <f>IF('3(a) Flights | segment list'!D1470="","Null",'3(a) Flights | segment list'!D1470)</f>
        <v>Null</v>
      </c>
      <c r="J1505" s="4" t="str">
        <f>IF('3(a) Flights | segment list'!E1470="","Null",'3(a) Flights | segment list'!E1470)</f>
        <v>Null</v>
      </c>
      <c r="K1505" s="4" t="str">
        <f>IF('3(a) Flights | segment list'!F1470="","Null",'3(a) Flights | segment list'!F1470)</f>
        <v>Null</v>
      </c>
      <c r="L1505" s="5" t="str">
        <f>IF('3(a) Flights | segment list'!G1470="","Null",'3(a) Flights | segment list'!G1470)</f>
        <v>Null</v>
      </c>
      <c r="M1505" s="16">
        <f>IF('3(a) Flights | segment list'!H1470="Null","Null",'3(a) Flights | segment list'!H1470)</f>
        <v>0</v>
      </c>
    </row>
    <row r="1506" spans="1:13" x14ac:dyDescent="0.25">
      <c r="A1506" s="4" t="str">
        <f t="shared" si="69"/>
        <v>No PB ID provided</v>
      </c>
      <c r="B1506" s="4" t="str">
        <f t="shared" si="70"/>
        <v>No declaration</v>
      </c>
      <c r="C1506" s="4" t="s">
        <v>18302</v>
      </c>
      <c r="D1506" s="86" t="str">
        <f>IF('3(a) Flights | segment list'!A1471="","Null",'3(a) Flights | segment list'!A1471)</f>
        <v>Null</v>
      </c>
      <c r="E1506" s="87" t="str">
        <f t="shared" si="68"/>
        <v>Null</v>
      </c>
      <c r="F1506" s="4" t="str">
        <f>IF('3(a) Flights | segment list'!I1471="","Null",'3(a) Flights | segment list'!I1471)</f>
        <v>Null</v>
      </c>
      <c r="G1506" s="4" t="str">
        <f>IF('3(a) Flights | segment list'!C1471="","Null",'3(a) Flights | segment list'!C1471)</f>
        <v>Null</v>
      </c>
      <c r="H1506" s="4" t="str">
        <f>IF('3(a) Flights | segment list'!J1471="","Null",'3(a) Flights | segment list'!J1471)</f>
        <v>Null</v>
      </c>
      <c r="I1506" s="4" t="str">
        <f>IF('3(a) Flights | segment list'!D1471="","Null",'3(a) Flights | segment list'!D1471)</f>
        <v>Null</v>
      </c>
      <c r="J1506" s="4" t="str">
        <f>IF('3(a) Flights | segment list'!E1471="","Null",'3(a) Flights | segment list'!E1471)</f>
        <v>Null</v>
      </c>
      <c r="K1506" s="4" t="str">
        <f>IF('3(a) Flights | segment list'!F1471="","Null",'3(a) Flights | segment list'!F1471)</f>
        <v>Null</v>
      </c>
      <c r="L1506" s="5" t="str">
        <f>IF('3(a) Flights | segment list'!G1471="","Null",'3(a) Flights | segment list'!G1471)</f>
        <v>Null</v>
      </c>
      <c r="M1506" s="16">
        <f>IF('3(a) Flights | segment list'!H1471="Null","Null",'3(a) Flights | segment list'!H1471)</f>
        <v>0</v>
      </c>
    </row>
    <row r="1507" spans="1:13" x14ac:dyDescent="0.25">
      <c r="A1507" s="4" t="str">
        <f t="shared" si="69"/>
        <v>No PB ID provided</v>
      </c>
      <c r="B1507" s="4" t="str">
        <f t="shared" si="70"/>
        <v>No declaration</v>
      </c>
      <c r="C1507" s="4" t="s">
        <v>18302</v>
      </c>
      <c r="D1507" s="86" t="str">
        <f>IF('3(a) Flights | segment list'!A1472="","Null",'3(a) Flights | segment list'!A1472)</f>
        <v>Null</v>
      </c>
      <c r="E1507" s="87" t="str">
        <f t="shared" si="68"/>
        <v>Null</v>
      </c>
      <c r="F1507" s="4" t="str">
        <f>IF('3(a) Flights | segment list'!I1472="","Null",'3(a) Flights | segment list'!I1472)</f>
        <v>Null</v>
      </c>
      <c r="G1507" s="4" t="str">
        <f>IF('3(a) Flights | segment list'!C1472="","Null",'3(a) Flights | segment list'!C1472)</f>
        <v>Null</v>
      </c>
      <c r="H1507" s="4" t="str">
        <f>IF('3(a) Flights | segment list'!J1472="","Null",'3(a) Flights | segment list'!J1472)</f>
        <v>Null</v>
      </c>
      <c r="I1507" s="4" t="str">
        <f>IF('3(a) Flights | segment list'!D1472="","Null",'3(a) Flights | segment list'!D1472)</f>
        <v>Null</v>
      </c>
      <c r="J1507" s="4" t="str">
        <f>IF('3(a) Flights | segment list'!E1472="","Null",'3(a) Flights | segment list'!E1472)</f>
        <v>Null</v>
      </c>
      <c r="K1507" s="4" t="str">
        <f>IF('3(a) Flights | segment list'!F1472="","Null",'3(a) Flights | segment list'!F1472)</f>
        <v>Null</v>
      </c>
      <c r="L1507" s="5" t="str">
        <f>IF('3(a) Flights | segment list'!G1472="","Null",'3(a) Flights | segment list'!G1472)</f>
        <v>Null</v>
      </c>
      <c r="M1507" s="16">
        <f>IF('3(a) Flights | segment list'!H1472="Null","Null",'3(a) Flights | segment list'!H1472)</f>
        <v>0</v>
      </c>
    </row>
    <row r="1508" spans="1:13" x14ac:dyDescent="0.25">
      <c r="A1508" s="4" t="str">
        <f t="shared" si="69"/>
        <v>No PB ID provided</v>
      </c>
      <c r="B1508" s="4" t="str">
        <f t="shared" si="70"/>
        <v>No declaration</v>
      </c>
      <c r="C1508" s="4" t="s">
        <v>18302</v>
      </c>
      <c r="D1508" s="86" t="str">
        <f>IF('3(a) Flights | segment list'!A1473="","Null",'3(a) Flights | segment list'!A1473)</f>
        <v>Null</v>
      </c>
      <c r="E1508" s="87" t="str">
        <f t="shared" si="68"/>
        <v>Null</v>
      </c>
      <c r="F1508" s="4" t="str">
        <f>IF('3(a) Flights | segment list'!I1473="","Null",'3(a) Flights | segment list'!I1473)</f>
        <v>Null</v>
      </c>
      <c r="G1508" s="4" t="str">
        <f>IF('3(a) Flights | segment list'!C1473="","Null",'3(a) Flights | segment list'!C1473)</f>
        <v>Null</v>
      </c>
      <c r="H1508" s="4" t="str">
        <f>IF('3(a) Flights | segment list'!J1473="","Null",'3(a) Flights | segment list'!J1473)</f>
        <v>Null</v>
      </c>
      <c r="I1508" s="4" t="str">
        <f>IF('3(a) Flights | segment list'!D1473="","Null",'3(a) Flights | segment list'!D1473)</f>
        <v>Null</v>
      </c>
      <c r="J1508" s="4" t="str">
        <f>IF('3(a) Flights | segment list'!E1473="","Null",'3(a) Flights | segment list'!E1473)</f>
        <v>Null</v>
      </c>
      <c r="K1508" s="4" t="str">
        <f>IF('3(a) Flights | segment list'!F1473="","Null",'3(a) Flights | segment list'!F1473)</f>
        <v>Null</v>
      </c>
      <c r="L1508" s="5" t="str">
        <f>IF('3(a) Flights | segment list'!G1473="","Null",'3(a) Flights | segment list'!G1473)</f>
        <v>Null</v>
      </c>
      <c r="M1508" s="16">
        <f>IF('3(a) Flights | segment list'!H1473="Null","Null",'3(a) Flights | segment list'!H1473)</f>
        <v>0</v>
      </c>
    </row>
    <row r="1509" spans="1:13" x14ac:dyDescent="0.25">
      <c r="A1509" s="4" t="str">
        <f t="shared" si="69"/>
        <v>No PB ID provided</v>
      </c>
      <c r="B1509" s="4" t="str">
        <f t="shared" si="70"/>
        <v>No declaration</v>
      </c>
      <c r="C1509" s="4" t="s">
        <v>18302</v>
      </c>
      <c r="D1509" s="86" t="str">
        <f>IF('3(a) Flights | segment list'!A1474="","Null",'3(a) Flights | segment list'!A1474)</f>
        <v>Null</v>
      </c>
      <c r="E1509" s="87" t="str">
        <f t="shared" si="68"/>
        <v>Null</v>
      </c>
      <c r="F1509" s="4" t="str">
        <f>IF('3(a) Flights | segment list'!I1474="","Null",'3(a) Flights | segment list'!I1474)</f>
        <v>Null</v>
      </c>
      <c r="G1509" s="4" t="str">
        <f>IF('3(a) Flights | segment list'!C1474="","Null",'3(a) Flights | segment list'!C1474)</f>
        <v>Null</v>
      </c>
      <c r="H1509" s="4" t="str">
        <f>IF('3(a) Flights | segment list'!J1474="","Null",'3(a) Flights | segment list'!J1474)</f>
        <v>Null</v>
      </c>
      <c r="I1509" s="4" t="str">
        <f>IF('3(a) Flights | segment list'!D1474="","Null",'3(a) Flights | segment list'!D1474)</f>
        <v>Null</v>
      </c>
      <c r="J1509" s="4" t="str">
        <f>IF('3(a) Flights | segment list'!E1474="","Null",'3(a) Flights | segment list'!E1474)</f>
        <v>Null</v>
      </c>
      <c r="K1509" s="4" t="str">
        <f>IF('3(a) Flights | segment list'!F1474="","Null",'3(a) Flights | segment list'!F1474)</f>
        <v>Null</v>
      </c>
      <c r="L1509" s="5" t="str">
        <f>IF('3(a) Flights | segment list'!G1474="","Null",'3(a) Flights | segment list'!G1474)</f>
        <v>Null</v>
      </c>
      <c r="M1509" s="16">
        <f>IF('3(a) Flights | segment list'!H1474="Null","Null",'3(a) Flights | segment list'!H1474)</f>
        <v>0</v>
      </c>
    </row>
    <row r="1510" spans="1:13" x14ac:dyDescent="0.25">
      <c r="A1510" s="4" t="str">
        <f t="shared" si="69"/>
        <v>No PB ID provided</v>
      </c>
      <c r="B1510" s="4" t="str">
        <f t="shared" si="70"/>
        <v>No declaration</v>
      </c>
      <c r="C1510" s="4" t="s">
        <v>18302</v>
      </c>
      <c r="D1510" s="86" t="str">
        <f>IF('3(a) Flights | segment list'!A1475="","Null",'3(a) Flights | segment list'!A1475)</f>
        <v>Null</v>
      </c>
      <c r="E1510" s="87" t="str">
        <f t="shared" si="68"/>
        <v>Null</v>
      </c>
      <c r="F1510" s="4" t="str">
        <f>IF('3(a) Flights | segment list'!I1475="","Null",'3(a) Flights | segment list'!I1475)</f>
        <v>Null</v>
      </c>
      <c r="G1510" s="4" t="str">
        <f>IF('3(a) Flights | segment list'!C1475="","Null",'3(a) Flights | segment list'!C1475)</f>
        <v>Null</v>
      </c>
      <c r="H1510" s="4" t="str">
        <f>IF('3(a) Flights | segment list'!J1475="","Null",'3(a) Flights | segment list'!J1475)</f>
        <v>Null</v>
      </c>
      <c r="I1510" s="4" t="str">
        <f>IF('3(a) Flights | segment list'!D1475="","Null",'3(a) Flights | segment list'!D1475)</f>
        <v>Null</v>
      </c>
      <c r="J1510" s="4" t="str">
        <f>IF('3(a) Flights | segment list'!E1475="","Null",'3(a) Flights | segment list'!E1475)</f>
        <v>Null</v>
      </c>
      <c r="K1510" s="4" t="str">
        <f>IF('3(a) Flights | segment list'!F1475="","Null",'3(a) Flights | segment list'!F1475)</f>
        <v>Null</v>
      </c>
      <c r="L1510" s="5" t="str">
        <f>IF('3(a) Flights | segment list'!G1475="","Null",'3(a) Flights | segment list'!G1475)</f>
        <v>Null</v>
      </c>
      <c r="M1510" s="16">
        <f>IF('3(a) Flights | segment list'!H1475="Null","Null",'3(a) Flights | segment list'!H1475)</f>
        <v>0</v>
      </c>
    </row>
    <row r="1511" spans="1:13" x14ac:dyDescent="0.25">
      <c r="A1511" s="4" t="str">
        <f t="shared" si="69"/>
        <v>No PB ID provided</v>
      </c>
      <c r="B1511" s="4" t="str">
        <f t="shared" si="70"/>
        <v>No declaration</v>
      </c>
      <c r="C1511" s="4" t="s">
        <v>18302</v>
      </c>
      <c r="D1511" s="86" t="str">
        <f>IF('3(a) Flights | segment list'!A1476="","Null",'3(a) Flights | segment list'!A1476)</f>
        <v>Null</v>
      </c>
      <c r="E1511" s="87" t="str">
        <f t="shared" si="68"/>
        <v>Null</v>
      </c>
      <c r="F1511" s="4" t="str">
        <f>IF('3(a) Flights | segment list'!I1476="","Null",'3(a) Flights | segment list'!I1476)</f>
        <v>Null</v>
      </c>
      <c r="G1511" s="4" t="str">
        <f>IF('3(a) Flights | segment list'!C1476="","Null",'3(a) Flights | segment list'!C1476)</f>
        <v>Null</v>
      </c>
      <c r="H1511" s="4" t="str">
        <f>IF('3(a) Flights | segment list'!J1476="","Null",'3(a) Flights | segment list'!J1476)</f>
        <v>Null</v>
      </c>
      <c r="I1511" s="4" t="str">
        <f>IF('3(a) Flights | segment list'!D1476="","Null",'3(a) Flights | segment list'!D1476)</f>
        <v>Null</v>
      </c>
      <c r="J1511" s="4" t="str">
        <f>IF('3(a) Flights | segment list'!E1476="","Null",'3(a) Flights | segment list'!E1476)</f>
        <v>Null</v>
      </c>
      <c r="K1511" s="4" t="str">
        <f>IF('3(a) Flights | segment list'!F1476="","Null",'3(a) Flights | segment list'!F1476)</f>
        <v>Null</v>
      </c>
      <c r="L1511" s="5" t="str">
        <f>IF('3(a) Flights | segment list'!G1476="","Null",'3(a) Flights | segment list'!G1476)</f>
        <v>Null</v>
      </c>
      <c r="M1511" s="16">
        <f>IF('3(a) Flights | segment list'!H1476="Null","Null",'3(a) Flights | segment list'!H1476)</f>
        <v>0</v>
      </c>
    </row>
    <row r="1512" spans="1:13" x14ac:dyDescent="0.25">
      <c r="A1512" s="4" t="str">
        <f t="shared" si="69"/>
        <v>No PB ID provided</v>
      </c>
      <c r="B1512" s="4" t="str">
        <f t="shared" si="70"/>
        <v>No declaration</v>
      </c>
      <c r="C1512" s="4" t="s">
        <v>18302</v>
      </c>
      <c r="D1512" s="86" t="str">
        <f>IF('3(a) Flights | segment list'!A1477="","Null",'3(a) Flights | segment list'!A1477)</f>
        <v>Null</v>
      </c>
      <c r="E1512" s="87" t="str">
        <f t="shared" si="68"/>
        <v>Null</v>
      </c>
      <c r="F1512" s="4" t="str">
        <f>IF('3(a) Flights | segment list'!I1477="","Null",'3(a) Flights | segment list'!I1477)</f>
        <v>Null</v>
      </c>
      <c r="G1512" s="4" t="str">
        <f>IF('3(a) Flights | segment list'!C1477="","Null",'3(a) Flights | segment list'!C1477)</f>
        <v>Null</v>
      </c>
      <c r="H1512" s="4" t="str">
        <f>IF('3(a) Flights | segment list'!J1477="","Null",'3(a) Flights | segment list'!J1477)</f>
        <v>Null</v>
      </c>
      <c r="I1512" s="4" t="str">
        <f>IF('3(a) Flights | segment list'!D1477="","Null",'3(a) Flights | segment list'!D1477)</f>
        <v>Null</v>
      </c>
      <c r="J1512" s="4" t="str">
        <f>IF('3(a) Flights | segment list'!E1477="","Null",'3(a) Flights | segment list'!E1477)</f>
        <v>Null</v>
      </c>
      <c r="K1512" s="4" t="str">
        <f>IF('3(a) Flights | segment list'!F1477="","Null",'3(a) Flights | segment list'!F1477)</f>
        <v>Null</v>
      </c>
      <c r="L1512" s="5" t="str">
        <f>IF('3(a) Flights | segment list'!G1477="","Null",'3(a) Flights | segment list'!G1477)</f>
        <v>Null</v>
      </c>
      <c r="M1512" s="16">
        <f>IF('3(a) Flights | segment list'!H1477="Null","Null",'3(a) Flights | segment list'!H1477)</f>
        <v>0</v>
      </c>
    </row>
    <row r="1513" spans="1:13" x14ac:dyDescent="0.25">
      <c r="A1513" s="4" t="str">
        <f t="shared" si="69"/>
        <v>No PB ID provided</v>
      </c>
      <c r="B1513" s="4" t="str">
        <f t="shared" si="70"/>
        <v>No declaration</v>
      </c>
      <c r="C1513" s="4" t="s">
        <v>18302</v>
      </c>
      <c r="D1513" s="86" t="str">
        <f>IF('3(a) Flights | segment list'!A1478="","Null",'3(a) Flights | segment list'!A1478)</f>
        <v>Null</v>
      </c>
      <c r="E1513" s="87" t="str">
        <f t="shared" si="68"/>
        <v>Null</v>
      </c>
      <c r="F1513" s="4" t="str">
        <f>IF('3(a) Flights | segment list'!I1478="","Null",'3(a) Flights | segment list'!I1478)</f>
        <v>Null</v>
      </c>
      <c r="G1513" s="4" t="str">
        <f>IF('3(a) Flights | segment list'!C1478="","Null",'3(a) Flights | segment list'!C1478)</f>
        <v>Null</v>
      </c>
      <c r="H1513" s="4" t="str">
        <f>IF('3(a) Flights | segment list'!J1478="","Null",'3(a) Flights | segment list'!J1478)</f>
        <v>Null</v>
      </c>
      <c r="I1513" s="4" t="str">
        <f>IF('3(a) Flights | segment list'!D1478="","Null",'3(a) Flights | segment list'!D1478)</f>
        <v>Null</v>
      </c>
      <c r="J1513" s="4" t="str">
        <f>IF('3(a) Flights | segment list'!E1478="","Null",'3(a) Flights | segment list'!E1478)</f>
        <v>Null</v>
      </c>
      <c r="K1513" s="4" t="str">
        <f>IF('3(a) Flights | segment list'!F1478="","Null",'3(a) Flights | segment list'!F1478)</f>
        <v>Null</v>
      </c>
      <c r="L1513" s="5" t="str">
        <f>IF('3(a) Flights | segment list'!G1478="","Null",'3(a) Flights | segment list'!G1478)</f>
        <v>Null</v>
      </c>
      <c r="M1513" s="16">
        <f>IF('3(a) Flights | segment list'!H1478="Null","Null",'3(a) Flights | segment list'!H1478)</f>
        <v>0</v>
      </c>
    </row>
    <row r="1514" spans="1:13" x14ac:dyDescent="0.25">
      <c r="A1514" s="4" t="str">
        <f t="shared" si="69"/>
        <v>No PB ID provided</v>
      </c>
      <c r="B1514" s="4" t="str">
        <f t="shared" si="70"/>
        <v>No declaration</v>
      </c>
      <c r="C1514" s="4" t="s">
        <v>18302</v>
      </c>
      <c r="D1514" s="86" t="str">
        <f>IF('3(a) Flights | segment list'!A1479="","Null",'3(a) Flights | segment list'!A1479)</f>
        <v>Null</v>
      </c>
      <c r="E1514" s="87" t="str">
        <f t="shared" si="68"/>
        <v>Null</v>
      </c>
      <c r="F1514" s="4" t="str">
        <f>IF('3(a) Flights | segment list'!I1479="","Null",'3(a) Flights | segment list'!I1479)</f>
        <v>Null</v>
      </c>
      <c r="G1514" s="4" t="str">
        <f>IF('3(a) Flights | segment list'!C1479="","Null",'3(a) Flights | segment list'!C1479)</f>
        <v>Null</v>
      </c>
      <c r="H1514" s="4" t="str">
        <f>IF('3(a) Flights | segment list'!J1479="","Null",'3(a) Flights | segment list'!J1479)</f>
        <v>Null</v>
      </c>
      <c r="I1514" s="4" t="str">
        <f>IF('3(a) Flights | segment list'!D1479="","Null",'3(a) Flights | segment list'!D1479)</f>
        <v>Null</v>
      </c>
      <c r="J1514" s="4" t="str">
        <f>IF('3(a) Flights | segment list'!E1479="","Null",'3(a) Flights | segment list'!E1479)</f>
        <v>Null</v>
      </c>
      <c r="K1514" s="4" t="str">
        <f>IF('3(a) Flights | segment list'!F1479="","Null",'3(a) Flights | segment list'!F1479)</f>
        <v>Null</v>
      </c>
      <c r="L1514" s="5" t="str">
        <f>IF('3(a) Flights | segment list'!G1479="","Null",'3(a) Flights | segment list'!G1479)</f>
        <v>Null</v>
      </c>
      <c r="M1514" s="16">
        <f>IF('3(a) Flights | segment list'!H1479="Null","Null",'3(a) Flights | segment list'!H1479)</f>
        <v>0</v>
      </c>
    </row>
    <row r="1515" spans="1:13" x14ac:dyDescent="0.25">
      <c r="A1515" s="4" t="str">
        <f t="shared" si="69"/>
        <v>No PB ID provided</v>
      </c>
      <c r="B1515" s="4" t="str">
        <f t="shared" si="70"/>
        <v>No declaration</v>
      </c>
      <c r="C1515" s="4" t="s">
        <v>18302</v>
      </c>
      <c r="D1515" s="86" t="str">
        <f>IF('3(a) Flights | segment list'!A1480="","Null",'3(a) Flights | segment list'!A1480)</f>
        <v>Null</v>
      </c>
      <c r="E1515" s="87" t="str">
        <f t="shared" si="68"/>
        <v>Null</v>
      </c>
      <c r="F1515" s="4" t="str">
        <f>IF('3(a) Flights | segment list'!I1480="","Null",'3(a) Flights | segment list'!I1480)</f>
        <v>Null</v>
      </c>
      <c r="G1515" s="4" t="str">
        <f>IF('3(a) Flights | segment list'!C1480="","Null",'3(a) Flights | segment list'!C1480)</f>
        <v>Null</v>
      </c>
      <c r="H1515" s="4" t="str">
        <f>IF('3(a) Flights | segment list'!J1480="","Null",'3(a) Flights | segment list'!J1480)</f>
        <v>Null</v>
      </c>
      <c r="I1515" s="4" t="str">
        <f>IF('3(a) Flights | segment list'!D1480="","Null",'3(a) Flights | segment list'!D1480)</f>
        <v>Null</v>
      </c>
      <c r="J1515" s="4" t="str">
        <f>IF('3(a) Flights | segment list'!E1480="","Null",'3(a) Flights | segment list'!E1480)</f>
        <v>Null</v>
      </c>
      <c r="K1515" s="4" t="str">
        <f>IF('3(a) Flights | segment list'!F1480="","Null",'3(a) Flights | segment list'!F1480)</f>
        <v>Null</v>
      </c>
      <c r="L1515" s="5" t="str">
        <f>IF('3(a) Flights | segment list'!G1480="","Null",'3(a) Flights | segment list'!G1480)</f>
        <v>Null</v>
      </c>
      <c r="M1515" s="16">
        <f>IF('3(a) Flights | segment list'!H1480="Null","Null",'3(a) Flights | segment list'!H1480)</f>
        <v>0</v>
      </c>
    </row>
    <row r="1516" spans="1:13" x14ac:dyDescent="0.25">
      <c r="A1516" s="4" t="str">
        <f t="shared" si="69"/>
        <v>No PB ID provided</v>
      </c>
      <c r="B1516" s="4" t="str">
        <f t="shared" si="70"/>
        <v>No declaration</v>
      </c>
      <c r="C1516" s="4" t="s">
        <v>18302</v>
      </c>
      <c r="D1516" s="86" t="str">
        <f>IF('3(a) Flights | segment list'!A1481="","Null",'3(a) Flights | segment list'!A1481)</f>
        <v>Null</v>
      </c>
      <c r="E1516" s="87" t="str">
        <f t="shared" si="68"/>
        <v>Null</v>
      </c>
      <c r="F1516" s="4" t="str">
        <f>IF('3(a) Flights | segment list'!I1481="","Null",'3(a) Flights | segment list'!I1481)</f>
        <v>Null</v>
      </c>
      <c r="G1516" s="4" t="str">
        <f>IF('3(a) Flights | segment list'!C1481="","Null",'3(a) Flights | segment list'!C1481)</f>
        <v>Null</v>
      </c>
      <c r="H1516" s="4" t="str">
        <f>IF('3(a) Flights | segment list'!J1481="","Null",'3(a) Flights | segment list'!J1481)</f>
        <v>Null</v>
      </c>
      <c r="I1516" s="4" t="str">
        <f>IF('3(a) Flights | segment list'!D1481="","Null",'3(a) Flights | segment list'!D1481)</f>
        <v>Null</v>
      </c>
      <c r="J1516" s="4" t="str">
        <f>IF('3(a) Flights | segment list'!E1481="","Null",'3(a) Flights | segment list'!E1481)</f>
        <v>Null</v>
      </c>
      <c r="K1516" s="4" t="str">
        <f>IF('3(a) Flights | segment list'!F1481="","Null",'3(a) Flights | segment list'!F1481)</f>
        <v>Null</v>
      </c>
      <c r="L1516" s="5" t="str">
        <f>IF('3(a) Flights | segment list'!G1481="","Null",'3(a) Flights | segment list'!G1481)</f>
        <v>Null</v>
      </c>
      <c r="M1516" s="16">
        <f>IF('3(a) Flights | segment list'!H1481="Null","Null",'3(a) Flights | segment list'!H1481)</f>
        <v>0</v>
      </c>
    </row>
    <row r="1517" spans="1:13" x14ac:dyDescent="0.25">
      <c r="A1517" s="4" t="str">
        <f t="shared" si="69"/>
        <v>No PB ID provided</v>
      </c>
      <c r="B1517" s="4" t="str">
        <f t="shared" si="70"/>
        <v>No declaration</v>
      </c>
      <c r="C1517" s="4" t="s">
        <v>18302</v>
      </c>
      <c r="D1517" s="86" t="str">
        <f>IF('3(a) Flights | segment list'!A1482="","Null",'3(a) Flights | segment list'!A1482)</f>
        <v>Null</v>
      </c>
      <c r="E1517" s="87" t="str">
        <f t="shared" si="68"/>
        <v>Null</v>
      </c>
      <c r="F1517" s="4" t="str">
        <f>IF('3(a) Flights | segment list'!I1482="","Null",'3(a) Flights | segment list'!I1482)</f>
        <v>Null</v>
      </c>
      <c r="G1517" s="4" t="str">
        <f>IF('3(a) Flights | segment list'!C1482="","Null",'3(a) Flights | segment list'!C1482)</f>
        <v>Null</v>
      </c>
      <c r="H1517" s="4" t="str">
        <f>IF('3(a) Flights | segment list'!J1482="","Null",'3(a) Flights | segment list'!J1482)</f>
        <v>Null</v>
      </c>
      <c r="I1517" s="4" t="str">
        <f>IF('3(a) Flights | segment list'!D1482="","Null",'3(a) Flights | segment list'!D1482)</f>
        <v>Null</v>
      </c>
      <c r="J1517" s="4" t="str">
        <f>IF('3(a) Flights | segment list'!E1482="","Null",'3(a) Flights | segment list'!E1482)</f>
        <v>Null</v>
      </c>
      <c r="K1517" s="4" t="str">
        <f>IF('3(a) Flights | segment list'!F1482="","Null",'3(a) Flights | segment list'!F1482)</f>
        <v>Null</v>
      </c>
      <c r="L1517" s="5" t="str">
        <f>IF('3(a) Flights | segment list'!G1482="","Null",'3(a) Flights | segment list'!G1482)</f>
        <v>Null</v>
      </c>
      <c r="M1517" s="16">
        <f>IF('3(a) Flights | segment list'!H1482="Null","Null",'3(a) Flights | segment list'!H1482)</f>
        <v>0</v>
      </c>
    </row>
    <row r="1518" spans="1:13" x14ac:dyDescent="0.25">
      <c r="A1518" s="4" t="str">
        <f t="shared" si="69"/>
        <v>No PB ID provided</v>
      </c>
      <c r="B1518" s="4" t="str">
        <f t="shared" si="70"/>
        <v>No declaration</v>
      </c>
      <c r="C1518" s="4" t="s">
        <v>18302</v>
      </c>
      <c r="D1518" s="86" t="str">
        <f>IF('3(a) Flights | segment list'!A1483="","Null",'3(a) Flights | segment list'!A1483)</f>
        <v>Null</v>
      </c>
      <c r="E1518" s="87" t="str">
        <f t="shared" si="68"/>
        <v>Null</v>
      </c>
      <c r="F1518" s="4" t="str">
        <f>IF('3(a) Flights | segment list'!I1483="","Null",'3(a) Flights | segment list'!I1483)</f>
        <v>Null</v>
      </c>
      <c r="G1518" s="4" t="str">
        <f>IF('3(a) Flights | segment list'!C1483="","Null",'3(a) Flights | segment list'!C1483)</f>
        <v>Null</v>
      </c>
      <c r="H1518" s="4" t="str">
        <f>IF('3(a) Flights | segment list'!J1483="","Null",'3(a) Flights | segment list'!J1483)</f>
        <v>Null</v>
      </c>
      <c r="I1518" s="4" t="str">
        <f>IF('3(a) Flights | segment list'!D1483="","Null",'3(a) Flights | segment list'!D1483)</f>
        <v>Null</v>
      </c>
      <c r="J1518" s="4" t="str">
        <f>IF('3(a) Flights | segment list'!E1483="","Null",'3(a) Flights | segment list'!E1483)</f>
        <v>Null</v>
      </c>
      <c r="K1518" s="4" t="str">
        <f>IF('3(a) Flights | segment list'!F1483="","Null",'3(a) Flights | segment list'!F1483)</f>
        <v>Null</v>
      </c>
      <c r="L1518" s="5" t="str">
        <f>IF('3(a) Flights | segment list'!G1483="","Null",'3(a) Flights | segment list'!G1483)</f>
        <v>Null</v>
      </c>
      <c r="M1518" s="16">
        <f>IF('3(a) Flights | segment list'!H1483="Null","Null",'3(a) Flights | segment list'!H1483)</f>
        <v>0</v>
      </c>
    </row>
    <row r="1519" spans="1:13" x14ac:dyDescent="0.25">
      <c r="A1519" s="4" t="str">
        <f t="shared" si="69"/>
        <v>No PB ID provided</v>
      </c>
      <c r="B1519" s="4" t="str">
        <f t="shared" si="70"/>
        <v>No declaration</v>
      </c>
      <c r="C1519" s="4" t="s">
        <v>18302</v>
      </c>
      <c r="D1519" s="86" t="str">
        <f>IF('3(a) Flights | segment list'!A1484="","Null",'3(a) Flights | segment list'!A1484)</f>
        <v>Null</v>
      </c>
      <c r="E1519" s="87" t="str">
        <f t="shared" si="68"/>
        <v>Null</v>
      </c>
      <c r="F1519" s="4" t="str">
        <f>IF('3(a) Flights | segment list'!I1484="","Null",'3(a) Flights | segment list'!I1484)</f>
        <v>Null</v>
      </c>
      <c r="G1519" s="4" t="str">
        <f>IF('3(a) Flights | segment list'!C1484="","Null",'3(a) Flights | segment list'!C1484)</f>
        <v>Null</v>
      </c>
      <c r="H1519" s="4" t="str">
        <f>IF('3(a) Flights | segment list'!J1484="","Null",'3(a) Flights | segment list'!J1484)</f>
        <v>Null</v>
      </c>
      <c r="I1519" s="4" t="str">
        <f>IF('3(a) Flights | segment list'!D1484="","Null",'3(a) Flights | segment list'!D1484)</f>
        <v>Null</v>
      </c>
      <c r="J1519" s="4" t="str">
        <f>IF('3(a) Flights | segment list'!E1484="","Null",'3(a) Flights | segment list'!E1484)</f>
        <v>Null</v>
      </c>
      <c r="K1519" s="4" t="str">
        <f>IF('3(a) Flights | segment list'!F1484="","Null",'3(a) Flights | segment list'!F1484)</f>
        <v>Null</v>
      </c>
      <c r="L1519" s="5" t="str">
        <f>IF('3(a) Flights | segment list'!G1484="","Null",'3(a) Flights | segment list'!G1484)</f>
        <v>Null</v>
      </c>
      <c r="M1519" s="16">
        <f>IF('3(a) Flights | segment list'!H1484="Null","Null",'3(a) Flights | segment list'!H1484)</f>
        <v>0</v>
      </c>
    </row>
    <row r="1520" spans="1:13" x14ac:dyDescent="0.25">
      <c r="A1520" s="4" t="str">
        <f t="shared" si="69"/>
        <v>No PB ID provided</v>
      </c>
      <c r="B1520" s="4" t="str">
        <f t="shared" si="70"/>
        <v>No declaration</v>
      </c>
      <c r="C1520" s="4" t="s">
        <v>18302</v>
      </c>
      <c r="D1520" s="86" t="str">
        <f>IF('3(a) Flights | segment list'!A1485="","Null",'3(a) Flights | segment list'!A1485)</f>
        <v>Null</v>
      </c>
      <c r="E1520" s="87" t="str">
        <f t="shared" si="68"/>
        <v>Null</v>
      </c>
      <c r="F1520" s="4" t="str">
        <f>IF('3(a) Flights | segment list'!I1485="","Null",'3(a) Flights | segment list'!I1485)</f>
        <v>Null</v>
      </c>
      <c r="G1520" s="4" t="str">
        <f>IF('3(a) Flights | segment list'!C1485="","Null",'3(a) Flights | segment list'!C1485)</f>
        <v>Null</v>
      </c>
      <c r="H1520" s="4" t="str">
        <f>IF('3(a) Flights | segment list'!J1485="","Null",'3(a) Flights | segment list'!J1485)</f>
        <v>Null</v>
      </c>
      <c r="I1520" s="4" t="str">
        <f>IF('3(a) Flights | segment list'!D1485="","Null",'3(a) Flights | segment list'!D1485)</f>
        <v>Null</v>
      </c>
      <c r="J1520" s="4" t="str">
        <f>IF('3(a) Flights | segment list'!E1485="","Null",'3(a) Flights | segment list'!E1485)</f>
        <v>Null</v>
      </c>
      <c r="K1520" s="4" t="str">
        <f>IF('3(a) Flights | segment list'!F1485="","Null",'3(a) Flights | segment list'!F1485)</f>
        <v>Null</v>
      </c>
      <c r="L1520" s="5" t="str">
        <f>IF('3(a) Flights | segment list'!G1485="","Null",'3(a) Flights | segment list'!G1485)</f>
        <v>Null</v>
      </c>
      <c r="M1520" s="16">
        <f>IF('3(a) Flights | segment list'!H1485="Null","Null",'3(a) Flights | segment list'!H1485)</f>
        <v>0</v>
      </c>
    </row>
    <row r="1521" spans="1:13" x14ac:dyDescent="0.25">
      <c r="A1521" s="4" t="str">
        <f t="shared" si="69"/>
        <v>No PB ID provided</v>
      </c>
      <c r="B1521" s="4" t="str">
        <f t="shared" si="70"/>
        <v>No declaration</v>
      </c>
      <c r="C1521" s="4" t="s">
        <v>18302</v>
      </c>
      <c r="D1521" s="86" t="str">
        <f>IF('3(a) Flights | segment list'!A1486="","Null",'3(a) Flights | segment list'!A1486)</f>
        <v>Null</v>
      </c>
      <c r="E1521" s="87" t="str">
        <f t="shared" si="68"/>
        <v>Null</v>
      </c>
      <c r="F1521" s="4" t="str">
        <f>IF('3(a) Flights | segment list'!I1486="","Null",'3(a) Flights | segment list'!I1486)</f>
        <v>Null</v>
      </c>
      <c r="G1521" s="4" t="str">
        <f>IF('3(a) Flights | segment list'!C1486="","Null",'3(a) Flights | segment list'!C1486)</f>
        <v>Null</v>
      </c>
      <c r="H1521" s="4" t="str">
        <f>IF('3(a) Flights | segment list'!J1486="","Null",'3(a) Flights | segment list'!J1486)</f>
        <v>Null</v>
      </c>
      <c r="I1521" s="4" t="str">
        <f>IF('3(a) Flights | segment list'!D1486="","Null",'3(a) Flights | segment list'!D1486)</f>
        <v>Null</v>
      </c>
      <c r="J1521" s="4" t="str">
        <f>IF('3(a) Flights | segment list'!E1486="","Null",'3(a) Flights | segment list'!E1486)</f>
        <v>Null</v>
      </c>
      <c r="K1521" s="4" t="str">
        <f>IF('3(a) Flights | segment list'!F1486="","Null",'3(a) Flights | segment list'!F1486)</f>
        <v>Null</v>
      </c>
      <c r="L1521" s="5" t="str">
        <f>IF('3(a) Flights | segment list'!G1486="","Null",'3(a) Flights | segment list'!G1486)</f>
        <v>Null</v>
      </c>
      <c r="M1521" s="16">
        <f>IF('3(a) Flights | segment list'!H1486="Null","Null",'3(a) Flights | segment list'!H1486)</f>
        <v>0</v>
      </c>
    </row>
    <row r="1522" spans="1:13" x14ac:dyDescent="0.25">
      <c r="A1522" s="4" t="str">
        <f t="shared" si="69"/>
        <v>No PB ID provided</v>
      </c>
      <c r="B1522" s="4" t="str">
        <f t="shared" si="70"/>
        <v>No declaration</v>
      </c>
      <c r="C1522" s="4" t="s">
        <v>18302</v>
      </c>
      <c r="D1522" s="86" t="str">
        <f>IF('3(a) Flights | segment list'!A1487="","Null",'3(a) Flights | segment list'!A1487)</f>
        <v>Null</v>
      </c>
      <c r="E1522" s="87" t="str">
        <f t="shared" si="68"/>
        <v>Null</v>
      </c>
      <c r="F1522" s="4" t="str">
        <f>IF('3(a) Flights | segment list'!I1487="","Null",'3(a) Flights | segment list'!I1487)</f>
        <v>Null</v>
      </c>
      <c r="G1522" s="4" t="str">
        <f>IF('3(a) Flights | segment list'!C1487="","Null",'3(a) Flights | segment list'!C1487)</f>
        <v>Null</v>
      </c>
      <c r="H1522" s="4" t="str">
        <f>IF('3(a) Flights | segment list'!J1487="","Null",'3(a) Flights | segment list'!J1487)</f>
        <v>Null</v>
      </c>
      <c r="I1522" s="4" t="str">
        <f>IF('3(a) Flights | segment list'!D1487="","Null",'3(a) Flights | segment list'!D1487)</f>
        <v>Null</v>
      </c>
      <c r="J1522" s="4" t="str">
        <f>IF('3(a) Flights | segment list'!E1487="","Null",'3(a) Flights | segment list'!E1487)</f>
        <v>Null</v>
      </c>
      <c r="K1522" s="4" t="str">
        <f>IF('3(a) Flights | segment list'!F1487="","Null",'3(a) Flights | segment list'!F1487)</f>
        <v>Null</v>
      </c>
      <c r="L1522" s="5" t="str">
        <f>IF('3(a) Flights | segment list'!G1487="","Null",'3(a) Flights | segment list'!G1487)</f>
        <v>Null</v>
      </c>
      <c r="M1522" s="16">
        <f>IF('3(a) Flights | segment list'!H1487="Null","Null",'3(a) Flights | segment list'!H1487)</f>
        <v>0</v>
      </c>
    </row>
    <row r="1523" spans="1:13" x14ac:dyDescent="0.25">
      <c r="A1523" s="4" t="str">
        <f t="shared" si="69"/>
        <v>No PB ID provided</v>
      </c>
      <c r="B1523" s="4" t="str">
        <f t="shared" si="70"/>
        <v>No declaration</v>
      </c>
      <c r="C1523" s="4" t="s">
        <v>18302</v>
      </c>
      <c r="D1523" s="86" t="str">
        <f>IF('3(a) Flights | segment list'!A1488="","Null",'3(a) Flights | segment list'!A1488)</f>
        <v>Null</v>
      </c>
      <c r="E1523" s="87" t="str">
        <f t="shared" si="68"/>
        <v>Null</v>
      </c>
      <c r="F1523" s="4" t="str">
        <f>IF('3(a) Flights | segment list'!I1488="","Null",'3(a) Flights | segment list'!I1488)</f>
        <v>Null</v>
      </c>
      <c r="G1523" s="4" t="str">
        <f>IF('3(a) Flights | segment list'!C1488="","Null",'3(a) Flights | segment list'!C1488)</f>
        <v>Null</v>
      </c>
      <c r="H1523" s="4" t="str">
        <f>IF('3(a) Flights | segment list'!J1488="","Null",'3(a) Flights | segment list'!J1488)</f>
        <v>Null</v>
      </c>
      <c r="I1523" s="4" t="str">
        <f>IF('3(a) Flights | segment list'!D1488="","Null",'3(a) Flights | segment list'!D1488)</f>
        <v>Null</v>
      </c>
      <c r="J1523" s="4" t="str">
        <f>IF('3(a) Flights | segment list'!E1488="","Null",'3(a) Flights | segment list'!E1488)</f>
        <v>Null</v>
      </c>
      <c r="K1523" s="4" t="str">
        <f>IF('3(a) Flights | segment list'!F1488="","Null",'3(a) Flights | segment list'!F1488)</f>
        <v>Null</v>
      </c>
      <c r="L1523" s="5" t="str">
        <f>IF('3(a) Flights | segment list'!G1488="","Null",'3(a) Flights | segment list'!G1488)</f>
        <v>Null</v>
      </c>
      <c r="M1523" s="16">
        <f>IF('3(a) Flights | segment list'!H1488="Null","Null",'3(a) Flights | segment list'!H1488)</f>
        <v>0</v>
      </c>
    </row>
    <row r="1524" spans="1:13" x14ac:dyDescent="0.25">
      <c r="A1524" s="4" t="str">
        <f t="shared" si="69"/>
        <v>No PB ID provided</v>
      </c>
      <c r="B1524" s="4" t="str">
        <f t="shared" si="70"/>
        <v>No declaration</v>
      </c>
      <c r="C1524" s="4" t="s">
        <v>18302</v>
      </c>
      <c r="D1524" s="86" t="str">
        <f>IF('3(a) Flights | segment list'!A1489="","Null",'3(a) Flights | segment list'!A1489)</f>
        <v>Null</v>
      </c>
      <c r="E1524" s="87" t="str">
        <f t="shared" si="68"/>
        <v>Null</v>
      </c>
      <c r="F1524" s="4" t="str">
        <f>IF('3(a) Flights | segment list'!I1489="","Null",'3(a) Flights | segment list'!I1489)</f>
        <v>Null</v>
      </c>
      <c r="G1524" s="4" t="str">
        <f>IF('3(a) Flights | segment list'!C1489="","Null",'3(a) Flights | segment list'!C1489)</f>
        <v>Null</v>
      </c>
      <c r="H1524" s="4" t="str">
        <f>IF('3(a) Flights | segment list'!J1489="","Null",'3(a) Flights | segment list'!J1489)</f>
        <v>Null</v>
      </c>
      <c r="I1524" s="4" t="str">
        <f>IF('3(a) Flights | segment list'!D1489="","Null",'3(a) Flights | segment list'!D1489)</f>
        <v>Null</v>
      </c>
      <c r="J1524" s="4" t="str">
        <f>IF('3(a) Flights | segment list'!E1489="","Null",'3(a) Flights | segment list'!E1489)</f>
        <v>Null</v>
      </c>
      <c r="K1524" s="4" t="str">
        <f>IF('3(a) Flights | segment list'!F1489="","Null",'3(a) Flights | segment list'!F1489)</f>
        <v>Null</v>
      </c>
      <c r="L1524" s="5" t="str">
        <f>IF('3(a) Flights | segment list'!G1489="","Null",'3(a) Flights | segment list'!G1489)</f>
        <v>Null</v>
      </c>
      <c r="M1524" s="16">
        <f>IF('3(a) Flights | segment list'!H1489="Null","Null",'3(a) Flights | segment list'!H1489)</f>
        <v>0</v>
      </c>
    </row>
    <row r="1525" spans="1:13" x14ac:dyDescent="0.25">
      <c r="A1525" s="4" t="str">
        <f t="shared" si="69"/>
        <v>No PB ID provided</v>
      </c>
      <c r="B1525" s="4" t="str">
        <f t="shared" si="70"/>
        <v>No declaration</v>
      </c>
      <c r="C1525" s="4" t="s">
        <v>18302</v>
      </c>
      <c r="D1525" s="86" t="str">
        <f>IF('3(a) Flights | segment list'!A1490="","Null",'3(a) Flights | segment list'!A1490)</f>
        <v>Null</v>
      </c>
      <c r="E1525" s="87" t="str">
        <f t="shared" si="68"/>
        <v>Null</v>
      </c>
      <c r="F1525" s="4" t="str">
        <f>IF('3(a) Flights | segment list'!I1490="","Null",'3(a) Flights | segment list'!I1490)</f>
        <v>Null</v>
      </c>
      <c r="G1525" s="4" t="str">
        <f>IF('3(a) Flights | segment list'!C1490="","Null",'3(a) Flights | segment list'!C1490)</f>
        <v>Null</v>
      </c>
      <c r="H1525" s="4" t="str">
        <f>IF('3(a) Flights | segment list'!J1490="","Null",'3(a) Flights | segment list'!J1490)</f>
        <v>Null</v>
      </c>
      <c r="I1525" s="4" t="str">
        <f>IF('3(a) Flights | segment list'!D1490="","Null",'3(a) Flights | segment list'!D1490)</f>
        <v>Null</v>
      </c>
      <c r="J1525" s="4" t="str">
        <f>IF('3(a) Flights | segment list'!E1490="","Null",'3(a) Flights | segment list'!E1490)</f>
        <v>Null</v>
      </c>
      <c r="K1525" s="4" t="str">
        <f>IF('3(a) Flights | segment list'!F1490="","Null",'3(a) Flights | segment list'!F1490)</f>
        <v>Null</v>
      </c>
      <c r="L1525" s="5" t="str">
        <f>IF('3(a) Flights | segment list'!G1490="","Null",'3(a) Flights | segment list'!G1490)</f>
        <v>Null</v>
      </c>
      <c r="M1525" s="16">
        <f>IF('3(a) Flights | segment list'!H1490="Null","Null",'3(a) Flights | segment list'!H1490)</f>
        <v>0</v>
      </c>
    </row>
    <row r="1526" spans="1:13" x14ac:dyDescent="0.25">
      <c r="A1526" s="4" t="str">
        <f t="shared" si="69"/>
        <v>No PB ID provided</v>
      </c>
      <c r="B1526" s="4" t="str">
        <f t="shared" si="70"/>
        <v>No declaration</v>
      </c>
      <c r="C1526" s="4" t="s">
        <v>18302</v>
      </c>
      <c r="D1526" s="86" t="str">
        <f>IF('3(a) Flights | segment list'!A1491="","Null",'3(a) Flights | segment list'!A1491)</f>
        <v>Null</v>
      </c>
      <c r="E1526" s="87" t="str">
        <f t="shared" si="68"/>
        <v>Null</v>
      </c>
      <c r="F1526" s="4" t="str">
        <f>IF('3(a) Flights | segment list'!I1491="","Null",'3(a) Flights | segment list'!I1491)</f>
        <v>Null</v>
      </c>
      <c r="G1526" s="4" t="str">
        <f>IF('3(a) Flights | segment list'!C1491="","Null",'3(a) Flights | segment list'!C1491)</f>
        <v>Null</v>
      </c>
      <c r="H1526" s="4" t="str">
        <f>IF('3(a) Flights | segment list'!J1491="","Null",'3(a) Flights | segment list'!J1491)</f>
        <v>Null</v>
      </c>
      <c r="I1526" s="4" t="str">
        <f>IF('3(a) Flights | segment list'!D1491="","Null",'3(a) Flights | segment list'!D1491)</f>
        <v>Null</v>
      </c>
      <c r="J1526" s="4" t="str">
        <f>IF('3(a) Flights | segment list'!E1491="","Null",'3(a) Flights | segment list'!E1491)</f>
        <v>Null</v>
      </c>
      <c r="K1526" s="4" t="str">
        <f>IF('3(a) Flights | segment list'!F1491="","Null",'3(a) Flights | segment list'!F1491)</f>
        <v>Null</v>
      </c>
      <c r="L1526" s="5" t="str">
        <f>IF('3(a) Flights | segment list'!G1491="","Null",'3(a) Flights | segment list'!G1491)</f>
        <v>Null</v>
      </c>
      <c r="M1526" s="16">
        <f>IF('3(a) Flights | segment list'!H1491="Null","Null",'3(a) Flights | segment list'!H1491)</f>
        <v>0</v>
      </c>
    </row>
    <row r="1527" spans="1:13" x14ac:dyDescent="0.25">
      <c r="A1527" s="4" t="str">
        <f t="shared" si="69"/>
        <v>No PB ID provided</v>
      </c>
      <c r="B1527" s="4" t="str">
        <f t="shared" si="70"/>
        <v>No declaration</v>
      </c>
      <c r="C1527" s="4" t="s">
        <v>18302</v>
      </c>
      <c r="D1527" s="86" t="str">
        <f>IF('3(a) Flights | segment list'!A1492="","Null",'3(a) Flights | segment list'!A1492)</f>
        <v>Null</v>
      </c>
      <c r="E1527" s="87" t="str">
        <f t="shared" ref="E1527:E1590" si="71">IF(D1527="Null","Null",YEAR(D1527))</f>
        <v>Null</v>
      </c>
      <c r="F1527" s="4" t="str">
        <f>IF('3(a) Flights | segment list'!I1492="","Null",'3(a) Flights | segment list'!I1492)</f>
        <v>Null</v>
      </c>
      <c r="G1527" s="4" t="str">
        <f>IF('3(a) Flights | segment list'!C1492="","Null",'3(a) Flights | segment list'!C1492)</f>
        <v>Null</v>
      </c>
      <c r="H1527" s="4" t="str">
        <f>IF('3(a) Flights | segment list'!J1492="","Null",'3(a) Flights | segment list'!J1492)</f>
        <v>Null</v>
      </c>
      <c r="I1527" s="4" t="str">
        <f>IF('3(a) Flights | segment list'!D1492="","Null",'3(a) Flights | segment list'!D1492)</f>
        <v>Null</v>
      </c>
      <c r="J1527" s="4" t="str">
        <f>IF('3(a) Flights | segment list'!E1492="","Null",'3(a) Flights | segment list'!E1492)</f>
        <v>Null</v>
      </c>
      <c r="K1527" s="4" t="str">
        <f>IF('3(a) Flights | segment list'!F1492="","Null",'3(a) Flights | segment list'!F1492)</f>
        <v>Null</v>
      </c>
      <c r="L1527" s="5" t="str">
        <f>IF('3(a) Flights | segment list'!G1492="","Null",'3(a) Flights | segment list'!G1492)</f>
        <v>Null</v>
      </c>
      <c r="M1527" s="16">
        <f>IF('3(a) Flights | segment list'!H1492="Null","Null",'3(a) Flights | segment list'!H1492)</f>
        <v>0</v>
      </c>
    </row>
    <row r="1528" spans="1:13" x14ac:dyDescent="0.25">
      <c r="A1528" s="4" t="str">
        <f t="shared" si="69"/>
        <v>No PB ID provided</v>
      </c>
      <c r="B1528" s="4" t="str">
        <f t="shared" si="70"/>
        <v>No declaration</v>
      </c>
      <c r="C1528" s="4" t="s">
        <v>18302</v>
      </c>
      <c r="D1528" s="86" t="str">
        <f>IF('3(a) Flights | segment list'!A1493="","Null",'3(a) Flights | segment list'!A1493)</f>
        <v>Null</v>
      </c>
      <c r="E1528" s="87" t="str">
        <f t="shared" si="71"/>
        <v>Null</v>
      </c>
      <c r="F1528" s="4" t="str">
        <f>IF('3(a) Flights | segment list'!I1493="","Null",'3(a) Flights | segment list'!I1493)</f>
        <v>Null</v>
      </c>
      <c r="G1528" s="4" t="str">
        <f>IF('3(a) Flights | segment list'!C1493="","Null",'3(a) Flights | segment list'!C1493)</f>
        <v>Null</v>
      </c>
      <c r="H1528" s="4" t="str">
        <f>IF('3(a) Flights | segment list'!J1493="","Null",'3(a) Flights | segment list'!J1493)</f>
        <v>Null</v>
      </c>
      <c r="I1528" s="4" t="str">
        <f>IF('3(a) Flights | segment list'!D1493="","Null",'3(a) Flights | segment list'!D1493)</f>
        <v>Null</v>
      </c>
      <c r="J1528" s="4" t="str">
        <f>IF('3(a) Flights | segment list'!E1493="","Null",'3(a) Flights | segment list'!E1493)</f>
        <v>Null</v>
      </c>
      <c r="K1528" s="4" t="str">
        <f>IF('3(a) Flights | segment list'!F1493="","Null",'3(a) Flights | segment list'!F1493)</f>
        <v>Null</v>
      </c>
      <c r="L1528" s="5" t="str">
        <f>IF('3(a) Flights | segment list'!G1493="","Null",'3(a) Flights | segment list'!G1493)</f>
        <v>Null</v>
      </c>
      <c r="M1528" s="16">
        <f>IF('3(a) Flights | segment list'!H1493="Null","Null",'3(a) Flights | segment list'!H1493)</f>
        <v>0</v>
      </c>
    </row>
    <row r="1529" spans="1:13" x14ac:dyDescent="0.25">
      <c r="A1529" s="4" t="str">
        <f t="shared" si="69"/>
        <v>No PB ID provided</v>
      </c>
      <c r="B1529" s="4" t="str">
        <f t="shared" si="70"/>
        <v>No declaration</v>
      </c>
      <c r="C1529" s="4" t="s">
        <v>18302</v>
      </c>
      <c r="D1529" s="86" t="str">
        <f>IF('3(a) Flights | segment list'!A1494="","Null",'3(a) Flights | segment list'!A1494)</f>
        <v>Null</v>
      </c>
      <c r="E1529" s="87" t="str">
        <f t="shared" si="71"/>
        <v>Null</v>
      </c>
      <c r="F1529" s="4" t="str">
        <f>IF('3(a) Flights | segment list'!I1494="","Null",'3(a) Flights | segment list'!I1494)</f>
        <v>Null</v>
      </c>
      <c r="G1529" s="4" t="str">
        <f>IF('3(a) Flights | segment list'!C1494="","Null",'3(a) Flights | segment list'!C1494)</f>
        <v>Null</v>
      </c>
      <c r="H1529" s="4" t="str">
        <f>IF('3(a) Flights | segment list'!J1494="","Null",'3(a) Flights | segment list'!J1494)</f>
        <v>Null</v>
      </c>
      <c r="I1529" s="4" t="str">
        <f>IF('3(a) Flights | segment list'!D1494="","Null",'3(a) Flights | segment list'!D1494)</f>
        <v>Null</v>
      </c>
      <c r="J1529" s="4" t="str">
        <f>IF('3(a) Flights | segment list'!E1494="","Null",'3(a) Flights | segment list'!E1494)</f>
        <v>Null</v>
      </c>
      <c r="K1529" s="4" t="str">
        <f>IF('3(a) Flights | segment list'!F1494="","Null",'3(a) Flights | segment list'!F1494)</f>
        <v>Null</v>
      </c>
      <c r="L1529" s="5" t="str">
        <f>IF('3(a) Flights | segment list'!G1494="","Null",'3(a) Flights | segment list'!G1494)</f>
        <v>Null</v>
      </c>
      <c r="M1529" s="16">
        <f>IF('3(a) Flights | segment list'!H1494="Null","Null",'3(a) Flights | segment list'!H1494)</f>
        <v>0</v>
      </c>
    </row>
    <row r="1530" spans="1:13" x14ac:dyDescent="0.25">
      <c r="A1530" s="4" t="str">
        <f t="shared" si="69"/>
        <v>No PB ID provided</v>
      </c>
      <c r="B1530" s="4" t="str">
        <f t="shared" si="70"/>
        <v>No declaration</v>
      </c>
      <c r="C1530" s="4" t="s">
        <v>18302</v>
      </c>
      <c r="D1530" s="86" t="str">
        <f>IF('3(a) Flights | segment list'!A1495="","Null",'3(a) Flights | segment list'!A1495)</f>
        <v>Null</v>
      </c>
      <c r="E1530" s="87" t="str">
        <f t="shared" si="71"/>
        <v>Null</v>
      </c>
      <c r="F1530" s="4" t="str">
        <f>IF('3(a) Flights | segment list'!I1495="","Null",'3(a) Flights | segment list'!I1495)</f>
        <v>Null</v>
      </c>
      <c r="G1530" s="4" t="str">
        <f>IF('3(a) Flights | segment list'!C1495="","Null",'3(a) Flights | segment list'!C1495)</f>
        <v>Null</v>
      </c>
      <c r="H1530" s="4" t="str">
        <f>IF('3(a) Flights | segment list'!J1495="","Null",'3(a) Flights | segment list'!J1495)</f>
        <v>Null</v>
      </c>
      <c r="I1530" s="4" t="str">
        <f>IF('3(a) Flights | segment list'!D1495="","Null",'3(a) Flights | segment list'!D1495)</f>
        <v>Null</v>
      </c>
      <c r="J1530" s="4" t="str">
        <f>IF('3(a) Flights | segment list'!E1495="","Null",'3(a) Flights | segment list'!E1495)</f>
        <v>Null</v>
      </c>
      <c r="K1530" s="4" t="str">
        <f>IF('3(a) Flights | segment list'!F1495="","Null",'3(a) Flights | segment list'!F1495)</f>
        <v>Null</v>
      </c>
      <c r="L1530" s="5" t="str">
        <f>IF('3(a) Flights | segment list'!G1495="","Null",'3(a) Flights | segment list'!G1495)</f>
        <v>Null</v>
      </c>
      <c r="M1530" s="16">
        <f>IF('3(a) Flights | segment list'!H1495="Null","Null",'3(a) Flights | segment list'!H1495)</f>
        <v>0</v>
      </c>
    </row>
    <row r="1531" spans="1:13" x14ac:dyDescent="0.25">
      <c r="A1531" s="4" t="str">
        <f t="shared" si="69"/>
        <v>No PB ID provided</v>
      </c>
      <c r="B1531" s="4" t="str">
        <f t="shared" si="70"/>
        <v>No declaration</v>
      </c>
      <c r="C1531" s="4" t="s">
        <v>18302</v>
      </c>
      <c r="D1531" s="86" t="str">
        <f>IF('3(a) Flights | segment list'!A1496="","Null",'3(a) Flights | segment list'!A1496)</f>
        <v>Null</v>
      </c>
      <c r="E1531" s="87" t="str">
        <f t="shared" si="71"/>
        <v>Null</v>
      </c>
      <c r="F1531" s="4" t="str">
        <f>IF('3(a) Flights | segment list'!I1496="","Null",'3(a) Flights | segment list'!I1496)</f>
        <v>Null</v>
      </c>
      <c r="G1531" s="4" t="str">
        <f>IF('3(a) Flights | segment list'!C1496="","Null",'3(a) Flights | segment list'!C1496)</f>
        <v>Null</v>
      </c>
      <c r="H1531" s="4" t="str">
        <f>IF('3(a) Flights | segment list'!J1496="","Null",'3(a) Flights | segment list'!J1496)</f>
        <v>Null</v>
      </c>
      <c r="I1531" s="4" t="str">
        <f>IF('3(a) Flights | segment list'!D1496="","Null",'3(a) Flights | segment list'!D1496)</f>
        <v>Null</v>
      </c>
      <c r="J1531" s="4" t="str">
        <f>IF('3(a) Flights | segment list'!E1496="","Null",'3(a) Flights | segment list'!E1496)</f>
        <v>Null</v>
      </c>
      <c r="K1531" s="4" t="str">
        <f>IF('3(a) Flights | segment list'!F1496="","Null",'3(a) Flights | segment list'!F1496)</f>
        <v>Null</v>
      </c>
      <c r="L1531" s="5" t="str">
        <f>IF('3(a) Flights | segment list'!G1496="","Null",'3(a) Flights | segment list'!G1496)</f>
        <v>Null</v>
      </c>
      <c r="M1531" s="16">
        <f>IF('3(a) Flights | segment list'!H1496="Null","Null",'3(a) Flights | segment list'!H1496)</f>
        <v>0</v>
      </c>
    </row>
    <row r="1532" spans="1:13" x14ac:dyDescent="0.25">
      <c r="A1532" s="4" t="str">
        <f t="shared" si="69"/>
        <v>No PB ID provided</v>
      </c>
      <c r="B1532" s="4" t="str">
        <f t="shared" si="70"/>
        <v>No declaration</v>
      </c>
      <c r="C1532" s="4" t="s">
        <v>18302</v>
      </c>
      <c r="D1532" s="86" t="str">
        <f>IF('3(a) Flights | segment list'!A1497="","Null",'3(a) Flights | segment list'!A1497)</f>
        <v>Null</v>
      </c>
      <c r="E1532" s="87" t="str">
        <f t="shared" si="71"/>
        <v>Null</v>
      </c>
      <c r="F1532" s="4" t="str">
        <f>IF('3(a) Flights | segment list'!I1497="","Null",'3(a) Flights | segment list'!I1497)</f>
        <v>Null</v>
      </c>
      <c r="G1532" s="4" t="str">
        <f>IF('3(a) Flights | segment list'!C1497="","Null",'3(a) Flights | segment list'!C1497)</f>
        <v>Null</v>
      </c>
      <c r="H1532" s="4" t="str">
        <f>IF('3(a) Flights | segment list'!J1497="","Null",'3(a) Flights | segment list'!J1497)</f>
        <v>Null</v>
      </c>
      <c r="I1532" s="4" t="str">
        <f>IF('3(a) Flights | segment list'!D1497="","Null",'3(a) Flights | segment list'!D1497)</f>
        <v>Null</v>
      </c>
      <c r="J1532" s="4" t="str">
        <f>IF('3(a) Flights | segment list'!E1497="","Null",'3(a) Flights | segment list'!E1497)</f>
        <v>Null</v>
      </c>
      <c r="K1532" s="4" t="str">
        <f>IF('3(a) Flights | segment list'!F1497="","Null",'3(a) Flights | segment list'!F1497)</f>
        <v>Null</v>
      </c>
      <c r="L1532" s="5" t="str">
        <f>IF('3(a) Flights | segment list'!G1497="","Null",'3(a) Flights | segment list'!G1497)</f>
        <v>Null</v>
      </c>
      <c r="M1532" s="16">
        <f>IF('3(a) Flights | segment list'!H1497="Null","Null",'3(a) Flights | segment list'!H1497)</f>
        <v>0</v>
      </c>
    </row>
    <row r="1533" spans="1:13" x14ac:dyDescent="0.25">
      <c r="A1533" s="4" t="str">
        <f t="shared" si="69"/>
        <v>No PB ID provided</v>
      </c>
      <c r="B1533" s="4" t="str">
        <f t="shared" si="70"/>
        <v>No declaration</v>
      </c>
      <c r="C1533" s="4" t="s">
        <v>18302</v>
      </c>
      <c r="D1533" s="86" t="str">
        <f>IF('3(a) Flights | segment list'!A1498="","Null",'3(a) Flights | segment list'!A1498)</f>
        <v>Null</v>
      </c>
      <c r="E1533" s="87" t="str">
        <f t="shared" si="71"/>
        <v>Null</v>
      </c>
      <c r="F1533" s="4" t="str">
        <f>IF('3(a) Flights | segment list'!I1498="","Null",'3(a) Flights | segment list'!I1498)</f>
        <v>Null</v>
      </c>
      <c r="G1533" s="4" t="str">
        <f>IF('3(a) Flights | segment list'!C1498="","Null",'3(a) Flights | segment list'!C1498)</f>
        <v>Null</v>
      </c>
      <c r="H1533" s="4" t="str">
        <f>IF('3(a) Flights | segment list'!J1498="","Null",'3(a) Flights | segment list'!J1498)</f>
        <v>Null</v>
      </c>
      <c r="I1533" s="4" t="str">
        <f>IF('3(a) Flights | segment list'!D1498="","Null",'3(a) Flights | segment list'!D1498)</f>
        <v>Null</v>
      </c>
      <c r="J1533" s="4" t="str">
        <f>IF('3(a) Flights | segment list'!E1498="","Null",'3(a) Flights | segment list'!E1498)</f>
        <v>Null</v>
      </c>
      <c r="K1533" s="4" t="str">
        <f>IF('3(a) Flights | segment list'!F1498="","Null",'3(a) Flights | segment list'!F1498)</f>
        <v>Null</v>
      </c>
      <c r="L1533" s="5" t="str">
        <f>IF('3(a) Flights | segment list'!G1498="","Null",'3(a) Flights | segment list'!G1498)</f>
        <v>Null</v>
      </c>
      <c r="M1533" s="16">
        <f>IF('3(a) Flights | segment list'!H1498="Null","Null",'3(a) Flights | segment list'!H1498)</f>
        <v>0</v>
      </c>
    </row>
    <row r="1534" spans="1:13" x14ac:dyDescent="0.25">
      <c r="A1534" s="4" t="str">
        <f t="shared" si="69"/>
        <v>No PB ID provided</v>
      </c>
      <c r="B1534" s="4" t="str">
        <f t="shared" si="70"/>
        <v>No declaration</v>
      </c>
      <c r="C1534" s="4" t="s">
        <v>18302</v>
      </c>
      <c r="D1534" s="86" t="str">
        <f>IF('3(a) Flights | segment list'!A1499="","Null",'3(a) Flights | segment list'!A1499)</f>
        <v>Null</v>
      </c>
      <c r="E1534" s="87" t="str">
        <f t="shared" si="71"/>
        <v>Null</v>
      </c>
      <c r="F1534" s="4" t="str">
        <f>IF('3(a) Flights | segment list'!I1499="","Null",'3(a) Flights | segment list'!I1499)</f>
        <v>Null</v>
      </c>
      <c r="G1534" s="4" t="str">
        <f>IF('3(a) Flights | segment list'!C1499="","Null",'3(a) Flights | segment list'!C1499)</f>
        <v>Null</v>
      </c>
      <c r="H1534" s="4" t="str">
        <f>IF('3(a) Flights | segment list'!J1499="","Null",'3(a) Flights | segment list'!J1499)</f>
        <v>Null</v>
      </c>
      <c r="I1534" s="4" t="str">
        <f>IF('3(a) Flights | segment list'!D1499="","Null",'3(a) Flights | segment list'!D1499)</f>
        <v>Null</v>
      </c>
      <c r="J1534" s="4" t="str">
        <f>IF('3(a) Flights | segment list'!E1499="","Null",'3(a) Flights | segment list'!E1499)</f>
        <v>Null</v>
      </c>
      <c r="K1534" s="4" t="str">
        <f>IF('3(a) Flights | segment list'!F1499="","Null",'3(a) Flights | segment list'!F1499)</f>
        <v>Null</v>
      </c>
      <c r="L1534" s="5" t="str">
        <f>IF('3(a) Flights | segment list'!G1499="","Null",'3(a) Flights | segment list'!G1499)</f>
        <v>Null</v>
      </c>
      <c r="M1534" s="16">
        <f>IF('3(a) Flights | segment list'!H1499="Null","Null",'3(a) Flights | segment list'!H1499)</f>
        <v>0</v>
      </c>
    </row>
    <row r="1535" spans="1:13" x14ac:dyDescent="0.25">
      <c r="A1535" s="4" t="str">
        <f t="shared" si="69"/>
        <v>No PB ID provided</v>
      </c>
      <c r="B1535" s="4" t="str">
        <f t="shared" si="70"/>
        <v>No declaration</v>
      </c>
      <c r="C1535" s="4" t="s">
        <v>18302</v>
      </c>
      <c r="D1535" s="86" t="str">
        <f>IF('3(a) Flights | segment list'!A1500="","Null",'3(a) Flights | segment list'!A1500)</f>
        <v>Null</v>
      </c>
      <c r="E1535" s="87" t="str">
        <f t="shared" si="71"/>
        <v>Null</v>
      </c>
      <c r="F1535" s="4" t="str">
        <f>IF('3(a) Flights | segment list'!I1500="","Null",'3(a) Flights | segment list'!I1500)</f>
        <v>Null</v>
      </c>
      <c r="G1535" s="4" t="str">
        <f>IF('3(a) Flights | segment list'!C1500="","Null",'3(a) Flights | segment list'!C1500)</f>
        <v>Null</v>
      </c>
      <c r="H1535" s="4" t="str">
        <f>IF('3(a) Flights | segment list'!J1500="","Null",'3(a) Flights | segment list'!J1500)</f>
        <v>Null</v>
      </c>
      <c r="I1535" s="4" t="str">
        <f>IF('3(a) Flights | segment list'!D1500="","Null",'3(a) Flights | segment list'!D1500)</f>
        <v>Null</v>
      </c>
      <c r="J1535" s="4" t="str">
        <f>IF('3(a) Flights | segment list'!E1500="","Null",'3(a) Flights | segment list'!E1500)</f>
        <v>Null</v>
      </c>
      <c r="K1535" s="4" t="str">
        <f>IF('3(a) Flights | segment list'!F1500="","Null",'3(a) Flights | segment list'!F1500)</f>
        <v>Null</v>
      </c>
      <c r="L1535" s="5" t="str">
        <f>IF('3(a) Flights | segment list'!G1500="","Null",'3(a) Flights | segment list'!G1500)</f>
        <v>Null</v>
      </c>
      <c r="M1535" s="16">
        <f>IF('3(a) Flights | segment list'!H1500="Null","Null",'3(a) Flights | segment list'!H1500)</f>
        <v>0</v>
      </c>
    </row>
    <row r="1536" spans="1:13" x14ac:dyDescent="0.25">
      <c r="A1536" s="4" t="str">
        <f t="shared" si="69"/>
        <v>No PB ID provided</v>
      </c>
      <c r="B1536" s="4" t="str">
        <f t="shared" si="70"/>
        <v>No declaration</v>
      </c>
      <c r="C1536" s="4" t="s">
        <v>18302</v>
      </c>
      <c r="D1536" s="86" t="str">
        <f>IF('3(a) Flights | segment list'!A1501="","Null",'3(a) Flights | segment list'!A1501)</f>
        <v>Null</v>
      </c>
      <c r="E1536" s="87" t="str">
        <f t="shared" si="71"/>
        <v>Null</v>
      </c>
      <c r="F1536" s="4" t="str">
        <f>IF('3(a) Flights | segment list'!I1501="","Null",'3(a) Flights | segment list'!I1501)</f>
        <v>Null</v>
      </c>
      <c r="G1536" s="4" t="str">
        <f>IF('3(a) Flights | segment list'!C1501="","Null",'3(a) Flights | segment list'!C1501)</f>
        <v>Null</v>
      </c>
      <c r="H1536" s="4" t="str">
        <f>IF('3(a) Flights | segment list'!J1501="","Null",'3(a) Flights | segment list'!J1501)</f>
        <v>Null</v>
      </c>
      <c r="I1536" s="4" t="str">
        <f>IF('3(a) Flights | segment list'!D1501="","Null",'3(a) Flights | segment list'!D1501)</f>
        <v>Null</v>
      </c>
      <c r="J1536" s="4" t="str">
        <f>IF('3(a) Flights | segment list'!E1501="","Null",'3(a) Flights | segment list'!E1501)</f>
        <v>Null</v>
      </c>
      <c r="K1536" s="4" t="str">
        <f>IF('3(a) Flights | segment list'!F1501="","Null",'3(a) Flights | segment list'!F1501)</f>
        <v>Null</v>
      </c>
      <c r="L1536" s="5" t="str">
        <f>IF('3(a) Flights | segment list'!G1501="","Null",'3(a) Flights | segment list'!G1501)</f>
        <v>Null</v>
      </c>
      <c r="M1536" s="16">
        <f>IF('3(a) Flights | segment list'!H1501="Null","Null",'3(a) Flights | segment list'!H1501)</f>
        <v>0</v>
      </c>
    </row>
    <row r="1537" spans="1:13" x14ac:dyDescent="0.25">
      <c r="A1537" s="4" t="str">
        <f t="shared" si="69"/>
        <v>No PB ID provided</v>
      </c>
      <c r="B1537" s="4" t="str">
        <f t="shared" si="70"/>
        <v>No declaration</v>
      </c>
      <c r="C1537" s="4" t="s">
        <v>18302</v>
      </c>
      <c r="D1537" s="86" t="str">
        <f>IF('3(a) Flights | segment list'!A1502="","Null",'3(a) Flights | segment list'!A1502)</f>
        <v>Null</v>
      </c>
      <c r="E1537" s="87" t="str">
        <f t="shared" si="71"/>
        <v>Null</v>
      </c>
      <c r="F1537" s="4" t="str">
        <f>IF('3(a) Flights | segment list'!I1502="","Null",'3(a) Flights | segment list'!I1502)</f>
        <v>Null</v>
      </c>
      <c r="G1537" s="4" t="str">
        <f>IF('3(a) Flights | segment list'!C1502="","Null",'3(a) Flights | segment list'!C1502)</f>
        <v>Null</v>
      </c>
      <c r="H1537" s="4" t="str">
        <f>IF('3(a) Flights | segment list'!J1502="","Null",'3(a) Flights | segment list'!J1502)</f>
        <v>Null</v>
      </c>
      <c r="I1537" s="4" t="str">
        <f>IF('3(a) Flights | segment list'!D1502="","Null",'3(a) Flights | segment list'!D1502)</f>
        <v>Null</v>
      </c>
      <c r="J1537" s="4" t="str">
        <f>IF('3(a) Flights | segment list'!E1502="","Null",'3(a) Flights | segment list'!E1502)</f>
        <v>Null</v>
      </c>
      <c r="K1537" s="4" t="str">
        <f>IF('3(a) Flights | segment list'!F1502="","Null",'3(a) Flights | segment list'!F1502)</f>
        <v>Null</v>
      </c>
      <c r="L1537" s="5" t="str">
        <f>IF('3(a) Flights | segment list'!G1502="","Null",'3(a) Flights | segment list'!G1502)</f>
        <v>Null</v>
      </c>
      <c r="M1537" s="16">
        <f>IF('3(a) Flights | segment list'!H1502="Null","Null",'3(a) Flights | segment list'!H1502)</f>
        <v>0</v>
      </c>
    </row>
    <row r="1538" spans="1:13" x14ac:dyDescent="0.25">
      <c r="A1538" s="4" t="str">
        <f t="shared" si="69"/>
        <v>No PB ID provided</v>
      </c>
      <c r="B1538" s="4" t="str">
        <f t="shared" si="70"/>
        <v>No declaration</v>
      </c>
      <c r="C1538" s="4" t="s">
        <v>18302</v>
      </c>
      <c r="D1538" s="86" t="str">
        <f>IF('3(a) Flights | segment list'!A1503="","Null",'3(a) Flights | segment list'!A1503)</f>
        <v>Null</v>
      </c>
      <c r="E1538" s="87" t="str">
        <f t="shared" si="71"/>
        <v>Null</v>
      </c>
      <c r="F1538" s="4" t="str">
        <f>IF('3(a) Flights | segment list'!I1503="","Null",'3(a) Flights | segment list'!I1503)</f>
        <v>Null</v>
      </c>
      <c r="G1538" s="4" t="str">
        <f>IF('3(a) Flights | segment list'!C1503="","Null",'3(a) Flights | segment list'!C1503)</f>
        <v>Null</v>
      </c>
      <c r="H1538" s="4" t="str">
        <f>IF('3(a) Flights | segment list'!J1503="","Null",'3(a) Flights | segment list'!J1503)</f>
        <v>Null</v>
      </c>
      <c r="I1538" s="4" t="str">
        <f>IF('3(a) Flights | segment list'!D1503="","Null",'3(a) Flights | segment list'!D1503)</f>
        <v>Null</v>
      </c>
      <c r="J1538" s="4" t="str">
        <f>IF('3(a) Flights | segment list'!E1503="","Null",'3(a) Flights | segment list'!E1503)</f>
        <v>Null</v>
      </c>
      <c r="K1538" s="4" t="str">
        <f>IF('3(a) Flights | segment list'!F1503="","Null",'3(a) Flights | segment list'!F1503)</f>
        <v>Null</v>
      </c>
      <c r="L1538" s="5" t="str">
        <f>IF('3(a) Flights | segment list'!G1503="","Null",'3(a) Flights | segment list'!G1503)</f>
        <v>Null</v>
      </c>
      <c r="M1538" s="16">
        <f>IF('3(a) Flights | segment list'!H1503="Null","Null",'3(a) Flights | segment list'!H1503)</f>
        <v>0</v>
      </c>
    </row>
    <row r="1539" spans="1:13" x14ac:dyDescent="0.25">
      <c r="A1539" s="4" t="str">
        <f t="shared" si="69"/>
        <v>No PB ID provided</v>
      </c>
      <c r="B1539" s="4" t="str">
        <f t="shared" si="70"/>
        <v>No declaration</v>
      </c>
      <c r="C1539" s="4" t="s">
        <v>18302</v>
      </c>
      <c r="D1539" s="86" t="str">
        <f>IF('3(a) Flights | segment list'!A1504="","Null",'3(a) Flights | segment list'!A1504)</f>
        <v>Null</v>
      </c>
      <c r="E1539" s="87" t="str">
        <f t="shared" si="71"/>
        <v>Null</v>
      </c>
      <c r="F1539" s="4" t="str">
        <f>IF('3(a) Flights | segment list'!I1504="","Null",'3(a) Flights | segment list'!I1504)</f>
        <v>Null</v>
      </c>
      <c r="G1539" s="4" t="str">
        <f>IF('3(a) Flights | segment list'!C1504="","Null",'3(a) Flights | segment list'!C1504)</f>
        <v>Null</v>
      </c>
      <c r="H1539" s="4" t="str">
        <f>IF('3(a) Flights | segment list'!J1504="","Null",'3(a) Flights | segment list'!J1504)</f>
        <v>Null</v>
      </c>
      <c r="I1539" s="4" t="str">
        <f>IF('3(a) Flights | segment list'!D1504="","Null",'3(a) Flights | segment list'!D1504)</f>
        <v>Null</v>
      </c>
      <c r="J1539" s="4" t="str">
        <f>IF('3(a) Flights | segment list'!E1504="","Null",'3(a) Flights | segment list'!E1504)</f>
        <v>Null</v>
      </c>
      <c r="K1539" s="4" t="str">
        <f>IF('3(a) Flights | segment list'!F1504="","Null",'3(a) Flights | segment list'!F1504)</f>
        <v>Null</v>
      </c>
      <c r="L1539" s="5" t="str">
        <f>IF('3(a) Flights | segment list'!G1504="","Null",'3(a) Flights | segment list'!G1504)</f>
        <v>Null</v>
      </c>
      <c r="M1539" s="16">
        <f>IF('3(a) Flights | segment list'!H1504="Null","Null",'3(a) Flights | segment list'!H1504)</f>
        <v>0</v>
      </c>
    </row>
    <row r="1540" spans="1:13" x14ac:dyDescent="0.25">
      <c r="A1540" s="4" t="str">
        <f t="shared" si="69"/>
        <v>No PB ID provided</v>
      </c>
      <c r="B1540" s="4" t="str">
        <f t="shared" si="70"/>
        <v>No declaration</v>
      </c>
      <c r="C1540" s="4" t="s">
        <v>18302</v>
      </c>
      <c r="D1540" s="86" t="str">
        <f>IF('3(a) Flights | segment list'!A1505="","Null",'3(a) Flights | segment list'!A1505)</f>
        <v>Null</v>
      </c>
      <c r="E1540" s="87" t="str">
        <f t="shared" si="71"/>
        <v>Null</v>
      </c>
      <c r="F1540" s="4" t="str">
        <f>IF('3(a) Flights | segment list'!I1505="","Null",'3(a) Flights | segment list'!I1505)</f>
        <v>Null</v>
      </c>
      <c r="G1540" s="4" t="str">
        <f>IF('3(a) Flights | segment list'!C1505="","Null",'3(a) Flights | segment list'!C1505)</f>
        <v>Null</v>
      </c>
      <c r="H1540" s="4" t="str">
        <f>IF('3(a) Flights | segment list'!J1505="","Null",'3(a) Flights | segment list'!J1505)</f>
        <v>Null</v>
      </c>
      <c r="I1540" s="4" t="str">
        <f>IF('3(a) Flights | segment list'!D1505="","Null",'3(a) Flights | segment list'!D1505)</f>
        <v>Null</v>
      </c>
      <c r="J1540" s="4" t="str">
        <f>IF('3(a) Flights | segment list'!E1505="","Null",'3(a) Flights | segment list'!E1505)</f>
        <v>Null</v>
      </c>
      <c r="K1540" s="4" t="str">
        <f>IF('3(a) Flights | segment list'!F1505="","Null",'3(a) Flights | segment list'!F1505)</f>
        <v>Null</v>
      </c>
      <c r="L1540" s="5" t="str">
        <f>IF('3(a) Flights | segment list'!G1505="","Null",'3(a) Flights | segment list'!G1505)</f>
        <v>Null</v>
      </c>
      <c r="M1540" s="16">
        <f>IF('3(a) Flights | segment list'!H1505="Null","Null",'3(a) Flights | segment list'!H1505)</f>
        <v>0</v>
      </c>
    </row>
    <row r="1541" spans="1:13" x14ac:dyDescent="0.25">
      <c r="A1541" s="4" t="str">
        <f t="shared" si="69"/>
        <v>No PB ID provided</v>
      </c>
      <c r="B1541" s="4" t="str">
        <f t="shared" si="70"/>
        <v>No declaration</v>
      </c>
      <c r="C1541" s="4" t="s">
        <v>18302</v>
      </c>
      <c r="D1541" s="86" t="str">
        <f>IF('3(a) Flights | segment list'!A1506="","Null",'3(a) Flights | segment list'!A1506)</f>
        <v>Null</v>
      </c>
      <c r="E1541" s="87" t="str">
        <f t="shared" si="71"/>
        <v>Null</v>
      </c>
      <c r="F1541" s="4" t="str">
        <f>IF('3(a) Flights | segment list'!I1506="","Null",'3(a) Flights | segment list'!I1506)</f>
        <v>Null</v>
      </c>
      <c r="G1541" s="4" t="str">
        <f>IF('3(a) Flights | segment list'!C1506="","Null",'3(a) Flights | segment list'!C1506)</f>
        <v>Null</v>
      </c>
      <c r="H1541" s="4" t="str">
        <f>IF('3(a) Flights | segment list'!J1506="","Null",'3(a) Flights | segment list'!J1506)</f>
        <v>Null</v>
      </c>
      <c r="I1541" s="4" t="str">
        <f>IF('3(a) Flights | segment list'!D1506="","Null",'3(a) Flights | segment list'!D1506)</f>
        <v>Null</v>
      </c>
      <c r="J1541" s="4" t="str">
        <f>IF('3(a) Flights | segment list'!E1506="","Null",'3(a) Flights | segment list'!E1506)</f>
        <v>Null</v>
      </c>
      <c r="K1541" s="4" t="str">
        <f>IF('3(a) Flights | segment list'!F1506="","Null",'3(a) Flights | segment list'!F1506)</f>
        <v>Null</v>
      </c>
      <c r="L1541" s="5" t="str">
        <f>IF('3(a) Flights | segment list'!G1506="","Null",'3(a) Flights | segment list'!G1506)</f>
        <v>Null</v>
      </c>
      <c r="M1541" s="16">
        <f>IF('3(a) Flights | segment list'!H1506="Null","Null",'3(a) Flights | segment list'!H1506)</f>
        <v>0</v>
      </c>
    </row>
    <row r="1542" spans="1:13" x14ac:dyDescent="0.25">
      <c r="A1542" s="4" t="str">
        <f t="shared" ref="A1542:A1605" si="72">A1541</f>
        <v>No PB ID provided</v>
      </c>
      <c r="B1542" s="4" t="str">
        <f t="shared" ref="B1542:B1605" si="73">B1541</f>
        <v>No declaration</v>
      </c>
      <c r="C1542" s="4" t="s">
        <v>18302</v>
      </c>
      <c r="D1542" s="86" t="str">
        <f>IF('3(a) Flights | segment list'!A1507="","Null",'3(a) Flights | segment list'!A1507)</f>
        <v>Null</v>
      </c>
      <c r="E1542" s="87" t="str">
        <f t="shared" si="71"/>
        <v>Null</v>
      </c>
      <c r="F1542" s="4" t="str">
        <f>IF('3(a) Flights | segment list'!I1507="","Null",'3(a) Flights | segment list'!I1507)</f>
        <v>Null</v>
      </c>
      <c r="G1542" s="4" t="str">
        <f>IF('3(a) Flights | segment list'!C1507="","Null",'3(a) Flights | segment list'!C1507)</f>
        <v>Null</v>
      </c>
      <c r="H1542" s="4" t="str">
        <f>IF('3(a) Flights | segment list'!J1507="","Null",'3(a) Flights | segment list'!J1507)</f>
        <v>Null</v>
      </c>
      <c r="I1542" s="4" t="str">
        <f>IF('3(a) Flights | segment list'!D1507="","Null",'3(a) Flights | segment list'!D1507)</f>
        <v>Null</v>
      </c>
      <c r="J1542" s="4" t="str">
        <f>IF('3(a) Flights | segment list'!E1507="","Null",'3(a) Flights | segment list'!E1507)</f>
        <v>Null</v>
      </c>
      <c r="K1542" s="4" t="str">
        <f>IF('3(a) Flights | segment list'!F1507="","Null",'3(a) Flights | segment list'!F1507)</f>
        <v>Null</v>
      </c>
      <c r="L1542" s="5" t="str">
        <f>IF('3(a) Flights | segment list'!G1507="","Null",'3(a) Flights | segment list'!G1507)</f>
        <v>Null</v>
      </c>
      <c r="M1542" s="16">
        <f>IF('3(a) Flights | segment list'!H1507="Null","Null",'3(a) Flights | segment list'!H1507)</f>
        <v>0</v>
      </c>
    </row>
    <row r="1543" spans="1:13" x14ac:dyDescent="0.25">
      <c r="A1543" s="4" t="str">
        <f t="shared" si="72"/>
        <v>No PB ID provided</v>
      </c>
      <c r="B1543" s="4" t="str">
        <f t="shared" si="73"/>
        <v>No declaration</v>
      </c>
      <c r="C1543" s="4" t="s">
        <v>18302</v>
      </c>
      <c r="D1543" s="86" t="str">
        <f>IF('3(a) Flights | segment list'!A1508="","Null",'3(a) Flights | segment list'!A1508)</f>
        <v>Null</v>
      </c>
      <c r="E1543" s="87" t="str">
        <f t="shared" si="71"/>
        <v>Null</v>
      </c>
      <c r="F1543" s="4" t="str">
        <f>IF('3(a) Flights | segment list'!I1508="","Null",'3(a) Flights | segment list'!I1508)</f>
        <v>Null</v>
      </c>
      <c r="G1543" s="4" t="str">
        <f>IF('3(a) Flights | segment list'!C1508="","Null",'3(a) Flights | segment list'!C1508)</f>
        <v>Null</v>
      </c>
      <c r="H1543" s="4" t="str">
        <f>IF('3(a) Flights | segment list'!J1508="","Null",'3(a) Flights | segment list'!J1508)</f>
        <v>Null</v>
      </c>
      <c r="I1543" s="4" t="str">
        <f>IF('3(a) Flights | segment list'!D1508="","Null",'3(a) Flights | segment list'!D1508)</f>
        <v>Null</v>
      </c>
      <c r="J1543" s="4" t="str">
        <f>IF('3(a) Flights | segment list'!E1508="","Null",'3(a) Flights | segment list'!E1508)</f>
        <v>Null</v>
      </c>
      <c r="K1543" s="4" t="str">
        <f>IF('3(a) Flights | segment list'!F1508="","Null",'3(a) Flights | segment list'!F1508)</f>
        <v>Null</v>
      </c>
      <c r="L1543" s="5" t="str">
        <f>IF('3(a) Flights | segment list'!G1508="","Null",'3(a) Flights | segment list'!G1508)</f>
        <v>Null</v>
      </c>
      <c r="M1543" s="16">
        <f>IF('3(a) Flights | segment list'!H1508="Null","Null",'3(a) Flights | segment list'!H1508)</f>
        <v>0</v>
      </c>
    </row>
    <row r="1544" spans="1:13" x14ac:dyDescent="0.25">
      <c r="A1544" s="4" t="str">
        <f t="shared" si="72"/>
        <v>No PB ID provided</v>
      </c>
      <c r="B1544" s="4" t="str">
        <f t="shared" si="73"/>
        <v>No declaration</v>
      </c>
      <c r="C1544" s="4" t="s">
        <v>18302</v>
      </c>
      <c r="D1544" s="86" t="str">
        <f>IF('3(a) Flights | segment list'!A1509="","Null",'3(a) Flights | segment list'!A1509)</f>
        <v>Null</v>
      </c>
      <c r="E1544" s="87" t="str">
        <f t="shared" si="71"/>
        <v>Null</v>
      </c>
      <c r="F1544" s="4" t="str">
        <f>IF('3(a) Flights | segment list'!I1509="","Null",'3(a) Flights | segment list'!I1509)</f>
        <v>Null</v>
      </c>
      <c r="G1544" s="4" t="str">
        <f>IF('3(a) Flights | segment list'!C1509="","Null",'3(a) Flights | segment list'!C1509)</f>
        <v>Null</v>
      </c>
      <c r="H1544" s="4" t="str">
        <f>IF('3(a) Flights | segment list'!J1509="","Null",'3(a) Flights | segment list'!J1509)</f>
        <v>Null</v>
      </c>
      <c r="I1544" s="4" t="str">
        <f>IF('3(a) Flights | segment list'!D1509="","Null",'3(a) Flights | segment list'!D1509)</f>
        <v>Null</v>
      </c>
      <c r="J1544" s="4" t="str">
        <f>IF('3(a) Flights | segment list'!E1509="","Null",'3(a) Flights | segment list'!E1509)</f>
        <v>Null</v>
      </c>
      <c r="K1544" s="4" t="str">
        <f>IF('3(a) Flights | segment list'!F1509="","Null",'3(a) Flights | segment list'!F1509)</f>
        <v>Null</v>
      </c>
      <c r="L1544" s="5" t="str">
        <f>IF('3(a) Flights | segment list'!G1509="","Null",'3(a) Flights | segment list'!G1509)</f>
        <v>Null</v>
      </c>
      <c r="M1544" s="16">
        <f>IF('3(a) Flights | segment list'!H1509="Null","Null",'3(a) Flights | segment list'!H1509)</f>
        <v>0</v>
      </c>
    </row>
    <row r="1545" spans="1:13" x14ac:dyDescent="0.25">
      <c r="A1545" s="4" t="str">
        <f t="shared" si="72"/>
        <v>No PB ID provided</v>
      </c>
      <c r="B1545" s="4" t="str">
        <f t="shared" si="73"/>
        <v>No declaration</v>
      </c>
      <c r="C1545" s="4" t="s">
        <v>18302</v>
      </c>
      <c r="D1545" s="86" t="str">
        <f>IF('3(a) Flights | segment list'!A1510="","Null",'3(a) Flights | segment list'!A1510)</f>
        <v>Null</v>
      </c>
      <c r="E1545" s="87" t="str">
        <f t="shared" si="71"/>
        <v>Null</v>
      </c>
      <c r="F1545" s="4" t="str">
        <f>IF('3(a) Flights | segment list'!I1510="","Null",'3(a) Flights | segment list'!I1510)</f>
        <v>Null</v>
      </c>
      <c r="G1545" s="4" t="str">
        <f>IF('3(a) Flights | segment list'!C1510="","Null",'3(a) Flights | segment list'!C1510)</f>
        <v>Null</v>
      </c>
      <c r="H1545" s="4" t="str">
        <f>IF('3(a) Flights | segment list'!J1510="","Null",'3(a) Flights | segment list'!J1510)</f>
        <v>Null</v>
      </c>
      <c r="I1545" s="4" t="str">
        <f>IF('3(a) Flights | segment list'!D1510="","Null",'3(a) Flights | segment list'!D1510)</f>
        <v>Null</v>
      </c>
      <c r="J1545" s="4" t="str">
        <f>IF('3(a) Flights | segment list'!E1510="","Null",'3(a) Flights | segment list'!E1510)</f>
        <v>Null</v>
      </c>
      <c r="K1545" s="4" t="str">
        <f>IF('3(a) Flights | segment list'!F1510="","Null",'3(a) Flights | segment list'!F1510)</f>
        <v>Null</v>
      </c>
      <c r="L1545" s="5" t="str">
        <f>IF('3(a) Flights | segment list'!G1510="","Null",'3(a) Flights | segment list'!G1510)</f>
        <v>Null</v>
      </c>
      <c r="M1545" s="16">
        <f>IF('3(a) Flights | segment list'!H1510="Null","Null",'3(a) Flights | segment list'!H1510)</f>
        <v>0</v>
      </c>
    </row>
    <row r="1546" spans="1:13" x14ac:dyDescent="0.25">
      <c r="A1546" s="4" t="str">
        <f t="shared" si="72"/>
        <v>No PB ID provided</v>
      </c>
      <c r="B1546" s="4" t="str">
        <f t="shared" si="73"/>
        <v>No declaration</v>
      </c>
      <c r="C1546" s="4" t="s">
        <v>18302</v>
      </c>
      <c r="D1546" s="86" t="str">
        <f>IF('3(a) Flights | segment list'!A1511="","Null",'3(a) Flights | segment list'!A1511)</f>
        <v>Null</v>
      </c>
      <c r="E1546" s="87" t="str">
        <f t="shared" si="71"/>
        <v>Null</v>
      </c>
      <c r="F1546" s="4" t="str">
        <f>IF('3(a) Flights | segment list'!I1511="","Null",'3(a) Flights | segment list'!I1511)</f>
        <v>Null</v>
      </c>
      <c r="G1546" s="4" t="str">
        <f>IF('3(a) Flights | segment list'!C1511="","Null",'3(a) Flights | segment list'!C1511)</f>
        <v>Null</v>
      </c>
      <c r="H1546" s="4" t="str">
        <f>IF('3(a) Flights | segment list'!J1511="","Null",'3(a) Flights | segment list'!J1511)</f>
        <v>Null</v>
      </c>
      <c r="I1546" s="4" t="str">
        <f>IF('3(a) Flights | segment list'!D1511="","Null",'3(a) Flights | segment list'!D1511)</f>
        <v>Null</v>
      </c>
      <c r="J1546" s="4" t="str">
        <f>IF('3(a) Flights | segment list'!E1511="","Null",'3(a) Flights | segment list'!E1511)</f>
        <v>Null</v>
      </c>
      <c r="K1546" s="4" t="str">
        <f>IF('3(a) Flights | segment list'!F1511="","Null",'3(a) Flights | segment list'!F1511)</f>
        <v>Null</v>
      </c>
      <c r="L1546" s="5" t="str">
        <f>IF('3(a) Flights | segment list'!G1511="","Null",'3(a) Flights | segment list'!G1511)</f>
        <v>Null</v>
      </c>
      <c r="M1546" s="16">
        <f>IF('3(a) Flights | segment list'!H1511="Null","Null",'3(a) Flights | segment list'!H1511)</f>
        <v>0</v>
      </c>
    </row>
    <row r="1547" spans="1:13" x14ac:dyDescent="0.25">
      <c r="A1547" s="4" t="str">
        <f t="shared" si="72"/>
        <v>No PB ID provided</v>
      </c>
      <c r="B1547" s="4" t="str">
        <f t="shared" si="73"/>
        <v>No declaration</v>
      </c>
      <c r="C1547" s="4" t="s">
        <v>18302</v>
      </c>
      <c r="D1547" s="86" t="str">
        <f>IF('3(a) Flights | segment list'!A1512="","Null",'3(a) Flights | segment list'!A1512)</f>
        <v>Null</v>
      </c>
      <c r="E1547" s="87" t="str">
        <f t="shared" si="71"/>
        <v>Null</v>
      </c>
      <c r="F1547" s="4" t="str">
        <f>IF('3(a) Flights | segment list'!I1512="","Null",'3(a) Flights | segment list'!I1512)</f>
        <v>Null</v>
      </c>
      <c r="G1547" s="4" t="str">
        <f>IF('3(a) Flights | segment list'!C1512="","Null",'3(a) Flights | segment list'!C1512)</f>
        <v>Null</v>
      </c>
      <c r="H1547" s="4" t="str">
        <f>IF('3(a) Flights | segment list'!J1512="","Null",'3(a) Flights | segment list'!J1512)</f>
        <v>Null</v>
      </c>
      <c r="I1547" s="4" t="str">
        <f>IF('3(a) Flights | segment list'!D1512="","Null",'3(a) Flights | segment list'!D1512)</f>
        <v>Null</v>
      </c>
      <c r="J1547" s="4" t="str">
        <f>IF('3(a) Flights | segment list'!E1512="","Null",'3(a) Flights | segment list'!E1512)</f>
        <v>Null</v>
      </c>
      <c r="K1547" s="4" t="str">
        <f>IF('3(a) Flights | segment list'!F1512="","Null",'3(a) Flights | segment list'!F1512)</f>
        <v>Null</v>
      </c>
      <c r="L1547" s="5" t="str">
        <f>IF('3(a) Flights | segment list'!G1512="","Null",'3(a) Flights | segment list'!G1512)</f>
        <v>Null</v>
      </c>
      <c r="M1547" s="16">
        <f>IF('3(a) Flights | segment list'!H1512="Null","Null",'3(a) Flights | segment list'!H1512)</f>
        <v>0</v>
      </c>
    </row>
    <row r="1548" spans="1:13" x14ac:dyDescent="0.25">
      <c r="A1548" s="4" t="str">
        <f t="shared" si="72"/>
        <v>No PB ID provided</v>
      </c>
      <c r="B1548" s="4" t="str">
        <f t="shared" si="73"/>
        <v>No declaration</v>
      </c>
      <c r="C1548" s="4" t="s">
        <v>18302</v>
      </c>
      <c r="D1548" s="86" t="str">
        <f>IF('3(a) Flights | segment list'!A1513="","Null",'3(a) Flights | segment list'!A1513)</f>
        <v>Null</v>
      </c>
      <c r="E1548" s="87" t="str">
        <f t="shared" si="71"/>
        <v>Null</v>
      </c>
      <c r="F1548" s="4" t="str">
        <f>IF('3(a) Flights | segment list'!I1513="","Null",'3(a) Flights | segment list'!I1513)</f>
        <v>Null</v>
      </c>
      <c r="G1548" s="4" t="str">
        <f>IF('3(a) Flights | segment list'!C1513="","Null",'3(a) Flights | segment list'!C1513)</f>
        <v>Null</v>
      </c>
      <c r="H1548" s="4" t="str">
        <f>IF('3(a) Flights | segment list'!J1513="","Null",'3(a) Flights | segment list'!J1513)</f>
        <v>Null</v>
      </c>
      <c r="I1548" s="4" t="str">
        <f>IF('3(a) Flights | segment list'!D1513="","Null",'3(a) Flights | segment list'!D1513)</f>
        <v>Null</v>
      </c>
      <c r="J1548" s="4" t="str">
        <f>IF('3(a) Flights | segment list'!E1513="","Null",'3(a) Flights | segment list'!E1513)</f>
        <v>Null</v>
      </c>
      <c r="K1548" s="4" t="str">
        <f>IF('3(a) Flights | segment list'!F1513="","Null",'3(a) Flights | segment list'!F1513)</f>
        <v>Null</v>
      </c>
      <c r="L1548" s="5" t="str">
        <f>IF('3(a) Flights | segment list'!G1513="","Null",'3(a) Flights | segment list'!G1513)</f>
        <v>Null</v>
      </c>
      <c r="M1548" s="16">
        <f>IF('3(a) Flights | segment list'!H1513="Null","Null",'3(a) Flights | segment list'!H1513)</f>
        <v>0</v>
      </c>
    </row>
    <row r="1549" spans="1:13" x14ac:dyDescent="0.25">
      <c r="A1549" s="4" t="str">
        <f t="shared" si="72"/>
        <v>No PB ID provided</v>
      </c>
      <c r="B1549" s="4" t="str">
        <f t="shared" si="73"/>
        <v>No declaration</v>
      </c>
      <c r="C1549" s="4" t="s">
        <v>18302</v>
      </c>
      <c r="D1549" s="86" t="str">
        <f>IF('3(a) Flights | segment list'!A1514="","Null",'3(a) Flights | segment list'!A1514)</f>
        <v>Null</v>
      </c>
      <c r="E1549" s="87" t="str">
        <f t="shared" si="71"/>
        <v>Null</v>
      </c>
      <c r="F1549" s="4" t="str">
        <f>IF('3(a) Flights | segment list'!I1514="","Null",'3(a) Flights | segment list'!I1514)</f>
        <v>Null</v>
      </c>
      <c r="G1549" s="4" t="str">
        <f>IF('3(a) Flights | segment list'!C1514="","Null",'3(a) Flights | segment list'!C1514)</f>
        <v>Null</v>
      </c>
      <c r="H1549" s="4" t="str">
        <f>IF('3(a) Flights | segment list'!J1514="","Null",'3(a) Flights | segment list'!J1514)</f>
        <v>Null</v>
      </c>
      <c r="I1549" s="4" t="str">
        <f>IF('3(a) Flights | segment list'!D1514="","Null",'3(a) Flights | segment list'!D1514)</f>
        <v>Null</v>
      </c>
      <c r="J1549" s="4" t="str">
        <f>IF('3(a) Flights | segment list'!E1514="","Null",'3(a) Flights | segment list'!E1514)</f>
        <v>Null</v>
      </c>
      <c r="K1549" s="4" t="str">
        <f>IF('3(a) Flights | segment list'!F1514="","Null",'3(a) Flights | segment list'!F1514)</f>
        <v>Null</v>
      </c>
      <c r="L1549" s="5" t="str">
        <f>IF('3(a) Flights | segment list'!G1514="","Null",'3(a) Flights | segment list'!G1514)</f>
        <v>Null</v>
      </c>
      <c r="M1549" s="16">
        <f>IF('3(a) Flights | segment list'!H1514="Null","Null",'3(a) Flights | segment list'!H1514)</f>
        <v>0</v>
      </c>
    </row>
    <row r="1550" spans="1:13" x14ac:dyDescent="0.25">
      <c r="A1550" s="4" t="str">
        <f t="shared" si="72"/>
        <v>No PB ID provided</v>
      </c>
      <c r="B1550" s="4" t="str">
        <f t="shared" si="73"/>
        <v>No declaration</v>
      </c>
      <c r="C1550" s="4" t="s">
        <v>18302</v>
      </c>
      <c r="D1550" s="86" t="str">
        <f>IF('3(a) Flights | segment list'!A1515="","Null",'3(a) Flights | segment list'!A1515)</f>
        <v>Null</v>
      </c>
      <c r="E1550" s="87" t="str">
        <f t="shared" si="71"/>
        <v>Null</v>
      </c>
      <c r="F1550" s="4" t="str">
        <f>IF('3(a) Flights | segment list'!I1515="","Null",'3(a) Flights | segment list'!I1515)</f>
        <v>Null</v>
      </c>
      <c r="G1550" s="4" t="str">
        <f>IF('3(a) Flights | segment list'!C1515="","Null",'3(a) Flights | segment list'!C1515)</f>
        <v>Null</v>
      </c>
      <c r="H1550" s="4" t="str">
        <f>IF('3(a) Flights | segment list'!J1515="","Null",'3(a) Flights | segment list'!J1515)</f>
        <v>Null</v>
      </c>
      <c r="I1550" s="4" t="str">
        <f>IF('3(a) Flights | segment list'!D1515="","Null",'3(a) Flights | segment list'!D1515)</f>
        <v>Null</v>
      </c>
      <c r="J1550" s="4" t="str">
        <f>IF('3(a) Flights | segment list'!E1515="","Null",'3(a) Flights | segment list'!E1515)</f>
        <v>Null</v>
      </c>
      <c r="K1550" s="4" t="str">
        <f>IF('3(a) Flights | segment list'!F1515="","Null",'3(a) Flights | segment list'!F1515)</f>
        <v>Null</v>
      </c>
      <c r="L1550" s="5" t="str">
        <f>IF('3(a) Flights | segment list'!G1515="","Null",'3(a) Flights | segment list'!G1515)</f>
        <v>Null</v>
      </c>
      <c r="M1550" s="16">
        <f>IF('3(a) Flights | segment list'!H1515="Null","Null",'3(a) Flights | segment list'!H1515)</f>
        <v>0</v>
      </c>
    </row>
    <row r="1551" spans="1:13" x14ac:dyDescent="0.25">
      <c r="A1551" s="4" t="str">
        <f t="shared" si="72"/>
        <v>No PB ID provided</v>
      </c>
      <c r="B1551" s="4" t="str">
        <f t="shared" si="73"/>
        <v>No declaration</v>
      </c>
      <c r="C1551" s="4" t="s">
        <v>18302</v>
      </c>
      <c r="D1551" s="86" t="str">
        <f>IF('3(a) Flights | segment list'!A1516="","Null",'3(a) Flights | segment list'!A1516)</f>
        <v>Null</v>
      </c>
      <c r="E1551" s="87" t="str">
        <f t="shared" si="71"/>
        <v>Null</v>
      </c>
      <c r="F1551" s="4" t="str">
        <f>IF('3(a) Flights | segment list'!I1516="","Null",'3(a) Flights | segment list'!I1516)</f>
        <v>Null</v>
      </c>
      <c r="G1551" s="4" t="str">
        <f>IF('3(a) Flights | segment list'!C1516="","Null",'3(a) Flights | segment list'!C1516)</f>
        <v>Null</v>
      </c>
      <c r="H1551" s="4" t="str">
        <f>IF('3(a) Flights | segment list'!J1516="","Null",'3(a) Flights | segment list'!J1516)</f>
        <v>Null</v>
      </c>
      <c r="I1551" s="4" t="str">
        <f>IF('3(a) Flights | segment list'!D1516="","Null",'3(a) Flights | segment list'!D1516)</f>
        <v>Null</v>
      </c>
      <c r="J1551" s="4" t="str">
        <f>IF('3(a) Flights | segment list'!E1516="","Null",'3(a) Flights | segment list'!E1516)</f>
        <v>Null</v>
      </c>
      <c r="K1551" s="4" t="str">
        <f>IF('3(a) Flights | segment list'!F1516="","Null",'3(a) Flights | segment list'!F1516)</f>
        <v>Null</v>
      </c>
      <c r="L1551" s="5" t="str">
        <f>IF('3(a) Flights | segment list'!G1516="","Null",'3(a) Flights | segment list'!G1516)</f>
        <v>Null</v>
      </c>
      <c r="M1551" s="16">
        <f>IF('3(a) Flights | segment list'!H1516="Null","Null",'3(a) Flights | segment list'!H1516)</f>
        <v>0</v>
      </c>
    </row>
    <row r="1552" spans="1:13" x14ac:dyDescent="0.25">
      <c r="A1552" s="4" t="str">
        <f t="shared" si="72"/>
        <v>No PB ID provided</v>
      </c>
      <c r="B1552" s="4" t="str">
        <f t="shared" si="73"/>
        <v>No declaration</v>
      </c>
      <c r="C1552" s="4" t="s">
        <v>18302</v>
      </c>
      <c r="D1552" s="86" t="str">
        <f>IF('3(a) Flights | segment list'!A1517="","Null",'3(a) Flights | segment list'!A1517)</f>
        <v>Null</v>
      </c>
      <c r="E1552" s="87" t="str">
        <f t="shared" si="71"/>
        <v>Null</v>
      </c>
      <c r="F1552" s="4" t="str">
        <f>IF('3(a) Flights | segment list'!I1517="","Null",'3(a) Flights | segment list'!I1517)</f>
        <v>Null</v>
      </c>
      <c r="G1552" s="4" t="str">
        <f>IF('3(a) Flights | segment list'!C1517="","Null",'3(a) Flights | segment list'!C1517)</f>
        <v>Null</v>
      </c>
      <c r="H1552" s="4" t="str">
        <f>IF('3(a) Flights | segment list'!J1517="","Null",'3(a) Flights | segment list'!J1517)</f>
        <v>Null</v>
      </c>
      <c r="I1552" s="4" t="str">
        <f>IF('3(a) Flights | segment list'!D1517="","Null",'3(a) Flights | segment list'!D1517)</f>
        <v>Null</v>
      </c>
      <c r="J1552" s="4" t="str">
        <f>IF('3(a) Flights | segment list'!E1517="","Null",'3(a) Flights | segment list'!E1517)</f>
        <v>Null</v>
      </c>
      <c r="K1552" s="4" t="str">
        <f>IF('3(a) Flights | segment list'!F1517="","Null",'3(a) Flights | segment list'!F1517)</f>
        <v>Null</v>
      </c>
      <c r="L1552" s="5" t="str">
        <f>IF('3(a) Flights | segment list'!G1517="","Null",'3(a) Flights | segment list'!G1517)</f>
        <v>Null</v>
      </c>
      <c r="M1552" s="16">
        <f>IF('3(a) Flights | segment list'!H1517="Null","Null",'3(a) Flights | segment list'!H1517)</f>
        <v>0</v>
      </c>
    </row>
    <row r="1553" spans="1:13" x14ac:dyDescent="0.25">
      <c r="A1553" s="4" t="str">
        <f t="shared" si="72"/>
        <v>No PB ID provided</v>
      </c>
      <c r="B1553" s="4" t="str">
        <f t="shared" si="73"/>
        <v>No declaration</v>
      </c>
      <c r="C1553" s="4" t="s">
        <v>18302</v>
      </c>
      <c r="D1553" s="86" t="str">
        <f>IF('3(a) Flights | segment list'!A1518="","Null",'3(a) Flights | segment list'!A1518)</f>
        <v>Null</v>
      </c>
      <c r="E1553" s="87" t="str">
        <f t="shared" si="71"/>
        <v>Null</v>
      </c>
      <c r="F1553" s="4" t="str">
        <f>IF('3(a) Flights | segment list'!I1518="","Null",'3(a) Flights | segment list'!I1518)</f>
        <v>Null</v>
      </c>
      <c r="G1553" s="4" t="str">
        <f>IF('3(a) Flights | segment list'!C1518="","Null",'3(a) Flights | segment list'!C1518)</f>
        <v>Null</v>
      </c>
      <c r="H1553" s="4" t="str">
        <f>IF('3(a) Flights | segment list'!J1518="","Null",'3(a) Flights | segment list'!J1518)</f>
        <v>Null</v>
      </c>
      <c r="I1553" s="4" t="str">
        <f>IF('3(a) Flights | segment list'!D1518="","Null",'3(a) Flights | segment list'!D1518)</f>
        <v>Null</v>
      </c>
      <c r="J1553" s="4" t="str">
        <f>IF('3(a) Flights | segment list'!E1518="","Null",'3(a) Flights | segment list'!E1518)</f>
        <v>Null</v>
      </c>
      <c r="K1553" s="4" t="str">
        <f>IF('3(a) Flights | segment list'!F1518="","Null",'3(a) Flights | segment list'!F1518)</f>
        <v>Null</v>
      </c>
      <c r="L1553" s="5" t="str">
        <f>IF('3(a) Flights | segment list'!G1518="","Null",'3(a) Flights | segment list'!G1518)</f>
        <v>Null</v>
      </c>
      <c r="M1553" s="16">
        <f>IF('3(a) Flights | segment list'!H1518="Null","Null",'3(a) Flights | segment list'!H1518)</f>
        <v>0</v>
      </c>
    </row>
    <row r="1554" spans="1:13" x14ac:dyDescent="0.25">
      <c r="A1554" s="4" t="str">
        <f t="shared" si="72"/>
        <v>No PB ID provided</v>
      </c>
      <c r="B1554" s="4" t="str">
        <f t="shared" si="73"/>
        <v>No declaration</v>
      </c>
      <c r="C1554" s="4" t="s">
        <v>18302</v>
      </c>
      <c r="D1554" s="86" t="str">
        <f>IF('3(a) Flights | segment list'!A1519="","Null",'3(a) Flights | segment list'!A1519)</f>
        <v>Null</v>
      </c>
      <c r="E1554" s="87" t="str">
        <f t="shared" si="71"/>
        <v>Null</v>
      </c>
      <c r="F1554" s="4" t="str">
        <f>IF('3(a) Flights | segment list'!I1519="","Null",'3(a) Flights | segment list'!I1519)</f>
        <v>Null</v>
      </c>
      <c r="G1554" s="4" t="str">
        <f>IF('3(a) Flights | segment list'!C1519="","Null",'3(a) Flights | segment list'!C1519)</f>
        <v>Null</v>
      </c>
      <c r="H1554" s="4" t="str">
        <f>IF('3(a) Flights | segment list'!J1519="","Null",'3(a) Flights | segment list'!J1519)</f>
        <v>Null</v>
      </c>
      <c r="I1554" s="4" t="str">
        <f>IF('3(a) Flights | segment list'!D1519="","Null",'3(a) Flights | segment list'!D1519)</f>
        <v>Null</v>
      </c>
      <c r="J1554" s="4" t="str">
        <f>IF('3(a) Flights | segment list'!E1519="","Null",'3(a) Flights | segment list'!E1519)</f>
        <v>Null</v>
      </c>
      <c r="K1554" s="4" t="str">
        <f>IF('3(a) Flights | segment list'!F1519="","Null",'3(a) Flights | segment list'!F1519)</f>
        <v>Null</v>
      </c>
      <c r="L1554" s="5" t="str">
        <f>IF('3(a) Flights | segment list'!G1519="","Null",'3(a) Flights | segment list'!G1519)</f>
        <v>Null</v>
      </c>
      <c r="M1554" s="16">
        <f>IF('3(a) Flights | segment list'!H1519="Null","Null",'3(a) Flights | segment list'!H1519)</f>
        <v>0</v>
      </c>
    </row>
    <row r="1555" spans="1:13" x14ac:dyDescent="0.25">
      <c r="A1555" s="4" t="str">
        <f t="shared" si="72"/>
        <v>No PB ID provided</v>
      </c>
      <c r="B1555" s="4" t="str">
        <f t="shared" si="73"/>
        <v>No declaration</v>
      </c>
      <c r="C1555" s="4" t="s">
        <v>18302</v>
      </c>
      <c r="D1555" s="86" t="str">
        <f>IF('3(a) Flights | segment list'!A1520="","Null",'3(a) Flights | segment list'!A1520)</f>
        <v>Null</v>
      </c>
      <c r="E1555" s="87" t="str">
        <f t="shared" si="71"/>
        <v>Null</v>
      </c>
      <c r="F1555" s="4" t="str">
        <f>IF('3(a) Flights | segment list'!I1520="","Null",'3(a) Flights | segment list'!I1520)</f>
        <v>Null</v>
      </c>
      <c r="G1555" s="4" t="str">
        <f>IF('3(a) Flights | segment list'!C1520="","Null",'3(a) Flights | segment list'!C1520)</f>
        <v>Null</v>
      </c>
      <c r="H1555" s="4" t="str">
        <f>IF('3(a) Flights | segment list'!J1520="","Null",'3(a) Flights | segment list'!J1520)</f>
        <v>Null</v>
      </c>
      <c r="I1555" s="4" t="str">
        <f>IF('3(a) Flights | segment list'!D1520="","Null",'3(a) Flights | segment list'!D1520)</f>
        <v>Null</v>
      </c>
      <c r="J1555" s="4" t="str">
        <f>IF('3(a) Flights | segment list'!E1520="","Null",'3(a) Flights | segment list'!E1520)</f>
        <v>Null</v>
      </c>
      <c r="K1555" s="4" t="str">
        <f>IF('3(a) Flights | segment list'!F1520="","Null",'3(a) Flights | segment list'!F1520)</f>
        <v>Null</v>
      </c>
      <c r="L1555" s="5" t="str">
        <f>IF('3(a) Flights | segment list'!G1520="","Null",'3(a) Flights | segment list'!G1520)</f>
        <v>Null</v>
      </c>
      <c r="M1555" s="16">
        <f>IF('3(a) Flights | segment list'!H1520="Null","Null",'3(a) Flights | segment list'!H1520)</f>
        <v>0</v>
      </c>
    </row>
    <row r="1556" spans="1:13" x14ac:dyDescent="0.25">
      <c r="A1556" s="4" t="str">
        <f t="shared" si="72"/>
        <v>No PB ID provided</v>
      </c>
      <c r="B1556" s="4" t="str">
        <f t="shared" si="73"/>
        <v>No declaration</v>
      </c>
      <c r="C1556" s="4" t="s">
        <v>18302</v>
      </c>
      <c r="D1556" s="86" t="str">
        <f>IF('3(a) Flights | segment list'!A1521="","Null",'3(a) Flights | segment list'!A1521)</f>
        <v>Null</v>
      </c>
      <c r="E1556" s="87" t="str">
        <f t="shared" si="71"/>
        <v>Null</v>
      </c>
      <c r="F1556" s="4" t="str">
        <f>IF('3(a) Flights | segment list'!I1521="","Null",'3(a) Flights | segment list'!I1521)</f>
        <v>Null</v>
      </c>
      <c r="G1556" s="4" t="str">
        <f>IF('3(a) Flights | segment list'!C1521="","Null",'3(a) Flights | segment list'!C1521)</f>
        <v>Null</v>
      </c>
      <c r="H1556" s="4" t="str">
        <f>IF('3(a) Flights | segment list'!J1521="","Null",'3(a) Flights | segment list'!J1521)</f>
        <v>Null</v>
      </c>
      <c r="I1556" s="4" t="str">
        <f>IF('3(a) Flights | segment list'!D1521="","Null",'3(a) Flights | segment list'!D1521)</f>
        <v>Null</v>
      </c>
      <c r="J1556" s="4" t="str">
        <f>IF('3(a) Flights | segment list'!E1521="","Null",'3(a) Flights | segment list'!E1521)</f>
        <v>Null</v>
      </c>
      <c r="K1556" s="4" t="str">
        <f>IF('3(a) Flights | segment list'!F1521="","Null",'3(a) Flights | segment list'!F1521)</f>
        <v>Null</v>
      </c>
      <c r="L1556" s="5" t="str">
        <f>IF('3(a) Flights | segment list'!G1521="","Null",'3(a) Flights | segment list'!G1521)</f>
        <v>Null</v>
      </c>
      <c r="M1556" s="16">
        <f>IF('3(a) Flights | segment list'!H1521="Null","Null",'3(a) Flights | segment list'!H1521)</f>
        <v>0</v>
      </c>
    </row>
    <row r="1557" spans="1:13" x14ac:dyDescent="0.25">
      <c r="A1557" s="4" t="str">
        <f t="shared" si="72"/>
        <v>No PB ID provided</v>
      </c>
      <c r="B1557" s="4" t="str">
        <f t="shared" si="73"/>
        <v>No declaration</v>
      </c>
      <c r="C1557" s="4" t="s">
        <v>18302</v>
      </c>
      <c r="D1557" s="86" t="str">
        <f>IF('3(a) Flights | segment list'!A1522="","Null",'3(a) Flights | segment list'!A1522)</f>
        <v>Null</v>
      </c>
      <c r="E1557" s="87" t="str">
        <f t="shared" si="71"/>
        <v>Null</v>
      </c>
      <c r="F1557" s="4" t="str">
        <f>IF('3(a) Flights | segment list'!I1522="","Null",'3(a) Flights | segment list'!I1522)</f>
        <v>Null</v>
      </c>
      <c r="G1557" s="4" t="str">
        <f>IF('3(a) Flights | segment list'!C1522="","Null",'3(a) Flights | segment list'!C1522)</f>
        <v>Null</v>
      </c>
      <c r="H1557" s="4" t="str">
        <f>IF('3(a) Flights | segment list'!J1522="","Null",'3(a) Flights | segment list'!J1522)</f>
        <v>Null</v>
      </c>
      <c r="I1557" s="4" t="str">
        <f>IF('3(a) Flights | segment list'!D1522="","Null",'3(a) Flights | segment list'!D1522)</f>
        <v>Null</v>
      </c>
      <c r="J1557" s="4" t="str">
        <f>IF('3(a) Flights | segment list'!E1522="","Null",'3(a) Flights | segment list'!E1522)</f>
        <v>Null</v>
      </c>
      <c r="K1557" s="4" t="str">
        <f>IF('3(a) Flights | segment list'!F1522="","Null",'3(a) Flights | segment list'!F1522)</f>
        <v>Null</v>
      </c>
      <c r="L1557" s="5" t="str">
        <f>IF('3(a) Flights | segment list'!G1522="","Null",'3(a) Flights | segment list'!G1522)</f>
        <v>Null</v>
      </c>
      <c r="M1557" s="16">
        <f>IF('3(a) Flights | segment list'!H1522="Null","Null",'3(a) Flights | segment list'!H1522)</f>
        <v>0</v>
      </c>
    </row>
    <row r="1558" spans="1:13" x14ac:dyDescent="0.25">
      <c r="A1558" s="4" t="str">
        <f t="shared" si="72"/>
        <v>No PB ID provided</v>
      </c>
      <c r="B1558" s="4" t="str">
        <f t="shared" si="73"/>
        <v>No declaration</v>
      </c>
      <c r="C1558" s="4" t="s">
        <v>18302</v>
      </c>
      <c r="D1558" s="86" t="str">
        <f>IF('3(a) Flights | segment list'!A1523="","Null",'3(a) Flights | segment list'!A1523)</f>
        <v>Null</v>
      </c>
      <c r="E1558" s="87" t="str">
        <f t="shared" si="71"/>
        <v>Null</v>
      </c>
      <c r="F1558" s="4" t="str">
        <f>IF('3(a) Flights | segment list'!I1523="","Null",'3(a) Flights | segment list'!I1523)</f>
        <v>Null</v>
      </c>
      <c r="G1558" s="4" t="str">
        <f>IF('3(a) Flights | segment list'!C1523="","Null",'3(a) Flights | segment list'!C1523)</f>
        <v>Null</v>
      </c>
      <c r="H1558" s="4" t="str">
        <f>IF('3(a) Flights | segment list'!J1523="","Null",'3(a) Flights | segment list'!J1523)</f>
        <v>Null</v>
      </c>
      <c r="I1558" s="4" t="str">
        <f>IF('3(a) Flights | segment list'!D1523="","Null",'3(a) Flights | segment list'!D1523)</f>
        <v>Null</v>
      </c>
      <c r="J1558" s="4" t="str">
        <f>IF('3(a) Flights | segment list'!E1523="","Null",'3(a) Flights | segment list'!E1523)</f>
        <v>Null</v>
      </c>
      <c r="K1558" s="4" t="str">
        <f>IF('3(a) Flights | segment list'!F1523="","Null",'3(a) Flights | segment list'!F1523)</f>
        <v>Null</v>
      </c>
      <c r="L1558" s="5" t="str">
        <f>IF('3(a) Flights | segment list'!G1523="","Null",'3(a) Flights | segment list'!G1523)</f>
        <v>Null</v>
      </c>
      <c r="M1558" s="16">
        <f>IF('3(a) Flights | segment list'!H1523="Null","Null",'3(a) Flights | segment list'!H1523)</f>
        <v>0</v>
      </c>
    </row>
    <row r="1559" spans="1:13" x14ac:dyDescent="0.25">
      <c r="A1559" s="4" t="str">
        <f t="shared" si="72"/>
        <v>No PB ID provided</v>
      </c>
      <c r="B1559" s="4" t="str">
        <f t="shared" si="73"/>
        <v>No declaration</v>
      </c>
      <c r="C1559" s="4" t="s">
        <v>18302</v>
      </c>
      <c r="D1559" s="86" t="str">
        <f>IF('3(a) Flights | segment list'!A1524="","Null",'3(a) Flights | segment list'!A1524)</f>
        <v>Null</v>
      </c>
      <c r="E1559" s="87" t="str">
        <f t="shared" si="71"/>
        <v>Null</v>
      </c>
      <c r="F1559" s="4" t="str">
        <f>IF('3(a) Flights | segment list'!I1524="","Null",'3(a) Flights | segment list'!I1524)</f>
        <v>Null</v>
      </c>
      <c r="G1559" s="4" t="str">
        <f>IF('3(a) Flights | segment list'!C1524="","Null",'3(a) Flights | segment list'!C1524)</f>
        <v>Null</v>
      </c>
      <c r="H1559" s="4" t="str">
        <f>IF('3(a) Flights | segment list'!J1524="","Null",'3(a) Flights | segment list'!J1524)</f>
        <v>Null</v>
      </c>
      <c r="I1559" s="4" t="str">
        <f>IF('3(a) Flights | segment list'!D1524="","Null",'3(a) Flights | segment list'!D1524)</f>
        <v>Null</v>
      </c>
      <c r="J1559" s="4" t="str">
        <f>IF('3(a) Flights | segment list'!E1524="","Null",'3(a) Flights | segment list'!E1524)</f>
        <v>Null</v>
      </c>
      <c r="K1559" s="4" t="str">
        <f>IF('3(a) Flights | segment list'!F1524="","Null",'3(a) Flights | segment list'!F1524)</f>
        <v>Null</v>
      </c>
      <c r="L1559" s="5" t="str">
        <f>IF('3(a) Flights | segment list'!G1524="","Null",'3(a) Flights | segment list'!G1524)</f>
        <v>Null</v>
      </c>
      <c r="M1559" s="16">
        <f>IF('3(a) Flights | segment list'!H1524="Null","Null",'3(a) Flights | segment list'!H1524)</f>
        <v>0</v>
      </c>
    </row>
    <row r="1560" spans="1:13" x14ac:dyDescent="0.25">
      <c r="A1560" s="4" t="str">
        <f t="shared" si="72"/>
        <v>No PB ID provided</v>
      </c>
      <c r="B1560" s="4" t="str">
        <f t="shared" si="73"/>
        <v>No declaration</v>
      </c>
      <c r="C1560" s="4" t="s">
        <v>18302</v>
      </c>
      <c r="D1560" s="86" t="str">
        <f>IF('3(a) Flights | segment list'!A1525="","Null",'3(a) Flights | segment list'!A1525)</f>
        <v>Null</v>
      </c>
      <c r="E1560" s="87" t="str">
        <f t="shared" si="71"/>
        <v>Null</v>
      </c>
      <c r="F1560" s="4" t="str">
        <f>IF('3(a) Flights | segment list'!I1525="","Null",'3(a) Flights | segment list'!I1525)</f>
        <v>Null</v>
      </c>
      <c r="G1560" s="4" t="str">
        <f>IF('3(a) Flights | segment list'!C1525="","Null",'3(a) Flights | segment list'!C1525)</f>
        <v>Null</v>
      </c>
      <c r="H1560" s="4" t="str">
        <f>IF('3(a) Flights | segment list'!J1525="","Null",'3(a) Flights | segment list'!J1525)</f>
        <v>Null</v>
      </c>
      <c r="I1560" s="4" t="str">
        <f>IF('3(a) Flights | segment list'!D1525="","Null",'3(a) Flights | segment list'!D1525)</f>
        <v>Null</v>
      </c>
      <c r="J1560" s="4" t="str">
        <f>IF('3(a) Flights | segment list'!E1525="","Null",'3(a) Flights | segment list'!E1525)</f>
        <v>Null</v>
      </c>
      <c r="K1560" s="4" t="str">
        <f>IF('3(a) Flights | segment list'!F1525="","Null",'3(a) Flights | segment list'!F1525)</f>
        <v>Null</v>
      </c>
      <c r="L1560" s="5" t="str">
        <f>IF('3(a) Flights | segment list'!G1525="","Null",'3(a) Flights | segment list'!G1525)</f>
        <v>Null</v>
      </c>
      <c r="M1560" s="16">
        <f>IF('3(a) Flights | segment list'!H1525="Null","Null",'3(a) Flights | segment list'!H1525)</f>
        <v>0</v>
      </c>
    </row>
    <row r="1561" spans="1:13" x14ac:dyDescent="0.25">
      <c r="A1561" s="4" t="str">
        <f t="shared" si="72"/>
        <v>No PB ID provided</v>
      </c>
      <c r="B1561" s="4" t="str">
        <f t="shared" si="73"/>
        <v>No declaration</v>
      </c>
      <c r="C1561" s="4" t="s">
        <v>18302</v>
      </c>
      <c r="D1561" s="86" t="str">
        <f>IF('3(a) Flights | segment list'!A1526="","Null",'3(a) Flights | segment list'!A1526)</f>
        <v>Null</v>
      </c>
      <c r="E1561" s="87" t="str">
        <f t="shared" si="71"/>
        <v>Null</v>
      </c>
      <c r="F1561" s="4" t="str">
        <f>IF('3(a) Flights | segment list'!I1526="","Null",'3(a) Flights | segment list'!I1526)</f>
        <v>Null</v>
      </c>
      <c r="G1561" s="4" t="str">
        <f>IF('3(a) Flights | segment list'!C1526="","Null",'3(a) Flights | segment list'!C1526)</f>
        <v>Null</v>
      </c>
      <c r="H1561" s="4" t="str">
        <f>IF('3(a) Flights | segment list'!J1526="","Null",'3(a) Flights | segment list'!J1526)</f>
        <v>Null</v>
      </c>
      <c r="I1561" s="4" t="str">
        <f>IF('3(a) Flights | segment list'!D1526="","Null",'3(a) Flights | segment list'!D1526)</f>
        <v>Null</v>
      </c>
      <c r="J1561" s="4" t="str">
        <f>IF('3(a) Flights | segment list'!E1526="","Null",'3(a) Flights | segment list'!E1526)</f>
        <v>Null</v>
      </c>
      <c r="K1561" s="4" t="str">
        <f>IF('3(a) Flights | segment list'!F1526="","Null",'3(a) Flights | segment list'!F1526)</f>
        <v>Null</v>
      </c>
      <c r="L1561" s="5" t="str">
        <f>IF('3(a) Flights | segment list'!G1526="","Null",'3(a) Flights | segment list'!G1526)</f>
        <v>Null</v>
      </c>
      <c r="M1561" s="16">
        <f>IF('3(a) Flights | segment list'!H1526="Null","Null",'3(a) Flights | segment list'!H1526)</f>
        <v>0</v>
      </c>
    </row>
    <row r="1562" spans="1:13" x14ac:dyDescent="0.25">
      <c r="A1562" s="4" t="str">
        <f t="shared" si="72"/>
        <v>No PB ID provided</v>
      </c>
      <c r="B1562" s="4" t="str">
        <f t="shared" si="73"/>
        <v>No declaration</v>
      </c>
      <c r="C1562" s="4" t="s">
        <v>18302</v>
      </c>
      <c r="D1562" s="86" t="str">
        <f>IF('3(a) Flights | segment list'!A1527="","Null",'3(a) Flights | segment list'!A1527)</f>
        <v>Null</v>
      </c>
      <c r="E1562" s="87" t="str">
        <f t="shared" si="71"/>
        <v>Null</v>
      </c>
      <c r="F1562" s="4" t="str">
        <f>IF('3(a) Flights | segment list'!I1527="","Null",'3(a) Flights | segment list'!I1527)</f>
        <v>Null</v>
      </c>
      <c r="G1562" s="4" t="str">
        <f>IF('3(a) Flights | segment list'!C1527="","Null",'3(a) Flights | segment list'!C1527)</f>
        <v>Null</v>
      </c>
      <c r="H1562" s="4" t="str">
        <f>IF('3(a) Flights | segment list'!J1527="","Null",'3(a) Flights | segment list'!J1527)</f>
        <v>Null</v>
      </c>
      <c r="I1562" s="4" t="str">
        <f>IF('3(a) Flights | segment list'!D1527="","Null",'3(a) Flights | segment list'!D1527)</f>
        <v>Null</v>
      </c>
      <c r="J1562" s="4" t="str">
        <f>IF('3(a) Flights | segment list'!E1527="","Null",'3(a) Flights | segment list'!E1527)</f>
        <v>Null</v>
      </c>
      <c r="K1562" s="4" t="str">
        <f>IF('3(a) Flights | segment list'!F1527="","Null",'3(a) Flights | segment list'!F1527)</f>
        <v>Null</v>
      </c>
      <c r="L1562" s="5" t="str">
        <f>IF('3(a) Flights | segment list'!G1527="","Null",'3(a) Flights | segment list'!G1527)</f>
        <v>Null</v>
      </c>
      <c r="M1562" s="16">
        <f>IF('3(a) Flights | segment list'!H1527="Null","Null",'3(a) Flights | segment list'!H1527)</f>
        <v>0</v>
      </c>
    </row>
    <row r="1563" spans="1:13" x14ac:dyDescent="0.25">
      <c r="A1563" s="4" t="str">
        <f t="shared" si="72"/>
        <v>No PB ID provided</v>
      </c>
      <c r="B1563" s="4" t="str">
        <f t="shared" si="73"/>
        <v>No declaration</v>
      </c>
      <c r="C1563" s="4" t="s">
        <v>18302</v>
      </c>
      <c r="D1563" s="86" t="str">
        <f>IF('3(a) Flights | segment list'!A1528="","Null",'3(a) Flights | segment list'!A1528)</f>
        <v>Null</v>
      </c>
      <c r="E1563" s="87" t="str">
        <f t="shared" si="71"/>
        <v>Null</v>
      </c>
      <c r="F1563" s="4" t="str">
        <f>IF('3(a) Flights | segment list'!I1528="","Null",'3(a) Flights | segment list'!I1528)</f>
        <v>Null</v>
      </c>
      <c r="G1563" s="4" t="str">
        <f>IF('3(a) Flights | segment list'!C1528="","Null",'3(a) Flights | segment list'!C1528)</f>
        <v>Null</v>
      </c>
      <c r="H1563" s="4" t="str">
        <f>IF('3(a) Flights | segment list'!J1528="","Null",'3(a) Flights | segment list'!J1528)</f>
        <v>Null</v>
      </c>
      <c r="I1563" s="4" t="str">
        <f>IF('3(a) Flights | segment list'!D1528="","Null",'3(a) Flights | segment list'!D1528)</f>
        <v>Null</v>
      </c>
      <c r="J1563" s="4" t="str">
        <f>IF('3(a) Flights | segment list'!E1528="","Null",'3(a) Flights | segment list'!E1528)</f>
        <v>Null</v>
      </c>
      <c r="K1563" s="4" t="str">
        <f>IF('3(a) Flights | segment list'!F1528="","Null",'3(a) Flights | segment list'!F1528)</f>
        <v>Null</v>
      </c>
      <c r="L1563" s="5" t="str">
        <f>IF('3(a) Flights | segment list'!G1528="","Null",'3(a) Flights | segment list'!G1528)</f>
        <v>Null</v>
      </c>
      <c r="M1563" s="16">
        <f>IF('3(a) Flights | segment list'!H1528="Null","Null",'3(a) Flights | segment list'!H1528)</f>
        <v>0</v>
      </c>
    </row>
    <row r="1564" spans="1:13" x14ac:dyDescent="0.25">
      <c r="A1564" s="4" t="str">
        <f t="shared" si="72"/>
        <v>No PB ID provided</v>
      </c>
      <c r="B1564" s="4" t="str">
        <f t="shared" si="73"/>
        <v>No declaration</v>
      </c>
      <c r="C1564" s="4" t="s">
        <v>18302</v>
      </c>
      <c r="D1564" s="86" t="str">
        <f>IF('3(a) Flights | segment list'!A1529="","Null",'3(a) Flights | segment list'!A1529)</f>
        <v>Null</v>
      </c>
      <c r="E1564" s="87" t="str">
        <f t="shared" si="71"/>
        <v>Null</v>
      </c>
      <c r="F1564" s="4" t="str">
        <f>IF('3(a) Flights | segment list'!I1529="","Null",'3(a) Flights | segment list'!I1529)</f>
        <v>Null</v>
      </c>
      <c r="G1564" s="4" t="str">
        <f>IF('3(a) Flights | segment list'!C1529="","Null",'3(a) Flights | segment list'!C1529)</f>
        <v>Null</v>
      </c>
      <c r="H1564" s="4" t="str">
        <f>IF('3(a) Flights | segment list'!J1529="","Null",'3(a) Flights | segment list'!J1529)</f>
        <v>Null</v>
      </c>
      <c r="I1564" s="4" t="str">
        <f>IF('3(a) Flights | segment list'!D1529="","Null",'3(a) Flights | segment list'!D1529)</f>
        <v>Null</v>
      </c>
      <c r="J1564" s="4" t="str">
        <f>IF('3(a) Flights | segment list'!E1529="","Null",'3(a) Flights | segment list'!E1529)</f>
        <v>Null</v>
      </c>
      <c r="K1564" s="4" t="str">
        <f>IF('3(a) Flights | segment list'!F1529="","Null",'3(a) Flights | segment list'!F1529)</f>
        <v>Null</v>
      </c>
      <c r="L1564" s="5" t="str">
        <f>IF('3(a) Flights | segment list'!G1529="","Null",'3(a) Flights | segment list'!G1529)</f>
        <v>Null</v>
      </c>
      <c r="M1564" s="16">
        <f>IF('3(a) Flights | segment list'!H1529="Null","Null",'3(a) Flights | segment list'!H1529)</f>
        <v>0</v>
      </c>
    </row>
    <row r="1565" spans="1:13" x14ac:dyDescent="0.25">
      <c r="A1565" s="4" t="str">
        <f t="shared" si="72"/>
        <v>No PB ID provided</v>
      </c>
      <c r="B1565" s="4" t="str">
        <f t="shared" si="73"/>
        <v>No declaration</v>
      </c>
      <c r="C1565" s="4" t="s">
        <v>18302</v>
      </c>
      <c r="D1565" s="86" t="str">
        <f>IF('3(a) Flights | segment list'!A1530="","Null",'3(a) Flights | segment list'!A1530)</f>
        <v>Null</v>
      </c>
      <c r="E1565" s="87" t="str">
        <f t="shared" si="71"/>
        <v>Null</v>
      </c>
      <c r="F1565" s="4" t="str">
        <f>IF('3(a) Flights | segment list'!I1530="","Null",'3(a) Flights | segment list'!I1530)</f>
        <v>Null</v>
      </c>
      <c r="G1565" s="4" t="str">
        <f>IF('3(a) Flights | segment list'!C1530="","Null",'3(a) Flights | segment list'!C1530)</f>
        <v>Null</v>
      </c>
      <c r="H1565" s="4" t="str">
        <f>IF('3(a) Flights | segment list'!J1530="","Null",'3(a) Flights | segment list'!J1530)</f>
        <v>Null</v>
      </c>
      <c r="I1565" s="4" t="str">
        <f>IF('3(a) Flights | segment list'!D1530="","Null",'3(a) Flights | segment list'!D1530)</f>
        <v>Null</v>
      </c>
      <c r="J1565" s="4" t="str">
        <f>IF('3(a) Flights | segment list'!E1530="","Null",'3(a) Flights | segment list'!E1530)</f>
        <v>Null</v>
      </c>
      <c r="K1565" s="4" t="str">
        <f>IF('3(a) Flights | segment list'!F1530="","Null",'3(a) Flights | segment list'!F1530)</f>
        <v>Null</v>
      </c>
      <c r="L1565" s="5" t="str">
        <f>IF('3(a) Flights | segment list'!G1530="","Null",'3(a) Flights | segment list'!G1530)</f>
        <v>Null</v>
      </c>
      <c r="M1565" s="16">
        <f>IF('3(a) Flights | segment list'!H1530="Null","Null",'3(a) Flights | segment list'!H1530)</f>
        <v>0</v>
      </c>
    </row>
    <row r="1566" spans="1:13" x14ac:dyDescent="0.25">
      <c r="A1566" s="4" t="str">
        <f t="shared" si="72"/>
        <v>No PB ID provided</v>
      </c>
      <c r="B1566" s="4" t="str">
        <f t="shared" si="73"/>
        <v>No declaration</v>
      </c>
      <c r="C1566" s="4" t="s">
        <v>18302</v>
      </c>
      <c r="D1566" s="86" t="str">
        <f>IF('3(a) Flights | segment list'!A1531="","Null",'3(a) Flights | segment list'!A1531)</f>
        <v>Null</v>
      </c>
      <c r="E1566" s="87" t="str">
        <f t="shared" si="71"/>
        <v>Null</v>
      </c>
      <c r="F1566" s="4" t="str">
        <f>IF('3(a) Flights | segment list'!I1531="","Null",'3(a) Flights | segment list'!I1531)</f>
        <v>Null</v>
      </c>
      <c r="G1566" s="4" t="str">
        <f>IF('3(a) Flights | segment list'!C1531="","Null",'3(a) Flights | segment list'!C1531)</f>
        <v>Null</v>
      </c>
      <c r="H1566" s="4" t="str">
        <f>IF('3(a) Flights | segment list'!J1531="","Null",'3(a) Flights | segment list'!J1531)</f>
        <v>Null</v>
      </c>
      <c r="I1566" s="4" t="str">
        <f>IF('3(a) Flights | segment list'!D1531="","Null",'3(a) Flights | segment list'!D1531)</f>
        <v>Null</v>
      </c>
      <c r="J1566" s="4" t="str">
        <f>IF('3(a) Flights | segment list'!E1531="","Null",'3(a) Flights | segment list'!E1531)</f>
        <v>Null</v>
      </c>
      <c r="K1566" s="4" t="str">
        <f>IF('3(a) Flights | segment list'!F1531="","Null",'3(a) Flights | segment list'!F1531)</f>
        <v>Null</v>
      </c>
      <c r="L1566" s="5" t="str">
        <f>IF('3(a) Flights | segment list'!G1531="","Null",'3(a) Flights | segment list'!G1531)</f>
        <v>Null</v>
      </c>
      <c r="M1566" s="16">
        <f>IF('3(a) Flights | segment list'!H1531="Null","Null",'3(a) Flights | segment list'!H1531)</f>
        <v>0</v>
      </c>
    </row>
    <row r="1567" spans="1:13" x14ac:dyDescent="0.25">
      <c r="A1567" s="4" t="str">
        <f t="shared" si="72"/>
        <v>No PB ID provided</v>
      </c>
      <c r="B1567" s="4" t="str">
        <f t="shared" si="73"/>
        <v>No declaration</v>
      </c>
      <c r="C1567" s="4" t="s">
        <v>18302</v>
      </c>
      <c r="D1567" s="86" t="str">
        <f>IF('3(a) Flights | segment list'!A1532="","Null",'3(a) Flights | segment list'!A1532)</f>
        <v>Null</v>
      </c>
      <c r="E1567" s="87" t="str">
        <f t="shared" si="71"/>
        <v>Null</v>
      </c>
      <c r="F1567" s="4" t="str">
        <f>IF('3(a) Flights | segment list'!I1532="","Null",'3(a) Flights | segment list'!I1532)</f>
        <v>Null</v>
      </c>
      <c r="G1567" s="4" t="str">
        <f>IF('3(a) Flights | segment list'!C1532="","Null",'3(a) Flights | segment list'!C1532)</f>
        <v>Null</v>
      </c>
      <c r="H1567" s="4" t="str">
        <f>IF('3(a) Flights | segment list'!J1532="","Null",'3(a) Flights | segment list'!J1532)</f>
        <v>Null</v>
      </c>
      <c r="I1567" s="4" t="str">
        <f>IF('3(a) Flights | segment list'!D1532="","Null",'3(a) Flights | segment list'!D1532)</f>
        <v>Null</v>
      </c>
      <c r="J1567" s="4" t="str">
        <f>IF('3(a) Flights | segment list'!E1532="","Null",'3(a) Flights | segment list'!E1532)</f>
        <v>Null</v>
      </c>
      <c r="K1567" s="4" t="str">
        <f>IF('3(a) Flights | segment list'!F1532="","Null",'3(a) Flights | segment list'!F1532)</f>
        <v>Null</v>
      </c>
      <c r="L1567" s="5" t="str">
        <f>IF('3(a) Flights | segment list'!G1532="","Null",'3(a) Flights | segment list'!G1532)</f>
        <v>Null</v>
      </c>
      <c r="M1567" s="16">
        <f>IF('3(a) Flights | segment list'!H1532="Null","Null",'3(a) Flights | segment list'!H1532)</f>
        <v>0</v>
      </c>
    </row>
    <row r="1568" spans="1:13" x14ac:dyDescent="0.25">
      <c r="A1568" s="4" t="str">
        <f t="shared" si="72"/>
        <v>No PB ID provided</v>
      </c>
      <c r="B1568" s="4" t="str">
        <f t="shared" si="73"/>
        <v>No declaration</v>
      </c>
      <c r="C1568" s="4" t="s">
        <v>18302</v>
      </c>
      <c r="D1568" s="86" t="str">
        <f>IF('3(a) Flights | segment list'!A1533="","Null",'3(a) Flights | segment list'!A1533)</f>
        <v>Null</v>
      </c>
      <c r="E1568" s="87" t="str">
        <f t="shared" si="71"/>
        <v>Null</v>
      </c>
      <c r="F1568" s="4" t="str">
        <f>IF('3(a) Flights | segment list'!I1533="","Null",'3(a) Flights | segment list'!I1533)</f>
        <v>Null</v>
      </c>
      <c r="G1568" s="4" t="str">
        <f>IF('3(a) Flights | segment list'!C1533="","Null",'3(a) Flights | segment list'!C1533)</f>
        <v>Null</v>
      </c>
      <c r="H1568" s="4" t="str">
        <f>IF('3(a) Flights | segment list'!J1533="","Null",'3(a) Flights | segment list'!J1533)</f>
        <v>Null</v>
      </c>
      <c r="I1568" s="4" t="str">
        <f>IF('3(a) Flights | segment list'!D1533="","Null",'3(a) Flights | segment list'!D1533)</f>
        <v>Null</v>
      </c>
      <c r="J1568" s="4" t="str">
        <f>IF('3(a) Flights | segment list'!E1533="","Null",'3(a) Flights | segment list'!E1533)</f>
        <v>Null</v>
      </c>
      <c r="K1568" s="4" t="str">
        <f>IF('3(a) Flights | segment list'!F1533="","Null",'3(a) Flights | segment list'!F1533)</f>
        <v>Null</v>
      </c>
      <c r="L1568" s="5" t="str">
        <f>IF('3(a) Flights | segment list'!G1533="","Null",'3(a) Flights | segment list'!G1533)</f>
        <v>Null</v>
      </c>
      <c r="M1568" s="16">
        <f>IF('3(a) Flights | segment list'!H1533="Null","Null",'3(a) Flights | segment list'!H1533)</f>
        <v>0</v>
      </c>
    </row>
    <row r="1569" spans="1:13" x14ac:dyDescent="0.25">
      <c r="A1569" s="4" t="str">
        <f t="shared" si="72"/>
        <v>No PB ID provided</v>
      </c>
      <c r="B1569" s="4" t="str">
        <f t="shared" si="73"/>
        <v>No declaration</v>
      </c>
      <c r="C1569" s="4" t="s">
        <v>18302</v>
      </c>
      <c r="D1569" s="86" t="str">
        <f>IF('3(a) Flights | segment list'!A1534="","Null",'3(a) Flights | segment list'!A1534)</f>
        <v>Null</v>
      </c>
      <c r="E1569" s="87" t="str">
        <f t="shared" si="71"/>
        <v>Null</v>
      </c>
      <c r="F1569" s="4" t="str">
        <f>IF('3(a) Flights | segment list'!I1534="","Null",'3(a) Flights | segment list'!I1534)</f>
        <v>Null</v>
      </c>
      <c r="G1569" s="4" t="str">
        <f>IF('3(a) Flights | segment list'!C1534="","Null",'3(a) Flights | segment list'!C1534)</f>
        <v>Null</v>
      </c>
      <c r="H1569" s="4" t="str">
        <f>IF('3(a) Flights | segment list'!J1534="","Null",'3(a) Flights | segment list'!J1534)</f>
        <v>Null</v>
      </c>
      <c r="I1569" s="4" t="str">
        <f>IF('3(a) Flights | segment list'!D1534="","Null",'3(a) Flights | segment list'!D1534)</f>
        <v>Null</v>
      </c>
      <c r="J1569" s="4" t="str">
        <f>IF('3(a) Flights | segment list'!E1534="","Null",'3(a) Flights | segment list'!E1534)</f>
        <v>Null</v>
      </c>
      <c r="K1569" s="4" t="str">
        <f>IF('3(a) Flights | segment list'!F1534="","Null",'3(a) Flights | segment list'!F1534)</f>
        <v>Null</v>
      </c>
      <c r="L1569" s="5" t="str">
        <f>IF('3(a) Flights | segment list'!G1534="","Null",'3(a) Flights | segment list'!G1534)</f>
        <v>Null</v>
      </c>
      <c r="M1569" s="16">
        <f>IF('3(a) Flights | segment list'!H1534="Null","Null",'3(a) Flights | segment list'!H1534)</f>
        <v>0</v>
      </c>
    </row>
    <row r="1570" spans="1:13" x14ac:dyDescent="0.25">
      <c r="A1570" s="4" t="str">
        <f t="shared" si="72"/>
        <v>No PB ID provided</v>
      </c>
      <c r="B1570" s="4" t="str">
        <f t="shared" si="73"/>
        <v>No declaration</v>
      </c>
      <c r="C1570" s="4" t="s">
        <v>18302</v>
      </c>
      <c r="D1570" s="86" t="str">
        <f>IF('3(a) Flights | segment list'!A1535="","Null",'3(a) Flights | segment list'!A1535)</f>
        <v>Null</v>
      </c>
      <c r="E1570" s="87" t="str">
        <f t="shared" si="71"/>
        <v>Null</v>
      </c>
      <c r="F1570" s="4" t="str">
        <f>IF('3(a) Flights | segment list'!I1535="","Null",'3(a) Flights | segment list'!I1535)</f>
        <v>Null</v>
      </c>
      <c r="G1570" s="4" t="str">
        <f>IF('3(a) Flights | segment list'!C1535="","Null",'3(a) Flights | segment list'!C1535)</f>
        <v>Null</v>
      </c>
      <c r="H1570" s="4" t="str">
        <f>IF('3(a) Flights | segment list'!J1535="","Null",'3(a) Flights | segment list'!J1535)</f>
        <v>Null</v>
      </c>
      <c r="I1570" s="4" t="str">
        <f>IF('3(a) Flights | segment list'!D1535="","Null",'3(a) Flights | segment list'!D1535)</f>
        <v>Null</v>
      </c>
      <c r="J1570" s="4" t="str">
        <f>IF('3(a) Flights | segment list'!E1535="","Null",'3(a) Flights | segment list'!E1535)</f>
        <v>Null</v>
      </c>
      <c r="K1570" s="4" t="str">
        <f>IF('3(a) Flights | segment list'!F1535="","Null",'3(a) Flights | segment list'!F1535)</f>
        <v>Null</v>
      </c>
      <c r="L1570" s="5" t="str">
        <f>IF('3(a) Flights | segment list'!G1535="","Null",'3(a) Flights | segment list'!G1535)</f>
        <v>Null</v>
      </c>
      <c r="M1570" s="16">
        <f>IF('3(a) Flights | segment list'!H1535="Null","Null",'3(a) Flights | segment list'!H1535)</f>
        <v>0</v>
      </c>
    </row>
    <row r="1571" spans="1:13" x14ac:dyDescent="0.25">
      <c r="A1571" s="4" t="str">
        <f t="shared" si="72"/>
        <v>No PB ID provided</v>
      </c>
      <c r="B1571" s="4" t="str">
        <f t="shared" si="73"/>
        <v>No declaration</v>
      </c>
      <c r="C1571" s="4" t="s">
        <v>18302</v>
      </c>
      <c r="D1571" s="86" t="str">
        <f>IF('3(a) Flights | segment list'!A1536="","Null",'3(a) Flights | segment list'!A1536)</f>
        <v>Null</v>
      </c>
      <c r="E1571" s="87" t="str">
        <f t="shared" si="71"/>
        <v>Null</v>
      </c>
      <c r="F1571" s="4" t="str">
        <f>IF('3(a) Flights | segment list'!I1536="","Null",'3(a) Flights | segment list'!I1536)</f>
        <v>Null</v>
      </c>
      <c r="G1571" s="4" t="str">
        <f>IF('3(a) Flights | segment list'!C1536="","Null",'3(a) Flights | segment list'!C1536)</f>
        <v>Null</v>
      </c>
      <c r="H1571" s="4" t="str">
        <f>IF('3(a) Flights | segment list'!J1536="","Null",'3(a) Flights | segment list'!J1536)</f>
        <v>Null</v>
      </c>
      <c r="I1571" s="4" t="str">
        <f>IF('3(a) Flights | segment list'!D1536="","Null",'3(a) Flights | segment list'!D1536)</f>
        <v>Null</v>
      </c>
      <c r="J1571" s="4" t="str">
        <f>IF('3(a) Flights | segment list'!E1536="","Null",'3(a) Flights | segment list'!E1536)</f>
        <v>Null</v>
      </c>
      <c r="K1571" s="4" t="str">
        <f>IF('3(a) Flights | segment list'!F1536="","Null",'3(a) Flights | segment list'!F1536)</f>
        <v>Null</v>
      </c>
      <c r="L1571" s="5" t="str">
        <f>IF('3(a) Flights | segment list'!G1536="","Null",'3(a) Flights | segment list'!G1536)</f>
        <v>Null</v>
      </c>
      <c r="M1571" s="16">
        <f>IF('3(a) Flights | segment list'!H1536="Null","Null",'3(a) Flights | segment list'!H1536)</f>
        <v>0</v>
      </c>
    </row>
    <row r="1572" spans="1:13" x14ac:dyDescent="0.25">
      <c r="A1572" s="4" t="str">
        <f t="shared" si="72"/>
        <v>No PB ID provided</v>
      </c>
      <c r="B1572" s="4" t="str">
        <f t="shared" si="73"/>
        <v>No declaration</v>
      </c>
      <c r="C1572" s="4" t="s">
        <v>18302</v>
      </c>
      <c r="D1572" s="86" t="str">
        <f>IF('3(a) Flights | segment list'!A1537="","Null",'3(a) Flights | segment list'!A1537)</f>
        <v>Null</v>
      </c>
      <c r="E1572" s="87" t="str">
        <f t="shared" si="71"/>
        <v>Null</v>
      </c>
      <c r="F1572" s="4" t="str">
        <f>IF('3(a) Flights | segment list'!I1537="","Null",'3(a) Flights | segment list'!I1537)</f>
        <v>Null</v>
      </c>
      <c r="G1572" s="4" t="str">
        <f>IF('3(a) Flights | segment list'!C1537="","Null",'3(a) Flights | segment list'!C1537)</f>
        <v>Null</v>
      </c>
      <c r="H1572" s="4" t="str">
        <f>IF('3(a) Flights | segment list'!J1537="","Null",'3(a) Flights | segment list'!J1537)</f>
        <v>Null</v>
      </c>
      <c r="I1572" s="4" t="str">
        <f>IF('3(a) Flights | segment list'!D1537="","Null",'3(a) Flights | segment list'!D1537)</f>
        <v>Null</v>
      </c>
      <c r="J1572" s="4" t="str">
        <f>IF('3(a) Flights | segment list'!E1537="","Null",'3(a) Flights | segment list'!E1537)</f>
        <v>Null</v>
      </c>
      <c r="K1572" s="4" t="str">
        <f>IF('3(a) Flights | segment list'!F1537="","Null",'3(a) Flights | segment list'!F1537)</f>
        <v>Null</v>
      </c>
      <c r="L1572" s="5" t="str">
        <f>IF('3(a) Flights | segment list'!G1537="","Null",'3(a) Flights | segment list'!G1537)</f>
        <v>Null</v>
      </c>
      <c r="M1572" s="16">
        <f>IF('3(a) Flights | segment list'!H1537="Null","Null",'3(a) Flights | segment list'!H1537)</f>
        <v>0</v>
      </c>
    </row>
    <row r="1573" spans="1:13" x14ac:dyDescent="0.25">
      <c r="A1573" s="4" t="str">
        <f t="shared" si="72"/>
        <v>No PB ID provided</v>
      </c>
      <c r="B1573" s="4" t="str">
        <f t="shared" si="73"/>
        <v>No declaration</v>
      </c>
      <c r="C1573" s="4" t="s">
        <v>18302</v>
      </c>
      <c r="D1573" s="86" t="str">
        <f>IF('3(a) Flights | segment list'!A1538="","Null",'3(a) Flights | segment list'!A1538)</f>
        <v>Null</v>
      </c>
      <c r="E1573" s="87" t="str">
        <f t="shared" si="71"/>
        <v>Null</v>
      </c>
      <c r="F1573" s="4" t="str">
        <f>IF('3(a) Flights | segment list'!I1538="","Null",'3(a) Flights | segment list'!I1538)</f>
        <v>Null</v>
      </c>
      <c r="G1573" s="4" t="str">
        <f>IF('3(a) Flights | segment list'!C1538="","Null",'3(a) Flights | segment list'!C1538)</f>
        <v>Null</v>
      </c>
      <c r="H1573" s="4" t="str">
        <f>IF('3(a) Flights | segment list'!J1538="","Null",'3(a) Flights | segment list'!J1538)</f>
        <v>Null</v>
      </c>
      <c r="I1573" s="4" t="str">
        <f>IF('3(a) Flights | segment list'!D1538="","Null",'3(a) Flights | segment list'!D1538)</f>
        <v>Null</v>
      </c>
      <c r="J1573" s="4" t="str">
        <f>IF('3(a) Flights | segment list'!E1538="","Null",'3(a) Flights | segment list'!E1538)</f>
        <v>Null</v>
      </c>
      <c r="K1573" s="4" t="str">
        <f>IF('3(a) Flights | segment list'!F1538="","Null",'3(a) Flights | segment list'!F1538)</f>
        <v>Null</v>
      </c>
      <c r="L1573" s="5" t="str">
        <f>IF('3(a) Flights | segment list'!G1538="","Null",'3(a) Flights | segment list'!G1538)</f>
        <v>Null</v>
      </c>
      <c r="M1573" s="16">
        <f>IF('3(a) Flights | segment list'!H1538="Null","Null",'3(a) Flights | segment list'!H1538)</f>
        <v>0</v>
      </c>
    </row>
    <row r="1574" spans="1:13" x14ac:dyDescent="0.25">
      <c r="A1574" s="4" t="str">
        <f t="shared" si="72"/>
        <v>No PB ID provided</v>
      </c>
      <c r="B1574" s="4" t="str">
        <f t="shared" si="73"/>
        <v>No declaration</v>
      </c>
      <c r="C1574" s="4" t="s">
        <v>18302</v>
      </c>
      <c r="D1574" s="86" t="str">
        <f>IF('3(a) Flights | segment list'!A1539="","Null",'3(a) Flights | segment list'!A1539)</f>
        <v>Null</v>
      </c>
      <c r="E1574" s="87" t="str">
        <f t="shared" si="71"/>
        <v>Null</v>
      </c>
      <c r="F1574" s="4" t="str">
        <f>IF('3(a) Flights | segment list'!I1539="","Null",'3(a) Flights | segment list'!I1539)</f>
        <v>Null</v>
      </c>
      <c r="G1574" s="4" t="str">
        <f>IF('3(a) Flights | segment list'!C1539="","Null",'3(a) Flights | segment list'!C1539)</f>
        <v>Null</v>
      </c>
      <c r="H1574" s="4" t="str">
        <f>IF('3(a) Flights | segment list'!J1539="","Null",'3(a) Flights | segment list'!J1539)</f>
        <v>Null</v>
      </c>
      <c r="I1574" s="4" t="str">
        <f>IF('3(a) Flights | segment list'!D1539="","Null",'3(a) Flights | segment list'!D1539)</f>
        <v>Null</v>
      </c>
      <c r="J1574" s="4" t="str">
        <f>IF('3(a) Flights | segment list'!E1539="","Null",'3(a) Flights | segment list'!E1539)</f>
        <v>Null</v>
      </c>
      <c r="K1574" s="4" t="str">
        <f>IF('3(a) Flights | segment list'!F1539="","Null",'3(a) Flights | segment list'!F1539)</f>
        <v>Null</v>
      </c>
      <c r="L1574" s="5" t="str">
        <f>IF('3(a) Flights | segment list'!G1539="","Null",'3(a) Flights | segment list'!G1539)</f>
        <v>Null</v>
      </c>
      <c r="M1574" s="16">
        <f>IF('3(a) Flights | segment list'!H1539="Null","Null",'3(a) Flights | segment list'!H1539)</f>
        <v>0</v>
      </c>
    </row>
    <row r="1575" spans="1:13" x14ac:dyDescent="0.25">
      <c r="A1575" s="4" t="str">
        <f t="shared" si="72"/>
        <v>No PB ID provided</v>
      </c>
      <c r="B1575" s="4" t="str">
        <f t="shared" si="73"/>
        <v>No declaration</v>
      </c>
      <c r="C1575" s="4" t="s">
        <v>18302</v>
      </c>
      <c r="D1575" s="86" t="str">
        <f>IF('3(a) Flights | segment list'!A1540="","Null",'3(a) Flights | segment list'!A1540)</f>
        <v>Null</v>
      </c>
      <c r="E1575" s="87" t="str">
        <f t="shared" si="71"/>
        <v>Null</v>
      </c>
      <c r="F1575" s="4" t="str">
        <f>IF('3(a) Flights | segment list'!I1540="","Null",'3(a) Flights | segment list'!I1540)</f>
        <v>Null</v>
      </c>
      <c r="G1575" s="4" t="str">
        <f>IF('3(a) Flights | segment list'!C1540="","Null",'3(a) Flights | segment list'!C1540)</f>
        <v>Null</v>
      </c>
      <c r="H1575" s="4" t="str">
        <f>IF('3(a) Flights | segment list'!J1540="","Null",'3(a) Flights | segment list'!J1540)</f>
        <v>Null</v>
      </c>
      <c r="I1575" s="4" t="str">
        <f>IF('3(a) Flights | segment list'!D1540="","Null",'3(a) Flights | segment list'!D1540)</f>
        <v>Null</v>
      </c>
      <c r="J1575" s="4" t="str">
        <f>IF('3(a) Flights | segment list'!E1540="","Null",'3(a) Flights | segment list'!E1540)</f>
        <v>Null</v>
      </c>
      <c r="K1575" s="4" t="str">
        <f>IF('3(a) Flights | segment list'!F1540="","Null",'3(a) Flights | segment list'!F1540)</f>
        <v>Null</v>
      </c>
      <c r="L1575" s="5" t="str">
        <f>IF('3(a) Flights | segment list'!G1540="","Null",'3(a) Flights | segment list'!G1540)</f>
        <v>Null</v>
      </c>
      <c r="M1575" s="16">
        <f>IF('3(a) Flights | segment list'!H1540="Null","Null",'3(a) Flights | segment list'!H1540)</f>
        <v>0</v>
      </c>
    </row>
    <row r="1576" spans="1:13" x14ac:dyDescent="0.25">
      <c r="A1576" s="4" t="str">
        <f t="shared" si="72"/>
        <v>No PB ID provided</v>
      </c>
      <c r="B1576" s="4" t="str">
        <f t="shared" si="73"/>
        <v>No declaration</v>
      </c>
      <c r="C1576" s="4" t="s">
        <v>18302</v>
      </c>
      <c r="D1576" s="86" t="str">
        <f>IF('3(a) Flights | segment list'!A1541="","Null",'3(a) Flights | segment list'!A1541)</f>
        <v>Null</v>
      </c>
      <c r="E1576" s="87" t="str">
        <f t="shared" si="71"/>
        <v>Null</v>
      </c>
      <c r="F1576" s="4" t="str">
        <f>IF('3(a) Flights | segment list'!I1541="","Null",'3(a) Flights | segment list'!I1541)</f>
        <v>Null</v>
      </c>
      <c r="G1576" s="4" t="str">
        <f>IF('3(a) Flights | segment list'!C1541="","Null",'3(a) Flights | segment list'!C1541)</f>
        <v>Null</v>
      </c>
      <c r="H1576" s="4" t="str">
        <f>IF('3(a) Flights | segment list'!J1541="","Null",'3(a) Flights | segment list'!J1541)</f>
        <v>Null</v>
      </c>
      <c r="I1576" s="4" t="str">
        <f>IF('3(a) Flights | segment list'!D1541="","Null",'3(a) Flights | segment list'!D1541)</f>
        <v>Null</v>
      </c>
      <c r="J1576" s="4" t="str">
        <f>IF('3(a) Flights | segment list'!E1541="","Null",'3(a) Flights | segment list'!E1541)</f>
        <v>Null</v>
      </c>
      <c r="K1576" s="4" t="str">
        <f>IF('3(a) Flights | segment list'!F1541="","Null",'3(a) Flights | segment list'!F1541)</f>
        <v>Null</v>
      </c>
      <c r="L1576" s="5" t="str">
        <f>IF('3(a) Flights | segment list'!G1541="","Null",'3(a) Flights | segment list'!G1541)</f>
        <v>Null</v>
      </c>
      <c r="M1576" s="16">
        <f>IF('3(a) Flights | segment list'!H1541="Null","Null",'3(a) Flights | segment list'!H1541)</f>
        <v>0</v>
      </c>
    </row>
    <row r="1577" spans="1:13" x14ac:dyDescent="0.25">
      <c r="A1577" s="4" t="str">
        <f t="shared" si="72"/>
        <v>No PB ID provided</v>
      </c>
      <c r="B1577" s="4" t="str">
        <f t="shared" si="73"/>
        <v>No declaration</v>
      </c>
      <c r="C1577" s="4" t="s">
        <v>18302</v>
      </c>
      <c r="D1577" s="86" t="str">
        <f>IF('3(a) Flights | segment list'!A1542="","Null",'3(a) Flights | segment list'!A1542)</f>
        <v>Null</v>
      </c>
      <c r="E1577" s="87" t="str">
        <f t="shared" si="71"/>
        <v>Null</v>
      </c>
      <c r="F1577" s="4" t="str">
        <f>IF('3(a) Flights | segment list'!I1542="","Null",'3(a) Flights | segment list'!I1542)</f>
        <v>Null</v>
      </c>
      <c r="G1577" s="4" t="str">
        <f>IF('3(a) Flights | segment list'!C1542="","Null",'3(a) Flights | segment list'!C1542)</f>
        <v>Null</v>
      </c>
      <c r="H1577" s="4" t="str">
        <f>IF('3(a) Flights | segment list'!J1542="","Null",'3(a) Flights | segment list'!J1542)</f>
        <v>Null</v>
      </c>
      <c r="I1577" s="4" t="str">
        <f>IF('3(a) Flights | segment list'!D1542="","Null",'3(a) Flights | segment list'!D1542)</f>
        <v>Null</v>
      </c>
      <c r="J1577" s="4" t="str">
        <f>IF('3(a) Flights | segment list'!E1542="","Null",'3(a) Flights | segment list'!E1542)</f>
        <v>Null</v>
      </c>
      <c r="K1577" s="4" t="str">
        <f>IF('3(a) Flights | segment list'!F1542="","Null",'3(a) Flights | segment list'!F1542)</f>
        <v>Null</v>
      </c>
      <c r="L1577" s="5" t="str">
        <f>IF('3(a) Flights | segment list'!G1542="","Null",'3(a) Flights | segment list'!G1542)</f>
        <v>Null</v>
      </c>
      <c r="M1577" s="16">
        <f>IF('3(a) Flights | segment list'!H1542="Null","Null",'3(a) Flights | segment list'!H1542)</f>
        <v>0</v>
      </c>
    </row>
    <row r="1578" spans="1:13" x14ac:dyDescent="0.25">
      <c r="A1578" s="4" t="str">
        <f t="shared" si="72"/>
        <v>No PB ID provided</v>
      </c>
      <c r="B1578" s="4" t="str">
        <f t="shared" si="73"/>
        <v>No declaration</v>
      </c>
      <c r="C1578" s="4" t="s">
        <v>18302</v>
      </c>
      <c r="D1578" s="86" t="str">
        <f>IF('3(a) Flights | segment list'!A1543="","Null",'3(a) Flights | segment list'!A1543)</f>
        <v>Null</v>
      </c>
      <c r="E1578" s="87" t="str">
        <f t="shared" si="71"/>
        <v>Null</v>
      </c>
      <c r="F1578" s="4" t="str">
        <f>IF('3(a) Flights | segment list'!I1543="","Null",'3(a) Flights | segment list'!I1543)</f>
        <v>Null</v>
      </c>
      <c r="G1578" s="4" t="str">
        <f>IF('3(a) Flights | segment list'!C1543="","Null",'3(a) Flights | segment list'!C1543)</f>
        <v>Null</v>
      </c>
      <c r="H1578" s="4" t="str">
        <f>IF('3(a) Flights | segment list'!J1543="","Null",'3(a) Flights | segment list'!J1543)</f>
        <v>Null</v>
      </c>
      <c r="I1578" s="4" t="str">
        <f>IF('3(a) Flights | segment list'!D1543="","Null",'3(a) Flights | segment list'!D1543)</f>
        <v>Null</v>
      </c>
      <c r="J1578" s="4" t="str">
        <f>IF('3(a) Flights | segment list'!E1543="","Null",'3(a) Flights | segment list'!E1543)</f>
        <v>Null</v>
      </c>
      <c r="K1578" s="4" t="str">
        <f>IF('3(a) Flights | segment list'!F1543="","Null",'3(a) Flights | segment list'!F1543)</f>
        <v>Null</v>
      </c>
      <c r="L1578" s="5" t="str">
        <f>IF('3(a) Flights | segment list'!G1543="","Null",'3(a) Flights | segment list'!G1543)</f>
        <v>Null</v>
      </c>
      <c r="M1578" s="16">
        <f>IF('3(a) Flights | segment list'!H1543="Null","Null",'3(a) Flights | segment list'!H1543)</f>
        <v>0</v>
      </c>
    </row>
    <row r="1579" spans="1:13" x14ac:dyDescent="0.25">
      <c r="A1579" s="4" t="str">
        <f t="shared" si="72"/>
        <v>No PB ID provided</v>
      </c>
      <c r="B1579" s="4" t="str">
        <f t="shared" si="73"/>
        <v>No declaration</v>
      </c>
      <c r="C1579" s="4" t="s">
        <v>18302</v>
      </c>
      <c r="D1579" s="86" t="str">
        <f>IF('3(a) Flights | segment list'!A1544="","Null",'3(a) Flights | segment list'!A1544)</f>
        <v>Null</v>
      </c>
      <c r="E1579" s="87" t="str">
        <f t="shared" si="71"/>
        <v>Null</v>
      </c>
      <c r="F1579" s="4" t="str">
        <f>IF('3(a) Flights | segment list'!I1544="","Null",'3(a) Flights | segment list'!I1544)</f>
        <v>Null</v>
      </c>
      <c r="G1579" s="4" t="str">
        <f>IF('3(a) Flights | segment list'!C1544="","Null",'3(a) Flights | segment list'!C1544)</f>
        <v>Null</v>
      </c>
      <c r="H1579" s="4" t="str">
        <f>IF('3(a) Flights | segment list'!J1544="","Null",'3(a) Flights | segment list'!J1544)</f>
        <v>Null</v>
      </c>
      <c r="I1579" s="4" t="str">
        <f>IF('3(a) Flights | segment list'!D1544="","Null",'3(a) Flights | segment list'!D1544)</f>
        <v>Null</v>
      </c>
      <c r="J1579" s="4" t="str">
        <f>IF('3(a) Flights | segment list'!E1544="","Null",'3(a) Flights | segment list'!E1544)</f>
        <v>Null</v>
      </c>
      <c r="K1579" s="4" t="str">
        <f>IF('3(a) Flights | segment list'!F1544="","Null",'3(a) Flights | segment list'!F1544)</f>
        <v>Null</v>
      </c>
      <c r="L1579" s="5" t="str">
        <f>IF('3(a) Flights | segment list'!G1544="","Null",'3(a) Flights | segment list'!G1544)</f>
        <v>Null</v>
      </c>
      <c r="M1579" s="16">
        <f>IF('3(a) Flights | segment list'!H1544="Null","Null",'3(a) Flights | segment list'!H1544)</f>
        <v>0</v>
      </c>
    </row>
    <row r="1580" spans="1:13" x14ac:dyDescent="0.25">
      <c r="A1580" s="4" t="str">
        <f t="shared" si="72"/>
        <v>No PB ID provided</v>
      </c>
      <c r="B1580" s="4" t="str">
        <f t="shared" si="73"/>
        <v>No declaration</v>
      </c>
      <c r="C1580" s="4" t="s">
        <v>18302</v>
      </c>
      <c r="D1580" s="86" t="str">
        <f>IF('3(a) Flights | segment list'!A1545="","Null",'3(a) Flights | segment list'!A1545)</f>
        <v>Null</v>
      </c>
      <c r="E1580" s="87" t="str">
        <f t="shared" si="71"/>
        <v>Null</v>
      </c>
      <c r="F1580" s="4" t="str">
        <f>IF('3(a) Flights | segment list'!I1545="","Null",'3(a) Flights | segment list'!I1545)</f>
        <v>Null</v>
      </c>
      <c r="G1580" s="4" t="str">
        <f>IF('3(a) Flights | segment list'!C1545="","Null",'3(a) Flights | segment list'!C1545)</f>
        <v>Null</v>
      </c>
      <c r="H1580" s="4" t="str">
        <f>IF('3(a) Flights | segment list'!J1545="","Null",'3(a) Flights | segment list'!J1545)</f>
        <v>Null</v>
      </c>
      <c r="I1580" s="4" t="str">
        <f>IF('3(a) Flights | segment list'!D1545="","Null",'3(a) Flights | segment list'!D1545)</f>
        <v>Null</v>
      </c>
      <c r="J1580" s="4" t="str">
        <f>IF('3(a) Flights | segment list'!E1545="","Null",'3(a) Flights | segment list'!E1545)</f>
        <v>Null</v>
      </c>
      <c r="K1580" s="4" t="str">
        <f>IF('3(a) Flights | segment list'!F1545="","Null",'3(a) Flights | segment list'!F1545)</f>
        <v>Null</v>
      </c>
      <c r="L1580" s="5" t="str">
        <f>IF('3(a) Flights | segment list'!G1545="","Null",'3(a) Flights | segment list'!G1545)</f>
        <v>Null</v>
      </c>
      <c r="M1580" s="16">
        <f>IF('3(a) Flights | segment list'!H1545="Null","Null",'3(a) Flights | segment list'!H1545)</f>
        <v>0</v>
      </c>
    </row>
    <row r="1581" spans="1:13" x14ac:dyDescent="0.25">
      <c r="A1581" s="4" t="str">
        <f t="shared" si="72"/>
        <v>No PB ID provided</v>
      </c>
      <c r="B1581" s="4" t="str">
        <f t="shared" si="73"/>
        <v>No declaration</v>
      </c>
      <c r="C1581" s="4" t="s">
        <v>18302</v>
      </c>
      <c r="D1581" s="86" t="str">
        <f>IF('3(a) Flights | segment list'!A1546="","Null",'3(a) Flights | segment list'!A1546)</f>
        <v>Null</v>
      </c>
      <c r="E1581" s="87" t="str">
        <f t="shared" si="71"/>
        <v>Null</v>
      </c>
      <c r="F1581" s="4" t="str">
        <f>IF('3(a) Flights | segment list'!I1546="","Null",'3(a) Flights | segment list'!I1546)</f>
        <v>Null</v>
      </c>
      <c r="G1581" s="4" t="str">
        <f>IF('3(a) Flights | segment list'!C1546="","Null",'3(a) Flights | segment list'!C1546)</f>
        <v>Null</v>
      </c>
      <c r="H1581" s="4" t="str">
        <f>IF('3(a) Flights | segment list'!J1546="","Null",'3(a) Flights | segment list'!J1546)</f>
        <v>Null</v>
      </c>
      <c r="I1581" s="4" t="str">
        <f>IF('3(a) Flights | segment list'!D1546="","Null",'3(a) Flights | segment list'!D1546)</f>
        <v>Null</v>
      </c>
      <c r="J1581" s="4" t="str">
        <f>IF('3(a) Flights | segment list'!E1546="","Null",'3(a) Flights | segment list'!E1546)</f>
        <v>Null</v>
      </c>
      <c r="K1581" s="4" t="str">
        <f>IF('3(a) Flights | segment list'!F1546="","Null",'3(a) Flights | segment list'!F1546)</f>
        <v>Null</v>
      </c>
      <c r="L1581" s="5" t="str">
        <f>IF('3(a) Flights | segment list'!G1546="","Null",'3(a) Flights | segment list'!G1546)</f>
        <v>Null</v>
      </c>
      <c r="M1581" s="16">
        <f>IF('3(a) Flights | segment list'!H1546="Null","Null",'3(a) Flights | segment list'!H1546)</f>
        <v>0</v>
      </c>
    </row>
    <row r="1582" spans="1:13" x14ac:dyDescent="0.25">
      <c r="A1582" s="4" t="str">
        <f t="shared" si="72"/>
        <v>No PB ID provided</v>
      </c>
      <c r="B1582" s="4" t="str">
        <f t="shared" si="73"/>
        <v>No declaration</v>
      </c>
      <c r="C1582" s="4" t="s">
        <v>18302</v>
      </c>
      <c r="D1582" s="86" t="str">
        <f>IF('3(a) Flights | segment list'!A1547="","Null",'3(a) Flights | segment list'!A1547)</f>
        <v>Null</v>
      </c>
      <c r="E1582" s="87" t="str">
        <f t="shared" si="71"/>
        <v>Null</v>
      </c>
      <c r="F1582" s="4" t="str">
        <f>IF('3(a) Flights | segment list'!I1547="","Null",'3(a) Flights | segment list'!I1547)</f>
        <v>Null</v>
      </c>
      <c r="G1582" s="4" t="str">
        <f>IF('3(a) Flights | segment list'!C1547="","Null",'3(a) Flights | segment list'!C1547)</f>
        <v>Null</v>
      </c>
      <c r="H1582" s="4" t="str">
        <f>IF('3(a) Flights | segment list'!J1547="","Null",'3(a) Flights | segment list'!J1547)</f>
        <v>Null</v>
      </c>
      <c r="I1582" s="4" t="str">
        <f>IF('3(a) Flights | segment list'!D1547="","Null",'3(a) Flights | segment list'!D1547)</f>
        <v>Null</v>
      </c>
      <c r="J1582" s="4" t="str">
        <f>IF('3(a) Flights | segment list'!E1547="","Null",'3(a) Flights | segment list'!E1547)</f>
        <v>Null</v>
      </c>
      <c r="K1582" s="4" t="str">
        <f>IF('3(a) Flights | segment list'!F1547="","Null",'3(a) Flights | segment list'!F1547)</f>
        <v>Null</v>
      </c>
      <c r="L1582" s="5" t="str">
        <f>IF('3(a) Flights | segment list'!G1547="","Null",'3(a) Flights | segment list'!G1547)</f>
        <v>Null</v>
      </c>
      <c r="M1582" s="16">
        <f>IF('3(a) Flights | segment list'!H1547="Null","Null",'3(a) Flights | segment list'!H1547)</f>
        <v>0</v>
      </c>
    </row>
    <row r="1583" spans="1:13" x14ac:dyDescent="0.25">
      <c r="A1583" s="4" t="str">
        <f t="shared" si="72"/>
        <v>No PB ID provided</v>
      </c>
      <c r="B1583" s="4" t="str">
        <f t="shared" si="73"/>
        <v>No declaration</v>
      </c>
      <c r="C1583" s="4" t="s">
        <v>18302</v>
      </c>
      <c r="D1583" s="86" t="str">
        <f>IF('3(a) Flights | segment list'!A1548="","Null",'3(a) Flights | segment list'!A1548)</f>
        <v>Null</v>
      </c>
      <c r="E1583" s="87" t="str">
        <f t="shared" si="71"/>
        <v>Null</v>
      </c>
      <c r="F1583" s="4" t="str">
        <f>IF('3(a) Flights | segment list'!I1548="","Null",'3(a) Flights | segment list'!I1548)</f>
        <v>Null</v>
      </c>
      <c r="G1583" s="4" t="str">
        <f>IF('3(a) Flights | segment list'!C1548="","Null",'3(a) Flights | segment list'!C1548)</f>
        <v>Null</v>
      </c>
      <c r="H1583" s="4" t="str">
        <f>IF('3(a) Flights | segment list'!J1548="","Null",'3(a) Flights | segment list'!J1548)</f>
        <v>Null</v>
      </c>
      <c r="I1583" s="4" t="str">
        <f>IF('3(a) Flights | segment list'!D1548="","Null",'3(a) Flights | segment list'!D1548)</f>
        <v>Null</v>
      </c>
      <c r="J1583" s="4" t="str">
        <f>IF('3(a) Flights | segment list'!E1548="","Null",'3(a) Flights | segment list'!E1548)</f>
        <v>Null</v>
      </c>
      <c r="K1583" s="4" t="str">
        <f>IF('3(a) Flights | segment list'!F1548="","Null",'3(a) Flights | segment list'!F1548)</f>
        <v>Null</v>
      </c>
      <c r="L1583" s="5" t="str">
        <f>IF('3(a) Flights | segment list'!G1548="","Null",'3(a) Flights | segment list'!G1548)</f>
        <v>Null</v>
      </c>
      <c r="M1583" s="16">
        <f>IF('3(a) Flights | segment list'!H1548="Null","Null",'3(a) Flights | segment list'!H1548)</f>
        <v>0</v>
      </c>
    </row>
    <row r="1584" spans="1:13" x14ac:dyDescent="0.25">
      <c r="A1584" s="4" t="str">
        <f t="shared" si="72"/>
        <v>No PB ID provided</v>
      </c>
      <c r="B1584" s="4" t="str">
        <f t="shared" si="73"/>
        <v>No declaration</v>
      </c>
      <c r="C1584" s="4" t="s">
        <v>18302</v>
      </c>
      <c r="D1584" s="86" t="str">
        <f>IF('3(a) Flights | segment list'!A1549="","Null",'3(a) Flights | segment list'!A1549)</f>
        <v>Null</v>
      </c>
      <c r="E1584" s="87" t="str">
        <f t="shared" si="71"/>
        <v>Null</v>
      </c>
      <c r="F1584" s="4" t="str">
        <f>IF('3(a) Flights | segment list'!I1549="","Null",'3(a) Flights | segment list'!I1549)</f>
        <v>Null</v>
      </c>
      <c r="G1584" s="4" t="str">
        <f>IF('3(a) Flights | segment list'!C1549="","Null",'3(a) Flights | segment list'!C1549)</f>
        <v>Null</v>
      </c>
      <c r="H1584" s="4" t="str">
        <f>IF('3(a) Flights | segment list'!J1549="","Null",'3(a) Flights | segment list'!J1549)</f>
        <v>Null</v>
      </c>
      <c r="I1584" s="4" t="str">
        <f>IF('3(a) Flights | segment list'!D1549="","Null",'3(a) Flights | segment list'!D1549)</f>
        <v>Null</v>
      </c>
      <c r="J1584" s="4" t="str">
        <f>IF('3(a) Flights | segment list'!E1549="","Null",'3(a) Flights | segment list'!E1549)</f>
        <v>Null</v>
      </c>
      <c r="K1584" s="4" t="str">
        <f>IF('3(a) Flights | segment list'!F1549="","Null",'3(a) Flights | segment list'!F1549)</f>
        <v>Null</v>
      </c>
      <c r="L1584" s="5" t="str">
        <f>IF('3(a) Flights | segment list'!G1549="","Null",'3(a) Flights | segment list'!G1549)</f>
        <v>Null</v>
      </c>
      <c r="M1584" s="16">
        <f>IF('3(a) Flights | segment list'!H1549="Null","Null",'3(a) Flights | segment list'!H1549)</f>
        <v>0</v>
      </c>
    </row>
    <row r="1585" spans="1:13" x14ac:dyDescent="0.25">
      <c r="A1585" s="4" t="str">
        <f t="shared" si="72"/>
        <v>No PB ID provided</v>
      </c>
      <c r="B1585" s="4" t="str">
        <f t="shared" si="73"/>
        <v>No declaration</v>
      </c>
      <c r="C1585" s="4" t="s">
        <v>18302</v>
      </c>
      <c r="D1585" s="86" t="str">
        <f>IF('3(a) Flights | segment list'!A1550="","Null",'3(a) Flights | segment list'!A1550)</f>
        <v>Null</v>
      </c>
      <c r="E1585" s="87" t="str">
        <f t="shared" si="71"/>
        <v>Null</v>
      </c>
      <c r="F1585" s="4" t="str">
        <f>IF('3(a) Flights | segment list'!I1550="","Null",'3(a) Flights | segment list'!I1550)</f>
        <v>Null</v>
      </c>
      <c r="G1585" s="4" t="str">
        <f>IF('3(a) Flights | segment list'!C1550="","Null",'3(a) Flights | segment list'!C1550)</f>
        <v>Null</v>
      </c>
      <c r="H1585" s="4" t="str">
        <f>IF('3(a) Flights | segment list'!J1550="","Null",'3(a) Flights | segment list'!J1550)</f>
        <v>Null</v>
      </c>
      <c r="I1585" s="4" t="str">
        <f>IF('3(a) Flights | segment list'!D1550="","Null",'3(a) Flights | segment list'!D1550)</f>
        <v>Null</v>
      </c>
      <c r="J1585" s="4" t="str">
        <f>IF('3(a) Flights | segment list'!E1550="","Null",'3(a) Flights | segment list'!E1550)</f>
        <v>Null</v>
      </c>
      <c r="K1585" s="4" t="str">
        <f>IF('3(a) Flights | segment list'!F1550="","Null",'3(a) Flights | segment list'!F1550)</f>
        <v>Null</v>
      </c>
      <c r="L1585" s="5" t="str">
        <f>IF('3(a) Flights | segment list'!G1550="","Null",'3(a) Flights | segment list'!G1550)</f>
        <v>Null</v>
      </c>
      <c r="M1585" s="16">
        <f>IF('3(a) Flights | segment list'!H1550="Null","Null",'3(a) Flights | segment list'!H1550)</f>
        <v>0</v>
      </c>
    </row>
    <row r="1586" spans="1:13" x14ac:dyDescent="0.25">
      <c r="A1586" s="4" t="str">
        <f t="shared" si="72"/>
        <v>No PB ID provided</v>
      </c>
      <c r="B1586" s="4" t="str">
        <f t="shared" si="73"/>
        <v>No declaration</v>
      </c>
      <c r="C1586" s="4" t="s">
        <v>18302</v>
      </c>
      <c r="D1586" s="86" t="str">
        <f>IF('3(a) Flights | segment list'!A1551="","Null",'3(a) Flights | segment list'!A1551)</f>
        <v>Null</v>
      </c>
      <c r="E1586" s="87" t="str">
        <f t="shared" si="71"/>
        <v>Null</v>
      </c>
      <c r="F1586" s="4" t="str">
        <f>IF('3(a) Flights | segment list'!I1551="","Null",'3(a) Flights | segment list'!I1551)</f>
        <v>Null</v>
      </c>
      <c r="G1586" s="4" t="str">
        <f>IF('3(a) Flights | segment list'!C1551="","Null",'3(a) Flights | segment list'!C1551)</f>
        <v>Null</v>
      </c>
      <c r="H1586" s="4" t="str">
        <f>IF('3(a) Flights | segment list'!J1551="","Null",'3(a) Flights | segment list'!J1551)</f>
        <v>Null</v>
      </c>
      <c r="I1586" s="4" t="str">
        <f>IF('3(a) Flights | segment list'!D1551="","Null",'3(a) Flights | segment list'!D1551)</f>
        <v>Null</v>
      </c>
      <c r="J1586" s="4" t="str">
        <f>IF('3(a) Flights | segment list'!E1551="","Null",'3(a) Flights | segment list'!E1551)</f>
        <v>Null</v>
      </c>
      <c r="K1586" s="4" t="str">
        <f>IF('3(a) Flights | segment list'!F1551="","Null",'3(a) Flights | segment list'!F1551)</f>
        <v>Null</v>
      </c>
      <c r="L1586" s="5" t="str">
        <f>IF('3(a) Flights | segment list'!G1551="","Null",'3(a) Flights | segment list'!G1551)</f>
        <v>Null</v>
      </c>
      <c r="M1586" s="16">
        <f>IF('3(a) Flights | segment list'!H1551="Null","Null",'3(a) Flights | segment list'!H1551)</f>
        <v>0</v>
      </c>
    </row>
    <row r="1587" spans="1:13" x14ac:dyDescent="0.25">
      <c r="A1587" s="4" t="str">
        <f t="shared" si="72"/>
        <v>No PB ID provided</v>
      </c>
      <c r="B1587" s="4" t="str">
        <f t="shared" si="73"/>
        <v>No declaration</v>
      </c>
      <c r="C1587" s="4" t="s">
        <v>18302</v>
      </c>
      <c r="D1587" s="86" t="str">
        <f>IF('3(a) Flights | segment list'!A1552="","Null",'3(a) Flights | segment list'!A1552)</f>
        <v>Null</v>
      </c>
      <c r="E1587" s="87" t="str">
        <f t="shared" si="71"/>
        <v>Null</v>
      </c>
      <c r="F1587" s="4" t="str">
        <f>IF('3(a) Flights | segment list'!I1552="","Null",'3(a) Flights | segment list'!I1552)</f>
        <v>Null</v>
      </c>
      <c r="G1587" s="4" t="str">
        <f>IF('3(a) Flights | segment list'!C1552="","Null",'3(a) Flights | segment list'!C1552)</f>
        <v>Null</v>
      </c>
      <c r="H1587" s="4" t="str">
        <f>IF('3(a) Flights | segment list'!J1552="","Null",'3(a) Flights | segment list'!J1552)</f>
        <v>Null</v>
      </c>
      <c r="I1587" s="4" t="str">
        <f>IF('3(a) Flights | segment list'!D1552="","Null",'3(a) Flights | segment list'!D1552)</f>
        <v>Null</v>
      </c>
      <c r="J1587" s="4" t="str">
        <f>IF('3(a) Flights | segment list'!E1552="","Null",'3(a) Flights | segment list'!E1552)</f>
        <v>Null</v>
      </c>
      <c r="K1587" s="4" t="str">
        <f>IF('3(a) Flights | segment list'!F1552="","Null",'3(a) Flights | segment list'!F1552)</f>
        <v>Null</v>
      </c>
      <c r="L1587" s="5" t="str">
        <f>IF('3(a) Flights | segment list'!G1552="","Null",'3(a) Flights | segment list'!G1552)</f>
        <v>Null</v>
      </c>
      <c r="M1587" s="16">
        <f>IF('3(a) Flights | segment list'!H1552="Null","Null",'3(a) Flights | segment list'!H1552)</f>
        <v>0</v>
      </c>
    </row>
    <row r="1588" spans="1:13" x14ac:dyDescent="0.25">
      <c r="A1588" s="4" t="str">
        <f t="shared" si="72"/>
        <v>No PB ID provided</v>
      </c>
      <c r="B1588" s="4" t="str">
        <f t="shared" si="73"/>
        <v>No declaration</v>
      </c>
      <c r="C1588" s="4" t="s">
        <v>18302</v>
      </c>
      <c r="D1588" s="86" t="str">
        <f>IF('3(a) Flights | segment list'!A1553="","Null",'3(a) Flights | segment list'!A1553)</f>
        <v>Null</v>
      </c>
      <c r="E1588" s="87" t="str">
        <f t="shared" si="71"/>
        <v>Null</v>
      </c>
      <c r="F1588" s="4" t="str">
        <f>IF('3(a) Flights | segment list'!I1553="","Null",'3(a) Flights | segment list'!I1553)</f>
        <v>Null</v>
      </c>
      <c r="G1588" s="4" t="str">
        <f>IF('3(a) Flights | segment list'!C1553="","Null",'3(a) Flights | segment list'!C1553)</f>
        <v>Null</v>
      </c>
      <c r="H1588" s="4" t="str">
        <f>IF('3(a) Flights | segment list'!J1553="","Null",'3(a) Flights | segment list'!J1553)</f>
        <v>Null</v>
      </c>
      <c r="I1588" s="4" t="str">
        <f>IF('3(a) Flights | segment list'!D1553="","Null",'3(a) Flights | segment list'!D1553)</f>
        <v>Null</v>
      </c>
      <c r="J1588" s="4" t="str">
        <f>IF('3(a) Flights | segment list'!E1553="","Null",'3(a) Flights | segment list'!E1553)</f>
        <v>Null</v>
      </c>
      <c r="K1588" s="4" t="str">
        <f>IF('3(a) Flights | segment list'!F1553="","Null",'3(a) Flights | segment list'!F1553)</f>
        <v>Null</v>
      </c>
      <c r="L1588" s="5" t="str">
        <f>IF('3(a) Flights | segment list'!G1553="","Null",'3(a) Flights | segment list'!G1553)</f>
        <v>Null</v>
      </c>
      <c r="M1588" s="16">
        <f>IF('3(a) Flights | segment list'!H1553="Null","Null",'3(a) Flights | segment list'!H1553)</f>
        <v>0</v>
      </c>
    </row>
    <row r="1589" spans="1:13" x14ac:dyDescent="0.25">
      <c r="A1589" s="4" t="str">
        <f t="shared" si="72"/>
        <v>No PB ID provided</v>
      </c>
      <c r="B1589" s="4" t="str">
        <f t="shared" si="73"/>
        <v>No declaration</v>
      </c>
      <c r="C1589" s="4" t="s">
        <v>18302</v>
      </c>
      <c r="D1589" s="86" t="str">
        <f>IF('3(a) Flights | segment list'!A1554="","Null",'3(a) Flights | segment list'!A1554)</f>
        <v>Null</v>
      </c>
      <c r="E1589" s="87" t="str">
        <f t="shared" si="71"/>
        <v>Null</v>
      </c>
      <c r="F1589" s="4" t="str">
        <f>IF('3(a) Flights | segment list'!I1554="","Null",'3(a) Flights | segment list'!I1554)</f>
        <v>Null</v>
      </c>
      <c r="G1589" s="4" t="str">
        <f>IF('3(a) Flights | segment list'!C1554="","Null",'3(a) Flights | segment list'!C1554)</f>
        <v>Null</v>
      </c>
      <c r="H1589" s="4" t="str">
        <f>IF('3(a) Flights | segment list'!J1554="","Null",'3(a) Flights | segment list'!J1554)</f>
        <v>Null</v>
      </c>
      <c r="I1589" s="4" t="str">
        <f>IF('3(a) Flights | segment list'!D1554="","Null",'3(a) Flights | segment list'!D1554)</f>
        <v>Null</v>
      </c>
      <c r="J1589" s="4" t="str">
        <f>IF('3(a) Flights | segment list'!E1554="","Null",'3(a) Flights | segment list'!E1554)</f>
        <v>Null</v>
      </c>
      <c r="K1589" s="4" t="str">
        <f>IF('3(a) Flights | segment list'!F1554="","Null",'3(a) Flights | segment list'!F1554)</f>
        <v>Null</v>
      </c>
      <c r="L1589" s="5" t="str">
        <f>IF('3(a) Flights | segment list'!G1554="","Null",'3(a) Flights | segment list'!G1554)</f>
        <v>Null</v>
      </c>
      <c r="M1589" s="16">
        <f>IF('3(a) Flights | segment list'!H1554="Null","Null",'3(a) Flights | segment list'!H1554)</f>
        <v>0</v>
      </c>
    </row>
    <row r="1590" spans="1:13" x14ac:dyDescent="0.25">
      <c r="A1590" s="4" t="str">
        <f t="shared" si="72"/>
        <v>No PB ID provided</v>
      </c>
      <c r="B1590" s="4" t="str">
        <f t="shared" si="73"/>
        <v>No declaration</v>
      </c>
      <c r="C1590" s="4" t="s">
        <v>18302</v>
      </c>
      <c r="D1590" s="86" t="str">
        <f>IF('3(a) Flights | segment list'!A1555="","Null",'3(a) Flights | segment list'!A1555)</f>
        <v>Null</v>
      </c>
      <c r="E1590" s="87" t="str">
        <f t="shared" si="71"/>
        <v>Null</v>
      </c>
      <c r="F1590" s="4" t="str">
        <f>IF('3(a) Flights | segment list'!I1555="","Null",'3(a) Flights | segment list'!I1555)</f>
        <v>Null</v>
      </c>
      <c r="G1590" s="4" t="str">
        <f>IF('3(a) Flights | segment list'!C1555="","Null",'3(a) Flights | segment list'!C1555)</f>
        <v>Null</v>
      </c>
      <c r="H1590" s="4" t="str">
        <f>IF('3(a) Flights | segment list'!J1555="","Null",'3(a) Flights | segment list'!J1555)</f>
        <v>Null</v>
      </c>
      <c r="I1590" s="4" t="str">
        <f>IF('3(a) Flights | segment list'!D1555="","Null",'3(a) Flights | segment list'!D1555)</f>
        <v>Null</v>
      </c>
      <c r="J1590" s="4" t="str">
        <f>IF('3(a) Flights | segment list'!E1555="","Null",'3(a) Flights | segment list'!E1555)</f>
        <v>Null</v>
      </c>
      <c r="K1590" s="4" t="str">
        <f>IF('3(a) Flights | segment list'!F1555="","Null",'3(a) Flights | segment list'!F1555)</f>
        <v>Null</v>
      </c>
      <c r="L1590" s="5" t="str">
        <f>IF('3(a) Flights | segment list'!G1555="","Null",'3(a) Flights | segment list'!G1555)</f>
        <v>Null</v>
      </c>
      <c r="M1590" s="16">
        <f>IF('3(a) Flights | segment list'!H1555="Null","Null",'3(a) Flights | segment list'!H1555)</f>
        <v>0</v>
      </c>
    </row>
    <row r="1591" spans="1:13" x14ac:dyDescent="0.25">
      <c r="A1591" s="4" t="str">
        <f t="shared" si="72"/>
        <v>No PB ID provided</v>
      </c>
      <c r="B1591" s="4" t="str">
        <f t="shared" si="73"/>
        <v>No declaration</v>
      </c>
      <c r="C1591" s="4" t="s">
        <v>18302</v>
      </c>
      <c r="D1591" s="86" t="str">
        <f>IF('3(a) Flights | segment list'!A1556="","Null",'3(a) Flights | segment list'!A1556)</f>
        <v>Null</v>
      </c>
      <c r="E1591" s="87" t="str">
        <f t="shared" ref="E1591:E1654" si="74">IF(D1591="Null","Null",YEAR(D1591))</f>
        <v>Null</v>
      </c>
      <c r="F1591" s="4" t="str">
        <f>IF('3(a) Flights | segment list'!I1556="","Null",'3(a) Flights | segment list'!I1556)</f>
        <v>Null</v>
      </c>
      <c r="G1591" s="4" t="str">
        <f>IF('3(a) Flights | segment list'!C1556="","Null",'3(a) Flights | segment list'!C1556)</f>
        <v>Null</v>
      </c>
      <c r="H1591" s="4" t="str">
        <f>IF('3(a) Flights | segment list'!J1556="","Null",'3(a) Flights | segment list'!J1556)</f>
        <v>Null</v>
      </c>
      <c r="I1591" s="4" t="str">
        <f>IF('3(a) Flights | segment list'!D1556="","Null",'3(a) Flights | segment list'!D1556)</f>
        <v>Null</v>
      </c>
      <c r="J1591" s="4" t="str">
        <f>IF('3(a) Flights | segment list'!E1556="","Null",'3(a) Flights | segment list'!E1556)</f>
        <v>Null</v>
      </c>
      <c r="K1591" s="4" t="str">
        <f>IF('3(a) Flights | segment list'!F1556="","Null",'3(a) Flights | segment list'!F1556)</f>
        <v>Null</v>
      </c>
      <c r="L1591" s="5" t="str">
        <f>IF('3(a) Flights | segment list'!G1556="","Null",'3(a) Flights | segment list'!G1556)</f>
        <v>Null</v>
      </c>
      <c r="M1591" s="16">
        <f>IF('3(a) Flights | segment list'!H1556="Null","Null",'3(a) Flights | segment list'!H1556)</f>
        <v>0</v>
      </c>
    </row>
    <row r="1592" spans="1:13" x14ac:dyDescent="0.25">
      <c r="A1592" s="4" t="str">
        <f t="shared" si="72"/>
        <v>No PB ID provided</v>
      </c>
      <c r="B1592" s="4" t="str">
        <f t="shared" si="73"/>
        <v>No declaration</v>
      </c>
      <c r="C1592" s="4" t="s">
        <v>18302</v>
      </c>
      <c r="D1592" s="86" t="str">
        <f>IF('3(a) Flights | segment list'!A1557="","Null",'3(a) Flights | segment list'!A1557)</f>
        <v>Null</v>
      </c>
      <c r="E1592" s="87" t="str">
        <f t="shared" si="74"/>
        <v>Null</v>
      </c>
      <c r="F1592" s="4" t="str">
        <f>IF('3(a) Flights | segment list'!I1557="","Null",'3(a) Flights | segment list'!I1557)</f>
        <v>Null</v>
      </c>
      <c r="G1592" s="4" t="str">
        <f>IF('3(a) Flights | segment list'!C1557="","Null",'3(a) Flights | segment list'!C1557)</f>
        <v>Null</v>
      </c>
      <c r="H1592" s="4" t="str">
        <f>IF('3(a) Flights | segment list'!J1557="","Null",'3(a) Flights | segment list'!J1557)</f>
        <v>Null</v>
      </c>
      <c r="I1592" s="4" t="str">
        <f>IF('3(a) Flights | segment list'!D1557="","Null",'3(a) Flights | segment list'!D1557)</f>
        <v>Null</v>
      </c>
      <c r="J1592" s="4" t="str">
        <f>IF('3(a) Flights | segment list'!E1557="","Null",'3(a) Flights | segment list'!E1557)</f>
        <v>Null</v>
      </c>
      <c r="K1592" s="4" t="str">
        <f>IF('3(a) Flights | segment list'!F1557="","Null",'3(a) Flights | segment list'!F1557)</f>
        <v>Null</v>
      </c>
      <c r="L1592" s="5" t="str">
        <f>IF('3(a) Flights | segment list'!G1557="","Null",'3(a) Flights | segment list'!G1557)</f>
        <v>Null</v>
      </c>
      <c r="M1592" s="16">
        <f>IF('3(a) Flights | segment list'!H1557="Null","Null",'3(a) Flights | segment list'!H1557)</f>
        <v>0</v>
      </c>
    </row>
    <row r="1593" spans="1:13" x14ac:dyDescent="0.25">
      <c r="A1593" s="4" t="str">
        <f t="shared" si="72"/>
        <v>No PB ID provided</v>
      </c>
      <c r="B1593" s="4" t="str">
        <f t="shared" si="73"/>
        <v>No declaration</v>
      </c>
      <c r="C1593" s="4" t="s">
        <v>18302</v>
      </c>
      <c r="D1593" s="86" t="str">
        <f>IF('3(a) Flights | segment list'!A1558="","Null",'3(a) Flights | segment list'!A1558)</f>
        <v>Null</v>
      </c>
      <c r="E1593" s="87" t="str">
        <f t="shared" si="74"/>
        <v>Null</v>
      </c>
      <c r="F1593" s="4" t="str">
        <f>IF('3(a) Flights | segment list'!I1558="","Null",'3(a) Flights | segment list'!I1558)</f>
        <v>Null</v>
      </c>
      <c r="G1593" s="4" t="str">
        <f>IF('3(a) Flights | segment list'!C1558="","Null",'3(a) Flights | segment list'!C1558)</f>
        <v>Null</v>
      </c>
      <c r="H1593" s="4" t="str">
        <f>IF('3(a) Flights | segment list'!J1558="","Null",'3(a) Flights | segment list'!J1558)</f>
        <v>Null</v>
      </c>
      <c r="I1593" s="4" t="str">
        <f>IF('3(a) Flights | segment list'!D1558="","Null",'3(a) Flights | segment list'!D1558)</f>
        <v>Null</v>
      </c>
      <c r="J1593" s="4" t="str">
        <f>IF('3(a) Flights | segment list'!E1558="","Null",'3(a) Flights | segment list'!E1558)</f>
        <v>Null</v>
      </c>
      <c r="K1593" s="4" t="str">
        <f>IF('3(a) Flights | segment list'!F1558="","Null",'3(a) Flights | segment list'!F1558)</f>
        <v>Null</v>
      </c>
      <c r="L1593" s="5" t="str">
        <f>IF('3(a) Flights | segment list'!G1558="","Null",'3(a) Flights | segment list'!G1558)</f>
        <v>Null</v>
      </c>
      <c r="M1593" s="16">
        <f>IF('3(a) Flights | segment list'!H1558="Null","Null",'3(a) Flights | segment list'!H1558)</f>
        <v>0</v>
      </c>
    </row>
    <row r="1594" spans="1:13" x14ac:dyDescent="0.25">
      <c r="A1594" s="4" t="str">
        <f t="shared" si="72"/>
        <v>No PB ID provided</v>
      </c>
      <c r="B1594" s="4" t="str">
        <f t="shared" si="73"/>
        <v>No declaration</v>
      </c>
      <c r="C1594" s="4" t="s">
        <v>18302</v>
      </c>
      <c r="D1594" s="86" t="str">
        <f>IF('3(a) Flights | segment list'!A1559="","Null",'3(a) Flights | segment list'!A1559)</f>
        <v>Null</v>
      </c>
      <c r="E1594" s="87" t="str">
        <f t="shared" si="74"/>
        <v>Null</v>
      </c>
      <c r="F1594" s="4" t="str">
        <f>IF('3(a) Flights | segment list'!I1559="","Null",'3(a) Flights | segment list'!I1559)</f>
        <v>Null</v>
      </c>
      <c r="G1594" s="4" t="str">
        <f>IF('3(a) Flights | segment list'!C1559="","Null",'3(a) Flights | segment list'!C1559)</f>
        <v>Null</v>
      </c>
      <c r="H1594" s="4" t="str">
        <f>IF('3(a) Flights | segment list'!J1559="","Null",'3(a) Flights | segment list'!J1559)</f>
        <v>Null</v>
      </c>
      <c r="I1594" s="4" t="str">
        <f>IF('3(a) Flights | segment list'!D1559="","Null",'3(a) Flights | segment list'!D1559)</f>
        <v>Null</v>
      </c>
      <c r="J1594" s="4" t="str">
        <f>IF('3(a) Flights | segment list'!E1559="","Null",'3(a) Flights | segment list'!E1559)</f>
        <v>Null</v>
      </c>
      <c r="K1594" s="4" t="str">
        <f>IF('3(a) Flights | segment list'!F1559="","Null",'3(a) Flights | segment list'!F1559)</f>
        <v>Null</v>
      </c>
      <c r="L1594" s="5" t="str">
        <f>IF('3(a) Flights | segment list'!G1559="","Null",'3(a) Flights | segment list'!G1559)</f>
        <v>Null</v>
      </c>
      <c r="M1594" s="16">
        <f>IF('3(a) Flights | segment list'!H1559="Null","Null",'3(a) Flights | segment list'!H1559)</f>
        <v>0</v>
      </c>
    </row>
    <row r="1595" spans="1:13" x14ac:dyDescent="0.25">
      <c r="A1595" s="4" t="str">
        <f t="shared" si="72"/>
        <v>No PB ID provided</v>
      </c>
      <c r="B1595" s="4" t="str">
        <f t="shared" si="73"/>
        <v>No declaration</v>
      </c>
      <c r="C1595" s="4" t="s">
        <v>18302</v>
      </c>
      <c r="D1595" s="86" t="str">
        <f>IF('3(a) Flights | segment list'!A1560="","Null",'3(a) Flights | segment list'!A1560)</f>
        <v>Null</v>
      </c>
      <c r="E1595" s="87" t="str">
        <f t="shared" si="74"/>
        <v>Null</v>
      </c>
      <c r="F1595" s="4" t="str">
        <f>IF('3(a) Flights | segment list'!I1560="","Null",'3(a) Flights | segment list'!I1560)</f>
        <v>Null</v>
      </c>
      <c r="G1595" s="4" t="str">
        <f>IF('3(a) Flights | segment list'!C1560="","Null",'3(a) Flights | segment list'!C1560)</f>
        <v>Null</v>
      </c>
      <c r="H1595" s="4" t="str">
        <f>IF('3(a) Flights | segment list'!J1560="","Null",'3(a) Flights | segment list'!J1560)</f>
        <v>Null</v>
      </c>
      <c r="I1595" s="4" t="str">
        <f>IF('3(a) Flights | segment list'!D1560="","Null",'3(a) Flights | segment list'!D1560)</f>
        <v>Null</v>
      </c>
      <c r="J1595" s="4" t="str">
        <f>IF('3(a) Flights | segment list'!E1560="","Null",'3(a) Flights | segment list'!E1560)</f>
        <v>Null</v>
      </c>
      <c r="K1595" s="4" t="str">
        <f>IF('3(a) Flights | segment list'!F1560="","Null",'3(a) Flights | segment list'!F1560)</f>
        <v>Null</v>
      </c>
      <c r="L1595" s="5" t="str">
        <f>IF('3(a) Flights | segment list'!G1560="","Null",'3(a) Flights | segment list'!G1560)</f>
        <v>Null</v>
      </c>
      <c r="M1595" s="16">
        <f>IF('3(a) Flights | segment list'!H1560="Null","Null",'3(a) Flights | segment list'!H1560)</f>
        <v>0</v>
      </c>
    </row>
    <row r="1596" spans="1:13" x14ac:dyDescent="0.25">
      <c r="A1596" s="4" t="str">
        <f t="shared" si="72"/>
        <v>No PB ID provided</v>
      </c>
      <c r="B1596" s="4" t="str">
        <f t="shared" si="73"/>
        <v>No declaration</v>
      </c>
      <c r="C1596" s="4" t="s">
        <v>18302</v>
      </c>
      <c r="D1596" s="86" t="str">
        <f>IF('3(a) Flights | segment list'!A1561="","Null",'3(a) Flights | segment list'!A1561)</f>
        <v>Null</v>
      </c>
      <c r="E1596" s="87" t="str">
        <f t="shared" si="74"/>
        <v>Null</v>
      </c>
      <c r="F1596" s="4" t="str">
        <f>IF('3(a) Flights | segment list'!I1561="","Null",'3(a) Flights | segment list'!I1561)</f>
        <v>Null</v>
      </c>
      <c r="G1596" s="4" t="str">
        <f>IF('3(a) Flights | segment list'!C1561="","Null",'3(a) Flights | segment list'!C1561)</f>
        <v>Null</v>
      </c>
      <c r="H1596" s="4" t="str">
        <f>IF('3(a) Flights | segment list'!J1561="","Null",'3(a) Flights | segment list'!J1561)</f>
        <v>Null</v>
      </c>
      <c r="I1596" s="4" t="str">
        <f>IF('3(a) Flights | segment list'!D1561="","Null",'3(a) Flights | segment list'!D1561)</f>
        <v>Null</v>
      </c>
      <c r="J1596" s="4" t="str">
        <f>IF('3(a) Flights | segment list'!E1561="","Null",'3(a) Flights | segment list'!E1561)</f>
        <v>Null</v>
      </c>
      <c r="K1596" s="4" t="str">
        <f>IF('3(a) Flights | segment list'!F1561="","Null",'3(a) Flights | segment list'!F1561)</f>
        <v>Null</v>
      </c>
      <c r="L1596" s="5" t="str">
        <f>IF('3(a) Flights | segment list'!G1561="","Null",'3(a) Flights | segment list'!G1561)</f>
        <v>Null</v>
      </c>
      <c r="M1596" s="16">
        <f>IF('3(a) Flights | segment list'!H1561="Null","Null",'3(a) Flights | segment list'!H1561)</f>
        <v>0</v>
      </c>
    </row>
    <row r="1597" spans="1:13" x14ac:dyDescent="0.25">
      <c r="A1597" s="4" t="str">
        <f t="shared" si="72"/>
        <v>No PB ID provided</v>
      </c>
      <c r="B1597" s="4" t="str">
        <f t="shared" si="73"/>
        <v>No declaration</v>
      </c>
      <c r="C1597" s="4" t="s">
        <v>18302</v>
      </c>
      <c r="D1597" s="86" t="str">
        <f>IF('3(a) Flights | segment list'!A1562="","Null",'3(a) Flights | segment list'!A1562)</f>
        <v>Null</v>
      </c>
      <c r="E1597" s="87" t="str">
        <f t="shared" si="74"/>
        <v>Null</v>
      </c>
      <c r="F1597" s="4" t="str">
        <f>IF('3(a) Flights | segment list'!I1562="","Null",'3(a) Flights | segment list'!I1562)</f>
        <v>Null</v>
      </c>
      <c r="G1597" s="4" t="str">
        <f>IF('3(a) Flights | segment list'!C1562="","Null",'3(a) Flights | segment list'!C1562)</f>
        <v>Null</v>
      </c>
      <c r="H1597" s="4" t="str">
        <f>IF('3(a) Flights | segment list'!J1562="","Null",'3(a) Flights | segment list'!J1562)</f>
        <v>Null</v>
      </c>
      <c r="I1597" s="4" t="str">
        <f>IF('3(a) Flights | segment list'!D1562="","Null",'3(a) Flights | segment list'!D1562)</f>
        <v>Null</v>
      </c>
      <c r="J1597" s="4" t="str">
        <f>IF('3(a) Flights | segment list'!E1562="","Null",'3(a) Flights | segment list'!E1562)</f>
        <v>Null</v>
      </c>
      <c r="K1597" s="4" t="str">
        <f>IF('3(a) Flights | segment list'!F1562="","Null",'3(a) Flights | segment list'!F1562)</f>
        <v>Null</v>
      </c>
      <c r="L1597" s="5" t="str">
        <f>IF('3(a) Flights | segment list'!G1562="","Null",'3(a) Flights | segment list'!G1562)</f>
        <v>Null</v>
      </c>
      <c r="M1597" s="16">
        <f>IF('3(a) Flights | segment list'!H1562="Null","Null",'3(a) Flights | segment list'!H1562)</f>
        <v>0</v>
      </c>
    </row>
    <row r="1598" spans="1:13" x14ac:dyDescent="0.25">
      <c r="A1598" s="4" t="str">
        <f t="shared" si="72"/>
        <v>No PB ID provided</v>
      </c>
      <c r="B1598" s="4" t="str">
        <f t="shared" si="73"/>
        <v>No declaration</v>
      </c>
      <c r="C1598" s="4" t="s">
        <v>18302</v>
      </c>
      <c r="D1598" s="86" t="str">
        <f>IF('3(a) Flights | segment list'!A1563="","Null",'3(a) Flights | segment list'!A1563)</f>
        <v>Null</v>
      </c>
      <c r="E1598" s="87" t="str">
        <f t="shared" si="74"/>
        <v>Null</v>
      </c>
      <c r="F1598" s="4" t="str">
        <f>IF('3(a) Flights | segment list'!I1563="","Null",'3(a) Flights | segment list'!I1563)</f>
        <v>Null</v>
      </c>
      <c r="G1598" s="4" t="str">
        <f>IF('3(a) Flights | segment list'!C1563="","Null",'3(a) Flights | segment list'!C1563)</f>
        <v>Null</v>
      </c>
      <c r="H1598" s="4" t="str">
        <f>IF('3(a) Flights | segment list'!J1563="","Null",'3(a) Flights | segment list'!J1563)</f>
        <v>Null</v>
      </c>
      <c r="I1598" s="4" t="str">
        <f>IF('3(a) Flights | segment list'!D1563="","Null",'3(a) Flights | segment list'!D1563)</f>
        <v>Null</v>
      </c>
      <c r="J1598" s="4" t="str">
        <f>IF('3(a) Flights | segment list'!E1563="","Null",'3(a) Flights | segment list'!E1563)</f>
        <v>Null</v>
      </c>
      <c r="K1598" s="4" t="str">
        <f>IF('3(a) Flights | segment list'!F1563="","Null",'3(a) Flights | segment list'!F1563)</f>
        <v>Null</v>
      </c>
      <c r="L1598" s="5" t="str">
        <f>IF('3(a) Flights | segment list'!G1563="","Null",'3(a) Flights | segment list'!G1563)</f>
        <v>Null</v>
      </c>
      <c r="M1598" s="16">
        <f>IF('3(a) Flights | segment list'!H1563="Null","Null",'3(a) Flights | segment list'!H1563)</f>
        <v>0</v>
      </c>
    </row>
    <row r="1599" spans="1:13" x14ac:dyDescent="0.25">
      <c r="A1599" s="4" t="str">
        <f t="shared" si="72"/>
        <v>No PB ID provided</v>
      </c>
      <c r="B1599" s="4" t="str">
        <f t="shared" si="73"/>
        <v>No declaration</v>
      </c>
      <c r="C1599" s="4" t="s">
        <v>18302</v>
      </c>
      <c r="D1599" s="86" t="str">
        <f>IF('3(a) Flights | segment list'!A1564="","Null",'3(a) Flights | segment list'!A1564)</f>
        <v>Null</v>
      </c>
      <c r="E1599" s="87" t="str">
        <f t="shared" si="74"/>
        <v>Null</v>
      </c>
      <c r="F1599" s="4" t="str">
        <f>IF('3(a) Flights | segment list'!I1564="","Null",'3(a) Flights | segment list'!I1564)</f>
        <v>Null</v>
      </c>
      <c r="G1599" s="4" t="str">
        <f>IF('3(a) Flights | segment list'!C1564="","Null",'3(a) Flights | segment list'!C1564)</f>
        <v>Null</v>
      </c>
      <c r="H1599" s="4" t="str">
        <f>IF('3(a) Flights | segment list'!J1564="","Null",'3(a) Flights | segment list'!J1564)</f>
        <v>Null</v>
      </c>
      <c r="I1599" s="4" t="str">
        <f>IF('3(a) Flights | segment list'!D1564="","Null",'3(a) Flights | segment list'!D1564)</f>
        <v>Null</v>
      </c>
      <c r="J1599" s="4" t="str">
        <f>IF('3(a) Flights | segment list'!E1564="","Null",'3(a) Flights | segment list'!E1564)</f>
        <v>Null</v>
      </c>
      <c r="K1599" s="4" t="str">
        <f>IF('3(a) Flights | segment list'!F1564="","Null",'3(a) Flights | segment list'!F1564)</f>
        <v>Null</v>
      </c>
      <c r="L1599" s="5" t="str">
        <f>IF('3(a) Flights | segment list'!G1564="","Null",'3(a) Flights | segment list'!G1564)</f>
        <v>Null</v>
      </c>
      <c r="M1599" s="16">
        <f>IF('3(a) Flights | segment list'!H1564="Null","Null",'3(a) Flights | segment list'!H1564)</f>
        <v>0</v>
      </c>
    </row>
    <row r="1600" spans="1:13" x14ac:dyDescent="0.25">
      <c r="A1600" s="4" t="str">
        <f t="shared" si="72"/>
        <v>No PB ID provided</v>
      </c>
      <c r="B1600" s="4" t="str">
        <f t="shared" si="73"/>
        <v>No declaration</v>
      </c>
      <c r="C1600" s="4" t="s">
        <v>18302</v>
      </c>
      <c r="D1600" s="86" t="str">
        <f>IF('3(a) Flights | segment list'!A1565="","Null",'3(a) Flights | segment list'!A1565)</f>
        <v>Null</v>
      </c>
      <c r="E1600" s="87" t="str">
        <f t="shared" si="74"/>
        <v>Null</v>
      </c>
      <c r="F1600" s="4" t="str">
        <f>IF('3(a) Flights | segment list'!I1565="","Null",'3(a) Flights | segment list'!I1565)</f>
        <v>Null</v>
      </c>
      <c r="G1600" s="4" t="str">
        <f>IF('3(a) Flights | segment list'!C1565="","Null",'3(a) Flights | segment list'!C1565)</f>
        <v>Null</v>
      </c>
      <c r="H1600" s="4" t="str">
        <f>IF('3(a) Flights | segment list'!J1565="","Null",'3(a) Flights | segment list'!J1565)</f>
        <v>Null</v>
      </c>
      <c r="I1600" s="4" t="str">
        <f>IF('3(a) Flights | segment list'!D1565="","Null",'3(a) Flights | segment list'!D1565)</f>
        <v>Null</v>
      </c>
      <c r="J1600" s="4" t="str">
        <f>IF('3(a) Flights | segment list'!E1565="","Null",'3(a) Flights | segment list'!E1565)</f>
        <v>Null</v>
      </c>
      <c r="K1600" s="4" t="str">
        <f>IF('3(a) Flights | segment list'!F1565="","Null",'3(a) Flights | segment list'!F1565)</f>
        <v>Null</v>
      </c>
      <c r="L1600" s="5" t="str">
        <f>IF('3(a) Flights | segment list'!G1565="","Null",'3(a) Flights | segment list'!G1565)</f>
        <v>Null</v>
      </c>
      <c r="M1600" s="16">
        <f>IF('3(a) Flights | segment list'!H1565="Null","Null",'3(a) Flights | segment list'!H1565)</f>
        <v>0</v>
      </c>
    </row>
    <row r="1601" spans="1:13" x14ac:dyDescent="0.25">
      <c r="A1601" s="4" t="str">
        <f t="shared" si="72"/>
        <v>No PB ID provided</v>
      </c>
      <c r="B1601" s="4" t="str">
        <f t="shared" si="73"/>
        <v>No declaration</v>
      </c>
      <c r="C1601" s="4" t="s">
        <v>18302</v>
      </c>
      <c r="D1601" s="86" t="str">
        <f>IF('3(a) Flights | segment list'!A1566="","Null",'3(a) Flights | segment list'!A1566)</f>
        <v>Null</v>
      </c>
      <c r="E1601" s="87" t="str">
        <f t="shared" si="74"/>
        <v>Null</v>
      </c>
      <c r="F1601" s="4" t="str">
        <f>IF('3(a) Flights | segment list'!I1566="","Null",'3(a) Flights | segment list'!I1566)</f>
        <v>Null</v>
      </c>
      <c r="G1601" s="4" t="str">
        <f>IF('3(a) Flights | segment list'!C1566="","Null",'3(a) Flights | segment list'!C1566)</f>
        <v>Null</v>
      </c>
      <c r="H1601" s="4" t="str">
        <f>IF('3(a) Flights | segment list'!J1566="","Null",'3(a) Flights | segment list'!J1566)</f>
        <v>Null</v>
      </c>
      <c r="I1601" s="4" t="str">
        <f>IF('3(a) Flights | segment list'!D1566="","Null",'3(a) Flights | segment list'!D1566)</f>
        <v>Null</v>
      </c>
      <c r="J1601" s="4" t="str">
        <f>IF('3(a) Flights | segment list'!E1566="","Null",'3(a) Flights | segment list'!E1566)</f>
        <v>Null</v>
      </c>
      <c r="K1601" s="4" t="str">
        <f>IF('3(a) Flights | segment list'!F1566="","Null",'3(a) Flights | segment list'!F1566)</f>
        <v>Null</v>
      </c>
      <c r="L1601" s="5" t="str">
        <f>IF('3(a) Flights | segment list'!G1566="","Null",'3(a) Flights | segment list'!G1566)</f>
        <v>Null</v>
      </c>
      <c r="M1601" s="16">
        <f>IF('3(a) Flights | segment list'!H1566="Null","Null",'3(a) Flights | segment list'!H1566)</f>
        <v>0</v>
      </c>
    </row>
    <row r="1602" spans="1:13" x14ac:dyDescent="0.25">
      <c r="A1602" s="4" t="str">
        <f t="shared" si="72"/>
        <v>No PB ID provided</v>
      </c>
      <c r="B1602" s="4" t="str">
        <f t="shared" si="73"/>
        <v>No declaration</v>
      </c>
      <c r="C1602" s="4" t="s">
        <v>18302</v>
      </c>
      <c r="D1602" s="86" t="str">
        <f>IF('3(a) Flights | segment list'!A1567="","Null",'3(a) Flights | segment list'!A1567)</f>
        <v>Null</v>
      </c>
      <c r="E1602" s="87" t="str">
        <f t="shared" si="74"/>
        <v>Null</v>
      </c>
      <c r="F1602" s="4" t="str">
        <f>IF('3(a) Flights | segment list'!I1567="","Null",'3(a) Flights | segment list'!I1567)</f>
        <v>Null</v>
      </c>
      <c r="G1602" s="4" t="str">
        <f>IF('3(a) Flights | segment list'!C1567="","Null",'3(a) Flights | segment list'!C1567)</f>
        <v>Null</v>
      </c>
      <c r="H1602" s="4" t="str">
        <f>IF('3(a) Flights | segment list'!J1567="","Null",'3(a) Flights | segment list'!J1567)</f>
        <v>Null</v>
      </c>
      <c r="I1602" s="4" t="str">
        <f>IF('3(a) Flights | segment list'!D1567="","Null",'3(a) Flights | segment list'!D1567)</f>
        <v>Null</v>
      </c>
      <c r="J1602" s="4" t="str">
        <f>IF('3(a) Flights | segment list'!E1567="","Null",'3(a) Flights | segment list'!E1567)</f>
        <v>Null</v>
      </c>
      <c r="K1602" s="4" t="str">
        <f>IF('3(a) Flights | segment list'!F1567="","Null",'3(a) Flights | segment list'!F1567)</f>
        <v>Null</v>
      </c>
      <c r="L1602" s="5" t="str">
        <f>IF('3(a) Flights | segment list'!G1567="","Null",'3(a) Flights | segment list'!G1567)</f>
        <v>Null</v>
      </c>
      <c r="M1602" s="16">
        <f>IF('3(a) Flights | segment list'!H1567="Null","Null",'3(a) Flights | segment list'!H1567)</f>
        <v>0</v>
      </c>
    </row>
    <row r="1603" spans="1:13" x14ac:dyDescent="0.25">
      <c r="A1603" s="4" t="str">
        <f t="shared" si="72"/>
        <v>No PB ID provided</v>
      </c>
      <c r="B1603" s="4" t="str">
        <f t="shared" si="73"/>
        <v>No declaration</v>
      </c>
      <c r="C1603" s="4" t="s">
        <v>18302</v>
      </c>
      <c r="D1603" s="86" t="str">
        <f>IF('3(a) Flights | segment list'!A1568="","Null",'3(a) Flights | segment list'!A1568)</f>
        <v>Null</v>
      </c>
      <c r="E1603" s="87" t="str">
        <f t="shared" si="74"/>
        <v>Null</v>
      </c>
      <c r="F1603" s="4" t="str">
        <f>IF('3(a) Flights | segment list'!I1568="","Null",'3(a) Flights | segment list'!I1568)</f>
        <v>Null</v>
      </c>
      <c r="G1603" s="4" t="str">
        <f>IF('3(a) Flights | segment list'!C1568="","Null",'3(a) Flights | segment list'!C1568)</f>
        <v>Null</v>
      </c>
      <c r="H1603" s="4" t="str">
        <f>IF('3(a) Flights | segment list'!J1568="","Null",'3(a) Flights | segment list'!J1568)</f>
        <v>Null</v>
      </c>
      <c r="I1603" s="4" t="str">
        <f>IF('3(a) Flights | segment list'!D1568="","Null",'3(a) Flights | segment list'!D1568)</f>
        <v>Null</v>
      </c>
      <c r="J1603" s="4" t="str">
        <f>IF('3(a) Flights | segment list'!E1568="","Null",'3(a) Flights | segment list'!E1568)</f>
        <v>Null</v>
      </c>
      <c r="K1603" s="4" t="str">
        <f>IF('3(a) Flights | segment list'!F1568="","Null",'3(a) Flights | segment list'!F1568)</f>
        <v>Null</v>
      </c>
      <c r="L1603" s="5" t="str">
        <f>IF('3(a) Flights | segment list'!G1568="","Null",'3(a) Flights | segment list'!G1568)</f>
        <v>Null</v>
      </c>
      <c r="M1603" s="16">
        <f>IF('3(a) Flights | segment list'!H1568="Null","Null",'3(a) Flights | segment list'!H1568)</f>
        <v>0</v>
      </c>
    </row>
    <row r="1604" spans="1:13" x14ac:dyDescent="0.25">
      <c r="A1604" s="4" t="str">
        <f t="shared" si="72"/>
        <v>No PB ID provided</v>
      </c>
      <c r="B1604" s="4" t="str">
        <f t="shared" si="73"/>
        <v>No declaration</v>
      </c>
      <c r="C1604" s="4" t="s">
        <v>18302</v>
      </c>
      <c r="D1604" s="86" t="str">
        <f>IF('3(a) Flights | segment list'!A1569="","Null",'3(a) Flights | segment list'!A1569)</f>
        <v>Null</v>
      </c>
      <c r="E1604" s="87" t="str">
        <f t="shared" si="74"/>
        <v>Null</v>
      </c>
      <c r="F1604" s="4" t="str">
        <f>IF('3(a) Flights | segment list'!I1569="","Null",'3(a) Flights | segment list'!I1569)</f>
        <v>Null</v>
      </c>
      <c r="G1604" s="4" t="str">
        <f>IF('3(a) Flights | segment list'!C1569="","Null",'3(a) Flights | segment list'!C1569)</f>
        <v>Null</v>
      </c>
      <c r="H1604" s="4" t="str">
        <f>IF('3(a) Flights | segment list'!J1569="","Null",'3(a) Flights | segment list'!J1569)</f>
        <v>Null</v>
      </c>
      <c r="I1604" s="4" t="str">
        <f>IF('3(a) Flights | segment list'!D1569="","Null",'3(a) Flights | segment list'!D1569)</f>
        <v>Null</v>
      </c>
      <c r="J1604" s="4" t="str">
        <f>IF('3(a) Flights | segment list'!E1569="","Null",'3(a) Flights | segment list'!E1569)</f>
        <v>Null</v>
      </c>
      <c r="K1604" s="4" t="str">
        <f>IF('3(a) Flights | segment list'!F1569="","Null",'3(a) Flights | segment list'!F1569)</f>
        <v>Null</v>
      </c>
      <c r="L1604" s="5" t="str">
        <f>IF('3(a) Flights | segment list'!G1569="","Null",'3(a) Flights | segment list'!G1569)</f>
        <v>Null</v>
      </c>
      <c r="M1604" s="16">
        <f>IF('3(a) Flights | segment list'!H1569="Null","Null",'3(a) Flights | segment list'!H1569)</f>
        <v>0</v>
      </c>
    </row>
    <row r="1605" spans="1:13" x14ac:dyDescent="0.25">
      <c r="A1605" s="4" t="str">
        <f t="shared" si="72"/>
        <v>No PB ID provided</v>
      </c>
      <c r="B1605" s="4" t="str">
        <f t="shared" si="73"/>
        <v>No declaration</v>
      </c>
      <c r="C1605" s="4" t="s">
        <v>18302</v>
      </c>
      <c r="D1605" s="86" t="str">
        <f>IF('3(a) Flights | segment list'!A1570="","Null",'3(a) Flights | segment list'!A1570)</f>
        <v>Null</v>
      </c>
      <c r="E1605" s="87" t="str">
        <f t="shared" si="74"/>
        <v>Null</v>
      </c>
      <c r="F1605" s="4" t="str">
        <f>IF('3(a) Flights | segment list'!I1570="","Null",'3(a) Flights | segment list'!I1570)</f>
        <v>Null</v>
      </c>
      <c r="G1605" s="4" t="str">
        <f>IF('3(a) Flights | segment list'!C1570="","Null",'3(a) Flights | segment list'!C1570)</f>
        <v>Null</v>
      </c>
      <c r="H1605" s="4" t="str">
        <f>IF('3(a) Flights | segment list'!J1570="","Null",'3(a) Flights | segment list'!J1570)</f>
        <v>Null</v>
      </c>
      <c r="I1605" s="4" t="str">
        <f>IF('3(a) Flights | segment list'!D1570="","Null",'3(a) Flights | segment list'!D1570)</f>
        <v>Null</v>
      </c>
      <c r="J1605" s="4" t="str">
        <f>IF('3(a) Flights | segment list'!E1570="","Null",'3(a) Flights | segment list'!E1570)</f>
        <v>Null</v>
      </c>
      <c r="K1605" s="4" t="str">
        <f>IF('3(a) Flights | segment list'!F1570="","Null",'3(a) Flights | segment list'!F1570)</f>
        <v>Null</v>
      </c>
      <c r="L1605" s="5" t="str">
        <f>IF('3(a) Flights | segment list'!G1570="","Null",'3(a) Flights | segment list'!G1570)</f>
        <v>Null</v>
      </c>
      <c r="M1605" s="16">
        <f>IF('3(a) Flights | segment list'!H1570="Null","Null",'3(a) Flights | segment list'!H1570)</f>
        <v>0</v>
      </c>
    </row>
    <row r="1606" spans="1:13" x14ac:dyDescent="0.25">
      <c r="A1606" s="4" t="str">
        <f t="shared" ref="A1606:A1669" si="75">A1605</f>
        <v>No PB ID provided</v>
      </c>
      <c r="B1606" s="4" t="str">
        <f t="shared" ref="B1606:B1669" si="76">B1605</f>
        <v>No declaration</v>
      </c>
      <c r="C1606" s="4" t="s">
        <v>18302</v>
      </c>
      <c r="D1606" s="86" t="str">
        <f>IF('3(a) Flights | segment list'!A1571="","Null",'3(a) Flights | segment list'!A1571)</f>
        <v>Null</v>
      </c>
      <c r="E1606" s="87" t="str">
        <f t="shared" si="74"/>
        <v>Null</v>
      </c>
      <c r="F1606" s="4" t="str">
        <f>IF('3(a) Flights | segment list'!I1571="","Null",'3(a) Flights | segment list'!I1571)</f>
        <v>Null</v>
      </c>
      <c r="G1606" s="4" t="str">
        <f>IF('3(a) Flights | segment list'!C1571="","Null",'3(a) Flights | segment list'!C1571)</f>
        <v>Null</v>
      </c>
      <c r="H1606" s="4" t="str">
        <f>IF('3(a) Flights | segment list'!J1571="","Null",'3(a) Flights | segment list'!J1571)</f>
        <v>Null</v>
      </c>
      <c r="I1606" s="4" t="str">
        <f>IF('3(a) Flights | segment list'!D1571="","Null",'3(a) Flights | segment list'!D1571)</f>
        <v>Null</v>
      </c>
      <c r="J1606" s="4" t="str">
        <f>IF('3(a) Flights | segment list'!E1571="","Null",'3(a) Flights | segment list'!E1571)</f>
        <v>Null</v>
      </c>
      <c r="K1606" s="4" t="str">
        <f>IF('3(a) Flights | segment list'!F1571="","Null",'3(a) Flights | segment list'!F1571)</f>
        <v>Null</v>
      </c>
      <c r="L1606" s="5" t="str">
        <f>IF('3(a) Flights | segment list'!G1571="","Null",'3(a) Flights | segment list'!G1571)</f>
        <v>Null</v>
      </c>
      <c r="M1606" s="16">
        <f>IF('3(a) Flights | segment list'!H1571="Null","Null",'3(a) Flights | segment list'!H1571)</f>
        <v>0</v>
      </c>
    </row>
    <row r="1607" spans="1:13" x14ac:dyDescent="0.25">
      <c r="A1607" s="4" t="str">
        <f t="shared" si="75"/>
        <v>No PB ID provided</v>
      </c>
      <c r="B1607" s="4" t="str">
        <f t="shared" si="76"/>
        <v>No declaration</v>
      </c>
      <c r="C1607" s="4" t="s">
        <v>18302</v>
      </c>
      <c r="D1607" s="86" t="str">
        <f>IF('3(a) Flights | segment list'!A1572="","Null",'3(a) Flights | segment list'!A1572)</f>
        <v>Null</v>
      </c>
      <c r="E1607" s="87" t="str">
        <f t="shared" si="74"/>
        <v>Null</v>
      </c>
      <c r="F1607" s="4" t="str">
        <f>IF('3(a) Flights | segment list'!I1572="","Null",'3(a) Flights | segment list'!I1572)</f>
        <v>Null</v>
      </c>
      <c r="G1607" s="4" t="str">
        <f>IF('3(a) Flights | segment list'!C1572="","Null",'3(a) Flights | segment list'!C1572)</f>
        <v>Null</v>
      </c>
      <c r="H1607" s="4" t="str">
        <f>IF('3(a) Flights | segment list'!J1572="","Null",'3(a) Flights | segment list'!J1572)</f>
        <v>Null</v>
      </c>
      <c r="I1607" s="4" t="str">
        <f>IF('3(a) Flights | segment list'!D1572="","Null",'3(a) Flights | segment list'!D1572)</f>
        <v>Null</v>
      </c>
      <c r="J1607" s="4" t="str">
        <f>IF('3(a) Flights | segment list'!E1572="","Null",'3(a) Flights | segment list'!E1572)</f>
        <v>Null</v>
      </c>
      <c r="K1607" s="4" t="str">
        <f>IF('3(a) Flights | segment list'!F1572="","Null",'3(a) Flights | segment list'!F1572)</f>
        <v>Null</v>
      </c>
      <c r="L1607" s="5" t="str">
        <f>IF('3(a) Flights | segment list'!G1572="","Null",'3(a) Flights | segment list'!G1572)</f>
        <v>Null</v>
      </c>
      <c r="M1607" s="16">
        <f>IF('3(a) Flights | segment list'!H1572="Null","Null",'3(a) Flights | segment list'!H1572)</f>
        <v>0</v>
      </c>
    </row>
    <row r="1608" spans="1:13" x14ac:dyDescent="0.25">
      <c r="A1608" s="4" t="str">
        <f t="shared" si="75"/>
        <v>No PB ID provided</v>
      </c>
      <c r="B1608" s="4" t="str">
        <f t="shared" si="76"/>
        <v>No declaration</v>
      </c>
      <c r="C1608" s="4" t="s">
        <v>18302</v>
      </c>
      <c r="D1608" s="86" t="str">
        <f>IF('3(a) Flights | segment list'!A1573="","Null",'3(a) Flights | segment list'!A1573)</f>
        <v>Null</v>
      </c>
      <c r="E1608" s="87" t="str">
        <f t="shared" si="74"/>
        <v>Null</v>
      </c>
      <c r="F1608" s="4" t="str">
        <f>IF('3(a) Flights | segment list'!I1573="","Null",'3(a) Flights | segment list'!I1573)</f>
        <v>Null</v>
      </c>
      <c r="G1608" s="4" t="str">
        <f>IF('3(a) Flights | segment list'!C1573="","Null",'3(a) Flights | segment list'!C1573)</f>
        <v>Null</v>
      </c>
      <c r="H1608" s="4" t="str">
        <f>IF('3(a) Flights | segment list'!J1573="","Null",'3(a) Flights | segment list'!J1573)</f>
        <v>Null</v>
      </c>
      <c r="I1608" s="4" t="str">
        <f>IF('3(a) Flights | segment list'!D1573="","Null",'3(a) Flights | segment list'!D1573)</f>
        <v>Null</v>
      </c>
      <c r="J1608" s="4" t="str">
        <f>IF('3(a) Flights | segment list'!E1573="","Null",'3(a) Flights | segment list'!E1573)</f>
        <v>Null</v>
      </c>
      <c r="K1608" s="4" t="str">
        <f>IF('3(a) Flights | segment list'!F1573="","Null",'3(a) Flights | segment list'!F1573)</f>
        <v>Null</v>
      </c>
      <c r="L1608" s="5" t="str">
        <f>IF('3(a) Flights | segment list'!G1573="","Null",'3(a) Flights | segment list'!G1573)</f>
        <v>Null</v>
      </c>
      <c r="M1608" s="16">
        <f>IF('3(a) Flights | segment list'!H1573="Null","Null",'3(a) Flights | segment list'!H1573)</f>
        <v>0</v>
      </c>
    </row>
    <row r="1609" spans="1:13" x14ac:dyDescent="0.25">
      <c r="A1609" s="4" t="str">
        <f t="shared" si="75"/>
        <v>No PB ID provided</v>
      </c>
      <c r="B1609" s="4" t="str">
        <f t="shared" si="76"/>
        <v>No declaration</v>
      </c>
      <c r="C1609" s="4" t="s">
        <v>18302</v>
      </c>
      <c r="D1609" s="86" t="str">
        <f>IF('3(a) Flights | segment list'!A1574="","Null",'3(a) Flights | segment list'!A1574)</f>
        <v>Null</v>
      </c>
      <c r="E1609" s="87" t="str">
        <f t="shared" si="74"/>
        <v>Null</v>
      </c>
      <c r="F1609" s="4" t="str">
        <f>IF('3(a) Flights | segment list'!I1574="","Null",'3(a) Flights | segment list'!I1574)</f>
        <v>Null</v>
      </c>
      <c r="G1609" s="4" t="str">
        <f>IF('3(a) Flights | segment list'!C1574="","Null",'3(a) Flights | segment list'!C1574)</f>
        <v>Null</v>
      </c>
      <c r="H1609" s="4" t="str">
        <f>IF('3(a) Flights | segment list'!J1574="","Null",'3(a) Flights | segment list'!J1574)</f>
        <v>Null</v>
      </c>
      <c r="I1609" s="4" t="str">
        <f>IF('3(a) Flights | segment list'!D1574="","Null",'3(a) Flights | segment list'!D1574)</f>
        <v>Null</v>
      </c>
      <c r="J1609" s="4" t="str">
        <f>IF('3(a) Flights | segment list'!E1574="","Null",'3(a) Flights | segment list'!E1574)</f>
        <v>Null</v>
      </c>
      <c r="K1609" s="4" t="str">
        <f>IF('3(a) Flights | segment list'!F1574="","Null",'3(a) Flights | segment list'!F1574)</f>
        <v>Null</v>
      </c>
      <c r="L1609" s="5" t="str">
        <f>IF('3(a) Flights | segment list'!G1574="","Null",'3(a) Flights | segment list'!G1574)</f>
        <v>Null</v>
      </c>
      <c r="M1609" s="16">
        <f>IF('3(a) Flights | segment list'!H1574="Null","Null",'3(a) Flights | segment list'!H1574)</f>
        <v>0</v>
      </c>
    </row>
    <row r="1610" spans="1:13" x14ac:dyDescent="0.25">
      <c r="A1610" s="4" t="str">
        <f t="shared" si="75"/>
        <v>No PB ID provided</v>
      </c>
      <c r="B1610" s="4" t="str">
        <f t="shared" si="76"/>
        <v>No declaration</v>
      </c>
      <c r="C1610" s="4" t="s">
        <v>18302</v>
      </c>
      <c r="D1610" s="86" t="str">
        <f>IF('3(a) Flights | segment list'!A1575="","Null",'3(a) Flights | segment list'!A1575)</f>
        <v>Null</v>
      </c>
      <c r="E1610" s="87" t="str">
        <f t="shared" si="74"/>
        <v>Null</v>
      </c>
      <c r="F1610" s="4" t="str">
        <f>IF('3(a) Flights | segment list'!I1575="","Null",'3(a) Flights | segment list'!I1575)</f>
        <v>Null</v>
      </c>
      <c r="G1610" s="4" t="str">
        <f>IF('3(a) Flights | segment list'!C1575="","Null",'3(a) Flights | segment list'!C1575)</f>
        <v>Null</v>
      </c>
      <c r="H1610" s="4" t="str">
        <f>IF('3(a) Flights | segment list'!J1575="","Null",'3(a) Flights | segment list'!J1575)</f>
        <v>Null</v>
      </c>
      <c r="I1610" s="4" t="str">
        <f>IF('3(a) Flights | segment list'!D1575="","Null",'3(a) Flights | segment list'!D1575)</f>
        <v>Null</v>
      </c>
      <c r="J1610" s="4" t="str">
        <f>IF('3(a) Flights | segment list'!E1575="","Null",'3(a) Flights | segment list'!E1575)</f>
        <v>Null</v>
      </c>
      <c r="K1610" s="4" t="str">
        <f>IF('3(a) Flights | segment list'!F1575="","Null",'3(a) Flights | segment list'!F1575)</f>
        <v>Null</v>
      </c>
      <c r="L1610" s="5" t="str">
        <f>IF('3(a) Flights | segment list'!G1575="","Null",'3(a) Flights | segment list'!G1575)</f>
        <v>Null</v>
      </c>
      <c r="M1610" s="16">
        <f>IF('3(a) Flights | segment list'!H1575="Null","Null",'3(a) Flights | segment list'!H1575)</f>
        <v>0</v>
      </c>
    </row>
    <row r="1611" spans="1:13" x14ac:dyDescent="0.25">
      <c r="A1611" s="4" t="str">
        <f t="shared" si="75"/>
        <v>No PB ID provided</v>
      </c>
      <c r="B1611" s="4" t="str">
        <f t="shared" si="76"/>
        <v>No declaration</v>
      </c>
      <c r="C1611" s="4" t="s">
        <v>18302</v>
      </c>
      <c r="D1611" s="86" t="str">
        <f>IF('3(a) Flights | segment list'!A1576="","Null",'3(a) Flights | segment list'!A1576)</f>
        <v>Null</v>
      </c>
      <c r="E1611" s="87" t="str">
        <f t="shared" si="74"/>
        <v>Null</v>
      </c>
      <c r="F1611" s="4" t="str">
        <f>IF('3(a) Flights | segment list'!I1576="","Null",'3(a) Flights | segment list'!I1576)</f>
        <v>Null</v>
      </c>
      <c r="G1611" s="4" t="str">
        <f>IF('3(a) Flights | segment list'!C1576="","Null",'3(a) Flights | segment list'!C1576)</f>
        <v>Null</v>
      </c>
      <c r="H1611" s="4" t="str">
        <f>IF('3(a) Flights | segment list'!J1576="","Null",'3(a) Flights | segment list'!J1576)</f>
        <v>Null</v>
      </c>
      <c r="I1611" s="4" t="str">
        <f>IF('3(a) Flights | segment list'!D1576="","Null",'3(a) Flights | segment list'!D1576)</f>
        <v>Null</v>
      </c>
      <c r="J1611" s="4" t="str">
        <f>IF('3(a) Flights | segment list'!E1576="","Null",'3(a) Flights | segment list'!E1576)</f>
        <v>Null</v>
      </c>
      <c r="K1611" s="4" t="str">
        <f>IF('3(a) Flights | segment list'!F1576="","Null",'3(a) Flights | segment list'!F1576)</f>
        <v>Null</v>
      </c>
      <c r="L1611" s="5" t="str">
        <f>IF('3(a) Flights | segment list'!G1576="","Null",'3(a) Flights | segment list'!G1576)</f>
        <v>Null</v>
      </c>
      <c r="M1611" s="16">
        <f>IF('3(a) Flights | segment list'!H1576="Null","Null",'3(a) Flights | segment list'!H1576)</f>
        <v>0</v>
      </c>
    </row>
    <row r="1612" spans="1:13" x14ac:dyDescent="0.25">
      <c r="A1612" s="4" t="str">
        <f t="shared" si="75"/>
        <v>No PB ID provided</v>
      </c>
      <c r="B1612" s="4" t="str">
        <f t="shared" si="76"/>
        <v>No declaration</v>
      </c>
      <c r="C1612" s="4" t="s">
        <v>18302</v>
      </c>
      <c r="D1612" s="86" t="str">
        <f>IF('3(a) Flights | segment list'!A1577="","Null",'3(a) Flights | segment list'!A1577)</f>
        <v>Null</v>
      </c>
      <c r="E1612" s="87" t="str">
        <f t="shared" si="74"/>
        <v>Null</v>
      </c>
      <c r="F1612" s="4" t="str">
        <f>IF('3(a) Flights | segment list'!I1577="","Null",'3(a) Flights | segment list'!I1577)</f>
        <v>Null</v>
      </c>
      <c r="G1612" s="4" t="str">
        <f>IF('3(a) Flights | segment list'!C1577="","Null",'3(a) Flights | segment list'!C1577)</f>
        <v>Null</v>
      </c>
      <c r="H1612" s="4" t="str">
        <f>IF('3(a) Flights | segment list'!J1577="","Null",'3(a) Flights | segment list'!J1577)</f>
        <v>Null</v>
      </c>
      <c r="I1612" s="4" t="str">
        <f>IF('3(a) Flights | segment list'!D1577="","Null",'3(a) Flights | segment list'!D1577)</f>
        <v>Null</v>
      </c>
      <c r="J1612" s="4" t="str">
        <f>IF('3(a) Flights | segment list'!E1577="","Null",'3(a) Flights | segment list'!E1577)</f>
        <v>Null</v>
      </c>
      <c r="K1612" s="4" t="str">
        <f>IF('3(a) Flights | segment list'!F1577="","Null",'3(a) Flights | segment list'!F1577)</f>
        <v>Null</v>
      </c>
      <c r="L1612" s="5" t="str">
        <f>IF('3(a) Flights | segment list'!G1577="","Null",'3(a) Flights | segment list'!G1577)</f>
        <v>Null</v>
      </c>
      <c r="M1612" s="16">
        <f>IF('3(a) Flights | segment list'!H1577="Null","Null",'3(a) Flights | segment list'!H1577)</f>
        <v>0</v>
      </c>
    </row>
    <row r="1613" spans="1:13" x14ac:dyDescent="0.25">
      <c r="A1613" s="4" t="str">
        <f t="shared" si="75"/>
        <v>No PB ID provided</v>
      </c>
      <c r="B1613" s="4" t="str">
        <f t="shared" si="76"/>
        <v>No declaration</v>
      </c>
      <c r="C1613" s="4" t="s">
        <v>18302</v>
      </c>
      <c r="D1613" s="86" t="str">
        <f>IF('3(a) Flights | segment list'!A1578="","Null",'3(a) Flights | segment list'!A1578)</f>
        <v>Null</v>
      </c>
      <c r="E1613" s="87" t="str">
        <f t="shared" si="74"/>
        <v>Null</v>
      </c>
      <c r="F1613" s="4" t="str">
        <f>IF('3(a) Flights | segment list'!I1578="","Null",'3(a) Flights | segment list'!I1578)</f>
        <v>Null</v>
      </c>
      <c r="G1613" s="4" t="str">
        <f>IF('3(a) Flights | segment list'!C1578="","Null",'3(a) Flights | segment list'!C1578)</f>
        <v>Null</v>
      </c>
      <c r="H1613" s="4" t="str">
        <f>IF('3(a) Flights | segment list'!J1578="","Null",'3(a) Flights | segment list'!J1578)</f>
        <v>Null</v>
      </c>
      <c r="I1613" s="4" t="str">
        <f>IF('3(a) Flights | segment list'!D1578="","Null",'3(a) Flights | segment list'!D1578)</f>
        <v>Null</v>
      </c>
      <c r="J1613" s="4" t="str">
        <f>IF('3(a) Flights | segment list'!E1578="","Null",'3(a) Flights | segment list'!E1578)</f>
        <v>Null</v>
      </c>
      <c r="K1613" s="4" t="str">
        <f>IF('3(a) Flights | segment list'!F1578="","Null",'3(a) Flights | segment list'!F1578)</f>
        <v>Null</v>
      </c>
      <c r="L1613" s="5" t="str">
        <f>IF('3(a) Flights | segment list'!G1578="","Null",'3(a) Flights | segment list'!G1578)</f>
        <v>Null</v>
      </c>
      <c r="M1613" s="16">
        <f>IF('3(a) Flights | segment list'!H1578="Null","Null",'3(a) Flights | segment list'!H1578)</f>
        <v>0</v>
      </c>
    </row>
    <row r="1614" spans="1:13" x14ac:dyDescent="0.25">
      <c r="A1614" s="4" t="str">
        <f t="shared" si="75"/>
        <v>No PB ID provided</v>
      </c>
      <c r="B1614" s="4" t="str">
        <f t="shared" si="76"/>
        <v>No declaration</v>
      </c>
      <c r="C1614" s="4" t="s">
        <v>18302</v>
      </c>
      <c r="D1614" s="86" t="str">
        <f>IF('3(a) Flights | segment list'!A1579="","Null",'3(a) Flights | segment list'!A1579)</f>
        <v>Null</v>
      </c>
      <c r="E1614" s="87" t="str">
        <f t="shared" si="74"/>
        <v>Null</v>
      </c>
      <c r="F1614" s="4" t="str">
        <f>IF('3(a) Flights | segment list'!I1579="","Null",'3(a) Flights | segment list'!I1579)</f>
        <v>Null</v>
      </c>
      <c r="G1614" s="4" t="str">
        <f>IF('3(a) Flights | segment list'!C1579="","Null",'3(a) Flights | segment list'!C1579)</f>
        <v>Null</v>
      </c>
      <c r="H1614" s="4" t="str">
        <f>IF('3(a) Flights | segment list'!J1579="","Null",'3(a) Flights | segment list'!J1579)</f>
        <v>Null</v>
      </c>
      <c r="I1614" s="4" t="str">
        <f>IF('3(a) Flights | segment list'!D1579="","Null",'3(a) Flights | segment list'!D1579)</f>
        <v>Null</v>
      </c>
      <c r="J1614" s="4" t="str">
        <f>IF('3(a) Flights | segment list'!E1579="","Null",'3(a) Flights | segment list'!E1579)</f>
        <v>Null</v>
      </c>
      <c r="K1614" s="4" t="str">
        <f>IF('3(a) Flights | segment list'!F1579="","Null",'3(a) Flights | segment list'!F1579)</f>
        <v>Null</v>
      </c>
      <c r="L1614" s="5" t="str">
        <f>IF('3(a) Flights | segment list'!G1579="","Null",'3(a) Flights | segment list'!G1579)</f>
        <v>Null</v>
      </c>
      <c r="M1614" s="16">
        <f>IF('3(a) Flights | segment list'!H1579="Null","Null",'3(a) Flights | segment list'!H1579)</f>
        <v>0</v>
      </c>
    </row>
    <row r="1615" spans="1:13" x14ac:dyDescent="0.25">
      <c r="A1615" s="4" t="str">
        <f t="shared" si="75"/>
        <v>No PB ID provided</v>
      </c>
      <c r="B1615" s="4" t="str">
        <f t="shared" si="76"/>
        <v>No declaration</v>
      </c>
      <c r="C1615" s="4" t="s">
        <v>18302</v>
      </c>
      <c r="D1615" s="86" t="str">
        <f>IF('3(a) Flights | segment list'!A1580="","Null",'3(a) Flights | segment list'!A1580)</f>
        <v>Null</v>
      </c>
      <c r="E1615" s="87" t="str">
        <f t="shared" si="74"/>
        <v>Null</v>
      </c>
      <c r="F1615" s="4" t="str">
        <f>IF('3(a) Flights | segment list'!I1580="","Null",'3(a) Flights | segment list'!I1580)</f>
        <v>Null</v>
      </c>
      <c r="G1615" s="4" t="str">
        <f>IF('3(a) Flights | segment list'!C1580="","Null",'3(a) Flights | segment list'!C1580)</f>
        <v>Null</v>
      </c>
      <c r="H1615" s="4" t="str">
        <f>IF('3(a) Flights | segment list'!J1580="","Null",'3(a) Flights | segment list'!J1580)</f>
        <v>Null</v>
      </c>
      <c r="I1615" s="4" t="str">
        <f>IF('3(a) Flights | segment list'!D1580="","Null",'3(a) Flights | segment list'!D1580)</f>
        <v>Null</v>
      </c>
      <c r="J1615" s="4" t="str">
        <f>IF('3(a) Flights | segment list'!E1580="","Null",'3(a) Flights | segment list'!E1580)</f>
        <v>Null</v>
      </c>
      <c r="K1615" s="4" t="str">
        <f>IF('3(a) Flights | segment list'!F1580="","Null",'3(a) Flights | segment list'!F1580)</f>
        <v>Null</v>
      </c>
      <c r="L1615" s="5" t="str">
        <f>IF('3(a) Flights | segment list'!G1580="","Null",'3(a) Flights | segment list'!G1580)</f>
        <v>Null</v>
      </c>
      <c r="M1615" s="16">
        <f>IF('3(a) Flights | segment list'!H1580="Null","Null",'3(a) Flights | segment list'!H1580)</f>
        <v>0</v>
      </c>
    </row>
    <row r="1616" spans="1:13" x14ac:dyDescent="0.25">
      <c r="A1616" s="4" t="str">
        <f t="shared" si="75"/>
        <v>No PB ID provided</v>
      </c>
      <c r="B1616" s="4" t="str">
        <f t="shared" si="76"/>
        <v>No declaration</v>
      </c>
      <c r="C1616" s="4" t="s">
        <v>18302</v>
      </c>
      <c r="D1616" s="86" t="str">
        <f>IF('3(a) Flights | segment list'!A1581="","Null",'3(a) Flights | segment list'!A1581)</f>
        <v>Null</v>
      </c>
      <c r="E1616" s="87" t="str">
        <f t="shared" si="74"/>
        <v>Null</v>
      </c>
      <c r="F1616" s="4" t="str">
        <f>IF('3(a) Flights | segment list'!I1581="","Null",'3(a) Flights | segment list'!I1581)</f>
        <v>Null</v>
      </c>
      <c r="G1616" s="4" t="str">
        <f>IF('3(a) Flights | segment list'!C1581="","Null",'3(a) Flights | segment list'!C1581)</f>
        <v>Null</v>
      </c>
      <c r="H1616" s="4" t="str">
        <f>IF('3(a) Flights | segment list'!J1581="","Null",'3(a) Flights | segment list'!J1581)</f>
        <v>Null</v>
      </c>
      <c r="I1616" s="4" t="str">
        <f>IF('3(a) Flights | segment list'!D1581="","Null",'3(a) Flights | segment list'!D1581)</f>
        <v>Null</v>
      </c>
      <c r="J1616" s="4" t="str">
        <f>IF('3(a) Flights | segment list'!E1581="","Null",'3(a) Flights | segment list'!E1581)</f>
        <v>Null</v>
      </c>
      <c r="K1616" s="4" t="str">
        <f>IF('3(a) Flights | segment list'!F1581="","Null",'3(a) Flights | segment list'!F1581)</f>
        <v>Null</v>
      </c>
      <c r="L1616" s="5" t="str">
        <f>IF('3(a) Flights | segment list'!G1581="","Null",'3(a) Flights | segment list'!G1581)</f>
        <v>Null</v>
      </c>
      <c r="M1616" s="16">
        <f>IF('3(a) Flights | segment list'!H1581="Null","Null",'3(a) Flights | segment list'!H1581)</f>
        <v>0</v>
      </c>
    </row>
    <row r="1617" spans="1:13" x14ac:dyDescent="0.25">
      <c r="A1617" s="4" t="str">
        <f t="shared" si="75"/>
        <v>No PB ID provided</v>
      </c>
      <c r="B1617" s="4" t="str">
        <f t="shared" si="76"/>
        <v>No declaration</v>
      </c>
      <c r="C1617" s="4" t="s">
        <v>18302</v>
      </c>
      <c r="D1617" s="86" t="str">
        <f>IF('3(a) Flights | segment list'!A1582="","Null",'3(a) Flights | segment list'!A1582)</f>
        <v>Null</v>
      </c>
      <c r="E1617" s="87" t="str">
        <f t="shared" si="74"/>
        <v>Null</v>
      </c>
      <c r="F1617" s="4" t="str">
        <f>IF('3(a) Flights | segment list'!I1582="","Null",'3(a) Flights | segment list'!I1582)</f>
        <v>Null</v>
      </c>
      <c r="G1617" s="4" t="str">
        <f>IF('3(a) Flights | segment list'!C1582="","Null",'3(a) Flights | segment list'!C1582)</f>
        <v>Null</v>
      </c>
      <c r="H1617" s="4" t="str">
        <f>IF('3(a) Flights | segment list'!J1582="","Null",'3(a) Flights | segment list'!J1582)</f>
        <v>Null</v>
      </c>
      <c r="I1617" s="4" t="str">
        <f>IF('3(a) Flights | segment list'!D1582="","Null",'3(a) Flights | segment list'!D1582)</f>
        <v>Null</v>
      </c>
      <c r="J1617" s="4" t="str">
        <f>IF('3(a) Flights | segment list'!E1582="","Null",'3(a) Flights | segment list'!E1582)</f>
        <v>Null</v>
      </c>
      <c r="K1617" s="4" t="str">
        <f>IF('3(a) Flights | segment list'!F1582="","Null",'3(a) Flights | segment list'!F1582)</f>
        <v>Null</v>
      </c>
      <c r="L1617" s="5" t="str">
        <f>IF('3(a) Flights | segment list'!G1582="","Null",'3(a) Flights | segment list'!G1582)</f>
        <v>Null</v>
      </c>
      <c r="M1617" s="16">
        <f>IF('3(a) Flights | segment list'!H1582="Null","Null",'3(a) Flights | segment list'!H1582)</f>
        <v>0</v>
      </c>
    </row>
    <row r="1618" spans="1:13" x14ac:dyDescent="0.25">
      <c r="A1618" s="4" t="str">
        <f t="shared" si="75"/>
        <v>No PB ID provided</v>
      </c>
      <c r="B1618" s="4" t="str">
        <f t="shared" si="76"/>
        <v>No declaration</v>
      </c>
      <c r="C1618" s="4" t="s">
        <v>18302</v>
      </c>
      <c r="D1618" s="86" t="str">
        <f>IF('3(a) Flights | segment list'!A1583="","Null",'3(a) Flights | segment list'!A1583)</f>
        <v>Null</v>
      </c>
      <c r="E1618" s="87" t="str">
        <f t="shared" si="74"/>
        <v>Null</v>
      </c>
      <c r="F1618" s="4" t="str">
        <f>IF('3(a) Flights | segment list'!I1583="","Null",'3(a) Flights | segment list'!I1583)</f>
        <v>Null</v>
      </c>
      <c r="G1618" s="4" t="str">
        <f>IF('3(a) Flights | segment list'!C1583="","Null",'3(a) Flights | segment list'!C1583)</f>
        <v>Null</v>
      </c>
      <c r="H1618" s="4" t="str">
        <f>IF('3(a) Flights | segment list'!J1583="","Null",'3(a) Flights | segment list'!J1583)</f>
        <v>Null</v>
      </c>
      <c r="I1618" s="4" t="str">
        <f>IF('3(a) Flights | segment list'!D1583="","Null",'3(a) Flights | segment list'!D1583)</f>
        <v>Null</v>
      </c>
      <c r="J1618" s="4" t="str">
        <f>IF('3(a) Flights | segment list'!E1583="","Null",'3(a) Flights | segment list'!E1583)</f>
        <v>Null</v>
      </c>
      <c r="K1618" s="4" t="str">
        <f>IF('3(a) Flights | segment list'!F1583="","Null",'3(a) Flights | segment list'!F1583)</f>
        <v>Null</v>
      </c>
      <c r="L1618" s="5" t="str">
        <f>IF('3(a) Flights | segment list'!G1583="","Null",'3(a) Flights | segment list'!G1583)</f>
        <v>Null</v>
      </c>
      <c r="M1618" s="16">
        <f>IF('3(a) Flights | segment list'!H1583="Null","Null",'3(a) Flights | segment list'!H1583)</f>
        <v>0</v>
      </c>
    </row>
    <row r="1619" spans="1:13" x14ac:dyDescent="0.25">
      <c r="A1619" s="4" t="str">
        <f t="shared" si="75"/>
        <v>No PB ID provided</v>
      </c>
      <c r="B1619" s="4" t="str">
        <f t="shared" si="76"/>
        <v>No declaration</v>
      </c>
      <c r="C1619" s="4" t="s">
        <v>18302</v>
      </c>
      <c r="D1619" s="86" t="str">
        <f>IF('3(a) Flights | segment list'!A1584="","Null",'3(a) Flights | segment list'!A1584)</f>
        <v>Null</v>
      </c>
      <c r="E1619" s="87" t="str">
        <f t="shared" si="74"/>
        <v>Null</v>
      </c>
      <c r="F1619" s="4" t="str">
        <f>IF('3(a) Flights | segment list'!I1584="","Null",'3(a) Flights | segment list'!I1584)</f>
        <v>Null</v>
      </c>
      <c r="G1619" s="4" t="str">
        <f>IF('3(a) Flights | segment list'!C1584="","Null",'3(a) Flights | segment list'!C1584)</f>
        <v>Null</v>
      </c>
      <c r="H1619" s="4" t="str">
        <f>IF('3(a) Flights | segment list'!J1584="","Null",'3(a) Flights | segment list'!J1584)</f>
        <v>Null</v>
      </c>
      <c r="I1619" s="4" t="str">
        <f>IF('3(a) Flights | segment list'!D1584="","Null",'3(a) Flights | segment list'!D1584)</f>
        <v>Null</v>
      </c>
      <c r="J1619" s="4" t="str">
        <f>IF('3(a) Flights | segment list'!E1584="","Null",'3(a) Flights | segment list'!E1584)</f>
        <v>Null</v>
      </c>
      <c r="K1619" s="4" t="str">
        <f>IF('3(a) Flights | segment list'!F1584="","Null",'3(a) Flights | segment list'!F1584)</f>
        <v>Null</v>
      </c>
      <c r="L1619" s="5" t="str">
        <f>IF('3(a) Flights | segment list'!G1584="","Null",'3(a) Flights | segment list'!G1584)</f>
        <v>Null</v>
      </c>
      <c r="M1619" s="16">
        <f>IF('3(a) Flights | segment list'!H1584="Null","Null",'3(a) Flights | segment list'!H1584)</f>
        <v>0</v>
      </c>
    </row>
    <row r="1620" spans="1:13" x14ac:dyDescent="0.25">
      <c r="A1620" s="4" t="str">
        <f t="shared" si="75"/>
        <v>No PB ID provided</v>
      </c>
      <c r="B1620" s="4" t="str">
        <f t="shared" si="76"/>
        <v>No declaration</v>
      </c>
      <c r="C1620" s="4" t="s">
        <v>18302</v>
      </c>
      <c r="D1620" s="86" t="str">
        <f>IF('3(a) Flights | segment list'!A1585="","Null",'3(a) Flights | segment list'!A1585)</f>
        <v>Null</v>
      </c>
      <c r="E1620" s="87" t="str">
        <f t="shared" si="74"/>
        <v>Null</v>
      </c>
      <c r="F1620" s="4" t="str">
        <f>IF('3(a) Flights | segment list'!I1585="","Null",'3(a) Flights | segment list'!I1585)</f>
        <v>Null</v>
      </c>
      <c r="G1620" s="4" t="str">
        <f>IF('3(a) Flights | segment list'!C1585="","Null",'3(a) Flights | segment list'!C1585)</f>
        <v>Null</v>
      </c>
      <c r="H1620" s="4" t="str">
        <f>IF('3(a) Flights | segment list'!J1585="","Null",'3(a) Flights | segment list'!J1585)</f>
        <v>Null</v>
      </c>
      <c r="I1620" s="4" t="str">
        <f>IF('3(a) Flights | segment list'!D1585="","Null",'3(a) Flights | segment list'!D1585)</f>
        <v>Null</v>
      </c>
      <c r="J1620" s="4" t="str">
        <f>IF('3(a) Flights | segment list'!E1585="","Null",'3(a) Flights | segment list'!E1585)</f>
        <v>Null</v>
      </c>
      <c r="K1620" s="4" t="str">
        <f>IF('3(a) Flights | segment list'!F1585="","Null",'3(a) Flights | segment list'!F1585)</f>
        <v>Null</v>
      </c>
      <c r="L1620" s="5" t="str">
        <f>IF('3(a) Flights | segment list'!G1585="","Null",'3(a) Flights | segment list'!G1585)</f>
        <v>Null</v>
      </c>
      <c r="M1620" s="16">
        <f>IF('3(a) Flights | segment list'!H1585="Null","Null",'3(a) Flights | segment list'!H1585)</f>
        <v>0</v>
      </c>
    </row>
    <row r="1621" spans="1:13" x14ac:dyDescent="0.25">
      <c r="A1621" s="4" t="str">
        <f t="shared" si="75"/>
        <v>No PB ID provided</v>
      </c>
      <c r="B1621" s="4" t="str">
        <f t="shared" si="76"/>
        <v>No declaration</v>
      </c>
      <c r="C1621" s="4" t="s">
        <v>18302</v>
      </c>
      <c r="D1621" s="86" t="str">
        <f>IF('3(a) Flights | segment list'!A1586="","Null",'3(a) Flights | segment list'!A1586)</f>
        <v>Null</v>
      </c>
      <c r="E1621" s="87" t="str">
        <f t="shared" si="74"/>
        <v>Null</v>
      </c>
      <c r="F1621" s="4" t="str">
        <f>IF('3(a) Flights | segment list'!I1586="","Null",'3(a) Flights | segment list'!I1586)</f>
        <v>Null</v>
      </c>
      <c r="G1621" s="4" t="str">
        <f>IF('3(a) Flights | segment list'!C1586="","Null",'3(a) Flights | segment list'!C1586)</f>
        <v>Null</v>
      </c>
      <c r="H1621" s="4" t="str">
        <f>IF('3(a) Flights | segment list'!J1586="","Null",'3(a) Flights | segment list'!J1586)</f>
        <v>Null</v>
      </c>
      <c r="I1621" s="4" t="str">
        <f>IF('3(a) Flights | segment list'!D1586="","Null",'3(a) Flights | segment list'!D1586)</f>
        <v>Null</v>
      </c>
      <c r="J1621" s="4" t="str">
        <f>IF('3(a) Flights | segment list'!E1586="","Null",'3(a) Flights | segment list'!E1586)</f>
        <v>Null</v>
      </c>
      <c r="K1621" s="4" t="str">
        <f>IF('3(a) Flights | segment list'!F1586="","Null",'3(a) Flights | segment list'!F1586)</f>
        <v>Null</v>
      </c>
      <c r="L1621" s="5" t="str">
        <f>IF('3(a) Flights | segment list'!G1586="","Null",'3(a) Flights | segment list'!G1586)</f>
        <v>Null</v>
      </c>
      <c r="M1621" s="16">
        <f>IF('3(a) Flights | segment list'!H1586="Null","Null",'3(a) Flights | segment list'!H1586)</f>
        <v>0</v>
      </c>
    </row>
    <row r="1622" spans="1:13" x14ac:dyDescent="0.25">
      <c r="A1622" s="4" t="str">
        <f t="shared" si="75"/>
        <v>No PB ID provided</v>
      </c>
      <c r="B1622" s="4" t="str">
        <f t="shared" si="76"/>
        <v>No declaration</v>
      </c>
      <c r="C1622" s="4" t="s">
        <v>18302</v>
      </c>
      <c r="D1622" s="86" t="str">
        <f>IF('3(a) Flights | segment list'!A1587="","Null",'3(a) Flights | segment list'!A1587)</f>
        <v>Null</v>
      </c>
      <c r="E1622" s="87" t="str">
        <f t="shared" si="74"/>
        <v>Null</v>
      </c>
      <c r="F1622" s="4" t="str">
        <f>IF('3(a) Flights | segment list'!I1587="","Null",'3(a) Flights | segment list'!I1587)</f>
        <v>Null</v>
      </c>
      <c r="G1622" s="4" t="str">
        <f>IF('3(a) Flights | segment list'!C1587="","Null",'3(a) Flights | segment list'!C1587)</f>
        <v>Null</v>
      </c>
      <c r="H1622" s="4" t="str">
        <f>IF('3(a) Flights | segment list'!J1587="","Null",'3(a) Flights | segment list'!J1587)</f>
        <v>Null</v>
      </c>
      <c r="I1622" s="4" t="str">
        <f>IF('3(a) Flights | segment list'!D1587="","Null",'3(a) Flights | segment list'!D1587)</f>
        <v>Null</v>
      </c>
      <c r="J1622" s="4" t="str">
        <f>IF('3(a) Flights | segment list'!E1587="","Null",'3(a) Flights | segment list'!E1587)</f>
        <v>Null</v>
      </c>
      <c r="K1622" s="4" t="str">
        <f>IF('3(a) Flights | segment list'!F1587="","Null",'3(a) Flights | segment list'!F1587)</f>
        <v>Null</v>
      </c>
      <c r="L1622" s="5" t="str">
        <f>IF('3(a) Flights | segment list'!G1587="","Null",'3(a) Flights | segment list'!G1587)</f>
        <v>Null</v>
      </c>
      <c r="M1622" s="16">
        <f>IF('3(a) Flights | segment list'!H1587="Null","Null",'3(a) Flights | segment list'!H1587)</f>
        <v>0</v>
      </c>
    </row>
    <row r="1623" spans="1:13" x14ac:dyDescent="0.25">
      <c r="A1623" s="4" t="str">
        <f t="shared" si="75"/>
        <v>No PB ID provided</v>
      </c>
      <c r="B1623" s="4" t="str">
        <f t="shared" si="76"/>
        <v>No declaration</v>
      </c>
      <c r="C1623" s="4" t="s">
        <v>18302</v>
      </c>
      <c r="D1623" s="86" t="str">
        <f>IF('3(a) Flights | segment list'!A1588="","Null",'3(a) Flights | segment list'!A1588)</f>
        <v>Null</v>
      </c>
      <c r="E1623" s="87" t="str">
        <f t="shared" si="74"/>
        <v>Null</v>
      </c>
      <c r="F1623" s="4" t="str">
        <f>IF('3(a) Flights | segment list'!I1588="","Null",'3(a) Flights | segment list'!I1588)</f>
        <v>Null</v>
      </c>
      <c r="G1623" s="4" t="str">
        <f>IF('3(a) Flights | segment list'!C1588="","Null",'3(a) Flights | segment list'!C1588)</f>
        <v>Null</v>
      </c>
      <c r="H1623" s="4" t="str">
        <f>IF('3(a) Flights | segment list'!J1588="","Null",'3(a) Flights | segment list'!J1588)</f>
        <v>Null</v>
      </c>
      <c r="I1623" s="4" t="str">
        <f>IF('3(a) Flights | segment list'!D1588="","Null",'3(a) Flights | segment list'!D1588)</f>
        <v>Null</v>
      </c>
      <c r="J1623" s="4" t="str">
        <f>IF('3(a) Flights | segment list'!E1588="","Null",'3(a) Flights | segment list'!E1588)</f>
        <v>Null</v>
      </c>
      <c r="K1623" s="4" t="str">
        <f>IF('3(a) Flights | segment list'!F1588="","Null",'3(a) Flights | segment list'!F1588)</f>
        <v>Null</v>
      </c>
      <c r="L1623" s="5" t="str">
        <f>IF('3(a) Flights | segment list'!G1588="","Null",'3(a) Flights | segment list'!G1588)</f>
        <v>Null</v>
      </c>
      <c r="M1623" s="16">
        <f>IF('3(a) Flights | segment list'!H1588="Null","Null",'3(a) Flights | segment list'!H1588)</f>
        <v>0</v>
      </c>
    </row>
    <row r="1624" spans="1:13" x14ac:dyDescent="0.25">
      <c r="A1624" s="4" t="str">
        <f t="shared" si="75"/>
        <v>No PB ID provided</v>
      </c>
      <c r="B1624" s="4" t="str">
        <f t="shared" si="76"/>
        <v>No declaration</v>
      </c>
      <c r="C1624" s="4" t="s">
        <v>18302</v>
      </c>
      <c r="D1624" s="86" t="str">
        <f>IF('3(a) Flights | segment list'!A1589="","Null",'3(a) Flights | segment list'!A1589)</f>
        <v>Null</v>
      </c>
      <c r="E1624" s="87" t="str">
        <f t="shared" si="74"/>
        <v>Null</v>
      </c>
      <c r="F1624" s="4" t="str">
        <f>IF('3(a) Flights | segment list'!I1589="","Null",'3(a) Flights | segment list'!I1589)</f>
        <v>Null</v>
      </c>
      <c r="G1624" s="4" t="str">
        <f>IF('3(a) Flights | segment list'!C1589="","Null",'3(a) Flights | segment list'!C1589)</f>
        <v>Null</v>
      </c>
      <c r="H1624" s="4" t="str">
        <f>IF('3(a) Flights | segment list'!J1589="","Null",'3(a) Flights | segment list'!J1589)</f>
        <v>Null</v>
      </c>
      <c r="I1624" s="4" t="str">
        <f>IF('3(a) Flights | segment list'!D1589="","Null",'3(a) Flights | segment list'!D1589)</f>
        <v>Null</v>
      </c>
      <c r="J1624" s="4" t="str">
        <f>IF('3(a) Flights | segment list'!E1589="","Null",'3(a) Flights | segment list'!E1589)</f>
        <v>Null</v>
      </c>
      <c r="K1624" s="4" t="str">
        <f>IF('3(a) Flights | segment list'!F1589="","Null",'3(a) Flights | segment list'!F1589)</f>
        <v>Null</v>
      </c>
      <c r="L1624" s="5" t="str">
        <f>IF('3(a) Flights | segment list'!G1589="","Null",'3(a) Flights | segment list'!G1589)</f>
        <v>Null</v>
      </c>
      <c r="M1624" s="16">
        <f>IF('3(a) Flights | segment list'!H1589="Null","Null",'3(a) Flights | segment list'!H1589)</f>
        <v>0</v>
      </c>
    </row>
    <row r="1625" spans="1:13" x14ac:dyDescent="0.25">
      <c r="A1625" s="4" t="str">
        <f t="shared" si="75"/>
        <v>No PB ID provided</v>
      </c>
      <c r="B1625" s="4" t="str">
        <f t="shared" si="76"/>
        <v>No declaration</v>
      </c>
      <c r="C1625" s="4" t="s">
        <v>18302</v>
      </c>
      <c r="D1625" s="86" t="str">
        <f>IF('3(a) Flights | segment list'!A1590="","Null",'3(a) Flights | segment list'!A1590)</f>
        <v>Null</v>
      </c>
      <c r="E1625" s="87" t="str">
        <f t="shared" si="74"/>
        <v>Null</v>
      </c>
      <c r="F1625" s="4" t="str">
        <f>IF('3(a) Flights | segment list'!I1590="","Null",'3(a) Flights | segment list'!I1590)</f>
        <v>Null</v>
      </c>
      <c r="G1625" s="4" t="str">
        <f>IF('3(a) Flights | segment list'!C1590="","Null",'3(a) Flights | segment list'!C1590)</f>
        <v>Null</v>
      </c>
      <c r="H1625" s="4" t="str">
        <f>IF('3(a) Flights | segment list'!J1590="","Null",'3(a) Flights | segment list'!J1590)</f>
        <v>Null</v>
      </c>
      <c r="I1625" s="4" t="str">
        <f>IF('3(a) Flights | segment list'!D1590="","Null",'3(a) Flights | segment list'!D1590)</f>
        <v>Null</v>
      </c>
      <c r="J1625" s="4" t="str">
        <f>IF('3(a) Flights | segment list'!E1590="","Null",'3(a) Flights | segment list'!E1590)</f>
        <v>Null</v>
      </c>
      <c r="K1625" s="4" t="str">
        <f>IF('3(a) Flights | segment list'!F1590="","Null",'3(a) Flights | segment list'!F1590)</f>
        <v>Null</v>
      </c>
      <c r="L1625" s="5" t="str">
        <f>IF('3(a) Flights | segment list'!G1590="","Null",'3(a) Flights | segment list'!G1590)</f>
        <v>Null</v>
      </c>
      <c r="M1625" s="16">
        <f>IF('3(a) Flights | segment list'!H1590="Null","Null",'3(a) Flights | segment list'!H1590)</f>
        <v>0</v>
      </c>
    </row>
    <row r="1626" spans="1:13" x14ac:dyDescent="0.25">
      <c r="A1626" s="4" t="str">
        <f t="shared" si="75"/>
        <v>No PB ID provided</v>
      </c>
      <c r="B1626" s="4" t="str">
        <f t="shared" si="76"/>
        <v>No declaration</v>
      </c>
      <c r="C1626" s="4" t="s">
        <v>18302</v>
      </c>
      <c r="D1626" s="86" t="str">
        <f>IF('3(a) Flights | segment list'!A1591="","Null",'3(a) Flights | segment list'!A1591)</f>
        <v>Null</v>
      </c>
      <c r="E1626" s="87" t="str">
        <f t="shared" si="74"/>
        <v>Null</v>
      </c>
      <c r="F1626" s="4" t="str">
        <f>IF('3(a) Flights | segment list'!I1591="","Null",'3(a) Flights | segment list'!I1591)</f>
        <v>Null</v>
      </c>
      <c r="G1626" s="4" t="str">
        <f>IF('3(a) Flights | segment list'!C1591="","Null",'3(a) Flights | segment list'!C1591)</f>
        <v>Null</v>
      </c>
      <c r="H1626" s="4" t="str">
        <f>IF('3(a) Flights | segment list'!J1591="","Null",'3(a) Flights | segment list'!J1591)</f>
        <v>Null</v>
      </c>
      <c r="I1626" s="4" t="str">
        <f>IF('3(a) Flights | segment list'!D1591="","Null",'3(a) Flights | segment list'!D1591)</f>
        <v>Null</v>
      </c>
      <c r="J1626" s="4" t="str">
        <f>IF('3(a) Flights | segment list'!E1591="","Null",'3(a) Flights | segment list'!E1591)</f>
        <v>Null</v>
      </c>
      <c r="K1626" s="4" t="str">
        <f>IF('3(a) Flights | segment list'!F1591="","Null",'3(a) Flights | segment list'!F1591)</f>
        <v>Null</v>
      </c>
      <c r="L1626" s="5" t="str">
        <f>IF('3(a) Flights | segment list'!G1591="","Null",'3(a) Flights | segment list'!G1591)</f>
        <v>Null</v>
      </c>
      <c r="M1626" s="16">
        <f>IF('3(a) Flights | segment list'!H1591="Null","Null",'3(a) Flights | segment list'!H1591)</f>
        <v>0</v>
      </c>
    </row>
    <row r="1627" spans="1:13" x14ac:dyDescent="0.25">
      <c r="A1627" s="4" t="str">
        <f t="shared" si="75"/>
        <v>No PB ID provided</v>
      </c>
      <c r="B1627" s="4" t="str">
        <f t="shared" si="76"/>
        <v>No declaration</v>
      </c>
      <c r="C1627" s="4" t="s">
        <v>18302</v>
      </c>
      <c r="D1627" s="86" t="str">
        <f>IF('3(a) Flights | segment list'!A1592="","Null",'3(a) Flights | segment list'!A1592)</f>
        <v>Null</v>
      </c>
      <c r="E1627" s="87" t="str">
        <f t="shared" si="74"/>
        <v>Null</v>
      </c>
      <c r="F1627" s="4" t="str">
        <f>IF('3(a) Flights | segment list'!I1592="","Null",'3(a) Flights | segment list'!I1592)</f>
        <v>Null</v>
      </c>
      <c r="G1627" s="4" t="str">
        <f>IF('3(a) Flights | segment list'!C1592="","Null",'3(a) Flights | segment list'!C1592)</f>
        <v>Null</v>
      </c>
      <c r="H1627" s="4" t="str">
        <f>IF('3(a) Flights | segment list'!J1592="","Null",'3(a) Flights | segment list'!J1592)</f>
        <v>Null</v>
      </c>
      <c r="I1627" s="4" t="str">
        <f>IF('3(a) Flights | segment list'!D1592="","Null",'3(a) Flights | segment list'!D1592)</f>
        <v>Null</v>
      </c>
      <c r="J1627" s="4" t="str">
        <f>IF('3(a) Flights | segment list'!E1592="","Null",'3(a) Flights | segment list'!E1592)</f>
        <v>Null</v>
      </c>
      <c r="K1627" s="4" t="str">
        <f>IF('3(a) Flights | segment list'!F1592="","Null",'3(a) Flights | segment list'!F1592)</f>
        <v>Null</v>
      </c>
      <c r="L1627" s="5" t="str">
        <f>IF('3(a) Flights | segment list'!G1592="","Null",'3(a) Flights | segment list'!G1592)</f>
        <v>Null</v>
      </c>
      <c r="M1627" s="16">
        <f>IF('3(a) Flights | segment list'!H1592="Null","Null",'3(a) Flights | segment list'!H1592)</f>
        <v>0</v>
      </c>
    </row>
    <row r="1628" spans="1:13" x14ac:dyDescent="0.25">
      <c r="A1628" s="4" t="str">
        <f t="shared" si="75"/>
        <v>No PB ID provided</v>
      </c>
      <c r="B1628" s="4" t="str">
        <f t="shared" si="76"/>
        <v>No declaration</v>
      </c>
      <c r="C1628" s="4" t="s">
        <v>18302</v>
      </c>
      <c r="D1628" s="86" t="str">
        <f>IF('3(a) Flights | segment list'!A1593="","Null",'3(a) Flights | segment list'!A1593)</f>
        <v>Null</v>
      </c>
      <c r="E1628" s="87" t="str">
        <f t="shared" si="74"/>
        <v>Null</v>
      </c>
      <c r="F1628" s="4" t="str">
        <f>IF('3(a) Flights | segment list'!I1593="","Null",'3(a) Flights | segment list'!I1593)</f>
        <v>Null</v>
      </c>
      <c r="G1628" s="4" t="str">
        <f>IF('3(a) Flights | segment list'!C1593="","Null",'3(a) Flights | segment list'!C1593)</f>
        <v>Null</v>
      </c>
      <c r="H1628" s="4" t="str">
        <f>IF('3(a) Flights | segment list'!J1593="","Null",'3(a) Flights | segment list'!J1593)</f>
        <v>Null</v>
      </c>
      <c r="I1628" s="4" t="str">
        <f>IF('3(a) Flights | segment list'!D1593="","Null",'3(a) Flights | segment list'!D1593)</f>
        <v>Null</v>
      </c>
      <c r="J1628" s="4" t="str">
        <f>IF('3(a) Flights | segment list'!E1593="","Null",'3(a) Flights | segment list'!E1593)</f>
        <v>Null</v>
      </c>
      <c r="K1628" s="4" t="str">
        <f>IF('3(a) Flights | segment list'!F1593="","Null",'3(a) Flights | segment list'!F1593)</f>
        <v>Null</v>
      </c>
      <c r="L1628" s="5" t="str">
        <f>IF('3(a) Flights | segment list'!G1593="","Null",'3(a) Flights | segment list'!G1593)</f>
        <v>Null</v>
      </c>
      <c r="M1628" s="16">
        <f>IF('3(a) Flights | segment list'!H1593="Null","Null",'3(a) Flights | segment list'!H1593)</f>
        <v>0</v>
      </c>
    </row>
    <row r="1629" spans="1:13" x14ac:dyDescent="0.25">
      <c r="A1629" s="4" t="str">
        <f t="shared" si="75"/>
        <v>No PB ID provided</v>
      </c>
      <c r="B1629" s="4" t="str">
        <f t="shared" si="76"/>
        <v>No declaration</v>
      </c>
      <c r="C1629" s="4" t="s">
        <v>18302</v>
      </c>
      <c r="D1629" s="86" t="str">
        <f>IF('3(a) Flights | segment list'!A1594="","Null",'3(a) Flights | segment list'!A1594)</f>
        <v>Null</v>
      </c>
      <c r="E1629" s="87" t="str">
        <f t="shared" si="74"/>
        <v>Null</v>
      </c>
      <c r="F1629" s="4" t="str">
        <f>IF('3(a) Flights | segment list'!I1594="","Null",'3(a) Flights | segment list'!I1594)</f>
        <v>Null</v>
      </c>
      <c r="G1629" s="4" t="str">
        <f>IF('3(a) Flights | segment list'!C1594="","Null",'3(a) Flights | segment list'!C1594)</f>
        <v>Null</v>
      </c>
      <c r="H1629" s="4" t="str">
        <f>IF('3(a) Flights | segment list'!J1594="","Null",'3(a) Flights | segment list'!J1594)</f>
        <v>Null</v>
      </c>
      <c r="I1629" s="4" t="str">
        <f>IF('3(a) Flights | segment list'!D1594="","Null",'3(a) Flights | segment list'!D1594)</f>
        <v>Null</v>
      </c>
      <c r="J1629" s="4" t="str">
        <f>IF('3(a) Flights | segment list'!E1594="","Null",'3(a) Flights | segment list'!E1594)</f>
        <v>Null</v>
      </c>
      <c r="K1629" s="4" t="str">
        <f>IF('3(a) Flights | segment list'!F1594="","Null",'3(a) Flights | segment list'!F1594)</f>
        <v>Null</v>
      </c>
      <c r="L1629" s="5" t="str">
        <f>IF('3(a) Flights | segment list'!G1594="","Null",'3(a) Flights | segment list'!G1594)</f>
        <v>Null</v>
      </c>
      <c r="M1629" s="16">
        <f>IF('3(a) Flights | segment list'!H1594="Null","Null",'3(a) Flights | segment list'!H1594)</f>
        <v>0</v>
      </c>
    </row>
    <row r="1630" spans="1:13" x14ac:dyDescent="0.25">
      <c r="A1630" s="4" t="str">
        <f t="shared" si="75"/>
        <v>No PB ID provided</v>
      </c>
      <c r="B1630" s="4" t="str">
        <f t="shared" si="76"/>
        <v>No declaration</v>
      </c>
      <c r="C1630" s="4" t="s">
        <v>18302</v>
      </c>
      <c r="D1630" s="86" t="str">
        <f>IF('3(a) Flights | segment list'!A1595="","Null",'3(a) Flights | segment list'!A1595)</f>
        <v>Null</v>
      </c>
      <c r="E1630" s="87" t="str">
        <f t="shared" si="74"/>
        <v>Null</v>
      </c>
      <c r="F1630" s="4" t="str">
        <f>IF('3(a) Flights | segment list'!I1595="","Null",'3(a) Flights | segment list'!I1595)</f>
        <v>Null</v>
      </c>
      <c r="G1630" s="4" t="str">
        <f>IF('3(a) Flights | segment list'!C1595="","Null",'3(a) Flights | segment list'!C1595)</f>
        <v>Null</v>
      </c>
      <c r="H1630" s="4" t="str">
        <f>IF('3(a) Flights | segment list'!J1595="","Null",'3(a) Flights | segment list'!J1595)</f>
        <v>Null</v>
      </c>
      <c r="I1630" s="4" t="str">
        <f>IF('3(a) Flights | segment list'!D1595="","Null",'3(a) Flights | segment list'!D1595)</f>
        <v>Null</v>
      </c>
      <c r="J1630" s="4" t="str">
        <f>IF('3(a) Flights | segment list'!E1595="","Null",'3(a) Flights | segment list'!E1595)</f>
        <v>Null</v>
      </c>
      <c r="K1630" s="4" t="str">
        <f>IF('3(a) Flights | segment list'!F1595="","Null",'3(a) Flights | segment list'!F1595)</f>
        <v>Null</v>
      </c>
      <c r="L1630" s="5" t="str">
        <f>IF('3(a) Flights | segment list'!G1595="","Null",'3(a) Flights | segment list'!G1595)</f>
        <v>Null</v>
      </c>
      <c r="M1630" s="16">
        <f>IF('3(a) Flights | segment list'!H1595="Null","Null",'3(a) Flights | segment list'!H1595)</f>
        <v>0</v>
      </c>
    </row>
    <row r="1631" spans="1:13" x14ac:dyDescent="0.25">
      <c r="A1631" s="4" t="str">
        <f t="shared" si="75"/>
        <v>No PB ID provided</v>
      </c>
      <c r="B1631" s="4" t="str">
        <f t="shared" si="76"/>
        <v>No declaration</v>
      </c>
      <c r="C1631" s="4" t="s">
        <v>18302</v>
      </c>
      <c r="D1631" s="86" t="str">
        <f>IF('3(a) Flights | segment list'!A1596="","Null",'3(a) Flights | segment list'!A1596)</f>
        <v>Null</v>
      </c>
      <c r="E1631" s="87" t="str">
        <f t="shared" si="74"/>
        <v>Null</v>
      </c>
      <c r="F1631" s="4" t="str">
        <f>IF('3(a) Flights | segment list'!I1596="","Null",'3(a) Flights | segment list'!I1596)</f>
        <v>Null</v>
      </c>
      <c r="G1631" s="4" t="str">
        <f>IF('3(a) Flights | segment list'!C1596="","Null",'3(a) Flights | segment list'!C1596)</f>
        <v>Null</v>
      </c>
      <c r="H1631" s="4" t="str">
        <f>IF('3(a) Flights | segment list'!J1596="","Null",'3(a) Flights | segment list'!J1596)</f>
        <v>Null</v>
      </c>
      <c r="I1631" s="4" t="str">
        <f>IF('3(a) Flights | segment list'!D1596="","Null",'3(a) Flights | segment list'!D1596)</f>
        <v>Null</v>
      </c>
      <c r="J1631" s="4" t="str">
        <f>IF('3(a) Flights | segment list'!E1596="","Null",'3(a) Flights | segment list'!E1596)</f>
        <v>Null</v>
      </c>
      <c r="K1631" s="4" t="str">
        <f>IF('3(a) Flights | segment list'!F1596="","Null",'3(a) Flights | segment list'!F1596)</f>
        <v>Null</v>
      </c>
      <c r="L1631" s="5" t="str">
        <f>IF('3(a) Flights | segment list'!G1596="","Null",'3(a) Flights | segment list'!G1596)</f>
        <v>Null</v>
      </c>
      <c r="M1631" s="16">
        <f>IF('3(a) Flights | segment list'!H1596="Null","Null",'3(a) Flights | segment list'!H1596)</f>
        <v>0</v>
      </c>
    </row>
    <row r="1632" spans="1:13" x14ac:dyDescent="0.25">
      <c r="A1632" s="4" t="str">
        <f t="shared" si="75"/>
        <v>No PB ID provided</v>
      </c>
      <c r="B1632" s="4" t="str">
        <f t="shared" si="76"/>
        <v>No declaration</v>
      </c>
      <c r="C1632" s="4" t="s">
        <v>18302</v>
      </c>
      <c r="D1632" s="86" t="str">
        <f>IF('3(a) Flights | segment list'!A1597="","Null",'3(a) Flights | segment list'!A1597)</f>
        <v>Null</v>
      </c>
      <c r="E1632" s="87" t="str">
        <f t="shared" si="74"/>
        <v>Null</v>
      </c>
      <c r="F1632" s="4" t="str">
        <f>IF('3(a) Flights | segment list'!I1597="","Null",'3(a) Flights | segment list'!I1597)</f>
        <v>Null</v>
      </c>
      <c r="G1632" s="4" t="str">
        <f>IF('3(a) Flights | segment list'!C1597="","Null",'3(a) Flights | segment list'!C1597)</f>
        <v>Null</v>
      </c>
      <c r="H1632" s="4" t="str">
        <f>IF('3(a) Flights | segment list'!J1597="","Null",'3(a) Flights | segment list'!J1597)</f>
        <v>Null</v>
      </c>
      <c r="I1632" s="4" t="str">
        <f>IF('3(a) Flights | segment list'!D1597="","Null",'3(a) Flights | segment list'!D1597)</f>
        <v>Null</v>
      </c>
      <c r="J1632" s="4" t="str">
        <f>IF('3(a) Flights | segment list'!E1597="","Null",'3(a) Flights | segment list'!E1597)</f>
        <v>Null</v>
      </c>
      <c r="K1632" s="4" t="str">
        <f>IF('3(a) Flights | segment list'!F1597="","Null",'3(a) Flights | segment list'!F1597)</f>
        <v>Null</v>
      </c>
      <c r="L1632" s="5" t="str">
        <f>IF('3(a) Flights | segment list'!G1597="","Null",'3(a) Flights | segment list'!G1597)</f>
        <v>Null</v>
      </c>
      <c r="M1632" s="16">
        <f>IF('3(a) Flights | segment list'!H1597="Null","Null",'3(a) Flights | segment list'!H1597)</f>
        <v>0</v>
      </c>
    </row>
    <row r="1633" spans="1:13" x14ac:dyDescent="0.25">
      <c r="A1633" s="4" t="str">
        <f t="shared" si="75"/>
        <v>No PB ID provided</v>
      </c>
      <c r="B1633" s="4" t="str">
        <f t="shared" si="76"/>
        <v>No declaration</v>
      </c>
      <c r="C1633" s="4" t="s">
        <v>18302</v>
      </c>
      <c r="D1633" s="86" t="str">
        <f>IF('3(a) Flights | segment list'!A1598="","Null",'3(a) Flights | segment list'!A1598)</f>
        <v>Null</v>
      </c>
      <c r="E1633" s="87" t="str">
        <f t="shared" si="74"/>
        <v>Null</v>
      </c>
      <c r="F1633" s="4" t="str">
        <f>IF('3(a) Flights | segment list'!I1598="","Null",'3(a) Flights | segment list'!I1598)</f>
        <v>Null</v>
      </c>
      <c r="G1633" s="4" t="str">
        <f>IF('3(a) Flights | segment list'!C1598="","Null",'3(a) Flights | segment list'!C1598)</f>
        <v>Null</v>
      </c>
      <c r="H1633" s="4" t="str">
        <f>IF('3(a) Flights | segment list'!J1598="","Null",'3(a) Flights | segment list'!J1598)</f>
        <v>Null</v>
      </c>
      <c r="I1633" s="4" t="str">
        <f>IF('3(a) Flights | segment list'!D1598="","Null",'3(a) Flights | segment list'!D1598)</f>
        <v>Null</v>
      </c>
      <c r="J1633" s="4" t="str">
        <f>IF('3(a) Flights | segment list'!E1598="","Null",'3(a) Flights | segment list'!E1598)</f>
        <v>Null</v>
      </c>
      <c r="K1633" s="4" t="str">
        <f>IF('3(a) Flights | segment list'!F1598="","Null",'3(a) Flights | segment list'!F1598)</f>
        <v>Null</v>
      </c>
      <c r="L1633" s="5" t="str">
        <f>IF('3(a) Flights | segment list'!G1598="","Null",'3(a) Flights | segment list'!G1598)</f>
        <v>Null</v>
      </c>
      <c r="M1633" s="16">
        <f>IF('3(a) Flights | segment list'!H1598="Null","Null",'3(a) Flights | segment list'!H1598)</f>
        <v>0</v>
      </c>
    </row>
    <row r="1634" spans="1:13" x14ac:dyDescent="0.25">
      <c r="A1634" s="4" t="str">
        <f t="shared" si="75"/>
        <v>No PB ID provided</v>
      </c>
      <c r="B1634" s="4" t="str">
        <f t="shared" si="76"/>
        <v>No declaration</v>
      </c>
      <c r="C1634" s="4" t="s">
        <v>18302</v>
      </c>
      <c r="D1634" s="86" t="str">
        <f>IF('3(a) Flights | segment list'!A1599="","Null",'3(a) Flights | segment list'!A1599)</f>
        <v>Null</v>
      </c>
      <c r="E1634" s="87" t="str">
        <f t="shared" si="74"/>
        <v>Null</v>
      </c>
      <c r="F1634" s="4" t="str">
        <f>IF('3(a) Flights | segment list'!I1599="","Null",'3(a) Flights | segment list'!I1599)</f>
        <v>Null</v>
      </c>
      <c r="G1634" s="4" t="str">
        <f>IF('3(a) Flights | segment list'!C1599="","Null",'3(a) Flights | segment list'!C1599)</f>
        <v>Null</v>
      </c>
      <c r="H1634" s="4" t="str">
        <f>IF('3(a) Flights | segment list'!J1599="","Null",'3(a) Flights | segment list'!J1599)</f>
        <v>Null</v>
      </c>
      <c r="I1634" s="4" t="str">
        <f>IF('3(a) Flights | segment list'!D1599="","Null",'3(a) Flights | segment list'!D1599)</f>
        <v>Null</v>
      </c>
      <c r="J1634" s="4" t="str">
        <f>IF('3(a) Flights | segment list'!E1599="","Null",'3(a) Flights | segment list'!E1599)</f>
        <v>Null</v>
      </c>
      <c r="K1634" s="4" t="str">
        <f>IF('3(a) Flights | segment list'!F1599="","Null",'3(a) Flights | segment list'!F1599)</f>
        <v>Null</v>
      </c>
      <c r="L1634" s="5" t="str">
        <f>IF('3(a) Flights | segment list'!G1599="","Null",'3(a) Flights | segment list'!G1599)</f>
        <v>Null</v>
      </c>
      <c r="M1634" s="16">
        <f>IF('3(a) Flights | segment list'!H1599="Null","Null",'3(a) Flights | segment list'!H1599)</f>
        <v>0</v>
      </c>
    </row>
    <row r="1635" spans="1:13" x14ac:dyDescent="0.25">
      <c r="A1635" s="4" t="str">
        <f t="shared" si="75"/>
        <v>No PB ID provided</v>
      </c>
      <c r="B1635" s="4" t="str">
        <f t="shared" si="76"/>
        <v>No declaration</v>
      </c>
      <c r="C1635" s="4" t="s">
        <v>18302</v>
      </c>
      <c r="D1635" s="86" t="str">
        <f>IF('3(a) Flights | segment list'!A1600="","Null",'3(a) Flights | segment list'!A1600)</f>
        <v>Null</v>
      </c>
      <c r="E1635" s="87" t="str">
        <f t="shared" si="74"/>
        <v>Null</v>
      </c>
      <c r="F1635" s="4" t="str">
        <f>IF('3(a) Flights | segment list'!I1600="","Null",'3(a) Flights | segment list'!I1600)</f>
        <v>Null</v>
      </c>
      <c r="G1635" s="4" t="str">
        <f>IF('3(a) Flights | segment list'!C1600="","Null",'3(a) Flights | segment list'!C1600)</f>
        <v>Null</v>
      </c>
      <c r="H1635" s="4" t="str">
        <f>IF('3(a) Flights | segment list'!J1600="","Null",'3(a) Flights | segment list'!J1600)</f>
        <v>Null</v>
      </c>
      <c r="I1635" s="4" t="str">
        <f>IF('3(a) Flights | segment list'!D1600="","Null",'3(a) Flights | segment list'!D1600)</f>
        <v>Null</v>
      </c>
      <c r="J1635" s="4" t="str">
        <f>IF('3(a) Flights | segment list'!E1600="","Null",'3(a) Flights | segment list'!E1600)</f>
        <v>Null</v>
      </c>
      <c r="K1635" s="4" t="str">
        <f>IF('3(a) Flights | segment list'!F1600="","Null",'3(a) Flights | segment list'!F1600)</f>
        <v>Null</v>
      </c>
      <c r="L1635" s="5" t="str">
        <f>IF('3(a) Flights | segment list'!G1600="","Null",'3(a) Flights | segment list'!G1600)</f>
        <v>Null</v>
      </c>
      <c r="M1635" s="16">
        <f>IF('3(a) Flights | segment list'!H1600="Null","Null",'3(a) Flights | segment list'!H1600)</f>
        <v>0</v>
      </c>
    </row>
    <row r="1636" spans="1:13" x14ac:dyDescent="0.25">
      <c r="A1636" s="4" t="str">
        <f t="shared" si="75"/>
        <v>No PB ID provided</v>
      </c>
      <c r="B1636" s="4" t="str">
        <f t="shared" si="76"/>
        <v>No declaration</v>
      </c>
      <c r="C1636" s="4" t="s">
        <v>18302</v>
      </c>
      <c r="D1636" s="86" t="str">
        <f>IF('3(a) Flights | segment list'!A1601="","Null",'3(a) Flights | segment list'!A1601)</f>
        <v>Null</v>
      </c>
      <c r="E1636" s="87" t="str">
        <f t="shared" si="74"/>
        <v>Null</v>
      </c>
      <c r="F1636" s="4" t="str">
        <f>IF('3(a) Flights | segment list'!I1601="","Null",'3(a) Flights | segment list'!I1601)</f>
        <v>Null</v>
      </c>
      <c r="G1636" s="4" t="str">
        <f>IF('3(a) Flights | segment list'!C1601="","Null",'3(a) Flights | segment list'!C1601)</f>
        <v>Null</v>
      </c>
      <c r="H1636" s="4" t="str">
        <f>IF('3(a) Flights | segment list'!J1601="","Null",'3(a) Flights | segment list'!J1601)</f>
        <v>Null</v>
      </c>
      <c r="I1636" s="4" t="str">
        <f>IF('3(a) Flights | segment list'!D1601="","Null",'3(a) Flights | segment list'!D1601)</f>
        <v>Null</v>
      </c>
      <c r="J1636" s="4" t="str">
        <f>IF('3(a) Flights | segment list'!E1601="","Null",'3(a) Flights | segment list'!E1601)</f>
        <v>Null</v>
      </c>
      <c r="K1636" s="4" t="str">
        <f>IF('3(a) Flights | segment list'!F1601="","Null",'3(a) Flights | segment list'!F1601)</f>
        <v>Null</v>
      </c>
      <c r="L1636" s="5" t="str">
        <f>IF('3(a) Flights | segment list'!G1601="","Null",'3(a) Flights | segment list'!G1601)</f>
        <v>Null</v>
      </c>
      <c r="M1636" s="16">
        <f>IF('3(a) Flights | segment list'!H1601="Null","Null",'3(a) Flights | segment list'!H1601)</f>
        <v>0</v>
      </c>
    </row>
    <row r="1637" spans="1:13" x14ac:dyDescent="0.25">
      <c r="A1637" s="4" t="str">
        <f t="shared" si="75"/>
        <v>No PB ID provided</v>
      </c>
      <c r="B1637" s="4" t="str">
        <f t="shared" si="76"/>
        <v>No declaration</v>
      </c>
      <c r="C1637" s="4" t="s">
        <v>18302</v>
      </c>
      <c r="D1637" s="86" t="str">
        <f>IF('3(a) Flights | segment list'!A1602="","Null",'3(a) Flights | segment list'!A1602)</f>
        <v>Null</v>
      </c>
      <c r="E1637" s="87" t="str">
        <f t="shared" si="74"/>
        <v>Null</v>
      </c>
      <c r="F1637" s="4" t="str">
        <f>IF('3(a) Flights | segment list'!I1602="","Null",'3(a) Flights | segment list'!I1602)</f>
        <v>Null</v>
      </c>
      <c r="G1637" s="4" t="str">
        <f>IF('3(a) Flights | segment list'!C1602="","Null",'3(a) Flights | segment list'!C1602)</f>
        <v>Null</v>
      </c>
      <c r="H1637" s="4" t="str">
        <f>IF('3(a) Flights | segment list'!J1602="","Null",'3(a) Flights | segment list'!J1602)</f>
        <v>Null</v>
      </c>
      <c r="I1637" s="4" t="str">
        <f>IF('3(a) Flights | segment list'!D1602="","Null",'3(a) Flights | segment list'!D1602)</f>
        <v>Null</v>
      </c>
      <c r="J1637" s="4" t="str">
        <f>IF('3(a) Flights | segment list'!E1602="","Null",'3(a) Flights | segment list'!E1602)</f>
        <v>Null</v>
      </c>
      <c r="K1637" s="4" t="str">
        <f>IF('3(a) Flights | segment list'!F1602="","Null",'3(a) Flights | segment list'!F1602)</f>
        <v>Null</v>
      </c>
      <c r="L1637" s="5" t="str">
        <f>IF('3(a) Flights | segment list'!G1602="","Null",'3(a) Flights | segment list'!G1602)</f>
        <v>Null</v>
      </c>
      <c r="M1637" s="16">
        <f>IF('3(a) Flights | segment list'!H1602="Null","Null",'3(a) Flights | segment list'!H1602)</f>
        <v>0</v>
      </c>
    </row>
    <row r="1638" spans="1:13" x14ac:dyDescent="0.25">
      <c r="A1638" s="4" t="str">
        <f t="shared" si="75"/>
        <v>No PB ID provided</v>
      </c>
      <c r="B1638" s="4" t="str">
        <f t="shared" si="76"/>
        <v>No declaration</v>
      </c>
      <c r="C1638" s="4" t="s">
        <v>18302</v>
      </c>
      <c r="D1638" s="86" t="str">
        <f>IF('3(a) Flights | segment list'!A1603="","Null",'3(a) Flights | segment list'!A1603)</f>
        <v>Null</v>
      </c>
      <c r="E1638" s="87" t="str">
        <f t="shared" si="74"/>
        <v>Null</v>
      </c>
      <c r="F1638" s="4" t="str">
        <f>IF('3(a) Flights | segment list'!I1603="","Null",'3(a) Flights | segment list'!I1603)</f>
        <v>Null</v>
      </c>
      <c r="G1638" s="4" t="str">
        <f>IF('3(a) Flights | segment list'!C1603="","Null",'3(a) Flights | segment list'!C1603)</f>
        <v>Null</v>
      </c>
      <c r="H1638" s="4" t="str">
        <f>IF('3(a) Flights | segment list'!J1603="","Null",'3(a) Flights | segment list'!J1603)</f>
        <v>Null</v>
      </c>
      <c r="I1638" s="4" t="str">
        <f>IF('3(a) Flights | segment list'!D1603="","Null",'3(a) Flights | segment list'!D1603)</f>
        <v>Null</v>
      </c>
      <c r="J1638" s="4" t="str">
        <f>IF('3(a) Flights | segment list'!E1603="","Null",'3(a) Flights | segment list'!E1603)</f>
        <v>Null</v>
      </c>
      <c r="K1638" s="4" t="str">
        <f>IF('3(a) Flights | segment list'!F1603="","Null",'3(a) Flights | segment list'!F1603)</f>
        <v>Null</v>
      </c>
      <c r="L1638" s="5" t="str">
        <f>IF('3(a) Flights | segment list'!G1603="","Null",'3(a) Flights | segment list'!G1603)</f>
        <v>Null</v>
      </c>
      <c r="M1638" s="16">
        <f>IF('3(a) Flights | segment list'!H1603="Null","Null",'3(a) Flights | segment list'!H1603)</f>
        <v>0</v>
      </c>
    </row>
    <row r="1639" spans="1:13" x14ac:dyDescent="0.25">
      <c r="A1639" s="4" t="str">
        <f t="shared" si="75"/>
        <v>No PB ID provided</v>
      </c>
      <c r="B1639" s="4" t="str">
        <f t="shared" si="76"/>
        <v>No declaration</v>
      </c>
      <c r="C1639" s="4" t="s">
        <v>18302</v>
      </c>
      <c r="D1639" s="86" t="str">
        <f>IF('3(a) Flights | segment list'!A1604="","Null",'3(a) Flights | segment list'!A1604)</f>
        <v>Null</v>
      </c>
      <c r="E1639" s="87" t="str">
        <f t="shared" si="74"/>
        <v>Null</v>
      </c>
      <c r="F1639" s="4" t="str">
        <f>IF('3(a) Flights | segment list'!I1604="","Null",'3(a) Flights | segment list'!I1604)</f>
        <v>Null</v>
      </c>
      <c r="G1639" s="4" t="str">
        <f>IF('3(a) Flights | segment list'!C1604="","Null",'3(a) Flights | segment list'!C1604)</f>
        <v>Null</v>
      </c>
      <c r="H1639" s="4" t="str">
        <f>IF('3(a) Flights | segment list'!J1604="","Null",'3(a) Flights | segment list'!J1604)</f>
        <v>Null</v>
      </c>
      <c r="I1639" s="4" t="str">
        <f>IF('3(a) Flights | segment list'!D1604="","Null",'3(a) Flights | segment list'!D1604)</f>
        <v>Null</v>
      </c>
      <c r="J1639" s="4" t="str">
        <f>IF('3(a) Flights | segment list'!E1604="","Null",'3(a) Flights | segment list'!E1604)</f>
        <v>Null</v>
      </c>
      <c r="K1639" s="4" t="str">
        <f>IF('3(a) Flights | segment list'!F1604="","Null",'3(a) Flights | segment list'!F1604)</f>
        <v>Null</v>
      </c>
      <c r="L1639" s="5" t="str">
        <f>IF('3(a) Flights | segment list'!G1604="","Null",'3(a) Flights | segment list'!G1604)</f>
        <v>Null</v>
      </c>
      <c r="M1639" s="16">
        <f>IF('3(a) Flights | segment list'!H1604="Null","Null",'3(a) Flights | segment list'!H1604)</f>
        <v>0</v>
      </c>
    </row>
    <row r="1640" spans="1:13" x14ac:dyDescent="0.25">
      <c r="A1640" s="4" t="str">
        <f t="shared" si="75"/>
        <v>No PB ID provided</v>
      </c>
      <c r="B1640" s="4" t="str">
        <f t="shared" si="76"/>
        <v>No declaration</v>
      </c>
      <c r="C1640" s="4" t="s">
        <v>18302</v>
      </c>
      <c r="D1640" s="86" t="str">
        <f>IF('3(a) Flights | segment list'!A1605="","Null",'3(a) Flights | segment list'!A1605)</f>
        <v>Null</v>
      </c>
      <c r="E1640" s="87" t="str">
        <f t="shared" si="74"/>
        <v>Null</v>
      </c>
      <c r="F1640" s="4" t="str">
        <f>IF('3(a) Flights | segment list'!I1605="","Null",'3(a) Flights | segment list'!I1605)</f>
        <v>Null</v>
      </c>
      <c r="G1640" s="4" t="str">
        <f>IF('3(a) Flights | segment list'!C1605="","Null",'3(a) Flights | segment list'!C1605)</f>
        <v>Null</v>
      </c>
      <c r="H1640" s="4" t="str">
        <f>IF('3(a) Flights | segment list'!J1605="","Null",'3(a) Flights | segment list'!J1605)</f>
        <v>Null</v>
      </c>
      <c r="I1640" s="4" t="str">
        <f>IF('3(a) Flights | segment list'!D1605="","Null",'3(a) Flights | segment list'!D1605)</f>
        <v>Null</v>
      </c>
      <c r="J1640" s="4" t="str">
        <f>IF('3(a) Flights | segment list'!E1605="","Null",'3(a) Flights | segment list'!E1605)</f>
        <v>Null</v>
      </c>
      <c r="K1640" s="4" t="str">
        <f>IF('3(a) Flights | segment list'!F1605="","Null",'3(a) Flights | segment list'!F1605)</f>
        <v>Null</v>
      </c>
      <c r="L1640" s="5" t="str">
        <f>IF('3(a) Flights | segment list'!G1605="","Null",'3(a) Flights | segment list'!G1605)</f>
        <v>Null</v>
      </c>
      <c r="M1640" s="16">
        <f>IF('3(a) Flights | segment list'!H1605="Null","Null",'3(a) Flights | segment list'!H1605)</f>
        <v>0</v>
      </c>
    </row>
    <row r="1641" spans="1:13" x14ac:dyDescent="0.25">
      <c r="A1641" s="4" t="str">
        <f t="shared" si="75"/>
        <v>No PB ID provided</v>
      </c>
      <c r="B1641" s="4" t="str">
        <f t="shared" si="76"/>
        <v>No declaration</v>
      </c>
      <c r="C1641" s="4" t="s">
        <v>18302</v>
      </c>
      <c r="D1641" s="86" t="str">
        <f>IF('3(a) Flights | segment list'!A1606="","Null",'3(a) Flights | segment list'!A1606)</f>
        <v>Null</v>
      </c>
      <c r="E1641" s="87" t="str">
        <f t="shared" si="74"/>
        <v>Null</v>
      </c>
      <c r="F1641" s="4" t="str">
        <f>IF('3(a) Flights | segment list'!I1606="","Null",'3(a) Flights | segment list'!I1606)</f>
        <v>Null</v>
      </c>
      <c r="G1641" s="4" t="str">
        <f>IF('3(a) Flights | segment list'!C1606="","Null",'3(a) Flights | segment list'!C1606)</f>
        <v>Null</v>
      </c>
      <c r="H1641" s="4" t="str">
        <f>IF('3(a) Flights | segment list'!J1606="","Null",'3(a) Flights | segment list'!J1606)</f>
        <v>Null</v>
      </c>
      <c r="I1641" s="4" t="str">
        <f>IF('3(a) Flights | segment list'!D1606="","Null",'3(a) Flights | segment list'!D1606)</f>
        <v>Null</v>
      </c>
      <c r="J1641" s="4" t="str">
        <f>IF('3(a) Flights | segment list'!E1606="","Null",'3(a) Flights | segment list'!E1606)</f>
        <v>Null</v>
      </c>
      <c r="K1641" s="4" t="str">
        <f>IF('3(a) Flights | segment list'!F1606="","Null",'3(a) Flights | segment list'!F1606)</f>
        <v>Null</v>
      </c>
      <c r="L1641" s="5" t="str">
        <f>IF('3(a) Flights | segment list'!G1606="","Null",'3(a) Flights | segment list'!G1606)</f>
        <v>Null</v>
      </c>
      <c r="M1641" s="16">
        <f>IF('3(a) Flights | segment list'!H1606="Null","Null",'3(a) Flights | segment list'!H1606)</f>
        <v>0</v>
      </c>
    </row>
    <row r="1642" spans="1:13" x14ac:dyDescent="0.25">
      <c r="A1642" s="4" t="str">
        <f t="shared" si="75"/>
        <v>No PB ID provided</v>
      </c>
      <c r="B1642" s="4" t="str">
        <f t="shared" si="76"/>
        <v>No declaration</v>
      </c>
      <c r="C1642" s="4" t="s">
        <v>18302</v>
      </c>
      <c r="D1642" s="86" t="str">
        <f>IF('3(a) Flights | segment list'!A1607="","Null",'3(a) Flights | segment list'!A1607)</f>
        <v>Null</v>
      </c>
      <c r="E1642" s="87" t="str">
        <f t="shared" si="74"/>
        <v>Null</v>
      </c>
      <c r="F1642" s="4" t="str">
        <f>IF('3(a) Flights | segment list'!I1607="","Null",'3(a) Flights | segment list'!I1607)</f>
        <v>Null</v>
      </c>
      <c r="G1642" s="4" t="str">
        <f>IF('3(a) Flights | segment list'!C1607="","Null",'3(a) Flights | segment list'!C1607)</f>
        <v>Null</v>
      </c>
      <c r="H1642" s="4" t="str">
        <f>IF('3(a) Flights | segment list'!J1607="","Null",'3(a) Flights | segment list'!J1607)</f>
        <v>Null</v>
      </c>
      <c r="I1642" s="4" t="str">
        <f>IF('3(a) Flights | segment list'!D1607="","Null",'3(a) Flights | segment list'!D1607)</f>
        <v>Null</v>
      </c>
      <c r="J1642" s="4" t="str">
        <f>IF('3(a) Flights | segment list'!E1607="","Null",'3(a) Flights | segment list'!E1607)</f>
        <v>Null</v>
      </c>
      <c r="K1642" s="4" t="str">
        <f>IF('3(a) Flights | segment list'!F1607="","Null",'3(a) Flights | segment list'!F1607)</f>
        <v>Null</v>
      </c>
      <c r="L1642" s="5" t="str">
        <f>IF('3(a) Flights | segment list'!G1607="","Null",'3(a) Flights | segment list'!G1607)</f>
        <v>Null</v>
      </c>
      <c r="M1642" s="16">
        <f>IF('3(a) Flights | segment list'!H1607="Null","Null",'3(a) Flights | segment list'!H1607)</f>
        <v>0</v>
      </c>
    </row>
    <row r="1643" spans="1:13" x14ac:dyDescent="0.25">
      <c r="A1643" s="4" t="str">
        <f t="shared" si="75"/>
        <v>No PB ID provided</v>
      </c>
      <c r="B1643" s="4" t="str">
        <f t="shared" si="76"/>
        <v>No declaration</v>
      </c>
      <c r="C1643" s="4" t="s">
        <v>18302</v>
      </c>
      <c r="D1643" s="86" t="str">
        <f>IF('3(a) Flights | segment list'!A1608="","Null",'3(a) Flights | segment list'!A1608)</f>
        <v>Null</v>
      </c>
      <c r="E1643" s="87" t="str">
        <f t="shared" si="74"/>
        <v>Null</v>
      </c>
      <c r="F1643" s="4" t="str">
        <f>IF('3(a) Flights | segment list'!I1608="","Null",'3(a) Flights | segment list'!I1608)</f>
        <v>Null</v>
      </c>
      <c r="G1643" s="4" t="str">
        <f>IF('3(a) Flights | segment list'!C1608="","Null",'3(a) Flights | segment list'!C1608)</f>
        <v>Null</v>
      </c>
      <c r="H1643" s="4" t="str">
        <f>IF('3(a) Flights | segment list'!J1608="","Null",'3(a) Flights | segment list'!J1608)</f>
        <v>Null</v>
      </c>
      <c r="I1643" s="4" t="str">
        <f>IF('3(a) Flights | segment list'!D1608="","Null",'3(a) Flights | segment list'!D1608)</f>
        <v>Null</v>
      </c>
      <c r="J1643" s="4" t="str">
        <f>IF('3(a) Flights | segment list'!E1608="","Null",'3(a) Flights | segment list'!E1608)</f>
        <v>Null</v>
      </c>
      <c r="K1643" s="4" t="str">
        <f>IF('3(a) Flights | segment list'!F1608="","Null",'3(a) Flights | segment list'!F1608)</f>
        <v>Null</v>
      </c>
      <c r="L1643" s="5" t="str">
        <f>IF('3(a) Flights | segment list'!G1608="","Null",'3(a) Flights | segment list'!G1608)</f>
        <v>Null</v>
      </c>
      <c r="M1643" s="16">
        <f>IF('3(a) Flights | segment list'!H1608="Null","Null",'3(a) Flights | segment list'!H1608)</f>
        <v>0</v>
      </c>
    </row>
    <row r="1644" spans="1:13" x14ac:dyDescent="0.25">
      <c r="A1644" s="4" t="str">
        <f t="shared" si="75"/>
        <v>No PB ID provided</v>
      </c>
      <c r="B1644" s="4" t="str">
        <f t="shared" si="76"/>
        <v>No declaration</v>
      </c>
      <c r="C1644" s="4" t="s">
        <v>18302</v>
      </c>
      <c r="D1644" s="86" t="str">
        <f>IF('3(a) Flights | segment list'!A1609="","Null",'3(a) Flights | segment list'!A1609)</f>
        <v>Null</v>
      </c>
      <c r="E1644" s="87" t="str">
        <f t="shared" si="74"/>
        <v>Null</v>
      </c>
      <c r="F1644" s="4" t="str">
        <f>IF('3(a) Flights | segment list'!I1609="","Null",'3(a) Flights | segment list'!I1609)</f>
        <v>Null</v>
      </c>
      <c r="G1644" s="4" t="str">
        <f>IF('3(a) Flights | segment list'!C1609="","Null",'3(a) Flights | segment list'!C1609)</f>
        <v>Null</v>
      </c>
      <c r="H1644" s="4" t="str">
        <f>IF('3(a) Flights | segment list'!J1609="","Null",'3(a) Flights | segment list'!J1609)</f>
        <v>Null</v>
      </c>
      <c r="I1644" s="4" t="str">
        <f>IF('3(a) Flights | segment list'!D1609="","Null",'3(a) Flights | segment list'!D1609)</f>
        <v>Null</v>
      </c>
      <c r="J1644" s="4" t="str">
        <f>IF('3(a) Flights | segment list'!E1609="","Null",'3(a) Flights | segment list'!E1609)</f>
        <v>Null</v>
      </c>
      <c r="K1644" s="4" t="str">
        <f>IF('3(a) Flights | segment list'!F1609="","Null",'3(a) Flights | segment list'!F1609)</f>
        <v>Null</v>
      </c>
      <c r="L1644" s="5" t="str">
        <f>IF('3(a) Flights | segment list'!G1609="","Null",'3(a) Flights | segment list'!G1609)</f>
        <v>Null</v>
      </c>
      <c r="M1644" s="16">
        <f>IF('3(a) Flights | segment list'!H1609="Null","Null",'3(a) Flights | segment list'!H1609)</f>
        <v>0</v>
      </c>
    </row>
    <row r="1645" spans="1:13" x14ac:dyDescent="0.25">
      <c r="A1645" s="4" t="str">
        <f t="shared" si="75"/>
        <v>No PB ID provided</v>
      </c>
      <c r="B1645" s="4" t="str">
        <f t="shared" si="76"/>
        <v>No declaration</v>
      </c>
      <c r="C1645" s="4" t="s">
        <v>18302</v>
      </c>
      <c r="D1645" s="86" t="str">
        <f>IF('3(a) Flights | segment list'!A1610="","Null",'3(a) Flights | segment list'!A1610)</f>
        <v>Null</v>
      </c>
      <c r="E1645" s="87" t="str">
        <f t="shared" si="74"/>
        <v>Null</v>
      </c>
      <c r="F1645" s="4" t="str">
        <f>IF('3(a) Flights | segment list'!I1610="","Null",'3(a) Flights | segment list'!I1610)</f>
        <v>Null</v>
      </c>
      <c r="G1645" s="4" t="str">
        <f>IF('3(a) Flights | segment list'!C1610="","Null",'3(a) Flights | segment list'!C1610)</f>
        <v>Null</v>
      </c>
      <c r="H1645" s="4" t="str">
        <f>IF('3(a) Flights | segment list'!J1610="","Null",'3(a) Flights | segment list'!J1610)</f>
        <v>Null</v>
      </c>
      <c r="I1645" s="4" t="str">
        <f>IF('3(a) Flights | segment list'!D1610="","Null",'3(a) Flights | segment list'!D1610)</f>
        <v>Null</v>
      </c>
      <c r="J1645" s="4" t="str">
        <f>IF('3(a) Flights | segment list'!E1610="","Null",'3(a) Flights | segment list'!E1610)</f>
        <v>Null</v>
      </c>
      <c r="K1645" s="4" t="str">
        <f>IF('3(a) Flights | segment list'!F1610="","Null",'3(a) Flights | segment list'!F1610)</f>
        <v>Null</v>
      </c>
      <c r="L1645" s="5" t="str">
        <f>IF('3(a) Flights | segment list'!G1610="","Null",'3(a) Flights | segment list'!G1610)</f>
        <v>Null</v>
      </c>
      <c r="M1645" s="16">
        <f>IF('3(a) Flights | segment list'!H1610="Null","Null",'3(a) Flights | segment list'!H1610)</f>
        <v>0</v>
      </c>
    </row>
    <row r="1646" spans="1:13" x14ac:dyDescent="0.25">
      <c r="A1646" s="4" t="str">
        <f t="shared" si="75"/>
        <v>No PB ID provided</v>
      </c>
      <c r="B1646" s="4" t="str">
        <f t="shared" si="76"/>
        <v>No declaration</v>
      </c>
      <c r="C1646" s="4" t="s">
        <v>18302</v>
      </c>
      <c r="D1646" s="86" t="str">
        <f>IF('3(a) Flights | segment list'!A1611="","Null",'3(a) Flights | segment list'!A1611)</f>
        <v>Null</v>
      </c>
      <c r="E1646" s="87" t="str">
        <f t="shared" si="74"/>
        <v>Null</v>
      </c>
      <c r="F1646" s="4" t="str">
        <f>IF('3(a) Flights | segment list'!I1611="","Null",'3(a) Flights | segment list'!I1611)</f>
        <v>Null</v>
      </c>
      <c r="G1646" s="4" t="str">
        <f>IF('3(a) Flights | segment list'!C1611="","Null",'3(a) Flights | segment list'!C1611)</f>
        <v>Null</v>
      </c>
      <c r="H1646" s="4" t="str">
        <f>IF('3(a) Flights | segment list'!J1611="","Null",'3(a) Flights | segment list'!J1611)</f>
        <v>Null</v>
      </c>
      <c r="I1646" s="4" t="str">
        <f>IF('3(a) Flights | segment list'!D1611="","Null",'3(a) Flights | segment list'!D1611)</f>
        <v>Null</v>
      </c>
      <c r="J1646" s="4" t="str">
        <f>IF('3(a) Flights | segment list'!E1611="","Null",'3(a) Flights | segment list'!E1611)</f>
        <v>Null</v>
      </c>
      <c r="K1646" s="4" t="str">
        <f>IF('3(a) Flights | segment list'!F1611="","Null",'3(a) Flights | segment list'!F1611)</f>
        <v>Null</v>
      </c>
      <c r="L1646" s="5" t="str">
        <f>IF('3(a) Flights | segment list'!G1611="","Null",'3(a) Flights | segment list'!G1611)</f>
        <v>Null</v>
      </c>
      <c r="M1646" s="16">
        <f>IF('3(a) Flights | segment list'!H1611="Null","Null",'3(a) Flights | segment list'!H1611)</f>
        <v>0</v>
      </c>
    </row>
    <row r="1647" spans="1:13" x14ac:dyDescent="0.25">
      <c r="A1647" s="4" t="str">
        <f t="shared" si="75"/>
        <v>No PB ID provided</v>
      </c>
      <c r="B1647" s="4" t="str">
        <f t="shared" si="76"/>
        <v>No declaration</v>
      </c>
      <c r="C1647" s="4" t="s">
        <v>18302</v>
      </c>
      <c r="D1647" s="86" t="str">
        <f>IF('3(a) Flights | segment list'!A1612="","Null",'3(a) Flights | segment list'!A1612)</f>
        <v>Null</v>
      </c>
      <c r="E1647" s="87" t="str">
        <f t="shared" si="74"/>
        <v>Null</v>
      </c>
      <c r="F1647" s="4" t="str">
        <f>IF('3(a) Flights | segment list'!I1612="","Null",'3(a) Flights | segment list'!I1612)</f>
        <v>Null</v>
      </c>
      <c r="G1647" s="4" t="str">
        <f>IF('3(a) Flights | segment list'!C1612="","Null",'3(a) Flights | segment list'!C1612)</f>
        <v>Null</v>
      </c>
      <c r="H1647" s="4" t="str">
        <f>IF('3(a) Flights | segment list'!J1612="","Null",'3(a) Flights | segment list'!J1612)</f>
        <v>Null</v>
      </c>
      <c r="I1647" s="4" t="str">
        <f>IF('3(a) Flights | segment list'!D1612="","Null",'3(a) Flights | segment list'!D1612)</f>
        <v>Null</v>
      </c>
      <c r="J1647" s="4" t="str">
        <f>IF('3(a) Flights | segment list'!E1612="","Null",'3(a) Flights | segment list'!E1612)</f>
        <v>Null</v>
      </c>
      <c r="K1647" s="4" t="str">
        <f>IF('3(a) Flights | segment list'!F1612="","Null",'3(a) Flights | segment list'!F1612)</f>
        <v>Null</v>
      </c>
      <c r="L1647" s="5" t="str">
        <f>IF('3(a) Flights | segment list'!G1612="","Null",'3(a) Flights | segment list'!G1612)</f>
        <v>Null</v>
      </c>
      <c r="M1647" s="16">
        <f>IF('3(a) Flights | segment list'!H1612="Null","Null",'3(a) Flights | segment list'!H1612)</f>
        <v>0</v>
      </c>
    </row>
    <row r="1648" spans="1:13" x14ac:dyDescent="0.25">
      <c r="A1648" s="4" t="str">
        <f t="shared" si="75"/>
        <v>No PB ID provided</v>
      </c>
      <c r="B1648" s="4" t="str">
        <f t="shared" si="76"/>
        <v>No declaration</v>
      </c>
      <c r="C1648" s="4" t="s">
        <v>18302</v>
      </c>
      <c r="D1648" s="86" t="str">
        <f>IF('3(a) Flights | segment list'!A1613="","Null",'3(a) Flights | segment list'!A1613)</f>
        <v>Null</v>
      </c>
      <c r="E1648" s="87" t="str">
        <f t="shared" si="74"/>
        <v>Null</v>
      </c>
      <c r="F1648" s="4" t="str">
        <f>IF('3(a) Flights | segment list'!I1613="","Null",'3(a) Flights | segment list'!I1613)</f>
        <v>Null</v>
      </c>
      <c r="G1648" s="4" t="str">
        <f>IF('3(a) Flights | segment list'!C1613="","Null",'3(a) Flights | segment list'!C1613)</f>
        <v>Null</v>
      </c>
      <c r="H1648" s="4" t="str">
        <f>IF('3(a) Flights | segment list'!J1613="","Null",'3(a) Flights | segment list'!J1613)</f>
        <v>Null</v>
      </c>
      <c r="I1648" s="4" t="str">
        <f>IF('3(a) Flights | segment list'!D1613="","Null",'3(a) Flights | segment list'!D1613)</f>
        <v>Null</v>
      </c>
      <c r="J1648" s="4" t="str">
        <f>IF('3(a) Flights | segment list'!E1613="","Null",'3(a) Flights | segment list'!E1613)</f>
        <v>Null</v>
      </c>
      <c r="K1648" s="4" t="str">
        <f>IF('3(a) Flights | segment list'!F1613="","Null",'3(a) Flights | segment list'!F1613)</f>
        <v>Null</v>
      </c>
      <c r="L1648" s="5" t="str">
        <f>IF('3(a) Flights | segment list'!G1613="","Null",'3(a) Flights | segment list'!G1613)</f>
        <v>Null</v>
      </c>
      <c r="M1648" s="16">
        <f>IF('3(a) Flights | segment list'!H1613="Null","Null",'3(a) Flights | segment list'!H1613)</f>
        <v>0</v>
      </c>
    </row>
    <row r="1649" spans="1:13" x14ac:dyDescent="0.25">
      <c r="A1649" s="4" t="str">
        <f t="shared" si="75"/>
        <v>No PB ID provided</v>
      </c>
      <c r="B1649" s="4" t="str">
        <f t="shared" si="76"/>
        <v>No declaration</v>
      </c>
      <c r="C1649" s="4" t="s">
        <v>18302</v>
      </c>
      <c r="D1649" s="86" t="str">
        <f>IF('3(a) Flights | segment list'!A1614="","Null",'3(a) Flights | segment list'!A1614)</f>
        <v>Null</v>
      </c>
      <c r="E1649" s="87" t="str">
        <f t="shared" si="74"/>
        <v>Null</v>
      </c>
      <c r="F1649" s="4" t="str">
        <f>IF('3(a) Flights | segment list'!I1614="","Null",'3(a) Flights | segment list'!I1614)</f>
        <v>Null</v>
      </c>
      <c r="G1649" s="4" t="str">
        <f>IF('3(a) Flights | segment list'!C1614="","Null",'3(a) Flights | segment list'!C1614)</f>
        <v>Null</v>
      </c>
      <c r="H1649" s="4" t="str">
        <f>IF('3(a) Flights | segment list'!J1614="","Null",'3(a) Flights | segment list'!J1614)</f>
        <v>Null</v>
      </c>
      <c r="I1649" s="4" t="str">
        <f>IF('3(a) Flights | segment list'!D1614="","Null",'3(a) Flights | segment list'!D1614)</f>
        <v>Null</v>
      </c>
      <c r="J1649" s="4" t="str">
        <f>IF('3(a) Flights | segment list'!E1614="","Null",'3(a) Flights | segment list'!E1614)</f>
        <v>Null</v>
      </c>
      <c r="K1649" s="4" t="str">
        <f>IF('3(a) Flights | segment list'!F1614="","Null",'3(a) Flights | segment list'!F1614)</f>
        <v>Null</v>
      </c>
      <c r="L1649" s="5" t="str">
        <f>IF('3(a) Flights | segment list'!G1614="","Null",'3(a) Flights | segment list'!G1614)</f>
        <v>Null</v>
      </c>
      <c r="M1649" s="16">
        <f>IF('3(a) Flights | segment list'!H1614="Null","Null",'3(a) Flights | segment list'!H1614)</f>
        <v>0</v>
      </c>
    </row>
    <row r="1650" spans="1:13" x14ac:dyDescent="0.25">
      <c r="A1650" s="4" t="str">
        <f t="shared" si="75"/>
        <v>No PB ID provided</v>
      </c>
      <c r="B1650" s="4" t="str">
        <f t="shared" si="76"/>
        <v>No declaration</v>
      </c>
      <c r="C1650" s="4" t="s">
        <v>18302</v>
      </c>
      <c r="D1650" s="86" t="str">
        <f>IF('3(a) Flights | segment list'!A1615="","Null",'3(a) Flights | segment list'!A1615)</f>
        <v>Null</v>
      </c>
      <c r="E1650" s="87" t="str">
        <f t="shared" si="74"/>
        <v>Null</v>
      </c>
      <c r="F1650" s="4" t="str">
        <f>IF('3(a) Flights | segment list'!I1615="","Null",'3(a) Flights | segment list'!I1615)</f>
        <v>Null</v>
      </c>
      <c r="G1650" s="4" t="str">
        <f>IF('3(a) Flights | segment list'!C1615="","Null",'3(a) Flights | segment list'!C1615)</f>
        <v>Null</v>
      </c>
      <c r="H1650" s="4" t="str">
        <f>IF('3(a) Flights | segment list'!J1615="","Null",'3(a) Flights | segment list'!J1615)</f>
        <v>Null</v>
      </c>
      <c r="I1650" s="4" t="str">
        <f>IF('3(a) Flights | segment list'!D1615="","Null",'3(a) Flights | segment list'!D1615)</f>
        <v>Null</v>
      </c>
      <c r="J1650" s="4" t="str">
        <f>IF('3(a) Flights | segment list'!E1615="","Null",'3(a) Flights | segment list'!E1615)</f>
        <v>Null</v>
      </c>
      <c r="K1650" s="4" t="str">
        <f>IF('3(a) Flights | segment list'!F1615="","Null",'3(a) Flights | segment list'!F1615)</f>
        <v>Null</v>
      </c>
      <c r="L1650" s="5" t="str">
        <f>IF('3(a) Flights | segment list'!G1615="","Null",'3(a) Flights | segment list'!G1615)</f>
        <v>Null</v>
      </c>
      <c r="M1650" s="16">
        <f>IF('3(a) Flights | segment list'!H1615="Null","Null",'3(a) Flights | segment list'!H1615)</f>
        <v>0</v>
      </c>
    </row>
    <row r="1651" spans="1:13" x14ac:dyDescent="0.25">
      <c r="A1651" s="4" t="str">
        <f t="shared" si="75"/>
        <v>No PB ID provided</v>
      </c>
      <c r="B1651" s="4" t="str">
        <f t="shared" si="76"/>
        <v>No declaration</v>
      </c>
      <c r="C1651" s="4" t="s">
        <v>18302</v>
      </c>
      <c r="D1651" s="86" t="str">
        <f>IF('3(a) Flights | segment list'!A1616="","Null",'3(a) Flights | segment list'!A1616)</f>
        <v>Null</v>
      </c>
      <c r="E1651" s="87" t="str">
        <f t="shared" si="74"/>
        <v>Null</v>
      </c>
      <c r="F1651" s="4" t="str">
        <f>IF('3(a) Flights | segment list'!I1616="","Null",'3(a) Flights | segment list'!I1616)</f>
        <v>Null</v>
      </c>
      <c r="G1651" s="4" t="str">
        <f>IF('3(a) Flights | segment list'!C1616="","Null",'3(a) Flights | segment list'!C1616)</f>
        <v>Null</v>
      </c>
      <c r="H1651" s="4" t="str">
        <f>IF('3(a) Flights | segment list'!J1616="","Null",'3(a) Flights | segment list'!J1616)</f>
        <v>Null</v>
      </c>
      <c r="I1651" s="4" t="str">
        <f>IF('3(a) Flights | segment list'!D1616="","Null",'3(a) Flights | segment list'!D1616)</f>
        <v>Null</v>
      </c>
      <c r="J1651" s="4" t="str">
        <f>IF('3(a) Flights | segment list'!E1616="","Null",'3(a) Flights | segment list'!E1616)</f>
        <v>Null</v>
      </c>
      <c r="K1651" s="4" t="str">
        <f>IF('3(a) Flights | segment list'!F1616="","Null",'3(a) Flights | segment list'!F1616)</f>
        <v>Null</v>
      </c>
      <c r="L1651" s="5" t="str">
        <f>IF('3(a) Flights | segment list'!G1616="","Null",'3(a) Flights | segment list'!G1616)</f>
        <v>Null</v>
      </c>
      <c r="M1651" s="16">
        <f>IF('3(a) Flights | segment list'!H1616="Null","Null",'3(a) Flights | segment list'!H1616)</f>
        <v>0</v>
      </c>
    </row>
    <row r="1652" spans="1:13" x14ac:dyDescent="0.25">
      <c r="A1652" s="4" t="str">
        <f t="shared" si="75"/>
        <v>No PB ID provided</v>
      </c>
      <c r="B1652" s="4" t="str">
        <f t="shared" si="76"/>
        <v>No declaration</v>
      </c>
      <c r="C1652" s="4" t="s">
        <v>18302</v>
      </c>
      <c r="D1652" s="86" t="str">
        <f>IF('3(a) Flights | segment list'!A1617="","Null",'3(a) Flights | segment list'!A1617)</f>
        <v>Null</v>
      </c>
      <c r="E1652" s="87" t="str">
        <f t="shared" si="74"/>
        <v>Null</v>
      </c>
      <c r="F1652" s="4" t="str">
        <f>IF('3(a) Flights | segment list'!I1617="","Null",'3(a) Flights | segment list'!I1617)</f>
        <v>Null</v>
      </c>
      <c r="G1652" s="4" t="str">
        <f>IF('3(a) Flights | segment list'!C1617="","Null",'3(a) Flights | segment list'!C1617)</f>
        <v>Null</v>
      </c>
      <c r="H1652" s="4" t="str">
        <f>IF('3(a) Flights | segment list'!J1617="","Null",'3(a) Flights | segment list'!J1617)</f>
        <v>Null</v>
      </c>
      <c r="I1652" s="4" t="str">
        <f>IF('3(a) Flights | segment list'!D1617="","Null",'3(a) Flights | segment list'!D1617)</f>
        <v>Null</v>
      </c>
      <c r="J1652" s="4" t="str">
        <f>IF('3(a) Flights | segment list'!E1617="","Null",'3(a) Flights | segment list'!E1617)</f>
        <v>Null</v>
      </c>
      <c r="K1652" s="4" t="str">
        <f>IF('3(a) Flights | segment list'!F1617="","Null",'3(a) Flights | segment list'!F1617)</f>
        <v>Null</v>
      </c>
      <c r="L1652" s="5" t="str">
        <f>IF('3(a) Flights | segment list'!G1617="","Null",'3(a) Flights | segment list'!G1617)</f>
        <v>Null</v>
      </c>
      <c r="M1652" s="16">
        <f>IF('3(a) Flights | segment list'!H1617="Null","Null",'3(a) Flights | segment list'!H1617)</f>
        <v>0</v>
      </c>
    </row>
    <row r="1653" spans="1:13" x14ac:dyDescent="0.25">
      <c r="A1653" s="4" t="str">
        <f t="shared" si="75"/>
        <v>No PB ID provided</v>
      </c>
      <c r="B1653" s="4" t="str">
        <f t="shared" si="76"/>
        <v>No declaration</v>
      </c>
      <c r="C1653" s="4" t="s">
        <v>18302</v>
      </c>
      <c r="D1653" s="86" t="str">
        <f>IF('3(a) Flights | segment list'!A1618="","Null",'3(a) Flights | segment list'!A1618)</f>
        <v>Null</v>
      </c>
      <c r="E1653" s="87" t="str">
        <f t="shared" si="74"/>
        <v>Null</v>
      </c>
      <c r="F1653" s="4" t="str">
        <f>IF('3(a) Flights | segment list'!I1618="","Null",'3(a) Flights | segment list'!I1618)</f>
        <v>Null</v>
      </c>
      <c r="G1653" s="4" t="str">
        <f>IF('3(a) Flights | segment list'!C1618="","Null",'3(a) Flights | segment list'!C1618)</f>
        <v>Null</v>
      </c>
      <c r="H1653" s="4" t="str">
        <f>IF('3(a) Flights | segment list'!J1618="","Null",'3(a) Flights | segment list'!J1618)</f>
        <v>Null</v>
      </c>
      <c r="I1653" s="4" t="str">
        <f>IF('3(a) Flights | segment list'!D1618="","Null",'3(a) Flights | segment list'!D1618)</f>
        <v>Null</v>
      </c>
      <c r="J1653" s="4" t="str">
        <f>IF('3(a) Flights | segment list'!E1618="","Null",'3(a) Flights | segment list'!E1618)</f>
        <v>Null</v>
      </c>
      <c r="K1653" s="4" t="str">
        <f>IF('3(a) Flights | segment list'!F1618="","Null",'3(a) Flights | segment list'!F1618)</f>
        <v>Null</v>
      </c>
      <c r="L1653" s="5" t="str">
        <f>IF('3(a) Flights | segment list'!G1618="","Null",'3(a) Flights | segment list'!G1618)</f>
        <v>Null</v>
      </c>
      <c r="M1653" s="16">
        <f>IF('3(a) Flights | segment list'!H1618="Null","Null",'3(a) Flights | segment list'!H1618)</f>
        <v>0</v>
      </c>
    </row>
    <row r="1654" spans="1:13" x14ac:dyDescent="0.25">
      <c r="A1654" s="4" t="str">
        <f t="shared" si="75"/>
        <v>No PB ID provided</v>
      </c>
      <c r="B1654" s="4" t="str">
        <f t="shared" si="76"/>
        <v>No declaration</v>
      </c>
      <c r="C1654" s="4" t="s">
        <v>18302</v>
      </c>
      <c r="D1654" s="86" t="str">
        <f>IF('3(a) Flights | segment list'!A1619="","Null",'3(a) Flights | segment list'!A1619)</f>
        <v>Null</v>
      </c>
      <c r="E1654" s="87" t="str">
        <f t="shared" si="74"/>
        <v>Null</v>
      </c>
      <c r="F1654" s="4" t="str">
        <f>IF('3(a) Flights | segment list'!I1619="","Null",'3(a) Flights | segment list'!I1619)</f>
        <v>Null</v>
      </c>
      <c r="G1654" s="4" t="str">
        <f>IF('3(a) Flights | segment list'!C1619="","Null",'3(a) Flights | segment list'!C1619)</f>
        <v>Null</v>
      </c>
      <c r="H1654" s="4" t="str">
        <f>IF('3(a) Flights | segment list'!J1619="","Null",'3(a) Flights | segment list'!J1619)</f>
        <v>Null</v>
      </c>
      <c r="I1654" s="4" t="str">
        <f>IF('3(a) Flights | segment list'!D1619="","Null",'3(a) Flights | segment list'!D1619)</f>
        <v>Null</v>
      </c>
      <c r="J1654" s="4" t="str">
        <f>IF('3(a) Flights | segment list'!E1619="","Null",'3(a) Flights | segment list'!E1619)</f>
        <v>Null</v>
      </c>
      <c r="K1654" s="4" t="str">
        <f>IF('3(a) Flights | segment list'!F1619="","Null",'3(a) Flights | segment list'!F1619)</f>
        <v>Null</v>
      </c>
      <c r="L1654" s="5" t="str">
        <f>IF('3(a) Flights | segment list'!G1619="","Null",'3(a) Flights | segment list'!G1619)</f>
        <v>Null</v>
      </c>
      <c r="M1654" s="16">
        <f>IF('3(a) Flights | segment list'!H1619="Null","Null",'3(a) Flights | segment list'!H1619)</f>
        <v>0</v>
      </c>
    </row>
    <row r="1655" spans="1:13" x14ac:dyDescent="0.25">
      <c r="A1655" s="4" t="str">
        <f t="shared" si="75"/>
        <v>No PB ID provided</v>
      </c>
      <c r="B1655" s="4" t="str">
        <f t="shared" si="76"/>
        <v>No declaration</v>
      </c>
      <c r="C1655" s="4" t="s">
        <v>18302</v>
      </c>
      <c r="D1655" s="86" t="str">
        <f>IF('3(a) Flights | segment list'!A1620="","Null",'3(a) Flights | segment list'!A1620)</f>
        <v>Null</v>
      </c>
      <c r="E1655" s="87" t="str">
        <f t="shared" ref="E1655:E1718" si="77">IF(D1655="Null","Null",YEAR(D1655))</f>
        <v>Null</v>
      </c>
      <c r="F1655" s="4" t="str">
        <f>IF('3(a) Flights | segment list'!I1620="","Null",'3(a) Flights | segment list'!I1620)</f>
        <v>Null</v>
      </c>
      <c r="G1655" s="4" t="str">
        <f>IF('3(a) Flights | segment list'!C1620="","Null",'3(a) Flights | segment list'!C1620)</f>
        <v>Null</v>
      </c>
      <c r="H1655" s="4" t="str">
        <f>IF('3(a) Flights | segment list'!J1620="","Null",'3(a) Flights | segment list'!J1620)</f>
        <v>Null</v>
      </c>
      <c r="I1655" s="4" t="str">
        <f>IF('3(a) Flights | segment list'!D1620="","Null",'3(a) Flights | segment list'!D1620)</f>
        <v>Null</v>
      </c>
      <c r="J1655" s="4" t="str">
        <f>IF('3(a) Flights | segment list'!E1620="","Null",'3(a) Flights | segment list'!E1620)</f>
        <v>Null</v>
      </c>
      <c r="K1655" s="4" t="str">
        <f>IF('3(a) Flights | segment list'!F1620="","Null",'3(a) Flights | segment list'!F1620)</f>
        <v>Null</v>
      </c>
      <c r="L1655" s="5" t="str">
        <f>IF('3(a) Flights | segment list'!G1620="","Null",'3(a) Flights | segment list'!G1620)</f>
        <v>Null</v>
      </c>
      <c r="M1655" s="16">
        <f>IF('3(a) Flights | segment list'!H1620="Null","Null",'3(a) Flights | segment list'!H1620)</f>
        <v>0</v>
      </c>
    </row>
    <row r="1656" spans="1:13" x14ac:dyDescent="0.25">
      <c r="A1656" s="4" t="str">
        <f t="shared" si="75"/>
        <v>No PB ID provided</v>
      </c>
      <c r="B1656" s="4" t="str">
        <f t="shared" si="76"/>
        <v>No declaration</v>
      </c>
      <c r="C1656" s="4" t="s">
        <v>18302</v>
      </c>
      <c r="D1656" s="86" t="str">
        <f>IF('3(a) Flights | segment list'!A1621="","Null",'3(a) Flights | segment list'!A1621)</f>
        <v>Null</v>
      </c>
      <c r="E1656" s="87" t="str">
        <f t="shared" si="77"/>
        <v>Null</v>
      </c>
      <c r="F1656" s="4" t="str">
        <f>IF('3(a) Flights | segment list'!I1621="","Null",'3(a) Flights | segment list'!I1621)</f>
        <v>Null</v>
      </c>
      <c r="G1656" s="4" t="str">
        <f>IF('3(a) Flights | segment list'!C1621="","Null",'3(a) Flights | segment list'!C1621)</f>
        <v>Null</v>
      </c>
      <c r="H1656" s="4" t="str">
        <f>IF('3(a) Flights | segment list'!J1621="","Null",'3(a) Flights | segment list'!J1621)</f>
        <v>Null</v>
      </c>
      <c r="I1656" s="4" t="str">
        <f>IF('3(a) Flights | segment list'!D1621="","Null",'3(a) Flights | segment list'!D1621)</f>
        <v>Null</v>
      </c>
      <c r="J1656" s="4" t="str">
        <f>IF('3(a) Flights | segment list'!E1621="","Null",'3(a) Flights | segment list'!E1621)</f>
        <v>Null</v>
      </c>
      <c r="K1656" s="4" t="str">
        <f>IF('3(a) Flights | segment list'!F1621="","Null",'3(a) Flights | segment list'!F1621)</f>
        <v>Null</v>
      </c>
      <c r="L1656" s="5" t="str">
        <f>IF('3(a) Flights | segment list'!G1621="","Null",'3(a) Flights | segment list'!G1621)</f>
        <v>Null</v>
      </c>
      <c r="M1656" s="16">
        <f>IF('3(a) Flights | segment list'!H1621="Null","Null",'3(a) Flights | segment list'!H1621)</f>
        <v>0</v>
      </c>
    </row>
    <row r="1657" spans="1:13" x14ac:dyDescent="0.25">
      <c r="A1657" s="4" t="str">
        <f t="shared" si="75"/>
        <v>No PB ID provided</v>
      </c>
      <c r="B1657" s="4" t="str">
        <f t="shared" si="76"/>
        <v>No declaration</v>
      </c>
      <c r="C1657" s="4" t="s">
        <v>18302</v>
      </c>
      <c r="D1657" s="86" t="str">
        <f>IF('3(a) Flights | segment list'!A1622="","Null",'3(a) Flights | segment list'!A1622)</f>
        <v>Null</v>
      </c>
      <c r="E1657" s="87" t="str">
        <f t="shared" si="77"/>
        <v>Null</v>
      </c>
      <c r="F1657" s="4" t="str">
        <f>IF('3(a) Flights | segment list'!I1622="","Null",'3(a) Flights | segment list'!I1622)</f>
        <v>Null</v>
      </c>
      <c r="G1657" s="4" t="str">
        <f>IF('3(a) Flights | segment list'!C1622="","Null",'3(a) Flights | segment list'!C1622)</f>
        <v>Null</v>
      </c>
      <c r="H1657" s="4" t="str">
        <f>IF('3(a) Flights | segment list'!J1622="","Null",'3(a) Flights | segment list'!J1622)</f>
        <v>Null</v>
      </c>
      <c r="I1657" s="4" t="str">
        <f>IF('3(a) Flights | segment list'!D1622="","Null",'3(a) Flights | segment list'!D1622)</f>
        <v>Null</v>
      </c>
      <c r="J1657" s="4" t="str">
        <f>IF('3(a) Flights | segment list'!E1622="","Null",'3(a) Flights | segment list'!E1622)</f>
        <v>Null</v>
      </c>
      <c r="K1657" s="4" t="str">
        <f>IF('3(a) Flights | segment list'!F1622="","Null",'3(a) Flights | segment list'!F1622)</f>
        <v>Null</v>
      </c>
      <c r="L1657" s="5" t="str">
        <f>IF('3(a) Flights | segment list'!G1622="","Null",'3(a) Flights | segment list'!G1622)</f>
        <v>Null</v>
      </c>
      <c r="M1657" s="16">
        <f>IF('3(a) Flights | segment list'!H1622="Null","Null",'3(a) Flights | segment list'!H1622)</f>
        <v>0</v>
      </c>
    </row>
    <row r="1658" spans="1:13" x14ac:dyDescent="0.25">
      <c r="A1658" s="4" t="str">
        <f t="shared" si="75"/>
        <v>No PB ID provided</v>
      </c>
      <c r="B1658" s="4" t="str">
        <f t="shared" si="76"/>
        <v>No declaration</v>
      </c>
      <c r="C1658" s="4" t="s">
        <v>18302</v>
      </c>
      <c r="D1658" s="86" t="str">
        <f>IF('3(a) Flights | segment list'!A1623="","Null",'3(a) Flights | segment list'!A1623)</f>
        <v>Null</v>
      </c>
      <c r="E1658" s="87" t="str">
        <f t="shared" si="77"/>
        <v>Null</v>
      </c>
      <c r="F1658" s="4" t="str">
        <f>IF('3(a) Flights | segment list'!I1623="","Null",'3(a) Flights | segment list'!I1623)</f>
        <v>Null</v>
      </c>
      <c r="G1658" s="4" t="str">
        <f>IF('3(a) Flights | segment list'!C1623="","Null",'3(a) Flights | segment list'!C1623)</f>
        <v>Null</v>
      </c>
      <c r="H1658" s="4" t="str">
        <f>IF('3(a) Flights | segment list'!J1623="","Null",'3(a) Flights | segment list'!J1623)</f>
        <v>Null</v>
      </c>
      <c r="I1658" s="4" t="str">
        <f>IF('3(a) Flights | segment list'!D1623="","Null",'3(a) Flights | segment list'!D1623)</f>
        <v>Null</v>
      </c>
      <c r="J1658" s="4" t="str">
        <f>IF('3(a) Flights | segment list'!E1623="","Null",'3(a) Flights | segment list'!E1623)</f>
        <v>Null</v>
      </c>
      <c r="K1658" s="4" t="str">
        <f>IF('3(a) Flights | segment list'!F1623="","Null",'3(a) Flights | segment list'!F1623)</f>
        <v>Null</v>
      </c>
      <c r="L1658" s="5" t="str">
        <f>IF('3(a) Flights | segment list'!G1623="","Null",'3(a) Flights | segment list'!G1623)</f>
        <v>Null</v>
      </c>
      <c r="M1658" s="16">
        <f>IF('3(a) Flights | segment list'!H1623="Null","Null",'3(a) Flights | segment list'!H1623)</f>
        <v>0</v>
      </c>
    </row>
    <row r="1659" spans="1:13" x14ac:dyDescent="0.25">
      <c r="A1659" s="4" t="str">
        <f t="shared" si="75"/>
        <v>No PB ID provided</v>
      </c>
      <c r="B1659" s="4" t="str">
        <f t="shared" si="76"/>
        <v>No declaration</v>
      </c>
      <c r="C1659" s="4" t="s">
        <v>18302</v>
      </c>
      <c r="D1659" s="86" t="str">
        <f>IF('3(a) Flights | segment list'!A1624="","Null",'3(a) Flights | segment list'!A1624)</f>
        <v>Null</v>
      </c>
      <c r="E1659" s="87" t="str">
        <f t="shared" si="77"/>
        <v>Null</v>
      </c>
      <c r="F1659" s="4" t="str">
        <f>IF('3(a) Flights | segment list'!I1624="","Null",'3(a) Flights | segment list'!I1624)</f>
        <v>Null</v>
      </c>
      <c r="G1659" s="4" t="str">
        <f>IF('3(a) Flights | segment list'!C1624="","Null",'3(a) Flights | segment list'!C1624)</f>
        <v>Null</v>
      </c>
      <c r="H1659" s="4" t="str">
        <f>IF('3(a) Flights | segment list'!J1624="","Null",'3(a) Flights | segment list'!J1624)</f>
        <v>Null</v>
      </c>
      <c r="I1659" s="4" t="str">
        <f>IF('3(a) Flights | segment list'!D1624="","Null",'3(a) Flights | segment list'!D1624)</f>
        <v>Null</v>
      </c>
      <c r="J1659" s="4" t="str">
        <f>IF('3(a) Flights | segment list'!E1624="","Null",'3(a) Flights | segment list'!E1624)</f>
        <v>Null</v>
      </c>
      <c r="K1659" s="4" t="str">
        <f>IF('3(a) Flights | segment list'!F1624="","Null",'3(a) Flights | segment list'!F1624)</f>
        <v>Null</v>
      </c>
      <c r="L1659" s="5" t="str">
        <f>IF('3(a) Flights | segment list'!G1624="","Null",'3(a) Flights | segment list'!G1624)</f>
        <v>Null</v>
      </c>
      <c r="M1659" s="16">
        <f>IF('3(a) Flights | segment list'!H1624="Null","Null",'3(a) Flights | segment list'!H1624)</f>
        <v>0</v>
      </c>
    </row>
    <row r="1660" spans="1:13" x14ac:dyDescent="0.25">
      <c r="A1660" s="4" t="str">
        <f t="shared" si="75"/>
        <v>No PB ID provided</v>
      </c>
      <c r="B1660" s="4" t="str">
        <f t="shared" si="76"/>
        <v>No declaration</v>
      </c>
      <c r="C1660" s="4" t="s">
        <v>18302</v>
      </c>
      <c r="D1660" s="86" t="str">
        <f>IF('3(a) Flights | segment list'!A1625="","Null",'3(a) Flights | segment list'!A1625)</f>
        <v>Null</v>
      </c>
      <c r="E1660" s="87" t="str">
        <f t="shared" si="77"/>
        <v>Null</v>
      </c>
      <c r="F1660" s="4" t="str">
        <f>IF('3(a) Flights | segment list'!I1625="","Null",'3(a) Flights | segment list'!I1625)</f>
        <v>Null</v>
      </c>
      <c r="G1660" s="4" t="str">
        <f>IF('3(a) Flights | segment list'!C1625="","Null",'3(a) Flights | segment list'!C1625)</f>
        <v>Null</v>
      </c>
      <c r="H1660" s="4" t="str">
        <f>IF('3(a) Flights | segment list'!J1625="","Null",'3(a) Flights | segment list'!J1625)</f>
        <v>Null</v>
      </c>
      <c r="I1660" s="4" t="str">
        <f>IF('3(a) Flights | segment list'!D1625="","Null",'3(a) Flights | segment list'!D1625)</f>
        <v>Null</v>
      </c>
      <c r="J1660" s="4" t="str">
        <f>IF('3(a) Flights | segment list'!E1625="","Null",'3(a) Flights | segment list'!E1625)</f>
        <v>Null</v>
      </c>
      <c r="K1660" s="4" t="str">
        <f>IF('3(a) Flights | segment list'!F1625="","Null",'3(a) Flights | segment list'!F1625)</f>
        <v>Null</v>
      </c>
      <c r="L1660" s="5" t="str">
        <f>IF('3(a) Flights | segment list'!G1625="","Null",'3(a) Flights | segment list'!G1625)</f>
        <v>Null</v>
      </c>
      <c r="M1660" s="16">
        <f>IF('3(a) Flights | segment list'!H1625="Null","Null",'3(a) Flights | segment list'!H1625)</f>
        <v>0</v>
      </c>
    </row>
    <row r="1661" spans="1:13" x14ac:dyDescent="0.25">
      <c r="A1661" s="4" t="str">
        <f t="shared" si="75"/>
        <v>No PB ID provided</v>
      </c>
      <c r="B1661" s="4" t="str">
        <f t="shared" si="76"/>
        <v>No declaration</v>
      </c>
      <c r="C1661" s="4" t="s">
        <v>18302</v>
      </c>
      <c r="D1661" s="86" t="str">
        <f>IF('3(a) Flights | segment list'!A1626="","Null",'3(a) Flights | segment list'!A1626)</f>
        <v>Null</v>
      </c>
      <c r="E1661" s="87" t="str">
        <f t="shared" si="77"/>
        <v>Null</v>
      </c>
      <c r="F1661" s="4" t="str">
        <f>IF('3(a) Flights | segment list'!I1626="","Null",'3(a) Flights | segment list'!I1626)</f>
        <v>Null</v>
      </c>
      <c r="G1661" s="4" t="str">
        <f>IF('3(a) Flights | segment list'!C1626="","Null",'3(a) Flights | segment list'!C1626)</f>
        <v>Null</v>
      </c>
      <c r="H1661" s="4" t="str">
        <f>IF('3(a) Flights | segment list'!J1626="","Null",'3(a) Flights | segment list'!J1626)</f>
        <v>Null</v>
      </c>
      <c r="I1661" s="4" t="str">
        <f>IF('3(a) Flights | segment list'!D1626="","Null",'3(a) Flights | segment list'!D1626)</f>
        <v>Null</v>
      </c>
      <c r="J1661" s="4" t="str">
        <f>IF('3(a) Flights | segment list'!E1626="","Null",'3(a) Flights | segment list'!E1626)</f>
        <v>Null</v>
      </c>
      <c r="K1661" s="4" t="str">
        <f>IF('3(a) Flights | segment list'!F1626="","Null",'3(a) Flights | segment list'!F1626)</f>
        <v>Null</v>
      </c>
      <c r="L1661" s="5" t="str">
        <f>IF('3(a) Flights | segment list'!G1626="","Null",'3(a) Flights | segment list'!G1626)</f>
        <v>Null</v>
      </c>
      <c r="M1661" s="16">
        <f>IF('3(a) Flights | segment list'!H1626="Null","Null",'3(a) Flights | segment list'!H1626)</f>
        <v>0</v>
      </c>
    </row>
    <row r="1662" spans="1:13" x14ac:dyDescent="0.25">
      <c r="A1662" s="4" t="str">
        <f t="shared" si="75"/>
        <v>No PB ID provided</v>
      </c>
      <c r="B1662" s="4" t="str">
        <f t="shared" si="76"/>
        <v>No declaration</v>
      </c>
      <c r="C1662" s="4" t="s">
        <v>18302</v>
      </c>
      <c r="D1662" s="86" t="str">
        <f>IF('3(a) Flights | segment list'!A1627="","Null",'3(a) Flights | segment list'!A1627)</f>
        <v>Null</v>
      </c>
      <c r="E1662" s="87" t="str">
        <f t="shared" si="77"/>
        <v>Null</v>
      </c>
      <c r="F1662" s="4" t="str">
        <f>IF('3(a) Flights | segment list'!I1627="","Null",'3(a) Flights | segment list'!I1627)</f>
        <v>Null</v>
      </c>
      <c r="G1662" s="4" t="str">
        <f>IF('3(a) Flights | segment list'!C1627="","Null",'3(a) Flights | segment list'!C1627)</f>
        <v>Null</v>
      </c>
      <c r="H1662" s="4" t="str">
        <f>IF('3(a) Flights | segment list'!J1627="","Null",'3(a) Flights | segment list'!J1627)</f>
        <v>Null</v>
      </c>
      <c r="I1662" s="4" t="str">
        <f>IF('3(a) Flights | segment list'!D1627="","Null",'3(a) Flights | segment list'!D1627)</f>
        <v>Null</v>
      </c>
      <c r="J1662" s="4" t="str">
        <f>IF('3(a) Flights | segment list'!E1627="","Null",'3(a) Flights | segment list'!E1627)</f>
        <v>Null</v>
      </c>
      <c r="K1662" s="4" t="str">
        <f>IF('3(a) Flights | segment list'!F1627="","Null",'3(a) Flights | segment list'!F1627)</f>
        <v>Null</v>
      </c>
      <c r="L1662" s="5" t="str">
        <f>IF('3(a) Flights | segment list'!G1627="","Null",'3(a) Flights | segment list'!G1627)</f>
        <v>Null</v>
      </c>
      <c r="M1662" s="16">
        <f>IF('3(a) Flights | segment list'!H1627="Null","Null",'3(a) Flights | segment list'!H1627)</f>
        <v>0</v>
      </c>
    </row>
    <row r="1663" spans="1:13" x14ac:dyDescent="0.25">
      <c r="A1663" s="4" t="str">
        <f t="shared" si="75"/>
        <v>No PB ID provided</v>
      </c>
      <c r="B1663" s="4" t="str">
        <f t="shared" si="76"/>
        <v>No declaration</v>
      </c>
      <c r="C1663" s="4" t="s">
        <v>18302</v>
      </c>
      <c r="D1663" s="86" t="str">
        <f>IF('3(a) Flights | segment list'!A1628="","Null",'3(a) Flights | segment list'!A1628)</f>
        <v>Null</v>
      </c>
      <c r="E1663" s="87" t="str">
        <f t="shared" si="77"/>
        <v>Null</v>
      </c>
      <c r="F1663" s="4" t="str">
        <f>IF('3(a) Flights | segment list'!I1628="","Null",'3(a) Flights | segment list'!I1628)</f>
        <v>Null</v>
      </c>
      <c r="G1663" s="4" t="str">
        <f>IF('3(a) Flights | segment list'!C1628="","Null",'3(a) Flights | segment list'!C1628)</f>
        <v>Null</v>
      </c>
      <c r="H1663" s="4" t="str">
        <f>IF('3(a) Flights | segment list'!J1628="","Null",'3(a) Flights | segment list'!J1628)</f>
        <v>Null</v>
      </c>
      <c r="I1663" s="4" t="str">
        <f>IF('3(a) Flights | segment list'!D1628="","Null",'3(a) Flights | segment list'!D1628)</f>
        <v>Null</v>
      </c>
      <c r="J1663" s="4" t="str">
        <f>IF('3(a) Flights | segment list'!E1628="","Null",'3(a) Flights | segment list'!E1628)</f>
        <v>Null</v>
      </c>
      <c r="K1663" s="4" t="str">
        <f>IF('3(a) Flights | segment list'!F1628="","Null",'3(a) Flights | segment list'!F1628)</f>
        <v>Null</v>
      </c>
      <c r="L1663" s="5" t="str">
        <f>IF('3(a) Flights | segment list'!G1628="","Null",'3(a) Flights | segment list'!G1628)</f>
        <v>Null</v>
      </c>
      <c r="M1663" s="16">
        <f>IF('3(a) Flights | segment list'!H1628="Null","Null",'3(a) Flights | segment list'!H1628)</f>
        <v>0</v>
      </c>
    </row>
    <row r="1664" spans="1:13" x14ac:dyDescent="0.25">
      <c r="A1664" s="4" t="str">
        <f t="shared" si="75"/>
        <v>No PB ID provided</v>
      </c>
      <c r="B1664" s="4" t="str">
        <f t="shared" si="76"/>
        <v>No declaration</v>
      </c>
      <c r="C1664" s="4" t="s">
        <v>18302</v>
      </c>
      <c r="D1664" s="86" t="str">
        <f>IF('3(a) Flights | segment list'!A1629="","Null",'3(a) Flights | segment list'!A1629)</f>
        <v>Null</v>
      </c>
      <c r="E1664" s="87" t="str">
        <f t="shared" si="77"/>
        <v>Null</v>
      </c>
      <c r="F1664" s="4" t="str">
        <f>IF('3(a) Flights | segment list'!I1629="","Null",'3(a) Flights | segment list'!I1629)</f>
        <v>Null</v>
      </c>
      <c r="G1664" s="4" t="str">
        <f>IF('3(a) Flights | segment list'!C1629="","Null",'3(a) Flights | segment list'!C1629)</f>
        <v>Null</v>
      </c>
      <c r="H1664" s="4" t="str">
        <f>IF('3(a) Flights | segment list'!J1629="","Null",'3(a) Flights | segment list'!J1629)</f>
        <v>Null</v>
      </c>
      <c r="I1664" s="4" t="str">
        <f>IF('3(a) Flights | segment list'!D1629="","Null",'3(a) Flights | segment list'!D1629)</f>
        <v>Null</v>
      </c>
      <c r="J1664" s="4" t="str">
        <f>IF('3(a) Flights | segment list'!E1629="","Null",'3(a) Flights | segment list'!E1629)</f>
        <v>Null</v>
      </c>
      <c r="K1664" s="4" t="str">
        <f>IF('3(a) Flights | segment list'!F1629="","Null",'3(a) Flights | segment list'!F1629)</f>
        <v>Null</v>
      </c>
      <c r="L1664" s="5" t="str">
        <f>IF('3(a) Flights | segment list'!G1629="","Null",'3(a) Flights | segment list'!G1629)</f>
        <v>Null</v>
      </c>
      <c r="M1664" s="16">
        <f>IF('3(a) Flights | segment list'!H1629="Null","Null",'3(a) Flights | segment list'!H1629)</f>
        <v>0</v>
      </c>
    </row>
    <row r="1665" spans="1:13" x14ac:dyDescent="0.25">
      <c r="A1665" s="4" t="str">
        <f t="shared" si="75"/>
        <v>No PB ID provided</v>
      </c>
      <c r="B1665" s="4" t="str">
        <f t="shared" si="76"/>
        <v>No declaration</v>
      </c>
      <c r="C1665" s="4" t="s">
        <v>18302</v>
      </c>
      <c r="D1665" s="86" t="str">
        <f>IF('3(a) Flights | segment list'!A1630="","Null",'3(a) Flights | segment list'!A1630)</f>
        <v>Null</v>
      </c>
      <c r="E1665" s="87" t="str">
        <f t="shared" si="77"/>
        <v>Null</v>
      </c>
      <c r="F1665" s="4" t="str">
        <f>IF('3(a) Flights | segment list'!I1630="","Null",'3(a) Flights | segment list'!I1630)</f>
        <v>Null</v>
      </c>
      <c r="G1665" s="4" t="str">
        <f>IF('3(a) Flights | segment list'!C1630="","Null",'3(a) Flights | segment list'!C1630)</f>
        <v>Null</v>
      </c>
      <c r="H1665" s="4" t="str">
        <f>IF('3(a) Flights | segment list'!J1630="","Null",'3(a) Flights | segment list'!J1630)</f>
        <v>Null</v>
      </c>
      <c r="I1665" s="4" t="str">
        <f>IF('3(a) Flights | segment list'!D1630="","Null",'3(a) Flights | segment list'!D1630)</f>
        <v>Null</v>
      </c>
      <c r="J1665" s="4" t="str">
        <f>IF('3(a) Flights | segment list'!E1630="","Null",'3(a) Flights | segment list'!E1630)</f>
        <v>Null</v>
      </c>
      <c r="K1665" s="4" t="str">
        <f>IF('3(a) Flights | segment list'!F1630="","Null",'3(a) Flights | segment list'!F1630)</f>
        <v>Null</v>
      </c>
      <c r="L1665" s="5" t="str">
        <f>IF('3(a) Flights | segment list'!G1630="","Null",'3(a) Flights | segment list'!G1630)</f>
        <v>Null</v>
      </c>
      <c r="M1665" s="16">
        <f>IF('3(a) Flights | segment list'!H1630="Null","Null",'3(a) Flights | segment list'!H1630)</f>
        <v>0</v>
      </c>
    </row>
    <row r="1666" spans="1:13" x14ac:dyDescent="0.25">
      <c r="A1666" s="4" t="str">
        <f t="shared" si="75"/>
        <v>No PB ID provided</v>
      </c>
      <c r="B1666" s="4" t="str">
        <f t="shared" si="76"/>
        <v>No declaration</v>
      </c>
      <c r="C1666" s="4" t="s">
        <v>18302</v>
      </c>
      <c r="D1666" s="86" t="str">
        <f>IF('3(a) Flights | segment list'!A1631="","Null",'3(a) Flights | segment list'!A1631)</f>
        <v>Null</v>
      </c>
      <c r="E1666" s="87" t="str">
        <f t="shared" si="77"/>
        <v>Null</v>
      </c>
      <c r="F1666" s="4" t="str">
        <f>IF('3(a) Flights | segment list'!I1631="","Null",'3(a) Flights | segment list'!I1631)</f>
        <v>Null</v>
      </c>
      <c r="G1666" s="4" t="str">
        <f>IF('3(a) Flights | segment list'!C1631="","Null",'3(a) Flights | segment list'!C1631)</f>
        <v>Null</v>
      </c>
      <c r="H1666" s="4" t="str">
        <f>IF('3(a) Flights | segment list'!J1631="","Null",'3(a) Flights | segment list'!J1631)</f>
        <v>Null</v>
      </c>
      <c r="I1666" s="4" t="str">
        <f>IF('3(a) Flights | segment list'!D1631="","Null",'3(a) Flights | segment list'!D1631)</f>
        <v>Null</v>
      </c>
      <c r="J1666" s="4" t="str">
        <f>IF('3(a) Flights | segment list'!E1631="","Null",'3(a) Flights | segment list'!E1631)</f>
        <v>Null</v>
      </c>
      <c r="K1666" s="4" t="str">
        <f>IF('3(a) Flights | segment list'!F1631="","Null",'3(a) Flights | segment list'!F1631)</f>
        <v>Null</v>
      </c>
      <c r="L1666" s="5" t="str">
        <f>IF('3(a) Flights | segment list'!G1631="","Null",'3(a) Flights | segment list'!G1631)</f>
        <v>Null</v>
      </c>
      <c r="M1666" s="16">
        <f>IF('3(a) Flights | segment list'!H1631="Null","Null",'3(a) Flights | segment list'!H1631)</f>
        <v>0</v>
      </c>
    </row>
    <row r="1667" spans="1:13" x14ac:dyDescent="0.25">
      <c r="A1667" s="4" t="str">
        <f t="shared" si="75"/>
        <v>No PB ID provided</v>
      </c>
      <c r="B1667" s="4" t="str">
        <f t="shared" si="76"/>
        <v>No declaration</v>
      </c>
      <c r="C1667" s="4" t="s">
        <v>18302</v>
      </c>
      <c r="D1667" s="86" t="str">
        <f>IF('3(a) Flights | segment list'!A1632="","Null",'3(a) Flights | segment list'!A1632)</f>
        <v>Null</v>
      </c>
      <c r="E1667" s="87" t="str">
        <f t="shared" si="77"/>
        <v>Null</v>
      </c>
      <c r="F1667" s="4" t="str">
        <f>IF('3(a) Flights | segment list'!I1632="","Null",'3(a) Flights | segment list'!I1632)</f>
        <v>Null</v>
      </c>
      <c r="G1667" s="4" t="str">
        <f>IF('3(a) Flights | segment list'!C1632="","Null",'3(a) Flights | segment list'!C1632)</f>
        <v>Null</v>
      </c>
      <c r="H1667" s="4" t="str">
        <f>IF('3(a) Flights | segment list'!J1632="","Null",'3(a) Flights | segment list'!J1632)</f>
        <v>Null</v>
      </c>
      <c r="I1667" s="4" t="str">
        <f>IF('3(a) Flights | segment list'!D1632="","Null",'3(a) Flights | segment list'!D1632)</f>
        <v>Null</v>
      </c>
      <c r="J1667" s="4" t="str">
        <f>IF('3(a) Flights | segment list'!E1632="","Null",'3(a) Flights | segment list'!E1632)</f>
        <v>Null</v>
      </c>
      <c r="K1667" s="4" t="str">
        <f>IF('3(a) Flights | segment list'!F1632="","Null",'3(a) Flights | segment list'!F1632)</f>
        <v>Null</v>
      </c>
      <c r="L1667" s="5" t="str">
        <f>IF('3(a) Flights | segment list'!G1632="","Null",'3(a) Flights | segment list'!G1632)</f>
        <v>Null</v>
      </c>
      <c r="M1667" s="16">
        <f>IF('3(a) Flights | segment list'!H1632="Null","Null",'3(a) Flights | segment list'!H1632)</f>
        <v>0</v>
      </c>
    </row>
    <row r="1668" spans="1:13" x14ac:dyDescent="0.25">
      <c r="A1668" s="4" t="str">
        <f t="shared" si="75"/>
        <v>No PB ID provided</v>
      </c>
      <c r="B1668" s="4" t="str">
        <f t="shared" si="76"/>
        <v>No declaration</v>
      </c>
      <c r="C1668" s="4" t="s">
        <v>18302</v>
      </c>
      <c r="D1668" s="86" t="str">
        <f>IF('3(a) Flights | segment list'!A1633="","Null",'3(a) Flights | segment list'!A1633)</f>
        <v>Null</v>
      </c>
      <c r="E1668" s="87" t="str">
        <f t="shared" si="77"/>
        <v>Null</v>
      </c>
      <c r="F1668" s="4" t="str">
        <f>IF('3(a) Flights | segment list'!I1633="","Null",'3(a) Flights | segment list'!I1633)</f>
        <v>Null</v>
      </c>
      <c r="G1668" s="4" t="str">
        <f>IF('3(a) Flights | segment list'!C1633="","Null",'3(a) Flights | segment list'!C1633)</f>
        <v>Null</v>
      </c>
      <c r="H1668" s="4" t="str">
        <f>IF('3(a) Flights | segment list'!J1633="","Null",'3(a) Flights | segment list'!J1633)</f>
        <v>Null</v>
      </c>
      <c r="I1668" s="4" t="str">
        <f>IF('3(a) Flights | segment list'!D1633="","Null",'3(a) Flights | segment list'!D1633)</f>
        <v>Null</v>
      </c>
      <c r="J1668" s="4" t="str">
        <f>IF('3(a) Flights | segment list'!E1633="","Null",'3(a) Flights | segment list'!E1633)</f>
        <v>Null</v>
      </c>
      <c r="K1668" s="4" t="str">
        <f>IF('3(a) Flights | segment list'!F1633="","Null",'3(a) Flights | segment list'!F1633)</f>
        <v>Null</v>
      </c>
      <c r="L1668" s="5" t="str">
        <f>IF('3(a) Flights | segment list'!G1633="","Null",'3(a) Flights | segment list'!G1633)</f>
        <v>Null</v>
      </c>
      <c r="M1668" s="16">
        <f>IF('3(a) Flights | segment list'!H1633="Null","Null",'3(a) Flights | segment list'!H1633)</f>
        <v>0</v>
      </c>
    </row>
    <row r="1669" spans="1:13" x14ac:dyDescent="0.25">
      <c r="A1669" s="4" t="str">
        <f t="shared" si="75"/>
        <v>No PB ID provided</v>
      </c>
      <c r="B1669" s="4" t="str">
        <f t="shared" si="76"/>
        <v>No declaration</v>
      </c>
      <c r="C1669" s="4" t="s">
        <v>18302</v>
      </c>
      <c r="D1669" s="86" t="str">
        <f>IF('3(a) Flights | segment list'!A1634="","Null",'3(a) Flights | segment list'!A1634)</f>
        <v>Null</v>
      </c>
      <c r="E1669" s="87" t="str">
        <f t="shared" si="77"/>
        <v>Null</v>
      </c>
      <c r="F1669" s="4" t="str">
        <f>IF('3(a) Flights | segment list'!I1634="","Null",'3(a) Flights | segment list'!I1634)</f>
        <v>Null</v>
      </c>
      <c r="G1669" s="4" t="str">
        <f>IF('3(a) Flights | segment list'!C1634="","Null",'3(a) Flights | segment list'!C1634)</f>
        <v>Null</v>
      </c>
      <c r="H1669" s="4" t="str">
        <f>IF('3(a) Flights | segment list'!J1634="","Null",'3(a) Flights | segment list'!J1634)</f>
        <v>Null</v>
      </c>
      <c r="I1669" s="4" t="str">
        <f>IF('3(a) Flights | segment list'!D1634="","Null",'3(a) Flights | segment list'!D1634)</f>
        <v>Null</v>
      </c>
      <c r="J1669" s="4" t="str">
        <f>IF('3(a) Flights | segment list'!E1634="","Null",'3(a) Flights | segment list'!E1634)</f>
        <v>Null</v>
      </c>
      <c r="K1669" s="4" t="str">
        <f>IF('3(a) Flights | segment list'!F1634="","Null",'3(a) Flights | segment list'!F1634)</f>
        <v>Null</v>
      </c>
      <c r="L1669" s="5" t="str">
        <f>IF('3(a) Flights | segment list'!G1634="","Null",'3(a) Flights | segment list'!G1634)</f>
        <v>Null</v>
      </c>
      <c r="M1669" s="16">
        <f>IF('3(a) Flights | segment list'!H1634="Null","Null",'3(a) Flights | segment list'!H1634)</f>
        <v>0</v>
      </c>
    </row>
    <row r="1670" spans="1:13" x14ac:dyDescent="0.25">
      <c r="A1670" s="4" t="str">
        <f t="shared" ref="A1670:A1733" si="78">A1669</f>
        <v>No PB ID provided</v>
      </c>
      <c r="B1670" s="4" t="str">
        <f t="shared" ref="B1670:B1733" si="79">B1669</f>
        <v>No declaration</v>
      </c>
      <c r="C1670" s="4" t="s">
        <v>18302</v>
      </c>
      <c r="D1670" s="86" t="str">
        <f>IF('3(a) Flights | segment list'!A1635="","Null",'3(a) Flights | segment list'!A1635)</f>
        <v>Null</v>
      </c>
      <c r="E1670" s="87" t="str">
        <f t="shared" si="77"/>
        <v>Null</v>
      </c>
      <c r="F1670" s="4" t="str">
        <f>IF('3(a) Flights | segment list'!I1635="","Null",'3(a) Flights | segment list'!I1635)</f>
        <v>Null</v>
      </c>
      <c r="G1670" s="4" t="str">
        <f>IF('3(a) Flights | segment list'!C1635="","Null",'3(a) Flights | segment list'!C1635)</f>
        <v>Null</v>
      </c>
      <c r="H1670" s="4" t="str">
        <f>IF('3(a) Flights | segment list'!J1635="","Null",'3(a) Flights | segment list'!J1635)</f>
        <v>Null</v>
      </c>
      <c r="I1670" s="4" t="str">
        <f>IF('3(a) Flights | segment list'!D1635="","Null",'3(a) Flights | segment list'!D1635)</f>
        <v>Null</v>
      </c>
      <c r="J1670" s="4" t="str">
        <f>IF('3(a) Flights | segment list'!E1635="","Null",'3(a) Flights | segment list'!E1635)</f>
        <v>Null</v>
      </c>
      <c r="K1670" s="4" t="str">
        <f>IF('3(a) Flights | segment list'!F1635="","Null",'3(a) Flights | segment list'!F1635)</f>
        <v>Null</v>
      </c>
      <c r="L1670" s="5" t="str">
        <f>IF('3(a) Flights | segment list'!G1635="","Null",'3(a) Flights | segment list'!G1635)</f>
        <v>Null</v>
      </c>
      <c r="M1670" s="16">
        <f>IF('3(a) Flights | segment list'!H1635="Null","Null",'3(a) Flights | segment list'!H1635)</f>
        <v>0</v>
      </c>
    </row>
    <row r="1671" spans="1:13" x14ac:dyDescent="0.25">
      <c r="A1671" s="4" t="str">
        <f t="shared" si="78"/>
        <v>No PB ID provided</v>
      </c>
      <c r="B1671" s="4" t="str">
        <f t="shared" si="79"/>
        <v>No declaration</v>
      </c>
      <c r="C1671" s="4" t="s">
        <v>18302</v>
      </c>
      <c r="D1671" s="86" t="str">
        <f>IF('3(a) Flights | segment list'!A1636="","Null",'3(a) Flights | segment list'!A1636)</f>
        <v>Null</v>
      </c>
      <c r="E1671" s="87" t="str">
        <f t="shared" si="77"/>
        <v>Null</v>
      </c>
      <c r="F1671" s="4" t="str">
        <f>IF('3(a) Flights | segment list'!I1636="","Null",'3(a) Flights | segment list'!I1636)</f>
        <v>Null</v>
      </c>
      <c r="G1671" s="4" t="str">
        <f>IF('3(a) Flights | segment list'!C1636="","Null",'3(a) Flights | segment list'!C1636)</f>
        <v>Null</v>
      </c>
      <c r="H1671" s="4" t="str">
        <f>IF('3(a) Flights | segment list'!J1636="","Null",'3(a) Flights | segment list'!J1636)</f>
        <v>Null</v>
      </c>
      <c r="I1671" s="4" t="str">
        <f>IF('3(a) Flights | segment list'!D1636="","Null",'3(a) Flights | segment list'!D1636)</f>
        <v>Null</v>
      </c>
      <c r="J1671" s="4" t="str">
        <f>IF('3(a) Flights | segment list'!E1636="","Null",'3(a) Flights | segment list'!E1636)</f>
        <v>Null</v>
      </c>
      <c r="K1671" s="4" t="str">
        <f>IF('3(a) Flights | segment list'!F1636="","Null",'3(a) Flights | segment list'!F1636)</f>
        <v>Null</v>
      </c>
      <c r="L1671" s="5" t="str">
        <f>IF('3(a) Flights | segment list'!G1636="","Null",'3(a) Flights | segment list'!G1636)</f>
        <v>Null</v>
      </c>
      <c r="M1671" s="16">
        <f>IF('3(a) Flights | segment list'!H1636="Null","Null",'3(a) Flights | segment list'!H1636)</f>
        <v>0</v>
      </c>
    </row>
    <row r="1672" spans="1:13" x14ac:dyDescent="0.25">
      <c r="A1672" s="4" t="str">
        <f t="shared" si="78"/>
        <v>No PB ID provided</v>
      </c>
      <c r="B1672" s="4" t="str">
        <f t="shared" si="79"/>
        <v>No declaration</v>
      </c>
      <c r="C1672" s="4" t="s">
        <v>18302</v>
      </c>
      <c r="D1672" s="86" t="str">
        <f>IF('3(a) Flights | segment list'!A1637="","Null",'3(a) Flights | segment list'!A1637)</f>
        <v>Null</v>
      </c>
      <c r="E1672" s="87" t="str">
        <f t="shared" si="77"/>
        <v>Null</v>
      </c>
      <c r="F1672" s="4" t="str">
        <f>IF('3(a) Flights | segment list'!I1637="","Null",'3(a) Flights | segment list'!I1637)</f>
        <v>Null</v>
      </c>
      <c r="G1672" s="4" t="str">
        <f>IF('3(a) Flights | segment list'!C1637="","Null",'3(a) Flights | segment list'!C1637)</f>
        <v>Null</v>
      </c>
      <c r="H1672" s="4" t="str">
        <f>IF('3(a) Flights | segment list'!J1637="","Null",'3(a) Flights | segment list'!J1637)</f>
        <v>Null</v>
      </c>
      <c r="I1672" s="4" t="str">
        <f>IF('3(a) Flights | segment list'!D1637="","Null",'3(a) Flights | segment list'!D1637)</f>
        <v>Null</v>
      </c>
      <c r="J1672" s="4" t="str">
        <f>IF('3(a) Flights | segment list'!E1637="","Null",'3(a) Flights | segment list'!E1637)</f>
        <v>Null</v>
      </c>
      <c r="K1672" s="4" t="str">
        <f>IF('3(a) Flights | segment list'!F1637="","Null",'3(a) Flights | segment list'!F1637)</f>
        <v>Null</v>
      </c>
      <c r="L1672" s="5" t="str">
        <f>IF('3(a) Flights | segment list'!G1637="","Null",'3(a) Flights | segment list'!G1637)</f>
        <v>Null</v>
      </c>
      <c r="M1672" s="16">
        <f>IF('3(a) Flights | segment list'!H1637="Null","Null",'3(a) Flights | segment list'!H1637)</f>
        <v>0</v>
      </c>
    </row>
    <row r="1673" spans="1:13" x14ac:dyDescent="0.25">
      <c r="A1673" s="4" t="str">
        <f t="shared" si="78"/>
        <v>No PB ID provided</v>
      </c>
      <c r="B1673" s="4" t="str">
        <f t="shared" si="79"/>
        <v>No declaration</v>
      </c>
      <c r="C1673" s="4" t="s">
        <v>18302</v>
      </c>
      <c r="D1673" s="86" t="str">
        <f>IF('3(a) Flights | segment list'!A1638="","Null",'3(a) Flights | segment list'!A1638)</f>
        <v>Null</v>
      </c>
      <c r="E1673" s="87" t="str">
        <f t="shared" si="77"/>
        <v>Null</v>
      </c>
      <c r="F1673" s="4" t="str">
        <f>IF('3(a) Flights | segment list'!I1638="","Null",'3(a) Flights | segment list'!I1638)</f>
        <v>Null</v>
      </c>
      <c r="G1673" s="4" t="str">
        <f>IF('3(a) Flights | segment list'!C1638="","Null",'3(a) Flights | segment list'!C1638)</f>
        <v>Null</v>
      </c>
      <c r="H1673" s="4" t="str">
        <f>IF('3(a) Flights | segment list'!J1638="","Null",'3(a) Flights | segment list'!J1638)</f>
        <v>Null</v>
      </c>
      <c r="I1673" s="4" t="str">
        <f>IF('3(a) Flights | segment list'!D1638="","Null",'3(a) Flights | segment list'!D1638)</f>
        <v>Null</v>
      </c>
      <c r="J1673" s="4" t="str">
        <f>IF('3(a) Flights | segment list'!E1638="","Null",'3(a) Flights | segment list'!E1638)</f>
        <v>Null</v>
      </c>
      <c r="K1673" s="4" t="str">
        <f>IF('3(a) Flights | segment list'!F1638="","Null",'3(a) Flights | segment list'!F1638)</f>
        <v>Null</v>
      </c>
      <c r="L1673" s="5" t="str">
        <f>IF('3(a) Flights | segment list'!G1638="","Null",'3(a) Flights | segment list'!G1638)</f>
        <v>Null</v>
      </c>
      <c r="M1673" s="16">
        <f>IF('3(a) Flights | segment list'!H1638="Null","Null",'3(a) Flights | segment list'!H1638)</f>
        <v>0</v>
      </c>
    </row>
    <row r="1674" spans="1:13" x14ac:dyDescent="0.25">
      <c r="A1674" s="4" t="str">
        <f t="shared" si="78"/>
        <v>No PB ID provided</v>
      </c>
      <c r="B1674" s="4" t="str">
        <f t="shared" si="79"/>
        <v>No declaration</v>
      </c>
      <c r="C1674" s="4" t="s">
        <v>18302</v>
      </c>
      <c r="D1674" s="86" t="str">
        <f>IF('3(a) Flights | segment list'!A1639="","Null",'3(a) Flights | segment list'!A1639)</f>
        <v>Null</v>
      </c>
      <c r="E1674" s="87" t="str">
        <f t="shared" si="77"/>
        <v>Null</v>
      </c>
      <c r="F1674" s="4" t="str">
        <f>IF('3(a) Flights | segment list'!I1639="","Null",'3(a) Flights | segment list'!I1639)</f>
        <v>Null</v>
      </c>
      <c r="G1674" s="4" t="str">
        <f>IF('3(a) Flights | segment list'!C1639="","Null",'3(a) Flights | segment list'!C1639)</f>
        <v>Null</v>
      </c>
      <c r="H1674" s="4" t="str">
        <f>IF('3(a) Flights | segment list'!J1639="","Null",'3(a) Flights | segment list'!J1639)</f>
        <v>Null</v>
      </c>
      <c r="I1674" s="4" t="str">
        <f>IF('3(a) Flights | segment list'!D1639="","Null",'3(a) Flights | segment list'!D1639)</f>
        <v>Null</v>
      </c>
      <c r="J1674" s="4" t="str">
        <f>IF('3(a) Flights | segment list'!E1639="","Null",'3(a) Flights | segment list'!E1639)</f>
        <v>Null</v>
      </c>
      <c r="K1674" s="4" t="str">
        <f>IF('3(a) Flights | segment list'!F1639="","Null",'3(a) Flights | segment list'!F1639)</f>
        <v>Null</v>
      </c>
      <c r="L1674" s="5" t="str">
        <f>IF('3(a) Flights | segment list'!G1639="","Null",'3(a) Flights | segment list'!G1639)</f>
        <v>Null</v>
      </c>
      <c r="M1674" s="16">
        <f>IF('3(a) Flights | segment list'!H1639="Null","Null",'3(a) Flights | segment list'!H1639)</f>
        <v>0</v>
      </c>
    </row>
    <row r="1675" spans="1:13" x14ac:dyDescent="0.25">
      <c r="A1675" s="4" t="str">
        <f t="shared" si="78"/>
        <v>No PB ID provided</v>
      </c>
      <c r="B1675" s="4" t="str">
        <f t="shared" si="79"/>
        <v>No declaration</v>
      </c>
      <c r="C1675" s="4" t="s">
        <v>18302</v>
      </c>
      <c r="D1675" s="86" t="str">
        <f>IF('3(a) Flights | segment list'!A1640="","Null",'3(a) Flights | segment list'!A1640)</f>
        <v>Null</v>
      </c>
      <c r="E1675" s="87" t="str">
        <f t="shared" si="77"/>
        <v>Null</v>
      </c>
      <c r="F1675" s="4" t="str">
        <f>IF('3(a) Flights | segment list'!I1640="","Null",'3(a) Flights | segment list'!I1640)</f>
        <v>Null</v>
      </c>
      <c r="G1675" s="4" t="str">
        <f>IF('3(a) Flights | segment list'!C1640="","Null",'3(a) Flights | segment list'!C1640)</f>
        <v>Null</v>
      </c>
      <c r="H1675" s="4" t="str">
        <f>IF('3(a) Flights | segment list'!J1640="","Null",'3(a) Flights | segment list'!J1640)</f>
        <v>Null</v>
      </c>
      <c r="I1675" s="4" t="str">
        <f>IF('3(a) Flights | segment list'!D1640="","Null",'3(a) Flights | segment list'!D1640)</f>
        <v>Null</v>
      </c>
      <c r="J1675" s="4" t="str">
        <f>IF('3(a) Flights | segment list'!E1640="","Null",'3(a) Flights | segment list'!E1640)</f>
        <v>Null</v>
      </c>
      <c r="K1675" s="4" t="str">
        <f>IF('3(a) Flights | segment list'!F1640="","Null",'3(a) Flights | segment list'!F1640)</f>
        <v>Null</v>
      </c>
      <c r="L1675" s="5" t="str">
        <f>IF('3(a) Flights | segment list'!G1640="","Null",'3(a) Flights | segment list'!G1640)</f>
        <v>Null</v>
      </c>
      <c r="M1675" s="16">
        <f>IF('3(a) Flights | segment list'!H1640="Null","Null",'3(a) Flights | segment list'!H1640)</f>
        <v>0</v>
      </c>
    </row>
    <row r="1676" spans="1:13" x14ac:dyDescent="0.25">
      <c r="A1676" s="4" t="str">
        <f t="shared" si="78"/>
        <v>No PB ID provided</v>
      </c>
      <c r="B1676" s="4" t="str">
        <f t="shared" si="79"/>
        <v>No declaration</v>
      </c>
      <c r="C1676" s="4" t="s">
        <v>18302</v>
      </c>
      <c r="D1676" s="86" t="str">
        <f>IF('3(a) Flights | segment list'!A1641="","Null",'3(a) Flights | segment list'!A1641)</f>
        <v>Null</v>
      </c>
      <c r="E1676" s="87" t="str">
        <f t="shared" si="77"/>
        <v>Null</v>
      </c>
      <c r="F1676" s="4" t="str">
        <f>IF('3(a) Flights | segment list'!I1641="","Null",'3(a) Flights | segment list'!I1641)</f>
        <v>Null</v>
      </c>
      <c r="G1676" s="4" t="str">
        <f>IF('3(a) Flights | segment list'!C1641="","Null",'3(a) Flights | segment list'!C1641)</f>
        <v>Null</v>
      </c>
      <c r="H1676" s="4" t="str">
        <f>IF('3(a) Flights | segment list'!J1641="","Null",'3(a) Flights | segment list'!J1641)</f>
        <v>Null</v>
      </c>
      <c r="I1676" s="4" t="str">
        <f>IF('3(a) Flights | segment list'!D1641="","Null",'3(a) Flights | segment list'!D1641)</f>
        <v>Null</v>
      </c>
      <c r="J1676" s="4" t="str">
        <f>IF('3(a) Flights | segment list'!E1641="","Null",'3(a) Flights | segment list'!E1641)</f>
        <v>Null</v>
      </c>
      <c r="K1676" s="4" t="str">
        <f>IF('3(a) Flights | segment list'!F1641="","Null",'3(a) Flights | segment list'!F1641)</f>
        <v>Null</v>
      </c>
      <c r="L1676" s="5" t="str">
        <f>IF('3(a) Flights | segment list'!G1641="","Null",'3(a) Flights | segment list'!G1641)</f>
        <v>Null</v>
      </c>
      <c r="M1676" s="16">
        <f>IF('3(a) Flights | segment list'!H1641="Null","Null",'3(a) Flights | segment list'!H1641)</f>
        <v>0</v>
      </c>
    </row>
    <row r="1677" spans="1:13" x14ac:dyDescent="0.25">
      <c r="A1677" s="4" t="str">
        <f t="shared" si="78"/>
        <v>No PB ID provided</v>
      </c>
      <c r="B1677" s="4" t="str">
        <f t="shared" si="79"/>
        <v>No declaration</v>
      </c>
      <c r="C1677" s="4" t="s">
        <v>18302</v>
      </c>
      <c r="D1677" s="86" t="str">
        <f>IF('3(a) Flights | segment list'!A1642="","Null",'3(a) Flights | segment list'!A1642)</f>
        <v>Null</v>
      </c>
      <c r="E1677" s="87" t="str">
        <f t="shared" si="77"/>
        <v>Null</v>
      </c>
      <c r="F1677" s="4" t="str">
        <f>IF('3(a) Flights | segment list'!I1642="","Null",'3(a) Flights | segment list'!I1642)</f>
        <v>Null</v>
      </c>
      <c r="G1677" s="4" t="str">
        <f>IF('3(a) Flights | segment list'!C1642="","Null",'3(a) Flights | segment list'!C1642)</f>
        <v>Null</v>
      </c>
      <c r="H1677" s="4" t="str">
        <f>IF('3(a) Flights | segment list'!J1642="","Null",'3(a) Flights | segment list'!J1642)</f>
        <v>Null</v>
      </c>
      <c r="I1677" s="4" t="str">
        <f>IF('3(a) Flights | segment list'!D1642="","Null",'3(a) Flights | segment list'!D1642)</f>
        <v>Null</v>
      </c>
      <c r="J1677" s="4" t="str">
        <f>IF('3(a) Flights | segment list'!E1642="","Null",'3(a) Flights | segment list'!E1642)</f>
        <v>Null</v>
      </c>
      <c r="K1677" s="4" t="str">
        <f>IF('3(a) Flights | segment list'!F1642="","Null",'3(a) Flights | segment list'!F1642)</f>
        <v>Null</v>
      </c>
      <c r="L1677" s="5" t="str">
        <f>IF('3(a) Flights | segment list'!G1642="","Null",'3(a) Flights | segment list'!G1642)</f>
        <v>Null</v>
      </c>
      <c r="M1677" s="16">
        <f>IF('3(a) Flights | segment list'!H1642="Null","Null",'3(a) Flights | segment list'!H1642)</f>
        <v>0</v>
      </c>
    </row>
    <row r="1678" spans="1:13" x14ac:dyDescent="0.25">
      <c r="A1678" s="4" t="str">
        <f t="shared" si="78"/>
        <v>No PB ID provided</v>
      </c>
      <c r="B1678" s="4" t="str">
        <f t="shared" si="79"/>
        <v>No declaration</v>
      </c>
      <c r="C1678" s="4" t="s">
        <v>18302</v>
      </c>
      <c r="D1678" s="86" t="str">
        <f>IF('3(a) Flights | segment list'!A1643="","Null",'3(a) Flights | segment list'!A1643)</f>
        <v>Null</v>
      </c>
      <c r="E1678" s="87" t="str">
        <f t="shared" si="77"/>
        <v>Null</v>
      </c>
      <c r="F1678" s="4" t="str">
        <f>IF('3(a) Flights | segment list'!I1643="","Null",'3(a) Flights | segment list'!I1643)</f>
        <v>Null</v>
      </c>
      <c r="G1678" s="4" t="str">
        <f>IF('3(a) Flights | segment list'!C1643="","Null",'3(a) Flights | segment list'!C1643)</f>
        <v>Null</v>
      </c>
      <c r="H1678" s="4" t="str">
        <f>IF('3(a) Flights | segment list'!J1643="","Null",'3(a) Flights | segment list'!J1643)</f>
        <v>Null</v>
      </c>
      <c r="I1678" s="4" t="str">
        <f>IF('3(a) Flights | segment list'!D1643="","Null",'3(a) Flights | segment list'!D1643)</f>
        <v>Null</v>
      </c>
      <c r="J1678" s="4" t="str">
        <f>IF('3(a) Flights | segment list'!E1643="","Null",'3(a) Flights | segment list'!E1643)</f>
        <v>Null</v>
      </c>
      <c r="K1678" s="4" t="str">
        <f>IF('3(a) Flights | segment list'!F1643="","Null",'3(a) Flights | segment list'!F1643)</f>
        <v>Null</v>
      </c>
      <c r="L1678" s="5" t="str">
        <f>IF('3(a) Flights | segment list'!G1643="","Null",'3(a) Flights | segment list'!G1643)</f>
        <v>Null</v>
      </c>
      <c r="M1678" s="16">
        <f>IF('3(a) Flights | segment list'!H1643="Null","Null",'3(a) Flights | segment list'!H1643)</f>
        <v>0</v>
      </c>
    </row>
    <row r="1679" spans="1:13" x14ac:dyDescent="0.25">
      <c r="A1679" s="4" t="str">
        <f t="shared" si="78"/>
        <v>No PB ID provided</v>
      </c>
      <c r="B1679" s="4" t="str">
        <f t="shared" si="79"/>
        <v>No declaration</v>
      </c>
      <c r="C1679" s="4" t="s">
        <v>18302</v>
      </c>
      <c r="D1679" s="86" t="str">
        <f>IF('3(a) Flights | segment list'!A1644="","Null",'3(a) Flights | segment list'!A1644)</f>
        <v>Null</v>
      </c>
      <c r="E1679" s="87" t="str">
        <f t="shared" si="77"/>
        <v>Null</v>
      </c>
      <c r="F1679" s="4" t="str">
        <f>IF('3(a) Flights | segment list'!I1644="","Null",'3(a) Flights | segment list'!I1644)</f>
        <v>Null</v>
      </c>
      <c r="G1679" s="4" t="str">
        <f>IF('3(a) Flights | segment list'!C1644="","Null",'3(a) Flights | segment list'!C1644)</f>
        <v>Null</v>
      </c>
      <c r="H1679" s="4" t="str">
        <f>IF('3(a) Flights | segment list'!J1644="","Null",'3(a) Flights | segment list'!J1644)</f>
        <v>Null</v>
      </c>
      <c r="I1679" s="4" t="str">
        <f>IF('3(a) Flights | segment list'!D1644="","Null",'3(a) Flights | segment list'!D1644)</f>
        <v>Null</v>
      </c>
      <c r="J1679" s="4" t="str">
        <f>IF('3(a) Flights | segment list'!E1644="","Null",'3(a) Flights | segment list'!E1644)</f>
        <v>Null</v>
      </c>
      <c r="K1679" s="4" t="str">
        <f>IF('3(a) Flights | segment list'!F1644="","Null",'3(a) Flights | segment list'!F1644)</f>
        <v>Null</v>
      </c>
      <c r="L1679" s="5" t="str">
        <f>IF('3(a) Flights | segment list'!G1644="","Null",'3(a) Flights | segment list'!G1644)</f>
        <v>Null</v>
      </c>
      <c r="M1679" s="16">
        <f>IF('3(a) Flights | segment list'!H1644="Null","Null",'3(a) Flights | segment list'!H1644)</f>
        <v>0</v>
      </c>
    </row>
    <row r="1680" spans="1:13" x14ac:dyDescent="0.25">
      <c r="A1680" s="4" t="str">
        <f t="shared" si="78"/>
        <v>No PB ID provided</v>
      </c>
      <c r="B1680" s="4" t="str">
        <f t="shared" si="79"/>
        <v>No declaration</v>
      </c>
      <c r="C1680" s="4" t="s">
        <v>18302</v>
      </c>
      <c r="D1680" s="86" t="str">
        <f>IF('3(a) Flights | segment list'!A1645="","Null",'3(a) Flights | segment list'!A1645)</f>
        <v>Null</v>
      </c>
      <c r="E1680" s="87" t="str">
        <f t="shared" si="77"/>
        <v>Null</v>
      </c>
      <c r="F1680" s="4" t="str">
        <f>IF('3(a) Flights | segment list'!I1645="","Null",'3(a) Flights | segment list'!I1645)</f>
        <v>Null</v>
      </c>
      <c r="G1680" s="4" t="str">
        <f>IF('3(a) Flights | segment list'!C1645="","Null",'3(a) Flights | segment list'!C1645)</f>
        <v>Null</v>
      </c>
      <c r="H1680" s="4" t="str">
        <f>IF('3(a) Flights | segment list'!J1645="","Null",'3(a) Flights | segment list'!J1645)</f>
        <v>Null</v>
      </c>
      <c r="I1680" s="4" t="str">
        <f>IF('3(a) Flights | segment list'!D1645="","Null",'3(a) Flights | segment list'!D1645)</f>
        <v>Null</v>
      </c>
      <c r="J1680" s="4" t="str">
        <f>IF('3(a) Flights | segment list'!E1645="","Null",'3(a) Flights | segment list'!E1645)</f>
        <v>Null</v>
      </c>
      <c r="K1680" s="4" t="str">
        <f>IF('3(a) Flights | segment list'!F1645="","Null",'3(a) Flights | segment list'!F1645)</f>
        <v>Null</v>
      </c>
      <c r="L1680" s="5" t="str">
        <f>IF('3(a) Flights | segment list'!G1645="","Null",'3(a) Flights | segment list'!G1645)</f>
        <v>Null</v>
      </c>
      <c r="M1680" s="16">
        <f>IF('3(a) Flights | segment list'!H1645="Null","Null",'3(a) Flights | segment list'!H1645)</f>
        <v>0</v>
      </c>
    </row>
    <row r="1681" spans="1:13" x14ac:dyDescent="0.25">
      <c r="A1681" s="4" t="str">
        <f t="shared" si="78"/>
        <v>No PB ID provided</v>
      </c>
      <c r="B1681" s="4" t="str">
        <f t="shared" si="79"/>
        <v>No declaration</v>
      </c>
      <c r="C1681" s="4" t="s">
        <v>18302</v>
      </c>
      <c r="D1681" s="86" t="str">
        <f>IF('3(a) Flights | segment list'!A1646="","Null",'3(a) Flights | segment list'!A1646)</f>
        <v>Null</v>
      </c>
      <c r="E1681" s="87" t="str">
        <f t="shared" si="77"/>
        <v>Null</v>
      </c>
      <c r="F1681" s="4" t="str">
        <f>IF('3(a) Flights | segment list'!I1646="","Null",'3(a) Flights | segment list'!I1646)</f>
        <v>Null</v>
      </c>
      <c r="G1681" s="4" t="str">
        <f>IF('3(a) Flights | segment list'!C1646="","Null",'3(a) Flights | segment list'!C1646)</f>
        <v>Null</v>
      </c>
      <c r="H1681" s="4" t="str">
        <f>IF('3(a) Flights | segment list'!J1646="","Null",'3(a) Flights | segment list'!J1646)</f>
        <v>Null</v>
      </c>
      <c r="I1681" s="4" t="str">
        <f>IF('3(a) Flights | segment list'!D1646="","Null",'3(a) Flights | segment list'!D1646)</f>
        <v>Null</v>
      </c>
      <c r="J1681" s="4" t="str">
        <f>IF('3(a) Flights | segment list'!E1646="","Null",'3(a) Flights | segment list'!E1646)</f>
        <v>Null</v>
      </c>
      <c r="K1681" s="4" t="str">
        <f>IF('3(a) Flights | segment list'!F1646="","Null",'3(a) Flights | segment list'!F1646)</f>
        <v>Null</v>
      </c>
      <c r="L1681" s="5" t="str">
        <f>IF('3(a) Flights | segment list'!G1646="","Null",'3(a) Flights | segment list'!G1646)</f>
        <v>Null</v>
      </c>
      <c r="M1681" s="16">
        <f>IF('3(a) Flights | segment list'!H1646="Null","Null",'3(a) Flights | segment list'!H1646)</f>
        <v>0</v>
      </c>
    </row>
    <row r="1682" spans="1:13" x14ac:dyDescent="0.25">
      <c r="A1682" s="4" t="str">
        <f t="shared" si="78"/>
        <v>No PB ID provided</v>
      </c>
      <c r="B1682" s="4" t="str">
        <f t="shared" si="79"/>
        <v>No declaration</v>
      </c>
      <c r="C1682" s="4" t="s">
        <v>18302</v>
      </c>
      <c r="D1682" s="86" t="str">
        <f>IF('3(a) Flights | segment list'!A1647="","Null",'3(a) Flights | segment list'!A1647)</f>
        <v>Null</v>
      </c>
      <c r="E1682" s="87" t="str">
        <f t="shared" si="77"/>
        <v>Null</v>
      </c>
      <c r="F1682" s="4" t="str">
        <f>IF('3(a) Flights | segment list'!I1647="","Null",'3(a) Flights | segment list'!I1647)</f>
        <v>Null</v>
      </c>
      <c r="G1682" s="4" t="str">
        <f>IF('3(a) Flights | segment list'!C1647="","Null",'3(a) Flights | segment list'!C1647)</f>
        <v>Null</v>
      </c>
      <c r="H1682" s="4" t="str">
        <f>IF('3(a) Flights | segment list'!J1647="","Null",'3(a) Flights | segment list'!J1647)</f>
        <v>Null</v>
      </c>
      <c r="I1682" s="4" t="str">
        <f>IF('3(a) Flights | segment list'!D1647="","Null",'3(a) Flights | segment list'!D1647)</f>
        <v>Null</v>
      </c>
      <c r="J1682" s="4" t="str">
        <f>IF('3(a) Flights | segment list'!E1647="","Null",'3(a) Flights | segment list'!E1647)</f>
        <v>Null</v>
      </c>
      <c r="K1682" s="4" t="str">
        <f>IF('3(a) Flights | segment list'!F1647="","Null",'3(a) Flights | segment list'!F1647)</f>
        <v>Null</v>
      </c>
      <c r="L1682" s="5" t="str">
        <f>IF('3(a) Flights | segment list'!G1647="","Null",'3(a) Flights | segment list'!G1647)</f>
        <v>Null</v>
      </c>
      <c r="M1682" s="16">
        <f>IF('3(a) Flights | segment list'!H1647="Null","Null",'3(a) Flights | segment list'!H1647)</f>
        <v>0</v>
      </c>
    </row>
    <row r="1683" spans="1:13" x14ac:dyDescent="0.25">
      <c r="A1683" s="4" t="str">
        <f t="shared" si="78"/>
        <v>No PB ID provided</v>
      </c>
      <c r="B1683" s="4" t="str">
        <f t="shared" si="79"/>
        <v>No declaration</v>
      </c>
      <c r="C1683" s="4" t="s">
        <v>18302</v>
      </c>
      <c r="D1683" s="86" t="str">
        <f>IF('3(a) Flights | segment list'!A1648="","Null",'3(a) Flights | segment list'!A1648)</f>
        <v>Null</v>
      </c>
      <c r="E1683" s="87" t="str">
        <f t="shared" si="77"/>
        <v>Null</v>
      </c>
      <c r="F1683" s="4" t="str">
        <f>IF('3(a) Flights | segment list'!I1648="","Null",'3(a) Flights | segment list'!I1648)</f>
        <v>Null</v>
      </c>
      <c r="G1683" s="4" t="str">
        <f>IF('3(a) Flights | segment list'!C1648="","Null",'3(a) Flights | segment list'!C1648)</f>
        <v>Null</v>
      </c>
      <c r="H1683" s="4" t="str">
        <f>IF('3(a) Flights | segment list'!J1648="","Null",'3(a) Flights | segment list'!J1648)</f>
        <v>Null</v>
      </c>
      <c r="I1683" s="4" t="str">
        <f>IF('3(a) Flights | segment list'!D1648="","Null",'3(a) Flights | segment list'!D1648)</f>
        <v>Null</v>
      </c>
      <c r="J1683" s="4" t="str">
        <f>IF('3(a) Flights | segment list'!E1648="","Null",'3(a) Flights | segment list'!E1648)</f>
        <v>Null</v>
      </c>
      <c r="K1683" s="4" t="str">
        <f>IF('3(a) Flights | segment list'!F1648="","Null",'3(a) Flights | segment list'!F1648)</f>
        <v>Null</v>
      </c>
      <c r="L1683" s="5" t="str">
        <f>IF('3(a) Flights | segment list'!G1648="","Null",'3(a) Flights | segment list'!G1648)</f>
        <v>Null</v>
      </c>
      <c r="M1683" s="16">
        <f>IF('3(a) Flights | segment list'!H1648="Null","Null",'3(a) Flights | segment list'!H1648)</f>
        <v>0</v>
      </c>
    </row>
    <row r="1684" spans="1:13" x14ac:dyDescent="0.25">
      <c r="A1684" s="4" t="str">
        <f t="shared" si="78"/>
        <v>No PB ID provided</v>
      </c>
      <c r="B1684" s="4" t="str">
        <f t="shared" si="79"/>
        <v>No declaration</v>
      </c>
      <c r="C1684" s="4" t="s">
        <v>18302</v>
      </c>
      <c r="D1684" s="86" t="str">
        <f>IF('3(a) Flights | segment list'!A1649="","Null",'3(a) Flights | segment list'!A1649)</f>
        <v>Null</v>
      </c>
      <c r="E1684" s="87" t="str">
        <f t="shared" si="77"/>
        <v>Null</v>
      </c>
      <c r="F1684" s="4" t="str">
        <f>IF('3(a) Flights | segment list'!I1649="","Null",'3(a) Flights | segment list'!I1649)</f>
        <v>Null</v>
      </c>
      <c r="G1684" s="4" t="str">
        <f>IF('3(a) Flights | segment list'!C1649="","Null",'3(a) Flights | segment list'!C1649)</f>
        <v>Null</v>
      </c>
      <c r="H1684" s="4" t="str">
        <f>IF('3(a) Flights | segment list'!J1649="","Null",'3(a) Flights | segment list'!J1649)</f>
        <v>Null</v>
      </c>
      <c r="I1684" s="4" t="str">
        <f>IF('3(a) Flights | segment list'!D1649="","Null",'3(a) Flights | segment list'!D1649)</f>
        <v>Null</v>
      </c>
      <c r="J1684" s="4" t="str">
        <f>IF('3(a) Flights | segment list'!E1649="","Null",'3(a) Flights | segment list'!E1649)</f>
        <v>Null</v>
      </c>
      <c r="K1684" s="4" t="str">
        <f>IF('3(a) Flights | segment list'!F1649="","Null",'3(a) Flights | segment list'!F1649)</f>
        <v>Null</v>
      </c>
      <c r="L1684" s="5" t="str">
        <f>IF('3(a) Flights | segment list'!G1649="","Null",'3(a) Flights | segment list'!G1649)</f>
        <v>Null</v>
      </c>
      <c r="M1684" s="16">
        <f>IF('3(a) Flights | segment list'!H1649="Null","Null",'3(a) Flights | segment list'!H1649)</f>
        <v>0</v>
      </c>
    </row>
    <row r="1685" spans="1:13" x14ac:dyDescent="0.25">
      <c r="A1685" s="4" t="str">
        <f t="shared" si="78"/>
        <v>No PB ID provided</v>
      </c>
      <c r="B1685" s="4" t="str">
        <f t="shared" si="79"/>
        <v>No declaration</v>
      </c>
      <c r="C1685" s="4" t="s">
        <v>18302</v>
      </c>
      <c r="D1685" s="86" t="str">
        <f>IF('3(a) Flights | segment list'!A1650="","Null",'3(a) Flights | segment list'!A1650)</f>
        <v>Null</v>
      </c>
      <c r="E1685" s="87" t="str">
        <f t="shared" si="77"/>
        <v>Null</v>
      </c>
      <c r="F1685" s="4" t="str">
        <f>IF('3(a) Flights | segment list'!I1650="","Null",'3(a) Flights | segment list'!I1650)</f>
        <v>Null</v>
      </c>
      <c r="G1685" s="4" t="str">
        <f>IF('3(a) Flights | segment list'!C1650="","Null",'3(a) Flights | segment list'!C1650)</f>
        <v>Null</v>
      </c>
      <c r="H1685" s="4" t="str">
        <f>IF('3(a) Flights | segment list'!J1650="","Null",'3(a) Flights | segment list'!J1650)</f>
        <v>Null</v>
      </c>
      <c r="I1685" s="4" t="str">
        <f>IF('3(a) Flights | segment list'!D1650="","Null",'3(a) Flights | segment list'!D1650)</f>
        <v>Null</v>
      </c>
      <c r="J1685" s="4" t="str">
        <f>IF('3(a) Flights | segment list'!E1650="","Null",'3(a) Flights | segment list'!E1650)</f>
        <v>Null</v>
      </c>
      <c r="K1685" s="4" t="str">
        <f>IF('3(a) Flights | segment list'!F1650="","Null",'3(a) Flights | segment list'!F1650)</f>
        <v>Null</v>
      </c>
      <c r="L1685" s="5" t="str">
        <f>IF('3(a) Flights | segment list'!G1650="","Null",'3(a) Flights | segment list'!G1650)</f>
        <v>Null</v>
      </c>
      <c r="M1685" s="16">
        <f>IF('3(a) Flights | segment list'!H1650="Null","Null",'3(a) Flights | segment list'!H1650)</f>
        <v>0</v>
      </c>
    </row>
    <row r="1686" spans="1:13" x14ac:dyDescent="0.25">
      <c r="A1686" s="4" t="str">
        <f t="shared" si="78"/>
        <v>No PB ID provided</v>
      </c>
      <c r="B1686" s="4" t="str">
        <f t="shared" si="79"/>
        <v>No declaration</v>
      </c>
      <c r="C1686" s="4" t="s">
        <v>18302</v>
      </c>
      <c r="D1686" s="86" t="str">
        <f>IF('3(a) Flights | segment list'!A1651="","Null",'3(a) Flights | segment list'!A1651)</f>
        <v>Null</v>
      </c>
      <c r="E1686" s="87" t="str">
        <f t="shared" si="77"/>
        <v>Null</v>
      </c>
      <c r="F1686" s="4" t="str">
        <f>IF('3(a) Flights | segment list'!I1651="","Null",'3(a) Flights | segment list'!I1651)</f>
        <v>Null</v>
      </c>
      <c r="G1686" s="4" t="str">
        <f>IF('3(a) Flights | segment list'!C1651="","Null",'3(a) Flights | segment list'!C1651)</f>
        <v>Null</v>
      </c>
      <c r="H1686" s="4" t="str">
        <f>IF('3(a) Flights | segment list'!J1651="","Null",'3(a) Flights | segment list'!J1651)</f>
        <v>Null</v>
      </c>
      <c r="I1686" s="4" t="str">
        <f>IF('3(a) Flights | segment list'!D1651="","Null",'3(a) Flights | segment list'!D1651)</f>
        <v>Null</v>
      </c>
      <c r="J1686" s="4" t="str">
        <f>IF('3(a) Flights | segment list'!E1651="","Null",'3(a) Flights | segment list'!E1651)</f>
        <v>Null</v>
      </c>
      <c r="K1686" s="4" t="str">
        <f>IF('3(a) Flights | segment list'!F1651="","Null",'3(a) Flights | segment list'!F1651)</f>
        <v>Null</v>
      </c>
      <c r="L1686" s="5" t="str">
        <f>IF('3(a) Flights | segment list'!G1651="","Null",'3(a) Flights | segment list'!G1651)</f>
        <v>Null</v>
      </c>
      <c r="M1686" s="16">
        <f>IF('3(a) Flights | segment list'!H1651="Null","Null",'3(a) Flights | segment list'!H1651)</f>
        <v>0</v>
      </c>
    </row>
    <row r="1687" spans="1:13" x14ac:dyDescent="0.25">
      <c r="A1687" s="4" t="str">
        <f t="shared" si="78"/>
        <v>No PB ID provided</v>
      </c>
      <c r="B1687" s="4" t="str">
        <f t="shared" si="79"/>
        <v>No declaration</v>
      </c>
      <c r="C1687" s="4" t="s">
        <v>18302</v>
      </c>
      <c r="D1687" s="86" t="str">
        <f>IF('3(a) Flights | segment list'!A1652="","Null",'3(a) Flights | segment list'!A1652)</f>
        <v>Null</v>
      </c>
      <c r="E1687" s="87" t="str">
        <f t="shared" si="77"/>
        <v>Null</v>
      </c>
      <c r="F1687" s="4" t="str">
        <f>IF('3(a) Flights | segment list'!I1652="","Null",'3(a) Flights | segment list'!I1652)</f>
        <v>Null</v>
      </c>
      <c r="G1687" s="4" t="str">
        <f>IF('3(a) Flights | segment list'!C1652="","Null",'3(a) Flights | segment list'!C1652)</f>
        <v>Null</v>
      </c>
      <c r="H1687" s="4" t="str">
        <f>IF('3(a) Flights | segment list'!J1652="","Null",'3(a) Flights | segment list'!J1652)</f>
        <v>Null</v>
      </c>
      <c r="I1687" s="4" t="str">
        <f>IF('3(a) Flights | segment list'!D1652="","Null",'3(a) Flights | segment list'!D1652)</f>
        <v>Null</v>
      </c>
      <c r="J1687" s="4" t="str">
        <f>IF('3(a) Flights | segment list'!E1652="","Null",'3(a) Flights | segment list'!E1652)</f>
        <v>Null</v>
      </c>
      <c r="K1687" s="4" t="str">
        <f>IF('3(a) Flights | segment list'!F1652="","Null",'3(a) Flights | segment list'!F1652)</f>
        <v>Null</v>
      </c>
      <c r="L1687" s="5" t="str">
        <f>IF('3(a) Flights | segment list'!G1652="","Null",'3(a) Flights | segment list'!G1652)</f>
        <v>Null</v>
      </c>
      <c r="M1687" s="16">
        <f>IF('3(a) Flights | segment list'!H1652="Null","Null",'3(a) Flights | segment list'!H1652)</f>
        <v>0</v>
      </c>
    </row>
    <row r="1688" spans="1:13" x14ac:dyDescent="0.25">
      <c r="A1688" s="4" t="str">
        <f t="shared" si="78"/>
        <v>No PB ID provided</v>
      </c>
      <c r="B1688" s="4" t="str">
        <f t="shared" si="79"/>
        <v>No declaration</v>
      </c>
      <c r="C1688" s="4" t="s">
        <v>18302</v>
      </c>
      <c r="D1688" s="86" t="str">
        <f>IF('3(a) Flights | segment list'!A1653="","Null",'3(a) Flights | segment list'!A1653)</f>
        <v>Null</v>
      </c>
      <c r="E1688" s="87" t="str">
        <f t="shared" si="77"/>
        <v>Null</v>
      </c>
      <c r="F1688" s="4" t="str">
        <f>IF('3(a) Flights | segment list'!I1653="","Null",'3(a) Flights | segment list'!I1653)</f>
        <v>Null</v>
      </c>
      <c r="G1688" s="4" t="str">
        <f>IF('3(a) Flights | segment list'!C1653="","Null",'3(a) Flights | segment list'!C1653)</f>
        <v>Null</v>
      </c>
      <c r="H1688" s="4" t="str">
        <f>IF('3(a) Flights | segment list'!J1653="","Null",'3(a) Flights | segment list'!J1653)</f>
        <v>Null</v>
      </c>
      <c r="I1688" s="4" t="str">
        <f>IF('3(a) Flights | segment list'!D1653="","Null",'3(a) Flights | segment list'!D1653)</f>
        <v>Null</v>
      </c>
      <c r="J1688" s="4" t="str">
        <f>IF('3(a) Flights | segment list'!E1653="","Null",'3(a) Flights | segment list'!E1653)</f>
        <v>Null</v>
      </c>
      <c r="K1688" s="4" t="str">
        <f>IF('3(a) Flights | segment list'!F1653="","Null",'3(a) Flights | segment list'!F1653)</f>
        <v>Null</v>
      </c>
      <c r="L1688" s="5" t="str">
        <f>IF('3(a) Flights | segment list'!G1653="","Null",'3(a) Flights | segment list'!G1653)</f>
        <v>Null</v>
      </c>
      <c r="M1688" s="16">
        <f>IF('3(a) Flights | segment list'!H1653="Null","Null",'3(a) Flights | segment list'!H1653)</f>
        <v>0</v>
      </c>
    </row>
    <row r="1689" spans="1:13" x14ac:dyDescent="0.25">
      <c r="A1689" s="4" t="str">
        <f t="shared" si="78"/>
        <v>No PB ID provided</v>
      </c>
      <c r="B1689" s="4" t="str">
        <f t="shared" si="79"/>
        <v>No declaration</v>
      </c>
      <c r="C1689" s="4" t="s">
        <v>18302</v>
      </c>
      <c r="D1689" s="86" t="str">
        <f>IF('3(a) Flights | segment list'!A1654="","Null",'3(a) Flights | segment list'!A1654)</f>
        <v>Null</v>
      </c>
      <c r="E1689" s="87" t="str">
        <f t="shared" si="77"/>
        <v>Null</v>
      </c>
      <c r="F1689" s="4" t="str">
        <f>IF('3(a) Flights | segment list'!I1654="","Null",'3(a) Flights | segment list'!I1654)</f>
        <v>Null</v>
      </c>
      <c r="G1689" s="4" t="str">
        <f>IF('3(a) Flights | segment list'!C1654="","Null",'3(a) Flights | segment list'!C1654)</f>
        <v>Null</v>
      </c>
      <c r="H1689" s="4" t="str">
        <f>IF('3(a) Flights | segment list'!J1654="","Null",'3(a) Flights | segment list'!J1654)</f>
        <v>Null</v>
      </c>
      <c r="I1689" s="4" t="str">
        <f>IF('3(a) Flights | segment list'!D1654="","Null",'3(a) Flights | segment list'!D1654)</f>
        <v>Null</v>
      </c>
      <c r="J1689" s="4" t="str">
        <f>IF('3(a) Flights | segment list'!E1654="","Null",'3(a) Flights | segment list'!E1654)</f>
        <v>Null</v>
      </c>
      <c r="K1689" s="4" t="str">
        <f>IF('3(a) Flights | segment list'!F1654="","Null",'3(a) Flights | segment list'!F1654)</f>
        <v>Null</v>
      </c>
      <c r="L1689" s="5" t="str">
        <f>IF('3(a) Flights | segment list'!G1654="","Null",'3(a) Flights | segment list'!G1654)</f>
        <v>Null</v>
      </c>
      <c r="M1689" s="16">
        <f>IF('3(a) Flights | segment list'!H1654="Null","Null",'3(a) Flights | segment list'!H1654)</f>
        <v>0</v>
      </c>
    </row>
    <row r="1690" spans="1:13" x14ac:dyDescent="0.25">
      <c r="A1690" s="4" t="str">
        <f t="shared" si="78"/>
        <v>No PB ID provided</v>
      </c>
      <c r="B1690" s="4" t="str">
        <f t="shared" si="79"/>
        <v>No declaration</v>
      </c>
      <c r="C1690" s="4" t="s">
        <v>18302</v>
      </c>
      <c r="D1690" s="86" t="str">
        <f>IF('3(a) Flights | segment list'!A1655="","Null",'3(a) Flights | segment list'!A1655)</f>
        <v>Null</v>
      </c>
      <c r="E1690" s="87" t="str">
        <f t="shared" si="77"/>
        <v>Null</v>
      </c>
      <c r="F1690" s="4" t="str">
        <f>IF('3(a) Flights | segment list'!I1655="","Null",'3(a) Flights | segment list'!I1655)</f>
        <v>Null</v>
      </c>
      <c r="G1690" s="4" t="str">
        <f>IF('3(a) Flights | segment list'!C1655="","Null",'3(a) Flights | segment list'!C1655)</f>
        <v>Null</v>
      </c>
      <c r="H1690" s="4" t="str">
        <f>IF('3(a) Flights | segment list'!J1655="","Null",'3(a) Flights | segment list'!J1655)</f>
        <v>Null</v>
      </c>
      <c r="I1690" s="4" t="str">
        <f>IF('3(a) Flights | segment list'!D1655="","Null",'3(a) Flights | segment list'!D1655)</f>
        <v>Null</v>
      </c>
      <c r="J1690" s="4" t="str">
        <f>IF('3(a) Flights | segment list'!E1655="","Null",'3(a) Flights | segment list'!E1655)</f>
        <v>Null</v>
      </c>
      <c r="K1690" s="4" t="str">
        <f>IF('3(a) Flights | segment list'!F1655="","Null",'3(a) Flights | segment list'!F1655)</f>
        <v>Null</v>
      </c>
      <c r="L1690" s="5" t="str">
        <f>IF('3(a) Flights | segment list'!G1655="","Null",'3(a) Flights | segment list'!G1655)</f>
        <v>Null</v>
      </c>
      <c r="M1690" s="16">
        <f>IF('3(a) Flights | segment list'!H1655="Null","Null",'3(a) Flights | segment list'!H1655)</f>
        <v>0</v>
      </c>
    </row>
    <row r="1691" spans="1:13" x14ac:dyDescent="0.25">
      <c r="A1691" s="4" t="str">
        <f t="shared" si="78"/>
        <v>No PB ID provided</v>
      </c>
      <c r="B1691" s="4" t="str">
        <f t="shared" si="79"/>
        <v>No declaration</v>
      </c>
      <c r="C1691" s="4" t="s">
        <v>18302</v>
      </c>
      <c r="D1691" s="86" t="str">
        <f>IF('3(a) Flights | segment list'!A1656="","Null",'3(a) Flights | segment list'!A1656)</f>
        <v>Null</v>
      </c>
      <c r="E1691" s="87" t="str">
        <f t="shared" si="77"/>
        <v>Null</v>
      </c>
      <c r="F1691" s="4" t="str">
        <f>IF('3(a) Flights | segment list'!I1656="","Null",'3(a) Flights | segment list'!I1656)</f>
        <v>Null</v>
      </c>
      <c r="G1691" s="4" t="str">
        <f>IF('3(a) Flights | segment list'!C1656="","Null",'3(a) Flights | segment list'!C1656)</f>
        <v>Null</v>
      </c>
      <c r="H1691" s="4" t="str">
        <f>IF('3(a) Flights | segment list'!J1656="","Null",'3(a) Flights | segment list'!J1656)</f>
        <v>Null</v>
      </c>
      <c r="I1691" s="4" t="str">
        <f>IF('3(a) Flights | segment list'!D1656="","Null",'3(a) Flights | segment list'!D1656)</f>
        <v>Null</v>
      </c>
      <c r="J1691" s="4" t="str">
        <f>IF('3(a) Flights | segment list'!E1656="","Null",'3(a) Flights | segment list'!E1656)</f>
        <v>Null</v>
      </c>
      <c r="K1691" s="4" t="str">
        <f>IF('3(a) Flights | segment list'!F1656="","Null",'3(a) Flights | segment list'!F1656)</f>
        <v>Null</v>
      </c>
      <c r="L1691" s="5" t="str">
        <f>IF('3(a) Flights | segment list'!G1656="","Null",'3(a) Flights | segment list'!G1656)</f>
        <v>Null</v>
      </c>
      <c r="M1691" s="16">
        <f>IF('3(a) Flights | segment list'!H1656="Null","Null",'3(a) Flights | segment list'!H1656)</f>
        <v>0</v>
      </c>
    </row>
    <row r="1692" spans="1:13" x14ac:dyDescent="0.25">
      <c r="A1692" s="4" t="str">
        <f t="shared" si="78"/>
        <v>No PB ID provided</v>
      </c>
      <c r="B1692" s="4" t="str">
        <f t="shared" si="79"/>
        <v>No declaration</v>
      </c>
      <c r="C1692" s="4" t="s">
        <v>18302</v>
      </c>
      <c r="D1692" s="86" t="str">
        <f>IF('3(a) Flights | segment list'!A1657="","Null",'3(a) Flights | segment list'!A1657)</f>
        <v>Null</v>
      </c>
      <c r="E1692" s="87" t="str">
        <f t="shared" si="77"/>
        <v>Null</v>
      </c>
      <c r="F1692" s="4" t="str">
        <f>IF('3(a) Flights | segment list'!I1657="","Null",'3(a) Flights | segment list'!I1657)</f>
        <v>Null</v>
      </c>
      <c r="G1692" s="4" t="str">
        <f>IF('3(a) Flights | segment list'!C1657="","Null",'3(a) Flights | segment list'!C1657)</f>
        <v>Null</v>
      </c>
      <c r="H1692" s="4" t="str">
        <f>IF('3(a) Flights | segment list'!J1657="","Null",'3(a) Flights | segment list'!J1657)</f>
        <v>Null</v>
      </c>
      <c r="I1692" s="4" t="str">
        <f>IF('3(a) Flights | segment list'!D1657="","Null",'3(a) Flights | segment list'!D1657)</f>
        <v>Null</v>
      </c>
      <c r="J1692" s="4" t="str">
        <f>IF('3(a) Flights | segment list'!E1657="","Null",'3(a) Flights | segment list'!E1657)</f>
        <v>Null</v>
      </c>
      <c r="K1692" s="4" t="str">
        <f>IF('3(a) Flights | segment list'!F1657="","Null",'3(a) Flights | segment list'!F1657)</f>
        <v>Null</v>
      </c>
      <c r="L1692" s="5" t="str">
        <f>IF('3(a) Flights | segment list'!G1657="","Null",'3(a) Flights | segment list'!G1657)</f>
        <v>Null</v>
      </c>
      <c r="M1692" s="16">
        <f>IF('3(a) Flights | segment list'!H1657="Null","Null",'3(a) Flights | segment list'!H1657)</f>
        <v>0</v>
      </c>
    </row>
    <row r="1693" spans="1:13" x14ac:dyDescent="0.25">
      <c r="A1693" s="4" t="str">
        <f t="shared" si="78"/>
        <v>No PB ID provided</v>
      </c>
      <c r="B1693" s="4" t="str">
        <f t="shared" si="79"/>
        <v>No declaration</v>
      </c>
      <c r="C1693" s="4" t="s">
        <v>18302</v>
      </c>
      <c r="D1693" s="86" t="str">
        <f>IF('3(a) Flights | segment list'!A1658="","Null",'3(a) Flights | segment list'!A1658)</f>
        <v>Null</v>
      </c>
      <c r="E1693" s="87" t="str">
        <f t="shared" si="77"/>
        <v>Null</v>
      </c>
      <c r="F1693" s="4" t="str">
        <f>IF('3(a) Flights | segment list'!I1658="","Null",'3(a) Flights | segment list'!I1658)</f>
        <v>Null</v>
      </c>
      <c r="G1693" s="4" t="str">
        <f>IF('3(a) Flights | segment list'!C1658="","Null",'3(a) Flights | segment list'!C1658)</f>
        <v>Null</v>
      </c>
      <c r="H1693" s="4" t="str">
        <f>IF('3(a) Flights | segment list'!J1658="","Null",'3(a) Flights | segment list'!J1658)</f>
        <v>Null</v>
      </c>
      <c r="I1693" s="4" t="str">
        <f>IF('3(a) Flights | segment list'!D1658="","Null",'3(a) Flights | segment list'!D1658)</f>
        <v>Null</v>
      </c>
      <c r="J1693" s="4" t="str">
        <f>IF('3(a) Flights | segment list'!E1658="","Null",'3(a) Flights | segment list'!E1658)</f>
        <v>Null</v>
      </c>
      <c r="K1693" s="4" t="str">
        <f>IF('3(a) Flights | segment list'!F1658="","Null",'3(a) Flights | segment list'!F1658)</f>
        <v>Null</v>
      </c>
      <c r="L1693" s="5" t="str">
        <f>IF('3(a) Flights | segment list'!G1658="","Null",'3(a) Flights | segment list'!G1658)</f>
        <v>Null</v>
      </c>
      <c r="M1693" s="16">
        <f>IF('3(a) Flights | segment list'!H1658="Null","Null",'3(a) Flights | segment list'!H1658)</f>
        <v>0</v>
      </c>
    </row>
    <row r="1694" spans="1:13" x14ac:dyDescent="0.25">
      <c r="A1694" s="4" t="str">
        <f t="shared" si="78"/>
        <v>No PB ID provided</v>
      </c>
      <c r="B1694" s="4" t="str">
        <f t="shared" si="79"/>
        <v>No declaration</v>
      </c>
      <c r="C1694" s="4" t="s">
        <v>18302</v>
      </c>
      <c r="D1694" s="86" t="str">
        <f>IF('3(a) Flights | segment list'!A1659="","Null",'3(a) Flights | segment list'!A1659)</f>
        <v>Null</v>
      </c>
      <c r="E1694" s="87" t="str">
        <f t="shared" si="77"/>
        <v>Null</v>
      </c>
      <c r="F1694" s="4" t="str">
        <f>IF('3(a) Flights | segment list'!I1659="","Null",'3(a) Flights | segment list'!I1659)</f>
        <v>Null</v>
      </c>
      <c r="G1694" s="4" t="str">
        <f>IF('3(a) Flights | segment list'!C1659="","Null",'3(a) Flights | segment list'!C1659)</f>
        <v>Null</v>
      </c>
      <c r="H1694" s="4" t="str">
        <f>IF('3(a) Flights | segment list'!J1659="","Null",'3(a) Flights | segment list'!J1659)</f>
        <v>Null</v>
      </c>
      <c r="I1694" s="4" t="str">
        <f>IF('3(a) Flights | segment list'!D1659="","Null",'3(a) Flights | segment list'!D1659)</f>
        <v>Null</v>
      </c>
      <c r="J1694" s="4" t="str">
        <f>IF('3(a) Flights | segment list'!E1659="","Null",'3(a) Flights | segment list'!E1659)</f>
        <v>Null</v>
      </c>
      <c r="K1694" s="4" t="str">
        <f>IF('3(a) Flights | segment list'!F1659="","Null",'3(a) Flights | segment list'!F1659)</f>
        <v>Null</v>
      </c>
      <c r="L1694" s="5" t="str">
        <f>IF('3(a) Flights | segment list'!G1659="","Null",'3(a) Flights | segment list'!G1659)</f>
        <v>Null</v>
      </c>
      <c r="M1694" s="16">
        <f>IF('3(a) Flights | segment list'!H1659="Null","Null",'3(a) Flights | segment list'!H1659)</f>
        <v>0</v>
      </c>
    </row>
    <row r="1695" spans="1:13" x14ac:dyDescent="0.25">
      <c r="A1695" s="4" t="str">
        <f t="shared" si="78"/>
        <v>No PB ID provided</v>
      </c>
      <c r="B1695" s="4" t="str">
        <f t="shared" si="79"/>
        <v>No declaration</v>
      </c>
      <c r="C1695" s="4" t="s">
        <v>18302</v>
      </c>
      <c r="D1695" s="86" t="str">
        <f>IF('3(a) Flights | segment list'!A1660="","Null",'3(a) Flights | segment list'!A1660)</f>
        <v>Null</v>
      </c>
      <c r="E1695" s="87" t="str">
        <f t="shared" si="77"/>
        <v>Null</v>
      </c>
      <c r="F1695" s="4" t="str">
        <f>IF('3(a) Flights | segment list'!I1660="","Null",'3(a) Flights | segment list'!I1660)</f>
        <v>Null</v>
      </c>
      <c r="G1695" s="4" t="str">
        <f>IF('3(a) Flights | segment list'!C1660="","Null",'3(a) Flights | segment list'!C1660)</f>
        <v>Null</v>
      </c>
      <c r="H1695" s="4" t="str">
        <f>IF('3(a) Flights | segment list'!J1660="","Null",'3(a) Flights | segment list'!J1660)</f>
        <v>Null</v>
      </c>
      <c r="I1695" s="4" t="str">
        <f>IF('3(a) Flights | segment list'!D1660="","Null",'3(a) Flights | segment list'!D1660)</f>
        <v>Null</v>
      </c>
      <c r="J1695" s="4" t="str">
        <f>IF('3(a) Flights | segment list'!E1660="","Null",'3(a) Flights | segment list'!E1660)</f>
        <v>Null</v>
      </c>
      <c r="K1695" s="4" t="str">
        <f>IF('3(a) Flights | segment list'!F1660="","Null",'3(a) Flights | segment list'!F1660)</f>
        <v>Null</v>
      </c>
      <c r="L1695" s="5" t="str">
        <f>IF('3(a) Flights | segment list'!G1660="","Null",'3(a) Flights | segment list'!G1660)</f>
        <v>Null</v>
      </c>
      <c r="M1695" s="16">
        <f>IF('3(a) Flights | segment list'!H1660="Null","Null",'3(a) Flights | segment list'!H1660)</f>
        <v>0</v>
      </c>
    </row>
    <row r="1696" spans="1:13" x14ac:dyDescent="0.25">
      <c r="A1696" s="4" t="str">
        <f t="shared" si="78"/>
        <v>No PB ID provided</v>
      </c>
      <c r="B1696" s="4" t="str">
        <f t="shared" si="79"/>
        <v>No declaration</v>
      </c>
      <c r="C1696" s="4" t="s">
        <v>18302</v>
      </c>
      <c r="D1696" s="86" t="str">
        <f>IF('3(a) Flights | segment list'!A1661="","Null",'3(a) Flights | segment list'!A1661)</f>
        <v>Null</v>
      </c>
      <c r="E1696" s="87" t="str">
        <f t="shared" si="77"/>
        <v>Null</v>
      </c>
      <c r="F1696" s="4" t="str">
        <f>IF('3(a) Flights | segment list'!I1661="","Null",'3(a) Flights | segment list'!I1661)</f>
        <v>Null</v>
      </c>
      <c r="G1696" s="4" t="str">
        <f>IF('3(a) Flights | segment list'!C1661="","Null",'3(a) Flights | segment list'!C1661)</f>
        <v>Null</v>
      </c>
      <c r="H1696" s="4" t="str">
        <f>IF('3(a) Flights | segment list'!J1661="","Null",'3(a) Flights | segment list'!J1661)</f>
        <v>Null</v>
      </c>
      <c r="I1696" s="4" t="str">
        <f>IF('3(a) Flights | segment list'!D1661="","Null",'3(a) Flights | segment list'!D1661)</f>
        <v>Null</v>
      </c>
      <c r="J1696" s="4" t="str">
        <f>IF('3(a) Flights | segment list'!E1661="","Null",'3(a) Flights | segment list'!E1661)</f>
        <v>Null</v>
      </c>
      <c r="K1696" s="4" t="str">
        <f>IF('3(a) Flights | segment list'!F1661="","Null",'3(a) Flights | segment list'!F1661)</f>
        <v>Null</v>
      </c>
      <c r="L1696" s="5" t="str">
        <f>IF('3(a) Flights | segment list'!G1661="","Null",'3(a) Flights | segment list'!G1661)</f>
        <v>Null</v>
      </c>
      <c r="M1696" s="16">
        <f>IF('3(a) Flights | segment list'!H1661="Null","Null",'3(a) Flights | segment list'!H1661)</f>
        <v>0</v>
      </c>
    </row>
    <row r="1697" spans="1:13" x14ac:dyDescent="0.25">
      <c r="A1697" s="4" t="str">
        <f t="shared" si="78"/>
        <v>No PB ID provided</v>
      </c>
      <c r="B1697" s="4" t="str">
        <f t="shared" si="79"/>
        <v>No declaration</v>
      </c>
      <c r="C1697" s="4" t="s">
        <v>18302</v>
      </c>
      <c r="D1697" s="86" t="str">
        <f>IF('3(a) Flights | segment list'!A1662="","Null",'3(a) Flights | segment list'!A1662)</f>
        <v>Null</v>
      </c>
      <c r="E1697" s="87" t="str">
        <f t="shared" si="77"/>
        <v>Null</v>
      </c>
      <c r="F1697" s="4" t="str">
        <f>IF('3(a) Flights | segment list'!I1662="","Null",'3(a) Flights | segment list'!I1662)</f>
        <v>Null</v>
      </c>
      <c r="G1697" s="4" t="str">
        <f>IF('3(a) Flights | segment list'!C1662="","Null",'3(a) Flights | segment list'!C1662)</f>
        <v>Null</v>
      </c>
      <c r="H1697" s="4" t="str">
        <f>IF('3(a) Flights | segment list'!J1662="","Null",'3(a) Flights | segment list'!J1662)</f>
        <v>Null</v>
      </c>
      <c r="I1697" s="4" t="str">
        <f>IF('3(a) Flights | segment list'!D1662="","Null",'3(a) Flights | segment list'!D1662)</f>
        <v>Null</v>
      </c>
      <c r="J1697" s="4" t="str">
        <f>IF('3(a) Flights | segment list'!E1662="","Null",'3(a) Flights | segment list'!E1662)</f>
        <v>Null</v>
      </c>
      <c r="K1697" s="4" t="str">
        <f>IF('3(a) Flights | segment list'!F1662="","Null",'3(a) Flights | segment list'!F1662)</f>
        <v>Null</v>
      </c>
      <c r="L1697" s="5" t="str">
        <f>IF('3(a) Flights | segment list'!G1662="","Null",'3(a) Flights | segment list'!G1662)</f>
        <v>Null</v>
      </c>
      <c r="M1697" s="16">
        <f>IF('3(a) Flights | segment list'!H1662="Null","Null",'3(a) Flights | segment list'!H1662)</f>
        <v>0</v>
      </c>
    </row>
    <row r="1698" spans="1:13" x14ac:dyDescent="0.25">
      <c r="A1698" s="4" t="str">
        <f t="shared" si="78"/>
        <v>No PB ID provided</v>
      </c>
      <c r="B1698" s="4" t="str">
        <f t="shared" si="79"/>
        <v>No declaration</v>
      </c>
      <c r="C1698" s="4" t="s">
        <v>18302</v>
      </c>
      <c r="D1698" s="86" t="str">
        <f>IF('3(a) Flights | segment list'!A1663="","Null",'3(a) Flights | segment list'!A1663)</f>
        <v>Null</v>
      </c>
      <c r="E1698" s="87" t="str">
        <f t="shared" si="77"/>
        <v>Null</v>
      </c>
      <c r="F1698" s="4" t="str">
        <f>IF('3(a) Flights | segment list'!I1663="","Null",'3(a) Flights | segment list'!I1663)</f>
        <v>Null</v>
      </c>
      <c r="G1698" s="4" t="str">
        <f>IF('3(a) Flights | segment list'!C1663="","Null",'3(a) Flights | segment list'!C1663)</f>
        <v>Null</v>
      </c>
      <c r="H1698" s="4" t="str">
        <f>IF('3(a) Flights | segment list'!J1663="","Null",'3(a) Flights | segment list'!J1663)</f>
        <v>Null</v>
      </c>
      <c r="I1698" s="4" t="str">
        <f>IF('3(a) Flights | segment list'!D1663="","Null",'3(a) Flights | segment list'!D1663)</f>
        <v>Null</v>
      </c>
      <c r="J1698" s="4" t="str">
        <f>IF('3(a) Flights | segment list'!E1663="","Null",'3(a) Flights | segment list'!E1663)</f>
        <v>Null</v>
      </c>
      <c r="K1698" s="4" t="str">
        <f>IF('3(a) Flights | segment list'!F1663="","Null",'3(a) Flights | segment list'!F1663)</f>
        <v>Null</v>
      </c>
      <c r="L1698" s="5" t="str">
        <f>IF('3(a) Flights | segment list'!G1663="","Null",'3(a) Flights | segment list'!G1663)</f>
        <v>Null</v>
      </c>
      <c r="M1698" s="16">
        <f>IF('3(a) Flights | segment list'!H1663="Null","Null",'3(a) Flights | segment list'!H1663)</f>
        <v>0</v>
      </c>
    </row>
    <row r="1699" spans="1:13" x14ac:dyDescent="0.25">
      <c r="A1699" s="4" t="str">
        <f t="shared" si="78"/>
        <v>No PB ID provided</v>
      </c>
      <c r="B1699" s="4" t="str">
        <f t="shared" si="79"/>
        <v>No declaration</v>
      </c>
      <c r="C1699" s="4" t="s">
        <v>18302</v>
      </c>
      <c r="D1699" s="86" t="str">
        <f>IF('3(a) Flights | segment list'!A1664="","Null",'3(a) Flights | segment list'!A1664)</f>
        <v>Null</v>
      </c>
      <c r="E1699" s="87" t="str">
        <f t="shared" si="77"/>
        <v>Null</v>
      </c>
      <c r="F1699" s="4" t="str">
        <f>IF('3(a) Flights | segment list'!I1664="","Null",'3(a) Flights | segment list'!I1664)</f>
        <v>Null</v>
      </c>
      <c r="G1699" s="4" t="str">
        <f>IF('3(a) Flights | segment list'!C1664="","Null",'3(a) Flights | segment list'!C1664)</f>
        <v>Null</v>
      </c>
      <c r="H1699" s="4" t="str">
        <f>IF('3(a) Flights | segment list'!J1664="","Null",'3(a) Flights | segment list'!J1664)</f>
        <v>Null</v>
      </c>
      <c r="I1699" s="4" t="str">
        <f>IF('3(a) Flights | segment list'!D1664="","Null",'3(a) Flights | segment list'!D1664)</f>
        <v>Null</v>
      </c>
      <c r="J1699" s="4" t="str">
        <f>IF('3(a) Flights | segment list'!E1664="","Null",'3(a) Flights | segment list'!E1664)</f>
        <v>Null</v>
      </c>
      <c r="K1699" s="4" t="str">
        <f>IF('3(a) Flights | segment list'!F1664="","Null",'3(a) Flights | segment list'!F1664)</f>
        <v>Null</v>
      </c>
      <c r="L1699" s="5" t="str">
        <f>IF('3(a) Flights | segment list'!G1664="","Null",'3(a) Flights | segment list'!G1664)</f>
        <v>Null</v>
      </c>
      <c r="M1699" s="16">
        <f>IF('3(a) Flights | segment list'!H1664="Null","Null",'3(a) Flights | segment list'!H1664)</f>
        <v>0</v>
      </c>
    </row>
    <row r="1700" spans="1:13" x14ac:dyDescent="0.25">
      <c r="A1700" s="4" t="str">
        <f t="shared" si="78"/>
        <v>No PB ID provided</v>
      </c>
      <c r="B1700" s="4" t="str">
        <f t="shared" si="79"/>
        <v>No declaration</v>
      </c>
      <c r="C1700" s="4" t="s">
        <v>18302</v>
      </c>
      <c r="D1700" s="86" t="str">
        <f>IF('3(a) Flights | segment list'!A1665="","Null",'3(a) Flights | segment list'!A1665)</f>
        <v>Null</v>
      </c>
      <c r="E1700" s="87" t="str">
        <f t="shared" si="77"/>
        <v>Null</v>
      </c>
      <c r="F1700" s="4" t="str">
        <f>IF('3(a) Flights | segment list'!I1665="","Null",'3(a) Flights | segment list'!I1665)</f>
        <v>Null</v>
      </c>
      <c r="G1700" s="4" t="str">
        <f>IF('3(a) Flights | segment list'!C1665="","Null",'3(a) Flights | segment list'!C1665)</f>
        <v>Null</v>
      </c>
      <c r="H1700" s="4" t="str">
        <f>IF('3(a) Flights | segment list'!J1665="","Null",'3(a) Flights | segment list'!J1665)</f>
        <v>Null</v>
      </c>
      <c r="I1700" s="4" t="str">
        <f>IF('3(a) Flights | segment list'!D1665="","Null",'3(a) Flights | segment list'!D1665)</f>
        <v>Null</v>
      </c>
      <c r="J1700" s="4" t="str">
        <f>IF('3(a) Flights | segment list'!E1665="","Null",'3(a) Flights | segment list'!E1665)</f>
        <v>Null</v>
      </c>
      <c r="K1700" s="4" t="str">
        <f>IF('3(a) Flights | segment list'!F1665="","Null",'3(a) Flights | segment list'!F1665)</f>
        <v>Null</v>
      </c>
      <c r="L1700" s="5" t="str">
        <f>IF('3(a) Flights | segment list'!G1665="","Null",'3(a) Flights | segment list'!G1665)</f>
        <v>Null</v>
      </c>
      <c r="M1700" s="16">
        <f>IF('3(a) Flights | segment list'!H1665="Null","Null",'3(a) Flights | segment list'!H1665)</f>
        <v>0</v>
      </c>
    </row>
    <row r="1701" spans="1:13" x14ac:dyDescent="0.25">
      <c r="A1701" s="4" t="str">
        <f t="shared" si="78"/>
        <v>No PB ID provided</v>
      </c>
      <c r="B1701" s="4" t="str">
        <f t="shared" si="79"/>
        <v>No declaration</v>
      </c>
      <c r="C1701" s="4" t="s">
        <v>18302</v>
      </c>
      <c r="D1701" s="86" t="str">
        <f>IF('3(a) Flights | segment list'!A1666="","Null",'3(a) Flights | segment list'!A1666)</f>
        <v>Null</v>
      </c>
      <c r="E1701" s="87" t="str">
        <f t="shared" si="77"/>
        <v>Null</v>
      </c>
      <c r="F1701" s="4" t="str">
        <f>IF('3(a) Flights | segment list'!I1666="","Null",'3(a) Flights | segment list'!I1666)</f>
        <v>Null</v>
      </c>
      <c r="G1701" s="4" t="str">
        <f>IF('3(a) Flights | segment list'!C1666="","Null",'3(a) Flights | segment list'!C1666)</f>
        <v>Null</v>
      </c>
      <c r="H1701" s="4" t="str">
        <f>IF('3(a) Flights | segment list'!J1666="","Null",'3(a) Flights | segment list'!J1666)</f>
        <v>Null</v>
      </c>
      <c r="I1701" s="4" t="str">
        <f>IF('3(a) Flights | segment list'!D1666="","Null",'3(a) Flights | segment list'!D1666)</f>
        <v>Null</v>
      </c>
      <c r="J1701" s="4" t="str">
        <f>IF('3(a) Flights | segment list'!E1666="","Null",'3(a) Flights | segment list'!E1666)</f>
        <v>Null</v>
      </c>
      <c r="K1701" s="4" t="str">
        <f>IF('3(a) Flights | segment list'!F1666="","Null",'3(a) Flights | segment list'!F1666)</f>
        <v>Null</v>
      </c>
      <c r="L1701" s="5" t="str">
        <f>IF('3(a) Flights | segment list'!G1666="","Null",'3(a) Flights | segment list'!G1666)</f>
        <v>Null</v>
      </c>
      <c r="M1701" s="16">
        <f>IF('3(a) Flights | segment list'!H1666="Null","Null",'3(a) Flights | segment list'!H1666)</f>
        <v>0</v>
      </c>
    </row>
    <row r="1702" spans="1:13" x14ac:dyDescent="0.25">
      <c r="A1702" s="4" t="str">
        <f t="shared" si="78"/>
        <v>No PB ID provided</v>
      </c>
      <c r="B1702" s="4" t="str">
        <f t="shared" si="79"/>
        <v>No declaration</v>
      </c>
      <c r="C1702" s="4" t="s">
        <v>18302</v>
      </c>
      <c r="D1702" s="86" t="str">
        <f>IF('3(a) Flights | segment list'!A1667="","Null",'3(a) Flights | segment list'!A1667)</f>
        <v>Null</v>
      </c>
      <c r="E1702" s="87" t="str">
        <f t="shared" si="77"/>
        <v>Null</v>
      </c>
      <c r="F1702" s="4" t="str">
        <f>IF('3(a) Flights | segment list'!I1667="","Null",'3(a) Flights | segment list'!I1667)</f>
        <v>Null</v>
      </c>
      <c r="G1702" s="4" t="str">
        <f>IF('3(a) Flights | segment list'!C1667="","Null",'3(a) Flights | segment list'!C1667)</f>
        <v>Null</v>
      </c>
      <c r="H1702" s="4" t="str">
        <f>IF('3(a) Flights | segment list'!J1667="","Null",'3(a) Flights | segment list'!J1667)</f>
        <v>Null</v>
      </c>
      <c r="I1702" s="4" t="str">
        <f>IF('3(a) Flights | segment list'!D1667="","Null",'3(a) Flights | segment list'!D1667)</f>
        <v>Null</v>
      </c>
      <c r="J1702" s="4" t="str">
        <f>IF('3(a) Flights | segment list'!E1667="","Null",'3(a) Flights | segment list'!E1667)</f>
        <v>Null</v>
      </c>
      <c r="K1702" s="4" t="str">
        <f>IF('3(a) Flights | segment list'!F1667="","Null",'3(a) Flights | segment list'!F1667)</f>
        <v>Null</v>
      </c>
      <c r="L1702" s="5" t="str">
        <f>IF('3(a) Flights | segment list'!G1667="","Null",'3(a) Flights | segment list'!G1667)</f>
        <v>Null</v>
      </c>
      <c r="M1702" s="16">
        <f>IF('3(a) Flights | segment list'!H1667="Null","Null",'3(a) Flights | segment list'!H1667)</f>
        <v>0</v>
      </c>
    </row>
    <row r="1703" spans="1:13" x14ac:dyDescent="0.25">
      <c r="A1703" s="4" t="str">
        <f t="shared" si="78"/>
        <v>No PB ID provided</v>
      </c>
      <c r="B1703" s="4" t="str">
        <f t="shared" si="79"/>
        <v>No declaration</v>
      </c>
      <c r="C1703" s="4" t="s">
        <v>18302</v>
      </c>
      <c r="D1703" s="86" t="str">
        <f>IF('3(a) Flights | segment list'!A1668="","Null",'3(a) Flights | segment list'!A1668)</f>
        <v>Null</v>
      </c>
      <c r="E1703" s="87" t="str">
        <f t="shared" si="77"/>
        <v>Null</v>
      </c>
      <c r="F1703" s="4" t="str">
        <f>IF('3(a) Flights | segment list'!I1668="","Null",'3(a) Flights | segment list'!I1668)</f>
        <v>Null</v>
      </c>
      <c r="G1703" s="4" t="str">
        <f>IF('3(a) Flights | segment list'!C1668="","Null",'3(a) Flights | segment list'!C1668)</f>
        <v>Null</v>
      </c>
      <c r="H1703" s="4" t="str">
        <f>IF('3(a) Flights | segment list'!J1668="","Null",'3(a) Flights | segment list'!J1668)</f>
        <v>Null</v>
      </c>
      <c r="I1703" s="4" t="str">
        <f>IF('3(a) Flights | segment list'!D1668="","Null",'3(a) Flights | segment list'!D1668)</f>
        <v>Null</v>
      </c>
      <c r="J1703" s="4" t="str">
        <f>IF('3(a) Flights | segment list'!E1668="","Null",'3(a) Flights | segment list'!E1668)</f>
        <v>Null</v>
      </c>
      <c r="K1703" s="4" t="str">
        <f>IF('3(a) Flights | segment list'!F1668="","Null",'3(a) Flights | segment list'!F1668)</f>
        <v>Null</v>
      </c>
      <c r="L1703" s="5" t="str">
        <f>IF('3(a) Flights | segment list'!G1668="","Null",'3(a) Flights | segment list'!G1668)</f>
        <v>Null</v>
      </c>
      <c r="M1703" s="16">
        <f>IF('3(a) Flights | segment list'!H1668="Null","Null",'3(a) Flights | segment list'!H1668)</f>
        <v>0</v>
      </c>
    </row>
    <row r="1704" spans="1:13" x14ac:dyDescent="0.25">
      <c r="A1704" s="4" t="str">
        <f t="shared" si="78"/>
        <v>No PB ID provided</v>
      </c>
      <c r="B1704" s="4" t="str">
        <f t="shared" si="79"/>
        <v>No declaration</v>
      </c>
      <c r="C1704" s="4" t="s">
        <v>18302</v>
      </c>
      <c r="D1704" s="86" t="str">
        <f>IF('3(a) Flights | segment list'!A1669="","Null",'3(a) Flights | segment list'!A1669)</f>
        <v>Null</v>
      </c>
      <c r="E1704" s="87" t="str">
        <f t="shared" si="77"/>
        <v>Null</v>
      </c>
      <c r="F1704" s="4" t="str">
        <f>IF('3(a) Flights | segment list'!I1669="","Null",'3(a) Flights | segment list'!I1669)</f>
        <v>Null</v>
      </c>
      <c r="G1704" s="4" t="str">
        <f>IF('3(a) Flights | segment list'!C1669="","Null",'3(a) Flights | segment list'!C1669)</f>
        <v>Null</v>
      </c>
      <c r="H1704" s="4" t="str">
        <f>IF('3(a) Flights | segment list'!J1669="","Null",'3(a) Flights | segment list'!J1669)</f>
        <v>Null</v>
      </c>
      <c r="I1704" s="4" t="str">
        <f>IF('3(a) Flights | segment list'!D1669="","Null",'3(a) Flights | segment list'!D1669)</f>
        <v>Null</v>
      </c>
      <c r="J1704" s="4" t="str">
        <f>IF('3(a) Flights | segment list'!E1669="","Null",'3(a) Flights | segment list'!E1669)</f>
        <v>Null</v>
      </c>
      <c r="K1704" s="4" t="str">
        <f>IF('3(a) Flights | segment list'!F1669="","Null",'3(a) Flights | segment list'!F1669)</f>
        <v>Null</v>
      </c>
      <c r="L1704" s="5" t="str">
        <f>IF('3(a) Flights | segment list'!G1669="","Null",'3(a) Flights | segment list'!G1669)</f>
        <v>Null</v>
      </c>
      <c r="M1704" s="16">
        <f>IF('3(a) Flights | segment list'!H1669="Null","Null",'3(a) Flights | segment list'!H1669)</f>
        <v>0</v>
      </c>
    </row>
    <row r="1705" spans="1:13" x14ac:dyDescent="0.25">
      <c r="A1705" s="4" t="str">
        <f t="shared" si="78"/>
        <v>No PB ID provided</v>
      </c>
      <c r="B1705" s="4" t="str">
        <f t="shared" si="79"/>
        <v>No declaration</v>
      </c>
      <c r="C1705" s="4" t="s">
        <v>18302</v>
      </c>
      <c r="D1705" s="86" t="str">
        <f>IF('3(a) Flights | segment list'!A1670="","Null",'3(a) Flights | segment list'!A1670)</f>
        <v>Null</v>
      </c>
      <c r="E1705" s="87" t="str">
        <f t="shared" si="77"/>
        <v>Null</v>
      </c>
      <c r="F1705" s="4" t="str">
        <f>IF('3(a) Flights | segment list'!I1670="","Null",'3(a) Flights | segment list'!I1670)</f>
        <v>Null</v>
      </c>
      <c r="G1705" s="4" t="str">
        <f>IF('3(a) Flights | segment list'!C1670="","Null",'3(a) Flights | segment list'!C1670)</f>
        <v>Null</v>
      </c>
      <c r="H1705" s="4" t="str">
        <f>IF('3(a) Flights | segment list'!J1670="","Null",'3(a) Flights | segment list'!J1670)</f>
        <v>Null</v>
      </c>
      <c r="I1705" s="4" t="str">
        <f>IF('3(a) Flights | segment list'!D1670="","Null",'3(a) Flights | segment list'!D1670)</f>
        <v>Null</v>
      </c>
      <c r="J1705" s="4" t="str">
        <f>IF('3(a) Flights | segment list'!E1670="","Null",'3(a) Flights | segment list'!E1670)</f>
        <v>Null</v>
      </c>
      <c r="K1705" s="4" t="str">
        <f>IF('3(a) Flights | segment list'!F1670="","Null",'3(a) Flights | segment list'!F1670)</f>
        <v>Null</v>
      </c>
      <c r="L1705" s="5" t="str">
        <f>IF('3(a) Flights | segment list'!G1670="","Null",'3(a) Flights | segment list'!G1670)</f>
        <v>Null</v>
      </c>
      <c r="M1705" s="16">
        <f>IF('3(a) Flights | segment list'!H1670="Null","Null",'3(a) Flights | segment list'!H1670)</f>
        <v>0</v>
      </c>
    </row>
    <row r="1706" spans="1:13" x14ac:dyDescent="0.25">
      <c r="A1706" s="4" t="str">
        <f t="shared" si="78"/>
        <v>No PB ID provided</v>
      </c>
      <c r="B1706" s="4" t="str">
        <f t="shared" si="79"/>
        <v>No declaration</v>
      </c>
      <c r="C1706" s="4" t="s">
        <v>18302</v>
      </c>
      <c r="D1706" s="86" t="str">
        <f>IF('3(a) Flights | segment list'!A1671="","Null",'3(a) Flights | segment list'!A1671)</f>
        <v>Null</v>
      </c>
      <c r="E1706" s="87" t="str">
        <f t="shared" si="77"/>
        <v>Null</v>
      </c>
      <c r="F1706" s="4" t="str">
        <f>IF('3(a) Flights | segment list'!I1671="","Null",'3(a) Flights | segment list'!I1671)</f>
        <v>Null</v>
      </c>
      <c r="G1706" s="4" t="str">
        <f>IF('3(a) Flights | segment list'!C1671="","Null",'3(a) Flights | segment list'!C1671)</f>
        <v>Null</v>
      </c>
      <c r="H1706" s="4" t="str">
        <f>IF('3(a) Flights | segment list'!J1671="","Null",'3(a) Flights | segment list'!J1671)</f>
        <v>Null</v>
      </c>
      <c r="I1706" s="4" t="str">
        <f>IF('3(a) Flights | segment list'!D1671="","Null",'3(a) Flights | segment list'!D1671)</f>
        <v>Null</v>
      </c>
      <c r="J1706" s="4" t="str">
        <f>IF('3(a) Flights | segment list'!E1671="","Null",'3(a) Flights | segment list'!E1671)</f>
        <v>Null</v>
      </c>
      <c r="K1706" s="4" t="str">
        <f>IF('3(a) Flights | segment list'!F1671="","Null",'3(a) Flights | segment list'!F1671)</f>
        <v>Null</v>
      </c>
      <c r="L1706" s="5" t="str">
        <f>IF('3(a) Flights | segment list'!G1671="","Null",'3(a) Flights | segment list'!G1671)</f>
        <v>Null</v>
      </c>
      <c r="M1706" s="16">
        <f>IF('3(a) Flights | segment list'!H1671="Null","Null",'3(a) Flights | segment list'!H1671)</f>
        <v>0</v>
      </c>
    </row>
    <row r="1707" spans="1:13" x14ac:dyDescent="0.25">
      <c r="A1707" s="4" t="str">
        <f t="shared" si="78"/>
        <v>No PB ID provided</v>
      </c>
      <c r="B1707" s="4" t="str">
        <f t="shared" si="79"/>
        <v>No declaration</v>
      </c>
      <c r="C1707" s="4" t="s">
        <v>18302</v>
      </c>
      <c r="D1707" s="86" t="str">
        <f>IF('3(a) Flights | segment list'!A1672="","Null",'3(a) Flights | segment list'!A1672)</f>
        <v>Null</v>
      </c>
      <c r="E1707" s="87" t="str">
        <f t="shared" si="77"/>
        <v>Null</v>
      </c>
      <c r="F1707" s="4" t="str">
        <f>IF('3(a) Flights | segment list'!I1672="","Null",'3(a) Flights | segment list'!I1672)</f>
        <v>Null</v>
      </c>
      <c r="G1707" s="4" t="str">
        <f>IF('3(a) Flights | segment list'!C1672="","Null",'3(a) Flights | segment list'!C1672)</f>
        <v>Null</v>
      </c>
      <c r="H1707" s="4" t="str">
        <f>IF('3(a) Flights | segment list'!J1672="","Null",'3(a) Flights | segment list'!J1672)</f>
        <v>Null</v>
      </c>
      <c r="I1707" s="4" t="str">
        <f>IF('3(a) Flights | segment list'!D1672="","Null",'3(a) Flights | segment list'!D1672)</f>
        <v>Null</v>
      </c>
      <c r="J1707" s="4" t="str">
        <f>IF('3(a) Flights | segment list'!E1672="","Null",'3(a) Flights | segment list'!E1672)</f>
        <v>Null</v>
      </c>
      <c r="K1707" s="4" t="str">
        <f>IF('3(a) Flights | segment list'!F1672="","Null",'3(a) Flights | segment list'!F1672)</f>
        <v>Null</v>
      </c>
      <c r="L1707" s="5" t="str">
        <f>IF('3(a) Flights | segment list'!G1672="","Null",'3(a) Flights | segment list'!G1672)</f>
        <v>Null</v>
      </c>
      <c r="M1707" s="16">
        <f>IF('3(a) Flights | segment list'!H1672="Null","Null",'3(a) Flights | segment list'!H1672)</f>
        <v>0</v>
      </c>
    </row>
    <row r="1708" spans="1:13" x14ac:dyDescent="0.25">
      <c r="A1708" s="4" t="str">
        <f t="shared" si="78"/>
        <v>No PB ID provided</v>
      </c>
      <c r="B1708" s="4" t="str">
        <f t="shared" si="79"/>
        <v>No declaration</v>
      </c>
      <c r="C1708" s="4" t="s">
        <v>18302</v>
      </c>
      <c r="D1708" s="86" t="str">
        <f>IF('3(a) Flights | segment list'!A1673="","Null",'3(a) Flights | segment list'!A1673)</f>
        <v>Null</v>
      </c>
      <c r="E1708" s="87" t="str">
        <f t="shared" si="77"/>
        <v>Null</v>
      </c>
      <c r="F1708" s="4" t="str">
        <f>IF('3(a) Flights | segment list'!I1673="","Null",'3(a) Flights | segment list'!I1673)</f>
        <v>Null</v>
      </c>
      <c r="G1708" s="4" t="str">
        <f>IF('3(a) Flights | segment list'!C1673="","Null",'3(a) Flights | segment list'!C1673)</f>
        <v>Null</v>
      </c>
      <c r="H1708" s="4" t="str">
        <f>IF('3(a) Flights | segment list'!J1673="","Null",'3(a) Flights | segment list'!J1673)</f>
        <v>Null</v>
      </c>
      <c r="I1708" s="4" t="str">
        <f>IF('3(a) Flights | segment list'!D1673="","Null",'3(a) Flights | segment list'!D1673)</f>
        <v>Null</v>
      </c>
      <c r="J1708" s="4" t="str">
        <f>IF('3(a) Flights | segment list'!E1673="","Null",'3(a) Flights | segment list'!E1673)</f>
        <v>Null</v>
      </c>
      <c r="K1708" s="4" t="str">
        <f>IF('3(a) Flights | segment list'!F1673="","Null",'3(a) Flights | segment list'!F1673)</f>
        <v>Null</v>
      </c>
      <c r="L1708" s="5" t="str">
        <f>IF('3(a) Flights | segment list'!G1673="","Null",'3(a) Flights | segment list'!G1673)</f>
        <v>Null</v>
      </c>
      <c r="M1708" s="16">
        <f>IF('3(a) Flights | segment list'!H1673="Null","Null",'3(a) Flights | segment list'!H1673)</f>
        <v>0</v>
      </c>
    </row>
    <row r="1709" spans="1:13" x14ac:dyDescent="0.25">
      <c r="A1709" s="4" t="str">
        <f t="shared" si="78"/>
        <v>No PB ID provided</v>
      </c>
      <c r="B1709" s="4" t="str">
        <f t="shared" si="79"/>
        <v>No declaration</v>
      </c>
      <c r="C1709" s="4" t="s">
        <v>18302</v>
      </c>
      <c r="D1709" s="86" t="str">
        <f>IF('3(a) Flights | segment list'!A1674="","Null",'3(a) Flights | segment list'!A1674)</f>
        <v>Null</v>
      </c>
      <c r="E1709" s="87" t="str">
        <f t="shared" si="77"/>
        <v>Null</v>
      </c>
      <c r="F1709" s="4" t="str">
        <f>IF('3(a) Flights | segment list'!I1674="","Null",'3(a) Flights | segment list'!I1674)</f>
        <v>Null</v>
      </c>
      <c r="G1709" s="4" t="str">
        <f>IF('3(a) Flights | segment list'!C1674="","Null",'3(a) Flights | segment list'!C1674)</f>
        <v>Null</v>
      </c>
      <c r="H1709" s="4" t="str">
        <f>IF('3(a) Flights | segment list'!J1674="","Null",'3(a) Flights | segment list'!J1674)</f>
        <v>Null</v>
      </c>
      <c r="I1709" s="4" t="str">
        <f>IF('3(a) Flights | segment list'!D1674="","Null",'3(a) Flights | segment list'!D1674)</f>
        <v>Null</v>
      </c>
      <c r="J1709" s="4" t="str">
        <f>IF('3(a) Flights | segment list'!E1674="","Null",'3(a) Flights | segment list'!E1674)</f>
        <v>Null</v>
      </c>
      <c r="K1709" s="4" t="str">
        <f>IF('3(a) Flights | segment list'!F1674="","Null",'3(a) Flights | segment list'!F1674)</f>
        <v>Null</v>
      </c>
      <c r="L1709" s="5" t="str">
        <f>IF('3(a) Flights | segment list'!G1674="","Null",'3(a) Flights | segment list'!G1674)</f>
        <v>Null</v>
      </c>
      <c r="M1709" s="16">
        <f>IF('3(a) Flights | segment list'!H1674="Null","Null",'3(a) Flights | segment list'!H1674)</f>
        <v>0</v>
      </c>
    </row>
    <row r="1710" spans="1:13" x14ac:dyDescent="0.25">
      <c r="A1710" s="4" t="str">
        <f t="shared" si="78"/>
        <v>No PB ID provided</v>
      </c>
      <c r="B1710" s="4" t="str">
        <f t="shared" si="79"/>
        <v>No declaration</v>
      </c>
      <c r="C1710" s="4" t="s">
        <v>18302</v>
      </c>
      <c r="D1710" s="86" t="str">
        <f>IF('3(a) Flights | segment list'!A1675="","Null",'3(a) Flights | segment list'!A1675)</f>
        <v>Null</v>
      </c>
      <c r="E1710" s="87" t="str">
        <f t="shared" si="77"/>
        <v>Null</v>
      </c>
      <c r="F1710" s="4" t="str">
        <f>IF('3(a) Flights | segment list'!I1675="","Null",'3(a) Flights | segment list'!I1675)</f>
        <v>Null</v>
      </c>
      <c r="G1710" s="4" t="str">
        <f>IF('3(a) Flights | segment list'!C1675="","Null",'3(a) Flights | segment list'!C1675)</f>
        <v>Null</v>
      </c>
      <c r="H1710" s="4" t="str">
        <f>IF('3(a) Flights | segment list'!J1675="","Null",'3(a) Flights | segment list'!J1675)</f>
        <v>Null</v>
      </c>
      <c r="I1710" s="4" t="str">
        <f>IF('3(a) Flights | segment list'!D1675="","Null",'3(a) Flights | segment list'!D1675)</f>
        <v>Null</v>
      </c>
      <c r="J1710" s="4" t="str">
        <f>IF('3(a) Flights | segment list'!E1675="","Null",'3(a) Flights | segment list'!E1675)</f>
        <v>Null</v>
      </c>
      <c r="K1710" s="4" t="str">
        <f>IF('3(a) Flights | segment list'!F1675="","Null",'3(a) Flights | segment list'!F1675)</f>
        <v>Null</v>
      </c>
      <c r="L1710" s="5" t="str">
        <f>IF('3(a) Flights | segment list'!G1675="","Null",'3(a) Flights | segment list'!G1675)</f>
        <v>Null</v>
      </c>
      <c r="M1710" s="16">
        <f>IF('3(a) Flights | segment list'!H1675="Null","Null",'3(a) Flights | segment list'!H1675)</f>
        <v>0</v>
      </c>
    </row>
    <row r="1711" spans="1:13" x14ac:dyDescent="0.25">
      <c r="A1711" s="4" t="str">
        <f t="shared" si="78"/>
        <v>No PB ID provided</v>
      </c>
      <c r="B1711" s="4" t="str">
        <f t="shared" si="79"/>
        <v>No declaration</v>
      </c>
      <c r="C1711" s="4" t="s">
        <v>18302</v>
      </c>
      <c r="D1711" s="86" t="str">
        <f>IF('3(a) Flights | segment list'!A1676="","Null",'3(a) Flights | segment list'!A1676)</f>
        <v>Null</v>
      </c>
      <c r="E1711" s="87" t="str">
        <f t="shared" si="77"/>
        <v>Null</v>
      </c>
      <c r="F1711" s="4" t="str">
        <f>IF('3(a) Flights | segment list'!I1676="","Null",'3(a) Flights | segment list'!I1676)</f>
        <v>Null</v>
      </c>
      <c r="G1711" s="4" t="str">
        <f>IF('3(a) Flights | segment list'!C1676="","Null",'3(a) Flights | segment list'!C1676)</f>
        <v>Null</v>
      </c>
      <c r="H1711" s="4" t="str">
        <f>IF('3(a) Flights | segment list'!J1676="","Null",'3(a) Flights | segment list'!J1676)</f>
        <v>Null</v>
      </c>
      <c r="I1711" s="4" t="str">
        <f>IF('3(a) Flights | segment list'!D1676="","Null",'3(a) Flights | segment list'!D1676)</f>
        <v>Null</v>
      </c>
      <c r="J1711" s="4" t="str">
        <f>IF('3(a) Flights | segment list'!E1676="","Null",'3(a) Flights | segment list'!E1676)</f>
        <v>Null</v>
      </c>
      <c r="K1711" s="4" t="str">
        <f>IF('3(a) Flights | segment list'!F1676="","Null",'3(a) Flights | segment list'!F1676)</f>
        <v>Null</v>
      </c>
      <c r="L1711" s="5" t="str">
        <f>IF('3(a) Flights | segment list'!G1676="","Null",'3(a) Flights | segment list'!G1676)</f>
        <v>Null</v>
      </c>
      <c r="M1711" s="16">
        <f>IF('3(a) Flights | segment list'!H1676="Null","Null",'3(a) Flights | segment list'!H1676)</f>
        <v>0</v>
      </c>
    </row>
    <row r="1712" spans="1:13" x14ac:dyDescent="0.25">
      <c r="A1712" s="4" t="str">
        <f t="shared" si="78"/>
        <v>No PB ID provided</v>
      </c>
      <c r="B1712" s="4" t="str">
        <f t="shared" si="79"/>
        <v>No declaration</v>
      </c>
      <c r="C1712" s="4" t="s">
        <v>18302</v>
      </c>
      <c r="D1712" s="86" t="str">
        <f>IF('3(a) Flights | segment list'!A1677="","Null",'3(a) Flights | segment list'!A1677)</f>
        <v>Null</v>
      </c>
      <c r="E1712" s="87" t="str">
        <f t="shared" si="77"/>
        <v>Null</v>
      </c>
      <c r="F1712" s="4" t="str">
        <f>IF('3(a) Flights | segment list'!I1677="","Null",'3(a) Flights | segment list'!I1677)</f>
        <v>Null</v>
      </c>
      <c r="G1712" s="4" t="str">
        <f>IF('3(a) Flights | segment list'!C1677="","Null",'3(a) Flights | segment list'!C1677)</f>
        <v>Null</v>
      </c>
      <c r="H1712" s="4" t="str">
        <f>IF('3(a) Flights | segment list'!J1677="","Null",'3(a) Flights | segment list'!J1677)</f>
        <v>Null</v>
      </c>
      <c r="I1712" s="4" t="str">
        <f>IF('3(a) Flights | segment list'!D1677="","Null",'3(a) Flights | segment list'!D1677)</f>
        <v>Null</v>
      </c>
      <c r="J1712" s="4" t="str">
        <f>IF('3(a) Flights | segment list'!E1677="","Null",'3(a) Flights | segment list'!E1677)</f>
        <v>Null</v>
      </c>
      <c r="K1712" s="4" t="str">
        <f>IF('3(a) Flights | segment list'!F1677="","Null",'3(a) Flights | segment list'!F1677)</f>
        <v>Null</v>
      </c>
      <c r="L1712" s="5" t="str">
        <f>IF('3(a) Flights | segment list'!G1677="","Null",'3(a) Flights | segment list'!G1677)</f>
        <v>Null</v>
      </c>
      <c r="M1712" s="16">
        <f>IF('3(a) Flights | segment list'!H1677="Null","Null",'3(a) Flights | segment list'!H1677)</f>
        <v>0</v>
      </c>
    </row>
    <row r="1713" spans="1:13" x14ac:dyDescent="0.25">
      <c r="A1713" s="4" t="str">
        <f t="shared" si="78"/>
        <v>No PB ID provided</v>
      </c>
      <c r="B1713" s="4" t="str">
        <f t="shared" si="79"/>
        <v>No declaration</v>
      </c>
      <c r="C1713" s="4" t="s">
        <v>18302</v>
      </c>
      <c r="D1713" s="86" t="str">
        <f>IF('3(a) Flights | segment list'!A1678="","Null",'3(a) Flights | segment list'!A1678)</f>
        <v>Null</v>
      </c>
      <c r="E1713" s="87" t="str">
        <f t="shared" si="77"/>
        <v>Null</v>
      </c>
      <c r="F1713" s="4" t="str">
        <f>IF('3(a) Flights | segment list'!I1678="","Null",'3(a) Flights | segment list'!I1678)</f>
        <v>Null</v>
      </c>
      <c r="G1713" s="4" t="str">
        <f>IF('3(a) Flights | segment list'!C1678="","Null",'3(a) Flights | segment list'!C1678)</f>
        <v>Null</v>
      </c>
      <c r="H1713" s="4" t="str">
        <f>IF('3(a) Flights | segment list'!J1678="","Null",'3(a) Flights | segment list'!J1678)</f>
        <v>Null</v>
      </c>
      <c r="I1713" s="4" t="str">
        <f>IF('3(a) Flights | segment list'!D1678="","Null",'3(a) Flights | segment list'!D1678)</f>
        <v>Null</v>
      </c>
      <c r="J1713" s="4" t="str">
        <f>IF('3(a) Flights | segment list'!E1678="","Null",'3(a) Flights | segment list'!E1678)</f>
        <v>Null</v>
      </c>
      <c r="K1713" s="4" t="str">
        <f>IF('3(a) Flights | segment list'!F1678="","Null",'3(a) Flights | segment list'!F1678)</f>
        <v>Null</v>
      </c>
      <c r="L1713" s="5" t="str">
        <f>IF('3(a) Flights | segment list'!G1678="","Null",'3(a) Flights | segment list'!G1678)</f>
        <v>Null</v>
      </c>
      <c r="M1713" s="16">
        <f>IF('3(a) Flights | segment list'!H1678="Null","Null",'3(a) Flights | segment list'!H1678)</f>
        <v>0</v>
      </c>
    </row>
    <row r="1714" spans="1:13" x14ac:dyDescent="0.25">
      <c r="A1714" s="4" t="str">
        <f t="shared" si="78"/>
        <v>No PB ID provided</v>
      </c>
      <c r="B1714" s="4" t="str">
        <f t="shared" si="79"/>
        <v>No declaration</v>
      </c>
      <c r="C1714" s="4" t="s">
        <v>18302</v>
      </c>
      <c r="D1714" s="86" t="str">
        <f>IF('3(a) Flights | segment list'!A1679="","Null",'3(a) Flights | segment list'!A1679)</f>
        <v>Null</v>
      </c>
      <c r="E1714" s="87" t="str">
        <f t="shared" si="77"/>
        <v>Null</v>
      </c>
      <c r="F1714" s="4" t="str">
        <f>IF('3(a) Flights | segment list'!I1679="","Null",'3(a) Flights | segment list'!I1679)</f>
        <v>Null</v>
      </c>
      <c r="G1714" s="4" t="str">
        <f>IF('3(a) Flights | segment list'!C1679="","Null",'3(a) Flights | segment list'!C1679)</f>
        <v>Null</v>
      </c>
      <c r="H1714" s="4" t="str">
        <f>IF('3(a) Flights | segment list'!J1679="","Null",'3(a) Flights | segment list'!J1679)</f>
        <v>Null</v>
      </c>
      <c r="I1714" s="4" t="str">
        <f>IF('3(a) Flights | segment list'!D1679="","Null",'3(a) Flights | segment list'!D1679)</f>
        <v>Null</v>
      </c>
      <c r="J1714" s="4" t="str">
        <f>IF('3(a) Flights | segment list'!E1679="","Null",'3(a) Flights | segment list'!E1679)</f>
        <v>Null</v>
      </c>
      <c r="K1714" s="4" t="str">
        <f>IF('3(a) Flights | segment list'!F1679="","Null",'3(a) Flights | segment list'!F1679)</f>
        <v>Null</v>
      </c>
      <c r="L1714" s="5" t="str">
        <f>IF('3(a) Flights | segment list'!G1679="","Null",'3(a) Flights | segment list'!G1679)</f>
        <v>Null</v>
      </c>
      <c r="M1714" s="16">
        <f>IF('3(a) Flights | segment list'!H1679="Null","Null",'3(a) Flights | segment list'!H1679)</f>
        <v>0</v>
      </c>
    </row>
    <row r="1715" spans="1:13" x14ac:dyDescent="0.25">
      <c r="A1715" s="4" t="str">
        <f t="shared" si="78"/>
        <v>No PB ID provided</v>
      </c>
      <c r="B1715" s="4" t="str">
        <f t="shared" si="79"/>
        <v>No declaration</v>
      </c>
      <c r="C1715" s="4" t="s">
        <v>18302</v>
      </c>
      <c r="D1715" s="86" t="str">
        <f>IF('3(a) Flights | segment list'!A1680="","Null",'3(a) Flights | segment list'!A1680)</f>
        <v>Null</v>
      </c>
      <c r="E1715" s="87" t="str">
        <f t="shared" si="77"/>
        <v>Null</v>
      </c>
      <c r="F1715" s="4" t="str">
        <f>IF('3(a) Flights | segment list'!I1680="","Null",'3(a) Flights | segment list'!I1680)</f>
        <v>Null</v>
      </c>
      <c r="G1715" s="4" t="str">
        <f>IF('3(a) Flights | segment list'!C1680="","Null",'3(a) Flights | segment list'!C1680)</f>
        <v>Null</v>
      </c>
      <c r="H1715" s="4" t="str">
        <f>IF('3(a) Flights | segment list'!J1680="","Null",'3(a) Flights | segment list'!J1680)</f>
        <v>Null</v>
      </c>
      <c r="I1715" s="4" t="str">
        <f>IF('3(a) Flights | segment list'!D1680="","Null",'3(a) Flights | segment list'!D1680)</f>
        <v>Null</v>
      </c>
      <c r="J1715" s="4" t="str">
        <f>IF('3(a) Flights | segment list'!E1680="","Null",'3(a) Flights | segment list'!E1680)</f>
        <v>Null</v>
      </c>
      <c r="K1715" s="4" t="str">
        <f>IF('3(a) Flights | segment list'!F1680="","Null",'3(a) Flights | segment list'!F1680)</f>
        <v>Null</v>
      </c>
      <c r="L1715" s="5" t="str">
        <f>IF('3(a) Flights | segment list'!G1680="","Null",'3(a) Flights | segment list'!G1680)</f>
        <v>Null</v>
      </c>
      <c r="M1715" s="16">
        <f>IF('3(a) Flights | segment list'!H1680="Null","Null",'3(a) Flights | segment list'!H1680)</f>
        <v>0</v>
      </c>
    </row>
    <row r="1716" spans="1:13" x14ac:dyDescent="0.25">
      <c r="A1716" s="4" t="str">
        <f t="shared" si="78"/>
        <v>No PB ID provided</v>
      </c>
      <c r="B1716" s="4" t="str">
        <f t="shared" si="79"/>
        <v>No declaration</v>
      </c>
      <c r="C1716" s="4" t="s">
        <v>18302</v>
      </c>
      <c r="D1716" s="86" t="str">
        <f>IF('3(a) Flights | segment list'!A1681="","Null",'3(a) Flights | segment list'!A1681)</f>
        <v>Null</v>
      </c>
      <c r="E1716" s="87" t="str">
        <f t="shared" si="77"/>
        <v>Null</v>
      </c>
      <c r="F1716" s="4" t="str">
        <f>IF('3(a) Flights | segment list'!I1681="","Null",'3(a) Flights | segment list'!I1681)</f>
        <v>Null</v>
      </c>
      <c r="G1716" s="4" t="str">
        <f>IF('3(a) Flights | segment list'!C1681="","Null",'3(a) Flights | segment list'!C1681)</f>
        <v>Null</v>
      </c>
      <c r="H1716" s="4" t="str">
        <f>IF('3(a) Flights | segment list'!J1681="","Null",'3(a) Flights | segment list'!J1681)</f>
        <v>Null</v>
      </c>
      <c r="I1716" s="4" t="str">
        <f>IF('3(a) Flights | segment list'!D1681="","Null",'3(a) Flights | segment list'!D1681)</f>
        <v>Null</v>
      </c>
      <c r="J1716" s="4" t="str">
        <f>IF('3(a) Flights | segment list'!E1681="","Null",'3(a) Flights | segment list'!E1681)</f>
        <v>Null</v>
      </c>
      <c r="K1716" s="4" t="str">
        <f>IF('3(a) Flights | segment list'!F1681="","Null",'3(a) Flights | segment list'!F1681)</f>
        <v>Null</v>
      </c>
      <c r="L1716" s="5" t="str">
        <f>IF('3(a) Flights | segment list'!G1681="","Null",'3(a) Flights | segment list'!G1681)</f>
        <v>Null</v>
      </c>
      <c r="M1716" s="16">
        <f>IF('3(a) Flights | segment list'!H1681="Null","Null",'3(a) Flights | segment list'!H1681)</f>
        <v>0</v>
      </c>
    </row>
    <row r="1717" spans="1:13" x14ac:dyDescent="0.25">
      <c r="A1717" s="4" t="str">
        <f t="shared" si="78"/>
        <v>No PB ID provided</v>
      </c>
      <c r="B1717" s="4" t="str">
        <f t="shared" si="79"/>
        <v>No declaration</v>
      </c>
      <c r="C1717" s="4" t="s">
        <v>18302</v>
      </c>
      <c r="D1717" s="86" t="str">
        <f>IF('3(a) Flights | segment list'!A1682="","Null",'3(a) Flights | segment list'!A1682)</f>
        <v>Null</v>
      </c>
      <c r="E1717" s="87" t="str">
        <f t="shared" si="77"/>
        <v>Null</v>
      </c>
      <c r="F1717" s="4" t="str">
        <f>IF('3(a) Flights | segment list'!I1682="","Null",'3(a) Flights | segment list'!I1682)</f>
        <v>Null</v>
      </c>
      <c r="G1717" s="4" t="str">
        <f>IF('3(a) Flights | segment list'!C1682="","Null",'3(a) Flights | segment list'!C1682)</f>
        <v>Null</v>
      </c>
      <c r="H1717" s="4" t="str">
        <f>IF('3(a) Flights | segment list'!J1682="","Null",'3(a) Flights | segment list'!J1682)</f>
        <v>Null</v>
      </c>
      <c r="I1717" s="4" t="str">
        <f>IF('3(a) Flights | segment list'!D1682="","Null",'3(a) Flights | segment list'!D1682)</f>
        <v>Null</v>
      </c>
      <c r="J1717" s="4" t="str">
        <f>IF('3(a) Flights | segment list'!E1682="","Null",'3(a) Flights | segment list'!E1682)</f>
        <v>Null</v>
      </c>
      <c r="K1717" s="4" t="str">
        <f>IF('3(a) Flights | segment list'!F1682="","Null",'3(a) Flights | segment list'!F1682)</f>
        <v>Null</v>
      </c>
      <c r="L1717" s="5" t="str">
        <f>IF('3(a) Flights | segment list'!G1682="","Null",'3(a) Flights | segment list'!G1682)</f>
        <v>Null</v>
      </c>
      <c r="M1717" s="16">
        <f>IF('3(a) Flights | segment list'!H1682="Null","Null",'3(a) Flights | segment list'!H1682)</f>
        <v>0</v>
      </c>
    </row>
    <row r="1718" spans="1:13" x14ac:dyDescent="0.25">
      <c r="A1718" s="4" t="str">
        <f t="shared" si="78"/>
        <v>No PB ID provided</v>
      </c>
      <c r="B1718" s="4" t="str">
        <f t="shared" si="79"/>
        <v>No declaration</v>
      </c>
      <c r="C1718" s="4" t="s">
        <v>18302</v>
      </c>
      <c r="D1718" s="86" t="str">
        <f>IF('3(a) Flights | segment list'!A1683="","Null",'3(a) Flights | segment list'!A1683)</f>
        <v>Null</v>
      </c>
      <c r="E1718" s="87" t="str">
        <f t="shared" si="77"/>
        <v>Null</v>
      </c>
      <c r="F1718" s="4" t="str">
        <f>IF('3(a) Flights | segment list'!I1683="","Null",'3(a) Flights | segment list'!I1683)</f>
        <v>Null</v>
      </c>
      <c r="G1718" s="4" t="str">
        <f>IF('3(a) Flights | segment list'!C1683="","Null",'3(a) Flights | segment list'!C1683)</f>
        <v>Null</v>
      </c>
      <c r="H1718" s="4" t="str">
        <f>IF('3(a) Flights | segment list'!J1683="","Null",'3(a) Flights | segment list'!J1683)</f>
        <v>Null</v>
      </c>
      <c r="I1718" s="4" t="str">
        <f>IF('3(a) Flights | segment list'!D1683="","Null",'3(a) Flights | segment list'!D1683)</f>
        <v>Null</v>
      </c>
      <c r="J1718" s="4" t="str">
        <f>IF('3(a) Flights | segment list'!E1683="","Null",'3(a) Flights | segment list'!E1683)</f>
        <v>Null</v>
      </c>
      <c r="K1718" s="4" t="str">
        <f>IF('3(a) Flights | segment list'!F1683="","Null",'3(a) Flights | segment list'!F1683)</f>
        <v>Null</v>
      </c>
      <c r="L1718" s="5" t="str">
        <f>IF('3(a) Flights | segment list'!G1683="","Null",'3(a) Flights | segment list'!G1683)</f>
        <v>Null</v>
      </c>
      <c r="M1718" s="16">
        <f>IF('3(a) Flights | segment list'!H1683="Null","Null",'3(a) Flights | segment list'!H1683)</f>
        <v>0</v>
      </c>
    </row>
    <row r="1719" spans="1:13" x14ac:dyDescent="0.25">
      <c r="A1719" s="4" t="str">
        <f t="shared" si="78"/>
        <v>No PB ID provided</v>
      </c>
      <c r="B1719" s="4" t="str">
        <f t="shared" si="79"/>
        <v>No declaration</v>
      </c>
      <c r="C1719" s="4" t="s">
        <v>18302</v>
      </c>
      <c r="D1719" s="86" t="str">
        <f>IF('3(a) Flights | segment list'!A1684="","Null",'3(a) Flights | segment list'!A1684)</f>
        <v>Null</v>
      </c>
      <c r="E1719" s="87" t="str">
        <f t="shared" ref="E1719:E1782" si="80">IF(D1719="Null","Null",YEAR(D1719))</f>
        <v>Null</v>
      </c>
      <c r="F1719" s="4" t="str">
        <f>IF('3(a) Flights | segment list'!I1684="","Null",'3(a) Flights | segment list'!I1684)</f>
        <v>Null</v>
      </c>
      <c r="G1719" s="4" t="str">
        <f>IF('3(a) Flights | segment list'!C1684="","Null",'3(a) Flights | segment list'!C1684)</f>
        <v>Null</v>
      </c>
      <c r="H1719" s="4" t="str">
        <f>IF('3(a) Flights | segment list'!J1684="","Null",'3(a) Flights | segment list'!J1684)</f>
        <v>Null</v>
      </c>
      <c r="I1719" s="4" t="str">
        <f>IF('3(a) Flights | segment list'!D1684="","Null",'3(a) Flights | segment list'!D1684)</f>
        <v>Null</v>
      </c>
      <c r="J1719" s="4" t="str">
        <f>IF('3(a) Flights | segment list'!E1684="","Null",'3(a) Flights | segment list'!E1684)</f>
        <v>Null</v>
      </c>
      <c r="K1719" s="4" t="str">
        <f>IF('3(a) Flights | segment list'!F1684="","Null",'3(a) Flights | segment list'!F1684)</f>
        <v>Null</v>
      </c>
      <c r="L1719" s="5" t="str">
        <f>IF('3(a) Flights | segment list'!G1684="","Null",'3(a) Flights | segment list'!G1684)</f>
        <v>Null</v>
      </c>
      <c r="M1719" s="16">
        <f>IF('3(a) Flights | segment list'!H1684="Null","Null",'3(a) Flights | segment list'!H1684)</f>
        <v>0</v>
      </c>
    </row>
    <row r="1720" spans="1:13" x14ac:dyDescent="0.25">
      <c r="A1720" s="4" t="str">
        <f t="shared" si="78"/>
        <v>No PB ID provided</v>
      </c>
      <c r="B1720" s="4" t="str">
        <f t="shared" si="79"/>
        <v>No declaration</v>
      </c>
      <c r="C1720" s="4" t="s">
        <v>18302</v>
      </c>
      <c r="D1720" s="86" t="str">
        <f>IF('3(a) Flights | segment list'!A1685="","Null",'3(a) Flights | segment list'!A1685)</f>
        <v>Null</v>
      </c>
      <c r="E1720" s="87" t="str">
        <f t="shared" si="80"/>
        <v>Null</v>
      </c>
      <c r="F1720" s="4" t="str">
        <f>IF('3(a) Flights | segment list'!I1685="","Null",'3(a) Flights | segment list'!I1685)</f>
        <v>Null</v>
      </c>
      <c r="G1720" s="4" t="str">
        <f>IF('3(a) Flights | segment list'!C1685="","Null",'3(a) Flights | segment list'!C1685)</f>
        <v>Null</v>
      </c>
      <c r="H1720" s="4" t="str">
        <f>IF('3(a) Flights | segment list'!J1685="","Null",'3(a) Flights | segment list'!J1685)</f>
        <v>Null</v>
      </c>
      <c r="I1720" s="4" t="str">
        <f>IF('3(a) Flights | segment list'!D1685="","Null",'3(a) Flights | segment list'!D1685)</f>
        <v>Null</v>
      </c>
      <c r="J1720" s="4" t="str">
        <f>IF('3(a) Flights | segment list'!E1685="","Null",'3(a) Flights | segment list'!E1685)</f>
        <v>Null</v>
      </c>
      <c r="K1720" s="4" t="str">
        <f>IF('3(a) Flights | segment list'!F1685="","Null",'3(a) Flights | segment list'!F1685)</f>
        <v>Null</v>
      </c>
      <c r="L1720" s="5" t="str">
        <f>IF('3(a) Flights | segment list'!G1685="","Null",'3(a) Flights | segment list'!G1685)</f>
        <v>Null</v>
      </c>
      <c r="M1720" s="16">
        <f>IF('3(a) Flights | segment list'!H1685="Null","Null",'3(a) Flights | segment list'!H1685)</f>
        <v>0</v>
      </c>
    </row>
    <row r="1721" spans="1:13" x14ac:dyDescent="0.25">
      <c r="A1721" s="4" t="str">
        <f t="shared" si="78"/>
        <v>No PB ID provided</v>
      </c>
      <c r="B1721" s="4" t="str">
        <f t="shared" si="79"/>
        <v>No declaration</v>
      </c>
      <c r="C1721" s="4" t="s">
        <v>18302</v>
      </c>
      <c r="D1721" s="86" t="str">
        <f>IF('3(a) Flights | segment list'!A1686="","Null",'3(a) Flights | segment list'!A1686)</f>
        <v>Null</v>
      </c>
      <c r="E1721" s="87" t="str">
        <f t="shared" si="80"/>
        <v>Null</v>
      </c>
      <c r="F1721" s="4" t="str">
        <f>IF('3(a) Flights | segment list'!I1686="","Null",'3(a) Flights | segment list'!I1686)</f>
        <v>Null</v>
      </c>
      <c r="G1721" s="4" t="str">
        <f>IF('3(a) Flights | segment list'!C1686="","Null",'3(a) Flights | segment list'!C1686)</f>
        <v>Null</v>
      </c>
      <c r="H1721" s="4" t="str">
        <f>IF('3(a) Flights | segment list'!J1686="","Null",'3(a) Flights | segment list'!J1686)</f>
        <v>Null</v>
      </c>
      <c r="I1721" s="4" t="str">
        <f>IF('3(a) Flights | segment list'!D1686="","Null",'3(a) Flights | segment list'!D1686)</f>
        <v>Null</v>
      </c>
      <c r="J1721" s="4" t="str">
        <f>IF('3(a) Flights | segment list'!E1686="","Null",'3(a) Flights | segment list'!E1686)</f>
        <v>Null</v>
      </c>
      <c r="K1721" s="4" t="str">
        <f>IF('3(a) Flights | segment list'!F1686="","Null",'3(a) Flights | segment list'!F1686)</f>
        <v>Null</v>
      </c>
      <c r="L1721" s="5" t="str">
        <f>IF('3(a) Flights | segment list'!G1686="","Null",'3(a) Flights | segment list'!G1686)</f>
        <v>Null</v>
      </c>
      <c r="M1721" s="16">
        <f>IF('3(a) Flights | segment list'!H1686="Null","Null",'3(a) Flights | segment list'!H1686)</f>
        <v>0</v>
      </c>
    </row>
    <row r="1722" spans="1:13" x14ac:dyDescent="0.25">
      <c r="A1722" s="4" t="str">
        <f t="shared" si="78"/>
        <v>No PB ID provided</v>
      </c>
      <c r="B1722" s="4" t="str">
        <f t="shared" si="79"/>
        <v>No declaration</v>
      </c>
      <c r="C1722" s="4" t="s">
        <v>18302</v>
      </c>
      <c r="D1722" s="86" t="str">
        <f>IF('3(a) Flights | segment list'!A1687="","Null",'3(a) Flights | segment list'!A1687)</f>
        <v>Null</v>
      </c>
      <c r="E1722" s="87" t="str">
        <f t="shared" si="80"/>
        <v>Null</v>
      </c>
      <c r="F1722" s="4" t="str">
        <f>IF('3(a) Flights | segment list'!I1687="","Null",'3(a) Flights | segment list'!I1687)</f>
        <v>Null</v>
      </c>
      <c r="G1722" s="4" t="str">
        <f>IF('3(a) Flights | segment list'!C1687="","Null",'3(a) Flights | segment list'!C1687)</f>
        <v>Null</v>
      </c>
      <c r="H1722" s="4" t="str">
        <f>IF('3(a) Flights | segment list'!J1687="","Null",'3(a) Flights | segment list'!J1687)</f>
        <v>Null</v>
      </c>
      <c r="I1722" s="4" t="str">
        <f>IF('3(a) Flights | segment list'!D1687="","Null",'3(a) Flights | segment list'!D1687)</f>
        <v>Null</v>
      </c>
      <c r="J1722" s="4" t="str">
        <f>IF('3(a) Flights | segment list'!E1687="","Null",'3(a) Flights | segment list'!E1687)</f>
        <v>Null</v>
      </c>
      <c r="K1722" s="4" t="str">
        <f>IF('3(a) Flights | segment list'!F1687="","Null",'3(a) Flights | segment list'!F1687)</f>
        <v>Null</v>
      </c>
      <c r="L1722" s="5" t="str">
        <f>IF('3(a) Flights | segment list'!G1687="","Null",'3(a) Flights | segment list'!G1687)</f>
        <v>Null</v>
      </c>
      <c r="M1722" s="16">
        <f>IF('3(a) Flights | segment list'!H1687="Null","Null",'3(a) Flights | segment list'!H1687)</f>
        <v>0</v>
      </c>
    </row>
    <row r="1723" spans="1:13" x14ac:dyDescent="0.25">
      <c r="A1723" s="4" t="str">
        <f t="shared" si="78"/>
        <v>No PB ID provided</v>
      </c>
      <c r="B1723" s="4" t="str">
        <f t="shared" si="79"/>
        <v>No declaration</v>
      </c>
      <c r="C1723" s="4" t="s">
        <v>18302</v>
      </c>
      <c r="D1723" s="86" t="str">
        <f>IF('3(a) Flights | segment list'!A1688="","Null",'3(a) Flights | segment list'!A1688)</f>
        <v>Null</v>
      </c>
      <c r="E1723" s="87" t="str">
        <f t="shared" si="80"/>
        <v>Null</v>
      </c>
      <c r="F1723" s="4" t="str">
        <f>IF('3(a) Flights | segment list'!I1688="","Null",'3(a) Flights | segment list'!I1688)</f>
        <v>Null</v>
      </c>
      <c r="G1723" s="4" t="str">
        <f>IF('3(a) Flights | segment list'!C1688="","Null",'3(a) Flights | segment list'!C1688)</f>
        <v>Null</v>
      </c>
      <c r="H1723" s="4" t="str">
        <f>IF('3(a) Flights | segment list'!J1688="","Null",'3(a) Flights | segment list'!J1688)</f>
        <v>Null</v>
      </c>
      <c r="I1723" s="4" t="str">
        <f>IF('3(a) Flights | segment list'!D1688="","Null",'3(a) Flights | segment list'!D1688)</f>
        <v>Null</v>
      </c>
      <c r="J1723" s="4" t="str">
        <f>IF('3(a) Flights | segment list'!E1688="","Null",'3(a) Flights | segment list'!E1688)</f>
        <v>Null</v>
      </c>
      <c r="K1723" s="4" t="str">
        <f>IF('3(a) Flights | segment list'!F1688="","Null",'3(a) Flights | segment list'!F1688)</f>
        <v>Null</v>
      </c>
      <c r="L1723" s="5" t="str">
        <f>IF('3(a) Flights | segment list'!G1688="","Null",'3(a) Flights | segment list'!G1688)</f>
        <v>Null</v>
      </c>
      <c r="M1723" s="16">
        <f>IF('3(a) Flights | segment list'!H1688="Null","Null",'3(a) Flights | segment list'!H1688)</f>
        <v>0</v>
      </c>
    </row>
    <row r="1724" spans="1:13" x14ac:dyDescent="0.25">
      <c r="A1724" s="4" t="str">
        <f t="shared" si="78"/>
        <v>No PB ID provided</v>
      </c>
      <c r="B1724" s="4" t="str">
        <f t="shared" si="79"/>
        <v>No declaration</v>
      </c>
      <c r="C1724" s="4" t="s">
        <v>18302</v>
      </c>
      <c r="D1724" s="86" t="str">
        <f>IF('3(a) Flights | segment list'!A1689="","Null",'3(a) Flights | segment list'!A1689)</f>
        <v>Null</v>
      </c>
      <c r="E1724" s="87" t="str">
        <f t="shared" si="80"/>
        <v>Null</v>
      </c>
      <c r="F1724" s="4" t="str">
        <f>IF('3(a) Flights | segment list'!I1689="","Null",'3(a) Flights | segment list'!I1689)</f>
        <v>Null</v>
      </c>
      <c r="G1724" s="4" t="str">
        <f>IF('3(a) Flights | segment list'!C1689="","Null",'3(a) Flights | segment list'!C1689)</f>
        <v>Null</v>
      </c>
      <c r="H1724" s="4" t="str">
        <f>IF('3(a) Flights | segment list'!J1689="","Null",'3(a) Flights | segment list'!J1689)</f>
        <v>Null</v>
      </c>
      <c r="I1724" s="4" t="str">
        <f>IF('3(a) Flights | segment list'!D1689="","Null",'3(a) Flights | segment list'!D1689)</f>
        <v>Null</v>
      </c>
      <c r="J1724" s="4" t="str">
        <f>IF('3(a) Flights | segment list'!E1689="","Null",'3(a) Flights | segment list'!E1689)</f>
        <v>Null</v>
      </c>
      <c r="K1724" s="4" t="str">
        <f>IF('3(a) Flights | segment list'!F1689="","Null",'3(a) Flights | segment list'!F1689)</f>
        <v>Null</v>
      </c>
      <c r="L1724" s="5" t="str">
        <f>IF('3(a) Flights | segment list'!G1689="","Null",'3(a) Flights | segment list'!G1689)</f>
        <v>Null</v>
      </c>
      <c r="M1724" s="16">
        <f>IF('3(a) Flights | segment list'!H1689="Null","Null",'3(a) Flights | segment list'!H1689)</f>
        <v>0</v>
      </c>
    </row>
    <row r="1725" spans="1:13" x14ac:dyDescent="0.25">
      <c r="A1725" s="4" t="str">
        <f t="shared" si="78"/>
        <v>No PB ID provided</v>
      </c>
      <c r="B1725" s="4" t="str">
        <f t="shared" si="79"/>
        <v>No declaration</v>
      </c>
      <c r="C1725" s="4" t="s">
        <v>18302</v>
      </c>
      <c r="D1725" s="86" t="str">
        <f>IF('3(a) Flights | segment list'!A1690="","Null",'3(a) Flights | segment list'!A1690)</f>
        <v>Null</v>
      </c>
      <c r="E1725" s="87" t="str">
        <f t="shared" si="80"/>
        <v>Null</v>
      </c>
      <c r="F1725" s="4" t="str">
        <f>IF('3(a) Flights | segment list'!I1690="","Null",'3(a) Flights | segment list'!I1690)</f>
        <v>Null</v>
      </c>
      <c r="G1725" s="4" t="str">
        <f>IF('3(a) Flights | segment list'!C1690="","Null",'3(a) Flights | segment list'!C1690)</f>
        <v>Null</v>
      </c>
      <c r="H1725" s="4" t="str">
        <f>IF('3(a) Flights | segment list'!J1690="","Null",'3(a) Flights | segment list'!J1690)</f>
        <v>Null</v>
      </c>
      <c r="I1725" s="4" t="str">
        <f>IF('3(a) Flights | segment list'!D1690="","Null",'3(a) Flights | segment list'!D1690)</f>
        <v>Null</v>
      </c>
      <c r="J1725" s="4" t="str">
        <f>IF('3(a) Flights | segment list'!E1690="","Null",'3(a) Flights | segment list'!E1690)</f>
        <v>Null</v>
      </c>
      <c r="K1725" s="4" t="str">
        <f>IF('3(a) Flights | segment list'!F1690="","Null",'3(a) Flights | segment list'!F1690)</f>
        <v>Null</v>
      </c>
      <c r="L1725" s="5" t="str">
        <f>IF('3(a) Flights | segment list'!G1690="","Null",'3(a) Flights | segment list'!G1690)</f>
        <v>Null</v>
      </c>
      <c r="M1725" s="16">
        <f>IF('3(a) Flights | segment list'!H1690="Null","Null",'3(a) Flights | segment list'!H1690)</f>
        <v>0</v>
      </c>
    </row>
    <row r="1726" spans="1:13" x14ac:dyDescent="0.25">
      <c r="A1726" s="4" t="str">
        <f t="shared" si="78"/>
        <v>No PB ID provided</v>
      </c>
      <c r="B1726" s="4" t="str">
        <f t="shared" si="79"/>
        <v>No declaration</v>
      </c>
      <c r="C1726" s="4" t="s">
        <v>18302</v>
      </c>
      <c r="D1726" s="86" t="str">
        <f>IF('3(a) Flights | segment list'!A1691="","Null",'3(a) Flights | segment list'!A1691)</f>
        <v>Null</v>
      </c>
      <c r="E1726" s="87" t="str">
        <f t="shared" si="80"/>
        <v>Null</v>
      </c>
      <c r="F1726" s="4" t="str">
        <f>IF('3(a) Flights | segment list'!I1691="","Null",'3(a) Flights | segment list'!I1691)</f>
        <v>Null</v>
      </c>
      <c r="G1726" s="4" t="str">
        <f>IF('3(a) Flights | segment list'!C1691="","Null",'3(a) Flights | segment list'!C1691)</f>
        <v>Null</v>
      </c>
      <c r="H1726" s="4" t="str">
        <f>IF('3(a) Flights | segment list'!J1691="","Null",'3(a) Flights | segment list'!J1691)</f>
        <v>Null</v>
      </c>
      <c r="I1726" s="4" t="str">
        <f>IF('3(a) Flights | segment list'!D1691="","Null",'3(a) Flights | segment list'!D1691)</f>
        <v>Null</v>
      </c>
      <c r="J1726" s="4" t="str">
        <f>IF('3(a) Flights | segment list'!E1691="","Null",'3(a) Flights | segment list'!E1691)</f>
        <v>Null</v>
      </c>
      <c r="K1726" s="4" t="str">
        <f>IF('3(a) Flights | segment list'!F1691="","Null",'3(a) Flights | segment list'!F1691)</f>
        <v>Null</v>
      </c>
      <c r="L1726" s="5" t="str">
        <f>IF('3(a) Flights | segment list'!G1691="","Null",'3(a) Flights | segment list'!G1691)</f>
        <v>Null</v>
      </c>
      <c r="M1726" s="16">
        <f>IF('3(a) Flights | segment list'!H1691="Null","Null",'3(a) Flights | segment list'!H1691)</f>
        <v>0</v>
      </c>
    </row>
    <row r="1727" spans="1:13" x14ac:dyDescent="0.25">
      <c r="A1727" s="4" t="str">
        <f t="shared" si="78"/>
        <v>No PB ID provided</v>
      </c>
      <c r="B1727" s="4" t="str">
        <f t="shared" si="79"/>
        <v>No declaration</v>
      </c>
      <c r="C1727" s="4" t="s">
        <v>18302</v>
      </c>
      <c r="D1727" s="86" t="str">
        <f>IF('3(a) Flights | segment list'!A1692="","Null",'3(a) Flights | segment list'!A1692)</f>
        <v>Null</v>
      </c>
      <c r="E1727" s="87" t="str">
        <f t="shared" si="80"/>
        <v>Null</v>
      </c>
      <c r="F1727" s="4" t="str">
        <f>IF('3(a) Flights | segment list'!I1692="","Null",'3(a) Flights | segment list'!I1692)</f>
        <v>Null</v>
      </c>
      <c r="G1727" s="4" t="str">
        <f>IF('3(a) Flights | segment list'!C1692="","Null",'3(a) Flights | segment list'!C1692)</f>
        <v>Null</v>
      </c>
      <c r="H1727" s="4" t="str">
        <f>IF('3(a) Flights | segment list'!J1692="","Null",'3(a) Flights | segment list'!J1692)</f>
        <v>Null</v>
      </c>
      <c r="I1727" s="4" t="str">
        <f>IF('3(a) Flights | segment list'!D1692="","Null",'3(a) Flights | segment list'!D1692)</f>
        <v>Null</v>
      </c>
      <c r="J1727" s="4" t="str">
        <f>IF('3(a) Flights | segment list'!E1692="","Null",'3(a) Flights | segment list'!E1692)</f>
        <v>Null</v>
      </c>
      <c r="K1727" s="4" t="str">
        <f>IF('3(a) Flights | segment list'!F1692="","Null",'3(a) Flights | segment list'!F1692)</f>
        <v>Null</v>
      </c>
      <c r="L1727" s="5" t="str">
        <f>IF('3(a) Flights | segment list'!G1692="","Null",'3(a) Flights | segment list'!G1692)</f>
        <v>Null</v>
      </c>
      <c r="M1727" s="16">
        <f>IF('3(a) Flights | segment list'!H1692="Null","Null",'3(a) Flights | segment list'!H1692)</f>
        <v>0</v>
      </c>
    </row>
    <row r="1728" spans="1:13" x14ac:dyDescent="0.25">
      <c r="A1728" s="4" t="str">
        <f t="shared" si="78"/>
        <v>No PB ID provided</v>
      </c>
      <c r="B1728" s="4" t="str">
        <f t="shared" si="79"/>
        <v>No declaration</v>
      </c>
      <c r="C1728" s="4" t="s">
        <v>18302</v>
      </c>
      <c r="D1728" s="86" t="str">
        <f>IF('3(a) Flights | segment list'!A1693="","Null",'3(a) Flights | segment list'!A1693)</f>
        <v>Null</v>
      </c>
      <c r="E1728" s="87" t="str">
        <f t="shared" si="80"/>
        <v>Null</v>
      </c>
      <c r="F1728" s="4" t="str">
        <f>IF('3(a) Flights | segment list'!I1693="","Null",'3(a) Flights | segment list'!I1693)</f>
        <v>Null</v>
      </c>
      <c r="G1728" s="4" t="str">
        <f>IF('3(a) Flights | segment list'!C1693="","Null",'3(a) Flights | segment list'!C1693)</f>
        <v>Null</v>
      </c>
      <c r="H1728" s="4" t="str">
        <f>IF('3(a) Flights | segment list'!J1693="","Null",'3(a) Flights | segment list'!J1693)</f>
        <v>Null</v>
      </c>
      <c r="I1728" s="4" t="str">
        <f>IF('3(a) Flights | segment list'!D1693="","Null",'3(a) Flights | segment list'!D1693)</f>
        <v>Null</v>
      </c>
      <c r="J1728" s="4" t="str">
        <f>IF('3(a) Flights | segment list'!E1693="","Null",'3(a) Flights | segment list'!E1693)</f>
        <v>Null</v>
      </c>
      <c r="K1728" s="4" t="str">
        <f>IF('3(a) Flights | segment list'!F1693="","Null",'3(a) Flights | segment list'!F1693)</f>
        <v>Null</v>
      </c>
      <c r="L1728" s="5" t="str">
        <f>IF('3(a) Flights | segment list'!G1693="","Null",'3(a) Flights | segment list'!G1693)</f>
        <v>Null</v>
      </c>
      <c r="M1728" s="16">
        <f>IF('3(a) Flights | segment list'!H1693="Null","Null",'3(a) Flights | segment list'!H1693)</f>
        <v>0</v>
      </c>
    </row>
    <row r="1729" spans="1:13" x14ac:dyDescent="0.25">
      <c r="A1729" s="4" t="str">
        <f t="shared" si="78"/>
        <v>No PB ID provided</v>
      </c>
      <c r="B1729" s="4" t="str">
        <f t="shared" si="79"/>
        <v>No declaration</v>
      </c>
      <c r="C1729" s="4" t="s">
        <v>18302</v>
      </c>
      <c r="D1729" s="86" t="str">
        <f>IF('3(a) Flights | segment list'!A1694="","Null",'3(a) Flights | segment list'!A1694)</f>
        <v>Null</v>
      </c>
      <c r="E1729" s="87" t="str">
        <f t="shared" si="80"/>
        <v>Null</v>
      </c>
      <c r="F1729" s="4" t="str">
        <f>IF('3(a) Flights | segment list'!I1694="","Null",'3(a) Flights | segment list'!I1694)</f>
        <v>Null</v>
      </c>
      <c r="G1729" s="4" t="str">
        <f>IF('3(a) Flights | segment list'!C1694="","Null",'3(a) Flights | segment list'!C1694)</f>
        <v>Null</v>
      </c>
      <c r="H1729" s="4" t="str">
        <f>IF('3(a) Flights | segment list'!J1694="","Null",'3(a) Flights | segment list'!J1694)</f>
        <v>Null</v>
      </c>
      <c r="I1729" s="4" t="str">
        <f>IF('3(a) Flights | segment list'!D1694="","Null",'3(a) Flights | segment list'!D1694)</f>
        <v>Null</v>
      </c>
      <c r="J1729" s="4" t="str">
        <f>IF('3(a) Flights | segment list'!E1694="","Null",'3(a) Flights | segment list'!E1694)</f>
        <v>Null</v>
      </c>
      <c r="K1729" s="4" t="str">
        <f>IF('3(a) Flights | segment list'!F1694="","Null",'3(a) Flights | segment list'!F1694)</f>
        <v>Null</v>
      </c>
      <c r="L1729" s="5" t="str">
        <f>IF('3(a) Flights | segment list'!G1694="","Null",'3(a) Flights | segment list'!G1694)</f>
        <v>Null</v>
      </c>
      <c r="M1729" s="16">
        <f>IF('3(a) Flights | segment list'!H1694="Null","Null",'3(a) Flights | segment list'!H1694)</f>
        <v>0</v>
      </c>
    </row>
    <row r="1730" spans="1:13" x14ac:dyDescent="0.25">
      <c r="A1730" s="4" t="str">
        <f t="shared" si="78"/>
        <v>No PB ID provided</v>
      </c>
      <c r="B1730" s="4" t="str">
        <f t="shared" si="79"/>
        <v>No declaration</v>
      </c>
      <c r="C1730" s="4" t="s">
        <v>18302</v>
      </c>
      <c r="D1730" s="86" t="str">
        <f>IF('3(a) Flights | segment list'!A1695="","Null",'3(a) Flights | segment list'!A1695)</f>
        <v>Null</v>
      </c>
      <c r="E1730" s="87" t="str">
        <f t="shared" si="80"/>
        <v>Null</v>
      </c>
      <c r="F1730" s="4" t="str">
        <f>IF('3(a) Flights | segment list'!I1695="","Null",'3(a) Flights | segment list'!I1695)</f>
        <v>Null</v>
      </c>
      <c r="G1730" s="4" t="str">
        <f>IF('3(a) Flights | segment list'!C1695="","Null",'3(a) Flights | segment list'!C1695)</f>
        <v>Null</v>
      </c>
      <c r="H1730" s="4" t="str">
        <f>IF('3(a) Flights | segment list'!J1695="","Null",'3(a) Flights | segment list'!J1695)</f>
        <v>Null</v>
      </c>
      <c r="I1730" s="4" t="str">
        <f>IF('3(a) Flights | segment list'!D1695="","Null",'3(a) Flights | segment list'!D1695)</f>
        <v>Null</v>
      </c>
      <c r="J1730" s="4" t="str">
        <f>IF('3(a) Flights | segment list'!E1695="","Null",'3(a) Flights | segment list'!E1695)</f>
        <v>Null</v>
      </c>
      <c r="K1730" s="4" t="str">
        <f>IF('3(a) Flights | segment list'!F1695="","Null",'3(a) Flights | segment list'!F1695)</f>
        <v>Null</v>
      </c>
      <c r="L1730" s="5" t="str">
        <f>IF('3(a) Flights | segment list'!G1695="","Null",'3(a) Flights | segment list'!G1695)</f>
        <v>Null</v>
      </c>
      <c r="M1730" s="16">
        <f>IF('3(a) Flights | segment list'!H1695="Null","Null",'3(a) Flights | segment list'!H1695)</f>
        <v>0</v>
      </c>
    </row>
    <row r="1731" spans="1:13" x14ac:dyDescent="0.25">
      <c r="A1731" s="4" t="str">
        <f t="shared" si="78"/>
        <v>No PB ID provided</v>
      </c>
      <c r="B1731" s="4" t="str">
        <f t="shared" si="79"/>
        <v>No declaration</v>
      </c>
      <c r="C1731" s="4" t="s">
        <v>18302</v>
      </c>
      <c r="D1731" s="86" t="str">
        <f>IF('3(a) Flights | segment list'!A1696="","Null",'3(a) Flights | segment list'!A1696)</f>
        <v>Null</v>
      </c>
      <c r="E1731" s="87" t="str">
        <f t="shared" si="80"/>
        <v>Null</v>
      </c>
      <c r="F1731" s="4" t="str">
        <f>IF('3(a) Flights | segment list'!I1696="","Null",'3(a) Flights | segment list'!I1696)</f>
        <v>Null</v>
      </c>
      <c r="G1731" s="4" t="str">
        <f>IF('3(a) Flights | segment list'!C1696="","Null",'3(a) Flights | segment list'!C1696)</f>
        <v>Null</v>
      </c>
      <c r="H1731" s="4" t="str">
        <f>IF('3(a) Flights | segment list'!J1696="","Null",'3(a) Flights | segment list'!J1696)</f>
        <v>Null</v>
      </c>
      <c r="I1731" s="4" t="str">
        <f>IF('3(a) Flights | segment list'!D1696="","Null",'3(a) Flights | segment list'!D1696)</f>
        <v>Null</v>
      </c>
      <c r="J1731" s="4" t="str">
        <f>IF('3(a) Flights | segment list'!E1696="","Null",'3(a) Flights | segment list'!E1696)</f>
        <v>Null</v>
      </c>
      <c r="K1731" s="4" t="str">
        <f>IF('3(a) Flights | segment list'!F1696="","Null",'3(a) Flights | segment list'!F1696)</f>
        <v>Null</v>
      </c>
      <c r="L1731" s="5" t="str">
        <f>IF('3(a) Flights | segment list'!G1696="","Null",'3(a) Flights | segment list'!G1696)</f>
        <v>Null</v>
      </c>
      <c r="M1731" s="16">
        <f>IF('3(a) Flights | segment list'!H1696="Null","Null",'3(a) Flights | segment list'!H1696)</f>
        <v>0</v>
      </c>
    </row>
    <row r="1732" spans="1:13" x14ac:dyDescent="0.25">
      <c r="A1732" s="4" t="str">
        <f t="shared" si="78"/>
        <v>No PB ID provided</v>
      </c>
      <c r="B1732" s="4" t="str">
        <f t="shared" si="79"/>
        <v>No declaration</v>
      </c>
      <c r="C1732" s="4" t="s">
        <v>18302</v>
      </c>
      <c r="D1732" s="86" t="str">
        <f>IF('3(a) Flights | segment list'!A1697="","Null",'3(a) Flights | segment list'!A1697)</f>
        <v>Null</v>
      </c>
      <c r="E1732" s="87" t="str">
        <f t="shared" si="80"/>
        <v>Null</v>
      </c>
      <c r="F1732" s="4" t="str">
        <f>IF('3(a) Flights | segment list'!I1697="","Null",'3(a) Flights | segment list'!I1697)</f>
        <v>Null</v>
      </c>
      <c r="G1732" s="4" t="str">
        <f>IF('3(a) Flights | segment list'!C1697="","Null",'3(a) Flights | segment list'!C1697)</f>
        <v>Null</v>
      </c>
      <c r="H1732" s="4" t="str">
        <f>IF('3(a) Flights | segment list'!J1697="","Null",'3(a) Flights | segment list'!J1697)</f>
        <v>Null</v>
      </c>
      <c r="I1732" s="4" t="str">
        <f>IF('3(a) Flights | segment list'!D1697="","Null",'3(a) Flights | segment list'!D1697)</f>
        <v>Null</v>
      </c>
      <c r="J1732" s="4" t="str">
        <f>IF('3(a) Flights | segment list'!E1697="","Null",'3(a) Flights | segment list'!E1697)</f>
        <v>Null</v>
      </c>
      <c r="K1732" s="4" t="str">
        <f>IF('3(a) Flights | segment list'!F1697="","Null",'3(a) Flights | segment list'!F1697)</f>
        <v>Null</v>
      </c>
      <c r="L1732" s="5" t="str">
        <f>IF('3(a) Flights | segment list'!G1697="","Null",'3(a) Flights | segment list'!G1697)</f>
        <v>Null</v>
      </c>
      <c r="M1732" s="16">
        <f>IF('3(a) Flights | segment list'!H1697="Null","Null",'3(a) Flights | segment list'!H1697)</f>
        <v>0</v>
      </c>
    </row>
    <row r="1733" spans="1:13" x14ac:dyDescent="0.25">
      <c r="A1733" s="4" t="str">
        <f t="shared" si="78"/>
        <v>No PB ID provided</v>
      </c>
      <c r="B1733" s="4" t="str">
        <f t="shared" si="79"/>
        <v>No declaration</v>
      </c>
      <c r="C1733" s="4" t="s">
        <v>18302</v>
      </c>
      <c r="D1733" s="86" t="str">
        <f>IF('3(a) Flights | segment list'!A1698="","Null",'3(a) Flights | segment list'!A1698)</f>
        <v>Null</v>
      </c>
      <c r="E1733" s="87" t="str">
        <f t="shared" si="80"/>
        <v>Null</v>
      </c>
      <c r="F1733" s="4" t="str">
        <f>IF('3(a) Flights | segment list'!I1698="","Null",'3(a) Flights | segment list'!I1698)</f>
        <v>Null</v>
      </c>
      <c r="G1733" s="4" t="str">
        <f>IF('3(a) Flights | segment list'!C1698="","Null",'3(a) Flights | segment list'!C1698)</f>
        <v>Null</v>
      </c>
      <c r="H1733" s="4" t="str">
        <f>IF('3(a) Flights | segment list'!J1698="","Null",'3(a) Flights | segment list'!J1698)</f>
        <v>Null</v>
      </c>
      <c r="I1733" s="4" t="str">
        <f>IF('3(a) Flights | segment list'!D1698="","Null",'3(a) Flights | segment list'!D1698)</f>
        <v>Null</v>
      </c>
      <c r="J1733" s="4" t="str">
        <f>IF('3(a) Flights | segment list'!E1698="","Null",'3(a) Flights | segment list'!E1698)</f>
        <v>Null</v>
      </c>
      <c r="K1733" s="4" t="str">
        <f>IF('3(a) Flights | segment list'!F1698="","Null",'3(a) Flights | segment list'!F1698)</f>
        <v>Null</v>
      </c>
      <c r="L1733" s="5" t="str">
        <f>IF('3(a) Flights | segment list'!G1698="","Null",'3(a) Flights | segment list'!G1698)</f>
        <v>Null</v>
      </c>
      <c r="M1733" s="16">
        <f>IF('3(a) Flights | segment list'!H1698="Null","Null",'3(a) Flights | segment list'!H1698)</f>
        <v>0</v>
      </c>
    </row>
    <row r="1734" spans="1:13" x14ac:dyDescent="0.25">
      <c r="A1734" s="4" t="str">
        <f t="shared" ref="A1734:A1797" si="81">A1733</f>
        <v>No PB ID provided</v>
      </c>
      <c r="B1734" s="4" t="str">
        <f t="shared" ref="B1734:B1797" si="82">B1733</f>
        <v>No declaration</v>
      </c>
      <c r="C1734" s="4" t="s">
        <v>18302</v>
      </c>
      <c r="D1734" s="86" t="str">
        <f>IF('3(a) Flights | segment list'!A1699="","Null",'3(a) Flights | segment list'!A1699)</f>
        <v>Null</v>
      </c>
      <c r="E1734" s="87" t="str">
        <f t="shared" si="80"/>
        <v>Null</v>
      </c>
      <c r="F1734" s="4" t="str">
        <f>IF('3(a) Flights | segment list'!I1699="","Null",'3(a) Flights | segment list'!I1699)</f>
        <v>Null</v>
      </c>
      <c r="G1734" s="4" t="str">
        <f>IF('3(a) Flights | segment list'!C1699="","Null",'3(a) Flights | segment list'!C1699)</f>
        <v>Null</v>
      </c>
      <c r="H1734" s="4" t="str">
        <f>IF('3(a) Flights | segment list'!J1699="","Null",'3(a) Flights | segment list'!J1699)</f>
        <v>Null</v>
      </c>
      <c r="I1734" s="4" t="str">
        <f>IF('3(a) Flights | segment list'!D1699="","Null",'3(a) Flights | segment list'!D1699)</f>
        <v>Null</v>
      </c>
      <c r="J1734" s="4" t="str">
        <f>IF('3(a) Flights | segment list'!E1699="","Null",'3(a) Flights | segment list'!E1699)</f>
        <v>Null</v>
      </c>
      <c r="K1734" s="4" t="str">
        <f>IF('3(a) Flights | segment list'!F1699="","Null",'3(a) Flights | segment list'!F1699)</f>
        <v>Null</v>
      </c>
      <c r="L1734" s="5" t="str">
        <f>IF('3(a) Flights | segment list'!G1699="","Null",'3(a) Flights | segment list'!G1699)</f>
        <v>Null</v>
      </c>
      <c r="M1734" s="16">
        <f>IF('3(a) Flights | segment list'!H1699="Null","Null",'3(a) Flights | segment list'!H1699)</f>
        <v>0</v>
      </c>
    </row>
    <row r="1735" spans="1:13" x14ac:dyDescent="0.25">
      <c r="A1735" s="4" t="str">
        <f t="shared" si="81"/>
        <v>No PB ID provided</v>
      </c>
      <c r="B1735" s="4" t="str">
        <f t="shared" si="82"/>
        <v>No declaration</v>
      </c>
      <c r="C1735" s="4" t="s">
        <v>18302</v>
      </c>
      <c r="D1735" s="86" t="str">
        <f>IF('3(a) Flights | segment list'!A1700="","Null",'3(a) Flights | segment list'!A1700)</f>
        <v>Null</v>
      </c>
      <c r="E1735" s="87" t="str">
        <f t="shared" si="80"/>
        <v>Null</v>
      </c>
      <c r="F1735" s="4" t="str">
        <f>IF('3(a) Flights | segment list'!I1700="","Null",'3(a) Flights | segment list'!I1700)</f>
        <v>Null</v>
      </c>
      <c r="G1735" s="4" t="str">
        <f>IF('3(a) Flights | segment list'!C1700="","Null",'3(a) Flights | segment list'!C1700)</f>
        <v>Null</v>
      </c>
      <c r="H1735" s="4" t="str">
        <f>IF('3(a) Flights | segment list'!J1700="","Null",'3(a) Flights | segment list'!J1700)</f>
        <v>Null</v>
      </c>
      <c r="I1735" s="4" t="str">
        <f>IF('3(a) Flights | segment list'!D1700="","Null",'3(a) Flights | segment list'!D1700)</f>
        <v>Null</v>
      </c>
      <c r="J1735" s="4" t="str">
        <f>IF('3(a) Flights | segment list'!E1700="","Null",'3(a) Flights | segment list'!E1700)</f>
        <v>Null</v>
      </c>
      <c r="K1735" s="4" t="str">
        <f>IF('3(a) Flights | segment list'!F1700="","Null",'3(a) Flights | segment list'!F1700)</f>
        <v>Null</v>
      </c>
      <c r="L1735" s="5" t="str">
        <f>IF('3(a) Flights | segment list'!G1700="","Null",'3(a) Flights | segment list'!G1700)</f>
        <v>Null</v>
      </c>
      <c r="M1735" s="16">
        <f>IF('3(a) Flights | segment list'!H1700="Null","Null",'3(a) Flights | segment list'!H1700)</f>
        <v>0</v>
      </c>
    </row>
    <row r="1736" spans="1:13" x14ac:dyDescent="0.25">
      <c r="A1736" s="4" t="str">
        <f t="shared" si="81"/>
        <v>No PB ID provided</v>
      </c>
      <c r="B1736" s="4" t="str">
        <f t="shared" si="82"/>
        <v>No declaration</v>
      </c>
      <c r="C1736" s="4" t="s">
        <v>18302</v>
      </c>
      <c r="D1736" s="86" t="str">
        <f>IF('3(a) Flights | segment list'!A1701="","Null",'3(a) Flights | segment list'!A1701)</f>
        <v>Null</v>
      </c>
      <c r="E1736" s="87" t="str">
        <f t="shared" si="80"/>
        <v>Null</v>
      </c>
      <c r="F1736" s="4" t="str">
        <f>IF('3(a) Flights | segment list'!I1701="","Null",'3(a) Flights | segment list'!I1701)</f>
        <v>Null</v>
      </c>
      <c r="G1736" s="4" t="str">
        <f>IF('3(a) Flights | segment list'!C1701="","Null",'3(a) Flights | segment list'!C1701)</f>
        <v>Null</v>
      </c>
      <c r="H1736" s="4" t="str">
        <f>IF('3(a) Flights | segment list'!J1701="","Null",'3(a) Flights | segment list'!J1701)</f>
        <v>Null</v>
      </c>
      <c r="I1736" s="4" t="str">
        <f>IF('3(a) Flights | segment list'!D1701="","Null",'3(a) Flights | segment list'!D1701)</f>
        <v>Null</v>
      </c>
      <c r="J1736" s="4" t="str">
        <f>IF('3(a) Flights | segment list'!E1701="","Null",'3(a) Flights | segment list'!E1701)</f>
        <v>Null</v>
      </c>
      <c r="K1736" s="4" t="str">
        <f>IF('3(a) Flights | segment list'!F1701="","Null",'3(a) Flights | segment list'!F1701)</f>
        <v>Null</v>
      </c>
      <c r="L1736" s="5" t="str">
        <f>IF('3(a) Flights | segment list'!G1701="","Null",'3(a) Flights | segment list'!G1701)</f>
        <v>Null</v>
      </c>
      <c r="M1736" s="16">
        <f>IF('3(a) Flights | segment list'!H1701="Null","Null",'3(a) Flights | segment list'!H1701)</f>
        <v>0</v>
      </c>
    </row>
    <row r="1737" spans="1:13" x14ac:dyDescent="0.25">
      <c r="A1737" s="4" t="str">
        <f t="shared" si="81"/>
        <v>No PB ID provided</v>
      </c>
      <c r="B1737" s="4" t="str">
        <f t="shared" si="82"/>
        <v>No declaration</v>
      </c>
      <c r="C1737" s="4" t="s">
        <v>18302</v>
      </c>
      <c r="D1737" s="86" t="str">
        <f>IF('3(a) Flights | segment list'!A1702="","Null",'3(a) Flights | segment list'!A1702)</f>
        <v>Null</v>
      </c>
      <c r="E1737" s="87" t="str">
        <f t="shared" si="80"/>
        <v>Null</v>
      </c>
      <c r="F1737" s="4" t="str">
        <f>IF('3(a) Flights | segment list'!I1702="","Null",'3(a) Flights | segment list'!I1702)</f>
        <v>Null</v>
      </c>
      <c r="G1737" s="4" t="str">
        <f>IF('3(a) Flights | segment list'!C1702="","Null",'3(a) Flights | segment list'!C1702)</f>
        <v>Null</v>
      </c>
      <c r="H1737" s="4" t="str">
        <f>IF('3(a) Flights | segment list'!J1702="","Null",'3(a) Flights | segment list'!J1702)</f>
        <v>Null</v>
      </c>
      <c r="I1737" s="4" t="str">
        <f>IF('3(a) Flights | segment list'!D1702="","Null",'3(a) Flights | segment list'!D1702)</f>
        <v>Null</v>
      </c>
      <c r="J1737" s="4" t="str">
        <f>IF('3(a) Flights | segment list'!E1702="","Null",'3(a) Flights | segment list'!E1702)</f>
        <v>Null</v>
      </c>
      <c r="K1737" s="4" t="str">
        <f>IF('3(a) Flights | segment list'!F1702="","Null",'3(a) Flights | segment list'!F1702)</f>
        <v>Null</v>
      </c>
      <c r="L1737" s="5" t="str">
        <f>IF('3(a) Flights | segment list'!G1702="","Null",'3(a) Flights | segment list'!G1702)</f>
        <v>Null</v>
      </c>
      <c r="M1737" s="16">
        <f>IF('3(a) Flights | segment list'!H1702="Null","Null",'3(a) Flights | segment list'!H1702)</f>
        <v>0</v>
      </c>
    </row>
    <row r="1738" spans="1:13" x14ac:dyDescent="0.25">
      <c r="A1738" s="4" t="str">
        <f t="shared" si="81"/>
        <v>No PB ID provided</v>
      </c>
      <c r="B1738" s="4" t="str">
        <f t="shared" si="82"/>
        <v>No declaration</v>
      </c>
      <c r="C1738" s="4" t="s">
        <v>18302</v>
      </c>
      <c r="D1738" s="86" t="str">
        <f>IF('3(a) Flights | segment list'!A1703="","Null",'3(a) Flights | segment list'!A1703)</f>
        <v>Null</v>
      </c>
      <c r="E1738" s="87" t="str">
        <f t="shared" si="80"/>
        <v>Null</v>
      </c>
      <c r="F1738" s="4" t="str">
        <f>IF('3(a) Flights | segment list'!I1703="","Null",'3(a) Flights | segment list'!I1703)</f>
        <v>Null</v>
      </c>
      <c r="G1738" s="4" t="str">
        <f>IF('3(a) Flights | segment list'!C1703="","Null",'3(a) Flights | segment list'!C1703)</f>
        <v>Null</v>
      </c>
      <c r="H1738" s="4" t="str">
        <f>IF('3(a) Flights | segment list'!J1703="","Null",'3(a) Flights | segment list'!J1703)</f>
        <v>Null</v>
      </c>
      <c r="I1738" s="4" t="str">
        <f>IF('3(a) Flights | segment list'!D1703="","Null",'3(a) Flights | segment list'!D1703)</f>
        <v>Null</v>
      </c>
      <c r="J1738" s="4" t="str">
        <f>IF('3(a) Flights | segment list'!E1703="","Null",'3(a) Flights | segment list'!E1703)</f>
        <v>Null</v>
      </c>
      <c r="K1738" s="4" t="str">
        <f>IF('3(a) Flights | segment list'!F1703="","Null",'3(a) Flights | segment list'!F1703)</f>
        <v>Null</v>
      </c>
      <c r="L1738" s="5" t="str">
        <f>IF('3(a) Flights | segment list'!G1703="","Null",'3(a) Flights | segment list'!G1703)</f>
        <v>Null</v>
      </c>
      <c r="M1738" s="16">
        <f>IF('3(a) Flights | segment list'!H1703="Null","Null",'3(a) Flights | segment list'!H1703)</f>
        <v>0</v>
      </c>
    </row>
    <row r="1739" spans="1:13" x14ac:dyDescent="0.25">
      <c r="A1739" s="4" t="str">
        <f t="shared" si="81"/>
        <v>No PB ID provided</v>
      </c>
      <c r="B1739" s="4" t="str">
        <f t="shared" si="82"/>
        <v>No declaration</v>
      </c>
      <c r="C1739" s="4" t="s">
        <v>18302</v>
      </c>
      <c r="D1739" s="86" t="str">
        <f>IF('3(a) Flights | segment list'!A1704="","Null",'3(a) Flights | segment list'!A1704)</f>
        <v>Null</v>
      </c>
      <c r="E1739" s="87" t="str">
        <f t="shared" si="80"/>
        <v>Null</v>
      </c>
      <c r="F1739" s="4" t="str">
        <f>IF('3(a) Flights | segment list'!I1704="","Null",'3(a) Flights | segment list'!I1704)</f>
        <v>Null</v>
      </c>
      <c r="G1739" s="4" t="str">
        <f>IF('3(a) Flights | segment list'!C1704="","Null",'3(a) Flights | segment list'!C1704)</f>
        <v>Null</v>
      </c>
      <c r="H1739" s="4" t="str">
        <f>IF('3(a) Flights | segment list'!J1704="","Null",'3(a) Flights | segment list'!J1704)</f>
        <v>Null</v>
      </c>
      <c r="I1739" s="4" t="str">
        <f>IF('3(a) Flights | segment list'!D1704="","Null",'3(a) Flights | segment list'!D1704)</f>
        <v>Null</v>
      </c>
      <c r="J1739" s="4" t="str">
        <f>IF('3(a) Flights | segment list'!E1704="","Null",'3(a) Flights | segment list'!E1704)</f>
        <v>Null</v>
      </c>
      <c r="K1739" s="4" t="str">
        <f>IF('3(a) Flights | segment list'!F1704="","Null",'3(a) Flights | segment list'!F1704)</f>
        <v>Null</v>
      </c>
      <c r="L1739" s="5" t="str">
        <f>IF('3(a) Flights | segment list'!G1704="","Null",'3(a) Flights | segment list'!G1704)</f>
        <v>Null</v>
      </c>
      <c r="M1739" s="16">
        <f>IF('3(a) Flights | segment list'!H1704="Null","Null",'3(a) Flights | segment list'!H1704)</f>
        <v>0</v>
      </c>
    </row>
    <row r="1740" spans="1:13" x14ac:dyDescent="0.25">
      <c r="A1740" s="4" t="str">
        <f t="shared" si="81"/>
        <v>No PB ID provided</v>
      </c>
      <c r="B1740" s="4" t="str">
        <f t="shared" si="82"/>
        <v>No declaration</v>
      </c>
      <c r="C1740" s="4" t="s">
        <v>18302</v>
      </c>
      <c r="D1740" s="86" t="str">
        <f>IF('3(a) Flights | segment list'!A1705="","Null",'3(a) Flights | segment list'!A1705)</f>
        <v>Null</v>
      </c>
      <c r="E1740" s="87" t="str">
        <f t="shared" si="80"/>
        <v>Null</v>
      </c>
      <c r="F1740" s="4" t="str">
        <f>IF('3(a) Flights | segment list'!I1705="","Null",'3(a) Flights | segment list'!I1705)</f>
        <v>Null</v>
      </c>
      <c r="G1740" s="4" t="str">
        <f>IF('3(a) Flights | segment list'!C1705="","Null",'3(a) Flights | segment list'!C1705)</f>
        <v>Null</v>
      </c>
      <c r="H1740" s="4" t="str">
        <f>IF('3(a) Flights | segment list'!J1705="","Null",'3(a) Flights | segment list'!J1705)</f>
        <v>Null</v>
      </c>
      <c r="I1740" s="4" t="str">
        <f>IF('3(a) Flights | segment list'!D1705="","Null",'3(a) Flights | segment list'!D1705)</f>
        <v>Null</v>
      </c>
      <c r="J1740" s="4" t="str">
        <f>IF('3(a) Flights | segment list'!E1705="","Null",'3(a) Flights | segment list'!E1705)</f>
        <v>Null</v>
      </c>
      <c r="K1740" s="4" t="str">
        <f>IF('3(a) Flights | segment list'!F1705="","Null",'3(a) Flights | segment list'!F1705)</f>
        <v>Null</v>
      </c>
      <c r="L1740" s="5" t="str">
        <f>IF('3(a) Flights | segment list'!G1705="","Null",'3(a) Flights | segment list'!G1705)</f>
        <v>Null</v>
      </c>
      <c r="M1740" s="16">
        <f>IF('3(a) Flights | segment list'!H1705="Null","Null",'3(a) Flights | segment list'!H1705)</f>
        <v>0</v>
      </c>
    </row>
    <row r="1741" spans="1:13" x14ac:dyDescent="0.25">
      <c r="A1741" s="4" t="str">
        <f t="shared" si="81"/>
        <v>No PB ID provided</v>
      </c>
      <c r="B1741" s="4" t="str">
        <f t="shared" si="82"/>
        <v>No declaration</v>
      </c>
      <c r="C1741" s="4" t="s">
        <v>18302</v>
      </c>
      <c r="D1741" s="86" t="str">
        <f>IF('3(a) Flights | segment list'!A1706="","Null",'3(a) Flights | segment list'!A1706)</f>
        <v>Null</v>
      </c>
      <c r="E1741" s="87" t="str">
        <f t="shared" si="80"/>
        <v>Null</v>
      </c>
      <c r="F1741" s="4" t="str">
        <f>IF('3(a) Flights | segment list'!I1706="","Null",'3(a) Flights | segment list'!I1706)</f>
        <v>Null</v>
      </c>
      <c r="G1741" s="4" t="str">
        <f>IF('3(a) Flights | segment list'!C1706="","Null",'3(a) Flights | segment list'!C1706)</f>
        <v>Null</v>
      </c>
      <c r="H1741" s="4" t="str">
        <f>IF('3(a) Flights | segment list'!J1706="","Null",'3(a) Flights | segment list'!J1706)</f>
        <v>Null</v>
      </c>
      <c r="I1741" s="4" t="str">
        <f>IF('3(a) Flights | segment list'!D1706="","Null",'3(a) Flights | segment list'!D1706)</f>
        <v>Null</v>
      </c>
      <c r="J1741" s="4" t="str">
        <f>IF('3(a) Flights | segment list'!E1706="","Null",'3(a) Flights | segment list'!E1706)</f>
        <v>Null</v>
      </c>
      <c r="K1741" s="4" t="str">
        <f>IF('3(a) Flights | segment list'!F1706="","Null",'3(a) Flights | segment list'!F1706)</f>
        <v>Null</v>
      </c>
      <c r="L1741" s="5" t="str">
        <f>IF('3(a) Flights | segment list'!G1706="","Null",'3(a) Flights | segment list'!G1706)</f>
        <v>Null</v>
      </c>
      <c r="M1741" s="16">
        <f>IF('3(a) Flights | segment list'!H1706="Null","Null",'3(a) Flights | segment list'!H1706)</f>
        <v>0</v>
      </c>
    </row>
    <row r="1742" spans="1:13" x14ac:dyDescent="0.25">
      <c r="A1742" s="4" t="str">
        <f t="shared" si="81"/>
        <v>No PB ID provided</v>
      </c>
      <c r="B1742" s="4" t="str">
        <f t="shared" si="82"/>
        <v>No declaration</v>
      </c>
      <c r="C1742" s="4" t="s">
        <v>18302</v>
      </c>
      <c r="D1742" s="86" t="str">
        <f>IF('3(a) Flights | segment list'!A1707="","Null",'3(a) Flights | segment list'!A1707)</f>
        <v>Null</v>
      </c>
      <c r="E1742" s="87" t="str">
        <f t="shared" si="80"/>
        <v>Null</v>
      </c>
      <c r="F1742" s="4" t="str">
        <f>IF('3(a) Flights | segment list'!I1707="","Null",'3(a) Flights | segment list'!I1707)</f>
        <v>Null</v>
      </c>
      <c r="G1742" s="4" t="str">
        <f>IF('3(a) Flights | segment list'!C1707="","Null",'3(a) Flights | segment list'!C1707)</f>
        <v>Null</v>
      </c>
      <c r="H1742" s="4" t="str">
        <f>IF('3(a) Flights | segment list'!J1707="","Null",'3(a) Flights | segment list'!J1707)</f>
        <v>Null</v>
      </c>
      <c r="I1742" s="4" t="str">
        <f>IF('3(a) Flights | segment list'!D1707="","Null",'3(a) Flights | segment list'!D1707)</f>
        <v>Null</v>
      </c>
      <c r="J1742" s="4" t="str">
        <f>IF('3(a) Flights | segment list'!E1707="","Null",'3(a) Flights | segment list'!E1707)</f>
        <v>Null</v>
      </c>
      <c r="K1742" s="4" t="str">
        <f>IF('3(a) Flights | segment list'!F1707="","Null",'3(a) Flights | segment list'!F1707)</f>
        <v>Null</v>
      </c>
      <c r="L1742" s="5" t="str">
        <f>IF('3(a) Flights | segment list'!G1707="","Null",'3(a) Flights | segment list'!G1707)</f>
        <v>Null</v>
      </c>
      <c r="M1742" s="16">
        <f>IF('3(a) Flights | segment list'!H1707="Null","Null",'3(a) Flights | segment list'!H1707)</f>
        <v>0</v>
      </c>
    </row>
    <row r="1743" spans="1:13" x14ac:dyDescent="0.25">
      <c r="A1743" s="4" t="str">
        <f t="shared" si="81"/>
        <v>No PB ID provided</v>
      </c>
      <c r="B1743" s="4" t="str">
        <f t="shared" si="82"/>
        <v>No declaration</v>
      </c>
      <c r="C1743" s="4" t="s">
        <v>18302</v>
      </c>
      <c r="D1743" s="86" t="str">
        <f>IF('3(a) Flights | segment list'!A1708="","Null",'3(a) Flights | segment list'!A1708)</f>
        <v>Null</v>
      </c>
      <c r="E1743" s="87" t="str">
        <f t="shared" si="80"/>
        <v>Null</v>
      </c>
      <c r="F1743" s="4" t="str">
        <f>IF('3(a) Flights | segment list'!I1708="","Null",'3(a) Flights | segment list'!I1708)</f>
        <v>Null</v>
      </c>
      <c r="G1743" s="4" t="str">
        <f>IF('3(a) Flights | segment list'!C1708="","Null",'3(a) Flights | segment list'!C1708)</f>
        <v>Null</v>
      </c>
      <c r="H1743" s="4" t="str">
        <f>IF('3(a) Flights | segment list'!J1708="","Null",'3(a) Flights | segment list'!J1708)</f>
        <v>Null</v>
      </c>
      <c r="I1743" s="4" t="str">
        <f>IF('3(a) Flights | segment list'!D1708="","Null",'3(a) Flights | segment list'!D1708)</f>
        <v>Null</v>
      </c>
      <c r="J1743" s="4" t="str">
        <f>IF('3(a) Flights | segment list'!E1708="","Null",'3(a) Flights | segment list'!E1708)</f>
        <v>Null</v>
      </c>
      <c r="K1743" s="4" t="str">
        <f>IF('3(a) Flights | segment list'!F1708="","Null",'3(a) Flights | segment list'!F1708)</f>
        <v>Null</v>
      </c>
      <c r="L1743" s="5" t="str">
        <f>IF('3(a) Flights | segment list'!G1708="","Null",'3(a) Flights | segment list'!G1708)</f>
        <v>Null</v>
      </c>
      <c r="M1743" s="16">
        <f>IF('3(a) Flights | segment list'!H1708="Null","Null",'3(a) Flights | segment list'!H1708)</f>
        <v>0</v>
      </c>
    </row>
    <row r="1744" spans="1:13" x14ac:dyDescent="0.25">
      <c r="A1744" s="4" t="str">
        <f t="shared" si="81"/>
        <v>No PB ID provided</v>
      </c>
      <c r="B1744" s="4" t="str">
        <f t="shared" si="82"/>
        <v>No declaration</v>
      </c>
      <c r="C1744" s="4" t="s">
        <v>18302</v>
      </c>
      <c r="D1744" s="86" t="str">
        <f>IF('3(a) Flights | segment list'!A1709="","Null",'3(a) Flights | segment list'!A1709)</f>
        <v>Null</v>
      </c>
      <c r="E1744" s="87" t="str">
        <f t="shared" si="80"/>
        <v>Null</v>
      </c>
      <c r="F1744" s="4" t="str">
        <f>IF('3(a) Flights | segment list'!I1709="","Null",'3(a) Flights | segment list'!I1709)</f>
        <v>Null</v>
      </c>
      <c r="G1744" s="4" t="str">
        <f>IF('3(a) Flights | segment list'!C1709="","Null",'3(a) Flights | segment list'!C1709)</f>
        <v>Null</v>
      </c>
      <c r="H1744" s="4" t="str">
        <f>IF('3(a) Flights | segment list'!J1709="","Null",'3(a) Flights | segment list'!J1709)</f>
        <v>Null</v>
      </c>
      <c r="I1744" s="4" t="str">
        <f>IF('3(a) Flights | segment list'!D1709="","Null",'3(a) Flights | segment list'!D1709)</f>
        <v>Null</v>
      </c>
      <c r="J1744" s="4" t="str">
        <f>IF('3(a) Flights | segment list'!E1709="","Null",'3(a) Flights | segment list'!E1709)</f>
        <v>Null</v>
      </c>
      <c r="K1744" s="4" t="str">
        <f>IF('3(a) Flights | segment list'!F1709="","Null",'3(a) Flights | segment list'!F1709)</f>
        <v>Null</v>
      </c>
      <c r="L1744" s="5" t="str">
        <f>IF('3(a) Flights | segment list'!G1709="","Null",'3(a) Flights | segment list'!G1709)</f>
        <v>Null</v>
      </c>
      <c r="M1744" s="16">
        <f>IF('3(a) Flights | segment list'!H1709="Null","Null",'3(a) Flights | segment list'!H1709)</f>
        <v>0</v>
      </c>
    </row>
    <row r="1745" spans="1:13" x14ac:dyDescent="0.25">
      <c r="A1745" s="4" t="str">
        <f t="shared" si="81"/>
        <v>No PB ID provided</v>
      </c>
      <c r="B1745" s="4" t="str">
        <f t="shared" si="82"/>
        <v>No declaration</v>
      </c>
      <c r="C1745" s="4" t="s">
        <v>18302</v>
      </c>
      <c r="D1745" s="86" t="str">
        <f>IF('3(a) Flights | segment list'!A1710="","Null",'3(a) Flights | segment list'!A1710)</f>
        <v>Null</v>
      </c>
      <c r="E1745" s="87" t="str">
        <f t="shared" si="80"/>
        <v>Null</v>
      </c>
      <c r="F1745" s="4" t="str">
        <f>IF('3(a) Flights | segment list'!I1710="","Null",'3(a) Flights | segment list'!I1710)</f>
        <v>Null</v>
      </c>
      <c r="G1745" s="4" t="str">
        <f>IF('3(a) Flights | segment list'!C1710="","Null",'3(a) Flights | segment list'!C1710)</f>
        <v>Null</v>
      </c>
      <c r="H1745" s="4" t="str">
        <f>IF('3(a) Flights | segment list'!J1710="","Null",'3(a) Flights | segment list'!J1710)</f>
        <v>Null</v>
      </c>
      <c r="I1745" s="4" t="str">
        <f>IF('3(a) Flights | segment list'!D1710="","Null",'3(a) Flights | segment list'!D1710)</f>
        <v>Null</v>
      </c>
      <c r="J1745" s="4" t="str">
        <f>IF('3(a) Flights | segment list'!E1710="","Null",'3(a) Flights | segment list'!E1710)</f>
        <v>Null</v>
      </c>
      <c r="K1745" s="4" t="str">
        <f>IF('3(a) Flights | segment list'!F1710="","Null",'3(a) Flights | segment list'!F1710)</f>
        <v>Null</v>
      </c>
      <c r="L1745" s="5" t="str">
        <f>IF('3(a) Flights | segment list'!G1710="","Null",'3(a) Flights | segment list'!G1710)</f>
        <v>Null</v>
      </c>
      <c r="M1745" s="16">
        <f>IF('3(a) Flights | segment list'!H1710="Null","Null",'3(a) Flights | segment list'!H1710)</f>
        <v>0</v>
      </c>
    </row>
    <row r="1746" spans="1:13" x14ac:dyDescent="0.25">
      <c r="A1746" s="4" t="str">
        <f t="shared" si="81"/>
        <v>No PB ID provided</v>
      </c>
      <c r="B1746" s="4" t="str">
        <f t="shared" si="82"/>
        <v>No declaration</v>
      </c>
      <c r="C1746" s="4" t="s">
        <v>18302</v>
      </c>
      <c r="D1746" s="86" t="str">
        <f>IF('3(a) Flights | segment list'!A1711="","Null",'3(a) Flights | segment list'!A1711)</f>
        <v>Null</v>
      </c>
      <c r="E1746" s="87" t="str">
        <f t="shared" si="80"/>
        <v>Null</v>
      </c>
      <c r="F1746" s="4" t="str">
        <f>IF('3(a) Flights | segment list'!I1711="","Null",'3(a) Flights | segment list'!I1711)</f>
        <v>Null</v>
      </c>
      <c r="G1746" s="4" t="str">
        <f>IF('3(a) Flights | segment list'!C1711="","Null",'3(a) Flights | segment list'!C1711)</f>
        <v>Null</v>
      </c>
      <c r="H1746" s="4" t="str">
        <f>IF('3(a) Flights | segment list'!J1711="","Null",'3(a) Flights | segment list'!J1711)</f>
        <v>Null</v>
      </c>
      <c r="I1746" s="4" t="str">
        <f>IF('3(a) Flights | segment list'!D1711="","Null",'3(a) Flights | segment list'!D1711)</f>
        <v>Null</v>
      </c>
      <c r="J1746" s="4" t="str">
        <f>IF('3(a) Flights | segment list'!E1711="","Null",'3(a) Flights | segment list'!E1711)</f>
        <v>Null</v>
      </c>
      <c r="K1746" s="4" t="str">
        <f>IF('3(a) Flights | segment list'!F1711="","Null",'3(a) Flights | segment list'!F1711)</f>
        <v>Null</v>
      </c>
      <c r="L1746" s="5" t="str">
        <f>IF('3(a) Flights | segment list'!G1711="","Null",'3(a) Flights | segment list'!G1711)</f>
        <v>Null</v>
      </c>
      <c r="M1746" s="16">
        <f>IF('3(a) Flights | segment list'!H1711="Null","Null",'3(a) Flights | segment list'!H1711)</f>
        <v>0</v>
      </c>
    </row>
    <row r="1747" spans="1:13" x14ac:dyDescent="0.25">
      <c r="A1747" s="4" t="str">
        <f t="shared" si="81"/>
        <v>No PB ID provided</v>
      </c>
      <c r="B1747" s="4" t="str">
        <f t="shared" si="82"/>
        <v>No declaration</v>
      </c>
      <c r="C1747" s="4" t="s">
        <v>18302</v>
      </c>
      <c r="D1747" s="86" t="str">
        <f>IF('3(a) Flights | segment list'!A1712="","Null",'3(a) Flights | segment list'!A1712)</f>
        <v>Null</v>
      </c>
      <c r="E1747" s="87" t="str">
        <f t="shared" si="80"/>
        <v>Null</v>
      </c>
      <c r="F1747" s="4" t="str">
        <f>IF('3(a) Flights | segment list'!I1712="","Null",'3(a) Flights | segment list'!I1712)</f>
        <v>Null</v>
      </c>
      <c r="G1747" s="4" t="str">
        <f>IF('3(a) Flights | segment list'!C1712="","Null",'3(a) Flights | segment list'!C1712)</f>
        <v>Null</v>
      </c>
      <c r="H1747" s="4" t="str">
        <f>IF('3(a) Flights | segment list'!J1712="","Null",'3(a) Flights | segment list'!J1712)</f>
        <v>Null</v>
      </c>
      <c r="I1747" s="4" t="str">
        <f>IF('3(a) Flights | segment list'!D1712="","Null",'3(a) Flights | segment list'!D1712)</f>
        <v>Null</v>
      </c>
      <c r="J1747" s="4" t="str">
        <f>IF('3(a) Flights | segment list'!E1712="","Null",'3(a) Flights | segment list'!E1712)</f>
        <v>Null</v>
      </c>
      <c r="K1747" s="4" t="str">
        <f>IF('3(a) Flights | segment list'!F1712="","Null",'3(a) Flights | segment list'!F1712)</f>
        <v>Null</v>
      </c>
      <c r="L1747" s="5" t="str">
        <f>IF('3(a) Flights | segment list'!G1712="","Null",'3(a) Flights | segment list'!G1712)</f>
        <v>Null</v>
      </c>
      <c r="M1747" s="16">
        <f>IF('3(a) Flights | segment list'!H1712="Null","Null",'3(a) Flights | segment list'!H1712)</f>
        <v>0</v>
      </c>
    </row>
    <row r="1748" spans="1:13" x14ac:dyDescent="0.25">
      <c r="A1748" s="4" t="str">
        <f t="shared" si="81"/>
        <v>No PB ID provided</v>
      </c>
      <c r="B1748" s="4" t="str">
        <f t="shared" si="82"/>
        <v>No declaration</v>
      </c>
      <c r="C1748" s="4" t="s">
        <v>18302</v>
      </c>
      <c r="D1748" s="86" t="str">
        <f>IF('3(a) Flights | segment list'!A1713="","Null",'3(a) Flights | segment list'!A1713)</f>
        <v>Null</v>
      </c>
      <c r="E1748" s="87" t="str">
        <f t="shared" si="80"/>
        <v>Null</v>
      </c>
      <c r="F1748" s="4" t="str">
        <f>IF('3(a) Flights | segment list'!I1713="","Null",'3(a) Flights | segment list'!I1713)</f>
        <v>Null</v>
      </c>
      <c r="G1748" s="4" t="str">
        <f>IF('3(a) Flights | segment list'!C1713="","Null",'3(a) Flights | segment list'!C1713)</f>
        <v>Null</v>
      </c>
      <c r="H1748" s="4" t="str">
        <f>IF('3(a) Flights | segment list'!J1713="","Null",'3(a) Flights | segment list'!J1713)</f>
        <v>Null</v>
      </c>
      <c r="I1748" s="4" t="str">
        <f>IF('3(a) Flights | segment list'!D1713="","Null",'3(a) Flights | segment list'!D1713)</f>
        <v>Null</v>
      </c>
      <c r="J1748" s="4" t="str">
        <f>IF('3(a) Flights | segment list'!E1713="","Null",'3(a) Flights | segment list'!E1713)</f>
        <v>Null</v>
      </c>
      <c r="K1748" s="4" t="str">
        <f>IF('3(a) Flights | segment list'!F1713="","Null",'3(a) Flights | segment list'!F1713)</f>
        <v>Null</v>
      </c>
      <c r="L1748" s="5" t="str">
        <f>IF('3(a) Flights | segment list'!G1713="","Null",'3(a) Flights | segment list'!G1713)</f>
        <v>Null</v>
      </c>
      <c r="M1748" s="16">
        <f>IF('3(a) Flights | segment list'!H1713="Null","Null",'3(a) Flights | segment list'!H1713)</f>
        <v>0</v>
      </c>
    </row>
    <row r="1749" spans="1:13" x14ac:dyDescent="0.25">
      <c r="A1749" s="4" t="str">
        <f t="shared" si="81"/>
        <v>No PB ID provided</v>
      </c>
      <c r="B1749" s="4" t="str">
        <f t="shared" si="82"/>
        <v>No declaration</v>
      </c>
      <c r="C1749" s="4" t="s">
        <v>18302</v>
      </c>
      <c r="D1749" s="86" t="str">
        <f>IF('3(a) Flights | segment list'!A1714="","Null",'3(a) Flights | segment list'!A1714)</f>
        <v>Null</v>
      </c>
      <c r="E1749" s="87" t="str">
        <f t="shared" si="80"/>
        <v>Null</v>
      </c>
      <c r="F1749" s="4" t="str">
        <f>IF('3(a) Flights | segment list'!I1714="","Null",'3(a) Flights | segment list'!I1714)</f>
        <v>Null</v>
      </c>
      <c r="G1749" s="4" t="str">
        <f>IF('3(a) Flights | segment list'!C1714="","Null",'3(a) Flights | segment list'!C1714)</f>
        <v>Null</v>
      </c>
      <c r="H1749" s="4" t="str">
        <f>IF('3(a) Flights | segment list'!J1714="","Null",'3(a) Flights | segment list'!J1714)</f>
        <v>Null</v>
      </c>
      <c r="I1749" s="4" t="str">
        <f>IF('3(a) Flights | segment list'!D1714="","Null",'3(a) Flights | segment list'!D1714)</f>
        <v>Null</v>
      </c>
      <c r="J1749" s="4" t="str">
        <f>IF('3(a) Flights | segment list'!E1714="","Null",'3(a) Flights | segment list'!E1714)</f>
        <v>Null</v>
      </c>
      <c r="K1749" s="4" t="str">
        <f>IF('3(a) Flights | segment list'!F1714="","Null",'3(a) Flights | segment list'!F1714)</f>
        <v>Null</v>
      </c>
      <c r="L1749" s="5" t="str">
        <f>IF('3(a) Flights | segment list'!G1714="","Null",'3(a) Flights | segment list'!G1714)</f>
        <v>Null</v>
      </c>
      <c r="M1749" s="16">
        <f>IF('3(a) Flights | segment list'!H1714="Null","Null",'3(a) Flights | segment list'!H1714)</f>
        <v>0</v>
      </c>
    </row>
    <row r="1750" spans="1:13" x14ac:dyDescent="0.25">
      <c r="A1750" s="4" t="str">
        <f t="shared" si="81"/>
        <v>No PB ID provided</v>
      </c>
      <c r="B1750" s="4" t="str">
        <f t="shared" si="82"/>
        <v>No declaration</v>
      </c>
      <c r="C1750" s="4" t="s">
        <v>18302</v>
      </c>
      <c r="D1750" s="86" t="str">
        <f>IF('3(a) Flights | segment list'!A1715="","Null",'3(a) Flights | segment list'!A1715)</f>
        <v>Null</v>
      </c>
      <c r="E1750" s="87" t="str">
        <f t="shared" si="80"/>
        <v>Null</v>
      </c>
      <c r="F1750" s="4" t="str">
        <f>IF('3(a) Flights | segment list'!I1715="","Null",'3(a) Flights | segment list'!I1715)</f>
        <v>Null</v>
      </c>
      <c r="G1750" s="4" t="str">
        <f>IF('3(a) Flights | segment list'!C1715="","Null",'3(a) Flights | segment list'!C1715)</f>
        <v>Null</v>
      </c>
      <c r="H1750" s="4" t="str">
        <f>IF('3(a) Flights | segment list'!J1715="","Null",'3(a) Flights | segment list'!J1715)</f>
        <v>Null</v>
      </c>
      <c r="I1750" s="4" t="str">
        <f>IF('3(a) Flights | segment list'!D1715="","Null",'3(a) Flights | segment list'!D1715)</f>
        <v>Null</v>
      </c>
      <c r="J1750" s="4" t="str">
        <f>IF('3(a) Flights | segment list'!E1715="","Null",'3(a) Flights | segment list'!E1715)</f>
        <v>Null</v>
      </c>
      <c r="K1750" s="4" t="str">
        <f>IF('3(a) Flights | segment list'!F1715="","Null",'3(a) Flights | segment list'!F1715)</f>
        <v>Null</v>
      </c>
      <c r="L1750" s="5" t="str">
        <f>IF('3(a) Flights | segment list'!G1715="","Null",'3(a) Flights | segment list'!G1715)</f>
        <v>Null</v>
      </c>
      <c r="M1750" s="16">
        <f>IF('3(a) Flights | segment list'!H1715="Null","Null",'3(a) Flights | segment list'!H1715)</f>
        <v>0</v>
      </c>
    </row>
    <row r="1751" spans="1:13" x14ac:dyDescent="0.25">
      <c r="A1751" s="4" t="str">
        <f t="shared" si="81"/>
        <v>No PB ID provided</v>
      </c>
      <c r="B1751" s="4" t="str">
        <f t="shared" si="82"/>
        <v>No declaration</v>
      </c>
      <c r="C1751" s="4" t="s">
        <v>18302</v>
      </c>
      <c r="D1751" s="86" t="str">
        <f>IF('3(a) Flights | segment list'!A1716="","Null",'3(a) Flights | segment list'!A1716)</f>
        <v>Null</v>
      </c>
      <c r="E1751" s="87" t="str">
        <f t="shared" si="80"/>
        <v>Null</v>
      </c>
      <c r="F1751" s="4" t="str">
        <f>IF('3(a) Flights | segment list'!I1716="","Null",'3(a) Flights | segment list'!I1716)</f>
        <v>Null</v>
      </c>
      <c r="G1751" s="4" t="str">
        <f>IF('3(a) Flights | segment list'!C1716="","Null",'3(a) Flights | segment list'!C1716)</f>
        <v>Null</v>
      </c>
      <c r="H1751" s="4" t="str">
        <f>IF('3(a) Flights | segment list'!J1716="","Null",'3(a) Flights | segment list'!J1716)</f>
        <v>Null</v>
      </c>
      <c r="I1751" s="4" t="str">
        <f>IF('3(a) Flights | segment list'!D1716="","Null",'3(a) Flights | segment list'!D1716)</f>
        <v>Null</v>
      </c>
      <c r="J1751" s="4" t="str">
        <f>IF('3(a) Flights | segment list'!E1716="","Null",'3(a) Flights | segment list'!E1716)</f>
        <v>Null</v>
      </c>
      <c r="K1751" s="4" t="str">
        <f>IF('3(a) Flights | segment list'!F1716="","Null",'3(a) Flights | segment list'!F1716)</f>
        <v>Null</v>
      </c>
      <c r="L1751" s="5" t="str">
        <f>IF('3(a) Flights | segment list'!G1716="","Null",'3(a) Flights | segment list'!G1716)</f>
        <v>Null</v>
      </c>
      <c r="M1751" s="16">
        <f>IF('3(a) Flights | segment list'!H1716="Null","Null",'3(a) Flights | segment list'!H1716)</f>
        <v>0</v>
      </c>
    </row>
    <row r="1752" spans="1:13" x14ac:dyDescent="0.25">
      <c r="A1752" s="4" t="str">
        <f t="shared" si="81"/>
        <v>No PB ID provided</v>
      </c>
      <c r="B1752" s="4" t="str">
        <f t="shared" si="82"/>
        <v>No declaration</v>
      </c>
      <c r="C1752" s="4" t="s">
        <v>18302</v>
      </c>
      <c r="D1752" s="86" t="str">
        <f>IF('3(a) Flights | segment list'!A1717="","Null",'3(a) Flights | segment list'!A1717)</f>
        <v>Null</v>
      </c>
      <c r="E1752" s="87" t="str">
        <f t="shared" si="80"/>
        <v>Null</v>
      </c>
      <c r="F1752" s="4" t="str">
        <f>IF('3(a) Flights | segment list'!I1717="","Null",'3(a) Flights | segment list'!I1717)</f>
        <v>Null</v>
      </c>
      <c r="G1752" s="4" t="str">
        <f>IF('3(a) Flights | segment list'!C1717="","Null",'3(a) Flights | segment list'!C1717)</f>
        <v>Null</v>
      </c>
      <c r="H1752" s="4" t="str">
        <f>IF('3(a) Flights | segment list'!J1717="","Null",'3(a) Flights | segment list'!J1717)</f>
        <v>Null</v>
      </c>
      <c r="I1752" s="4" t="str">
        <f>IF('3(a) Flights | segment list'!D1717="","Null",'3(a) Flights | segment list'!D1717)</f>
        <v>Null</v>
      </c>
      <c r="J1752" s="4" t="str">
        <f>IF('3(a) Flights | segment list'!E1717="","Null",'3(a) Flights | segment list'!E1717)</f>
        <v>Null</v>
      </c>
      <c r="K1752" s="4" t="str">
        <f>IF('3(a) Flights | segment list'!F1717="","Null",'3(a) Flights | segment list'!F1717)</f>
        <v>Null</v>
      </c>
      <c r="L1752" s="5" t="str">
        <f>IF('3(a) Flights | segment list'!G1717="","Null",'3(a) Flights | segment list'!G1717)</f>
        <v>Null</v>
      </c>
      <c r="M1752" s="16">
        <f>IF('3(a) Flights | segment list'!H1717="Null","Null",'3(a) Flights | segment list'!H1717)</f>
        <v>0</v>
      </c>
    </row>
    <row r="1753" spans="1:13" x14ac:dyDescent="0.25">
      <c r="A1753" s="4" t="str">
        <f t="shared" si="81"/>
        <v>No PB ID provided</v>
      </c>
      <c r="B1753" s="4" t="str">
        <f t="shared" si="82"/>
        <v>No declaration</v>
      </c>
      <c r="C1753" s="4" t="s">
        <v>18302</v>
      </c>
      <c r="D1753" s="86" t="str">
        <f>IF('3(a) Flights | segment list'!A1718="","Null",'3(a) Flights | segment list'!A1718)</f>
        <v>Null</v>
      </c>
      <c r="E1753" s="87" t="str">
        <f t="shared" si="80"/>
        <v>Null</v>
      </c>
      <c r="F1753" s="4" t="str">
        <f>IF('3(a) Flights | segment list'!I1718="","Null",'3(a) Flights | segment list'!I1718)</f>
        <v>Null</v>
      </c>
      <c r="G1753" s="4" t="str">
        <f>IF('3(a) Flights | segment list'!C1718="","Null",'3(a) Flights | segment list'!C1718)</f>
        <v>Null</v>
      </c>
      <c r="H1753" s="4" t="str">
        <f>IF('3(a) Flights | segment list'!J1718="","Null",'3(a) Flights | segment list'!J1718)</f>
        <v>Null</v>
      </c>
      <c r="I1753" s="4" t="str">
        <f>IF('3(a) Flights | segment list'!D1718="","Null",'3(a) Flights | segment list'!D1718)</f>
        <v>Null</v>
      </c>
      <c r="J1753" s="4" t="str">
        <f>IF('3(a) Flights | segment list'!E1718="","Null",'3(a) Flights | segment list'!E1718)</f>
        <v>Null</v>
      </c>
      <c r="K1753" s="4" t="str">
        <f>IF('3(a) Flights | segment list'!F1718="","Null",'3(a) Flights | segment list'!F1718)</f>
        <v>Null</v>
      </c>
      <c r="L1753" s="5" t="str">
        <f>IF('3(a) Flights | segment list'!G1718="","Null",'3(a) Flights | segment list'!G1718)</f>
        <v>Null</v>
      </c>
      <c r="M1753" s="16">
        <f>IF('3(a) Flights | segment list'!H1718="Null","Null",'3(a) Flights | segment list'!H1718)</f>
        <v>0</v>
      </c>
    </row>
    <row r="1754" spans="1:13" x14ac:dyDescent="0.25">
      <c r="A1754" s="4" t="str">
        <f t="shared" si="81"/>
        <v>No PB ID provided</v>
      </c>
      <c r="B1754" s="4" t="str">
        <f t="shared" si="82"/>
        <v>No declaration</v>
      </c>
      <c r="C1754" s="4" t="s">
        <v>18302</v>
      </c>
      <c r="D1754" s="86" t="str">
        <f>IF('3(a) Flights | segment list'!A1719="","Null",'3(a) Flights | segment list'!A1719)</f>
        <v>Null</v>
      </c>
      <c r="E1754" s="87" t="str">
        <f t="shared" si="80"/>
        <v>Null</v>
      </c>
      <c r="F1754" s="4" t="str">
        <f>IF('3(a) Flights | segment list'!I1719="","Null",'3(a) Flights | segment list'!I1719)</f>
        <v>Null</v>
      </c>
      <c r="G1754" s="4" t="str">
        <f>IF('3(a) Flights | segment list'!C1719="","Null",'3(a) Flights | segment list'!C1719)</f>
        <v>Null</v>
      </c>
      <c r="H1754" s="4" t="str">
        <f>IF('3(a) Flights | segment list'!J1719="","Null",'3(a) Flights | segment list'!J1719)</f>
        <v>Null</v>
      </c>
      <c r="I1754" s="4" t="str">
        <f>IF('3(a) Flights | segment list'!D1719="","Null",'3(a) Flights | segment list'!D1719)</f>
        <v>Null</v>
      </c>
      <c r="J1754" s="4" t="str">
        <f>IF('3(a) Flights | segment list'!E1719="","Null",'3(a) Flights | segment list'!E1719)</f>
        <v>Null</v>
      </c>
      <c r="K1754" s="4" t="str">
        <f>IF('3(a) Flights | segment list'!F1719="","Null",'3(a) Flights | segment list'!F1719)</f>
        <v>Null</v>
      </c>
      <c r="L1754" s="5" t="str">
        <f>IF('3(a) Flights | segment list'!G1719="","Null",'3(a) Flights | segment list'!G1719)</f>
        <v>Null</v>
      </c>
      <c r="M1754" s="16">
        <f>IF('3(a) Flights | segment list'!H1719="Null","Null",'3(a) Flights | segment list'!H1719)</f>
        <v>0</v>
      </c>
    </row>
    <row r="1755" spans="1:13" x14ac:dyDescent="0.25">
      <c r="A1755" s="4" t="str">
        <f t="shared" si="81"/>
        <v>No PB ID provided</v>
      </c>
      <c r="B1755" s="4" t="str">
        <f t="shared" si="82"/>
        <v>No declaration</v>
      </c>
      <c r="C1755" s="4" t="s">
        <v>18302</v>
      </c>
      <c r="D1755" s="86" t="str">
        <f>IF('3(a) Flights | segment list'!A1720="","Null",'3(a) Flights | segment list'!A1720)</f>
        <v>Null</v>
      </c>
      <c r="E1755" s="87" t="str">
        <f t="shared" si="80"/>
        <v>Null</v>
      </c>
      <c r="F1755" s="4" t="str">
        <f>IF('3(a) Flights | segment list'!I1720="","Null",'3(a) Flights | segment list'!I1720)</f>
        <v>Null</v>
      </c>
      <c r="G1755" s="4" t="str">
        <f>IF('3(a) Flights | segment list'!C1720="","Null",'3(a) Flights | segment list'!C1720)</f>
        <v>Null</v>
      </c>
      <c r="H1755" s="4" t="str">
        <f>IF('3(a) Flights | segment list'!J1720="","Null",'3(a) Flights | segment list'!J1720)</f>
        <v>Null</v>
      </c>
      <c r="I1755" s="4" t="str">
        <f>IF('3(a) Flights | segment list'!D1720="","Null",'3(a) Flights | segment list'!D1720)</f>
        <v>Null</v>
      </c>
      <c r="J1755" s="4" t="str">
        <f>IF('3(a) Flights | segment list'!E1720="","Null",'3(a) Flights | segment list'!E1720)</f>
        <v>Null</v>
      </c>
      <c r="K1755" s="4" t="str">
        <f>IF('3(a) Flights | segment list'!F1720="","Null",'3(a) Flights | segment list'!F1720)</f>
        <v>Null</v>
      </c>
      <c r="L1755" s="5" t="str">
        <f>IF('3(a) Flights | segment list'!G1720="","Null",'3(a) Flights | segment list'!G1720)</f>
        <v>Null</v>
      </c>
      <c r="M1755" s="16">
        <f>IF('3(a) Flights | segment list'!H1720="Null","Null",'3(a) Flights | segment list'!H1720)</f>
        <v>0</v>
      </c>
    </row>
    <row r="1756" spans="1:13" x14ac:dyDescent="0.25">
      <c r="A1756" s="4" t="str">
        <f t="shared" si="81"/>
        <v>No PB ID provided</v>
      </c>
      <c r="B1756" s="4" t="str">
        <f t="shared" si="82"/>
        <v>No declaration</v>
      </c>
      <c r="C1756" s="4" t="s">
        <v>18302</v>
      </c>
      <c r="D1756" s="86" t="str">
        <f>IF('3(a) Flights | segment list'!A1721="","Null",'3(a) Flights | segment list'!A1721)</f>
        <v>Null</v>
      </c>
      <c r="E1756" s="87" t="str">
        <f t="shared" si="80"/>
        <v>Null</v>
      </c>
      <c r="F1756" s="4" t="str">
        <f>IF('3(a) Flights | segment list'!I1721="","Null",'3(a) Flights | segment list'!I1721)</f>
        <v>Null</v>
      </c>
      <c r="G1756" s="4" t="str">
        <f>IF('3(a) Flights | segment list'!C1721="","Null",'3(a) Flights | segment list'!C1721)</f>
        <v>Null</v>
      </c>
      <c r="H1756" s="4" t="str">
        <f>IF('3(a) Flights | segment list'!J1721="","Null",'3(a) Flights | segment list'!J1721)</f>
        <v>Null</v>
      </c>
      <c r="I1756" s="4" t="str">
        <f>IF('3(a) Flights | segment list'!D1721="","Null",'3(a) Flights | segment list'!D1721)</f>
        <v>Null</v>
      </c>
      <c r="J1756" s="4" t="str">
        <f>IF('3(a) Flights | segment list'!E1721="","Null",'3(a) Flights | segment list'!E1721)</f>
        <v>Null</v>
      </c>
      <c r="K1756" s="4" t="str">
        <f>IF('3(a) Flights | segment list'!F1721="","Null",'3(a) Flights | segment list'!F1721)</f>
        <v>Null</v>
      </c>
      <c r="L1756" s="5" t="str">
        <f>IF('3(a) Flights | segment list'!G1721="","Null",'3(a) Flights | segment list'!G1721)</f>
        <v>Null</v>
      </c>
      <c r="M1756" s="16">
        <f>IF('3(a) Flights | segment list'!H1721="Null","Null",'3(a) Flights | segment list'!H1721)</f>
        <v>0</v>
      </c>
    </row>
    <row r="1757" spans="1:13" x14ac:dyDescent="0.25">
      <c r="A1757" s="4" t="str">
        <f t="shared" si="81"/>
        <v>No PB ID provided</v>
      </c>
      <c r="B1757" s="4" t="str">
        <f t="shared" si="82"/>
        <v>No declaration</v>
      </c>
      <c r="C1757" s="4" t="s">
        <v>18302</v>
      </c>
      <c r="D1757" s="86" t="str">
        <f>IF('3(a) Flights | segment list'!A1722="","Null",'3(a) Flights | segment list'!A1722)</f>
        <v>Null</v>
      </c>
      <c r="E1757" s="87" t="str">
        <f t="shared" si="80"/>
        <v>Null</v>
      </c>
      <c r="F1757" s="4" t="str">
        <f>IF('3(a) Flights | segment list'!I1722="","Null",'3(a) Flights | segment list'!I1722)</f>
        <v>Null</v>
      </c>
      <c r="G1757" s="4" t="str">
        <f>IF('3(a) Flights | segment list'!C1722="","Null",'3(a) Flights | segment list'!C1722)</f>
        <v>Null</v>
      </c>
      <c r="H1757" s="4" t="str">
        <f>IF('3(a) Flights | segment list'!J1722="","Null",'3(a) Flights | segment list'!J1722)</f>
        <v>Null</v>
      </c>
      <c r="I1757" s="4" t="str">
        <f>IF('3(a) Flights | segment list'!D1722="","Null",'3(a) Flights | segment list'!D1722)</f>
        <v>Null</v>
      </c>
      <c r="J1757" s="4" t="str">
        <f>IF('3(a) Flights | segment list'!E1722="","Null",'3(a) Flights | segment list'!E1722)</f>
        <v>Null</v>
      </c>
      <c r="K1757" s="4" t="str">
        <f>IF('3(a) Flights | segment list'!F1722="","Null",'3(a) Flights | segment list'!F1722)</f>
        <v>Null</v>
      </c>
      <c r="L1757" s="5" t="str">
        <f>IF('3(a) Flights | segment list'!G1722="","Null",'3(a) Flights | segment list'!G1722)</f>
        <v>Null</v>
      </c>
      <c r="M1757" s="16">
        <f>IF('3(a) Flights | segment list'!H1722="Null","Null",'3(a) Flights | segment list'!H1722)</f>
        <v>0</v>
      </c>
    </row>
    <row r="1758" spans="1:13" x14ac:dyDescent="0.25">
      <c r="A1758" s="4" t="str">
        <f t="shared" si="81"/>
        <v>No PB ID provided</v>
      </c>
      <c r="B1758" s="4" t="str">
        <f t="shared" si="82"/>
        <v>No declaration</v>
      </c>
      <c r="C1758" s="4" t="s">
        <v>18302</v>
      </c>
      <c r="D1758" s="86" t="str">
        <f>IF('3(a) Flights | segment list'!A1723="","Null",'3(a) Flights | segment list'!A1723)</f>
        <v>Null</v>
      </c>
      <c r="E1758" s="87" t="str">
        <f t="shared" si="80"/>
        <v>Null</v>
      </c>
      <c r="F1758" s="4" t="str">
        <f>IF('3(a) Flights | segment list'!I1723="","Null",'3(a) Flights | segment list'!I1723)</f>
        <v>Null</v>
      </c>
      <c r="G1758" s="4" t="str">
        <f>IF('3(a) Flights | segment list'!C1723="","Null",'3(a) Flights | segment list'!C1723)</f>
        <v>Null</v>
      </c>
      <c r="H1758" s="4" t="str">
        <f>IF('3(a) Flights | segment list'!J1723="","Null",'3(a) Flights | segment list'!J1723)</f>
        <v>Null</v>
      </c>
      <c r="I1758" s="4" t="str">
        <f>IF('3(a) Flights | segment list'!D1723="","Null",'3(a) Flights | segment list'!D1723)</f>
        <v>Null</v>
      </c>
      <c r="J1758" s="4" t="str">
        <f>IF('3(a) Flights | segment list'!E1723="","Null",'3(a) Flights | segment list'!E1723)</f>
        <v>Null</v>
      </c>
      <c r="K1758" s="4" t="str">
        <f>IF('3(a) Flights | segment list'!F1723="","Null",'3(a) Flights | segment list'!F1723)</f>
        <v>Null</v>
      </c>
      <c r="L1758" s="5" t="str">
        <f>IF('3(a) Flights | segment list'!G1723="","Null",'3(a) Flights | segment list'!G1723)</f>
        <v>Null</v>
      </c>
      <c r="M1758" s="16">
        <f>IF('3(a) Flights | segment list'!H1723="Null","Null",'3(a) Flights | segment list'!H1723)</f>
        <v>0</v>
      </c>
    </row>
    <row r="1759" spans="1:13" x14ac:dyDescent="0.25">
      <c r="A1759" s="4" t="str">
        <f t="shared" si="81"/>
        <v>No PB ID provided</v>
      </c>
      <c r="B1759" s="4" t="str">
        <f t="shared" si="82"/>
        <v>No declaration</v>
      </c>
      <c r="C1759" s="4" t="s">
        <v>18302</v>
      </c>
      <c r="D1759" s="86" t="str">
        <f>IF('3(a) Flights | segment list'!A1724="","Null",'3(a) Flights | segment list'!A1724)</f>
        <v>Null</v>
      </c>
      <c r="E1759" s="87" t="str">
        <f t="shared" si="80"/>
        <v>Null</v>
      </c>
      <c r="F1759" s="4" t="str">
        <f>IF('3(a) Flights | segment list'!I1724="","Null",'3(a) Flights | segment list'!I1724)</f>
        <v>Null</v>
      </c>
      <c r="G1759" s="4" t="str">
        <f>IF('3(a) Flights | segment list'!C1724="","Null",'3(a) Flights | segment list'!C1724)</f>
        <v>Null</v>
      </c>
      <c r="H1759" s="4" t="str">
        <f>IF('3(a) Flights | segment list'!J1724="","Null",'3(a) Flights | segment list'!J1724)</f>
        <v>Null</v>
      </c>
      <c r="I1759" s="4" t="str">
        <f>IF('3(a) Flights | segment list'!D1724="","Null",'3(a) Flights | segment list'!D1724)</f>
        <v>Null</v>
      </c>
      <c r="J1759" s="4" t="str">
        <f>IF('3(a) Flights | segment list'!E1724="","Null",'3(a) Flights | segment list'!E1724)</f>
        <v>Null</v>
      </c>
      <c r="K1759" s="4" t="str">
        <f>IF('3(a) Flights | segment list'!F1724="","Null",'3(a) Flights | segment list'!F1724)</f>
        <v>Null</v>
      </c>
      <c r="L1759" s="5" t="str">
        <f>IF('3(a) Flights | segment list'!G1724="","Null",'3(a) Flights | segment list'!G1724)</f>
        <v>Null</v>
      </c>
      <c r="M1759" s="16">
        <f>IF('3(a) Flights | segment list'!H1724="Null","Null",'3(a) Flights | segment list'!H1724)</f>
        <v>0</v>
      </c>
    </row>
    <row r="1760" spans="1:13" x14ac:dyDescent="0.25">
      <c r="A1760" s="4" t="str">
        <f t="shared" si="81"/>
        <v>No PB ID provided</v>
      </c>
      <c r="B1760" s="4" t="str">
        <f t="shared" si="82"/>
        <v>No declaration</v>
      </c>
      <c r="C1760" s="4" t="s">
        <v>18302</v>
      </c>
      <c r="D1760" s="86" t="str">
        <f>IF('3(a) Flights | segment list'!A1725="","Null",'3(a) Flights | segment list'!A1725)</f>
        <v>Null</v>
      </c>
      <c r="E1760" s="87" t="str">
        <f t="shared" si="80"/>
        <v>Null</v>
      </c>
      <c r="F1760" s="4" t="str">
        <f>IF('3(a) Flights | segment list'!I1725="","Null",'3(a) Flights | segment list'!I1725)</f>
        <v>Null</v>
      </c>
      <c r="G1760" s="4" t="str">
        <f>IF('3(a) Flights | segment list'!C1725="","Null",'3(a) Flights | segment list'!C1725)</f>
        <v>Null</v>
      </c>
      <c r="H1760" s="4" t="str">
        <f>IF('3(a) Flights | segment list'!J1725="","Null",'3(a) Flights | segment list'!J1725)</f>
        <v>Null</v>
      </c>
      <c r="I1760" s="4" t="str">
        <f>IF('3(a) Flights | segment list'!D1725="","Null",'3(a) Flights | segment list'!D1725)</f>
        <v>Null</v>
      </c>
      <c r="J1760" s="4" t="str">
        <f>IF('3(a) Flights | segment list'!E1725="","Null",'3(a) Flights | segment list'!E1725)</f>
        <v>Null</v>
      </c>
      <c r="K1760" s="4" t="str">
        <f>IF('3(a) Flights | segment list'!F1725="","Null",'3(a) Flights | segment list'!F1725)</f>
        <v>Null</v>
      </c>
      <c r="L1760" s="5" t="str">
        <f>IF('3(a) Flights | segment list'!G1725="","Null",'3(a) Flights | segment list'!G1725)</f>
        <v>Null</v>
      </c>
      <c r="M1760" s="16">
        <f>IF('3(a) Flights | segment list'!H1725="Null","Null",'3(a) Flights | segment list'!H1725)</f>
        <v>0</v>
      </c>
    </row>
    <row r="1761" spans="1:13" x14ac:dyDescent="0.25">
      <c r="A1761" s="4" t="str">
        <f t="shared" si="81"/>
        <v>No PB ID provided</v>
      </c>
      <c r="B1761" s="4" t="str">
        <f t="shared" si="82"/>
        <v>No declaration</v>
      </c>
      <c r="C1761" s="4" t="s">
        <v>18302</v>
      </c>
      <c r="D1761" s="86" t="str">
        <f>IF('3(a) Flights | segment list'!A1726="","Null",'3(a) Flights | segment list'!A1726)</f>
        <v>Null</v>
      </c>
      <c r="E1761" s="87" t="str">
        <f t="shared" si="80"/>
        <v>Null</v>
      </c>
      <c r="F1761" s="4" t="str">
        <f>IF('3(a) Flights | segment list'!I1726="","Null",'3(a) Flights | segment list'!I1726)</f>
        <v>Null</v>
      </c>
      <c r="G1761" s="4" t="str">
        <f>IF('3(a) Flights | segment list'!C1726="","Null",'3(a) Flights | segment list'!C1726)</f>
        <v>Null</v>
      </c>
      <c r="H1761" s="4" t="str">
        <f>IF('3(a) Flights | segment list'!J1726="","Null",'3(a) Flights | segment list'!J1726)</f>
        <v>Null</v>
      </c>
      <c r="I1761" s="4" t="str">
        <f>IF('3(a) Flights | segment list'!D1726="","Null",'3(a) Flights | segment list'!D1726)</f>
        <v>Null</v>
      </c>
      <c r="J1761" s="4" t="str">
        <f>IF('3(a) Flights | segment list'!E1726="","Null",'3(a) Flights | segment list'!E1726)</f>
        <v>Null</v>
      </c>
      <c r="K1761" s="4" t="str">
        <f>IF('3(a) Flights | segment list'!F1726="","Null",'3(a) Flights | segment list'!F1726)</f>
        <v>Null</v>
      </c>
      <c r="L1761" s="5" t="str">
        <f>IF('3(a) Flights | segment list'!G1726="","Null",'3(a) Flights | segment list'!G1726)</f>
        <v>Null</v>
      </c>
      <c r="M1761" s="16">
        <f>IF('3(a) Flights | segment list'!H1726="Null","Null",'3(a) Flights | segment list'!H1726)</f>
        <v>0</v>
      </c>
    </row>
    <row r="1762" spans="1:13" x14ac:dyDescent="0.25">
      <c r="A1762" s="4" t="str">
        <f t="shared" si="81"/>
        <v>No PB ID provided</v>
      </c>
      <c r="B1762" s="4" t="str">
        <f t="shared" si="82"/>
        <v>No declaration</v>
      </c>
      <c r="C1762" s="4" t="s">
        <v>18302</v>
      </c>
      <c r="D1762" s="86" t="str">
        <f>IF('3(a) Flights | segment list'!A1727="","Null",'3(a) Flights | segment list'!A1727)</f>
        <v>Null</v>
      </c>
      <c r="E1762" s="87" t="str">
        <f t="shared" si="80"/>
        <v>Null</v>
      </c>
      <c r="F1762" s="4" t="str">
        <f>IF('3(a) Flights | segment list'!I1727="","Null",'3(a) Flights | segment list'!I1727)</f>
        <v>Null</v>
      </c>
      <c r="G1762" s="4" t="str">
        <f>IF('3(a) Flights | segment list'!C1727="","Null",'3(a) Flights | segment list'!C1727)</f>
        <v>Null</v>
      </c>
      <c r="H1762" s="4" t="str">
        <f>IF('3(a) Flights | segment list'!J1727="","Null",'3(a) Flights | segment list'!J1727)</f>
        <v>Null</v>
      </c>
      <c r="I1762" s="4" t="str">
        <f>IF('3(a) Flights | segment list'!D1727="","Null",'3(a) Flights | segment list'!D1727)</f>
        <v>Null</v>
      </c>
      <c r="J1762" s="4" t="str">
        <f>IF('3(a) Flights | segment list'!E1727="","Null",'3(a) Flights | segment list'!E1727)</f>
        <v>Null</v>
      </c>
      <c r="K1762" s="4" t="str">
        <f>IF('3(a) Flights | segment list'!F1727="","Null",'3(a) Flights | segment list'!F1727)</f>
        <v>Null</v>
      </c>
      <c r="L1762" s="5" t="str">
        <f>IF('3(a) Flights | segment list'!G1727="","Null",'3(a) Flights | segment list'!G1727)</f>
        <v>Null</v>
      </c>
      <c r="M1762" s="16">
        <f>IF('3(a) Flights | segment list'!H1727="Null","Null",'3(a) Flights | segment list'!H1727)</f>
        <v>0</v>
      </c>
    </row>
    <row r="1763" spans="1:13" x14ac:dyDescent="0.25">
      <c r="A1763" s="4" t="str">
        <f t="shared" si="81"/>
        <v>No PB ID provided</v>
      </c>
      <c r="B1763" s="4" t="str">
        <f t="shared" si="82"/>
        <v>No declaration</v>
      </c>
      <c r="C1763" s="4" t="s">
        <v>18302</v>
      </c>
      <c r="D1763" s="86" t="str">
        <f>IF('3(a) Flights | segment list'!A1728="","Null",'3(a) Flights | segment list'!A1728)</f>
        <v>Null</v>
      </c>
      <c r="E1763" s="87" t="str">
        <f t="shared" si="80"/>
        <v>Null</v>
      </c>
      <c r="F1763" s="4" t="str">
        <f>IF('3(a) Flights | segment list'!I1728="","Null",'3(a) Flights | segment list'!I1728)</f>
        <v>Null</v>
      </c>
      <c r="G1763" s="4" t="str">
        <f>IF('3(a) Flights | segment list'!C1728="","Null",'3(a) Flights | segment list'!C1728)</f>
        <v>Null</v>
      </c>
      <c r="H1763" s="4" t="str">
        <f>IF('3(a) Flights | segment list'!J1728="","Null",'3(a) Flights | segment list'!J1728)</f>
        <v>Null</v>
      </c>
      <c r="I1763" s="4" t="str">
        <f>IF('3(a) Flights | segment list'!D1728="","Null",'3(a) Flights | segment list'!D1728)</f>
        <v>Null</v>
      </c>
      <c r="J1763" s="4" t="str">
        <f>IF('3(a) Flights | segment list'!E1728="","Null",'3(a) Flights | segment list'!E1728)</f>
        <v>Null</v>
      </c>
      <c r="K1763" s="4" t="str">
        <f>IF('3(a) Flights | segment list'!F1728="","Null",'3(a) Flights | segment list'!F1728)</f>
        <v>Null</v>
      </c>
      <c r="L1763" s="5" t="str">
        <f>IF('3(a) Flights | segment list'!G1728="","Null",'3(a) Flights | segment list'!G1728)</f>
        <v>Null</v>
      </c>
      <c r="M1763" s="16">
        <f>IF('3(a) Flights | segment list'!H1728="Null","Null",'3(a) Flights | segment list'!H1728)</f>
        <v>0</v>
      </c>
    </row>
    <row r="1764" spans="1:13" x14ac:dyDescent="0.25">
      <c r="A1764" s="4" t="str">
        <f t="shared" si="81"/>
        <v>No PB ID provided</v>
      </c>
      <c r="B1764" s="4" t="str">
        <f t="shared" si="82"/>
        <v>No declaration</v>
      </c>
      <c r="C1764" s="4" t="s">
        <v>18302</v>
      </c>
      <c r="D1764" s="86" t="str">
        <f>IF('3(a) Flights | segment list'!A1729="","Null",'3(a) Flights | segment list'!A1729)</f>
        <v>Null</v>
      </c>
      <c r="E1764" s="87" t="str">
        <f t="shared" si="80"/>
        <v>Null</v>
      </c>
      <c r="F1764" s="4" t="str">
        <f>IF('3(a) Flights | segment list'!I1729="","Null",'3(a) Flights | segment list'!I1729)</f>
        <v>Null</v>
      </c>
      <c r="G1764" s="4" t="str">
        <f>IF('3(a) Flights | segment list'!C1729="","Null",'3(a) Flights | segment list'!C1729)</f>
        <v>Null</v>
      </c>
      <c r="H1764" s="4" t="str">
        <f>IF('3(a) Flights | segment list'!J1729="","Null",'3(a) Flights | segment list'!J1729)</f>
        <v>Null</v>
      </c>
      <c r="I1764" s="4" t="str">
        <f>IF('3(a) Flights | segment list'!D1729="","Null",'3(a) Flights | segment list'!D1729)</f>
        <v>Null</v>
      </c>
      <c r="J1764" s="4" t="str">
        <f>IF('3(a) Flights | segment list'!E1729="","Null",'3(a) Flights | segment list'!E1729)</f>
        <v>Null</v>
      </c>
      <c r="K1764" s="4" t="str">
        <f>IF('3(a) Flights | segment list'!F1729="","Null",'3(a) Flights | segment list'!F1729)</f>
        <v>Null</v>
      </c>
      <c r="L1764" s="5" t="str">
        <f>IF('3(a) Flights | segment list'!G1729="","Null",'3(a) Flights | segment list'!G1729)</f>
        <v>Null</v>
      </c>
      <c r="M1764" s="16">
        <f>IF('3(a) Flights | segment list'!H1729="Null","Null",'3(a) Flights | segment list'!H1729)</f>
        <v>0</v>
      </c>
    </row>
    <row r="1765" spans="1:13" x14ac:dyDescent="0.25">
      <c r="A1765" s="4" t="str">
        <f t="shared" si="81"/>
        <v>No PB ID provided</v>
      </c>
      <c r="B1765" s="4" t="str">
        <f t="shared" si="82"/>
        <v>No declaration</v>
      </c>
      <c r="C1765" s="4" t="s">
        <v>18302</v>
      </c>
      <c r="D1765" s="86" t="str">
        <f>IF('3(a) Flights | segment list'!A1730="","Null",'3(a) Flights | segment list'!A1730)</f>
        <v>Null</v>
      </c>
      <c r="E1765" s="87" t="str">
        <f t="shared" si="80"/>
        <v>Null</v>
      </c>
      <c r="F1765" s="4" t="str">
        <f>IF('3(a) Flights | segment list'!I1730="","Null",'3(a) Flights | segment list'!I1730)</f>
        <v>Null</v>
      </c>
      <c r="G1765" s="4" t="str">
        <f>IF('3(a) Flights | segment list'!C1730="","Null",'3(a) Flights | segment list'!C1730)</f>
        <v>Null</v>
      </c>
      <c r="H1765" s="4" t="str">
        <f>IF('3(a) Flights | segment list'!J1730="","Null",'3(a) Flights | segment list'!J1730)</f>
        <v>Null</v>
      </c>
      <c r="I1765" s="4" t="str">
        <f>IF('3(a) Flights | segment list'!D1730="","Null",'3(a) Flights | segment list'!D1730)</f>
        <v>Null</v>
      </c>
      <c r="J1765" s="4" t="str">
        <f>IF('3(a) Flights | segment list'!E1730="","Null",'3(a) Flights | segment list'!E1730)</f>
        <v>Null</v>
      </c>
      <c r="K1765" s="4" t="str">
        <f>IF('3(a) Flights | segment list'!F1730="","Null",'3(a) Flights | segment list'!F1730)</f>
        <v>Null</v>
      </c>
      <c r="L1765" s="5" t="str">
        <f>IF('3(a) Flights | segment list'!G1730="","Null",'3(a) Flights | segment list'!G1730)</f>
        <v>Null</v>
      </c>
      <c r="M1765" s="16">
        <f>IF('3(a) Flights | segment list'!H1730="Null","Null",'3(a) Flights | segment list'!H1730)</f>
        <v>0</v>
      </c>
    </row>
    <row r="1766" spans="1:13" x14ac:dyDescent="0.25">
      <c r="A1766" s="4" t="str">
        <f t="shared" si="81"/>
        <v>No PB ID provided</v>
      </c>
      <c r="B1766" s="4" t="str">
        <f t="shared" si="82"/>
        <v>No declaration</v>
      </c>
      <c r="C1766" s="4" t="s">
        <v>18302</v>
      </c>
      <c r="D1766" s="86" t="str">
        <f>IF('3(a) Flights | segment list'!A1731="","Null",'3(a) Flights | segment list'!A1731)</f>
        <v>Null</v>
      </c>
      <c r="E1766" s="87" t="str">
        <f t="shared" si="80"/>
        <v>Null</v>
      </c>
      <c r="F1766" s="4" t="str">
        <f>IF('3(a) Flights | segment list'!I1731="","Null",'3(a) Flights | segment list'!I1731)</f>
        <v>Null</v>
      </c>
      <c r="G1766" s="4" t="str">
        <f>IF('3(a) Flights | segment list'!C1731="","Null",'3(a) Flights | segment list'!C1731)</f>
        <v>Null</v>
      </c>
      <c r="H1766" s="4" t="str">
        <f>IF('3(a) Flights | segment list'!J1731="","Null",'3(a) Flights | segment list'!J1731)</f>
        <v>Null</v>
      </c>
      <c r="I1766" s="4" t="str">
        <f>IF('3(a) Flights | segment list'!D1731="","Null",'3(a) Flights | segment list'!D1731)</f>
        <v>Null</v>
      </c>
      <c r="J1766" s="4" t="str">
        <f>IF('3(a) Flights | segment list'!E1731="","Null",'3(a) Flights | segment list'!E1731)</f>
        <v>Null</v>
      </c>
      <c r="K1766" s="4" t="str">
        <f>IF('3(a) Flights | segment list'!F1731="","Null",'3(a) Flights | segment list'!F1731)</f>
        <v>Null</v>
      </c>
      <c r="L1766" s="5" t="str">
        <f>IF('3(a) Flights | segment list'!G1731="","Null",'3(a) Flights | segment list'!G1731)</f>
        <v>Null</v>
      </c>
      <c r="M1766" s="16">
        <f>IF('3(a) Flights | segment list'!H1731="Null","Null",'3(a) Flights | segment list'!H1731)</f>
        <v>0</v>
      </c>
    </row>
    <row r="1767" spans="1:13" x14ac:dyDescent="0.25">
      <c r="A1767" s="4" t="str">
        <f t="shared" si="81"/>
        <v>No PB ID provided</v>
      </c>
      <c r="B1767" s="4" t="str">
        <f t="shared" si="82"/>
        <v>No declaration</v>
      </c>
      <c r="C1767" s="4" t="s">
        <v>18302</v>
      </c>
      <c r="D1767" s="86" t="str">
        <f>IF('3(a) Flights | segment list'!A1732="","Null",'3(a) Flights | segment list'!A1732)</f>
        <v>Null</v>
      </c>
      <c r="E1767" s="87" t="str">
        <f t="shared" si="80"/>
        <v>Null</v>
      </c>
      <c r="F1767" s="4" t="str">
        <f>IF('3(a) Flights | segment list'!I1732="","Null",'3(a) Flights | segment list'!I1732)</f>
        <v>Null</v>
      </c>
      <c r="G1767" s="4" t="str">
        <f>IF('3(a) Flights | segment list'!C1732="","Null",'3(a) Flights | segment list'!C1732)</f>
        <v>Null</v>
      </c>
      <c r="H1767" s="4" t="str">
        <f>IF('3(a) Flights | segment list'!J1732="","Null",'3(a) Flights | segment list'!J1732)</f>
        <v>Null</v>
      </c>
      <c r="I1767" s="4" t="str">
        <f>IF('3(a) Flights | segment list'!D1732="","Null",'3(a) Flights | segment list'!D1732)</f>
        <v>Null</v>
      </c>
      <c r="J1767" s="4" t="str">
        <f>IF('3(a) Flights | segment list'!E1732="","Null",'3(a) Flights | segment list'!E1732)</f>
        <v>Null</v>
      </c>
      <c r="K1767" s="4" t="str">
        <f>IF('3(a) Flights | segment list'!F1732="","Null",'3(a) Flights | segment list'!F1732)</f>
        <v>Null</v>
      </c>
      <c r="L1767" s="5" t="str">
        <f>IF('3(a) Flights | segment list'!G1732="","Null",'3(a) Flights | segment list'!G1732)</f>
        <v>Null</v>
      </c>
      <c r="M1767" s="16">
        <f>IF('3(a) Flights | segment list'!H1732="Null","Null",'3(a) Flights | segment list'!H1732)</f>
        <v>0</v>
      </c>
    </row>
    <row r="1768" spans="1:13" x14ac:dyDescent="0.25">
      <c r="A1768" s="4" t="str">
        <f t="shared" si="81"/>
        <v>No PB ID provided</v>
      </c>
      <c r="B1768" s="4" t="str">
        <f t="shared" si="82"/>
        <v>No declaration</v>
      </c>
      <c r="C1768" s="4" t="s">
        <v>18302</v>
      </c>
      <c r="D1768" s="86" t="str">
        <f>IF('3(a) Flights | segment list'!A1733="","Null",'3(a) Flights | segment list'!A1733)</f>
        <v>Null</v>
      </c>
      <c r="E1768" s="87" t="str">
        <f t="shared" si="80"/>
        <v>Null</v>
      </c>
      <c r="F1768" s="4" t="str">
        <f>IF('3(a) Flights | segment list'!I1733="","Null",'3(a) Flights | segment list'!I1733)</f>
        <v>Null</v>
      </c>
      <c r="G1768" s="4" t="str">
        <f>IF('3(a) Flights | segment list'!C1733="","Null",'3(a) Flights | segment list'!C1733)</f>
        <v>Null</v>
      </c>
      <c r="H1768" s="4" t="str">
        <f>IF('3(a) Flights | segment list'!J1733="","Null",'3(a) Flights | segment list'!J1733)</f>
        <v>Null</v>
      </c>
      <c r="I1768" s="4" t="str">
        <f>IF('3(a) Flights | segment list'!D1733="","Null",'3(a) Flights | segment list'!D1733)</f>
        <v>Null</v>
      </c>
      <c r="J1768" s="4" t="str">
        <f>IF('3(a) Flights | segment list'!E1733="","Null",'3(a) Flights | segment list'!E1733)</f>
        <v>Null</v>
      </c>
      <c r="K1768" s="4" t="str">
        <f>IF('3(a) Flights | segment list'!F1733="","Null",'3(a) Flights | segment list'!F1733)</f>
        <v>Null</v>
      </c>
      <c r="L1768" s="5" t="str">
        <f>IF('3(a) Flights | segment list'!G1733="","Null",'3(a) Flights | segment list'!G1733)</f>
        <v>Null</v>
      </c>
      <c r="M1768" s="16">
        <f>IF('3(a) Flights | segment list'!H1733="Null","Null",'3(a) Flights | segment list'!H1733)</f>
        <v>0</v>
      </c>
    </row>
    <row r="1769" spans="1:13" x14ac:dyDescent="0.25">
      <c r="A1769" s="4" t="str">
        <f t="shared" si="81"/>
        <v>No PB ID provided</v>
      </c>
      <c r="B1769" s="4" t="str">
        <f t="shared" si="82"/>
        <v>No declaration</v>
      </c>
      <c r="C1769" s="4" t="s">
        <v>18302</v>
      </c>
      <c r="D1769" s="86" t="str">
        <f>IF('3(a) Flights | segment list'!A1734="","Null",'3(a) Flights | segment list'!A1734)</f>
        <v>Null</v>
      </c>
      <c r="E1769" s="87" t="str">
        <f t="shared" si="80"/>
        <v>Null</v>
      </c>
      <c r="F1769" s="4" t="str">
        <f>IF('3(a) Flights | segment list'!I1734="","Null",'3(a) Flights | segment list'!I1734)</f>
        <v>Null</v>
      </c>
      <c r="G1769" s="4" t="str">
        <f>IF('3(a) Flights | segment list'!C1734="","Null",'3(a) Flights | segment list'!C1734)</f>
        <v>Null</v>
      </c>
      <c r="H1769" s="4" t="str">
        <f>IF('3(a) Flights | segment list'!J1734="","Null",'3(a) Flights | segment list'!J1734)</f>
        <v>Null</v>
      </c>
      <c r="I1769" s="4" t="str">
        <f>IF('3(a) Flights | segment list'!D1734="","Null",'3(a) Flights | segment list'!D1734)</f>
        <v>Null</v>
      </c>
      <c r="J1769" s="4" t="str">
        <f>IF('3(a) Flights | segment list'!E1734="","Null",'3(a) Flights | segment list'!E1734)</f>
        <v>Null</v>
      </c>
      <c r="K1769" s="4" t="str">
        <f>IF('3(a) Flights | segment list'!F1734="","Null",'3(a) Flights | segment list'!F1734)</f>
        <v>Null</v>
      </c>
      <c r="L1769" s="5" t="str">
        <f>IF('3(a) Flights | segment list'!G1734="","Null",'3(a) Flights | segment list'!G1734)</f>
        <v>Null</v>
      </c>
      <c r="M1769" s="16">
        <f>IF('3(a) Flights | segment list'!H1734="Null","Null",'3(a) Flights | segment list'!H1734)</f>
        <v>0</v>
      </c>
    </row>
    <row r="1770" spans="1:13" x14ac:dyDescent="0.25">
      <c r="A1770" s="4" t="str">
        <f t="shared" si="81"/>
        <v>No PB ID provided</v>
      </c>
      <c r="B1770" s="4" t="str">
        <f t="shared" si="82"/>
        <v>No declaration</v>
      </c>
      <c r="C1770" s="4" t="s">
        <v>18302</v>
      </c>
      <c r="D1770" s="86" t="str">
        <f>IF('3(a) Flights | segment list'!A1735="","Null",'3(a) Flights | segment list'!A1735)</f>
        <v>Null</v>
      </c>
      <c r="E1770" s="87" t="str">
        <f t="shared" si="80"/>
        <v>Null</v>
      </c>
      <c r="F1770" s="4" t="str">
        <f>IF('3(a) Flights | segment list'!I1735="","Null",'3(a) Flights | segment list'!I1735)</f>
        <v>Null</v>
      </c>
      <c r="G1770" s="4" t="str">
        <f>IF('3(a) Flights | segment list'!C1735="","Null",'3(a) Flights | segment list'!C1735)</f>
        <v>Null</v>
      </c>
      <c r="H1770" s="4" t="str">
        <f>IF('3(a) Flights | segment list'!J1735="","Null",'3(a) Flights | segment list'!J1735)</f>
        <v>Null</v>
      </c>
      <c r="I1770" s="4" t="str">
        <f>IF('3(a) Flights | segment list'!D1735="","Null",'3(a) Flights | segment list'!D1735)</f>
        <v>Null</v>
      </c>
      <c r="J1770" s="4" t="str">
        <f>IF('3(a) Flights | segment list'!E1735="","Null",'3(a) Flights | segment list'!E1735)</f>
        <v>Null</v>
      </c>
      <c r="K1770" s="4" t="str">
        <f>IF('3(a) Flights | segment list'!F1735="","Null",'3(a) Flights | segment list'!F1735)</f>
        <v>Null</v>
      </c>
      <c r="L1770" s="5" t="str">
        <f>IF('3(a) Flights | segment list'!G1735="","Null",'3(a) Flights | segment list'!G1735)</f>
        <v>Null</v>
      </c>
      <c r="M1770" s="16">
        <f>IF('3(a) Flights | segment list'!H1735="Null","Null",'3(a) Flights | segment list'!H1735)</f>
        <v>0</v>
      </c>
    </row>
    <row r="1771" spans="1:13" x14ac:dyDescent="0.25">
      <c r="A1771" s="4" t="str">
        <f t="shared" si="81"/>
        <v>No PB ID provided</v>
      </c>
      <c r="B1771" s="4" t="str">
        <f t="shared" si="82"/>
        <v>No declaration</v>
      </c>
      <c r="C1771" s="4" t="s">
        <v>18302</v>
      </c>
      <c r="D1771" s="86" t="str">
        <f>IF('3(a) Flights | segment list'!A1736="","Null",'3(a) Flights | segment list'!A1736)</f>
        <v>Null</v>
      </c>
      <c r="E1771" s="87" t="str">
        <f t="shared" si="80"/>
        <v>Null</v>
      </c>
      <c r="F1771" s="4" t="str">
        <f>IF('3(a) Flights | segment list'!I1736="","Null",'3(a) Flights | segment list'!I1736)</f>
        <v>Null</v>
      </c>
      <c r="G1771" s="4" t="str">
        <f>IF('3(a) Flights | segment list'!C1736="","Null",'3(a) Flights | segment list'!C1736)</f>
        <v>Null</v>
      </c>
      <c r="H1771" s="4" t="str">
        <f>IF('3(a) Flights | segment list'!J1736="","Null",'3(a) Flights | segment list'!J1736)</f>
        <v>Null</v>
      </c>
      <c r="I1771" s="4" t="str">
        <f>IF('3(a) Flights | segment list'!D1736="","Null",'3(a) Flights | segment list'!D1736)</f>
        <v>Null</v>
      </c>
      <c r="J1771" s="4" t="str">
        <f>IF('3(a) Flights | segment list'!E1736="","Null",'3(a) Flights | segment list'!E1736)</f>
        <v>Null</v>
      </c>
      <c r="K1771" s="4" t="str">
        <f>IF('3(a) Flights | segment list'!F1736="","Null",'3(a) Flights | segment list'!F1736)</f>
        <v>Null</v>
      </c>
      <c r="L1771" s="5" t="str">
        <f>IF('3(a) Flights | segment list'!G1736="","Null",'3(a) Flights | segment list'!G1736)</f>
        <v>Null</v>
      </c>
      <c r="M1771" s="16">
        <f>IF('3(a) Flights | segment list'!H1736="Null","Null",'3(a) Flights | segment list'!H1736)</f>
        <v>0</v>
      </c>
    </row>
    <row r="1772" spans="1:13" x14ac:dyDescent="0.25">
      <c r="A1772" s="4" t="str">
        <f t="shared" si="81"/>
        <v>No PB ID provided</v>
      </c>
      <c r="B1772" s="4" t="str">
        <f t="shared" si="82"/>
        <v>No declaration</v>
      </c>
      <c r="C1772" s="4" t="s">
        <v>18302</v>
      </c>
      <c r="D1772" s="86" t="str">
        <f>IF('3(a) Flights | segment list'!A1737="","Null",'3(a) Flights | segment list'!A1737)</f>
        <v>Null</v>
      </c>
      <c r="E1772" s="87" t="str">
        <f t="shared" si="80"/>
        <v>Null</v>
      </c>
      <c r="F1772" s="4" t="str">
        <f>IF('3(a) Flights | segment list'!I1737="","Null",'3(a) Flights | segment list'!I1737)</f>
        <v>Null</v>
      </c>
      <c r="G1772" s="4" t="str">
        <f>IF('3(a) Flights | segment list'!C1737="","Null",'3(a) Flights | segment list'!C1737)</f>
        <v>Null</v>
      </c>
      <c r="H1772" s="4" t="str">
        <f>IF('3(a) Flights | segment list'!J1737="","Null",'3(a) Flights | segment list'!J1737)</f>
        <v>Null</v>
      </c>
      <c r="I1772" s="4" t="str">
        <f>IF('3(a) Flights | segment list'!D1737="","Null",'3(a) Flights | segment list'!D1737)</f>
        <v>Null</v>
      </c>
      <c r="J1772" s="4" t="str">
        <f>IF('3(a) Flights | segment list'!E1737="","Null",'3(a) Flights | segment list'!E1737)</f>
        <v>Null</v>
      </c>
      <c r="K1772" s="4" t="str">
        <f>IF('3(a) Flights | segment list'!F1737="","Null",'3(a) Flights | segment list'!F1737)</f>
        <v>Null</v>
      </c>
      <c r="L1772" s="5" t="str">
        <f>IF('3(a) Flights | segment list'!G1737="","Null",'3(a) Flights | segment list'!G1737)</f>
        <v>Null</v>
      </c>
      <c r="M1772" s="16">
        <f>IF('3(a) Flights | segment list'!H1737="Null","Null",'3(a) Flights | segment list'!H1737)</f>
        <v>0</v>
      </c>
    </row>
    <row r="1773" spans="1:13" x14ac:dyDescent="0.25">
      <c r="A1773" s="4" t="str">
        <f t="shared" si="81"/>
        <v>No PB ID provided</v>
      </c>
      <c r="B1773" s="4" t="str">
        <f t="shared" si="82"/>
        <v>No declaration</v>
      </c>
      <c r="C1773" s="4" t="s">
        <v>18302</v>
      </c>
      <c r="D1773" s="86" t="str">
        <f>IF('3(a) Flights | segment list'!A1738="","Null",'3(a) Flights | segment list'!A1738)</f>
        <v>Null</v>
      </c>
      <c r="E1773" s="87" t="str">
        <f t="shared" si="80"/>
        <v>Null</v>
      </c>
      <c r="F1773" s="4" t="str">
        <f>IF('3(a) Flights | segment list'!I1738="","Null",'3(a) Flights | segment list'!I1738)</f>
        <v>Null</v>
      </c>
      <c r="G1773" s="4" t="str">
        <f>IF('3(a) Flights | segment list'!C1738="","Null",'3(a) Flights | segment list'!C1738)</f>
        <v>Null</v>
      </c>
      <c r="H1773" s="4" t="str">
        <f>IF('3(a) Flights | segment list'!J1738="","Null",'3(a) Flights | segment list'!J1738)</f>
        <v>Null</v>
      </c>
      <c r="I1773" s="4" t="str">
        <f>IF('3(a) Flights | segment list'!D1738="","Null",'3(a) Flights | segment list'!D1738)</f>
        <v>Null</v>
      </c>
      <c r="J1773" s="4" t="str">
        <f>IF('3(a) Flights | segment list'!E1738="","Null",'3(a) Flights | segment list'!E1738)</f>
        <v>Null</v>
      </c>
      <c r="K1773" s="4" t="str">
        <f>IF('3(a) Flights | segment list'!F1738="","Null",'3(a) Flights | segment list'!F1738)</f>
        <v>Null</v>
      </c>
      <c r="L1773" s="5" t="str">
        <f>IF('3(a) Flights | segment list'!G1738="","Null",'3(a) Flights | segment list'!G1738)</f>
        <v>Null</v>
      </c>
      <c r="M1773" s="16">
        <f>IF('3(a) Flights | segment list'!H1738="Null","Null",'3(a) Flights | segment list'!H1738)</f>
        <v>0</v>
      </c>
    </row>
    <row r="1774" spans="1:13" x14ac:dyDescent="0.25">
      <c r="A1774" s="4" t="str">
        <f t="shared" si="81"/>
        <v>No PB ID provided</v>
      </c>
      <c r="B1774" s="4" t="str">
        <f t="shared" si="82"/>
        <v>No declaration</v>
      </c>
      <c r="C1774" s="4" t="s">
        <v>18302</v>
      </c>
      <c r="D1774" s="86" t="str">
        <f>IF('3(a) Flights | segment list'!A1739="","Null",'3(a) Flights | segment list'!A1739)</f>
        <v>Null</v>
      </c>
      <c r="E1774" s="87" t="str">
        <f t="shared" si="80"/>
        <v>Null</v>
      </c>
      <c r="F1774" s="4" t="str">
        <f>IF('3(a) Flights | segment list'!I1739="","Null",'3(a) Flights | segment list'!I1739)</f>
        <v>Null</v>
      </c>
      <c r="G1774" s="4" t="str">
        <f>IF('3(a) Flights | segment list'!C1739="","Null",'3(a) Flights | segment list'!C1739)</f>
        <v>Null</v>
      </c>
      <c r="H1774" s="4" t="str">
        <f>IF('3(a) Flights | segment list'!J1739="","Null",'3(a) Flights | segment list'!J1739)</f>
        <v>Null</v>
      </c>
      <c r="I1774" s="4" t="str">
        <f>IF('3(a) Flights | segment list'!D1739="","Null",'3(a) Flights | segment list'!D1739)</f>
        <v>Null</v>
      </c>
      <c r="J1774" s="4" t="str">
        <f>IF('3(a) Flights | segment list'!E1739="","Null",'3(a) Flights | segment list'!E1739)</f>
        <v>Null</v>
      </c>
      <c r="K1774" s="4" t="str">
        <f>IF('3(a) Flights | segment list'!F1739="","Null",'3(a) Flights | segment list'!F1739)</f>
        <v>Null</v>
      </c>
      <c r="L1774" s="5" t="str">
        <f>IF('3(a) Flights | segment list'!G1739="","Null",'3(a) Flights | segment list'!G1739)</f>
        <v>Null</v>
      </c>
      <c r="M1774" s="16">
        <f>IF('3(a) Flights | segment list'!H1739="Null","Null",'3(a) Flights | segment list'!H1739)</f>
        <v>0</v>
      </c>
    </row>
    <row r="1775" spans="1:13" x14ac:dyDescent="0.25">
      <c r="A1775" s="4" t="str">
        <f t="shared" si="81"/>
        <v>No PB ID provided</v>
      </c>
      <c r="B1775" s="4" t="str">
        <f t="shared" si="82"/>
        <v>No declaration</v>
      </c>
      <c r="C1775" s="4" t="s">
        <v>18302</v>
      </c>
      <c r="D1775" s="86" t="str">
        <f>IF('3(a) Flights | segment list'!A1740="","Null",'3(a) Flights | segment list'!A1740)</f>
        <v>Null</v>
      </c>
      <c r="E1775" s="87" t="str">
        <f t="shared" si="80"/>
        <v>Null</v>
      </c>
      <c r="F1775" s="4" t="str">
        <f>IF('3(a) Flights | segment list'!I1740="","Null",'3(a) Flights | segment list'!I1740)</f>
        <v>Null</v>
      </c>
      <c r="G1775" s="4" t="str">
        <f>IF('3(a) Flights | segment list'!C1740="","Null",'3(a) Flights | segment list'!C1740)</f>
        <v>Null</v>
      </c>
      <c r="H1775" s="4" t="str">
        <f>IF('3(a) Flights | segment list'!J1740="","Null",'3(a) Flights | segment list'!J1740)</f>
        <v>Null</v>
      </c>
      <c r="I1775" s="4" t="str">
        <f>IF('3(a) Flights | segment list'!D1740="","Null",'3(a) Flights | segment list'!D1740)</f>
        <v>Null</v>
      </c>
      <c r="J1775" s="4" t="str">
        <f>IF('3(a) Flights | segment list'!E1740="","Null",'3(a) Flights | segment list'!E1740)</f>
        <v>Null</v>
      </c>
      <c r="K1775" s="4" t="str">
        <f>IF('3(a) Flights | segment list'!F1740="","Null",'3(a) Flights | segment list'!F1740)</f>
        <v>Null</v>
      </c>
      <c r="L1775" s="5" t="str">
        <f>IF('3(a) Flights | segment list'!G1740="","Null",'3(a) Flights | segment list'!G1740)</f>
        <v>Null</v>
      </c>
      <c r="M1775" s="16">
        <f>IF('3(a) Flights | segment list'!H1740="Null","Null",'3(a) Flights | segment list'!H1740)</f>
        <v>0</v>
      </c>
    </row>
    <row r="1776" spans="1:13" x14ac:dyDescent="0.25">
      <c r="A1776" s="4" t="str">
        <f t="shared" si="81"/>
        <v>No PB ID provided</v>
      </c>
      <c r="B1776" s="4" t="str">
        <f t="shared" si="82"/>
        <v>No declaration</v>
      </c>
      <c r="C1776" s="4" t="s">
        <v>18302</v>
      </c>
      <c r="D1776" s="86" t="str">
        <f>IF('3(a) Flights | segment list'!A1741="","Null",'3(a) Flights | segment list'!A1741)</f>
        <v>Null</v>
      </c>
      <c r="E1776" s="87" t="str">
        <f t="shared" si="80"/>
        <v>Null</v>
      </c>
      <c r="F1776" s="4" t="str">
        <f>IF('3(a) Flights | segment list'!I1741="","Null",'3(a) Flights | segment list'!I1741)</f>
        <v>Null</v>
      </c>
      <c r="G1776" s="4" t="str">
        <f>IF('3(a) Flights | segment list'!C1741="","Null",'3(a) Flights | segment list'!C1741)</f>
        <v>Null</v>
      </c>
      <c r="H1776" s="4" t="str">
        <f>IF('3(a) Flights | segment list'!J1741="","Null",'3(a) Flights | segment list'!J1741)</f>
        <v>Null</v>
      </c>
      <c r="I1776" s="4" t="str">
        <f>IF('3(a) Flights | segment list'!D1741="","Null",'3(a) Flights | segment list'!D1741)</f>
        <v>Null</v>
      </c>
      <c r="J1776" s="4" t="str">
        <f>IF('3(a) Flights | segment list'!E1741="","Null",'3(a) Flights | segment list'!E1741)</f>
        <v>Null</v>
      </c>
      <c r="K1776" s="4" t="str">
        <f>IF('3(a) Flights | segment list'!F1741="","Null",'3(a) Flights | segment list'!F1741)</f>
        <v>Null</v>
      </c>
      <c r="L1776" s="5" t="str">
        <f>IF('3(a) Flights | segment list'!G1741="","Null",'3(a) Flights | segment list'!G1741)</f>
        <v>Null</v>
      </c>
      <c r="M1776" s="16">
        <f>IF('3(a) Flights | segment list'!H1741="Null","Null",'3(a) Flights | segment list'!H1741)</f>
        <v>0</v>
      </c>
    </row>
    <row r="1777" spans="1:13" x14ac:dyDescent="0.25">
      <c r="A1777" s="4" t="str">
        <f t="shared" si="81"/>
        <v>No PB ID provided</v>
      </c>
      <c r="B1777" s="4" t="str">
        <f t="shared" si="82"/>
        <v>No declaration</v>
      </c>
      <c r="C1777" s="4" t="s">
        <v>18302</v>
      </c>
      <c r="D1777" s="86" t="str">
        <f>IF('3(a) Flights | segment list'!A1742="","Null",'3(a) Flights | segment list'!A1742)</f>
        <v>Null</v>
      </c>
      <c r="E1777" s="87" t="str">
        <f t="shared" si="80"/>
        <v>Null</v>
      </c>
      <c r="F1777" s="4" t="str">
        <f>IF('3(a) Flights | segment list'!I1742="","Null",'3(a) Flights | segment list'!I1742)</f>
        <v>Null</v>
      </c>
      <c r="G1777" s="4" t="str">
        <f>IF('3(a) Flights | segment list'!C1742="","Null",'3(a) Flights | segment list'!C1742)</f>
        <v>Null</v>
      </c>
      <c r="H1777" s="4" t="str">
        <f>IF('3(a) Flights | segment list'!J1742="","Null",'3(a) Flights | segment list'!J1742)</f>
        <v>Null</v>
      </c>
      <c r="I1777" s="4" t="str">
        <f>IF('3(a) Flights | segment list'!D1742="","Null",'3(a) Flights | segment list'!D1742)</f>
        <v>Null</v>
      </c>
      <c r="J1777" s="4" t="str">
        <f>IF('3(a) Flights | segment list'!E1742="","Null",'3(a) Flights | segment list'!E1742)</f>
        <v>Null</v>
      </c>
      <c r="K1777" s="4" t="str">
        <f>IF('3(a) Flights | segment list'!F1742="","Null",'3(a) Flights | segment list'!F1742)</f>
        <v>Null</v>
      </c>
      <c r="L1777" s="5" t="str">
        <f>IF('3(a) Flights | segment list'!G1742="","Null",'3(a) Flights | segment list'!G1742)</f>
        <v>Null</v>
      </c>
      <c r="M1777" s="16">
        <f>IF('3(a) Flights | segment list'!H1742="Null","Null",'3(a) Flights | segment list'!H1742)</f>
        <v>0</v>
      </c>
    </row>
    <row r="1778" spans="1:13" x14ac:dyDescent="0.25">
      <c r="A1778" s="4" t="str">
        <f t="shared" si="81"/>
        <v>No PB ID provided</v>
      </c>
      <c r="B1778" s="4" t="str">
        <f t="shared" si="82"/>
        <v>No declaration</v>
      </c>
      <c r="C1778" s="4" t="s">
        <v>18302</v>
      </c>
      <c r="D1778" s="86" t="str">
        <f>IF('3(a) Flights | segment list'!A1743="","Null",'3(a) Flights | segment list'!A1743)</f>
        <v>Null</v>
      </c>
      <c r="E1778" s="87" t="str">
        <f t="shared" si="80"/>
        <v>Null</v>
      </c>
      <c r="F1778" s="4" t="str">
        <f>IF('3(a) Flights | segment list'!I1743="","Null",'3(a) Flights | segment list'!I1743)</f>
        <v>Null</v>
      </c>
      <c r="G1778" s="4" t="str">
        <f>IF('3(a) Flights | segment list'!C1743="","Null",'3(a) Flights | segment list'!C1743)</f>
        <v>Null</v>
      </c>
      <c r="H1778" s="4" t="str">
        <f>IF('3(a) Flights | segment list'!J1743="","Null",'3(a) Flights | segment list'!J1743)</f>
        <v>Null</v>
      </c>
      <c r="I1778" s="4" t="str">
        <f>IF('3(a) Flights | segment list'!D1743="","Null",'3(a) Flights | segment list'!D1743)</f>
        <v>Null</v>
      </c>
      <c r="J1778" s="4" t="str">
        <f>IF('3(a) Flights | segment list'!E1743="","Null",'3(a) Flights | segment list'!E1743)</f>
        <v>Null</v>
      </c>
      <c r="K1778" s="4" t="str">
        <f>IF('3(a) Flights | segment list'!F1743="","Null",'3(a) Flights | segment list'!F1743)</f>
        <v>Null</v>
      </c>
      <c r="L1778" s="5" t="str">
        <f>IF('3(a) Flights | segment list'!G1743="","Null",'3(a) Flights | segment list'!G1743)</f>
        <v>Null</v>
      </c>
      <c r="M1778" s="16">
        <f>IF('3(a) Flights | segment list'!H1743="Null","Null",'3(a) Flights | segment list'!H1743)</f>
        <v>0</v>
      </c>
    </row>
    <row r="1779" spans="1:13" x14ac:dyDescent="0.25">
      <c r="A1779" s="4" t="str">
        <f t="shared" si="81"/>
        <v>No PB ID provided</v>
      </c>
      <c r="B1779" s="4" t="str">
        <f t="shared" si="82"/>
        <v>No declaration</v>
      </c>
      <c r="C1779" s="4" t="s">
        <v>18302</v>
      </c>
      <c r="D1779" s="86" t="str">
        <f>IF('3(a) Flights | segment list'!A1744="","Null",'3(a) Flights | segment list'!A1744)</f>
        <v>Null</v>
      </c>
      <c r="E1779" s="87" t="str">
        <f t="shared" si="80"/>
        <v>Null</v>
      </c>
      <c r="F1779" s="4" t="str">
        <f>IF('3(a) Flights | segment list'!I1744="","Null",'3(a) Flights | segment list'!I1744)</f>
        <v>Null</v>
      </c>
      <c r="G1779" s="4" t="str">
        <f>IF('3(a) Flights | segment list'!C1744="","Null",'3(a) Flights | segment list'!C1744)</f>
        <v>Null</v>
      </c>
      <c r="H1779" s="4" t="str">
        <f>IF('3(a) Flights | segment list'!J1744="","Null",'3(a) Flights | segment list'!J1744)</f>
        <v>Null</v>
      </c>
      <c r="I1779" s="4" t="str">
        <f>IF('3(a) Flights | segment list'!D1744="","Null",'3(a) Flights | segment list'!D1744)</f>
        <v>Null</v>
      </c>
      <c r="J1779" s="4" t="str">
        <f>IF('3(a) Flights | segment list'!E1744="","Null",'3(a) Flights | segment list'!E1744)</f>
        <v>Null</v>
      </c>
      <c r="K1779" s="4" t="str">
        <f>IF('3(a) Flights | segment list'!F1744="","Null",'3(a) Flights | segment list'!F1744)</f>
        <v>Null</v>
      </c>
      <c r="L1779" s="5" t="str">
        <f>IF('3(a) Flights | segment list'!G1744="","Null",'3(a) Flights | segment list'!G1744)</f>
        <v>Null</v>
      </c>
      <c r="M1779" s="16">
        <f>IF('3(a) Flights | segment list'!H1744="Null","Null",'3(a) Flights | segment list'!H1744)</f>
        <v>0</v>
      </c>
    </row>
    <row r="1780" spans="1:13" x14ac:dyDescent="0.25">
      <c r="A1780" s="4" t="str">
        <f t="shared" si="81"/>
        <v>No PB ID provided</v>
      </c>
      <c r="B1780" s="4" t="str">
        <f t="shared" si="82"/>
        <v>No declaration</v>
      </c>
      <c r="C1780" s="4" t="s">
        <v>18302</v>
      </c>
      <c r="D1780" s="86" t="str">
        <f>IF('3(a) Flights | segment list'!A1745="","Null",'3(a) Flights | segment list'!A1745)</f>
        <v>Null</v>
      </c>
      <c r="E1780" s="87" t="str">
        <f t="shared" si="80"/>
        <v>Null</v>
      </c>
      <c r="F1780" s="4" t="str">
        <f>IF('3(a) Flights | segment list'!I1745="","Null",'3(a) Flights | segment list'!I1745)</f>
        <v>Null</v>
      </c>
      <c r="G1780" s="4" t="str">
        <f>IF('3(a) Flights | segment list'!C1745="","Null",'3(a) Flights | segment list'!C1745)</f>
        <v>Null</v>
      </c>
      <c r="H1780" s="4" t="str">
        <f>IF('3(a) Flights | segment list'!J1745="","Null",'3(a) Flights | segment list'!J1745)</f>
        <v>Null</v>
      </c>
      <c r="I1780" s="4" t="str">
        <f>IF('3(a) Flights | segment list'!D1745="","Null",'3(a) Flights | segment list'!D1745)</f>
        <v>Null</v>
      </c>
      <c r="J1780" s="4" t="str">
        <f>IF('3(a) Flights | segment list'!E1745="","Null",'3(a) Flights | segment list'!E1745)</f>
        <v>Null</v>
      </c>
      <c r="K1780" s="4" t="str">
        <f>IF('3(a) Flights | segment list'!F1745="","Null",'3(a) Flights | segment list'!F1745)</f>
        <v>Null</v>
      </c>
      <c r="L1780" s="5" t="str">
        <f>IF('3(a) Flights | segment list'!G1745="","Null",'3(a) Flights | segment list'!G1745)</f>
        <v>Null</v>
      </c>
      <c r="M1780" s="16">
        <f>IF('3(a) Flights | segment list'!H1745="Null","Null",'3(a) Flights | segment list'!H1745)</f>
        <v>0</v>
      </c>
    </row>
    <row r="1781" spans="1:13" x14ac:dyDescent="0.25">
      <c r="A1781" s="4" t="str">
        <f t="shared" si="81"/>
        <v>No PB ID provided</v>
      </c>
      <c r="B1781" s="4" t="str">
        <f t="shared" si="82"/>
        <v>No declaration</v>
      </c>
      <c r="C1781" s="4" t="s">
        <v>18302</v>
      </c>
      <c r="D1781" s="86" t="str">
        <f>IF('3(a) Flights | segment list'!A1746="","Null",'3(a) Flights | segment list'!A1746)</f>
        <v>Null</v>
      </c>
      <c r="E1781" s="87" t="str">
        <f t="shared" si="80"/>
        <v>Null</v>
      </c>
      <c r="F1781" s="4" t="str">
        <f>IF('3(a) Flights | segment list'!I1746="","Null",'3(a) Flights | segment list'!I1746)</f>
        <v>Null</v>
      </c>
      <c r="G1781" s="4" t="str">
        <f>IF('3(a) Flights | segment list'!C1746="","Null",'3(a) Flights | segment list'!C1746)</f>
        <v>Null</v>
      </c>
      <c r="H1781" s="4" t="str">
        <f>IF('3(a) Flights | segment list'!J1746="","Null",'3(a) Flights | segment list'!J1746)</f>
        <v>Null</v>
      </c>
      <c r="I1781" s="4" t="str">
        <f>IF('3(a) Flights | segment list'!D1746="","Null",'3(a) Flights | segment list'!D1746)</f>
        <v>Null</v>
      </c>
      <c r="J1781" s="4" t="str">
        <f>IF('3(a) Flights | segment list'!E1746="","Null",'3(a) Flights | segment list'!E1746)</f>
        <v>Null</v>
      </c>
      <c r="K1781" s="4" t="str">
        <f>IF('3(a) Flights | segment list'!F1746="","Null",'3(a) Flights | segment list'!F1746)</f>
        <v>Null</v>
      </c>
      <c r="L1781" s="5" t="str">
        <f>IF('3(a) Flights | segment list'!G1746="","Null",'3(a) Flights | segment list'!G1746)</f>
        <v>Null</v>
      </c>
      <c r="M1781" s="16">
        <f>IF('3(a) Flights | segment list'!H1746="Null","Null",'3(a) Flights | segment list'!H1746)</f>
        <v>0</v>
      </c>
    </row>
    <row r="1782" spans="1:13" x14ac:dyDescent="0.25">
      <c r="A1782" s="4" t="str">
        <f t="shared" si="81"/>
        <v>No PB ID provided</v>
      </c>
      <c r="B1782" s="4" t="str">
        <f t="shared" si="82"/>
        <v>No declaration</v>
      </c>
      <c r="C1782" s="4" t="s">
        <v>18302</v>
      </c>
      <c r="D1782" s="86" t="str">
        <f>IF('3(a) Flights | segment list'!A1747="","Null",'3(a) Flights | segment list'!A1747)</f>
        <v>Null</v>
      </c>
      <c r="E1782" s="87" t="str">
        <f t="shared" si="80"/>
        <v>Null</v>
      </c>
      <c r="F1782" s="4" t="str">
        <f>IF('3(a) Flights | segment list'!I1747="","Null",'3(a) Flights | segment list'!I1747)</f>
        <v>Null</v>
      </c>
      <c r="G1782" s="4" t="str">
        <f>IF('3(a) Flights | segment list'!C1747="","Null",'3(a) Flights | segment list'!C1747)</f>
        <v>Null</v>
      </c>
      <c r="H1782" s="4" t="str">
        <f>IF('3(a) Flights | segment list'!J1747="","Null",'3(a) Flights | segment list'!J1747)</f>
        <v>Null</v>
      </c>
      <c r="I1782" s="4" t="str">
        <f>IF('3(a) Flights | segment list'!D1747="","Null",'3(a) Flights | segment list'!D1747)</f>
        <v>Null</v>
      </c>
      <c r="J1782" s="4" t="str">
        <f>IF('3(a) Flights | segment list'!E1747="","Null",'3(a) Flights | segment list'!E1747)</f>
        <v>Null</v>
      </c>
      <c r="K1782" s="4" t="str">
        <f>IF('3(a) Flights | segment list'!F1747="","Null",'3(a) Flights | segment list'!F1747)</f>
        <v>Null</v>
      </c>
      <c r="L1782" s="5" t="str">
        <f>IF('3(a) Flights | segment list'!G1747="","Null",'3(a) Flights | segment list'!G1747)</f>
        <v>Null</v>
      </c>
      <c r="M1782" s="16">
        <f>IF('3(a) Flights | segment list'!H1747="Null","Null",'3(a) Flights | segment list'!H1747)</f>
        <v>0</v>
      </c>
    </row>
    <row r="1783" spans="1:13" x14ac:dyDescent="0.25">
      <c r="A1783" s="4" t="str">
        <f t="shared" si="81"/>
        <v>No PB ID provided</v>
      </c>
      <c r="B1783" s="4" t="str">
        <f t="shared" si="82"/>
        <v>No declaration</v>
      </c>
      <c r="C1783" s="4" t="s">
        <v>18302</v>
      </c>
      <c r="D1783" s="86" t="str">
        <f>IF('3(a) Flights | segment list'!A1748="","Null",'3(a) Flights | segment list'!A1748)</f>
        <v>Null</v>
      </c>
      <c r="E1783" s="87" t="str">
        <f t="shared" ref="E1783:E1846" si="83">IF(D1783="Null","Null",YEAR(D1783))</f>
        <v>Null</v>
      </c>
      <c r="F1783" s="4" t="str">
        <f>IF('3(a) Flights | segment list'!I1748="","Null",'3(a) Flights | segment list'!I1748)</f>
        <v>Null</v>
      </c>
      <c r="G1783" s="4" t="str">
        <f>IF('3(a) Flights | segment list'!C1748="","Null",'3(a) Flights | segment list'!C1748)</f>
        <v>Null</v>
      </c>
      <c r="H1783" s="4" t="str">
        <f>IF('3(a) Flights | segment list'!J1748="","Null",'3(a) Flights | segment list'!J1748)</f>
        <v>Null</v>
      </c>
      <c r="I1783" s="4" t="str">
        <f>IF('3(a) Flights | segment list'!D1748="","Null",'3(a) Flights | segment list'!D1748)</f>
        <v>Null</v>
      </c>
      <c r="J1783" s="4" t="str">
        <f>IF('3(a) Flights | segment list'!E1748="","Null",'3(a) Flights | segment list'!E1748)</f>
        <v>Null</v>
      </c>
      <c r="K1783" s="4" t="str">
        <f>IF('3(a) Flights | segment list'!F1748="","Null",'3(a) Flights | segment list'!F1748)</f>
        <v>Null</v>
      </c>
      <c r="L1783" s="5" t="str">
        <f>IF('3(a) Flights | segment list'!G1748="","Null",'3(a) Flights | segment list'!G1748)</f>
        <v>Null</v>
      </c>
      <c r="M1783" s="16">
        <f>IF('3(a) Flights | segment list'!H1748="Null","Null",'3(a) Flights | segment list'!H1748)</f>
        <v>0</v>
      </c>
    </row>
    <row r="1784" spans="1:13" x14ac:dyDescent="0.25">
      <c r="A1784" s="4" t="str">
        <f t="shared" si="81"/>
        <v>No PB ID provided</v>
      </c>
      <c r="B1784" s="4" t="str">
        <f t="shared" si="82"/>
        <v>No declaration</v>
      </c>
      <c r="C1784" s="4" t="s">
        <v>18302</v>
      </c>
      <c r="D1784" s="86" t="str">
        <f>IF('3(a) Flights | segment list'!A1749="","Null",'3(a) Flights | segment list'!A1749)</f>
        <v>Null</v>
      </c>
      <c r="E1784" s="87" t="str">
        <f t="shared" si="83"/>
        <v>Null</v>
      </c>
      <c r="F1784" s="4" t="str">
        <f>IF('3(a) Flights | segment list'!I1749="","Null",'3(a) Flights | segment list'!I1749)</f>
        <v>Null</v>
      </c>
      <c r="G1784" s="4" t="str">
        <f>IF('3(a) Flights | segment list'!C1749="","Null",'3(a) Flights | segment list'!C1749)</f>
        <v>Null</v>
      </c>
      <c r="H1784" s="4" t="str">
        <f>IF('3(a) Flights | segment list'!J1749="","Null",'3(a) Flights | segment list'!J1749)</f>
        <v>Null</v>
      </c>
      <c r="I1784" s="4" t="str">
        <f>IF('3(a) Flights | segment list'!D1749="","Null",'3(a) Flights | segment list'!D1749)</f>
        <v>Null</v>
      </c>
      <c r="J1784" s="4" t="str">
        <f>IF('3(a) Flights | segment list'!E1749="","Null",'3(a) Flights | segment list'!E1749)</f>
        <v>Null</v>
      </c>
      <c r="K1784" s="4" t="str">
        <f>IF('3(a) Flights | segment list'!F1749="","Null",'3(a) Flights | segment list'!F1749)</f>
        <v>Null</v>
      </c>
      <c r="L1784" s="5" t="str">
        <f>IF('3(a) Flights | segment list'!G1749="","Null",'3(a) Flights | segment list'!G1749)</f>
        <v>Null</v>
      </c>
      <c r="M1784" s="16">
        <f>IF('3(a) Flights | segment list'!H1749="Null","Null",'3(a) Flights | segment list'!H1749)</f>
        <v>0</v>
      </c>
    </row>
    <row r="1785" spans="1:13" x14ac:dyDescent="0.25">
      <c r="A1785" s="4" t="str">
        <f t="shared" si="81"/>
        <v>No PB ID provided</v>
      </c>
      <c r="B1785" s="4" t="str">
        <f t="shared" si="82"/>
        <v>No declaration</v>
      </c>
      <c r="C1785" s="4" t="s">
        <v>18302</v>
      </c>
      <c r="D1785" s="86" t="str">
        <f>IF('3(a) Flights | segment list'!A1750="","Null",'3(a) Flights | segment list'!A1750)</f>
        <v>Null</v>
      </c>
      <c r="E1785" s="87" t="str">
        <f t="shared" si="83"/>
        <v>Null</v>
      </c>
      <c r="F1785" s="4" t="str">
        <f>IF('3(a) Flights | segment list'!I1750="","Null",'3(a) Flights | segment list'!I1750)</f>
        <v>Null</v>
      </c>
      <c r="G1785" s="4" t="str">
        <f>IF('3(a) Flights | segment list'!C1750="","Null",'3(a) Flights | segment list'!C1750)</f>
        <v>Null</v>
      </c>
      <c r="H1785" s="4" t="str">
        <f>IF('3(a) Flights | segment list'!J1750="","Null",'3(a) Flights | segment list'!J1750)</f>
        <v>Null</v>
      </c>
      <c r="I1785" s="4" t="str">
        <f>IF('3(a) Flights | segment list'!D1750="","Null",'3(a) Flights | segment list'!D1750)</f>
        <v>Null</v>
      </c>
      <c r="J1785" s="4" t="str">
        <f>IF('3(a) Flights | segment list'!E1750="","Null",'3(a) Flights | segment list'!E1750)</f>
        <v>Null</v>
      </c>
      <c r="K1785" s="4" t="str">
        <f>IF('3(a) Flights | segment list'!F1750="","Null",'3(a) Flights | segment list'!F1750)</f>
        <v>Null</v>
      </c>
      <c r="L1785" s="5" t="str">
        <f>IF('3(a) Flights | segment list'!G1750="","Null",'3(a) Flights | segment list'!G1750)</f>
        <v>Null</v>
      </c>
      <c r="M1785" s="16">
        <f>IF('3(a) Flights | segment list'!H1750="Null","Null",'3(a) Flights | segment list'!H1750)</f>
        <v>0</v>
      </c>
    </row>
    <row r="1786" spans="1:13" x14ac:dyDescent="0.25">
      <c r="A1786" s="4" t="str">
        <f t="shared" si="81"/>
        <v>No PB ID provided</v>
      </c>
      <c r="B1786" s="4" t="str">
        <f t="shared" si="82"/>
        <v>No declaration</v>
      </c>
      <c r="C1786" s="4" t="s">
        <v>18302</v>
      </c>
      <c r="D1786" s="86" t="str">
        <f>IF('3(a) Flights | segment list'!A1751="","Null",'3(a) Flights | segment list'!A1751)</f>
        <v>Null</v>
      </c>
      <c r="E1786" s="87" t="str">
        <f t="shared" si="83"/>
        <v>Null</v>
      </c>
      <c r="F1786" s="4" t="str">
        <f>IF('3(a) Flights | segment list'!I1751="","Null",'3(a) Flights | segment list'!I1751)</f>
        <v>Null</v>
      </c>
      <c r="G1786" s="4" t="str">
        <f>IF('3(a) Flights | segment list'!C1751="","Null",'3(a) Flights | segment list'!C1751)</f>
        <v>Null</v>
      </c>
      <c r="H1786" s="4" t="str">
        <f>IF('3(a) Flights | segment list'!J1751="","Null",'3(a) Flights | segment list'!J1751)</f>
        <v>Null</v>
      </c>
      <c r="I1786" s="4" t="str">
        <f>IF('3(a) Flights | segment list'!D1751="","Null",'3(a) Flights | segment list'!D1751)</f>
        <v>Null</v>
      </c>
      <c r="J1786" s="4" t="str">
        <f>IF('3(a) Flights | segment list'!E1751="","Null",'3(a) Flights | segment list'!E1751)</f>
        <v>Null</v>
      </c>
      <c r="K1786" s="4" t="str">
        <f>IF('3(a) Flights | segment list'!F1751="","Null",'3(a) Flights | segment list'!F1751)</f>
        <v>Null</v>
      </c>
      <c r="L1786" s="5" t="str">
        <f>IF('3(a) Flights | segment list'!G1751="","Null",'3(a) Flights | segment list'!G1751)</f>
        <v>Null</v>
      </c>
      <c r="M1786" s="16">
        <f>IF('3(a) Flights | segment list'!H1751="Null","Null",'3(a) Flights | segment list'!H1751)</f>
        <v>0</v>
      </c>
    </row>
    <row r="1787" spans="1:13" x14ac:dyDescent="0.25">
      <c r="A1787" s="4" t="str">
        <f t="shared" si="81"/>
        <v>No PB ID provided</v>
      </c>
      <c r="B1787" s="4" t="str">
        <f t="shared" si="82"/>
        <v>No declaration</v>
      </c>
      <c r="C1787" s="4" t="s">
        <v>18302</v>
      </c>
      <c r="D1787" s="86" t="str">
        <f>IF('3(a) Flights | segment list'!A1752="","Null",'3(a) Flights | segment list'!A1752)</f>
        <v>Null</v>
      </c>
      <c r="E1787" s="87" t="str">
        <f t="shared" si="83"/>
        <v>Null</v>
      </c>
      <c r="F1787" s="4" t="str">
        <f>IF('3(a) Flights | segment list'!I1752="","Null",'3(a) Flights | segment list'!I1752)</f>
        <v>Null</v>
      </c>
      <c r="G1787" s="4" t="str">
        <f>IF('3(a) Flights | segment list'!C1752="","Null",'3(a) Flights | segment list'!C1752)</f>
        <v>Null</v>
      </c>
      <c r="H1787" s="4" t="str">
        <f>IF('3(a) Flights | segment list'!J1752="","Null",'3(a) Flights | segment list'!J1752)</f>
        <v>Null</v>
      </c>
      <c r="I1787" s="4" t="str">
        <f>IF('3(a) Flights | segment list'!D1752="","Null",'3(a) Flights | segment list'!D1752)</f>
        <v>Null</v>
      </c>
      <c r="J1787" s="4" t="str">
        <f>IF('3(a) Flights | segment list'!E1752="","Null",'3(a) Flights | segment list'!E1752)</f>
        <v>Null</v>
      </c>
      <c r="K1787" s="4" t="str">
        <f>IF('3(a) Flights | segment list'!F1752="","Null",'3(a) Flights | segment list'!F1752)</f>
        <v>Null</v>
      </c>
      <c r="L1787" s="5" t="str">
        <f>IF('3(a) Flights | segment list'!G1752="","Null",'3(a) Flights | segment list'!G1752)</f>
        <v>Null</v>
      </c>
      <c r="M1787" s="16">
        <f>IF('3(a) Flights | segment list'!H1752="Null","Null",'3(a) Flights | segment list'!H1752)</f>
        <v>0</v>
      </c>
    </row>
    <row r="1788" spans="1:13" x14ac:dyDescent="0.25">
      <c r="A1788" s="4" t="str">
        <f t="shared" si="81"/>
        <v>No PB ID provided</v>
      </c>
      <c r="B1788" s="4" t="str">
        <f t="shared" si="82"/>
        <v>No declaration</v>
      </c>
      <c r="C1788" s="4" t="s">
        <v>18302</v>
      </c>
      <c r="D1788" s="86" t="str">
        <f>IF('3(a) Flights | segment list'!A1753="","Null",'3(a) Flights | segment list'!A1753)</f>
        <v>Null</v>
      </c>
      <c r="E1788" s="87" t="str">
        <f t="shared" si="83"/>
        <v>Null</v>
      </c>
      <c r="F1788" s="4" t="str">
        <f>IF('3(a) Flights | segment list'!I1753="","Null",'3(a) Flights | segment list'!I1753)</f>
        <v>Null</v>
      </c>
      <c r="G1788" s="4" t="str">
        <f>IF('3(a) Flights | segment list'!C1753="","Null",'3(a) Flights | segment list'!C1753)</f>
        <v>Null</v>
      </c>
      <c r="H1788" s="4" t="str">
        <f>IF('3(a) Flights | segment list'!J1753="","Null",'3(a) Flights | segment list'!J1753)</f>
        <v>Null</v>
      </c>
      <c r="I1788" s="4" t="str">
        <f>IF('3(a) Flights | segment list'!D1753="","Null",'3(a) Flights | segment list'!D1753)</f>
        <v>Null</v>
      </c>
      <c r="J1788" s="4" t="str">
        <f>IF('3(a) Flights | segment list'!E1753="","Null",'3(a) Flights | segment list'!E1753)</f>
        <v>Null</v>
      </c>
      <c r="K1788" s="4" t="str">
        <f>IF('3(a) Flights | segment list'!F1753="","Null",'3(a) Flights | segment list'!F1753)</f>
        <v>Null</v>
      </c>
      <c r="L1788" s="5" t="str">
        <f>IF('3(a) Flights | segment list'!G1753="","Null",'3(a) Flights | segment list'!G1753)</f>
        <v>Null</v>
      </c>
      <c r="M1788" s="16">
        <f>IF('3(a) Flights | segment list'!H1753="Null","Null",'3(a) Flights | segment list'!H1753)</f>
        <v>0</v>
      </c>
    </row>
    <row r="1789" spans="1:13" x14ac:dyDescent="0.25">
      <c r="A1789" s="4" t="str">
        <f t="shared" si="81"/>
        <v>No PB ID provided</v>
      </c>
      <c r="B1789" s="4" t="str">
        <f t="shared" si="82"/>
        <v>No declaration</v>
      </c>
      <c r="C1789" s="4" t="s">
        <v>18302</v>
      </c>
      <c r="D1789" s="86" t="str">
        <f>IF('3(a) Flights | segment list'!A1754="","Null",'3(a) Flights | segment list'!A1754)</f>
        <v>Null</v>
      </c>
      <c r="E1789" s="87" t="str">
        <f t="shared" si="83"/>
        <v>Null</v>
      </c>
      <c r="F1789" s="4" t="str">
        <f>IF('3(a) Flights | segment list'!I1754="","Null",'3(a) Flights | segment list'!I1754)</f>
        <v>Null</v>
      </c>
      <c r="G1789" s="4" t="str">
        <f>IF('3(a) Flights | segment list'!C1754="","Null",'3(a) Flights | segment list'!C1754)</f>
        <v>Null</v>
      </c>
      <c r="H1789" s="4" t="str">
        <f>IF('3(a) Flights | segment list'!J1754="","Null",'3(a) Flights | segment list'!J1754)</f>
        <v>Null</v>
      </c>
      <c r="I1789" s="4" t="str">
        <f>IF('3(a) Flights | segment list'!D1754="","Null",'3(a) Flights | segment list'!D1754)</f>
        <v>Null</v>
      </c>
      <c r="J1789" s="4" t="str">
        <f>IF('3(a) Flights | segment list'!E1754="","Null",'3(a) Flights | segment list'!E1754)</f>
        <v>Null</v>
      </c>
      <c r="K1789" s="4" t="str">
        <f>IF('3(a) Flights | segment list'!F1754="","Null",'3(a) Flights | segment list'!F1754)</f>
        <v>Null</v>
      </c>
      <c r="L1789" s="5" t="str">
        <f>IF('3(a) Flights | segment list'!G1754="","Null",'3(a) Flights | segment list'!G1754)</f>
        <v>Null</v>
      </c>
      <c r="M1789" s="16">
        <f>IF('3(a) Flights | segment list'!H1754="Null","Null",'3(a) Flights | segment list'!H1754)</f>
        <v>0</v>
      </c>
    </row>
    <row r="1790" spans="1:13" x14ac:dyDescent="0.25">
      <c r="A1790" s="4" t="str">
        <f t="shared" si="81"/>
        <v>No PB ID provided</v>
      </c>
      <c r="B1790" s="4" t="str">
        <f t="shared" si="82"/>
        <v>No declaration</v>
      </c>
      <c r="C1790" s="4" t="s">
        <v>18302</v>
      </c>
      <c r="D1790" s="86" t="str">
        <f>IF('3(a) Flights | segment list'!A1755="","Null",'3(a) Flights | segment list'!A1755)</f>
        <v>Null</v>
      </c>
      <c r="E1790" s="87" t="str">
        <f t="shared" si="83"/>
        <v>Null</v>
      </c>
      <c r="F1790" s="4" t="str">
        <f>IF('3(a) Flights | segment list'!I1755="","Null",'3(a) Flights | segment list'!I1755)</f>
        <v>Null</v>
      </c>
      <c r="G1790" s="4" t="str">
        <f>IF('3(a) Flights | segment list'!C1755="","Null",'3(a) Flights | segment list'!C1755)</f>
        <v>Null</v>
      </c>
      <c r="H1790" s="4" t="str">
        <f>IF('3(a) Flights | segment list'!J1755="","Null",'3(a) Flights | segment list'!J1755)</f>
        <v>Null</v>
      </c>
      <c r="I1790" s="4" t="str">
        <f>IF('3(a) Flights | segment list'!D1755="","Null",'3(a) Flights | segment list'!D1755)</f>
        <v>Null</v>
      </c>
      <c r="J1790" s="4" t="str">
        <f>IF('3(a) Flights | segment list'!E1755="","Null",'3(a) Flights | segment list'!E1755)</f>
        <v>Null</v>
      </c>
      <c r="K1790" s="4" t="str">
        <f>IF('3(a) Flights | segment list'!F1755="","Null",'3(a) Flights | segment list'!F1755)</f>
        <v>Null</v>
      </c>
      <c r="L1790" s="5" t="str">
        <f>IF('3(a) Flights | segment list'!G1755="","Null",'3(a) Flights | segment list'!G1755)</f>
        <v>Null</v>
      </c>
      <c r="M1790" s="16">
        <f>IF('3(a) Flights | segment list'!H1755="Null","Null",'3(a) Flights | segment list'!H1755)</f>
        <v>0</v>
      </c>
    </row>
    <row r="1791" spans="1:13" x14ac:dyDescent="0.25">
      <c r="A1791" s="4" t="str">
        <f t="shared" si="81"/>
        <v>No PB ID provided</v>
      </c>
      <c r="B1791" s="4" t="str">
        <f t="shared" si="82"/>
        <v>No declaration</v>
      </c>
      <c r="C1791" s="4" t="s">
        <v>18302</v>
      </c>
      <c r="D1791" s="86" t="str">
        <f>IF('3(a) Flights | segment list'!A1756="","Null",'3(a) Flights | segment list'!A1756)</f>
        <v>Null</v>
      </c>
      <c r="E1791" s="87" t="str">
        <f t="shared" si="83"/>
        <v>Null</v>
      </c>
      <c r="F1791" s="4" t="str">
        <f>IF('3(a) Flights | segment list'!I1756="","Null",'3(a) Flights | segment list'!I1756)</f>
        <v>Null</v>
      </c>
      <c r="G1791" s="4" t="str">
        <f>IF('3(a) Flights | segment list'!C1756="","Null",'3(a) Flights | segment list'!C1756)</f>
        <v>Null</v>
      </c>
      <c r="H1791" s="4" t="str">
        <f>IF('3(a) Flights | segment list'!J1756="","Null",'3(a) Flights | segment list'!J1756)</f>
        <v>Null</v>
      </c>
      <c r="I1791" s="4" t="str">
        <f>IF('3(a) Flights | segment list'!D1756="","Null",'3(a) Flights | segment list'!D1756)</f>
        <v>Null</v>
      </c>
      <c r="J1791" s="4" t="str">
        <f>IF('3(a) Flights | segment list'!E1756="","Null",'3(a) Flights | segment list'!E1756)</f>
        <v>Null</v>
      </c>
      <c r="K1791" s="4" t="str">
        <f>IF('3(a) Flights | segment list'!F1756="","Null",'3(a) Flights | segment list'!F1756)</f>
        <v>Null</v>
      </c>
      <c r="L1791" s="5" t="str">
        <f>IF('3(a) Flights | segment list'!G1756="","Null",'3(a) Flights | segment list'!G1756)</f>
        <v>Null</v>
      </c>
      <c r="M1791" s="16">
        <f>IF('3(a) Flights | segment list'!H1756="Null","Null",'3(a) Flights | segment list'!H1756)</f>
        <v>0</v>
      </c>
    </row>
    <row r="1792" spans="1:13" x14ac:dyDescent="0.25">
      <c r="A1792" s="4" t="str">
        <f t="shared" si="81"/>
        <v>No PB ID provided</v>
      </c>
      <c r="B1792" s="4" t="str">
        <f t="shared" si="82"/>
        <v>No declaration</v>
      </c>
      <c r="C1792" s="4" t="s">
        <v>18302</v>
      </c>
      <c r="D1792" s="86" t="str">
        <f>IF('3(a) Flights | segment list'!A1757="","Null",'3(a) Flights | segment list'!A1757)</f>
        <v>Null</v>
      </c>
      <c r="E1792" s="87" t="str">
        <f t="shared" si="83"/>
        <v>Null</v>
      </c>
      <c r="F1792" s="4" t="str">
        <f>IF('3(a) Flights | segment list'!I1757="","Null",'3(a) Flights | segment list'!I1757)</f>
        <v>Null</v>
      </c>
      <c r="G1792" s="4" t="str">
        <f>IF('3(a) Flights | segment list'!C1757="","Null",'3(a) Flights | segment list'!C1757)</f>
        <v>Null</v>
      </c>
      <c r="H1792" s="4" t="str">
        <f>IF('3(a) Flights | segment list'!J1757="","Null",'3(a) Flights | segment list'!J1757)</f>
        <v>Null</v>
      </c>
      <c r="I1792" s="4" t="str">
        <f>IF('3(a) Flights | segment list'!D1757="","Null",'3(a) Flights | segment list'!D1757)</f>
        <v>Null</v>
      </c>
      <c r="J1792" s="4" t="str">
        <f>IF('3(a) Flights | segment list'!E1757="","Null",'3(a) Flights | segment list'!E1757)</f>
        <v>Null</v>
      </c>
      <c r="K1792" s="4" t="str">
        <f>IF('3(a) Flights | segment list'!F1757="","Null",'3(a) Flights | segment list'!F1757)</f>
        <v>Null</v>
      </c>
      <c r="L1792" s="5" t="str">
        <f>IF('3(a) Flights | segment list'!G1757="","Null",'3(a) Flights | segment list'!G1757)</f>
        <v>Null</v>
      </c>
      <c r="M1792" s="16">
        <f>IF('3(a) Flights | segment list'!H1757="Null","Null",'3(a) Flights | segment list'!H1757)</f>
        <v>0</v>
      </c>
    </row>
    <row r="1793" spans="1:13" x14ac:dyDescent="0.25">
      <c r="A1793" s="4" t="str">
        <f t="shared" si="81"/>
        <v>No PB ID provided</v>
      </c>
      <c r="B1793" s="4" t="str">
        <f t="shared" si="82"/>
        <v>No declaration</v>
      </c>
      <c r="C1793" s="4" t="s">
        <v>18302</v>
      </c>
      <c r="D1793" s="86" t="str">
        <f>IF('3(a) Flights | segment list'!A1758="","Null",'3(a) Flights | segment list'!A1758)</f>
        <v>Null</v>
      </c>
      <c r="E1793" s="87" t="str">
        <f t="shared" si="83"/>
        <v>Null</v>
      </c>
      <c r="F1793" s="4" t="str">
        <f>IF('3(a) Flights | segment list'!I1758="","Null",'3(a) Flights | segment list'!I1758)</f>
        <v>Null</v>
      </c>
      <c r="G1793" s="4" t="str">
        <f>IF('3(a) Flights | segment list'!C1758="","Null",'3(a) Flights | segment list'!C1758)</f>
        <v>Null</v>
      </c>
      <c r="H1793" s="4" t="str">
        <f>IF('3(a) Flights | segment list'!J1758="","Null",'3(a) Flights | segment list'!J1758)</f>
        <v>Null</v>
      </c>
      <c r="I1793" s="4" t="str">
        <f>IF('3(a) Flights | segment list'!D1758="","Null",'3(a) Flights | segment list'!D1758)</f>
        <v>Null</v>
      </c>
      <c r="J1793" s="4" t="str">
        <f>IF('3(a) Flights | segment list'!E1758="","Null",'3(a) Flights | segment list'!E1758)</f>
        <v>Null</v>
      </c>
      <c r="K1793" s="4" t="str">
        <f>IF('3(a) Flights | segment list'!F1758="","Null",'3(a) Flights | segment list'!F1758)</f>
        <v>Null</v>
      </c>
      <c r="L1793" s="5" t="str">
        <f>IF('3(a) Flights | segment list'!G1758="","Null",'3(a) Flights | segment list'!G1758)</f>
        <v>Null</v>
      </c>
      <c r="M1793" s="16">
        <f>IF('3(a) Flights | segment list'!H1758="Null","Null",'3(a) Flights | segment list'!H1758)</f>
        <v>0</v>
      </c>
    </row>
    <row r="1794" spans="1:13" x14ac:dyDescent="0.25">
      <c r="A1794" s="4" t="str">
        <f t="shared" si="81"/>
        <v>No PB ID provided</v>
      </c>
      <c r="B1794" s="4" t="str">
        <f t="shared" si="82"/>
        <v>No declaration</v>
      </c>
      <c r="C1794" s="4" t="s">
        <v>18302</v>
      </c>
      <c r="D1794" s="86" t="str">
        <f>IF('3(a) Flights | segment list'!A1759="","Null",'3(a) Flights | segment list'!A1759)</f>
        <v>Null</v>
      </c>
      <c r="E1794" s="87" t="str">
        <f t="shared" si="83"/>
        <v>Null</v>
      </c>
      <c r="F1794" s="4" t="str">
        <f>IF('3(a) Flights | segment list'!I1759="","Null",'3(a) Flights | segment list'!I1759)</f>
        <v>Null</v>
      </c>
      <c r="G1794" s="4" t="str">
        <f>IF('3(a) Flights | segment list'!C1759="","Null",'3(a) Flights | segment list'!C1759)</f>
        <v>Null</v>
      </c>
      <c r="H1794" s="4" t="str">
        <f>IF('3(a) Flights | segment list'!J1759="","Null",'3(a) Flights | segment list'!J1759)</f>
        <v>Null</v>
      </c>
      <c r="I1794" s="4" t="str">
        <f>IF('3(a) Flights | segment list'!D1759="","Null",'3(a) Flights | segment list'!D1759)</f>
        <v>Null</v>
      </c>
      <c r="J1794" s="4" t="str">
        <f>IF('3(a) Flights | segment list'!E1759="","Null",'3(a) Flights | segment list'!E1759)</f>
        <v>Null</v>
      </c>
      <c r="K1794" s="4" t="str">
        <f>IF('3(a) Flights | segment list'!F1759="","Null",'3(a) Flights | segment list'!F1759)</f>
        <v>Null</v>
      </c>
      <c r="L1794" s="5" t="str">
        <f>IF('3(a) Flights | segment list'!G1759="","Null",'3(a) Flights | segment list'!G1759)</f>
        <v>Null</v>
      </c>
      <c r="M1794" s="16">
        <f>IF('3(a) Flights | segment list'!H1759="Null","Null",'3(a) Flights | segment list'!H1759)</f>
        <v>0</v>
      </c>
    </row>
    <row r="1795" spans="1:13" x14ac:dyDescent="0.25">
      <c r="A1795" s="4" t="str">
        <f t="shared" si="81"/>
        <v>No PB ID provided</v>
      </c>
      <c r="B1795" s="4" t="str">
        <f t="shared" si="82"/>
        <v>No declaration</v>
      </c>
      <c r="C1795" s="4" t="s">
        <v>18302</v>
      </c>
      <c r="D1795" s="86" t="str">
        <f>IF('3(a) Flights | segment list'!A1760="","Null",'3(a) Flights | segment list'!A1760)</f>
        <v>Null</v>
      </c>
      <c r="E1795" s="87" t="str">
        <f t="shared" si="83"/>
        <v>Null</v>
      </c>
      <c r="F1795" s="4" t="str">
        <f>IF('3(a) Flights | segment list'!I1760="","Null",'3(a) Flights | segment list'!I1760)</f>
        <v>Null</v>
      </c>
      <c r="G1795" s="4" t="str">
        <f>IF('3(a) Flights | segment list'!C1760="","Null",'3(a) Flights | segment list'!C1760)</f>
        <v>Null</v>
      </c>
      <c r="H1795" s="4" t="str">
        <f>IF('3(a) Flights | segment list'!J1760="","Null",'3(a) Flights | segment list'!J1760)</f>
        <v>Null</v>
      </c>
      <c r="I1795" s="4" t="str">
        <f>IF('3(a) Flights | segment list'!D1760="","Null",'3(a) Flights | segment list'!D1760)</f>
        <v>Null</v>
      </c>
      <c r="J1795" s="4" t="str">
        <f>IF('3(a) Flights | segment list'!E1760="","Null",'3(a) Flights | segment list'!E1760)</f>
        <v>Null</v>
      </c>
      <c r="K1795" s="4" t="str">
        <f>IF('3(a) Flights | segment list'!F1760="","Null",'3(a) Flights | segment list'!F1760)</f>
        <v>Null</v>
      </c>
      <c r="L1795" s="5" t="str">
        <f>IF('3(a) Flights | segment list'!G1760="","Null",'3(a) Flights | segment list'!G1760)</f>
        <v>Null</v>
      </c>
      <c r="M1795" s="16">
        <f>IF('3(a) Flights | segment list'!H1760="Null","Null",'3(a) Flights | segment list'!H1760)</f>
        <v>0</v>
      </c>
    </row>
    <row r="1796" spans="1:13" x14ac:dyDescent="0.25">
      <c r="A1796" s="4" t="str">
        <f t="shared" si="81"/>
        <v>No PB ID provided</v>
      </c>
      <c r="B1796" s="4" t="str">
        <f t="shared" si="82"/>
        <v>No declaration</v>
      </c>
      <c r="C1796" s="4" t="s">
        <v>18302</v>
      </c>
      <c r="D1796" s="86" t="str">
        <f>IF('3(a) Flights | segment list'!A1761="","Null",'3(a) Flights | segment list'!A1761)</f>
        <v>Null</v>
      </c>
      <c r="E1796" s="87" t="str">
        <f t="shared" si="83"/>
        <v>Null</v>
      </c>
      <c r="F1796" s="4" t="str">
        <f>IF('3(a) Flights | segment list'!I1761="","Null",'3(a) Flights | segment list'!I1761)</f>
        <v>Null</v>
      </c>
      <c r="G1796" s="4" t="str">
        <f>IF('3(a) Flights | segment list'!C1761="","Null",'3(a) Flights | segment list'!C1761)</f>
        <v>Null</v>
      </c>
      <c r="H1796" s="4" t="str">
        <f>IF('3(a) Flights | segment list'!J1761="","Null",'3(a) Flights | segment list'!J1761)</f>
        <v>Null</v>
      </c>
      <c r="I1796" s="4" t="str">
        <f>IF('3(a) Flights | segment list'!D1761="","Null",'3(a) Flights | segment list'!D1761)</f>
        <v>Null</v>
      </c>
      <c r="J1796" s="4" t="str">
        <f>IF('3(a) Flights | segment list'!E1761="","Null",'3(a) Flights | segment list'!E1761)</f>
        <v>Null</v>
      </c>
      <c r="K1796" s="4" t="str">
        <f>IF('3(a) Flights | segment list'!F1761="","Null",'3(a) Flights | segment list'!F1761)</f>
        <v>Null</v>
      </c>
      <c r="L1796" s="5" t="str">
        <f>IF('3(a) Flights | segment list'!G1761="","Null",'3(a) Flights | segment list'!G1761)</f>
        <v>Null</v>
      </c>
      <c r="M1796" s="16">
        <f>IF('3(a) Flights | segment list'!H1761="Null","Null",'3(a) Flights | segment list'!H1761)</f>
        <v>0</v>
      </c>
    </row>
    <row r="1797" spans="1:13" x14ac:dyDescent="0.25">
      <c r="A1797" s="4" t="str">
        <f t="shared" si="81"/>
        <v>No PB ID provided</v>
      </c>
      <c r="B1797" s="4" t="str">
        <f t="shared" si="82"/>
        <v>No declaration</v>
      </c>
      <c r="C1797" s="4" t="s">
        <v>18302</v>
      </c>
      <c r="D1797" s="86" t="str">
        <f>IF('3(a) Flights | segment list'!A1762="","Null",'3(a) Flights | segment list'!A1762)</f>
        <v>Null</v>
      </c>
      <c r="E1797" s="87" t="str">
        <f t="shared" si="83"/>
        <v>Null</v>
      </c>
      <c r="F1797" s="4" t="str">
        <f>IF('3(a) Flights | segment list'!I1762="","Null",'3(a) Flights | segment list'!I1762)</f>
        <v>Null</v>
      </c>
      <c r="G1797" s="4" t="str">
        <f>IF('3(a) Flights | segment list'!C1762="","Null",'3(a) Flights | segment list'!C1762)</f>
        <v>Null</v>
      </c>
      <c r="H1797" s="4" t="str">
        <f>IF('3(a) Flights | segment list'!J1762="","Null",'3(a) Flights | segment list'!J1762)</f>
        <v>Null</v>
      </c>
      <c r="I1797" s="4" t="str">
        <f>IF('3(a) Flights | segment list'!D1762="","Null",'3(a) Flights | segment list'!D1762)</f>
        <v>Null</v>
      </c>
      <c r="J1797" s="4" t="str">
        <f>IF('3(a) Flights | segment list'!E1762="","Null",'3(a) Flights | segment list'!E1762)</f>
        <v>Null</v>
      </c>
      <c r="K1797" s="4" t="str">
        <f>IF('3(a) Flights | segment list'!F1762="","Null",'3(a) Flights | segment list'!F1762)</f>
        <v>Null</v>
      </c>
      <c r="L1797" s="5" t="str">
        <f>IF('3(a) Flights | segment list'!G1762="","Null",'3(a) Flights | segment list'!G1762)</f>
        <v>Null</v>
      </c>
      <c r="M1797" s="16">
        <f>IF('3(a) Flights | segment list'!H1762="Null","Null",'3(a) Flights | segment list'!H1762)</f>
        <v>0</v>
      </c>
    </row>
    <row r="1798" spans="1:13" x14ac:dyDescent="0.25">
      <c r="A1798" s="4" t="str">
        <f t="shared" ref="A1798:A1861" si="84">A1797</f>
        <v>No PB ID provided</v>
      </c>
      <c r="B1798" s="4" t="str">
        <f t="shared" ref="B1798:B1861" si="85">B1797</f>
        <v>No declaration</v>
      </c>
      <c r="C1798" s="4" t="s">
        <v>18302</v>
      </c>
      <c r="D1798" s="86" t="str">
        <f>IF('3(a) Flights | segment list'!A1763="","Null",'3(a) Flights | segment list'!A1763)</f>
        <v>Null</v>
      </c>
      <c r="E1798" s="87" t="str">
        <f t="shared" si="83"/>
        <v>Null</v>
      </c>
      <c r="F1798" s="4" t="str">
        <f>IF('3(a) Flights | segment list'!I1763="","Null",'3(a) Flights | segment list'!I1763)</f>
        <v>Null</v>
      </c>
      <c r="G1798" s="4" t="str">
        <f>IF('3(a) Flights | segment list'!C1763="","Null",'3(a) Flights | segment list'!C1763)</f>
        <v>Null</v>
      </c>
      <c r="H1798" s="4" t="str">
        <f>IF('3(a) Flights | segment list'!J1763="","Null",'3(a) Flights | segment list'!J1763)</f>
        <v>Null</v>
      </c>
      <c r="I1798" s="4" t="str">
        <f>IF('3(a) Flights | segment list'!D1763="","Null",'3(a) Flights | segment list'!D1763)</f>
        <v>Null</v>
      </c>
      <c r="J1798" s="4" t="str">
        <f>IF('3(a) Flights | segment list'!E1763="","Null",'3(a) Flights | segment list'!E1763)</f>
        <v>Null</v>
      </c>
      <c r="K1798" s="4" t="str">
        <f>IF('3(a) Flights | segment list'!F1763="","Null",'3(a) Flights | segment list'!F1763)</f>
        <v>Null</v>
      </c>
      <c r="L1798" s="5" t="str">
        <f>IF('3(a) Flights | segment list'!G1763="","Null",'3(a) Flights | segment list'!G1763)</f>
        <v>Null</v>
      </c>
      <c r="M1798" s="16">
        <f>IF('3(a) Flights | segment list'!H1763="Null","Null",'3(a) Flights | segment list'!H1763)</f>
        <v>0</v>
      </c>
    </row>
    <row r="1799" spans="1:13" x14ac:dyDescent="0.25">
      <c r="A1799" s="4" t="str">
        <f t="shared" si="84"/>
        <v>No PB ID provided</v>
      </c>
      <c r="B1799" s="4" t="str">
        <f t="shared" si="85"/>
        <v>No declaration</v>
      </c>
      <c r="C1799" s="4" t="s">
        <v>18302</v>
      </c>
      <c r="D1799" s="86" t="str">
        <f>IF('3(a) Flights | segment list'!A1764="","Null",'3(a) Flights | segment list'!A1764)</f>
        <v>Null</v>
      </c>
      <c r="E1799" s="87" t="str">
        <f t="shared" si="83"/>
        <v>Null</v>
      </c>
      <c r="F1799" s="4" t="str">
        <f>IF('3(a) Flights | segment list'!I1764="","Null",'3(a) Flights | segment list'!I1764)</f>
        <v>Null</v>
      </c>
      <c r="G1799" s="4" t="str">
        <f>IF('3(a) Flights | segment list'!C1764="","Null",'3(a) Flights | segment list'!C1764)</f>
        <v>Null</v>
      </c>
      <c r="H1799" s="4" t="str">
        <f>IF('3(a) Flights | segment list'!J1764="","Null",'3(a) Flights | segment list'!J1764)</f>
        <v>Null</v>
      </c>
      <c r="I1799" s="4" t="str">
        <f>IF('3(a) Flights | segment list'!D1764="","Null",'3(a) Flights | segment list'!D1764)</f>
        <v>Null</v>
      </c>
      <c r="J1799" s="4" t="str">
        <f>IF('3(a) Flights | segment list'!E1764="","Null",'3(a) Flights | segment list'!E1764)</f>
        <v>Null</v>
      </c>
      <c r="K1799" s="4" t="str">
        <f>IF('3(a) Flights | segment list'!F1764="","Null",'3(a) Flights | segment list'!F1764)</f>
        <v>Null</v>
      </c>
      <c r="L1799" s="5" t="str">
        <f>IF('3(a) Flights | segment list'!G1764="","Null",'3(a) Flights | segment list'!G1764)</f>
        <v>Null</v>
      </c>
      <c r="M1799" s="16">
        <f>IF('3(a) Flights | segment list'!H1764="Null","Null",'3(a) Flights | segment list'!H1764)</f>
        <v>0</v>
      </c>
    </row>
    <row r="1800" spans="1:13" x14ac:dyDescent="0.25">
      <c r="A1800" s="4" t="str">
        <f t="shared" si="84"/>
        <v>No PB ID provided</v>
      </c>
      <c r="B1800" s="4" t="str">
        <f t="shared" si="85"/>
        <v>No declaration</v>
      </c>
      <c r="C1800" s="4" t="s">
        <v>18302</v>
      </c>
      <c r="D1800" s="86" t="str">
        <f>IF('3(a) Flights | segment list'!A1765="","Null",'3(a) Flights | segment list'!A1765)</f>
        <v>Null</v>
      </c>
      <c r="E1800" s="87" t="str">
        <f t="shared" si="83"/>
        <v>Null</v>
      </c>
      <c r="F1800" s="4" t="str">
        <f>IF('3(a) Flights | segment list'!I1765="","Null",'3(a) Flights | segment list'!I1765)</f>
        <v>Null</v>
      </c>
      <c r="G1800" s="4" t="str">
        <f>IF('3(a) Flights | segment list'!C1765="","Null",'3(a) Flights | segment list'!C1765)</f>
        <v>Null</v>
      </c>
      <c r="H1800" s="4" t="str">
        <f>IF('3(a) Flights | segment list'!J1765="","Null",'3(a) Flights | segment list'!J1765)</f>
        <v>Null</v>
      </c>
      <c r="I1800" s="4" t="str">
        <f>IF('3(a) Flights | segment list'!D1765="","Null",'3(a) Flights | segment list'!D1765)</f>
        <v>Null</v>
      </c>
      <c r="J1800" s="4" t="str">
        <f>IF('3(a) Flights | segment list'!E1765="","Null",'3(a) Flights | segment list'!E1765)</f>
        <v>Null</v>
      </c>
      <c r="K1800" s="4" t="str">
        <f>IF('3(a) Flights | segment list'!F1765="","Null",'3(a) Flights | segment list'!F1765)</f>
        <v>Null</v>
      </c>
      <c r="L1800" s="5" t="str">
        <f>IF('3(a) Flights | segment list'!G1765="","Null",'3(a) Flights | segment list'!G1765)</f>
        <v>Null</v>
      </c>
      <c r="M1800" s="16">
        <f>IF('3(a) Flights | segment list'!H1765="Null","Null",'3(a) Flights | segment list'!H1765)</f>
        <v>0</v>
      </c>
    </row>
    <row r="1801" spans="1:13" x14ac:dyDescent="0.25">
      <c r="A1801" s="4" t="str">
        <f t="shared" si="84"/>
        <v>No PB ID provided</v>
      </c>
      <c r="B1801" s="4" t="str">
        <f t="shared" si="85"/>
        <v>No declaration</v>
      </c>
      <c r="C1801" s="4" t="s">
        <v>18302</v>
      </c>
      <c r="D1801" s="86" t="str">
        <f>IF('3(a) Flights | segment list'!A1766="","Null",'3(a) Flights | segment list'!A1766)</f>
        <v>Null</v>
      </c>
      <c r="E1801" s="87" t="str">
        <f t="shared" si="83"/>
        <v>Null</v>
      </c>
      <c r="F1801" s="4" t="str">
        <f>IF('3(a) Flights | segment list'!I1766="","Null",'3(a) Flights | segment list'!I1766)</f>
        <v>Null</v>
      </c>
      <c r="G1801" s="4" t="str">
        <f>IF('3(a) Flights | segment list'!C1766="","Null",'3(a) Flights | segment list'!C1766)</f>
        <v>Null</v>
      </c>
      <c r="H1801" s="4" t="str">
        <f>IF('3(a) Flights | segment list'!J1766="","Null",'3(a) Flights | segment list'!J1766)</f>
        <v>Null</v>
      </c>
      <c r="I1801" s="4" t="str">
        <f>IF('3(a) Flights | segment list'!D1766="","Null",'3(a) Flights | segment list'!D1766)</f>
        <v>Null</v>
      </c>
      <c r="J1801" s="4" t="str">
        <f>IF('3(a) Flights | segment list'!E1766="","Null",'3(a) Flights | segment list'!E1766)</f>
        <v>Null</v>
      </c>
      <c r="K1801" s="4" t="str">
        <f>IF('3(a) Flights | segment list'!F1766="","Null",'3(a) Flights | segment list'!F1766)</f>
        <v>Null</v>
      </c>
      <c r="L1801" s="5" t="str">
        <f>IF('3(a) Flights | segment list'!G1766="","Null",'3(a) Flights | segment list'!G1766)</f>
        <v>Null</v>
      </c>
      <c r="M1801" s="16">
        <f>IF('3(a) Flights | segment list'!H1766="Null","Null",'3(a) Flights | segment list'!H1766)</f>
        <v>0</v>
      </c>
    </row>
    <row r="1802" spans="1:13" x14ac:dyDescent="0.25">
      <c r="A1802" s="4" t="str">
        <f t="shared" si="84"/>
        <v>No PB ID provided</v>
      </c>
      <c r="B1802" s="4" t="str">
        <f t="shared" si="85"/>
        <v>No declaration</v>
      </c>
      <c r="C1802" s="4" t="s">
        <v>18302</v>
      </c>
      <c r="D1802" s="86" t="str">
        <f>IF('3(a) Flights | segment list'!A1767="","Null",'3(a) Flights | segment list'!A1767)</f>
        <v>Null</v>
      </c>
      <c r="E1802" s="87" t="str">
        <f t="shared" si="83"/>
        <v>Null</v>
      </c>
      <c r="F1802" s="4" t="str">
        <f>IF('3(a) Flights | segment list'!I1767="","Null",'3(a) Flights | segment list'!I1767)</f>
        <v>Null</v>
      </c>
      <c r="G1802" s="4" t="str">
        <f>IF('3(a) Flights | segment list'!C1767="","Null",'3(a) Flights | segment list'!C1767)</f>
        <v>Null</v>
      </c>
      <c r="H1802" s="4" t="str">
        <f>IF('3(a) Flights | segment list'!J1767="","Null",'3(a) Flights | segment list'!J1767)</f>
        <v>Null</v>
      </c>
      <c r="I1802" s="4" t="str">
        <f>IF('3(a) Flights | segment list'!D1767="","Null",'3(a) Flights | segment list'!D1767)</f>
        <v>Null</v>
      </c>
      <c r="J1802" s="4" t="str">
        <f>IF('3(a) Flights | segment list'!E1767="","Null",'3(a) Flights | segment list'!E1767)</f>
        <v>Null</v>
      </c>
      <c r="K1802" s="4" t="str">
        <f>IF('3(a) Flights | segment list'!F1767="","Null",'3(a) Flights | segment list'!F1767)</f>
        <v>Null</v>
      </c>
      <c r="L1802" s="5" t="str">
        <f>IF('3(a) Flights | segment list'!G1767="","Null",'3(a) Flights | segment list'!G1767)</f>
        <v>Null</v>
      </c>
      <c r="M1802" s="16">
        <f>IF('3(a) Flights | segment list'!H1767="Null","Null",'3(a) Flights | segment list'!H1767)</f>
        <v>0</v>
      </c>
    </row>
    <row r="1803" spans="1:13" x14ac:dyDescent="0.25">
      <c r="A1803" s="4" t="str">
        <f t="shared" si="84"/>
        <v>No PB ID provided</v>
      </c>
      <c r="B1803" s="4" t="str">
        <f t="shared" si="85"/>
        <v>No declaration</v>
      </c>
      <c r="C1803" s="4" t="s">
        <v>18302</v>
      </c>
      <c r="D1803" s="86" t="str">
        <f>IF('3(a) Flights | segment list'!A1768="","Null",'3(a) Flights | segment list'!A1768)</f>
        <v>Null</v>
      </c>
      <c r="E1803" s="87" t="str">
        <f t="shared" si="83"/>
        <v>Null</v>
      </c>
      <c r="F1803" s="4" t="str">
        <f>IF('3(a) Flights | segment list'!I1768="","Null",'3(a) Flights | segment list'!I1768)</f>
        <v>Null</v>
      </c>
      <c r="G1803" s="4" t="str">
        <f>IF('3(a) Flights | segment list'!C1768="","Null",'3(a) Flights | segment list'!C1768)</f>
        <v>Null</v>
      </c>
      <c r="H1803" s="4" t="str">
        <f>IF('3(a) Flights | segment list'!J1768="","Null",'3(a) Flights | segment list'!J1768)</f>
        <v>Null</v>
      </c>
      <c r="I1803" s="4" t="str">
        <f>IF('3(a) Flights | segment list'!D1768="","Null",'3(a) Flights | segment list'!D1768)</f>
        <v>Null</v>
      </c>
      <c r="J1803" s="4" t="str">
        <f>IF('3(a) Flights | segment list'!E1768="","Null",'3(a) Flights | segment list'!E1768)</f>
        <v>Null</v>
      </c>
      <c r="K1803" s="4" t="str">
        <f>IF('3(a) Flights | segment list'!F1768="","Null",'3(a) Flights | segment list'!F1768)</f>
        <v>Null</v>
      </c>
      <c r="L1803" s="5" t="str">
        <f>IF('3(a) Flights | segment list'!G1768="","Null",'3(a) Flights | segment list'!G1768)</f>
        <v>Null</v>
      </c>
      <c r="M1803" s="16">
        <f>IF('3(a) Flights | segment list'!H1768="Null","Null",'3(a) Flights | segment list'!H1768)</f>
        <v>0</v>
      </c>
    </row>
    <row r="1804" spans="1:13" x14ac:dyDescent="0.25">
      <c r="A1804" s="4" t="str">
        <f t="shared" si="84"/>
        <v>No PB ID provided</v>
      </c>
      <c r="B1804" s="4" t="str">
        <f t="shared" si="85"/>
        <v>No declaration</v>
      </c>
      <c r="C1804" s="4" t="s">
        <v>18302</v>
      </c>
      <c r="D1804" s="86" t="str">
        <f>IF('3(a) Flights | segment list'!A1769="","Null",'3(a) Flights | segment list'!A1769)</f>
        <v>Null</v>
      </c>
      <c r="E1804" s="87" t="str">
        <f t="shared" si="83"/>
        <v>Null</v>
      </c>
      <c r="F1804" s="4" t="str">
        <f>IF('3(a) Flights | segment list'!I1769="","Null",'3(a) Flights | segment list'!I1769)</f>
        <v>Null</v>
      </c>
      <c r="G1804" s="4" t="str">
        <f>IF('3(a) Flights | segment list'!C1769="","Null",'3(a) Flights | segment list'!C1769)</f>
        <v>Null</v>
      </c>
      <c r="H1804" s="4" t="str">
        <f>IF('3(a) Flights | segment list'!J1769="","Null",'3(a) Flights | segment list'!J1769)</f>
        <v>Null</v>
      </c>
      <c r="I1804" s="4" t="str">
        <f>IF('3(a) Flights | segment list'!D1769="","Null",'3(a) Flights | segment list'!D1769)</f>
        <v>Null</v>
      </c>
      <c r="J1804" s="4" t="str">
        <f>IF('3(a) Flights | segment list'!E1769="","Null",'3(a) Flights | segment list'!E1769)</f>
        <v>Null</v>
      </c>
      <c r="K1804" s="4" t="str">
        <f>IF('3(a) Flights | segment list'!F1769="","Null",'3(a) Flights | segment list'!F1769)</f>
        <v>Null</v>
      </c>
      <c r="L1804" s="5" t="str">
        <f>IF('3(a) Flights | segment list'!G1769="","Null",'3(a) Flights | segment list'!G1769)</f>
        <v>Null</v>
      </c>
      <c r="M1804" s="16">
        <f>IF('3(a) Flights | segment list'!H1769="Null","Null",'3(a) Flights | segment list'!H1769)</f>
        <v>0</v>
      </c>
    </row>
    <row r="1805" spans="1:13" x14ac:dyDescent="0.25">
      <c r="A1805" s="4" t="str">
        <f t="shared" si="84"/>
        <v>No PB ID provided</v>
      </c>
      <c r="B1805" s="4" t="str">
        <f t="shared" si="85"/>
        <v>No declaration</v>
      </c>
      <c r="C1805" s="4" t="s">
        <v>18302</v>
      </c>
      <c r="D1805" s="86" t="str">
        <f>IF('3(a) Flights | segment list'!A1770="","Null",'3(a) Flights | segment list'!A1770)</f>
        <v>Null</v>
      </c>
      <c r="E1805" s="87" t="str">
        <f t="shared" si="83"/>
        <v>Null</v>
      </c>
      <c r="F1805" s="4" t="str">
        <f>IF('3(a) Flights | segment list'!I1770="","Null",'3(a) Flights | segment list'!I1770)</f>
        <v>Null</v>
      </c>
      <c r="G1805" s="4" t="str">
        <f>IF('3(a) Flights | segment list'!C1770="","Null",'3(a) Flights | segment list'!C1770)</f>
        <v>Null</v>
      </c>
      <c r="H1805" s="4" t="str">
        <f>IF('3(a) Flights | segment list'!J1770="","Null",'3(a) Flights | segment list'!J1770)</f>
        <v>Null</v>
      </c>
      <c r="I1805" s="4" t="str">
        <f>IF('3(a) Flights | segment list'!D1770="","Null",'3(a) Flights | segment list'!D1770)</f>
        <v>Null</v>
      </c>
      <c r="J1805" s="4" t="str">
        <f>IF('3(a) Flights | segment list'!E1770="","Null",'3(a) Flights | segment list'!E1770)</f>
        <v>Null</v>
      </c>
      <c r="K1805" s="4" t="str">
        <f>IF('3(a) Flights | segment list'!F1770="","Null",'3(a) Flights | segment list'!F1770)</f>
        <v>Null</v>
      </c>
      <c r="L1805" s="5" t="str">
        <f>IF('3(a) Flights | segment list'!G1770="","Null",'3(a) Flights | segment list'!G1770)</f>
        <v>Null</v>
      </c>
      <c r="M1805" s="16">
        <f>IF('3(a) Flights | segment list'!H1770="Null","Null",'3(a) Flights | segment list'!H1770)</f>
        <v>0</v>
      </c>
    </row>
    <row r="1806" spans="1:13" x14ac:dyDescent="0.25">
      <c r="A1806" s="4" t="str">
        <f t="shared" si="84"/>
        <v>No PB ID provided</v>
      </c>
      <c r="B1806" s="4" t="str">
        <f t="shared" si="85"/>
        <v>No declaration</v>
      </c>
      <c r="C1806" s="4" t="s">
        <v>18302</v>
      </c>
      <c r="D1806" s="86" t="str">
        <f>IF('3(a) Flights | segment list'!A1771="","Null",'3(a) Flights | segment list'!A1771)</f>
        <v>Null</v>
      </c>
      <c r="E1806" s="87" t="str">
        <f t="shared" si="83"/>
        <v>Null</v>
      </c>
      <c r="F1806" s="4" t="str">
        <f>IF('3(a) Flights | segment list'!I1771="","Null",'3(a) Flights | segment list'!I1771)</f>
        <v>Null</v>
      </c>
      <c r="G1806" s="4" t="str">
        <f>IF('3(a) Flights | segment list'!C1771="","Null",'3(a) Flights | segment list'!C1771)</f>
        <v>Null</v>
      </c>
      <c r="H1806" s="4" t="str">
        <f>IF('3(a) Flights | segment list'!J1771="","Null",'3(a) Flights | segment list'!J1771)</f>
        <v>Null</v>
      </c>
      <c r="I1806" s="4" t="str">
        <f>IF('3(a) Flights | segment list'!D1771="","Null",'3(a) Flights | segment list'!D1771)</f>
        <v>Null</v>
      </c>
      <c r="J1806" s="4" t="str">
        <f>IF('3(a) Flights | segment list'!E1771="","Null",'3(a) Flights | segment list'!E1771)</f>
        <v>Null</v>
      </c>
      <c r="K1806" s="4" t="str">
        <f>IF('3(a) Flights | segment list'!F1771="","Null",'3(a) Flights | segment list'!F1771)</f>
        <v>Null</v>
      </c>
      <c r="L1806" s="5" t="str">
        <f>IF('3(a) Flights | segment list'!G1771="","Null",'3(a) Flights | segment list'!G1771)</f>
        <v>Null</v>
      </c>
      <c r="M1806" s="16">
        <f>IF('3(a) Flights | segment list'!H1771="Null","Null",'3(a) Flights | segment list'!H1771)</f>
        <v>0</v>
      </c>
    </row>
    <row r="1807" spans="1:13" x14ac:dyDescent="0.25">
      <c r="A1807" s="4" t="str">
        <f t="shared" si="84"/>
        <v>No PB ID provided</v>
      </c>
      <c r="B1807" s="4" t="str">
        <f t="shared" si="85"/>
        <v>No declaration</v>
      </c>
      <c r="C1807" s="4" t="s">
        <v>18302</v>
      </c>
      <c r="D1807" s="86" t="str">
        <f>IF('3(a) Flights | segment list'!A1772="","Null",'3(a) Flights | segment list'!A1772)</f>
        <v>Null</v>
      </c>
      <c r="E1807" s="87" t="str">
        <f t="shared" si="83"/>
        <v>Null</v>
      </c>
      <c r="F1807" s="4" t="str">
        <f>IF('3(a) Flights | segment list'!I1772="","Null",'3(a) Flights | segment list'!I1772)</f>
        <v>Null</v>
      </c>
      <c r="G1807" s="4" t="str">
        <f>IF('3(a) Flights | segment list'!C1772="","Null",'3(a) Flights | segment list'!C1772)</f>
        <v>Null</v>
      </c>
      <c r="H1807" s="4" t="str">
        <f>IF('3(a) Flights | segment list'!J1772="","Null",'3(a) Flights | segment list'!J1772)</f>
        <v>Null</v>
      </c>
      <c r="I1807" s="4" t="str">
        <f>IF('3(a) Flights | segment list'!D1772="","Null",'3(a) Flights | segment list'!D1772)</f>
        <v>Null</v>
      </c>
      <c r="J1807" s="4" t="str">
        <f>IF('3(a) Flights | segment list'!E1772="","Null",'3(a) Flights | segment list'!E1772)</f>
        <v>Null</v>
      </c>
      <c r="K1807" s="4" t="str">
        <f>IF('3(a) Flights | segment list'!F1772="","Null",'3(a) Flights | segment list'!F1772)</f>
        <v>Null</v>
      </c>
      <c r="L1807" s="5" t="str">
        <f>IF('3(a) Flights | segment list'!G1772="","Null",'3(a) Flights | segment list'!G1772)</f>
        <v>Null</v>
      </c>
      <c r="M1807" s="16">
        <f>IF('3(a) Flights | segment list'!H1772="Null","Null",'3(a) Flights | segment list'!H1772)</f>
        <v>0</v>
      </c>
    </row>
    <row r="1808" spans="1:13" x14ac:dyDescent="0.25">
      <c r="A1808" s="4" t="str">
        <f t="shared" si="84"/>
        <v>No PB ID provided</v>
      </c>
      <c r="B1808" s="4" t="str">
        <f t="shared" si="85"/>
        <v>No declaration</v>
      </c>
      <c r="C1808" s="4" t="s">
        <v>18302</v>
      </c>
      <c r="D1808" s="86" t="str">
        <f>IF('3(a) Flights | segment list'!A1773="","Null",'3(a) Flights | segment list'!A1773)</f>
        <v>Null</v>
      </c>
      <c r="E1808" s="87" t="str">
        <f t="shared" si="83"/>
        <v>Null</v>
      </c>
      <c r="F1808" s="4" t="str">
        <f>IF('3(a) Flights | segment list'!I1773="","Null",'3(a) Flights | segment list'!I1773)</f>
        <v>Null</v>
      </c>
      <c r="G1808" s="4" t="str">
        <f>IF('3(a) Flights | segment list'!C1773="","Null",'3(a) Flights | segment list'!C1773)</f>
        <v>Null</v>
      </c>
      <c r="H1808" s="4" t="str">
        <f>IF('3(a) Flights | segment list'!J1773="","Null",'3(a) Flights | segment list'!J1773)</f>
        <v>Null</v>
      </c>
      <c r="I1808" s="4" t="str">
        <f>IF('3(a) Flights | segment list'!D1773="","Null",'3(a) Flights | segment list'!D1773)</f>
        <v>Null</v>
      </c>
      <c r="J1808" s="4" t="str">
        <f>IF('3(a) Flights | segment list'!E1773="","Null",'3(a) Flights | segment list'!E1773)</f>
        <v>Null</v>
      </c>
      <c r="K1808" s="4" t="str">
        <f>IF('3(a) Flights | segment list'!F1773="","Null",'3(a) Flights | segment list'!F1773)</f>
        <v>Null</v>
      </c>
      <c r="L1808" s="5" t="str">
        <f>IF('3(a) Flights | segment list'!G1773="","Null",'3(a) Flights | segment list'!G1773)</f>
        <v>Null</v>
      </c>
      <c r="M1808" s="16">
        <f>IF('3(a) Flights | segment list'!H1773="Null","Null",'3(a) Flights | segment list'!H1773)</f>
        <v>0</v>
      </c>
    </row>
    <row r="1809" spans="1:13" x14ac:dyDescent="0.25">
      <c r="A1809" s="4" t="str">
        <f t="shared" si="84"/>
        <v>No PB ID provided</v>
      </c>
      <c r="B1809" s="4" t="str">
        <f t="shared" si="85"/>
        <v>No declaration</v>
      </c>
      <c r="C1809" s="4" t="s">
        <v>18302</v>
      </c>
      <c r="D1809" s="86" t="str">
        <f>IF('3(a) Flights | segment list'!A1774="","Null",'3(a) Flights | segment list'!A1774)</f>
        <v>Null</v>
      </c>
      <c r="E1809" s="87" t="str">
        <f t="shared" si="83"/>
        <v>Null</v>
      </c>
      <c r="F1809" s="4" t="str">
        <f>IF('3(a) Flights | segment list'!I1774="","Null",'3(a) Flights | segment list'!I1774)</f>
        <v>Null</v>
      </c>
      <c r="G1809" s="4" t="str">
        <f>IF('3(a) Flights | segment list'!C1774="","Null",'3(a) Flights | segment list'!C1774)</f>
        <v>Null</v>
      </c>
      <c r="H1809" s="4" t="str">
        <f>IF('3(a) Flights | segment list'!J1774="","Null",'3(a) Flights | segment list'!J1774)</f>
        <v>Null</v>
      </c>
      <c r="I1809" s="4" t="str">
        <f>IF('3(a) Flights | segment list'!D1774="","Null",'3(a) Flights | segment list'!D1774)</f>
        <v>Null</v>
      </c>
      <c r="J1809" s="4" t="str">
        <f>IF('3(a) Flights | segment list'!E1774="","Null",'3(a) Flights | segment list'!E1774)</f>
        <v>Null</v>
      </c>
      <c r="K1809" s="4" t="str">
        <f>IF('3(a) Flights | segment list'!F1774="","Null",'3(a) Flights | segment list'!F1774)</f>
        <v>Null</v>
      </c>
      <c r="L1809" s="5" t="str">
        <f>IF('3(a) Flights | segment list'!G1774="","Null",'3(a) Flights | segment list'!G1774)</f>
        <v>Null</v>
      </c>
      <c r="M1809" s="16">
        <f>IF('3(a) Flights | segment list'!H1774="Null","Null",'3(a) Flights | segment list'!H1774)</f>
        <v>0</v>
      </c>
    </row>
    <row r="1810" spans="1:13" x14ac:dyDescent="0.25">
      <c r="A1810" s="4" t="str">
        <f t="shared" si="84"/>
        <v>No PB ID provided</v>
      </c>
      <c r="B1810" s="4" t="str">
        <f t="shared" si="85"/>
        <v>No declaration</v>
      </c>
      <c r="C1810" s="4" t="s">
        <v>18302</v>
      </c>
      <c r="D1810" s="86" t="str">
        <f>IF('3(a) Flights | segment list'!A1775="","Null",'3(a) Flights | segment list'!A1775)</f>
        <v>Null</v>
      </c>
      <c r="E1810" s="87" t="str">
        <f t="shared" si="83"/>
        <v>Null</v>
      </c>
      <c r="F1810" s="4" t="str">
        <f>IF('3(a) Flights | segment list'!I1775="","Null",'3(a) Flights | segment list'!I1775)</f>
        <v>Null</v>
      </c>
      <c r="G1810" s="4" t="str">
        <f>IF('3(a) Flights | segment list'!C1775="","Null",'3(a) Flights | segment list'!C1775)</f>
        <v>Null</v>
      </c>
      <c r="H1810" s="4" t="str">
        <f>IF('3(a) Flights | segment list'!J1775="","Null",'3(a) Flights | segment list'!J1775)</f>
        <v>Null</v>
      </c>
      <c r="I1810" s="4" t="str">
        <f>IF('3(a) Flights | segment list'!D1775="","Null",'3(a) Flights | segment list'!D1775)</f>
        <v>Null</v>
      </c>
      <c r="J1810" s="4" t="str">
        <f>IF('3(a) Flights | segment list'!E1775="","Null",'3(a) Flights | segment list'!E1775)</f>
        <v>Null</v>
      </c>
      <c r="K1810" s="4" t="str">
        <f>IF('3(a) Flights | segment list'!F1775="","Null",'3(a) Flights | segment list'!F1775)</f>
        <v>Null</v>
      </c>
      <c r="L1810" s="5" t="str">
        <f>IF('3(a) Flights | segment list'!G1775="","Null",'3(a) Flights | segment list'!G1775)</f>
        <v>Null</v>
      </c>
      <c r="M1810" s="16">
        <f>IF('3(a) Flights | segment list'!H1775="Null","Null",'3(a) Flights | segment list'!H1775)</f>
        <v>0</v>
      </c>
    </row>
    <row r="1811" spans="1:13" x14ac:dyDescent="0.25">
      <c r="A1811" s="4" t="str">
        <f t="shared" si="84"/>
        <v>No PB ID provided</v>
      </c>
      <c r="B1811" s="4" t="str">
        <f t="shared" si="85"/>
        <v>No declaration</v>
      </c>
      <c r="C1811" s="4" t="s">
        <v>18302</v>
      </c>
      <c r="D1811" s="86" t="str">
        <f>IF('3(a) Flights | segment list'!A1776="","Null",'3(a) Flights | segment list'!A1776)</f>
        <v>Null</v>
      </c>
      <c r="E1811" s="87" t="str">
        <f t="shared" si="83"/>
        <v>Null</v>
      </c>
      <c r="F1811" s="4" t="str">
        <f>IF('3(a) Flights | segment list'!I1776="","Null",'3(a) Flights | segment list'!I1776)</f>
        <v>Null</v>
      </c>
      <c r="G1811" s="4" t="str">
        <f>IF('3(a) Flights | segment list'!C1776="","Null",'3(a) Flights | segment list'!C1776)</f>
        <v>Null</v>
      </c>
      <c r="H1811" s="4" t="str">
        <f>IF('3(a) Flights | segment list'!J1776="","Null",'3(a) Flights | segment list'!J1776)</f>
        <v>Null</v>
      </c>
      <c r="I1811" s="4" t="str">
        <f>IF('3(a) Flights | segment list'!D1776="","Null",'3(a) Flights | segment list'!D1776)</f>
        <v>Null</v>
      </c>
      <c r="J1811" s="4" t="str">
        <f>IF('3(a) Flights | segment list'!E1776="","Null",'3(a) Flights | segment list'!E1776)</f>
        <v>Null</v>
      </c>
      <c r="K1811" s="4" t="str">
        <f>IF('3(a) Flights | segment list'!F1776="","Null",'3(a) Flights | segment list'!F1776)</f>
        <v>Null</v>
      </c>
      <c r="L1811" s="5" t="str">
        <f>IF('3(a) Flights | segment list'!G1776="","Null",'3(a) Flights | segment list'!G1776)</f>
        <v>Null</v>
      </c>
      <c r="M1811" s="16">
        <f>IF('3(a) Flights | segment list'!H1776="Null","Null",'3(a) Flights | segment list'!H1776)</f>
        <v>0</v>
      </c>
    </row>
    <row r="1812" spans="1:13" x14ac:dyDescent="0.25">
      <c r="A1812" s="4" t="str">
        <f t="shared" si="84"/>
        <v>No PB ID provided</v>
      </c>
      <c r="B1812" s="4" t="str">
        <f t="shared" si="85"/>
        <v>No declaration</v>
      </c>
      <c r="C1812" s="4" t="s">
        <v>18302</v>
      </c>
      <c r="D1812" s="86" t="str">
        <f>IF('3(a) Flights | segment list'!A1777="","Null",'3(a) Flights | segment list'!A1777)</f>
        <v>Null</v>
      </c>
      <c r="E1812" s="87" t="str">
        <f t="shared" si="83"/>
        <v>Null</v>
      </c>
      <c r="F1812" s="4" t="str">
        <f>IF('3(a) Flights | segment list'!I1777="","Null",'3(a) Flights | segment list'!I1777)</f>
        <v>Null</v>
      </c>
      <c r="G1812" s="4" t="str">
        <f>IF('3(a) Flights | segment list'!C1777="","Null",'3(a) Flights | segment list'!C1777)</f>
        <v>Null</v>
      </c>
      <c r="H1812" s="4" t="str">
        <f>IF('3(a) Flights | segment list'!J1777="","Null",'3(a) Flights | segment list'!J1777)</f>
        <v>Null</v>
      </c>
      <c r="I1812" s="4" t="str">
        <f>IF('3(a) Flights | segment list'!D1777="","Null",'3(a) Flights | segment list'!D1777)</f>
        <v>Null</v>
      </c>
      <c r="J1812" s="4" t="str">
        <f>IF('3(a) Flights | segment list'!E1777="","Null",'3(a) Flights | segment list'!E1777)</f>
        <v>Null</v>
      </c>
      <c r="K1812" s="4" t="str">
        <f>IF('3(a) Flights | segment list'!F1777="","Null",'3(a) Flights | segment list'!F1777)</f>
        <v>Null</v>
      </c>
      <c r="L1812" s="5" t="str">
        <f>IF('3(a) Flights | segment list'!G1777="","Null",'3(a) Flights | segment list'!G1777)</f>
        <v>Null</v>
      </c>
      <c r="M1812" s="16">
        <f>IF('3(a) Flights | segment list'!H1777="Null","Null",'3(a) Flights | segment list'!H1777)</f>
        <v>0</v>
      </c>
    </row>
    <row r="1813" spans="1:13" x14ac:dyDescent="0.25">
      <c r="A1813" s="4" t="str">
        <f t="shared" si="84"/>
        <v>No PB ID provided</v>
      </c>
      <c r="B1813" s="4" t="str">
        <f t="shared" si="85"/>
        <v>No declaration</v>
      </c>
      <c r="C1813" s="4" t="s">
        <v>18302</v>
      </c>
      <c r="D1813" s="86" t="str">
        <f>IF('3(a) Flights | segment list'!A1778="","Null",'3(a) Flights | segment list'!A1778)</f>
        <v>Null</v>
      </c>
      <c r="E1813" s="87" t="str">
        <f t="shared" si="83"/>
        <v>Null</v>
      </c>
      <c r="F1813" s="4" t="str">
        <f>IF('3(a) Flights | segment list'!I1778="","Null",'3(a) Flights | segment list'!I1778)</f>
        <v>Null</v>
      </c>
      <c r="G1813" s="4" t="str">
        <f>IF('3(a) Flights | segment list'!C1778="","Null",'3(a) Flights | segment list'!C1778)</f>
        <v>Null</v>
      </c>
      <c r="H1813" s="4" t="str">
        <f>IF('3(a) Flights | segment list'!J1778="","Null",'3(a) Flights | segment list'!J1778)</f>
        <v>Null</v>
      </c>
      <c r="I1813" s="4" t="str">
        <f>IF('3(a) Flights | segment list'!D1778="","Null",'3(a) Flights | segment list'!D1778)</f>
        <v>Null</v>
      </c>
      <c r="J1813" s="4" t="str">
        <f>IF('3(a) Flights | segment list'!E1778="","Null",'3(a) Flights | segment list'!E1778)</f>
        <v>Null</v>
      </c>
      <c r="K1813" s="4" t="str">
        <f>IF('3(a) Flights | segment list'!F1778="","Null",'3(a) Flights | segment list'!F1778)</f>
        <v>Null</v>
      </c>
      <c r="L1813" s="5" t="str">
        <f>IF('3(a) Flights | segment list'!G1778="","Null",'3(a) Flights | segment list'!G1778)</f>
        <v>Null</v>
      </c>
      <c r="M1813" s="16">
        <f>IF('3(a) Flights | segment list'!H1778="Null","Null",'3(a) Flights | segment list'!H1778)</f>
        <v>0</v>
      </c>
    </row>
    <row r="1814" spans="1:13" x14ac:dyDescent="0.25">
      <c r="A1814" s="4" t="str">
        <f t="shared" si="84"/>
        <v>No PB ID provided</v>
      </c>
      <c r="B1814" s="4" t="str">
        <f t="shared" si="85"/>
        <v>No declaration</v>
      </c>
      <c r="C1814" s="4" t="s">
        <v>18302</v>
      </c>
      <c r="D1814" s="86" t="str">
        <f>IF('3(a) Flights | segment list'!A1779="","Null",'3(a) Flights | segment list'!A1779)</f>
        <v>Null</v>
      </c>
      <c r="E1814" s="87" t="str">
        <f t="shared" si="83"/>
        <v>Null</v>
      </c>
      <c r="F1814" s="4" t="str">
        <f>IF('3(a) Flights | segment list'!I1779="","Null",'3(a) Flights | segment list'!I1779)</f>
        <v>Null</v>
      </c>
      <c r="G1814" s="4" t="str">
        <f>IF('3(a) Flights | segment list'!C1779="","Null",'3(a) Flights | segment list'!C1779)</f>
        <v>Null</v>
      </c>
      <c r="H1814" s="4" t="str">
        <f>IF('3(a) Flights | segment list'!J1779="","Null",'3(a) Flights | segment list'!J1779)</f>
        <v>Null</v>
      </c>
      <c r="I1814" s="4" t="str">
        <f>IF('3(a) Flights | segment list'!D1779="","Null",'3(a) Flights | segment list'!D1779)</f>
        <v>Null</v>
      </c>
      <c r="J1814" s="4" t="str">
        <f>IF('3(a) Flights | segment list'!E1779="","Null",'3(a) Flights | segment list'!E1779)</f>
        <v>Null</v>
      </c>
      <c r="K1814" s="4" t="str">
        <f>IF('3(a) Flights | segment list'!F1779="","Null",'3(a) Flights | segment list'!F1779)</f>
        <v>Null</v>
      </c>
      <c r="L1814" s="5" t="str">
        <f>IF('3(a) Flights | segment list'!G1779="","Null",'3(a) Flights | segment list'!G1779)</f>
        <v>Null</v>
      </c>
      <c r="M1814" s="16">
        <f>IF('3(a) Flights | segment list'!H1779="Null","Null",'3(a) Flights | segment list'!H1779)</f>
        <v>0</v>
      </c>
    </row>
    <row r="1815" spans="1:13" x14ac:dyDescent="0.25">
      <c r="A1815" s="4" t="str">
        <f t="shared" si="84"/>
        <v>No PB ID provided</v>
      </c>
      <c r="B1815" s="4" t="str">
        <f t="shared" si="85"/>
        <v>No declaration</v>
      </c>
      <c r="C1815" s="4" t="s">
        <v>18302</v>
      </c>
      <c r="D1815" s="86" t="str">
        <f>IF('3(a) Flights | segment list'!A1780="","Null",'3(a) Flights | segment list'!A1780)</f>
        <v>Null</v>
      </c>
      <c r="E1815" s="87" t="str">
        <f t="shared" si="83"/>
        <v>Null</v>
      </c>
      <c r="F1815" s="4" t="str">
        <f>IF('3(a) Flights | segment list'!I1780="","Null",'3(a) Flights | segment list'!I1780)</f>
        <v>Null</v>
      </c>
      <c r="G1815" s="4" t="str">
        <f>IF('3(a) Flights | segment list'!C1780="","Null",'3(a) Flights | segment list'!C1780)</f>
        <v>Null</v>
      </c>
      <c r="H1815" s="4" t="str">
        <f>IF('3(a) Flights | segment list'!J1780="","Null",'3(a) Flights | segment list'!J1780)</f>
        <v>Null</v>
      </c>
      <c r="I1815" s="4" t="str">
        <f>IF('3(a) Flights | segment list'!D1780="","Null",'3(a) Flights | segment list'!D1780)</f>
        <v>Null</v>
      </c>
      <c r="J1815" s="4" t="str">
        <f>IF('3(a) Flights | segment list'!E1780="","Null",'3(a) Flights | segment list'!E1780)</f>
        <v>Null</v>
      </c>
      <c r="K1815" s="4" t="str">
        <f>IF('3(a) Flights | segment list'!F1780="","Null",'3(a) Flights | segment list'!F1780)</f>
        <v>Null</v>
      </c>
      <c r="L1815" s="5" t="str">
        <f>IF('3(a) Flights | segment list'!G1780="","Null",'3(a) Flights | segment list'!G1780)</f>
        <v>Null</v>
      </c>
      <c r="M1815" s="16">
        <f>IF('3(a) Flights | segment list'!H1780="Null","Null",'3(a) Flights | segment list'!H1780)</f>
        <v>0</v>
      </c>
    </row>
    <row r="1816" spans="1:13" x14ac:dyDescent="0.25">
      <c r="A1816" s="4" t="str">
        <f t="shared" si="84"/>
        <v>No PB ID provided</v>
      </c>
      <c r="B1816" s="4" t="str">
        <f t="shared" si="85"/>
        <v>No declaration</v>
      </c>
      <c r="C1816" s="4" t="s">
        <v>18302</v>
      </c>
      <c r="D1816" s="86" t="str">
        <f>IF('3(a) Flights | segment list'!A1781="","Null",'3(a) Flights | segment list'!A1781)</f>
        <v>Null</v>
      </c>
      <c r="E1816" s="87" t="str">
        <f t="shared" si="83"/>
        <v>Null</v>
      </c>
      <c r="F1816" s="4" t="str">
        <f>IF('3(a) Flights | segment list'!I1781="","Null",'3(a) Flights | segment list'!I1781)</f>
        <v>Null</v>
      </c>
      <c r="G1816" s="4" t="str">
        <f>IF('3(a) Flights | segment list'!C1781="","Null",'3(a) Flights | segment list'!C1781)</f>
        <v>Null</v>
      </c>
      <c r="H1816" s="4" t="str">
        <f>IF('3(a) Flights | segment list'!J1781="","Null",'3(a) Flights | segment list'!J1781)</f>
        <v>Null</v>
      </c>
      <c r="I1816" s="4" t="str">
        <f>IF('3(a) Flights | segment list'!D1781="","Null",'3(a) Flights | segment list'!D1781)</f>
        <v>Null</v>
      </c>
      <c r="J1816" s="4" t="str">
        <f>IF('3(a) Flights | segment list'!E1781="","Null",'3(a) Flights | segment list'!E1781)</f>
        <v>Null</v>
      </c>
      <c r="K1816" s="4" t="str">
        <f>IF('3(a) Flights | segment list'!F1781="","Null",'3(a) Flights | segment list'!F1781)</f>
        <v>Null</v>
      </c>
      <c r="L1816" s="5" t="str">
        <f>IF('3(a) Flights | segment list'!G1781="","Null",'3(a) Flights | segment list'!G1781)</f>
        <v>Null</v>
      </c>
      <c r="M1816" s="16">
        <f>IF('3(a) Flights | segment list'!H1781="Null","Null",'3(a) Flights | segment list'!H1781)</f>
        <v>0</v>
      </c>
    </row>
    <row r="1817" spans="1:13" x14ac:dyDescent="0.25">
      <c r="A1817" s="4" t="str">
        <f t="shared" si="84"/>
        <v>No PB ID provided</v>
      </c>
      <c r="B1817" s="4" t="str">
        <f t="shared" si="85"/>
        <v>No declaration</v>
      </c>
      <c r="C1817" s="4" t="s">
        <v>18302</v>
      </c>
      <c r="D1817" s="86" t="str">
        <f>IF('3(a) Flights | segment list'!A1782="","Null",'3(a) Flights | segment list'!A1782)</f>
        <v>Null</v>
      </c>
      <c r="E1817" s="87" t="str">
        <f t="shared" si="83"/>
        <v>Null</v>
      </c>
      <c r="F1817" s="4" t="str">
        <f>IF('3(a) Flights | segment list'!I1782="","Null",'3(a) Flights | segment list'!I1782)</f>
        <v>Null</v>
      </c>
      <c r="G1817" s="4" t="str">
        <f>IF('3(a) Flights | segment list'!C1782="","Null",'3(a) Flights | segment list'!C1782)</f>
        <v>Null</v>
      </c>
      <c r="H1817" s="4" t="str">
        <f>IF('3(a) Flights | segment list'!J1782="","Null",'3(a) Flights | segment list'!J1782)</f>
        <v>Null</v>
      </c>
      <c r="I1817" s="4" t="str">
        <f>IF('3(a) Flights | segment list'!D1782="","Null",'3(a) Flights | segment list'!D1782)</f>
        <v>Null</v>
      </c>
      <c r="J1817" s="4" t="str">
        <f>IF('3(a) Flights | segment list'!E1782="","Null",'3(a) Flights | segment list'!E1782)</f>
        <v>Null</v>
      </c>
      <c r="K1817" s="4" t="str">
        <f>IF('3(a) Flights | segment list'!F1782="","Null",'3(a) Flights | segment list'!F1782)</f>
        <v>Null</v>
      </c>
      <c r="L1817" s="5" t="str">
        <f>IF('3(a) Flights | segment list'!G1782="","Null",'3(a) Flights | segment list'!G1782)</f>
        <v>Null</v>
      </c>
      <c r="M1817" s="16">
        <f>IF('3(a) Flights | segment list'!H1782="Null","Null",'3(a) Flights | segment list'!H1782)</f>
        <v>0</v>
      </c>
    </row>
    <row r="1818" spans="1:13" x14ac:dyDescent="0.25">
      <c r="A1818" s="4" t="str">
        <f t="shared" si="84"/>
        <v>No PB ID provided</v>
      </c>
      <c r="B1818" s="4" t="str">
        <f t="shared" si="85"/>
        <v>No declaration</v>
      </c>
      <c r="C1818" s="4" t="s">
        <v>18302</v>
      </c>
      <c r="D1818" s="86" t="str">
        <f>IF('3(a) Flights | segment list'!A1783="","Null",'3(a) Flights | segment list'!A1783)</f>
        <v>Null</v>
      </c>
      <c r="E1818" s="87" t="str">
        <f t="shared" si="83"/>
        <v>Null</v>
      </c>
      <c r="F1818" s="4" t="str">
        <f>IF('3(a) Flights | segment list'!I1783="","Null",'3(a) Flights | segment list'!I1783)</f>
        <v>Null</v>
      </c>
      <c r="G1818" s="4" t="str">
        <f>IF('3(a) Flights | segment list'!C1783="","Null",'3(a) Flights | segment list'!C1783)</f>
        <v>Null</v>
      </c>
      <c r="H1818" s="4" t="str">
        <f>IF('3(a) Flights | segment list'!J1783="","Null",'3(a) Flights | segment list'!J1783)</f>
        <v>Null</v>
      </c>
      <c r="I1818" s="4" t="str">
        <f>IF('3(a) Flights | segment list'!D1783="","Null",'3(a) Flights | segment list'!D1783)</f>
        <v>Null</v>
      </c>
      <c r="J1818" s="4" t="str">
        <f>IF('3(a) Flights | segment list'!E1783="","Null",'3(a) Flights | segment list'!E1783)</f>
        <v>Null</v>
      </c>
      <c r="K1818" s="4" t="str">
        <f>IF('3(a) Flights | segment list'!F1783="","Null",'3(a) Flights | segment list'!F1783)</f>
        <v>Null</v>
      </c>
      <c r="L1818" s="5" t="str">
        <f>IF('3(a) Flights | segment list'!G1783="","Null",'3(a) Flights | segment list'!G1783)</f>
        <v>Null</v>
      </c>
      <c r="M1818" s="16">
        <f>IF('3(a) Flights | segment list'!H1783="Null","Null",'3(a) Flights | segment list'!H1783)</f>
        <v>0</v>
      </c>
    </row>
    <row r="1819" spans="1:13" x14ac:dyDescent="0.25">
      <c r="A1819" s="4" t="str">
        <f t="shared" si="84"/>
        <v>No PB ID provided</v>
      </c>
      <c r="B1819" s="4" t="str">
        <f t="shared" si="85"/>
        <v>No declaration</v>
      </c>
      <c r="C1819" s="4" t="s">
        <v>18302</v>
      </c>
      <c r="D1819" s="86" t="str">
        <f>IF('3(a) Flights | segment list'!A1784="","Null",'3(a) Flights | segment list'!A1784)</f>
        <v>Null</v>
      </c>
      <c r="E1819" s="87" t="str">
        <f t="shared" si="83"/>
        <v>Null</v>
      </c>
      <c r="F1819" s="4" t="str">
        <f>IF('3(a) Flights | segment list'!I1784="","Null",'3(a) Flights | segment list'!I1784)</f>
        <v>Null</v>
      </c>
      <c r="G1819" s="4" t="str">
        <f>IF('3(a) Flights | segment list'!C1784="","Null",'3(a) Flights | segment list'!C1784)</f>
        <v>Null</v>
      </c>
      <c r="H1819" s="4" t="str">
        <f>IF('3(a) Flights | segment list'!J1784="","Null",'3(a) Flights | segment list'!J1784)</f>
        <v>Null</v>
      </c>
      <c r="I1819" s="4" t="str">
        <f>IF('3(a) Flights | segment list'!D1784="","Null",'3(a) Flights | segment list'!D1784)</f>
        <v>Null</v>
      </c>
      <c r="J1819" s="4" t="str">
        <f>IF('3(a) Flights | segment list'!E1784="","Null",'3(a) Flights | segment list'!E1784)</f>
        <v>Null</v>
      </c>
      <c r="K1819" s="4" t="str">
        <f>IF('3(a) Flights | segment list'!F1784="","Null",'3(a) Flights | segment list'!F1784)</f>
        <v>Null</v>
      </c>
      <c r="L1819" s="5" t="str">
        <f>IF('3(a) Flights | segment list'!G1784="","Null",'3(a) Flights | segment list'!G1784)</f>
        <v>Null</v>
      </c>
      <c r="M1819" s="16">
        <f>IF('3(a) Flights | segment list'!H1784="Null","Null",'3(a) Flights | segment list'!H1784)</f>
        <v>0</v>
      </c>
    </row>
    <row r="1820" spans="1:13" x14ac:dyDescent="0.25">
      <c r="A1820" s="4" t="str">
        <f t="shared" si="84"/>
        <v>No PB ID provided</v>
      </c>
      <c r="B1820" s="4" t="str">
        <f t="shared" si="85"/>
        <v>No declaration</v>
      </c>
      <c r="C1820" s="4" t="s">
        <v>18302</v>
      </c>
      <c r="D1820" s="86" t="str">
        <f>IF('3(a) Flights | segment list'!A1785="","Null",'3(a) Flights | segment list'!A1785)</f>
        <v>Null</v>
      </c>
      <c r="E1820" s="87" t="str">
        <f t="shared" si="83"/>
        <v>Null</v>
      </c>
      <c r="F1820" s="4" t="str">
        <f>IF('3(a) Flights | segment list'!I1785="","Null",'3(a) Flights | segment list'!I1785)</f>
        <v>Null</v>
      </c>
      <c r="G1820" s="4" t="str">
        <f>IF('3(a) Flights | segment list'!C1785="","Null",'3(a) Flights | segment list'!C1785)</f>
        <v>Null</v>
      </c>
      <c r="H1820" s="4" t="str">
        <f>IF('3(a) Flights | segment list'!J1785="","Null",'3(a) Flights | segment list'!J1785)</f>
        <v>Null</v>
      </c>
      <c r="I1820" s="4" t="str">
        <f>IF('3(a) Flights | segment list'!D1785="","Null",'3(a) Flights | segment list'!D1785)</f>
        <v>Null</v>
      </c>
      <c r="J1820" s="4" t="str">
        <f>IF('3(a) Flights | segment list'!E1785="","Null",'3(a) Flights | segment list'!E1785)</f>
        <v>Null</v>
      </c>
      <c r="K1820" s="4" t="str">
        <f>IF('3(a) Flights | segment list'!F1785="","Null",'3(a) Flights | segment list'!F1785)</f>
        <v>Null</v>
      </c>
      <c r="L1820" s="5" t="str">
        <f>IF('3(a) Flights | segment list'!G1785="","Null",'3(a) Flights | segment list'!G1785)</f>
        <v>Null</v>
      </c>
      <c r="M1820" s="16">
        <f>IF('3(a) Flights | segment list'!H1785="Null","Null",'3(a) Flights | segment list'!H1785)</f>
        <v>0</v>
      </c>
    </row>
    <row r="1821" spans="1:13" x14ac:dyDescent="0.25">
      <c r="A1821" s="4" t="str">
        <f t="shared" si="84"/>
        <v>No PB ID provided</v>
      </c>
      <c r="B1821" s="4" t="str">
        <f t="shared" si="85"/>
        <v>No declaration</v>
      </c>
      <c r="C1821" s="4" t="s">
        <v>18302</v>
      </c>
      <c r="D1821" s="86" t="str">
        <f>IF('3(a) Flights | segment list'!A1786="","Null",'3(a) Flights | segment list'!A1786)</f>
        <v>Null</v>
      </c>
      <c r="E1821" s="87" t="str">
        <f t="shared" si="83"/>
        <v>Null</v>
      </c>
      <c r="F1821" s="4" t="str">
        <f>IF('3(a) Flights | segment list'!I1786="","Null",'3(a) Flights | segment list'!I1786)</f>
        <v>Null</v>
      </c>
      <c r="G1821" s="4" t="str">
        <f>IF('3(a) Flights | segment list'!C1786="","Null",'3(a) Flights | segment list'!C1786)</f>
        <v>Null</v>
      </c>
      <c r="H1821" s="4" t="str">
        <f>IF('3(a) Flights | segment list'!J1786="","Null",'3(a) Flights | segment list'!J1786)</f>
        <v>Null</v>
      </c>
      <c r="I1821" s="4" t="str">
        <f>IF('3(a) Flights | segment list'!D1786="","Null",'3(a) Flights | segment list'!D1786)</f>
        <v>Null</v>
      </c>
      <c r="J1821" s="4" t="str">
        <f>IF('3(a) Flights | segment list'!E1786="","Null",'3(a) Flights | segment list'!E1786)</f>
        <v>Null</v>
      </c>
      <c r="K1821" s="4" t="str">
        <f>IF('3(a) Flights | segment list'!F1786="","Null",'3(a) Flights | segment list'!F1786)</f>
        <v>Null</v>
      </c>
      <c r="L1821" s="5" t="str">
        <f>IF('3(a) Flights | segment list'!G1786="","Null",'3(a) Flights | segment list'!G1786)</f>
        <v>Null</v>
      </c>
      <c r="M1821" s="16">
        <f>IF('3(a) Flights | segment list'!H1786="Null","Null",'3(a) Flights | segment list'!H1786)</f>
        <v>0</v>
      </c>
    </row>
    <row r="1822" spans="1:13" x14ac:dyDescent="0.25">
      <c r="A1822" s="4" t="str">
        <f t="shared" si="84"/>
        <v>No PB ID provided</v>
      </c>
      <c r="B1822" s="4" t="str">
        <f t="shared" si="85"/>
        <v>No declaration</v>
      </c>
      <c r="C1822" s="4" t="s">
        <v>18302</v>
      </c>
      <c r="D1822" s="86" t="str">
        <f>IF('3(a) Flights | segment list'!A1787="","Null",'3(a) Flights | segment list'!A1787)</f>
        <v>Null</v>
      </c>
      <c r="E1822" s="87" t="str">
        <f t="shared" si="83"/>
        <v>Null</v>
      </c>
      <c r="F1822" s="4" t="str">
        <f>IF('3(a) Flights | segment list'!I1787="","Null",'3(a) Flights | segment list'!I1787)</f>
        <v>Null</v>
      </c>
      <c r="G1822" s="4" t="str">
        <f>IF('3(a) Flights | segment list'!C1787="","Null",'3(a) Flights | segment list'!C1787)</f>
        <v>Null</v>
      </c>
      <c r="H1822" s="4" t="str">
        <f>IF('3(a) Flights | segment list'!J1787="","Null",'3(a) Flights | segment list'!J1787)</f>
        <v>Null</v>
      </c>
      <c r="I1822" s="4" t="str">
        <f>IF('3(a) Flights | segment list'!D1787="","Null",'3(a) Flights | segment list'!D1787)</f>
        <v>Null</v>
      </c>
      <c r="J1822" s="4" t="str">
        <f>IF('3(a) Flights | segment list'!E1787="","Null",'3(a) Flights | segment list'!E1787)</f>
        <v>Null</v>
      </c>
      <c r="K1822" s="4" t="str">
        <f>IF('3(a) Flights | segment list'!F1787="","Null",'3(a) Flights | segment list'!F1787)</f>
        <v>Null</v>
      </c>
      <c r="L1822" s="5" t="str">
        <f>IF('3(a) Flights | segment list'!G1787="","Null",'3(a) Flights | segment list'!G1787)</f>
        <v>Null</v>
      </c>
      <c r="M1822" s="16">
        <f>IF('3(a) Flights | segment list'!H1787="Null","Null",'3(a) Flights | segment list'!H1787)</f>
        <v>0</v>
      </c>
    </row>
    <row r="1823" spans="1:13" x14ac:dyDescent="0.25">
      <c r="A1823" s="4" t="str">
        <f t="shared" si="84"/>
        <v>No PB ID provided</v>
      </c>
      <c r="B1823" s="4" t="str">
        <f t="shared" si="85"/>
        <v>No declaration</v>
      </c>
      <c r="C1823" s="4" t="s">
        <v>18302</v>
      </c>
      <c r="D1823" s="86" t="str">
        <f>IF('3(a) Flights | segment list'!A1788="","Null",'3(a) Flights | segment list'!A1788)</f>
        <v>Null</v>
      </c>
      <c r="E1823" s="87" t="str">
        <f t="shared" si="83"/>
        <v>Null</v>
      </c>
      <c r="F1823" s="4" t="str">
        <f>IF('3(a) Flights | segment list'!I1788="","Null",'3(a) Flights | segment list'!I1788)</f>
        <v>Null</v>
      </c>
      <c r="G1823" s="4" t="str">
        <f>IF('3(a) Flights | segment list'!C1788="","Null",'3(a) Flights | segment list'!C1788)</f>
        <v>Null</v>
      </c>
      <c r="H1823" s="4" t="str">
        <f>IF('3(a) Flights | segment list'!J1788="","Null",'3(a) Flights | segment list'!J1788)</f>
        <v>Null</v>
      </c>
      <c r="I1823" s="4" t="str">
        <f>IF('3(a) Flights | segment list'!D1788="","Null",'3(a) Flights | segment list'!D1788)</f>
        <v>Null</v>
      </c>
      <c r="J1823" s="4" t="str">
        <f>IF('3(a) Flights | segment list'!E1788="","Null",'3(a) Flights | segment list'!E1788)</f>
        <v>Null</v>
      </c>
      <c r="K1823" s="4" t="str">
        <f>IF('3(a) Flights | segment list'!F1788="","Null",'3(a) Flights | segment list'!F1788)</f>
        <v>Null</v>
      </c>
      <c r="L1823" s="5" t="str">
        <f>IF('3(a) Flights | segment list'!G1788="","Null",'3(a) Flights | segment list'!G1788)</f>
        <v>Null</v>
      </c>
      <c r="M1823" s="16">
        <f>IF('3(a) Flights | segment list'!H1788="Null","Null",'3(a) Flights | segment list'!H1788)</f>
        <v>0</v>
      </c>
    </row>
    <row r="1824" spans="1:13" x14ac:dyDescent="0.25">
      <c r="A1824" s="4" t="str">
        <f t="shared" si="84"/>
        <v>No PB ID provided</v>
      </c>
      <c r="B1824" s="4" t="str">
        <f t="shared" si="85"/>
        <v>No declaration</v>
      </c>
      <c r="C1824" s="4" t="s">
        <v>18302</v>
      </c>
      <c r="D1824" s="86" t="str">
        <f>IF('3(a) Flights | segment list'!A1789="","Null",'3(a) Flights | segment list'!A1789)</f>
        <v>Null</v>
      </c>
      <c r="E1824" s="87" t="str">
        <f t="shared" si="83"/>
        <v>Null</v>
      </c>
      <c r="F1824" s="4" t="str">
        <f>IF('3(a) Flights | segment list'!I1789="","Null",'3(a) Flights | segment list'!I1789)</f>
        <v>Null</v>
      </c>
      <c r="G1824" s="4" t="str">
        <f>IF('3(a) Flights | segment list'!C1789="","Null",'3(a) Flights | segment list'!C1789)</f>
        <v>Null</v>
      </c>
      <c r="H1824" s="4" t="str">
        <f>IF('3(a) Flights | segment list'!J1789="","Null",'3(a) Flights | segment list'!J1789)</f>
        <v>Null</v>
      </c>
      <c r="I1824" s="4" t="str">
        <f>IF('3(a) Flights | segment list'!D1789="","Null",'3(a) Flights | segment list'!D1789)</f>
        <v>Null</v>
      </c>
      <c r="J1824" s="4" t="str">
        <f>IF('3(a) Flights | segment list'!E1789="","Null",'3(a) Flights | segment list'!E1789)</f>
        <v>Null</v>
      </c>
      <c r="K1824" s="4" t="str">
        <f>IF('3(a) Flights | segment list'!F1789="","Null",'3(a) Flights | segment list'!F1789)</f>
        <v>Null</v>
      </c>
      <c r="L1824" s="5" t="str">
        <f>IF('3(a) Flights | segment list'!G1789="","Null",'3(a) Flights | segment list'!G1789)</f>
        <v>Null</v>
      </c>
      <c r="M1824" s="16">
        <f>IF('3(a) Flights | segment list'!H1789="Null","Null",'3(a) Flights | segment list'!H1789)</f>
        <v>0</v>
      </c>
    </row>
    <row r="1825" spans="1:13" x14ac:dyDescent="0.25">
      <c r="A1825" s="4" t="str">
        <f t="shared" si="84"/>
        <v>No PB ID provided</v>
      </c>
      <c r="B1825" s="4" t="str">
        <f t="shared" si="85"/>
        <v>No declaration</v>
      </c>
      <c r="C1825" s="4" t="s">
        <v>18302</v>
      </c>
      <c r="D1825" s="86" t="str">
        <f>IF('3(a) Flights | segment list'!A1790="","Null",'3(a) Flights | segment list'!A1790)</f>
        <v>Null</v>
      </c>
      <c r="E1825" s="87" t="str">
        <f t="shared" si="83"/>
        <v>Null</v>
      </c>
      <c r="F1825" s="4" t="str">
        <f>IF('3(a) Flights | segment list'!I1790="","Null",'3(a) Flights | segment list'!I1790)</f>
        <v>Null</v>
      </c>
      <c r="G1825" s="4" t="str">
        <f>IF('3(a) Flights | segment list'!C1790="","Null",'3(a) Flights | segment list'!C1790)</f>
        <v>Null</v>
      </c>
      <c r="H1825" s="4" t="str">
        <f>IF('3(a) Flights | segment list'!J1790="","Null",'3(a) Flights | segment list'!J1790)</f>
        <v>Null</v>
      </c>
      <c r="I1825" s="4" t="str">
        <f>IF('3(a) Flights | segment list'!D1790="","Null",'3(a) Flights | segment list'!D1790)</f>
        <v>Null</v>
      </c>
      <c r="J1825" s="4" t="str">
        <f>IF('3(a) Flights | segment list'!E1790="","Null",'3(a) Flights | segment list'!E1790)</f>
        <v>Null</v>
      </c>
      <c r="K1825" s="4" t="str">
        <f>IF('3(a) Flights | segment list'!F1790="","Null",'3(a) Flights | segment list'!F1790)</f>
        <v>Null</v>
      </c>
      <c r="L1825" s="5" t="str">
        <f>IF('3(a) Flights | segment list'!G1790="","Null",'3(a) Flights | segment list'!G1790)</f>
        <v>Null</v>
      </c>
      <c r="M1825" s="16">
        <f>IF('3(a) Flights | segment list'!H1790="Null","Null",'3(a) Flights | segment list'!H1790)</f>
        <v>0</v>
      </c>
    </row>
    <row r="1826" spans="1:13" x14ac:dyDescent="0.25">
      <c r="A1826" s="4" t="str">
        <f t="shared" si="84"/>
        <v>No PB ID provided</v>
      </c>
      <c r="B1826" s="4" t="str">
        <f t="shared" si="85"/>
        <v>No declaration</v>
      </c>
      <c r="C1826" s="4" t="s">
        <v>18302</v>
      </c>
      <c r="D1826" s="86" t="str">
        <f>IF('3(a) Flights | segment list'!A1791="","Null",'3(a) Flights | segment list'!A1791)</f>
        <v>Null</v>
      </c>
      <c r="E1826" s="87" t="str">
        <f t="shared" si="83"/>
        <v>Null</v>
      </c>
      <c r="F1826" s="4" t="str">
        <f>IF('3(a) Flights | segment list'!I1791="","Null",'3(a) Flights | segment list'!I1791)</f>
        <v>Null</v>
      </c>
      <c r="G1826" s="4" t="str">
        <f>IF('3(a) Flights | segment list'!C1791="","Null",'3(a) Flights | segment list'!C1791)</f>
        <v>Null</v>
      </c>
      <c r="H1826" s="4" t="str">
        <f>IF('3(a) Flights | segment list'!J1791="","Null",'3(a) Flights | segment list'!J1791)</f>
        <v>Null</v>
      </c>
      <c r="I1826" s="4" t="str">
        <f>IF('3(a) Flights | segment list'!D1791="","Null",'3(a) Flights | segment list'!D1791)</f>
        <v>Null</v>
      </c>
      <c r="J1826" s="4" t="str">
        <f>IF('3(a) Flights | segment list'!E1791="","Null",'3(a) Flights | segment list'!E1791)</f>
        <v>Null</v>
      </c>
      <c r="K1826" s="4" t="str">
        <f>IF('3(a) Flights | segment list'!F1791="","Null",'3(a) Flights | segment list'!F1791)</f>
        <v>Null</v>
      </c>
      <c r="L1826" s="5" t="str">
        <f>IF('3(a) Flights | segment list'!G1791="","Null",'3(a) Flights | segment list'!G1791)</f>
        <v>Null</v>
      </c>
      <c r="M1826" s="16">
        <f>IF('3(a) Flights | segment list'!H1791="Null","Null",'3(a) Flights | segment list'!H1791)</f>
        <v>0</v>
      </c>
    </row>
    <row r="1827" spans="1:13" x14ac:dyDescent="0.25">
      <c r="A1827" s="4" t="str">
        <f t="shared" si="84"/>
        <v>No PB ID provided</v>
      </c>
      <c r="B1827" s="4" t="str">
        <f t="shared" si="85"/>
        <v>No declaration</v>
      </c>
      <c r="C1827" s="4" t="s">
        <v>18302</v>
      </c>
      <c r="D1827" s="86" t="str">
        <f>IF('3(a) Flights | segment list'!A1792="","Null",'3(a) Flights | segment list'!A1792)</f>
        <v>Null</v>
      </c>
      <c r="E1827" s="87" t="str">
        <f t="shared" si="83"/>
        <v>Null</v>
      </c>
      <c r="F1827" s="4" t="str">
        <f>IF('3(a) Flights | segment list'!I1792="","Null",'3(a) Flights | segment list'!I1792)</f>
        <v>Null</v>
      </c>
      <c r="G1827" s="4" t="str">
        <f>IF('3(a) Flights | segment list'!C1792="","Null",'3(a) Flights | segment list'!C1792)</f>
        <v>Null</v>
      </c>
      <c r="H1827" s="4" t="str">
        <f>IF('3(a) Flights | segment list'!J1792="","Null",'3(a) Flights | segment list'!J1792)</f>
        <v>Null</v>
      </c>
      <c r="I1827" s="4" t="str">
        <f>IF('3(a) Flights | segment list'!D1792="","Null",'3(a) Flights | segment list'!D1792)</f>
        <v>Null</v>
      </c>
      <c r="J1827" s="4" t="str">
        <f>IF('3(a) Flights | segment list'!E1792="","Null",'3(a) Flights | segment list'!E1792)</f>
        <v>Null</v>
      </c>
      <c r="K1827" s="4" t="str">
        <f>IF('3(a) Flights | segment list'!F1792="","Null",'3(a) Flights | segment list'!F1792)</f>
        <v>Null</v>
      </c>
      <c r="L1827" s="5" t="str">
        <f>IF('3(a) Flights | segment list'!G1792="","Null",'3(a) Flights | segment list'!G1792)</f>
        <v>Null</v>
      </c>
      <c r="M1827" s="16">
        <f>IF('3(a) Flights | segment list'!H1792="Null","Null",'3(a) Flights | segment list'!H1792)</f>
        <v>0</v>
      </c>
    </row>
    <row r="1828" spans="1:13" x14ac:dyDescent="0.25">
      <c r="A1828" s="4" t="str">
        <f t="shared" si="84"/>
        <v>No PB ID provided</v>
      </c>
      <c r="B1828" s="4" t="str">
        <f t="shared" si="85"/>
        <v>No declaration</v>
      </c>
      <c r="C1828" s="4" t="s">
        <v>18302</v>
      </c>
      <c r="D1828" s="86" t="str">
        <f>IF('3(a) Flights | segment list'!A1793="","Null",'3(a) Flights | segment list'!A1793)</f>
        <v>Null</v>
      </c>
      <c r="E1828" s="87" t="str">
        <f t="shared" si="83"/>
        <v>Null</v>
      </c>
      <c r="F1828" s="4" t="str">
        <f>IF('3(a) Flights | segment list'!I1793="","Null",'3(a) Flights | segment list'!I1793)</f>
        <v>Null</v>
      </c>
      <c r="G1828" s="4" t="str">
        <f>IF('3(a) Flights | segment list'!C1793="","Null",'3(a) Flights | segment list'!C1793)</f>
        <v>Null</v>
      </c>
      <c r="H1828" s="4" t="str">
        <f>IF('3(a) Flights | segment list'!J1793="","Null",'3(a) Flights | segment list'!J1793)</f>
        <v>Null</v>
      </c>
      <c r="I1828" s="4" t="str">
        <f>IF('3(a) Flights | segment list'!D1793="","Null",'3(a) Flights | segment list'!D1793)</f>
        <v>Null</v>
      </c>
      <c r="J1828" s="4" t="str">
        <f>IF('3(a) Flights | segment list'!E1793="","Null",'3(a) Flights | segment list'!E1793)</f>
        <v>Null</v>
      </c>
      <c r="K1828" s="4" t="str">
        <f>IF('3(a) Flights | segment list'!F1793="","Null",'3(a) Flights | segment list'!F1793)</f>
        <v>Null</v>
      </c>
      <c r="L1828" s="5" t="str">
        <f>IF('3(a) Flights | segment list'!G1793="","Null",'3(a) Flights | segment list'!G1793)</f>
        <v>Null</v>
      </c>
      <c r="M1828" s="16">
        <f>IF('3(a) Flights | segment list'!H1793="Null","Null",'3(a) Flights | segment list'!H1793)</f>
        <v>0</v>
      </c>
    </row>
    <row r="1829" spans="1:13" x14ac:dyDescent="0.25">
      <c r="A1829" s="4" t="str">
        <f t="shared" si="84"/>
        <v>No PB ID provided</v>
      </c>
      <c r="B1829" s="4" t="str">
        <f t="shared" si="85"/>
        <v>No declaration</v>
      </c>
      <c r="C1829" s="4" t="s">
        <v>18302</v>
      </c>
      <c r="D1829" s="86" t="str">
        <f>IF('3(a) Flights | segment list'!A1794="","Null",'3(a) Flights | segment list'!A1794)</f>
        <v>Null</v>
      </c>
      <c r="E1829" s="87" t="str">
        <f t="shared" si="83"/>
        <v>Null</v>
      </c>
      <c r="F1829" s="4" t="str">
        <f>IF('3(a) Flights | segment list'!I1794="","Null",'3(a) Flights | segment list'!I1794)</f>
        <v>Null</v>
      </c>
      <c r="G1829" s="4" t="str">
        <f>IF('3(a) Flights | segment list'!C1794="","Null",'3(a) Flights | segment list'!C1794)</f>
        <v>Null</v>
      </c>
      <c r="H1829" s="4" t="str">
        <f>IF('3(a) Flights | segment list'!J1794="","Null",'3(a) Flights | segment list'!J1794)</f>
        <v>Null</v>
      </c>
      <c r="I1829" s="4" t="str">
        <f>IF('3(a) Flights | segment list'!D1794="","Null",'3(a) Flights | segment list'!D1794)</f>
        <v>Null</v>
      </c>
      <c r="J1829" s="4" t="str">
        <f>IF('3(a) Flights | segment list'!E1794="","Null",'3(a) Flights | segment list'!E1794)</f>
        <v>Null</v>
      </c>
      <c r="K1829" s="4" t="str">
        <f>IF('3(a) Flights | segment list'!F1794="","Null",'3(a) Flights | segment list'!F1794)</f>
        <v>Null</v>
      </c>
      <c r="L1829" s="5" t="str">
        <f>IF('3(a) Flights | segment list'!G1794="","Null",'3(a) Flights | segment list'!G1794)</f>
        <v>Null</v>
      </c>
      <c r="M1829" s="16">
        <f>IF('3(a) Flights | segment list'!H1794="Null","Null",'3(a) Flights | segment list'!H1794)</f>
        <v>0</v>
      </c>
    </row>
    <row r="1830" spans="1:13" x14ac:dyDescent="0.25">
      <c r="A1830" s="4" t="str">
        <f t="shared" si="84"/>
        <v>No PB ID provided</v>
      </c>
      <c r="B1830" s="4" t="str">
        <f t="shared" si="85"/>
        <v>No declaration</v>
      </c>
      <c r="C1830" s="4" t="s">
        <v>18302</v>
      </c>
      <c r="D1830" s="86" t="str">
        <f>IF('3(a) Flights | segment list'!A1795="","Null",'3(a) Flights | segment list'!A1795)</f>
        <v>Null</v>
      </c>
      <c r="E1830" s="87" t="str">
        <f t="shared" si="83"/>
        <v>Null</v>
      </c>
      <c r="F1830" s="4" t="str">
        <f>IF('3(a) Flights | segment list'!I1795="","Null",'3(a) Flights | segment list'!I1795)</f>
        <v>Null</v>
      </c>
      <c r="G1830" s="4" t="str">
        <f>IF('3(a) Flights | segment list'!C1795="","Null",'3(a) Flights | segment list'!C1795)</f>
        <v>Null</v>
      </c>
      <c r="H1830" s="4" t="str">
        <f>IF('3(a) Flights | segment list'!J1795="","Null",'3(a) Flights | segment list'!J1795)</f>
        <v>Null</v>
      </c>
      <c r="I1830" s="4" t="str">
        <f>IF('3(a) Flights | segment list'!D1795="","Null",'3(a) Flights | segment list'!D1795)</f>
        <v>Null</v>
      </c>
      <c r="J1830" s="4" t="str">
        <f>IF('3(a) Flights | segment list'!E1795="","Null",'3(a) Flights | segment list'!E1795)</f>
        <v>Null</v>
      </c>
      <c r="K1830" s="4" t="str">
        <f>IF('3(a) Flights | segment list'!F1795="","Null",'3(a) Flights | segment list'!F1795)</f>
        <v>Null</v>
      </c>
      <c r="L1830" s="5" t="str">
        <f>IF('3(a) Flights | segment list'!G1795="","Null",'3(a) Flights | segment list'!G1795)</f>
        <v>Null</v>
      </c>
      <c r="M1830" s="16">
        <f>IF('3(a) Flights | segment list'!H1795="Null","Null",'3(a) Flights | segment list'!H1795)</f>
        <v>0</v>
      </c>
    </row>
    <row r="1831" spans="1:13" x14ac:dyDescent="0.25">
      <c r="A1831" s="4" t="str">
        <f t="shared" si="84"/>
        <v>No PB ID provided</v>
      </c>
      <c r="B1831" s="4" t="str">
        <f t="shared" si="85"/>
        <v>No declaration</v>
      </c>
      <c r="C1831" s="4" t="s">
        <v>18302</v>
      </c>
      <c r="D1831" s="86" t="str">
        <f>IF('3(a) Flights | segment list'!A1796="","Null",'3(a) Flights | segment list'!A1796)</f>
        <v>Null</v>
      </c>
      <c r="E1831" s="87" t="str">
        <f t="shared" si="83"/>
        <v>Null</v>
      </c>
      <c r="F1831" s="4" t="str">
        <f>IF('3(a) Flights | segment list'!I1796="","Null",'3(a) Flights | segment list'!I1796)</f>
        <v>Null</v>
      </c>
      <c r="G1831" s="4" t="str">
        <f>IF('3(a) Flights | segment list'!C1796="","Null",'3(a) Flights | segment list'!C1796)</f>
        <v>Null</v>
      </c>
      <c r="H1831" s="4" t="str">
        <f>IF('3(a) Flights | segment list'!J1796="","Null",'3(a) Flights | segment list'!J1796)</f>
        <v>Null</v>
      </c>
      <c r="I1831" s="4" t="str">
        <f>IF('3(a) Flights | segment list'!D1796="","Null",'3(a) Flights | segment list'!D1796)</f>
        <v>Null</v>
      </c>
      <c r="J1831" s="4" t="str">
        <f>IF('3(a) Flights | segment list'!E1796="","Null",'3(a) Flights | segment list'!E1796)</f>
        <v>Null</v>
      </c>
      <c r="K1831" s="4" t="str">
        <f>IF('3(a) Flights | segment list'!F1796="","Null",'3(a) Flights | segment list'!F1796)</f>
        <v>Null</v>
      </c>
      <c r="L1831" s="5" t="str">
        <f>IF('3(a) Flights | segment list'!G1796="","Null",'3(a) Flights | segment list'!G1796)</f>
        <v>Null</v>
      </c>
      <c r="M1831" s="16">
        <f>IF('3(a) Flights | segment list'!H1796="Null","Null",'3(a) Flights | segment list'!H1796)</f>
        <v>0</v>
      </c>
    </row>
    <row r="1832" spans="1:13" x14ac:dyDescent="0.25">
      <c r="A1832" s="4" t="str">
        <f t="shared" si="84"/>
        <v>No PB ID provided</v>
      </c>
      <c r="B1832" s="4" t="str">
        <f t="shared" si="85"/>
        <v>No declaration</v>
      </c>
      <c r="C1832" s="4" t="s">
        <v>18302</v>
      </c>
      <c r="D1832" s="86" t="str">
        <f>IF('3(a) Flights | segment list'!A1797="","Null",'3(a) Flights | segment list'!A1797)</f>
        <v>Null</v>
      </c>
      <c r="E1832" s="87" t="str">
        <f t="shared" si="83"/>
        <v>Null</v>
      </c>
      <c r="F1832" s="4" t="str">
        <f>IF('3(a) Flights | segment list'!I1797="","Null",'3(a) Flights | segment list'!I1797)</f>
        <v>Null</v>
      </c>
      <c r="G1832" s="4" t="str">
        <f>IF('3(a) Flights | segment list'!C1797="","Null",'3(a) Flights | segment list'!C1797)</f>
        <v>Null</v>
      </c>
      <c r="H1832" s="4" t="str">
        <f>IF('3(a) Flights | segment list'!J1797="","Null",'3(a) Flights | segment list'!J1797)</f>
        <v>Null</v>
      </c>
      <c r="I1832" s="4" t="str">
        <f>IF('3(a) Flights | segment list'!D1797="","Null",'3(a) Flights | segment list'!D1797)</f>
        <v>Null</v>
      </c>
      <c r="J1832" s="4" t="str">
        <f>IF('3(a) Flights | segment list'!E1797="","Null",'3(a) Flights | segment list'!E1797)</f>
        <v>Null</v>
      </c>
      <c r="K1832" s="4" t="str">
        <f>IF('3(a) Flights | segment list'!F1797="","Null",'3(a) Flights | segment list'!F1797)</f>
        <v>Null</v>
      </c>
      <c r="L1832" s="5" t="str">
        <f>IF('3(a) Flights | segment list'!G1797="","Null",'3(a) Flights | segment list'!G1797)</f>
        <v>Null</v>
      </c>
      <c r="M1832" s="16">
        <f>IF('3(a) Flights | segment list'!H1797="Null","Null",'3(a) Flights | segment list'!H1797)</f>
        <v>0</v>
      </c>
    </row>
    <row r="1833" spans="1:13" x14ac:dyDescent="0.25">
      <c r="A1833" s="4" t="str">
        <f t="shared" si="84"/>
        <v>No PB ID provided</v>
      </c>
      <c r="B1833" s="4" t="str">
        <f t="shared" si="85"/>
        <v>No declaration</v>
      </c>
      <c r="C1833" s="4" t="s">
        <v>18302</v>
      </c>
      <c r="D1833" s="86" t="str">
        <f>IF('3(a) Flights | segment list'!A1798="","Null",'3(a) Flights | segment list'!A1798)</f>
        <v>Null</v>
      </c>
      <c r="E1833" s="87" t="str">
        <f t="shared" si="83"/>
        <v>Null</v>
      </c>
      <c r="F1833" s="4" t="str">
        <f>IF('3(a) Flights | segment list'!I1798="","Null",'3(a) Flights | segment list'!I1798)</f>
        <v>Null</v>
      </c>
      <c r="G1833" s="4" t="str">
        <f>IF('3(a) Flights | segment list'!C1798="","Null",'3(a) Flights | segment list'!C1798)</f>
        <v>Null</v>
      </c>
      <c r="H1833" s="4" t="str">
        <f>IF('3(a) Flights | segment list'!J1798="","Null",'3(a) Flights | segment list'!J1798)</f>
        <v>Null</v>
      </c>
      <c r="I1833" s="4" t="str">
        <f>IF('3(a) Flights | segment list'!D1798="","Null",'3(a) Flights | segment list'!D1798)</f>
        <v>Null</v>
      </c>
      <c r="J1833" s="4" t="str">
        <f>IF('3(a) Flights | segment list'!E1798="","Null",'3(a) Flights | segment list'!E1798)</f>
        <v>Null</v>
      </c>
      <c r="K1833" s="4" t="str">
        <f>IF('3(a) Flights | segment list'!F1798="","Null",'3(a) Flights | segment list'!F1798)</f>
        <v>Null</v>
      </c>
      <c r="L1833" s="5" t="str">
        <f>IF('3(a) Flights | segment list'!G1798="","Null",'3(a) Flights | segment list'!G1798)</f>
        <v>Null</v>
      </c>
      <c r="M1833" s="16">
        <f>IF('3(a) Flights | segment list'!H1798="Null","Null",'3(a) Flights | segment list'!H1798)</f>
        <v>0</v>
      </c>
    </row>
    <row r="1834" spans="1:13" x14ac:dyDescent="0.25">
      <c r="A1834" s="4" t="str">
        <f t="shared" si="84"/>
        <v>No PB ID provided</v>
      </c>
      <c r="B1834" s="4" t="str">
        <f t="shared" si="85"/>
        <v>No declaration</v>
      </c>
      <c r="C1834" s="4" t="s">
        <v>18302</v>
      </c>
      <c r="D1834" s="86" t="str">
        <f>IF('3(a) Flights | segment list'!A1799="","Null",'3(a) Flights | segment list'!A1799)</f>
        <v>Null</v>
      </c>
      <c r="E1834" s="87" t="str">
        <f t="shared" si="83"/>
        <v>Null</v>
      </c>
      <c r="F1834" s="4" t="str">
        <f>IF('3(a) Flights | segment list'!I1799="","Null",'3(a) Flights | segment list'!I1799)</f>
        <v>Null</v>
      </c>
      <c r="G1834" s="4" t="str">
        <f>IF('3(a) Flights | segment list'!C1799="","Null",'3(a) Flights | segment list'!C1799)</f>
        <v>Null</v>
      </c>
      <c r="H1834" s="4" t="str">
        <f>IF('3(a) Flights | segment list'!J1799="","Null",'3(a) Flights | segment list'!J1799)</f>
        <v>Null</v>
      </c>
      <c r="I1834" s="4" t="str">
        <f>IF('3(a) Flights | segment list'!D1799="","Null",'3(a) Flights | segment list'!D1799)</f>
        <v>Null</v>
      </c>
      <c r="J1834" s="4" t="str">
        <f>IF('3(a) Flights | segment list'!E1799="","Null",'3(a) Flights | segment list'!E1799)</f>
        <v>Null</v>
      </c>
      <c r="K1834" s="4" t="str">
        <f>IF('3(a) Flights | segment list'!F1799="","Null",'3(a) Flights | segment list'!F1799)</f>
        <v>Null</v>
      </c>
      <c r="L1834" s="5" t="str">
        <f>IF('3(a) Flights | segment list'!G1799="","Null",'3(a) Flights | segment list'!G1799)</f>
        <v>Null</v>
      </c>
      <c r="M1834" s="16">
        <f>IF('3(a) Flights | segment list'!H1799="Null","Null",'3(a) Flights | segment list'!H1799)</f>
        <v>0</v>
      </c>
    </row>
    <row r="1835" spans="1:13" x14ac:dyDescent="0.25">
      <c r="A1835" s="4" t="str">
        <f t="shared" si="84"/>
        <v>No PB ID provided</v>
      </c>
      <c r="B1835" s="4" t="str">
        <f t="shared" si="85"/>
        <v>No declaration</v>
      </c>
      <c r="C1835" s="4" t="s">
        <v>18302</v>
      </c>
      <c r="D1835" s="86" t="str">
        <f>IF('3(a) Flights | segment list'!A1800="","Null",'3(a) Flights | segment list'!A1800)</f>
        <v>Null</v>
      </c>
      <c r="E1835" s="87" t="str">
        <f t="shared" si="83"/>
        <v>Null</v>
      </c>
      <c r="F1835" s="4" t="str">
        <f>IF('3(a) Flights | segment list'!I1800="","Null",'3(a) Flights | segment list'!I1800)</f>
        <v>Null</v>
      </c>
      <c r="G1835" s="4" t="str">
        <f>IF('3(a) Flights | segment list'!C1800="","Null",'3(a) Flights | segment list'!C1800)</f>
        <v>Null</v>
      </c>
      <c r="H1835" s="4" t="str">
        <f>IF('3(a) Flights | segment list'!J1800="","Null",'3(a) Flights | segment list'!J1800)</f>
        <v>Null</v>
      </c>
      <c r="I1835" s="4" t="str">
        <f>IF('3(a) Flights | segment list'!D1800="","Null",'3(a) Flights | segment list'!D1800)</f>
        <v>Null</v>
      </c>
      <c r="J1835" s="4" t="str">
        <f>IF('3(a) Flights | segment list'!E1800="","Null",'3(a) Flights | segment list'!E1800)</f>
        <v>Null</v>
      </c>
      <c r="K1835" s="4" t="str">
        <f>IF('3(a) Flights | segment list'!F1800="","Null",'3(a) Flights | segment list'!F1800)</f>
        <v>Null</v>
      </c>
      <c r="L1835" s="5" t="str">
        <f>IF('3(a) Flights | segment list'!G1800="","Null",'3(a) Flights | segment list'!G1800)</f>
        <v>Null</v>
      </c>
      <c r="M1835" s="16">
        <f>IF('3(a) Flights | segment list'!H1800="Null","Null",'3(a) Flights | segment list'!H1800)</f>
        <v>0</v>
      </c>
    </row>
    <row r="1836" spans="1:13" x14ac:dyDescent="0.25">
      <c r="A1836" s="4" t="str">
        <f t="shared" si="84"/>
        <v>No PB ID provided</v>
      </c>
      <c r="B1836" s="4" t="str">
        <f t="shared" si="85"/>
        <v>No declaration</v>
      </c>
      <c r="C1836" s="4" t="s">
        <v>18302</v>
      </c>
      <c r="D1836" s="86" t="str">
        <f>IF('3(a) Flights | segment list'!A1801="","Null",'3(a) Flights | segment list'!A1801)</f>
        <v>Null</v>
      </c>
      <c r="E1836" s="87" t="str">
        <f t="shared" si="83"/>
        <v>Null</v>
      </c>
      <c r="F1836" s="4" t="str">
        <f>IF('3(a) Flights | segment list'!I1801="","Null",'3(a) Flights | segment list'!I1801)</f>
        <v>Null</v>
      </c>
      <c r="G1836" s="4" t="str">
        <f>IF('3(a) Flights | segment list'!C1801="","Null",'3(a) Flights | segment list'!C1801)</f>
        <v>Null</v>
      </c>
      <c r="H1836" s="4" t="str">
        <f>IF('3(a) Flights | segment list'!J1801="","Null",'3(a) Flights | segment list'!J1801)</f>
        <v>Null</v>
      </c>
      <c r="I1836" s="4" t="str">
        <f>IF('3(a) Flights | segment list'!D1801="","Null",'3(a) Flights | segment list'!D1801)</f>
        <v>Null</v>
      </c>
      <c r="J1836" s="4" t="str">
        <f>IF('3(a) Flights | segment list'!E1801="","Null",'3(a) Flights | segment list'!E1801)</f>
        <v>Null</v>
      </c>
      <c r="K1836" s="4" t="str">
        <f>IF('3(a) Flights | segment list'!F1801="","Null",'3(a) Flights | segment list'!F1801)</f>
        <v>Null</v>
      </c>
      <c r="L1836" s="5" t="str">
        <f>IF('3(a) Flights | segment list'!G1801="","Null",'3(a) Flights | segment list'!G1801)</f>
        <v>Null</v>
      </c>
      <c r="M1836" s="16">
        <f>IF('3(a) Flights | segment list'!H1801="Null","Null",'3(a) Flights | segment list'!H1801)</f>
        <v>0</v>
      </c>
    </row>
    <row r="1837" spans="1:13" x14ac:dyDescent="0.25">
      <c r="A1837" s="4" t="str">
        <f t="shared" si="84"/>
        <v>No PB ID provided</v>
      </c>
      <c r="B1837" s="4" t="str">
        <f t="shared" si="85"/>
        <v>No declaration</v>
      </c>
      <c r="C1837" s="4" t="s">
        <v>18302</v>
      </c>
      <c r="D1837" s="86" t="str">
        <f>IF('3(a) Flights | segment list'!A1802="","Null",'3(a) Flights | segment list'!A1802)</f>
        <v>Null</v>
      </c>
      <c r="E1837" s="87" t="str">
        <f t="shared" si="83"/>
        <v>Null</v>
      </c>
      <c r="F1837" s="4" t="str">
        <f>IF('3(a) Flights | segment list'!I1802="","Null",'3(a) Flights | segment list'!I1802)</f>
        <v>Null</v>
      </c>
      <c r="G1837" s="4" t="str">
        <f>IF('3(a) Flights | segment list'!C1802="","Null",'3(a) Flights | segment list'!C1802)</f>
        <v>Null</v>
      </c>
      <c r="H1837" s="4" t="str">
        <f>IF('3(a) Flights | segment list'!J1802="","Null",'3(a) Flights | segment list'!J1802)</f>
        <v>Null</v>
      </c>
      <c r="I1837" s="4" t="str">
        <f>IF('3(a) Flights | segment list'!D1802="","Null",'3(a) Flights | segment list'!D1802)</f>
        <v>Null</v>
      </c>
      <c r="J1837" s="4" t="str">
        <f>IF('3(a) Flights | segment list'!E1802="","Null",'3(a) Flights | segment list'!E1802)</f>
        <v>Null</v>
      </c>
      <c r="K1837" s="4" t="str">
        <f>IF('3(a) Flights | segment list'!F1802="","Null",'3(a) Flights | segment list'!F1802)</f>
        <v>Null</v>
      </c>
      <c r="L1837" s="5" t="str">
        <f>IF('3(a) Flights | segment list'!G1802="","Null",'3(a) Flights | segment list'!G1802)</f>
        <v>Null</v>
      </c>
      <c r="M1837" s="16">
        <f>IF('3(a) Flights | segment list'!H1802="Null","Null",'3(a) Flights | segment list'!H1802)</f>
        <v>0</v>
      </c>
    </row>
    <row r="1838" spans="1:13" x14ac:dyDescent="0.25">
      <c r="A1838" s="4" t="str">
        <f t="shared" si="84"/>
        <v>No PB ID provided</v>
      </c>
      <c r="B1838" s="4" t="str">
        <f t="shared" si="85"/>
        <v>No declaration</v>
      </c>
      <c r="C1838" s="4" t="s">
        <v>18302</v>
      </c>
      <c r="D1838" s="86" t="str">
        <f>IF('3(a) Flights | segment list'!A1803="","Null",'3(a) Flights | segment list'!A1803)</f>
        <v>Null</v>
      </c>
      <c r="E1838" s="87" t="str">
        <f t="shared" si="83"/>
        <v>Null</v>
      </c>
      <c r="F1838" s="4" t="str">
        <f>IF('3(a) Flights | segment list'!I1803="","Null",'3(a) Flights | segment list'!I1803)</f>
        <v>Null</v>
      </c>
      <c r="G1838" s="4" t="str">
        <f>IF('3(a) Flights | segment list'!C1803="","Null",'3(a) Flights | segment list'!C1803)</f>
        <v>Null</v>
      </c>
      <c r="H1838" s="4" t="str">
        <f>IF('3(a) Flights | segment list'!J1803="","Null",'3(a) Flights | segment list'!J1803)</f>
        <v>Null</v>
      </c>
      <c r="I1838" s="4" t="str">
        <f>IF('3(a) Flights | segment list'!D1803="","Null",'3(a) Flights | segment list'!D1803)</f>
        <v>Null</v>
      </c>
      <c r="J1838" s="4" t="str">
        <f>IF('3(a) Flights | segment list'!E1803="","Null",'3(a) Flights | segment list'!E1803)</f>
        <v>Null</v>
      </c>
      <c r="K1838" s="4" t="str">
        <f>IF('3(a) Flights | segment list'!F1803="","Null",'3(a) Flights | segment list'!F1803)</f>
        <v>Null</v>
      </c>
      <c r="L1838" s="5" t="str">
        <f>IF('3(a) Flights | segment list'!G1803="","Null",'3(a) Flights | segment list'!G1803)</f>
        <v>Null</v>
      </c>
      <c r="M1838" s="16">
        <f>IF('3(a) Flights | segment list'!H1803="Null","Null",'3(a) Flights | segment list'!H1803)</f>
        <v>0</v>
      </c>
    </row>
    <row r="1839" spans="1:13" x14ac:dyDescent="0.25">
      <c r="A1839" s="4" t="str">
        <f t="shared" si="84"/>
        <v>No PB ID provided</v>
      </c>
      <c r="B1839" s="4" t="str">
        <f t="shared" si="85"/>
        <v>No declaration</v>
      </c>
      <c r="C1839" s="4" t="s">
        <v>18302</v>
      </c>
      <c r="D1839" s="86" t="str">
        <f>IF('3(a) Flights | segment list'!A1804="","Null",'3(a) Flights | segment list'!A1804)</f>
        <v>Null</v>
      </c>
      <c r="E1839" s="87" t="str">
        <f t="shared" si="83"/>
        <v>Null</v>
      </c>
      <c r="F1839" s="4" t="str">
        <f>IF('3(a) Flights | segment list'!I1804="","Null",'3(a) Flights | segment list'!I1804)</f>
        <v>Null</v>
      </c>
      <c r="G1839" s="4" t="str">
        <f>IF('3(a) Flights | segment list'!C1804="","Null",'3(a) Flights | segment list'!C1804)</f>
        <v>Null</v>
      </c>
      <c r="H1839" s="4" t="str">
        <f>IF('3(a) Flights | segment list'!J1804="","Null",'3(a) Flights | segment list'!J1804)</f>
        <v>Null</v>
      </c>
      <c r="I1839" s="4" t="str">
        <f>IF('3(a) Flights | segment list'!D1804="","Null",'3(a) Flights | segment list'!D1804)</f>
        <v>Null</v>
      </c>
      <c r="J1839" s="4" t="str">
        <f>IF('3(a) Flights | segment list'!E1804="","Null",'3(a) Flights | segment list'!E1804)</f>
        <v>Null</v>
      </c>
      <c r="K1839" s="4" t="str">
        <f>IF('3(a) Flights | segment list'!F1804="","Null",'3(a) Flights | segment list'!F1804)</f>
        <v>Null</v>
      </c>
      <c r="L1839" s="5" t="str">
        <f>IF('3(a) Flights | segment list'!G1804="","Null",'3(a) Flights | segment list'!G1804)</f>
        <v>Null</v>
      </c>
      <c r="M1839" s="16">
        <f>IF('3(a) Flights | segment list'!H1804="Null","Null",'3(a) Flights | segment list'!H1804)</f>
        <v>0</v>
      </c>
    </row>
    <row r="1840" spans="1:13" x14ac:dyDescent="0.25">
      <c r="A1840" s="4" t="str">
        <f t="shared" si="84"/>
        <v>No PB ID provided</v>
      </c>
      <c r="B1840" s="4" t="str">
        <f t="shared" si="85"/>
        <v>No declaration</v>
      </c>
      <c r="C1840" s="4" t="s">
        <v>18302</v>
      </c>
      <c r="D1840" s="86" t="str">
        <f>IF('3(a) Flights | segment list'!A1805="","Null",'3(a) Flights | segment list'!A1805)</f>
        <v>Null</v>
      </c>
      <c r="E1840" s="87" t="str">
        <f t="shared" si="83"/>
        <v>Null</v>
      </c>
      <c r="F1840" s="4" t="str">
        <f>IF('3(a) Flights | segment list'!I1805="","Null",'3(a) Flights | segment list'!I1805)</f>
        <v>Null</v>
      </c>
      <c r="G1840" s="4" t="str">
        <f>IF('3(a) Flights | segment list'!C1805="","Null",'3(a) Flights | segment list'!C1805)</f>
        <v>Null</v>
      </c>
      <c r="H1840" s="4" t="str">
        <f>IF('3(a) Flights | segment list'!J1805="","Null",'3(a) Flights | segment list'!J1805)</f>
        <v>Null</v>
      </c>
      <c r="I1840" s="4" t="str">
        <f>IF('3(a) Flights | segment list'!D1805="","Null",'3(a) Flights | segment list'!D1805)</f>
        <v>Null</v>
      </c>
      <c r="J1840" s="4" t="str">
        <f>IF('3(a) Flights | segment list'!E1805="","Null",'3(a) Flights | segment list'!E1805)</f>
        <v>Null</v>
      </c>
      <c r="K1840" s="4" t="str">
        <f>IF('3(a) Flights | segment list'!F1805="","Null",'3(a) Flights | segment list'!F1805)</f>
        <v>Null</v>
      </c>
      <c r="L1840" s="5" t="str">
        <f>IF('3(a) Flights | segment list'!G1805="","Null",'3(a) Flights | segment list'!G1805)</f>
        <v>Null</v>
      </c>
      <c r="M1840" s="16">
        <f>IF('3(a) Flights | segment list'!H1805="Null","Null",'3(a) Flights | segment list'!H1805)</f>
        <v>0</v>
      </c>
    </row>
    <row r="1841" spans="1:13" x14ac:dyDescent="0.25">
      <c r="A1841" s="4" t="str">
        <f t="shared" si="84"/>
        <v>No PB ID provided</v>
      </c>
      <c r="B1841" s="4" t="str">
        <f t="shared" si="85"/>
        <v>No declaration</v>
      </c>
      <c r="C1841" s="4" t="s">
        <v>18302</v>
      </c>
      <c r="D1841" s="86" t="str">
        <f>IF('3(a) Flights | segment list'!A1806="","Null",'3(a) Flights | segment list'!A1806)</f>
        <v>Null</v>
      </c>
      <c r="E1841" s="87" t="str">
        <f t="shared" si="83"/>
        <v>Null</v>
      </c>
      <c r="F1841" s="4" t="str">
        <f>IF('3(a) Flights | segment list'!I1806="","Null",'3(a) Flights | segment list'!I1806)</f>
        <v>Null</v>
      </c>
      <c r="G1841" s="4" t="str">
        <f>IF('3(a) Flights | segment list'!C1806="","Null",'3(a) Flights | segment list'!C1806)</f>
        <v>Null</v>
      </c>
      <c r="H1841" s="4" t="str">
        <f>IF('3(a) Flights | segment list'!J1806="","Null",'3(a) Flights | segment list'!J1806)</f>
        <v>Null</v>
      </c>
      <c r="I1841" s="4" t="str">
        <f>IF('3(a) Flights | segment list'!D1806="","Null",'3(a) Flights | segment list'!D1806)</f>
        <v>Null</v>
      </c>
      <c r="J1841" s="4" t="str">
        <f>IF('3(a) Flights | segment list'!E1806="","Null",'3(a) Flights | segment list'!E1806)</f>
        <v>Null</v>
      </c>
      <c r="K1841" s="4" t="str">
        <f>IF('3(a) Flights | segment list'!F1806="","Null",'3(a) Flights | segment list'!F1806)</f>
        <v>Null</v>
      </c>
      <c r="L1841" s="5" t="str">
        <f>IF('3(a) Flights | segment list'!G1806="","Null",'3(a) Flights | segment list'!G1806)</f>
        <v>Null</v>
      </c>
      <c r="M1841" s="16">
        <f>IF('3(a) Flights | segment list'!H1806="Null","Null",'3(a) Flights | segment list'!H1806)</f>
        <v>0</v>
      </c>
    </row>
    <row r="1842" spans="1:13" x14ac:dyDescent="0.25">
      <c r="A1842" s="4" t="str">
        <f t="shared" si="84"/>
        <v>No PB ID provided</v>
      </c>
      <c r="B1842" s="4" t="str">
        <f t="shared" si="85"/>
        <v>No declaration</v>
      </c>
      <c r="C1842" s="4" t="s">
        <v>18302</v>
      </c>
      <c r="D1842" s="86" t="str">
        <f>IF('3(a) Flights | segment list'!A1807="","Null",'3(a) Flights | segment list'!A1807)</f>
        <v>Null</v>
      </c>
      <c r="E1842" s="87" t="str">
        <f t="shared" si="83"/>
        <v>Null</v>
      </c>
      <c r="F1842" s="4" t="str">
        <f>IF('3(a) Flights | segment list'!I1807="","Null",'3(a) Flights | segment list'!I1807)</f>
        <v>Null</v>
      </c>
      <c r="G1842" s="4" t="str">
        <f>IF('3(a) Flights | segment list'!C1807="","Null",'3(a) Flights | segment list'!C1807)</f>
        <v>Null</v>
      </c>
      <c r="H1842" s="4" t="str">
        <f>IF('3(a) Flights | segment list'!J1807="","Null",'3(a) Flights | segment list'!J1807)</f>
        <v>Null</v>
      </c>
      <c r="I1842" s="4" t="str">
        <f>IF('3(a) Flights | segment list'!D1807="","Null",'3(a) Flights | segment list'!D1807)</f>
        <v>Null</v>
      </c>
      <c r="J1842" s="4" t="str">
        <f>IF('3(a) Flights | segment list'!E1807="","Null",'3(a) Flights | segment list'!E1807)</f>
        <v>Null</v>
      </c>
      <c r="K1842" s="4" t="str">
        <f>IF('3(a) Flights | segment list'!F1807="","Null",'3(a) Flights | segment list'!F1807)</f>
        <v>Null</v>
      </c>
      <c r="L1842" s="5" t="str">
        <f>IF('3(a) Flights | segment list'!G1807="","Null",'3(a) Flights | segment list'!G1807)</f>
        <v>Null</v>
      </c>
      <c r="M1842" s="16">
        <f>IF('3(a) Flights | segment list'!H1807="Null","Null",'3(a) Flights | segment list'!H1807)</f>
        <v>0</v>
      </c>
    </row>
    <row r="1843" spans="1:13" x14ac:dyDescent="0.25">
      <c r="A1843" s="4" t="str">
        <f t="shared" si="84"/>
        <v>No PB ID provided</v>
      </c>
      <c r="B1843" s="4" t="str">
        <f t="shared" si="85"/>
        <v>No declaration</v>
      </c>
      <c r="C1843" s="4" t="s">
        <v>18302</v>
      </c>
      <c r="D1843" s="86" t="str">
        <f>IF('3(a) Flights | segment list'!A1808="","Null",'3(a) Flights | segment list'!A1808)</f>
        <v>Null</v>
      </c>
      <c r="E1843" s="87" t="str">
        <f t="shared" si="83"/>
        <v>Null</v>
      </c>
      <c r="F1843" s="4" t="str">
        <f>IF('3(a) Flights | segment list'!I1808="","Null",'3(a) Flights | segment list'!I1808)</f>
        <v>Null</v>
      </c>
      <c r="G1843" s="4" t="str">
        <f>IF('3(a) Flights | segment list'!C1808="","Null",'3(a) Flights | segment list'!C1808)</f>
        <v>Null</v>
      </c>
      <c r="H1843" s="4" t="str">
        <f>IF('3(a) Flights | segment list'!J1808="","Null",'3(a) Flights | segment list'!J1808)</f>
        <v>Null</v>
      </c>
      <c r="I1843" s="4" t="str">
        <f>IF('3(a) Flights | segment list'!D1808="","Null",'3(a) Flights | segment list'!D1808)</f>
        <v>Null</v>
      </c>
      <c r="J1843" s="4" t="str">
        <f>IF('3(a) Flights | segment list'!E1808="","Null",'3(a) Flights | segment list'!E1808)</f>
        <v>Null</v>
      </c>
      <c r="K1843" s="4" t="str">
        <f>IF('3(a) Flights | segment list'!F1808="","Null",'3(a) Flights | segment list'!F1808)</f>
        <v>Null</v>
      </c>
      <c r="L1843" s="5" t="str">
        <f>IF('3(a) Flights | segment list'!G1808="","Null",'3(a) Flights | segment list'!G1808)</f>
        <v>Null</v>
      </c>
      <c r="M1843" s="16">
        <f>IF('3(a) Flights | segment list'!H1808="Null","Null",'3(a) Flights | segment list'!H1808)</f>
        <v>0</v>
      </c>
    </row>
    <row r="1844" spans="1:13" x14ac:dyDescent="0.25">
      <c r="A1844" s="4" t="str">
        <f t="shared" si="84"/>
        <v>No PB ID provided</v>
      </c>
      <c r="B1844" s="4" t="str">
        <f t="shared" si="85"/>
        <v>No declaration</v>
      </c>
      <c r="C1844" s="4" t="s">
        <v>18302</v>
      </c>
      <c r="D1844" s="86" t="str">
        <f>IF('3(a) Flights | segment list'!A1809="","Null",'3(a) Flights | segment list'!A1809)</f>
        <v>Null</v>
      </c>
      <c r="E1844" s="87" t="str">
        <f t="shared" si="83"/>
        <v>Null</v>
      </c>
      <c r="F1844" s="4" t="str">
        <f>IF('3(a) Flights | segment list'!I1809="","Null",'3(a) Flights | segment list'!I1809)</f>
        <v>Null</v>
      </c>
      <c r="G1844" s="4" t="str">
        <f>IF('3(a) Flights | segment list'!C1809="","Null",'3(a) Flights | segment list'!C1809)</f>
        <v>Null</v>
      </c>
      <c r="H1844" s="4" t="str">
        <f>IF('3(a) Flights | segment list'!J1809="","Null",'3(a) Flights | segment list'!J1809)</f>
        <v>Null</v>
      </c>
      <c r="I1844" s="4" t="str">
        <f>IF('3(a) Flights | segment list'!D1809="","Null",'3(a) Flights | segment list'!D1809)</f>
        <v>Null</v>
      </c>
      <c r="J1844" s="4" t="str">
        <f>IF('3(a) Flights | segment list'!E1809="","Null",'3(a) Flights | segment list'!E1809)</f>
        <v>Null</v>
      </c>
      <c r="K1844" s="4" t="str">
        <f>IF('3(a) Flights | segment list'!F1809="","Null",'3(a) Flights | segment list'!F1809)</f>
        <v>Null</v>
      </c>
      <c r="L1844" s="5" t="str">
        <f>IF('3(a) Flights | segment list'!G1809="","Null",'3(a) Flights | segment list'!G1809)</f>
        <v>Null</v>
      </c>
      <c r="M1844" s="16">
        <f>IF('3(a) Flights | segment list'!H1809="Null","Null",'3(a) Flights | segment list'!H1809)</f>
        <v>0</v>
      </c>
    </row>
    <row r="1845" spans="1:13" x14ac:dyDescent="0.25">
      <c r="A1845" s="4" t="str">
        <f t="shared" si="84"/>
        <v>No PB ID provided</v>
      </c>
      <c r="B1845" s="4" t="str">
        <f t="shared" si="85"/>
        <v>No declaration</v>
      </c>
      <c r="C1845" s="4" t="s">
        <v>18302</v>
      </c>
      <c r="D1845" s="86" t="str">
        <f>IF('3(a) Flights | segment list'!A1810="","Null",'3(a) Flights | segment list'!A1810)</f>
        <v>Null</v>
      </c>
      <c r="E1845" s="87" t="str">
        <f t="shared" si="83"/>
        <v>Null</v>
      </c>
      <c r="F1845" s="4" t="str">
        <f>IF('3(a) Flights | segment list'!I1810="","Null",'3(a) Flights | segment list'!I1810)</f>
        <v>Null</v>
      </c>
      <c r="G1845" s="4" t="str">
        <f>IF('3(a) Flights | segment list'!C1810="","Null",'3(a) Flights | segment list'!C1810)</f>
        <v>Null</v>
      </c>
      <c r="H1845" s="4" t="str">
        <f>IF('3(a) Flights | segment list'!J1810="","Null",'3(a) Flights | segment list'!J1810)</f>
        <v>Null</v>
      </c>
      <c r="I1845" s="4" t="str">
        <f>IF('3(a) Flights | segment list'!D1810="","Null",'3(a) Flights | segment list'!D1810)</f>
        <v>Null</v>
      </c>
      <c r="J1845" s="4" t="str">
        <f>IF('3(a) Flights | segment list'!E1810="","Null",'3(a) Flights | segment list'!E1810)</f>
        <v>Null</v>
      </c>
      <c r="K1845" s="4" t="str">
        <f>IF('3(a) Flights | segment list'!F1810="","Null",'3(a) Flights | segment list'!F1810)</f>
        <v>Null</v>
      </c>
      <c r="L1845" s="5" t="str">
        <f>IF('3(a) Flights | segment list'!G1810="","Null",'3(a) Flights | segment list'!G1810)</f>
        <v>Null</v>
      </c>
      <c r="M1845" s="16">
        <f>IF('3(a) Flights | segment list'!H1810="Null","Null",'3(a) Flights | segment list'!H1810)</f>
        <v>0</v>
      </c>
    </row>
    <row r="1846" spans="1:13" x14ac:dyDescent="0.25">
      <c r="A1846" s="4" t="str">
        <f t="shared" si="84"/>
        <v>No PB ID provided</v>
      </c>
      <c r="B1846" s="4" t="str">
        <f t="shared" si="85"/>
        <v>No declaration</v>
      </c>
      <c r="C1846" s="4" t="s">
        <v>18302</v>
      </c>
      <c r="D1846" s="86" t="str">
        <f>IF('3(a) Flights | segment list'!A1811="","Null",'3(a) Flights | segment list'!A1811)</f>
        <v>Null</v>
      </c>
      <c r="E1846" s="87" t="str">
        <f t="shared" si="83"/>
        <v>Null</v>
      </c>
      <c r="F1846" s="4" t="str">
        <f>IF('3(a) Flights | segment list'!I1811="","Null",'3(a) Flights | segment list'!I1811)</f>
        <v>Null</v>
      </c>
      <c r="G1846" s="4" t="str">
        <f>IF('3(a) Flights | segment list'!C1811="","Null",'3(a) Flights | segment list'!C1811)</f>
        <v>Null</v>
      </c>
      <c r="H1846" s="4" t="str">
        <f>IF('3(a) Flights | segment list'!J1811="","Null",'3(a) Flights | segment list'!J1811)</f>
        <v>Null</v>
      </c>
      <c r="I1846" s="4" t="str">
        <f>IF('3(a) Flights | segment list'!D1811="","Null",'3(a) Flights | segment list'!D1811)</f>
        <v>Null</v>
      </c>
      <c r="J1846" s="4" t="str">
        <f>IF('3(a) Flights | segment list'!E1811="","Null",'3(a) Flights | segment list'!E1811)</f>
        <v>Null</v>
      </c>
      <c r="K1846" s="4" t="str">
        <f>IF('3(a) Flights | segment list'!F1811="","Null",'3(a) Flights | segment list'!F1811)</f>
        <v>Null</v>
      </c>
      <c r="L1846" s="5" t="str">
        <f>IF('3(a) Flights | segment list'!G1811="","Null",'3(a) Flights | segment list'!G1811)</f>
        <v>Null</v>
      </c>
      <c r="M1846" s="16">
        <f>IF('3(a) Flights | segment list'!H1811="Null","Null",'3(a) Flights | segment list'!H1811)</f>
        <v>0</v>
      </c>
    </row>
    <row r="1847" spans="1:13" x14ac:dyDescent="0.25">
      <c r="A1847" s="4" t="str">
        <f t="shared" si="84"/>
        <v>No PB ID provided</v>
      </c>
      <c r="B1847" s="4" t="str">
        <f t="shared" si="85"/>
        <v>No declaration</v>
      </c>
      <c r="C1847" s="4" t="s">
        <v>18302</v>
      </c>
      <c r="D1847" s="86" t="str">
        <f>IF('3(a) Flights | segment list'!A1812="","Null",'3(a) Flights | segment list'!A1812)</f>
        <v>Null</v>
      </c>
      <c r="E1847" s="87" t="str">
        <f t="shared" ref="E1847:E1910" si="86">IF(D1847="Null","Null",YEAR(D1847))</f>
        <v>Null</v>
      </c>
      <c r="F1847" s="4" t="str">
        <f>IF('3(a) Flights | segment list'!I1812="","Null",'3(a) Flights | segment list'!I1812)</f>
        <v>Null</v>
      </c>
      <c r="G1847" s="4" t="str">
        <f>IF('3(a) Flights | segment list'!C1812="","Null",'3(a) Flights | segment list'!C1812)</f>
        <v>Null</v>
      </c>
      <c r="H1847" s="4" t="str">
        <f>IF('3(a) Flights | segment list'!J1812="","Null",'3(a) Flights | segment list'!J1812)</f>
        <v>Null</v>
      </c>
      <c r="I1847" s="4" t="str">
        <f>IF('3(a) Flights | segment list'!D1812="","Null",'3(a) Flights | segment list'!D1812)</f>
        <v>Null</v>
      </c>
      <c r="J1847" s="4" t="str">
        <f>IF('3(a) Flights | segment list'!E1812="","Null",'3(a) Flights | segment list'!E1812)</f>
        <v>Null</v>
      </c>
      <c r="K1847" s="4" t="str">
        <f>IF('3(a) Flights | segment list'!F1812="","Null",'3(a) Flights | segment list'!F1812)</f>
        <v>Null</v>
      </c>
      <c r="L1847" s="5" t="str">
        <f>IF('3(a) Flights | segment list'!G1812="","Null",'3(a) Flights | segment list'!G1812)</f>
        <v>Null</v>
      </c>
      <c r="M1847" s="16">
        <f>IF('3(a) Flights | segment list'!H1812="Null","Null",'3(a) Flights | segment list'!H1812)</f>
        <v>0</v>
      </c>
    </row>
    <row r="1848" spans="1:13" x14ac:dyDescent="0.25">
      <c r="A1848" s="4" t="str">
        <f t="shared" si="84"/>
        <v>No PB ID provided</v>
      </c>
      <c r="B1848" s="4" t="str">
        <f t="shared" si="85"/>
        <v>No declaration</v>
      </c>
      <c r="C1848" s="4" t="s">
        <v>18302</v>
      </c>
      <c r="D1848" s="86" t="str">
        <f>IF('3(a) Flights | segment list'!A1813="","Null",'3(a) Flights | segment list'!A1813)</f>
        <v>Null</v>
      </c>
      <c r="E1848" s="87" t="str">
        <f t="shared" si="86"/>
        <v>Null</v>
      </c>
      <c r="F1848" s="4" t="str">
        <f>IF('3(a) Flights | segment list'!I1813="","Null",'3(a) Flights | segment list'!I1813)</f>
        <v>Null</v>
      </c>
      <c r="G1848" s="4" t="str">
        <f>IF('3(a) Flights | segment list'!C1813="","Null",'3(a) Flights | segment list'!C1813)</f>
        <v>Null</v>
      </c>
      <c r="H1848" s="4" t="str">
        <f>IF('3(a) Flights | segment list'!J1813="","Null",'3(a) Flights | segment list'!J1813)</f>
        <v>Null</v>
      </c>
      <c r="I1848" s="4" t="str">
        <f>IF('3(a) Flights | segment list'!D1813="","Null",'3(a) Flights | segment list'!D1813)</f>
        <v>Null</v>
      </c>
      <c r="J1848" s="4" t="str">
        <f>IF('3(a) Flights | segment list'!E1813="","Null",'3(a) Flights | segment list'!E1813)</f>
        <v>Null</v>
      </c>
      <c r="K1848" s="4" t="str">
        <f>IF('3(a) Flights | segment list'!F1813="","Null",'3(a) Flights | segment list'!F1813)</f>
        <v>Null</v>
      </c>
      <c r="L1848" s="5" t="str">
        <f>IF('3(a) Flights | segment list'!G1813="","Null",'3(a) Flights | segment list'!G1813)</f>
        <v>Null</v>
      </c>
      <c r="M1848" s="16">
        <f>IF('3(a) Flights | segment list'!H1813="Null","Null",'3(a) Flights | segment list'!H1813)</f>
        <v>0</v>
      </c>
    </row>
    <row r="1849" spans="1:13" x14ac:dyDescent="0.25">
      <c r="A1849" s="4" t="str">
        <f t="shared" si="84"/>
        <v>No PB ID provided</v>
      </c>
      <c r="B1849" s="4" t="str">
        <f t="shared" si="85"/>
        <v>No declaration</v>
      </c>
      <c r="C1849" s="4" t="s">
        <v>18302</v>
      </c>
      <c r="D1849" s="86" t="str">
        <f>IF('3(a) Flights | segment list'!A1814="","Null",'3(a) Flights | segment list'!A1814)</f>
        <v>Null</v>
      </c>
      <c r="E1849" s="87" t="str">
        <f t="shared" si="86"/>
        <v>Null</v>
      </c>
      <c r="F1849" s="4" t="str">
        <f>IF('3(a) Flights | segment list'!I1814="","Null",'3(a) Flights | segment list'!I1814)</f>
        <v>Null</v>
      </c>
      <c r="G1849" s="4" t="str">
        <f>IF('3(a) Flights | segment list'!C1814="","Null",'3(a) Flights | segment list'!C1814)</f>
        <v>Null</v>
      </c>
      <c r="H1849" s="4" t="str">
        <f>IF('3(a) Flights | segment list'!J1814="","Null",'3(a) Flights | segment list'!J1814)</f>
        <v>Null</v>
      </c>
      <c r="I1849" s="4" t="str">
        <f>IF('3(a) Flights | segment list'!D1814="","Null",'3(a) Flights | segment list'!D1814)</f>
        <v>Null</v>
      </c>
      <c r="J1849" s="4" t="str">
        <f>IF('3(a) Flights | segment list'!E1814="","Null",'3(a) Flights | segment list'!E1814)</f>
        <v>Null</v>
      </c>
      <c r="K1849" s="4" t="str">
        <f>IF('3(a) Flights | segment list'!F1814="","Null",'3(a) Flights | segment list'!F1814)</f>
        <v>Null</v>
      </c>
      <c r="L1849" s="5" t="str">
        <f>IF('3(a) Flights | segment list'!G1814="","Null",'3(a) Flights | segment list'!G1814)</f>
        <v>Null</v>
      </c>
      <c r="M1849" s="16">
        <f>IF('3(a) Flights | segment list'!H1814="Null","Null",'3(a) Flights | segment list'!H1814)</f>
        <v>0</v>
      </c>
    </row>
    <row r="1850" spans="1:13" x14ac:dyDescent="0.25">
      <c r="A1850" s="4" t="str">
        <f t="shared" si="84"/>
        <v>No PB ID provided</v>
      </c>
      <c r="B1850" s="4" t="str">
        <f t="shared" si="85"/>
        <v>No declaration</v>
      </c>
      <c r="C1850" s="4" t="s">
        <v>18302</v>
      </c>
      <c r="D1850" s="86" t="str">
        <f>IF('3(a) Flights | segment list'!A1815="","Null",'3(a) Flights | segment list'!A1815)</f>
        <v>Null</v>
      </c>
      <c r="E1850" s="87" t="str">
        <f t="shared" si="86"/>
        <v>Null</v>
      </c>
      <c r="F1850" s="4" t="str">
        <f>IF('3(a) Flights | segment list'!I1815="","Null",'3(a) Flights | segment list'!I1815)</f>
        <v>Null</v>
      </c>
      <c r="G1850" s="4" t="str">
        <f>IF('3(a) Flights | segment list'!C1815="","Null",'3(a) Flights | segment list'!C1815)</f>
        <v>Null</v>
      </c>
      <c r="H1850" s="4" t="str">
        <f>IF('3(a) Flights | segment list'!J1815="","Null",'3(a) Flights | segment list'!J1815)</f>
        <v>Null</v>
      </c>
      <c r="I1850" s="4" t="str">
        <f>IF('3(a) Flights | segment list'!D1815="","Null",'3(a) Flights | segment list'!D1815)</f>
        <v>Null</v>
      </c>
      <c r="J1850" s="4" t="str">
        <f>IF('3(a) Flights | segment list'!E1815="","Null",'3(a) Flights | segment list'!E1815)</f>
        <v>Null</v>
      </c>
      <c r="K1850" s="4" t="str">
        <f>IF('3(a) Flights | segment list'!F1815="","Null",'3(a) Flights | segment list'!F1815)</f>
        <v>Null</v>
      </c>
      <c r="L1850" s="5" t="str">
        <f>IF('3(a) Flights | segment list'!G1815="","Null",'3(a) Flights | segment list'!G1815)</f>
        <v>Null</v>
      </c>
      <c r="M1850" s="16">
        <f>IF('3(a) Flights | segment list'!H1815="Null","Null",'3(a) Flights | segment list'!H1815)</f>
        <v>0</v>
      </c>
    </row>
    <row r="1851" spans="1:13" x14ac:dyDescent="0.25">
      <c r="A1851" s="4" t="str">
        <f t="shared" si="84"/>
        <v>No PB ID provided</v>
      </c>
      <c r="B1851" s="4" t="str">
        <f t="shared" si="85"/>
        <v>No declaration</v>
      </c>
      <c r="C1851" s="4" t="s">
        <v>18302</v>
      </c>
      <c r="D1851" s="86" t="str">
        <f>IF('3(a) Flights | segment list'!A1816="","Null",'3(a) Flights | segment list'!A1816)</f>
        <v>Null</v>
      </c>
      <c r="E1851" s="87" t="str">
        <f t="shared" si="86"/>
        <v>Null</v>
      </c>
      <c r="F1851" s="4" t="str">
        <f>IF('3(a) Flights | segment list'!I1816="","Null",'3(a) Flights | segment list'!I1816)</f>
        <v>Null</v>
      </c>
      <c r="G1851" s="4" t="str">
        <f>IF('3(a) Flights | segment list'!C1816="","Null",'3(a) Flights | segment list'!C1816)</f>
        <v>Null</v>
      </c>
      <c r="H1851" s="4" t="str">
        <f>IF('3(a) Flights | segment list'!J1816="","Null",'3(a) Flights | segment list'!J1816)</f>
        <v>Null</v>
      </c>
      <c r="I1851" s="4" t="str">
        <f>IF('3(a) Flights | segment list'!D1816="","Null",'3(a) Flights | segment list'!D1816)</f>
        <v>Null</v>
      </c>
      <c r="J1851" s="4" t="str">
        <f>IF('3(a) Flights | segment list'!E1816="","Null",'3(a) Flights | segment list'!E1816)</f>
        <v>Null</v>
      </c>
      <c r="K1851" s="4" t="str">
        <f>IF('3(a) Flights | segment list'!F1816="","Null",'3(a) Flights | segment list'!F1816)</f>
        <v>Null</v>
      </c>
      <c r="L1851" s="5" t="str">
        <f>IF('3(a) Flights | segment list'!G1816="","Null",'3(a) Flights | segment list'!G1816)</f>
        <v>Null</v>
      </c>
      <c r="M1851" s="16">
        <f>IF('3(a) Flights | segment list'!H1816="Null","Null",'3(a) Flights | segment list'!H1816)</f>
        <v>0</v>
      </c>
    </row>
    <row r="1852" spans="1:13" x14ac:dyDescent="0.25">
      <c r="A1852" s="4" t="str">
        <f t="shared" si="84"/>
        <v>No PB ID provided</v>
      </c>
      <c r="B1852" s="4" t="str">
        <f t="shared" si="85"/>
        <v>No declaration</v>
      </c>
      <c r="C1852" s="4" t="s">
        <v>18302</v>
      </c>
      <c r="D1852" s="86" t="str">
        <f>IF('3(a) Flights | segment list'!A1817="","Null",'3(a) Flights | segment list'!A1817)</f>
        <v>Null</v>
      </c>
      <c r="E1852" s="87" t="str">
        <f t="shared" si="86"/>
        <v>Null</v>
      </c>
      <c r="F1852" s="4" t="str">
        <f>IF('3(a) Flights | segment list'!I1817="","Null",'3(a) Flights | segment list'!I1817)</f>
        <v>Null</v>
      </c>
      <c r="G1852" s="4" t="str">
        <f>IF('3(a) Flights | segment list'!C1817="","Null",'3(a) Flights | segment list'!C1817)</f>
        <v>Null</v>
      </c>
      <c r="H1852" s="4" t="str">
        <f>IF('3(a) Flights | segment list'!J1817="","Null",'3(a) Flights | segment list'!J1817)</f>
        <v>Null</v>
      </c>
      <c r="I1852" s="4" t="str">
        <f>IF('3(a) Flights | segment list'!D1817="","Null",'3(a) Flights | segment list'!D1817)</f>
        <v>Null</v>
      </c>
      <c r="J1852" s="4" t="str">
        <f>IF('3(a) Flights | segment list'!E1817="","Null",'3(a) Flights | segment list'!E1817)</f>
        <v>Null</v>
      </c>
      <c r="K1852" s="4" t="str">
        <f>IF('3(a) Flights | segment list'!F1817="","Null",'3(a) Flights | segment list'!F1817)</f>
        <v>Null</v>
      </c>
      <c r="L1852" s="5" t="str">
        <f>IF('3(a) Flights | segment list'!G1817="","Null",'3(a) Flights | segment list'!G1817)</f>
        <v>Null</v>
      </c>
      <c r="M1852" s="16">
        <f>IF('3(a) Flights | segment list'!H1817="Null","Null",'3(a) Flights | segment list'!H1817)</f>
        <v>0</v>
      </c>
    </row>
    <row r="1853" spans="1:13" x14ac:dyDescent="0.25">
      <c r="A1853" s="4" t="str">
        <f t="shared" si="84"/>
        <v>No PB ID provided</v>
      </c>
      <c r="B1853" s="4" t="str">
        <f t="shared" si="85"/>
        <v>No declaration</v>
      </c>
      <c r="C1853" s="4" t="s">
        <v>18302</v>
      </c>
      <c r="D1853" s="86" t="str">
        <f>IF('3(a) Flights | segment list'!A1818="","Null",'3(a) Flights | segment list'!A1818)</f>
        <v>Null</v>
      </c>
      <c r="E1853" s="87" t="str">
        <f t="shared" si="86"/>
        <v>Null</v>
      </c>
      <c r="F1853" s="4" t="str">
        <f>IF('3(a) Flights | segment list'!I1818="","Null",'3(a) Flights | segment list'!I1818)</f>
        <v>Null</v>
      </c>
      <c r="G1853" s="4" t="str">
        <f>IF('3(a) Flights | segment list'!C1818="","Null",'3(a) Flights | segment list'!C1818)</f>
        <v>Null</v>
      </c>
      <c r="H1853" s="4" t="str">
        <f>IF('3(a) Flights | segment list'!J1818="","Null",'3(a) Flights | segment list'!J1818)</f>
        <v>Null</v>
      </c>
      <c r="I1853" s="4" t="str">
        <f>IF('3(a) Flights | segment list'!D1818="","Null",'3(a) Flights | segment list'!D1818)</f>
        <v>Null</v>
      </c>
      <c r="J1853" s="4" t="str">
        <f>IF('3(a) Flights | segment list'!E1818="","Null",'3(a) Flights | segment list'!E1818)</f>
        <v>Null</v>
      </c>
      <c r="K1853" s="4" t="str">
        <f>IF('3(a) Flights | segment list'!F1818="","Null",'3(a) Flights | segment list'!F1818)</f>
        <v>Null</v>
      </c>
      <c r="L1853" s="5" t="str">
        <f>IF('3(a) Flights | segment list'!G1818="","Null",'3(a) Flights | segment list'!G1818)</f>
        <v>Null</v>
      </c>
      <c r="M1853" s="16">
        <f>IF('3(a) Flights | segment list'!H1818="Null","Null",'3(a) Flights | segment list'!H1818)</f>
        <v>0</v>
      </c>
    </row>
    <row r="1854" spans="1:13" x14ac:dyDescent="0.25">
      <c r="A1854" s="4" t="str">
        <f t="shared" si="84"/>
        <v>No PB ID provided</v>
      </c>
      <c r="B1854" s="4" t="str">
        <f t="shared" si="85"/>
        <v>No declaration</v>
      </c>
      <c r="C1854" s="4" t="s">
        <v>18302</v>
      </c>
      <c r="D1854" s="86" t="str">
        <f>IF('3(a) Flights | segment list'!A1819="","Null",'3(a) Flights | segment list'!A1819)</f>
        <v>Null</v>
      </c>
      <c r="E1854" s="87" t="str">
        <f t="shared" si="86"/>
        <v>Null</v>
      </c>
      <c r="F1854" s="4" t="str">
        <f>IF('3(a) Flights | segment list'!I1819="","Null",'3(a) Flights | segment list'!I1819)</f>
        <v>Null</v>
      </c>
      <c r="G1854" s="4" t="str">
        <f>IF('3(a) Flights | segment list'!C1819="","Null",'3(a) Flights | segment list'!C1819)</f>
        <v>Null</v>
      </c>
      <c r="H1854" s="4" t="str">
        <f>IF('3(a) Flights | segment list'!J1819="","Null",'3(a) Flights | segment list'!J1819)</f>
        <v>Null</v>
      </c>
      <c r="I1854" s="4" t="str">
        <f>IF('3(a) Flights | segment list'!D1819="","Null",'3(a) Flights | segment list'!D1819)</f>
        <v>Null</v>
      </c>
      <c r="J1854" s="4" t="str">
        <f>IF('3(a) Flights | segment list'!E1819="","Null",'3(a) Flights | segment list'!E1819)</f>
        <v>Null</v>
      </c>
      <c r="K1854" s="4" t="str">
        <f>IF('3(a) Flights | segment list'!F1819="","Null",'3(a) Flights | segment list'!F1819)</f>
        <v>Null</v>
      </c>
      <c r="L1854" s="5" t="str">
        <f>IF('3(a) Flights | segment list'!G1819="","Null",'3(a) Flights | segment list'!G1819)</f>
        <v>Null</v>
      </c>
      <c r="M1854" s="16">
        <f>IF('3(a) Flights | segment list'!H1819="Null","Null",'3(a) Flights | segment list'!H1819)</f>
        <v>0</v>
      </c>
    </row>
    <row r="1855" spans="1:13" x14ac:dyDescent="0.25">
      <c r="A1855" s="4" t="str">
        <f t="shared" si="84"/>
        <v>No PB ID provided</v>
      </c>
      <c r="B1855" s="4" t="str">
        <f t="shared" si="85"/>
        <v>No declaration</v>
      </c>
      <c r="C1855" s="4" t="s">
        <v>18302</v>
      </c>
      <c r="D1855" s="86" t="str">
        <f>IF('3(a) Flights | segment list'!A1820="","Null",'3(a) Flights | segment list'!A1820)</f>
        <v>Null</v>
      </c>
      <c r="E1855" s="87" t="str">
        <f t="shared" si="86"/>
        <v>Null</v>
      </c>
      <c r="F1855" s="4" t="str">
        <f>IF('3(a) Flights | segment list'!I1820="","Null",'3(a) Flights | segment list'!I1820)</f>
        <v>Null</v>
      </c>
      <c r="G1855" s="4" t="str">
        <f>IF('3(a) Flights | segment list'!C1820="","Null",'3(a) Flights | segment list'!C1820)</f>
        <v>Null</v>
      </c>
      <c r="H1855" s="4" t="str">
        <f>IF('3(a) Flights | segment list'!J1820="","Null",'3(a) Flights | segment list'!J1820)</f>
        <v>Null</v>
      </c>
      <c r="I1855" s="4" t="str">
        <f>IF('3(a) Flights | segment list'!D1820="","Null",'3(a) Flights | segment list'!D1820)</f>
        <v>Null</v>
      </c>
      <c r="J1855" s="4" t="str">
        <f>IF('3(a) Flights | segment list'!E1820="","Null",'3(a) Flights | segment list'!E1820)</f>
        <v>Null</v>
      </c>
      <c r="K1855" s="4" t="str">
        <f>IF('3(a) Flights | segment list'!F1820="","Null",'3(a) Flights | segment list'!F1820)</f>
        <v>Null</v>
      </c>
      <c r="L1855" s="5" t="str">
        <f>IF('3(a) Flights | segment list'!G1820="","Null",'3(a) Flights | segment list'!G1820)</f>
        <v>Null</v>
      </c>
      <c r="M1855" s="16">
        <f>IF('3(a) Flights | segment list'!H1820="Null","Null",'3(a) Flights | segment list'!H1820)</f>
        <v>0</v>
      </c>
    </row>
    <row r="1856" spans="1:13" x14ac:dyDescent="0.25">
      <c r="A1856" s="4" t="str">
        <f t="shared" si="84"/>
        <v>No PB ID provided</v>
      </c>
      <c r="B1856" s="4" t="str">
        <f t="shared" si="85"/>
        <v>No declaration</v>
      </c>
      <c r="C1856" s="4" t="s">
        <v>18302</v>
      </c>
      <c r="D1856" s="86" t="str">
        <f>IF('3(a) Flights | segment list'!A1821="","Null",'3(a) Flights | segment list'!A1821)</f>
        <v>Null</v>
      </c>
      <c r="E1856" s="87" t="str">
        <f t="shared" si="86"/>
        <v>Null</v>
      </c>
      <c r="F1856" s="4" t="str">
        <f>IF('3(a) Flights | segment list'!I1821="","Null",'3(a) Flights | segment list'!I1821)</f>
        <v>Null</v>
      </c>
      <c r="G1856" s="4" t="str">
        <f>IF('3(a) Flights | segment list'!C1821="","Null",'3(a) Flights | segment list'!C1821)</f>
        <v>Null</v>
      </c>
      <c r="H1856" s="4" t="str">
        <f>IF('3(a) Flights | segment list'!J1821="","Null",'3(a) Flights | segment list'!J1821)</f>
        <v>Null</v>
      </c>
      <c r="I1856" s="4" t="str">
        <f>IF('3(a) Flights | segment list'!D1821="","Null",'3(a) Flights | segment list'!D1821)</f>
        <v>Null</v>
      </c>
      <c r="J1856" s="4" t="str">
        <f>IF('3(a) Flights | segment list'!E1821="","Null",'3(a) Flights | segment list'!E1821)</f>
        <v>Null</v>
      </c>
      <c r="K1856" s="4" t="str">
        <f>IF('3(a) Flights | segment list'!F1821="","Null",'3(a) Flights | segment list'!F1821)</f>
        <v>Null</v>
      </c>
      <c r="L1856" s="5" t="str">
        <f>IF('3(a) Flights | segment list'!G1821="","Null",'3(a) Flights | segment list'!G1821)</f>
        <v>Null</v>
      </c>
      <c r="M1856" s="16">
        <f>IF('3(a) Flights | segment list'!H1821="Null","Null",'3(a) Flights | segment list'!H1821)</f>
        <v>0</v>
      </c>
    </row>
    <row r="1857" spans="1:13" x14ac:dyDescent="0.25">
      <c r="A1857" s="4" t="str">
        <f t="shared" si="84"/>
        <v>No PB ID provided</v>
      </c>
      <c r="B1857" s="4" t="str">
        <f t="shared" si="85"/>
        <v>No declaration</v>
      </c>
      <c r="C1857" s="4" t="s">
        <v>18302</v>
      </c>
      <c r="D1857" s="86" t="str">
        <f>IF('3(a) Flights | segment list'!A1822="","Null",'3(a) Flights | segment list'!A1822)</f>
        <v>Null</v>
      </c>
      <c r="E1857" s="87" t="str">
        <f t="shared" si="86"/>
        <v>Null</v>
      </c>
      <c r="F1857" s="4" t="str">
        <f>IF('3(a) Flights | segment list'!I1822="","Null",'3(a) Flights | segment list'!I1822)</f>
        <v>Null</v>
      </c>
      <c r="G1857" s="4" t="str">
        <f>IF('3(a) Flights | segment list'!C1822="","Null",'3(a) Flights | segment list'!C1822)</f>
        <v>Null</v>
      </c>
      <c r="H1857" s="4" t="str">
        <f>IF('3(a) Flights | segment list'!J1822="","Null",'3(a) Flights | segment list'!J1822)</f>
        <v>Null</v>
      </c>
      <c r="I1857" s="4" t="str">
        <f>IF('3(a) Flights | segment list'!D1822="","Null",'3(a) Flights | segment list'!D1822)</f>
        <v>Null</v>
      </c>
      <c r="J1857" s="4" t="str">
        <f>IF('3(a) Flights | segment list'!E1822="","Null",'3(a) Flights | segment list'!E1822)</f>
        <v>Null</v>
      </c>
      <c r="K1857" s="4" t="str">
        <f>IF('3(a) Flights | segment list'!F1822="","Null",'3(a) Flights | segment list'!F1822)</f>
        <v>Null</v>
      </c>
      <c r="L1857" s="5" t="str">
        <f>IF('3(a) Flights | segment list'!G1822="","Null",'3(a) Flights | segment list'!G1822)</f>
        <v>Null</v>
      </c>
      <c r="M1857" s="16">
        <f>IF('3(a) Flights | segment list'!H1822="Null","Null",'3(a) Flights | segment list'!H1822)</f>
        <v>0</v>
      </c>
    </row>
    <row r="1858" spans="1:13" x14ac:dyDescent="0.25">
      <c r="A1858" s="4" t="str">
        <f t="shared" si="84"/>
        <v>No PB ID provided</v>
      </c>
      <c r="B1858" s="4" t="str">
        <f t="shared" si="85"/>
        <v>No declaration</v>
      </c>
      <c r="C1858" s="4" t="s">
        <v>18302</v>
      </c>
      <c r="D1858" s="86" t="str">
        <f>IF('3(a) Flights | segment list'!A1823="","Null",'3(a) Flights | segment list'!A1823)</f>
        <v>Null</v>
      </c>
      <c r="E1858" s="87" t="str">
        <f t="shared" si="86"/>
        <v>Null</v>
      </c>
      <c r="F1858" s="4" t="str">
        <f>IF('3(a) Flights | segment list'!I1823="","Null",'3(a) Flights | segment list'!I1823)</f>
        <v>Null</v>
      </c>
      <c r="G1858" s="4" t="str">
        <f>IF('3(a) Flights | segment list'!C1823="","Null",'3(a) Flights | segment list'!C1823)</f>
        <v>Null</v>
      </c>
      <c r="H1858" s="4" t="str">
        <f>IF('3(a) Flights | segment list'!J1823="","Null",'3(a) Flights | segment list'!J1823)</f>
        <v>Null</v>
      </c>
      <c r="I1858" s="4" t="str">
        <f>IF('3(a) Flights | segment list'!D1823="","Null",'3(a) Flights | segment list'!D1823)</f>
        <v>Null</v>
      </c>
      <c r="J1858" s="4" t="str">
        <f>IF('3(a) Flights | segment list'!E1823="","Null",'3(a) Flights | segment list'!E1823)</f>
        <v>Null</v>
      </c>
      <c r="K1858" s="4" t="str">
        <f>IF('3(a) Flights | segment list'!F1823="","Null",'3(a) Flights | segment list'!F1823)</f>
        <v>Null</v>
      </c>
      <c r="L1858" s="5" t="str">
        <f>IF('3(a) Flights | segment list'!G1823="","Null",'3(a) Flights | segment list'!G1823)</f>
        <v>Null</v>
      </c>
      <c r="M1858" s="16">
        <f>IF('3(a) Flights | segment list'!H1823="Null","Null",'3(a) Flights | segment list'!H1823)</f>
        <v>0</v>
      </c>
    </row>
    <row r="1859" spans="1:13" x14ac:dyDescent="0.25">
      <c r="A1859" s="4" t="str">
        <f t="shared" si="84"/>
        <v>No PB ID provided</v>
      </c>
      <c r="B1859" s="4" t="str">
        <f t="shared" si="85"/>
        <v>No declaration</v>
      </c>
      <c r="C1859" s="4" t="s">
        <v>18302</v>
      </c>
      <c r="D1859" s="86" t="str">
        <f>IF('3(a) Flights | segment list'!A1824="","Null",'3(a) Flights | segment list'!A1824)</f>
        <v>Null</v>
      </c>
      <c r="E1859" s="87" t="str">
        <f t="shared" si="86"/>
        <v>Null</v>
      </c>
      <c r="F1859" s="4" t="str">
        <f>IF('3(a) Flights | segment list'!I1824="","Null",'3(a) Flights | segment list'!I1824)</f>
        <v>Null</v>
      </c>
      <c r="G1859" s="4" t="str">
        <f>IF('3(a) Flights | segment list'!C1824="","Null",'3(a) Flights | segment list'!C1824)</f>
        <v>Null</v>
      </c>
      <c r="H1859" s="4" t="str">
        <f>IF('3(a) Flights | segment list'!J1824="","Null",'3(a) Flights | segment list'!J1824)</f>
        <v>Null</v>
      </c>
      <c r="I1859" s="4" t="str">
        <f>IF('3(a) Flights | segment list'!D1824="","Null",'3(a) Flights | segment list'!D1824)</f>
        <v>Null</v>
      </c>
      <c r="J1859" s="4" t="str">
        <f>IF('3(a) Flights | segment list'!E1824="","Null",'3(a) Flights | segment list'!E1824)</f>
        <v>Null</v>
      </c>
      <c r="K1859" s="4" t="str">
        <f>IF('3(a) Flights | segment list'!F1824="","Null",'3(a) Flights | segment list'!F1824)</f>
        <v>Null</v>
      </c>
      <c r="L1859" s="5" t="str">
        <f>IF('3(a) Flights | segment list'!G1824="","Null",'3(a) Flights | segment list'!G1824)</f>
        <v>Null</v>
      </c>
      <c r="M1859" s="16">
        <f>IF('3(a) Flights | segment list'!H1824="Null","Null",'3(a) Flights | segment list'!H1824)</f>
        <v>0</v>
      </c>
    </row>
    <row r="1860" spans="1:13" x14ac:dyDescent="0.25">
      <c r="A1860" s="4" t="str">
        <f t="shared" si="84"/>
        <v>No PB ID provided</v>
      </c>
      <c r="B1860" s="4" t="str">
        <f t="shared" si="85"/>
        <v>No declaration</v>
      </c>
      <c r="C1860" s="4" t="s">
        <v>18302</v>
      </c>
      <c r="D1860" s="86" t="str">
        <f>IF('3(a) Flights | segment list'!A1825="","Null",'3(a) Flights | segment list'!A1825)</f>
        <v>Null</v>
      </c>
      <c r="E1860" s="87" t="str">
        <f t="shared" si="86"/>
        <v>Null</v>
      </c>
      <c r="F1860" s="4" t="str">
        <f>IF('3(a) Flights | segment list'!I1825="","Null",'3(a) Flights | segment list'!I1825)</f>
        <v>Null</v>
      </c>
      <c r="G1860" s="4" t="str">
        <f>IF('3(a) Flights | segment list'!C1825="","Null",'3(a) Flights | segment list'!C1825)</f>
        <v>Null</v>
      </c>
      <c r="H1860" s="4" t="str">
        <f>IF('3(a) Flights | segment list'!J1825="","Null",'3(a) Flights | segment list'!J1825)</f>
        <v>Null</v>
      </c>
      <c r="I1860" s="4" t="str">
        <f>IF('3(a) Flights | segment list'!D1825="","Null",'3(a) Flights | segment list'!D1825)</f>
        <v>Null</v>
      </c>
      <c r="J1860" s="4" t="str">
        <f>IF('3(a) Flights | segment list'!E1825="","Null",'3(a) Flights | segment list'!E1825)</f>
        <v>Null</v>
      </c>
      <c r="K1860" s="4" t="str">
        <f>IF('3(a) Flights | segment list'!F1825="","Null",'3(a) Flights | segment list'!F1825)</f>
        <v>Null</v>
      </c>
      <c r="L1860" s="5" t="str">
        <f>IF('3(a) Flights | segment list'!G1825="","Null",'3(a) Flights | segment list'!G1825)</f>
        <v>Null</v>
      </c>
      <c r="M1860" s="16">
        <f>IF('3(a) Flights | segment list'!H1825="Null","Null",'3(a) Flights | segment list'!H1825)</f>
        <v>0</v>
      </c>
    </row>
    <row r="1861" spans="1:13" x14ac:dyDescent="0.25">
      <c r="A1861" s="4" t="str">
        <f t="shared" si="84"/>
        <v>No PB ID provided</v>
      </c>
      <c r="B1861" s="4" t="str">
        <f t="shared" si="85"/>
        <v>No declaration</v>
      </c>
      <c r="C1861" s="4" t="s">
        <v>18302</v>
      </c>
      <c r="D1861" s="86" t="str">
        <f>IF('3(a) Flights | segment list'!A1826="","Null",'3(a) Flights | segment list'!A1826)</f>
        <v>Null</v>
      </c>
      <c r="E1861" s="87" t="str">
        <f t="shared" si="86"/>
        <v>Null</v>
      </c>
      <c r="F1861" s="4" t="str">
        <f>IF('3(a) Flights | segment list'!I1826="","Null",'3(a) Flights | segment list'!I1826)</f>
        <v>Null</v>
      </c>
      <c r="G1861" s="4" t="str">
        <f>IF('3(a) Flights | segment list'!C1826="","Null",'3(a) Flights | segment list'!C1826)</f>
        <v>Null</v>
      </c>
      <c r="H1861" s="4" t="str">
        <f>IF('3(a) Flights | segment list'!J1826="","Null",'3(a) Flights | segment list'!J1826)</f>
        <v>Null</v>
      </c>
      <c r="I1861" s="4" t="str">
        <f>IF('3(a) Flights | segment list'!D1826="","Null",'3(a) Flights | segment list'!D1826)</f>
        <v>Null</v>
      </c>
      <c r="J1861" s="4" t="str">
        <f>IF('3(a) Flights | segment list'!E1826="","Null",'3(a) Flights | segment list'!E1826)</f>
        <v>Null</v>
      </c>
      <c r="K1861" s="4" t="str">
        <f>IF('3(a) Flights | segment list'!F1826="","Null",'3(a) Flights | segment list'!F1826)</f>
        <v>Null</v>
      </c>
      <c r="L1861" s="5" t="str">
        <f>IF('3(a) Flights | segment list'!G1826="","Null",'3(a) Flights | segment list'!G1826)</f>
        <v>Null</v>
      </c>
      <c r="M1861" s="16">
        <f>IF('3(a) Flights | segment list'!H1826="Null","Null",'3(a) Flights | segment list'!H1826)</f>
        <v>0</v>
      </c>
    </row>
    <row r="1862" spans="1:13" x14ac:dyDescent="0.25">
      <c r="A1862" s="4" t="str">
        <f t="shared" ref="A1862:A1925" si="87">A1861</f>
        <v>No PB ID provided</v>
      </c>
      <c r="B1862" s="4" t="str">
        <f t="shared" ref="B1862:B1925" si="88">B1861</f>
        <v>No declaration</v>
      </c>
      <c r="C1862" s="4" t="s">
        <v>18302</v>
      </c>
      <c r="D1862" s="86" t="str">
        <f>IF('3(a) Flights | segment list'!A1827="","Null",'3(a) Flights | segment list'!A1827)</f>
        <v>Null</v>
      </c>
      <c r="E1862" s="87" t="str">
        <f t="shared" si="86"/>
        <v>Null</v>
      </c>
      <c r="F1862" s="4" t="str">
        <f>IF('3(a) Flights | segment list'!I1827="","Null",'3(a) Flights | segment list'!I1827)</f>
        <v>Null</v>
      </c>
      <c r="G1862" s="4" t="str">
        <f>IF('3(a) Flights | segment list'!C1827="","Null",'3(a) Flights | segment list'!C1827)</f>
        <v>Null</v>
      </c>
      <c r="H1862" s="4" t="str">
        <f>IF('3(a) Flights | segment list'!J1827="","Null",'3(a) Flights | segment list'!J1827)</f>
        <v>Null</v>
      </c>
      <c r="I1862" s="4" t="str">
        <f>IF('3(a) Flights | segment list'!D1827="","Null",'3(a) Flights | segment list'!D1827)</f>
        <v>Null</v>
      </c>
      <c r="J1862" s="4" t="str">
        <f>IF('3(a) Flights | segment list'!E1827="","Null",'3(a) Flights | segment list'!E1827)</f>
        <v>Null</v>
      </c>
      <c r="K1862" s="4" t="str">
        <f>IF('3(a) Flights | segment list'!F1827="","Null",'3(a) Flights | segment list'!F1827)</f>
        <v>Null</v>
      </c>
      <c r="L1862" s="5" t="str">
        <f>IF('3(a) Flights | segment list'!G1827="","Null",'3(a) Flights | segment list'!G1827)</f>
        <v>Null</v>
      </c>
      <c r="M1862" s="16">
        <f>IF('3(a) Flights | segment list'!H1827="Null","Null",'3(a) Flights | segment list'!H1827)</f>
        <v>0</v>
      </c>
    </row>
    <row r="1863" spans="1:13" x14ac:dyDescent="0.25">
      <c r="A1863" s="4" t="str">
        <f t="shared" si="87"/>
        <v>No PB ID provided</v>
      </c>
      <c r="B1863" s="4" t="str">
        <f t="shared" si="88"/>
        <v>No declaration</v>
      </c>
      <c r="C1863" s="4" t="s">
        <v>18302</v>
      </c>
      <c r="D1863" s="86" t="str">
        <f>IF('3(a) Flights | segment list'!A1828="","Null",'3(a) Flights | segment list'!A1828)</f>
        <v>Null</v>
      </c>
      <c r="E1863" s="87" t="str">
        <f t="shared" si="86"/>
        <v>Null</v>
      </c>
      <c r="F1863" s="4" t="str">
        <f>IF('3(a) Flights | segment list'!I1828="","Null",'3(a) Flights | segment list'!I1828)</f>
        <v>Null</v>
      </c>
      <c r="G1863" s="4" t="str">
        <f>IF('3(a) Flights | segment list'!C1828="","Null",'3(a) Flights | segment list'!C1828)</f>
        <v>Null</v>
      </c>
      <c r="H1863" s="4" t="str">
        <f>IF('3(a) Flights | segment list'!J1828="","Null",'3(a) Flights | segment list'!J1828)</f>
        <v>Null</v>
      </c>
      <c r="I1863" s="4" t="str">
        <f>IF('3(a) Flights | segment list'!D1828="","Null",'3(a) Flights | segment list'!D1828)</f>
        <v>Null</v>
      </c>
      <c r="J1863" s="4" t="str">
        <f>IF('3(a) Flights | segment list'!E1828="","Null",'3(a) Flights | segment list'!E1828)</f>
        <v>Null</v>
      </c>
      <c r="K1863" s="4" t="str">
        <f>IF('3(a) Flights | segment list'!F1828="","Null",'3(a) Flights | segment list'!F1828)</f>
        <v>Null</v>
      </c>
      <c r="L1863" s="5" t="str">
        <f>IF('3(a) Flights | segment list'!G1828="","Null",'3(a) Flights | segment list'!G1828)</f>
        <v>Null</v>
      </c>
      <c r="M1863" s="16">
        <f>IF('3(a) Flights | segment list'!H1828="Null","Null",'3(a) Flights | segment list'!H1828)</f>
        <v>0</v>
      </c>
    </row>
    <row r="1864" spans="1:13" x14ac:dyDescent="0.25">
      <c r="A1864" s="4" t="str">
        <f t="shared" si="87"/>
        <v>No PB ID provided</v>
      </c>
      <c r="B1864" s="4" t="str">
        <f t="shared" si="88"/>
        <v>No declaration</v>
      </c>
      <c r="C1864" s="4" t="s">
        <v>18302</v>
      </c>
      <c r="D1864" s="86" t="str">
        <f>IF('3(a) Flights | segment list'!A1829="","Null",'3(a) Flights | segment list'!A1829)</f>
        <v>Null</v>
      </c>
      <c r="E1864" s="87" t="str">
        <f t="shared" si="86"/>
        <v>Null</v>
      </c>
      <c r="F1864" s="4" t="str">
        <f>IF('3(a) Flights | segment list'!I1829="","Null",'3(a) Flights | segment list'!I1829)</f>
        <v>Null</v>
      </c>
      <c r="G1864" s="4" t="str">
        <f>IF('3(a) Flights | segment list'!C1829="","Null",'3(a) Flights | segment list'!C1829)</f>
        <v>Null</v>
      </c>
      <c r="H1864" s="4" t="str">
        <f>IF('3(a) Flights | segment list'!J1829="","Null",'3(a) Flights | segment list'!J1829)</f>
        <v>Null</v>
      </c>
      <c r="I1864" s="4" t="str">
        <f>IF('3(a) Flights | segment list'!D1829="","Null",'3(a) Flights | segment list'!D1829)</f>
        <v>Null</v>
      </c>
      <c r="J1864" s="4" t="str">
        <f>IF('3(a) Flights | segment list'!E1829="","Null",'3(a) Flights | segment list'!E1829)</f>
        <v>Null</v>
      </c>
      <c r="K1864" s="4" t="str">
        <f>IF('3(a) Flights | segment list'!F1829="","Null",'3(a) Flights | segment list'!F1829)</f>
        <v>Null</v>
      </c>
      <c r="L1864" s="5" t="str">
        <f>IF('3(a) Flights | segment list'!G1829="","Null",'3(a) Flights | segment list'!G1829)</f>
        <v>Null</v>
      </c>
      <c r="M1864" s="16">
        <f>IF('3(a) Flights | segment list'!H1829="Null","Null",'3(a) Flights | segment list'!H1829)</f>
        <v>0</v>
      </c>
    </row>
    <row r="1865" spans="1:13" x14ac:dyDescent="0.25">
      <c r="A1865" s="4" t="str">
        <f t="shared" si="87"/>
        <v>No PB ID provided</v>
      </c>
      <c r="B1865" s="4" t="str">
        <f t="shared" si="88"/>
        <v>No declaration</v>
      </c>
      <c r="C1865" s="4" t="s">
        <v>18302</v>
      </c>
      <c r="D1865" s="86" t="str">
        <f>IF('3(a) Flights | segment list'!A1830="","Null",'3(a) Flights | segment list'!A1830)</f>
        <v>Null</v>
      </c>
      <c r="E1865" s="87" t="str">
        <f t="shared" si="86"/>
        <v>Null</v>
      </c>
      <c r="F1865" s="4" t="str">
        <f>IF('3(a) Flights | segment list'!I1830="","Null",'3(a) Flights | segment list'!I1830)</f>
        <v>Null</v>
      </c>
      <c r="G1865" s="4" t="str">
        <f>IF('3(a) Flights | segment list'!C1830="","Null",'3(a) Flights | segment list'!C1830)</f>
        <v>Null</v>
      </c>
      <c r="H1865" s="4" t="str">
        <f>IF('3(a) Flights | segment list'!J1830="","Null",'3(a) Flights | segment list'!J1830)</f>
        <v>Null</v>
      </c>
      <c r="I1865" s="4" t="str">
        <f>IF('3(a) Flights | segment list'!D1830="","Null",'3(a) Flights | segment list'!D1830)</f>
        <v>Null</v>
      </c>
      <c r="J1865" s="4" t="str">
        <f>IF('3(a) Flights | segment list'!E1830="","Null",'3(a) Flights | segment list'!E1830)</f>
        <v>Null</v>
      </c>
      <c r="K1865" s="4" t="str">
        <f>IF('3(a) Flights | segment list'!F1830="","Null",'3(a) Flights | segment list'!F1830)</f>
        <v>Null</v>
      </c>
      <c r="L1865" s="5" t="str">
        <f>IF('3(a) Flights | segment list'!G1830="","Null",'3(a) Flights | segment list'!G1830)</f>
        <v>Null</v>
      </c>
      <c r="M1865" s="16">
        <f>IF('3(a) Flights | segment list'!H1830="Null","Null",'3(a) Flights | segment list'!H1830)</f>
        <v>0</v>
      </c>
    </row>
    <row r="1866" spans="1:13" x14ac:dyDescent="0.25">
      <c r="A1866" s="4" t="str">
        <f t="shared" si="87"/>
        <v>No PB ID provided</v>
      </c>
      <c r="B1866" s="4" t="str">
        <f t="shared" si="88"/>
        <v>No declaration</v>
      </c>
      <c r="C1866" s="4" t="s">
        <v>18302</v>
      </c>
      <c r="D1866" s="86" t="str">
        <f>IF('3(a) Flights | segment list'!A1831="","Null",'3(a) Flights | segment list'!A1831)</f>
        <v>Null</v>
      </c>
      <c r="E1866" s="87" t="str">
        <f t="shared" si="86"/>
        <v>Null</v>
      </c>
      <c r="F1866" s="4" t="str">
        <f>IF('3(a) Flights | segment list'!I1831="","Null",'3(a) Flights | segment list'!I1831)</f>
        <v>Null</v>
      </c>
      <c r="G1866" s="4" t="str">
        <f>IF('3(a) Flights | segment list'!C1831="","Null",'3(a) Flights | segment list'!C1831)</f>
        <v>Null</v>
      </c>
      <c r="H1866" s="4" t="str">
        <f>IF('3(a) Flights | segment list'!J1831="","Null",'3(a) Flights | segment list'!J1831)</f>
        <v>Null</v>
      </c>
      <c r="I1866" s="4" t="str">
        <f>IF('3(a) Flights | segment list'!D1831="","Null",'3(a) Flights | segment list'!D1831)</f>
        <v>Null</v>
      </c>
      <c r="J1866" s="4" t="str">
        <f>IF('3(a) Flights | segment list'!E1831="","Null",'3(a) Flights | segment list'!E1831)</f>
        <v>Null</v>
      </c>
      <c r="K1866" s="4" t="str">
        <f>IF('3(a) Flights | segment list'!F1831="","Null",'3(a) Flights | segment list'!F1831)</f>
        <v>Null</v>
      </c>
      <c r="L1866" s="5" t="str">
        <f>IF('3(a) Flights | segment list'!G1831="","Null",'3(a) Flights | segment list'!G1831)</f>
        <v>Null</v>
      </c>
      <c r="M1866" s="16">
        <f>IF('3(a) Flights | segment list'!H1831="Null","Null",'3(a) Flights | segment list'!H1831)</f>
        <v>0</v>
      </c>
    </row>
    <row r="1867" spans="1:13" x14ac:dyDescent="0.25">
      <c r="A1867" s="4" t="str">
        <f t="shared" si="87"/>
        <v>No PB ID provided</v>
      </c>
      <c r="B1867" s="4" t="str">
        <f t="shared" si="88"/>
        <v>No declaration</v>
      </c>
      <c r="C1867" s="4" t="s">
        <v>18302</v>
      </c>
      <c r="D1867" s="86" t="str">
        <f>IF('3(a) Flights | segment list'!A1832="","Null",'3(a) Flights | segment list'!A1832)</f>
        <v>Null</v>
      </c>
      <c r="E1867" s="87" t="str">
        <f t="shared" si="86"/>
        <v>Null</v>
      </c>
      <c r="F1867" s="4" t="str">
        <f>IF('3(a) Flights | segment list'!I1832="","Null",'3(a) Flights | segment list'!I1832)</f>
        <v>Null</v>
      </c>
      <c r="G1867" s="4" t="str">
        <f>IF('3(a) Flights | segment list'!C1832="","Null",'3(a) Flights | segment list'!C1832)</f>
        <v>Null</v>
      </c>
      <c r="H1867" s="4" t="str">
        <f>IF('3(a) Flights | segment list'!J1832="","Null",'3(a) Flights | segment list'!J1832)</f>
        <v>Null</v>
      </c>
      <c r="I1867" s="4" t="str">
        <f>IF('3(a) Flights | segment list'!D1832="","Null",'3(a) Flights | segment list'!D1832)</f>
        <v>Null</v>
      </c>
      <c r="J1867" s="4" t="str">
        <f>IF('3(a) Flights | segment list'!E1832="","Null",'3(a) Flights | segment list'!E1832)</f>
        <v>Null</v>
      </c>
      <c r="K1867" s="4" t="str">
        <f>IF('3(a) Flights | segment list'!F1832="","Null",'3(a) Flights | segment list'!F1832)</f>
        <v>Null</v>
      </c>
      <c r="L1867" s="5" t="str">
        <f>IF('3(a) Flights | segment list'!G1832="","Null",'3(a) Flights | segment list'!G1832)</f>
        <v>Null</v>
      </c>
      <c r="M1867" s="16">
        <f>IF('3(a) Flights | segment list'!H1832="Null","Null",'3(a) Flights | segment list'!H1832)</f>
        <v>0</v>
      </c>
    </row>
    <row r="1868" spans="1:13" x14ac:dyDescent="0.25">
      <c r="A1868" s="4" t="str">
        <f t="shared" si="87"/>
        <v>No PB ID provided</v>
      </c>
      <c r="B1868" s="4" t="str">
        <f t="shared" si="88"/>
        <v>No declaration</v>
      </c>
      <c r="C1868" s="4" t="s">
        <v>18302</v>
      </c>
      <c r="D1868" s="86" t="str">
        <f>IF('3(a) Flights | segment list'!A1833="","Null",'3(a) Flights | segment list'!A1833)</f>
        <v>Null</v>
      </c>
      <c r="E1868" s="87" t="str">
        <f t="shared" si="86"/>
        <v>Null</v>
      </c>
      <c r="F1868" s="4" t="str">
        <f>IF('3(a) Flights | segment list'!I1833="","Null",'3(a) Flights | segment list'!I1833)</f>
        <v>Null</v>
      </c>
      <c r="G1868" s="4" t="str">
        <f>IF('3(a) Flights | segment list'!C1833="","Null",'3(a) Flights | segment list'!C1833)</f>
        <v>Null</v>
      </c>
      <c r="H1868" s="4" t="str">
        <f>IF('3(a) Flights | segment list'!J1833="","Null",'3(a) Flights | segment list'!J1833)</f>
        <v>Null</v>
      </c>
      <c r="I1868" s="4" t="str">
        <f>IF('3(a) Flights | segment list'!D1833="","Null",'3(a) Flights | segment list'!D1833)</f>
        <v>Null</v>
      </c>
      <c r="J1868" s="4" t="str">
        <f>IF('3(a) Flights | segment list'!E1833="","Null",'3(a) Flights | segment list'!E1833)</f>
        <v>Null</v>
      </c>
      <c r="K1868" s="4" t="str">
        <f>IF('3(a) Flights | segment list'!F1833="","Null",'3(a) Flights | segment list'!F1833)</f>
        <v>Null</v>
      </c>
      <c r="L1868" s="5" t="str">
        <f>IF('3(a) Flights | segment list'!G1833="","Null",'3(a) Flights | segment list'!G1833)</f>
        <v>Null</v>
      </c>
      <c r="M1868" s="16">
        <f>IF('3(a) Flights | segment list'!H1833="Null","Null",'3(a) Flights | segment list'!H1833)</f>
        <v>0</v>
      </c>
    </row>
    <row r="1869" spans="1:13" x14ac:dyDescent="0.25">
      <c r="A1869" s="4" t="str">
        <f t="shared" si="87"/>
        <v>No PB ID provided</v>
      </c>
      <c r="B1869" s="4" t="str">
        <f t="shared" si="88"/>
        <v>No declaration</v>
      </c>
      <c r="C1869" s="4" t="s">
        <v>18302</v>
      </c>
      <c r="D1869" s="86" t="str">
        <f>IF('3(a) Flights | segment list'!A1834="","Null",'3(a) Flights | segment list'!A1834)</f>
        <v>Null</v>
      </c>
      <c r="E1869" s="87" t="str">
        <f t="shared" si="86"/>
        <v>Null</v>
      </c>
      <c r="F1869" s="4" t="str">
        <f>IF('3(a) Flights | segment list'!I1834="","Null",'3(a) Flights | segment list'!I1834)</f>
        <v>Null</v>
      </c>
      <c r="G1869" s="4" t="str">
        <f>IF('3(a) Flights | segment list'!C1834="","Null",'3(a) Flights | segment list'!C1834)</f>
        <v>Null</v>
      </c>
      <c r="H1869" s="4" t="str">
        <f>IF('3(a) Flights | segment list'!J1834="","Null",'3(a) Flights | segment list'!J1834)</f>
        <v>Null</v>
      </c>
      <c r="I1869" s="4" t="str">
        <f>IF('3(a) Flights | segment list'!D1834="","Null",'3(a) Flights | segment list'!D1834)</f>
        <v>Null</v>
      </c>
      <c r="J1869" s="4" t="str">
        <f>IF('3(a) Flights | segment list'!E1834="","Null",'3(a) Flights | segment list'!E1834)</f>
        <v>Null</v>
      </c>
      <c r="K1869" s="4" t="str">
        <f>IF('3(a) Flights | segment list'!F1834="","Null",'3(a) Flights | segment list'!F1834)</f>
        <v>Null</v>
      </c>
      <c r="L1869" s="5" t="str">
        <f>IF('3(a) Flights | segment list'!G1834="","Null",'3(a) Flights | segment list'!G1834)</f>
        <v>Null</v>
      </c>
      <c r="M1869" s="16">
        <f>IF('3(a) Flights | segment list'!H1834="Null","Null",'3(a) Flights | segment list'!H1834)</f>
        <v>0</v>
      </c>
    </row>
    <row r="1870" spans="1:13" x14ac:dyDescent="0.25">
      <c r="A1870" s="4" t="str">
        <f t="shared" si="87"/>
        <v>No PB ID provided</v>
      </c>
      <c r="B1870" s="4" t="str">
        <f t="shared" si="88"/>
        <v>No declaration</v>
      </c>
      <c r="C1870" s="4" t="s">
        <v>18302</v>
      </c>
      <c r="D1870" s="86" t="str">
        <f>IF('3(a) Flights | segment list'!A1835="","Null",'3(a) Flights | segment list'!A1835)</f>
        <v>Null</v>
      </c>
      <c r="E1870" s="87" t="str">
        <f t="shared" si="86"/>
        <v>Null</v>
      </c>
      <c r="F1870" s="4" t="str">
        <f>IF('3(a) Flights | segment list'!I1835="","Null",'3(a) Flights | segment list'!I1835)</f>
        <v>Null</v>
      </c>
      <c r="G1870" s="4" t="str">
        <f>IF('3(a) Flights | segment list'!C1835="","Null",'3(a) Flights | segment list'!C1835)</f>
        <v>Null</v>
      </c>
      <c r="H1870" s="4" t="str">
        <f>IF('3(a) Flights | segment list'!J1835="","Null",'3(a) Flights | segment list'!J1835)</f>
        <v>Null</v>
      </c>
      <c r="I1870" s="4" t="str">
        <f>IF('3(a) Flights | segment list'!D1835="","Null",'3(a) Flights | segment list'!D1835)</f>
        <v>Null</v>
      </c>
      <c r="J1870" s="4" t="str">
        <f>IF('3(a) Flights | segment list'!E1835="","Null",'3(a) Flights | segment list'!E1835)</f>
        <v>Null</v>
      </c>
      <c r="K1870" s="4" t="str">
        <f>IF('3(a) Flights | segment list'!F1835="","Null",'3(a) Flights | segment list'!F1835)</f>
        <v>Null</v>
      </c>
      <c r="L1870" s="5" t="str">
        <f>IF('3(a) Flights | segment list'!G1835="","Null",'3(a) Flights | segment list'!G1835)</f>
        <v>Null</v>
      </c>
      <c r="M1870" s="16">
        <f>IF('3(a) Flights | segment list'!H1835="Null","Null",'3(a) Flights | segment list'!H1835)</f>
        <v>0</v>
      </c>
    </row>
    <row r="1871" spans="1:13" x14ac:dyDescent="0.25">
      <c r="A1871" s="4" t="str">
        <f t="shared" si="87"/>
        <v>No PB ID provided</v>
      </c>
      <c r="B1871" s="4" t="str">
        <f t="shared" si="88"/>
        <v>No declaration</v>
      </c>
      <c r="C1871" s="4" t="s">
        <v>18302</v>
      </c>
      <c r="D1871" s="86" t="str">
        <f>IF('3(a) Flights | segment list'!A1836="","Null",'3(a) Flights | segment list'!A1836)</f>
        <v>Null</v>
      </c>
      <c r="E1871" s="87" t="str">
        <f t="shared" si="86"/>
        <v>Null</v>
      </c>
      <c r="F1871" s="4" t="str">
        <f>IF('3(a) Flights | segment list'!I1836="","Null",'3(a) Flights | segment list'!I1836)</f>
        <v>Null</v>
      </c>
      <c r="G1871" s="4" t="str">
        <f>IF('3(a) Flights | segment list'!C1836="","Null",'3(a) Flights | segment list'!C1836)</f>
        <v>Null</v>
      </c>
      <c r="H1871" s="4" t="str">
        <f>IF('3(a) Flights | segment list'!J1836="","Null",'3(a) Flights | segment list'!J1836)</f>
        <v>Null</v>
      </c>
      <c r="I1871" s="4" t="str">
        <f>IF('3(a) Flights | segment list'!D1836="","Null",'3(a) Flights | segment list'!D1836)</f>
        <v>Null</v>
      </c>
      <c r="J1871" s="4" t="str">
        <f>IF('3(a) Flights | segment list'!E1836="","Null",'3(a) Flights | segment list'!E1836)</f>
        <v>Null</v>
      </c>
      <c r="K1871" s="4" t="str">
        <f>IF('3(a) Flights | segment list'!F1836="","Null",'3(a) Flights | segment list'!F1836)</f>
        <v>Null</v>
      </c>
      <c r="L1871" s="5" t="str">
        <f>IF('3(a) Flights | segment list'!G1836="","Null",'3(a) Flights | segment list'!G1836)</f>
        <v>Null</v>
      </c>
      <c r="M1871" s="16">
        <f>IF('3(a) Flights | segment list'!H1836="Null","Null",'3(a) Flights | segment list'!H1836)</f>
        <v>0</v>
      </c>
    </row>
    <row r="1872" spans="1:13" x14ac:dyDescent="0.25">
      <c r="A1872" s="4" t="str">
        <f t="shared" si="87"/>
        <v>No PB ID provided</v>
      </c>
      <c r="B1872" s="4" t="str">
        <f t="shared" si="88"/>
        <v>No declaration</v>
      </c>
      <c r="C1872" s="4" t="s">
        <v>18302</v>
      </c>
      <c r="D1872" s="86" t="str">
        <f>IF('3(a) Flights | segment list'!A1837="","Null",'3(a) Flights | segment list'!A1837)</f>
        <v>Null</v>
      </c>
      <c r="E1872" s="87" t="str">
        <f t="shared" si="86"/>
        <v>Null</v>
      </c>
      <c r="F1872" s="4" t="str">
        <f>IF('3(a) Flights | segment list'!I1837="","Null",'3(a) Flights | segment list'!I1837)</f>
        <v>Null</v>
      </c>
      <c r="G1872" s="4" t="str">
        <f>IF('3(a) Flights | segment list'!C1837="","Null",'3(a) Flights | segment list'!C1837)</f>
        <v>Null</v>
      </c>
      <c r="H1872" s="4" t="str">
        <f>IF('3(a) Flights | segment list'!J1837="","Null",'3(a) Flights | segment list'!J1837)</f>
        <v>Null</v>
      </c>
      <c r="I1872" s="4" t="str">
        <f>IF('3(a) Flights | segment list'!D1837="","Null",'3(a) Flights | segment list'!D1837)</f>
        <v>Null</v>
      </c>
      <c r="J1872" s="4" t="str">
        <f>IF('3(a) Flights | segment list'!E1837="","Null",'3(a) Flights | segment list'!E1837)</f>
        <v>Null</v>
      </c>
      <c r="K1872" s="4" t="str">
        <f>IF('3(a) Flights | segment list'!F1837="","Null",'3(a) Flights | segment list'!F1837)</f>
        <v>Null</v>
      </c>
      <c r="L1872" s="5" t="str">
        <f>IF('3(a) Flights | segment list'!G1837="","Null",'3(a) Flights | segment list'!G1837)</f>
        <v>Null</v>
      </c>
      <c r="M1872" s="16">
        <f>IF('3(a) Flights | segment list'!H1837="Null","Null",'3(a) Flights | segment list'!H1837)</f>
        <v>0</v>
      </c>
    </row>
    <row r="1873" spans="1:13" x14ac:dyDescent="0.25">
      <c r="A1873" s="4" t="str">
        <f t="shared" si="87"/>
        <v>No PB ID provided</v>
      </c>
      <c r="B1873" s="4" t="str">
        <f t="shared" si="88"/>
        <v>No declaration</v>
      </c>
      <c r="C1873" s="4" t="s">
        <v>18302</v>
      </c>
      <c r="D1873" s="86" t="str">
        <f>IF('3(a) Flights | segment list'!A1838="","Null",'3(a) Flights | segment list'!A1838)</f>
        <v>Null</v>
      </c>
      <c r="E1873" s="87" t="str">
        <f t="shared" si="86"/>
        <v>Null</v>
      </c>
      <c r="F1873" s="4" t="str">
        <f>IF('3(a) Flights | segment list'!I1838="","Null",'3(a) Flights | segment list'!I1838)</f>
        <v>Null</v>
      </c>
      <c r="G1873" s="4" t="str">
        <f>IF('3(a) Flights | segment list'!C1838="","Null",'3(a) Flights | segment list'!C1838)</f>
        <v>Null</v>
      </c>
      <c r="H1873" s="4" t="str">
        <f>IF('3(a) Flights | segment list'!J1838="","Null",'3(a) Flights | segment list'!J1838)</f>
        <v>Null</v>
      </c>
      <c r="I1873" s="4" t="str">
        <f>IF('3(a) Flights | segment list'!D1838="","Null",'3(a) Flights | segment list'!D1838)</f>
        <v>Null</v>
      </c>
      <c r="J1873" s="4" t="str">
        <f>IF('3(a) Flights | segment list'!E1838="","Null",'3(a) Flights | segment list'!E1838)</f>
        <v>Null</v>
      </c>
      <c r="K1873" s="4" t="str">
        <f>IF('3(a) Flights | segment list'!F1838="","Null",'3(a) Flights | segment list'!F1838)</f>
        <v>Null</v>
      </c>
      <c r="L1873" s="5" t="str">
        <f>IF('3(a) Flights | segment list'!G1838="","Null",'3(a) Flights | segment list'!G1838)</f>
        <v>Null</v>
      </c>
      <c r="M1873" s="16">
        <f>IF('3(a) Flights | segment list'!H1838="Null","Null",'3(a) Flights | segment list'!H1838)</f>
        <v>0</v>
      </c>
    </row>
    <row r="1874" spans="1:13" x14ac:dyDescent="0.25">
      <c r="A1874" s="4" t="str">
        <f t="shared" si="87"/>
        <v>No PB ID provided</v>
      </c>
      <c r="B1874" s="4" t="str">
        <f t="shared" si="88"/>
        <v>No declaration</v>
      </c>
      <c r="C1874" s="4" t="s">
        <v>18302</v>
      </c>
      <c r="D1874" s="86" t="str">
        <f>IF('3(a) Flights | segment list'!A1839="","Null",'3(a) Flights | segment list'!A1839)</f>
        <v>Null</v>
      </c>
      <c r="E1874" s="87" t="str">
        <f t="shared" si="86"/>
        <v>Null</v>
      </c>
      <c r="F1874" s="4" t="str">
        <f>IF('3(a) Flights | segment list'!I1839="","Null",'3(a) Flights | segment list'!I1839)</f>
        <v>Null</v>
      </c>
      <c r="G1874" s="4" t="str">
        <f>IF('3(a) Flights | segment list'!C1839="","Null",'3(a) Flights | segment list'!C1839)</f>
        <v>Null</v>
      </c>
      <c r="H1874" s="4" t="str">
        <f>IF('3(a) Flights | segment list'!J1839="","Null",'3(a) Flights | segment list'!J1839)</f>
        <v>Null</v>
      </c>
      <c r="I1874" s="4" t="str">
        <f>IF('3(a) Flights | segment list'!D1839="","Null",'3(a) Flights | segment list'!D1839)</f>
        <v>Null</v>
      </c>
      <c r="J1874" s="4" t="str">
        <f>IF('3(a) Flights | segment list'!E1839="","Null",'3(a) Flights | segment list'!E1839)</f>
        <v>Null</v>
      </c>
      <c r="K1874" s="4" t="str">
        <f>IF('3(a) Flights | segment list'!F1839="","Null",'3(a) Flights | segment list'!F1839)</f>
        <v>Null</v>
      </c>
      <c r="L1874" s="5" t="str">
        <f>IF('3(a) Flights | segment list'!G1839="","Null",'3(a) Flights | segment list'!G1839)</f>
        <v>Null</v>
      </c>
      <c r="M1874" s="16">
        <f>IF('3(a) Flights | segment list'!H1839="Null","Null",'3(a) Flights | segment list'!H1839)</f>
        <v>0</v>
      </c>
    </row>
    <row r="1875" spans="1:13" x14ac:dyDescent="0.25">
      <c r="A1875" s="4" t="str">
        <f t="shared" si="87"/>
        <v>No PB ID provided</v>
      </c>
      <c r="B1875" s="4" t="str">
        <f t="shared" si="88"/>
        <v>No declaration</v>
      </c>
      <c r="C1875" s="4" t="s">
        <v>18302</v>
      </c>
      <c r="D1875" s="86" t="str">
        <f>IF('3(a) Flights | segment list'!A1840="","Null",'3(a) Flights | segment list'!A1840)</f>
        <v>Null</v>
      </c>
      <c r="E1875" s="87" t="str">
        <f t="shared" si="86"/>
        <v>Null</v>
      </c>
      <c r="F1875" s="4" t="str">
        <f>IF('3(a) Flights | segment list'!I1840="","Null",'3(a) Flights | segment list'!I1840)</f>
        <v>Null</v>
      </c>
      <c r="G1875" s="4" t="str">
        <f>IF('3(a) Flights | segment list'!C1840="","Null",'3(a) Flights | segment list'!C1840)</f>
        <v>Null</v>
      </c>
      <c r="H1875" s="4" t="str">
        <f>IF('3(a) Flights | segment list'!J1840="","Null",'3(a) Flights | segment list'!J1840)</f>
        <v>Null</v>
      </c>
      <c r="I1875" s="4" t="str">
        <f>IF('3(a) Flights | segment list'!D1840="","Null",'3(a) Flights | segment list'!D1840)</f>
        <v>Null</v>
      </c>
      <c r="J1875" s="4" t="str">
        <f>IF('3(a) Flights | segment list'!E1840="","Null",'3(a) Flights | segment list'!E1840)</f>
        <v>Null</v>
      </c>
      <c r="K1875" s="4" t="str">
        <f>IF('3(a) Flights | segment list'!F1840="","Null",'3(a) Flights | segment list'!F1840)</f>
        <v>Null</v>
      </c>
      <c r="L1875" s="5" t="str">
        <f>IF('3(a) Flights | segment list'!G1840="","Null",'3(a) Flights | segment list'!G1840)</f>
        <v>Null</v>
      </c>
      <c r="M1875" s="16">
        <f>IF('3(a) Flights | segment list'!H1840="Null","Null",'3(a) Flights | segment list'!H1840)</f>
        <v>0</v>
      </c>
    </row>
    <row r="1876" spans="1:13" x14ac:dyDescent="0.25">
      <c r="A1876" s="4" t="str">
        <f t="shared" si="87"/>
        <v>No PB ID provided</v>
      </c>
      <c r="B1876" s="4" t="str">
        <f t="shared" si="88"/>
        <v>No declaration</v>
      </c>
      <c r="C1876" s="4" t="s">
        <v>18302</v>
      </c>
      <c r="D1876" s="86" t="str">
        <f>IF('3(a) Flights | segment list'!A1841="","Null",'3(a) Flights | segment list'!A1841)</f>
        <v>Null</v>
      </c>
      <c r="E1876" s="87" t="str">
        <f t="shared" si="86"/>
        <v>Null</v>
      </c>
      <c r="F1876" s="4" t="str">
        <f>IF('3(a) Flights | segment list'!I1841="","Null",'3(a) Flights | segment list'!I1841)</f>
        <v>Null</v>
      </c>
      <c r="G1876" s="4" t="str">
        <f>IF('3(a) Flights | segment list'!C1841="","Null",'3(a) Flights | segment list'!C1841)</f>
        <v>Null</v>
      </c>
      <c r="H1876" s="4" t="str">
        <f>IF('3(a) Flights | segment list'!J1841="","Null",'3(a) Flights | segment list'!J1841)</f>
        <v>Null</v>
      </c>
      <c r="I1876" s="4" t="str">
        <f>IF('3(a) Flights | segment list'!D1841="","Null",'3(a) Flights | segment list'!D1841)</f>
        <v>Null</v>
      </c>
      <c r="J1876" s="4" t="str">
        <f>IF('3(a) Flights | segment list'!E1841="","Null",'3(a) Flights | segment list'!E1841)</f>
        <v>Null</v>
      </c>
      <c r="K1876" s="4" t="str">
        <f>IF('3(a) Flights | segment list'!F1841="","Null",'3(a) Flights | segment list'!F1841)</f>
        <v>Null</v>
      </c>
      <c r="L1876" s="5" t="str">
        <f>IF('3(a) Flights | segment list'!G1841="","Null",'3(a) Flights | segment list'!G1841)</f>
        <v>Null</v>
      </c>
      <c r="M1876" s="16">
        <f>IF('3(a) Flights | segment list'!H1841="Null","Null",'3(a) Flights | segment list'!H1841)</f>
        <v>0</v>
      </c>
    </row>
    <row r="1877" spans="1:13" x14ac:dyDescent="0.25">
      <c r="A1877" s="4" t="str">
        <f t="shared" si="87"/>
        <v>No PB ID provided</v>
      </c>
      <c r="B1877" s="4" t="str">
        <f t="shared" si="88"/>
        <v>No declaration</v>
      </c>
      <c r="C1877" s="4" t="s">
        <v>18302</v>
      </c>
      <c r="D1877" s="86" t="str">
        <f>IF('3(a) Flights | segment list'!A1842="","Null",'3(a) Flights | segment list'!A1842)</f>
        <v>Null</v>
      </c>
      <c r="E1877" s="87" t="str">
        <f t="shared" si="86"/>
        <v>Null</v>
      </c>
      <c r="F1877" s="4" t="str">
        <f>IF('3(a) Flights | segment list'!I1842="","Null",'3(a) Flights | segment list'!I1842)</f>
        <v>Null</v>
      </c>
      <c r="G1877" s="4" t="str">
        <f>IF('3(a) Flights | segment list'!C1842="","Null",'3(a) Flights | segment list'!C1842)</f>
        <v>Null</v>
      </c>
      <c r="H1877" s="4" t="str">
        <f>IF('3(a) Flights | segment list'!J1842="","Null",'3(a) Flights | segment list'!J1842)</f>
        <v>Null</v>
      </c>
      <c r="I1877" s="4" t="str">
        <f>IF('3(a) Flights | segment list'!D1842="","Null",'3(a) Flights | segment list'!D1842)</f>
        <v>Null</v>
      </c>
      <c r="J1877" s="4" t="str">
        <f>IF('3(a) Flights | segment list'!E1842="","Null",'3(a) Flights | segment list'!E1842)</f>
        <v>Null</v>
      </c>
      <c r="K1877" s="4" t="str">
        <f>IF('3(a) Flights | segment list'!F1842="","Null",'3(a) Flights | segment list'!F1842)</f>
        <v>Null</v>
      </c>
      <c r="L1877" s="5" t="str">
        <f>IF('3(a) Flights | segment list'!G1842="","Null",'3(a) Flights | segment list'!G1842)</f>
        <v>Null</v>
      </c>
      <c r="M1877" s="16">
        <f>IF('3(a) Flights | segment list'!H1842="Null","Null",'3(a) Flights | segment list'!H1842)</f>
        <v>0</v>
      </c>
    </row>
    <row r="1878" spans="1:13" x14ac:dyDescent="0.25">
      <c r="A1878" s="4" t="str">
        <f t="shared" si="87"/>
        <v>No PB ID provided</v>
      </c>
      <c r="B1878" s="4" t="str">
        <f t="shared" si="88"/>
        <v>No declaration</v>
      </c>
      <c r="C1878" s="4" t="s">
        <v>18302</v>
      </c>
      <c r="D1878" s="86" t="str">
        <f>IF('3(a) Flights | segment list'!A1843="","Null",'3(a) Flights | segment list'!A1843)</f>
        <v>Null</v>
      </c>
      <c r="E1878" s="87" t="str">
        <f t="shared" si="86"/>
        <v>Null</v>
      </c>
      <c r="F1878" s="4" t="str">
        <f>IF('3(a) Flights | segment list'!I1843="","Null",'3(a) Flights | segment list'!I1843)</f>
        <v>Null</v>
      </c>
      <c r="G1878" s="4" t="str">
        <f>IF('3(a) Flights | segment list'!C1843="","Null",'3(a) Flights | segment list'!C1843)</f>
        <v>Null</v>
      </c>
      <c r="H1878" s="4" t="str">
        <f>IF('3(a) Flights | segment list'!J1843="","Null",'3(a) Flights | segment list'!J1843)</f>
        <v>Null</v>
      </c>
      <c r="I1878" s="4" t="str">
        <f>IF('3(a) Flights | segment list'!D1843="","Null",'3(a) Flights | segment list'!D1843)</f>
        <v>Null</v>
      </c>
      <c r="J1878" s="4" t="str">
        <f>IF('3(a) Flights | segment list'!E1843="","Null",'3(a) Flights | segment list'!E1843)</f>
        <v>Null</v>
      </c>
      <c r="K1878" s="4" t="str">
        <f>IF('3(a) Flights | segment list'!F1843="","Null",'3(a) Flights | segment list'!F1843)</f>
        <v>Null</v>
      </c>
      <c r="L1878" s="5" t="str">
        <f>IF('3(a) Flights | segment list'!G1843="","Null",'3(a) Flights | segment list'!G1843)</f>
        <v>Null</v>
      </c>
      <c r="M1878" s="16">
        <f>IF('3(a) Flights | segment list'!H1843="Null","Null",'3(a) Flights | segment list'!H1843)</f>
        <v>0</v>
      </c>
    </row>
    <row r="1879" spans="1:13" x14ac:dyDescent="0.25">
      <c r="A1879" s="4" t="str">
        <f t="shared" si="87"/>
        <v>No PB ID provided</v>
      </c>
      <c r="B1879" s="4" t="str">
        <f t="shared" si="88"/>
        <v>No declaration</v>
      </c>
      <c r="C1879" s="4" t="s">
        <v>18302</v>
      </c>
      <c r="D1879" s="86" t="str">
        <f>IF('3(a) Flights | segment list'!A1844="","Null",'3(a) Flights | segment list'!A1844)</f>
        <v>Null</v>
      </c>
      <c r="E1879" s="87" t="str">
        <f t="shared" si="86"/>
        <v>Null</v>
      </c>
      <c r="F1879" s="4" t="str">
        <f>IF('3(a) Flights | segment list'!I1844="","Null",'3(a) Flights | segment list'!I1844)</f>
        <v>Null</v>
      </c>
      <c r="G1879" s="4" t="str">
        <f>IF('3(a) Flights | segment list'!C1844="","Null",'3(a) Flights | segment list'!C1844)</f>
        <v>Null</v>
      </c>
      <c r="H1879" s="4" t="str">
        <f>IF('3(a) Flights | segment list'!J1844="","Null",'3(a) Flights | segment list'!J1844)</f>
        <v>Null</v>
      </c>
      <c r="I1879" s="4" t="str">
        <f>IF('3(a) Flights | segment list'!D1844="","Null",'3(a) Flights | segment list'!D1844)</f>
        <v>Null</v>
      </c>
      <c r="J1879" s="4" t="str">
        <f>IF('3(a) Flights | segment list'!E1844="","Null",'3(a) Flights | segment list'!E1844)</f>
        <v>Null</v>
      </c>
      <c r="K1879" s="4" t="str">
        <f>IF('3(a) Flights | segment list'!F1844="","Null",'3(a) Flights | segment list'!F1844)</f>
        <v>Null</v>
      </c>
      <c r="L1879" s="5" t="str">
        <f>IF('3(a) Flights | segment list'!G1844="","Null",'3(a) Flights | segment list'!G1844)</f>
        <v>Null</v>
      </c>
      <c r="M1879" s="16">
        <f>IF('3(a) Flights | segment list'!H1844="Null","Null",'3(a) Flights | segment list'!H1844)</f>
        <v>0</v>
      </c>
    </row>
    <row r="1880" spans="1:13" x14ac:dyDescent="0.25">
      <c r="A1880" s="4" t="str">
        <f t="shared" si="87"/>
        <v>No PB ID provided</v>
      </c>
      <c r="B1880" s="4" t="str">
        <f t="shared" si="88"/>
        <v>No declaration</v>
      </c>
      <c r="C1880" s="4" t="s">
        <v>18302</v>
      </c>
      <c r="D1880" s="86" t="str">
        <f>IF('3(a) Flights | segment list'!A1845="","Null",'3(a) Flights | segment list'!A1845)</f>
        <v>Null</v>
      </c>
      <c r="E1880" s="87" t="str">
        <f t="shared" si="86"/>
        <v>Null</v>
      </c>
      <c r="F1880" s="4" t="str">
        <f>IF('3(a) Flights | segment list'!I1845="","Null",'3(a) Flights | segment list'!I1845)</f>
        <v>Null</v>
      </c>
      <c r="G1880" s="4" t="str">
        <f>IF('3(a) Flights | segment list'!C1845="","Null",'3(a) Flights | segment list'!C1845)</f>
        <v>Null</v>
      </c>
      <c r="H1880" s="4" t="str">
        <f>IF('3(a) Flights | segment list'!J1845="","Null",'3(a) Flights | segment list'!J1845)</f>
        <v>Null</v>
      </c>
      <c r="I1880" s="4" t="str">
        <f>IF('3(a) Flights | segment list'!D1845="","Null",'3(a) Flights | segment list'!D1845)</f>
        <v>Null</v>
      </c>
      <c r="J1880" s="4" t="str">
        <f>IF('3(a) Flights | segment list'!E1845="","Null",'3(a) Flights | segment list'!E1845)</f>
        <v>Null</v>
      </c>
      <c r="K1880" s="4" t="str">
        <f>IF('3(a) Flights | segment list'!F1845="","Null",'3(a) Flights | segment list'!F1845)</f>
        <v>Null</v>
      </c>
      <c r="L1880" s="5" t="str">
        <f>IF('3(a) Flights | segment list'!G1845="","Null",'3(a) Flights | segment list'!G1845)</f>
        <v>Null</v>
      </c>
      <c r="M1880" s="16">
        <f>IF('3(a) Flights | segment list'!H1845="Null","Null",'3(a) Flights | segment list'!H1845)</f>
        <v>0</v>
      </c>
    </row>
    <row r="1881" spans="1:13" x14ac:dyDescent="0.25">
      <c r="A1881" s="4" t="str">
        <f t="shared" si="87"/>
        <v>No PB ID provided</v>
      </c>
      <c r="B1881" s="4" t="str">
        <f t="shared" si="88"/>
        <v>No declaration</v>
      </c>
      <c r="C1881" s="4" t="s">
        <v>18302</v>
      </c>
      <c r="D1881" s="86" t="str">
        <f>IF('3(a) Flights | segment list'!A1846="","Null",'3(a) Flights | segment list'!A1846)</f>
        <v>Null</v>
      </c>
      <c r="E1881" s="87" t="str">
        <f t="shared" si="86"/>
        <v>Null</v>
      </c>
      <c r="F1881" s="4" t="str">
        <f>IF('3(a) Flights | segment list'!I1846="","Null",'3(a) Flights | segment list'!I1846)</f>
        <v>Null</v>
      </c>
      <c r="G1881" s="4" t="str">
        <f>IF('3(a) Flights | segment list'!C1846="","Null",'3(a) Flights | segment list'!C1846)</f>
        <v>Null</v>
      </c>
      <c r="H1881" s="4" t="str">
        <f>IF('3(a) Flights | segment list'!J1846="","Null",'3(a) Flights | segment list'!J1846)</f>
        <v>Null</v>
      </c>
      <c r="I1881" s="4" t="str">
        <f>IF('3(a) Flights | segment list'!D1846="","Null",'3(a) Flights | segment list'!D1846)</f>
        <v>Null</v>
      </c>
      <c r="J1881" s="4" t="str">
        <f>IF('3(a) Flights | segment list'!E1846="","Null",'3(a) Flights | segment list'!E1846)</f>
        <v>Null</v>
      </c>
      <c r="K1881" s="4" t="str">
        <f>IF('3(a) Flights | segment list'!F1846="","Null",'3(a) Flights | segment list'!F1846)</f>
        <v>Null</v>
      </c>
      <c r="L1881" s="5" t="str">
        <f>IF('3(a) Flights | segment list'!G1846="","Null",'3(a) Flights | segment list'!G1846)</f>
        <v>Null</v>
      </c>
      <c r="M1881" s="16">
        <f>IF('3(a) Flights | segment list'!H1846="Null","Null",'3(a) Flights | segment list'!H1846)</f>
        <v>0</v>
      </c>
    </row>
    <row r="1882" spans="1:13" x14ac:dyDescent="0.25">
      <c r="A1882" s="4" t="str">
        <f t="shared" si="87"/>
        <v>No PB ID provided</v>
      </c>
      <c r="B1882" s="4" t="str">
        <f t="shared" si="88"/>
        <v>No declaration</v>
      </c>
      <c r="C1882" s="4" t="s">
        <v>18302</v>
      </c>
      <c r="D1882" s="86" t="str">
        <f>IF('3(a) Flights | segment list'!A1847="","Null",'3(a) Flights | segment list'!A1847)</f>
        <v>Null</v>
      </c>
      <c r="E1882" s="87" t="str">
        <f t="shared" si="86"/>
        <v>Null</v>
      </c>
      <c r="F1882" s="4" t="str">
        <f>IF('3(a) Flights | segment list'!I1847="","Null",'3(a) Flights | segment list'!I1847)</f>
        <v>Null</v>
      </c>
      <c r="G1882" s="4" t="str">
        <f>IF('3(a) Flights | segment list'!C1847="","Null",'3(a) Flights | segment list'!C1847)</f>
        <v>Null</v>
      </c>
      <c r="H1882" s="4" t="str">
        <f>IF('3(a) Flights | segment list'!J1847="","Null",'3(a) Flights | segment list'!J1847)</f>
        <v>Null</v>
      </c>
      <c r="I1882" s="4" t="str">
        <f>IF('3(a) Flights | segment list'!D1847="","Null",'3(a) Flights | segment list'!D1847)</f>
        <v>Null</v>
      </c>
      <c r="J1882" s="4" t="str">
        <f>IF('3(a) Flights | segment list'!E1847="","Null",'3(a) Flights | segment list'!E1847)</f>
        <v>Null</v>
      </c>
      <c r="K1882" s="4" t="str">
        <f>IF('3(a) Flights | segment list'!F1847="","Null",'3(a) Flights | segment list'!F1847)</f>
        <v>Null</v>
      </c>
      <c r="L1882" s="5" t="str">
        <f>IF('3(a) Flights | segment list'!G1847="","Null",'3(a) Flights | segment list'!G1847)</f>
        <v>Null</v>
      </c>
      <c r="M1882" s="16">
        <f>IF('3(a) Flights | segment list'!H1847="Null","Null",'3(a) Flights | segment list'!H1847)</f>
        <v>0</v>
      </c>
    </row>
    <row r="1883" spans="1:13" x14ac:dyDescent="0.25">
      <c r="A1883" s="4" t="str">
        <f t="shared" si="87"/>
        <v>No PB ID provided</v>
      </c>
      <c r="B1883" s="4" t="str">
        <f t="shared" si="88"/>
        <v>No declaration</v>
      </c>
      <c r="C1883" s="4" t="s">
        <v>18302</v>
      </c>
      <c r="D1883" s="86" t="str">
        <f>IF('3(a) Flights | segment list'!A1848="","Null",'3(a) Flights | segment list'!A1848)</f>
        <v>Null</v>
      </c>
      <c r="E1883" s="87" t="str">
        <f t="shared" si="86"/>
        <v>Null</v>
      </c>
      <c r="F1883" s="4" t="str">
        <f>IF('3(a) Flights | segment list'!I1848="","Null",'3(a) Flights | segment list'!I1848)</f>
        <v>Null</v>
      </c>
      <c r="G1883" s="4" t="str">
        <f>IF('3(a) Flights | segment list'!C1848="","Null",'3(a) Flights | segment list'!C1848)</f>
        <v>Null</v>
      </c>
      <c r="H1883" s="4" t="str">
        <f>IF('3(a) Flights | segment list'!J1848="","Null",'3(a) Flights | segment list'!J1848)</f>
        <v>Null</v>
      </c>
      <c r="I1883" s="4" t="str">
        <f>IF('3(a) Flights | segment list'!D1848="","Null",'3(a) Flights | segment list'!D1848)</f>
        <v>Null</v>
      </c>
      <c r="J1883" s="4" t="str">
        <f>IF('3(a) Flights | segment list'!E1848="","Null",'3(a) Flights | segment list'!E1848)</f>
        <v>Null</v>
      </c>
      <c r="K1883" s="4" t="str">
        <f>IF('3(a) Flights | segment list'!F1848="","Null",'3(a) Flights | segment list'!F1848)</f>
        <v>Null</v>
      </c>
      <c r="L1883" s="5" t="str">
        <f>IF('3(a) Flights | segment list'!G1848="","Null",'3(a) Flights | segment list'!G1848)</f>
        <v>Null</v>
      </c>
      <c r="M1883" s="16">
        <f>IF('3(a) Flights | segment list'!H1848="Null","Null",'3(a) Flights | segment list'!H1848)</f>
        <v>0</v>
      </c>
    </row>
    <row r="1884" spans="1:13" x14ac:dyDescent="0.25">
      <c r="A1884" s="4" t="str">
        <f t="shared" si="87"/>
        <v>No PB ID provided</v>
      </c>
      <c r="B1884" s="4" t="str">
        <f t="shared" si="88"/>
        <v>No declaration</v>
      </c>
      <c r="C1884" s="4" t="s">
        <v>18302</v>
      </c>
      <c r="D1884" s="86" t="str">
        <f>IF('3(a) Flights | segment list'!A1849="","Null",'3(a) Flights | segment list'!A1849)</f>
        <v>Null</v>
      </c>
      <c r="E1884" s="87" t="str">
        <f t="shared" si="86"/>
        <v>Null</v>
      </c>
      <c r="F1884" s="4" t="str">
        <f>IF('3(a) Flights | segment list'!I1849="","Null",'3(a) Flights | segment list'!I1849)</f>
        <v>Null</v>
      </c>
      <c r="G1884" s="4" t="str">
        <f>IF('3(a) Flights | segment list'!C1849="","Null",'3(a) Flights | segment list'!C1849)</f>
        <v>Null</v>
      </c>
      <c r="H1884" s="4" t="str">
        <f>IF('3(a) Flights | segment list'!J1849="","Null",'3(a) Flights | segment list'!J1849)</f>
        <v>Null</v>
      </c>
      <c r="I1884" s="4" t="str">
        <f>IF('3(a) Flights | segment list'!D1849="","Null",'3(a) Flights | segment list'!D1849)</f>
        <v>Null</v>
      </c>
      <c r="J1884" s="4" t="str">
        <f>IF('3(a) Flights | segment list'!E1849="","Null",'3(a) Flights | segment list'!E1849)</f>
        <v>Null</v>
      </c>
      <c r="K1884" s="4" t="str">
        <f>IF('3(a) Flights | segment list'!F1849="","Null",'3(a) Flights | segment list'!F1849)</f>
        <v>Null</v>
      </c>
      <c r="L1884" s="5" t="str">
        <f>IF('3(a) Flights | segment list'!G1849="","Null",'3(a) Flights | segment list'!G1849)</f>
        <v>Null</v>
      </c>
      <c r="M1884" s="16">
        <f>IF('3(a) Flights | segment list'!H1849="Null","Null",'3(a) Flights | segment list'!H1849)</f>
        <v>0</v>
      </c>
    </row>
    <row r="1885" spans="1:13" x14ac:dyDescent="0.25">
      <c r="A1885" s="4" t="str">
        <f t="shared" si="87"/>
        <v>No PB ID provided</v>
      </c>
      <c r="B1885" s="4" t="str">
        <f t="shared" si="88"/>
        <v>No declaration</v>
      </c>
      <c r="C1885" s="4" t="s">
        <v>18302</v>
      </c>
      <c r="D1885" s="86" t="str">
        <f>IF('3(a) Flights | segment list'!A1850="","Null",'3(a) Flights | segment list'!A1850)</f>
        <v>Null</v>
      </c>
      <c r="E1885" s="87" t="str">
        <f t="shared" si="86"/>
        <v>Null</v>
      </c>
      <c r="F1885" s="4" t="str">
        <f>IF('3(a) Flights | segment list'!I1850="","Null",'3(a) Flights | segment list'!I1850)</f>
        <v>Null</v>
      </c>
      <c r="G1885" s="4" t="str">
        <f>IF('3(a) Flights | segment list'!C1850="","Null",'3(a) Flights | segment list'!C1850)</f>
        <v>Null</v>
      </c>
      <c r="H1885" s="4" t="str">
        <f>IF('3(a) Flights | segment list'!J1850="","Null",'3(a) Flights | segment list'!J1850)</f>
        <v>Null</v>
      </c>
      <c r="I1885" s="4" t="str">
        <f>IF('3(a) Flights | segment list'!D1850="","Null",'3(a) Flights | segment list'!D1850)</f>
        <v>Null</v>
      </c>
      <c r="J1885" s="4" t="str">
        <f>IF('3(a) Flights | segment list'!E1850="","Null",'3(a) Flights | segment list'!E1850)</f>
        <v>Null</v>
      </c>
      <c r="K1885" s="4" t="str">
        <f>IF('3(a) Flights | segment list'!F1850="","Null",'3(a) Flights | segment list'!F1850)</f>
        <v>Null</v>
      </c>
      <c r="L1885" s="5" t="str">
        <f>IF('3(a) Flights | segment list'!G1850="","Null",'3(a) Flights | segment list'!G1850)</f>
        <v>Null</v>
      </c>
      <c r="M1885" s="16">
        <f>IF('3(a) Flights | segment list'!H1850="Null","Null",'3(a) Flights | segment list'!H1850)</f>
        <v>0</v>
      </c>
    </row>
    <row r="1886" spans="1:13" x14ac:dyDescent="0.25">
      <c r="A1886" s="4" t="str">
        <f t="shared" si="87"/>
        <v>No PB ID provided</v>
      </c>
      <c r="B1886" s="4" t="str">
        <f t="shared" si="88"/>
        <v>No declaration</v>
      </c>
      <c r="C1886" s="4" t="s">
        <v>18302</v>
      </c>
      <c r="D1886" s="86" t="str">
        <f>IF('3(a) Flights | segment list'!A1851="","Null",'3(a) Flights | segment list'!A1851)</f>
        <v>Null</v>
      </c>
      <c r="E1886" s="87" t="str">
        <f t="shared" si="86"/>
        <v>Null</v>
      </c>
      <c r="F1886" s="4" t="str">
        <f>IF('3(a) Flights | segment list'!I1851="","Null",'3(a) Flights | segment list'!I1851)</f>
        <v>Null</v>
      </c>
      <c r="G1886" s="4" t="str">
        <f>IF('3(a) Flights | segment list'!C1851="","Null",'3(a) Flights | segment list'!C1851)</f>
        <v>Null</v>
      </c>
      <c r="H1886" s="4" t="str">
        <f>IF('3(a) Flights | segment list'!J1851="","Null",'3(a) Flights | segment list'!J1851)</f>
        <v>Null</v>
      </c>
      <c r="I1886" s="4" t="str">
        <f>IF('3(a) Flights | segment list'!D1851="","Null",'3(a) Flights | segment list'!D1851)</f>
        <v>Null</v>
      </c>
      <c r="J1886" s="4" t="str">
        <f>IF('3(a) Flights | segment list'!E1851="","Null",'3(a) Flights | segment list'!E1851)</f>
        <v>Null</v>
      </c>
      <c r="K1886" s="4" t="str">
        <f>IF('3(a) Flights | segment list'!F1851="","Null",'3(a) Flights | segment list'!F1851)</f>
        <v>Null</v>
      </c>
      <c r="L1886" s="5" t="str">
        <f>IF('3(a) Flights | segment list'!G1851="","Null",'3(a) Flights | segment list'!G1851)</f>
        <v>Null</v>
      </c>
      <c r="M1886" s="16">
        <f>IF('3(a) Flights | segment list'!H1851="Null","Null",'3(a) Flights | segment list'!H1851)</f>
        <v>0</v>
      </c>
    </row>
    <row r="1887" spans="1:13" x14ac:dyDescent="0.25">
      <c r="A1887" s="4" t="str">
        <f t="shared" si="87"/>
        <v>No PB ID provided</v>
      </c>
      <c r="B1887" s="4" t="str">
        <f t="shared" si="88"/>
        <v>No declaration</v>
      </c>
      <c r="C1887" s="4" t="s">
        <v>18302</v>
      </c>
      <c r="D1887" s="86" t="str">
        <f>IF('3(a) Flights | segment list'!A1852="","Null",'3(a) Flights | segment list'!A1852)</f>
        <v>Null</v>
      </c>
      <c r="E1887" s="87" t="str">
        <f t="shared" si="86"/>
        <v>Null</v>
      </c>
      <c r="F1887" s="4" t="str">
        <f>IF('3(a) Flights | segment list'!I1852="","Null",'3(a) Flights | segment list'!I1852)</f>
        <v>Null</v>
      </c>
      <c r="G1887" s="4" t="str">
        <f>IF('3(a) Flights | segment list'!C1852="","Null",'3(a) Flights | segment list'!C1852)</f>
        <v>Null</v>
      </c>
      <c r="H1887" s="4" t="str">
        <f>IF('3(a) Flights | segment list'!J1852="","Null",'3(a) Flights | segment list'!J1852)</f>
        <v>Null</v>
      </c>
      <c r="I1887" s="4" t="str">
        <f>IF('3(a) Flights | segment list'!D1852="","Null",'3(a) Flights | segment list'!D1852)</f>
        <v>Null</v>
      </c>
      <c r="J1887" s="4" t="str">
        <f>IF('3(a) Flights | segment list'!E1852="","Null",'3(a) Flights | segment list'!E1852)</f>
        <v>Null</v>
      </c>
      <c r="K1887" s="4" t="str">
        <f>IF('3(a) Flights | segment list'!F1852="","Null",'3(a) Flights | segment list'!F1852)</f>
        <v>Null</v>
      </c>
      <c r="L1887" s="5" t="str">
        <f>IF('3(a) Flights | segment list'!G1852="","Null",'3(a) Flights | segment list'!G1852)</f>
        <v>Null</v>
      </c>
      <c r="M1887" s="16">
        <f>IF('3(a) Flights | segment list'!H1852="Null","Null",'3(a) Flights | segment list'!H1852)</f>
        <v>0</v>
      </c>
    </row>
    <row r="1888" spans="1:13" x14ac:dyDescent="0.25">
      <c r="A1888" s="4" t="str">
        <f t="shared" si="87"/>
        <v>No PB ID provided</v>
      </c>
      <c r="B1888" s="4" t="str">
        <f t="shared" si="88"/>
        <v>No declaration</v>
      </c>
      <c r="C1888" s="4" t="s">
        <v>18302</v>
      </c>
      <c r="D1888" s="86" t="str">
        <f>IF('3(a) Flights | segment list'!A1853="","Null",'3(a) Flights | segment list'!A1853)</f>
        <v>Null</v>
      </c>
      <c r="E1888" s="87" t="str">
        <f t="shared" si="86"/>
        <v>Null</v>
      </c>
      <c r="F1888" s="4" t="str">
        <f>IF('3(a) Flights | segment list'!I1853="","Null",'3(a) Flights | segment list'!I1853)</f>
        <v>Null</v>
      </c>
      <c r="G1888" s="4" t="str">
        <f>IF('3(a) Flights | segment list'!C1853="","Null",'3(a) Flights | segment list'!C1853)</f>
        <v>Null</v>
      </c>
      <c r="H1888" s="4" t="str">
        <f>IF('3(a) Flights | segment list'!J1853="","Null",'3(a) Flights | segment list'!J1853)</f>
        <v>Null</v>
      </c>
      <c r="I1888" s="4" t="str">
        <f>IF('3(a) Flights | segment list'!D1853="","Null",'3(a) Flights | segment list'!D1853)</f>
        <v>Null</v>
      </c>
      <c r="J1888" s="4" t="str">
        <f>IF('3(a) Flights | segment list'!E1853="","Null",'3(a) Flights | segment list'!E1853)</f>
        <v>Null</v>
      </c>
      <c r="K1888" s="4" t="str">
        <f>IF('3(a) Flights | segment list'!F1853="","Null",'3(a) Flights | segment list'!F1853)</f>
        <v>Null</v>
      </c>
      <c r="L1888" s="5" t="str">
        <f>IF('3(a) Flights | segment list'!G1853="","Null",'3(a) Flights | segment list'!G1853)</f>
        <v>Null</v>
      </c>
      <c r="M1888" s="16">
        <f>IF('3(a) Flights | segment list'!H1853="Null","Null",'3(a) Flights | segment list'!H1853)</f>
        <v>0</v>
      </c>
    </row>
    <row r="1889" spans="1:13" x14ac:dyDescent="0.25">
      <c r="A1889" s="4" t="str">
        <f t="shared" si="87"/>
        <v>No PB ID provided</v>
      </c>
      <c r="B1889" s="4" t="str">
        <f t="shared" si="88"/>
        <v>No declaration</v>
      </c>
      <c r="C1889" s="4" t="s">
        <v>18302</v>
      </c>
      <c r="D1889" s="86" t="str">
        <f>IF('3(a) Flights | segment list'!A1854="","Null",'3(a) Flights | segment list'!A1854)</f>
        <v>Null</v>
      </c>
      <c r="E1889" s="87" t="str">
        <f t="shared" si="86"/>
        <v>Null</v>
      </c>
      <c r="F1889" s="4" t="str">
        <f>IF('3(a) Flights | segment list'!I1854="","Null",'3(a) Flights | segment list'!I1854)</f>
        <v>Null</v>
      </c>
      <c r="G1889" s="4" t="str">
        <f>IF('3(a) Flights | segment list'!C1854="","Null",'3(a) Flights | segment list'!C1854)</f>
        <v>Null</v>
      </c>
      <c r="H1889" s="4" t="str">
        <f>IF('3(a) Flights | segment list'!J1854="","Null",'3(a) Flights | segment list'!J1854)</f>
        <v>Null</v>
      </c>
      <c r="I1889" s="4" t="str">
        <f>IF('3(a) Flights | segment list'!D1854="","Null",'3(a) Flights | segment list'!D1854)</f>
        <v>Null</v>
      </c>
      <c r="J1889" s="4" t="str">
        <f>IF('3(a) Flights | segment list'!E1854="","Null",'3(a) Flights | segment list'!E1854)</f>
        <v>Null</v>
      </c>
      <c r="K1889" s="4" t="str">
        <f>IF('3(a) Flights | segment list'!F1854="","Null",'3(a) Flights | segment list'!F1854)</f>
        <v>Null</v>
      </c>
      <c r="L1889" s="5" t="str">
        <f>IF('3(a) Flights | segment list'!G1854="","Null",'3(a) Flights | segment list'!G1854)</f>
        <v>Null</v>
      </c>
      <c r="M1889" s="16">
        <f>IF('3(a) Flights | segment list'!H1854="Null","Null",'3(a) Flights | segment list'!H1854)</f>
        <v>0</v>
      </c>
    </row>
    <row r="1890" spans="1:13" x14ac:dyDescent="0.25">
      <c r="A1890" s="4" t="str">
        <f t="shared" si="87"/>
        <v>No PB ID provided</v>
      </c>
      <c r="B1890" s="4" t="str">
        <f t="shared" si="88"/>
        <v>No declaration</v>
      </c>
      <c r="C1890" s="4" t="s">
        <v>18302</v>
      </c>
      <c r="D1890" s="86" t="str">
        <f>IF('3(a) Flights | segment list'!A1855="","Null",'3(a) Flights | segment list'!A1855)</f>
        <v>Null</v>
      </c>
      <c r="E1890" s="87" t="str">
        <f t="shared" si="86"/>
        <v>Null</v>
      </c>
      <c r="F1890" s="4" t="str">
        <f>IF('3(a) Flights | segment list'!I1855="","Null",'3(a) Flights | segment list'!I1855)</f>
        <v>Null</v>
      </c>
      <c r="G1890" s="4" t="str">
        <f>IF('3(a) Flights | segment list'!C1855="","Null",'3(a) Flights | segment list'!C1855)</f>
        <v>Null</v>
      </c>
      <c r="H1890" s="4" t="str">
        <f>IF('3(a) Flights | segment list'!J1855="","Null",'3(a) Flights | segment list'!J1855)</f>
        <v>Null</v>
      </c>
      <c r="I1890" s="4" t="str">
        <f>IF('3(a) Flights | segment list'!D1855="","Null",'3(a) Flights | segment list'!D1855)</f>
        <v>Null</v>
      </c>
      <c r="J1890" s="4" t="str">
        <f>IF('3(a) Flights | segment list'!E1855="","Null",'3(a) Flights | segment list'!E1855)</f>
        <v>Null</v>
      </c>
      <c r="K1890" s="4" t="str">
        <f>IF('3(a) Flights | segment list'!F1855="","Null",'3(a) Flights | segment list'!F1855)</f>
        <v>Null</v>
      </c>
      <c r="L1890" s="5" t="str">
        <f>IF('3(a) Flights | segment list'!G1855="","Null",'3(a) Flights | segment list'!G1855)</f>
        <v>Null</v>
      </c>
      <c r="M1890" s="16">
        <f>IF('3(a) Flights | segment list'!H1855="Null","Null",'3(a) Flights | segment list'!H1855)</f>
        <v>0</v>
      </c>
    </row>
    <row r="1891" spans="1:13" x14ac:dyDescent="0.25">
      <c r="A1891" s="4" t="str">
        <f t="shared" si="87"/>
        <v>No PB ID provided</v>
      </c>
      <c r="B1891" s="4" t="str">
        <f t="shared" si="88"/>
        <v>No declaration</v>
      </c>
      <c r="C1891" s="4" t="s">
        <v>18302</v>
      </c>
      <c r="D1891" s="86" t="str">
        <f>IF('3(a) Flights | segment list'!A1856="","Null",'3(a) Flights | segment list'!A1856)</f>
        <v>Null</v>
      </c>
      <c r="E1891" s="87" t="str">
        <f t="shared" si="86"/>
        <v>Null</v>
      </c>
      <c r="F1891" s="4" t="str">
        <f>IF('3(a) Flights | segment list'!I1856="","Null",'3(a) Flights | segment list'!I1856)</f>
        <v>Null</v>
      </c>
      <c r="G1891" s="4" t="str">
        <f>IF('3(a) Flights | segment list'!C1856="","Null",'3(a) Flights | segment list'!C1856)</f>
        <v>Null</v>
      </c>
      <c r="H1891" s="4" t="str">
        <f>IF('3(a) Flights | segment list'!J1856="","Null",'3(a) Flights | segment list'!J1856)</f>
        <v>Null</v>
      </c>
      <c r="I1891" s="4" t="str">
        <f>IF('3(a) Flights | segment list'!D1856="","Null",'3(a) Flights | segment list'!D1856)</f>
        <v>Null</v>
      </c>
      <c r="J1891" s="4" t="str">
        <f>IF('3(a) Flights | segment list'!E1856="","Null",'3(a) Flights | segment list'!E1856)</f>
        <v>Null</v>
      </c>
      <c r="K1891" s="4" t="str">
        <f>IF('3(a) Flights | segment list'!F1856="","Null",'3(a) Flights | segment list'!F1856)</f>
        <v>Null</v>
      </c>
      <c r="L1891" s="5" t="str">
        <f>IF('3(a) Flights | segment list'!G1856="","Null",'3(a) Flights | segment list'!G1856)</f>
        <v>Null</v>
      </c>
      <c r="M1891" s="16">
        <f>IF('3(a) Flights | segment list'!H1856="Null","Null",'3(a) Flights | segment list'!H1856)</f>
        <v>0</v>
      </c>
    </row>
    <row r="1892" spans="1:13" x14ac:dyDescent="0.25">
      <c r="A1892" s="4" t="str">
        <f t="shared" si="87"/>
        <v>No PB ID provided</v>
      </c>
      <c r="B1892" s="4" t="str">
        <f t="shared" si="88"/>
        <v>No declaration</v>
      </c>
      <c r="C1892" s="4" t="s">
        <v>18302</v>
      </c>
      <c r="D1892" s="86" t="str">
        <f>IF('3(a) Flights | segment list'!A1857="","Null",'3(a) Flights | segment list'!A1857)</f>
        <v>Null</v>
      </c>
      <c r="E1892" s="87" t="str">
        <f t="shared" si="86"/>
        <v>Null</v>
      </c>
      <c r="F1892" s="4" t="str">
        <f>IF('3(a) Flights | segment list'!I1857="","Null",'3(a) Flights | segment list'!I1857)</f>
        <v>Null</v>
      </c>
      <c r="G1892" s="4" t="str">
        <f>IF('3(a) Flights | segment list'!C1857="","Null",'3(a) Flights | segment list'!C1857)</f>
        <v>Null</v>
      </c>
      <c r="H1892" s="4" t="str">
        <f>IF('3(a) Flights | segment list'!J1857="","Null",'3(a) Flights | segment list'!J1857)</f>
        <v>Null</v>
      </c>
      <c r="I1892" s="4" t="str">
        <f>IF('3(a) Flights | segment list'!D1857="","Null",'3(a) Flights | segment list'!D1857)</f>
        <v>Null</v>
      </c>
      <c r="J1892" s="4" t="str">
        <f>IF('3(a) Flights | segment list'!E1857="","Null",'3(a) Flights | segment list'!E1857)</f>
        <v>Null</v>
      </c>
      <c r="K1892" s="4" t="str">
        <f>IF('3(a) Flights | segment list'!F1857="","Null",'3(a) Flights | segment list'!F1857)</f>
        <v>Null</v>
      </c>
      <c r="L1892" s="5" t="str">
        <f>IF('3(a) Flights | segment list'!G1857="","Null",'3(a) Flights | segment list'!G1857)</f>
        <v>Null</v>
      </c>
      <c r="M1892" s="16">
        <f>IF('3(a) Flights | segment list'!H1857="Null","Null",'3(a) Flights | segment list'!H1857)</f>
        <v>0</v>
      </c>
    </row>
    <row r="1893" spans="1:13" x14ac:dyDescent="0.25">
      <c r="A1893" s="4" t="str">
        <f t="shared" si="87"/>
        <v>No PB ID provided</v>
      </c>
      <c r="B1893" s="4" t="str">
        <f t="shared" si="88"/>
        <v>No declaration</v>
      </c>
      <c r="C1893" s="4" t="s">
        <v>18302</v>
      </c>
      <c r="D1893" s="86" t="str">
        <f>IF('3(a) Flights | segment list'!A1858="","Null",'3(a) Flights | segment list'!A1858)</f>
        <v>Null</v>
      </c>
      <c r="E1893" s="87" t="str">
        <f t="shared" si="86"/>
        <v>Null</v>
      </c>
      <c r="F1893" s="4" t="str">
        <f>IF('3(a) Flights | segment list'!I1858="","Null",'3(a) Flights | segment list'!I1858)</f>
        <v>Null</v>
      </c>
      <c r="G1893" s="4" t="str">
        <f>IF('3(a) Flights | segment list'!C1858="","Null",'3(a) Flights | segment list'!C1858)</f>
        <v>Null</v>
      </c>
      <c r="H1893" s="4" t="str">
        <f>IF('3(a) Flights | segment list'!J1858="","Null",'3(a) Flights | segment list'!J1858)</f>
        <v>Null</v>
      </c>
      <c r="I1893" s="4" t="str">
        <f>IF('3(a) Flights | segment list'!D1858="","Null",'3(a) Flights | segment list'!D1858)</f>
        <v>Null</v>
      </c>
      <c r="J1893" s="4" t="str">
        <f>IF('3(a) Flights | segment list'!E1858="","Null",'3(a) Flights | segment list'!E1858)</f>
        <v>Null</v>
      </c>
      <c r="K1893" s="4" t="str">
        <f>IF('3(a) Flights | segment list'!F1858="","Null",'3(a) Flights | segment list'!F1858)</f>
        <v>Null</v>
      </c>
      <c r="L1893" s="5" t="str">
        <f>IF('3(a) Flights | segment list'!G1858="","Null",'3(a) Flights | segment list'!G1858)</f>
        <v>Null</v>
      </c>
      <c r="M1893" s="16">
        <f>IF('3(a) Flights | segment list'!H1858="Null","Null",'3(a) Flights | segment list'!H1858)</f>
        <v>0</v>
      </c>
    </row>
    <row r="1894" spans="1:13" x14ac:dyDescent="0.25">
      <c r="A1894" s="4" t="str">
        <f t="shared" si="87"/>
        <v>No PB ID provided</v>
      </c>
      <c r="B1894" s="4" t="str">
        <f t="shared" si="88"/>
        <v>No declaration</v>
      </c>
      <c r="C1894" s="4" t="s">
        <v>18302</v>
      </c>
      <c r="D1894" s="86" t="str">
        <f>IF('3(a) Flights | segment list'!A1859="","Null",'3(a) Flights | segment list'!A1859)</f>
        <v>Null</v>
      </c>
      <c r="E1894" s="87" t="str">
        <f t="shared" si="86"/>
        <v>Null</v>
      </c>
      <c r="F1894" s="4" t="str">
        <f>IF('3(a) Flights | segment list'!I1859="","Null",'3(a) Flights | segment list'!I1859)</f>
        <v>Null</v>
      </c>
      <c r="G1894" s="4" t="str">
        <f>IF('3(a) Flights | segment list'!C1859="","Null",'3(a) Flights | segment list'!C1859)</f>
        <v>Null</v>
      </c>
      <c r="H1894" s="4" t="str">
        <f>IF('3(a) Flights | segment list'!J1859="","Null",'3(a) Flights | segment list'!J1859)</f>
        <v>Null</v>
      </c>
      <c r="I1894" s="4" t="str">
        <f>IF('3(a) Flights | segment list'!D1859="","Null",'3(a) Flights | segment list'!D1859)</f>
        <v>Null</v>
      </c>
      <c r="J1894" s="4" t="str">
        <f>IF('3(a) Flights | segment list'!E1859="","Null",'3(a) Flights | segment list'!E1859)</f>
        <v>Null</v>
      </c>
      <c r="K1894" s="4" t="str">
        <f>IF('3(a) Flights | segment list'!F1859="","Null",'3(a) Flights | segment list'!F1859)</f>
        <v>Null</v>
      </c>
      <c r="L1894" s="5" t="str">
        <f>IF('3(a) Flights | segment list'!G1859="","Null",'3(a) Flights | segment list'!G1859)</f>
        <v>Null</v>
      </c>
      <c r="M1894" s="16">
        <f>IF('3(a) Flights | segment list'!H1859="Null","Null",'3(a) Flights | segment list'!H1859)</f>
        <v>0</v>
      </c>
    </row>
    <row r="1895" spans="1:13" x14ac:dyDescent="0.25">
      <c r="A1895" s="4" t="str">
        <f t="shared" si="87"/>
        <v>No PB ID provided</v>
      </c>
      <c r="B1895" s="4" t="str">
        <f t="shared" si="88"/>
        <v>No declaration</v>
      </c>
      <c r="C1895" s="4" t="s">
        <v>18302</v>
      </c>
      <c r="D1895" s="86" t="str">
        <f>IF('3(a) Flights | segment list'!A1860="","Null",'3(a) Flights | segment list'!A1860)</f>
        <v>Null</v>
      </c>
      <c r="E1895" s="87" t="str">
        <f t="shared" si="86"/>
        <v>Null</v>
      </c>
      <c r="F1895" s="4" t="str">
        <f>IF('3(a) Flights | segment list'!I1860="","Null",'3(a) Flights | segment list'!I1860)</f>
        <v>Null</v>
      </c>
      <c r="G1895" s="4" t="str">
        <f>IF('3(a) Flights | segment list'!C1860="","Null",'3(a) Flights | segment list'!C1860)</f>
        <v>Null</v>
      </c>
      <c r="H1895" s="4" t="str">
        <f>IF('3(a) Flights | segment list'!J1860="","Null",'3(a) Flights | segment list'!J1860)</f>
        <v>Null</v>
      </c>
      <c r="I1895" s="4" t="str">
        <f>IF('3(a) Flights | segment list'!D1860="","Null",'3(a) Flights | segment list'!D1860)</f>
        <v>Null</v>
      </c>
      <c r="J1895" s="4" t="str">
        <f>IF('3(a) Flights | segment list'!E1860="","Null",'3(a) Flights | segment list'!E1860)</f>
        <v>Null</v>
      </c>
      <c r="K1895" s="4" t="str">
        <f>IF('3(a) Flights | segment list'!F1860="","Null",'3(a) Flights | segment list'!F1860)</f>
        <v>Null</v>
      </c>
      <c r="L1895" s="5" t="str">
        <f>IF('3(a) Flights | segment list'!G1860="","Null",'3(a) Flights | segment list'!G1860)</f>
        <v>Null</v>
      </c>
      <c r="M1895" s="16">
        <f>IF('3(a) Flights | segment list'!H1860="Null","Null",'3(a) Flights | segment list'!H1860)</f>
        <v>0</v>
      </c>
    </row>
    <row r="1896" spans="1:13" x14ac:dyDescent="0.25">
      <c r="A1896" s="4" t="str">
        <f t="shared" si="87"/>
        <v>No PB ID provided</v>
      </c>
      <c r="B1896" s="4" t="str">
        <f t="shared" si="88"/>
        <v>No declaration</v>
      </c>
      <c r="C1896" s="4" t="s">
        <v>18302</v>
      </c>
      <c r="D1896" s="86" t="str">
        <f>IF('3(a) Flights | segment list'!A1861="","Null",'3(a) Flights | segment list'!A1861)</f>
        <v>Null</v>
      </c>
      <c r="E1896" s="87" t="str">
        <f t="shared" si="86"/>
        <v>Null</v>
      </c>
      <c r="F1896" s="4" t="str">
        <f>IF('3(a) Flights | segment list'!I1861="","Null",'3(a) Flights | segment list'!I1861)</f>
        <v>Null</v>
      </c>
      <c r="G1896" s="4" t="str">
        <f>IF('3(a) Flights | segment list'!C1861="","Null",'3(a) Flights | segment list'!C1861)</f>
        <v>Null</v>
      </c>
      <c r="H1896" s="4" t="str">
        <f>IF('3(a) Flights | segment list'!J1861="","Null",'3(a) Flights | segment list'!J1861)</f>
        <v>Null</v>
      </c>
      <c r="I1896" s="4" t="str">
        <f>IF('3(a) Flights | segment list'!D1861="","Null",'3(a) Flights | segment list'!D1861)</f>
        <v>Null</v>
      </c>
      <c r="J1896" s="4" t="str">
        <f>IF('3(a) Flights | segment list'!E1861="","Null",'3(a) Flights | segment list'!E1861)</f>
        <v>Null</v>
      </c>
      <c r="K1896" s="4" t="str">
        <f>IF('3(a) Flights | segment list'!F1861="","Null",'3(a) Flights | segment list'!F1861)</f>
        <v>Null</v>
      </c>
      <c r="L1896" s="5" t="str">
        <f>IF('3(a) Flights | segment list'!G1861="","Null",'3(a) Flights | segment list'!G1861)</f>
        <v>Null</v>
      </c>
      <c r="M1896" s="16">
        <f>IF('3(a) Flights | segment list'!H1861="Null","Null",'3(a) Flights | segment list'!H1861)</f>
        <v>0</v>
      </c>
    </row>
    <row r="1897" spans="1:13" x14ac:dyDescent="0.25">
      <c r="A1897" s="4" t="str">
        <f t="shared" si="87"/>
        <v>No PB ID provided</v>
      </c>
      <c r="B1897" s="4" t="str">
        <f t="shared" si="88"/>
        <v>No declaration</v>
      </c>
      <c r="C1897" s="4" t="s">
        <v>18302</v>
      </c>
      <c r="D1897" s="86" t="str">
        <f>IF('3(a) Flights | segment list'!A1862="","Null",'3(a) Flights | segment list'!A1862)</f>
        <v>Null</v>
      </c>
      <c r="E1897" s="87" t="str">
        <f t="shared" si="86"/>
        <v>Null</v>
      </c>
      <c r="F1897" s="4" t="str">
        <f>IF('3(a) Flights | segment list'!I1862="","Null",'3(a) Flights | segment list'!I1862)</f>
        <v>Null</v>
      </c>
      <c r="G1897" s="4" t="str">
        <f>IF('3(a) Flights | segment list'!C1862="","Null",'3(a) Flights | segment list'!C1862)</f>
        <v>Null</v>
      </c>
      <c r="H1897" s="4" t="str">
        <f>IF('3(a) Flights | segment list'!J1862="","Null",'3(a) Flights | segment list'!J1862)</f>
        <v>Null</v>
      </c>
      <c r="I1897" s="4" t="str">
        <f>IF('3(a) Flights | segment list'!D1862="","Null",'3(a) Flights | segment list'!D1862)</f>
        <v>Null</v>
      </c>
      <c r="J1897" s="4" t="str">
        <f>IF('3(a) Flights | segment list'!E1862="","Null",'3(a) Flights | segment list'!E1862)</f>
        <v>Null</v>
      </c>
      <c r="K1897" s="4" t="str">
        <f>IF('3(a) Flights | segment list'!F1862="","Null",'3(a) Flights | segment list'!F1862)</f>
        <v>Null</v>
      </c>
      <c r="L1897" s="5" t="str">
        <f>IF('3(a) Flights | segment list'!G1862="","Null",'3(a) Flights | segment list'!G1862)</f>
        <v>Null</v>
      </c>
      <c r="M1897" s="16">
        <f>IF('3(a) Flights | segment list'!H1862="Null","Null",'3(a) Flights | segment list'!H1862)</f>
        <v>0</v>
      </c>
    </row>
    <row r="1898" spans="1:13" x14ac:dyDescent="0.25">
      <c r="A1898" s="4" t="str">
        <f t="shared" si="87"/>
        <v>No PB ID provided</v>
      </c>
      <c r="B1898" s="4" t="str">
        <f t="shared" si="88"/>
        <v>No declaration</v>
      </c>
      <c r="C1898" s="4" t="s">
        <v>18302</v>
      </c>
      <c r="D1898" s="86" t="str">
        <f>IF('3(a) Flights | segment list'!A1863="","Null",'3(a) Flights | segment list'!A1863)</f>
        <v>Null</v>
      </c>
      <c r="E1898" s="87" t="str">
        <f t="shared" si="86"/>
        <v>Null</v>
      </c>
      <c r="F1898" s="4" t="str">
        <f>IF('3(a) Flights | segment list'!I1863="","Null",'3(a) Flights | segment list'!I1863)</f>
        <v>Null</v>
      </c>
      <c r="G1898" s="4" t="str">
        <f>IF('3(a) Flights | segment list'!C1863="","Null",'3(a) Flights | segment list'!C1863)</f>
        <v>Null</v>
      </c>
      <c r="H1898" s="4" t="str">
        <f>IF('3(a) Flights | segment list'!J1863="","Null",'3(a) Flights | segment list'!J1863)</f>
        <v>Null</v>
      </c>
      <c r="I1898" s="4" t="str">
        <f>IF('3(a) Flights | segment list'!D1863="","Null",'3(a) Flights | segment list'!D1863)</f>
        <v>Null</v>
      </c>
      <c r="J1898" s="4" t="str">
        <f>IF('3(a) Flights | segment list'!E1863="","Null",'3(a) Flights | segment list'!E1863)</f>
        <v>Null</v>
      </c>
      <c r="K1898" s="4" t="str">
        <f>IF('3(a) Flights | segment list'!F1863="","Null",'3(a) Flights | segment list'!F1863)</f>
        <v>Null</v>
      </c>
      <c r="L1898" s="5" t="str">
        <f>IF('3(a) Flights | segment list'!G1863="","Null",'3(a) Flights | segment list'!G1863)</f>
        <v>Null</v>
      </c>
      <c r="M1898" s="16">
        <f>IF('3(a) Flights | segment list'!H1863="Null","Null",'3(a) Flights | segment list'!H1863)</f>
        <v>0</v>
      </c>
    </row>
    <row r="1899" spans="1:13" x14ac:dyDescent="0.25">
      <c r="A1899" s="4" t="str">
        <f t="shared" si="87"/>
        <v>No PB ID provided</v>
      </c>
      <c r="B1899" s="4" t="str">
        <f t="shared" si="88"/>
        <v>No declaration</v>
      </c>
      <c r="C1899" s="4" t="s">
        <v>18302</v>
      </c>
      <c r="D1899" s="86" t="str">
        <f>IF('3(a) Flights | segment list'!A1864="","Null",'3(a) Flights | segment list'!A1864)</f>
        <v>Null</v>
      </c>
      <c r="E1899" s="87" t="str">
        <f t="shared" si="86"/>
        <v>Null</v>
      </c>
      <c r="F1899" s="4" t="str">
        <f>IF('3(a) Flights | segment list'!I1864="","Null",'3(a) Flights | segment list'!I1864)</f>
        <v>Null</v>
      </c>
      <c r="G1899" s="4" t="str">
        <f>IF('3(a) Flights | segment list'!C1864="","Null",'3(a) Flights | segment list'!C1864)</f>
        <v>Null</v>
      </c>
      <c r="H1899" s="4" t="str">
        <f>IF('3(a) Flights | segment list'!J1864="","Null",'3(a) Flights | segment list'!J1864)</f>
        <v>Null</v>
      </c>
      <c r="I1899" s="4" t="str">
        <f>IF('3(a) Flights | segment list'!D1864="","Null",'3(a) Flights | segment list'!D1864)</f>
        <v>Null</v>
      </c>
      <c r="J1899" s="4" t="str">
        <f>IF('3(a) Flights | segment list'!E1864="","Null",'3(a) Flights | segment list'!E1864)</f>
        <v>Null</v>
      </c>
      <c r="K1899" s="4" t="str">
        <f>IF('3(a) Flights | segment list'!F1864="","Null",'3(a) Flights | segment list'!F1864)</f>
        <v>Null</v>
      </c>
      <c r="L1899" s="5" t="str">
        <f>IF('3(a) Flights | segment list'!G1864="","Null",'3(a) Flights | segment list'!G1864)</f>
        <v>Null</v>
      </c>
      <c r="M1899" s="16">
        <f>IF('3(a) Flights | segment list'!H1864="Null","Null",'3(a) Flights | segment list'!H1864)</f>
        <v>0</v>
      </c>
    </row>
    <row r="1900" spans="1:13" x14ac:dyDescent="0.25">
      <c r="A1900" s="4" t="str">
        <f t="shared" si="87"/>
        <v>No PB ID provided</v>
      </c>
      <c r="B1900" s="4" t="str">
        <f t="shared" si="88"/>
        <v>No declaration</v>
      </c>
      <c r="C1900" s="4" t="s">
        <v>18302</v>
      </c>
      <c r="D1900" s="86" t="str">
        <f>IF('3(a) Flights | segment list'!A1865="","Null",'3(a) Flights | segment list'!A1865)</f>
        <v>Null</v>
      </c>
      <c r="E1900" s="87" t="str">
        <f t="shared" si="86"/>
        <v>Null</v>
      </c>
      <c r="F1900" s="4" t="str">
        <f>IF('3(a) Flights | segment list'!I1865="","Null",'3(a) Flights | segment list'!I1865)</f>
        <v>Null</v>
      </c>
      <c r="G1900" s="4" t="str">
        <f>IF('3(a) Flights | segment list'!C1865="","Null",'3(a) Flights | segment list'!C1865)</f>
        <v>Null</v>
      </c>
      <c r="H1900" s="4" t="str">
        <f>IF('3(a) Flights | segment list'!J1865="","Null",'3(a) Flights | segment list'!J1865)</f>
        <v>Null</v>
      </c>
      <c r="I1900" s="4" t="str">
        <f>IF('3(a) Flights | segment list'!D1865="","Null",'3(a) Flights | segment list'!D1865)</f>
        <v>Null</v>
      </c>
      <c r="J1900" s="4" t="str">
        <f>IF('3(a) Flights | segment list'!E1865="","Null",'3(a) Flights | segment list'!E1865)</f>
        <v>Null</v>
      </c>
      <c r="K1900" s="4" t="str">
        <f>IF('3(a) Flights | segment list'!F1865="","Null",'3(a) Flights | segment list'!F1865)</f>
        <v>Null</v>
      </c>
      <c r="L1900" s="5" t="str">
        <f>IF('3(a) Flights | segment list'!G1865="","Null",'3(a) Flights | segment list'!G1865)</f>
        <v>Null</v>
      </c>
      <c r="M1900" s="16">
        <f>IF('3(a) Flights | segment list'!H1865="Null","Null",'3(a) Flights | segment list'!H1865)</f>
        <v>0</v>
      </c>
    </row>
    <row r="1901" spans="1:13" x14ac:dyDescent="0.25">
      <c r="A1901" s="4" t="str">
        <f t="shared" si="87"/>
        <v>No PB ID provided</v>
      </c>
      <c r="B1901" s="4" t="str">
        <f t="shared" si="88"/>
        <v>No declaration</v>
      </c>
      <c r="C1901" s="4" t="s">
        <v>18302</v>
      </c>
      <c r="D1901" s="86" t="str">
        <f>IF('3(a) Flights | segment list'!A1866="","Null",'3(a) Flights | segment list'!A1866)</f>
        <v>Null</v>
      </c>
      <c r="E1901" s="87" t="str">
        <f t="shared" si="86"/>
        <v>Null</v>
      </c>
      <c r="F1901" s="4" t="str">
        <f>IF('3(a) Flights | segment list'!I1866="","Null",'3(a) Flights | segment list'!I1866)</f>
        <v>Null</v>
      </c>
      <c r="G1901" s="4" t="str">
        <f>IF('3(a) Flights | segment list'!C1866="","Null",'3(a) Flights | segment list'!C1866)</f>
        <v>Null</v>
      </c>
      <c r="H1901" s="4" t="str">
        <f>IF('3(a) Flights | segment list'!J1866="","Null",'3(a) Flights | segment list'!J1866)</f>
        <v>Null</v>
      </c>
      <c r="I1901" s="4" t="str">
        <f>IF('3(a) Flights | segment list'!D1866="","Null",'3(a) Flights | segment list'!D1866)</f>
        <v>Null</v>
      </c>
      <c r="J1901" s="4" t="str">
        <f>IF('3(a) Flights | segment list'!E1866="","Null",'3(a) Flights | segment list'!E1866)</f>
        <v>Null</v>
      </c>
      <c r="K1901" s="4" t="str">
        <f>IF('3(a) Flights | segment list'!F1866="","Null",'3(a) Flights | segment list'!F1866)</f>
        <v>Null</v>
      </c>
      <c r="L1901" s="5" t="str">
        <f>IF('3(a) Flights | segment list'!G1866="","Null",'3(a) Flights | segment list'!G1866)</f>
        <v>Null</v>
      </c>
      <c r="M1901" s="16">
        <f>IF('3(a) Flights | segment list'!H1866="Null","Null",'3(a) Flights | segment list'!H1866)</f>
        <v>0</v>
      </c>
    </row>
    <row r="1902" spans="1:13" x14ac:dyDescent="0.25">
      <c r="A1902" s="4" t="str">
        <f t="shared" si="87"/>
        <v>No PB ID provided</v>
      </c>
      <c r="B1902" s="4" t="str">
        <f t="shared" si="88"/>
        <v>No declaration</v>
      </c>
      <c r="C1902" s="4" t="s">
        <v>18302</v>
      </c>
      <c r="D1902" s="86" t="str">
        <f>IF('3(a) Flights | segment list'!A1867="","Null",'3(a) Flights | segment list'!A1867)</f>
        <v>Null</v>
      </c>
      <c r="E1902" s="87" t="str">
        <f t="shared" si="86"/>
        <v>Null</v>
      </c>
      <c r="F1902" s="4" t="str">
        <f>IF('3(a) Flights | segment list'!I1867="","Null",'3(a) Flights | segment list'!I1867)</f>
        <v>Null</v>
      </c>
      <c r="G1902" s="4" t="str">
        <f>IF('3(a) Flights | segment list'!C1867="","Null",'3(a) Flights | segment list'!C1867)</f>
        <v>Null</v>
      </c>
      <c r="H1902" s="4" t="str">
        <f>IF('3(a) Flights | segment list'!J1867="","Null",'3(a) Flights | segment list'!J1867)</f>
        <v>Null</v>
      </c>
      <c r="I1902" s="4" t="str">
        <f>IF('3(a) Flights | segment list'!D1867="","Null",'3(a) Flights | segment list'!D1867)</f>
        <v>Null</v>
      </c>
      <c r="J1902" s="4" t="str">
        <f>IF('3(a) Flights | segment list'!E1867="","Null",'3(a) Flights | segment list'!E1867)</f>
        <v>Null</v>
      </c>
      <c r="K1902" s="4" t="str">
        <f>IF('3(a) Flights | segment list'!F1867="","Null",'3(a) Flights | segment list'!F1867)</f>
        <v>Null</v>
      </c>
      <c r="L1902" s="5" t="str">
        <f>IF('3(a) Flights | segment list'!G1867="","Null",'3(a) Flights | segment list'!G1867)</f>
        <v>Null</v>
      </c>
      <c r="M1902" s="16">
        <f>IF('3(a) Flights | segment list'!H1867="Null","Null",'3(a) Flights | segment list'!H1867)</f>
        <v>0</v>
      </c>
    </row>
    <row r="1903" spans="1:13" x14ac:dyDescent="0.25">
      <c r="A1903" s="4" t="str">
        <f t="shared" si="87"/>
        <v>No PB ID provided</v>
      </c>
      <c r="B1903" s="4" t="str">
        <f t="shared" si="88"/>
        <v>No declaration</v>
      </c>
      <c r="C1903" s="4" t="s">
        <v>18302</v>
      </c>
      <c r="D1903" s="86" t="str">
        <f>IF('3(a) Flights | segment list'!A1868="","Null",'3(a) Flights | segment list'!A1868)</f>
        <v>Null</v>
      </c>
      <c r="E1903" s="87" t="str">
        <f t="shared" si="86"/>
        <v>Null</v>
      </c>
      <c r="F1903" s="4" t="str">
        <f>IF('3(a) Flights | segment list'!I1868="","Null",'3(a) Flights | segment list'!I1868)</f>
        <v>Null</v>
      </c>
      <c r="G1903" s="4" t="str">
        <f>IF('3(a) Flights | segment list'!C1868="","Null",'3(a) Flights | segment list'!C1868)</f>
        <v>Null</v>
      </c>
      <c r="H1903" s="4" t="str">
        <f>IF('3(a) Flights | segment list'!J1868="","Null",'3(a) Flights | segment list'!J1868)</f>
        <v>Null</v>
      </c>
      <c r="I1903" s="4" t="str">
        <f>IF('3(a) Flights | segment list'!D1868="","Null",'3(a) Flights | segment list'!D1868)</f>
        <v>Null</v>
      </c>
      <c r="J1903" s="4" t="str">
        <f>IF('3(a) Flights | segment list'!E1868="","Null",'3(a) Flights | segment list'!E1868)</f>
        <v>Null</v>
      </c>
      <c r="K1903" s="4" t="str">
        <f>IF('3(a) Flights | segment list'!F1868="","Null",'3(a) Flights | segment list'!F1868)</f>
        <v>Null</v>
      </c>
      <c r="L1903" s="5" t="str">
        <f>IF('3(a) Flights | segment list'!G1868="","Null",'3(a) Flights | segment list'!G1868)</f>
        <v>Null</v>
      </c>
      <c r="M1903" s="16">
        <f>IF('3(a) Flights | segment list'!H1868="Null","Null",'3(a) Flights | segment list'!H1868)</f>
        <v>0</v>
      </c>
    </row>
    <row r="1904" spans="1:13" x14ac:dyDescent="0.25">
      <c r="A1904" s="4" t="str">
        <f t="shared" si="87"/>
        <v>No PB ID provided</v>
      </c>
      <c r="B1904" s="4" t="str">
        <f t="shared" si="88"/>
        <v>No declaration</v>
      </c>
      <c r="C1904" s="4" t="s">
        <v>18302</v>
      </c>
      <c r="D1904" s="86" t="str">
        <f>IF('3(a) Flights | segment list'!A1869="","Null",'3(a) Flights | segment list'!A1869)</f>
        <v>Null</v>
      </c>
      <c r="E1904" s="87" t="str">
        <f t="shared" si="86"/>
        <v>Null</v>
      </c>
      <c r="F1904" s="4" t="str">
        <f>IF('3(a) Flights | segment list'!I1869="","Null",'3(a) Flights | segment list'!I1869)</f>
        <v>Null</v>
      </c>
      <c r="G1904" s="4" t="str">
        <f>IF('3(a) Flights | segment list'!C1869="","Null",'3(a) Flights | segment list'!C1869)</f>
        <v>Null</v>
      </c>
      <c r="H1904" s="4" t="str">
        <f>IF('3(a) Flights | segment list'!J1869="","Null",'3(a) Flights | segment list'!J1869)</f>
        <v>Null</v>
      </c>
      <c r="I1904" s="4" t="str">
        <f>IF('3(a) Flights | segment list'!D1869="","Null",'3(a) Flights | segment list'!D1869)</f>
        <v>Null</v>
      </c>
      <c r="J1904" s="4" t="str">
        <f>IF('3(a) Flights | segment list'!E1869="","Null",'3(a) Flights | segment list'!E1869)</f>
        <v>Null</v>
      </c>
      <c r="K1904" s="4" t="str">
        <f>IF('3(a) Flights | segment list'!F1869="","Null",'3(a) Flights | segment list'!F1869)</f>
        <v>Null</v>
      </c>
      <c r="L1904" s="5" t="str">
        <f>IF('3(a) Flights | segment list'!G1869="","Null",'3(a) Flights | segment list'!G1869)</f>
        <v>Null</v>
      </c>
      <c r="M1904" s="16">
        <f>IF('3(a) Flights | segment list'!H1869="Null","Null",'3(a) Flights | segment list'!H1869)</f>
        <v>0</v>
      </c>
    </row>
    <row r="1905" spans="1:13" x14ac:dyDescent="0.25">
      <c r="A1905" s="4" t="str">
        <f t="shared" si="87"/>
        <v>No PB ID provided</v>
      </c>
      <c r="B1905" s="4" t="str">
        <f t="shared" si="88"/>
        <v>No declaration</v>
      </c>
      <c r="C1905" s="4" t="s">
        <v>18302</v>
      </c>
      <c r="D1905" s="86" t="str">
        <f>IF('3(a) Flights | segment list'!A1870="","Null",'3(a) Flights | segment list'!A1870)</f>
        <v>Null</v>
      </c>
      <c r="E1905" s="87" t="str">
        <f t="shared" si="86"/>
        <v>Null</v>
      </c>
      <c r="F1905" s="4" t="str">
        <f>IF('3(a) Flights | segment list'!I1870="","Null",'3(a) Flights | segment list'!I1870)</f>
        <v>Null</v>
      </c>
      <c r="G1905" s="4" t="str">
        <f>IF('3(a) Flights | segment list'!C1870="","Null",'3(a) Flights | segment list'!C1870)</f>
        <v>Null</v>
      </c>
      <c r="H1905" s="4" t="str">
        <f>IF('3(a) Flights | segment list'!J1870="","Null",'3(a) Flights | segment list'!J1870)</f>
        <v>Null</v>
      </c>
      <c r="I1905" s="4" t="str">
        <f>IF('3(a) Flights | segment list'!D1870="","Null",'3(a) Flights | segment list'!D1870)</f>
        <v>Null</v>
      </c>
      <c r="J1905" s="4" t="str">
        <f>IF('3(a) Flights | segment list'!E1870="","Null",'3(a) Flights | segment list'!E1870)</f>
        <v>Null</v>
      </c>
      <c r="K1905" s="4" t="str">
        <f>IF('3(a) Flights | segment list'!F1870="","Null",'3(a) Flights | segment list'!F1870)</f>
        <v>Null</v>
      </c>
      <c r="L1905" s="5" t="str">
        <f>IF('3(a) Flights | segment list'!G1870="","Null",'3(a) Flights | segment list'!G1870)</f>
        <v>Null</v>
      </c>
      <c r="M1905" s="16">
        <f>IF('3(a) Flights | segment list'!H1870="Null","Null",'3(a) Flights | segment list'!H1870)</f>
        <v>0</v>
      </c>
    </row>
    <row r="1906" spans="1:13" x14ac:dyDescent="0.25">
      <c r="A1906" s="4" t="str">
        <f t="shared" si="87"/>
        <v>No PB ID provided</v>
      </c>
      <c r="B1906" s="4" t="str">
        <f t="shared" si="88"/>
        <v>No declaration</v>
      </c>
      <c r="C1906" s="4" t="s">
        <v>18302</v>
      </c>
      <c r="D1906" s="86" t="str">
        <f>IF('3(a) Flights | segment list'!A1871="","Null",'3(a) Flights | segment list'!A1871)</f>
        <v>Null</v>
      </c>
      <c r="E1906" s="87" t="str">
        <f t="shared" si="86"/>
        <v>Null</v>
      </c>
      <c r="F1906" s="4" t="str">
        <f>IF('3(a) Flights | segment list'!I1871="","Null",'3(a) Flights | segment list'!I1871)</f>
        <v>Null</v>
      </c>
      <c r="G1906" s="4" t="str">
        <f>IF('3(a) Flights | segment list'!C1871="","Null",'3(a) Flights | segment list'!C1871)</f>
        <v>Null</v>
      </c>
      <c r="H1906" s="4" t="str">
        <f>IF('3(a) Flights | segment list'!J1871="","Null",'3(a) Flights | segment list'!J1871)</f>
        <v>Null</v>
      </c>
      <c r="I1906" s="4" t="str">
        <f>IF('3(a) Flights | segment list'!D1871="","Null",'3(a) Flights | segment list'!D1871)</f>
        <v>Null</v>
      </c>
      <c r="J1906" s="4" t="str">
        <f>IF('3(a) Flights | segment list'!E1871="","Null",'3(a) Flights | segment list'!E1871)</f>
        <v>Null</v>
      </c>
      <c r="K1906" s="4" t="str">
        <f>IF('3(a) Flights | segment list'!F1871="","Null",'3(a) Flights | segment list'!F1871)</f>
        <v>Null</v>
      </c>
      <c r="L1906" s="5" t="str">
        <f>IF('3(a) Flights | segment list'!G1871="","Null",'3(a) Flights | segment list'!G1871)</f>
        <v>Null</v>
      </c>
      <c r="M1906" s="16">
        <f>IF('3(a) Flights | segment list'!H1871="Null","Null",'3(a) Flights | segment list'!H1871)</f>
        <v>0</v>
      </c>
    </row>
    <row r="1907" spans="1:13" x14ac:dyDescent="0.25">
      <c r="A1907" s="4" t="str">
        <f t="shared" si="87"/>
        <v>No PB ID provided</v>
      </c>
      <c r="B1907" s="4" t="str">
        <f t="shared" si="88"/>
        <v>No declaration</v>
      </c>
      <c r="C1907" s="4" t="s">
        <v>18302</v>
      </c>
      <c r="D1907" s="86" t="str">
        <f>IF('3(a) Flights | segment list'!A1872="","Null",'3(a) Flights | segment list'!A1872)</f>
        <v>Null</v>
      </c>
      <c r="E1907" s="87" t="str">
        <f t="shared" si="86"/>
        <v>Null</v>
      </c>
      <c r="F1907" s="4" t="str">
        <f>IF('3(a) Flights | segment list'!I1872="","Null",'3(a) Flights | segment list'!I1872)</f>
        <v>Null</v>
      </c>
      <c r="G1907" s="4" t="str">
        <f>IF('3(a) Flights | segment list'!C1872="","Null",'3(a) Flights | segment list'!C1872)</f>
        <v>Null</v>
      </c>
      <c r="H1907" s="4" t="str">
        <f>IF('3(a) Flights | segment list'!J1872="","Null",'3(a) Flights | segment list'!J1872)</f>
        <v>Null</v>
      </c>
      <c r="I1907" s="4" t="str">
        <f>IF('3(a) Flights | segment list'!D1872="","Null",'3(a) Flights | segment list'!D1872)</f>
        <v>Null</v>
      </c>
      <c r="J1907" s="4" t="str">
        <f>IF('3(a) Flights | segment list'!E1872="","Null",'3(a) Flights | segment list'!E1872)</f>
        <v>Null</v>
      </c>
      <c r="K1907" s="4" t="str">
        <f>IF('3(a) Flights | segment list'!F1872="","Null",'3(a) Flights | segment list'!F1872)</f>
        <v>Null</v>
      </c>
      <c r="L1907" s="5" t="str">
        <f>IF('3(a) Flights | segment list'!G1872="","Null",'3(a) Flights | segment list'!G1872)</f>
        <v>Null</v>
      </c>
      <c r="M1907" s="16">
        <f>IF('3(a) Flights | segment list'!H1872="Null","Null",'3(a) Flights | segment list'!H1872)</f>
        <v>0</v>
      </c>
    </row>
    <row r="1908" spans="1:13" x14ac:dyDescent="0.25">
      <c r="A1908" s="4" t="str">
        <f t="shared" si="87"/>
        <v>No PB ID provided</v>
      </c>
      <c r="B1908" s="4" t="str">
        <f t="shared" si="88"/>
        <v>No declaration</v>
      </c>
      <c r="C1908" s="4" t="s">
        <v>18302</v>
      </c>
      <c r="D1908" s="86" t="str">
        <f>IF('3(a) Flights | segment list'!A1873="","Null",'3(a) Flights | segment list'!A1873)</f>
        <v>Null</v>
      </c>
      <c r="E1908" s="87" t="str">
        <f t="shared" si="86"/>
        <v>Null</v>
      </c>
      <c r="F1908" s="4" t="str">
        <f>IF('3(a) Flights | segment list'!I1873="","Null",'3(a) Flights | segment list'!I1873)</f>
        <v>Null</v>
      </c>
      <c r="G1908" s="4" t="str">
        <f>IF('3(a) Flights | segment list'!C1873="","Null",'3(a) Flights | segment list'!C1873)</f>
        <v>Null</v>
      </c>
      <c r="H1908" s="4" t="str">
        <f>IF('3(a) Flights | segment list'!J1873="","Null",'3(a) Flights | segment list'!J1873)</f>
        <v>Null</v>
      </c>
      <c r="I1908" s="4" t="str">
        <f>IF('3(a) Flights | segment list'!D1873="","Null",'3(a) Flights | segment list'!D1873)</f>
        <v>Null</v>
      </c>
      <c r="J1908" s="4" t="str">
        <f>IF('3(a) Flights | segment list'!E1873="","Null",'3(a) Flights | segment list'!E1873)</f>
        <v>Null</v>
      </c>
      <c r="K1908" s="4" t="str">
        <f>IF('3(a) Flights | segment list'!F1873="","Null",'3(a) Flights | segment list'!F1873)</f>
        <v>Null</v>
      </c>
      <c r="L1908" s="5" t="str">
        <f>IF('3(a) Flights | segment list'!G1873="","Null",'3(a) Flights | segment list'!G1873)</f>
        <v>Null</v>
      </c>
      <c r="M1908" s="16">
        <f>IF('3(a) Flights | segment list'!H1873="Null","Null",'3(a) Flights | segment list'!H1873)</f>
        <v>0</v>
      </c>
    </row>
    <row r="1909" spans="1:13" x14ac:dyDescent="0.25">
      <c r="A1909" s="4" t="str">
        <f t="shared" si="87"/>
        <v>No PB ID provided</v>
      </c>
      <c r="B1909" s="4" t="str">
        <f t="shared" si="88"/>
        <v>No declaration</v>
      </c>
      <c r="C1909" s="4" t="s">
        <v>18302</v>
      </c>
      <c r="D1909" s="86" t="str">
        <f>IF('3(a) Flights | segment list'!A1874="","Null",'3(a) Flights | segment list'!A1874)</f>
        <v>Null</v>
      </c>
      <c r="E1909" s="87" t="str">
        <f t="shared" si="86"/>
        <v>Null</v>
      </c>
      <c r="F1909" s="4" t="str">
        <f>IF('3(a) Flights | segment list'!I1874="","Null",'3(a) Flights | segment list'!I1874)</f>
        <v>Null</v>
      </c>
      <c r="G1909" s="4" t="str">
        <f>IF('3(a) Flights | segment list'!C1874="","Null",'3(a) Flights | segment list'!C1874)</f>
        <v>Null</v>
      </c>
      <c r="H1909" s="4" t="str">
        <f>IF('3(a) Flights | segment list'!J1874="","Null",'3(a) Flights | segment list'!J1874)</f>
        <v>Null</v>
      </c>
      <c r="I1909" s="4" t="str">
        <f>IF('3(a) Flights | segment list'!D1874="","Null",'3(a) Flights | segment list'!D1874)</f>
        <v>Null</v>
      </c>
      <c r="J1909" s="4" t="str">
        <f>IF('3(a) Flights | segment list'!E1874="","Null",'3(a) Flights | segment list'!E1874)</f>
        <v>Null</v>
      </c>
      <c r="K1909" s="4" t="str">
        <f>IF('3(a) Flights | segment list'!F1874="","Null",'3(a) Flights | segment list'!F1874)</f>
        <v>Null</v>
      </c>
      <c r="L1909" s="5" t="str">
        <f>IF('3(a) Flights | segment list'!G1874="","Null",'3(a) Flights | segment list'!G1874)</f>
        <v>Null</v>
      </c>
      <c r="M1909" s="16">
        <f>IF('3(a) Flights | segment list'!H1874="Null","Null",'3(a) Flights | segment list'!H1874)</f>
        <v>0</v>
      </c>
    </row>
    <row r="1910" spans="1:13" x14ac:dyDescent="0.25">
      <c r="A1910" s="4" t="str">
        <f t="shared" si="87"/>
        <v>No PB ID provided</v>
      </c>
      <c r="B1910" s="4" t="str">
        <f t="shared" si="88"/>
        <v>No declaration</v>
      </c>
      <c r="C1910" s="4" t="s">
        <v>18302</v>
      </c>
      <c r="D1910" s="86" t="str">
        <f>IF('3(a) Flights | segment list'!A1875="","Null",'3(a) Flights | segment list'!A1875)</f>
        <v>Null</v>
      </c>
      <c r="E1910" s="87" t="str">
        <f t="shared" si="86"/>
        <v>Null</v>
      </c>
      <c r="F1910" s="4" t="str">
        <f>IF('3(a) Flights | segment list'!I1875="","Null",'3(a) Flights | segment list'!I1875)</f>
        <v>Null</v>
      </c>
      <c r="G1910" s="4" t="str">
        <f>IF('3(a) Flights | segment list'!C1875="","Null",'3(a) Flights | segment list'!C1875)</f>
        <v>Null</v>
      </c>
      <c r="H1910" s="4" t="str">
        <f>IF('3(a) Flights | segment list'!J1875="","Null",'3(a) Flights | segment list'!J1875)</f>
        <v>Null</v>
      </c>
      <c r="I1910" s="4" t="str">
        <f>IF('3(a) Flights | segment list'!D1875="","Null",'3(a) Flights | segment list'!D1875)</f>
        <v>Null</v>
      </c>
      <c r="J1910" s="4" t="str">
        <f>IF('3(a) Flights | segment list'!E1875="","Null",'3(a) Flights | segment list'!E1875)</f>
        <v>Null</v>
      </c>
      <c r="K1910" s="4" t="str">
        <f>IF('3(a) Flights | segment list'!F1875="","Null",'3(a) Flights | segment list'!F1875)</f>
        <v>Null</v>
      </c>
      <c r="L1910" s="5" t="str">
        <f>IF('3(a) Flights | segment list'!G1875="","Null",'3(a) Flights | segment list'!G1875)</f>
        <v>Null</v>
      </c>
      <c r="M1910" s="16">
        <f>IF('3(a) Flights | segment list'!H1875="Null","Null",'3(a) Flights | segment list'!H1875)</f>
        <v>0</v>
      </c>
    </row>
    <row r="1911" spans="1:13" x14ac:dyDescent="0.25">
      <c r="A1911" s="4" t="str">
        <f t="shared" si="87"/>
        <v>No PB ID provided</v>
      </c>
      <c r="B1911" s="4" t="str">
        <f t="shared" si="88"/>
        <v>No declaration</v>
      </c>
      <c r="C1911" s="4" t="s">
        <v>18302</v>
      </c>
      <c r="D1911" s="86" t="str">
        <f>IF('3(a) Flights | segment list'!A1876="","Null",'3(a) Flights | segment list'!A1876)</f>
        <v>Null</v>
      </c>
      <c r="E1911" s="87" t="str">
        <f t="shared" ref="E1911:E1974" si="89">IF(D1911="Null","Null",YEAR(D1911))</f>
        <v>Null</v>
      </c>
      <c r="F1911" s="4" t="str">
        <f>IF('3(a) Flights | segment list'!I1876="","Null",'3(a) Flights | segment list'!I1876)</f>
        <v>Null</v>
      </c>
      <c r="G1911" s="4" t="str">
        <f>IF('3(a) Flights | segment list'!C1876="","Null",'3(a) Flights | segment list'!C1876)</f>
        <v>Null</v>
      </c>
      <c r="H1911" s="4" t="str">
        <f>IF('3(a) Flights | segment list'!J1876="","Null",'3(a) Flights | segment list'!J1876)</f>
        <v>Null</v>
      </c>
      <c r="I1911" s="4" t="str">
        <f>IF('3(a) Flights | segment list'!D1876="","Null",'3(a) Flights | segment list'!D1876)</f>
        <v>Null</v>
      </c>
      <c r="J1911" s="4" t="str">
        <f>IF('3(a) Flights | segment list'!E1876="","Null",'3(a) Flights | segment list'!E1876)</f>
        <v>Null</v>
      </c>
      <c r="K1911" s="4" t="str">
        <f>IF('3(a) Flights | segment list'!F1876="","Null",'3(a) Flights | segment list'!F1876)</f>
        <v>Null</v>
      </c>
      <c r="L1911" s="5" t="str">
        <f>IF('3(a) Flights | segment list'!G1876="","Null",'3(a) Flights | segment list'!G1876)</f>
        <v>Null</v>
      </c>
      <c r="M1911" s="16">
        <f>IF('3(a) Flights | segment list'!H1876="Null","Null",'3(a) Flights | segment list'!H1876)</f>
        <v>0</v>
      </c>
    </row>
    <row r="1912" spans="1:13" x14ac:dyDescent="0.25">
      <c r="A1912" s="4" t="str">
        <f t="shared" si="87"/>
        <v>No PB ID provided</v>
      </c>
      <c r="B1912" s="4" t="str">
        <f t="shared" si="88"/>
        <v>No declaration</v>
      </c>
      <c r="C1912" s="4" t="s">
        <v>18302</v>
      </c>
      <c r="D1912" s="86" t="str">
        <f>IF('3(a) Flights | segment list'!A1877="","Null",'3(a) Flights | segment list'!A1877)</f>
        <v>Null</v>
      </c>
      <c r="E1912" s="87" t="str">
        <f t="shared" si="89"/>
        <v>Null</v>
      </c>
      <c r="F1912" s="4" t="str">
        <f>IF('3(a) Flights | segment list'!I1877="","Null",'3(a) Flights | segment list'!I1877)</f>
        <v>Null</v>
      </c>
      <c r="G1912" s="4" t="str">
        <f>IF('3(a) Flights | segment list'!C1877="","Null",'3(a) Flights | segment list'!C1877)</f>
        <v>Null</v>
      </c>
      <c r="H1912" s="4" t="str">
        <f>IF('3(a) Flights | segment list'!J1877="","Null",'3(a) Flights | segment list'!J1877)</f>
        <v>Null</v>
      </c>
      <c r="I1912" s="4" t="str">
        <f>IF('3(a) Flights | segment list'!D1877="","Null",'3(a) Flights | segment list'!D1877)</f>
        <v>Null</v>
      </c>
      <c r="J1912" s="4" t="str">
        <f>IF('3(a) Flights | segment list'!E1877="","Null",'3(a) Flights | segment list'!E1877)</f>
        <v>Null</v>
      </c>
      <c r="K1912" s="4" t="str">
        <f>IF('3(a) Flights | segment list'!F1877="","Null",'3(a) Flights | segment list'!F1877)</f>
        <v>Null</v>
      </c>
      <c r="L1912" s="5" t="str">
        <f>IF('3(a) Flights | segment list'!G1877="","Null",'3(a) Flights | segment list'!G1877)</f>
        <v>Null</v>
      </c>
      <c r="M1912" s="16">
        <f>IF('3(a) Flights | segment list'!H1877="Null","Null",'3(a) Flights | segment list'!H1877)</f>
        <v>0</v>
      </c>
    </row>
    <row r="1913" spans="1:13" x14ac:dyDescent="0.25">
      <c r="A1913" s="4" t="str">
        <f t="shared" si="87"/>
        <v>No PB ID provided</v>
      </c>
      <c r="B1913" s="4" t="str">
        <f t="shared" si="88"/>
        <v>No declaration</v>
      </c>
      <c r="C1913" s="4" t="s">
        <v>18302</v>
      </c>
      <c r="D1913" s="86" t="str">
        <f>IF('3(a) Flights | segment list'!A1878="","Null",'3(a) Flights | segment list'!A1878)</f>
        <v>Null</v>
      </c>
      <c r="E1913" s="87" t="str">
        <f t="shared" si="89"/>
        <v>Null</v>
      </c>
      <c r="F1913" s="4" t="str">
        <f>IF('3(a) Flights | segment list'!I1878="","Null",'3(a) Flights | segment list'!I1878)</f>
        <v>Null</v>
      </c>
      <c r="G1913" s="4" t="str">
        <f>IF('3(a) Flights | segment list'!C1878="","Null",'3(a) Flights | segment list'!C1878)</f>
        <v>Null</v>
      </c>
      <c r="H1913" s="4" t="str">
        <f>IF('3(a) Flights | segment list'!J1878="","Null",'3(a) Flights | segment list'!J1878)</f>
        <v>Null</v>
      </c>
      <c r="I1913" s="4" t="str">
        <f>IF('3(a) Flights | segment list'!D1878="","Null",'3(a) Flights | segment list'!D1878)</f>
        <v>Null</v>
      </c>
      <c r="J1913" s="4" t="str">
        <f>IF('3(a) Flights | segment list'!E1878="","Null",'3(a) Flights | segment list'!E1878)</f>
        <v>Null</v>
      </c>
      <c r="K1913" s="4" t="str">
        <f>IF('3(a) Flights | segment list'!F1878="","Null",'3(a) Flights | segment list'!F1878)</f>
        <v>Null</v>
      </c>
      <c r="L1913" s="5" t="str">
        <f>IF('3(a) Flights | segment list'!G1878="","Null",'3(a) Flights | segment list'!G1878)</f>
        <v>Null</v>
      </c>
      <c r="M1913" s="16">
        <f>IF('3(a) Flights | segment list'!H1878="Null","Null",'3(a) Flights | segment list'!H1878)</f>
        <v>0</v>
      </c>
    </row>
    <row r="1914" spans="1:13" x14ac:dyDescent="0.25">
      <c r="A1914" s="4" t="str">
        <f t="shared" si="87"/>
        <v>No PB ID provided</v>
      </c>
      <c r="B1914" s="4" t="str">
        <f t="shared" si="88"/>
        <v>No declaration</v>
      </c>
      <c r="C1914" s="4" t="s">
        <v>18302</v>
      </c>
      <c r="D1914" s="86" t="str">
        <f>IF('3(a) Flights | segment list'!A1879="","Null",'3(a) Flights | segment list'!A1879)</f>
        <v>Null</v>
      </c>
      <c r="E1914" s="87" t="str">
        <f t="shared" si="89"/>
        <v>Null</v>
      </c>
      <c r="F1914" s="4" t="str">
        <f>IF('3(a) Flights | segment list'!I1879="","Null",'3(a) Flights | segment list'!I1879)</f>
        <v>Null</v>
      </c>
      <c r="G1914" s="4" t="str">
        <f>IF('3(a) Flights | segment list'!C1879="","Null",'3(a) Flights | segment list'!C1879)</f>
        <v>Null</v>
      </c>
      <c r="H1914" s="4" t="str">
        <f>IF('3(a) Flights | segment list'!J1879="","Null",'3(a) Flights | segment list'!J1879)</f>
        <v>Null</v>
      </c>
      <c r="I1914" s="4" t="str">
        <f>IF('3(a) Flights | segment list'!D1879="","Null",'3(a) Flights | segment list'!D1879)</f>
        <v>Null</v>
      </c>
      <c r="J1914" s="4" t="str">
        <f>IF('3(a) Flights | segment list'!E1879="","Null",'3(a) Flights | segment list'!E1879)</f>
        <v>Null</v>
      </c>
      <c r="K1914" s="4" t="str">
        <f>IF('3(a) Flights | segment list'!F1879="","Null",'3(a) Flights | segment list'!F1879)</f>
        <v>Null</v>
      </c>
      <c r="L1914" s="5" t="str">
        <f>IF('3(a) Flights | segment list'!G1879="","Null",'3(a) Flights | segment list'!G1879)</f>
        <v>Null</v>
      </c>
      <c r="M1914" s="16">
        <f>IF('3(a) Flights | segment list'!H1879="Null","Null",'3(a) Flights | segment list'!H1879)</f>
        <v>0</v>
      </c>
    </row>
    <row r="1915" spans="1:13" x14ac:dyDescent="0.25">
      <c r="A1915" s="4" t="str">
        <f t="shared" si="87"/>
        <v>No PB ID provided</v>
      </c>
      <c r="B1915" s="4" t="str">
        <f t="shared" si="88"/>
        <v>No declaration</v>
      </c>
      <c r="C1915" s="4" t="s">
        <v>18302</v>
      </c>
      <c r="D1915" s="86" t="str">
        <f>IF('3(a) Flights | segment list'!A1880="","Null",'3(a) Flights | segment list'!A1880)</f>
        <v>Null</v>
      </c>
      <c r="E1915" s="87" t="str">
        <f t="shared" si="89"/>
        <v>Null</v>
      </c>
      <c r="F1915" s="4" t="str">
        <f>IF('3(a) Flights | segment list'!I1880="","Null",'3(a) Flights | segment list'!I1880)</f>
        <v>Null</v>
      </c>
      <c r="G1915" s="4" t="str">
        <f>IF('3(a) Flights | segment list'!C1880="","Null",'3(a) Flights | segment list'!C1880)</f>
        <v>Null</v>
      </c>
      <c r="H1915" s="4" t="str">
        <f>IF('3(a) Flights | segment list'!J1880="","Null",'3(a) Flights | segment list'!J1880)</f>
        <v>Null</v>
      </c>
      <c r="I1915" s="4" t="str">
        <f>IF('3(a) Flights | segment list'!D1880="","Null",'3(a) Flights | segment list'!D1880)</f>
        <v>Null</v>
      </c>
      <c r="J1915" s="4" t="str">
        <f>IF('3(a) Flights | segment list'!E1880="","Null",'3(a) Flights | segment list'!E1880)</f>
        <v>Null</v>
      </c>
      <c r="K1915" s="4" t="str">
        <f>IF('3(a) Flights | segment list'!F1880="","Null",'3(a) Flights | segment list'!F1880)</f>
        <v>Null</v>
      </c>
      <c r="L1915" s="5" t="str">
        <f>IF('3(a) Flights | segment list'!G1880="","Null",'3(a) Flights | segment list'!G1880)</f>
        <v>Null</v>
      </c>
      <c r="M1915" s="16">
        <f>IF('3(a) Flights | segment list'!H1880="Null","Null",'3(a) Flights | segment list'!H1880)</f>
        <v>0</v>
      </c>
    </row>
    <row r="1916" spans="1:13" x14ac:dyDescent="0.25">
      <c r="A1916" s="4" t="str">
        <f t="shared" si="87"/>
        <v>No PB ID provided</v>
      </c>
      <c r="B1916" s="4" t="str">
        <f t="shared" si="88"/>
        <v>No declaration</v>
      </c>
      <c r="C1916" s="4" t="s">
        <v>18302</v>
      </c>
      <c r="D1916" s="86" t="str">
        <f>IF('3(a) Flights | segment list'!A1881="","Null",'3(a) Flights | segment list'!A1881)</f>
        <v>Null</v>
      </c>
      <c r="E1916" s="87" t="str">
        <f t="shared" si="89"/>
        <v>Null</v>
      </c>
      <c r="F1916" s="4" t="str">
        <f>IF('3(a) Flights | segment list'!I1881="","Null",'3(a) Flights | segment list'!I1881)</f>
        <v>Null</v>
      </c>
      <c r="G1916" s="4" t="str">
        <f>IF('3(a) Flights | segment list'!C1881="","Null",'3(a) Flights | segment list'!C1881)</f>
        <v>Null</v>
      </c>
      <c r="H1916" s="4" t="str">
        <f>IF('3(a) Flights | segment list'!J1881="","Null",'3(a) Flights | segment list'!J1881)</f>
        <v>Null</v>
      </c>
      <c r="I1916" s="4" t="str">
        <f>IF('3(a) Flights | segment list'!D1881="","Null",'3(a) Flights | segment list'!D1881)</f>
        <v>Null</v>
      </c>
      <c r="J1916" s="4" t="str">
        <f>IF('3(a) Flights | segment list'!E1881="","Null",'3(a) Flights | segment list'!E1881)</f>
        <v>Null</v>
      </c>
      <c r="K1916" s="4" t="str">
        <f>IF('3(a) Flights | segment list'!F1881="","Null",'3(a) Flights | segment list'!F1881)</f>
        <v>Null</v>
      </c>
      <c r="L1916" s="5" t="str">
        <f>IF('3(a) Flights | segment list'!G1881="","Null",'3(a) Flights | segment list'!G1881)</f>
        <v>Null</v>
      </c>
      <c r="M1916" s="16">
        <f>IF('3(a) Flights | segment list'!H1881="Null","Null",'3(a) Flights | segment list'!H1881)</f>
        <v>0</v>
      </c>
    </row>
    <row r="1917" spans="1:13" x14ac:dyDescent="0.25">
      <c r="A1917" s="4" t="str">
        <f t="shared" si="87"/>
        <v>No PB ID provided</v>
      </c>
      <c r="B1917" s="4" t="str">
        <f t="shared" si="88"/>
        <v>No declaration</v>
      </c>
      <c r="C1917" s="4" t="s">
        <v>18302</v>
      </c>
      <c r="D1917" s="86" t="str">
        <f>IF('3(a) Flights | segment list'!A1882="","Null",'3(a) Flights | segment list'!A1882)</f>
        <v>Null</v>
      </c>
      <c r="E1917" s="87" t="str">
        <f t="shared" si="89"/>
        <v>Null</v>
      </c>
      <c r="F1917" s="4" t="str">
        <f>IF('3(a) Flights | segment list'!I1882="","Null",'3(a) Flights | segment list'!I1882)</f>
        <v>Null</v>
      </c>
      <c r="G1917" s="4" t="str">
        <f>IF('3(a) Flights | segment list'!C1882="","Null",'3(a) Flights | segment list'!C1882)</f>
        <v>Null</v>
      </c>
      <c r="H1917" s="4" t="str">
        <f>IF('3(a) Flights | segment list'!J1882="","Null",'3(a) Flights | segment list'!J1882)</f>
        <v>Null</v>
      </c>
      <c r="I1917" s="4" t="str">
        <f>IF('3(a) Flights | segment list'!D1882="","Null",'3(a) Flights | segment list'!D1882)</f>
        <v>Null</v>
      </c>
      <c r="J1917" s="4" t="str">
        <f>IF('3(a) Flights | segment list'!E1882="","Null",'3(a) Flights | segment list'!E1882)</f>
        <v>Null</v>
      </c>
      <c r="K1917" s="4" t="str">
        <f>IF('3(a) Flights | segment list'!F1882="","Null",'3(a) Flights | segment list'!F1882)</f>
        <v>Null</v>
      </c>
      <c r="L1917" s="5" t="str">
        <f>IF('3(a) Flights | segment list'!G1882="","Null",'3(a) Flights | segment list'!G1882)</f>
        <v>Null</v>
      </c>
      <c r="M1917" s="16">
        <f>IF('3(a) Flights | segment list'!H1882="Null","Null",'3(a) Flights | segment list'!H1882)</f>
        <v>0</v>
      </c>
    </row>
    <row r="1918" spans="1:13" x14ac:dyDescent="0.25">
      <c r="A1918" s="4" t="str">
        <f t="shared" si="87"/>
        <v>No PB ID provided</v>
      </c>
      <c r="B1918" s="4" t="str">
        <f t="shared" si="88"/>
        <v>No declaration</v>
      </c>
      <c r="C1918" s="4" t="s">
        <v>18302</v>
      </c>
      <c r="D1918" s="86" t="str">
        <f>IF('3(a) Flights | segment list'!A1883="","Null",'3(a) Flights | segment list'!A1883)</f>
        <v>Null</v>
      </c>
      <c r="E1918" s="87" t="str">
        <f t="shared" si="89"/>
        <v>Null</v>
      </c>
      <c r="F1918" s="4" t="str">
        <f>IF('3(a) Flights | segment list'!I1883="","Null",'3(a) Flights | segment list'!I1883)</f>
        <v>Null</v>
      </c>
      <c r="G1918" s="4" t="str">
        <f>IF('3(a) Flights | segment list'!C1883="","Null",'3(a) Flights | segment list'!C1883)</f>
        <v>Null</v>
      </c>
      <c r="H1918" s="4" t="str">
        <f>IF('3(a) Flights | segment list'!J1883="","Null",'3(a) Flights | segment list'!J1883)</f>
        <v>Null</v>
      </c>
      <c r="I1918" s="4" t="str">
        <f>IF('3(a) Flights | segment list'!D1883="","Null",'3(a) Flights | segment list'!D1883)</f>
        <v>Null</v>
      </c>
      <c r="J1918" s="4" t="str">
        <f>IF('3(a) Flights | segment list'!E1883="","Null",'3(a) Flights | segment list'!E1883)</f>
        <v>Null</v>
      </c>
      <c r="K1918" s="4" t="str">
        <f>IF('3(a) Flights | segment list'!F1883="","Null",'3(a) Flights | segment list'!F1883)</f>
        <v>Null</v>
      </c>
      <c r="L1918" s="5" t="str">
        <f>IF('3(a) Flights | segment list'!G1883="","Null",'3(a) Flights | segment list'!G1883)</f>
        <v>Null</v>
      </c>
      <c r="M1918" s="16">
        <f>IF('3(a) Flights | segment list'!H1883="Null","Null",'3(a) Flights | segment list'!H1883)</f>
        <v>0</v>
      </c>
    </row>
    <row r="1919" spans="1:13" x14ac:dyDescent="0.25">
      <c r="A1919" s="4" t="str">
        <f t="shared" si="87"/>
        <v>No PB ID provided</v>
      </c>
      <c r="B1919" s="4" t="str">
        <f t="shared" si="88"/>
        <v>No declaration</v>
      </c>
      <c r="C1919" s="4" t="s">
        <v>18302</v>
      </c>
      <c r="D1919" s="86" t="str">
        <f>IF('3(a) Flights | segment list'!A1884="","Null",'3(a) Flights | segment list'!A1884)</f>
        <v>Null</v>
      </c>
      <c r="E1919" s="87" t="str">
        <f t="shared" si="89"/>
        <v>Null</v>
      </c>
      <c r="F1919" s="4" t="str">
        <f>IF('3(a) Flights | segment list'!I1884="","Null",'3(a) Flights | segment list'!I1884)</f>
        <v>Null</v>
      </c>
      <c r="G1919" s="4" t="str">
        <f>IF('3(a) Flights | segment list'!C1884="","Null",'3(a) Flights | segment list'!C1884)</f>
        <v>Null</v>
      </c>
      <c r="H1919" s="4" t="str">
        <f>IF('3(a) Flights | segment list'!J1884="","Null",'3(a) Flights | segment list'!J1884)</f>
        <v>Null</v>
      </c>
      <c r="I1919" s="4" t="str">
        <f>IF('3(a) Flights | segment list'!D1884="","Null",'3(a) Flights | segment list'!D1884)</f>
        <v>Null</v>
      </c>
      <c r="J1919" s="4" t="str">
        <f>IF('3(a) Flights | segment list'!E1884="","Null",'3(a) Flights | segment list'!E1884)</f>
        <v>Null</v>
      </c>
      <c r="K1919" s="4" t="str">
        <f>IF('3(a) Flights | segment list'!F1884="","Null",'3(a) Flights | segment list'!F1884)</f>
        <v>Null</v>
      </c>
      <c r="L1919" s="5" t="str">
        <f>IF('3(a) Flights | segment list'!G1884="","Null",'3(a) Flights | segment list'!G1884)</f>
        <v>Null</v>
      </c>
      <c r="M1919" s="16">
        <f>IF('3(a) Flights | segment list'!H1884="Null","Null",'3(a) Flights | segment list'!H1884)</f>
        <v>0</v>
      </c>
    </row>
    <row r="1920" spans="1:13" x14ac:dyDescent="0.25">
      <c r="A1920" s="4" t="str">
        <f t="shared" si="87"/>
        <v>No PB ID provided</v>
      </c>
      <c r="B1920" s="4" t="str">
        <f t="shared" si="88"/>
        <v>No declaration</v>
      </c>
      <c r="C1920" s="4" t="s">
        <v>18302</v>
      </c>
      <c r="D1920" s="86" t="str">
        <f>IF('3(a) Flights | segment list'!A1885="","Null",'3(a) Flights | segment list'!A1885)</f>
        <v>Null</v>
      </c>
      <c r="E1920" s="87" t="str">
        <f t="shared" si="89"/>
        <v>Null</v>
      </c>
      <c r="F1920" s="4" t="str">
        <f>IF('3(a) Flights | segment list'!I1885="","Null",'3(a) Flights | segment list'!I1885)</f>
        <v>Null</v>
      </c>
      <c r="G1920" s="4" t="str">
        <f>IF('3(a) Flights | segment list'!C1885="","Null",'3(a) Flights | segment list'!C1885)</f>
        <v>Null</v>
      </c>
      <c r="H1920" s="4" t="str">
        <f>IF('3(a) Flights | segment list'!J1885="","Null",'3(a) Flights | segment list'!J1885)</f>
        <v>Null</v>
      </c>
      <c r="I1920" s="4" t="str">
        <f>IF('3(a) Flights | segment list'!D1885="","Null",'3(a) Flights | segment list'!D1885)</f>
        <v>Null</v>
      </c>
      <c r="J1920" s="4" t="str">
        <f>IF('3(a) Flights | segment list'!E1885="","Null",'3(a) Flights | segment list'!E1885)</f>
        <v>Null</v>
      </c>
      <c r="K1920" s="4" t="str">
        <f>IF('3(a) Flights | segment list'!F1885="","Null",'3(a) Flights | segment list'!F1885)</f>
        <v>Null</v>
      </c>
      <c r="L1920" s="5" t="str">
        <f>IF('3(a) Flights | segment list'!G1885="","Null",'3(a) Flights | segment list'!G1885)</f>
        <v>Null</v>
      </c>
      <c r="M1920" s="16">
        <f>IF('3(a) Flights | segment list'!H1885="Null","Null",'3(a) Flights | segment list'!H1885)</f>
        <v>0</v>
      </c>
    </row>
    <row r="1921" spans="1:13" x14ac:dyDescent="0.25">
      <c r="A1921" s="4" t="str">
        <f t="shared" si="87"/>
        <v>No PB ID provided</v>
      </c>
      <c r="B1921" s="4" t="str">
        <f t="shared" si="88"/>
        <v>No declaration</v>
      </c>
      <c r="C1921" s="4" t="s">
        <v>18302</v>
      </c>
      <c r="D1921" s="86" t="str">
        <f>IF('3(a) Flights | segment list'!A1886="","Null",'3(a) Flights | segment list'!A1886)</f>
        <v>Null</v>
      </c>
      <c r="E1921" s="87" t="str">
        <f t="shared" si="89"/>
        <v>Null</v>
      </c>
      <c r="F1921" s="4" t="str">
        <f>IF('3(a) Flights | segment list'!I1886="","Null",'3(a) Flights | segment list'!I1886)</f>
        <v>Null</v>
      </c>
      <c r="G1921" s="4" t="str">
        <f>IF('3(a) Flights | segment list'!C1886="","Null",'3(a) Flights | segment list'!C1886)</f>
        <v>Null</v>
      </c>
      <c r="H1921" s="4" t="str">
        <f>IF('3(a) Flights | segment list'!J1886="","Null",'3(a) Flights | segment list'!J1886)</f>
        <v>Null</v>
      </c>
      <c r="I1921" s="4" t="str">
        <f>IF('3(a) Flights | segment list'!D1886="","Null",'3(a) Flights | segment list'!D1886)</f>
        <v>Null</v>
      </c>
      <c r="J1921" s="4" t="str">
        <f>IF('3(a) Flights | segment list'!E1886="","Null",'3(a) Flights | segment list'!E1886)</f>
        <v>Null</v>
      </c>
      <c r="K1921" s="4" t="str">
        <f>IF('3(a) Flights | segment list'!F1886="","Null",'3(a) Flights | segment list'!F1886)</f>
        <v>Null</v>
      </c>
      <c r="L1921" s="5" t="str">
        <f>IF('3(a) Flights | segment list'!G1886="","Null",'3(a) Flights | segment list'!G1886)</f>
        <v>Null</v>
      </c>
      <c r="M1921" s="16">
        <f>IF('3(a) Flights | segment list'!H1886="Null","Null",'3(a) Flights | segment list'!H1886)</f>
        <v>0</v>
      </c>
    </row>
    <row r="1922" spans="1:13" x14ac:dyDescent="0.25">
      <c r="A1922" s="4" t="str">
        <f t="shared" si="87"/>
        <v>No PB ID provided</v>
      </c>
      <c r="B1922" s="4" t="str">
        <f t="shared" si="88"/>
        <v>No declaration</v>
      </c>
      <c r="C1922" s="4" t="s">
        <v>18302</v>
      </c>
      <c r="D1922" s="86" t="str">
        <f>IF('3(a) Flights | segment list'!A1887="","Null",'3(a) Flights | segment list'!A1887)</f>
        <v>Null</v>
      </c>
      <c r="E1922" s="87" t="str">
        <f t="shared" si="89"/>
        <v>Null</v>
      </c>
      <c r="F1922" s="4" t="str">
        <f>IF('3(a) Flights | segment list'!I1887="","Null",'3(a) Flights | segment list'!I1887)</f>
        <v>Null</v>
      </c>
      <c r="G1922" s="4" t="str">
        <f>IF('3(a) Flights | segment list'!C1887="","Null",'3(a) Flights | segment list'!C1887)</f>
        <v>Null</v>
      </c>
      <c r="H1922" s="4" t="str">
        <f>IF('3(a) Flights | segment list'!J1887="","Null",'3(a) Flights | segment list'!J1887)</f>
        <v>Null</v>
      </c>
      <c r="I1922" s="4" t="str">
        <f>IF('3(a) Flights | segment list'!D1887="","Null",'3(a) Flights | segment list'!D1887)</f>
        <v>Null</v>
      </c>
      <c r="J1922" s="4" t="str">
        <f>IF('3(a) Flights | segment list'!E1887="","Null",'3(a) Flights | segment list'!E1887)</f>
        <v>Null</v>
      </c>
      <c r="K1922" s="4" t="str">
        <f>IF('3(a) Flights | segment list'!F1887="","Null",'3(a) Flights | segment list'!F1887)</f>
        <v>Null</v>
      </c>
      <c r="L1922" s="5" t="str">
        <f>IF('3(a) Flights | segment list'!G1887="","Null",'3(a) Flights | segment list'!G1887)</f>
        <v>Null</v>
      </c>
      <c r="M1922" s="16">
        <f>IF('3(a) Flights | segment list'!H1887="Null","Null",'3(a) Flights | segment list'!H1887)</f>
        <v>0</v>
      </c>
    </row>
    <row r="1923" spans="1:13" x14ac:dyDescent="0.25">
      <c r="A1923" s="4" t="str">
        <f t="shared" si="87"/>
        <v>No PB ID provided</v>
      </c>
      <c r="B1923" s="4" t="str">
        <f t="shared" si="88"/>
        <v>No declaration</v>
      </c>
      <c r="C1923" s="4" t="s">
        <v>18302</v>
      </c>
      <c r="D1923" s="86" t="str">
        <f>IF('3(a) Flights | segment list'!A1888="","Null",'3(a) Flights | segment list'!A1888)</f>
        <v>Null</v>
      </c>
      <c r="E1923" s="87" t="str">
        <f t="shared" si="89"/>
        <v>Null</v>
      </c>
      <c r="F1923" s="4" t="str">
        <f>IF('3(a) Flights | segment list'!I1888="","Null",'3(a) Flights | segment list'!I1888)</f>
        <v>Null</v>
      </c>
      <c r="G1923" s="4" t="str">
        <f>IF('3(a) Flights | segment list'!C1888="","Null",'3(a) Flights | segment list'!C1888)</f>
        <v>Null</v>
      </c>
      <c r="H1923" s="4" t="str">
        <f>IF('3(a) Flights | segment list'!J1888="","Null",'3(a) Flights | segment list'!J1888)</f>
        <v>Null</v>
      </c>
      <c r="I1923" s="4" t="str">
        <f>IF('3(a) Flights | segment list'!D1888="","Null",'3(a) Flights | segment list'!D1888)</f>
        <v>Null</v>
      </c>
      <c r="J1923" s="4" t="str">
        <f>IF('3(a) Flights | segment list'!E1888="","Null",'3(a) Flights | segment list'!E1888)</f>
        <v>Null</v>
      </c>
      <c r="K1923" s="4" t="str">
        <f>IF('3(a) Flights | segment list'!F1888="","Null",'3(a) Flights | segment list'!F1888)</f>
        <v>Null</v>
      </c>
      <c r="L1923" s="5" t="str">
        <f>IF('3(a) Flights | segment list'!G1888="","Null",'3(a) Flights | segment list'!G1888)</f>
        <v>Null</v>
      </c>
      <c r="M1923" s="16">
        <f>IF('3(a) Flights | segment list'!H1888="Null","Null",'3(a) Flights | segment list'!H1888)</f>
        <v>0</v>
      </c>
    </row>
    <row r="1924" spans="1:13" x14ac:dyDescent="0.25">
      <c r="A1924" s="4" t="str">
        <f t="shared" si="87"/>
        <v>No PB ID provided</v>
      </c>
      <c r="B1924" s="4" t="str">
        <f t="shared" si="88"/>
        <v>No declaration</v>
      </c>
      <c r="C1924" s="4" t="s">
        <v>18302</v>
      </c>
      <c r="D1924" s="86" t="str">
        <f>IF('3(a) Flights | segment list'!A1889="","Null",'3(a) Flights | segment list'!A1889)</f>
        <v>Null</v>
      </c>
      <c r="E1924" s="87" t="str">
        <f t="shared" si="89"/>
        <v>Null</v>
      </c>
      <c r="F1924" s="4" t="str">
        <f>IF('3(a) Flights | segment list'!I1889="","Null",'3(a) Flights | segment list'!I1889)</f>
        <v>Null</v>
      </c>
      <c r="G1924" s="4" t="str">
        <f>IF('3(a) Flights | segment list'!C1889="","Null",'3(a) Flights | segment list'!C1889)</f>
        <v>Null</v>
      </c>
      <c r="H1924" s="4" t="str">
        <f>IF('3(a) Flights | segment list'!J1889="","Null",'3(a) Flights | segment list'!J1889)</f>
        <v>Null</v>
      </c>
      <c r="I1924" s="4" t="str">
        <f>IF('3(a) Flights | segment list'!D1889="","Null",'3(a) Flights | segment list'!D1889)</f>
        <v>Null</v>
      </c>
      <c r="J1924" s="4" t="str">
        <f>IF('3(a) Flights | segment list'!E1889="","Null",'3(a) Flights | segment list'!E1889)</f>
        <v>Null</v>
      </c>
      <c r="K1924" s="4" t="str">
        <f>IF('3(a) Flights | segment list'!F1889="","Null",'3(a) Flights | segment list'!F1889)</f>
        <v>Null</v>
      </c>
      <c r="L1924" s="5" t="str">
        <f>IF('3(a) Flights | segment list'!G1889="","Null",'3(a) Flights | segment list'!G1889)</f>
        <v>Null</v>
      </c>
      <c r="M1924" s="16">
        <f>IF('3(a) Flights | segment list'!H1889="Null","Null",'3(a) Flights | segment list'!H1889)</f>
        <v>0</v>
      </c>
    </row>
    <row r="1925" spans="1:13" x14ac:dyDescent="0.25">
      <c r="A1925" s="4" t="str">
        <f t="shared" si="87"/>
        <v>No PB ID provided</v>
      </c>
      <c r="B1925" s="4" t="str">
        <f t="shared" si="88"/>
        <v>No declaration</v>
      </c>
      <c r="C1925" s="4" t="s">
        <v>18302</v>
      </c>
      <c r="D1925" s="86" t="str">
        <f>IF('3(a) Flights | segment list'!A1890="","Null",'3(a) Flights | segment list'!A1890)</f>
        <v>Null</v>
      </c>
      <c r="E1925" s="87" t="str">
        <f t="shared" si="89"/>
        <v>Null</v>
      </c>
      <c r="F1925" s="4" t="str">
        <f>IF('3(a) Flights | segment list'!I1890="","Null",'3(a) Flights | segment list'!I1890)</f>
        <v>Null</v>
      </c>
      <c r="G1925" s="4" t="str">
        <f>IF('3(a) Flights | segment list'!C1890="","Null",'3(a) Flights | segment list'!C1890)</f>
        <v>Null</v>
      </c>
      <c r="H1925" s="4" t="str">
        <f>IF('3(a) Flights | segment list'!J1890="","Null",'3(a) Flights | segment list'!J1890)</f>
        <v>Null</v>
      </c>
      <c r="I1925" s="4" t="str">
        <f>IF('3(a) Flights | segment list'!D1890="","Null",'3(a) Flights | segment list'!D1890)</f>
        <v>Null</v>
      </c>
      <c r="J1925" s="4" t="str">
        <f>IF('3(a) Flights | segment list'!E1890="","Null",'3(a) Flights | segment list'!E1890)</f>
        <v>Null</v>
      </c>
      <c r="K1925" s="4" t="str">
        <f>IF('3(a) Flights | segment list'!F1890="","Null",'3(a) Flights | segment list'!F1890)</f>
        <v>Null</v>
      </c>
      <c r="L1925" s="5" t="str">
        <f>IF('3(a) Flights | segment list'!G1890="","Null",'3(a) Flights | segment list'!G1890)</f>
        <v>Null</v>
      </c>
      <c r="M1925" s="16">
        <f>IF('3(a) Flights | segment list'!H1890="Null","Null",'3(a) Flights | segment list'!H1890)</f>
        <v>0</v>
      </c>
    </row>
    <row r="1926" spans="1:13" x14ac:dyDescent="0.25">
      <c r="A1926" s="4" t="str">
        <f t="shared" ref="A1926:A1989" si="90">A1925</f>
        <v>No PB ID provided</v>
      </c>
      <c r="B1926" s="4" t="str">
        <f t="shared" ref="B1926:B1989" si="91">B1925</f>
        <v>No declaration</v>
      </c>
      <c r="C1926" s="4" t="s">
        <v>18302</v>
      </c>
      <c r="D1926" s="86" t="str">
        <f>IF('3(a) Flights | segment list'!A1891="","Null",'3(a) Flights | segment list'!A1891)</f>
        <v>Null</v>
      </c>
      <c r="E1926" s="87" t="str">
        <f t="shared" si="89"/>
        <v>Null</v>
      </c>
      <c r="F1926" s="4" t="str">
        <f>IF('3(a) Flights | segment list'!I1891="","Null",'3(a) Flights | segment list'!I1891)</f>
        <v>Null</v>
      </c>
      <c r="G1926" s="4" t="str">
        <f>IF('3(a) Flights | segment list'!C1891="","Null",'3(a) Flights | segment list'!C1891)</f>
        <v>Null</v>
      </c>
      <c r="H1926" s="4" t="str">
        <f>IF('3(a) Flights | segment list'!J1891="","Null",'3(a) Flights | segment list'!J1891)</f>
        <v>Null</v>
      </c>
      <c r="I1926" s="4" t="str">
        <f>IF('3(a) Flights | segment list'!D1891="","Null",'3(a) Flights | segment list'!D1891)</f>
        <v>Null</v>
      </c>
      <c r="J1926" s="4" t="str">
        <f>IF('3(a) Flights | segment list'!E1891="","Null",'3(a) Flights | segment list'!E1891)</f>
        <v>Null</v>
      </c>
      <c r="K1926" s="4" t="str">
        <f>IF('3(a) Flights | segment list'!F1891="","Null",'3(a) Flights | segment list'!F1891)</f>
        <v>Null</v>
      </c>
      <c r="L1926" s="5" t="str">
        <f>IF('3(a) Flights | segment list'!G1891="","Null",'3(a) Flights | segment list'!G1891)</f>
        <v>Null</v>
      </c>
      <c r="M1926" s="16">
        <f>IF('3(a) Flights | segment list'!H1891="Null","Null",'3(a) Flights | segment list'!H1891)</f>
        <v>0</v>
      </c>
    </row>
    <row r="1927" spans="1:13" x14ac:dyDescent="0.25">
      <c r="A1927" s="4" t="str">
        <f t="shared" si="90"/>
        <v>No PB ID provided</v>
      </c>
      <c r="B1927" s="4" t="str">
        <f t="shared" si="91"/>
        <v>No declaration</v>
      </c>
      <c r="C1927" s="4" t="s">
        <v>18302</v>
      </c>
      <c r="D1927" s="86" t="str">
        <f>IF('3(a) Flights | segment list'!A1892="","Null",'3(a) Flights | segment list'!A1892)</f>
        <v>Null</v>
      </c>
      <c r="E1927" s="87" t="str">
        <f t="shared" si="89"/>
        <v>Null</v>
      </c>
      <c r="F1927" s="4" t="str">
        <f>IF('3(a) Flights | segment list'!I1892="","Null",'3(a) Flights | segment list'!I1892)</f>
        <v>Null</v>
      </c>
      <c r="G1927" s="4" t="str">
        <f>IF('3(a) Flights | segment list'!C1892="","Null",'3(a) Flights | segment list'!C1892)</f>
        <v>Null</v>
      </c>
      <c r="H1927" s="4" t="str">
        <f>IF('3(a) Flights | segment list'!J1892="","Null",'3(a) Flights | segment list'!J1892)</f>
        <v>Null</v>
      </c>
      <c r="I1927" s="4" t="str">
        <f>IF('3(a) Flights | segment list'!D1892="","Null",'3(a) Flights | segment list'!D1892)</f>
        <v>Null</v>
      </c>
      <c r="J1927" s="4" t="str">
        <f>IF('3(a) Flights | segment list'!E1892="","Null",'3(a) Flights | segment list'!E1892)</f>
        <v>Null</v>
      </c>
      <c r="K1927" s="4" t="str">
        <f>IF('3(a) Flights | segment list'!F1892="","Null",'3(a) Flights | segment list'!F1892)</f>
        <v>Null</v>
      </c>
      <c r="L1927" s="5" t="str">
        <f>IF('3(a) Flights | segment list'!G1892="","Null",'3(a) Flights | segment list'!G1892)</f>
        <v>Null</v>
      </c>
      <c r="M1927" s="16">
        <f>IF('3(a) Flights | segment list'!H1892="Null","Null",'3(a) Flights | segment list'!H1892)</f>
        <v>0</v>
      </c>
    </row>
    <row r="1928" spans="1:13" x14ac:dyDescent="0.25">
      <c r="A1928" s="4" t="str">
        <f t="shared" si="90"/>
        <v>No PB ID provided</v>
      </c>
      <c r="B1928" s="4" t="str">
        <f t="shared" si="91"/>
        <v>No declaration</v>
      </c>
      <c r="C1928" s="4" t="s">
        <v>18302</v>
      </c>
      <c r="D1928" s="86" t="str">
        <f>IF('3(a) Flights | segment list'!A1893="","Null",'3(a) Flights | segment list'!A1893)</f>
        <v>Null</v>
      </c>
      <c r="E1928" s="87" t="str">
        <f t="shared" si="89"/>
        <v>Null</v>
      </c>
      <c r="F1928" s="4" t="str">
        <f>IF('3(a) Flights | segment list'!I1893="","Null",'3(a) Flights | segment list'!I1893)</f>
        <v>Null</v>
      </c>
      <c r="G1928" s="4" t="str">
        <f>IF('3(a) Flights | segment list'!C1893="","Null",'3(a) Flights | segment list'!C1893)</f>
        <v>Null</v>
      </c>
      <c r="H1928" s="4" t="str">
        <f>IF('3(a) Flights | segment list'!J1893="","Null",'3(a) Flights | segment list'!J1893)</f>
        <v>Null</v>
      </c>
      <c r="I1928" s="4" t="str">
        <f>IF('3(a) Flights | segment list'!D1893="","Null",'3(a) Flights | segment list'!D1893)</f>
        <v>Null</v>
      </c>
      <c r="J1928" s="4" t="str">
        <f>IF('3(a) Flights | segment list'!E1893="","Null",'3(a) Flights | segment list'!E1893)</f>
        <v>Null</v>
      </c>
      <c r="K1928" s="4" t="str">
        <f>IF('3(a) Flights | segment list'!F1893="","Null",'3(a) Flights | segment list'!F1893)</f>
        <v>Null</v>
      </c>
      <c r="L1928" s="5" t="str">
        <f>IF('3(a) Flights | segment list'!G1893="","Null",'3(a) Flights | segment list'!G1893)</f>
        <v>Null</v>
      </c>
      <c r="M1928" s="16">
        <f>IF('3(a) Flights | segment list'!H1893="Null","Null",'3(a) Flights | segment list'!H1893)</f>
        <v>0</v>
      </c>
    </row>
    <row r="1929" spans="1:13" x14ac:dyDescent="0.25">
      <c r="A1929" s="4" t="str">
        <f t="shared" si="90"/>
        <v>No PB ID provided</v>
      </c>
      <c r="B1929" s="4" t="str">
        <f t="shared" si="91"/>
        <v>No declaration</v>
      </c>
      <c r="C1929" s="4" t="s">
        <v>18302</v>
      </c>
      <c r="D1929" s="86" t="str">
        <f>IF('3(a) Flights | segment list'!A1894="","Null",'3(a) Flights | segment list'!A1894)</f>
        <v>Null</v>
      </c>
      <c r="E1929" s="87" t="str">
        <f t="shared" si="89"/>
        <v>Null</v>
      </c>
      <c r="F1929" s="4" t="str">
        <f>IF('3(a) Flights | segment list'!I1894="","Null",'3(a) Flights | segment list'!I1894)</f>
        <v>Null</v>
      </c>
      <c r="G1929" s="4" t="str">
        <f>IF('3(a) Flights | segment list'!C1894="","Null",'3(a) Flights | segment list'!C1894)</f>
        <v>Null</v>
      </c>
      <c r="H1929" s="4" t="str">
        <f>IF('3(a) Flights | segment list'!J1894="","Null",'3(a) Flights | segment list'!J1894)</f>
        <v>Null</v>
      </c>
      <c r="I1929" s="4" t="str">
        <f>IF('3(a) Flights | segment list'!D1894="","Null",'3(a) Flights | segment list'!D1894)</f>
        <v>Null</v>
      </c>
      <c r="J1929" s="4" t="str">
        <f>IF('3(a) Flights | segment list'!E1894="","Null",'3(a) Flights | segment list'!E1894)</f>
        <v>Null</v>
      </c>
      <c r="K1929" s="4" t="str">
        <f>IF('3(a) Flights | segment list'!F1894="","Null",'3(a) Flights | segment list'!F1894)</f>
        <v>Null</v>
      </c>
      <c r="L1929" s="5" t="str">
        <f>IF('3(a) Flights | segment list'!G1894="","Null",'3(a) Flights | segment list'!G1894)</f>
        <v>Null</v>
      </c>
      <c r="M1929" s="16">
        <f>IF('3(a) Flights | segment list'!H1894="Null","Null",'3(a) Flights | segment list'!H1894)</f>
        <v>0</v>
      </c>
    </row>
    <row r="1930" spans="1:13" x14ac:dyDescent="0.25">
      <c r="A1930" s="4" t="str">
        <f t="shared" si="90"/>
        <v>No PB ID provided</v>
      </c>
      <c r="B1930" s="4" t="str">
        <f t="shared" si="91"/>
        <v>No declaration</v>
      </c>
      <c r="C1930" s="4" t="s">
        <v>18302</v>
      </c>
      <c r="D1930" s="86" t="str">
        <f>IF('3(a) Flights | segment list'!A1895="","Null",'3(a) Flights | segment list'!A1895)</f>
        <v>Null</v>
      </c>
      <c r="E1930" s="87" t="str">
        <f t="shared" si="89"/>
        <v>Null</v>
      </c>
      <c r="F1930" s="4" t="str">
        <f>IF('3(a) Flights | segment list'!I1895="","Null",'3(a) Flights | segment list'!I1895)</f>
        <v>Null</v>
      </c>
      <c r="G1930" s="4" t="str">
        <f>IF('3(a) Flights | segment list'!C1895="","Null",'3(a) Flights | segment list'!C1895)</f>
        <v>Null</v>
      </c>
      <c r="H1930" s="4" t="str">
        <f>IF('3(a) Flights | segment list'!J1895="","Null",'3(a) Flights | segment list'!J1895)</f>
        <v>Null</v>
      </c>
      <c r="I1930" s="4" t="str">
        <f>IF('3(a) Flights | segment list'!D1895="","Null",'3(a) Flights | segment list'!D1895)</f>
        <v>Null</v>
      </c>
      <c r="J1930" s="4" t="str">
        <f>IF('3(a) Flights | segment list'!E1895="","Null",'3(a) Flights | segment list'!E1895)</f>
        <v>Null</v>
      </c>
      <c r="K1930" s="4" t="str">
        <f>IF('3(a) Flights | segment list'!F1895="","Null",'3(a) Flights | segment list'!F1895)</f>
        <v>Null</v>
      </c>
      <c r="L1930" s="5" t="str">
        <f>IF('3(a) Flights | segment list'!G1895="","Null",'3(a) Flights | segment list'!G1895)</f>
        <v>Null</v>
      </c>
      <c r="M1930" s="16">
        <f>IF('3(a) Flights | segment list'!H1895="Null","Null",'3(a) Flights | segment list'!H1895)</f>
        <v>0</v>
      </c>
    </row>
    <row r="1931" spans="1:13" x14ac:dyDescent="0.25">
      <c r="A1931" s="4" t="str">
        <f t="shared" si="90"/>
        <v>No PB ID provided</v>
      </c>
      <c r="B1931" s="4" t="str">
        <f t="shared" si="91"/>
        <v>No declaration</v>
      </c>
      <c r="C1931" s="4" t="s">
        <v>18302</v>
      </c>
      <c r="D1931" s="86" t="str">
        <f>IF('3(a) Flights | segment list'!A1896="","Null",'3(a) Flights | segment list'!A1896)</f>
        <v>Null</v>
      </c>
      <c r="E1931" s="87" t="str">
        <f t="shared" si="89"/>
        <v>Null</v>
      </c>
      <c r="F1931" s="4" t="str">
        <f>IF('3(a) Flights | segment list'!I1896="","Null",'3(a) Flights | segment list'!I1896)</f>
        <v>Null</v>
      </c>
      <c r="G1931" s="4" t="str">
        <f>IF('3(a) Flights | segment list'!C1896="","Null",'3(a) Flights | segment list'!C1896)</f>
        <v>Null</v>
      </c>
      <c r="H1931" s="4" t="str">
        <f>IF('3(a) Flights | segment list'!J1896="","Null",'3(a) Flights | segment list'!J1896)</f>
        <v>Null</v>
      </c>
      <c r="I1931" s="4" t="str">
        <f>IF('3(a) Flights | segment list'!D1896="","Null",'3(a) Flights | segment list'!D1896)</f>
        <v>Null</v>
      </c>
      <c r="J1931" s="4" t="str">
        <f>IF('3(a) Flights | segment list'!E1896="","Null",'3(a) Flights | segment list'!E1896)</f>
        <v>Null</v>
      </c>
      <c r="K1931" s="4" t="str">
        <f>IF('3(a) Flights | segment list'!F1896="","Null",'3(a) Flights | segment list'!F1896)</f>
        <v>Null</v>
      </c>
      <c r="L1931" s="5" t="str">
        <f>IF('3(a) Flights | segment list'!G1896="","Null",'3(a) Flights | segment list'!G1896)</f>
        <v>Null</v>
      </c>
      <c r="M1931" s="16">
        <f>IF('3(a) Flights | segment list'!H1896="Null","Null",'3(a) Flights | segment list'!H1896)</f>
        <v>0</v>
      </c>
    </row>
    <row r="1932" spans="1:13" x14ac:dyDescent="0.25">
      <c r="A1932" s="4" t="str">
        <f t="shared" si="90"/>
        <v>No PB ID provided</v>
      </c>
      <c r="B1932" s="4" t="str">
        <f t="shared" si="91"/>
        <v>No declaration</v>
      </c>
      <c r="C1932" s="4" t="s">
        <v>18302</v>
      </c>
      <c r="D1932" s="86" t="str">
        <f>IF('3(a) Flights | segment list'!A1897="","Null",'3(a) Flights | segment list'!A1897)</f>
        <v>Null</v>
      </c>
      <c r="E1932" s="87" t="str">
        <f t="shared" si="89"/>
        <v>Null</v>
      </c>
      <c r="F1932" s="4" t="str">
        <f>IF('3(a) Flights | segment list'!I1897="","Null",'3(a) Flights | segment list'!I1897)</f>
        <v>Null</v>
      </c>
      <c r="G1932" s="4" t="str">
        <f>IF('3(a) Flights | segment list'!C1897="","Null",'3(a) Flights | segment list'!C1897)</f>
        <v>Null</v>
      </c>
      <c r="H1932" s="4" t="str">
        <f>IF('3(a) Flights | segment list'!J1897="","Null",'3(a) Flights | segment list'!J1897)</f>
        <v>Null</v>
      </c>
      <c r="I1932" s="4" t="str">
        <f>IF('3(a) Flights | segment list'!D1897="","Null",'3(a) Flights | segment list'!D1897)</f>
        <v>Null</v>
      </c>
      <c r="J1932" s="4" t="str">
        <f>IF('3(a) Flights | segment list'!E1897="","Null",'3(a) Flights | segment list'!E1897)</f>
        <v>Null</v>
      </c>
      <c r="K1932" s="4" t="str">
        <f>IF('3(a) Flights | segment list'!F1897="","Null",'3(a) Flights | segment list'!F1897)</f>
        <v>Null</v>
      </c>
      <c r="L1932" s="5" t="str">
        <f>IF('3(a) Flights | segment list'!G1897="","Null",'3(a) Flights | segment list'!G1897)</f>
        <v>Null</v>
      </c>
      <c r="M1932" s="16">
        <f>IF('3(a) Flights | segment list'!H1897="Null","Null",'3(a) Flights | segment list'!H1897)</f>
        <v>0</v>
      </c>
    </row>
    <row r="1933" spans="1:13" x14ac:dyDescent="0.25">
      <c r="A1933" s="4" t="str">
        <f t="shared" si="90"/>
        <v>No PB ID provided</v>
      </c>
      <c r="B1933" s="4" t="str">
        <f t="shared" si="91"/>
        <v>No declaration</v>
      </c>
      <c r="C1933" s="4" t="s">
        <v>18302</v>
      </c>
      <c r="D1933" s="86" t="str">
        <f>IF('3(a) Flights | segment list'!A1898="","Null",'3(a) Flights | segment list'!A1898)</f>
        <v>Null</v>
      </c>
      <c r="E1933" s="87" t="str">
        <f t="shared" si="89"/>
        <v>Null</v>
      </c>
      <c r="F1933" s="4" t="str">
        <f>IF('3(a) Flights | segment list'!I1898="","Null",'3(a) Flights | segment list'!I1898)</f>
        <v>Null</v>
      </c>
      <c r="G1933" s="4" t="str">
        <f>IF('3(a) Flights | segment list'!C1898="","Null",'3(a) Flights | segment list'!C1898)</f>
        <v>Null</v>
      </c>
      <c r="H1933" s="4" t="str">
        <f>IF('3(a) Flights | segment list'!J1898="","Null",'3(a) Flights | segment list'!J1898)</f>
        <v>Null</v>
      </c>
      <c r="I1933" s="4" t="str">
        <f>IF('3(a) Flights | segment list'!D1898="","Null",'3(a) Flights | segment list'!D1898)</f>
        <v>Null</v>
      </c>
      <c r="J1933" s="4" t="str">
        <f>IF('3(a) Flights | segment list'!E1898="","Null",'3(a) Flights | segment list'!E1898)</f>
        <v>Null</v>
      </c>
      <c r="K1933" s="4" t="str">
        <f>IF('3(a) Flights | segment list'!F1898="","Null",'3(a) Flights | segment list'!F1898)</f>
        <v>Null</v>
      </c>
      <c r="L1933" s="5" t="str">
        <f>IF('3(a) Flights | segment list'!G1898="","Null",'3(a) Flights | segment list'!G1898)</f>
        <v>Null</v>
      </c>
      <c r="M1933" s="16">
        <f>IF('3(a) Flights | segment list'!H1898="Null","Null",'3(a) Flights | segment list'!H1898)</f>
        <v>0</v>
      </c>
    </row>
    <row r="1934" spans="1:13" x14ac:dyDescent="0.25">
      <c r="A1934" s="4" t="str">
        <f t="shared" si="90"/>
        <v>No PB ID provided</v>
      </c>
      <c r="B1934" s="4" t="str">
        <f t="shared" si="91"/>
        <v>No declaration</v>
      </c>
      <c r="C1934" s="4" t="s">
        <v>18302</v>
      </c>
      <c r="D1934" s="86" t="str">
        <f>IF('3(a) Flights | segment list'!A1899="","Null",'3(a) Flights | segment list'!A1899)</f>
        <v>Null</v>
      </c>
      <c r="E1934" s="87" t="str">
        <f t="shared" si="89"/>
        <v>Null</v>
      </c>
      <c r="F1934" s="4" t="str">
        <f>IF('3(a) Flights | segment list'!I1899="","Null",'3(a) Flights | segment list'!I1899)</f>
        <v>Null</v>
      </c>
      <c r="G1934" s="4" t="str">
        <f>IF('3(a) Flights | segment list'!C1899="","Null",'3(a) Flights | segment list'!C1899)</f>
        <v>Null</v>
      </c>
      <c r="H1934" s="4" t="str">
        <f>IF('3(a) Flights | segment list'!J1899="","Null",'3(a) Flights | segment list'!J1899)</f>
        <v>Null</v>
      </c>
      <c r="I1934" s="4" t="str">
        <f>IF('3(a) Flights | segment list'!D1899="","Null",'3(a) Flights | segment list'!D1899)</f>
        <v>Null</v>
      </c>
      <c r="J1934" s="4" t="str">
        <f>IF('3(a) Flights | segment list'!E1899="","Null",'3(a) Flights | segment list'!E1899)</f>
        <v>Null</v>
      </c>
      <c r="K1934" s="4" t="str">
        <f>IF('3(a) Flights | segment list'!F1899="","Null",'3(a) Flights | segment list'!F1899)</f>
        <v>Null</v>
      </c>
      <c r="L1934" s="5" t="str">
        <f>IF('3(a) Flights | segment list'!G1899="","Null",'3(a) Flights | segment list'!G1899)</f>
        <v>Null</v>
      </c>
      <c r="M1934" s="16">
        <f>IF('3(a) Flights | segment list'!H1899="Null","Null",'3(a) Flights | segment list'!H1899)</f>
        <v>0</v>
      </c>
    </row>
    <row r="1935" spans="1:13" x14ac:dyDescent="0.25">
      <c r="A1935" s="4" t="str">
        <f t="shared" si="90"/>
        <v>No PB ID provided</v>
      </c>
      <c r="B1935" s="4" t="str">
        <f t="shared" si="91"/>
        <v>No declaration</v>
      </c>
      <c r="C1935" s="4" t="s">
        <v>18302</v>
      </c>
      <c r="D1935" s="86" t="str">
        <f>IF('3(a) Flights | segment list'!A1900="","Null",'3(a) Flights | segment list'!A1900)</f>
        <v>Null</v>
      </c>
      <c r="E1935" s="87" t="str">
        <f t="shared" si="89"/>
        <v>Null</v>
      </c>
      <c r="F1935" s="4" t="str">
        <f>IF('3(a) Flights | segment list'!I1900="","Null",'3(a) Flights | segment list'!I1900)</f>
        <v>Null</v>
      </c>
      <c r="G1935" s="4" t="str">
        <f>IF('3(a) Flights | segment list'!C1900="","Null",'3(a) Flights | segment list'!C1900)</f>
        <v>Null</v>
      </c>
      <c r="H1935" s="4" t="str">
        <f>IF('3(a) Flights | segment list'!J1900="","Null",'3(a) Flights | segment list'!J1900)</f>
        <v>Null</v>
      </c>
      <c r="I1935" s="4" t="str">
        <f>IF('3(a) Flights | segment list'!D1900="","Null",'3(a) Flights | segment list'!D1900)</f>
        <v>Null</v>
      </c>
      <c r="J1935" s="4" t="str">
        <f>IF('3(a) Flights | segment list'!E1900="","Null",'3(a) Flights | segment list'!E1900)</f>
        <v>Null</v>
      </c>
      <c r="K1935" s="4" t="str">
        <f>IF('3(a) Flights | segment list'!F1900="","Null",'3(a) Flights | segment list'!F1900)</f>
        <v>Null</v>
      </c>
      <c r="L1935" s="5" t="str">
        <f>IF('3(a) Flights | segment list'!G1900="","Null",'3(a) Flights | segment list'!G1900)</f>
        <v>Null</v>
      </c>
      <c r="M1935" s="16">
        <f>IF('3(a) Flights | segment list'!H1900="Null","Null",'3(a) Flights | segment list'!H1900)</f>
        <v>0</v>
      </c>
    </row>
    <row r="1936" spans="1:13" x14ac:dyDescent="0.25">
      <c r="A1936" s="4" t="str">
        <f t="shared" si="90"/>
        <v>No PB ID provided</v>
      </c>
      <c r="B1936" s="4" t="str">
        <f t="shared" si="91"/>
        <v>No declaration</v>
      </c>
      <c r="C1936" s="4" t="s">
        <v>18302</v>
      </c>
      <c r="D1936" s="86" t="str">
        <f>IF('3(a) Flights | segment list'!A1901="","Null",'3(a) Flights | segment list'!A1901)</f>
        <v>Null</v>
      </c>
      <c r="E1936" s="87" t="str">
        <f t="shared" si="89"/>
        <v>Null</v>
      </c>
      <c r="F1936" s="4" t="str">
        <f>IF('3(a) Flights | segment list'!I1901="","Null",'3(a) Flights | segment list'!I1901)</f>
        <v>Null</v>
      </c>
      <c r="G1936" s="4" t="str">
        <f>IF('3(a) Flights | segment list'!C1901="","Null",'3(a) Flights | segment list'!C1901)</f>
        <v>Null</v>
      </c>
      <c r="H1936" s="4" t="str">
        <f>IF('3(a) Flights | segment list'!J1901="","Null",'3(a) Flights | segment list'!J1901)</f>
        <v>Null</v>
      </c>
      <c r="I1936" s="4" t="str">
        <f>IF('3(a) Flights | segment list'!D1901="","Null",'3(a) Flights | segment list'!D1901)</f>
        <v>Null</v>
      </c>
      <c r="J1936" s="4" t="str">
        <f>IF('3(a) Flights | segment list'!E1901="","Null",'3(a) Flights | segment list'!E1901)</f>
        <v>Null</v>
      </c>
      <c r="K1936" s="4" t="str">
        <f>IF('3(a) Flights | segment list'!F1901="","Null",'3(a) Flights | segment list'!F1901)</f>
        <v>Null</v>
      </c>
      <c r="L1936" s="5" t="str">
        <f>IF('3(a) Flights | segment list'!G1901="","Null",'3(a) Flights | segment list'!G1901)</f>
        <v>Null</v>
      </c>
      <c r="M1936" s="16">
        <f>IF('3(a) Flights | segment list'!H1901="Null","Null",'3(a) Flights | segment list'!H1901)</f>
        <v>0</v>
      </c>
    </row>
    <row r="1937" spans="1:13" x14ac:dyDescent="0.25">
      <c r="A1937" s="4" t="str">
        <f t="shared" si="90"/>
        <v>No PB ID provided</v>
      </c>
      <c r="B1937" s="4" t="str">
        <f t="shared" si="91"/>
        <v>No declaration</v>
      </c>
      <c r="C1937" s="4" t="s">
        <v>18302</v>
      </c>
      <c r="D1937" s="86" t="str">
        <f>IF('3(a) Flights | segment list'!A1902="","Null",'3(a) Flights | segment list'!A1902)</f>
        <v>Null</v>
      </c>
      <c r="E1937" s="87" t="str">
        <f t="shared" si="89"/>
        <v>Null</v>
      </c>
      <c r="F1937" s="4" t="str">
        <f>IF('3(a) Flights | segment list'!I1902="","Null",'3(a) Flights | segment list'!I1902)</f>
        <v>Null</v>
      </c>
      <c r="G1937" s="4" t="str">
        <f>IF('3(a) Flights | segment list'!C1902="","Null",'3(a) Flights | segment list'!C1902)</f>
        <v>Null</v>
      </c>
      <c r="H1937" s="4" t="str">
        <f>IF('3(a) Flights | segment list'!J1902="","Null",'3(a) Flights | segment list'!J1902)</f>
        <v>Null</v>
      </c>
      <c r="I1937" s="4" t="str">
        <f>IF('3(a) Flights | segment list'!D1902="","Null",'3(a) Flights | segment list'!D1902)</f>
        <v>Null</v>
      </c>
      <c r="J1937" s="4" t="str">
        <f>IF('3(a) Flights | segment list'!E1902="","Null",'3(a) Flights | segment list'!E1902)</f>
        <v>Null</v>
      </c>
      <c r="K1937" s="4" t="str">
        <f>IF('3(a) Flights | segment list'!F1902="","Null",'3(a) Flights | segment list'!F1902)</f>
        <v>Null</v>
      </c>
      <c r="L1937" s="5" t="str">
        <f>IF('3(a) Flights | segment list'!G1902="","Null",'3(a) Flights | segment list'!G1902)</f>
        <v>Null</v>
      </c>
      <c r="M1937" s="16">
        <f>IF('3(a) Flights | segment list'!H1902="Null","Null",'3(a) Flights | segment list'!H1902)</f>
        <v>0</v>
      </c>
    </row>
    <row r="1938" spans="1:13" x14ac:dyDescent="0.25">
      <c r="A1938" s="4" t="str">
        <f t="shared" si="90"/>
        <v>No PB ID provided</v>
      </c>
      <c r="B1938" s="4" t="str">
        <f t="shared" si="91"/>
        <v>No declaration</v>
      </c>
      <c r="C1938" s="4" t="s">
        <v>18302</v>
      </c>
      <c r="D1938" s="86" t="str">
        <f>IF('3(a) Flights | segment list'!A1903="","Null",'3(a) Flights | segment list'!A1903)</f>
        <v>Null</v>
      </c>
      <c r="E1938" s="87" t="str">
        <f t="shared" si="89"/>
        <v>Null</v>
      </c>
      <c r="F1938" s="4" t="str">
        <f>IF('3(a) Flights | segment list'!I1903="","Null",'3(a) Flights | segment list'!I1903)</f>
        <v>Null</v>
      </c>
      <c r="G1938" s="4" t="str">
        <f>IF('3(a) Flights | segment list'!C1903="","Null",'3(a) Flights | segment list'!C1903)</f>
        <v>Null</v>
      </c>
      <c r="H1938" s="4" t="str">
        <f>IF('3(a) Flights | segment list'!J1903="","Null",'3(a) Flights | segment list'!J1903)</f>
        <v>Null</v>
      </c>
      <c r="I1938" s="4" t="str">
        <f>IF('3(a) Flights | segment list'!D1903="","Null",'3(a) Flights | segment list'!D1903)</f>
        <v>Null</v>
      </c>
      <c r="J1938" s="4" t="str">
        <f>IF('3(a) Flights | segment list'!E1903="","Null",'3(a) Flights | segment list'!E1903)</f>
        <v>Null</v>
      </c>
      <c r="K1938" s="4" t="str">
        <f>IF('3(a) Flights | segment list'!F1903="","Null",'3(a) Flights | segment list'!F1903)</f>
        <v>Null</v>
      </c>
      <c r="L1938" s="5" t="str">
        <f>IF('3(a) Flights | segment list'!G1903="","Null",'3(a) Flights | segment list'!G1903)</f>
        <v>Null</v>
      </c>
      <c r="M1938" s="16">
        <f>IF('3(a) Flights | segment list'!H1903="Null","Null",'3(a) Flights | segment list'!H1903)</f>
        <v>0</v>
      </c>
    </row>
    <row r="1939" spans="1:13" x14ac:dyDescent="0.25">
      <c r="A1939" s="4" t="str">
        <f t="shared" si="90"/>
        <v>No PB ID provided</v>
      </c>
      <c r="B1939" s="4" t="str">
        <f t="shared" si="91"/>
        <v>No declaration</v>
      </c>
      <c r="C1939" s="4" t="s">
        <v>18302</v>
      </c>
      <c r="D1939" s="86" t="str">
        <f>IF('3(a) Flights | segment list'!A1904="","Null",'3(a) Flights | segment list'!A1904)</f>
        <v>Null</v>
      </c>
      <c r="E1939" s="87" t="str">
        <f t="shared" si="89"/>
        <v>Null</v>
      </c>
      <c r="F1939" s="4" t="str">
        <f>IF('3(a) Flights | segment list'!I1904="","Null",'3(a) Flights | segment list'!I1904)</f>
        <v>Null</v>
      </c>
      <c r="G1939" s="4" t="str">
        <f>IF('3(a) Flights | segment list'!C1904="","Null",'3(a) Flights | segment list'!C1904)</f>
        <v>Null</v>
      </c>
      <c r="H1939" s="4" t="str">
        <f>IF('3(a) Flights | segment list'!J1904="","Null",'3(a) Flights | segment list'!J1904)</f>
        <v>Null</v>
      </c>
      <c r="I1939" s="4" t="str">
        <f>IF('3(a) Flights | segment list'!D1904="","Null",'3(a) Flights | segment list'!D1904)</f>
        <v>Null</v>
      </c>
      <c r="J1939" s="4" t="str">
        <f>IF('3(a) Flights | segment list'!E1904="","Null",'3(a) Flights | segment list'!E1904)</f>
        <v>Null</v>
      </c>
      <c r="K1939" s="4" t="str">
        <f>IF('3(a) Flights | segment list'!F1904="","Null",'3(a) Flights | segment list'!F1904)</f>
        <v>Null</v>
      </c>
      <c r="L1939" s="5" t="str">
        <f>IF('3(a) Flights | segment list'!G1904="","Null",'3(a) Flights | segment list'!G1904)</f>
        <v>Null</v>
      </c>
      <c r="M1939" s="16">
        <f>IF('3(a) Flights | segment list'!H1904="Null","Null",'3(a) Flights | segment list'!H1904)</f>
        <v>0</v>
      </c>
    </row>
    <row r="1940" spans="1:13" x14ac:dyDescent="0.25">
      <c r="A1940" s="4" t="str">
        <f t="shared" si="90"/>
        <v>No PB ID provided</v>
      </c>
      <c r="B1940" s="4" t="str">
        <f t="shared" si="91"/>
        <v>No declaration</v>
      </c>
      <c r="C1940" s="4" t="s">
        <v>18302</v>
      </c>
      <c r="D1940" s="86" t="str">
        <f>IF('3(a) Flights | segment list'!A1905="","Null",'3(a) Flights | segment list'!A1905)</f>
        <v>Null</v>
      </c>
      <c r="E1940" s="87" t="str">
        <f t="shared" si="89"/>
        <v>Null</v>
      </c>
      <c r="F1940" s="4" t="str">
        <f>IF('3(a) Flights | segment list'!I1905="","Null",'3(a) Flights | segment list'!I1905)</f>
        <v>Null</v>
      </c>
      <c r="G1940" s="4" t="str">
        <f>IF('3(a) Flights | segment list'!C1905="","Null",'3(a) Flights | segment list'!C1905)</f>
        <v>Null</v>
      </c>
      <c r="H1940" s="4" t="str">
        <f>IF('3(a) Flights | segment list'!J1905="","Null",'3(a) Flights | segment list'!J1905)</f>
        <v>Null</v>
      </c>
      <c r="I1940" s="4" t="str">
        <f>IF('3(a) Flights | segment list'!D1905="","Null",'3(a) Flights | segment list'!D1905)</f>
        <v>Null</v>
      </c>
      <c r="J1940" s="4" t="str">
        <f>IF('3(a) Flights | segment list'!E1905="","Null",'3(a) Flights | segment list'!E1905)</f>
        <v>Null</v>
      </c>
      <c r="K1940" s="4" t="str">
        <f>IF('3(a) Flights | segment list'!F1905="","Null",'3(a) Flights | segment list'!F1905)</f>
        <v>Null</v>
      </c>
      <c r="L1940" s="5" t="str">
        <f>IF('3(a) Flights | segment list'!G1905="","Null",'3(a) Flights | segment list'!G1905)</f>
        <v>Null</v>
      </c>
      <c r="M1940" s="16">
        <f>IF('3(a) Flights | segment list'!H1905="Null","Null",'3(a) Flights | segment list'!H1905)</f>
        <v>0</v>
      </c>
    </row>
    <row r="1941" spans="1:13" x14ac:dyDescent="0.25">
      <c r="A1941" s="4" t="str">
        <f t="shared" si="90"/>
        <v>No PB ID provided</v>
      </c>
      <c r="B1941" s="4" t="str">
        <f t="shared" si="91"/>
        <v>No declaration</v>
      </c>
      <c r="C1941" s="4" t="s">
        <v>18302</v>
      </c>
      <c r="D1941" s="86" t="str">
        <f>IF('3(a) Flights | segment list'!A1906="","Null",'3(a) Flights | segment list'!A1906)</f>
        <v>Null</v>
      </c>
      <c r="E1941" s="87" t="str">
        <f t="shared" si="89"/>
        <v>Null</v>
      </c>
      <c r="F1941" s="4" t="str">
        <f>IF('3(a) Flights | segment list'!I1906="","Null",'3(a) Flights | segment list'!I1906)</f>
        <v>Null</v>
      </c>
      <c r="G1941" s="4" t="str">
        <f>IF('3(a) Flights | segment list'!C1906="","Null",'3(a) Flights | segment list'!C1906)</f>
        <v>Null</v>
      </c>
      <c r="H1941" s="4" t="str">
        <f>IF('3(a) Flights | segment list'!J1906="","Null",'3(a) Flights | segment list'!J1906)</f>
        <v>Null</v>
      </c>
      <c r="I1941" s="4" t="str">
        <f>IF('3(a) Flights | segment list'!D1906="","Null",'3(a) Flights | segment list'!D1906)</f>
        <v>Null</v>
      </c>
      <c r="J1941" s="4" t="str">
        <f>IF('3(a) Flights | segment list'!E1906="","Null",'3(a) Flights | segment list'!E1906)</f>
        <v>Null</v>
      </c>
      <c r="K1941" s="4" t="str">
        <f>IF('3(a) Flights | segment list'!F1906="","Null",'3(a) Flights | segment list'!F1906)</f>
        <v>Null</v>
      </c>
      <c r="L1941" s="5" t="str">
        <f>IF('3(a) Flights | segment list'!G1906="","Null",'3(a) Flights | segment list'!G1906)</f>
        <v>Null</v>
      </c>
      <c r="M1941" s="16">
        <f>IF('3(a) Flights | segment list'!H1906="Null","Null",'3(a) Flights | segment list'!H1906)</f>
        <v>0</v>
      </c>
    </row>
    <row r="1942" spans="1:13" x14ac:dyDescent="0.25">
      <c r="A1942" s="4" t="str">
        <f t="shared" si="90"/>
        <v>No PB ID provided</v>
      </c>
      <c r="B1942" s="4" t="str">
        <f t="shared" si="91"/>
        <v>No declaration</v>
      </c>
      <c r="C1942" s="4" t="s">
        <v>18302</v>
      </c>
      <c r="D1942" s="86" t="str">
        <f>IF('3(a) Flights | segment list'!A1907="","Null",'3(a) Flights | segment list'!A1907)</f>
        <v>Null</v>
      </c>
      <c r="E1942" s="87" t="str">
        <f t="shared" si="89"/>
        <v>Null</v>
      </c>
      <c r="F1942" s="4" t="str">
        <f>IF('3(a) Flights | segment list'!I1907="","Null",'3(a) Flights | segment list'!I1907)</f>
        <v>Null</v>
      </c>
      <c r="G1942" s="4" t="str">
        <f>IF('3(a) Flights | segment list'!C1907="","Null",'3(a) Flights | segment list'!C1907)</f>
        <v>Null</v>
      </c>
      <c r="H1942" s="4" t="str">
        <f>IF('3(a) Flights | segment list'!J1907="","Null",'3(a) Flights | segment list'!J1907)</f>
        <v>Null</v>
      </c>
      <c r="I1942" s="4" t="str">
        <f>IF('3(a) Flights | segment list'!D1907="","Null",'3(a) Flights | segment list'!D1907)</f>
        <v>Null</v>
      </c>
      <c r="J1942" s="4" t="str">
        <f>IF('3(a) Flights | segment list'!E1907="","Null",'3(a) Flights | segment list'!E1907)</f>
        <v>Null</v>
      </c>
      <c r="K1942" s="4" t="str">
        <f>IF('3(a) Flights | segment list'!F1907="","Null",'3(a) Flights | segment list'!F1907)</f>
        <v>Null</v>
      </c>
      <c r="L1942" s="5" t="str">
        <f>IF('3(a) Flights | segment list'!G1907="","Null",'3(a) Flights | segment list'!G1907)</f>
        <v>Null</v>
      </c>
      <c r="M1942" s="16">
        <f>IF('3(a) Flights | segment list'!H1907="Null","Null",'3(a) Flights | segment list'!H1907)</f>
        <v>0</v>
      </c>
    </row>
    <row r="1943" spans="1:13" x14ac:dyDescent="0.25">
      <c r="A1943" s="4" t="str">
        <f t="shared" si="90"/>
        <v>No PB ID provided</v>
      </c>
      <c r="B1943" s="4" t="str">
        <f t="shared" si="91"/>
        <v>No declaration</v>
      </c>
      <c r="C1943" s="4" t="s">
        <v>18302</v>
      </c>
      <c r="D1943" s="86" t="str">
        <f>IF('3(a) Flights | segment list'!A1908="","Null",'3(a) Flights | segment list'!A1908)</f>
        <v>Null</v>
      </c>
      <c r="E1943" s="87" t="str">
        <f t="shared" si="89"/>
        <v>Null</v>
      </c>
      <c r="F1943" s="4" t="str">
        <f>IF('3(a) Flights | segment list'!I1908="","Null",'3(a) Flights | segment list'!I1908)</f>
        <v>Null</v>
      </c>
      <c r="G1943" s="4" t="str">
        <f>IF('3(a) Flights | segment list'!C1908="","Null",'3(a) Flights | segment list'!C1908)</f>
        <v>Null</v>
      </c>
      <c r="H1943" s="4" t="str">
        <f>IF('3(a) Flights | segment list'!J1908="","Null",'3(a) Flights | segment list'!J1908)</f>
        <v>Null</v>
      </c>
      <c r="I1943" s="4" t="str">
        <f>IF('3(a) Flights | segment list'!D1908="","Null",'3(a) Flights | segment list'!D1908)</f>
        <v>Null</v>
      </c>
      <c r="J1943" s="4" t="str">
        <f>IF('3(a) Flights | segment list'!E1908="","Null",'3(a) Flights | segment list'!E1908)</f>
        <v>Null</v>
      </c>
      <c r="K1943" s="4" t="str">
        <f>IF('3(a) Flights | segment list'!F1908="","Null",'3(a) Flights | segment list'!F1908)</f>
        <v>Null</v>
      </c>
      <c r="L1943" s="5" t="str">
        <f>IF('3(a) Flights | segment list'!G1908="","Null",'3(a) Flights | segment list'!G1908)</f>
        <v>Null</v>
      </c>
      <c r="M1943" s="16">
        <f>IF('3(a) Flights | segment list'!H1908="Null","Null",'3(a) Flights | segment list'!H1908)</f>
        <v>0</v>
      </c>
    </row>
    <row r="1944" spans="1:13" x14ac:dyDescent="0.25">
      <c r="A1944" s="4" t="str">
        <f t="shared" si="90"/>
        <v>No PB ID provided</v>
      </c>
      <c r="B1944" s="4" t="str">
        <f t="shared" si="91"/>
        <v>No declaration</v>
      </c>
      <c r="C1944" s="4" t="s">
        <v>18302</v>
      </c>
      <c r="D1944" s="86" t="str">
        <f>IF('3(a) Flights | segment list'!A1909="","Null",'3(a) Flights | segment list'!A1909)</f>
        <v>Null</v>
      </c>
      <c r="E1944" s="87" t="str">
        <f t="shared" si="89"/>
        <v>Null</v>
      </c>
      <c r="F1944" s="4" t="str">
        <f>IF('3(a) Flights | segment list'!I1909="","Null",'3(a) Flights | segment list'!I1909)</f>
        <v>Null</v>
      </c>
      <c r="G1944" s="4" t="str">
        <f>IF('3(a) Flights | segment list'!C1909="","Null",'3(a) Flights | segment list'!C1909)</f>
        <v>Null</v>
      </c>
      <c r="H1944" s="4" t="str">
        <f>IF('3(a) Flights | segment list'!J1909="","Null",'3(a) Flights | segment list'!J1909)</f>
        <v>Null</v>
      </c>
      <c r="I1944" s="4" t="str">
        <f>IF('3(a) Flights | segment list'!D1909="","Null",'3(a) Flights | segment list'!D1909)</f>
        <v>Null</v>
      </c>
      <c r="J1944" s="4" t="str">
        <f>IF('3(a) Flights | segment list'!E1909="","Null",'3(a) Flights | segment list'!E1909)</f>
        <v>Null</v>
      </c>
      <c r="K1944" s="4" t="str">
        <f>IF('3(a) Flights | segment list'!F1909="","Null",'3(a) Flights | segment list'!F1909)</f>
        <v>Null</v>
      </c>
      <c r="L1944" s="5" t="str">
        <f>IF('3(a) Flights | segment list'!G1909="","Null",'3(a) Flights | segment list'!G1909)</f>
        <v>Null</v>
      </c>
      <c r="M1944" s="16">
        <f>IF('3(a) Flights | segment list'!H1909="Null","Null",'3(a) Flights | segment list'!H1909)</f>
        <v>0</v>
      </c>
    </row>
    <row r="1945" spans="1:13" x14ac:dyDescent="0.25">
      <c r="A1945" s="4" t="str">
        <f t="shared" si="90"/>
        <v>No PB ID provided</v>
      </c>
      <c r="B1945" s="4" t="str">
        <f t="shared" si="91"/>
        <v>No declaration</v>
      </c>
      <c r="C1945" s="4" t="s">
        <v>18302</v>
      </c>
      <c r="D1945" s="86" t="str">
        <f>IF('3(a) Flights | segment list'!A1910="","Null",'3(a) Flights | segment list'!A1910)</f>
        <v>Null</v>
      </c>
      <c r="E1945" s="87" t="str">
        <f t="shared" si="89"/>
        <v>Null</v>
      </c>
      <c r="F1945" s="4" t="str">
        <f>IF('3(a) Flights | segment list'!I1910="","Null",'3(a) Flights | segment list'!I1910)</f>
        <v>Null</v>
      </c>
      <c r="G1945" s="4" t="str">
        <f>IF('3(a) Flights | segment list'!C1910="","Null",'3(a) Flights | segment list'!C1910)</f>
        <v>Null</v>
      </c>
      <c r="H1945" s="4" t="str">
        <f>IF('3(a) Flights | segment list'!J1910="","Null",'3(a) Flights | segment list'!J1910)</f>
        <v>Null</v>
      </c>
      <c r="I1945" s="4" t="str">
        <f>IF('3(a) Flights | segment list'!D1910="","Null",'3(a) Flights | segment list'!D1910)</f>
        <v>Null</v>
      </c>
      <c r="J1945" s="4" t="str">
        <f>IF('3(a) Flights | segment list'!E1910="","Null",'3(a) Flights | segment list'!E1910)</f>
        <v>Null</v>
      </c>
      <c r="K1945" s="4" t="str">
        <f>IF('3(a) Flights | segment list'!F1910="","Null",'3(a) Flights | segment list'!F1910)</f>
        <v>Null</v>
      </c>
      <c r="L1945" s="5" t="str">
        <f>IF('3(a) Flights | segment list'!G1910="","Null",'3(a) Flights | segment list'!G1910)</f>
        <v>Null</v>
      </c>
      <c r="M1945" s="16">
        <f>IF('3(a) Flights | segment list'!H1910="Null","Null",'3(a) Flights | segment list'!H1910)</f>
        <v>0</v>
      </c>
    </row>
    <row r="1946" spans="1:13" x14ac:dyDescent="0.25">
      <c r="A1946" s="4" t="str">
        <f t="shared" si="90"/>
        <v>No PB ID provided</v>
      </c>
      <c r="B1946" s="4" t="str">
        <f t="shared" si="91"/>
        <v>No declaration</v>
      </c>
      <c r="C1946" s="4" t="s">
        <v>18302</v>
      </c>
      <c r="D1946" s="86" t="str">
        <f>IF('3(a) Flights | segment list'!A1911="","Null",'3(a) Flights | segment list'!A1911)</f>
        <v>Null</v>
      </c>
      <c r="E1946" s="87" t="str">
        <f t="shared" si="89"/>
        <v>Null</v>
      </c>
      <c r="F1946" s="4" t="str">
        <f>IF('3(a) Flights | segment list'!I1911="","Null",'3(a) Flights | segment list'!I1911)</f>
        <v>Null</v>
      </c>
      <c r="G1946" s="4" t="str">
        <f>IF('3(a) Flights | segment list'!C1911="","Null",'3(a) Flights | segment list'!C1911)</f>
        <v>Null</v>
      </c>
      <c r="H1946" s="4" t="str">
        <f>IF('3(a) Flights | segment list'!J1911="","Null",'3(a) Flights | segment list'!J1911)</f>
        <v>Null</v>
      </c>
      <c r="I1946" s="4" t="str">
        <f>IF('3(a) Flights | segment list'!D1911="","Null",'3(a) Flights | segment list'!D1911)</f>
        <v>Null</v>
      </c>
      <c r="J1946" s="4" t="str">
        <f>IF('3(a) Flights | segment list'!E1911="","Null",'3(a) Flights | segment list'!E1911)</f>
        <v>Null</v>
      </c>
      <c r="K1946" s="4" t="str">
        <f>IF('3(a) Flights | segment list'!F1911="","Null",'3(a) Flights | segment list'!F1911)</f>
        <v>Null</v>
      </c>
      <c r="L1946" s="5" t="str">
        <f>IF('3(a) Flights | segment list'!G1911="","Null",'3(a) Flights | segment list'!G1911)</f>
        <v>Null</v>
      </c>
      <c r="M1946" s="16">
        <f>IF('3(a) Flights | segment list'!H1911="Null","Null",'3(a) Flights | segment list'!H1911)</f>
        <v>0</v>
      </c>
    </row>
    <row r="1947" spans="1:13" x14ac:dyDescent="0.25">
      <c r="A1947" s="4" t="str">
        <f t="shared" si="90"/>
        <v>No PB ID provided</v>
      </c>
      <c r="B1947" s="4" t="str">
        <f t="shared" si="91"/>
        <v>No declaration</v>
      </c>
      <c r="C1947" s="4" t="s">
        <v>18302</v>
      </c>
      <c r="D1947" s="86" t="str">
        <f>IF('3(a) Flights | segment list'!A1912="","Null",'3(a) Flights | segment list'!A1912)</f>
        <v>Null</v>
      </c>
      <c r="E1947" s="87" t="str">
        <f t="shared" si="89"/>
        <v>Null</v>
      </c>
      <c r="F1947" s="4" t="str">
        <f>IF('3(a) Flights | segment list'!I1912="","Null",'3(a) Flights | segment list'!I1912)</f>
        <v>Null</v>
      </c>
      <c r="G1947" s="4" t="str">
        <f>IF('3(a) Flights | segment list'!C1912="","Null",'3(a) Flights | segment list'!C1912)</f>
        <v>Null</v>
      </c>
      <c r="H1947" s="4" t="str">
        <f>IF('3(a) Flights | segment list'!J1912="","Null",'3(a) Flights | segment list'!J1912)</f>
        <v>Null</v>
      </c>
      <c r="I1947" s="4" t="str">
        <f>IF('3(a) Flights | segment list'!D1912="","Null",'3(a) Flights | segment list'!D1912)</f>
        <v>Null</v>
      </c>
      <c r="J1947" s="4" t="str">
        <f>IF('3(a) Flights | segment list'!E1912="","Null",'3(a) Flights | segment list'!E1912)</f>
        <v>Null</v>
      </c>
      <c r="K1947" s="4" t="str">
        <f>IF('3(a) Flights | segment list'!F1912="","Null",'3(a) Flights | segment list'!F1912)</f>
        <v>Null</v>
      </c>
      <c r="L1947" s="5" t="str">
        <f>IF('3(a) Flights | segment list'!G1912="","Null",'3(a) Flights | segment list'!G1912)</f>
        <v>Null</v>
      </c>
      <c r="M1947" s="16">
        <f>IF('3(a) Flights | segment list'!H1912="Null","Null",'3(a) Flights | segment list'!H1912)</f>
        <v>0</v>
      </c>
    </row>
    <row r="1948" spans="1:13" x14ac:dyDescent="0.25">
      <c r="A1948" s="4" t="str">
        <f t="shared" si="90"/>
        <v>No PB ID provided</v>
      </c>
      <c r="B1948" s="4" t="str">
        <f t="shared" si="91"/>
        <v>No declaration</v>
      </c>
      <c r="C1948" s="4" t="s">
        <v>18302</v>
      </c>
      <c r="D1948" s="86" t="str">
        <f>IF('3(a) Flights | segment list'!A1913="","Null",'3(a) Flights | segment list'!A1913)</f>
        <v>Null</v>
      </c>
      <c r="E1948" s="87" t="str">
        <f t="shared" si="89"/>
        <v>Null</v>
      </c>
      <c r="F1948" s="4" t="str">
        <f>IF('3(a) Flights | segment list'!I1913="","Null",'3(a) Flights | segment list'!I1913)</f>
        <v>Null</v>
      </c>
      <c r="G1948" s="4" t="str">
        <f>IF('3(a) Flights | segment list'!C1913="","Null",'3(a) Flights | segment list'!C1913)</f>
        <v>Null</v>
      </c>
      <c r="H1948" s="4" t="str">
        <f>IF('3(a) Flights | segment list'!J1913="","Null",'3(a) Flights | segment list'!J1913)</f>
        <v>Null</v>
      </c>
      <c r="I1948" s="4" t="str">
        <f>IF('3(a) Flights | segment list'!D1913="","Null",'3(a) Flights | segment list'!D1913)</f>
        <v>Null</v>
      </c>
      <c r="J1948" s="4" t="str">
        <f>IF('3(a) Flights | segment list'!E1913="","Null",'3(a) Flights | segment list'!E1913)</f>
        <v>Null</v>
      </c>
      <c r="K1948" s="4" t="str">
        <f>IF('3(a) Flights | segment list'!F1913="","Null",'3(a) Flights | segment list'!F1913)</f>
        <v>Null</v>
      </c>
      <c r="L1948" s="5" t="str">
        <f>IF('3(a) Flights | segment list'!G1913="","Null",'3(a) Flights | segment list'!G1913)</f>
        <v>Null</v>
      </c>
      <c r="M1948" s="16">
        <f>IF('3(a) Flights | segment list'!H1913="Null","Null",'3(a) Flights | segment list'!H1913)</f>
        <v>0</v>
      </c>
    </row>
    <row r="1949" spans="1:13" x14ac:dyDescent="0.25">
      <c r="A1949" s="4" t="str">
        <f t="shared" si="90"/>
        <v>No PB ID provided</v>
      </c>
      <c r="B1949" s="4" t="str">
        <f t="shared" si="91"/>
        <v>No declaration</v>
      </c>
      <c r="C1949" s="4" t="s">
        <v>18302</v>
      </c>
      <c r="D1949" s="86" t="str">
        <f>IF('3(a) Flights | segment list'!A1914="","Null",'3(a) Flights | segment list'!A1914)</f>
        <v>Null</v>
      </c>
      <c r="E1949" s="87" t="str">
        <f t="shared" si="89"/>
        <v>Null</v>
      </c>
      <c r="F1949" s="4" t="str">
        <f>IF('3(a) Flights | segment list'!I1914="","Null",'3(a) Flights | segment list'!I1914)</f>
        <v>Null</v>
      </c>
      <c r="G1949" s="4" t="str">
        <f>IF('3(a) Flights | segment list'!C1914="","Null",'3(a) Flights | segment list'!C1914)</f>
        <v>Null</v>
      </c>
      <c r="H1949" s="4" t="str">
        <f>IF('3(a) Flights | segment list'!J1914="","Null",'3(a) Flights | segment list'!J1914)</f>
        <v>Null</v>
      </c>
      <c r="I1949" s="4" t="str">
        <f>IF('3(a) Flights | segment list'!D1914="","Null",'3(a) Flights | segment list'!D1914)</f>
        <v>Null</v>
      </c>
      <c r="J1949" s="4" t="str">
        <f>IF('3(a) Flights | segment list'!E1914="","Null",'3(a) Flights | segment list'!E1914)</f>
        <v>Null</v>
      </c>
      <c r="K1949" s="4" t="str">
        <f>IF('3(a) Flights | segment list'!F1914="","Null",'3(a) Flights | segment list'!F1914)</f>
        <v>Null</v>
      </c>
      <c r="L1949" s="5" t="str">
        <f>IF('3(a) Flights | segment list'!G1914="","Null",'3(a) Flights | segment list'!G1914)</f>
        <v>Null</v>
      </c>
      <c r="M1949" s="16">
        <f>IF('3(a) Flights | segment list'!H1914="Null","Null",'3(a) Flights | segment list'!H1914)</f>
        <v>0</v>
      </c>
    </row>
    <row r="1950" spans="1:13" x14ac:dyDescent="0.25">
      <c r="A1950" s="4" t="str">
        <f t="shared" si="90"/>
        <v>No PB ID provided</v>
      </c>
      <c r="B1950" s="4" t="str">
        <f t="shared" si="91"/>
        <v>No declaration</v>
      </c>
      <c r="C1950" s="4" t="s">
        <v>18302</v>
      </c>
      <c r="D1950" s="86" t="str">
        <f>IF('3(a) Flights | segment list'!A1915="","Null",'3(a) Flights | segment list'!A1915)</f>
        <v>Null</v>
      </c>
      <c r="E1950" s="87" t="str">
        <f t="shared" si="89"/>
        <v>Null</v>
      </c>
      <c r="F1950" s="4" t="str">
        <f>IF('3(a) Flights | segment list'!I1915="","Null",'3(a) Flights | segment list'!I1915)</f>
        <v>Null</v>
      </c>
      <c r="G1950" s="4" t="str">
        <f>IF('3(a) Flights | segment list'!C1915="","Null",'3(a) Flights | segment list'!C1915)</f>
        <v>Null</v>
      </c>
      <c r="H1950" s="4" t="str">
        <f>IF('3(a) Flights | segment list'!J1915="","Null",'3(a) Flights | segment list'!J1915)</f>
        <v>Null</v>
      </c>
      <c r="I1950" s="4" t="str">
        <f>IF('3(a) Flights | segment list'!D1915="","Null",'3(a) Flights | segment list'!D1915)</f>
        <v>Null</v>
      </c>
      <c r="J1950" s="4" t="str">
        <f>IF('3(a) Flights | segment list'!E1915="","Null",'3(a) Flights | segment list'!E1915)</f>
        <v>Null</v>
      </c>
      <c r="K1950" s="4" t="str">
        <f>IF('3(a) Flights | segment list'!F1915="","Null",'3(a) Flights | segment list'!F1915)</f>
        <v>Null</v>
      </c>
      <c r="L1950" s="5" t="str">
        <f>IF('3(a) Flights | segment list'!G1915="","Null",'3(a) Flights | segment list'!G1915)</f>
        <v>Null</v>
      </c>
      <c r="M1950" s="16">
        <f>IF('3(a) Flights | segment list'!H1915="Null","Null",'3(a) Flights | segment list'!H1915)</f>
        <v>0</v>
      </c>
    </row>
    <row r="1951" spans="1:13" x14ac:dyDescent="0.25">
      <c r="A1951" s="4" t="str">
        <f t="shared" si="90"/>
        <v>No PB ID provided</v>
      </c>
      <c r="B1951" s="4" t="str">
        <f t="shared" si="91"/>
        <v>No declaration</v>
      </c>
      <c r="C1951" s="4" t="s">
        <v>18302</v>
      </c>
      <c r="D1951" s="86" t="str">
        <f>IF('3(a) Flights | segment list'!A1916="","Null",'3(a) Flights | segment list'!A1916)</f>
        <v>Null</v>
      </c>
      <c r="E1951" s="87" t="str">
        <f t="shared" si="89"/>
        <v>Null</v>
      </c>
      <c r="F1951" s="4" t="str">
        <f>IF('3(a) Flights | segment list'!I1916="","Null",'3(a) Flights | segment list'!I1916)</f>
        <v>Null</v>
      </c>
      <c r="G1951" s="4" t="str">
        <f>IF('3(a) Flights | segment list'!C1916="","Null",'3(a) Flights | segment list'!C1916)</f>
        <v>Null</v>
      </c>
      <c r="H1951" s="4" t="str">
        <f>IF('3(a) Flights | segment list'!J1916="","Null",'3(a) Flights | segment list'!J1916)</f>
        <v>Null</v>
      </c>
      <c r="I1951" s="4" t="str">
        <f>IF('3(a) Flights | segment list'!D1916="","Null",'3(a) Flights | segment list'!D1916)</f>
        <v>Null</v>
      </c>
      <c r="J1951" s="4" t="str">
        <f>IF('3(a) Flights | segment list'!E1916="","Null",'3(a) Flights | segment list'!E1916)</f>
        <v>Null</v>
      </c>
      <c r="K1951" s="4" t="str">
        <f>IF('3(a) Flights | segment list'!F1916="","Null",'3(a) Flights | segment list'!F1916)</f>
        <v>Null</v>
      </c>
      <c r="L1951" s="5" t="str">
        <f>IF('3(a) Flights | segment list'!G1916="","Null",'3(a) Flights | segment list'!G1916)</f>
        <v>Null</v>
      </c>
      <c r="M1951" s="16">
        <f>IF('3(a) Flights | segment list'!H1916="Null","Null",'3(a) Flights | segment list'!H1916)</f>
        <v>0</v>
      </c>
    </row>
    <row r="1952" spans="1:13" x14ac:dyDescent="0.25">
      <c r="A1952" s="4" t="str">
        <f t="shared" si="90"/>
        <v>No PB ID provided</v>
      </c>
      <c r="B1952" s="4" t="str">
        <f t="shared" si="91"/>
        <v>No declaration</v>
      </c>
      <c r="C1952" s="4" t="s">
        <v>18302</v>
      </c>
      <c r="D1952" s="86" t="str">
        <f>IF('3(a) Flights | segment list'!A1917="","Null",'3(a) Flights | segment list'!A1917)</f>
        <v>Null</v>
      </c>
      <c r="E1952" s="87" t="str">
        <f t="shared" si="89"/>
        <v>Null</v>
      </c>
      <c r="F1952" s="4" t="str">
        <f>IF('3(a) Flights | segment list'!I1917="","Null",'3(a) Flights | segment list'!I1917)</f>
        <v>Null</v>
      </c>
      <c r="G1952" s="4" t="str">
        <f>IF('3(a) Flights | segment list'!C1917="","Null",'3(a) Flights | segment list'!C1917)</f>
        <v>Null</v>
      </c>
      <c r="H1952" s="4" t="str">
        <f>IF('3(a) Flights | segment list'!J1917="","Null",'3(a) Flights | segment list'!J1917)</f>
        <v>Null</v>
      </c>
      <c r="I1952" s="4" t="str">
        <f>IF('3(a) Flights | segment list'!D1917="","Null",'3(a) Flights | segment list'!D1917)</f>
        <v>Null</v>
      </c>
      <c r="J1952" s="4" t="str">
        <f>IF('3(a) Flights | segment list'!E1917="","Null",'3(a) Flights | segment list'!E1917)</f>
        <v>Null</v>
      </c>
      <c r="K1952" s="4" t="str">
        <f>IF('3(a) Flights | segment list'!F1917="","Null",'3(a) Flights | segment list'!F1917)</f>
        <v>Null</v>
      </c>
      <c r="L1952" s="5" t="str">
        <f>IF('3(a) Flights | segment list'!G1917="","Null",'3(a) Flights | segment list'!G1917)</f>
        <v>Null</v>
      </c>
      <c r="M1952" s="16">
        <f>IF('3(a) Flights | segment list'!H1917="Null","Null",'3(a) Flights | segment list'!H1917)</f>
        <v>0</v>
      </c>
    </row>
    <row r="1953" spans="1:13" x14ac:dyDescent="0.25">
      <c r="A1953" s="4" t="str">
        <f t="shared" si="90"/>
        <v>No PB ID provided</v>
      </c>
      <c r="B1953" s="4" t="str">
        <f t="shared" si="91"/>
        <v>No declaration</v>
      </c>
      <c r="C1953" s="4" t="s">
        <v>18302</v>
      </c>
      <c r="D1953" s="86" t="str">
        <f>IF('3(a) Flights | segment list'!A1918="","Null",'3(a) Flights | segment list'!A1918)</f>
        <v>Null</v>
      </c>
      <c r="E1953" s="87" t="str">
        <f t="shared" si="89"/>
        <v>Null</v>
      </c>
      <c r="F1953" s="4" t="str">
        <f>IF('3(a) Flights | segment list'!I1918="","Null",'3(a) Flights | segment list'!I1918)</f>
        <v>Null</v>
      </c>
      <c r="G1953" s="4" t="str">
        <f>IF('3(a) Flights | segment list'!C1918="","Null",'3(a) Flights | segment list'!C1918)</f>
        <v>Null</v>
      </c>
      <c r="H1953" s="4" t="str">
        <f>IF('3(a) Flights | segment list'!J1918="","Null",'3(a) Flights | segment list'!J1918)</f>
        <v>Null</v>
      </c>
      <c r="I1953" s="4" t="str">
        <f>IF('3(a) Flights | segment list'!D1918="","Null",'3(a) Flights | segment list'!D1918)</f>
        <v>Null</v>
      </c>
      <c r="J1953" s="4" t="str">
        <f>IF('3(a) Flights | segment list'!E1918="","Null",'3(a) Flights | segment list'!E1918)</f>
        <v>Null</v>
      </c>
      <c r="K1953" s="4" t="str">
        <f>IF('3(a) Flights | segment list'!F1918="","Null",'3(a) Flights | segment list'!F1918)</f>
        <v>Null</v>
      </c>
      <c r="L1953" s="5" t="str">
        <f>IF('3(a) Flights | segment list'!G1918="","Null",'3(a) Flights | segment list'!G1918)</f>
        <v>Null</v>
      </c>
      <c r="M1953" s="16">
        <f>IF('3(a) Flights | segment list'!H1918="Null","Null",'3(a) Flights | segment list'!H1918)</f>
        <v>0</v>
      </c>
    </row>
    <row r="1954" spans="1:13" x14ac:dyDescent="0.25">
      <c r="A1954" s="4" t="str">
        <f t="shared" si="90"/>
        <v>No PB ID provided</v>
      </c>
      <c r="B1954" s="4" t="str">
        <f t="shared" si="91"/>
        <v>No declaration</v>
      </c>
      <c r="C1954" s="4" t="s">
        <v>18302</v>
      </c>
      <c r="D1954" s="86" t="str">
        <f>IF('3(a) Flights | segment list'!A1919="","Null",'3(a) Flights | segment list'!A1919)</f>
        <v>Null</v>
      </c>
      <c r="E1954" s="87" t="str">
        <f t="shared" si="89"/>
        <v>Null</v>
      </c>
      <c r="F1954" s="4" t="str">
        <f>IF('3(a) Flights | segment list'!I1919="","Null",'3(a) Flights | segment list'!I1919)</f>
        <v>Null</v>
      </c>
      <c r="G1954" s="4" t="str">
        <f>IF('3(a) Flights | segment list'!C1919="","Null",'3(a) Flights | segment list'!C1919)</f>
        <v>Null</v>
      </c>
      <c r="H1954" s="4" t="str">
        <f>IF('3(a) Flights | segment list'!J1919="","Null",'3(a) Flights | segment list'!J1919)</f>
        <v>Null</v>
      </c>
      <c r="I1954" s="4" t="str">
        <f>IF('3(a) Flights | segment list'!D1919="","Null",'3(a) Flights | segment list'!D1919)</f>
        <v>Null</v>
      </c>
      <c r="J1954" s="4" t="str">
        <f>IF('3(a) Flights | segment list'!E1919="","Null",'3(a) Flights | segment list'!E1919)</f>
        <v>Null</v>
      </c>
      <c r="K1954" s="4" t="str">
        <f>IF('3(a) Flights | segment list'!F1919="","Null",'3(a) Flights | segment list'!F1919)</f>
        <v>Null</v>
      </c>
      <c r="L1954" s="5" t="str">
        <f>IF('3(a) Flights | segment list'!G1919="","Null",'3(a) Flights | segment list'!G1919)</f>
        <v>Null</v>
      </c>
      <c r="M1954" s="16">
        <f>IF('3(a) Flights | segment list'!H1919="Null","Null",'3(a) Flights | segment list'!H1919)</f>
        <v>0</v>
      </c>
    </row>
    <row r="1955" spans="1:13" x14ac:dyDescent="0.25">
      <c r="A1955" s="4" t="str">
        <f t="shared" si="90"/>
        <v>No PB ID provided</v>
      </c>
      <c r="B1955" s="4" t="str">
        <f t="shared" si="91"/>
        <v>No declaration</v>
      </c>
      <c r="C1955" s="4" t="s">
        <v>18302</v>
      </c>
      <c r="D1955" s="86" t="str">
        <f>IF('3(a) Flights | segment list'!A1920="","Null",'3(a) Flights | segment list'!A1920)</f>
        <v>Null</v>
      </c>
      <c r="E1955" s="87" t="str">
        <f t="shared" si="89"/>
        <v>Null</v>
      </c>
      <c r="F1955" s="4" t="str">
        <f>IF('3(a) Flights | segment list'!I1920="","Null",'3(a) Flights | segment list'!I1920)</f>
        <v>Null</v>
      </c>
      <c r="G1955" s="4" t="str">
        <f>IF('3(a) Flights | segment list'!C1920="","Null",'3(a) Flights | segment list'!C1920)</f>
        <v>Null</v>
      </c>
      <c r="H1955" s="4" t="str">
        <f>IF('3(a) Flights | segment list'!J1920="","Null",'3(a) Flights | segment list'!J1920)</f>
        <v>Null</v>
      </c>
      <c r="I1955" s="4" t="str">
        <f>IF('3(a) Flights | segment list'!D1920="","Null",'3(a) Flights | segment list'!D1920)</f>
        <v>Null</v>
      </c>
      <c r="J1955" s="4" t="str">
        <f>IF('3(a) Flights | segment list'!E1920="","Null",'3(a) Flights | segment list'!E1920)</f>
        <v>Null</v>
      </c>
      <c r="K1955" s="4" t="str">
        <f>IF('3(a) Flights | segment list'!F1920="","Null",'3(a) Flights | segment list'!F1920)</f>
        <v>Null</v>
      </c>
      <c r="L1955" s="5" t="str">
        <f>IF('3(a) Flights | segment list'!G1920="","Null",'3(a) Flights | segment list'!G1920)</f>
        <v>Null</v>
      </c>
      <c r="M1955" s="16">
        <f>IF('3(a) Flights | segment list'!H1920="Null","Null",'3(a) Flights | segment list'!H1920)</f>
        <v>0</v>
      </c>
    </row>
    <row r="1956" spans="1:13" x14ac:dyDescent="0.25">
      <c r="A1956" s="4" t="str">
        <f t="shared" si="90"/>
        <v>No PB ID provided</v>
      </c>
      <c r="B1956" s="4" t="str">
        <f t="shared" si="91"/>
        <v>No declaration</v>
      </c>
      <c r="C1956" s="4" t="s">
        <v>18302</v>
      </c>
      <c r="D1956" s="86" t="str">
        <f>IF('3(a) Flights | segment list'!A1921="","Null",'3(a) Flights | segment list'!A1921)</f>
        <v>Null</v>
      </c>
      <c r="E1956" s="87" t="str">
        <f t="shared" si="89"/>
        <v>Null</v>
      </c>
      <c r="F1956" s="4" t="str">
        <f>IF('3(a) Flights | segment list'!I1921="","Null",'3(a) Flights | segment list'!I1921)</f>
        <v>Null</v>
      </c>
      <c r="G1956" s="4" t="str">
        <f>IF('3(a) Flights | segment list'!C1921="","Null",'3(a) Flights | segment list'!C1921)</f>
        <v>Null</v>
      </c>
      <c r="H1956" s="4" t="str">
        <f>IF('3(a) Flights | segment list'!J1921="","Null",'3(a) Flights | segment list'!J1921)</f>
        <v>Null</v>
      </c>
      <c r="I1956" s="4" t="str">
        <f>IF('3(a) Flights | segment list'!D1921="","Null",'3(a) Flights | segment list'!D1921)</f>
        <v>Null</v>
      </c>
      <c r="J1956" s="4" t="str">
        <f>IF('3(a) Flights | segment list'!E1921="","Null",'3(a) Flights | segment list'!E1921)</f>
        <v>Null</v>
      </c>
      <c r="K1956" s="4" t="str">
        <f>IF('3(a) Flights | segment list'!F1921="","Null",'3(a) Flights | segment list'!F1921)</f>
        <v>Null</v>
      </c>
      <c r="L1956" s="5" t="str">
        <f>IF('3(a) Flights | segment list'!G1921="","Null",'3(a) Flights | segment list'!G1921)</f>
        <v>Null</v>
      </c>
      <c r="M1956" s="16">
        <f>IF('3(a) Flights | segment list'!H1921="Null","Null",'3(a) Flights | segment list'!H1921)</f>
        <v>0</v>
      </c>
    </row>
    <row r="1957" spans="1:13" x14ac:dyDescent="0.25">
      <c r="A1957" s="4" t="str">
        <f t="shared" si="90"/>
        <v>No PB ID provided</v>
      </c>
      <c r="B1957" s="4" t="str">
        <f t="shared" si="91"/>
        <v>No declaration</v>
      </c>
      <c r="C1957" s="4" t="s">
        <v>18302</v>
      </c>
      <c r="D1957" s="86" t="str">
        <f>IF('3(a) Flights | segment list'!A1922="","Null",'3(a) Flights | segment list'!A1922)</f>
        <v>Null</v>
      </c>
      <c r="E1957" s="87" t="str">
        <f t="shared" si="89"/>
        <v>Null</v>
      </c>
      <c r="F1957" s="4" t="str">
        <f>IF('3(a) Flights | segment list'!I1922="","Null",'3(a) Flights | segment list'!I1922)</f>
        <v>Null</v>
      </c>
      <c r="G1957" s="4" t="str">
        <f>IF('3(a) Flights | segment list'!C1922="","Null",'3(a) Flights | segment list'!C1922)</f>
        <v>Null</v>
      </c>
      <c r="H1957" s="4" t="str">
        <f>IF('3(a) Flights | segment list'!J1922="","Null",'3(a) Flights | segment list'!J1922)</f>
        <v>Null</v>
      </c>
      <c r="I1957" s="4" t="str">
        <f>IF('3(a) Flights | segment list'!D1922="","Null",'3(a) Flights | segment list'!D1922)</f>
        <v>Null</v>
      </c>
      <c r="J1957" s="4" t="str">
        <f>IF('3(a) Flights | segment list'!E1922="","Null",'3(a) Flights | segment list'!E1922)</f>
        <v>Null</v>
      </c>
      <c r="K1957" s="4" t="str">
        <f>IF('3(a) Flights | segment list'!F1922="","Null",'3(a) Flights | segment list'!F1922)</f>
        <v>Null</v>
      </c>
      <c r="L1957" s="5" t="str">
        <f>IF('3(a) Flights | segment list'!G1922="","Null",'3(a) Flights | segment list'!G1922)</f>
        <v>Null</v>
      </c>
      <c r="M1957" s="16">
        <f>IF('3(a) Flights | segment list'!H1922="Null","Null",'3(a) Flights | segment list'!H1922)</f>
        <v>0</v>
      </c>
    </row>
    <row r="1958" spans="1:13" x14ac:dyDescent="0.25">
      <c r="A1958" s="4" t="str">
        <f t="shared" si="90"/>
        <v>No PB ID provided</v>
      </c>
      <c r="B1958" s="4" t="str">
        <f t="shared" si="91"/>
        <v>No declaration</v>
      </c>
      <c r="C1958" s="4" t="s">
        <v>18302</v>
      </c>
      <c r="D1958" s="86" t="str">
        <f>IF('3(a) Flights | segment list'!A1923="","Null",'3(a) Flights | segment list'!A1923)</f>
        <v>Null</v>
      </c>
      <c r="E1958" s="87" t="str">
        <f t="shared" si="89"/>
        <v>Null</v>
      </c>
      <c r="F1958" s="4" t="str">
        <f>IF('3(a) Flights | segment list'!I1923="","Null",'3(a) Flights | segment list'!I1923)</f>
        <v>Null</v>
      </c>
      <c r="G1958" s="4" t="str">
        <f>IF('3(a) Flights | segment list'!C1923="","Null",'3(a) Flights | segment list'!C1923)</f>
        <v>Null</v>
      </c>
      <c r="H1958" s="4" t="str">
        <f>IF('3(a) Flights | segment list'!J1923="","Null",'3(a) Flights | segment list'!J1923)</f>
        <v>Null</v>
      </c>
      <c r="I1958" s="4" t="str">
        <f>IF('3(a) Flights | segment list'!D1923="","Null",'3(a) Flights | segment list'!D1923)</f>
        <v>Null</v>
      </c>
      <c r="J1958" s="4" t="str">
        <f>IF('3(a) Flights | segment list'!E1923="","Null",'3(a) Flights | segment list'!E1923)</f>
        <v>Null</v>
      </c>
      <c r="K1958" s="4" t="str">
        <f>IF('3(a) Flights | segment list'!F1923="","Null",'3(a) Flights | segment list'!F1923)</f>
        <v>Null</v>
      </c>
      <c r="L1958" s="5" t="str">
        <f>IF('3(a) Flights | segment list'!G1923="","Null",'3(a) Flights | segment list'!G1923)</f>
        <v>Null</v>
      </c>
      <c r="M1958" s="16">
        <f>IF('3(a) Flights | segment list'!H1923="Null","Null",'3(a) Flights | segment list'!H1923)</f>
        <v>0</v>
      </c>
    </row>
    <row r="1959" spans="1:13" x14ac:dyDescent="0.25">
      <c r="A1959" s="4" t="str">
        <f t="shared" si="90"/>
        <v>No PB ID provided</v>
      </c>
      <c r="B1959" s="4" t="str">
        <f t="shared" si="91"/>
        <v>No declaration</v>
      </c>
      <c r="C1959" s="4" t="s">
        <v>18302</v>
      </c>
      <c r="D1959" s="86" t="str">
        <f>IF('3(a) Flights | segment list'!A1924="","Null",'3(a) Flights | segment list'!A1924)</f>
        <v>Null</v>
      </c>
      <c r="E1959" s="87" t="str">
        <f t="shared" si="89"/>
        <v>Null</v>
      </c>
      <c r="F1959" s="4" t="str">
        <f>IF('3(a) Flights | segment list'!I1924="","Null",'3(a) Flights | segment list'!I1924)</f>
        <v>Null</v>
      </c>
      <c r="G1959" s="4" t="str">
        <f>IF('3(a) Flights | segment list'!C1924="","Null",'3(a) Flights | segment list'!C1924)</f>
        <v>Null</v>
      </c>
      <c r="H1959" s="4" t="str">
        <f>IF('3(a) Flights | segment list'!J1924="","Null",'3(a) Flights | segment list'!J1924)</f>
        <v>Null</v>
      </c>
      <c r="I1959" s="4" t="str">
        <f>IF('3(a) Flights | segment list'!D1924="","Null",'3(a) Flights | segment list'!D1924)</f>
        <v>Null</v>
      </c>
      <c r="J1959" s="4" t="str">
        <f>IF('3(a) Flights | segment list'!E1924="","Null",'3(a) Flights | segment list'!E1924)</f>
        <v>Null</v>
      </c>
      <c r="K1959" s="4" t="str">
        <f>IF('3(a) Flights | segment list'!F1924="","Null",'3(a) Flights | segment list'!F1924)</f>
        <v>Null</v>
      </c>
      <c r="L1959" s="5" t="str">
        <f>IF('3(a) Flights | segment list'!G1924="","Null",'3(a) Flights | segment list'!G1924)</f>
        <v>Null</v>
      </c>
      <c r="M1959" s="16">
        <f>IF('3(a) Flights | segment list'!H1924="Null","Null",'3(a) Flights | segment list'!H1924)</f>
        <v>0</v>
      </c>
    </row>
    <row r="1960" spans="1:13" x14ac:dyDescent="0.25">
      <c r="A1960" s="4" t="str">
        <f t="shared" si="90"/>
        <v>No PB ID provided</v>
      </c>
      <c r="B1960" s="4" t="str">
        <f t="shared" si="91"/>
        <v>No declaration</v>
      </c>
      <c r="C1960" s="4" t="s">
        <v>18302</v>
      </c>
      <c r="D1960" s="86" t="str">
        <f>IF('3(a) Flights | segment list'!A1925="","Null",'3(a) Flights | segment list'!A1925)</f>
        <v>Null</v>
      </c>
      <c r="E1960" s="87" t="str">
        <f t="shared" si="89"/>
        <v>Null</v>
      </c>
      <c r="F1960" s="4" t="str">
        <f>IF('3(a) Flights | segment list'!I1925="","Null",'3(a) Flights | segment list'!I1925)</f>
        <v>Null</v>
      </c>
      <c r="G1960" s="4" t="str">
        <f>IF('3(a) Flights | segment list'!C1925="","Null",'3(a) Flights | segment list'!C1925)</f>
        <v>Null</v>
      </c>
      <c r="H1960" s="4" t="str">
        <f>IF('3(a) Flights | segment list'!J1925="","Null",'3(a) Flights | segment list'!J1925)</f>
        <v>Null</v>
      </c>
      <c r="I1960" s="4" t="str">
        <f>IF('3(a) Flights | segment list'!D1925="","Null",'3(a) Flights | segment list'!D1925)</f>
        <v>Null</v>
      </c>
      <c r="J1960" s="4" t="str">
        <f>IF('3(a) Flights | segment list'!E1925="","Null",'3(a) Flights | segment list'!E1925)</f>
        <v>Null</v>
      </c>
      <c r="K1960" s="4" t="str">
        <f>IF('3(a) Flights | segment list'!F1925="","Null",'3(a) Flights | segment list'!F1925)</f>
        <v>Null</v>
      </c>
      <c r="L1960" s="5" t="str">
        <f>IF('3(a) Flights | segment list'!G1925="","Null",'3(a) Flights | segment list'!G1925)</f>
        <v>Null</v>
      </c>
      <c r="M1960" s="16">
        <f>IF('3(a) Flights | segment list'!H1925="Null","Null",'3(a) Flights | segment list'!H1925)</f>
        <v>0</v>
      </c>
    </row>
    <row r="1961" spans="1:13" x14ac:dyDescent="0.25">
      <c r="A1961" s="4" t="str">
        <f t="shared" si="90"/>
        <v>No PB ID provided</v>
      </c>
      <c r="B1961" s="4" t="str">
        <f t="shared" si="91"/>
        <v>No declaration</v>
      </c>
      <c r="C1961" s="4" t="s">
        <v>18302</v>
      </c>
      <c r="D1961" s="86" t="str">
        <f>IF('3(a) Flights | segment list'!A1926="","Null",'3(a) Flights | segment list'!A1926)</f>
        <v>Null</v>
      </c>
      <c r="E1961" s="87" t="str">
        <f t="shared" si="89"/>
        <v>Null</v>
      </c>
      <c r="F1961" s="4" t="str">
        <f>IF('3(a) Flights | segment list'!I1926="","Null",'3(a) Flights | segment list'!I1926)</f>
        <v>Null</v>
      </c>
      <c r="G1961" s="4" t="str">
        <f>IF('3(a) Flights | segment list'!C1926="","Null",'3(a) Flights | segment list'!C1926)</f>
        <v>Null</v>
      </c>
      <c r="H1961" s="4" t="str">
        <f>IF('3(a) Flights | segment list'!J1926="","Null",'3(a) Flights | segment list'!J1926)</f>
        <v>Null</v>
      </c>
      <c r="I1961" s="4" t="str">
        <f>IF('3(a) Flights | segment list'!D1926="","Null",'3(a) Flights | segment list'!D1926)</f>
        <v>Null</v>
      </c>
      <c r="J1961" s="4" t="str">
        <f>IF('3(a) Flights | segment list'!E1926="","Null",'3(a) Flights | segment list'!E1926)</f>
        <v>Null</v>
      </c>
      <c r="K1961" s="4" t="str">
        <f>IF('3(a) Flights | segment list'!F1926="","Null",'3(a) Flights | segment list'!F1926)</f>
        <v>Null</v>
      </c>
      <c r="L1961" s="5" t="str">
        <f>IF('3(a) Flights | segment list'!G1926="","Null",'3(a) Flights | segment list'!G1926)</f>
        <v>Null</v>
      </c>
      <c r="M1961" s="16">
        <f>IF('3(a) Flights | segment list'!H1926="Null","Null",'3(a) Flights | segment list'!H1926)</f>
        <v>0</v>
      </c>
    </row>
    <row r="1962" spans="1:13" x14ac:dyDescent="0.25">
      <c r="A1962" s="4" t="str">
        <f t="shared" si="90"/>
        <v>No PB ID provided</v>
      </c>
      <c r="B1962" s="4" t="str">
        <f t="shared" si="91"/>
        <v>No declaration</v>
      </c>
      <c r="C1962" s="4" t="s">
        <v>18302</v>
      </c>
      <c r="D1962" s="86" t="str">
        <f>IF('3(a) Flights | segment list'!A1927="","Null",'3(a) Flights | segment list'!A1927)</f>
        <v>Null</v>
      </c>
      <c r="E1962" s="87" t="str">
        <f t="shared" si="89"/>
        <v>Null</v>
      </c>
      <c r="F1962" s="4" t="str">
        <f>IF('3(a) Flights | segment list'!I1927="","Null",'3(a) Flights | segment list'!I1927)</f>
        <v>Null</v>
      </c>
      <c r="G1962" s="4" t="str">
        <f>IF('3(a) Flights | segment list'!C1927="","Null",'3(a) Flights | segment list'!C1927)</f>
        <v>Null</v>
      </c>
      <c r="H1962" s="4" t="str">
        <f>IF('3(a) Flights | segment list'!J1927="","Null",'3(a) Flights | segment list'!J1927)</f>
        <v>Null</v>
      </c>
      <c r="I1962" s="4" t="str">
        <f>IF('3(a) Flights | segment list'!D1927="","Null",'3(a) Flights | segment list'!D1927)</f>
        <v>Null</v>
      </c>
      <c r="J1962" s="4" t="str">
        <f>IF('3(a) Flights | segment list'!E1927="","Null",'3(a) Flights | segment list'!E1927)</f>
        <v>Null</v>
      </c>
      <c r="K1962" s="4" t="str">
        <f>IF('3(a) Flights | segment list'!F1927="","Null",'3(a) Flights | segment list'!F1927)</f>
        <v>Null</v>
      </c>
      <c r="L1962" s="5" t="str">
        <f>IF('3(a) Flights | segment list'!G1927="","Null",'3(a) Flights | segment list'!G1927)</f>
        <v>Null</v>
      </c>
      <c r="M1962" s="16">
        <f>IF('3(a) Flights | segment list'!H1927="Null","Null",'3(a) Flights | segment list'!H1927)</f>
        <v>0</v>
      </c>
    </row>
    <row r="1963" spans="1:13" x14ac:dyDescent="0.25">
      <c r="A1963" s="4" t="str">
        <f t="shared" si="90"/>
        <v>No PB ID provided</v>
      </c>
      <c r="B1963" s="4" t="str">
        <f t="shared" si="91"/>
        <v>No declaration</v>
      </c>
      <c r="C1963" s="4" t="s">
        <v>18302</v>
      </c>
      <c r="D1963" s="86" t="str">
        <f>IF('3(a) Flights | segment list'!A1928="","Null",'3(a) Flights | segment list'!A1928)</f>
        <v>Null</v>
      </c>
      <c r="E1963" s="87" t="str">
        <f t="shared" si="89"/>
        <v>Null</v>
      </c>
      <c r="F1963" s="4" t="str">
        <f>IF('3(a) Flights | segment list'!I1928="","Null",'3(a) Flights | segment list'!I1928)</f>
        <v>Null</v>
      </c>
      <c r="G1963" s="4" t="str">
        <f>IF('3(a) Flights | segment list'!C1928="","Null",'3(a) Flights | segment list'!C1928)</f>
        <v>Null</v>
      </c>
      <c r="H1963" s="4" t="str">
        <f>IF('3(a) Flights | segment list'!J1928="","Null",'3(a) Flights | segment list'!J1928)</f>
        <v>Null</v>
      </c>
      <c r="I1963" s="4" t="str">
        <f>IF('3(a) Flights | segment list'!D1928="","Null",'3(a) Flights | segment list'!D1928)</f>
        <v>Null</v>
      </c>
      <c r="J1963" s="4" t="str">
        <f>IF('3(a) Flights | segment list'!E1928="","Null",'3(a) Flights | segment list'!E1928)</f>
        <v>Null</v>
      </c>
      <c r="K1963" s="4" t="str">
        <f>IF('3(a) Flights | segment list'!F1928="","Null",'3(a) Flights | segment list'!F1928)</f>
        <v>Null</v>
      </c>
      <c r="L1963" s="5" t="str">
        <f>IF('3(a) Flights | segment list'!G1928="","Null",'3(a) Flights | segment list'!G1928)</f>
        <v>Null</v>
      </c>
      <c r="M1963" s="16">
        <f>IF('3(a) Flights | segment list'!H1928="Null","Null",'3(a) Flights | segment list'!H1928)</f>
        <v>0</v>
      </c>
    </row>
    <row r="1964" spans="1:13" x14ac:dyDescent="0.25">
      <c r="A1964" s="4" t="str">
        <f t="shared" si="90"/>
        <v>No PB ID provided</v>
      </c>
      <c r="B1964" s="4" t="str">
        <f t="shared" si="91"/>
        <v>No declaration</v>
      </c>
      <c r="C1964" s="4" t="s">
        <v>18302</v>
      </c>
      <c r="D1964" s="86" t="str">
        <f>IF('3(a) Flights | segment list'!A1929="","Null",'3(a) Flights | segment list'!A1929)</f>
        <v>Null</v>
      </c>
      <c r="E1964" s="87" t="str">
        <f t="shared" si="89"/>
        <v>Null</v>
      </c>
      <c r="F1964" s="4" t="str">
        <f>IF('3(a) Flights | segment list'!I1929="","Null",'3(a) Flights | segment list'!I1929)</f>
        <v>Null</v>
      </c>
      <c r="G1964" s="4" t="str">
        <f>IF('3(a) Flights | segment list'!C1929="","Null",'3(a) Flights | segment list'!C1929)</f>
        <v>Null</v>
      </c>
      <c r="H1964" s="4" t="str">
        <f>IF('3(a) Flights | segment list'!J1929="","Null",'3(a) Flights | segment list'!J1929)</f>
        <v>Null</v>
      </c>
      <c r="I1964" s="4" t="str">
        <f>IF('3(a) Flights | segment list'!D1929="","Null",'3(a) Flights | segment list'!D1929)</f>
        <v>Null</v>
      </c>
      <c r="J1964" s="4" t="str">
        <f>IF('3(a) Flights | segment list'!E1929="","Null",'3(a) Flights | segment list'!E1929)</f>
        <v>Null</v>
      </c>
      <c r="K1964" s="4" t="str">
        <f>IF('3(a) Flights | segment list'!F1929="","Null",'3(a) Flights | segment list'!F1929)</f>
        <v>Null</v>
      </c>
      <c r="L1964" s="5" t="str">
        <f>IF('3(a) Flights | segment list'!G1929="","Null",'3(a) Flights | segment list'!G1929)</f>
        <v>Null</v>
      </c>
      <c r="M1964" s="16">
        <f>IF('3(a) Flights | segment list'!H1929="Null","Null",'3(a) Flights | segment list'!H1929)</f>
        <v>0</v>
      </c>
    </row>
    <row r="1965" spans="1:13" x14ac:dyDescent="0.25">
      <c r="A1965" s="4" t="str">
        <f t="shared" si="90"/>
        <v>No PB ID provided</v>
      </c>
      <c r="B1965" s="4" t="str">
        <f t="shared" si="91"/>
        <v>No declaration</v>
      </c>
      <c r="C1965" s="4" t="s">
        <v>18302</v>
      </c>
      <c r="D1965" s="86" t="str">
        <f>IF('3(a) Flights | segment list'!A1930="","Null",'3(a) Flights | segment list'!A1930)</f>
        <v>Null</v>
      </c>
      <c r="E1965" s="87" t="str">
        <f t="shared" si="89"/>
        <v>Null</v>
      </c>
      <c r="F1965" s="4" t="str">
        <f>IF('3(a) Flights | segment list'!I1930="","Null",'3(a) Flights | segment list'!I1930)</f>
        <v>Null</v>
      </c>
      <c r="G1965" s="4" t="str">
        <f>IF('3(a) Flights | segment list'!C1930="","Null",'3(a) Flights | segment list'!C1930)</f>
        <v>Null</v>
      </c>
      <c r="H1965" s="4" t="str">
        <f>IF('3(a) Flights | segment list'!J1930="","Null",'3(a) Flights | segment list'!J1930)</f>
        <v>Null</v>
      </c>
      <c r="I1965" s="4" t="str">
        <f>IF('3(a) Flights | segment list'!D1930="","Null",'3(a) Flights | segment list'!D1930)</f>
        <v>Null</v>
      </c>
      <c r="J1965" s="4" t="str">
        <f>IF('3(a) Flights | segment list'!E1930="","Null",'3(a) Flights | segment list'!E1930)</f>
        <v>Null</v>
      </c>
      <c r="K1965" s="4" t="str">
        <f>IF('3(a) Flights | segment list'!F1930="","Null",'3(a) Flights | segment list'!F1930)</f>
        <v>Null</v>
      </c>
      <c r="L1965" s="5" t="str">
        <f>IF('3(a) Flights | segment list'!G1930="","Null",'3(a) Flights | segment list'!G1930)</f>
        <v>Null</v>
      </c>
      <c r="M1965" s="16">
        <f>IF('3(a) Flights | segment list'!H1930="Null","Null",'3(a) Flights | segment list'!H1930)</f>
        <v>0</v>
      </c>
    </row>
    <row r="1966" spans="1:13" x14ac:dyDescent="0.25">
      <c r="A1966" s="4" t="str">
        <f t="shared" si="90"/>
        <v>No PB ID provided</v>
      </c>
      <c r="B1966" s="4" t="str">
        <f t="shared" si="91"/>
        <v>No declaration</v>
      </c>
      <c r="C1966" s="4" t="s">
        <v>18302</v>
      </c>
      <c r="D1966" s="86" t="str">
        <f>IF('3(a) Flights | segment list'!A1931="","Null",'3(a) Flights | segment list'!A1931)</f>
        <v>Null</v>
      </c>
      <c r="E1966" s="87" t="str">
        <f t="shared" si="89"/>
        <v>Null</v>
      </c>
      <c r="F1966" s="4" t="str">
        <f>IF('3(a) Flights | segment list'!I1931="","Null",'3(a) Flights | segment list'!I1931)</f>
        <v>Null</v>
      </c>
      <c r="G1966" s="4" t="str">
        <f>IF('3(a) Flights | segment list'!C1931="","Null",'3(a) Flights | segment list'!C1931)</f>
        <v>Null</v>
      </c>
      <c r="H1966" s="4" t="str">
        <f>IF('3(a) Flights | segment list'!J1931="","Null",'3(a) Flights | segment list'!J1931)</f>
        <v>Null</v>
      </c>
      <c r="I1966" s="4" t="str">
        <f>IF('3(a) Flights | segment list'!D1931="","Null",'3(a) Flights | segment list'!D1931)</f>
        <v>Null</v>
      </c>
      <c r="J1966" s="4" t="str">
        <f>IF('3(a) Flights | segment list'!E1931="","Null",'3(a) Flights | segment list'!E1931)</f>
        <v>Null</v>
      </c>
      <c r="K1966" s="4" t="str">
        <f>IF('3(a) Flights | segment list'!F1931="","Null",'3(a) Flights | segment list'!F1931)</f>
        <v>Null</v>
      </c>
      <c r="L1966" s="5" t="str">
        <f>IF('3(a) Flights | segment list'!G1931="","Null",'3(a) Flights | segment list'!G1931)</f>
        <v>Null</v>
      </c>
      <c r="M1966" s="16">
        <f>IF('3(a) Flights | segment list'!H1931="Null","Null",'3(a) Flights | segment list'!H1931)</f>
        <v>0</v>
      </c>
    </row>
    <row r="1967" spans="1:13" x14ac:dyDescent="0.25">
      <c r="A1967" s="4" t="str">
        <f t="shared" si="90"/>
        <v>No PB ID provided</v>
      </c>
      <c r="B1967" s="4" t="str">
        <f t="shared" si="91"/>
        <v>No declaration</v>
      </c>
      <c r="C1967" s="4" t="s">
        <v>18302</v>
      </c>
      <c r="D1967" s="86" t="str">
        <f>IF('3(a) Flights | segment list'!A1932="","Null",'3(a) Flights | segment list'!A1932)</f>
        <v>Null</v>
      </c>
      <c r="E1967" s="87" t="str">
        <f t="shared" si="89"/>
        <v>Null</v>
      </c>
      <c r="F1967" s="4" t="str">
        <f>IF('3(a) Flights | segment list'!I1932="","Null",'3(a) Flights | segment list'!I1932)</f>
        <v>Null</v>
      </c>
      <c r="G1967" s="4" t="str">
        <f>IF('3(a) Flights | segment list'!C1932="","Null",'3(a) Flights | segment list'!C1932)</f>
        <v>Null</v>
      </c>
      <c r="H1967" s="4" t="str">
        <f>IF('3(a) Flights | segment list'!J1932="","Null",'3(a) Flights | segment list'!J1932)</f>
        <v>Null</v>
      </c>
      <c r="I1967" s="4" t="str">
        <f>IF('3(a) Flights | segment list'!D1932="","Null",'3(a) Flights | segment list'!D1932)</f>
        <v>Null</v>
      </c>
      <c r="J1967" s="4" t="str">
        <f>IF('3(a) Flights | segment list'!E1932="","Null",'3(a) Flights | segment list'!E1932)</f>
        <v>Null</v>
      </c>
      <c r="K1967" s="4" t="str">
        <f>IF('3(a) Flights | segment list'!F1932="","Null",'3(a) Flights | segment list'!F1932)</f>
        <v>Null</v>
      </c>
      <c r="L1967" s="5" t="str">
        <f>IF('3(a) Flights | segment list'!G1932="","Null",'3(a) Flights | segment list'!G1932)</f>
        <v>Null</v>
      </c>
      <c r="M1967" s="16">
        <f>IF('3(a) Flights | segment list'!H1932="Null","Null",'3(a) Flights | segment list'!H1932)</f>
        <v>0</v>
      </c>
    </row>
    <row r="1968" spans="1:13" x14ac:dyDescent="0.25">
      <c r="A1968" s="4" t="str">
        <f t="shared" si="90"/>
        <v>No PB ID provided</v>
      </c>
      <c r="B1968" s="4" t="str">
        <f t="shared" si="91"/>
        <v>No declaration</v>
      </c>
      <c r="C1968" s="4" t="s">
        <v>18302</v>
      </c>
      <c r="D1968" s="86" t="str">
        <f>IF('3(a) Flights | segment list'!A1933="","Null",'3(a) Flights | segment list'!A1933)</f>
        <v>Null</v>
      </c>
      <c r="E1968" s="87" t="str">
        <f t="shared" si="89"/>
        <v>Null</v>
      </c>
      <c r="F1968" s="4" t="str">
        <f>IF('3(a) Flights | segment list'!I1933="","Null",'3(a) Flights | segment list'!I1933)</f>
        <v>Null</v>
      </c>
      <c r="G1968" s="4" t="str">
        <f>IF('3(a) Flights | segment list'!C1933="","Null",'3(a) Flights | segment list'!C1933)</f>
        <v>Null</v>
      </c>
      <c r="H1968" s="4" t="str">
        <f>IF('3(a) Flights | segment list'!J1933="","Null",'3(a) Flights | segment list'!J1933)</f>
        <v>Null</v>
      </c>
      <c r="I1968" s="4" t="str">
        <f>IF('3(a) Flights | segment list'!D1933="","Null",'3(a) Flights | segment list'!D1933)</f>
        <v>Null</v>
      </c>
      <c r="J1968" s="4" t="str">
        <f>IF('3(a) Flights | segment list'!E1933="","Null",'3(a) Flights | segment list'!E1933)</f>
        <v>Null</v>
      </c>
      <c r="K1968" s="4" t="str">
        <f>IF('3(a) Flights | segment list'!F1933="","Null",'3(a) Flights | segment list'!F1933)</f>
        <v>Null</v>
      </c>
      <c r="L1968" s="5" t="str">
        <f>IF('3(a) Flights | segment list'!G1933="","Null",'3(a) Flights | segment list'!G1933)</f>
        <v>Null</v>
      </c>
      <c r="M1968" s="16">
        <f>IF('3(a) Flights | segment list'!H1933="Null","Null",'3(a) Flights | segment list'!H1933)</f>
        <v>0</v>
      </c>
    </row>
    <row r="1969" spans="1:13" x14ac:dyDescent="0.25">
      <c r="A1969" s="4" t="str">
        <f t="shared" si="90"/>
        <v>No PB ID provided</v>
      </c>
      <c r="B1969" s="4" t="str">
        <f t="shared" si="91"/>
        <v>No declaration</v>
      </c>
      <c r="C1969" s="4" t="s">
        <v>18302</v>
      </c>
      <c r="D1969" s="86" t="str">
        <f>IF('3(a) Flights | segment list'!A1934="","Null",'3(a) Flights | segment list'!A1934)</f>
        <v>Null</v>
      </c>
      <c r="E1969" s="87" t="str">
        <f t="shared" si="89"/>
        <v>Null</v>
      </c>
      <c r="F1969" s="4" t="str">
        <f>IF('3(a) Flights | segment list'!I1934="","Null",'3(a) Flights | segment list'!I1934)</f>
        <v>Null</v>
      </c>
      <c r="G1969" s="4" t="str">
        <f>IF('3(a) Flights | segment list'!C1934="","Null",'3(a) Flights | segment list'!C1934)</f>
        <v>Null</v>
      </c>
      <c r="H1969" s="4" t="str">
        <f>IF('3(a) Flights | segment list'!J1934="","Null",'3(a) Flights | segment list'!J1934)</f>
        <v>Null</v>
      </c>
      <c r="I1969" s="4" t="str">
        <f>IF('3(a) Flights | segment list'!D1934="","Null",'3(a) Flights | segment list'!D1934)</f>
        <v>Null</v>
      </c>
      <c r="J1969" s="4" t="str">
        <f>IF('3(a) Flights | segment list'!E1934="","Null",'3(a) Flights | segment list'!E1934)</f>
        <v>Null</v>
      </c>
      <c r="K1969" s="4" t="str">
        <f>IF('3(a) Flights | segment list'!F1934="","Null",'3(a) Flights | segment list'!F1934)</f>
        <v>Null</v>
      </c>
      <c r="L1969" s="5" t="str">
        <f>IF('3(a) Flights | segment list'!G1934="","Null",'3(a) Flights | segment list'!G1934)</f>
        <v>Null</v>
      </c>
      <c r="M1969" s="16">
        <f>IF('3(a) Flights | segment list'!H1934="Null","Null",'3(a) Flights | segment list'!H1934)</f>
        <v>0</v>
      </c>
    </row>
    <row r="1970" spans="1:13" x14ac:dyDescent="0.25">
      <c r="A1970" s="4" t="str">
        <f t="shared" si="90"/>
        <v>No PB ID provided</v>
      </c>
      <c r="B1970" s="4" t="str">
        <f t="shared" si="91"/>
        <v>No declaration</v>
      </c>
      <c r="C1970" s="4" t="s">
        <v>18302</v>
      </c>
      <c r="D1970" s="86" t="str">
        <f>IF('3(a) Flights | segment list'!A1935="","Null",'3(a) Flights | segment list'!A1935)</f>
        <v>Null</v>
      </c>
      <c r="E1970" s="87" t="str">
        <f t="shared" si="89"/>
        <v>Null</v>
      </c>
      <c r="F1970" s="4" t="str">
        <f>IF('3(a) Flights | segment list'!I1935="","Null",'3(a) Flights | segment list'!I1935)</f>
        <v>Null</v>
      </c>
      <c r="G1970" s="4" t="str">
        <f>IF('3(a) Flights | segment list'!C1935="","Null",'3(a) Flights | segment list'!C1935)</f>
        <v>Null</v>
      </c>
      <c r="H1970" s="4" t="str">
        <f>IF('3(a) Flights | segment list'!J1935="","Null",'3(a) Flights | segment list'!J1935)</f>
        <v>Null</v>
      </c>
      <c r="I1970" s="4" t="str">
        <f>IF('3(a) Flights | segment list'!D1935="","Null",'3(a) Flights | segment list'!D1935)</f>
        <v>Null</v>
      </c>
      <c r="J1970" s="4" t="str">
        <f>IF('3(a) Flights | segment list'!E1935="","Null",'3(a) Flights | segment list'!E1935)</f>
        <v>Null</v>
      </c>
      <c r="K1970" s="4" t="str">
        <f>IF('3(a) Flights | segment list'!F1935="","Null",'3(a) Flights | segment list'!F1935)</f>
        <v>Null</v>
      </c>
      <c r="L1970" s="5" t="str">
        <f>IF('3(a) Flights | segment list'!G1935="","Null",'3(a) Flights | segment list'!G1935)</f>
        <v>Null</v>
      </c>
      <c r="M1970" s="16">
        <f>IF('3(a) Flights | segment list'!H1935="Null","Null",'3(a) Flights | segment list'!H1935)</f>
        <v>0</v>
      </c>
    </row>
    <row r="1971" spans="1:13" x14ac:dyDescent="0.25">
      <c r="A1971" s="4" t="str">
        <f t="shared" si="90"/>
        <v>No PB ID provided</v>
      </c>
      <c r="B1971" s="4" t="str">
        <f t="shared" si="91"/>
        <v>No declaration</v>
      </c>
      <c r="C1971" s="4" t="s">
        <v>18302</v>
      </c>
      <c r="D1971" s="86" t="str">
        <f>IF('3(a) Flights | segment list'!A1936="","Null",'3(a) Flights | segment list'!A1936)</f>
        <v>Null</v>
      </c>
      <c r="E1971" s="87" t="str">
        <f t="shared" si="89"/>
        <v>Null</v>
      </c>
      <c r="F1971" s="4" t="str">
        <f>IF('3(a) Flights | segment list'!I1936="","Null",'3(a) Flights | segment list'!I1936)</f>
        <v>Null</v>
      </c>
      <c r="G1971" s="4" t="str">
        <f>IF('3(a) Flights | segment list'!C1936="","Null",'3(a) Flights | segment list'!C1936)</f>
        <v>Null</v>
      </c>
      <c r="H1971" s="4" t="str">
        <f>IF('3(a) Flights | segment list'!J1936="","Null",'3(a) Flights | segment list'!J1936)</f>
        <v>Null</v>
      </c>
      <c r="I1971" s="4" t="str">
        <f>IF('3(a) Flights | segment list'!D1936="","Null",'3(a) Flights | segment list'!D1936)</f>
        <v>Null</v>
      </c>
      <c r="J1971" s="4" t="str">
        <f>IF('3(a) Flights | segment list'!E1936="","Null",'3(a) Flights | segment list'!E1936)</f>
        <v>Null</v>
      </c>
      <c r="K1971" s="4" t="str">
        <f>IF('3(a) Flights | segment list'!F1936="","Null",'3(a) Flights | segment list'!F1936)</f>
        <v>Null</v>
      </c>
      <c r="L1971" s="5" t="str">
        <f>IF('3(a) Flights | segment list'!G1936="","Null",'3(a) Flights | segment list'!G1936)</f>
        <v>Null</v>
      </c>
      <c r="M1971" s="16">
        <f>IF('3(a) Flights | segment list'!H1936="Null","Null",'3(a) Flights | segment list'!H1936)</f>
        <v>0</v>
      </c>
    </row>
    <row r="1972" spans="1:13" x14ac:dyDescent="0.25">
      <c r="A1972" s="4" t="str">
        <f t="shared" si="90"/>
        <v>No PB ID provided</v>
      </c>
      <c r="B1972" s="4" t="str">
        <f t="shared" si="91"/>
        <v>No declaration</v>
      </c>
      <c r="C1972" s="4" t="s">
        <v>18302</v>
      </c>
      <c r="D1972" s="86" t="str">
        <f>IF('3(a) Flights | segment list'!A1937="","Null",'3(a) Flights | segment list'!A1937)</f>
        <v>Null</v>
      </c>
      <c r="E1972" s="87" t="str">
        <f t="shared" si="89"/>
        <v>Null</v>
      </c>
      <c r="F1972" s="4" t="str">
        <f>IF('3(a) Flights | segment list'!I1937="","Null",'3(a) Flights | segment list'!I1937)</f>
        <v>Null</v>
      </c>
      <c r="G1972" s="4" t="str">
        <f>IF('3(a) Flights | segment list'!C1937="","Null",'3(a) Flights | segment list'!C1937)</f>
        <v>Null</v>
      </c>
      <c r="H1972" s="4" t="str">
        <f>IF('3(a) Flights | segment list'!J1937="","Null",'3(a) Flights | segment list'!J1937)</f>
        <v>Null</v>
      </c>
      <c r="I1972" s="4" t="str">
        <f>IF('3(a) Flights | segment list'!D1937="","Null",'3(a) Flights | segment list'!D1937)</f>
        <v>Null</v>
      </c>
      <c r="J1972" s="4" t="str">
        <f>IF('3(a) Flights | segment list'!E1937="","Null",'3(a) Flights | segment list'!E1937)</f>
        <v>Null</v>
      </c>
      <c r="K1972" s="4" t="str">
        <f>IF('3(a) Flights | segment list'!F1937="","Null",'3(a) Flights | segment list'!F1937)</f>
        <v>Null</v>
      </c>
      <c r="L1972" s="5" t="str">
        <f>IF('3(a) Flights | segment list'!G1937="","Null",'3(a) Flights | segment list'!G1937)</f>
        <v>Null</v>
      </c>
      <c r="M1972" s="16">
        <f>IF('3(a) Flights | segment list'!H1937="Null","Null",'3(a) Flights | segment list'!H1937)</f>
        <v>0</v>
      </c>
    </row>
    <row r="1973" spans="1:13" x14ac:dyDescent="0.25">
      <c r="A1973" s="4" t="str">
        <f t="shared" si="90"/>
        <v>No PB ID provided</v>
      </c>
      <c r="B1973" s="4" t="str">
        <f t="shared" si="91"/>
        <v>No declaration</v>
      </c>
      <c r="C1973" s="4" t="s">
        <v>18302</v>
      </c>
      <c r="D1973" s="86" t="str">
        <f>IF('3(a) Flights | segment list'!A1938="","Null",'3(a) Flights | segment list'!A1938)</f>
        <v>Null</v>
      </c>
      <c r="E1973" s="87" t="str">
        <f t="shared" si="89"/>
        <v>Null</v>
      </c>
      <c r="F1973" s="4" t="str">
        <f>IF('3(a) Flights | segment list'!I1938="","Null",'3(a) Flights | segment list'!I1938)</f>
        <v>Null</v>
      </c>
      <c r="G1973" s="4" t="str">
        <f>IF('3(a) Flights | segment list'!C1938="","Null",'3(a) Flights | segment list'!C1938)</f>
        <v>Null</v>
      </c>
      <c r="H1973" s="4" t="str">
        <f>IF('3(a) Flights | segment list'!J1938="","Null",'3(a) Flights | segment list'!J1938)</f>
        <v>Null</v>
      </c>
      <c r="I1973" s="4" t="str">
        <f>IF('3(a) Flights | segment list'!D1938="","Null",'3(a) Flights | segment list'!D1938)</f>
        <v>Null</v>
      </c>
      <c r="J1973" s="4" t="str">
        <f>IF('3(a) Flights | segment list'!E1938="","Null",'3(a) Flights | segment list'!E1938)</f>
        <v>Null</v>
      </c>
      <c r="K1973" s="4" t="str">
        <f>IF('3(a) Flights | segment list'!F1938="","Null",'3(a) Flights | segment list'!F1938)</f>
        <v>Null</v>
      </c>
      <c r="L1973" s="5" t="str">
        <f>IF('3(a) Flights | segment list'!G1938="","Null",'3(a) Flights | segment list'!G1938)</f>
        <v>Null</v>
      </c>
      <c r="M1973" s="16">
        <f>IF('3(a) Flights | segment list'!H1938="Null","Null",'3(a) Flights | segment list'!H1938)</f>
        <v>0</v>
      </c>
    </row>
    <row r="1974" spans="1:13" x14ac:dyDescent="0.25">
      <c r="A1974" s="4" t="str">
        <f t="shared" si="90"/>
        <v>No PB ID provided</v>
      </c>
      <c r="B1974" s="4" t="str">
        <f t="shared" si="91"/>
        <v>No declaration</v>
      </c>
      <c r="C1974" s="4" t="s">
        <v>18302</v>
      </c>
      <c r="D1974" s="86" t="str">
        <f>IF('3(a) Flights | segment list'!A1939="","Null",'3(a) Flights | segment list'!A1939)</f>
        <v>Null</v>
      </c>
      <c r="E1974" s="87" t="str">
        <f t="shared" si="89"/>
        <v>Null</v>
      </c>
      <c r="F1974" s="4" t="str">
        <f>IF('3(a) Flights | segment list'!I1939="","Null",'3(a) Flights | segment list'!I1939)</f>
        <v>Null</v>
      </c>
      <c r="G1974" s="4" t="str">
        <f>IF('3(a) Flights | segment list'!C1939="","Null",'3(a) Flights | segment list'!C1939)</f>
        <v>Null</v>
      </c>
      <c r="H1974" s="4" t="str">
        <f>IF('3(a) Flights | segment list'!J1939="","Null",'3(a) Flights | segment list'!J1939)</f>
        <v>Null</v>
      </c>
      <c r="I1974" s="4" t="str">
        <f>IF('3(a) Flights | segment list'!D1939="","Null",'3(a) Flights | segment list'!D1939)</f>
        <v>Null</v>
      </c>
      <c r="J1974" s="4" t="str">
        <f>IF('3(a) Flights | segment list'!E1939="","Null",'3(a) Flights | segment list'!E1939)</f>
        <v>Null</v>
      </c>
      <c r="K1974" s="4" t="str">
        <f>IF('3(a) Flights | segment list'!F1939="","Null",'3(a) Flights | segment list'!F1939)</f>
        <v>Null</v>
      </c>
      <c r="L1974" s="5" t="str">
        <f>IF('3(a) Flights | segment list'!G1939="","Null",'3(a) Flights | segment list'!G1939)</f>
        <v>Null</v>
      </c>
      <c r="M1974" s="16">
        <f>IF('3(a) Flights | segment list'!H1939="Null","Null",'3(a) Flights | segment list'!H1939)</f>
        <v>0</v>
      </c>
    </row>
    <row r="1975" spans="1:13" x14ac:dyDescent="0.25">
      <c r="A1975" s="4" t="str">
        <f t="shared" si="90"/>
        <v>No PB ID provided</v>
      </c>
      <c r="B1975" s="4" t="str">
        <f t="shared" si="91"/>
        <v>No declaration</v>
      </c>
      <c r="C1975" s="4" t="s">
        <v>18302</v>
      </c>
      <c r="D1975" s="86" t="str">
        <f>IF('3(a) Flights | segment list'!A1940="","Null",'3(a) Flights | segment list'!A1940)</f>
        <v>Null</v>
      </c>
      <c r="E1975" s="87" t="str">
        <f t="shared" ref="E1975:E2038" si="92">IF(D1975="Null","Null",YEAR(D1975))</f>
        <v>Null</v>
      </c>
      <c r="F1975" s="4" t="str">
        <f>IF('3(a) Flights | segment list'!I1940="","Null",'3(a) Flights | segment list'!I1940)</f>
        <v>Null</v>
      </c>
      <c r="G1975" s="4" t="str">
        <f>IF('3(a) Flights | segment list'!C1940="","Null",'3(a) Flights | segment list'!C1940)</f>
        <v>Null</v>
      </c>
      <c r="H1975" s="4" t="str">
        <f>IF('3(a) Flights | segment list'!J1940="","Null",'3(a) Flights | segment list'!J1940)</f>
        <v>Null</v>
      </c>
      <c r="I1975" s="4" t="str">
        <f>IF('3(a) Flights | segment list'!D1940="","Null",'3(a) Flights | segment list'!D1940)</f>
        <v>Null</v>
      </c>
      <c r="J1975" s="4" t="str">
        <f>IF('3(a) Flights | segment list'!E1940="","Null",'3(a) Flights | segment list'!E1940)</f>
        <v>Null</v>
      </c>
      <c r="K1975" s="4" t="str">
        <f>IF('3(a) Flights | segment list'!F1940="","Null",'3(a) Flights | segment list'!F1940)</f>
        <v>Null</v>
      </c>
      <c r="L1975" s="5" t="str">
        <f>IF('3(a) Flights | segment list'!G1940="","Null",'3(a) Flights | segment list'!G1940)</f>
        <v>Null</v>
      </c>
      <c r="M1975" s="16">
        <f>IF('3(a) Flights | segment list'!H1940="Null","Null",'3(a) Flights | segment list'!H1940)</f>
        <v>0</v>
      </c>
    </row>
    <row r="1976" spans="1:13" x14ac:dyDescent="0.25">
      <c r="A1976" s="4" t="str">
        <f t="shared" si="90"/>
        <v>No PB ID provided</v>
      </c>
      <c r="B1976" s="4" t="str">
        <f t="shared" si="91"/>
        <v>No declaration</v>
      </c>
      <c r="C1976" s="4" t="s">
        <v>18302</v>
      </c>
      <c r="D1976" s="86" t="str">
        <f>IF('3(a) Flights | segment list'!A1941="","Null",'3(a) Flights | segment list'!A1941)</f>
        <v>Null</v>
      </c>
      <c r="E1976" s="87" t="str">
        <f t="shared" si="92"/>
        <v>Null</v>
      </c>
      <c r="F1976" s="4" t="str">
        <f>IF('3(a) Flights | segment list'!I1941="","Null",'3(a) Flights | segment list'!I1941)</f>
        <v>Null</v>
      </c>
      <c r="G1976" s="4" t="str">
        <f>IF('3(a) Flights | segment list'!C1941="","Null",'3(a) Flights | segment list'!C1941)</f>
        <v>Null</v>
      </c>
      <c r="H1976" s="4" t="str">
        <f>IF('3(a) Flights | segment list'!J1941="","Null",'3(a) Flights | segment list'!J1941)</f>
        <v>Null</v>
      </c>
      <c r="I1976" s="4" t="str">
        <f>IF('3(a) Flights | segment list'!D1941="","Null",'3(a) Flights | segment list'!D1941)</f>
        <v>Null</v>
      </c>
      <c r="J1976" s="4" t="str">
        <f>IF('3(a) Flights | segment list'!E1941="","Null",'3(a) Flights | segment list'!E1941)</f>
        <v>Null</v>
      </c>
      <c r="K1976" s="4" t="str">
        <f>IF('3(a) Flights | segment list'!F1941="","Null",'3(a) Flights | segment list'!F1941)</f>
        <v>Null</v>
      </c>
      <c r="L1976" s="5" t="str">
        <f>IF('3(a) Flights | segment list'!G1941="","Null",'3(a) Flights | segment list'!G1941)</f>
        <v>Null</v>
      </c>
      <c r="M1976" s="16">
        <f>IF('3(a) Flights | segment list'!H1941="Null","Null",'3(a) Flights | segment list'!H1941)</f>
        <v>0</v>
      </c>
    </row>
    <row r="1977" spans="1:13" x14ac:dyDescent="0.25">
      <c r="A1977" s="4" t="str">
        <f t="shared" si="90"/>
        <v>No PB ID provided</v>
      </c>
      <c r="B1977" s="4" t="str">
        <f t="shared" si="91"/>
        <v>No declaration</v>
      </c>
      <c r="C1977" s="4" t="s">
        <v>18302</v>
      </c>
      <c r="D1977" s="86" t="str">
        <f>IF('3(a) Flights | segment list'!A1942="","Null",'3(a) Flights | segment list'!A1942)</f>
        <v>Null</v>
      </c>
      <c r="E1977" s="87" t="str">
        <f t="shared" si="92"/>
        <v>Null</v>
      </c>
      <c r="F1977" s="4" t="str">
        <f>IF('3(a) Flights | segment list'!I1942="","Null",'3(a) Flights | segment list'!I1942)</f>
        <v>Null</v>
      </c>
      <c r="G1977" s="4" t="str">
        <f>IF('3(a) Flights | segment list'!C1942="","Null",'3(a) Flights | segment list'!C1942)</f>
        <v>Null</v>
      </c>
      <c r="H1977" s="4" t="str">
        <f>IF('3(a) Flights | segment list'!J1942="","Null",'3(a) Flights | segment list'!J1942)</f>
        <v>Null</v>
      </c>
      <c r="I1977" s="4" t="str">
        <f>IF('3(a) Flights | segment list'!D1942="","Null",'3(a) Flights | segment list'!D1942)</f>
        <v>Null</v>
      </c>
      <c r="J1977" s="4" t="str">
        <f>IF('3(a) Flights | segment list'!E1942="","Null",'3(a) Flights | segment list'!E1942)</f>
        <v>Null</v>
      </c>
      <c r="K1977" s="4" t="str">
        <f>IF('3(a) Flights | segment list'!F1942="","Null",'3(a) Flights | segment list'!F1942)</f>
        <v>Null</v>
      </c>
      <c r="L1977" s="5" t="str">
        <f>IF('3(a) Flights | segment list'!G1942="","Null",'3(a) Flights | segment list'!G1942)</f>
        <v>Null</v>
      </c>
      <c r="M1977" s="16">
        <f>IF('3(a) Flights | segment list'!H1942="Null","Null",'3(a) Flights | segment list'!H1942)</f>
        <v>0</v>
      </c>
    </row>
    <row r="1978" spans="1:13" x14ac:dyDescent="0.25">
      <c r="A1978" s="4" t="str">
        <f t="shared" si="90"/>
        <v>No PB ID provided</v>
      </c>
      <c r="B1978" s="4" t="str">
        <f t="shared" si="91"/>
        <v>No declaration</v>
      </c>
      <c r="C1978" s="4" t="s">
        <v>18302</v>
      </c>
      <c r="D1978" s="86" t="str">
        <f>IF('3(a) Flights | segment list'!A1943="","Null",'3(a) Flights | segment list'!A1943)</f>
        <v>Null</v>
      </c>
      <c r="E1978" s="87" t="str">
        <f t="shared" si="92"/>
        <v>Null</v>
      </c>
      <c r="F1978" s="4" t="str">
        <f>IF('3(a) Flights | segment list'!I1943="","Null",'3(a) Flights | segment list'!I1943)</f>
        <v>Null</v>
      </c>
      <c r="G1978" s="4" t="str">
        <f>IF('3(a) Flights | segment list'!C1943="","Null",'3(a) Flights | segment list'!C1943)</f>
        <v>Null</v>
      </c>
      <c r="H1978" s="4" t="str">
        <f>IF('3(a) Flights | segment list'!J1943="","Null",'3(a) Flights | segment list'!J1943)</f>
        <v>Null</v>
      </c>
      <c r="I1978" s="4" t="str">
        <f>IF('3(a) Flights | segment list'!D1943="","Null",'3(a) Flights | segment list'!D1943)</f>
        <v>Null</v>
      </c>
      <c r="J1978" s="4" t="str">
        <f>IF('3(a) Flights | segment list'!E1943="","Null",'3(a) Flights | segment list'!E1943)</f>
        <v>Null</v>
      </c>
      <c r="K1978" s="4" t="str">
        <f>IF('3(a) Flights | segment list'!F1943="","Null",'3(a) Flights | segment list'!F1943)</f>
        <v>Null</v>
      </c>
      <c r="L1978" s="5" t="str">
        <f>IF('3(a) Flights | segment list'!G1943="","Null",'3(a) Flights | segment list'!G1943)</f>
        <v>Null</v>
      </c>
      <c r="M1978" s="16">
        <f>IF('3(a) Flights | segment list'!H1943="Null","Null",'3(a) Flights | segment list'!H1943)</f>
        <v>0</v>
      </c>
    </row>
    <row r="1979" spans="1:13" x14ac:dyDescent="0.25">
      <c r="A1979" s="4" t="str">
        <f t="shared" si="90"/>
        <v>No PB ID provided</v>
      </c>
      <c r="B1979" s="4" t="str">
        <f t="shared" si="91"/>
        <v>No declaration</v>
      </c>
      <c r="C1979" s="4" t="s">
        <v>18302</v>
      </c>
      <c r="D1979" s="86" t="str">
        <f>IF('3(a) Flights | segment list'!A1944="","Null",'3(a) Flights | segment list'!A1944)</f>
        <v>Null</v>
      </c>
      <c r="E1979" s="87" t="str">
        <f t="shared" si="92"/>
        <v>Null</v>
      </c>
      <c r="F1979" s="4" t="str">
        <f>IF('3(a) Flights | segment list'!I1944="","Null",'3(a) Flights | segment list'!I1944)</f>
        <v>Null</v>
      </c>
      <c r="G1979" s="4" t="str">
        <f>IF('3(a) Flights | segment list'!C1944="","Null",'3(a) Flights | segment list'!C1944)</f>
        <v>Null</v>
      </c>
      <c r="H1979" s="4" t="str">
        <f>IF('3(a) Flights | segment list'!J1944="","Null",'3(a) Flights | segment list'!J1944)</f>
        <v>Null</v>
      </c>
      <c r="I1979" s="4" t="str">
        <f>IF('3(a) Flights | segment list'!D1944="","Null",'3(a) Flights | segment list'!D1944)</f>
        <v>Null</v>
      </c>
      <c r="J1979" s="4" t="str">
        <f>IF('3(a) Flights | segment list'!E1944="","Null",'3(a) Flights | segment list'!E1944)</f>
        <v>Null</v>
      </c>
      <c r="K1979" s="4" t="str">
        <f>IF('3(a) Flights | segment list'!F1944="","Null",'3(a) Flights | segment list'!F1944)</f>
        <v>Null</v>
      </c>
      <c r="L1979" s="5" t="str">
        <f>IF('3(a) Flights | segment list'!G1944="","Null",'3(a) Flights | segment list'!G1944)</f>
        <v>Null</v>
      </c>
      <c r="M1979" s="16">
        <f>IF('3(a) Flights | segment list'!H1944="Null","Null",'3(a) Flights | segment list'!H1944)</f>
        <v>0</v>
      </c>
    </row>
    <row r="1980" spans="1:13" x14ac:dyDescent="0.25">
      <c r="A1980" s="4" t="str">
        <f t="shared" si="90"/>
        <v>No PB ID provided</v>
      </c>
      <c r="B1980" s="4" t="str">
        <f t="shared" si="91"/>
        <v>No declaration</v>
      </c>
      <c r="C1980" s="4" t="s">
        <v>18302</v>
      </c>
      <c r="D1980" s="86" t="str">
        <f>IF('3(a) Flights | segment list'!A1945="","Null",'3(a) Flights | segment list'!A1945)</f>
        <v>Null</v>
      </c>
      <c r="E1980" s="87" t="str">
        <f t="shared" si="92"/>
        <v>Null</v>
      </c>
      <c r="F1980" s="4" t="str">
        <f>IF('3(a) Flights | segment list'!I1945="","Null",'3(a) Flights | segment list'!I1945)</f>
        <v>Null</v>
      </c>
      <c r="G1980" s="4" t="str">
        <f>IF('3(a) Flights | segment list'!C1945="","Null",'3(a) Flights | segment list'!C1945)</f>
        <v>Null</v>
      </c>
      <c r="H1980" s="4" t="str">
        <f>IF('3(a) Flights | segment list'!J1945="","Null",'3(a) Flights | segment list'!J1945)</f>
        <v>Null</v>
      </c>
      <c r="I1980" s="4" t="str">
        <f>IF('3(a) Flights | segment list'!D1945="","Null",'3(a) Flights | segment list'!D1945)</f>
        <v>Null</v>
      </c>
      <c r="J1980" s="4" t="str">
        <f>IF('3(a) Flights | segment list'!E1945="","Null",'3(a) Flights | segment list'!E1945)</f>
        <v>Null</v>
      </c>
      <c r="K1980" s="4" t="str">
        <f>IF('3(a) Flights | segment list'!F1945="","Null",'3(a) Flights | segment list'!F1945)</f>
        <v>Null</v>
      </c>
      <c r="L1980" s="5" t="str">
        <f>IF('3(a) Flights | segment list'!G1945="","Null",'3(a) Flights | segment list'!G1945)</f>
        <v>Null</v>
      </c>
      <c r="M1980" s="16">
        <f>IF('3(a) Flights | segment list'!H1945="Null","Null",'3(a) Flights | segment list'!H1945)</f>
        <v>0</v>
      </c>
    </row>
    <row r="1981" spans="1:13" x14ac:dyDescent="0.25">
      <c r="A1981" s="4" t="str">
        <f t="shared" si="90"/>
        <v>No PB ID provided</v>
      </c>
      <c r="B1981" s="4" t="str">
        <f t="shared" si="91"/>
        <v>No declaration</v>
      </c>
      <c r="C1981" s="4" t="s">
        <v>18302</v>
      </c>
      <c r="D1981" s="86" t="str">
        <f>IF('3(a) Flights | segment list'!A1946="","Null",'3(a) Flights | segment list'!A1946)</f>
        <v>Null</v>
      </c>
      <c r="E1981" s="87" t="str">
        <f t="shared" si="92"/>
        <v>Null</v>
      </c>
      <c r="F1981" s="4" t="str">
        <f>IF('3(a) Flights | segment list'!I1946="","Null",'3(a) Flights | segment list'!I1946)</f>
        <v>Null</v>
      </c>
      <c r="G1981" s="4" t="str">
        <f>IF('3(a) Flights | segment list'!C1946="","Null",'3(a) Flights | segment list'!C1946)</f>
        <v>Null</v>
      </c>
      <c r="H1981" s="4" t="str">
        <f>IF('3(a) Flights | segment list'!J1946="","Null",'3(a) Flights | segment list'!J1946)</f>
        <v>Null</v>
      </c>
      <c r="I1981" s="4" t="str">
        <f>IF('3(a) Flights | segment list'!D1946="","Null",'3(a) Flights | segment list'!D1946)</f>
        <v>Null</v>
      </c>
      <c r="J1981" s="4" t="str">
        <f>IF('3(a) Flights | segment list'!E1946="","Null",'3(a) Flights | segment list'!E1946)</f>
        <v>Null</v>
      </c>
      <c r="K1981" s="4" t="str">
        <f>IF('3(a) Flights | segment list'!F1946="","Null",'3(a) Flights | segment list'!F1946)</f>
        <v>Null</v>
      </c>
      <c r="L1981" s="5" t="str">
        <f>IF('3(a) Flights | segment list'!G1946="","Null",'3(a) Flights | segment list'!G1946)</f>
        <v>Null</v>
      </c>
      <c r="M1981" s="16">
        <f>IF('3(a) Flights | segment list'!H1946="Null","Null",'3(a) Flights | segment list'!H1946)</f>
        <v>0</v>
      </c>
    </row>
    <row r="1982" spans="1:13" x14ac:dyDescent="0.25">
      <c r="A1982" s="4" t="str">
        <f t="shared" si="90"/>
        <v>No PB ID provided</v>
      </c>
      <c r="B1982" s="4" t="str">
        <f t="shared" si="91"/>
        <v>No declaration</v>
      </c>
      <c r="C1982" s="4" t="s">
        <v>18302</v>
      </c>
      <c r="D1982" s="86" t="str">
        <f>IF('3(a) Flights | segment list'!A1947="","Null",'3(a) Flights | segment list'!A1947)</f>
        <v>Null</v>
      </c>
      <c r="E1982" s="87" t="str">
        <f t="shared" si="92"/>
        <v>Null</v>
      </c>
      <c r="F1982" s="4" t="str">
        <f>IF('3(a) Flights | segment list'!I1947="","Null",'3(a) Flights | segment list'!I1947)</f>
        <v>Null</v>
      </c>
      <c r="G1982" s="4" t="str">
        <f>IF('3(a) Flights | segment list'!C1947="","Null",'3(a) Flights | segment list'!C1947)</f>
        <v>Null</v>
      </c>
      <c r="H1982" s="4" t="str">
        <f>IF('3(a) Flights | segment list'!J1947="","Null",'3(a) Flights | segment list'!J1947)</f>
        <v>Null</v>
      </c>
      <c r="I1982" s="4" t="str">
        <f>IF('3(a) Flights | segment list'!D1947="","Null",'3(a) Flights | segment list'!D1947)</f>
        <v>Null</v>
      </c>
      <c r="J1982" s="4" t="str">
        <f>IF('3(a) Flights | segment list'!E1947="","Null",'3(a) Flights | segment list'!E1947)</f>
        <v>Null</v>
      </c>
      <c r="K1982" s="4" t="str">
        <f>IF('3(a) Flights | segment list'!F1947="","Null",'3(a) Flights | segment list'!F1947)</f>
        <v>Null</v>
      </c>
      <c r="L1982" s="5" t="str">
        <f>IF('3(a) Flights | segment list'!G1947="","Null",'3(a) Flights | segment list'!G1947)</f>
        <v>Null</v>
      </c>
      <c r="M1982" s="16">
        <f>IF('3(a) Flights | segment list'!H1947="Null","Null",'3(a) Flights | segment list'!H1947)</f>
        <v>0</v>
      </c>
    </row>
    <row r="1983" spans="1:13" x14ac:dyDescent="0.25">
      <c r="A1983" s="4" t="str">
        <f t="shared" si="90"/>
        <v>No PB ID provided</v>
      </c>
      <c r="B1983" s="4" t="str">
        <f t="shared" si="91"/>
        <v>No declaration</v>
      </c>
      <c r="C1983" s="4" t="s">
        <v>18302</v>
      </c>
      <c r="D1983" s="86" t="str">
        <f>IF('3(a) Flights | segment list'!A1948="","Null",'3(a) Flights | segment list'!A1948)</f>
        <v>Null</v>
      </c>
      <c r="E1983" s="87" t="str">
        <f t="shared" si="92"/>
        <v>Null</v>
      </c>
      <c r="F1983" s="4" t="str">
        <f>IF('3(a) Flights | segment list'!I1948="","Null",'3(a) Flights | segment list'!I1948)</f>
        <v>Null</v>
      </c>
      <c r="G1983" s="4" t="str">
        <f>IF('3(a) Flights | segment list'!C1948="","Null",'3(a) Flights | segment list'!C1948)</f>
        <v>Null</v>
      </c>
      <c r="H1983" s="4" t="str">
        <f>IF('3(a) Flights | segment list'!J1948="","Null",'3(a) Flights | segment list'!J1948)</f>
        <v>Null</v>
      </c>
      <c r="I1983" s="4" t="str">
        <f>IF('3(a) Flights | segment list'!D1948="","Null",'3(a) Flights | segment list'!D1948)</f>
        <v>Null</v>
      </c>
      <c r="J1983" s="4" t="str">
        <f>IF('3(a) Flights | segment list'!E1948="","Null",'3(a) Flights | segment list'!E1948)</f>
        <v>Null</v>
      </c>
      <c r="K1983" s="4" t="str">
        <f>IF('3(a) Flights | segment list'!F1948="","Null",'3(a) Flights | segment list'!F1948)</f>
        <v>Null</v>
      </c>
      <c r="L1983" s="5" t="str">
        <f>IF('3(a) Flights | segment list'!G1948="","Null",'3(a) Flights | segment list'!G1948)</f>
        <v>Null</v>
      </c>
      <c r="M1983" s="16">
        <f>IF('3(a) Flights | segment list'!H1948="Null","Null",'3(a) Flights | segment list'!H1948)</f>
        <v>0</v>
      </c>
    </row>
    <row r="1984" spans="1:13" x14ac:dyDescent="0.25">
      <c r="A1984" s="4" t="str">
        <f t="shared" si="90"/>
        <v>No PB ID provided</v>
      </c>
      <c r="B1984" s="4" t="str">
        <f t="shared" si="91"/>
        <v>No declaration</v>
      </c>
      <c r="C1984" s="4" t="s">
        <v>18302</v>
      </c>
      <c r="D1984" s="86" t="str">
        <f>IF('3(a) Flights | segment list'!A1949="","Null",'3(a) Flights | segment list'!A1949)</f>
        <v>Null</v>
      </c>
      <c r="E1984" s="87" t="str">
        <f t="shared" si="92"/>
        <v>Null</v>
      </c>
      <c r="F1984" s="4" t="str">
        <f>IF('3(a) Flights | segment list'!I1949="","Null",'3(a) Flights | segment list'!I1949)</f>
        <v>Null</v>
      </c>
      <c r="G1984" s="4" t="str">
        <f>IF('3(a) Flights | segment list'!C1949="","Null",'3(a) Flights | segment list'!C1949)</f>
        <v>Null</v>
      </c>
      <c r="H1984" s="4" t="str">
        <f>IF('3(a) Flights | segment list'!J1949="","Null",'3(a) Flights | segment list'!J1949)</f>
        <v>Null</v>
      </c>
      <c r="I1984" s="4" t="str">
        <f>IF('3(a) Flights | segment list'!D1949="","Null",'3(a) Flights | segment list'!D1949)</f>
        <v>Null</v>
      </c>
      <c r="J1984" s="4" t="str">
        <f>IF('3(a) Flights | segment list'!E1949="","Null",'3(a) Flights | segment list'!E1949)</f>
        <v>Null</v>
      </c>
      <c r="K1984" s="4" t="str">
        <f>IF('3(a) Flights | segment list'!F1949="","Null",'3(a) Flights | segment list'!F1949)</f>
        <v>Null</v>
      </c>
      <c r="L1984" s="5" t="str">
        <f>IF('3(a) Flights | segment list'!G1949="","Null",'3(a) Flights | segment list'!G1949)</f>
        <v>Null</v>
      </c>
      <c r="M1984" s="16">
        <f>IF('3(a) Flights | segment list'!H1949="Null","Null",'3(a) Flights | segment list'!H1949)</f>
        <v>0</v>
      </c>
    </row>
    <row r="1985" spans="1:13" x14ac:dyDescent="0.25">
      <c r="A1985" s="4" t="str">
        <f t="shared" si="90"/>
        <v>No PB ID provided</v>
      </c>
      <c r="B1985" s="4" t="str">
        <f t="shared" si="91"/>
        <v>No declaration</v>
      </c>
      <c r="C1985" s="4" t="s">
        <v>18302</v>
      </c>
      <c r="D1985" s="86" t="str">
        <f>IF('3(a) Flights | segment list'!A1950="","Null",'3(a) Flights | segment list'!A1950)</f>
        <v>Null</v>
      </c>
      <c r="E1985" s="87" t="str">
        <f t="shared" si="92"/>
        <v>Null</v>
      </c>
      <c r="F1985" s="4" t="str">
        <f>IF('3(a) Flights | segment list'!I1950="","Null",'3(a) Flights | segment list'!I1950)</f>
        <v>Null</v>
      </c>
      <c r="G1985" s="4" t="str">
        <f>IF('3(a) Flights | segment list'!C1950="","Null",'3(a) Flights | segment list'!C1950)</f>
        <v>Null</v>
      </c>
      <c r="H1985" s="4" t="str">
        <f>IF('3(a) Flights | segment list'!J1950="","Null",'3(a) Flights | segment list'!J1950)</f>
        <v>Null</v>
      </c>
      <c r="I1985" s="4" t="str">
        <f>IF('3(a) Flights | segment list'!D1950="","Null",'3(a) Flights | segment list'!D1950)</f>
        <v>Null</v>
      </c>
      <c r="J1985" s="4" t="str">
        <f>IF('3(a) Flights | segment list'!E1950="","Null",'3(a) Flights | segment list'!E1950)</f>
        <v>Null</v>
      </c>
      <c r="K1985" s="4" t="str">
        <f>IF('3(a) Flights | segment list'!F1950="","Null",'3(a) Flights | segment list'!F1950)</f>
        <v>Null</v>
      </c>
      <c r="L1985" s="5" t="str">
        <f>IF('3(a) Flights | segment list'!G1950="","Null",'3(a) Flights | segment list'!G1950)</f>
        <v>Null</v>
      </c>
      <c r="M1985" s="16">
        <f>IF('3(a) Flights | segment list'!H1950="Null","Null",'3(a) Flights | segment list'!H1950)</f>
        <v>0</v>
      </c>
    </row>
    <row r="1986" spans="1:13" x14ac:dyDescent="0.25">
      <c r="A1986" s="4" t="str">
        <f t="shared" si="90"/>
        <v>No PB ID provided</v>
      </c>
      <c r="B1986" s="4" t="str">
        <f t="shared" si="91"/>
        <v>No declaration</v>
      </c>
      <c r="C1986" s="4" t="s">
        <v>18302</v>
      </c>
      <c r="D1986" s="86" t="str">
        <f>IF('3(a) Flights | segment list'!A1951="","Null",'3(a) Flights | segment list'!A1951)</f>
        <v>Null</v>
      </c>
      <c r="E1986" s="87" t="str">
        <f t="shared" si="92"/>
        <v>Null</v>
      </c>
      <c r="F1986" s="4" t="str">
        <f>IF('3(a) Flights | segment list'!I1951="","Null",'3(a) Flights | segment list'!I1951)</f>
        <v>Null</v>
      </c>
      <c r="G1986" s="4" t="str">
        <f>IF('3(a) Flights | segment list'!C1951="","Null",'3(a) Flights | segment list'!C1951)</f>
        <v>Null</v>
      </c>
      <c r="H1986" s="4" t="str">
        <f>IF('3(a) Flights | segment list'!J1951="","Null",'3(a) Flights | segment list'!J1951)</f>
        <v>Null</v>
      </c>
      <c r="I1986" s="4" t="str">
        <f>IF('3(a) Flights | segment list'!D1951="","Null",'3(a) Flights | segment list'!D1951)</f>
        <v>Null</v>
      </c>
      <c r="J1986" s="4" t="str">
        <f>IF('3(a) Flights | segment list'!E1951="","Null",'3(a) Flights | segment list'!E1951)</f>
        <v>Null</v>
      </c>
      <c r="K1986" s="4" t="str">
        <f>IF('3(a) Flights | segment list'!F1951="","Null",'3(a) Flights | segment list'!F1951)</f>
        <v>Null</v>
      </c>
      <c r="L1986" s="5" t="str">
        <f>IF('3(a) Flights | segment list'!G1951="","Null",'3(a) Flights | segment list'!G1951)</f>
        <v>Null</v>
      </c>
      <c r="M1986" s="16">
        <f>IF('3(a) Flights | segment list'!H1951="Null","Null",'3(a) Flights | segment list'!H1951)</f>
        <v>0</v>
      </c>
    </row>
    <row r="1987" spans="1:13" x14ac:dyDescent="0.25">
      <c r="A1987" s="4" t="str">
        <f t="shared" si="90"/>
        <v>No PB ID provided</v>
      </c>
      <c r="B1987" s="4" t="str">
        <f t="shared" si="91"/>
        <v>No declaration</v>
      </c>
      <c r="C1987" s="4" t="s">
        <v>18302</v>
      </c>
      <c r="D1987" s="86" t="str">
        <f>IF('3(a) Flights | segment list'!A1952="","Null",'3(a) Flights | segment list'!A1952)</f>
        <v>Null</v>
      </c>
      <c r="E1987" s="87" t="str">
        <f t="shared" si="92"/>
        <v>Null</v>
      </c>
      <c r="F1987" s="4" t="str">
        <f>IF('3(a) Flights | segment list'!I1952="","Null",'3(a) Flights | segment list'!I1952)</f>
        <v>Null</v>
      </c>
      <c r="G1987" s="4" t="str">
        <f>IF('3(a) Flights | segment list'!C1952="","Null",'3(a) Flights | segment list'!C1952)</f>
        <v>Null</v>
      </c>
      <c r="H1987" s="4" t="str">
        <f>IF('3(a) Flights | segment list'!J1952="","Null",'3(a) Flights | segment list'!J1952)</f>
        <v>Null</v>
      </c>
      <c r="I1987" s="4" t="str">
        <f>IF('3(a) Flights | segment list'!D1952="","Null",'3(a) Flights | segment list'!D1952)</f>
        <v>Null</v>
      </c>
      <c r="J1987" s="4" t="str">
        <f>IF('3(a) Flights | segment list'!E1952="","Null",'3(a) Flights | segment list'!E1952)</f>
        <v>Null</v>
      </c>
      <c r="K1987" s="4" t="str">
        <f>IF('3(a) Flights | segment list'!F1952="","Null",'3(a) Flights | segment list'!F1952)</f>
        <v>Null</v>
      </c>
      <c r="L1987" s="5" t="str">
        <f>IF('3(a) Flights | segment list'!G1952="","Null",'3(a) Flights | segment list'!G1952)</f>
        <v>Null</v>
      </c>
      <c r="M1987" s="16">
        <f>IF('3(a) Flights | segment list'!H1952="Null","Null",'3(a) Flights | segment list'!H1952)</f>
        <v>0</v>
      </c>
    </row>
    <row r="1988" spans="1:13" x14ac:dyDescent="0.25">
      <c r="A1988" s="4" t="str">
        <f t="shared" si="90"/>
        <v>No PB ID provided</v>
      </c>
      <c r="B1988" s="4" t="str">
        <f t="shared" si="91"/>
        <v>No declaration</v>
      </c>
      <c r="C1988" s="4" t="s">
        <v>18302</v>
      </c>
      <c r="D1988" s="86" t="str">
        <f>IF('3(a) Flights | segment list'!A1953="","Null",'3(a) Flights | segment list'!A1953)</f>
        <v>Null</v>
      </c>
      <c r="E1988" s="87" t="str">
        <f t="shared" si="92"/>
        <v>Null</v>
      </c>
      <c r="F1988" s="4" t="str">
        <f>IF('3(a) Flights | segment list'!I1953="","Null",'3(a) Flights | segment list'!I1953)</f>
        <v>Null</v>
      </c>
      <c r="G1988" s="4" t="str">
        <f>IF('3(a) Flights | segment list'!C1953="","Null",'3(a) Flights | segment list'!C1953)</f>
        <v>Null</v>
      </c>
      <c r="H1988" s="4" t="str">
        <f>IF('3(a) Flights | segment list'!J1953="","Null",'3(a) Flights | segment list'!J1953)</f>
        <v>Null</v>
      </c>
      <c r="I1988" s="4" t="str">
        <f>IF('3(a) Flights | segment list'!D1953="","Null",'3(a) Flights | segment list'!D1953)</f>
        <v>Null</v>
      </c>
      <c r="J1988" s="4" t="str">
        <f>IF('3(a) Flights | segment list'!E1953="","Null",'3(a) Flights | segment list'!E1953)</f>
        <v>Null</v>
      </c>
      <c r="K1988" s="4" t="str">
        <f>IF('3(a) Flights | segment list'!F1953="","Null",'3(a) Flights | segment list'!F1953)</f>
        <v>Null</v>
      </c>
      <c r="L1988" s="5" t="str">
        <f>IF('3(a) Flights | segment list'!G1953="","Null",'3(a) Flights | segment list'!G1953)</f>
        <v>Null</v>
      </c>
      <c r="M1988" s="16">
        <f>IF('3(a) Flights | segment list'!H1953="Null","Null",'3(a) Flights | segment list'!H1953)</f>
        <v>0</v>
      </c>
    </row>
    <row r="1989" spans="1:13" x14ac:dyDescent="0.25">
      <c r="A1989" s="4" t="str">
        <f t="shared" si="90"/>
        <v>No PB ID provided</v>
      </c>
      <c r="B1989" s="4" t="str">
        <f t="shared" si="91"/>
        <v>No declaration</v>
      </c>
      <c r="C1989" s="4" t="s">
        <v>18302</v>
      </c>
      <c r="D1989" s="86" t="str">
        <f>IF('3(a) Flights | segment list'!A1954="","Null",'3(a) Flights | segment list'!A1954)</f>
        <v>Null</v>
      </c>
      <c r="E1989" s="87" t="str">
        <f t="shared" si="92"/>
        <v>Null</v>
      </c>
      <c r="F1989" s="4" t="str">
        <f>IF('3(a) Flights | segment list'!I1954="","Null",'3(a) Flights | segment list'!I1954)</f>
        <v>Null</v>
      </c>
      <c r="G1989" s="4" t="str">
        <f>IF('3(a) Flights | segment list'!C1954="","Null",'3(a) Flights | segment list'!C1954)</f>
        <v>Null</v>
      </c>
      <c r="H1989" s="4" t="str">
        <f>IF('3(a) Flights | segment list'!J1954="","Null",'3(a) Flights | segment list'!J1954)</f>
        <v>Null</v>
      </c>
      <c r="I1989" s="4" t="str">
        <f>IF('3(a) Flights | segment list'!D1954="","Null",'3(a) Flights | segment list'!D1954)</f>
        <v>Null</v>
      </c>
      <c r="J1989" s="4" t="str">
        <f>IF('3(a) Flights | segment list'!E1954="","Null",'3(a) Flights | segment list'!E1954)</f>
        <v>Null</v>
      </c>
      <c r="K1989" s="4" t="str">
        <f>IF('3(a) Flights | segment list'!F1954="","Null",'3(a) Flights | segment list'!F1954)</f>
        <v>Null</v>
      </c>
      <c r="L1989" s="5" t="str">
        <f>IF('3(a) Flights | segment list'!G1954="","Null",'3(a) Flights | segment list'!G1954)</f>
        <v>Null</v>
      </c>
      <c r="M1989" s="16">
        <f>IF('3(a) Flights | segment list'!H1954="Null","Null",'3(a) Flights | segment list'!H1954)</f>
        <v>0</v>
      </c>
    </row>
    <row r="1990" spans="1:13" x14ac:dyDescent="0.25">
      <c r="A1990" s="4" t="str">
        <f t="shared" ref="A1990:A2053" si="93">A1989</f>
        <v>No PB ID provided</v>
      </c>
      <c r="B1990" s="4" t="str">
        <f t="shared" ref="B1990:B2053" si="94">B1989</f>
        <v>No declaration</v>
      </c>
      <c r="C1990" s="4" t="s">
        <v>18302</v>
      </c>
      <c r="D1990" s="86" t="str">
        <f>IF('3(a) Flights | segment list'!A1955="","Null",'3(a) Flights | segment list'!A1955)</f>
        <v>Null</v>
      </c>
      <c r="E1990" s="87" t="str">
        <f t="shared" si="92"/>
        <v>Null</v>
      </c>
      <c r="F1990" s="4" t="str">
        <f>IF('3(a) Flights | segment list'!I1955="","Null",'3(a) Flights | segment list'!I1955)</f>
        <v>Null</v>
      </c>
      <c r="G1990" s="4" t="str">
        <f>IF('3(a) Flights | segment list'!C1955="","Null",'3(a) Flights | segment list'!C1955)</f>
        <v>Null</v>
      </c>
      <c r="H1990" s="4" t="str">
        <f>IF('3(a) Flights | segment list'!J1955="","Null",'3(a) Flights | segment list'!J1955)</f>
        <v>Null</v>
      </c>
      <c r="I1990" s="4" t="str">
        <f>IF('3(a) Flights | segment list'!D1955="","Null",'3(a) Flights | segment list'!D1955)</f>
        <v>Null</v>
      </c>
      <c r="J1990" s="4" t="str">
        <f>IF('3(a) Flights | segment list'!E1955="","Null",'3(a) Flights | segment list'!E1955)</f>
        <v>Null</v>
      </c>
      <c r="K1990" s="4" t="str">
        <f>IF('3(a) Flights | segment list'!F1955="","Null",'3(a) Flights | segment list'!F1955)</f>
        <v>Null</v>
      </c>
      <c r="L1990" s="5" t="str">
        <f>IF('3(a) Flights | segment list'!G1955="","Null",'3(a) Flights | segment list'!G1955)</f>
        <v>Null</v>
      </c>
      <c r="M1990" s="16">
        <f>IF('3(a) Flights | segment list'!H1955="Null","Null",'3(a) Flights | segment list'!H1955)</f>
        <v>0</v>
      </c>
    </row>
    <row r="1991" spans="1:13" x14ac:dyDescent="0.25">
      <c r="A1991" s="4" t="str">
        <f t="shared" si="93"/>
        <v>No PB ID provided</v>
      </c>
      <c r="B1991" s="4" t="str">
        <f t="shared" si="94"/>
        <v>No declaration</v>
      </c>
      <c r="C1991" s="4" t="s">
        <v>18302</v>
      </c>
      <c r="D1991" s="86" t="str">
        <f>IF('3(a) Flights | segment list'!A1956="","Null",'3(a) Flights | segment list'!A1956)</f>
        <v>Null</v>
      </c>
      <c r="E1991" s="87" t="str">
        <f t="shared" si="92"/>
        <v>Null</v>
      </c>
      <c r="F1991" s="4" t="str">
        <f>IF('3(a) Flights | segment list'!I1956="","Null",'3(a) Flights | segment list'!I1956)</f>
        <v>Null</v>
      </c>
      <c r="G1991" s="4" t="str">
        <f>IF('3(a) Flights | segment list'!C1956="","Null",'3(a) Flights | segment list'!C1956)</f>
        <v>Null</v>
      </c>
      <c r="H1991" s="4" t="str">
        <f>IF('3(a) Flights | segment list'!J1956="","Null",'3(a) Flights | segment list'!J1956)</f>
        <v>Null</v>
      </c>
      <c r="I1991" s="4" t="str">
        <f>IF('3(a) Flights | segment list'!D1956="","Null",'3(a) Flights | segment list'!D1956)</f>
        <v>Null</v>
      </c>
      <c r="J1991" s="4" t="str">
        <f>IF('3(a) Flights | segment list'!E1956="","Null",'3(a) Flights | segment list'!E1956)</f>
        <v>Null</v>
      </c>
      <c r="K1991" s="4" t="str">
        <f>IF('3(a) Flights | segment list'!F1956="","Null",'3(a) Flights | segment list'!F1956)</f>
        <v>Null</v>
      </c>
      <c r="L1991" s="5" t="str">
        <f>IF('3(a) Flights | segment list'!G1956="","Null",'3(a) Flights | segment list'!G1956)</f>
        <v>Null</v>
      </c>
      <c r="M1991" s="16">
        <f>IF('3(a) Flights | segment list'!H1956="Null","Null",'3(a) Flights | segment list'!H1956)</f>
        <v>0</v>
      </c>
    </row>
    <row r="1992" spans="1:13" x14ac:dyDescent="0.25">
      <c r="A1992" s="4" t="str">
        <f t="shared" si="93"/>
        <v>No PB ID provided</v>
      </c>
      <c r="B1992" s="4" t="str">
        <f t="shared" si="94"/>
        <v>No declaration</v>
      </c>
      <c r="C1992" s="4" t="s">
        <v>18302</v>
      </c>
      <c r="D1992" s="86" t="str">
        <f>IF('3(a) Flights | segment list'!A1957="","Null",'3(a) Flights | segment list'!A1957)</f>
        <v>Null</v>
      </c>
      <c r="E1992" s="87" t="str">
        <f t="shared" si="92"/>
        <v>Null</v>
      </c>
      <c r="F1992" s="4" t="str">
        <f>IF('3(a) Flights | segment list'!I1957="","Null",'3(a) Flights | segment list'!I1957)</f>
        <v>Null</v>
      </c>
      <c r="G1992" s="4" t="str">
        <f>IF('3(a) Flights | segment list'!C1957="","Null",'3(a) Flights | segment list'!C1957)</f>
        <v>Null</v>
      </c>
      <c r="H1992" s="4" t="str">
        <f>IF('3(a) Flights | segment list'!J1957="","Null",'3(a) Flights | segment list'!J1957)</f>
        <v>Null</v>
      </c>
      <c r="I1992" s="4" t="str">
        <f>IF('3(a) Flights | segment list'!D1957="","Null",'3(a) Flights | segment list'!D1957)</f>
        <v>Null</v>
      </c>
      <c r="J1992" s="4" t="str">
        <f>IF('3(a) Flights | segment list'!E1957="","Null",'3(a) Flights | segment list'!E1957)</f>
        <v>Null</v>
      </c>
      <c r="K1992" s="4" t="str">
        <f>IF('3(a) Flights | segment list'!F1957="","Null",'3(a) Flights | segment list'!F1957)</f>
        <v>Null</v>
      </c>
      <c r="L1992" s="5" t="str">
        <f>IF('3(a) Flights | segment list'!G1957="","Null",'3(a) Flights | segment list'!G1957)</f>
        <v>Null</v>
      </c>
      <c r="M1992" s="16">
        <f>IF('3(a) Flights | segment list'!H1957="Null","Null",'3(a) Flights | segment list'!H1957)</f>
        <v>0</v>
      </c>
    </row>
    <row r="1993" spans="1:13" x14ac:dyDescent="0.25">
      <c r="A1993" s="4" t="str">
        <f t="shared" si="93"/>
        <v>No PB ID provided</v>
      </c>
      <c r="B1993" s="4" t="str">
        <f t="shared" si="94"/>
        <v>No declaration</v>
      </c>
      <c r="C1993" s="4" t="s">
        <v>18302</v>
      </c>
      <c r="D1993" s="86" t="str">
        <f>IF('3(a) Flights | segment list'!A1958="","Null",'3(a) Flights | segment list'!A1958)</f>
        <v>Null</v>
      </c>
      <c r="E1993" s="87" t="str">
        <f t="shared" si="92"/>
        <v>Null</v>
      </c>
      <c r="F1993" s="4" t="str">
        <f>IF('3(a) Flights | segment list'!I1958="","Null",'3(a) Flights | segment list'!I1958)</f>
        <v>Null</v>
      </c>
      <c r="G1993" s="4" t="str">
        <f>IF('3(a) Flights | segment list'!C1958="","Null",'3(a) Flights | segment list'!C1958)</f>
        <v>Null</v>
      </c>
      <c r="H1993" s="4" t="str">
        <f>IF('3(a) Flights | segment list'!J1958="","Null",'3(a) Flights | segment list'!J1958)</f>
        <v>Null</v>
      </c>
      <c r="I1993" s="4" t="str">
        <f>IF('3(a) Flights | segment list'!D1958="","Null",'3(a) Flights | segment list'!D1958)</f>
        <v>Null</v>
      </c>
      <c r="J1993" s="4" t="str">
        <f>IF('3(a) Flights | segment list'!E1958="","Null",'3(a) Flights | segment list'!E1958)</f>
        <v>Null</v>
      </c>
      <c r="K1993" s="4" t="str">
        <f>IF('3(a) Flights | segment list'!F1958="","Null",'3(a) Flights | segment list'!F1958)</f>
        <v>Null</v>
      </c>
      <c r="L1993" s="5" t="str">
        <f>IF('3(a) Flights | segment list'!G1958="","Null",'3(a) Flights | segment list'!G1958)</f>
        <v>Null</v>
      </c>
      <c r="M1993" s="16">
        <f>IF('3(a) Flights | segment list'!H1958="Null","Null",'3(a) Flights | segment list'!H1958)</f>
        <v>0</v>
      </c>
    </row>
    <row r="1994" spans="1:13" x14ac:dyDescent="0.25">
      <c r="A1994" s="4" t="str">
        <f t="shared" si="93"/>
        <v>No PB ID provided</v>
      </c>
      <c r="B1994" s="4" t="str">
        <f t="shared" si="94"/>
        <v>No declaration</v>
      </c>
      <c r="C1994" s="4" t="s">
        <v>18302</v>
      </c>
      <c r="D1994" s="86" t="str">
        <f>IF('3(a) Flights | segment list'!A1959="","Null",'3(a) Flights | segment list'!A1959)</f>
        <v>Null</v>
      </c>
      <c r="E1994" s="87" t="str">
        <f t="shared" si="92"/>
        <v>Null</v>
      </c>
      <c r="F1994" s="4" t="str">
        <f>IF('3(a) Flights | segment list'!I1959="","Null",'3(a) Flights | segment list'!I1959)</f>
        <v>Null</v>
      </c>
      <c r="G1994" s="4" t="str">
        <f>IF('3(a) Flights | segment list'!C1959="","Null",'3(a) Flights | segment list'!C1959)</f>
        <v>Null</v>
      </c>
      <c r="H1994" s="4" t="str">
        <f>IF('3(a) Flights | segment list'!J1959="","Null",'3(a) Flights | segment list'!J1959)</f>
        <v>Null</v>
      </c>
      <c r="I1994" s="4" t="str">
        <f>IF('3(a) Flights | segment list'!D1959="","Null",'3(a) Flights | segment list'!D1959)</f>
        <v>Null</v>
      </c>
      <c r="J1994" s="4" t="str">
        <f>IF('3(a) Flights | segment list'!E1959="","Null",'3(a) Flights | segment list'!E1959)</f>
        <v>Null</v>
      </c>
      <c r="K1994" s="4" t="str">
        <f>IF('3(a) Flights | segment list'!F1959="","Null",'3(a) Flights | segment list'!F1959)</f>
        <v>Null</v>
      </c>
      <c r="L1994" s="5" t="str">
        <f>IF('3(a) Flights | segment list'!G1959="","Null",'3(a) Flights | segment list'!G1959)</f>
        <v>Null</v>
      </c>
      <c r="M1994" s="16">
        <f>IF('3(a) Flights | segment list'!H1959="Null","Null",'3(a) Flights | segment list'!H1959)</f>
        <v>0</v>
      </c>
    </row>
    <row r="1995" spans="1:13" x14ac:dyDescent="0.25">
      <c r="A1995" s="4" t="str">
        <f t="shared" si="93"/>
        <v>No PB ID provided</v>
      </c>
      <c r="B1995" s="4" t="str">
        <f t="shared" si="94"/>
        <v>No declaration</v>
      </c>
      <c r="C1995" s="4" t="s">
        <v>18302</v>
      </c>
      <c r="D1995" s="86" t="str">
        <f>IF('3(a) Flights | segment list'!A1960="","Null",'3(a) Flights | segment list'!A1960)</f>
        <v>Null</v>
      </c>
      <c r="E1995" s="87" t="str">
        <f t="shared" si="92"/>
        <v>Null</v>
      </c>
      <c r="F1995" s="4" t="str">
        <f>IF('3(a) Flights | segment list'!I1960="","Null",'3(a) Flights | segment list'!I1960)</f>
        <v>Null</v>
      </c>
      <c r="G1995" s="4" t="str">
        <f>IF('3(a) Flights | segment list'!C1960="","Null",'3(a) Flights | segment list'!C1960)</f>
        <v>Null</v>
      </c>
      <c r="H1995" s="4" t="str">
        <f>IF('3(a) Flights | segment list'!J1960="","Null",'3(a) Flights | segment list'!J1960)</f>
        <v>Null</v>
      </c>
      <c r="I1995" s="4" t="str">
        <f>IF('3(a) Flights | segment list'!D1960="","Null",'3(a) Flights | segment list'!D1960)</f>
        <v>Null</v>
      </c>
      <c r="J1995" s="4" t="str">
        <f>IF('3(a) Flights | segment list'!E1960="","Null",'3(a) Flights | segment list'!E1960)</f>
        <v>Null</v>
      </c>
      <c r="K1995" s="4" t="str">
        <f>IF('3(a) Flights | segment list'!F1960="","Null",'3(a) Flights | segment list'!F1960)</f>
        <v>Null</v>
      </c>
      <c r="L1995" s="5" t="str">
        <f>IF('3(a) Flights | segment list'!G1960="","Null",'3(a) Flights | segment list'!G1960)</f>
        <v>Null</v>
      </c>
      <c r="M1995" s="16">
        <f>IF('3(a) Flights | segment list'!H1960="Null","Null",'3(a) Flights | segment list'!H1960)</f>
        <v>0</v>
      </c>
    </row>
    <row r="1996" spans="1:13" x14ac:dyDescent="0.25">
      <c r="A1996" s="4" t="str">
        <f t="shared" si="93"/>
        <v>No PB ID provided</v>
      </c>
      <c r="B1996" s="4" t="str">
        <f t="shared" si="94"/>
        <v>No declaration</v>
      </c>
      <c r="C1996" s="4" t="s">
        <v>18302</v>
      </c>
      <c r="D1996" s="86" t="str">
        <f>IF('3(a) Flights | segment list'!A1961="","Null",'3(a) Flights | segment list'!A1961)</f>
        <v>Null</v>
      </c>
      <c r="E1996" s="87" t="str">
        <f t="shared" si="92"/>
        <v>Null</v>
      </c>
      <c r="F1996" s="4" t="str">
        <f>IF('3(a) Flights | segment list'!I1961="","Null",'3(a) Flights | segment list'!I1961)</f>
        <v>Null</v>
      </c>
      <c r="G1996" s="4" t="str">
        <f>IF('3(a) Flights | segment list'!C1961="","Null",'3(a) Flights | segment list'!C1961)</f>
        <v>Null</v>
      </c>
      <c r="H1996" s="4" t="str">
        <f>IF('3(a) Flights | segment list'!J1961="","Null",'3(a) Flights | segment list'!J1961)</f>
        <v>Null</v>
      </c>
      <c r="I1996" s="4" t="str">
        <f>IF('3(a) Flights | segment list'!D1961="","Null",'3(a) Flights | segment list'!D1961)</f>
        <v>Null</v>
      </c>
      <c r="J1996" s="4" t="str">
        <f>IF('3(a) Flights | segment list'!E1961="","Null",'3(a) Flights | segment list'!E1961)</f>
        <v>Null</v>
      </c>
      <c r="K1996" s="4" t="str">
        <f>IF('3(a) Flights | segment list'!F1961="","Null",'3(a) Flights | segment list'!F1961)</f>
        <v>Null</v>
      </c>
      <c r="L1996" s="5" t="str">
        <f>IF('3(a) Flights | segment list'!G1961="","Null",'3(a) Flights | segment list'!G1961)</f>
        <v>Null</v>
      </c>
      <c r="M1996" s="16">
        <f>IF('3(a) Flights | segment list'!H1961="Null","Null",'3(a) Flights | segment list'!H1961)</f>
        <v>0</v>
      </c>
    </row>
    <row r="1997" spans="1:13" x14ac:dyDescent="0.25">
      <c r="A1997" s="4" t="str">
        <f t="shared" si="93"/>
        <v>No PB ID provided</v>
      </c>
      <c r="B1997" s="4" t="str">
        <f t="shared" si="94"/>
        <v>No declaration</v>
      </c>
      <c r="C1997" s="4" t="s">
        <v>18302</v>
      </c>
      <c r="D1997" s="86" t="str">
        <f>IF('3(a) Flights | segment list'!A1962="","Null",'3(a) Flights | segment list'!A1962)</f>
        <v>Null</v>
      </c>
      <c r="E1997" s="87" t="str">
        <f t="shared" si="92"/>
        <v>Null</v>
      </c>
      <c r="F1997" s="4" t="str">
        <f>IF('3(a) Flights | segment list'!I1962="","Null",'3(a) Flights | segment list'!I1962)</f>
        <v>Null</v>
      </c>
      <c r="G1997" s="4" t="str">
        <f>IF('3(a) Flights | segment list'!C1962="","Null",'3(a) Flights | segment list'!C1962)</f>
        <v>Null</v>
      </c>
      <c r="H1997" s="4" t="str">
        <f>IF('3(a) Flights | segment list'!J1962="","Null",'3(a) Flights | segment list'!J1962)</f>
        <v>Null</v>
      </c>
      <c r="I1997" s="4" t="str">
        <f>IF('3(a) Flights | segment list'!D1962="","Null",'3(a) Flights | segment list'!D1962)</f>
        <v>Null</v>
      </c>
      <c r="J1997" s="4" t="str">
        <f>IF('3(a) Flights | segment list'!E1962="","Null",'3(a) Flights | segment list'!E1962)</f>
        <v>Null</v>
      </c>
      <c r="K1997" s="4" t="str">
        <f>IF('3(a) Flights | segment list'!F1962="","Null",'3(a) Flights | segment list'!F1962)</f>
        <v>Null</v>
      </c>
      <c r="L1997" s="5" t="str">
        <f>IF('3(a) Flights | segment list'!G1962="","Null",'3(a) Flights | segment list'!G1962)</f>
        <v>Null</v>
      </c>
      <c r="M1997" s="16">
        <f>IF('3(a) Flights | segment list'!H1962="Null","Null",'3(a) Flights | segment list'!H1962)</f>
        <v>0</v>
      </c>
    </row>
    <row r="1998" spans="1:13" x14ac:dyDescent="0.25">
      <c r="A1998" s="4" t="str">
        <f t="shared" si="93"/>
        <v>No PB ID provided</v>
      </c>
      <c r="B1998" s="4" t="str">
        <f t="shared" si="94"/>
        <v>No declaration</v>
      </c>
      <c r="C1998" s="4" t="s">
        <v>18302</v>
      </c>
      <c r="D1998" s="86" t="str">
        <f>IF('3(a) Flights | segment list'!A1963="","Null",'3(a) Flights | segment list'!A1963)</f>
        <v>Null</v>
      </c>
      <c r="E1998" s="87" t="str">
        <f t="shared" si="92"/>
        <v>Null</v>
      </c>
      <c r="F1998" s="4" t="str">
        <f>IF('3(a) Flights | segment list'!I1963="","Null",'3(a) Flights | segment list'!I1963)</f>
        <v>Null</v>
      </c>
      <c r="G1998" s="4" t="str">
        <f>IF('3(a) Flights | segment list'!C1963="","Null",'3(a) Flights | segment list'!C1963)</f>
        <v>Null</v>
      </c>
      <c r="H1998" s="4" t="str">
        <f>IF('3(a) Flights | segment list'!J1963="","Null",'3(a) Flights | segment list'!J1963)</f>
        <v>Null</v>
      </c>
      <c r="I1998" s="4" t="str">
        <f>IF('3(a) Flights | segment list'!D1963="","Null",'3(a) Flights | segment list'!D1963)</f>
        <v>Null</v>
      </c>
      <c r="J1998" s="4" t="str">
        <f>IF('3(a) Flights | segment list'!E1963="","Null",'3(a) Flights | segment list'!E1963)</f>
        <v>Null</v>
      </c>
      <c r="K1998" s="4" t="str">
        <f>IF('3(a) Flights | segment list'!F1963="","Null",'3(a) Flights | segment list'!F1963)</f>
        <v>Null</v>
      </c>
      <c r="L1998" s="5" t="str">
        <f>IF('3(a) Flights | segment list'!G1963="","Null",'3(a) Flights | segment list'!G1963)</f>
        <v>Null</v>
      </c>
      <c r="M1998" s="16">
        <f>IF('3(a) Flights | segment list'!H1963="Null","Null",'3(a) Flights | segment list'!H1963)</f>
        <v>0</v>
      </c>
    </row>
    <row r="1999" spans="1:13" x14ac:dyDescent="0.25">
      <c r="A1999" s="4" t="str">
        <f t="shared" si="93"/>
        <v>No PB ID provided</v>
      </c>
      <c r="B1999" s="4" t="str">
        <f t="shared" si="94"/>
        <v>No declaration</v>
      </c>
      <c r="C1999" s="4" t="s">
        <v>18302</v>
      </c>
      <c r="D1999" s="86" t="str">
        <f>IF('3(a) Flights | segment list'!A1964="","Null",'3(a) Flights | segment list'!A1964)</f>
        <v>Null</v>
      </c>
      <c r="E1999" s="87" t="str">
        <f t="shared" si="92"/>
        <v>Null</v>
      </c>
      <c r="F1999" s="4" t="str">
        <f>IF('3(a) Flights | segment list'!I1964="","Null",'3(a) Flights | segment list'!I1964)</f>
        <v>Null</v>
      </c>
      <c r="G1999" s="4" t="str">
        <f>IF('3(a) Flights | segment list'!C1964="","Null",'3(a) Flights | segment list'!C1964)</f>
        <v>Null</v>
      </c>
      <c r="H1999" s="4" t="str">
        <f>IF('3(a) Flights | segment list'!J1964="","Null",'3(a) Flights | segment list'!J1964)</f>
        <v>Null</v>
      </c>
      <c r="I1999" s="4" t="str">
        <f>IF('3(a) Flights | segment list'!D1964="","Null",'3(a) Flights | segment list'!D1964)</f>
        <v>Null</v>
      </c>
      <c r="J1999" s="4" t="str">
        <f>IF('3(a) Flights | segment list'!E1964="","Null",'3(a) Flights | segment list'!E1964)</f>
        <v>Null</v>
      </c>
      <c r="K1999" s="4" t="str">
        <f>IF('3(a) Flights | segment list'!F1964="","Null",'3(a) Flights | segment list'!F1964)</f>
        <v>Null</v>
      </c>
      <c r="L1999" s="5" t="str">
        <f>IF('3(a) Flights | segment list'!G1964="","Null",'3(a) Flights | segment list'!G1964)</f>
        <v>Null</v>
      </c>
      <c r="M1999" s="16">
        <f>IF('3(a) Flights | segment list'!H1964="Null","Null",'3(a) Flights | segment list'!H1964)</f>
        <v>0</v>
      </c>
    </row>
    <row r="2000" spans="1:13" x14ac:dyDescent="0.25">
      <c r="A2000" s="4" t="str">
        <f t="shared" si="93"/>
        <v>No PB ID provided</v>
      </c>
      <c r="B2000" s="4" t="str">
        <f t="shared" si="94"/>
        <v>No declaration</v>
      </c>
      <c r="C2000" s="4" t="s">
        <v>18302</v>
      </c>
      <c r="D2000" s="86" t="str">
        <f>IF('3(a) Flights | segment list'!A1965="","Null",'3(a) Flights | segment list'!A1965)</f>
        <v>Null</v>
      </c>
      <c r="E2000" s="87" t="str">
        <f t="shared" si="92"/>
        <v>Null</v>
      </c>
      <c r="F2000" s="4" t="str">
        <f>IF('3(a) Flights | segment list'!I1965="","Null",'3(a) Flights | segment list'!I1965)</f>
        <v>Null</v>
      </c>
      <c r="G2000" s="4" t="str">
        <f>IF('3(a) Flights | segment list'!C1965="","Null",'3(a) Flights | segment list'!C1965)</f>
        <v>Null</v>
      </c>
      <c r="H2000" s="4" t="str">
        <f>IF('3(a) Flights | segment list'!J1965="","Null",'3(a) Flights | segment list'!J1965)</f>
        <v>Null</v>
      </c>
      <c r="I2000" s="4" t="str">
        <f>IF('3(a) Flights | segment list'!D1965="","Null",'3(a) Flights | segment list'!D1965)</f>
        <v>Null</v>
      </c>
      <c r="J2000" s="4" t="str">
        <f>IF('3(a) Flights | segment list'!E1965="","Null",'3(a) Flights | segment list'!E1965)</f>
        <v>Null</v>
      </c>
      <c r="K2000" s="4" t="str">
        <f>IF('3(a) Flights | segment list'!F1965="","Null",'3(a) Flights | segment list'!F1965)</f>
        <v>Null</v>
      </c>
      <c r="L2000" s="5" t="str">
        <f>IF('3(a) Flights | segment list'!G1965="","Null",'3(a) Flights | segment list'!G1965)</f>
        <v>Null</v>
      </c>
      <c r="M2000" s="16">
        <f>IF('3(a) Flights | segment list'!H1965="Null","Null",'3(a) Flights | segment list'!H1965)</f>
        <v>0</v>
      </c>
    </row>
    <row r="2001" spans="1:13" x14ac:dyDescent="0.25">
      <c r="A2001" s="4" t="str">
        <f t="shared" si="93"/>
        <v>No PB ID provided</v>
      </c>
      <c r="B2001" s="4" t="str">
        <f t="shared" si="94"/>
        <v>No declaration</v>
      </c>
      <c r="C2001" s="4" t="s">
        <v>18302</v>
      </c>
      <c r="D2001" s="86" t="str">
        <f>IF('3(a) Flights | segment list'!A1966="","Null",'3(a) Flights | segment list'!A1966)</f>
        <v>Null</v>
      </c>
      <c r="E2001" s="87" t="str">
        <f t="shared" si="92"/>
        <v>Null</v>
      </c>
      <c r="F2001" s="4" t="str">
        <f>IF('3(a) Flights | segment list'!I1966="","Null",'3(a) Flights | segment list'!I1966)</f>
        <v>Null</v>
      </c>
      <c r="G2001" s="4" t="str">
        <f>IF('3(a) Flights | segment list'!C1966="","Null",'3(a) Flights | segment list'!C1966)</f>
        <v>Null</v>
      </c>
      <c r="H2001" s="4" t="str">
        <f>IF('3(a) Flights | segment list'!J1966="","Null",'3(a) Flights | segment list'!J1966)</f>
        <v>Null</v>
      </c>
      <c r="I2001" s="4" t="str">
        <f>IF('3(a) Flights | segment list'!D1966="","Null",'3(a) Flights | segment list'!D1966)</f>
        <v>Null</v>
      </c>
      <c r="J2001" s="4" t="str">
        <f>IF('3(a) Flights | segment list'!E1966="","Null",'3(a) Flights | segment list'!E1966)</f>
        <v>Null</v>
      </c>
      <c r="K2001" s="4" t="str">
        <f>IF('3(a) Flights | segment list'!F1966="","Null",'3(a) Flights | segment list'!F1966)</f>
        <v>Null</v>
      </c>
      <c r="L2001" s="5" t="str">
        <f>IF('3(a) Flights | segment list'!G1966="","Null",'3(a) Flights | segment list'!G1966)</f>
        <v>Null</v>
      </c>
      <c r="M2001" s="16">
        <f>IF('3(a) Flights | segment list'!H1966="Null","Null",'3(a) Flights | segment list'!H1966)</f>
        <v>0</v>
      </c>
    </row>
    <row r="2002" spans="1:13" x14ac:dyDescent="0.25">
      <c r="A2002" s="4" t="str">
        <f t="shared" si="93"/>
        <v>No PB ID provided</v>
      </c>
      <c r="B2002" s="4" t="str">
        <f t="shared" si="94"/>
        <v>No declaration</v>
      </c>
      <c r="C2002" s="4" t="s">
        <v>18302</v>
      </c>
      <c r="D2002" s="86" t="str">
        <f>IF('3(a) Flights | segment list'!A1967="","Null",'3(a) Flights | segment list'!A1967)</f>
        <v>Null</v>
      </c>
      <c r="E2002" s="87" t="str">
        <f t="shared" si="92"/>
        <v>Null</v>
      </c>
      <c r="F2002" s="4" t="str">
        <f>IF('3(a) Flights | segment list'!I1967="","Null",'3(a) Flights | segment list'!I1967)</f>
        <v>Null</v>
      </c>
      <c r="G2002" s="4" t="str">
        <f>IF('3(a) Flights | segment list'!C1967="","Null",'3(a) Flights | segment list'!C1967)</f>
        <v>Null</v>
      </c>
      <c r="H2002" s="4" t="str">
        <f>IF('3(a) Flights | segment list'!J1967="","Null",'3(a) Flights | segment list'!J1967)</f>
        <v>Null</v>
      </c>
      <c r="I2002" s="4" t="str">
        <f>IF('3(a) Flights | segment list'!D1967="","Null",'3(a) Flights | segment list'!D1967)</f>
        <v>Null</v>
      </c>
      <c r="J2002" s="4" t="str">
        <f>IF('3(a) Flights | segment list'!E1967="","Null",'3(a) Flights | segment list'!E1967)</f>
        <v>Null</v>
      </c>
      <c r="K2002" s="4" t="str">
        <f>IF('3(a) Flights | segment list'!F1967="","Null",'3(a) Flights | segment list'!F1967)</f>
        <v>Null</v>
      </c>
      <c r="L2002" s="5" t="str">
        <f>IF('3(a) Flights | segment list'!G1967="","Null",'3(a) Flights | segment list'!G1967)</f>
        <v>Null</v>
      </c>
      <c r="M2002" s="16">
        <f>IF('3(a) Flights | segment list'!H1967="Null","Null",'3(a) Flights | segment list'!H1967)</f>
        <v>0</v>
      </c>
    </row>
    <row r="2003" spans="1:13" x14ac:dyDescent="0.25">
      <c r="A2003" s="4" t="str">
        <f t="shared" si="93"/>
        <v>No PB ID provided</v>
      </c>
      <c r="B2003" s="4" t="str">
        <f t="shared" si="94"/>
        <v>No declaration</v>
      </c>
      <c r="C2003" s="4" t="s">
        <v>18302</v>
      </c>
      <c r="D2003" s="86" t="str">
        <f>IF('3(a) Flights | segment list'!A1968="","Null",'3(a) Flights | segment list'!A1968)</f>
        <v>Null</v>
      </c>
      <c r="E2003" s="87" t="str">
        <f t="shared" si="92"/>
        <v>Null</v>
      </c>
      <c r="F2003" s="4" t="str">
        <f>IF('3(a) Flights | segment list'!I1968="","Null",'3(a) Flights | segment list'!I1968)</f>
        <v>Null</v>
      </c>
      <c r="G2003" s="4" t="str">
        <f>IF('3(a) Flights | segment list'!C1968="","Null",'3(a) Flights | segment list'!C1968)</f>
        <v>Null</v>
      </c>
      <c r="H2003" s="4" t="str">
        <f>IF('3(a) Flights | segment list'!J1968="","Null",'3(a) Flights | segment list'!J1968)</f>
        <v>Null</v>
      </c>
      <c r="I2003" s="4" t="str">
        <f>IF('3(a) Flights | segment list'!D1968="","Null",'3(a) Flights | segment list'!D1968)</f>
        <v>Null</v>
      </c>
      <c r="J2003" s="4" t="str">
        <f>IF('3(a) Flights | segment list'!E1968="","Null",'3(a) Flights | segment list'!E1968)</f>
        <v>Null</v>
      </c>
      <c r="K2003" s="4" t="str">
        <f>IF('3(a) Flights | segment list'!F1968="","Null",'3(a) Flights | segment list'!F1968)</f>
        <v>Null</v>
      </c>
      <c r="L2003" s="5" t="str">
        <f>IF('3(a) Flights | segment list'!G1968="","Null",'3(a) Flights | segment list'!G1968)</f>
        <v>Null</v>
      </c>
      <c r="M2003" s="16">
        <f>IF('3(a) Flights | segment list'!H1968="Null","Null",'3(a) Flights | segment list'!H1968)</f>
        <v>0</v>
      </c>
    </row>
    <row r="2004" spans="1:13" x14ac:dyDescent="0.25">
      <c r="A2004" s="4" t="str">
        <f t="shared" si="93"/>
        <v>No PB ID provided</v>
      </c>
      <c r="B2004" s="4" t="str">
        <f t="shared" si="94"/>
        <v>No declaration</v>
      </c>
      <c r="C2004" s="4" t="s">
        <v>18302</v>
      </c>
      <c r="D2004" s="86" t="str">
        <f>IF('3(a) Flights | segment list'!A1969="","Null",'3(a) Flights | segment list'!A1969)</f>
        <v>Null</v>
      </c>
      <c r="E2004" s="87" t="str">
        <f t="shared" si="92"/>
        <v>Null</v>
      </c>
      <c r="F2004" s="4" t="str">
        <f>IF('3(a) Flights | segment list'!I1969="","Null",'3(a) Flights | segment list'!I1969)</f>
        <v>Null</v>
      </c>
      <c r="G2004" s="4" t="str">
        <f>IF('3(a) Flights | segment list'!C1969="","Null",'3(a) Flights | segment list'!C1969)</f>
        <v>Null</v>
      </c>
      <c r="H2004" s="4" t="str">
        <f>IF('3(a) Flights | segment list'!J1969="","Null",'3(a) Flights | segment list'!J1969)</f>
        <v>Null</v>
      </c>
      <c r="I2004" s="4" t="str">
        <f>IF('3(a) Flights | segment list'!D1969="","Null",'3(a) Flights | segment list'!D1969)</f>
        <v>Null</v>
      </c>
      <c r="J2004" s="4" t="str">
        <f>IF('3(a) Flights | segment list'!E1969="","Null",'3(a) Flights | segment list'!E1969)</f>
        <v>Null</v>
      </c>
      <c r="K2004" s="4" t="str">
        <f>IF('3(a) Flights | segment list'!F1969="","Null",'3(a) Flights | segment list'!F1969)</f>
        <v>Null</v>
      </c>
      <c r="L2004" s="5" t="str">
        <f>IF('3(a) Flights | segment list'!G1969="","Null",'3(a) Flights | segment list'!G1969)</f>
        <v>Null</v>
      </c>
      <c r="M2004" s="16">
        <f>IF('3(a) Flights | segment list'!H1969="Null","Null",'3(a) Flights | segment list'!H1969)</f>
        <v>0</v>
      </c>
    </row>
    <row r="2005" spans="1:13" x14ac:dyDescent="0.25">
      <c r="A2005" s="4" t="str">
        <f t="shared" si="93"/>
        <v>No PB ID provided</v>
      </c>
      <c r="B2005" s="4" t="str">
        <f t="shared" si="94"/>
        <v>No declaration</v>
      </c>
      <c r="C2005" s="4" t="s">
        <v>18302</v>
      </c>
      <c r="D2005" s="86" t="str">
        <f>IF('3(a) Flights | segment list'!A1970="","Null",'3(a) Flights | segment list'!A1970)</f>
        <v>Null</v>
      </c>
      <c r="E2005" s="87" t="str">
        <f t="shared" si="92"/>
        <v>Null</v>
      </c>
      <c r="F2005" s="4" t="str">
        <f>IF('3(a) Flights | segment list'!I1970="","Null",'3(a) Flights | segment list'!I1970)</f>
        <v>Null</v>
      </c>
      <c r="G2005" s="4" t="str">
        <f>IF('3(a) Flights | segment list'!C1970="","Null",'3(a) Flights | segment list'!C1970)</f>
        <v>Null</v>
      </c>
      <c r="H2005" s="4" t="str">
        <f>IF('3(a) Flights | segment list'!J1970="","Null",'3(a) Flights | segment list'!J1970)</f>
        <v>Null</v>
      </c>
      <c r="I2005" s="4" t="str">
        <f>IF('3(a) Flights | segment list'!D1970="","Null",'3(a) Flights | segment list'!D1970)</f>
        <v>Null</v>
      </c>
      <c r="J2005" s="4" t="str">
        <f>IF('3(a) Flights | segment list'!E1970="","Null",'3(a) Flights | segment list'!E1970)</f>
        <v>Null</v>
      </c>
      <c r="K2005" s="4" t="str">
        <f>IF('3(a) Flights | segment list'!F1970="","Null",'3(a) Flights | segment list'!F1970)</f>
        <v>Null</v>
      </c>
      <c r="L2005" s="5" t="str">
        <f>IF('3(a) Flights | segment list'!G1970="","Null",'3(a) Flights | segment list'!G1970)</f>
        <v>Null</v>
      </c>
      <c r="M2005" s="16">
        <f>IF('3(a) Flights | segment list'!H1970="Null","Null",'3(a) Flights | segment list'!H1970)</f>
        <v>0</v>
      </c>
    </row>
    <row r="2006" spans="1:13" x14ac:dyDescent="0.25">
      <c r="A2006" s="4" t="str">
        <f t="shared" si="93"/>
        <v>No PB ID provided</v>
      </c>
      <c r="B2006" s="4" t="str">
        <f t="shared" si="94"/>
        <v>No declaration</v>
      </c>
      <c r="C2006" s="4" t="s">
        <v>18302</v>
      </c>
      <c r="D2006" s="86" t="str">
        <f>IF('3(a) Flights | segment list'!A1971="","Null",'3(a) Flights | segment list'!A1971)</f>
        <v>Null</v>
      </c>
      <c r="E2006" s="87" t="str">
        <f t="shared" si="92"/>
        <v>Null</v>
      </c>
      <c r="F2006" s="4" t="str">
        <f>IF('3(a) Flights | segment list'!I1971="","Null",'3(a) Flights | segment list'!I1971)</f>
        <v>Null</v>
      </c>
      <c r="G2006" s="4" t="str">
        <f>IF('3(a) Flights | segment list'!C1971="","Null",'3(a) Flights | segment list'!C1971)</f>
        <v>Null</v>
      </c>
      <c r="H2006" s="4" t="str">
        <f>IF('3(a) Flights | segment list'!J1971="","Null",'3(a) Flights | segment list'!J1971)</f>
        <v>Null</v>
      </c>
      <c r="I2006" s="4" t="str">
        <f>IF('3(a) Flights | segment list'!D1971="","Null",'3(a) Flights | segment list'!D1971)</f>
        <v>Null</v>
      </c>
      <c r="J2006" s="4" t="str">
        <f>IF('3(a) Flights | segment list'!E1971="","Null",'3(a) Flights | segment list'!E1971)</f>
        <v>Null</v>
      </c>
      <c r="K2006" s="4" t="str">
        <f>IF('3(a) Flights | segment list'!F1971="","Null",'3(a) Flights | segment list'!F1971)</f>
        <v>Null</v>
      </c>
      <c r="L2006" s="5" t="str">
        <f>IF('3(a) Flights | segment list'!G1971="","Null",'3(a) Flights | segment list'!G1971)</f>
        <v>Null</v>
      </c>
      <c r="M2006" s="16">
        <f>IF('3(a) Flights | segment list'!H1971="Null","Null",'3(a) Flights | segment list'!H1971)</f>
        <v>0</v>
      </c>
    </row>
    <row r="2007" spans="1:13" x14ac:dyDescent="0.25">
      <c r="A2007" s="4" t="str">
        <f t="shared" si="93"/>
        <v>No PB ID provided</v>
      </c>
      <c r="B2007" s="4" t="str">
        <f t="shared" si="94"/>
        <v>No declaration</v>
      </c>
      <c r="C2007" s="4" t="s">
        <v>18302</v>
      </c>
      <c r="D2007" s="86" t="str">
        <f>IF('3(a) Flights | segment list'!A1972="","Null",'3(a) Flights | segment list'!A1972)</f>
        <v>Null</v>
      </c>
      <c r="E2007" s="87" t="str">
        <f t="shared" si="92"/>
        <v>Null</v>
      </c>
      <c r="F2007" s="4" t="str">
        <f>IF('3(a) Flights | segment list'!I1972="","Null",'3(a) Flights | segment list'!I1972)</f>
        <v>Null</v>
      </c>
      <c r="G2007" s="4" t="str">
        <f>IF('3(a) Flights | segment list'!C1972="","Null",'3(a) Flights | segment list'!C1972)</f>
        <v>Null</v>
      </c>
      <c r="H2007" s="4" t="str">
        <f>IF('3(a) Flights | segment list'!J1972="","Null",'3(a) Flights | segment list'!J1972)</f>
        <v>Null</v>
      </c>
      <c r="I2007" s="4" t="str">
        <f>IF('3(a) Flights | segment list'!D1972="","Null",'3(a) Flights | segment list'!D1972)</f>
        <v>Null</v>
      </c>
      <c r="J2007" s="4" t="str">
        <f>IF('3(a) Flights | segment list'!E1972="","Null",'3(a) Flights | segment list'!E1972)</f>
        <v>Null</v>
      </c>
      <c r="K2007" s="4" t="str">
        <f>IF('3(a) Flights | segment list'!F1972="","Null",'3(a) Flights | segment list'!F1972)</f>
        <v>Null</v>
      </c>
      <c r="L2007" s="5" t="str">
        <f>IF('3(a) Flights | segment list'!G1972="","Null",'3(a) Flights | segment list'!G1972)</f>
        <v>Null</v>
      </c>
      <c r="M2007" s="16">
        <f>IF('3(a) Flights | segment list'!H1972="Null","Null",'3(a) Flights | segment list'!H1972)</f>
        <v>0</v>
      </c>
    </row>
    <row r="2008" spans="1:13" x14ac:dyDescent="0.25">
      <c r="A2008" s="4" t="str">
        <f t="shared" si="93"/>
        <v>No PB ID provided</v>
      </c>
      <c r="B2008" s="4" t="str">
        <f t="shared" si="94"/>
        <v>No declaration</v>
      </c>
      <c r="C2008" s="4" t="s">
        <v>18302</v>
      </c>
      <c r="D2008" s="86" t="str">
        <f>IF('3(a) Flights | segment list'!A1973="","Null",'3(a) Flights | segment list'!A1973)</f>
        <v>Null</v>
      </c>
      <c r="E2008" s="87" t="str">
        <f t="shared" si="92"/>
        <v>Null</v>
      </c>
      <c r="F2008" s="4" t="str">
        <f>IF('3(a) Flights | segment list'!I1973="","Null",'3(a) Flights | segment list'!I1973)</f>
        <v>Null</v>
      </c>
      <c r="G2008" s="4" t="str">
        <f>IF('3(a) Flights | segment list'!C1973="","Null",'3(a) Flights | segment list'!C1973)</f>
        <v>Null</v>
      </c>
      <c r="H2008" s="4" t="str">
        <f>IF('3(a) Flights | segment list'!J1973="","Null",'3(a) Flights | segment list'!J1973)</f>
        <v>Null</v>
      </c>
      <c r="I2008" s="4" t="str">
        <f>IF('3(a) Flights | segment list'!D1973="","Null",'3(a) Flights | segment list'!D1973)</f>
        <v>Null</v>
      </c>
      <c r="J2008" s="4" t="str">
        <f>IF('3(a) Flights | segment list'!E1973="","Null",'3(a) Flights | segment list'!E1973)</f>
        <v>Null</v>
      </c>
      <c r="K2008" s="4" t="str">
        <f>IF('3(a) Flights | segment list'!F1973="","Null",'3(a) Flights | segment list'!F1973)</f>
        <v>Null</v>
      </c>
      <c r="L2008" s="5" t="str">
        <f>IF('3(a) Flights | segment list'!G1973="","Null",'3(a) Flights | segment list'!G1973)</f>
        <v>Null</v>
      </c>
      <c r="M2008" s="16">
        <f>IF('3(a) Flights | segment list'!H1973="Null","Null",'3(a) Flights | segment list'!H1973)</f>
        <v>0</v>
      </c>
    </row>
    <row r="2009" spans="1:13" x14ac:dyDescent="0.25">
      <c r="A2009" s="4" t="str">
        <f t="shared" si="93"/>
        <v>No PB ID provided</v>
      </c>
      <c r="B2009" s="4" t="str">
        <f t="shared" si="94"/>
        <v>No declaration</v>
      </c>
      <c r="C2009" s="4" t="s">
        <v>18302</v>
      </c>
      <c r="D2009" s="86" t="str">
        <f>IF('3(a) Flights | segment list'!A1974="","Null",'3(a) Flights | segment list'!A1974)</f>
        <v>Null</v>
      </c>
      <c r="E2009" s="87" t="str">
        <f t="shared" si="92"/>
        <v>Null</v>
      </c>
      <c r="F2009" s="4" t="str">
        <f>IF('3(a) Flights | segment list'!I1974="","Null",'3(a) Flights | segment list'!I1974)</f>
        <v>Null</v>
      </c>
      <c r="G2009" s="4" t="str">
        <f>IF('3(a) Flights | segment list'!C1974="","Null",'3(a) Flights | segment list'!C1974)</f>
        <v>Null</v>
      </c>
      <c r="H2009" s="4" t="str">
        <f>IF('3(a) Flights | segment list'!J1974="","Null",'3(a) Flights | segment list'!J1974)</f>
        <v>Null</v>
      </c>
      <c r="I2009" s="4" t="str">
        <f>IF('3(a) Flights | segment list'!D1974="","Null",'3(a) Flights | segment list'!D1974)</f>
        <v>Null</v>
      </c>
      <c r="J2009" s="4" t="str">
        <f>IF('3(a) Flights | segment list'!E1974="","Null",'3(a) Flights | segment list'!E1974)</f>
        <v>Null</v>
      </c>
      <c r="K2009" s="4" t="str">
        <f>IF('3(a) Flights | segment list'!F1974="","Null",'3(a) Flights | segment list'!F1974)</f>
        <v>Null</v>
      </c>
      <c r="L2009" s="5" t="str">
        <f>IF('3(a) Flights | segment list'!G1974="","Null",'3(a) Flights | segment list'!G1974)</f>
        <v>Null</v>
      </c>
      <c r="M2009" s="16">
        <f>IF('3(a) Flights | segment list'!H1974="Null","Null",'3(a) Flights | segment list'!H1974)</f>
        <v>0</v>
      </c>
    </row>
    <row r="2010" spans="1:13" x14ac:dyDescent="0.25">
      <c r="A2010" s="4" t="str">
        <f t="shared" si="93"/>
        <v>No PB ID provided</v>
      </c>
      <c r="B2010" s="4" t="str">
        <f t="shared" si="94"/>
        <v>No declaration</v>
      </c>
      <c r="C2010" s="4" t="s">
        <v>18302</v>
      </c>
      <c r="D2010" s="86" t="str">
        <f>IF('3(a) Flights | segment list'!A1975="","Null",'3(a) Flights | segment list'!A1975)</f>
        <v>Null</v>
      </c>
      <c r="E2010" s="87" t="str">
        <f t="shared" si="92"/>
        <v>Null</v>
      </c>
      <c r="F2010" s="4" t="str">
        <f>IF('3(a) Flights | segment list'!I1975="","Null",'3(a) Flights | segment list'!I1975)</f>
        <v>Null</v>
      </c>
      <c r="G2010" s="4" t="str">
        <f>IF('3(a) Flights | segment list'!C1975="","Null",'3(a) Flights | segment list'!C1975)</f>
        <v>Null</v>
      </c>
      <c r="H2010" s="4" t="str">
        <f>IF('3(a) Flights | segment list'!J1975="","Null",'3(a) Flights | segment list'!J1975)</f>
        <v>Null</v>
      </c>
      <c r="I2010" s="4" t="str">
        <f>IF('3(a) Flights | segment list'!D1975="","Null",'3(a) Flights | segment list'!D1975)</f>
        <v>Null</v>
      </c>
      <c r="J2010" s="4" t="str">
        <f>IF('3(a) Flights | segment list'!E1975="","Null",'3(a) Flights | segment list'!E1975)</f>
        <v>Null</v>
      </c>
      <c r="K2010" s="4" t="str">
        <f>IF('3(a) Flights | segment list'!F1975="","Null",'3(a) Flights | segment list'!F1975)</f>
        <v>Null</v>
      </c>
      <c r="L2010" s="5" t="str">
        <f>IF('3(a) Flights | segment list'!G1975="","Null",'3(a) Flights | segment list'!G1975)</f>
        <v>Null</v>
      </c>
      <c r="M2010" s="16">
        <f>IF('3(a) Flights | segment list'!H1975="Null","Null",'3(a) Flights | segment list'!H1975)</f>
        <v>0</v>
      </c>
    </row>
    <row r="2011" spans="1:13" x14ac:dyDescent="0.25">
      <c r="A2011" s="4" t="str">
        <f t="shared" si="93"/>
        <v>No PB ID provided</v>
      </c>
      <c r="B2011" s="4" t="str">
        <f t="shared" si="94"/>
        <v>No declaration</v>
      </c>
      <c r="C2011" s="4" t="s">
        <v>18302</v>
      </c>
      <c r="D2011" s="86" t="str">
        <f>IF('3(a) Flights | segment list'!A1976="","Null",'3(a) Flights | segment list'!A1976)</f>
        <v>Null</v>
      </c>
      <c r="E2011" s="87" t="str">
        <f t="shared" si="92"/>
        <v>Null</v>
      </c>
      <c r="F2011" s="4" t="str">
        <f>IF('3(a) Flights | segment list'!I1976="","Null",'3(a) Flights | segment list'!I1976)</f>
        <v>Null</v>
      </c>
      <c r="G2011" s="4" t="str">
        <f>IF('3(a) Flights | segment list'!C1976="","Null",'3(a) Flights | segment list'!C1976)</f>
        <v>Null</v>
      </c>
      <c r="H2011" s="4" t="str">
        <f>IF('3(a) Flights | segment list'!J1976="","Null",'3(a) Flights | segment list'!J1976)</f>
        <v>Null</v>
      </c>
      <c r="I2011" s="4" t="str">
        <f>IF('3(a) Flights | segment list'!D1976="","Null",'3(a) Flights | segment list'!D1976)</f>
        <v>Null</v>
      </c>
      <c r="J2011" s="4" t="str">
        <f>IF('3(a) Flights | segment list'!E1976="","Null",'3(a) Flights | segment list'!E1976)</f>
        <v>Null</v>
      </c>
      <c r="K2011" s="4" t="str">
        <f>IF('3(a) Flights | segment list'!F1976="","Null",'3(a) Flights | segment list'!F1976)</f>
        <v>Null</v>
      </c>
      <c r="L2011" s="5" t="str">
        <f>IF('3(a) Flights | segment list'!G1976="","Null",'3(a) Flights | segment list'!G1976)</f>
        <v>Null</v>
      </c>
      <c r="M2011" s="16">
        <f>IF('3(a) Flights | segment list'!H1976="Null","Null",'3(a) Flights | segment list'!H1976)</f>
        <v>0</v>
      </c>
    </row>
    <row r="2012" spans="1:13" x14ac:dyDescent="0.25">
      <c r="A2012" s="4" t="str">
        <f t="shared" si="93"/>
        <v>No PB ID provided</v>
      </c>
      <c r="B2012" s="4" t="str">
        <f t="shared" si="94"/>
        <v>No declaration</v>
      </c>
      <c r="C2012" s="4" t="s">
        <v>18302</v>
      </c>
      <c r="D2012" s="86" t="str">
        <f>IF('3(a) Flights | segment list'!A1977="","Null",'3(a) Flights | segment list'!A1977)</f>
        <v>Null</v>
      </c>
      <c r="E2012" s="87" t="str">
        <f t="shared" si="92"/>
        <v>Null</v>
      </c>
      <c r="F2012" s="4" t="str">
        <f>IF('3(a) Flights | segment list'!I1977="","Null",'3(a) Flights | segment list'!I1977)</f>
        <v>Null</v>
      </c>
      <c r="G2012" s="4" t="str">
        <f>IF('3(a) Flights | segment list'!C1977="","Null",'3(a) Flights | segment list'!C1977)</f>
        <v>Null</v>
      </c>
      <c r="H2012" s="4" t="str">
        <f>IF('3(a) Flights | segment list'!J1977="","Null",'3(a) Flights | segment list'!J1977)</f>
        <v>Null</v>
      </c>
      <c r="I2012" s="4" t="str">
        <f>IF('3(a) Flights | segment list'!D1977="","Null",'3(a) Flights | segment list'!D1977)</f>
        <v>Null</v>
      </c>
      <c r="J2012" s="4" t="str">
        <f>IF('3(a) Flights | segment list'!E1977="","Null",'3(a) Flights | segment list'!E1977)</f>
        <v>Null</v>
      </c>
      <c r="K2012" s="4" t="str">
        <f>IF('3(a) Flights | segment list'!F1977="","Null",'3(a) Flights | segment list'!F1977)</f>
        <v>Null</v>
      </c>
      <c r="L2012" s="5" t="str">
        <f>IF('3(a) Flights | segment list'!G1977="","Null",'3(a) Flights | segment list'!G1977)</f>
        <v>Null</v>
      </c>
      <c r="M2012" s="16">
        <f>IF('3(a) Flights | segment list'!H1977="Null","Null",'3(a) Flights | segment list'!H1977)</f>
        <v>0</v>
      </c>
    </row>
    <row r="2013" spans="1:13" x14ac:dyDescent="0.25">
      <c r="A2013" s="4" t="str">
        <f t="shared" si="93"/>
        <v>No PB ID provided</v>
      </c>
      <c r="B2013" s="4" t="str">
        <f t="shared" si="94"/>
        <v>No declaration</v>
      </c>
      <c r="C2013" s="4" t="s">
        <v>18302</v>
      </c>
      <c r="D2013" s="86" t="str">
        <f>IF('3(a) Flights | segment list'!A1978="","Null",'3(a) Flights | segment list'!A1978)</f>
        <v>Null</v>
      </c>
      <c r="E2013" s="87" t="str">
        <f t="shared" si="92"/>
        <v>Null</v>
      </c>
      <c r="F2013" s="4" t="str">
        <f>IF('3(a) Flights | segment list'!I1978="","Null",'3(a) Flights | segment list'!I1978)</f>
        <v>Null</v>
      </c>
      <c r="G2013" s="4" t="str">
        <f>IF('3(a) Flights | segment list'!C1978="","Null",'3(a) Flights | segment list'!C1978)</f>
        <v>Null</v>
      </c>
      <c r="H2013" s="4" t="str">
        <f>IF('3(a) Flights | segment list'!J1978="","Null",'3(a) Flights | segment list'!J1978)</f>
        <v>Null</v>
      </c>
      <c r="I2013" s="4" t="str">
        <f>IF('3(a) Flights | segment list'!D1978="","Null",'3(a) Flights | segment list'!D1978)</f>
        <v>Null</v>
      </c>
      <c r="J2013" s="4" t="str">
        <f>IF('3(a) Flights | segment list'!E1978="","Null",'3(a) Flights | segment list'!E1978)</f>
        <v>Null</v>
      </c>
      <c r="K2013" s="4" t="str">
        <f>IF('3(a) Flights | segment list'!F1978="","Null",'3(a) Flights | segment list'!F1978)</f>
        <v>Null</v>
      </c>
      <c r="L2013" s="5" t="str">
        <f>IF('3(a) Flights | segment list'!G1978="","Null",'3(a) Flights | segment list'!G1978)</f>
        <v>Null</v>
      </c>
      <c r="M2013" s="16">
        <f>IF('3(a) Flights | segment list'!H1978="Null","Null",'3(a) Flights | segment list'!H1978)</f>
        <v>0</v>
      </c>
    </row>
    <row r="2014" spans="1:13" x14ac:dyDescent="0.25">
      <c r="A2014" s="4" t="str">
        <f t="shared" si="93"/>
        <v>No PB ID provided</v>
      </c>
      <c r="B2014" s="4" t="str">
        <f t="shared" si="94"/>
        <v>No declaration</v>
      </c>
      <c r="C2014" s="4" t="s">
        <v>18302</v>
      </c>
      <c r="D2014" s="86" t="str">
        <f>IF('3(a) Flights | segment list'!A1979="","Null",'3(a) Flights | segment list'!A1979)</f>
        <v>Null</v>
      </c>
      <c r="E2014" s="87" t="str">
        <f t="shared" si="92"/>
        <v>Null</v>
      </c>
      <c r="F2014" s="4" t="str">
        <f>IF('3(a) Flights | segment list'!I1979="","Null",'3(a) Flights | segment list'!I1979)</f>
        <v>Null</v>
      </c>
      <c r="G2014" s="4" t="str">
        <f>IF('3(a) Flights | segment list'!C1979="","Null",'3(a) Flights | segment list'!C1979)</f>
        <v>Null</v>
      </c>
      <c r="H2014" s="4" t="str">
        <f>IF('3(a) Flights | segment list'!J1979="","Null",'3(a) Flights | segment list'!J1979)</f>
        <v>Null</v>
      </c>
      <c r="I2014" s="4" t="str">
        <f>IF('3(a) Flights | segment list'!D1979="","Null",'3(a) Flights | segment list'!D1979)</f>
        <v>Null</v>
      </c>
      <c r="J2014" s="4" t="str">
        <f>IF('3(a) Flights | segment list'!E1979="","Null",'3(a) Flights | segment list'!E1979)</f>
        <v>Null</v>
      </c>
      <c r="K2014" s="4" t="str">
        <f>IF('3(a) Flights | segment list'!F1979="","Null",'3(a) Flights | segment list'!F1979)</f>
        <v>Null</v>
      </c>
      <c r="L2014" s="5" t="str">
        <f>IF('3(a) Flights | segment list'!G1979="","Null",'3(a) Flights | segment list'!G1979)</f>
        <v>Null</v>
      </c>
      <c r="M2014" s="16">
        <f>IF('3(a) Flights | segment list'!H1979="Null","Null",'3(a) Flights | segment list'!H1979)</f>
        <v>0</v>
      </c>
    </row>
    <row r="2015" spans="1:13" x14ac:dyDescent="0.25">
      <c r="A2015" s="4" t="str">
        <f t="shared" si="93"/>
        <v>No PB ID provided</v>
      </c>
      <c r="B2015" s="4" t="str">
        <f t="shared" si="94"/>
        <v>No declaration</v>
      </c>
      <c r="C2015" s="4" t="s">
        <v>18302</v>
      </c>
      <c r="D2015" s="86" t="str">
        <f>IF('3(a) Flights | segment list'!A1980="","Null",'3(a) Flights | segment list'!A1980)</f>
        <v>Null</v>
      </c>
      <c r="E2015" s="87" t="str">
        <f t="shared" si="92"/>
        <v>Null</v>
      </c>
      <c r="F2015" s="4" t="str">
        <f>IF('3(a) Flights | segment list'!I1980="","Null",'3(a) Flights | segment list'!I1980)</f>
        <v>Null</v>
      </c>
      <c r="G2015" s="4" t="str">
        <f>IF('3(a) Flights | segment list'!C1980="","Null",'3(a) Flights | segment list'!C1980)</f>
        <v>Null</v>
      </c>
      <c r="H2015" s="4" t="str">
        <f>IF('3(a) Flights | segment list'!J1980="","Null",'3(a) Flights | segment list'!J1980)</f>
        <v>Null</v>
      </c>
      <c r="I2015" s="4" t="str">
        <f>IF('3(a) Flights | segment list'!D1980="","Null",'3(a) Flights | segment list'!D1980)</f>
        <v>Null</v>
      </c>
      <c r="J2015" s="4" t="str">
        <f>IF('3(a) Flights | segment list'!E1980="","Null",'3(a) Flights | segment list'!E1980)</f>
        <v>Null</v>
      </c>
      <c r="K2015" s="4" t="str">
        <f>IF('3(a) Flights | segment list'!F1980="","Null",'3(a) Flights | segment list'!F1980)</f>
        <v>Null</v>
      </c>
      <c r="L2015" s="5" t="str">
        <f>IF('3(a) Flights | segment list'!G1980="","Null",'3(a) Flights | segment list'!G1980)</f>
        <v>Null</v>
      </c>
      <c r="M2015" s="16">
        <f>IF('3(a) Flights | segment list'!H1980="Null","Null",'3(a) Flights | segment list'!H1980)</f>
        <v>0</v>
      </c>
    </row>
    <row r="2016" spans="1:13" x14ac:dyDescent="0.25">
      <c r="A2016" s="4" t="str">
        <f t="shared" si="93"/>
        <v>No PB ID provided</v>
      </c>
      <c r="B2016" s="4" t="str">
        <f t="shared" si="94"/>
        <v>No declaration</v>
      </c>
      <c r="C2016" s="4" t="s">
        <v>18302</v>
      </c>
      <c r="D2016" s="86" t="str">
        <f>IF('3(a) Flights | segment list'!A1981="","Null",'3(a) Flights | segment list'!A1981)</f>
        <v>Null</v>
      </c>
      <c r="E2016" s="87" t="str">
        <f t="shared" si="92"/>
        <v>Null</v>
      </c>
      <c r="F2016" s="4" t="str">
        <f>IF('3(a) Flights | segment list'!I1981="","Null",'3(a) Flights | segment list'!I1981)</f>
        <v>Null</v>
      </c>
      <c r="G2016" s="4" t="str">
        <f>IF('3(a) Flights | segment list'!C1981="","Null",'3(a) Flights | segment list'!C1981)</f>
        <v>Null</v>
      </c>
      <c r="H2016" s="4" t="str">
        <f>IF('3(a) Flights | segment list'!J1981="","Null",'3(a) Flights | segment list'!J1981)</f>
        <v>Null</v>
      </c>
      <c r="I2016" s="4" t="str">
        <f>IF('3(a) Flights | segment list'!D1981="","Null",'3(a) Flights | segment list'!D1981)</f>
        <v>Null</v>
      </c>
      <c r="J2016" s="4" t="str">
        <f>IF('3(a) Flights | segment list'!E1981="","Null",'3(a) Flights | segment list'!E1981)</f>
        <v>Null</v>
      </c>
      <c r="K2016" s="4" t="str">
        <f>IF('3(a) Flights | segment list'!F1981="","Null",'3(a) Flights | segment list'!F1981)</f>
        <v>Null</v>
      </c>
      <c r="L2016" s="5" t="str">
        <f>IF('3(a) Flights | segment list'!G1981="","Null",'3(a) Flights | segment list'!G1981)</f>
        <v>Null</v>
      </c>
      <c r="M2016" s="16">
        <f>IF('3(a) Flights | segment list'!H1981="Null","Null",'3(a) Flights | segment list'!H1981)</f>
        <v>0</v>
      </c>
    </row>
    <row r="2017" spans="1:13" x14ac:dyDescent="0.25">
      <c r="A2017" s="4" t="str">
        <f t="shared" si="93"/>
        <v>No PB ID provided</v>
      </c>
      <c r="B2017" s="4" t="str">
        <f t="shared" si="94"/>
        <v>No declaration</v>
      </c>
      <c r="C2017" s="4" t="s">
        <v>18302</v>
      </c>
      <c r="D2017" s="86" t="str">
        <f>IF('3(a) Flights | segment list'!A1982="","Null",'3(a) Flights | segment list'!A1982)</f>
        <v>Null</v>
      </c>
      <c r="E2017" s="87" t="str">
        <f t="shared" si="92"/>
        <v>Null</v>
      </c>
      <c r="F2017" s="4" t="str">
        <f>IF('3(a) Flights | segment list'!I1982="","Null",'3(a) Flights | segment list'!I1982)</f>
        <v>Null</v>
      </c>
      <c r="G2017" s="4" t="str">
        <f>IF('3(a) Flights | segment list'!C1982="","Null",'3(a) Flights | segment list'!C1982)</f>
        <v>Null</v>
      </c>
      <c r="H2017" s="4" t="str">
        <f>IF('3(a) Flights | segment list'!J1982="","Null",'3(a) Flights | segment list'!J1982)</f>
        <v>Null</v>
      </c>
      <c r="I2017" s="4" t="str">
        <f>IF('3(a) Flights | segment list'!D1982="","Null",'3(a) Flights | segment list'!D1982)</f>
        <v>Null</v>
      </c>
      <c r="J2017" s="4" t="str">
        <f>IF('3(a) Flights | segment list'!E1982="","Null",'3(a) Flights | segment list'!E1982)</f>
        <v>Null</v>
      </c>
      <c r="K2017" s="4" t="str">
        <f>IF('3(a) Flights | segment list'!F1982="","Null",'3(a) Flights | segment list'!F1982)</f>
        <v>Null</v>
      </c>
      <c r="L2017" s="5" t="str">
        <f>IF('3(a) Flights | segment list'!G1982="","Null",'3(a) Flights | segment list'!G1982)</f>
        <v>Null</v>
      </c>
      <c r="M2017" s="16">
        <f>IF('3(a) Flights | segment list'!H1982="Null","Null",'3(a) Flights | segment list'!H1982)</f>
        <v>0</v>
      </c>
    </row>
    <row r="2018" spans="1:13" x14ac:dyDescent="0.25">
      <c r="A2018" s="4" t="str">
        <f t="shared" si="93"/>
        <v>No PB ID provided</v>
      </c>
      <c r="B2018" s="4" t="str">
        <f t="shared" si="94"/>
        <v>No declaration</v>
      </c>
      <c r="C2018" s="4" t="s">
        <v>18302</v>
      </c>
      <c r="D2018" s="86" t="str">
        <f>IF('3(a) Flights | segment list'!A1983="","Null",'3(a) Flights | segment list'!A1983)</f>
        <v>Null</v>
      </c>
      <c r="E2018" s="87" t="str">
        <f t="shared" si="92"/>
        <v>Null</v>
      </c>
      <c r="F2018" s="4" t="str">
        <f>IF('3(a) Flights | segment list'!I1983="","Null",'3(a) Flights | segment list'!I1983)</f>
        <v>Null</v>
      </c>
      <c r="G2018" s="4" t="str">
        <f>IF('3(a) Flights | segment list'!C1983="","Null",'3(a) Flights | segment list'!C1983)</f>
        <v>Null</v>
      </c>
      <c r="H2018" s="4" t="str">
        <f>IF('3(a) Flights | segment list'!J1983="","Null",'3(a) Flights | segment list'!J1983)</f>
        <v>Null</v>
      </c>
      <c r="I2018" s="4" t="str">
        <f>IF('3(a) Flights | segment list'!D1983="","Null",'3(a) Flights | segment list'!D1983)</f>
        <v>Null</v>
      </c>
      <c r="J2018" s="4" t="str">
        <f>IF('3(a) Flights | segment list'!E1983="","Null",'3(a) Flights | segment list'!E1983)</f>
        <v>Null</v>
      </c>
      <c r="K2018" s="4" t="str">
        <f>IF('3(a) Flights | segment list'!F1983="","Null",'3(a) Flights | segment list'!F1983)</f>
        <v>Null</v>
      </c>
      <c r="L2018" s="5" t="str">
        <f>IF('3(a) Flights | segment list'!G1983="","Null",'3(a) Flights | segment list'!G1983)</f>
        <v>Null</v>
      </c>
      <c r="M2018" s="16">
        <f>IF('3(a) Flights | segment list'!H1983="Null","Null",'3(a) Flights | segment list'!H1983)</f>
        <v>0</v>
      </c>
    </row>
    <row r="2019" spans="1:13" x14ac:dyDescent="0.25">
      <c r="A2019" s="4" t="str">
        <f t="shared" si="93"/>
        <v>No PB ID provided</v>
      </c>
      <c r="B2019" s="4" t="str">
        <f t="shared" si="94"/>
        <v>No declaration</v>
      </c>
      <c r="C2019" s="4" t="s">
        <v>18302</v>
      </c>
      <c r="D2019" s="86" t="str">
        <f>IF('3(a) Flights | segment list'!A1984="","Null",'3(a) Flights | segment list'!A1984)</f>
        <v>Null</v>
      </c>
      <c r="E2019" s="87" t="str">
        <f t="shared" si="92"/>
        <v>Null</v>
      </c>
      <c r="F2019" s="4" t="str">
        <f>IF('3(a) Flights | segment list'!I1984="","Null",'3(a) Flights | segment list'!I1984)</f>
        <v>Null</v>
      </c>
      <c r="G2019" s="4" t="str">
        <f>IF('3(a) Flights | segment list'!C1984="","Null",'3(a) Flights | segment list'!C1984)</f>
        <v>Null</v>
      </c>
      <c r="H2019" s="4" t="str">
        <f>IF('3(a) Flights | segment list'!J1984="","Null",'3(a) Flights | segment list'!J1984)</f>
        <v>Null</v>
      </c>
      <c r="I2019" s="4" t="str">
        <f>IF('3(a) Flights | segment list'!D1984="","Null",'3(a) Flights | segment list'!D1984)</f>
        <v>Null</v>
      </c>
      <c r="J2019" s="4" t="str">
        <f>IF('3(a) Flights | segment list'!E1984="","Null",'3(a) Flights | segment list'!E1984)</f>
        <v>Null</v>
      </c>
      <c r="K2019" s="4" t="str">
        <f>IF('3(a) Flights | segment list'!F1984="","Null",'3(a) Flights | segment list'!F1984)</f>
        <v>Null</v>
      </c>
      <c r="L2019" s="5" t="str">
        <f>IF('3(a) Flights | segment list'!G1984="","Null",'3(a) Flights | segment list'!G1984)</f>
        <v>Null</v>
      </c>
      <c r="M2019" s="16">
        <f>IF('3(a) Flights | segment list'!H1984="Null","Null",'3(a) Flights | segment list'!H1984)</f>
        <v>0</v>
      </c>
    </row>
    <row r="2020" spans="1:13" x14ac:dyDescent="0.25">
      <c r="A2020" s="4" t="str">
        <f t="shared" si="93"/>
        <v>No PB ID provided</v>
      </c>
      <c r="B2020" s="4" t="str">
        <f t="shared" si="94"/>
        <v>No declaration</v>
      </c>
      <c r="C2020" s="4" t="s">
        <v>18302</v>
      </c>
      <c r="D2020" s="86" t="str">
        <f>IF('3(a) Flights | segment list'!A1985="","Null",'3(a) Flights | segment list'!A1985)</f>
        <v>Null</v>
      </c>
      <c r="E2020" s="87" t="str">
        <f t="shared" si="92"/>
        <v>Null</v>
      </c>
      <c r="F2020" s="4" t="str">
        <f>IF('3(a) Flights | segment list'!I1985="","Null",'3(a) Flights | segment list'!I1985)</f>
        <v>Null</v>
      </c>
      <c r="G2020" s="4" t="str">
        <f>IF('3(a) Flights | segment list'!C1985="","Null",'3(a) Flights | segment list'!C1985)</f>
        <v>Null</v>
      </c>
      <c r="H2020" s="4" t="str">
        <f>IF('3(a) Flights | segment list'!J1985="","Null",'3(a) Flights | segment list'!J1985)</f>
        <v>Null</v>
      </c>
      <c r="I2020" s="4" t="str">
        <f>IF('3(a) Flights | segment list'!D1985="","Null",'3(a) Flights | segment list'!D1985)</f>
        <v>Null</v>
      </c>
      <c r="J2020" s="4" t="str">
        <f>IF('3(a) Flights | segment list'!E1985="","Null",'3(a) Flights | segment list'!E1985)</f>
        <v>Null</v>
      </c>
      <c r="K2020" s="4" t="str">
        <f>IF('3(a) Flights | segment list'!F1985="","Null",'3(a) Flights | segment list'!F1985)</f>
        <v>Null</v>
      </c>
      <c r="L2020" s="5" t="str">
        <f>IF('3(a) Flights | segment list'!G1985="","Null",'3(a) Flights | segment list'!G1985)</f>
        <v>Null</v>
      </c>
      <c r="M2020" s="16">
        <f>IF('3(a) Flights | segment list'!H1985="Null","Null",'3(a) Flights | segment list'!H1985)</f>
        <v>0</v>
      </c>
    </row>
    <row r="2021" spans="1:13" x14ac:dyDescent="0.25">
      <c r="A2021" s="4" t="str">
        <f t="shared" si="93"/>
        <v>No PB ID provided</v>
      </c>
      <c r="B2021" s="4" t="str">
        <f t="shared" si="94"/>
        <v>No declaration</v>
      </c>
      <c r="C2021" s="4" t="s">
        <v>18302</v>
      </c>
      <c r="D2021" s="86" t="str">
        <f>IF('3(a) Flights | segment list'!A1986="","Null",'3(a) Flights | segment list'!A1986)</f>
        <v>Null</v>
      </c>
      <c r="E2021" s="87" t="str">
        <f t="shared" si="92"/>
        <v>Null</v>
      </c>
      <c r="F2021" s="4" t="str">
        <f>IF('3(a) Flights | segment list'!I1986="","Null",'3(a) Flights | segment list'!I1986)</f>
        <v>Null</v>
      </c>
      <c r="G2021" s="4" t="str">
        <f>IF('3(a) Flights | segment list'!C1986="","Null",'3(a) Flights | segment list'!C1986)</f>
        <v>Null</v>
      </c>
      <c r="H2021" s="4" t="str">
        <f>IF('3(a) Flights | segment list'!J1986="","Null",'3(a) Flights | segment list'!J1986)</f>
        <v>Null</v>
      </c>
      <c r="I2021" s="4" t="str">
        <f>IF('3(a) Flights | segment list'!D1986="","Null",'3(a) Flights | segment list'!D1986)</f>
        <v>Null</v>
      </c>
      <c r="J2021" s="4" t="str">
        <f>IF('3(a) Flights | segment list'!E1986="","Null",'3(a) Flights | segment list'!E1986)</f>
        <v>Null</v>
      </c>
      <c r="K2021" s="4" t="str">
        <f>IF('3(a) Flights | segment list'!F1986="","Null",'3(a) Flights | segment list'!F1986)</f>
        <v>Null</v>
      </c>
      <c r="L2021" s="5" t="str">
        <f>IF('3(a) Flights | segment list'!G1986="","Null",'3(a) Flights | segment list'!G1986)</f>
        <v>Null</v>
      </c>
      <c r="M2021" s="16">
        <f>IF('3(a) Flights | segment list'!H1986="Null","Null",'3(a) Flights | segment list'!H1986)</f>
        <v>0</v>
      </c>
    </row>
    <row r="2022" spans="1:13" x14ac:dyDescent="0.25">
      <c r="A2022" s="4" t="str">
        <f t="shared" si="93"/>
        <v>No PB ID provided</v>
      </c>
      <c r="B2022" s="4" t="str">
        <f t="shared" si="94"/>
        <v>No declaration</v>
      </c>
      <c r="C2022" s="4" t="s">
        <v>18302</v>
      </c>
      <c r="D2022" s="86" t="str">
        <f>IF('3(a) Flights | segment list'!A1987="","Null",'3(a) Flights | segment list'!A1987)</f>
        <v>Null</v>
      </c>
      <c r="E2022" s="87" t="str">
        <f t="shared" si="92"/>
        <v>Null</v>
      </c>
      <c r="F2022" s="4" t="str">
        <f>IF('3(a) Flights | segment list'!I1987="","Null",'3(a) Flights | segment list'!I1987)</f>
        <v>Null</v>
      </c>
      <c r="G2022" s="4" t="str">
        <f>IF('3(a) Flights | segment list'!C1987="","Null",'3(a) Flights | segment list'!C1987)</f>
        <v>Null</v>
      </c>
      <c r="H2022" s="4" t="str">
        <f>IF('3(a) Flights | segment list'!J1987="","Null",'3(a) Flights | segment list'!J1987)</f>
        <v>Null</v>
      </c>
      <c r="I2022" s="4" t="str">
        <f>IF('3(a) Flights | segment list'!D1987="","Null",'3(a) Flights | segment list'!D1987)</f>
        <v>Null</v>
      </c>
      <c r="J2022" s="4" t="str">
        <f>IF('3(a) Flights | segment list'!E1987="","Null",'3(a) Flights | segment list'!E1987)</f>
        <v>Null</v>
      </c>
      <c r="K2022" s="4" t="str">
        <f>IF('3(a) Flights | segment list'!F1987="","Null",'3(a) Flights | segment list'!F1987)</f>
        <v>Null</v>
      </c>
      <c r="L2022" s="5" t="str">
        <f>IF('3(a) Flights | segment list'!G1987="","Null",'3(a) Flights | segment list'!G1987)</f>
        <v>Null</v>
      </c>
      <c r="M2022" s="16">
        <f>IF('3(a) Flights | segment list'!H1987="Null","Null",'3(a) Flights | segment list'!H1987)</f>
        <v>0</v>
      </c>
    </row>
    <row r="2023" spans="1:13" x14ac:dyDescent="0.25">
      <c r="A2023" s="4" t="str">
        <f t="shared" si="93"/>
        <v>No PB ID provided</v>
      </c>
      <c r="B2023" s="4" t="str">
        <f t="shared" si="94"/>
        <v>No declaration</v>
      </c>
      <c r="C2023" s="4" t="s">
        <v>18302</v>
      </c>
      <c r="D2023" s="86" t="str">
        <f>IF('3(a) Flights | segment list'!A1988="","Null",'3(a) Flights | segment list'!A1988)</f>
        <v>Null</v>
      </c>
      <c r="E2023" s="87" t="str">
        <f t="shared" si="92"/>
        <v>Null</v>
      </c>
      <c r="F2023" s="4" t="str">
        <f>IF('3(a) Flights | segment list'!I1988="","Null",'3(a) Flights | segment list'!I1988)</f>
        <v>Null</v>
      </c>
      <c r="G2023" s="4" t="str">
        <f>IF('3(a) Flights | segment list'!C1988="","Null",'3(a) Flights | segment list'!C1988)</f>
        <v>Null</v>
      </c>
      <c r="H2023" s="4" t="str">
        <f>IF('3(a) Flights | segment list'!J1988="","Null",'3(a) Flights | segment list'!J1988)</f>
        <v>Null</v>
      </c>
      <c r="I2023" s="4" t="str">
        <f>IF('3(a) Flights | segment list'!D1988="","Null",'3(a) Flights | segment list'!D1988)</f>
        <v>Null</v>
      </c>
      <c r="J2023" s="4" t="str">
        <f>IF('3(a) Flights | segment list'!E1988="","Null",'3(a) Flights | segment list'!E1988)</f>
        <v>Null</v>
      </c>
      <c r="K2023" s="4" t="str">
        <f>IF('3(a) Flights | segment list'!F1988="","Null",'3(a) Flights | segment list'!F1988)</f>
        <v>Null</v>
      </c>
      <c r="L2023" s="5" t="str">
        <f>IF('3(a) Flights | segment list'!G1988="","Null",'3(a) Flights | segment list'!G1988)</f>
        <v>Null</v>
      </c>
      <c r="M2023" s="16">
        <f>IF('3(a) Flights | segment list'!H1988="Null","Null",'3(a) Flights | segment list'!H1988)</f>
        <v>0</v>
      </c>
    </row>
    <row r="2024" spans="1:13" x14ac:dyDescent="0.25">
      <c r="A2024" s="4" t="str">
        <f t="shared" si="93"/>
        <v>No PB ID provided</v>
      </c>
      <c r="B2024" s="4" t="str">
        <f t="shared" si="94"/>
        <v>No declaration</v>
      </c>
      <c r="C2024" s="4" t="s">
        <v>18302</v>
      </c>
      <c r="D2024" s="86" t="str">
        <f>IF('3(a) Flights | segment list'!A1989="","Null",'3(a) Flights | segment list'!A1989)</f>
        <v>Null</v>
      </c>
      <c r="E2024" s="87" t="str">
        <f t="shared" si="92"/>
        <v>Null</v>
      </c>
      <c r="F2024" s="4" t="str">
        <f>IF('3(a) Flights | segment list'!I1989="","Null",'3(a) Flights | segment list'!I1989)</f>
        <v>Null</v>
      </c>
      <c r="G2024" s="4" t="str">
        <f>IF('3(a) Flights | segment list'!C1989="","Null",'3(a) Flights | segment list'!C1989)</f>
        <v>Null</v>
      </c>
      <c r="H2024" s="4" t="str">
        <f>IF('3(a) Flights | segment list'!J1989="","Null",'3(a) Flights | segment list'!J1989)</f>
        <v>Null</v>
      </c>
      <c r="I2024" s="4" t="str">
        <f>IF('3(a) Flights | segment list'!D1989="","Null",'3(a) Flights | segment list'!D1989)</f>
        <v>Null</v>
      </c>
      <c r="J2024" s="4" t="str">
        <f>IF('3(a) Flights | segment list'!E1989="","Null",'3(a) Flights | segment list'!E1989)</f>
        <v>Null</v>
      </c>
      <c r="K2024" s="4" t="str">
        <f>IF('3(a) Flights | segment list'!F1989="","Null",'3(a) Flights | segment list'!F1989)</f>
        <v>Null</v>
      </c>
      <c r="L2024" s="5" t="str">
        <f>IF('3(a) Flights | segment list'!G1989="","Null",'3(a) Flights | segment list'!G1989)</f>
        <v>Null</v>
      </c>
      <c r="M2024" s="16">
        <f>IF('3(a) Flights | segment list'!H1989="Null","Null",'3(a) Flights | segment list'!H1989)</f>
        <v>0</v>
      </c>
    </row>
    <row r="2025" spans="1:13" x14ac:dyDescent="0.25">
      <c r="A2025" s="4" t="str">
        <f t="shared" si="93"/>
        <v>No PB ID provided</v>
      </c>
      <c r="B2025" s="4" t="str">
        <f t="shared" si="94"/>
        <v>No declaration</v>
      </c>
      <c r="C2025" s="4" t="s">
        <v>18302</v>
      </c>
      <c r="D2025" s="86" t="str">
        <f>IF('3(a) Flights | segment list'!A1990="","Null",'3(a) Flights | segment list'!A1990)</f>
        <v>Null</v>
      </c>
      <c r="E2025" s="87" t="str">
        <f t="shared" si="92"/>
        <v>Null</v>
      </c>
      <c r="F2025" s="4" t="str">
        <f>IF('3(a) Flights | segment list'!I1990="","Null",'3(a) Flights | segment list'!I1990)</f>
        <v>Null</v>
      </c>
      <c r="G2025" s="4" t="str">
        <f>IF('3(a) Flights | segment list'!C1990="","Null",'3(a) Flights | segment list'!C1990)</f>
        <v>Null</v>
      </c>
      <c r="H2025" s="4" t="str">
        <f>IF('3(a) Flights | segment list'!J1990="","Null",'3(a) Flights | segment list'!J1990)</f>
        <v>Null</v>
      </c>
      <c r="I2025" s="4" t="str">
        <f>IF('3(a) Flights | segment list'!D1990="","Null",'3(a) Flights | segment list'!D1990)</f>
        <v>Null</v>
      </c>
      <c r="J2025" s="4" t="str">
        <f>IF('3(a) Flights | segment list'!E1990="","Null",'3(a) Flights | segment list'!E1990)</f>
        <v>Null</v>
      </c>
      <c r="K2025" s="4" t="str">
        <f>IF('3(a) Flights | segment list'!F1990="","Null",'3(a) Flights | segment list'!F1990)</f>
        <v>Null</v>
      </c>
      <c r="L2025" s="5" t="str">
        <f>IF('3(a) Flights | segment list'!G1990="","Null",'3(a) Flights | segment list'!G1990)</f>
        <v>Null</v>
      </c>
      <c r="M2025" s="16">
        <f>IF('3(a) Flights | segment list'!H1990="Null","Null",'3(a) Flights | segment list'!H1990)</f>
        <v>0</v>
      </c>
    </row>
    <row r="2026" spans="1:13" x14ac:dyDescent="0.25">
      <c r="A2026" s="4" t="str">
        <f t="shared" si="93"/>
        <v>No PB ID provided</v>
      </c>
      <c r="B2026" s="4" t="str">
        <f t="shared" si="94"/>
        <v>No declaration</v>
      </c>
      <c r="C2026" s="4" t="s">
        <v>18302</v>
      </c>
      <c r="D2026" s="86" t="str">
        <f>IF('3(a) Flights | segment list'!A1991="","Null",'3(a) Flights | segment list'!A1991)</f>
        <v>Null</v>
      </c>
      <c r="E2026" s="87" t="str">
        <f t="shared" si="92"/>
        <v>Null</v>
      </c>
      <c r="F2026" s="4" t="str">
        <f>IF('3(a) Flights | segment list'!I1991="","Null",'3(a) Flights | segment list'!I1991)</f>
        <v>Null</v>
      </c>
      <c r="G2026" s="4" t="str">
        <f>IF('3(a) Flights | segment list'!C1991="","Null",'3(a) Flights | segment list'!C1991)</f>
        <v>Null</v>
      </c>
      <c r="H2026" s="4" t="str">
        <f>IF('3(a) Flights | segment list'!J1991="","Null",'3(a) Flights | segment list'!J1991)</f>
        <v>Null</v>
      </c>
      <c r="I2026" s="4" t="str">
        <f>IF('3(a) Flights | segment list'!D1991="","Null",'3(a) Flights | segment list'!D1991)</f>
        <v>Null</v>
      </c>
      <c r="J2026" s="4" t="str">
        <f>IF('3(a) Flights | segment list'!E1991="","Null",'3(a) Flights | segment list'!E1991)</f>
        <v>Null</v>
      </c>
      <c r="K2026" s="4" t="str">
        <f>IF('3(a) Flights | segment list'!F1991="","Null",'3(a) Flights | segment list'!F1991)</f>
        <v>Null</v>
      </c>
      <c r="L2026" s="5" t="str">
        <f>IF('3(a) Flights | segment list'!G1991="","Null",'3(a) Flights | segment list'!G1991)</f>
        <v>Null</v>
      </c>
      <c r="M2026" s="16">
        <f>IF('3(a) Flights | segment list'!H1991="Null","Null",'3(a) Flights | segment list'!H1991)</f>
        <v>0</v>
      </c>
    </row>
    <row r="2027" spans="1:13" x14ac:dyDescent="0.25">
      <c r="A2027" s="4" t="str">
        <f t="shared" si="93"/>
        <v>No PB ID provided</v>
      </c>
      <c r="B2027" s="4" t="str">
        <f t="shared" si="94"/>
        <v>No declaration</v>
      </c>
      <c r="C2027" s="4" t="s">
        <v>18302</v>
      </c>
      <c r="D2027" s="86" t="str">
        <f>IF('3(a) Flights | segment list'!A1992="","Null",'3(a) Flights | segment list'!A1992)</f>
        <v>Null</v>
      </c>
      <c r="E2027" s="87" t="str">
        <f t="shared" si="92"/>
        <v>Null</v>
      </c>
      <c r="F2027" s="4" t="str">
        <f>IF('3(a) Flights | segment list'!I1992="","Null",'3(a) Flights | segment list'!I1992)</f>
        <v>Null</v>
      </c>
      <c r="G2027" s="4" t="str">
        <f>IF('3(a) Flights | segment list'!C1992="","Null",'3(a) Flights | segment list'!C1992)</f>
        <v>Null</v>
      </c>
      <c r="H2027" s="4" t="str">
        <f>IF('3(a) Flights | segment list'!J1992="","Null",'3(a) Flights | segment list'!J1992)</f>
        <v>Null</v>
      </c>
      <c r="I2027" s="4" t="str">
        <f>IF('3(a) Flights | segment list'!D1992="","Null",'3(a) Flights | segment list'!D1992)</f>
        <v>Null</v>
      </c>
      <c r="J2027" s="4" t="str">
        <f>IF('3(a) Flights | segment list'!E1992="","Null",'3(a) Flights | segment list'!E1992)</f>
        <v>Null</v>
      </c>
      <c r="K2027" s="4" t="str">
        <f>IF('3(a) Flights | segment list'!F1992="","Null",'3(a) Flights | segment list'!F1992)</f>
        <v>Null</v>
      </c>
      <c r="L2027" s="5" t="str">
        <f>IF('3(a) Flights | segment list'!G1992="","Null",'3(a) Flights | segment list'!G1992)</f>
        <v>Null</v>
      </c>
      <c r="M2027" s="16">
        <f>IF('3(a) Flights | segment list'!H1992="Null","Null",'3(a) Flights | segment list'!H1992)</f>
        <v>0</v>
      </c>
    </row>
    <row r="2028" spans="1:13" x14ac:dyDescent="0.25">
      <c r="A2028" s="4" t="str">
        <f t="shared" si="93"/>
        <v>No PB ID provided</v>
      </c>
      <c r="B2028" s="4" t="str">
        <f t="shared" si="94"/>
        <v>No declaration</v>
      </c>
      <c r="C2028" s="4" t="s">
        <v>18302</v>
      </c>
      <c r="D2028" s="86" t="str">
        <f>IF('3(a) Flights | segment list'!A1993="","Null",'3(a) Flights | segment list'!A1993)</f>
        <v>Null</v>
      </c>
      <c r="E2028" s="87" t="str">
        <f t="shared" si="92"/>
        <v>Null</v>
      </c>
      <c r="F2028" s="4" t="str">
        <f>IF('3(a) Flights | segment list'!I1993="","Null",'3(a) Flights | segment list'!I1993)</f>
        <v>Null</v>
      </c>
      <c r="G2028" s="4" t="str">
        <f>IF('3(a) Flights | segment list'!C1993="","Null",'3(a) Flights | segment list'!C1993)</f>
        <v>Null</v>
      </c>
      <c r="H2028" s="4" t="str">
        <f>IF('3(a) Flights | segment list'!J1993="","Null",'3(a) Flights | segment list'!J1993)</f>
        <v>Null</v>
      </c>
      <c r="I2028" s="4" t="str">
        <f>IF('3(a) Flights | segment list'!D1993="","Null",'3(a) Flights | segment list'!D1993)</f>
        <v>Null</v>
      </c>
      <c r="J2028" s="4" t="str">
        <f>IF('3(a) Flights | segment list'!E1993="","Null",'3(a) Flights | segment list'!E1993)</f>
        <v>Null</v>
      </c>
      <c r="K2028" s="4" t="str">
        <f>IF('3(a) Flights | segment list'!F1993="","Null",'3(a) Flights | segment list'!F1993)</f>
        <v>Null</v>
      </c>
      <c r="L2028" s="5" t="str">
        <f>IF('3(a) Flights | segment list'!G1993="","Null",'3(a) Flights | segment list'!G1993)</f>
        <v>Null</v>
      </c>
      <c r="M2028" s="16">
        <f>IF('3(a) Flights | segment list'!H1993="Null","Null",'3(a) Flights | segment list'!H1993)</f>
        <v>0</v>
      </c>
    </row>
    <row r="2029" spans="1:13" x14ac:dyDescent="0.25">
      <c r="A2029" s="4" t="str">
        <f t="shared" si="93"/>
        <v>No PB ID provided</v>
      </c>
      <c r="B2029" s="4" t="str">
        <f t="shared" si="94"/>
        <v>No declaration</v>
      </c>
      <c r="C2029" s="4" t="s">
        <v>18302</v>
      </c>
      <c r="D2029" s="86" t="str">
        <f>IF('3(a) Flights | segment list'!A1994="","Null",'3(a) Flights | segment list'!A1994)</f>
        <v>Null</v>
      </c>
      <c r="E2029" s="87" t="str">
        <f t="shared" si="92"/>
        <v>Null</v>
      </c>
      <c r="F2029" s="4" t="str">
        <f>IF('3(a) Flights | segment list'!I1994="","Null",'3(a) Flights | segment list'!I1994)</f>
        <v>Null</v>
      </c>
      <c r="G2029" s="4" t="str">
        <f>IF('3(a) Flights | segment list'!C1994="","Null",'3(a) Flights | segment list'!C1994)</f>
        <v>Null</v>
      </c>
      <c r="H2029" s="4" t="str">
        <f>IF('3(a) Flights | segment list'!J1994="","Null",'3(a) Flights | segment list'!J1994)</f>
        <v>Null</v>
      </c>
      <c r="I2029" s="4" t="str">
        <f>IF('3(a) Flights | segment list'!D1994="","Null",'3(a) Flights | segment list'!D1994)</f>
        <v>Null</v>
      </c>
      <c r="J2029" s="4" t="str">
        <f>IF('3(a) Flights | segment list'!E1994="","Null",'3(a) Flights | segment list'!E1994)</f>
        <v>Null</v>
      </c>
      <c r="K2029" s="4" t="str">
        <f>IF('3(a) Flights | segment list'!F1994="","Null",'3(a) Flights | segment list'!F1994)</f>
        <v>Null</v>
      </c>
      <c r="L2029" s="5" t="str">
        <f>IF('3(a) Flights | segment list'!G1994="","Null",'3(a) Flights | segment list'!G1994)</f>
        <v>Null</v>
      </c>
      <c r="M2029" s="16">
        <f>IF('3(a) Flights | segment list'!H1994="Null","Null",'3(a) Flights | segment list'!H1994)</f>
        <v>0</v>
      </c>
    </row>
    <row r="2030" spans="1:13" x14ac:dyDescent="0.25">
      <c r="A2030" s="4" t="str">
        <f t="shared" si="93"/>
        <v>No PB ID provided</v>
      </c>
      <c r="B2030" s="4" t="str">
        <f t="shared" si="94"/>
        <v>No declaration</v>
      </c>
      <c r="C2030" s="4" t="s">
        <v>18302</v>
      </c>
      <c r="D2030" s="86" t="str">
        <f>IF('3(a) Flights | segment list'!A1995="","Null",'3(a) Flights | segment list'!A1995)</f>
        <v>Null</v>
      </c>
      <c r="E2030" s="87" t="str">
        <f t="shared" si="92"/>
        <v>Null</v>
      </c>
      <c r="F2030" s="4" t="str">
        <f>IF('3(a) Flights | segment list'!I1995="","Null",'3(a) Flights | segment list'!I1995)</f>
        <v>Null</v>
      </c>
      <c r="G2030" s="4" t="str">
        <f>IF('3(a) Flights | segment list'!C1995="","Null",'3(a) Flights | segment list'!C1995)</f>
        <v>Null</v>
      </c>
      <c r="H2030" s="4" t="str">
        <f>IF('3(a) Flights | segment list'!J1995="","Null",'3(a) Flights | segment list'!J1995)</f>
        <v>Null</v>
      </c>
      <c r="I2030" s="4" t="str">
        <f>IF('3(a) Flights | segment list'!D1995="","Null",'3(a) Flights | segment list'!D1995)</f>
        <v>Null</v>
      </c>
      <c r="J2030" s="4" t="str">
        <f>IF('3(a) Flights | segment list'!E1995="","Null",'3(a) Flights | segment list'!E1995)</f>
        <v>Null</v>
      </c>
      <c r="K2030" s="4" t="str">
        <f>IF('3(a) Flights | segment list'!F1995="","Null",'3(a) Flights | segment list'!F1995)</f>
        <v>Null</v>
      </c>
      <c r="L2030" s="5" t="str">
        <f>IF('3(a) Flights | segment list'!G1995="","Null",'3(a) Flights | segment list'!G1995)</f>
        <v>Null</v>
      </c>
      <c r="M2030" s="16">
        <f>IF('3(a) Flights | segment list'!H1995="Null","Null",'3(a) Flights | segment list'!H1995)</f>
        <v>0</v>
      </c>
    </row>
    <row r="2031" spans="1:13" x14ac:dyDescent="0.25">
      <c r="A2031" s="4" t="str">
        <f t="shared" si="93"/>
        <v>No PB ID provided</v>
      </c>
      <c r="B2031" s="4" t="str">
        <f t="shared" si="94"/>
        <v>No declaration</v>
      </c>
      <c r="C2031" s="4" t="s">
        <v>18302</v>
      </c>
      <c r="D2031" s="86" t="str">
        <f>IF('3(a) Flights | segment list'!A1996="","Null",'3(a) Flights | segment list'!A1996)</f>
        <v>Null</v>
      </c>
      <c r="E2031" s="87" t="str">
        <f t="shared" si="92"/>
        <v>Null</v>
      </c>
      <c r="F2031" s="4" t="str">
        <f>IF('3(a) Flights | segment list'!I1996="","Null",'3(a) Flights | segment list'!I1996)</f>
        <v>Null</v>
      </c>
      <c r="G2031" s="4" t="str">
        <f>IF('3(a) Flights | segment list'!C1996="","Null",'3(a) Flights | segment list'!C1996)</f>
        <v>Null</v>
      </c>
      <c r="H2031" s="4" t="str">
        <f>IF('3(a) Flights | segment list'!J1996="","Null",'3(a) Flights | segment list'!J1996)</f>
        <v>Null</v>
      </c>
      <c r="I2031" s="4" t="str">
        <f>IF('3(a) Flights | segment list'!D1996="","Null",'3(a) Flights | segment list'!D1996)</f>
        <v>Null</v>
      </c>
      <c r="J2031" s="4" t="str">
        <f>IF('3(a) Flights | segment list'!E1996="","Null",'3(a) Flights | segment list'!E1996)</f>
        <v>Null</v>
      </c>
      <c r="K2031" s="4" t="str">
        <f>IF('3(a) Flights | segment list'!F1996="","Null",'3(a) Flights | segment list'!F1996)</f>
        <v>Null</v>
      </c>
      <c r="L2031" s="5" t="str">
        <f>IF('3(a) Flights | segment list'!G1996="","Null",'3(a) Flights | segment list'!G1996)</f>
        <v>Null</v>
      </c>
      <c r="M2031" s="16">
        <f>IF('3(a) Flights | segment list'!H1996="Null","Null",'3(a) Flights | segment list'!H1996)</f>
        <v>0</v>
      </c>
    </row>
    <row r="2032" spans="1:13" x14ac:dyDescent="0.25">
      <c r="A2032" s="4" t="str">
        <f t="shared" si="93"/>
        <v>No PB ID provided</v>
      </c>
      <c r="B2032" s="4" t="str">
        <f t="shared" si="94"/>
        <v>No declaration</v>
      </c>
      <c r="C2032" s="4" t="s">
        <v>18302</v>
      </c>
      <c r="D2032" s="86" t="str">
        <f>IF('3(a) Flights | segment list'!A1997="","Null",'3(a) Flights | segment list'!A1997)</f>
        <v>Null</v>
      </c>
      <c r="E2032" s="87" t="str">
        <f t="shared" si="92"/>
        <v>Null</v>
      </c>
      <c r="F2032" s="4" t="str">
        <f>IF('3(a) Flights | segment list'!I1997="","Null",'3(a) Flights | segment list'!I1997)</f>
        <v>Null</v>
      </c>
      <c r="G2032" s="4" t="str">
        <f>IF('3(a) Flights | segment list'!C1997="","Null",'3(a) Flights | segment list'!C1997)</f>
        <v>Null</v>
      </c>
      <c r="H2032" s="4" t="str">
        <f>IF('3(a) Flights | segment list'!J1997="","Null",'3(a) Flights | segment list'!J1997)</f>
        <v>Null</v>
      </c>
      <c r="I2032" s="4" t="str">
        <f>IF('3(a) Flights | segment list'!D1997="","Null",'3(a) Flights | segment list'!D1997)</f>
        <v>Null</v>
      </c>
      <c r="J2032" s="4" t="str">
        <f>IF('3(a) Flights | segment list'!E1997="","Null",'3(a) Flights | segment list'!E1997)</f>
        <v>Null</v>
      </c>
      <c r="K2032" s="4" t="str">
        <f>IF('3(a) Flights | segment list'!F1997="","Null",'3(a) Flights | segment list'!F1997)</f>
        <v>Null</v>
      </c>
      <c r="L2032" s="5" t="str">
        <f>IF('3(a) Flights | segment list'!G1997="","Null",'3(a) Flights | segment list'!G1997)</f>
        <v>Null</v>
      </c>
      <c r="M2032" s="16">
        <f>IF('3(a) Flights | segment list'!H1997="Null","Null",'3(a) Flights | segment list'!H1997)</f>
        <v>0</v>
      </c>
    </row>
    <row r="2033" spans="1:13" x14ac:dyDescent="0.25">
      <c r="A2033" s="4" t="str">
        <f t="shared" si="93"/>
        <v>No PB ID provided</v>
      </c>
      <c r="B2033" s="4" t="str">
        <f t="shared" si="94"/>
        <v>No declaration</v>
      </c>
      <c r="C2033" s="4" t="s">
        <v>18302</v>
      </c>
      <c r="D2033" s="86" t="str">
        <f>IF('3(a) Flights | segment list'!A1998="","Null",'3(a) Flights | segment list'!A1998)</f>
        <v>Null</v>
      </c>
      <c r="E2033" s="87" t="str">
        <f t="shared" si="92"/>
        <v>Null</v>
      </c>
      <c r="F2033" s="4" t="str">
        <f>IF('3(a) Flights | segment list'!I1998="","Null",'3(a) Flights | segment list'!I1998)</f>
        <v>Null</v>
      </c>
      <c r="G2033" s="4" t="str">
        <f>IF('3(a) Flights | segment list'!C1998="","Null",'3(a) Flights | segment list'!C1998)</f>
        <v>Null</v>
      </c>
      <c r="H2033" s="4" t="str">
        <f>IF('3(a) Flights | segment list'!J1998="","Null",'3(a) Flights | segment list'!J1998)</f>
        <v>Null</v>
      </c>
      <c r="I2033" s="4" t="str">
        <f>IF('3(a) Flights | segment list'!D1998="","Null",'3(a) Flights | segment list'!D1998)</f>
        <v>Null</v>
      </c>
      <c r="J2033" s="4" t="str">
        <f>IF('3(a) Flights | segment list'!E1998="","Null",'3(a) Flights | segment list'!E1998)</f>
        <v>Null</v>
      </c>
      <c r="K2033" s="4" t="str">
        <f>IF('3(a) Flights | segment list'!F1998="","Null",'3(a) Flights | segment list'!F1998)</f>
        <v>Null</v>
      </c>
      <c r="L2033" s="5" t="str">
        <f>IF('3(a) Flights | segment list'!G1998="","Null",'3(a) Flights | segment list'!G1998)</f>
        <v>Null</v>
      </c>
      <c r="M2033" s="16">
        <f>IF('3(a) Flights | segment list'!H1998="Null","Null",'3(a) Flights | segment list'!H1998)</f>
        <v>0</v>
      </c>
    </row>
    <row r="2034" spans="1:13" x14ac:dyDescent="0.25">
      <c r="A2034" s="4" t="str">
        <f t="shared" si="93"/>
        <v>No PB ID provided</v>
      </c>
      <c r="B2034" s="4" t="str">
        <f t="shared" si="94"/>
        <v>No declaration</v>
      </c>
      <c r="C2034" s="4" t="s">
        <v>18302</v>
      </c>
      <c r="D2034" s="86" t="str">
        <f>IF('3(a) Flights | segment list'!A1999="","Null",'3(a) Flights | segment list'!A1999)</f>
        <v>Null</v>
      </c>
      <c r="E2034" s="87" t="str">
        <f t="shared" si="92"/>
        <v>Null</v>
      </c>
      <c r="F2034" s="4" t="str">
        <f>IF('3(a) Flights | segment list'!I1999="","Null",'3(a) Flights | segment list'!I1999)</f>
        <v>Null</v>
      </c>
      <c r="G2034" s="4" t="str">
        <f>IF('3(a) Flights | segment list'!C1999="","Null",'3(a) Flights | segment list'!C1999)</f>
        <v>Null</v>
      </c>
      <c r="H2034" s="4" t="str">
        <f>IF('3(a) Flights | segment list'!J1999="","Null",'3(a) Flights | segment list'!J1999)</f>
        <v>Null</v>
      </c>
      <c r="I2034" s="4" t="str">
        <f>IF('3(a) Flights | segment list'!D1999="","Null",'3(a) Flights | segment list'!D1999)</f>
        <v>Null</v>
      </c>
      <c r="J2034" s="4" t="str">
        <f>IF('3(a) Flights | segment list'!E1999="","Null",'3(a) Flights | segment list'!E1999)</f>
        <v>Null</v>
      </c>
      <c r="K2034" s="4" t="str">
        <f>IF('3(a) Flights | segment list'!F1999="","Null",'3(a) Flights | segment list'!F1999)</f>
        <v>Null</v>
      </c>
      <c r="L2034" s="5" t="str">
        <f>IF('3(a) Flights | segment list'!G1999="","Null",'3(a) Flights | segment list'!G1999)</f>
        <v>Null</v>
      </c>
      <c r="M2034" s="16">
        <f>IF('3(a) Flights | segment list'!H1999="Null","Null",'3(a) Flights | segment list'!H1999)</f>
        <v>0</v>
      </c>
    </row>
    <row r="2035" spans="1:13" x14ac:dyDescent="0.25">
      <c r="A2035" s="4" t="str">
        <f t="shared" si="93"/>
        <v>No PB ID provided</v>
      </c>
      <c r="B2035" s="4" t="str">
        <f t="shared" si="94"/>
        <v>No declaration</v>
      </c>
      <c r="C2035" s="4" t="s">
        <v>18302</v>
      </c>
      <c r="D2035" s="86" t="str">
        <f>IF('3(a) Flights | segment list'!A2000="","Null",'3(a) Flights | segment list'!A2000)</f>
        <v>Null</v>
      </c>
      <c r="E2035" s="87" t="str">
        <f t="shared" si="92"/>
        <v>Null</v>
      </c>
      <c r="F2035" s="4" t="str">
        <f>IF('3(a) Flights | segment list'!I2000="","Null",'3(a) Flights | segment list'!I2000)</f>
        <v>Null</v>
      </c>
      <c r="G2035" s="4" t="str">
        <f>IF('3(a) Flights | segment list'!C2000="","Null",'3(a) Flights | segment list'!C2000)</f>
        <v>Null</v>
      </c>
      <c r="H2035" s="4" t="str">
        <f>IF('3(a) Flights | segment list'!J2000="","Null",'3(a) Flights | segment list'!J2000)</f>
        <v>Null</v>
      </c>
      <c r="I2035" s="4" t="str">
        <f>IF('3(a) Flights | segment list'!D2000="","Null",'3(a) Flights | segment list'!D2000)</f>
        <v>Null</v>
      </c>
      <c r="J2035" s="4" t="str">
        <f>IF('3(a) Flights | segment list'!E2000="","Null",'3(a) Flights | segment list'!E2000)</f>
        <v>Null</v>
      </c>
      <c r="K2035" s="4" t="str">
        <f>IF('3(a) Flights | segment list'!F2000="","Null",'3(a) Flights | segment list'!F2000)</f>
        <v>Null</v>
      </c>
      <c r="L2035" s="5" t="str">
        <f>IF('3(a) Flights | segment list'!G2000="","Null",'3(a) Flights | segment list'!G2000)</f>
        <v>Null</v>
      </c>
      <c r="M2035" s="16">
        <f>IF('3(a) Flights | segment list'!H2000="Null","Null",'3(a) Flights | segment list'!H2000)</f>
        <v>0</v>
      </c>
    </row>
    <row r="2036" spans="1:13" x14ac:dyDescent="0.25">
      <c r="A2036" s="4" t="str">
        <f t="shared" si="93"/>
        <v>No PB ID provided</v>
      </c>
      <c r="B2036" s="4" t="str">
        <f t="shared" si="94"/>
        <v>No declaration</v>
      </c>
      <c r="C2036" s="4" t="s">
        <v>18302</v>
      </c>
      <c r="D2036" s="86" t="str">
        <f>IF('3(a) Flights | segment list'!A2001="","Null",'3(a) Flights | segment list'!A2001)</f>
        <v>Null</v>
      </c>
      <c r="E2036" s="87" t="str">
        <f t="shared" si="92"/>
        <v>Null</v>
      </c>
      <c r="F2036" s="4" t="str">
        <f>IF('3(a) Flights | segment list'!I2001="","Null",'3(a) Flights | segment list'!I2001)</f>
        <v>Null</v>
      </c>
      <c r="G2036" s="4" t="str">
        <f>IF('3(a) Flights | segment list'!C2001="","Null",'3(a) Flights | segment list'!C2001)</f>
        <v>Null</v>
      </c>
      <c r="H2036" s="4" t="str">
        <f>IF('3(a) Flights | segment list'!J2001="","Null",'3(a) Flights | segment list'!J2001)</f>
        <v>Null</v>
      </c>
      <c r="I2036" s="4" t="str">
        <f>IF('3(a) Flights | segment list'!D2001="","Null",'3(a) Flights | segment list'!D2001)</f>
        <v>Null</v>
      </c>
      <c r="J2036" s="4" t="str">
        <f>IF('3(a) Flights | segment list'!E2001="","Null",'3(a) Flights | segment list'!E2001)</f>
        <v>Null</v>
      </c>
      <c r="K2036" s="4" t="str">
        <f>IF('3(a) Flights | segment list'!F2001="","Null",'3(a) Flights | segment list'!F2001)</f>
        <v>Null</v>
      </c>
      <c r="L2036" s="5" t="str">
        <f>IF('3(a) Flights | segment list'!G2001="","Null",'3(a) Flights | segment list'!G2001)</f>
        <v>Null</v>
      </c>
      <c r="M2036" s="16">
        <f>IF('3(a) Flights | segment list'!H2001="Null","Null",'3(a) Flights | segment list'!H2001)</f>
        <v>0</v>
      </c>
    </row>
    <row r="2037" spans="1:13" x14ac:dyDescent="0.25">
      <c r="A2037" s="4" t="str">
        <f t="shared" si="93"/>
        <v>No PB ID provided</v>
      </c>
      <c r="B2037" s="4" t="str">
        <f t="shared" si="94"/>
        <v>No declaration</v>
      </c>
      <c r="C2037" s="4" t="s">
        <v>18302</v>
      </c>
      <c r="D2037" s="86" t="str">
        <f>IF('3(a) Flights | segment list'!A2002="","Null",'3(a) Flights | segment list'!A2002)</f>
        <v>Null</v>
      </c>
      <c r="E2037" s="87" t="str">
        <f t="shared" si="92"/>
        <v>Null</v>
      </c>
      <c r="F2037" s="4" t="str">
        <f>IF('3(a) Flights | segment list'!I2002="","Null",'3(a) Flights | segment list'!I2002)</f>
        <v>Null</v>
      </c>
      <c r="G2037" s="4" t="str">
        <f>IF('3(a) Flights | segment list'!C2002="","Null",'3(a) Flights | segment list'!C2002)</f>
        <v>Null</v>
      </c>
      <c r="H2037" s="4" t="str">
        <f>IF('3(a) Flights | segment list'!J2002="","Null",'3(a) Flights | segment list'!J2002)</f>
        <v>Null</v>
      </c>
      <c r="I2037" s="4" t="str">
        <f>IF('3(a) Flights | segment list'!D2002="","Null",'3(a) Flights | segment list'!D2002)</f>
        <v>Null</v>
      </c>
      <c r="J2037" s="4" t="str">
        <f>IF('3(a) Flights | segment list'!E2002="","Null",'3(a) Flights | segment list'!E2002)</f>
        <v>Null</v>
      </c>
      <c r="K2037" s="4" t="str">
        <f>IF('3(a) Flights | segment list'!F2002="","Null",'3(a) Flights | segment list'!F2002)</f>
        <v>Null</v>
      </c>
      <c r="L2037" s="5" t="str">
        <f>IF('3(a) Flights | segment list'!G2002="","Null",'3(a) Flights | segment list'!G2002)</f>
        <v>Null</v>
      </c>
      <c r="M2037" s="16">
        <f>IF('3(a) Flights | segment list'!H2002="Null","Null",'3(a) Flights | segment list'!H2002)</f>
        <v>0</v>
      </c>
    </row>
    <row r="2038" spans="1:13" x14ac:dyDescent="0.25">
      <c r="A2038" s="4" t="str">
        <f t="shared" si="93"/>
        <v>No PB ID provided</v>
      </c>
      <c r="B2038" s="4" t="str">
        <f t="shared" si="94"/>
        <v>No declaration</v>
      </c>
      <c r="C2038" s="4" t="s">
        <v>18302</v>
      </c>
      <c r="D2038" s="86" t="str">
        <f>IF('3(a) Flights | segment list'!A2003="","Null",'3(a) Flights | segment list'!A2003)</f>
        <v>Null</v>
      </c>
      <c r="E2038" s="87" t="str">
        <f t="shared" si="92"/>
        <v>Null</v>
      </c>
      <c r="F2038" s="4" t="str">
        <f>IF('3(a) Flights | segment list'!I2003="","Null",'3(a) Flights | segment list'!I2003)</f>
        <v>Null</v>
      </c>
      <c r="G2038" s="4" t="str">
        <f>IF('3(a) Flights | segment list'!C2003="","Null",'3(a) Flights | segment list'!C2003)</f>
        <v>Null</v>
      </c>
      <c r="H2038" s="4" t="str">
        <f>IF('3(a) Flights | segment list'!J2003="","Null",'3(a) Flights | segment list'!J2003)</f>
        <v>Null</v>
      </c>
      <c r="I2038" s="4" t="str">
        <f>IF('3(a) Flights | segment list'!D2003="","Null",'3(a) Flights | segment list'!D2003)</f>
        <v>Null</v>
      </c>
      <c r="J2038" s="4" t="str">
        <f>IF('3(a) Flights | segment list'!E2003="","Null",'3(a) Flights | segment list'!E2003)</f>
        <v>Null</v>
      </c>
      <c r="K2038" s="4" t="str">
        <f>IF('3(a) Flights | segment list'!F2003="","Null",'3(a) Flights | segment list'!F2003)</f>
        <v>Null</v>
      </c>
      <c r="L2038" s="5" t="str">
        <f>IF('3(a) Flights | segment list'!G2003="","Null",'3(a) Flights | segment list'!G2003)</f>
        <v>Null</v>
      </c>
      <c r="M2038" s="16">
        <f>IF('3(a) Flights | segment list'!H2003="Null","Null",'3(a) Flights | segment list'!H2003)</f>
        <v>0</v>
      </c>
    </row>
    <row r="2039" spans="1:13" x14ac:dyDescent="0.25">
      <c r="A2039" s="4" t="str">
        <f t="shared" si="93"/>
        <v>No PB ID provided</v>
      </c>
      <c r="B2039" s="4" t="str">
        <f t="shared" si="94"/>
        <v>No declaration</v>
      </c>
      <c r="C2039" s="4" t="s">
        <v>18302</v>
      </c>
      <c r="D2039" s="86" t="str">
        <f>IF('3(a) Flights | segment list'!A2004="","Null",'3(a) Flights | segment list'!A2004)</f>
        <v>Null</v>
      </c>
      <c r="E2039" s="87" t="str">
        <f t="shared" ref="E2039:E2102" si="95">IF(D2039="Null","Null",YEAR(D2039))</f>
        <v>Null</v>
      </c>
      <c r="F2039" s="4" t="str">
        <f>IF('3(a) Flights | segment list'!I2004="","Null",'3(a) Flights | segment list'!I2004)</f>
        <v>Null</v>
      </c>
      <c r="G2039" s="4" t="str">
        <f>IF('3(a) Flights | segment list'!C2004="","Null",'3(a) Flights | segment list'!C2004)</f>
        <v>Null</v>
      </c>
      <c r="H2039" s="4" t="str">
        <f>IF('3(a) Flights | segment list'!J2004="","Null",'3(a) Flights | segment list'!J2004)</f>
        <v>Null</v>
      </c>
      <c r="I2039" s="4" t="str">
        <f>IF('3(a) Flights | segment list'!D2004="","Null",'3(a) Flights | segment list'!D2004)</f>
        <v>Null</v>
      </c>
      <c r="J2039" s="4" t="str">
        <f>IF('3(a) Flights | segment list'!E2004="","Null",'3(a) Flights | segment list'!E2004)</f>
        <v>Null</v>
      </c>
      <c r="K2039" s="4" t="str">
        <f>IF('3(a) Flights | segment list'!F2004="","Null",'3(a) Flights | segment list'!F2004)</f>
        <v>Null</v>
      </c>
      <c r="L2039" s="5" t="str">
        <f>IF('3(a) Flights | segment list'!G2004="","Null",'3(a) Flights | segment list'!G2004)</f>
        <v>Null</v>
      </c>
      <c r="M2039" s="16">
        <f>IF('3(a) Flights | segment list'!H2004="Null","Null",'3(a) Flights | segment list'!H2004)</f>
        <v>0</v>
      </c>
    </row>
    <row r="2040" spans="1:13" x14ac:dyDescent="0.25">
      <c r="A2040" s="4" t="str">
        <f t="shared" si="93"/>
        <v>No PB ID provided</v>
      </c>
      <c r="B2040" s="4" t="str">
        <f t="shared" si="94"/>
        <v>No declaration</v>
      </c>
      <c r="C2040" s="4" t="s">
        <v>18302</v>
      </c>
      <c r="D2040" s="86" t="str">
        <f>IF('3(a) Flights | segment list'!A2005="","Null",'3(a) Flights | segment list'!A2005)</f>
        <v>Null</v>
      </c>
      <c r="E2040" s="87" t="str">
        <f t="shared" si="95"/>
        <v>Null</v>
      </c>
      <c r="F2040" s="4" t="str">
        <f>IF('3(a) Flights | segment list'!I2005="","Null",'3(a) Flights | segment list'!I2005)</f>
        <v>Null</v>
      </c>
      <c r="G2040" s="4" t="str">
        <f>IF('3(a) Flights | segment list'!C2005="","Null",'3(a) Flights | segment list'!C2005)</f>
        <v>Null</v>
      </c>
      <c r="H2040" s="4" t="str">
        <f>IF('3(a) Flights | segment list'!J2005="","Null",'3(a) Flights | segment list'!J2005)</f>
        <v>Null</v>
      </c>
      <c r="I2040" s="4" t="str">
        <f>IF('3(a) Flights | segment list'!D2005="","Null",'3(a) Flights | segment list'!D2005)</f>
        <v>Null</v>
      </c>
      <c r="J2040" s="4" t="str">
        <f>IF('3(a) Flights | segment list'!E2005="","Null",'3(a) Flights | segment list'!E2005)</f>
        <v>Null</v>
      </c>
      <c r="K2040" s="4" t="str">
        <f>IF('3(a) Flights | segment list'!F2005="","Null",'3(a) Flights | segment list'!F2005)</f>
        <v>Null</v>
      </c>
      <c r="L2040" s="5" t="str">
        <f>IF('3(a) Flights | segment list'!G2005="","Null",'3(a) Flights | segment list'!G2005)</f>
        <v>Null</v>
      </c>
      <c r="M2040" s="16">
        <f>IF('3(a) Flights | segment list'!H2005="Null","Null",'3(a) Flights | segment list'!H2005)</f>
        <v>0</v>
      </c>
    </row>
    <row r="2041" spans="1:13" x14ac:dyDescent="0.25">
      <c r="A2041" s="4" t="str">
        <f t="shared" si="93"/>
        <v>No PB ID provided</v>
      </c>
      <c r="B2041" s="4" t="str">
        <f t="shared" si="94"/>
        <v>No declaration</v>
      </c>
      <c r="C2041" s="4" t="s">
        <v>18302</v>
      </c>
      <c r="D2041" s="86" t="str">
        <f>IF('3(a) Flights | segment list'!A2006="","Null",'3(a) Flights | segment list'!A2006)</f>
        <v>Null</v>
      </c>
      <c r="E2041" s="87" t="str">
        <f t="shared" si="95"/>
        <v>Null</v>
      </c>
      <c r="F2041" s="4" t="str">
        <f>IF('3(a) Flights | segment list'!I2006="","Null",'3(a) Flights | segment list'!I2006)</f>
        <v>Null</v>
      </c>
      <c r="G2041" s="4" t="str">
        <f>IF('3(a) Flights | segment list'!C2006="","Null",'3(a) Flights | segment list'!C2006)</f>
        <v>Null</v>
      </c>
      <c r="H2041" s="4" t="str">
        <f>IF('3(a) Flights | segment list'!J2006="","Null",'3(a) Flights | segment list'!J2006)</f>
        <v>Null</v>
      </c>
      <c r="I2041" s="4" t="str">
        <f>IF('3(a) Flights | segment list'!D2006="","Null",'3(a) Flights | segment list'!D2006)</f>
        <v>Null</v>
      </c>
      <c r="J2041" s="4" t="str">
        <f>IF('3(a) Flights | segment list'!E2006="","Null",'3(a) Flights | segment list'!E2006)</f>
        <v>Null</v>
      </c>
      <c r="K2041" s="4" t="str">
        <f>IF('3(a) Flights | segment list'!F2006="","Null",'3(a) Flights | segment list'!F2006)</f>
        <v>Null</v>
      </c>
      <c r="L2041" s="5" t="str">
        <f>IF('3(a) Flights | segment list'!G2006="","Null",'3(a) Flights | segment list'!G2006)</f>
        <v>Null</v>
      </c>
      <c r="M2041" s="16">
        <f>IF('3(a) Flights | segment list'!H2006="Null","Null",'3(a) Flights | segment list'!H2006)</f>
        <v>0</v>
      </c>
    </row>
    <row r="2042" spans="1:13" x14ac:dyDescent="0.25">
      <c r="A2042" s="4" t="str">
        <f t="shared" si="93"/>
        <v>No PB ID provided</v>
      </c>
      <c r="B2042" s="4" t="str">
        <f t="shared" si="94"/>
        <v>No declaration</v>
      </c>
      <c r="C2042" s="4" t="s">
        <v>18302</v>
      </c>
      <c r="D2042" s="86" t="str">
        <f>IF('3(a) Flights | segment list'!A2007="","Null",'3(a) Flights | segment list'!A2007)</f>
        <v>Null</v>
      </c>
      <c r="E2042" s="87" t="str">
        <f t="shared" si="95"/>
        <v>Null</v>
      </c>
      <c r="F2042" s="4" t="str">
        <f>IF('3(a) Flights | segment list'!I2007="","Null",'3(a) Flights | segment list'!I2007)</f>
        <v>Null</v>
      </c>
      <c r="G2042" s="4" t="str">
        <f>IF('3(a) Flights | segment list'!C2007="","Null",'3(a) Flights | segment list'!C2007)</f>
        <v>Null</v>
      </c>
      <c r="H2042" s="4" t="str">
        <f>IF('3(a) Flights | segment list'!J2007="","Null",'3(a) Flights | segment list'!J2007)</f>
        <v>Null</v>
      </c>
      <c r="I2042" s="4" t="str">
        <f>IF('3(a) Flights | segment list'!D2007="","Null",'3(a) Flights | segment list'!D2007)</f>
        <v>Null</v>
      </c>
      <c r="J2042" s="4" t="str">
        <f>IF('3(a) Flights | segment list'!E2007="","Null",'3(a) Flights | segment list'!E2007)</f>
        <v>Null</v>
      </c>
      <c r="K2042" s="4" t="str">
        <f>IF('3(a) Flights | segment list'!F2007="","Null",'3(a) Flights | segment list'!F2007)</f>
        <v>Null</v>
      </c>
      <c r="L2042" s="5" t="str">
        <f>IF('3(a) Flights | segment list'!G2007="","Null",'3(a) Flights | segment list'!G2007)</f>
        <v>Null</v>
      </c>
      <c r="M2042" s="16">
        <f>IF('3(a) Flights | segment list'!H2007="Null","Null",'3(a) Flights | segment list'!H2007)</f>
        <v>0</v>
      </c>
    </row>
    <row r="2043" spans="1:13" x14ac:dyDescent="0.25">
      <c r="A2043" s="4" t="str">
        <f t="shared" si="93"/>
        <v>No PB ID provided</v>
      </c>
      <c r="B2043" s="4" t="str">
        <f t="shared" si="94"/>
        <v>No declaration</v>
      </c>
      <c r="C2043" s="4" t="s">
        <v>18302</v>
      </c>
      <c r="D2043" s="86" t="str">
        <f>IF('3(a) Flights | segment list'!A2008="","Null",'3(a) Flights | segment list'!A2008)</f>
        <v>Null</v>
      </c>
      <c r="E2043" s="87" t="str">
        <f t="shared" si="95"/>
        <v>Null</v>
      </c>
      <c r="F2043" s="4" t="str">
        <f>IF('3(a) Flights | segment list'!I2008="","Null",'3(a) Flights | segment list'!I2008)</f>
        <v>Null</v>
      </c>
      <c r="G2043" s="4" t="str">
        <f>IF('3(a) Flights | segment list'!C2008="","Null",'3(a) Flights | segment list'!C2008)</f>
        <v>Null</v>
      </c>
      <c r="H2043" s="4" t="str">
        <f>IF('3(a) Flights | segment list'!J2008="","Null",'3(a) Flights | segment list'!J2008)</f>
        <v>Null</v>
      </c>
      <c r="I2043" s="4" t="str">
        <f>IF('3(a) Flights | segment list'!D2008="","Null",'3(a) Flights | segment list'!D2008)</f>
        <v>Null</v>
      </c>
      <c r="J2043" s="4" t="str">
        <f>IF('3(a) Flights | segment list'!E2008="","Null",'3(a) Flights | segment list'!E2008)</f>
        <v>Null</v>
      </c>
      <c r="K2043" s="4" t="str">
        <f>IF('3(a) Flights | segment list'!F2008="","Null",'3(a) Flights | segment list'!F2008)</f>
        <v>Null</v>
      </c>
      <c r="L2043" s="5" t="str">
        <f>IF('3(a) Flights | segment list'!G2008="","Null",'3(a) Flights | segment list'!G2008)</f>
        <v>Null</v>
      </c>
      <c r="M2043" s="16">
        <f>IF('3(a) Flights | segment list'!H2008="Null","Null",'3(a) Flights | segment list'!H2008)</f>
        <v>0</v>
      </c>
    </row>
    <row r="2044" spans="1:13" x14ac:dyDescent="0.25">
      <c r="A2044" s="4" t="str">
        <f t="shared" si="93"/>
        <v>No PB ID provided</v>
      </c>
      <c r="B2044" s="4" t="str">
        <f t="shared" si="94"/>
        <v>No declaration</v>
      </c>
      <c r="C2044" s="4" t="s">
        <v>18302</v>
      </c>
      <c r="D2044" s="86" t="str">
        <f>IF('3(a) Flights | segment list'!A2009="","Null",'3(a) Flights | segment list'!A2009)</f>
        <v>Null</v>
      </c>
      <c r="E2044" s="87" t="str">
        <f t="shared" si="95"/>
        <v>Null</v>
      </c>
      <c r="F2044" s="4" t="str">
        <f>IF('3(a) Flights | segment list'!I2009="","Null",'3(a) Flights | segment list'!I2009)</f>
        <v>Null</v>
      </c>
      <c r="G2044" s="4" t="str">
        <f>IF('3(a) Flights | segment list'!C2009="","Null",'3(a) Flights | segment list'!C2009)</f>
        <v>Null</v>
      </c>
      <c r="H2044" s="4" t="str">
        <f>IF('3(a) Flights | segment list'!J2009="","Null",'3(a) Flights | segment list'!J2009)</f>
        <v>Null</v>
      </c>
      <c r="I2044" s="4" t="str">
        <f>IF('3(a) Flights | segment list'!D2009="","Null",'3(a) Flights | segment list'!D2009)</f>
        <v>Null</v>
      </c>
      <c r="J2044" s="4" t="str">
        <f>IF('3(a) Flights | segment list'!E2009="","Null",'3(a) Flights | segment list'!E2009)</f>
        <v>Null</v>
      </c>
      <c r="K2044" s="4" t="str">
        <f>IF('3(a) Flights | segment list'!F2009="","Null",'3(a) Flights | segment list'!F2009)</f>
        <v>Null</v>
      </c>
      <c r="L2044" s="5" t="str">
        <f>IF('3(a) Flights | segment list'!G2009="","Null",'3(a) Flights | segment list'!G2009)</f>
        <v>Null</v>
      </c>
      <c r="M2044" s="16">
        <f>IF('3(a) Flights | segment list'!H2009="Null","Null",'3(a) Flights | segment list'!H2009)</f>
        <v>0</v>
      </c>
    </row>
    <row r="2045" spans="1:13" x14ac:dyDescent="0.25">
      <c r="A2045" s="4" t="str">
        <f t="shared" si="93"/>
        <v>No PB ID provided</v>
      </c>
      <c r="B2045" s="4" t="str">
        <f t="shared" si="94"/>
        <v>No declaration</v>
      </c>
      <c r="C2045" s="4" t="s">
        <v>18302</v>
      </c>
      <c r="D2045" s="86" t="str">
        <f>IF('3(a) Flights | segment list'!A2010="","Null",'3(a) Flights | segment list'!A2010)</f>
        <v>Null</v>
      </c>
      <c r="E2045" s="87" t="str">
        <f t="shared" si="95"/>
        <v>Null</v>
      </c>
      <c r="F2045" s="4" t="str">
        <f>IF('3(a) Flights | segment list'!I2010="","Null",'3(a) Flights | segment list'!I2010)</f>
        <v>Null</v>
      </c>
      <c r="G2045" s="4" t="str">
        <f>IF('3(a) Flights | segment list'!C2010="","Null",'3(a) Flights | segment list'!C2010)</f>
        <v>Null</v>
      </c>
      <c r="H2045" s="4" t="str">
        <f>IF('3(a) Flights | segment list'!J2010="","Null",'3(a) Flights | segment list'!J2010)</f>
        <v>Null</v>
      </c>
      <c r="I2045" s="4" t="str">
        <f>IF('3(a) Flights | segment list'!D2010="","Null",'3(a) Flights | segment list'!D2010)</f>
        <v>Null</v>
      </c>
      <c r="J2045" s="4" t="str">
        <f>IF('3(a) Flights | segment list'!E2010="","Null",'3(a) Flights | segment list'!E2010)</f>
        <v>Null</v>
      </c>
      <c r="K2045" s="4" t="str">
        <f>IF('3(a) Flights | segment list'!F2010="","Null",'3(a) Flights | segment list'!F2010)</f>
        <v>Null</v>
      </c>
      <c r="L2045" s="5" t="str">
        <f>IF('3(a) Flights | segment list'!G2010="","Null",'3(a) Flights | segment list'!G2010)</f>
        <v>Null</v>
      </c>
      <c r="M2045" s="16">
        <f>IF('3(a) Flights | segment list'!H2010="Null","Null",'3(a) Flights | segment list'!H2010)</f>
        <v>0</v>
      </c>
    </row>
    <row r="2046" spans="1:13" x14ac:dyDescent="0.25">
      <c r="A2046" s="4" t="str">
        <f t="shared" si="93"/>
        <v>No PB ID provided</v>
      </c>
      <c r="B2046" s="4" t="str">
        <f t="shared" si="94"/>
        <v>No declaration</v>
      </c>
      <c r="C2046" s="4" t="s">
        <v>18302</v>
      </c>
      <c r="D2046" s="86" t="str">
        <f>IF('3(a) Flights | segment list'!A2011="","Null",'3(a) Flights | segment list'!A2011)</f>
        <v>Null</v>
      </c>
      <c r="E2046" s="87" t="str">
        <f t="shared" si="95"/>
        <v>Null</v>
      </c>
      <c r="F2046" s="4" t="str">
        <f>IF('3(a) Flights | segment list'!I2011="","Null",'3(a) Flights | segment list'!I2011)</f>
        <v>Null</v>
      </c>
      <c r="G2046" s="4" t="str">
        <f>IF('3(a) Flights | segment list'!C2011="","Null",'3(a) Flights | segment list'!C2011)</f>
        <v>Null</v>
      </c>
      <c r="H2046" s="4" t="str">
        <f>IF('3(a) Flights | segment list'!J2011="","Null",'3(a) Flights | segment list'!J2011)</f>
        <v>Null</v>
      </c>
      <c r="I2046" s="4" t="str">
        <f>IF('3(a) Flights | segment list'!D2011="","Null",'3(a) Flights | segment list'!D2011)</f>
        <v>Null</v>
      </c>
      <c r="J2046" s="4" t="str">
        <f>IF('3(a) Flights | segment list'!E2011="","Null",'3(a) Flights | segment list'!E2011)</f>
        <v>Null</v>
      </c>
      <c r="K2046" s="4" t="str">
        <f>IF('3(a) Flights | segment list'!F2011="","Null",'3(a) Flights | segment list'!F2011)</f>
        <v>Null</v>
      </c>
      <c r="L2046" s="5" t="str">
        <f>IF('3(a) Flights | segment list'!G2011="","Null",'3(a) Flights | segment list'!G2011)</f>
        <v>Null</v>
      </c>
      <c r="M2046" s="16">
        <f>IF('3(a) Flights | segment list'!H2011="Null","Null",'3(a) Flights | segment list'!H2011)</f>
        <v>0</v>
      </c>
    </row>
    <row r="2047" spans="1:13" x14ac:dyDescent="0.25">
      <c r="A2047" s="4" t="str">
        <f t="shared" si="93"/>
        <v>No PB ID provided</v>
      </c>
      <c r="B2047" s="4" t="str">
        <f t="shared" si="94"/>
        <v>No declaration</v>
      </c>
      <c r="C2047" s="4" t="s">
        <v>18302</v>
      </c>
      <c r="D2047" s="86" t="str">
        <f>IF('3(a) Flights | segment list'!A2012="","Null",'3(a) Flights | segment list'!A2012)</f>
        <v>Null</v>
      </c>
      <c r="E2047" s="87" t="str">
        <f t="shared" si="95"/>
        <v>Null</v>
      </c>
      <c r="F2047" s="4" t="str">
        <f>IF('3(a) Flights | segment list'!I2012="","Null",'3(a) Flights | segment list'!I2012)</f>
        <v>Null</v>
      </c>
      <c r="G2047" s="4" t="str">
        <f>IF('3(a) Flights | segment list'!C2012="","Null",'3(a) Flights | segment list'!C2012)</f>
        <v>Null</v>
      </c>
      <c r="H2047" s="4" t="str">
        <f>IF('3(a) Flights | segment list'!J2012="","Null",'3(a) Flights | segment list'!J2012)</f>
        <v>Null</v>
      </c>
      <c r="I2047" s="4" t="str">
        <f>IF('3(a) Flights | segment list'!D2012="","Null",'3(a) Flights | segment list'!D2012)</f>
        <v>Null</v>
      </c>
      <c r="J2047" s="4" t="str">
        <f>IF('3(a) Flights | segment list'!E2012="","Null",'3(a) Flights | segment list'!E2012)</f>
        <v>Null</v>
      </c>
      <c r="K2047" s="4" t="str">
        <f>IF('3(a) Flights | segment list'!F2012="","Null",'3(a) Flights | segment list'!F2012)</f>
        <v>Null</v>
      </c>
      <c r="L2047" s="5" t="str">
        <f>IF('3(a) Flights | segment list'!G2012="","Null",'3(a) Flights | segment list'!G2012)</f>
        <v>Null</v>
      </c>
      <c r="M2047" s="16">
        <f>IF('3(a) Flights | segment list'!H2012="Null","Null",'3(a) Flights | segment list'!H2012)</f>
        <v>0</v>
      </c>
    </row>
    <row r="2048" spans="1:13" x14ac:dyDescent="0.25">
      <c r="A2048" s="4" t="str">
        <f t="shared" si="93"/>
        <v>No PB ID provided</v>
      </c>
      <c r="B2048" s="4" t="str">
        <f t="shared" si="94"/>
        <v>No declaration</v>
      </c>
      <c r="C2048" s="4" t="s">
        <v>18302</v>
      </c>
      <c r="D2048" s="86" t="str">
        <f>IF('3(a) Flights | segment list'!A2013="","Null",'3(a) Flights | segment list'!A2013)</f>
        <v>Null</v>
      </c>
      <c r="E2048" s="87" t="str">
        <f t="shared" si="95"/>
        <v>Null</v>
      </c>
      <c r="F2048" s="4" t="str">
        <f>IF('3(a) Flights | segment list'!I2013="","Null",'3(a) Flights | segment list'!I2013)</f>
        <v>Null</v>
      </c>
      <c r="G2048" s="4" t="str">
        <f>IF('3(a) Flights | segment list'!C2013="","Null",'3(a) Flights | segment list'!C2013)</f>
        <v>Null</v>
      </c>
      <c r="H2048" s="4" t="str">
        <f>IF('3(a) Flights | segment list'!J2013="","Null",'3(a) Flights | segment list'!J2013)</f>
        <v>Null</v>
      </c>
      <c r="I2048" s="4" t="str">
        <f>IF('3(a) Flights | segment list'!D2013="","Null",'3(a) Flights | segment list'!D2013)</f>
        <v>Null</v>
      </c>
      <c r="J2048" s="4" t="str">
        <f>IF('3(a) Flights | segment list'!E2013="","Null",'3(a) Flights | segment list'!E2013)</f>
        <v>Null</v>
      </c>
      <c r="K2048" s="4" t="str">
        <f>IF('3(a) Flights | segment list'!F2013="","Null",'3(a) Flights | segment list'!F2013)</f>
        <v>Null</v>
      </c>
      <c r="L2048" s="5" t="str">
        <f>IF('3(a) Flights | segment list'!G2013="","Null",'3(a) Flights | segment list'!G2013)</f>
        <v>Null</v>
      </c>
      <c r="M2048" s="16">
        <f>IF('3(a) Flights | segment list'!H2013="Null","Null",'3(a) Flights | segment list'!H2013)</f>
        <v>0</v>
      </c>
    </row>
    <row r="2049" spans="1:13" x14ac:dyDescent="0.25">
      <c r="A2049" s="4" t="str">
        <f t="shared" si="93"/>
        <v>No PB ID provided</v>
      </c>
      <c r="B2049" s="4" t="str">
        <f t="shared" si="94"/>
        <v>No declaration</v>
      </c>
      <c r="C2049" s="4" t="s">
        <v>18302</v>
      </c>
      <c r="D2049" s="86" t="str">
        <f>IF('3(a) Flights | segment list'!A2014="","Null",'3(a) Flights | segment list'!A2014)</f>
        <v>Null</v>
      </c>
      <c r="E2049" s="87" t="str">
        <f t="shared" si="95"/>
        <v>Null</v>
      </c>
      <c r="F2049" s="4" t="str">
        <f>IF('3(a) Flights | segment list'!I2014="","Null",'3(a) Flights | segment list'!I2014)</f>
        <v>Null</v>
      </c>
      <c r="G2049" s="4" t="str">
        <f>IF('3(a) Flights | segment list'!C2014="","Null",'3(a) Flights | segment list'!C2014)</f>
        <v>Null</v>
      </c>
      <c r="H2049" s="4" t="str">
        <f>IF('3(a) Flights | segment list'!J2014="","Null",'3(a) Flights | segment list'!J2014)</f>
        <v>Null</v>
      </c>
      <c r="I2049" s="4" t="str">
        <f>IF('3(a) Flights | segment list'!D2014="","Null",'3(a) Flights | segment list'!D2014)</f>
        <v>Null</v>
      </c>
      <c r="J2049" s="4" t="str">
        <f>IF('3(a) Flights | segment list'!E2014="","Null",'3(a) Flights | segment list'!E2014)</f>
        <v>Null</v>
      </c>
      <c r="K2049" s="4" t="str">
        <f>IF('3(a) Flights | segment list'!F2014="","Null",'3(a) Flights | segment list'!F2014)</f>
        <v>Null</v>
      </c>
      <c r="L2049" s="5" t="str">
        <f>IF('3(a) Flights | segment list'!G2014="","Null",'3(a) Flights | segment list'!G2014)</f>
        <v>Null</v>
      </c>
      <c r="M2049" s="16">
        <f>IF('3(a) Flights | segment list'!H2014="Null","Null",'3(a) Flights | segment list'!H2014)</f>
        <v>0</v>
      </c>
    </row>
    <row r="2050" spans="1:13" x14ac:dyDescent="0.25">
      <c r="A2050" s="4" t="str">
        <f t="shared" si="93"/>
        <v>No PB ID provided</v>
      </c>
      <c r="B2050" s="4" t="str">
        <f t="shared" si="94"/>
        <v>No declaration</v>
      </c>
      <c r="C2050" s="4" t="s">
        <v>18302</v>
      </c>
      <c r="D2050" s="86" t="str">
        <f>IF('3(a) Flights | segment list'!A2015="","Null",'3(a) Flights | segment list'!A2015)</f>
        <v>Null</v>
      </c>
      <c r="E2050" s="87" t="str">
        <f t="shared" si="95"/>
        <v>Null</v>
      </c>
      <c r="F2050" s="4" t="str">
        <f>IF('3(a) Flights | segment list'!I2015="","Null",'3(a) Flights | segment list'!I2015)</f>
        <v>Null</v>
      </c>
      <c r="G2050" s="4" t="str">
        <f>IF('3(a) Flights | segment list'!C2015="","Null",'3(a) Flights | segment list'!C2015)</f>
        <v>Null</v>
      </c>
      <c r="H2050" s="4" t="str">
        <f>IF('3(a) Flights | segment list'!J2015="","Null",'3(a) Flights | segment list'!J2015)</f>
        <v>Null</v>
      </c>
      <c r="I2050" s="4" t="str">
        <f>IF('3(a) Flights | segment list'!D2015="","Null",'3(a) Flights | segment list'!D2015)</f>
        <v>Null</v>
      </c>
      <c r="J2050" s="4" t="str">
        <f>IF('3(a) Flights | segment list'!E2015="","Null",'3(a) Flights | segment list'!E2015)</f>
        <v>Null</v>
      </c>
      <c r="K2050" s="4" t="str">
        <f>IF('3(a) Flights | segment list'!F2015="","Null",'3(a) Flights | segment list'!F2015)</f>
        <v>Null</v>
      </c>
      <c r="L2050" s="5" t="str">
        <f>IF('3(a) Flights | segment list'!G2015="","Null",'3(a) Flights | segment list'!G2015)</f>
        <v>Null</v>
      </c>
      <c r="M2050" s="16">
        <f>IF('3(a) Flights | segment list'!H2015="Null","Null",'3(a) Flights | segment list'!H2015)</f>
        <v>0</v>
      </c>
    </row>
    <row r="2051" spans="1:13" x14ac:dyDescent="0.25">
      <c r="A2051" s="4" t="str">
        <f t="shared" si="93"/>
        <v>No PB ID provided</v>
      </c>
      <c r="B2051" s="4" t="str">
        <f t="shared" si="94"/>
        <v>No declaration</v>
      </c>
      <c r="C2051" s="4" t="s">
        <v>18302</v>
      </c>
      <c r="D2051" s="86" t="str">
        <f>IF('3(a) Flights | segment list'!A2016="","Null",'3(a) Flights | segment list'!A2016)</f>
        <v>Null</v>
      </c>
      <c r="E2051" s="87" t="str">
        <f t="shared" si="95"/>
        <v>Null</v>
      </c>
      <c r="F2051" s="4" t="str">
        <f>IF('3(a) Flights | segment list'!I2016="","Null",'3(a) Flights | segment list'!I2016)</f>
        <v>Null</v>
      </c>
      <c r="G2051" s="4" t="str">
        <f>IF('3(a) Flights | segment list'!C2016="","Null",'3(a) Flights | segment list'!C2016)</f>
        <v>Null</v>
      </c>
      <c r="H2051" s="4" t="str">
        <f>IF('3(a) Flights | segment list'!J2016="","Null",'3(a) Flights | segment list'!J2016)</f>
        <v>Null</v>
      </c>
      <c r="I2051" s="4" t="str">
        <f>IF('3(a) Flights | segment list'!D2016="","Null",'3(a) Flights | segment list'!D2016)</f>
        <v>Null</v>
      </c>
      <c r="J2051" s="4" t="str">
        <f>IF('3(a) Flights | segment list'!E2016="","Null",'3(a) Flights | segment list'!E2016)</f>
        <v>Null</v>
      </c>
      <c r="K2051" s="4" t="str">
        <f>IF('3(a) Flights | segment list'!F2016="","Null",'3(a) Flights | segment list'!F2016)</f>
        <v>Null</v>
      </c>
      <c r="L2051" s="5" t="str">
        <f>IF('3(a) Flights | segment list'!G2016="","Null",'3(a) Flights | segment list'!G2016)</f>
        <v>Null</v>
      </c>
      <c r="M2051" s="16">
        <f>IF('3(a) Flights | segment list'!H2016="Null","Null",'3(a) Flights | segment list'!H2016)</f>
        <v>0</v>
      </c>
    </row>
    <row r="2052" spans="1:13" x14ac:dyDescent="0.25">
      <c r="A2052" s="4" t="str">
        <f t="shared" si="93"/>
        <v>No PB ID provided</v>
      </c>
      <c r="B2052" s="4" t="str">
        <f t="shared" si="94"/>
        <v>No declaration</v>
      </c>
      <c r="C2052" s="4" t="s">
        <v>18302</v>
      </c>
      <c r="D2052" s="86" t="str">
        <f>IF('3(a) Flights | segment list'!A2017="","Null",'3(a) Flights | segment list'!A2017)</f>
        <v>Null</v>
      </c>
      <c r="E2052" s="87" t="str">
        <f t="shared" si="95"/>
        <v>Null</v>
      </c>
      <c r="F2052" s="4" t="str">
        <f>IF('3(a) Flights | segment list'!I2017="","Null",'3(a) Flights | segment list'!I2017)</f>
        <v>Null</v>
      </c>
      <c r="G2052" s="4" t="str">
        <f>IF('3(a) Flights | segment list'!C2017="","Null",'3(a) Flights | segment list'!C2017)</f>
        <v>Null</v>
      </c>
      <c r="H2052" s="4" t="str">
        <f>IF('3(a) Flights | segment list'!J2017="","Null",'3(a) Flights | segment list'!J2017)</f>
        <v>Null</v>
      </c>
      <c r="I2052" s="4" t="str">
        <f>IF('3(a) Flights | segment list'!D2017="","Null",'3(a) Flights | segment list'!D2017)</f>
        <v>Null</v>
      </c>
      <c r="J2052" s="4" t="str">
        <f>IF('3(a) Flights | segment list'!E2017="","Null",'3(a) Flights | segment list'!E2017)</f>
        <v>Null</v>
      </c>
      <c r="K2052" s="4" t="str">
        <f>IF('3(a) Flights | segment list'!F2017="","Null",'3(a) Flights | segment list'!F2017)</f>
        <v>Null</v>
      </c>
      <c r="L2052" s="5" t="str">
        <f>IF('3(a) Flights | segment list'!G2017="","Null",'3(a) Flights | segment list'!G2017)</f>
        <v>Null</v>
      </c>
      <c r="M2052" s="16">
        <f>IF('3(a) Flights | segment list'!H2017="Null","Null",'3(a) Flights | segment list'!H2017)</f>
        <v>0</v>
      </c>
    </row>
    <row r="2053" spans="1:13" x14ac:dyDescent="0.25">
      <c r="A2053" s="4" t="str">
        <f t="shared" si="93"/>
        <v>No PB ID provided</v>
      </c>
      <c r="B2053" s="4" t="str">
        <f t="shared" si="94"/>
        <v>No declaration</v>
      </c>
      <c r="C2053" s="4" t="s">
        <v>18302</v>
      </c>
      <c r="D2053" s="86" t="str">
        <f>IF('3(a) Flights | segment list'!A2018="","Null",'3(a) Flights | segment list'!A2018)</f>
        <v>Null</v>
      </c>
      <c r="E2053" s="87" t="str">
        <f t="shared" si="95"/>
        <v>Null</v>
      </c>
      <c r="F2053" s="4" t="str">
        <f>IF('3(a) Flights | segment list'!I2018="","Null",'3(a) Flights | segment list'!I2018)</f>
        <v>Null</v>
      </c>
      <c r="G2053" s="4" t="str">
        <f>IF('3(a) Flights | segment list'!C2018="","Null",'3(a) Flights | segment list'!C2018)</f>
        <v>Null</v>
      </c>
      <c r="H2053" s="4" t="str">
        <f>IF('3(a) Flights | segment list'!J2018="","Null",'3(a) Flights | segment list'!J2018)</f>
        <v>Null</v>
      </c>
      <c r="I2053" s="4" t="str">
        <f>IF('3(a) Flights | segment list'!D2018="","Null",'3(a) Flights | segment list'!D2018)</f>
        <v>Null</v>
      </c>
      <c r="J2053" s="4" t="str">
        <f>IF('3(a) Flights | segment list'!E2018="","Null",'3(a) Flights | segment list'!E2018)</f>
        <v>Null</v>
      </c>
      <c r="K2053" s="4" t="str">
        <f>IF('3(a) Flights | segment list'!F2018="","Null",'3(a) Flights | segment list'!F2018)</f>
        <v>Null</v>
      </c>
      <c r="L2053" s="5" t="str">
        <f>IF('3(a) Flights | segment list'!G2018="","Null",'3(a) Flights | segment list'!G2018)</f>
        <v>Null</v>
      </c>
      <c r="M2053" s="16">
        <f>IF('3(a) Flights | segment list'!H2018="Null","Null",'3(a) Flights | segment list'!H2018)</f>
        <v>0</v>
      </c>
    </row>
    <row r="2054" spans="1:13" x14ac:dyDescent="0.25">
      <c r="A2054" s="4" t="str">
        <f t="shared" ref="A2054:A2117" si="96">A2053</f>
        <v>No PB ID provided</v>
      </c>
      <c r="B2054" s="4" t="str">
        <f t="shared" ref="B2054:B2117" si="97">B2053</f>
        <v>No declaration</v>
      </c>
      <c r="C2054" s="4" t="s">
        <v>18302</v>
      </c>
      <c r="D2054" s="86" t="str">
        <f>IF('3(a) Flights | segment list'!A2019="","Null",'3(a) Flights | segment list'!A2019)</f>
        <v>Null</v>
      </c>
      <c r="E2054" s="87" t="str">
        <f t="shared" si="95"/>
        <v>Null</v>
      </c>
      <c r="F2054" s="4" t="str">
        <f>IF('3(a) Flights | segment list'!I2019="","Null",'3(a) Flights | segment list'!I2019)</f>
        <v>Null</v>
      </c>
      <c r="G2054" s="4" t="str">
        <f>IF('3(a) Flights | segment list'!C2019="","Null",'3(a) Flights | segment list'!C2019)</f>
        <v>Null</v>
      </c>
      <c r="H2054" s="4" t="str">
        <f>IF('3(a) Flights | segment list'!J2019="","Null",'3(a) Flights | segment list'!J2019)</f>
        <v>Null</v>
      </c>
      <c r="I2054" s="4" t="str">
        <f>IF('3(a) Flights | segment list'!D2019="","Null",'3(a) Flights | segment list'!D2019)</f>
        <v>Null</v>
      </c>
      <c r="J2054" s="4" t="str">
        <f>IF('3(a) Flights | segment list'!E2019="","Null",'3(a) Flights | segment list'!E2019)</f>
        <v>Null</v>
      </c>
      <c r="K2054" s="4" t="str">
        <f>IF('3(a) Flights | segment list'!F2019="","Null",'3(a) Flights | segment list'!F2019)</f>
        <v>Null</v>
      </c>
      <c r="L2054" s="5" t="str">
        <f>IF('3(a) Flights | segment list'!G2019="","Null",'3(a) Flights | segment list'!G2019)</f>
        <v>Null</v>
      </c>
      <c r="M2054" s="16">
        <f>IF('3(a) Flights | segment list'!H2019="Null","Null",'3(a) Flights | segment list'!H2019)</f>
        <v>0</v>
      </c>
    </row>
    <row r="2055" spans="1:13" x14ac:dyDescent="0.25">
      <c r="A2055" s="4" t="str">
        <f t="shared" si="96"/>
        <v>No PB ID provided</v>
      </c>
      <c r="B2055" s="4" t="str">
        <f t="shared" si="97"/>
        <v>No declaration</v>
      </c>
      <c r="C2055" s="4" t="s">
        <v>18302</v>
      </c>
      <c r="D2055" s="86" t="str">
        <f>IF('3(a) Flights | segment list'!A2020="","Null",'3(a) Flights | segment list'!A2020)</f>
        <v>Null</v>
      </c>
      <c r="E2055" s="87" t="str">
        <f t="shared" si="95"/>
        <v>Null</v>
      </c>
      <c r="F2055" s="4" t="str">
        <f>IF('3(a) Flights | segment list'!I2020="","Null",'3(a) Flights | segment list'!I2020)</f>
        <v>Null</v>
      </c>
      <c r="G2055" s="4" t="str">
        <f>IF('3(a) Flights | segment list'!C2020="","Null",'3(a) Flights | segment list'!C2020)</f>
        <v>Null</v>
      </c>
      <c r="H2055" s="4" t="str">
        <f>IF('3(a) Flights | segment list'!J2020="","Null",'3(a) Flights | segment list'!J2020)</f>
        <v>Null</v>
      </c>
      <c r="I2055" s="4" t="str">
        <f>IF('3(a) Flights | segment list'!D2020="","Null",'3(a) Flights | segment list'!D2020)</f>
        <v>Null</v>
      </c>
      <c r="J2055" s="4" t="str">
        <f>IF('3(a) Flights | segment list'!E2020="","Null",'3(a) Flights | segment list'!E2020)</f>
        <v>Null</v>
      </c>
      <c r="K2055" s="4" t="str">
        <f>IF('3(a) Flights | segment list'!F2020="","Null",'3(a) Flights | segment list'!F2020)</f>
        <v>Null</v>
      </c>
      <c r="L2055" s="5" t="str">
        <f>IF('3(a) Flights | segment list'!G2020="","Null",'3(a) Flights | segment list'!G2020)</f>
        <v>Null</v>
      </c>
      <c r="M2055" s="16">
        <f>IF('3(a) Flights | segment list'!H2020="Null","Null",'3(a) Flights | segment list'!H2020)</f>
        <v>0</v>
      </c>
    </row>
    <row r="2056" spans="1:13" x14ac:dyDescent="0.25">
      <c r="A2056" s="4" t="str">
        <f t="shared" si="96"/>
        <v>No PB ID provided</v>
      </c>
      <c r="B2056" s="4" t="str">
        <f t="shared" si="97"/>
        <v>No declaration</v>
      </c>
      <c r="C2056" s="4" t="s">
        <v>18302</v>
      </c>
      <c r="D2056" s="86" t="str">
        <f>IF('3(a) Flights | segment list'!A2021="","Null",'3(a) Flights | segment list'!A2021)</f>
        <v>Null</v>
      </c>
      <c r="E2056" s="87" t="str">
        <f t="shared" si="95"/>
        <v>Null</v>
      </c>
      <c r="F2056" s="4" t="str">
        <f>IF('3(a) Flights | segment list'!I2021="","Null",'3(a) Flights | segment list'!I2021)</f>
        <v>Null</v>
      </c>
      <c r="G2056" s="4" t="str">
        <f>IF('3(a) Flights | segment list'!C2021="","Null",'3(a) Flights | segment list'!C2021)</f>
        <v>Null</v>
      </c>
      <c r="H2056" s="4" t="str">
        <f>IF('3(a) Flights | segment list'!J2021="","Null",'3(a) Flights | segment list'!J2021)</f>
        <v>Null</v>
      </c>
      <c r="I2056" s="4" t="str">
        <f>IF('3(a) Flights | segment list'!D2021="","Null",'3(a) Flights | segment list'!D2021)</f>
        <v>Null</v>
      </c>
      <c r="J2056" s="4" t="str">
        <f>IF('3(a) Flights | segment list'!E2021="","Null",'3(a) Flights | segment list'!E2021)</f>
        <v>Null</v>
      </c>
      <c r="K2056" s="4" t="str">
        <f>IF('3(a) Flights | segment list'!F2021="","Null",'3(a) Flights | segment list'!F2021)</f>
        <v>Null</v>
      </c>
      <c r="L2056" s="5" t="str">
        <f>IF('3(a) Flights | segment list'!G2021="","Null",'3(a) Flights | segment list'!G2021)</f>
        <v>Null</v>
      </c>
      <c r="M2056" s="16">
        <f>IF('3(a) Flights | segment list'!H2021="Null","Null",'3(a) Flights | segment list'!H2021)</f>
        <v>0</v>
      </c>
    </row>
    <row r="2057" spans="1:13" x14ac:dyDescent="0.25">
      <c r="A2057" s="4" t="str">
        <f t="shared" si="96"/>
        <v>No PB ID provided</v>
      </c>
      <c r="B2057" s="4" t="str">
        <f t="shared" si="97"/>
        <v>No declaration</v>
      </c>
      <c r="C2057" s="4" t="s">
        <v>18302</v>
      </c>
      <c r="D2057" s="86" t="str">
        <f>IF('3(a) Flights | segment list'!A2022="","Null",'3(a) Flights | segment list'!A2022)</f>
        <v>Null</v>
      </c>
      <c r="E2057" s="87" t="str">
        <f t="shared" si="95"/>
        <v>Null</v>
      </c>
      <c r="F2057" s="4" t="str">
        <f>IF('3(a) Flights | segment list'!I2022="","Null",'3(a) Flights | segment list'!I2022)</f>
        <v>Null</v>
      </c>
      <c r="G2057" s="4" t="str">
        <f>IF('3(a) Flights | segment list'!C2022="","Null",'3(a) Flights | segment list'!C2022)</f>
        <v>Null</v>
      </c>
      <c r="H2057" s="4" t="str">
        <f>IF('3(a) Flights | segment list'!J2022="","Null",'3(a) Flights | segment list'!J2022)</f>
        <v>Null</v>
      </c>
      <c r="I2057" s="4" t="str">
        <f>IF('3(a) Flights | segment list'!D2022="","Null",'3(a) Flights | segment list'!D2022)</f>
        <v>Null</v>
      </c>
      <c r="J2057" s="4" t="str">
        <f>IF('3(a) Flights | segment list'!E2022="","Null",'3(a) Flights | segment list'!E2022)</f>
        <v>Null</v>
      </c>
      <c r="K2057" s="4" t="str">
        <f>IF('3(a) Flights | segment list'!F2022="","Null",'3(a) Flights | segment list'!F2022)</f>
        <v>Null</v>
      </c>
      <c r="L2057" s="5" t="str">
        <f>IF('3(a) Flights | segment list'!G2022="","Null",'3(a) Flights | segment list'!G2022)</f>
        <v>Null</v>
      </c>
      <c r="M2057" s="16">
        <f>IF('3(a) Flights | segment list'!H2022="Null","Null",'3(a) Flights | segment list'!H2022)</f>
        <v>0</v>
      </c>
    </row>
    <row r="2058" spans="1:13" x14ac:dyDescent="0.25">
      <c r="A2058" s="4" t="str">
        <f t="shared" si="96"/>
        <v>No PB ID provided</v>
      </c>
      <c r="B2058" s="4" t="str">
        <f t="shared" si="97"/>
        <v>No declaration</v>
      </c>
      <c r="C2058" s="4" t="s">
        <v>18302</v>
      </c>
      <c r="D2058" s="86" t="str">
        <f>IF('3(a) Flights | segment list'!A2023="","Null",'3(a) Flights | segment list'!A2023)</f>
        <v>Null</v>
      </c>
      <c r="E2058" s="87" t="str">
        <f t="shared" si="95"/>
        <v>Null</v>
      </c>
      <c r="F2058" s="4" t="str">
        <f>IF('3(a) Flights | segment list'!I2023="","Null",'3(a) Flights | segment list'!I2023)</f>
        <v>Null</v>
      </c>
      <c r="G2058" s="4" t="str">
        <f>IF('3(a) Flights | segment list'!C2023="","Null",'3(a) Flights | segment list'!C2023)</f>
        <v>Null</v>
      </c>
      <c r="H2058" s="4" t="str">
        <f>IF('3(a) Flights | segment list'!J2023="","Null",'3(a) Flights | segment list'!J2023)</f>
        <v>Null</v>
      </c>
      <c r="I2058" s="4" t="str">
        <f>IF('3(a) Flights | segment list'!D2023="","Null",'3(a) Flights | segment list'!D2023)</f>
        <v>Null</v>
      </c>
      <c r="J2058" s="4" t="str">
        <f>IF('3(a) Flights | segment list'!E2023="","Null",'3(a) Flights | segment list'!E2023)</f>
        <v>Null</v>
      </c>
      <c r="K2058" s="4" t="str">
        <f>IF('3(a) Flights | segment list'!F2023="","Null",'3(a) Flights | segment list'!F2023)</f>
        <v>Null</v>
      </c>
      <c r="L2058" s="5" t="str">
        <f>IF('3(a) Flights | segment list'!G2023="","Null",'3(a) Flights | segment list'!G2023)</f>
        <v>Null</v>
      </c>
      <c r="M2058" s="16">
        <f>IF('3(a) Flights | segment list'!H2023="Null","Null",'3(a) Flights | segment list'!H2023)</f>
        <v>0</v>
      </c>
    </row>
    <row r="2059" spans="1:13" x14ac:dyDescent="0.25">
      <c r="A2059" s="4" t="str">
        <f t="shared" si="96"/>
        <v>No PB ID provided</v>
      </c>
      <c r="B2059" s="4" t="str">
        <f t="shared" si="97"/>
        <v>No declaration</v>
      </c>
      <c r="C2059" s="4" t="s">
        <v>18302</v>
      </c>
      <c r="D2059" s="86" t="str">
        <f>IF('3(a) Flights | segment list'!A2024="","Null",'3(a) Flights | segment list'!A2024)</f>
        <v>Null</v>
      </c>
      <c r="E2059" s="87" t="str">
        <f t="shared" si="95"/>
        <v>Null</v>
      </c>
      <c r="F2059" s="4" t="str">
        <f>IF('3(a) Flights | segment list'!I2024="","Null",'3(a) Flights | segment list'!I2024)</f>
        <v>Null</v>
      </c>
      <c r="G2059" s="4" t="str">
        <f>IF('3(a) Flights | segment list'!C2024="","Null",'3(a) Flights | segment list'!C2024)</f>
        <v>Null</v>
      </c>
      <c r="H2059" s="4" t="str">
        <f>IF('3(a) Flights | segment list'!J2024="","Null",'3(a) Flights | segment list'!J2024)</f>
        <v>Null</v>
      </c>
      <c r="I2059" s="4" t="str">
        <f>IF('3(a) Flights | segment list'!D2024="","Null",'3(a) Flights | segment list'!D2024)</f>
        <v>Null</v>
      </c>
      <c r="J2059" s="4" t="str">
        <f>IF('3(a) Flights | segment list'!E2024="","Null",'3(a) Flights | segment list'!E2024)</f>
        <v>Null</v>
      </c>
      <c r="K2059" s="4" t="str">
        <f>IF('3(a) Flights | segment list'!F2024="","Null",'3(a) Flights | segment list'!F2024)</f>
        <v>Null</v>
      </c>
      <c r="L2059" s="5" t="str">
        <f>IF('3(a) Flights | segment list'!G2024="","Null",'3(a) Flights | segment list'!G2024)</f>
        <v>Null</v>
      </c>
      <c r="M2059" s="16">
        <f>IF('3(a) Flights | segment list'!H2024="Null","Null",'3(a) Flights | segment list'!H2024)</f>
        <v>0</v>
      </c>
    </row>
    <row r="2060" spans="1:13" x14ac:dyDescent="0.25">
      <c r="A2060" s="4" t="str">
        <f t="shared" si="96"/>
        <v>No PB ID provided</v>
      </c>
      <c r="B2060" s="4" t="str">
        <f t="shared" si="97"/>
        <v>No declaration</v>
      </c>
      <c r="C2060" s="4" t="s">
        <v>18302</v>
      </c>
      <c r="D2060" s="86" t="str">
        <f>IF('3(a) Flights | segment list'!A2025="","Null",'3(a) Flights | segment list'!A2025)</f>
        <v>Null</v>
      </c>
      <c r="E2060" s="87" t="str">
        <f t="shared" si="95"/>
        <v>Null</v>
      </c>
      <c r="F2060" s="4" t="str">
        <f>IF('3(a) Flights | segment list'!I2025="","Null",'3(a) Flights | segment list'!I2025)</f>
        <v>Null</v>
      </c>
      <c r="G2060" s="4" t="str">
        <f>IF('3(a) Flights | segment list'!C2025="","Null",'3(a) Flights | segment list'!C2025)</f>
        <v>Null</v>
      </c>
      <c r="H2060" s="4" t="str">
        <f>IF('3(a) Flights | segment list'!J2025="","Null",'3(a) Flights | segment list'!J2025)</f>
        <v>Null</v>
      </c>
      <c r="I2060" s="4" t="str">
        <f>IF('3(a) Flights | segment list'!D2025="","Null",'3(a) Flights | segment list'!D2025)</f>
        <v>Null</v>
      </c>
      <c r="J2060" s="4" t="str">
        <f>IF('3(a) Flights | segment list'!E2025="","Null",'3(a) Flights | segment list'!E2025)</f>
        <v>Null</v>
      </c>
      <c r="K2060" s="4" t="str">
        <f>IF('3(a) Flights | segment list'!F2025="","Null",'3(a) Flights | segment list'!F2025)</f>
        <v>Null</v>
      </c>
      <c r="L2060" s="5" t="str">
        <f>IF('3(a) Flights | segment list'!G2025="","Null",'3(a) Flights | segment list'!G2025)</f>
        <v>Null</v>
      </c>
      <c r="M2060" s="16">
        <f>IF('3(a) Flights | segment list'!H2025="Null","Null",'3(a) Flights | segment list'!H2025)</f>
        <v>0</v>
      </c>
    </row>
    <row r="2061" spans="1:13" x14ac:dyDescent="0.25">
      <c r="A2061" s="4" t="str">
        <f t="shared" si="96"/>
        <v>No PB ID provided</v>
      </c>
      <c r="B2061" s="4" t="str">
        <f t="shared" si="97"/>
        <v>No declaration</v>
      </c>
      <c r="C2061" s="4" t="s">
        <v>18302</v>
      </c>
      <c r="D2061" s="86" t="str">
        <f>IF('3(a) Flights | segment list'!A2026="","Null",'3(a) Flights | segment list'!A2026)</f>
        <v>Null</v>
      </c>
      <c r="E2061" s="87" t="str">
        <f t="shared" si="95"/>
        <v>Null</v>
      </c>
      <c r="F2061" s="4" t="str">
        <f>IF('3(a) Flights | segment list'!I2026="","Null",'3(a) Flights | segment list'!I2026)</f>
        <v>Null</v>
      </c>
      <c r="G2061" s="4" t="str">
        <f>IF('3(a) Flights | segment list'!C2026="","Null",'3(a) Flights | segment list'!C2026)</f>
        <v>Null</v>
      </c>
      <c r="H2061" s="4" t="str">
        <f>IF('3(a) Flights | segment list'!J2026="","Null",'3(a) Flights | segment list'!J2026)</f>
        <v>Null</v>
      </c>
      <c r="I2061" s="4" t="str">
        <f>IF('3(a) Flights | segment list'!D2026="","Null",'3(a) Flights | segment list'!D2026)</f>
        <v>Null</v>
      </c>
      <c r="J2061" s="4" t="str">
        <f>IF('3(a) Flights | segment list'!E2026="","Null",'3(a) Flights | segment list'!E2026)</f>
        <v>Null</v>
      </c>
      <c r="K2061" s="4" t="str">
        <f>IF('3(a) Flights | segment list'!F2026="","Null",'3(a) Flights | segment list'!F2026)</f>
        <v>Null</v>
      </c>
      <c r="L2061" s="5" t="str">
        <f>IF('3(a) Flights | segment list'!G2026="","Null",'3(a) Flights | segment list'!G2026)</f>
        <v>Null</v>
      </c>
      <c r="M2061" s="16">
        <f>IF('3(a) Flights | segment list'!H2026="Null","Null",'3(a) Flights | segment list'!H2026)</f>
        <v>0</v>
      </c>
    </row>
    <row r="2062" spans="1:13" x14ac:dyDescent="0.25">
      <c r="A2062" s="4" t="str">
        <f t="shared" si="96"/>
        <v>No PB ID provided</v>
      </c>
      <c r="B2062" s="4" t="str">
        <f t="shared" si="97"/>
        <v>No declaration</v>
      </c>
      <c r="C2062" s="4" t="s">
        <v>18302</v>
      </c>
      <c r="D2062" s="86" t="str">
        <f>IF('3(a) Flights | segment list'!A2027="","Null",'3(a) Flights | segment list'!A2027)</f>
        <v>Null</v>
      </c>
      <c r="E2062" s="87" t="str">
        <f t="shared" si="95"/>
        <v>Null</v>
      </c>
      <c r="F2062" s="4" t="str">
        <f>IF('3(a) Flights | segment list'!I2027="","Null",'3(a) Flights | segment list'!I2027)</f>
        <v>Null</v>
      </c>
      <c r="G2062" s="4" t="str">
        <f>IF('3(a) Flights | segment list'!C2027="","Null",'3(a) Flights | segment list'!C2027)</f>
        <v>Null</v>
      </c>
      <c r="H2062" s="4" t="str">
        <f>IF('3(a) Flights | segment list'!J2027="","Null",'3(a) Flights | segment list'!J2027)</f>
        <v>Null</v>
      </c>
      <c r="I2062" s="4" t="str">
        <f>IF('3(a) Flights | segment list'!D2027="","Null",'3(a) Flights | segment list'!D2027)</f>
        <v>Null</v>
      </c>
      <c r="J2062" s="4" t="str">
        <f>IF('3(a) Flights | segment list'!E2027="","Null",'3(a) Flights | segment list'!E2027)</f>
        <v>Null</v>
      </c>
      <c r="K2062" s="4" t="str">
        <f>IF('3(a) Flights | segment list'!F2027="","Null",'3(a) Flights | segment list'!F2027)</f>
        <v>Null</v>
      </c>
      <c r="L2062" s="5" t="str">
        <f>IF('3(a) Flights | segment list'!G2027="","Null",'3(a) Flights | segment list'!G2027)</f>
        <v>Null</v>
      </c>
      <c r="M2062" s="16">
        <f>IF('3(a) Flights | segment list'!H2027="Null","Null",'3(a) Flights | segment list'!H2027)</f>
        <v>0</v>
      </c>
    </row>
    <row r="2063" spans="1:13" x14ac:dyDescent="0.25">
      <c r="A2063" s="4" t="str">
        <f t="shared" si="96"/>
        <v>No PB ID provided</v>
      </c>
      <c r="B2063" s="4" t="str">
        <f t="shared" si="97"/>
        <v>No declaration</v>
      </c>
      <c r="C2063" s="4" t="s">
        <v>18302</v>
      </c>
      <c r="D2063" s="86" t="str">
        <f>IF('3(a) Flights | segment list'!A2028="","Null",'3(a) Flights | segment list'!A2028)</f>
        <v>Null</v>
      </c>
      <c r="E2063" s="87" t="str">
        <f t="shared" si="95"/>
        <v>Null</v>
      </c>
      <c r="F2063" s="4" t="str">
        <f>IF('3(a) Flights | segment list'!I2028="","Null",'3(a) Flights | segment list'!I2028)</f>
        <v>Null</v>
      </c>
      <c r="G2063" s="4" t="str">
        <f>IF('3(a) Flights | segment list'!C2028="","Null",'3(a) Flights | segment list'!C2028)</f>
        <v>Null</v>
      </c>
      <c r="H2063" s="4" t="str">
        <f>IF('3(a) Flights | segment list'!J2028="","Null",'3(a) Flights | segment list'!J2028)</f>
        <v>Null</v>
      </c>
      <c r="I2063" s="4" t="str">
        <f>IF('3(a) Flights | segment list'!D2028="","Null",'3(a) Flights | segment list'!D2028)</f>
        <v>Null</v>
      </c>
      <c r="J2063" s="4" t="str">
        <f>IF('3(a) Flights | segment list'!E2028="","Null",'3(a) Flights | segment list'!E2028)</f>
        <v>Null</v>
      </c>
      <c r="K2063" s="4" t="str">
        <f>IF('3(a) Flights | segment list'!F2028="","Null",'3(a) Flights | segment list'!F2028)</f>
        <v>Null</v>
      </c>
      <c r="L2063" s="5" t="str">
        <f>IF('3(a) Flights | segment list'!G2028="","Null",'3(a) Flights | segment list'!G2028)</f>
        <v>Null</v>
      </c>
      <c r="M2063" s="16">
        <f>IF('3(a) Flights | segment list'!H2028="Null","Null",'3(a) Flights | segment list'!H2028)</f>
        <v>0</v>
      </c>
    </row>
    <row r="2064" spans="1:13" x14ac:dyDescent="0.25">
      <c r="A2064" s="4" t="str">
        <f t="shared" si="96"/>
        <v>No PB ID provided</v>
      </c>
      <c r="B2064" s="4" t="str">
        <f t="shared" si="97"/>
        <v>No declaration</v>
      </c>
      <c r="C2064" s="4" t="s">
        <v>18302</v>
      </c>
      <c r="D2064" s="86" t="str">
        <f>IF('3(a) Flights | segment list'!A2029="","Null",'3(a) Flights | segment list'!A2029)</f>
        <v>Null</v>
      </c>
      <c r="E2064" s="87" t="str">
        <f t="shared" si="95"/>
        <v>Null</v>
      </c>
      <c r="F2064" s="4" t="str">
        <f>IF('3(a) Flights | segment list'!I2029="","Null",'3(a) Flights | segment list'!I2029)</f>
        <v>Null</v>
      </c>
      <c r="G2064" s="4" t="str">
        <f>IF('3(a) Flights | segment list'!C2029="","Null",'3(a) Flights | segment list'!C2029)</f>
        <v>Null</v>
      </c>
      <c r="H2064" s="4" t="str">
        <f>IF('3(a) Flights | segment list'!J2029="","Null",'3(a) Flights | segment list'!J2029)</f>
        <v>Null</v>
      </c>
      <c r="I2064" s="4" t="str">
        <f>IF('3(a) Flights | segment list'!D2029="","Null",'3(a) Flights | segment list'!D2029)</f>
        <v>Null</v>
      </c>
      <c r="J2064" s="4" t="str">
        <f>IF('3(a) Flights | segment list'!E2029="","Null",'3(a) Flights | segment list'!E2029)</f>
        <v>Null</v>
      </c>
      <c r="K2064" s="4" t="str">
        <f>IF('3(a) Flights | segment list'!F2029="","Null",'3(a) Flights | segment list'!F2029)</f>
        <v>Null</v>
      </c>
      <c r="L2064" s="5" t="str">
        <f>IF('3(a) Flights | segment list'!G2029="","Null",'3(a) Flights | segment list'!G2029)</f>
        <v>Null</v>
      </c>
      <c r="M2064" s="16">
        <f>IF('3(a) Flights | segment list'!H2029="Null","Null",'3(a) Flights | segment list'!H2029)</f>
        <v>0</v>
      </c>
    </row>
    <row r="2065" spans="1:13" x14ac:dyDescent="0.25">
      <c r="A2065" s="4" t="str">
        <f t="shared" si="96"/>
        <v>No PB ID provided</v>
      </c>
      <c r="B2065" s="4" t="str">
        <f t="shared" si="97"/>
        <v>No declaration</v>
      </c>
      <c r="C2065" s="4" t="s">
        <v>18302</v>
      </c>
      <c r="D2065" s="86" t="str">
        <f>IF('3(a) Flights | segment list'!A2030="","Null",'3(a) Flights | segment list'!A2030)</f>
        <v>Null</v>
      </c>
      <c r="E2065" s="87" t="str">
        <f t="shared" si="95"/>
        <v>Null</v>
      </c>
      <c r="F2065" s="4" t="str">
        <f>IF('3(a) Flights | segment list'!I2030="","Null",'3(a) Flights | segment list'!I2030)</f>
        <v>Null</v>
      </c>
      <c r="G2065" s="4" t="str">
        <f>IF('3(a) Flights | segment list'!C2030="","Null",'3(a) Flights | segment list'!C2030)</f>
        <v>Null</v>
      </c>
      <c r="H2065" s="4" t="str">
        <f>IF('3(a) Flights | segment list'!J2030="","Null",'3(a) Flights | segment list'!J2030)</f>
        <v>Null</v>
      </c>
      <c r="I2065" s="4" t="str">
        <f>IF('3(a) Flights | segment list'!D2030="","Null",'3(a) Flights | segment list'!D2030)</f>
        <v>Null</v>
      </c>
      <c r="J2065" s="4" t="str">
        <f>IF('3(a) Flights | segment list'!E2030="","Null",'3(a) Flights | segment list'!E2030)</f>
        <v>Null</v>
      </c>
      <c r="K2065" s="4" t="str">
        <f>IF('3(a) Flights | segment list'!F2030="","Null",'3(a) Flights | segment list'!F2030)</f>
        <v>Null</v>
      </c>
      <c r="L2065" s="5" t="str">
        <f>IF('3(a) Flights | segment list'!G2030="","Null",'3(a) Flights | segment list'!G2030)</f>
        <v>Null</v>
      </c>
      <c r="M2065" s="16">
        <f>IF('3(a) Flights | segment list'!H2030="Null","Null",'3(a) Flights | segment list'!H2030)</f>
        <v>0</v>
      </c>
    </row>
    <row r="2066" spans="1:13" x14ac:dyDescent="0.25">
      <c r="A2066" s="4" t="str">
        <f t="shared" si="96"/>
        <v>No PB ID provided</v>
      </c>
      <c r="B2066" s="4" t="str">
        <f t="shared" si="97"/>
        <v>No declaration</v>
      </c>
      <c r="C2066" s="4" t="s">
        <v>18302</v>
      </c>
      <c r="D2066" s="86" t="str">
        <f>IF('3(a) Flights | segment list'!A2031="","Null",'3(a) Flights | segment list'!A2031)</f>
        <v>Null</v>
      </c>
      <c r="E2066" s="87" t="str">
        <f t="shared" si="95"/>
        <v>Null</v>
      </c>
      <c r="F2066" s="4" t="str">
        <f>IF('3(a) Flights | segment list'!I2031="","Null",'3(a) Flights | segment list'!I2031)</f>
        <v>Null</v>
      </c>
      <c r="G2066" s="4" t="str">
        <f>IF('3(a) Flights | segment list'!C2031="","Null",'3(a) Flights | segment list'!C2031)</f>
        <v>Null</v>
      </c>
      <c r="H2066" s="4" t="str">
        <f>IF('3(a) Flights | segment list'!J2031="","Null",'3(a) Flights | segment list'!J2031)</f>
        <v>Null</v>
      </c>
      <c r="I2066" s="4" t="str">
        <f>IF('3(a) Flights | segment list'!D2031="","Null",'3(a) Flights | segment list'!D2031)</f>
        <v>Null</v>
      </c>
      <c r="J2066" s="4" t="str">
        <f>IF('3(a) Flights | segment list'!E2031="","Null",'3(a) Flights | segment list'!E2031)</f>
        <v>Null</v>
      </c>
      <c r="K2066" s="4" t="str">
        <f>IF('3(a) Flights | segment list'!F2031="","Null",'3(a) Flights | segment list'!F2031)</f>
        <v>Null</v>
      </c>
      <c r="L2066" s="5" t="str">
        <f>IF('3(a) Flights | segment list'!G2031="","Null",'3(a) Flights | segment list'!G2031)</f>
        <v>Null</v>
      </c>
      <c r="M2066" s="16">
        <f>IF('3(a) Flights | segment list'!H2031="Null","Null",'3(a) Flights | segment list'!H2031)</f>
        <v>0</v>
      </c>
    </row>
    <row r="2067" spans="1:13" x14ac:dyDescent="0.25">
      <c r="A2067" s="4" t="str">
        <f t="shared" si="96"/>
        <v>No PB ID provided</v>
      </c>
      <c r="B2067" s="4" t="str">
        <f t="shared" si="97"/>
        <v>No declaration</v>
      </c>
      <c r="C2067" s="4" t="s">
        <v>18302</v>
      </c>
      <c r="D2067" s="86" t="str">
        <f>IF('3(a) Flights | segment list'!A2032="","Null",'3(a) Flights | segment list'!A2032)</f>
        <v>Null</v>
      </c>
      <c r="E2067" s="87" t="str">
        <f t="shared" si="95"/>
        <v>Null</v>
      </c>
      <c r="F2067" s="4" t="str">
        <f>IF('3(a) Flights | segment list'!I2032="","Null",'3(a) Flights | segment list'!I2032)</f>
        <v>Null</v>
      </c>
      <c r="G2067" s="4" t="str">
        <f>IF('3(a) Flights | segment list'!C2032="","Null",'3(a) Flights | segment list'!C2032)</f>
        <v>Null</v>
      </c>
      <c r="H2067" s="4" t="str">
        <f>IF('3(a) Flights | segment list'!J2032="","Null",'3(a) Flights | segment list'!J2032)</f>
        <v>Null</v>
      </c>
      <c r="I2067" s="4" t="str">
        <f>IF('3(a) Flights | segment list'!D2032="","Null",'3(a) Flights | segment list'!D2032)</f>
        <v>Null</v>
      </c>
      <c r="J2067" s="4" t="str">
        <f>IF('3(a) Flights | segment list'!E2032="","Null",'3(a) Flights | segment list'!E2032)</f>
        <v>Null</v>
      </c>
      <c r="K2067" s="4" t="str">
        <f>IF('3(a) Flights | segment list'!F2032="","Null",'3(a) Flights | segment list'!F2032)</f>
        <v>Null</v>
      </c>
      <c r="L2067" s="5" t="str">
        <f>IF('3(a) Flights | segment list'!G2032="","Null",'3(a) Flights | segment list'!G2032)</f>
        <v>Null</v>
      </c>
      <c r="M2067" s="16">
        <f>IF('3(a) Flights | segment list'!H2032="Null","Null",'3(a) Flights | segment list'!H2032)</f>
        <v>0</v>
      </c>
    </row>
    <row r="2068" spans="1:13" x14ac:dyDescent="0.25">
      <c r="A2068" s="4" t="str">
        <f t="shared" si="96"/>
        <v>No PB ID provided</v>
      </c>
      <c r="B2068" s="4" t="str">
        <f t="shared" si="97"/>
        <v>No declaration</v>
      </c>
      <c r="C2068" s="4" t="s">
        <v>18302</v>
      </c>
      <c r="D2068" s="86" t="str">
        <f>IF('3(a) Flights | segment list'!A2033="","Null",'3(a) Flights | segment list'!A2033)</f>
        <v>Null</v>
      </c>
      <c r="E2068" s="87" t="str">
        <f t="shared" si="95"/>
        <v>Null</v>
      </c>
      <c r="F2068" s="4" t="str">
        <f>IF('3(a) Flights | segment list'!I2033="","Null",'3(a) Flights | segment list'!I2033)</f>
        <v>Null</v>
      </c>
      <c r="G2068" s="4" t="str">
        <f>IF('3(a) Flights | segment list'!C2033="","Null",'3(a) Flights | segment list'!C2033)</f>
        <v>Null</v>
      </c>
      <c r="H2068" s="4" t="str">
        <f>IF('3(a) Flights | segment list'!J2033="","Null",'3(a) Flights | segment list'!J2033)</f>
        <v>Null</v>
      </c>
      <c r="I2068" s="4" t="str">
        <f>IF('3(a) Flights | segment list'!D2033="","Null",'3(a) Flights | segment list'!D2033)</f>
        <v>Null</v>
      </c>
      <c r="J2068" s="4" t="str">
        <f>IF('3(a) Flights | segment list'!E2033="","Null",'3(a) Flights | segment list'!E2033)</f>
        <v>Null</v>
      </c>
      <c r="K2068" s="4" t="str">
        <f>IF('3(a) Flights | segment list'!F2033="","Null",'3(a) Flights | segment list'!F2033)</f>
        <v>Null</v>
      </c>
      <c r="L2068" s="5" t="str">
        <f>IF('3(a) Flights | segment list'!G2033="","Null",'3(a) Flights | segment list'!G2033)</f>
        <v>Null</v>
      </c>
      <c r="M2068" s="16">
        <f>IF('3(a) Flights | segment list'!H2033="Null","Null",'3(a) Flights | segment list'!H2033)</f>
        <v>0</v>
      </c>
    </row>
    <row r="2069" spans="1:13" x14ac:dyDescent="0.25">
      <c r="A2069" s="4" t="str">
        <f t="shared" si="96"/>
        <v>No PB ID provided</v>
      </c>
      <c r="B2069" s="4" t="str">
        <f t="shared" si="97"/>
        <v>No declaration</v>
      </c>
      <c r="C2069" s="4" t="s">
        <v>18302</v>
      </c>
      <c r="D2069" s="86" t="str">
        <f>IF('3(a) Flights | segment list'!A2034="","Null",'3(a) Flights | segment list'!A2034)</f>
        <v>Null</v>
      </c>
      <c r="E2069" s="87" t="str">
        <f t="shared" si="95"/>
        <v>Null</v>
      </c>
      <c r="F2069" s="4" t="str">
        <f>IF('3(a) Flights | segment list'!I2034="","Null",'3(a) Flights | segment list'!I2034)</f>
        <v>Null</v>
      </c>
      <c r="G2069" s="4" t="str">
        <f>IF('3(a) Flights | segment list'!C2034="","Null",'3(a) Flights | segment list'!C2034)</f>
        <v>Null</v>
      </c>
      <c r="H2069" s="4" t="str">
        <f>IF('3(a) Flights | segment list'!J2034="","Null",'3(a) Flights | segment list'!J2034)</f>
        <v>Null</v>
      </c>
      <c r="I2069" s="4" t="str">
        <f>IF('3(a) Flights | segment list'!D2034="","Null",'3(a) Flights | segment list'!D2034)</f>
        <v>Null</v>
      </c>
      <c r="J2069" s="4" t="str">
        <f>IF('3(a) Flights | segment list'!E2034="","Null",'3(a) Flights | segment list'!E2034)</f>
        <v>Null</v>
      </c>
      <c r="K2069" s="4" t="str">
        <f>IF('3(a) Flights | segment list'!F2034="","Null",'3(a) Flights | segment list'!F2034)</f>
        <v>Null</v>
      </c>
      <c r="L2069" s="5" t="str">
        <f>IF('3(a) Flights | segment list'!G2034="","Null",'3(a) Flights | segment list'!G2034)</f>
        <v>Null</v>
      </c>
      <c r="M2069" s="16">
        <f>IF('3(a) Flights | segment list'!H2034="Null","Null",'3(a) Flights | segment list'!H2034)</f>
        <v>0</v>
      </c>
    </row>
    <row r="2070" spans="1:13" x14ac:dyDescent="0.25">
      <c r="A2070" s="4" t="str">
        <f t="shared" si="96"/>
        <v>No PB ID provided</v>
      </c>
      <c r="B2070" s="4" t="str">
        <f t="shared" si="97"/>
        <v>No declaration</v>
      </c>
      <c r="C2070" s="4" t="s">
        <v>18302</v>
      </c>
      <c r="D2070" s="86" t="str">
        <f>IF('3(a) Flights | segment list'!A2035="","Null",'3(a) Flights | segment list'!A2035)</f>
        <v>Null</v>
      </c>
      <c r="E2070" s="87" t="str">
        <f t="shared" si="95"/>
        <v>Null</v>
      </c>
      <c r="F2070" s="4" t="str">
        <f>IF('3(a) Flights | segment list'!I2035="","Null",'3(a) Flights | segment list'!I2035)</f>
        <v>Null</v>
      </c>
      <c r="G2070" s="4" t="str">
        <f>IF('3(a) Flights | segment list'!C2035="","Null",'3(a) Flights | segment list'!C2035)</f>
        <v>Null</v>
      </c>
      <c r="H2070" s="4" t="str">
        <f>IF('3(a) Flights | segment list'!J2035="","Null",'3(a) Flights | segment list'!J2035)</f>
        <v>Null</v>
      </c>
      <c r="I2070" s="4" t="str">
        <f>IF('3(a) Flights | segment list'!D2035="","Null",'3(a) Flights | segment list'!D2035)</f>
        <v>Null</v>
      </c>
      <c r="J2070" s="4" t="str">
        <f>IF('3(a) Flights | segment list'!E2035="","Null",'3(a) Flights | segment list'!E2035)</f>
        <v>Null</v>
      </c>
      <c r="K2070" s="4" t="str">
        <f>IF('3(a) Flights | segment list'!F2035="","Null",'3(a) Flights | segment list'!F2035)</f>
        <v>Null</v>
      </c>
      <c r="L2070" s="5" t="str">
        <f>IF('3(a) Flights | segment list'!G2035="","Null",'3(a) Flights | segment list'!G2035)</f>
        <v>Null</v>
      </c>
      <c r="M2070" s="16">
        <f>IF('3(a) Flights | segment list'!H2035="Null","Null",'3(a) Flights | segment list'!H2035)</f>
        <v>0</v>
      </c>
    </row>
    <row r="2071" spans="1:13" x14ac:dyDescent="0.25">
      <c r="A2071" s="4" t="str">
        <f t="shared" si="96"/>
        <v>No PB ID provided</v>
      </c>
      <c r="B2071" s="4" t="str">
        <f t="shared" si="97"/>
        <v>No declaration</v>
      </c>
      <c r="C2071" s="4" t="s">
        <v>18302</v>
      </c>
      <c r="D2071" s="86" t="str">
        <f>IF('3(a) Flights | segment list'!A2036="","Null",'3(a) Flights | segment list'!A2036)</f>
        <v>Null</v>
      </c>
      <c r="E2071" s="87" t="str">
        <f t="shared" si="95"/>
        <v>Null</v>
      </c>
      <c r="F2071" s="4" t="str">
        <f>IF('3(a) Flights | segment list'!I2036="","Null",'3(a) Flights | segment list'!I2036)</f>
        <v>Null</v>
      </c>
      <c r="G2071" s="4" t="str">
        <f>IF('3(a) Flights | segment list'!C2036="","Null",'3(a) Flights | segment list'!C2036)</f>
        <v>Null</v>
      </c>
      <c r="H2071" s="4" t="str">
        <f>IF('3(a) Flights | segment list'!J2036="","Null",'3(a) Flights | segment list'!J2036)</f>
        <v>Null</v>
      </c>
      <c r="I2071" s="4" t="str">
        <f>IF('3(a) Flights | segment list'!D2036="","Null",'3(a) Flights | segment list'!D2036)</f>
        <v>Null</v>
      </c>
      <c r="J2071" s="4" t="str">
        <f>IF('3(a) Flights | segment list'!E2036="","Null",'3(a) Flights | segment list'!E2036)</f>
        <v>Null</v>
      </c>
      <c r="K2071" s="4" t="str">
        <f>IF('3(a) Flights | segment list'!F2036="","Null",'3(a) Flights | segment list'!F2036)</f>
        <v>Null</v>
      </c>
      <c r="L2071" s="5" t="str">
        <f>IF('3(a) Flights | segment list'!G2036="","Null",'3(a) Flights | segment list'!G2036)</f>
        <v>Null</v>
      </c>
      <c r="M2071" s="16">
        <f>IF('3(a) Flights | segment list'!H2036="Null","Null",'3(a) Flights | segment list'!H2036)</f>
        <v>0</v>
      </c>
    </row>
    <row r="2072" spans="1:13" x14ac:dyDescent="0.25">
      <c r="A2072" s="4" t="str">
        <f t="shared" si="96"/>
        <v>No PB ID provided</v>
      </c>
      <c r="B2072" s="4" t="str">
        <f t="shared" si="97"/>
        <v>No declaration</v>
      </c>
      <c r="C2072" s="4" t="s">
        <v>18302</v>
      </c>
      <c r="D2072" s="86" t="str">
        <f>IF('3(a) Flights | segment list'!A2037="","Null",'3(a) Flights | segment list'!A2037)</f>
        <v>Null</v>
      </c>
      <c r="E2072" s="87" t="str">
        <f t="shared" si="95"/>
        <v>Null</v>
      </c>
      <c r="F2072" s="4" t="str">
        <f>IF('3(a) Flights | segment list'!I2037="","Null",'3(a) Flights | segment list'!I2037)</f>
        <v>Null</v>
      </c>
      <c r="G2072" s="4" t="str">
        <f>IF('3(a) Flights | segment list'!C2037="","Null",'3(a) Flights | segment list'!C2037)</f>
        <v>Null</v>
      </c>
      <c r="H2072" s="4" t="str">
        <f>IF('3(a) Flights | segment list'!J2037="","Null",'3(a) Flights | segment list'!J2037)</f>
        <v>Null</v>
      </c>
      <c r="I2072" s="4" t="str">
        <f>IF('3(a) Flights | segment list'!D2037="","Null",'3(a) Flights | segment list'!D2037)</f>
        <v>Null</v>
      </c>
      <c r="J2072" s="4" t="str">
        <f>IF('3(a) Flights | segment list'!E2037="","Null",'3(a) Flights | segment list'!E2037)</f>
        <v>Null</v>
      </c>
      <c r="K2072" s="4" t="str">
        <f>IF('3(a) Flights | segment list'!F2037="","Null",'3(a) Flights | segment list'!F2037)</f>
        <v>Null</v>
      </c>
      <c r="L2072" s="5" t="str">
        <f>IF('3(a) Flights | segment list'!G2037="","Null",'3(a) Flights | segment list'!G2037)</f>
        <v>Null</v>
      </c>
      <c r="M2072" s="16">
        <f>IF('3(a) Flights | segment list'!H2037="Null","Null",'3(a) Flights | segment list'!H2037)</f>
        <v>0</v>
      </c>
    </row>
    <row r="2073" spans="1:13" x14ac:dyDescent="0.25">
      <c r="A2073" s="4" t="str">
        <f t="shared" si="96"/>
        <v>No PB ID provided</v>
      </c>
      <c r="B2073" s="4" t="str">
        <f t="shared" si="97"/>
        <v>No declaration</v>
      </c>
      <c r="C2073" s="4" t="s">
        <v>18302</v>
      </c>
      <c r="D2073" s="86" t="str">
        <f>IF('3(a) Flights | segment list'!A2038="","Null",'3(a) Flights | segment list'!A2038)</f>
        <v>Null</v>
      </c>
      <c r="E2073" s="87" t="str">
        <f t="shared" si="95"/>
        <v>Null</v>
      </c>
      <c r="F2073" s="4" t="str">
        <f>IF('3(a) Flights | segment list'!I2038="","Null",'3(a) Flights | segment list'!I2038)</f>
        <v>Null</v>
      </c>
      <c r="G2073" s="4" t="str">
        <f>IF('3(a) Flights | segment list'!C2038="","Null",'3(a) Flights | segment list'!C2038)</f>
        <v>Null</v>
      </c>
      <c r="H2073" s="4" t="str">
        <f>IF('3(a) Flights | segment list'!J2038="","Null",'3(a) Flights | segment list'!J2038)</f>
        <v>Null</v>
      </c>
      <c r="I2073" s="4" t="str">
        <f>IF('3(a) Flights | segment list'!D2038="","Null",'3(a) Flights | segment list'!D2038)</f>
        <v>Null</v>
      </c>
      <c r="J2073" s="4" t="str">
        <f>IF('3(a) Flights | segment list'!E2038="","Null",'3(a) Flights | segment list'!E2038)</f>
        <v>Null</v>
      </c>
      <c r="K2073" s="4" t="str">
        <f>IF('3(a) Flights | segment list'!F2038="","Null",'3(a) Flights | segment list'!F2038)</f>
        <v>Null</v>
      </c>
      <c r="L2073" s="5" t="str">
        <f>IF('3(a) Flights | segment list'!G2038="","Null",'3(a) Flights | segment list'!G2038)</f>
        <v>Null</v>
      </c>
      <c r="M2073" s="16">
        <f>IF('3(a) Flights | segment list'!H2038="Null","Null",'3(a) Flights | segment list'!H2038)</f>
        <v>0</v>
      </c>
    </row>
    <row r="2074" spans="1:13" x14ac:dyDescent="0.25">
      <c r="A2074" s="4" t="str">
        <f t="shared" si="96"/>
        <v>No PB ID provided</v>
      </c>
      <c r="B2074" s="4" t="str">
        <f t="shared" si="97"/>
        <v>No declaration</v>
      </c>
      <c r="C2074" s="4" t="s">
        <v>18302</v>
      </c>
      <c r="D2074" s="86" t="str">
        <f>IF('3(a) Flights | segment list'!A2039="","Null",'3(a) Flights | segment list'!A2039)</f>
        <v>Null</v>
      </c>
      <c r="E2074" s="87" t="str">
        <f t="shared" si="95"/>
        <v>Null</v>
      </c>
      <c r="F2074" s="4" t="str">
        <f>IF('3(a) Flights | segment list'!I2039="","Null",'3(a) Flights | segment list'!I2039)</f>
        <v>Null</v>
      </c>
      <c r="G2074" s="4" t="str">
        <f>IF('3(a) Flights | segment list'!C2039="","Null",'3(a) Flights | segment list'!C2039)</f>
        <v>Null</v>
      </c>
      <c r="H2074" s="4" t="str">
        <f>IF('3(a) Flights | segment list'!J2039="","Null",'3(a) Flights | segment list'!J2039)</f>
        <v>Null</v>
      </c>
      <c r="I2074" s="4" t="str">
        <f>IF('3(a) Flights | segment list'!D2039="","Null",'3(a) Flights | segment list'!D2039)</f>
        <v>Null</v>
      </c>
      <c r="J2074" s="4" t="str">
        <f>IF('3(a) Flights | segment list'!E2039="","Null",'3(a) Flights | segment list'!E2039)</f>
        <v>Null</v>
      </c>
      <c r="K2074" s="4" t="str">
        <f>IF('3(a) Flights | segment list'!F2039="","Null",'3(a) Flights | segment list'!F2039)</f>
        <v>Null</v>
      </c>
      <c r="L2074" s="5" t="str">
        <f>IF('3(a) Flights | segment list'!G2039="","Null",'3(a) Flights | segment list'!G2039)</f>
        <v>Null</v>
      </c>
      <c r="M2074" s="16">
        <f>IF('3(a) Flights | segment list'!H2039="Null","Null",'3(a) Flights | segment list'!H2039)</f>
        <v>0</v>
      </c>
    </row>
    <row r="2075" spans="1:13" x14ac:dyDescent="0.25">
      <c r="A2075" s="4" t="str">
        <f t="shared" si="96"/>
        <v>No PB ID provided</v>
      </c>
      <c r="B2075" s="4" t="str">
        <f t="shared" si="97"/>
        <v>No declaration</v>
      </c>
      <c r="C2075" s="4" t="s">
        <v>18302</v>
      </c>
      <c r="D2075" s="86" t="str">
        <f>IF('3(a) Flights | segment list'!A2040="","Null",'3(a) Flights | segment list'!A2040)</f>
        <v>Null</v>
      </c>
      <c r="E2075" s="87" t="str">
        <f t="shared" si="95"/>
        <v>Null</v>
      </c>
      <c r="F2075" s="4" t="str">
        <f>IF('3(a) Flights | segment list'!I2040="","Null",'3(a) Flights | segment list'!I2040)</f>
        <v>Null</v>
      </c>
      <c r="G2075" s="4" t="str">
        <f>IF('3(a) Flights | segment list'!C2040="","Null",'3(a) Flights | segment list'!C2040)</f>
        <v>Null</v>
      </c>
      <c r="H2075" s="4" t="str">
        <f>IF('3(a) Flights | segment list'!J2040="","Null",'3(a) Flights | segment list'!J2040)</f>
        <v>Null</v>
      </c>
      <c r="I2075" s="4" t="str">
        <f>IF('3(a) Flights | segment list'!D2040="","Null",'3(a) Flights | segment list'!D2040)</f>
        <v>Null</v>
      </c>
      <c r="J2075" s="4" t="str">
        <f>IF('3(a) Flights | segment list'!E2040="","Null",'3(a) Flights | segment list'!E2040)</f>
        <v>Null</v>
      </c>
      <c r="K2075" s="4" t="str">
        <f>IF('3(a) Flights | segment list'!F2040="","Null",'3(a) Flights | segment list'!F2040)</f>
        <v>Null</v>
      </c>
      <c r="L2075" s="5" t="str">
        <f>IF('3(a) Flights | segment list'!G2040="","Null",'3(a) Flights | segment list'!G2040)</f>
        <v>Null</v>
      </c>
      <c r="M2075" s="16">
        <f>IF('3(a) Flights | segment list'!H2040="Null","Null",'3(a) Flights | segment list'!H2040)</f>
        <v>0</v>
      </c>
    </row>
    <row r="2076" spans="1:13" x14ac:dyDescent="0.25">
      <c r="A2076" s="4" t="str">
        <f t="shared" si="96"/>
        <v>No PB ID provided</v>
      </c>
      <c r="B2076" s="4" t="str">
        <f t="shared" si="97"/>
        <v>No declaration</v>
      </c>
      <c r="C2076" s="4" t="s">
        <v>18302</v>
      </c>
      <c r="D2076" s="86" t="str">
        <f>IF('3(a) Flights | segment list'!A2041="","Null",'3(a) Flights | segment list'!A2041)</f>
        <v>Null</v>
      </c>
      <c r="E2076" s="87" t="str">
        <f t="shared" si="95"/>
        <v>Null</v>
      </c>
      <c r="F2076" s="4" t="str">
        <f>IF('3(a) Flights | segment list'!I2041="","Null",'3(a) Flights | segment list'!I2041)</f>
        <v>Null</v>
      </c>
      <c r="G2076" s="4" t="str">
        <f>IF('3(a) Flights | segment list'!C2041="","Null",'3(a) Flights | segment list'!C2041)</f>
        <v>Null</v>
      </c>
      <c r="H2076" s="4" t="str">
        <f>IF('3(a) Flights | segment list'!J2041="","Null",'3(a) Flights | segment list'!J2041)</f>
        <v>Null</v>
      </c>
      <c r="I2076" s="4" t="str">
        <f>IF('3(a) Flights | segment list'!D2041="","Null",'3(a) Flights | segment list'!D2041)</f>
        <v>Null</v>
      </c>
      <c r="J2076" s="4" t="str">
        <f>IF('3(a) Flights | segment list'!E2041="","Null",'3(a) Flights | segment list'!E2041)</f>
        <v>Null</v>
      </c>
      <c r="K2076" s="4" t="str">
        <f>IF('3(a) Flights | segment list'!F2041="","Null",'3(a) Flights | segment list'!F2041)</f>
        <v>Null</v>
      </c>
      <c r="L2076" s="5" t="str">
        <f>IF('3(a) Flights | segment list'!G2041="","Null",'3(a) Flights | segment list'!G2041)</f>
        <v>Null</v>
      </c>
      <c r="M2076" s="16">
        <f>IF('3(a) Flights | segment list'!H2041="Null","Null",'3(a) Flights | segment list'!H2041)</f>
        <v>0</v>
      </c>
    </row>
    <row r="2077" spans="1:13" x14ac:dyDescent="0.25">
      <c r="A2077" s="4" t="str">
        <f t="shared" si="96"/>
        <v>No PB ID provided</v>
      </c>
      <c r="B2077" s="4" t="str">
        <f t="shared" si="97"/>
        <v>No declaration</v>
      </c>
      <c r="C2077" s="4" t="s">
        <v>18302</v>
      </c>
      <c r="D2077" s="86" t="str">
        <f>IF('3(a) Flights | segment list'!A2042="","Null",'3(a) Flights | segment list'!A2042)</f>
        <v>Null</v>
      </c>
      <c r="E2077" s="87" t="str">
        <f t="shared" si="95"/>
        <v>Null</v>
      </c>
      <c r="F2077" s="4" t="str">
        <f>IF('3(a) Flights | segment list'!I2042="","Null",'3(a) Flights | segment list'!I2042)</f>
        <v>Null</v>
      </c>
      <c r="G2077" s="4" t="str">
        <f>IF('3(a) Flights | segment list'!C2042="","Null",'3(a) Flights | segment list'!C2042)</f>
        <v>Null</v>
      </c>
      <c r="H2077" s="4" t="str">
        <f>IF('3(a) Flights | segment list'!J2042="","Null",'3(a) Flights | segment list'!J2042)</f>
        <v>Null</v>
      </c>
      <c r="I2077" s="4" t="str">
        <f>IF('3(a) Flights | segment list'!D2042="","Null",'3(a) Flights | segment list'!D2042)</f>
        <v>Null</v>
      </c>
      <c r="J2077" s="4" t="str">
        <f>IF('3(a) Flights | segment list'!E2042="","Null",'3(a) Flights | segment list'!E2042)</f>
        <v>Null</v>
      </c>
      <c r="K2077" s="4" t="str">
        <f>IF('3(a) Flights | segment list'!F2042="","Null",'3(a) Flights | segment list'!F2042)</f>
        <v>Null</v>
      </c>
      <c r="L2077" s="5" t="str">
        <f>IF('3(a) Flights | segment list'!G2042="","Null",'3(a) Flights | segment list'!G2042)</f>
        <v>Null</v>
      </c>
      <c r="M2077" s="16">
        <f>IF('3(a) Flights | segment list'!H2042="Null","Null",'3(a) Flights | segment list'!H2042)</f>
        <v>0</v>
      </c>
    </row>
    <row r="2078" spans="1:13" x14ac:dyDescent="0.25">
      <c r="A2078" s="4" t="str">
        <f t="shared" si="96"/>
        <v>No PB ID provided</v>
      </c>
      <c r="B2078" s="4" t="str">
        <f t="shared" si="97"/>
        <v>No declaration</v>
      </c>
      <c r="C2078" s="4" t="s">
        <v>18302</v>
      </c>
      <c r="D2078" s="86" t="str">
        <f>IF('3(a) Flights | segment list'!A2043="","Null",'3(a) Flights | segment list'!A2043)</f>
        <v>Null</v>
      </c>
      <c r="E2078" s="87" t="str">
        <f t="shared" si="95"/>
        <v>Null</v>
      </c>
      <c r="F2078" s="4" t="str">
        <f>IF('3(a) Flights | segment list'!I2043="","Null",'3(a) Flights | segment list'!I2043)</f>
        <v>Null</v>
      </c>
      <c r="G2078" s="4" t="str">
        <f>IF('3(a) Flights | segment list'!C2043="","Null",'3(a) Flights | segment list'!C2043)</f>
        <v>Null</v>
      </c>
      <c r="H2078" s="4" t="str">
        <f>IF('3(a) Flights | segment list'!J2043="","Null",'3(a) Flights | segment list'!J2043)</f>
        <v>Null</v>
      </c>
      <c r="I2078" s="4" t="str">
        <f>IF('3(a) Flights | segment list'!D2043="","Null",'3(a) Flights | segment list'!D2043)</f>
        <v>Null</v>
      </c>
      <c r="J2078" s="4" t="str">
        <f>IF('3(a) Flights | segment list'!E2043="","Null",'3(a) Flights | segment list'!E2043)</f>
        <v>Null</v>
      </c>
      <c r="K2078" s="4" t="str">
        <f>IF('3(a) Flights | segment list'!F2043="","Null",'3(a) Flights | segment list'!F2043)</f>
        <v>Null</v>
      </c>
      <c r="L2078" s="5" t="str">
        <f>IF('3(a) Flights | segment list'!G2043="","Null",'3(a) Flights | segment list'!G2043)</f>
        <v>Null</v>
      </c>
      <c r="M2078" s="16">
        <f>IF('3(a) Flights | segment list'!H2043="Null","Null",'3(a) Flights | segment list'!H2043)</f>
        <v>0</v>
      </c>
    </row>
    <row r="2079" spans="1:13" x14ac:dyDescent="0.25">
      <c r="A2079" s="4" t="str">
        <f t="shared" si="96"/>
        <v>No PB ID provided</v>
      </c>
      <c r="B2079" s="4" t="str">
        <f t="shared" si="97"/>
        <v>No declaration</v>
      </c>
      <c r="C2079" s="4" t="s">
        <v>18302</v>
      </c>
      <c r="D2079" s="86" t="str">
        <f>IF('3(a) Flights | segment list'!A2044="","Null",'3(a) Flights | segment list'!A2044)</f>
        <v>Null</v>
      </c>
      <c r="E2079" s="87" t="str">
        <f t="shared" si="95"/>
        <v>Null</v>
      </c>
      <c r="F2079" s="4" t="str">
        <f>IF('3(a) Flights | segment list'!I2044="","Null",'3(a) Flights | segment list'!I2044)</f>
        <v>Null</v>
      </c>
      <c r="G2079" s="4" t="str">
        <f>IF('3(a) Flights | segment list'!C2044="","Null",'3(a) Flights | segment list'!C2044)</f>
        <v>Null</v>
      </c>
      <c r="H2079" s="4" t="str">
        <f>IF('3(a) Flights | segment list'!J2044="","Null",'3(a) Flights | segment list'!J2044)</f>
        <v>Null</v>
      </c>
      <c r="I2079" s="4" t="str">
        <f>IF('3(a) Flights | segment list'!D2044="","Null",'3(a) Flights | segment list'!D2044)</f>
        <v>Null</v>
      </c>
      <c r="J2079" s="4" t="str">
        <f>IF('3(a) Flights | segment list'!E2044="","Null",'3(a) Flights | segment list'!E2044)</f>
        <v>Null</v>
      </c>
      <c r="K2079" s="4" t="str">
        <f>IF('3(a) Flights | segment list'!F2044="","Null",'3(a) Flights | segment list'!F2044)</f>
        <v>Null</v>
      </c>
      <c r="L2079" s="5" t="str">
        <f>IF('3(a) Flights | segment list'!G2044="","Null",'3(a) Flights | segment list'!G2044)</f>
        <v>Null</v>
      </c>
      <c r="M2079" s="16">
        <f>IF('3(a) Flights | segment list'!H2044="Null","Null",'3(a) Flights | segment list'!H2044)</f>
        <v>0</v>
      </c>
    </row>
    <row r="2080" spans="1:13" x14ac:dyDescent="0.25">
      <c r="A2080" s="4" t="str">
        <f t="shared" si="96"/>
        <v>No PB ID provided</v>
      </c>
      <c r="B2080" s="4" t="str">
        <f t="shared" si="97"/>
        <v>No declaration</v>
      </c>
      <c r="C2080" s="4" t="s">
        <v>18302</v>
      </c>
      <c r="D2080" s="86" t="str">
        <f>IF('3(a) Flights | segment list'!A2045="","Null",'3(a) Flights | segment list'!A2045)</f>
        <v>Null</v>
      </c>
      <c r="E2080" s="87" t="str">
        <f t="shared" si="95"/>
        <v>Null</v>
      </c>
      <c r="F2080" s="4" t="str">
        <f>IF('3(a) Flights | segment list'!I2045="","Null",'3(a) Flights | segment list'!I2045)</f>
        <v>Null</v>
      </c>
      <c r="G2080" s="4" t="str">
        <f>IF('3(a) Flights | segment list'!C2045="","Null",'3(a) Flights | segment list'!C2045)</f>
        <v>Null</v>
      </c>
      <c r="H2080" s="4" t="str">
        <f>IF('3(a) Flights | segment list'!J2045="","Null",'3(a) Flights | segment list'!J2045)</f>
        <v>Null</v>
      </c>
      <c r="I2080" s="4" t="str">
        <f>IF('3(a) Flights | segment list'!D2045="","Null",'3(a) Flights | segment list'!D2045)</f>
        <v>Null</v>
      </c>
      <c r="J2080" s="4" t="str">
        <f>IF('3(a) Flights | segment list'!E2045="","Null",'3(a) Flights | segment list'!E2045)</f>
        <v>Null</v>
      </c>
      <c r="K2080" s="4" t="str">
        <f>IF('3(a) Flights | segment list'!F2045="","Null",'3(a) Flights | segment list'!F2045)</f>
        <v>Null</v>
      </c>
      <c r="L2080" s="5" t="str">
        <f>IF('3(a) Flights | segment list'!G2045="","Null",'3(a) Flights | segment list'!G2045)</f>
        <v>Null</v>
      </c>
      <c r="M2080" s="16">
        <f>IF('3(a) Flights | segment list'!H2045="Null","Null",'3(a) Flights | segment list'!H2045)</f>
        <v>0</v>
      </c>
    </row>
    <row r="2081" spans="1:13" x14ac:dyDescent="0.25">
      <c r="A2081" s="4" t="str">
        <f t="shared" si="96"/>
        <v>No PB ID provided</v>
      </c>
      <c r="B2081" s="4" t="str">
        <f t="shared" si="97"/>
        <v>No declaration</v>
      </c>
      <c r="C2081" s="4" t="s">
        <v>18302</v>
      </c>
      <c r="D2081" s="86" t="str">
        <f>IF('3(a) Flights | segment list'!A2046="","Null",'3(a) Flights | segment list'!A2046)</f>
        <v>Null</v>
      </c>
      <c r="E2081" s="87" t="str">
        <f t="shared" si="95"/>
        <v>Null</v>
      </c>
      <c r="F2081" s="4" t="str">
        <f>IF('3(a) Flights | segment list'!I2046="","Null",'3(a) Flights | segment list'!I2046)</f>
        <v>Null</v>
      </c>
      <c r="G2081" s="4" t="str">
        <f>IF('3(a) Flights | segment list'!C2046="","Null",'3(a) Flights | segment list'!C2046)</f>
        <v>Null</v>
      </c>
      <c r="H2081" s="4" t="str">
        <f>IF('3(a) Flights | segment list'!J2046="","Null",'3(a) Flights | segment list'!J2046)</f>
        <v>Null</v>
      </c>
      <c r="I2081" s="4" t="str">
        <f>IF('3(a) Flights | segment list'!D2046="","Null",'3(a) Flights | segment list'!D2046)</f>
        <v>Null</v>
      </c>
      <c r="J2081" s="4" t="str">
        <f>IF('3(a) Flights | segment list'!E2046="","Null",'3(a) Flights | segment list'!E2046)</f>
        <v>Null</v>
      </c>
      <c r="K2081" s="4" t="str">
        <f>IF('3(a) Flights | segment list'!F2046="","Null",'3(a) Flights | segment list'!F2046)</f>
        <v>Null</v>
      </c>
      <c r="L2081" s="5" t="str">
        <f>IF('3(a) Flights | segment list'!G2046="","Null",'3(a) Flights | segment list'!G2046)</f>
        <v>Null</v>
      </c>
      <c r="M2081" s="16">
        <f>IF('3(a) Flights | segment list'!H2046="Null","Null",'3(a) Flights | segment list'!H2046)</f>
        <v>0</v>
      </c>
    </row>
    <row r="2082" spans="1:13" x14ac:dyDescent="0.25">
      <c r="A2082" s="4" t="str">
        <f t="shared" si="96"/>
        <v>No PB ID provided</v>
      </c>
      <c r="B2082" s="4" t="str">
        <f t="shared" si="97"/>
        <v>No declaration</v>
      </c>
      <c r="C2082" s="4" t="s">
        <v>18302</v>
      </c>
      <c r="D2082" s="86" t="str">
        <f>IF('3(a) Flights | segment list'!A2047="","Null",'3(a) Flights | segment list'!A2047)</f>
        <v>Null</v>
      </c>
      <c r="E2082" s="87" t="str">
        <f t="shared" si="95"/>
        <v>Null</v>
      </c>
      <c r="F2082" s="4" t="str">
        <f>IF('3(a) Flights | segment list'!I2047="","Null",'3(a) Flights | segment list'!I2047)</f>
        <v>Null</v>
      </c>
      <c r="G2082" s="4" t="str">
        <f>IF('3(a) Flights | segment list'!C2047="","Null",'3(a) Flights | segment list'!C2047)</f>
        <v>Null</v>
      </c>
      <c r="H2082" s="4" t="str">
        <f>IF('3(a) Flights | segment list'!J2047="","Null",'3(a) Flights | segment list'!J2047)</f>
        <v>Null</v>
      </c>
      <c r="I2082" s="4" t="str">
        <f>IF('3(a) Flights | segment list'!D2047="","Null",'3(a) Flights | segment list'!D2047)</f>
        <v>Null</v>
      </c>
      <c r="J2082" s="4" t="str">
        <f>IF('3(a) Flights | segment list'!E2047="","Null",'3(a) Flights | segment list'!E2047)</f>
        <v>Null</v>
      </c>
      <c r="K2082" s="4" t="str">
        <f>IF('3(a) Flights | segment list'!F2047="","Null",'3(a) Flights | segment list'!F2047)</f>
        <v>Null</v>
      </c>
      <c r="L2082" s="5" t="str">
        <f>IF('3(a) Flights | segment list'!G2047="","Null",'3(a) Flights | segment list'!G2047)</f>
        <v>Null</v>
      </c>
      <c r="M2082" s="16">
        <f>IF('3(a) Flights | segment list'!H2047="Null","Null",'3(a) Flights | segment list'!H2047)</f>
        <v>0</v>
      </c>
    </row>
    <row r="2083" spans="1:13" x14ac:dyDescent="0.25">
      <c r="A2083" s="4" t="str">
        <f t="shared" si="96"/>
        <v>No PB ID provided</v>
      </c>
      <c r="B2083" s="4" t="str">
        <f t="shared" si="97"/>
        <v>No declaration</v>
      </c>
      <c r="C2083" s="4" t="s">
        <v>18302</v>
      </c>
      <c r="D2083" s="86" t="str">
        <f>IF('3(a) Flights | segment list'!A2048="","Null",'3(a) Flights | segment list'!A2048)</f>
        <v>Null</v>
      </c>
      <c r="E2083" s="87" t="str">
        <f t="shared" si="95"/>
        <v>Null</v>
      </c>
      <c r="F2083" s="4" t="str">
        <f>IF('3(a) Flights | segment list'!I2048="","Null",'3(a) Flights | segment list'!I2048)</f>
        <v>Null</v>
      </c>
      <c r="G2083" s="4" t="str">
        <f>IF('3(a) Flights | segment list'!C2048="","Null",'3(a) Flights | segment list'!C2048)</f>
        <v>Null</v>
      </c>
      <c r="H2083" s="4" t="str">
        <f>IF('3(a) Flights | segment list'!J2048="","Null",'3(a) Flights | segment list'!J2048)</f>
        <v>Null</v>
      </c>
      <c r="I2083" s="4" t="str">
        <f>IF('3(a) Flights | segment list'!D2048="","Null",'3(a) Flights | segment list'!D2048)</f>
        <v>Null</v>
      </c>
      <c r="J2083" s="4" t="str">
        <f>IF('3(a) Flights | segment list'!E2048="","Null",'3(a) Flights | segment list'!E2048)</f>
        <v>Null</v>
      </c>
      <c r="K2083" s="4" t="str">
        <f>IF('3(a) Flights | segment list'!F2048="","Null",'3(a) Flights | segment list'!F2048)</f>
        <v>Null</v>
      </c>
      <c r="L2083" s="5" t="str">
        <f>IF('3(a) Flights | segment list'!G2048="","Null",'3(a) Flights | segment list'!G2048)</f>
        <v>Null</v>
      </c>
      <c r="M2083" s="16">
        <f>IF('3(a) Flights | segment list'!H2048="Null","Null",'3(a) Flights | segment list'!H2048)</f>
        <v>0</v>
      </c>
    </row>
    <row r="2084" spans="1:13" x14ac:dyDescent="0.25">
      <c r="A2084" s="4" t="str">
        <f t="shared" si="96"/>
        <v>No PB ID provided</v>
      </c>
      <c r="B2084" s="4" t="str">
        <f t="shared" si="97"/>
        <v>No declaration</v>
      </c>
      <c r="C2084" s="4" t="s">
        <v>18302</v>
      </c>
      <c r="D2084" s="86" t="str">
        <f>IF('3(a) Flights | segment list'!A2049="","Null",'3(a) Flights | segment list'!A2049)</f>
        <v>Null</v>
      </c>
      <c r="E2084" s="87" t="str">
        <f t="shared" si="95"/>
        <v>Null</v>
      </c>
      <c r="F2084" s="4" t="str">
        <f>IF('3(a) Flights | segment list'!I2049="","Null",'3(a) Flights | segment list'!I2049)</f>
        <v>Null</v>
      </c>
      <c r="G2084" s="4" t="str">
        <f>IF('3(a) Flights | segment list'!C2049="","Null",'3(a) Flights | segment list'!C2049)</f>
        <v>Null</v>
      </c>
      <c r="H2084" s="4" t="str">
        <f>IF('3(a) Flights | segment list'!J2049="","Null",'3(a) Flights | segment list'!J2049)</f>
        <v>Null</v>
      </c>
      <c r="I2084" s="4" t="str">
        <f>IF('3(a) Flights | segment list'!D2049="","Null",'3(a) Flights | segment list'!D2049)</f>
        <v>Null</v>
      </c>
      <c r="J2084" s="4" t="str">
        <f>IF('3(a) Flights | segment list'!E2049="","Null",'3(a) Flights | segment list'!E2049)</f>
        <v>Null</v>
      </c>
      <c r="K2084" s="4" t="str">
        <f>IF('3(a) Flights | segment list'!F2049="","Null",'3(a) Flights | segment list'!F2049)</f>
        <v>Null</v>
      </c>
      <c r="L2084" s="5" t="str">
        <f>IF('3(a) Flights | segment list'!G2049="","Null",'3(a) Flights | segment list'!G2049)</f>
        <v>Null</v>
      </c>
      <c r="M2084" s="16">
        <f>IF('3(a) Flights | segment list'!H2049="Null","Null",'3(a) Flights | segment list'!H2049)</f>
        <v>0</v>
      </c>
    </row>
    <row r="2085" spans="1:13" x14ac:dyDescent="0.25">
      <c r="A2085" s="4" t="str">
        <f t="shared" si="96"/>
        <v>No PB ID provided</v>
      </c>
      <c r="B2085" s="4" t="str">
        <f t="shared" si="97"/>
        <v>No declaration</v>
      </c>
      <c r="C2085" s="4" t="s">
        <v>18302</v>
      </c>
      <c r="D2085" s="86" t="str">
        <f>IF('3(a) Flights | segment list'!A2050="","Null",'3(a) Flights | segment list'!A2050)</f>
        <v>Null</v>
      </c>
      <c r="E2085" s="87" t="str">
        <f t="shared" si="95"/>
        <v>Null</v>
      </c>
      <c r="F2085" s="4" t="str">
        <f>IF('3(a) Flights | segment list'!I2050="","Null",'3(a) Flights | segment list'!I2050)</f>
        <v>Null</v>
      </c>
      <c r="G2085" s="4" t="str">
        <f>IF('3(a) Flights | segment list'!C2050="","Null",'3(a) Flights | segment list'!C2050)</f>
        <v>Null</v>
      </c>
      <c r="H2085" s="4" t="str">
        <f>IF('3(a) Flights | segment list'!J2050="","Null",'3(a) Flights | segment list'!J2050)</f>
        <v>Null</v>
      </c>
      <c r="I2085" s="4" t="str">
        <f>IF('3(a) Flights | segment list'!D2050="","Null",'3(a) Flights | segment list'!D2050)</f>
        <v>Null</v>
      </c>
      <c r="J2085" s="4" t="str">
        <f>IF('3(a) Flights | segment list'!E2050="","Null",'3(a) Flights | segment list'!E2050)</f>
        <v>Null</v>
      </c>
      <c r="K2085" s="4" t="str">
        <f>IF('3(a) Flights | segment list'!F2050="","Null",'3(a) Flights | segment list'!F2050)</f>
        <v>Null</v>
      </c>
      <c r="L2085" s="5" t="str">
        <f>IF('3(a) Flights | segment list'!G2050="","Null",'3(a) Flights | segment list'!G2050)</f>
        <v>Null</v>
      </c>
      <c r="M2085" s="16">
        <f>IF('3(a) Flights | segment list'!H2050="Null","Null",'3(a) Flights | segment list'!H2050)</f>
        <v>0</v>
      </c>
    </row>
    <row r="2086" spans="1:13" x14ac:dyDescent="0.25">
      <c r="A2086" s="4" t="str">
        <f t="shared" si="96"/>
        <v>No PB ID provided</v>
      </c>
      <c r="B2086" s="4" t="str">
        <f t="shared" si="97"/>
        <v>No declaration</v>
      </c>
      <c r="C2086" s="4" t="s">
        <v>18302</v>
      </c>
      <c r="D2086" s="86" t="str">
        <f>IF('3(a) Flights | segment list'!A2051="","Null",'3(a) Flights | segment list'!A2051)</f>
        <v>Null</v>
      </c>
      <c r="E2086" s="87" t="str">
        <f t="shared" si="95"/>
        <v>Null</v>
      </c>
      <c r="F2086" s="4" t="str">
        <f>IF('3(a) Flights | segment list'!I2051="","Null",'3(a) Flights | segment list'!I2051)</f>
        <v>Null</v>
      </c>
      <c r="G2086" s="4" t="str">
        <f>IF('3(a) Flights | segment list'!C2051="","Null",'3(a) Flights | segment list'!C2051)</f>
        <v>Null</v>
      </c>
      <c r="H2086" s="4" t="str">
        <f>IF('3(a) Flights | segment list'!J2051="","Null",'3(a) Flights | segment list'!J2051)</f>
        <v>Null</v>
      </c>
      <c r="I2086" s="4" t="str">
        <f>IF('3(a) Flights | segment list'!D2051="","Null",'3(a) Flights | segment list'!D2051)</f>
        <v>Null</v>
      </c>
      <c r="J2086" s="4" t="str">
        <f>IF('3(a) Flights | segment list'!E2051="","Null",'3(a) Flights | segment list'!E2051)</f>
        <v>Null</v>
      </c>
      <c r="K2086" s="4" t="str">
        <f>IF('3(a) Flights | segment list'!F2051="","Null",'3(a) Flights | segment list'!F2051)</f>
        <v>Null</v>
      </c>
      <c r="L2086" s="5" t="str">
        <f>IF('3(a) Flights | segment list'!G2051="","Null",'3(a) Flights | segment list'!G2051)</f>
        <v>Null</v>
      </c>
      <c r="M2086" s="16">
        <f>IF('3(a) Flights | segment list'!H2051="Null","Null",'3(a) Flights | segment list'!H2051)</f>
        <v>0</v>
      </c>
    </row>
    <row r="2087" spans="1:13" x14ac:dyDescent="0.25">
      <c r="A2087" s="4" t="str">
        <f t="shared" si="96"/>
        <v>No PB ID provided</v>
      </c>
      <c r="B2087" s="4" t="str">
        <f t="shared" si="97"/>
        <v>No declaration</v>
      </c>
      <c r="C2087" s="4" t="s">
        <v>18302</v>
      </c>
      <c r="D2087" s="86" t="str">
        <f>IF('3(a) Flights | segment list'!A2052="","Null",'3(a) Flights | segment list'!A2052)</f>
        <v>Null</v>
      </c>
      <c r="E2087" s="87" t="str">
        <f t="shared" si="95"/>
        <v>Null</v>
      </c>
      <c r="F2087" s="4" t="str">
        <f>IF('3(a) Flights | segment list'!I2052="","Null",'3(a) Flights | segment list'!I2052)</f>
        <v>Null</v>
      </c>
      <c r="G2087" s="4" t="str">
        <f>IF('3(a) Flights | segment list'!C2052="","Null",'3(a) Flights | segment list'!C2052)</f>
        <v>Null</v>
      </c>
      <c r="H2087" s="4" t="str">
        <f>IF('3(a) Flights | segment list'!J2052="","Null",'3(a) Flights | segment list'!J2052)</f>
        <v>Null</v>
      </c>
      <c r="I2087" s="4" t="str">
        <f>IF('3(a) Flights | segment list'!D2052="","Null",'3(a) Flights | segment list'!D2052)</f>
        <v>Null</v>
      </c>
      <c r="J2087" s="4" t="str">
        <f>IF('3(a) Flights | segment list'!E2052="","Null",'3(a) Flights | segment list'!E2052)</f>
        <v>Null</v>
      </c>
      <c r="K2087" s="4" t="str">
        <f>IF('3(a) Flights | segment list'!F2052="","Null",'3(a) Flights | segment list'!F2052)</f>
        <v>Null</v>
      </c>
      <c r="L2087" s="5" t="str">
        <f>IF('3(a) Flights | segment list'!G2052="","Null",'3(a) Flights | segment list'!G2052)</f>
        <v>Null</v>
      </c>
      <c r="M2087" s="16">
        <f>IF('3(a) Flights | segment list'!H2052="Null","Null",'3(a) Flights | segment list'!H2052)</f>
        <v>0</v>
      </c>
    </row>
    <row r="2088" spans="1:13" x14ac:dyDescent="0.25">
      <c r="A2088" s="4" t="str">
        <f t="shared" si="96"/>
        <v>No PB ID provided</v>
      </c>
      <c r="B2088" s="4" t="str">
        <f t="shared" si="97"/>
        <v>No declaration</v>
      </c>
      <c r="C2088" s="4" t="s">
        <v>18302</v>
      </c>
      <c r="D2088" s="86" t="str">
        <f>IF('3(a) Flights | segment list'!A2053="","Null",'3(a) Flights | segment list'!A2053)</f>
        <v>Null</v>
      </c>
      <c r="E2088" s="87" t="str">
        <f t="shared" si="95"/>
        <v>Null</v>
      </c>
      <c r="F2088" s="4" t="str">
        <f>IF('3(a) Flights | segment list'!I2053="","Null",'3(a) Flights | segment list'!I2053)</f>
        <v>Null</v>
      </c>
      <c r="G2088" s="4" t="str">
        <f>IF('3(a) Flights | segment list'!C2053="","Null",'3(a) Flights | segment list'!C2053)</f>
        <v>Null</v>
      </c>
      <c r="H2088" s="4" t="str">
        <f>IF('3(a) Flights | segment list'!J2053="","Null",'3(a) Flights | segment list'!J2053)</f>
        <v>Null</v>
      </c>
      <c r="I2088" s="4" t="str">
        <f>IF('3(a) Flights | segment list'!D2053="","Null",'3(a) Flights | segment list'!D2053)</f>
        <v>Null</v>
      </c>
      <c r="J2088" s="4" t="str">
        <f>IF('3(a) Flights | segment list'!E2053="","Null",'3(a) Flights | segment list'!E2053)</f>
        <v>Null</v>
      </c>
      <c r="K2088" s="4" t="str">
        <f>IF('3(a) Flights | segment list'!F2053="","Null",'3(a) Flights | segment list'!F2053)</f>
        <v>Null</v>
      </c>
      <c r="L2088" s="5" t="str">
        <f>IF('3(a) Flights | segment list'!G2053="","Null",'3(a) Flights | segment list'!G2053)</f>
        <v>Null</v>
      </c>
      <c r="M2088" s="16">
        <f>IF('3(a) Flights | segment list'!H2053="Null","Null",'3(a) Flights | segment list'!H2053)</f>
        <v>0</v>
      </c>
    </row>
    <row r="2089" spans="1:13" x14ac:dyDescent="0.25">
      <c r="A2089" s="4" t="str">
        <f t="shared" si="96"/>
        <v>No PB ID provided</v>
      </c>
      <c r="B2089" s="4" t="str">
        <f t="shared" si="97"/>
        <v>No declaration</v>
      </c>
      <c r="C2089" s="4" t="s">
        <v>18302</v>
      </c>
      <c r="D2089" s="86" t="str">
        <f>IF('3(a) Flights | segment list'!A2054="","Null",'3(a) Flights | segment list'!A2054)</f>
        <v>Null</v>
      </c>
      <c r="E2089" s="87" t="str">
        <f t="shared" si="95"/>
        <v>Null</v>
      </c>
      <c r="F2089" s="4" t="str">
        <f>IF('3(a) Flights | segment list'!I2054="","Null",'3(a) Flights | segment list'!I2054)</f>
        <v>Null</v>
      </c>
      <c r="G2089" s="4" t="str">
        <f>IF('3(a) Flights | segment list'!C2054="","Null",'3(a) Flights | segment list'!C2054)</f>
        <v>Null</v>
      </c>
      <c r="H2089" s="4" t="str">
        <f>IF('3(a) Flights | segment list'!J2054="","Null",'3(a) Flights | segment list'!J2054)</f>
        <v>Null</v>
      </c>
      <c r="I2089" s="4" t="str">
        <f>IF('3(a) Flights | segment list'!D2054="","Null",'3(a) Flights | segment list'!D2054)</f>
        <v>Null</v>
      </c>
      <c r="J2089" s="4" t="str">
        <f>IF('3(a) Flights | segment list'!E2054="","Null",'3(a) Flights | segment list'!E2054)</f>
        <v>Null</v>
      </c>
      <c r="K2089" s="4" t="str">
        <f>IF('3(a) Flights | segment list'!F2054="","Null",'3(a) Flights | segment list'!F2054)</f>
        <v>Null</v>
      </c>
      <c r="L2089" s="5" t="str">
        <f>IF('3(a) Flights | segment list'!G2054="","Null",'3(a) Flights | segment list'!G2054)</f>
        <v>Null</v>
      </c>
      <c r="M2089" s="16">
        <f>IF('3(a) Flights | segment list'!H2054="Null","Null",'3(a) Flights | segment list'!H2054)</f>
        <v>0</v>
      </c>
    </row>
    <row r="2090" spans="1:13" x14ac:dyDescent="0.25">
      <c r="A2090" s="4" t="str">
        <f t="shared" si="96"/>
        <v>No PB ID provided</v>
      </c>
      <c r="B2090" s="4" t="str">
        <f t="shared" si="97"/>
        <v>No declaration</v>
      </c>
      <c r="C2090" s="4" t="s">
        <v>18302</v>
      </c>
      <c r="D2090" s="86" t="str">
        <f>IF('3(a) Flights | segment list'!A2055="","Null",'3(a) Flights | segment list'!A2055)</f>
        <v>Null</v>
      </c>
      <c r="E2090" s="87" t="str">
        <f t="shared" si="95"/>
        <v>Null</v>
      </c>
      <c r="F2090" s="4" t="str">
        <f>IF('3(a) Flights | segment list'!I2055="","Null",'3(a) Flights | segment list'!I2055)</f>
        <v>Null</v>
      </c>
      <c r="G2090" s="4" t="str">
        <f>IF('3(a) Flights | segment list'!C2055="","Null",'3(a) Flights | segment list'!C2055)</f>
        <v>Null</v>
      </c>
      <c r="H2090" s="4" t="str">
        <f>IF('3(a) Flights | segment list'!J2055="","Null",'3(a) Flights | segment list'!J2055)</f>
        <v>Null</v>
      </c>
      <c r="I2090" s="4" t="str">
        <f>IF('3(a) Flights | segment list'!D2055="","Null",'3(a) Flights | segment list'!D2055)</f>
        <v>Null</v>
      </c>
      <c r="J2090" s="4" t="str">
        <f>IF('3(a) Flights | segment list'!E2055="","Null",'3(a) Flights | segment list'!E2055)</f>
        <v>Null</v>
      </c>
      <c r="K2090" s="4" t="str">
        <f>IF('3(a) Flights | segment list'!F2055="","Null",'3(a) Flights | segment list'!F2055)</f>
        <v>Null</v>
      </c>
      <c r="L2090" s="5" t="str">
        <f>IF('3(a) Flights | segment list'!G2055="","Null",'3(a) Flights | segment list'!G2055)</f>
        <v>Null</v>
      </c>
      <c r="M2090" s="16">
        <f>IF('3(a) Flights | segment list'!H2055="Null","Null",'3(a) Flights | segment list'!H2055)</f>
        <v>0</v>
      </c>
    </row>
    <row r="2091" spans="1:13" x14ac:dyDescent="0.25">
      <c r="A2091" s="4" t="str">
        <f t="shared" si="96"/>
        <v>No PB ID provided</v>
      </c>
      <c r="B2091" s="4" t="str">
        <f t="shared" si="97"/>
        <v>No declaration</v>
      </c>
      <c r="C2091" s="4" t="s">
        <v>18302</v>
      </c>
      <c r="D2091" s="86" t="str">
        <f>IF('3(a) Flights | segment list'!A2056="","Null",'3(a) Flights | segment list'!A2056)</f>
        <v>Null</v>
      </c>
      <c r="E2091" s="87" t="str">
        <f t="shared" si="95"/>
        <v>Null</v>
      </c>
      <c r="F2091" s="4" t="str">
        <f>IF('3(a) Flights | segment list'!I2056="","Null",'3(a) Flights | segment list'!I2056)</f>
        <v>Null</v>
      </c>
      <c r="G2091" s="4" t="str">
        <f>IF('3(a) Flights | segment list'!C2056="","Null",'3(a) Flights | segment list'!C2056)</f>
        <v>Null</v>
      </c>
      <c r="H2091" s="4" t="str">
        <f>IF('3(a) Flights | segment list'!J2056="","Null",'3(a) Flights | segment list'!J2056)</f>
        <v>Null</v>
      </c>
      <c r="I2091" s="4" t="str">
        <f>IF('3(a) Flights | segment list'!D2056="","Null",'3(a) Flights | segment list'!D2056)</f>
        <v>Null</v>
      </c>
      <c r="J2091" s="4" t="str">
        <f>IF('3(a) Flights | segment list'!E2056="","Null",'3(a) Flights | segment list'!E2056)</f>
        <v>Null</v>
      </c>
      <c r="K2091" s="4" t="str">
        <f>IF('3(a) Flights | segment list'!F2056="","Null",'3(a) Flights | segment list'!F2056)</f>
        <v>Null</v>
      </c>
      <c r="L2091" s="5" t="str">
        <f>IF('3(a) Flights | segment list'!G2056="","Null",'3(a) Flights | segment list'!G2056)</f>
        <v>Null</v>
      </c>
      <c r="M2091" s="16">
        <f>IF('3(a) Flights | segment list'!H2056="Null","Null",'3(a) Flights | segment list'!H2056)</f>
        <v>0</v>
      </c>
    </row>
    <row r="2092" spans="1:13" x14ac:dyDescent="0.25">
      <c r="A2092" s="4" t="str">
        <f t="shared" si="96"/>
        <v>No PB ID provided</v>
      </c>
      <c r="B2092" s="4" t="str">
        <f t="shared" si="97"/>
        <v>No declaration</v>
      </c>
      <c r="C2092" s="4" t="s">
        <v>18302</v>
      </c>
      <c r="D2092" s="86" t="str">
        <f>IF('3(a) Flights | segment list'!A2057="","Null",'3(a) Flights | segment list'!A2057)</f>
        <v>Null</v>
      </c>
      <c r="E2092" s="87" t="str">
        <f t="shared" si="95"/>
        <v>Null</v>
      </c>
      <c r="F2092" s="4" t="str">
        <f>IF('3(a) Flights | segment list'!I2057="","Null",'3(a) Flights | segment list'!I2057)</f>
        <v>Null</v>
      </c>
      <c r="G2092" s="4" t="str">
        <f>IF('3(a) Flights | segment list'!C2057="","Null",'3(a) Flights | segment list'!C2057)</f>
        <v>Null</v>
      </c>
      <c r="H2092" s="4" t="str">
        <f>IF('3(a) Flights | segment list'!J2057="","Null",'3(a) Flights | segment list'!J2057)</f>
        <v>Null</v>
      </c>
      <c r="I2092" s="4" t="str">
        <f>IF('3(a) Flights | segment list'!D2057="","Null",'3(a) Flights | segment list'!D2057)</f>
        <v>Null</v>
      </c>
      <c r="J2092" s="4" t="str">
        <f>IF('3(a) Flights | segment list'!E2057="","Null",'3(a) Flights | segment list'!E2057)</f>
        <v>Null</v>
      </c>
      <c r="K2092" s="4" t="str">
        <f>IF('3(a) Flights | segment list'!F2057="","Null",'3(a) Flights | segment list'!F2057)</f>
        <v>Null</v>
      </c>
      <c r="L2092" s="5" t="str">
        <f>IF('3(a) Flights | segment list'!G2057="","Null",'3(a) Flights | segment list'!G2057)</f>
        <v>Null</v>
      </c>
      <c r="M2092" s="16">
        <f>IF('3(a) Flights | segment list'!H2057="Null","Null",'3(a) Flights | segment list'!H2057)</f>
        <v>0</v>
      </c>
    </row>
    <row r="2093" spans="1:13" x14ac:dyDescent="0.25">
      <c r="A2093" s="4" t="str">
        <f t="shared" si="96"/>
        <v>No PB ID provided</v>
      </c>
      <c r="B2093" s="4" t="str">
        <f t="shared" si="97"/>
        <v>No declaration</v>
      </c>
      <c r="C2093" s="4" t="s">
        <v>18302</v>
      </c>
      <c r="D2093" s="86" t="str">
        <f>IF('3(a) Flights | segment list'!A2058="","Null",'3(a) Flights | segment list'!A2058)</f>
        <v>Null</v>
      </c>
      <c r="E2093" s="87" t="str">
        <f t="shared" si="95"/>
        <v>Null</v>
      </c>
      <c r="F2093" s="4" t="str">
        <f>IF('3(a) Flights | segment list'!I2058="","Null",'3(a) Flights | segment list'!I2058)</f>
        <v>Null</v>
      </c>
      <c r="G2093" s="4" t="str">
        <f>IF('3(a) Flights | segment list'!C2058="","Null",'3(a) Flights | segment list'!C2058)</f>
        <v>Null</v>
      </c>
      <c r="H2093" s="4" t="str">
        <f>IF('3(a) Flights | segment list'!J2058="","Null",'3(a) Flights | segment list'!J2058)</f>
        <v>Null</v>
      </c>
      <c r="I2093" s="4" t="str">
        <f>IF('3(a) Flights | segment list'!D2058="","Null",'3(a) Flights | segment list'!D2058)</f>
        <v>Null</v>
      </c>
      <c r="J2093" s="4" t="str">
        <f>IF('3(a) Flights | segment list'!E2058="","Null",'3(a) Flights | segment list'!E2058)</f>
        <v>Null</v>
      </c>
      <c r="K2093" s="4" t="str">
        <f>IF('3(a) Flights | segment list'!F2058="","Null",'3(a) Flights | segment list'!F2058)</f>
        <v>Null</v>
      </c>
      <c r="L2093" s="5" t="str">
        <f>IF('3(a) Flights | segment list'!G2058="","Null",'3(a) Flights | segment list'!G2058)</f>
        <v>Null</v>
      </c>
      <c r="M2093" s="16">
        <f>IF('3(a) Flights | segment list'!H2058="Null","Null",'3(a) Flights | segment list'!H2058)</f>
        <v>0</v>
      </c>
    </row>
    <row r="2094" spans="1:13" x14ac:dyDescent="0.25">
      <c r="A2094" s="4" t="str">
        <f t="shared" si="96"/>
        <v>No PB ID provided</v>
      </c>
      <c r="B2094" s="4" t="str">
        <f t="shared" si="97"/>
        <v>No declaration</v>
      </c>
      <c r="C2094" s="4" t="s">
        <v>18302</v>
      </c>
      <c r="D2094" s="86" t="str">
        <f>IF('3(a) Flights | segment list'!A2059="","Null",'3(a) Flights | segment list'!A2059)</f>
        <v>Null</v>
      </c>
      <c r="E2094" s="87" t="str">
        <f t="shared" si="95"/>
        <v>Null</v>
      </c>
      <c r="F2094" s="4" t="str">
        <f>IF('3(a) Flights | segment list'!I2059="","Null",'3(a) Flights | segment list'!I2059)</f>
        <v>Null</v>
      </c>
      <c r="G2094" s="4" t="str">
        <f>IF('3(a) Flights | segment list'!C2059="","Null",'3(a) Flights | segment list'!C2059)</f>
        <v>Null</v>
      </c>
      <c r="H2094" s="4" t="str">
        <f>IF('3(a) Flights | segment list'!J2059="","Null",'3(a) Flights | segment list'!J2059)</f>
        <v>Null</v>
      </c>
      <c r="I2094" s="4" t="str">
        <f>IF('3(a) Flights | segment list'!D2059="","Null",'3(a) Flights | segment list'!D2059)</f>
        <v>Null</v>
      </c>
      <c r="J2094" s="4" t="str">
        <f>IF('3(a) Flights | segment list'!E2059="","Null",'3(a) Flights | segment list'!E2059)</f>
        <v>Null</v>
      </c>
      <c r="K2094" s="4" t="str">
        <f>IF('3(a) Flights | segment list'!F2059="","Null",'3(a) Flights | segment list'!F2059)</f>
        <v>Null</v>
      </c>
      <c r="L2094" s="5" t="str">
        <f>IF('3(a) Flights | segment list'!G2059="","Null",'3(a) Flights | segment list'!G2059)</f>
        <v>Null</v>
      </c>
      <c r="M2094" s="16">
        <f>IF('3(a) Flights | segment list'!H2059="Null","Null",'3(a) Flights | segment list'!H2059)</f>
        <v>0</v>
      </c>
    </row>
    <row r="2095" spans="1:13" x14ac:dyDescent="0.25">
      <c r="A2095" s="4" t="str">
        <f t="shared" si="96"/>
        <v>No PB ID provided</v>
      </c>
      <c r="B2095" s="4" t="str">
        <f t="shared" si="97"/>
        <v>No declaration</v>
      </c>
      <c r="C2095" s="4" t="s">
        <v>18302</v>
      </c>
      <c r="D2095" s="86" t="str">
        <f>IF('3(a) Flights | segment list'!A2060="","Null",'3(a) Flights | segment list'!A2060)</f>
        <v>Null</v>
      </c>
      <c r="E2095" s="87" t="str">
        <f t="shared" si="95"/>
        <v>Null</v>
      </c>
      <c r="F2095" s="4" t="str">
        <f>IF('3(a) Flights | segment list'!I2060="","Null",'3(a) Flights | segment list'!I2060)</f>
        <v>Null</v>
      </c>
      <c r="G2095" s="4" t="str">
        <f>IF('3(a) Flights | segment list'!C2060="","Null",'3(a) Flights | segment list'!C2060)</f>
        <v>Null</v>
      </c>
      <c r="H2095" s="4" t="str">
        <f>IF('3(a) Flights | segment list'!J2060="","Null",'3(a) Flights | segment list'!J2060)</f>
        <v>Null</v>
      </c>
      <c r="I2095" s="4" t="str">
        <f>IF('3(a) Flights | segment list'!D2060="","Null",'3(a) Flights | segment list'!D2060)</f>
        <v>Null</v>
      </c>
      <c r="J2095" s="4" t="str">
        <f>IF('3(a) Flights | segment list'!E2060="","Null",'3(a) Flights | segment list'!E2060)</f>
        <v>Null</v>
      </c>
      <c r="K2095" s="4" t="str">
        <f>IF('3(a) Flights | segment list'!F2060="","Null",'3(a) Flights | segment list'!F2060)</f>
        <v>Null</v>
      </c>
      <c r="L2095" s="5" t="str">
        <f>IF('3(a) Flights | segment list'!G2060="","Null",'3(a) Flights | segment list'!G2060)</f>
        <v>Null</v>
      </c>
      <c r="M2095" s="16">
        <f>IF('3(a) Flights | segment list'!H2060="Null","Null",'3(a) Flights | segment list'!H2060)</f>
        <v>0</v>
      </c>
    </row>
    <row r="2096" spans="1:13" x14ac:dyDescent="0.25">
      <c r="A2096" s="4" t="str">
        <f t="shared" si="96"/>
        <v>No PB ID provided</v>
      </c>
      <c r="B2096" s="4" t="str">
        <f t="shared" si="97"/>
        <v>No declaration</v>
      </c>
      <c r="C2096" s="4" t="s">
        <v>18302</v>
      </c>
      <c r="D2096" s="86" t="str">
        <f>IF('3(a) Flights | segment list'!A2061="","Null",'3(a) Flights | segment list'!A2061)</f>
        <v>Null</v>
      </c>
      <c r="E2096" s="87" t="str">
        <f t="shared" si="95"/>
        <v>Null</v>
      </c>
      <c r="F2096" s="4" t="str">
        <f>IF('3(a) Flights | segment list'!I2061="","Null",'3(a) Flights | segment list'!I2061)</f>
        <v>Null</v>
      </c>
      <c r="G2096" s="4" t="str">
        <f>IF('3(a) Flights | segment list'!C2061="","Null",'3(a) Flights | segment list'!C2061)</f>
        <v>Null</v>
      </c>
      <c r="H2096" s="4" t="str">
        <f>IF('3(a) Flights | segment list'!J2061="","Null",'3(a) Flights | segment list'!J2061)</f>
        <v>Null</v>
      </c>
      <c r="I2096" s="4" t="str">
        <f>IF('3(a) Flights | segment list'!D2061="","Null",'3(a) Flights | segment list'!D2061)</f>
        <v>Null</v>
      </c>
      <c r="J2096" s="4" t="str">
        <f>IF('3(a) Flights | segment list'!E2061="","Null",'3(a) Flights | segment list'!E2061)</f>
        <v>Null</v>
      </c>
      <c r="K2096" s="4" t="str">
        <f>IF('3(a) Flights | segment list'!F2061="","Null",'3(a) Flights | segment list'!F2061)</f>
        <v>Null</v>
      </c>
      <c r="L2096" s="5" t="str">
        <f>IF('3(a) Flights | segment list'!G2061="","Null",'3(a) Flights | segment list'!G2061)</f>
        <v>Null</v>
      </c>
      <c r="M2096" s="16">
        <f>IF('3(a) Flights | segment list'!H2061="Null","Null",'3(a) Flights | segment list'!H2061)</f>
        <v>0</v>
      </c>
    </row>
    <row r="2097" spans="1:13" x14ac:dyDescent="0.25">
      <c r="A2097" s="4" t="str">
        <f t="shared" si="96"/>
        <v>No PB ID provided</v>
      </c>
      <c r="B2097" s="4" t="str">
        <f t="shared" si="97"/>
        <v>No declaration</v>
      </c>
      <c r="C2097" s="4" t="s">
        <v>18302</v>
      </c>
      <c r="D2097" s="86" t="str">
        <f>IF('3(a) Flights | segment list'!A2062="","Null",'3(a) Flights | segment list'!A2062)</f>
        <v>Null</v>
      </c>
      <c r="E2097" s="87" t="str">
        <f t="shared" si="95"/>
        <v>Null</v>
      </c>
      <c r="F2097" s="4" t="str">
        <f>IF('3(a) Flights | segment list'!I2062="","Null",'3(a) Flights | segment list'!I2062)</f>
        <v>Null</v>
      </c>
      <c r="G2097" s="4" t="str">
        <f>IF('3(a) Flights | segment list'!C2062="","Null",'3(a) Flights | segment list'!C2062)</f>
        <v>Null</v>
      </c>
      <c r="H2097" s="4" t="str">
        <f>IF('3(a) Flights | segment list'!J2062="","Null",'3(a) Flights | segment list'!J2062)</f>
        <v>Null</v>
      </c>
      <c r="I2097" s="4" t="str">
        <f>IF('3(a) Flights | segment list'!D2062="","Null",'3(a) Flights | segment list'!D2062)</f>
        <v>Null</v>
      </c>
      <c r="J2097" s="4" t="str">
        <f>IF('3(a) Flights | segment list'!E2062="","Null",'3(a) Flights | segment list'!E2062)</f>
        <v>Null</v>
      </c>
      <c r="K2097" s="4" t="str">
        <f>IF('3(a) Flights | segment list'!F2062="","Null",'3(a) Flights | segment list'!F2062)</f>
        <v>Null</v>
      </c>
      <c r="L2097" s="5" t="str">
        <f>IF('3(a) Flights | segment list'!G2062="","Null",'3(a) Flights | segment list'!G2062)</f>
        <v>Null</v>
      </c>
      <c r="M2097" s="16">
        <f>IF('3(a) Flights | segment list'!H2062="Null","Null",'3(a) Flights | segment list'!H2062)</f>
        <v>0</v>
      </c>
    </row>
    <row r="2098" spans="1:13" x14ac:dyDescent="0.25">
      <c r="A2098" s="4" t="str">
        <f t="shared" si="96"/>
        <v>No PB ID provided</v>
      </c>
      <c r="B2098" s="4" t="str">
        <f t="shared" si="97"/>
        <v>No declaration</v>
      </c>
      <c r="C2098" s="4" t="s">
        <v>18302</v>
      </c>
      <c r="D2098" s="86" t="str">
        <f>IF('3(a) Flights | segment list'!A2063="","Null",'3(a) Flights | segment list'!A2063)</f>
        <v>Null</v>
      </c>
      <c r="E2098" s="87" t="str">
        <f t="shared" si="95"/>
        <v>Null</v>
      </c>
      <c r="F2098" s="4" t="str">
        <f>IF('3(a) Flights | segment list'!I2063="","Null",'3(a) Flights | segment list'!I2063)</f>
        <v>Null</v>
      </c>
      <c r="G2098" s="4" t="str">
        <f>IF('3(a) Flights | segment list'!C2063="","Null",'3(a) Flights | segment list'!C2063)</f>
        <v>Null</v>
      </c>
      <c r="H2098" s="4" t="str">
        <f>IF('3(a) Flights | segment list'!J2063="","Null",'3(a) Flights | segment list'!J2063)</f>
        <v>Null</v>
      </c>
      <c r="I2098" s="4" t="str">
        <f>IF('3(a) Flights | segment list'!D2063="","Null",'3(a) Flights | segment list'!D2063)</f>
        <v>Null</v>
      </c>
      <c r="J2098" s="4" t="str">
        <f>IF('3(a) Flights | segment list'!E2063="","Null",'3(a) Flights | segment list'!E2063)</f>
        <v>Null</v>
      </c>
      <c r="K2098" s="4" t="str">
        <f>IF('3(a) Flights | segment list'!F2063="","Null",'3(a) Flights | segment list'!F2063)</f>
        <v>Null</v>
      </c>
      <c r="L2098" s="5" t="str">
        <f>IF('3(a) Flights | segment list'!G2063="","Null",'3(a) Flights | segment list'!G2063)</f>
        <v>Null</v>
      </c>
      <c r="M2098" s="16">
        <f>IF('3(a) Flights | segment list'!H2063="Null","Null",'3(a) Flights | segment list'!H2063)</f>
        <v>0</v>
      </c>
    </row>
    <row r="2099" spans="1:13" x14ac:dyDescent="0.25">
      <c r="A2099" s="4" t="str">
        <f t="shared" si="96"/>
        <v>No PB ID provided</v>
      </c>
      <c r="B2099" s="4" t="str">
        <f t="shared" si="97"/>
        <v>No declaration</v>
      </c>
      <c r="C2099" s="4" t="s">
        <v>18302</v>
      </c>
      <c r="D2099" s="86" t="str">
        <f>IF('3(a) Flights | segment list'!A2064="","Null",'3(a) Flights | segment list'!A2064)</f>
        <v>Null</v>
      </c>
      <c r="E2099" s="87" t="str">
        <f t="shared" si="95"/>
        <v>Null</v>
      </c>
      <c r="F2099" s="4" t="str">
        <f>IF('3(a) Flights | segment list'!I2064="","Null",'3(a) Flights | segment list'!I2064)</f>
        <v>Null</v>
      </c>
      <c r="G2099" s="4" t="str">
        <f>IF('3(a) Flights | segment list'!C2064="","Null",'3(a) Flights | segment list'!C2064)</f>
        <v>Null</v>
      </c>
      <c r="H2099" s="4" t="str">
        <f>IF('3(a) Flights | segment list'!J2064="","Null",'3(a) Flights | segment list'!J2064)</f>
        <v>Null</v>
      </c>
      <c r="I2099" s="4" t="str">
        <f>IF('3(a) Flights | segment list'!D2064="","Null",'3(a) Flights | segment list'!D2064)</f>
        <v>Null</v>
      </c>
      <c r="J2099" s="4" t="str">
        <f>IF('3(a) Flights | segment list'!E2064="","Null",'3(a) Flights | segment list'!E2064)</f>
        <v>Null</v>
      </c>
      <c r="K2099" s="4" t="str">
        <f>IF('3(a) Flights | segment list'!F2064="","Null",'3(a) Flights | segment list'!F2064)</f>
        <v>Null</v>
      </c>
      <c r="L2099" s="5" t="str">
        <f>IF('3(a) Flights | segment list'!G2064="","Null",'3(a) Flights | segment list'!G2064)</f>
        <v>Null</v>
      </c>
      <c r="M2099" s="16">
        <f>IF('3(a) Flights | segment list'!H2064="Null","Null",'3(a) Flights | segment list'!H2064)</f>
        <v>0</v>
      </c>
    </row>
    <row r="2100" spans="1:13" x14ac:dyDescent="0.25">
      <c r="A2100" s="4" t="str">
        <f t="shared" si="96"/>
        <v>No PB ID provided</v>
      </c>
      <c r="B2100" s="4" t="str">
        <f t="shared" si="97"/>
        <v>No declaration</v>
      </c>
      <c r="C2100" s="4" t="s">
        <v>18302</v>
      </c>
      <c r="D2100" s="86" t="str">
        <f>IF('3(a) Flights | segment list'!A2065="","Null",'3(a) Flights | segment list'!A2065)</f>
        <v>Null</v>
      </c>
      <c r="E2100" s="87" t="str">
        <f t="shared" si="95"/>
        <v>Null</v>
      </c>
      <c r="F2100" s="4" t="str">
        <f>IF('3(a) Flights | segment list'!I2065="","Null",'3(a) Flights | segment list'!I2065)</f>
        <v>Null</v>
      </c>
      <c r="G2100" s="4" t="str">
        <f>IF('3(a) Flights | segment list'!C2065="","Null",'3(a) Flights | segment list'!C2065)</f>
        <v>Null</v>
      </c>
      <c r="H2100" s="4" t="str">
        <f>IF('3(a) Flights | segment list'!J2065="","Null",'3(a) Flights | segment list'!J2065)</f>
        <v>Null</v>
      </c>
      <c r="I2100" s="4" t="str">
        <f>IF('3(a) Flights | segment list'!D2065="","Null",'3(a) Flights | segment list'!D2065)</f>
        <v>Null</v>
      </c>
      <c r="J2100" s="4" t="str">
        <f>IF('3(a) Flights | segment list'!E2065="","Null",'3(a) Flights | segment list'!E2065)</f>
        <v>Null</v>
      </c>
      <c r="K2100" s="4" t="str">
        <f>IF('3(a) Flights | segment list'!F2065="","Null",'3(a) Flights | segment list'!F2065)</f>
        <v>Null</v>
      </c>
      <c r="L2100" s="5" t="str">
        <f>IF('3(a) Flights | segment list'!G2065="","Null",'3(a) Flights | segment list'!G2065)</f>
        <v>Null</v>
      </c>
      <c r="M2100" s="16">
        <f>IF('3(a) Flights | segment list'!H2065="Null","Null",'3(a) Flights | segment list'!H2065)</f>
        <v>0</v>
      </c>
    </row>
    <row r="2101" spans="1:13" x14ac:dyDescent="0.25">
      <c r="A2101" s="4" t="str">
        <f t="shared" si="96"/>
        <v>No PB ID provided</v>
      </c>
      <c r="B2101" s="4" t="str">
        <f t="shared" si="97"/>
        <v>No declaration</v>
      </c>
      <c r="C2101" s="4" t="s">
        <v>18302</v>
      </c>
      <c r="D2101" s="86" t="str">
        <f>IF('3(a) Flights | segment list'!A2066="","Null",'3(a) Flights | segment list'!A2066)</f>
        <v>Null</v>
      </c>
      <c r="E2101" s="87" t="str">
        <f t="shared" si="95"/>
        <v>Null</v>
      </c>
      <c r="F2101" s="4" t="str">
        <f>IF('3(a) Flights | segment list'!I2066="","Null",'3(a) Flights | segment list'!I2066)</f>
        <v>Null</v>
      </c>
      <c r="G2101" s="4" t="str">
        <f>IF('3(a) Flights | segment list'!C2066="","Null",'3(a) Flights | segment list'!C2066)</f>
        <v>Null</v>
      </c>
      <c r="H2101" s="4" t="str">
        <f>IF('3(a) Flights | segment list'!J2066="","Null",'3(a) Flights | segment list'!J2066)</f>
        <v>Null</v>
      </c>
      <c r="I2101" s="4" t="str">
        <f>IF('3(a) Flights | segment list'!D2066="","Null",'3(a) Flights | segment list'!D2066)</f>
        <v>Null</v>
      </c>
      <c r="J2101" s="4" t="str">
        <f>IF('3(a) Flights | segment list'!E2066="","Null",'3(a) Flights | segment list'!E2066)</f>
        <v>Null</v>
      </c>
      <c r="K2101" s="4" t="str">
        <f>IF('3(a) Flights | segment list'!F2066="","Null",'3(a) Flights | segment list'!F2066)</f>
        <v>Null</v>
      </c>
      <c r="L2101" s="5" t="str">
        <f>IF('3(a) Flights | segment list'!G2066="","Null",'3(a) Flights | segment list'!G2066)</f>
        <v>Null</v>
      </c>
      <c r="M2101" s="16">
        <f>IF('3(a) Flights | segment list'!H2066="Null","Null",'3(a) Flights | segment list'!H2066)</f>
        <v>0</v>
      </c>
    </row>
    <row r="2102" spans="1:13" x14ac:dyDescent="0.25">
      <c r="A2102" s="4" t="str">
        <f t="shared" si="96"/>
        <v>No PB ID provided</v>
      </c>
      <c r="B2102" s="4" t="str">
        <f t="shared" si="97"/>
        <v>No declaration</v>
      </c>
      <c r="C2102" s="4" t="s">
        <v>18302</v>
      </c>
      <c r="D2102" s="86" t="str">
        <f>IF('3(a) Flights | segment list'!A2067="","Null",'3(a) Flights | segment list'!A2067)</f>
        <v>Null</v>
      </c>
      <c r="E2102" s="87" t="str">
        <f t="shared" si="95"/>
        <v>Null</v>
      </c>
      <c r="F2102" s="4" t="str">
        <f>IF('3(a) Flights | segment list'!I2067="","Null",'3(a) Flights | segment list'!I2067)</f>
        <v>Null</v>
      </c>
      <c r="G2102" s="4" t="str">
        <f>IF('3(a) Flights | segment list'!C2067="","Null",'3(a) Flights | segment list'!C2067)</f>
        <v>Null</v>
      </c>
      <c r="H2102" s="4" t="str">
        <f>IF('3(a) Flights | segment list'!J2067="","Null",'3(a) Flights | segment list'!J2067)</f>
        <v>Null</v>
      </c>
      <c r="I2102" s="4" t="str">
        <f>IF('3(a) Flights | segment list'!D2067="","Null",'3(a) Flights | segment list'!D2067)</f>
        <v>Null</v>
      </c>
      <c r="J2102" s="4" t="str">
        <f>IF('3(a) Flights | segment list'!E2067="","Null",'3(a) Flights | segment list'!E2067)</f>
        <v>Null</v>
      </c>
      <c r="K2102" s="4" t="str">
        <f>IF('3(a) Flights | segment list'!F2067="","Null",'3(a) Flights | segment list'!F2067)</f>
        <v>Null</v>
      </c>
      <c r="L2102" s="5" t="str">
        <f>IF('3(a) Flights | segment list'!G2067="","Null",'3(a) Flights | segment list'!G2067)</f>
        <v>Null</v>
      </c>
      <c r="M2102" s="16">
        <f>IF('3(a) Flights | segment list'!H2067="Null","Null",'3(a) Flights | segment list'!H2067)</f>
        <v>0</v>
      </c>
    </row>
    <row r="2103" spans="1:13" x14ac:dyDescent="0.25">
      <c r="A2103" s="4" t="str">
        <f t="shared" si="96"/>
        <v>No PB ID provided</v>
      </c>
      <c r="B2103" s="4" t="str">
        <f t="shared" si="97"/>
        <v>No declaration</v>
      </c>
      <c r="C2103" s="4" t="s">
        <v>18302</v>
      </c>
      <c r="D2103" s="86" t="str">
        <f>IF('3(a) Flights | segment list'!A2068="","Null",'3(a) Flights | segment list'!A2068)</f>
        <v>Null</v>
      </c>
      <c r="E2103" s="87" t="str">
        <f t="shared" ref="E2103:E2166" si="98">IF(D2103="Null","Null",YEAR(D2103))</f>
        <v>Null</v>
      </c>
      <c r="F2103" s="4" t="str">
        <f>IF('3(a) Flights | segment list'!I2068="","Null",'3(a) Flights | segment list'!I2068)</f>
        <v>Null</v>
      </c>
      <c r="G2103" s="4" t="str">
        <f>IF('3(a) Flights | segment list'!C2068="","Null",'3(a) Flights | segment list'!C2068)</f>
        <v>Null</v>
      </c>
      <c r="H2103" s="4" t="str">
        <f>IF('3(a) Flights | segment list'!J2068="","Null",'3(a) Flights | segment list'!J2068)</f>
        <v>Null</v>
      </c>
      <c r="I2103" s="4" t="str">
        <f>IF('3(a) Flights | segment list'!D2068="","Null",'3(a) Flights | segment list'!D2068)</f>
        <v>Null</v>
      </c>
      <c r="J2103" s="4" t="str">
        <f>IF('3(a) Flights | segment list'!E2068="","Null",'3(a) Flights | segment list'!E2068)</f>
        <v>Null</v>
      </c>
      <c r="K2103" s="4" t="str">
        <f>IF('3(a) Flights | segment list'!F2068="","Null",'3(a) Flights | segment list'!F2068)</f>
        <v>Null</v>
      </c>
      <c r="L2103" s="5" t="str">
        <f>IF('3(a) Flights | segment list'!G2068="","Null",'3(a) Flights | segment list'!G2068)</f>
        <v>Null</v>
      </c>
      <c r="M2103" s="16">
        <f>IF('3(a) Flights | segment list'!H2068="Null","Null",'3(a) Flights | segment list'!H2068)</f>
        <v>0</v>
      </c>
    </row>
    <row r="2104" spans="1:13" x14ac:dyDescent="0.25">
      <c r="A2104" s="4" t="str">
        <f t="shared" si="96"/>
        <v>No PB ID provided</v>
      </c>
      <c r="B2104" s="4" t="str">
        <f t="shared" si="97"/>
        <v>No declaration</v>
      </c>
      <c r="C2104" s="4" t="s">
        <v>18302</v>
      </c>
      <c r="D2104" s="86" t="str">
        <f>IF('3(a) Flights | segment list'!A2069="","Null",'3(a) Flights | segment list'!A2069)</f>
        <v>Null</v>
      </c>
      <c r="E2104" s="87" t="str">
        <f t="shared" si="98"/>
        <v>Null</v>
      </c>
      <c r="F2104" s="4" t="str">
        <f>IF('3(a) Flights | segment list'!I2069="","Null",'3(a) Flights | segment list'!I2069)</f>
        <v>Null</v>
      </c>
      <c r="G2104" s="4" t="str">
        <f>IF('3(a) Flights | segment list'!C2069="","Null",'3(a) Flights | segment list'!C2069)</f>
        <v>Null</v>
      </c>
      <c r="H2104" s="4" t="str">
        <f>IF('3(a) Flights | segment list'!J2069="","Null",'3(a) Flights | segment list'!J2069)</f>
        <v>Null</v>
      </c>
      <c r="I2104" s="4" t="str">
        <f>IF('3(a) Flights | segment list'!D2069="","Null",'3(a) Flights | segment list'!D2069)</f>
        <v>Null</v>
      </c>
      <c r="J2104" s="4" t="str">
        <f>IF('3(a) Flights | segment list'!E2069="","Null",'3(a) Flights | segment list'!E2069)</f>
        <v>Null</v>
      </c>
      <c r="K2104" s="4" t="str">
        <f>IF('3(a) Flights | segment list'!F2069="","Null",'3(a) Flights | segment list'!F2069)</f>
        <v>Null</v>
      </c>
      <c r="L2104" s="5" t="str">
        <f>IF('3(a) Flights | segment list'!G2069="","Null",'3(a) Flights | segment list'!G2069)</f>
        <v>Null</v>
      </c>
      <c r="M2104" s="16">
        <f>IF('3(a) Flights | segment list'!H2069="Null","Null",'3(a) Flights | segment list'!H2069)</f>
        <v>0</v>
      </c>
    </row>
    <row r="2105" spans="1:13" x14ac:dyDescent="0.25">
      <c r="A2105" s="4" t="str">
        <f t="shared" si="96"/>
        <v>No PB ID provided</v>
      </c>
      <c r="B2105" s="4" t="str">
        <f t="shared" si="97"/>
        <v>No declaration</v>
      </c>
      <c r="C2105" s="4" t="s">
        <v>18302</v>
      </c>
      <c r="D2105" s="86" t="str">
        <f>IF('3(a) Flights | segment list'!A2070="","Null",'3(a) Flights | segment list'!A2070)</f>
        <v>Null</v>
      </c>
      <c r="E2105" s="87" t="str">
        <f t="shared" si="98"/>
        <v>Null</v>
      </c>
      <c r="F2105" s="4" t="str">
        <f>IF('3(a) Flights | segment list'!I2070="","Null",'3(a) Flights | segment list'!I2070)</f>
        <v>Null</v>
      </c>
      <c r="G2105" s="4" t="str">
        <f>IF('3(a) Flights | segment list'!C2070="","Null",'3(a) Flights | segment list'!C2070)</f>
        <v>Null</v>
      </c>
      <c r="H2105" s="4" t="str">
        <f>IF('3(a) Flights | segment list'!J2070="","Null",'3(a) Flights | segment list'!J2070)</f>
        <v>Null</v>
      </c>
      <c r="I2105" s="4" t="str">
        <f>IF('3(a) Flights | segment list'!D2070="","Null",'3(a) Flights | segment list'!D2070)</f>
        <v>Null</v>
      </c>
      <c r="J2105" s="4" t="str">
        <f>IF('3(a) Flights | segment list'!E2070="","Null",'3(a) Flights | segment list'!E2070)</f>
        <v>Null</v>
      </c>
      <c r="K2105" s="4" t="str">
        <f>IF('3(a) Flights | segment list'!F2070="","Null",'3(a) Flights | segment list'!F2070)</f>
        <v>Null</v>
      </c>
      <c r="L2105" s="5" t="str">
        <f>IF('3(a) Flights | segment list'!G2070="","Null",'3(a) Flights | segment list'!G2070)</f>
        <v>Null</v>
      </c>
      <c r="M2105" s="16">
        <f>IF('3(a) Flights | segment list'!H2070="Null","Null",'3(a) Flights | segment list'!H2070)</f>
        <v>0</v>
      </c>
    </row>
    <row r="2106" spans="1:13" x14ac:dyDescent="0.25">
      <c r="A2106" s="4" t="str">
        <f t="shared" si="96"/>
        <v>No PB ID provided</v>
      </c>
      <c r="B2106" s="4" t="str">
        <f t="shared" si="97"/>
        <v>No declaration</v>
      </c>
      <c r="C2106" s="4" t="s">
        <v>18302</v>
      </c>
      <c r="D2106" s="86" t="str">
        <f>IF('3(a) Flights | segment list'!A2071="","Null",'3(a) Flights | segment list'!A2071)</f>
        <v>Null</v>
      </c>
      <c r="E2106" s="87" t="str">
        <f t="shared" si="98"/>
        <v>Null</v>
      </c>
      <c r="F2106" s="4" t="str">
        <f>IF('3(a) Flights | segment list'!I2071="","Null",'3(a) Flights | segment list'!I2071)</f>
        <v>Null</v>
      </c>
      <c r="G2106" s="4" t="str">
        <f>IF('3(a) Flights | segment list'!C2071="","Null",'3(a) Flights | segment list'!C2071)</f>
        <v>Null</v>
      </c>
      <c r="H2106" s="4" t="str">
        <f>IF('3(a) Flights | segment list'!J2071="","Null",'3(a) Flights | segment list'!J2071)</f>
        <v>Null</v>
      </c>
      <c r="I2106" s="4" t="str">
        <f>IF('3(a) Flights | segment list'!D2071="","Null",'3(a) Flights | segment list'!D2071)</f>
        <v>Null</v>
      </c>
      <c r="J2106" s="4" t="str">
        <f>IF('3(a) Flights | segment list'!E2071="","Null",'3(a) Flights | segment list'!E2071)</f>
        <v>Null</v>
      </c>
      <c r="K2106" s="4" t="str">
        <f>IF('3(a) Flights | segment list'!F2071="","Null",'3(a) Flights | segment list'!F2071)</f>
        <v>Null</v>
      </c>
      <c r="L2106" s="5" t="str">
        <f>IF('3(a) Flights | segment list'!G2071="","Null",'3(a) Flights | segment list'!G2071)</f>
        <v>Null</v>
      </c>
      <c r="M2106" s="16">
        <f>IF('3(a) Flights | segment list'!H2071="Null","Null",'3(a) Flights | segment list'!H2071)</f>
        <v>0</v>
      </c>
    </row>
    <row r="2107" spans="1:13" x14ac:dyDescent="0.25">
      <c r="A2107" s="4" t="str">
        <f t="shared" si="96"/>
        <v>No PB ID provided</v>
      </c>
      <c r="B2107" s="4" t="str">
        <f t="shared" si="97"/>
        <v>No declaration</v>
      </c>
      <c r="C2107" s="4" t="s">
        <v>18302</v>
      </c>
      <c r="D2107" s="86" t="str">
        <f>IF('3(a) Flights | segment list'!A2072="","Null",'3(a) Flights | segment list'!A2072)</f>
        <v>Null</v>
      </c>
      <c r="E2107" s="87" t="str">
        <f t="shared" si="98"/>
        <v>Null</v>
      </c>
      <c r="F2107" s="4" t="str">
        <f>IF('3(a) Flights | segment list'!I2072="","Null",'3(a) Flights | segment list'!I2072)</f>
        <v>Null</v>
      </c>
      <c r="G2107" s="4" t="str">
        <f>IF('3(a) Flights | segment list'!C2072="","Null",'3(a) Flights | segment list'!C2072)</f>
        <v>Null</v>
      </c>
      <c r="H2107" s="4" t="str">
        <f>IF('3(a) Flights | segment list'!J2072="","Null",'3(a) Flights | segment list'!J2072)</f>
        <v>Null</v>
      </c>
      <c r="I2107" s="4" t="str">
        <f>IF('3(a) Flights | segment list'!D2072="","Null",'3(a) Flights | segment list'!D2072)</f>
        <v>Null</v>
      </c>
      <c r="J2107" s="4" t="str">
        <f>IF('3(a) Flights | segment list'!E2072="","Null",'3(a) Flights | segment list'!E2072)</f>
        <v>Null</v>
      </c>
      <c r="K2107" s="4" t="str">
        <f>IF('3(a) Flights | segment list'!F2072="","Null",'3(a) Flights | segment list'!F2072)</f>
        <v>Null</v>
      </c>
      <c r="L2107" s="5" t="str">
        <f>IF('3(a) Flights | segment list'!G2072="","Null",'3(a) Flights | segment list'!G2072)</f>
        <v>Null</v>
      </c>
      <c r="M2107" s="16">
        <f>IF('3(a) Flights | segment list'!H2072="Null","Null",'3(a) Flights | segment list'!H2072)</f>
        <v>0</v>
      </c>
    </row>
    <row r="2108" spans="1:13" x14ac:dyDescent="0.25">
      <c r="A2108" s="4" t="str">
        <f t="shared" si="96"/>
        <v>No PB ID provided</v>
      </c>
      <c r="B2108" s="4" t="str">
        <f t="shared" si="97"/>
        <v>No declaration</v>
      </c>
      <c r="C2108" s="4" t="s">
        <v>18302</v>
      </c>
      <c r="D2108" s="86" t="str">
        <f>IF('3(a) Flights | segment list'!A2073="","Null",'3(a) Flights | segment list'!A2073)</f>
        <v>Null</v>
      </c>
      <c r="E2108" s="87" t="str">
        <f t="shared" si="98"/>
        <v>Null</v>
      </c>
      <c r="F2108" s="4" t="str">
        <f>IF('3(a) Flights | segment list'!I2073="","Null",'3(a) Flights | segment list'!I2073)</f>
        <v>Null</v>
      </c>
      <c r="G2108" s="4" t="str">
        <f>IF('3(a) Flights | segment list'!C2073="","Null",'3(a) Flights | segment list'!C2073)</f>
        <v>Null</v>
      </c>
      <c r="H2108" s="4" t="str">
        <f>IF('3(a) Flights | segment list'!J2073="","Null",'3(a) Flights | segment list'!J2073)</f>
        <v>Null</v>
      </c>
      <c r="I2108" s="4" t="str">
        <f>IF('3(a) Flights | segment list'!D2073="","Null",'3(a) Flights | segment list'!D2073)</f>
        <v>Null</v>
      </c>
      <c r="J2108" s="4" t="str">
        <f>IF('3(a) Flights | segment list'!E2073="","Null",'3(a) Flights | segment list'!E2073)</f>
        <v>Null</v>
      </c>
      <c r="K2108" s="4" t="str">
        <f>IF('3(a) Flights | segment list'!F2073="","Null",'3(a) Flights | segment list'!F2073)</f>
        <v>Null</v>
      </c>
      <c r="L2108" s="5" t="str">
        <f>IF('3(a) Flights | segment list'!G2073="","Null",'3(a) Flights | segment list'!G2073)</f>
        <v>Null</v>
      </c>
      <c r="M2108" s="16">
        <f>IF('3(a) Flights | segment list'!H2073="Null","Null",'3(a) Flights | segment list'!H2073)</f>
        <v>0</v>
      </c>
    </row>
    <row r="2109" spans="1:13" x14ac:dyDescent="0.25">
      <c r="A2109" s="4" t="str">
        <f t="shared" si="96"/>
        <v>No PB ID provided</v>
      </c>
      <c r="B2109" s="4" t="str">
        <f t="shared" si="97"/>
        <v>No declaration</v>
      </c>
      <c r="C2109" s="4" t="s">
        <v>18302</v>
      </c>
      <c r="D2109" s="86" t="str">
        <f>IF('3(a) Flights | segment list'!A2074="","Null",'3(a) Flights | segment list'!A2074)</f>
        <v>Null</v>
      </c>
      <c r="E2109" s="87" t="str">
        <f t="shared" si="98"/>
        <v>Null</v>
      </c>
      <c r="F2109" s="4" t="str">
        <f>IF('3(a) Flights | segment list'!I2074="","Null",'3(a) Flights | segment list'!I2074)</f>
        <v>Null</v>
      </c>
      <c r="G2109" s="4" t="str">
        <f>IF('3(a) Flights | segment list'!C2074="","Null",'3(a) Flights | segment list'!C2074)</f>
        <v>Null</v>
      </c>
      <c r="H2109" s="4" t="str">
        <f>IF('3(a) Flights | segment list'!J2074="","Null",'3(a) Flights | segment list'!J2074)</f>
        <v>Null</v>
      </c>
      <c r="I2109" s="4" t="str">
        <f>IF('3(a) Flights | segment list'!D2074="","Null",'3(a) Flights | segment list'!D2074)</f>
        <v>Null</v>
      </c>
      <c r="J2109" s="4" t="str">
        <f>IF('3(a) Flights | segment list'!E2074="","Null",'3(a) Flights | segment list'!E2074)</f>
        <v>Null</v>
      </c>
      <c r="K2109" s="4" t="str">
        <f>IF('3(a) Flights | segment list'!F2074="","Null",'3(a) Flights | segment list'!F2074)</f>
        <v>Null</v>
      </c>
      <c r="L2109" s="5" t="str">
        <f>IF('3(a) Flights | segment list'!G2074="","Null",'3(a) Flights | segment list'!G2074)</f>
        <v>Null</v>
      </c>
      <c r="M2109" s="16">
        <f>IF('3(a) Flights | segment list'!H2074="Null","Null",'3(a) Flights | segment list'!H2074)</f>
        <v>0</v>
      </c>
    </row>
    <row r="2110" spans="1:13" x14ac:dyDescent="0.25">
      <c r="A2110" s="4" t="str">
        <f t="shared" si="96"/>
        <v>No PB ID provided</v>
      </c>
      <c r="B2110" s="4" t="str">
        <f t="shared" si="97"/>
        <v>No declaration</v>
      </c>
      <c r="C2110" s="4" t="s">
        <v>18302</v>
      </c>
      <c r="D2110" s="86" t="str">
        <f>IF('3(a) Flights | segment list'!A2075="","Null",'3(a) Flights | segment list'!A2075)</f>
        <v>Null</v>
      </c>
      <c r="E2110" s="87" t="str">
        <f t="shared" si="98"/>
        <v>Null</v>
      </c>
      <c r="F2110" s="4" t="str">
        <f>IF('3(a) Flights | segment list'!I2075="","Null",'3(a) Flights | segment list'!I2075)</f>
        <v>Null</v>
      </c>
      <c r="G2110" s="4" t="str">
        <f>IF('3(a) Flights | segment list'!C2075="","Null",'3(a) Flights | segment list'!C2075)</f>
        <v>Null</v>
      </c>
      <c r="H2110" s="4" t="str">
        <f>IF('3(a) Flights | segment list'!J2075="","Null",'3(a) Flights | segment list'!J2075)</f>
        <v>Null</v>
      </c>
      <c r="I2110" s="4" t="str">
        <f>IF('3(a) Flights | segment list'!D2075="","Null",'3(a) Flights | segment list'!D2075)</f>
        <v>Null</v>
      </c>
      <c r="J2110" s="4" t="str">
        <f>IF('3(a) Flights | segment list'!E2075="","Null",'3(a) Flights | segment list'!E2075)</f>
        <v>Null</v>
      </c>
      <c r="K2110" s="4" t="str">
        <f>IF('3(a) Flights | segment list'!F2075="","Null",'3(a) Flights | segment list'!F2075)</f>
        <v>Null</v>
      </c>
      <c r="L2110" s="5" t="str">
        <f>IF('3(a) Flights | segment list'!G2075="","Null",'3(a) Flights | segment list'!G2075)</f>
        <v>Null</v>
      </c>
      <c r="M2110" s="16">
        <f>IF('3(a) Flights | segment list'!H2075="Null","Null",'3(a) Flights | segment list'!H2075)</f>
        <v>0</v>
      </c>
    </row>
    <row r="2111" spans="1:13" x14ac:dyDescent="0.25">
      <c r="A2111" s="4" t="str">
        <f t="shared" si="96"/>
        <v>No PB ID provided</v>
      </c>
      <c r="B2111" s="4" t="str">
        <f t="shared" si="97"/>
        <v>No declaration</v>
      </c>
      <c r="C2111" s="4" t="s">
        <v>18302</v>
      </c>
      <c r="D2111" s="86" t="str">
        <f>IF('3(a) Flights | segment list'!A2076="","Null",'3(a) Flights | segment list'!A2076)</f>
        <v>Null</v>
      </c>
      <c r="E2111" s="87" t="str">
        <f t="shared" si="98"/>
        <v>Null</v>
      </c>
      <c r="F2111" s="4" t="str">
        <f>IF('3(a) Flights | segment list'!I2076="","Null",'3(a) Flights | segment list'!I2076)</f>
        <v>Null</v>
      </c>
      <c r="G2111" s="4" t="str">
        <f>IF('3(a) Flights | segment list'!C2076="","Null",'3(a) Flights | segment list'!C2076)</f>
        <v>Null</v>
      </c>
      <c r="H2111" s="4" t="str">
        <f>IF('3(a) Flights | segment list'!J2076="","Null",'3(a) Flights | segment list'!J2076)</f>
        <v>Null</v>
      </c>
      <c r="I2111" s="4" t="str">
        <f>IF('3(a) Flights | segment list'!D2076="","Null",'3(a) Flights | segment list'!D2076)</f>
        <v>Null</v>
      </c>
      <c r="J2111" s="4" t="str">
        <f>IF('3(a) Flights | segment list'!E2076="","Null",'3(a) Flights | segment list'!E2076)</f>
        <v>Null</v>
      </c>
      <c r="K2111" s="4" t="str">
        <f>IF('3(a) Flights | segment list'!F2076="","Null",'3(a) Flights | segment list'!F2076)</f>
        <v>Null</v>
      </c>
      <c r="L2111" s="5" t="str">
        <f>IF('3(a) Flights | segment list'!G2076="","Null",'3(a) Flights | segment list'!G2076)</f>
        <v>Null</v>
      </c>
      <c r="M2111" s="16">
        <f>IF('3(a) Flights | segment list'!H2076="Null","Null",'3(a) Flights | segment list'!H2076)</f>
        <v>0</v>
      </c>
    </row>
    <row r="2112" spans="1:13" x14ac:dyDescent="0.25">
      <c r="A2112" s="4" t="str">
        <f t="shared" si="96"/>
        <v>No PB ID provided</v>
      </c>
      <c r="B2112" s="4" t="str">
        <f t="shared" si="97"/>
        <v>No declaration</v>
      </c>
      <c r="C2112" s="4" t="s">
        <v>18302</v>
      </c>
      <c r="D2112" s="86" t="str">
        <f>IF('3(a) Flights | segment list'!A2077="","Null",'3(a) Flights | segment list'!A2077)</f>
        <v>Null</v>
      </c>
      <c r="E2112" s="87" t="str">
        <f t="shared" si="98"/>
        <v>Null</v>
      </c>
      <c r="F2112" s="4" t="str">
        <f>IF('3(a) Flights | segment list'!I2077="","Null",'3(a) Flights | segment list'!I2077)</f>
        <v>Null</v>
      </c>
      <c r="G2112" s="4" t="str">
        <f>IF('3(a) Flights | segment list'!C2077="","Null",'3(a) Flights | segment list'!C2077)</f>
        <v>Null</v>
      </c>
      <c r="H2112" s="4" t="str">
        <f>IF('3(a) Flights | segment list'!J2077="","Null",'3(a) Flights | segment list'!J2077)</f>
        <v>Null</v>
      </c>
      <c r="I2112" s="4" t="str">
        <f>IF('3(a) Flights | segment list'!D2077="","Null",'3(a) Flights | segment list'!D2077)</f>
        <v>Null</v>
      </c>
      <c r="J2112" s="4" t="str">
        <f>IF('3(a) Flights | segment list'!E2077="","Null",'3(a) Flights | segment list'!E2077)</f>
        <v>Null</v>
      </c>
      <c r="K2112" s="4" t="str">
        <f>IF('3(a) Flights | segment list'!F2077="","Null",'3(a) Flights | segment list'!F2077)</f>
        <v>Null</v>
      </c>
      <c r="L2112" s="5" t="str">
        <f>IF('3(a) Flights | segment list'!G2077="","Null",'3(a) Flights | segment list'!G2077)</f>
        <v>Null</v>
      </c>
      <c r="M2112" s="16">
        <f>IF('3(a) Flights | segment list'!H2077="Null","Null",'3(a) Flights | segment list'!H2077)</f>
        <v>0</v>
      </c>
    </row>
    <row r="2113" spans="1:13" x14ac:dyDescent="0.25">
      <c r="A2113" s="4" t="str">
        <f t="shared" si="96"/>
        <v>No PB ID provided</v>
      </c>
      <c r="B2113" s="4" t="str">
        <f t="shared" si="97"/>
        <v>No declaration</v>
      </c>
      <c r="C2113" s="4" t="s">
        <v>18302</v>
      </c>
      <c r="D2113" s="86" t="str">
        <f>IF('3(a) Flights | segment list'!A2078="","Null",'3(a) Flights | segment list'!A2078)</f>
        <v>Null</v>
      </c>
      <c r="E2113" s="87" t="str">
        <f t="shared" si="98"/>
        <v>Null</v>
      </c>
      <c r="F2113" s="4" t="str">
        <f>IF('3(a) Flights | segment list'!I2078="","Null",'3(a) Flights | segment list'!I2078)</f>
        <v>Null</v>
      </c>
      <c r="G2113" s="4" t="str">
        <f>IF('3(a) Flights | segment list'!C2078="","Null",'3(a) Flights | segment list'!C2078)</f>
        <v>Null</v>
      </c>
      <c r="H2113" s="4" t="str">
        <f>IF('3(a) Flights | segment list'!J2078="","Null",'3(a) Flights | segment list'!J2078)</f>
        <v>Null</v>
      </c>
      <c r="I2113" s="4" t="str">
        <f>IF('3(a) Flights | segment list'!D2078="","Null",'3(a) Flights | segment list'!D2078)</f>
        <v>Null</v>
      </c>
      <c r="J2113" s="4" t="str">
        <f>IF('3(a) Flights | segment list'!E2078="","Null",'3(a) Flights | segment list'!E2078)</f>
        <v>Null</v>
      </c>
      <c r="K2113" s="4" t="str">
        <f>IF('3(a) Flights | segment list'!F2078="","Null",'3(a) Flights | segment list'!F2078)</f>
        <v>Null</v>
      </c>
      <c r="L2113" s="5" t="str">
        <f>IF('3(a) Flights | segment list'!G2078="","Null",'3(a) Flights | segment list'!G2078)</f>
        <v>Null</v>
      </c>
      <c r="M2113" s="16">
        <f>IF('3(a) Flights | segment list'!H2078="Null","Null",'3(a) Flights | segment list'!H2078)</f>
        <v>0</v>
      </c>
    </row>
    <row r="2114" spans="1:13" x14ac:dyDescent="0.25">
      <c r="A2114" s="4" t="str">
        <f t="shared" si="96"/>
        <v>No PB ID provided</v>
      </c>
      <c r="B2114" s="4" t="str">
        <f t="shared" si="97"/>
        <v>No declaration</v>
      </c>
      <c r="C2114" s="4" t="s">
        <v>18302</v>
      </c>
      <c r="D2114" s="86" t="str">
        <f>IF('3(a) Flights | segment list'!A2079="","Null",'3(a) Flights | segment list'!A2079)</f>
        <v>Null</v>
      </c>
      <c r="E2114" s="87" t="str">
        <f t="shared" si="98"/>
        <v>Null</v>
      </c>
      <c r="F2114" s="4" t="str">
        <f>IF('3(a) Flights | segment list'!I2079="","Null",'3(a) Flights | segment list'!I2079)</f>
        <v>Null</v>
      </c>
      <c r="G2114" s="4" t="str">
        <f>IF('3(a) Flights | segment list'!C2079="","Null",'3(a) Flights | segment list'!C2079)</f>
        <v>Null</v>
      </c>
      <c r="H2114" s="4" t="str">
        <f>IF('3(a) Flights | segment list'!J2079="","Null",'3(a) Flights | segment list'!J2079)</f>
        <v>Null</v>
      </c>
      <c r="I2114" s="4" t="str">
        <f>IF('3(a) Flights | segment list'!D2079="","Null",'3(a) Flights | segment list'!D2079)</f>
        <v>Null</v>
      </c>
      <c r="J2114" s="4" t="str">
        <f>IF('3(a) Flights | segment list'!E2079="","Null",'3(a) Flights | segment list'!E2079)</f>
        <v>Null</v>
      </c>
      <c r="K2114" s="4" t="str">
        <f>IF('3(a) Flights | segment list'!F2079="","Null",'3(a) Flights | segment list'!F2079)</f>
        <v>Null</v>
      </c>
      <c r="L2114" s="5" t="str">
        <f>IF('3(a) Flights | segment list'!G2079="","Null",'3(a) Flights | segment list'!G2079)</f>
        <v>Null</v>
      </c>
      <c r="M2114" s="16">
        <f>IF('3(a) Flights | segment list'!H2079="Null","Null",'3(a) Flights | segment list'!H2079)</f>
        <v>0</v>
      </c>
    </row>
    <row r="2115" spans="1:13" x14ac:dyDescent="0.25">
      <c r="A2115" s="4" t="str">
        <f t="shared" si="96"/>
        <v>No PB ID provided</v>
      </c>
      <c r="B2115" s="4" t="str">
        <f t="shared" si="97"/>
        <v>No declaration</v>
      </c>
      <c r="C2115" s="4" t="s">
        <v>18302</v>
      </c>
      <c r="D2115" s="86" t="str">
        <f>IF('3(a) Flights | segment list'!A2080="","Null",'3(a) Flights | segment list'!A2080)</f>
        <v>Null</v>
      </c>
      <c r="E2115" s="87" t="str">
        <f t="shared" si="98"/>
        <v>Null</v>
      </c>
      <c r="F2115" s="4" t="str">
        <f>IF('3(a) Flights | segment list'!I2080="","Null",'3(a) Flights | segment list'!I2080)</f>
        <v>Null</v>
      </c>
      <c r="G2115" s="4" t="str">
        <f>IF('3(a) Flights | segment list'!C2080="","Null",'3(a) Flights | segment list'!C2080)</f>
        <v>Null</v>
      </c>
      <c r="H2115" s="4" t="str">
        <f>IF('3(a) Flights | segment list'!J2080="","Null",'3(a) Flights | segment list'!J2080)</f>
        <v>Null</v>
      </c>
      <c r="I2115" s="4" t="str">
        <f>IF('3(a) Flights | segment list'!D2080="","Null",'3(a) Flights | segment list'!D2080)</f>
        <v>Null</v>
      </c>
      <c r="J2115" s="4" t="str">
        <f>IF('3(a) Flights | segment list'!E2080="","Null",'3(a) Flights | segment list'!E2080)</f>
        <v>Null</v>
      </c>
      <c r="K2115" s="4" t="str">
        <f>IF('3(a) Flights | segment list'!F2080="","Null",'3(a) Flights | segment list'!F2080)</f>
        <v>Null</v>
      </c>
      <c r="L2115" s="5" t="str">
        <f>IF('3(a) Flights | segment list'!G2080="","Null",'3(a) Flights | segment list'!G2080)</f>
        <v>Null</v>
      </c>
      <c r="M2115" s="16">
        <f>IF('3(a) Flights | segment list'!H2080="Null","Null",'3(a) Flights | segment list'!H2080)</f>
        <v>0</v>
      </c>
    </row>
    <row r="2116" spans="1:13" x14ac:dyDescent="0.25">
      <c r="A2116" s="4" t="str">
        <f t="shared" si="96"/>
        <v>No PB ID provided</v>
      </c>
      <c r="B2116" s="4" t="str">
        <f t="shared" si="97"/>
        <v>No declaration</v>
      </c>
      <c r="C2116" s="4" t="s">
        <v>18302</v>
      </c>
      <c r="D2116" s="86" t="str">
        <f>IF('3(a) Flights | segment list'!A2081="","Null",'3(a) Flights | segment list'!A2081)</f>
        <v>Null</v>
      </c>
      <c r="E2116" s="87" t="str">
        <f t="shared" si="98"/>
        <v>Null</v>
      </c>
      <c r="F2116" s="4" t="str">
        <f>IF('3(a) Flights | segment list'!I2081="","Null",'3(a) Flights | segment list'!I2081)</f>
        <v>Null</v>
      </c>
      <c r="G2116" s="4" t="str">
        <f>IF('3(a) Flights | segment list'!C2081="","Null",'3(a) Flights | segment list'!C2081)</f>
        <v>Null</v>
      </c>
      <c r="H2116" s="4" t="str">
        <f>IF('3(a) Flights | segment list'!J2081="","Null",'3(a) Flights | segment list'!J2081)</f>
        <v>Null</v>
      </c>
      <c r="I2116" s="4" t="str">
        <f>IF('3(a) Flights | segment list'!D2081="","Null",'3(a) Flights | segment list'!D2081)</f>
        <v>Null</v>
      </c>
      <c r="J2116" s="4" t="str">
        <f>IF('3(a) Flights | segment list'!E2081="","Null",'3(a) Flights | segment list'!E2081)</f>
        <v>Null</v>
      </c>
      <c r="K2116" s="4" t="str">
        <f>IF('3(a) Flights | segment list'!F2081="","Null",'3(a) Flights | segment list'!F2081)</f>
        <v>Null</v>
      </c>
      <c r="L2116" s="5" t="str">
        <f>IF('3(a) Flights | segment list'!G2081="","Null",'3(a) Flights | segment list'!G2081)</f>
        <v>Null</v>
      </c>
      <c r="M2116" s="16">
        <f>IF('3(a) Flights | segment list'!H2081="Null","Null",'3(a) Flights | segment list'!H2081)</f>
        <v>0</v>
      </c>
    </row>
    <row r="2117" spans="1:13" x14ac:dyDescent="0.25">
      <c r="A2117" s="4" t="str">
        <f t="shared" si="96"/>
        <v>No PB ID provided</v>
      </c>
      <c r="B2117" s="4" t="str">
        <f t="shared" si="97"/>
        <v>No declaration</v>
      </c>
      <c r="C2117" s="4" t="s">
        <v>18302</v>
      </c>
      <c r="D2117" s="86" t="str">
        <f>IF('3(a) Flights | segment list'!A2082="","Null",'3(a) Flights | segment list'!A2082)</f>
        <v>Null</v>
      </c>
      <c r="E2117" s="87" t="str">
        <f t="shared" si="98"/>
        <v>Null</v>
      </c>
      <c r="F2117" s="4" t="str">
        <f>IF('3(a) Flights | segment list'!I2082="","Null",'3(a) Flights | segment list'!I2082)</f>
        <v>Null</v>
      </c>
      <c r="G2117" s="4" t="str">
        <f>IF('3(a) Flights | segment list'!C2082="","Null",'3(a) Flights | segment list'!C2082)</f>
        <v>Null</v>
      </c>
      <c r="H2117" s="4" t="str">
        <f>IF('3(a) Flights | segment list'!J2082="","Null",'3(a) Flights | segment list'!J2082)</f>
        <v>Null</v>
      </c>
      <c r="I2117" s="4" t="str">
        <f>IF('3(a) Flights | segment list'!D2082="","Null",'3(a) Flights | segment list'!D2082)</f>
        <v>Null</v>
      </c>
      <c r="J2117" s="4" t="str">
        <f>IF('3(a) Flights | segment list'!E2082="","Null",'3(a) Flights | segment list'!E2082)</f>
        <v>Null</v>
      </c>
      <c r="K2117" s="4" t="str">
        <f>IF('3(a) Flights | segment list'!F2082="","Null",'3(a) Flights | segment list'!F2082)</f>
        <v>Null</v>
      </c>
      <c r="L2117" s="5" t="str">
        <f>IF('3(a) Flights | segment list'!G2082="","Null",'3(a) Flights | segment list'!G2082)</f>
        <v>Null</v>
      </c>
      <c r="M2117" s="16">
        <f>IF('3(a) Flights | segment list'!H2082="Null","Null",'3(a) Flights | segment list'!H2082)</f>
        <v>0</v>
      </c>
    </row>
    <row r="2118" spans="1:13" x14ac:dyDescent="0.25">
      <c r="A2118" s="4" t="str">
        <f t="shared" ref="A2118:A2181" si="99">A2117</f>
        <v>No PB ID provided</v>
      </c>
      <c r="B2118" s="4" t="str">
        <f t="shared" ref="B2118:B2181" si="100">B2117</f>
        <v>No declaration</v>
      </c>
      <c r="C2118" s="4" t="s">
        <v>18302</v>
      </c>
      <c r="D2118" s="86" t="str">
        <f>IF('3(a) Flights | segment list'!A2083="","Null",'3(a) Flights | segment list'!A2083)</f>
        <v>Null</v>
      </c>
      <c r="E2118" s="87" t="str">
        <f t="shared" si="98"/>
        <v>Null</v>
      </c>
      <c r="F2118" s="4" t="str">
        <f>IF('3(a) Flights | segment list'!I2083="","Null",'3(a) Flights | segment list'!I2083)</f>
        <v>Null</v>
      </c>
      <c r="G2118" s="4" t="str">
        <f>IF('3(a) Flights | segment list'!C2083="","Null",'3(a) Flights | segment list'!C2083)</f>
        <v>Null</v>
      </c>
      <c r="H2118" s="4" t="str">
        <f>IF('3(a) Flights | segment list'!J2083="","Null",'3(a) Flights | segment list'!J2083)</f>
        <v>Null</v>
      </c>
      <c r="I2118" s="4" t="str">
        <f>IF('3(a) Flights | segment list'!D2083="","Null",'3(a) Flights | segment list'!D2083)</f>
        <v>Null</v>
      </c>
      <c r="J2118" s="4" t="str">
        <f>IF('3(a) Flights | segment list'!E2083="","Null",'3(a) Flights | segment list'!E2083)</f>
        <v>Null</v>
      </c>
      <c r="K2118" s="4" t="str">
        <f>IF('3(a) Flights | segment list'!F2083="","Null",'3(a) Flights | segment list'!F2083)</f>
        <v>Null</v>
      </c>
      <c r="L2118" s="5" t="str">
        <f>IF('3(a) Flights | segment list'!G2083="","Null",'3(a) Flights | segment list'!G2083)</f>
        <v>Null</v>
      </c>
      <c r="M2118" s="16">
        <f>IF('3(a) Flights | segment list'!H2083="Null","Null",'3(a) Flights | segment list'!H2083)</f>
        <v>0</v>
      </c>
    </row>
    <row r="2119" spans="1:13" x14ac:dyDescent="0.25">
      <c r="A2119" s="4" t="str">
        <f t="shared" si="99"/>
        <v>No PB ID provided</v>
      </c>
      <c r="B2119" s="4" t="str">
        <f t="shared" si="100"/>
        <v>No declaration</v>
      </c>
      <c r="C2119" s="4" t="s">
        <v>18302</v>
      </c>
      <c r="D2119" s="86" t="str">
        <f>IF('3(a) Flights | segment list'!A2084="","Null",'3(a) Flights | segment list'!A2084)</f>
        <v>Null</v>
      </c>
      <c r="E2119" s="87" t="str">
        <f t="shared" si="98"/>
        <v>Null</v>
      </c>
      <c r="F2119" s="4" t="str">
        <f>IF('3(a) Flights | segment list'!I2084="","Null",'3(a) Flights | segment list'!I2084)</f>
        <v>Null</v>
      </c>
      <c r="G2119" s="4" t="str">
        <f>IF('3(a) Flights | segment list'!C2084="","Null",'3(a) Flights | segment list'!C2084)</f>
        <v>Null</v>
      </c>
      <c r="H2119" s="4" t="str">
        <f>IF('3(a) Flights | segment list'!J2084="","Null",'3(a) Flights | segment list'!J2084)</f>
        <v>Null</v>
      </c>
      <c r="I2119" s="4" t="str">
        <f>IF('3(a) Flights | segment list'!D2084="","Null",'3(a) Flights | segment list'!D2084)</f>
        <v>Null</v>
      </c>
      <c r="J2119" s="4" t="str">
        <f>IF('3(a) Flights | segment list'!E2084="","Null",'3(a) Flights | segment list'!E2084)</f>
        <v>Null</v>
      </c>
      <c r="K2119" s="4" t="str">
        <f>IF('3(a) Flights | segment list'!F2084="","Null",'3(a) Flights | segment list'!F2084)</f>
        <v>Null</v>
      </c>
      <c r="L2119" s="5" t="str">
        <f>IF('3(a) Flights | segment list'!G2084="","Null",'3(a) Flights | segment list'!G2084)</f>
        <v>Null</v>
      </c>
      <c r="M2119" s="16">
        <f>IF('3(a) Flights | segment list'!H2084="Null","Null",'3(a) Flights | segment list'!H2084)</f>
        <v>0</v>
      </c>
    </row>
    <row r="2120" spans="1:13" x14ac:dyDescent="0.25">
      <c r="A2120" s="4" t="str">
        <f t="shared" si="99"/>
        <v>No PB ID provided</v>
      </c>
      <c r="B2120" s="4" t="str">
        <f t="shared" si="100"/>
        <v>No declaration</v>
      </c>
      <c r="C2120" s="4" t="s">
        <v>18302</v>
      </c>
      <c r="D2120" s="86" t="str">
        <f>IF('3(a) Flights | segment list'!A2085="","Null",'3(a) Flights | segment list'!A2085)</f>
        <v>Null</v>
      </c>
      <c r="E2120" s="87" t="str">
        <f t="shared" si="98"/>
        <v>Null</v>
      </c>
      <c r="F2120" s="4" t="str">
        <f>IF('3(a) Flights | segment list'!I2085="","Null",'3(a) Flights | segment list'!I2085)</f>
        <v>Null</v>
      </c>
      <c r="G2120" s="4" t="str">
        <f>IF('3(a) Flights | segment list'!C2085="","Null",'3(a) Flights | segment list'!C2085)</f>
        <v>Null</v>
      </c>
      <c r="H2120" s="4" t="str">
        <f>IF('3(a) Flights | segment list'!J2085="","Null",'3(a) Flights | segment list'!J2085)</f>
        <v>Null</v>
      </c>
      <c r="I2120" s="4" t="str">
        <f>IF('3(a) Flights | segment list'!D2085="","Null",'3(a) Flights | segment list'!D2085)</f>
        <v>Null</v>
      </c>
      <c r="J2120" s="4" t="str">
        <f>IF('3(a) Flights | segment list'!E2085="","Null",'3(a) Flights | segment list'!E2085)</f>
        <v>Null</v>
      </c>
      <c r="K2120" s="4" t="str">
        <f>IF('3(a) Flights | segment list'!F2085="","Null",'3(a) Flights | segment list'!F2085)</f>
        <v>Null</v>
      </c>
      <c r="L2120" s="5" t="str">
        <f>IF('3(a) Flights | segment list'!G2085="","Null",'3(a) Flights | segment list'!G2085)</f>
        <v>Null</v>
      </c>
      <c r="M2120" s="16">
        <f>IF('3(a) Flights | segment list'!H2085="Null","Null",'3(a) Flights | segment list'!H2085)</f>
        <v>0</v>
      </c>
    </row>
    <row r="2121" spans="1:13" x14ac:dyDescent="0.25">
      <c r="A2121" s="4" t="str">
        <f t="shared" si="99"/>
        <v>No PB ID provided</v>
      </c>
      <c r="B2121" s="4" t="str">
        <f t="shared" si="100"/>
        <v>No declaration</v>
      </c>
      <c r="C2121" s="4" t="s">
        <v>18302</v>
      </c>
      <c r="D2121" s="86" t="str">
        <f>IF('3(a) Flights | segment list'!A2086="","Null",'3(a) Flights | segment list'!A2086)</f>
        <v>Null</v>
      </c>
      <c r="E2121" s="87" t="str">
        <f t="shared" si="98"/>
        <v>Null</v>
      </c>
      <c r="F2121" s="4" t="str">
        <f>IF('3(a) Flights | segment list'!I2086="","Null",'3(a) Flights | segment list'!I2086)</f>
        <v>Null</v>
      </c>
      <c r="G2121" s="4" t="str">
        <f>IF('3(a) Flights | segment list'!C2086="","Null",'3(a) Flights | segment list'!C2086)</f>
        <v>Null</v>
      </c>
      <c r="H2121" s="4" t="str">
        <f>IF('3(a) Flights | segment list'!J2086="","Null",'3(a) Flights | segment list'!J2086)</f>
        <v>Null</v>
      </c>
      <c r="I2121" s="4" t="str">
        <f>IF('3(a) Flights | segment list'!D2086="","Null",'3(a) Flights | segment list'!D2086)</f>
        <v>Null</v>
      </c>
      <c r="J2121" s="4" t="str">
        <f>IF('3(a) Flights | segment list'!E2086="","Null",'3(a) Flights | segment list'!E2086)</f>
        <v>Null</v>
      </c>
      <c r="K2121" s="4" t="str">
        <f>IF('3(a) Flights | segment list'!F2086="","Null",'3(a) Flights | segment list'!F2086)</f>
        <v>Null</v>
      </c>
      <c r="L2121" s="5" t="str">
        <f>IF('3(a) Flights | segment list'!G2086="","Null",'3(a) Flights | segment list'!G2086)</f>
        <v>Null</v>
      </c>
      <c r="M2121" s="16">
        <f>IF('3(a) Flights | segment list'!H2086="Null","Null",'3(a) Flights | segment list'!H2086)</f>
        <v>0</v>
      </c>
    </row>
    <row r="2122" spans="1:13" x14ac:dyDescent="0.25">
      <c r="A2122" s="4" t="str">
        <f t="shared" si="99"/>
        <v>No PB ID provided</v>
      </c>
      <c r="B2122" s="4" t="str">
        <f t="shared" si="100"/>
        <v>No declaration</v>
      </c>
      <c r="C2122" s="4" t="s">
        <v>18302</v>
      </c>
      <c r="D2122" s="86" t="str">
        <f>IF('3(a) Flights | segment list'!A2087="","Null",'3(a) Flights | segment list'!A2087)</f>
        <v>Null</v>
      </c>
      <c r="E2122" s="87" t="str">
        <f t="shared" si="98"/>
        <v>Null</v>
      </c>
      <c r="F2122" s="4" t="str">
        <f>IF('3(a) Flights | segment list'!I2087="","Null",'3(a) Flights | segment list'!I2087)</f>
        <v>Null</v>
      </c>
      <c r="G2122" s="4" t="str">
        <f>IF('3(a) Flights | segment list'!C2087="","Null",'3(a) Flights | segment list'!C2087)</f>
        <v>Null</v>
      </c>
      <c r="H2122" s="4" t="str">
        <f>IF('3(a) Flights | segment list'!J2087="","Null",'3(a) Flights | segment list'!J2087)</f>
        <v>Null</v>
      </c>
      <c r="I2122" s="4" t="str">
        <f>IF('3(a) Flights | segment list'!D2087="","Null",'3(a) Flights | segment list'!D2087)</f>
        <v>Null</v>
      </c>
      <c r="J2122" s="4" t="str">
        <f>IF('3(a) Flights | segment list'!E2087="","Null",'3(a) Flights | segment list'!E2087)</f>
        <v>Null</v>
      </c>
      <c r="K2122" s="4" t="str">
        <f>IF('3(a) Flights | segment list'!F2087="","Null",'3(a) Flights | segment list'!F2087)</f>
        <v>Null</v>
      </c>
      <c r="L2122" s="5" t="str">
        <f>IF('3(a) Flights | segment list'!G2087="","Null",'3(a) Flights | segment list'!G2087)</f>
        <v>Null</v>
      </c>
      <c r="M2122" s="16">
        <f>IF('3(a) Flights | segment list'!H2087="Null","Null",'3(a) Flights | segment list'!H2087)</f>
        <v>0</v>
      </c>
    </row>
    <row r="2123" spans="1:13" x14ac:dyDescent="0.25">
      <c r="A2123" s="4" t="str">
        <f t="shared" si="99"/>
        <v>No PB ID provided</v>
      </c>
      <c r="B2123" s="4" t="str">
        <f t="shared" si="100"/>
        <v>No declaration</v>
      </c>
      <c r="C2123" s="4" t="s">
        <v>18302</v>
      </c>
      <c r="D2123" s="86" t="str">
        <f>IF('3(a) Flights | segment list'!A2088="","Null",'3(a) Flights | segment list'!A2088)</f>
        <v>Null</v>
      </c>
      <c r="E2123" s="87" t="str">
        <f t="shared" si="98"/>
        <v>Null</v>
      </c>
      <c r="F2123" s="4" t="str">
        <f>IF('3(a) Flights | segment list'!I2088="","Null",'3(a) Flights | segment list'!I2088)</f>
        <v>Null</v>
      </c>
      <c r="G2123" s="4" t="str">
        <f>IF('3(a) Flights | segment list'!C2088="","Null",'3(a) Flights | segment list'!C2088)</f>
        <v>Null</v>
      </c>
      <c r="H2123" s="4" t="str">
        <f>IF('3(a) Flights | segment list'!J2088="","Null",'3(a) Flights | segment list'!J2088)</f>
        <v>Null</v>
      </c>
      <c r="I2123" s="4" t="str">
        <f>IF('3(a) Flights | segment list'!D2088="","Null",'3(a) Flights | segment list'!D2088)</f>
        <v>Null</v>
      </c>
      <c r="J2123" s="4" t="str">
        <f>IF('3(a) Flights | segment list'!E2088="","Null",'3(a) Flights | segment list'!E2088)</f>
        <v>Null</v>
      </c>
      <c r="K2123" s="4" t="str">
        <f>IF('3(a) Flights | segment list'!F2088="","Null",'3(a) Flights | segment list'!F2088)</f>
        <v>Null</v>
      </c>
      <c r="L2123" s="5" t="str">
        <f>IF('3(a) Flights | segment list'!G2088="","Null",'3(a) Flights | segment list'!G2088)</f>
        <v>Null</v>
      </c>
      <c r="M2123" s="16">
        <f>IF('3(a) Flights | segment list'!H2088="Null","Null",'3(a) Flights | segment list'!H2088)</f>
        <v>0</v>
      </c>
    </row>
    <row r="2124" spans="1:13" x14ac:dyDescent="0.25">
      <c r="A2124" s="4" t="str">
        <f t="shared" si="99"/>
        <v>No PB ID provided</v>
      </c>
      <c r="B2124" s="4" t="str">
        <f t="shared" si="100"/>
        <v>No declaration</v>
      </c>
      <c r="C2124" s="4" t="s">
        <v>18302</v>
      </c>
      <c r="D2124" s="86" t="str">
        <f>IF('3(a) Flights | segment list'!A2089="","Null",'3(a) Flights | segment list'!A2089)</f>
        <v>Null</v>
      </c>
      <c r="E2124" s="87" t="str">
        <f t="shared" si="98"/>
        <v>Null</v>
      </c>
      <c r="F2124" s="4" t="str">
        <f>IF('3(a) Flights | segment list'!I2089="","Null",'3(a) Flights | segment list'!I2089)</f>
        <v>Null</v>
      </c>
      <c r="G2124" s="4" t="str">
        <f>IF('3(a) Flights | segment list'!C2089="","Null",'3(a) Flights | segment list'!C2089)</f>
        <v>Null</v>
      </c>
      <c r="H2124" s="4" t="str">
        <f>IF('3(a) Flights | segment list'!J2089="","Null",'3(a) Flights | segment list'!J2089)</f>
        <v>Null</v>
      </c>
      <c r="I2124" s="4" t="str">
        <f>IF('3(a) Flights | segment list'!D2089="","Null",'3(a) Flights | segment list'!D2089)</f>
        <v>Null</v>
      </c>
      <c r="J2124" s="4" t="str">
        <f>IF('3(a) Flights | segment list'!E2089="","Null",'3(a) Flights | segment list'!E2089)</f>
        <v>Null</v>
      </c>
      <c r="K2124" s="4" t="str">
        <f>IF('3(a) Flights | segment list'!F2089="","Null",'3(a) Flights | segment list'!F2089)</f>
        <v>Null</v>
      </c>
      <c r="L2124" s="5" t="str">
        <f>IF('3(a) Flights | segment list'!G2089="","Null",'3(a) Flights | segment list'!G2089)</f>
        <v>Null</v>
      </c>
      <c r="M2124" s="16">
        <f>IF('3(a) Flights | segment list'!H2089="Null","Null",'3(a) Flights | segment list'!H2089)</f>
        <v>0</v>
      </c>
    </row>
    <row r="2125" spans="1:13" x14ac:dyDescent="0.25">
      <c r="A2125" s="4" t="str">
        <f t="shared" si="99"/>
        <v>No PB ID provided</v>
      </c>
      <c r="B2125" s="4" t="str">
        <f t="shared" si="100"/>
        <v>No declaration</v>
      </c>
      <c r="C2125" s="4" t="s">
        <v>18302</v>
      </c>
      <c r="D2125" s="86" t="str">
        <f>IF('3(a) Flights | segment list'!A2090="","Null",'3(a) Flights | segment list'!A2090)</f>
        <v>Null</v>
      </c>
      <c r="E2125" s="87" t="str">
        <f t="shared" si="98"/>
        <v>Null</v>
      </c>
      <c r="F2125" s="4" t="str">
        <f>IF('3(a) Flights | segment list'!I2090="","Null",'3(a) Flights | segment list'!I2090)</f>
        <v>Null</v>
      </c>
      <c r="G2125" s="4" t="str">
        <f>IF('3(a) Flights | segment list'!C2090="","Null",'3(a) Flights | segment list'!C2090)</f>
        <v>Null</v>
      </c>
      <c r="H2125" s="4" t="str">
        <f>IF('3(a) Flights | segment list'!J2090="","Null",'3(a) Flights | segment list'!J2090)</f>
        <v>Null</v>
      </c>
      <c r="I2125" s="4" t="str">
        <f>IF('3(a) Flights | segment list'!D2090="","Null",'3(a) Flights | segment list'!D2090)</f>
        <v>Null</v>
      </c>
      <c r="J2125" s="4" t="str">
        <f>IF('3(a) Flights | segment list'!E2090="","Null",'3(a) Flights | segment list'!E2090)</f>
        <v>Null</v>
      </c>
      <c r="K2125" s="4" t="str">
        <f>IF('3(a) Flights | segment list'!F2090="","Null",'3(a) Flights | segment list'!F2090)</f>
        <v>Null</v>
      </c>
      <c r="L2125" s="5" t="str">
        <f>IF('3(a) Flights | segment list'!G2090="","Null",'3(a) Flights | segment list'!G2090)</f>
        <v>Null</v>
      </c>
      <c r="M2125" s="16">
        <f>IF('3(a) Flights | segment list'!H2090="Null","Null",'3(a) Flights | segment list'!H2090)</f>
        <v>0</v>
      </c>
    </row>
    <row r="2126" spans="1:13" x14ac:dyDescent="0.25">
      <c r="A2126" s="4" t="str">
        <f t="shared" si="99"/>
        <v>No PB ID provided</v>
      </c>
      <c r="B2126" s="4" t="str">
        <f t="shared" si="100"/>
        <v>No declaration</v>
      </c>
      <c r="C2126" s="4" t="s">
        <v>18302</v>
      </c>
      <c r="D2126" s="86" t="str">
        <f>IF('3(a) Flights | segment list'!A2091="","Null",'3(a) Flights | segment list'!A2091)</f>
        <v>Null</v>
      </c>
      <c r="E2126" s="87" t="str">
        <f t="shared" si="98"/>
        <v>Null</v>
      </c>
      <c r="F2126" s="4" t="str">
        <f>IF('3(a) Flights | segment list'!I2091="","Null",'3(a) Flights | segment list'!I2091)</f>
        <v>Null</v>
      </c>
      <c r="G2126" s="4" t="str">
        <f>IF('3(a) Flights | segment list'!C2091="","Null",'3(a) Flights | segment list'!C2091)</f>
        <v>Null</v>
      </c>
      <c r="H2126" s="4" t="str">
        <f>IF('3(a) Flights | segment list'!J2091="","Null",'3(a) Flights | segment list'!J2091)</f>
        <v>Null</v>
      </c>
      <c r="I2126" s="4" t="str">
        <f>IF('3(a) Flights | segment list'!D2091="","Null",'3(a) Flights | segment list'!D2091)</f>
        <v>Null</v>
      </c>
      <c r="J2126" s="4" t="str">
        <f>IF('3(a) Flights | segment list'!E2091="","Null",'3(a) Flights | segment list'!E2091)</f>
        <v>Null</v>
      </c>
      <c r="K2126" s="4" t="str">
        <f>IF('3(a) Flights | segment list'!F2091="","Null",'3(a) Flights | segment list'!F2091)</f>
        <v>Null</v>
      </c>
      <c r="L2126" s="5" t="str">
        <f>IF('3(a) Flights | segment list'!G2091="","Null",'3(a) Flights | segment list'!G2091)</f>
        <v>Null</v>
      </c>
      <c r="M2126" s="16">
        <f>IF('3(a) Flights | segment list'!H2091="Null","Null",'3(a) Flights | segment list'!H2091)</f>
        <v>0</v>
      </c>
    </row>
    <row r="2127" spans="1:13" x14ac:dyDescent="0.25">
      <c r="A2127" s="4" t="str">
        <f t="shared" si="99"/>
        <v>No PB ID provided</v>
      </c>
      <c r="B2127" s="4" t="str">
        <f t="shared" si="100"/>
        <v>No declaration</v>
      </c>
      <c r="C2127" s="4" t="s">
        <v>18302</v>
      </c>
      <c r="D2127" s="86" t="str">
        <f>IF('3(a) Flights | segment list'!A2092="","Null",'3(a) Flights | segment list'!A2092)</f>
        <v>Null</v>
      </c>
      <c r="E2127" s="87" t="str">
        <f t="shared" si="98"/>
        <v>Null</v>
      </c>
      <c r="F2127" s="4" t="str">
        <f>IF('3(a) Flights | segment list'!I2092="","Null",'3(a) Flights | segment list'!I2092)</f>
        <v>Null</v>
      </c>
      <c r="G2127" s="4" t="str">
        <f>IF('3(a) Flights | segment list'!C2092="","Null",'3(a) Flights | segment list'!C2092)</f>
        <v>Null</v>
      </c>
      <c r="H2127" s="4" t="str">
        <f>IF('3(a) Flights | segment list'!J2092="","Null",'3(a) Flights | segment list'!J2092)</f>
        <v>Null</v>
      </c>
      <c r="I2127" s="4" t="str">
        <f>IF('3(a) Flights | segment list'!D2092="","Null",'3(a) Flights | segment list'!D2092)</f>
        <v>Null</v>
      </c>
      <c r="J2127" s="4" t="str">
        <f>IF('3(a) Flights | segment list'!E2092="","Null",'3(a) Flights | segment list'!E2092)</f>
        <v>Null</v>
      </c>
      <c r="K2127" s="4" t="str">
        <f>IF('3(a) Flights | segment list'!F2092="","Null",'3(a) Flights | segment list'!F2092)</f>
        <v>Null</v>
      </c>
      <c r="L2127" s="5" t="str">
        <f>IF('3(a) Flights | segment list'!G2092="","Null",'3(a) Flights | segment list'!G2092)</f>
        <v>Null</v>
      </c>
      <c r="M2127" s="16">
        <f>IF('3(a) Flights | segment list'!H2092="Null","Null",'3(a) Flights | segment list'!H2092)</f>
        <v>0</v>
      </c>
    </row>
    <row r="2128" spans="1:13" x14ac:dyDescent="0.25">
      <c r="A2128" s="4" t="str">
        <f t="shared" si="99"/>
        <v>No PB ID provided</v>
      </c>
      <c r="B2128" s="4" t="str">
        <f t="shared" si="100"/>
        <v>No declaration</v>
      </c>
      <c r="C2128" s="4" t="s">
        <v>18302</v>
      </c>
      <c r="D2128" s="86" t="str">
        <f>IF('3(a) Flights | segment list'!A2093="","Null",'3(a) Flights | segment list'!A2093)</f>
        <v>Null</v>
      </c>
      <c r="E2128" s="87" t="str">
        <f t="shared" si="98"/>
        <v>Null</v>
      </c>
      <c r="F2128" s="4" t="str">
        <f>IF('3(a) Flights | segment list'!I2093="","Null",'3(a) Flights | segment list'!I2093)</f>
        <v>Null</v>
      </c>
      <c r="G2128" s="4" t="str">
        <f>IF('3(a) Flights | segment list'!C2093="","Null",'3(a) Flights | segment list'!C2093)</f>
        <v>Null</v>
      </c>
      <c r="H2128" s="4" t="str">
        <f>IF('3(a) Flights | segment list'!J2093="","Null",'3(a) Flights | segment list'!J2093)</f>
        <v>Null</v>
      </c>
      <c r="I2128" s="4" t="str">
        <f>IF('3(a) Flights | segment list'!D2093="","Null",'3(a) Flights | segment list'!D2093)</f>
        <v>Null</v>
      </c>
      <c r="J2128" s="4" t="str">
        <f>IF('3(a) Flights | segment list'!E2093="","Null",'3(a) Flights | segment list'!E2093)</f>
        <v>Null</v>
      </c>
      <c r="K2128" s="4" t="str">
        <f>IF('3(a) Flights | segment list'!F2093="","Null",'3(a) Flights | segment list'!F2093)</f>
        <v>Null</v>
      </c>
      <c r="L2128" s="5" t="str">
        <f>IF('3(a) Flights | segment list'!G2093="","Null",'3(a) Flights | segment list'!G2093)</f>
        <v>Null</v>
      </c>
      <c r="M2128" s="16">
        <f>IF('3(a) Flights | segment list'!H2093="Null","Null",'3(a) Flights | segment list'!H2093)</f>
        <v>0</v>
      </c>
    </row>
    <row r="2129" spans="1:13" x14ac:dyDescent="0.25">
      <c r="A2129" s="4" t="str">
        <f t="shared" si="99"/>
        <v>No PB ID provided</v>
      </c>
      <c r="B2129" s="4" t="str">
        <f t="shared" si="100"/>
        <v>No declaration</v>
      </c>
      <c r="C2129" s="4" t="s">
        <v>18302</v>
      </c>
      <c r="D2129" s="86" t="str">
        <f>IF('3(a) Flights | segment list'!A2094="","Null",'3(a) Flights | segment list'!A2094)</f>
        <v>Null</v>
      </c>
      <c r="E2129" s="87" t="str">
        <f t="shared" si="98"/>
        <v>Null</v>
      </c>
      <c r="F2129" s="4" t="str">
        <f>IF('3(a) Flights | segment list'!I2094="","Null",'3(a) Flights | segment list'!I2094)</f>
        <v>Null</v>
      </c>
      <c r="G2129" s="4" t="str">
        <f>IF('3(a) Flights | segment list'!C2094="","Null",'3(a) Flights | segment list'!C2094)</f>
        <v>Null</v>
      </c>
      <c r="H2129" s="4" t="str">
        <f>IF('3(a) Flights | segment list'!J2094="","Null",'3(a) Flights | segment list'!J2094)</f>
        <v>Null</v>
      </c>
      <c r="I2129" s="4" t="str">
        <f>IF('3(a) Flights | segment list'!D2094="","Null",'3(a) Flights | segment list'!D2094)</f>
        <v>Null</v>
      </c>
      <c r="J2129" s="4" t="str">
        <f>IF('3(a) Flights | segment list'!E2094="","Null",'3(a) Flights | segment list'!E2094)</f>
        <v>Null</v>
      </c>
      <c r="K2129" s="4" t="str">
        <f>IF('3(a) Flights | segment list'!F2094="","Null",'3(a) Flights | segment list'!F2094)</f>
        <v>Null</v>
      </c>
      <c r="L2129" s="5" t="str">
        <f>IF('3(a) Flights | segment list'!G2094="","Null",'3(a) Flights | segment list'!G2094)</f>
        <v>Null</v>
      </c>
      <c r="M2129" s="16">
        <f>IF('3(a) Flights | segment list'!H2094="Null","Null",'3(a) Flights | segment list'!H2094)</f>
        <v>0</v>
      </c>
    </row>
    <row r="2130" spans="1:13" x14ac:dyDescent="0.25">
      <c r="A2130" s="4" t="str">
        <f t="shared" si="99"/>
        <v>No PB ID provided</v>
      </c>
      <c r="B2130" s="4" t="str">
        <f t="shared" si="100"/>
        <v>No declaration</v>
      </c>
      <c r="C2130" s="4" t="s">
        <v>18302</v>
      </c>
      <c r="D2130" s="86" t="str">
        <f>IF('3(a) Flights | segment list'!A2095="","Null",'3(a) Flights | segment list'!A2095)</f>
        <v>Null</v>
      </c>
      <c r="E2130" s="87" t="str">
        <f t="shared" si="98"/>
        <v>Null</v>
      </c>
      <c r="F2130" s="4" t="str">
        <f>IF('3(a) Flights | segment list'!I2095="","Null",'3(a) Flights | segment list'!I2095)</f>
        <v>Null</v>
      </c>
      <c r="G2130" s="4" t="str">
        <f>IF('3(a) Flights | segment list'!C2095="","Null",'3(a) Flights | segment list'!C2095)</f>
        <v>Null</v>
      </c>
      <c r="H2130" s="4" t="str">
        <f>IF('3(a) Flights | segment list'!J2095="","Null",'3(a) Flights | segment list'!J2095)</f>
        <v>Null</v>
      </c>
      <c r="I2130" s="4" t="str">
        <f>IF('3(a) Flights | segment list'!D2095="","Null",'3(a) Flights | segment list'!D2095)</f>
        <v>Null</v>
      </c>
      <c r="J2130" s="4" t="str">
        <f>IF('3(a) Flights | segment list'!E2095="","Null",'3(a) Flights | segment list'!E2095)</f>
        <v>Null</v>
      </c>
      <c r="K2130" s="4" t="str">
        <f>IF('3(a) Flights | segment list'!F2095="","Null",'3(a) Flights | segment list'!F2095)</f>
        <v>Null</v>
      </c>
      <c r="L2130" s="5" t="str">
        <f>IF('3(a) Flights | segment list'!G2095="","Null",'3(a) Flights | segment list'!G2095)</f>
        <v>Null</v>
      </c>
      <c r="M2130" s="16">
        <f>IF('3(a) Flights | segment list'!H2095="Null","Null",'3(a) Flights | segment list'!H2095)</f>
        <v>0</v>
      </c>
    </row>
    <row r="2131" spans="1:13" x14ac:dyDescent="0.25">
      <c r="A2131" s="4" t="str">
        <f t="shared" si="99"/>
        <v>No PB ID provided</v>
      </c>
      <c r="B2131" s="4" t="str">
        <f t="shared" si="100"/>
        <v>No declaration</v>
      </c>
      <c r="C2131" s="4" t="s">
        <v>18302</v>
      </c>
      <c r="D2131" s="86" t="str">
        <f>IF('3(a) Flights | segment list'!A2096="","Null",'3(a) Flights | segment list'!A2096)</f>
        <v>Null</v>
      </c>
      <c r="E2131" s="87" t="str">
        <f t="shared" si="98"/>
        <v>Null</v>
      </c>
      <c r="F2131" s="4" t="str">
        <f>IF('3(a) Flights | segment list'!I2096="","Null",'3(a) Flights | segment list'!I2096)</f>
        <v>Null</v>
      </c>
      <c r="G2131" s="4" t="str">
        <f>IF('3(a) Flights | segment list'!C2096="","Null",'3(a) Flights | segment list'!C2096)</f>
        <v>Null</v>
      </c>
      <c r="H2131" s="4" t="str">
        <f>IF('3(a) Flights | segment list'!J2096="","Null",'3(a) Flights | segment list'!J2096)</f>
        <v>Null</v>
      </c>
      <c r="I2131" s="4" t="str">
        <f>IF('3(a) Flights | segment list'!D2096="","Null",'3(a) Flights | segment list'!D2096)</f>
        <v>Null</v>
      </c>
      <c r="J2131" s="4" t="str">
        <f>IF('3(a) Flights | segment list'!E2096="","Null",'3(a) Flights | segment list'!E2096)</f>
        <v>Null</v>
      </c>
      <c r="K2131" s="4" t="str">
        <f>IF('3(a) Flights | segment list'!F2096="","Null",'3(a) Flights | segment list'!F2096)</f>
        <v>Null</v>
      </c>
      <c r="L2131" s="5" t="str">
        <f>IF('3(a) Flights | segment list'!G2096="","Null",'3(a) Flights | segment list'!G2096)</f>
        <v>Null</v>
      </c>
      <c r="M2131" s="16">
        <f>IF('3(a) Flights | segment list'!H2096="Null","Null",'3(a) Flights | segment list'!H2096)</f>
        <v>0</v>
      </c>
    </row>
    <row r="2132" spans="1:13" x14ac:dyDescent="0.25">
      <c r="A2132" s="4" t="str">
        <f t="shared" si="99"/>
        <v>No PB ID provided</v>
      </c>
      <c r="B2132" s="4" t="str">
        <f t="shared" si="100"/>
        <v>No declaration</v>
      </c>
      <c r="C2132" s="4" t="s">
        <v>18302</v>
      </c>
      <c r="D2132" s="86" t="str">
        <f>IF('3(a) Flights | segment list'!A2097="","Null",'3(a) Flights | segment list'!A2097)</f>
        <v>Null</v>
      </c>
      <c r="E2132" s="87" t="str">
        <f t="shared" si="98"/>
        <v>Null</v>
      </c>
      <c r="F2132" s="4" t="str">
        <f>IF('3(a) Flights | segment list'!I2097="","Null",'3(a) Flights | segment list'!I2097)</f>
        <v>Null</v>
      </c>
      <c r="G2132" s="4" t="str">
        <f>IF('3(a) Flights | segment list'!C2097="","Null",'3(a) Flights | segment list'!C2097)</f>
        <v>Null</v>
      </c>
      <c r="H2132" s="4" t="str">
        <f>IF('3(a) Flights | segment list'!J2097="","Null",'3(a) Flights | segment list'!J2097)</f>
        <v>Null</v>
      </c>
      <c r="I2132" s="4" t="str">
        <f>IF('3(a) Flights | segment list'!D2097="","Null",'3(a) Flights | segment list'!D2097)</f>
        <v>Null</v>
      </c>
      <c r="J2132" s="4" t="str">
        <f>IF('3(a) Flights | segment list'!E2097="","Null",'3(a) Flights | segment list'!E2097)</f>
        <v>Null</v>
      </c>
      <c r="K2132" s="4" t="str">
        <f>IF('3(a) Flights | segment list'!F2097="","Null",'3(a) Flights | segment list'!F2097)</f>
        <v>Null</v>
      </c>
      <c r="L2132" s="5" t="str">
        <f>IF('3(a) Flights | segment list'!G2097="","Null",'3(a) Flights | segment list'!G2097)</f>
        <v>Null</v>
      </c>
      <c r="M2132" s="16">
        <f>IF('3(a) Flights | segment list'!H2097="Null","Null",'3(a) Flights | segment list'!H2097)</f>
        <v>0</v>
      </c>
    </row>
    <row r="2133" spans="1:13" x14ac:dyDescent="0.25">
      <c r="A2133" s="4" t="str">
        <f t="shared" si="99"/>
        <v>No PB ID provided</v>
      </c>
      <c r="B2133" s="4" t="str">
        <f t="shared" si="100"/>
        <v>No declaration</v>
      </c>
      <c r="C2133" s="4" t="s">
        <v>18302</v>
      </c>
      <c r="D2133" s="86" t="str">
        <f>IF('3(a) Flights | segment list'!A2098="","Null",'3(a) Flights | segment list'!A2098)</f>
        <v>Null</v>
      </c>
      <c r="E2133" s="87" t="str">
        <f t="shared" si="98"/>
        <v>Null</v>
      </c>
      <c r="F2133" s="4" t="str">
        <f>IF('3(a) Flights | segment list'!I2098="","Null",'3(a) Flights | segment list'!I2098)</f>
        <v>Null</v>
      </c>
      <c r="G2133" s="4" t="str">
        <f>IF('3(a) Flights | segment list'!C2098="","Null",'3(a) Flights | segment list'!C2098)</f>
        <v>Null</v>
      </c>
      <c r="H2133" s="4" t="str">
        <f>IF('3(a) Flights | segment list'!J2098="","Null",'3(a) Flights | segment list'!J2098)</f>
        <v>Null</v>
      </c>
      <c r="I2133" s="4" t="str">
        <f>IF('3(a) Flights | segment list'!D2098="","Null",'3(a) Flights | segment list'!D2098)</f>
        <v>Null</v>
      </c>
      <c r="J2133" s="4" t="str">
        <f>IF('3(a) Flights | segment list'!E2098="","Null",'3(a) Flights | segment list'!E2098)</f>
        <v>Null</v>
      </c>
      <c r="K2133" s="4" t="str">
        <f>IF('3(a) Flights | segment list'!F2098="","Null",'3(a) Flights | segment list'!F2098)</f>
        <v>Null</v>
      </c>
      <c r="L2133" s="5" t="str">
        <f>IF('3(a) Flights | segment list'!G2098="","Null",'3(a) Flights | segment list'!G2098)</f>
        <v>Null</v>
      </c>
      <c r="M2133" s="16">
        <f>IF('3(a) Flights | segment list'!H2098="Null","Null",'3(a) Flights | segment list'!H2098)</f>
        <v>0</v>
      </c>
    </row>
    <row r="2134" spans="1:13" x14ac:dyDescent="0.25">
      <c r="A2134" s="4" t="str">
        <f t="shared" si="99"/>
        <v>No PB ID provided</v>
      </c>
      <c r="B2134" s="4" t="str">
        <f t="shared" si="100"/>
        <v>No declaration</v>
      </c>
      <c r="C2134" s="4" t="s">
        <v>18302</v>
      </c>
      <c r="D2134" s="86" t="str">
        <f>IF('3(a) Flights | segment list'!A2099="","Null",'3(a) Flights | segment list'!A2099)</f>
        <v>Null</v>
      </c>
      <c r="E2134" s="87" t="str">
        <f t="shared" si="98"/>
        <v>Null</v>
      </c>
      <c r="F2134" s="4" t="str">
        <f>IF('3(a) Flights | segment list'!I2099="","Null",'3(a) Flights | segment list'!I2099)</f>
        <v>Null</v>
      </c>
      <c r="G2134" s="4" t="str">
        <f>IF('3(a) Flights | segment list'!C2099="","Null",'3(a) Flights | segment list'!C2099)</f>
        <v>Null</v>
      </c>
      <c r="H2134" s="4" t="str">
        <f>IF('3(a) Flights | segment list'!J2099="","Null",'3(a) Flights | segment list'!J2099)</f>
        <v>Null</v>
      </c>
      <c r="I2134" s="4" t="str">
        <f>IF('3(a) Flights | segment list'!D2099="","Null",'3(a) Flights | segment list'!D2099)</f>
        <v>Null</v>
      </c>
      <c r="J2134" s="4" t="str">
        <f>IF('3(a) Flights | segment list'!E2099="","Null",'3(a) Flights | segment list'!E2099)</f>
        <v>Null</v>
      </c>
      <c r="K2134" s="4" t="str">
        <f>IF('3(a) Flights | segment list'!F2099="","Null",'3(a) Flights | segment list'!F2099)</f>
        <v>Null</v>
      </c>
      <c r="L2134" s="5" t="str">
        <f>IF('3(a) Flights | segment list'!G2099="","Null",'3(a) Flights | segment list'!G2099)</f>
        <v>Null</v>
      </c>
      <c r="M2134" s="16">
        <f>IF('3(a) Flights | segment list'!H2099="Null","Null",'3(a) Flights | segment list'!H2099)</f>
        <v>0</v>
      </c>
    </row>
    <row r="2135" spans="1:13" x14ac:dyDescent="0.25">
      <c r="A2135" s="4" t="str">
        <f t="shared" si="99"/>
        <v>No PB ID provided</v>
      </c>
      <c r="B2135" s="4" t="str">
        <f t="shared" si="100"/>
        <v>No declaration</v>
      </c>
      <c r="C2135" s="4" t="s">
        <v>18302</v>
      </c>
      <c r="D2135" s="86" t="str">
        <f>IF('3(a) Flights | segment list'!A2100="","Null",'3(a) Flights | segment list'!A2100)</f>
        <v>Null</v>
      </c>
      <c r="E2135" s="87" t="str">
        <f t="shared" si="98"/>
        <v>Null</v>
      </c>
      <c r="F2135" s="4" t="str">
        <f>IF('3(a) Flights | segment list'!I2100="","Null",'3(a) Flights | segment list'!I2100)</f>
        <v>Null</v>
      </c>
      <c r="G2135" s="4" t="str">
        <f>IF('3(a) Flights | segment list'!C2100="","Null",'3(a) Flights | segment list'!C2100)</f>
        <v>Null</v>
      </c>
      <c r="H2135" s="4" t="str">
        <f>IF('3(a) Flights | segment list'!J2100="","Null",'3(a) Flights | segment list'!J2100)</f>
        <v>Null</v>
      </c>
      <c r="I2135" s="4" t="str">
        <f>IF('3(a) Flights | segment list'!D2100="","Null",'3(a) Flights | segment list'!D2100)</f>
        <v>Null</v>
      </c>
      <c r="J2135" s="4" t="str">
        <f>IF('3(a) Flights | segment list'!E2100="","Null",'3(a) Flights | segment list'!E2100)</f>
        <v>Null</v>
      </c>
      <c r="K2135" s="4" t="str">
        <f>IF('3(a) Flights | segment list'!F2100="","Null",'3(a) Flights | segment list'!F2100)</f>
        <v>Null</v>
      </c>
      <c r="L2135" s="5" t="str">
        <f>IF('3(a) Flights | segment list'!G2100="","Null",'3(a) Flights | segment list'!G2100)</f>
        <v>Null</v>
      </c>
      <c r="M2135" s="16">
        <f>IF('3(a) Flights | segment list'!H2100="Null","Null",'3(a) Flights | segment list'!H2100)</f>
        <v>0</v>
      </c>
    </row>
    <row r="2136" spans="1:13" x14ac:dyDescent="0.25">
      <c r="A2136" s="4" t="str">
        <f t="shared" si="99"/>
        <v>No PB ID provided</v>
      </c>
      <c r="B2136" s="4" t="str">
        <f t="shared" si="100"/>
        <v>No declaration</v>
      </c>
      <c r="C2136" s="4" t="s">
        <v>18302</v>
      </c>
      <c r="D2136" s="86" t="str">
        <f>IF('3(a) Flights | segment list'!A2101="","Null",'3(a) Flights | segment list'!A2101)</f>
        <v>Null</v>
      </c>
      <c r="E2136" s="87" t="str">
        <f t="shared" si="98"/>
        <v>Null</v>
      </c>
      <c r="F2136" s="4" t="str">
        <f>IF('3(a) Flights | segment list'!I2101="","Null",'3(a) Flights | segment list'!I2101)</f>
        <v>Null</v>
      </c>
      <c r="G2136" s="4" t="str">
        <f>IF('3(a) Flights | segment list'!C2101="","Null",'3(a) Flights | segment list'!C2101)</f>
        <v>Null</v>
      </c>
      <c r="H2136" s="4" t="str">
        <f>IF('3(a) Flights | segment list'!J2101="","Null",'3(a) Flights | segment list'!J2101)</f>
        <v>Null</v>
      </c>
      <c r="I2136" s="4" t="str">
        <f>IF('3(a) Flights | segment list'!D2101="","Null",'3(a) Flights | segment list'!D2101)</f>
        <v>Null</v>
      </c>
      <c r="J2136" s="4" t="str">
        <f>IF('3(a) Flights | segment list'!E2101="","Null",'3(a) Flights | segment list'!E2101)</f>
        <v>Null</v>
      </c>
      <c r="K2136" s="4" t="str">
        <f>IF('3(a) Flights | segment list'!F2101="","Null",'3(a) Flights | segment list'!F2101)</f>
        <v>Null</v>
      </c>
      <c r="L2136" s="5" t="str">
        <f>IF('3(a) Flights | segment list'!G2101="","Null",'3(a) Flights | segment list'!G2101)</f>
        <v>Null</v>
      </c>
      <c r="M2136" s="16">
        <f>IF('3(a) Flights | segment list'!H2101="Null","Null",'3(a) Flights | segment list'!H2101)</f>
        <v>0</v>
      </c>
    </row>
    <row r="2137" spans="1:13" x14ac:dyDescent="0.25">
      <c r="A2137" s="4" t="str">
        <f t="shared" si="99"/>
        <v>No PB ID provided</v>
      </c>
      <c r="B2137" s="4" t="str">
        <f t="shared" si="100"/>
        <v>No declaration</v>
      </c>
      <c r="C2137" s="4" t="s">
        <v>18302</v>
      </c>
      <c r="D2137" s="86" t="str">
        <f>IF('3(a) Flights | segment list'!A2102="","Null",'3(a) Flights | segment list'!A2102)</f>
        <v>Null</v>
      </c>
      <c r="E2137" s="87" t="str">
        <f t="shared" si="98"/>
        <v>Null</v>
      </c>
      <c r="F2137" s="4" t="str">
        <f>IF('3(a) Flights | segment list'!I2102="","Null",'3(a) Flights | segment list'!I2102)</f>
        <v>Null</v>
      </c>
      <c r="G2137" s="4" t="str">
        <f>IF('3(a) Flights | segment list'!C2102="","Null",'3(a) Flights | segment list'!C2102)</f>
        <v>Null</v>
      </c>
      <c r="H2137" s="4" t="str">
        <f>IF('3(a) Flights | segment list'!J2102="","Null",'3(a) Flights | segment list'!J2102)</f>
        <v>Null</v>
      </c>
      <c r="I2137" s="4" t="str">
        <f>IF('3(a) Flights | segment list'!D2102="","Null",'3(a) Flights | segment list'!D2102)</f>
        <v>Null</v>
      </c>
      <c r="J2137" s="4" t="str">
        <f>IF('3(a) Flights | segment list'!E2102="","Null",'3(a) Flights | segment list'!E2102)</f>
        <v>Null</v>
      </c>
      <c r="K2137" s="4" t="str">
        <f>IF('3(a) Flights | segment list'!F2102="","Null",'3(a) Flights | segment list'!F2102)</f>
        <v>Null</v>
      </c>
      <c r="L2137" s="5" t="str">
        <f>IF('3(a) Flights | segment list'!G2102="","Null",'3(a) Flights | segment list'!G2102)</f>
        <v>Null</v>
      </c>
      <c r="M2137" s="16">
        <f>IF('3(a) Flights | segment list'!H2102="Null","Null",'3(a) Flights | segment list'!H2102)</f>
        <v>0</v>
      </c>
    </row>
    <row r="2138" spans="1:13" x14ac:dyDescent="0.25">
      <c r="A2138" s="4" t="str">
        <f t="shared" si="99"/>
        <v>No PB ID provided</v>
      </c>
      <c r="B2138" s="4" t="str">
        <f t="shared" si="100"/>
        <v>No declaration</v>
      </c>
      <c r="C2138" s="4" t="s">
        <v>18302</v>
      </c>
      <c r="D2138" s="86" t="str">
        <f>IF('3(a) Flights | segment list'!A2103="","Null",'3(a) Flights | segment list'!A2103)</f>
        <v>Null</v>
      </c>
      <c r="E2138" s="87" t="str">
        <f t="shared" si="98"/>
        <v>Null</v>
      </c>
      <c r="F2138" s="4" t="str">
        <f>IF('3(a) Flights | segment list'!I2103="","Null",'3(a) Flights | segment list'!I2103)</f>
        <v>Null</v>
      </c>
      <c r="G2138" s="4" t="str">
        <f>IF('3(a) Flights | segment list'!C2103="","Null",'3(a) Flights | segment list'!C2103)</f>
        <v>Null</v>
      </c>
      <c r="H2138" s="4" t="str">
        <f>IF('3(a) Flights | segment list'!J2103="","Null",'3(a) Flights | segment list'!J2103)</f>
        <v>Null</v>
      </c>
      <c r="I2138" s="4" t="str">
        <f>IF('3(a) Flights | segment list'!D2103="","Null",'3(a) Flights | segment list'!D2103)</f>
        <v>Null</v>
      </c>
      <c r="J2138" s="4" t="str">
        <f>IF('3(a) Flights | segment list'!E2103="","Null",'3(a) Flights | segment list'!E2103)</f>
        <v>Null</v>
      </c>
      <c r="K2138" s="4" t="str">
        <f>IF('3(a) Flights | segment list'!F2103="","Null",'3(a) Flights | segment list'!F2103)</f>
        <v>Null</v>
      </c>
      <c r="L2138" s="5" t="str">
        <f>IF('3(a) Flights | segment list'!G2103="","Null",'3(a) Flights | segment list'!G2103)</f>
        <v>Null</v>
      </c>
      <c r="M2138" s="16">
        <f>IF('3(a) Flights | segment list'!H2103="Null","Null",'3(a) Flights | segment list'!H2103)</f>
        <v>0</v>
      </c>
    </row>
    <row r="2139" spans="1:13" x14ac:dyDescent="0.25">
      <c r="A2139" s="4" t="str">
        <f t="shared" si="99"/>
        <v>No PB ID provided</v>
      </c>
      <c r="B2139" s="4" t="str">
        <f t="shared" si="100"/>
        <v>No declaration</v>
      </c>
      <c r="C2139" s="4" t="s">
        <v>18302</v>
      </c>
      <c r="D2139" s="86" t="str">
        <f>IF('3(a) Flights | segment list'!A2104="","Null",'3(a) Flights | segment list'!A2104)</f>
        <v>Null</v>
      </c>
      <c r="E2139" s="87" t="str">
        <f t="shared" si="98"/>
        <v>Null</v>
      </c>
      <c r="F2139" s="4" t="str">
        <f>IF('3(a) Flights | segment list'!I2104="","Null",'3(a) Flights | segment list'!I2104)</f>
        <v>Null</v>
      </c>
      <c r="G2139" s="4" t="str">
        <f>IF('3(a) Flights | segment list'!C2104="","Null",'3(a) Flights | segment list'!C2104)</f>
        <v>Null</v>
      </c>
      <c r="H2139" s="4" t="str">
        <f>IF('3(a) Flights | segment list'!J2104="","Null",'3(a) Flights | segment list'!J2104)</f>
        <v>Null</v>
      </c>
      <c r="I2139" s="4" t="str">
        <f>IF('3(a) Flights | segment list'!D2104="","Null",'3(a) Flights | segment list'!D2104)</f>
        <v>Null</v>
      </c>
      <c r="J2139" s="4" t="str">
        <f>IF('3(a) Flights | segment list'!E2104="","Null",'3(a) Flights | segment list'!E2104)</f>
        <v>Null</v>
      </c>
      <c r="K2139" s="4" t="str">
        <f>IF('3(a) Flights | segment list'!F2104="","Null",'3(a) Flights | segment list'!F2104)</f>
        <v>Null</v>
      </c>
      <c r="L2139" s="5" t="str">
        <f>IF('3(a) Flights | segment list'!G2104="","Null",'3(a) Flights | segment list'!G2104)</f>
        <v>Null</v>
      </c>
      <c r="M2139" s="16">
        <f>IF('3(a) Flights | segment list'!H2104="Null","Null",'3(a) Flights | segment list'!H2104)</f>
        <v>0</v>
      </c>
    </row>
    <row r="2140" spans="1:13" x14ac:dyDescent="0.25">
      <c r="A2140" s="4" t="str">
        <f t="shared" si="99"/>
        <v>No PB ID provided</v>
      </c>
      <c r="B2140" s="4" t="str">
        <f t="shared" si="100"/>
        <v>No declaration</v>
      </c>
      <c r="C2140" s="4" t="s">
        <v>18302</v>
      </c>
      <c r="D2140" s="86" t="str">
        <f>IF('3(a) Flights | segment list'!A2105="","Null",'3(a) Flights | segment list'!A2105)</f>
        <v>Null</v>
      </c>
      <c r="E2140" s="87" t="str">
        <f t="shared" si="98"/>
        <v>Null</v>
      </c>
      <c r="F2140" s="4" t="str">
        <f>IF('3(a) Flights | segment list'!I2105="","Null",'3(a) Flights | segment list'!I2105)</f>
        <v>Null</v>
      </c>
      <c r="G2140" s="4" t="str">
        <f>IF('3(a) Flights | segment list'!C2105="","Null",'3(a) Flights | segment list'!C2105)</f>
        <v>Null</v>
      </c>
      <c r="H2140" s="4" t="str">
        <f>IF('3(a) Flights | segment list'!J2105="","Null",'3(a) Flights | segment list'!J2105)</f>
        <v>Null</v>
      </c>
      <c r="I2140" s="4" t="str">
        <f>IF('3(a) Flights | segment list'!D2105="","Null",'3(a) Flights | segment list'!D2105)</f>
        <v>Null</v>
      </c>
      <c r="J2140" s="4" t="str">
        <f>IF('3(a) Flights | segment list'!E2105="","Null",'3(a) Flights | segment list'!E2105)</f>
        <v>Null</v>
      </c>
      <c r="K2140" s="4" t="str">
        <f>IF('3(a) Flights | segment list'!F2105="","Null",'3(a) Flights | segment list'!F2105)</f>
        <v>Null</v>
      </c>
      <c r="L2140" s="5" t="str">
        <f>IF('3(a) Flights | segment list'!G2105="","Null",'3(a) Flights | segment list'!G2105)</f>
        <v>Null</v>
      </c>
      <c r="M2140" s="16">
        <f>IF('3(a) Flights | segment list'!H2105="Null","Null",'3(a) Flights | segment list'!H2105)</f>
        <v>0</v>
      </c>
    </row>
    <row r="2141" spans="1:13" x14ac:dyDescent="0.25">
      <c r="A2141" s="4" t="str">
        <f t="shared" si="99"/>
        <v>No PB ID provided</v>
      </c>
      <c r="B2141" s="4" t="str">
        <f t="shared" si="100"/>
        <v>No declaration</v>
      </c>
      <c r="C2141" s="4" t="s">
        <v>18302</v>
      </c>
      <c r="D2141" s="86" t="str">
        <f>IF('3(a) Flights | segment list'!A2106="","Null",'3(a) Flights | segment list'!A2106)</f>
        <v>Null</v>
      </c>
      <c r="E2141" s="87" t="str">
        <f t="shared" si="98"/>
        <v>Null</v>
      </c>
      <c r="F2141" s="4" t="str">
        <f>IF('3(a) Flights | segment list'!I2106="","Null",'3(a) Flights | segment list'!I2106)</f>
        <v>Null</v>
      </c>
      <c r="G2141" s="4" t="str">
        <f>IF('3(a) Flights | segment list'!C2106="","Null",'3(a) Flights | segment list'!C2106)</f>
        <v>Null</v>
      </c>
      <c r="H2141" s="4" t="str">
        <f>IF('3(a) Flights | segment list'!J2106="","Null",'3(a) Flights | segment list'!J2106)</f>
        <v>Null</v>
      </c>
      <c r="I2141" s="4" t="str">
        <f>IF('3(a) Flights | segment list'!D2106="","Null",'3(a) Flights | segment list'!D2106)</f>
        <v>Null</v>
      </c>
      <c r="J2141" s="4" t="str">
        <f>IF('3(a) Flights | segment list'!E2106="","Null",'3(a) Flights | segment list'!E2106)</f>
        <v>Null</v>
      </c>
      <c r="K2141" s="4" t="str">
        <f>IF('3(a) Flights | segment list'!F2106="","Null",'3(a) Flights | segment list'!F2106)</f>
        <v>Null</v>
      </c>
      <c r="L2141" s="5" t="str">
        <f>IF('3(a) Flights | segment list'!G2106="","Null",'3(a) Flights | segment list'!G2106)</f>
        <v>Null</v>
      </c>
      <c r="M2141" s="16">
        <f>IF('3(a) Flights | segment list'!H2106="Null","Null",'3(a) Flights | segment list'!H2106)</f>
        <v>0</v>
      </c>
    </row>
    <row r="2142" spans="1:13" x14ac:dyDescent="0.25">
      <c r="A2142" s="4" t="str">
        <f t="shared" si="99"/>
        <v>No PB ID provided</v>
      </c>
      <c r="B2142" s="4" t="str">
        <f t="shared" si="100"/>
        <v>No declaration</v>
      </c>
      <c r="C2142" s="4" t="s">
        <v>18302</v>
      </c>
      <c r="D2142" s="86" t="str">
        <f>IF('3(a) Flights | segment list'!A2107="","Null",'3(a) Flights | segment list'!A2107)</f>
        <v>Null</v>
      </c>
      <c r="E2142" s="87" t="str">
        <f t="shared" si="98"/>
        <v>Null</v>
      </c>
      <c r="F2142" s="4" t="str">
        <f>IF('3(a) Flights | segment list'!I2107="","Null",'3(a) Flights | segment list'!I2107)</f>
        <v>Null</v>
      </c>
      <c r="G2142" s="4" t="str">
        <f>IF('3(a) Flights | segment list'!C2107="","Null",'3(a) Flights | segment list'!C2107)</f>
        <v>Null</v>
      </c>
      <c r="H2142" s="4" t="str">
        <f>IF('3(a) Flights | segment list'!J2107="","Null",'3(a) Flights | segment list'!J2107)</f>
        <v>Null</v>
      </c>
      <c r="I2142" s="4" t="str">
        <f>IF('3(a) Flights | segment list'!D2107="","Null",'3(a) Flights | segment list'!D2107)</f>
        <v>Null</v>
      </c>
      <c r="J2142" s="4" t="str">
        <f>IF('3(a) Flights | segment list'!E2107="","Null",'3(a) Flights | segment list'!E2107)</f>
        <v>Null</v>
      </c>
      <c r="K2142" s="4" t="str">
        <f>IF('3(a) Flights | segment list'!F2107="","Null",'3(a) Flights | segment list'!F2107)</f>
        <v>Null</v>
      </c>
      <c r="L2142" s="5" t="str">
        <f>IF('3(a) Flights | segment list'!G2107="","Null",'3(a) Flights | segment list'!G2107)</f>
        <v>Null</v>
      </c>
      <c r="M2142" s="16">
        <f>IF('3(a) Flights | segment list'!H2107="Null","Null",'3(a) Flights | segment list'!H2107)</f>
        <v>0</v>
      </c>
    </row>
    <row r="2143" spans="1:13" x14ac:dyDescent="0.25">
      <c r="A2143" s="4" t="str">
        <f t="shared" si="99"/>
        <v>No PB ID provided</v>
      </c>
      <c r="B2143" s="4" t="str">
        <f t="shared" si="100"/>
        <v>No declaration</v>
      </c>
      <c r="C2143" s="4" t="s">
        <v>18302</v>
      </c>
      <c r="D2143" s="86" t="str">
        <f>IF('3(a) Flights | segment list'!A2108="","Null",'3(a) Flights | segment list'!A2108)</f>
        <v>Null</v>
      </c>
      <c r="E2143" s="87" t="str">
        <f t="shared" si="98"/>
        <v>Null</v>
      </c>
      <c r="F2143" s="4" t="str">
        <f>IF('3(a) Flights | segment list'!I2108="","Null",'3(a) Flights | segment list'!I2108)</f>
        <v>Null</v>
      </c>
      <c r="G2143" s="4" t="str">
        <f>IF('3(a) Flights | segment list'!C2108="","Null",'3(a) Flights | segment list'!C2108)</f>
        <v>Null</v>
      </c>
      <c r="H2143" s="4" t="str">
        <f>IF('3(a) Flights | segment list'!J2108="","Null",'3(a) Flights | segment list'!J2108)</f>
        <v>Null</v>
      </c>
      <c r="I2143" s="4" t="str">
        <f>IF('3(a) Flights | segment list'!D2108="","Null",'3(a) Flights | segment list'!D2108)</f>
        <v>Null</v>
      </c>
      <c r="J2143" s="4" t="str">
        <f>IF('3(a) Flights | segment list'!E2108="","Null",'3(a) Flights | segment list'!E2108)</f>
        <v>Null</v>
      </c>
      <c r="K2143" s="4" t="str">
        <f>IF('3(a) Flights | segment list'!F2108="","Null",'3(a) Flights | segment list'!F2108)</f>
        <v>Null</v>
      </c>
      <c r="L2143" s="5" t="str">
        <f>IF('3(a) Flights | segment list'!G2108="","Null",'3(a) Flights | segment list'!G2108)</f>
        <v>Null</v>
      </c>
      <c r="M2143" s="16">
        <f>IF('3(a) Flights | segment list'!H2108="Null","Null",'3(a) Flights | segment list'!H2108)</f>
        <v>0</v>
      </c>
    </row>
    <row r="2144" spans="1:13" x14ac:dyDescent="0.25">
      <c r="A2144" s="4" t="str">
        <f t="shared" si="99"/>
        <v>No PB ID provided</v>
      </c>
      <c r="B2144" s="4" t="str">
        <f t="shared" si="100"/>
        <v>No declaration</v>
      </c>
      <c r="C2144" s="4" t="s">
        <v>18302</v>
      </c>
      <c r="D2144" s="86" t="str">
        <f>IF('3(a) Flights | segment list'!A2109="","Null",'3(a) Flights | segment list'!A2109)</f>
        <v>Null</v>
      </c>
      <c r="E2144" s="87" t="str">
        <f t="shared" si="98"/>
        <v>Null</v>
      </c>
      <c r="F2144" s="4" t="str">
        <f>IF('3(a) Flights | segment list'!I2109="","Null",'3(a) Flights | segment list'!I2109)</f>
        <v>Null</v>
      </c>
      <c r="G2144" s="4" t="str">
        <f>IF('3(a) Flights | segment list'!C2109="","Null",'3(a) Flights | segment list'!C2109)</f>
        <v>Null</v>
      </c>
      <c r="H2144" s="4" t="str">
        <f>IF('3(a) Flights | segment list'!J2109="","Null",'3(a) Flights | segment list'!J2109)</f>
        <v>Null</v>
      </c>
      <c r="I2144" s="4" t="str">
        <f>IF('3(a) Flights | segment list'!D2109="","Null",'3(a) Flights | segment list'!D2109)</f>
        <v>Null</v>
      </c>
      <c r="J2144" s="4" t="str">
        <f>IF('3(a) Flights | segment list'!E2109="","Null",'3(a) Flights | segment list'!E2109)</f>
        <v>Null</v>
      </c>
      <c r="K2144" s="4" t="str">
        <f>IF('3(a) Flights | segment list'!F2109="","Null",'3(a) Flights | segment list'!F2109)</f>
        <v>Null</v>
      </c>
      <c r="L2144" s="5" t="str">
        <f>IF('3(a) Flights | segment list'!G2109="","Null",'3(a) Flights | segment list'!G2109)</f>
        <v>Null</v>
      </c>
      <c r="M2144" s="16">
        <f>IF('3(a) Flights | segment list'!H2109="Null","Null",'3(a) Flights | segment list'!H2109)</f>
        <v>0</v>
      </c>
    </row>
    <row r="2145" spans="1:13" x14ac:dyDescent="0.25">
      <c r="A2145" s="4" t="str">
        <f t="shared" si="99"/>
        <v>No PB ID provided</v>
      </c>
      <c r="B2145" s="4" t="str">
        <f t="shared" si="100"/>
        <v>No declaration</v>
      </c>
      <c r="C2145" s="4" t="s">
        <v>18302</v>
      </c>
      <c r="D2145" s="86" t="str">
        <f>IF('3(a) Flights | segment list'!A2110="","Null",'3(a) Flights | segment list'!A2110)</f>
        <v>Null</v>
      </c>
      <c r="E2145" s="87" t="str">
        <f t="shared" si="98"/>
        <v>Null</v>
      </c>
      <c r="F2145" s="4" t="str">
        <f>IF('3(a) Flights | segment list'!I2110="","Null",'3(a) Flights | segment list'!I2110)</f>
        <v>Null</v>
      </c>
      <c r="G2145" s="4" t="str">
        <f>IF('3(a) Flights | segment list'!C2110="","Null",'3(a) Flights | segment list'!C2110)</f>
        <v>Null</v>
      </c>
      <c r="H2145" s="4" t="str">
        <f>IF('3(a) Flights | segment list'!J2110="","Null",'3(a) Flights | segment list'!J2110)</f>
        <v>Null</v>
      </c>
      <c r="I2145" s="4" t="str">
        <f>IF('3(a) Flights | segment list'!D2110="","Null",'3(a) Flights | segment list'!D2110)</f>
        <v>Null</v>
      </c>
      <c r="J2145" s="4" t="str">
        <f>IF('3(a) Flights | segment list'!E2110="","Null",'3(a) Flights | segment list'!E2110)</f>
        <v>Null</v>
      </c>
      <c r="K2145" s="4" t="str">
        <f>IF('3(a) Flights | segment list'!F2110="","Null",'3(a) Flights | segment list'!F2110)</f>
        <v>Null</v>
      </c>
      <c r="L2145" s="5" t="str">
        <f>IF('3(a) Flights | segment list'!G2110="","Null",'3(a) Flights | segment list'!G2110)</f>
        <v>Null</v>
      </c>
      <c r="M2145" s="16">
        <f>IF('3(a) Flights | segment list'!H2110="Null","Null",'3(a) Flights | segment list'!H2110)</f>
        <v>0</v>
      </c>
    </row>
    <row r="2146" spans="1:13" x14ac:dyDescent="0.25">
      <c r="A2146" s="4" t="str">
        <f t="shared" si="99"/>
        <v>No PB ID provided</v>
      </c>
      <c r="B2146" s="4" t="str">
        <f t="shared" si="100"/>
        <v>No declaration</v>
      </c>
      <c r="C2146" s="4" t="s">
        <v>18302</v>
      </c>
      <c r="D2146" s="86" t="str">
        <f>IF('3(a) Flights | segment list'!A2111="","Null",'3(a) Flights | segment list'!A2111)</f>
        <v>Null</v>
      </c>
      <c r="E2146" s="87" t="str">
        <f t="shared" si="98"/>
        <v>Null</v>
      </c>
      <c r="F2146" s="4" t="str">
        <f>IF('3(a) Flights | segment list'!I2111="","Null",'3(a) Flights | segment list'!I2111)</f>
        <v>Null</v>
      </c>
      <c r="G2146" s="4" t="str">
        <f>IF('3(a) Flights | segment list'!C2111="","Null",'3(a) Flights | segment list'!C2111)</f>
        <v>Null</v>
      </c>
      <c r="H2146" s="4" t="str">
        <f>IF('3(a) Flights | segment list'!J2111="","Null",'3(a) Flights | segment list'!J2111)</f>
        <v>Null</v>
      </c>
      <c r="I2146" s="4" t="str">
        <f>IF('3(a) Flights | segment list'!D2111="","Null",'3(a) Flights | segment list'!D2111)</f>
        <v>Null</v>
      </c>
      <c r="J2146" s="4" t="str">
        <f>IF('3(a) Flights | segment list'!E2111="","Null",'3(a) Flights | segment list'!E2111)</f>
        <v>Null</v>
      </c>
      <c r="K2146" s="4" t="str">
        <f>IF('3(a) Flights | segment list'!F2111="","Null",'3(a) Flights | segment list'!F2111)</f>
        <v>Null</v>
      </c>
      <c r="L2146" s="5" t="str">
        <f>IF('3(a) Flights | segment list'!G2111="","Null",'3(a) Flights | segment list'!G2111)</f>
        <v>Null</v>
      </c>
      <c r="M2146" s="16">
        <f>IF('3(a) Flights | segment list'!H2111="Null","Null",'3(a) Flights | segment list'!H2111)</f>
        <v>0</v>
      </c>
    </row>
    <row r="2147" spans="1:13" x14ac:dyDescent="0.25">
      <c r="A2147" s="4" t="str">
        <f t="shared" si="99"/>
        <v>No PB ID provided</v>
      </c>
      <c r="B2147" s="4" t="str">
        <f t="shared" si="100"/>
        <v>No declaration</v>
      </c>
      <c r="C2147" s="4" t="s">
        <v>18302</v>
      </c>
      <c r="D2147" s="86" t="str">
        <f>IF('3(a) Flights | segment list'!A2112="","Null",'3(a) Flights | segment list'!A2112)</f>
        <v>Null</v>
      </c>
      <c r="E2147" s="87" t="str">
        <f t="shared" si="98"/>
        <v>Null</v>
      </c>
      <c r="F2147" s="4" t="str">
        <f>IF('3(a) Flights | segment list'!I2112="","Null",'3(a) Flights | segment list'!I2112)</f>
        <v>Null</v>
      </c>
      <c r="G2147" s="4" t="str">
        <f>IF('3(a) Flights | segment list'!C2112="","Null",'3(a) Flights | segment list'!C2112)</f>
        <v>Null</v>
      </c>
      <c r="H2147" s="4" t="str">
        <f>IF('3(a) Flights | segment list'!J2112="","Null",'3(a) Flights | segment list'!J2112)</f>
        <v>Null</v>
      </c>
      <c r="I2147" s="4" t="str">
        <f>IF('3(a) Flights | segment list'!D2112="","Null",'3(a) Flights | segment list'!D2112)</f>
        <v>Null</v>
      </c>
      <c r="J2147" s="4" t="str">
        <f>IF('3(a) Flights | segment list'!E2112="","Null",'3(a) Flights | segment list'!E2112)</f>
        <v>Null</v>
      </c>
      <c r="K2147" s="4" t="str">
        <f>IF('3(a) Flights | segment list'!F2112="","Null",'3(a) Flights | segment list'!F2112)</f>
        <v>Null</v>
      </c>
      <c r="L2147" s="5" t="str">
        <f>IF('3(a) Flights | segment list'!G2112="","Null",'3(a) Flights | segment list'!G2112)</f>
        <v>Null</v>
      </c>
      <c r="M2147" s="16">
        <f>IF('3(a) Flights | segment list'!H2112="Null","Null",'3(a) Flights | segment list'!H2112)</f>
        <v>0</v>
      </c>
    </row>
    <row r="2148" spans="1:13" x14ac:dyDescent="0.25">
      <c r="A2148" s="4" t="str">
        <f t="shared" si="99"/>
        <v>No PB ID provided</v>
      </c>
      <c r="B2148" s="4" t="str">
        <f t="shared" si="100"/>
        <v>No declaration</v>
      </c>
      <c r="C2148" s="4" t="s">
        <v>18302</v>
      </c>
      <c r="D2148" s="86" t="str">
        <f>IF('3(a) Flights | segment list'!A2113="","Null",'3(a) Flights | segment list'!A2113)</f>
        <v>Null</v>
      </c>
      <c r="E2148" s="87" t="str">
        <f t="shared" si="98"/>
        <v>Null</v>
      </c>
      <c r="F2148" s="4" t="str">
        <f>IF('3(a) Flights | segment list'!I2113="","Null",'3(a) Flights | segment list'!I2113)</f>
        <v>Null</v>
      </c>
      <c r="G2148" s="4" t="str">
        <f>IF('3(a) Flights | segment list'!C2113="","Null",'3(a) Flights | segment list'!C2113)</f>
        <v>Null</v>
      </c>
      <c r="H2148" s="4" t="str">
        <f>IF('3(a) Flights | segment list'!J2113="","Null",'3(a) Flights | segment list'!J2113)</f>
        <v>Null</v>
      </c>
      <c r="I2148" s="4" t="str">
        <f>IF('3(a) Flights | segment list'!D2113="","Null",'3(a) Flights | segment list'!D2113)</f>
        <v>Null</v>
      </c>
      <c r="J2148" s="4" t="str">
        <f>IF('3(a) Flights | segment list'!E2113="","Null",'3(a) Flights | segment list'!E2113)</f>
        <v>Null</v>
      </c>
      <c r="K2148" s="4" t="str">
        <f>IF('3(a) Flights | segment list'!F2113="","Null",'3(a) Flights | segment list'!F2113)</f>
        <v>Null</v>
      </c>
      <c r="L2148" s="5" t="str">
        <f>IF('3(a) Flights | segment list'!G2113="","Null",'3(a) Flights | segment list'!G2113)</f>
        <v>Null</v>
      </c>
      <c r="M2148" s="16">
        <f>IF('3(a) Flights | segment list'!H2113="Null","Null",'3(a) Flights | segment list'!H2113)</f>
        <v>0</v>
      </c>
    </row>
    <row r="2149" spans="1:13" x14ac:dyDescent="0.25">
      <c r="A2149" s="4" t="str">
        <f t="shared" si="99"/>
        <v>No PB ID provided</v>
      </c>
      <c r="B2149" s="4" t="str">
        <f t="shared" si="100"/>
        <v>No declaration</v>
      </c>
      <c r="C2149" s="4" t="s">
        <v>18302</v>
      </c>
      <c r="D2149" s="86" t="str">
        <f>IF('3(a) Flights | segment list'!A2114="","Null",'3(a) Flights | segment list'!A2114)</f>
        <v>Null</v>
      </c>
      <c r="E2149" s="87" t="str">
        <f t="shared" si="98"/>
        <v>Null</v>
      </c>
      <c r="F2149" s="4" t="str">
        <f>IF('3(a) Flights | segment list'!I2114="","Null",'3(a) Flights | segment list'!I2114)</f>
        <v>Null</v>
      </c>
      <c r="G2149" s="4" t="str">
        <f>IF('3(a) Flights | segment list'!C2114="","Null",'3(a) Flights | segment list'!C2114)</f>
        <v>Null</v>
      </c>
      <c r="H2149" s="4" t="str">
        <f>IF('3(a) Flights | segment list'!J2114="","Null",'3(a) Flights | segment list'!J2114)</f>
        <v>Null</v>
      </c>
      <c r="I2149" s="4" t="str">
        <f>IF('3(a) Flights | segment list'!D2114="","Null",'3(a) Flights | segment list'!D2114)</f>
        <v>Null</v>
      </c>
      <c r="J2149" s="4" t="str">
        <f>IF('3(a) Flights | segment list'!E2114="","Null",'3(a) Flights | segment list'!E2114)</f>
        <v>Null</v>
      </c>
      <c r="K2149" s="4" t="str">
        <f>IF('3(a) Flights | segment list'!F2114="","Null",'3(a) Flights | segment list'!F2114)</f>
        <v>Null</v>
      </c>
      <c r="L2149" s="5" t="str">
        <f>IF('3(a) Flights | segment list'!G2114="","Null",'3(a) Flights | segment list'!G2114)</f>
        <v>Null</v>
      </c>
      <c r="M2149" s="16">
        <f>IF('3(a) Flights | segment list'!H2114="Null","Null",'3(a) Flights | segment list'!H2114)</f>
        <v>0</v>
      </c>
    </row>
    <row r="2150" spans="1:13" x14ac:dyDescent="0.25">
      <c r="A2150" s="4" t="str">
        <f t="shared" si="99"/>
        <v>No PB ID provided</v>
      </c>
      <c r="B2150" s="4" t="str">
        <f t="shared" si="100"/>
        <v>No declaration</v>
      </c>
      <c r="C2150" s="4" t="s">
        <v>18302</v>
      </c>
      <c r="D2150" s="86" t="str">
        <f>IF('3(a) Flights | segment list'!A2115="","Null",'3(a) Flights | segment list'!A2115)</f>
        <v>Null</v>
      </c>
      <c r="E2150" s="87" t="str">
        <f t="shared" si="98"/>
        <v>Null</v>
      </c>
      <c r="F2150" s="4" t="str">
        <f>IF('3(a) Flights | segment list'!I2115="","Null",'3(a) Flights | segment list'!I2115)</f>
        <v>Null</v>
      </c>
      <c r="G2150" s="4" t="str">
        <f>IF('3(a) Flights | segment list'!C2115="","Null",'3(a) Flights | segment list'!C2115)</f>
        <v>Null</v>
      </c>
      <c r="H2150" s="4" t="str">
        <f>IF('3(a) Flights | segment list'!J2115="","Null",'3(a) Flights | segment list'!J2115)</f>
        <v>Null</v>
      </c>
      <c r="I2150" s="4" t="str">
        <f>IF('3(a) Flights | segment list'!D2115="","Null",'3(a) Flights | segment list'!D2115)</f>
        <v>Null</v>
      </c>
      <c r="J2150" s="4" t="str">
        <f>IF('3(a) Flights | segment list'!E2115="","Null",'3(a) Flights | segment list'!E2115)</f>
        <v>Null</v>
      </c>
      <c r="K2150" s="4" t="str">
        <f>IF('3(a) Flights | segment list'!F2115="","Null",'3(a) Flights | segment list'!F2115)</f>
        <v>Null</v>
      </c>
      <c r="L2150" s="5" t="str">
        <f>IF('3(a) Flights | segment list'!G2115="","Null",'3(a) Flights | segment list'!G2115)</f>
        <v>Null</v>
      </c>
      <c r="M2150" s="16">
        <f>IF('3(a) Flights | segment list'!H2115="Null","Null",'3(a) Flights | segment list'!H2115)</f>
        <v>0</v>
      </c>
    </row>
    <row r="2151" spans="1:13" x14ac:dyDescent="0.25">
      <c r="A2151" s="4" t="str">
        <f t="shared" si="99"/>
        <v>No PB ID provided</v>
      </c>
      <c r="B2151" s="4" t="str">
        <f t="shared" si="100"/>
        <v>No declaration</v>
      </c>
      <c r="C2151" s="4" t="s">
        <v>18302</v>
      </c>
      <c r="D2151" s="86" t="str">
        <f>IF('3(a) Flights | segment list'!A2116="","Null",'3(a) Flights | segment list'!A2116)</f>
        <v>Null</v>
      </c>
      <c r="E2151" s="87" t="str">
        <f t="shared" si="98"/>
        <v>Null</v>
      </c>
      <c r="F2151" s="4" t="str">
        <f>IF('3(a) Flights | segment list'!I2116="","Null",'3(a) Flights | segment list'!I2116)</f>
        <v>Null</v>
      </c>
      <c r="G2151" s="4" t="str">
        <f>IF('3(a) Flights | segment list'!C2116="","Null",'3(a) Flights | segment list'!C2116)</f>
        <v>Null</v>
      </c>
      <c r="H2151" s="4" t="str">
        <f>IF('3(a) Flights | segment list'!J2116="","Null",'3(a) Flights | segment list'!J2116)</f>
        <v>Null</v>
      </c>
      <c r="I2151" s="4" t="str">
        <f>IF('3(a) Flights | segment list'!D2116="","Null",'3(a) Flights | segment list'!D2116)</f>
        <v>Null</v>
      </c>
      <c r="J2151" s="4" t="str">
        <f>IF('3(a) Flights | segment list'!E2116="","Null",'3(a) Flights | segment list'!E2116)</f>
        <v>Null</v>
      </c>
      <c r="K2151" s="4" t="str">
        <f>IF('3(a) Flights | segment list'!F2116="","Null",'3(a) Flights | segment list'!F2116)</f>
        <v>Null</v>
      </c>
      <c r="L2151" s="5" t="str">
        <f>IF('3(a) Flights | segment list'!G2116="","Null",'3(a) Flights | segment list'!G2116)</f>
        <v>Null</v>
      </c>
      <c r="M2151" s="16">
        <f>IF('3(a) Flights | segment list'!H2116="Null","Null",'3(a) Flights | segment list'!H2116)</f>
        <v>0</v>
      </c>
    </row>
    <row r="2152" spans="1:13" x14ac:dyDescent="0.25">
      <c r="A2152" s="4" t="str">
        <f t="shared" si="99"/>
        <v>No PB ID provided</v>
      </c>
      <c r="B2152" s="4" t="str">
        <f t="shared" si="100"/>
        <v>No declaration</v>
      </c>
      <c r="C2152" s="4" t="s">
        <v>18302</v>
      </c>
      <c r="D2152" s="86" t="str">
        <f>IF('3(a) Flights | segment list'!A2117="","Null",'3(a) Flights | segment list'!A2117)</f>
        <v>Null</v>
      </c>
      <c r="E2152" s="87" t="str">
        <f t="shared" si="98"/>
        <v>Null</v>
      </c>
      <c r="F2152" s="4" t="str">
        <f>IF('3(a) Flights | segment list'!I2117="","Null",'3(a) Flights | segment list'!I2117)</f>
        <v>Null</v>
      </c>
      <c r="G2152" s="4" t="str">
        <f>IF('3(a) Flights | segment list'!C2117="","Null",'3(a) Flights | segment list'!C2117)</f>
        <v>Null</v>
      </c>
      <c r="H2152" s="4" t="str">
        <f>IF('3(a) Flights | segment list'!J2117="","Null",'3(a) Flights | segment list'!J2117)</f>
        <v>Null</v>
      </c>
      <c r="I2152" s="4" t="str">
        <f>IF('3(a) Flights | segment list'!D2117="","Null",'3(a) Flights | segment list'!D2117)</f>
        <v>Null</v>
      </c>
      <c r="J2152" s="4" t="str">
        <f>IF('3(a) Flights | segment list'!E2117="","Null",'3(a) Flights | segment list'!E2117)</f>
        <v>Null</v>
      </c>
      <c r="K2152" s="4" t="str">
        <f>IF('3(a) Flights | segment list'!F2117="","Null",'3(a) Flights | segment list'!F2117)</f>
        <v>Null</v>
      </c>
      <c r="L2152" s="5" t="str">
        <f>IF('3(a) Flights | segment list'!G2117="","Null",'3(a) Flights | segment list'!G2117)</f>
        <v>Null</v>
      </c>
      <c r="M2152" s="16">
        <f>IF('3(a) Flights | segment list'!H2117="Null","Null",'3(a) Flights | segment list'!H2117)</f>
        <v>0</v>
      </c>
    </row>
    <row r="2153" spans="1:13" x14ac:dyDescent="0.25">
      <c r="A2153" s="4" t="str">
        <f t="shared" si="99"/>
        <v>No PB ID provided</v>
      </c>
      <c r="B2153" s="4" t="str">
        <f t="shared" si="100"/>
        <v>No declaration</v>
      </c>
      <c r="C2153" s="4" t="s">
        <v>18302</v>
      </c>
      <c r="D2153" s="86" t="str">
        <f>IF('3(a) Flights | segment list'!A2118="","Null",'3(a) Flights | segment list'!A2118)</f>
        <v>Null</v>
      </c>
      <c r="E2153" s="87" t="str">
        <f t="shared" si="98"/>
        <v>Null</v>
      </c>
      <c r="F2153" s="4" t="str">
        <f>IF('3(a) Flights | segment list'!I2118="","Null",'3(a) Flights | segment list'!I2118)</f>
        <v>Null</v>
      </c>
      <c r="G2153" s="4" t="str">
        <f>IF('3(a) Flights | segment list'!C2118="","Null",'3(a) Flights | segment list'!C2118)</f>
        <v>Null</v>
      </c>
      <c r="H2153" s="4" t="str">
        <f>IF('3(a) Flights | segment list'!J2118="","Null",'3(a) Flights | segment list'!J2118)</f>
        <v>Null</v>
      </c>
      <c r="I2153" s="4" t="str">
        <f>IF('3(a) Flights | segment list'!D2118="","Null",'3(a) Flights | segment list'!D2118)</f>
        <v>Null</v>
      </c>
      <c r="J2153" s="4" t="str">
        <f>IF('3(a) Flights | segment list'!E2118="","Null",'3(a) Flights | segment list'!E2118)</f>
        <v>Null</v>
      </c>
      <c r="K2153" s="4" t="str">
        <f>IF('3(a) Flights | segment list'!F2118="","Null",'3(a) Flights | segment list'!F2118)</f>
        <v>Null</v>
      </c>
      <c r="L2153" s="5" t="str">
        <f>IF('3(a) Flights | segment list'!G2118="","Null",'3(a) Flights | segment list'!G2118)</f>
        <v>Null</v>
      </c>
      <c r="M2153" s="16">
        <f>IF('3(a) Flights | segment list'!H2118="Null","Null",'3(a) Flights | segment list'!H2118)</f>
        <v>0</v>
      </c>
    </row>
    <row r="2154" spans="1:13" x14ac:dyDescent="0.25">
      <c r="A2154" s="4" t="str">
        <f t="shared" si="99"/>
        <v>No PB ID provided</v>
      </c>
      <c r="B2154" s="4" t="str">
        <f t="shared" si="100"/>
        <v>No declaration</v>
      </c>
      <c r="C2154" s="4" t="s">
        <v>18302</v>
      </c>
      <c r="D2154" s="86" t="str">
        <f>IF('3(a) Flights | segment list'!A2119="","Null",'3(a) Flights | segment list'!A2119)</f>
        <v>Null</v>
      </c>
      <c r="E2154" s="87" t="str">
        <f t="shared" si="98"/>
        <v>Null</v>
      </c>
      <c r="F2154" s="4" t="str">
        <f>IF('3(a) Flights | segment list'!I2119="","Null",'3(a) Flights | segment list'!I2119)</f>
        <v>Null</v>
      </c>
      <c r="G2154" s="4" t="str">
        <f>IF('3(a) Flights | segment list'!C2119="","Null",'3(a) Flights | segment list'!C2119)</f>
        <v>Null</v>
      </c>
      <c r="H2154" s="4" t="str">
        <f>IF('3(a) Flights | segment list'!J2119="","Null",'3(a) Flights | segment list'!J2119)</f>
        <v>Null</v>
      </c>
      <c r="I2154" s="4" t="str">
        <f>IF('3(a) Flights | segment list'!D2119="","Null",'3(a) Flights | segment list'!D2119)</f>
        <v>Null</v>
      </c>
      <c r="J2154" s="4" t="str">
        <f>IF('3(a) Flights | segment list'!E2119="","Null",'3(a) Flights | segment list'!E2119)</f>
        <v>Null</v>
      </c>
      <c r="K2154" s="4" t="str">
        <f>IF('3(a) Flights | segment list'!F2119="","Null",'3(a) Flights | segment list'!F2119)</f>
        <v>Null</v>
      </c>
      <c r="L2154" s="5" t="str">
        <f>IF('3(a) Flights | segment list'!G2119="","Null",'3(a) Flights | segment list'!G2119)</f>
        <v>Null</v>
      </c>
      <c r="M2154" s="16">
        <f>IF('3(a) Flights | segment list'!H2119="Null","Null",'3(a) Flights | segment list'!H2119)</f>
        <v>0</v>
      </c>
    </row>
    <row r="2155" spans="1:13" x14ac:dyDescent="0.25">
      <c r="A2155" s="4" t="str">
        <f t="shared" si="99"/>
        <v>No PB ID provided</v>
      </c>
      <c r="B2155" s="4" t="str">
        <f t="shared" si="100"/>
        <v>No declaration</v>
      </c>
      <c r="C2155" s="4" t="s">
        <v>18302</v>
      </c>
      <c r="D2155" s="86" t="str">
        <f>IF('3(a) Flights | segment list'!A2120="","Null",'3(a) Flights | segment list'!A2120)</f>
        <v>Null</v>
      </c>
      <c r="E2155" s="87" t="str">
        <f t="shared" si="98"/>
        <v>Null</v>
      </c>
      <c r="F2155" s="4" t="str">
        <f>IF('3(a) Flights | segment list'!I2120="","Null",'3(a) Flights | segment list'!I2120)</f>
        <v>Null</v>
      </c>
      <c r="G2155" s="4" t="str">
        <f>IF('3(a) Flights | segment list'!C2120="","Null",'3(a) Flights | segment list'!C2120)</f>
        <v>Null</v>
      </c>
      <c r="H2155" s="4" t="str">
        <f>IF('3(a) Flights | segment list'!J2120="","Null",'3(a) Flights | segment list'!J2120)</f>
        <v>Null</v>
      </c>
      <c r="I2155" s="4" t="str">
        <f>IF('3(a) Flights | segment list'!D2120="","Null",'3(a) Flights | segment list'!D2120)</f>
        <v>Null</v>
      </c>
      <c r="J2155" s="4" t="str">
        <f>IF('3(a) Flights | segment list'!E2120="","Null",'3(a) Flights | segment list'!E2120)</f>
        <v>Null</v>
      </c>
      <c r="K2155" s="4" t="str">
        <f>IF('3(a) Flights | segment list'!F2120="","Null",'3(a) Flights | segment list'!F2120)</f>
        <v>Null</v>
      </c>
      <c r="L2155" s="5" t="str">
        <f>IF('3(a) Flights | segment list'!G2120="","Null",'3(a) Flights | segment list'!G2120)</f>
        <v>Null</v>
      </c>
      <c r="M2155" s="16">
        <f>IF('3(a) Flights | segment list'!H2120="Null","Null",'3(a) Flights | segment list'!H2120)</f>
        <v>0</v>
      </c>
    </row>
    <row r="2156" spans="1:13" x14ac:dyDescent="0.25">
      <c r="A2156" s="4" t="str">
        <f t="shared" si="99"/>
        <v>No PB ID provided</v>
      </c>
      <c r="B2156" s="4" t="str">
        <f t="shared" si="100"/>
        <v>No declaration</v>
      </c>
      <c r="C2156" s="4" t="s">
        <v>18302</v>
      </c>
      <c r="D2156" s="86" t="str">
        <f>IF('3(a) Flights | segment list'!A2121="","Null",'3(a) Flights | segment list'!A2121)</f>
        <v>Null</v>
      </c>
      <c r="E2156" s="87" t="str">
        <f t="shared" si="98"/>
        <v>Null</v>
      </c>
      <c r="F2156" s="4" t="str">
        <f>IF('3(a) Flights | segment list'!I2121="","Null",'3(a) Flights | segment list'!I2121)</f>
        <v>Null</v>
      </c>
      <c r="G2156" s="4" t="str">
        <f>IF('3(a) Flights | segment list'!C2121="","Null",'3(a) Flights | segment list'!C2121)</f>
        <v>Null</v>
      </c>
      <c r="H2156" s="4" t="str">
        <f>IF('3(a) Flights | segment list'!J2121="","Null",'3(a) Flights | segment list'!J2121)</f>
        <v>Null</v>
      </c>
      <c r="I2156" s="4" t="str">
        <f>IF('3(a) Flights | segment list'!D2121="","Null",'3(a) Flights | segment list'!D2121)</f>
        <v>Null</v>
      </c>
      <c r="J2156" s="4" t="str">
        <f>IF('3(a) Flights | segment list'!E2121="","Null",'3(a) Flights | segment list'!E2121)</f>
        <v>Null</v>
      </c>
      <c r="K2156" s="4" t="str">
        <f>IF('3(a) Flights | segment list'!F2121="","Null",'3(a) Flights | segment list'!F2121)</f>
        <v>Null</v>
      </c>
      <c r="L2156" s="5" t="str">
        <f>IF('3(a) Flights | segment list'!G2121="","Null",'3(a) Flights | segment list'!G2121)</f>
        <v>Null</v>
      </c>
      <c r="M2156" s="16">
        <f>IF('3(a) Flights | segment list'!H2121="Null","Null",'3(a) Flights | segment list'!H2121)</f>
        <v>0</v>
      </c>
    </row>
    <row r="2157" spans="1:13" x14ac:dyDescent="0.25">
      <c r="A2157" s="4" t="str">
        <f t="shared" si="99"/>
        <v>No PB ID provided</v>
      </c>
      <c r="B2157" s="4" t="str">
        <f t="shared" si="100"/>
        <v>No declaration</v>
      </c>
      <c r="C2157" s="4" t="s">
        <v>18302</v>
      </c>
      <c r="D2157" s="86" t="str">
        <f>IF('3(a) Flights | segment list'!A2122="","Null",'3(a) Flights | segment list'!A2122)</f>
        <v>Null</v>
      </c>
      <c r="E2157" s="87" t="str">
        <f t="shared" si="98"/>
        <v>Null</v>
      </c>
      <c r="F2157" s="4" t="str">
        <f>IF('3(a) Flights | segment list'!I2122="","Null",'3(a) Flights | segment list'!I2122)</f>
        <v>Null</v>
      </c>
      <c r="G2157" s="4" t="str">
        <f>IF('3(a) Flights | segment list'!C2122="","Null",'3(a) Flights | segment list'!C2122)</f>
        <v>Null</v>
      </c>
      <c r="H2157" s="4" t="str">
        <f>IF('3(a) Flights | segment list'!J2122="","Null",'3(a) Flights | segment list'!J2122)</f>
        <v>Null</v>
      </c>
      <c r="I2157" s="4" t="str">
        <f>IF('3(a) Flights | segment list'!D2122="","Null",'3(a) Flights | segment list'!D2122)</f>
        <v>Null</v>
      </c>
      <c r="J2157" s="4" t="str">
        <f>IF('3(a) Flights | segment list'!E2122="","Null",'3(a) Flights | segment list'!E2122)</f>
        <v>Null</v>
      </c>
      <c r="K2157" s="4" t="str">
        <f>IF('3(a) Flights | segment list'!F2122="","Null",'3(a) Flights | segment list'!F2122)</f>
        <v>Null</v>
      </c>
      <c r="L2157" s="5" t="str">
        <f>IF('3(a) Flights | segment list'!G2122="","Null",'3(a) Flights | segment list'!G2122)</f>
        <v>Null</v>
      </c>
      <c r="M2157" s="16">
        <f>IF('3(a) Flights | segment list'!H2122="Null","Null",'3(a) Flights | segment list'!H2122)</f>
        <v>0</v>
      </c>
    </row>
    <row r="2158" spans="1:13" x14ac:dyDescent="0.25">
      <c r="A2158" s="4" t="str">
        <f t="shared" si="99"/>
        <v>No PB ID provided</v>
      </c>
      <c r="B2158" s="4" t="str">
        <f t="shared" si="100"/>
        <v>No declaration</v>
      </c>
      <c r="C2158" s="4" t="s">
        <v>18302</v>
      </c>
      <c r="D2158" s="86" t="str">
        <f>IF('3(a) Flights | segment list'!A2123="","Null",'3(a) Flights | segment list'!A2123)</f>
        <v>Null</v>
      </c>
      <c r="E2158" s="87" t="str">
        <f t="shared" si="98"/>
        <v>Null</v>
      </c>
      <c r="F2158" s="4" t="str">
        <f>IF('3(a) Flights | segment list'!I2123="","Null",'3(a) Flights | segment list'!I2123)</f>
        <v>Null</v>
      </c>
      <c r="G2158" s="4" t="str">
        <f>IF('3(a) Flights | segment list'!C2123="","Null",'3(a) Flights | segment list'!C2123)</f>
        <v>Null</v>
      </c>
      <c r="H2158" s="4" t="str">
        <f>IF('3(a) Flights | segment list'!J2123="","Null",'3(a) Flights | segment list'!J2123)</f>
        <v>Null</v>
      </c>
      <c r="I2158" s="4" t="str">
        <f>IF('3(a) Flights | segment list'!D2123="","Null",'3(a) Flights | segment list'!D2123)</f>
        <v>Null</v>
      </c>
      <c r="J2158" s="4" t="str">
        <f>IF('3(a) Flights | segment list'!E2123="","Null",'3(a) Flights | segment list'!E2123)</f>
        <v>Null</v>
      </c>
      <c r="K2158" s="4" t="str">
        <f>IF('3(a) Flights | segment list'!F2123="","Null",'3(a) Flights | segment list'!F2123)</f>
        <v>Null</v>
      </c>
      <c r="L2158" s="5" t="str">
        <f>IF('3(a) Flights | segment list'!G2123="","Null",'3(a) Flights | segment list'!G2123)</f>
        <v>Null</v>
      </c>
      <c r="M2158" s="16">
        <f>IF('3(a) Flights | segment list'!H2123="Null","Null",'3(a) Flights | segment list'!H2123)</f>
        <v>0</v>
      </c>
    </row>
    <row r="2159" spans="1:13" x14ac:dyDescent="0.25">
      <c r="A2159" s="4" t="str">
        <f t="shared" si="99"/>
        <v>No PB ID provided</v>
      </c>
      <c r="B2159" s="4" t="str">
        <f t="shared" si="100"/>
        <v>No declaration</v>
      </c>
      <c r="C2159" s="4" t="s">
        <v>18302</v>
      </c>
      <c r="D2159" s="86" t="str">
        <f>IF('3(a) Flights | segment list'!A2124="","Null",'3(a) Flights | segment list'!A2124)</f>
        <v>Null</v>
      </c>
      <c r="E2159" s="87" t="str">
        <f t="shared" si="98"/>
        <v>Null</v>
      </c>
      <c r="F2159" s="4" t="str">
        <f>IF('3(a) Flights | segment list'!I2124="","Null",'3(a) Flights | segment list'!I2124)</f>
        <v>Null</v>
      </c>
      <c r="G2159" s="4" t="str">
        <f>IF('3(a) Flights | segment list'!C2124="","Null",'3(a) Flights | segment list'!C2124)</f>
        <v>Null</v>
      </c>
      <c r="H2159" s="4" t="str">
        <f>IF('3(a) Flights | segment list'!J2124="","Null",'3(a) Flights | segment list'!J2124)</f>
        <v>Null</v>
      </c>
      <c r="I2159" s="4" t="str">
        <f>IF('3(a) Flights | segment list'!D2124="","Null",'3(a) Flights | segment list'!D2124)</f>
        <v>Null</v>
      </c>
      <c r="J2159" s="4" t="str">
        <f>IF('3(a) Flights | segment list'!E2124="","Null",'3(a) Flights | segment list'!E2124)</f>
        <v>Null</v>
      </c>
      <c r="K2159" s="4" t="str">
        <f>IF('3(a) Flights | segment list'!F2124="","Null",'3(a) Flights | segment list'!F2124)</f>
        <v>Null</v>
      </c>
      <c r="L2159" s="5" t="str">
        <f>IF('3(a) Flights | segment list'!G2124="","Null",'3(a) Flights | segment list'!G2124)</f>
        <v>Null</v>
      </c>
      <c r="M2159" s="16">
        <f>IF('3(a) Flights | segment list'!H2124="Null","Null",'3(a) Flights | segment list'!H2124)</f>
        <v>0</v>
      </c>
    </row>
    <row r="2160" spans="1:13" x14ac:dyDescent="0.25">
      <c r="A2160" s="4" t="str">
        <f t="shared" si="99"/>
        <v>No PB ID provided</v>
      </c>
      <c r="B2160" s="4" t="str">
        <f t="shared" si="100"/>
        <v>No declaration</v>
      </c>
      <c r="C2160" s="4" t="s">
        <v>18302</v>
      </c>
      <c r="D2160" s="86" t="str">
        <f>IF('3(a) Flights | segment list'!A2125="","Null",'3(a) Flights | segment list'!A2125)</f>
        <v>Null</v>
      </c>
      <c r="E2160" s="87" t="str">
        <f t="shared" si="98"/>
        <v>Null</v>
      </c>
      <c r="F2160" s="4" t="str">
        <f>IF('3(a) Flights | segment list'!I2125="","Null",'3(a) Flights | segment list'!I2125)</f>
        <v>Null</v>
      </c>
      <c r="G2160" s="4" t="str">
        <f>IF('3(a) Flights | segment list'!C2125="","Null",'3(a) Flights | segment list'!C2125)</f>
        <v>Null</v>
      </c>
      <c r="H2160" s="4" t="str">
        <f>IF('3(a) Flights | segment list'!J2125="","Null",'3(a) Flights | segment list'!J2125)</f>
        <v>Null</v>
      </c>
      <c r="I2160" s="4" t="str">
        <f>IF('3(a) Flights | segment list'!D2125="","Null",'3(a) Flights | segment list'!D2125)</f>
        <v>Null</v>
      </c>
      <c r="J2160" s="4" t="str">
        <f>IF('3(a) Flights | segment list'!E2125="","Null",'3(a) Flights | segment list'!E2125)</f>
        <v>Null</v>
      </c>
      <c r="K2160" s="4" t="str">
        <f>IF('3(a) Flights | segment list'!F2125="","Null",'3(a) Flights | segment list'!F2125)</f>
        <v>Null</v>
      </c>
      <c r="L2160" s="5" t="str">
        <f>IF('3(a) Flights | segment list'!G2125="","Null",'3(a) Flights | segment list'!G2125)</f>
        <v>Null</v>
      </c>
      <c r="M2160" s="16">
        <f>IF('3(a) Flights | segment list'!H2125="Null","Null",'3(a) Flights | segment list'!H2125)</f>
        <v>0</v>
      </c>
    </row>
    <row r="2161" spans="1:13" x14ac:dyDescent="0.25">
      <c r="A2161" s="4" t="str">
        <f t="shared" si="99"/>
        <v>No PB ID provided</v>
      </c>
      <c r="B2161" s="4" t="str">
        <f t="shared" si="100"/>
        <v>No declaration</v>
      </c>
      <c r="C2161" s="4" t="s">
        <v>18302</v>
      </c>
      <c r="D2161" s="86" t="str">
        <f>IF('3(a) Flights | segment list'!A2126="","Null",'3(a) Flights | segment list'!A2126)</f>
        <v>Null</v>
      </c>
      <c r="E2161" s="87" t="str">
        <f t="shared" si="98"/>
        <v>Null</v>
      </c>
      <c r="F2161" s="4" t="str">
        <f>IF('3(a) Flights | segment list'!I2126="","Null",'3(a) Flights | segment list'!I2126)</f>
        <v>Null</v>
      </c>
      <c r="G2161" s="4" t="str">
        <f>IF('3(a) Flights | segment list'!C2126="","Null",'3(a) Flights | segment list'!C2126)</f>
        <v>Null</v>
      </c>
      <c r="H2161" s="4" t="str">
        <f>IF('3(a) Flights | segment list'!J2126="","Null",'3(a) Flights | segment list'!J2126)</f>
        <v>Null</v>
      </c>
      <c r="I2161" s="4" t="str">
        <f>IF('3(a) Flights | segment list'!D2126="","Null",'3(a) Flights | segment list'!D2126)</f>
        <v>Null</v>
      </c>
      <c r="J2161" s="4" t="str">
        <f>IF('3(a) Flights | segment list'!E2126="","Null",'3(a) Flights | segment list'!E2126)</f>
        <v>Null</v>
      </c>
      <c r="K2161" s="4" t="str">
        <f>IF('3(a) Flights | segment list'!F2126="","Null",'3(a) Flights | segment list'!F2126)</f>
        <v>Null</v>
      </c>
      <c r="L2161" s="5" t="str">
        <f>IF('3(a) Flights | segment list'!G2126="","Null",'3(a) Flights | segment list'!G2126)</f>
        <v>Null</v>
      </c>
      <c r="M2161" s="16">
        <f>IF('3(a) Flights | segment list'!H2126="Null","Null",'3(a) Flights | segment list'!H2126)</f>
        <v>0</v>
      </c>
    </row>
    <row r="2162" spans="1:13" x14ac:dyDescent="0.25">
      <c r="A2162" s="4" t="str">
        <f t="shared" si="99"/>
        <v>No PB ID provided</v>
      </c>
      <c r="B2162" s="4" t="str">
        <f t="shared" si="100"/>
        <v>No declaration</v>
      </c>
      <c r="C2162" s="4" t="s">
        <v>18302</v>
      </c>
      <c r="D2162" s="86" t="str">
        <f>IF('3(a) Flights | segment list'!A2127="","Null",'3(a) Flights | segment list'!A2127)</f>
        <v>Null</v>
      </c>
      <c r="E2162" s="87" t="str">
        <f t="shared" si="98"/>
        <v>Null</v>
      </c>
      <c r="F2162" s="4" t="str">
        <f>IF('3(a) Flights | segment list'!I2127="","Null",'3(a) Flights | segment list'!I2127)</f>
        <v>Null</v>
      </c>
      <c r="G2162" s="4" t="str">
        <f>IF('3(a) Flights | segment list'!C2127="","Null",'3(a) Flights | segment list'!C2127)</f>
        <v>Null</v>
      </c>
      <c r="H2162" s="4" t="str">
        <f>IF('3(a) Flights | segment list'!J2127="","Null",'3(a) Flights | segment list'!J2127)</f>
        <v>Null</v>
      </c>
      <c r="I2162" s="4" t="str">
        <f>IF('3(a) Flights | segment list'!D2127="","Null",'3(a) Flights | segment list'!D2127)</f>
        <v>Null</v>
      </c>
      <c r="J2162" s="4" t="str">
        <f>IF('3(a) Flights | segment list'!E2127="","Null",'3(a) Flights | segment list'!E2127)</f>
        <v>Null</v>
      </c>
      <c r="K2162" s="4" t="str">
        <f>IF('3(a) Flights | segment list'!F2127="","Null",'3(a) Flights | segment list'!F2127)</f>
        <v>Null</v>
      </c>
      <c r="L2162" s="5" t="str">
        <f>IF('3(a) Flights | segment list'!G2127="","Null",'3(a) Flights | segment list'!G2127)</f>
        <v>Null</v>
      </c>
      <c r="M2162" s="16">
        <f>IF('3(a) Flights | segment list'!H2127="Null","Null",'3(a) Flights | segment list'!H2127)</f>
        <v>0</v>
      </c>
    </row>
    <row r="2163" spans="1:13" x14ac:dyDescent="0.25">
      <c r="A2163" s="4" t="str">
        <f t="shared" si="99"/>
        <v>No PB ID provided</v>
      </c>
      <c r="B2163" s="4" t="str">
        <f t="shared" si="100"/>
        <v>No declaration</v>
      </c>
      <c r="C2163" s="4" t="s">
        <v>18302</v>
      </c>
      <c r="D2163" s="86" t="str">
        <f>IF('3(a) Flights | segment list'!A2128="","Null",'3(a) Flights | segment list'!A2128)</f>
        <v>Null</v>
      </c>
      <c r="E2163" s="87" t="str">
        <f t="shared" si="98"/>
        <v>Null</v>
      </c>
      <c r="F2163" s="4" t="str">
        <f>IF('3(a) Flights | segment list'!I2128="","Null",'3(a) Flights | segment list'!I2128)</f>
        <v>Null</v>
      </c>
      <c r="G2163" s="4" t="str">
        <f>IF('3(a) Flights | segment list'!C2128="","Null",'3(a) Flights | segment list'!C2128)</f>
        <v>Null</v>
      </c>
      <c r="H2163" s="4" t="str">
        <f>IF('3(a) Flights | segment list'!J2128="","Null",'3(a) Flights | segment list'!J2128)</f>
        <v>Null</v>
      </c>
      <c r="I2163" s="4" t="str">
        <f>IF('3(a) Flights | segment list'!D2128="","Null",'3(a) Flights | segment list'!D2128)</f>
        <v>Null</v>
      </c>
      <c r="J2163" s="4" t="str">
        <f>IF('3(a) Flights | segment list'!E2128="","Null",'3(a) Flights | segment list'!E2128)</f>
        <v>Null</v>
      </c>
      <c r="K2163" s="4" t="str">
        <f>IF('3(a) Flights | segment list'!F2128="","Null",'3(a) Flights | segment list'!F2128)</f>
        <v>Null</v>
      </c>
      <c r="L2163" s="5" t="str">
        <f>IF('3(a) Flights | segment list'!G2128="","Null",'3(a) Flights | segment list'!G2128)</f>
        <v>Null</v>
      </c>
      <c r="M2163" s="16">
        <f>IF('3(a) Flights | segment list'!H2128="Null","Null",'3(a) Flights | segment list'!H2128)</f>
        <v>0</v>
      </c>
    </row>
    <row r="2164" spans="1:13" x14ac:dyDescent="0.25">
      <c r="A2164" s="4" t="str">
        <f t="shared" si="99"/>
        <v>No PB ID provided</v>
      </c>
      <c r="B2164" s="4" t="str">
        <f t="shared" si="100"/>
        <v>No declaration</v>
      </c>
      <c r="C2164" s="4" t="s">
        <v>18302</v>
      </c>
      <c r="D2164" s="86" t="str">
        <f>IF('3(a) Flights | segment list'!A2129="","Null",'3(a) Flights | segment list'!A2129)</f>
        <v>Null</v>
      </c>
      <c r="E2164" s="87" t="str">
        <f t="shared" si="98"/>
        <v>Null</v>
      </c>
      <c r="F2164" s="4" t="str">
        <f>IF('3(a) Flights | segment list'!I2129="","Null",'3(a) Flights | segment list'!I2129)</f>
        <v>Null</v>
      </c>
      <c r="G2164" s="4" t="str">
        <f>IF('3(a) Flights | segment list'!C2129="","Null",'3(a) Flights | segment list'!C2129)</f>
        <v>Null</v>
      </c>
      <c r="H2164" s="4" t="str">
        <f>IF('3(a) Flights | segment list'!J2129="","Null",'3(a) Flights | segment list'!J2129)</f>
        <v>Null</v>
      </c>
      <c r="I2164" s="4" t="str">
        <f>IF('3(a) Flights | segment list'!D2129="","Null",'3(a) Flights | segment list'!D2129)</f>
        <v>Null</v>
      </c>
      <c r="J2164" s="4" t="str">
        <f>IF('3(a) Flights | segment list'!E2129="","Null",'3(a) Flights | segment list'!E2129)</f>
        <v>Null</v>
      </c>
      <c r="K2164" s="4" t="str">
        <f>IF('3(a) Flights | segment list'!F2129="","Null",'3(a) Flights | segment list'!F2129)</f>
        <v>Null</v>
      </c>
      <c r="L2164" s="5" t="str">
        <f>IF('3(a) Flights | segment list'!G2129="","Null",'3(a) Flights | segment list'!G2129)</f>
        <v>Null</v>
      </c>
      <c r="M2164" s="16">
        <f>IF('3(a) Flights | segment list'!H2129="Null","Null",'3(a) Flights | segment list'!H2129)</f>
        <v>0</v>
      </c>
    </row>
    <row r="2165" spans="1:13" x14ac:dyDescent="0.25">
      <c r="A2165" s="4" t="str">
        <f t="shared" si="99"/>
        <v>No PB ID provided</v>
      </c>
      <c r="B2165" s="4" t="str">
        <f t="shared" si="100"/>
        <v>No declaration</v>
      </c>
      <c r="C2165" s="4" t="s">
        <v>18302</v>
      </c>
      <c r="D2165" s="86" t="str">
        <f>IF('3(a) Flights | segment list'!A2130="","Null",'3(a) Flights | segment list'!A2130)</f>
        <v>Null</v>
      </c>
      <c r="E2165" s="87" t="str">
        <f t="shared" si="98"/>
        <v>Null</v>
      </c>
      <c r="F2165" s="4" t="str">
        <f>IF('3(a) Flights | segment list'!I2130="","Null",'3(a) Flights | segment list'!I2130)</f>
        <v>Null</v>
      </c>
      <c r="G2165" s="4" t="str">
        <f>IF('3(a) Flights | segment list'!C2130="","Null",'3(a) Flights | segment list'!C2130)</f>
        <v>Null</v>
      </c>
      <c r="H2165" s="4" t="str">
        <f>IF('3(a) Flights | segment list'!J2130="","Null",'3(a) Flights | segment list'!J2130)</f>
        <v>Null</v>
      </c>
      <c r="I2165" s="4" t="str">
        <f>IF('3(a) Flights | segment list'!D2130="","Null",'3(a) Flights | segment list'!D2130)</f>
        <v>Null</v>
      </c>
      <c r="J2165" s="4" t="str">
        <f>IF('3(a) Flights | segment list'!E2130="","Null",'3(a) Flights | segment list'!E2130)</f>
        <v>Null</v>
      </c>
      <c r="K2165" s="4" t="str">
        <f>IF('3(a) Flights | segment list'!F2130="","Null",'3(a) Flights | segment list'!F2130)</f>
        <v>Null</v>
      </c>
      <c r="L2165" s="5" t="str">
        <f>IF('3(a) Flights | segment list'!G2130="","Null",'3(a) Flights | segment list'!G2130)</f>
        <v>Null</v>
      </c>
      <c r="M2165" s="16">
        <f>IF('3(a) Flights | segment list'!H2130="Null","Null",'3(a) Flights | segment list'!H2130)</f>
        <v>0</v>
      </c>
    </row>
    <row r="2166" spans="1:13" x14ac:dyDescent="0.25">
      <c r="A2166" s="4" t="str">
        <f t="shared" si="99"/>
        <v>No PB ID provided</v>
      </c>
      <c r="B2166" s="4" t="str">
        <f t="shared" si="100"/>
        <v>No declaration</v>
      </c>
      <c r="C2166" s="4" t="s">
        <v>18302</v>
      </c>
      <c r="D2166" s="86" t="str">
        <f>IF('3(a) Flights | segment list'!A2131="","Null",'3(a) Flights | segment list'!A2131)</f>
        <v>Null</v>
      </c>
      <c r="E2166" s="87" t="str">
        <f t="shared" si="98"/>
        <v>Null</v>
      </c>
      <c r="F2166" s="4" t="str">
        <f>IF('3(a) Flights | segment list'!I2131="","Null",'3(a) Flights | segment list'!I2131)</f>
        <v>Null</v>
      </c>
      <c r="G2166" s="4" t="str">
        <f>IF('3(a) Flights | segment list'!C2131="","Null",'3(a) Flights | segment list'!C2131)</f>
        <v>Null</v>
      </c>
      <c r="H2166" s="4" t="str">
        <f>IF('3(a) Flights | segment list'!J2131="","Null",'3(a) Flights | segment list'!J2131)</f>
        <v>Null</v>
      </c>
      <c r="I2166" s="4" t="str">
        <f>IF('3(a) Flights | segment list'!D2131="","Null",'3(a) Flights | segment list'!D2131)</f>
        <v>Null</v>
      </c>
      <c r="J2166" s="4" t="str">
        <f>IF('3(a) Flights | segment list'!E2131="","Null",'3(a) Flights | segment list'!E2131)</f>
        <v>Null</v>
      </c>
      <c r="K2166" s="4" t="str">
        <f>IF('3(a) Flights | segment list'!F2131="","Null",'3(a) Flights | segment list'!F2131)</f>
        <v>Null</v>
      </c>
      <c r="L2166" s="5" t="str">
        <f>IF('3(a) Flights | segment list'!G2131="","Null",'3(a) Flights | segment list'!G2131)</f>
        <v>Null</v>
      </c>
      <c r="M2166" s="16">
        <f>IF('3(a) Flights | segment list'!H2131="Null","Null",'3(a) Flights | segment list'!H2131)</f>
        <v>0</v>
      </c>
    </row>
    <row r="2167" spans="1:13" x14ac:dyDescent="0.25">
      <c r="A2167" s="4" t="str">
        <f t="shared" si="99"/>
        <v>No PB ID provided</v>
      </c>
      <c r="B2167" s="4" t="str">
        <f t="shared" si="100"/>
        <v>No declaration</v>
      </c>
      <c r="C2167" s="4" t="s">
        <v>18302</v>
      </c>
      <c r="D2167" s="86" t="str">
        <f>IF('3(a) Flights | segment list'!A2132="","Null",'3(a) Flights | segment list'!A2132)</f>
        <v>Null</v>
      </c>
      <c r="E2167" s="87" t="str">
        <f t="shared" ref="E2167:E2230" si="101">IF(D2167="Null","Null",YEAR(D2167))</f>
        <v>Null</v>
      </c>
      <c r="F2167" s="4" t="str">
        <f>IF('3(a) Flights | segment list'!I2132="","Null",'3(a) Flights | segment list'!I2132)</f>
        <v>Null</v>
      </c>
      <c r="G2167" s="4" t="str">
        <f>IF('3(a) Flights | segment list'!C2132="","Null",'3(a) Flights | segment list'!C2132)</f>
        <v>Null</v>
      </c>
      <c r="H2167" s="4" t="str">
        <f>IF('3(a) Flights | segment list'!J2132="","Null",'3(a) Flights | segment list'!J2132)</f>
        <v>Null</v>
      </c>
      <c r="I2167" s="4" t="str">
        <f>IF('3(a) Flights | segment list'!D2132="","Null",'3(a) Flights | segment list'!D2132)</f>
        <v>Null</v>
      </c>
      <c r="J2167" s="4" t="str">
        <f>IF('3(a) Flights | segment list'!E2132="","Null",'3(a) Flights | segment list'!E2132)</f>
        <v>Null</v>
      </c>
      <c r="K2167" s="4" t="str">
        <f>IF('3(a) Flights | segment list'!F2132="","Null",'3(a) Flights | segment list'!F2132)</f>
        <v>Null</v>
      </c>
      <c r="L2167" s="5" t="str">
        <f>IF('3(a) Flights | segment list'!G2132="","Null",'3(a) Flights | segment list'!G2132)</f>
        <v>Null</v>
      </c>
      <c r="M2167" s="16">
        <f>IF('3(a) Flights | segment list'!H2132="Null","Null",'3(a) Flights | segment list'!H2132)</f>
        <v>0</v>
      </c>
    </row>
    <row r="2168" spans="1:13" x14ac:dyDescent="0.25">
      <c r="A2168" s="4" t="str">
        <f t="shared" si="99"/>
        <v>No PB ID provided</v>
      </c>
      <c r="B2168" s="4" t="str">
        <f t="shared" si="100"/>
        <v>No declaration</v>
      </c>
      <c r="C2168" s="4" t="s">
        <v>18302</v>
      </c>
      <c r="D2168" s="86" t="str">
        <f>IF('3(a) Flights | segment list'!A2133="","Null",'3(a) Flights | segment list'!A2133)</f>
        <v>Null</v>
      </c>
      <c r="E2168" s="87" t="str">
        <f t="shared" si="101"/>
        <v>Null</v>
      </c>
      <c r="F2168" s="4" t="str">
        <f>IF('3(a) Flights | segment list'!I2133="","Null",'3(a) Flights | segment list'!I2133)</f>
        <v>Null</v>
      </c>
      <c r="G2168" s="4" t="str">
        <f>IF('3(a) Flights | segment list'!C2133="","Null",'3(a) Flights | segment list'!C2133)</f>
        <v>Null</v>
      </c>
      <c r="H2168" s="4" t="str">
        <f>IF('3(a) Flights | segment list'!J2133="","Null",'3(a) Flights | segment list'!J2133)</f>
        <v>Null</v>
      </c>
      <c r="I2168" s="4" t="str">
        <f>IF('3(a) Flights | segment list'!D2133="","Null",'3(a) Flights | segment list'!D2133)</f>
        <v>Null</v>
      </c>
      <c r="J2168" s="4" t="str">
        <f>IF('3(a) Flights | segment list'!E2133="","Null",'3(a) Flights | segment list'!E2133)</f>
        <v>Null</v>
      </c>
      <c r="K2168" s="4" t="str">
        <f>IF('3(a) Flights | segment list'!F2133="","Null",'3(a) Flights | segment list'!F2133)</f>
        <v>Null</v>
      </c>
      <c r="L2168" s="5" t="str">
        <f>IF('3(a) Flights | segment list'!G2133="","Null",'3(a) Flights | segment list'!G2133)</f>
        <v>Null</v>
      </c>
      <c r="M2168" s="16">
        <f>IF('3(a) Flights | segment list'!H2133="Null","Null",'3(a) Flights | segment list'!H2133)</f>
        <v>0</v>
      </c>
    </row>
    <row r="2169" spans="1:13" x14ac:dyDescent="0.25">
      <c r="A2169" s="4" t="str">
        <f t="shared" si="99"/>
        <v>No PB ID provided</v>
      </c>
      <c r="B2169" s="4" t="str">
        <f t="shared" si="100"/>
        <v>No declaration</v>
      </c>
      <c r="C2169" s="4" t="s">
        <v>18302</v>
      </c>
      <c r="D2169" s="86" t="str">
        <f>IF('3(a) Flights | segment list'!A2134="","Null",'3(a) Flights | segment list'!A2134)</f>
        <v>Null</v>
      </c>
      <c r="E2169" s="87" t="str">
        <f t="shared" si="101"/>
        <v>Null</v>
      </c>
      <c r="F2169" s="4" t="str">
        <f>IF('3(a) Flights | segment list'!I2134="","Null",'3(a) Flights | segment list'!I2134)</f>
        <v>Null</v>
      </c>
      <c r="G2169" s="4" t="str">
        <f>IF('3(a) Flights | segment list'!C2134="","Null",'3(a) Flights | segment list'!C2134)</f>
        <v>Null</v>
      </c>
      <c r="H2169" s="4" t="str">
        <f>IF('3(a) Flights | segment list'!J2134="","Null",'3(a) Flights | segment list'!J2134)</f>
        <v>Null</v>
      </c>
      <c r="I2169" s="4" t="str">
        <f>IF('3(a) Flights | segment list'!D2134="","Null",'3(a) Flights | segment list'!D2134)</f>
        <v>Null</v>
      </c>
      <c r="J2169" s="4" t="str">
        <f>IF('3(a) Flights | segment list'!E2134="","Null",'3(a) Flights | segment list'!E2134)</f>
        <v>Null</v>
      </c>
      <c r="K2169" s="4" t="str">
        <f>IF('3(a) Flights | segment list'!F2134="","Null",'3(a) Flights | segment list'!F2134)</f>
        <v>Null</v>
      </c>
      <c r="L2169" s="5" t="str">
        <f>IF('3(a) Flights | segment list'!G2134="","Null",'3(a) Flights | segment list'!G2134)</f>
        <v>Null</v>
      </c>
      <c r="M2169" s="16">
        <f>IF('3(a) Flights | segment list'!H2134="Null","Null",'3(a) Flights | segment list'!H2134)</f>
        <v>0</v>
      </c>
    </row>
    <row r="2170" spans="1:13" x14ac:dyDescent="0.25">
      <c r="A2170" s="4" t="str">
        <f t="shared" si="99"/>
        <v>No PB ID provided</v>
      </c>
      <c r="B2170" s="4" t="str">
        <f t="shared" si="100"/>
        <v>No declaration</v>
      </c>
      <c r="C2170" s="4" t="s">
        <v>18302</v>
      </c>
      <c r="D2170" s="86" t="str">
        <f>IF('3(a) Flights | segment list'!A2135="","Null",'3(a) Flights | segment list'!A2135)</f>
        <v>Null</v>
      </c>
      <c r="E2170" s="87" t="str">
        <f t="shared" si="101"/>
        <v>Null</v>
      </c>
      <c r="F2170" s="4" t="str">
        <f>IF('3(a) Flights | segment list'!I2135="","Null",'3(a) Flights | segment list'!I2135)</f>
        <v>Null</v>
      </c>
      <c r="G2170" s="4" t="str">
        <f>IF('3(a) Flights | segment list'!C2135="","Null",'3(a) Flights | segment list'!C2135)</f>
        <v>Null</v>
      </c>
      <c r="H2170" s="4" t="str">
        <f>IF('3(a) Flights | segment list'!J2135="","Null",'3(a) Flights | segment list'!J2135)</f>
        <v>Null</v>
      </c>
      <c r="I2170" s="4" t="str">
        <f>IF('3(a) Flights | segment list'!D2135="","Null",'3(a) Flights | segment list'!D2135)</f>
        <v>Null</v>
      </c>
      <c r="J2170" s="4" t="str">
        <f>IF('3(a) Flights | segment list'!E2135="","Null",'3(a) Flights | segment list'!E2135)</f>
        <v>Null</v>
      </c>
      <c r="K2170" s="4" t="str">
        <f>IF('3(a) Flights | segment list'!F2135="","Null",'3(a) Flights | segment list'!F2135)</f>
        <v>Null</v>
      </c>
      <c r="L2170" s="5" t="str">
        <f>IF('3(a) Flights | segment list'!G2135="","Null",'3(a) Flights | segment list'!G2135)</f>
        <v>Null</v>
      </c>
      <c r="M2170" s="16">
        <f>IF('3(a) Flights | segment list'!H2135="Null","Null",'3(a) Flights | segment list'!H2135)</f>
        <v>0</v>
      </c>
    </row>
    <row r="2171" spans="1:13" x14ac:dyDescent="0.25">
      <c r="A2171" s="4" t="str">
        <f t="shared" si="99"/>
        <v>No PB ID provided</v>
      </c>
      <c r="B2171" s="4" t="str">
        <f t="shared" si="100"/>
        <v>No declaration</v>
      </c>
      <c r="C2171" s="4" t="s">
        <v>18302</v>
      </c>
      <c r="D2171" s="86" t="str">
        <f>IF('3(a) Flights | segment list'!A2136="","Null",'3(a) Flights | segment list'!A2136)</f>
        <v>Null</v>
      </c>
      <c r="E2171" s="87" t="str">
        <f t="shared" si="101"/>
        <v>Null</v>
      </c>
      <c r="F2171" s="4" t="str">
        <f>IF('3(a) Flights | segment list'!I2136="","Null",'3(a) Flights | segment list'!I2136)</f>
        <v>Null</v>
      </c>
      <c r="G2171" s="4" t="str">
        <f>IF('3(a) Flights | segment list'!C2136="","Null",'3(a) Flights | segment list'!C2136)</f>
        <v>Null</v>
      </c>
      <c r="H2171" s="4" t="str">
        <f>IF('3(a) Flights | segment list'!J2136="","Null",'3(a) Flights | segment list'!J2136)</f>
        <v>Null</v>
      </c>
      <c r="I2171" s="4" t="str">
        <f>IF('3(a) Flights | segment list'!D2136="","Null",'3(a) Flights | segment list'!D2136)</f>
        <v>Null</v>
      </c>
      <c r="J2171" s="4" t="str">
        <f>IF('3(a) Flights | segment list'!E2136="","Null",'3(a) Flights | segment list'!E2136)</f>
        <v>Null</v>
      </c>
      <c r="K2171" s="4" t="str">
        <f>IF('3(a) Flights | segment list'!F2136="","Null",'3(a) Flights | segment list'!F2136)</f>
        <v>Null</v>
      </c>
      <c r="L2171" s="5" t="str">
        <f>IF('3(a) Flights | segment list'!G2136="","Null",'3(a) Flights | segment list'!G2136)</f>
        <v>Null</v>
      </c>
      <c r="M2171" s="16">
        <f>IF('3(a) Flights | segment list'!H2136="Null","Null",'3(a) Flights | segment list'!H2136)</f>
        <v>0</v>
      </c>
    </row>
    <row r="2172" spans="1:13" x14ac:dyDescent="0.25">
      <c r="A2172" s="4" t="str">
        <f t="shared" si="99"/>
        <v>No PB ID provided</v>
      </c>
      <c r="B2172" s="4" t="str">
        <f t="shared" si="100"/>
        <v>No declaration</v>
      </c>
      <c r="C2172" s="4" t="s">
        <v>18302</v>
      </c>
      <c r="D2172" s="86" t="str">
        <f>IF('3(a) Flights | segment list'!A2137="","Null",'3(a) Flights | segment list'!A2137)</f>
        <v>Null</v>
      </c>
      <c r="E2172" s="87" t="str">
        <f t="shared" si="101"/>
        <v>Null</v>
      </c>
      <c r="F2172" s="4" t="str">
        <f>IF('3(a) Flights | segment list'!I2137="","Null",'3(a) Flights | segment list'!I2137)</f>
        <v>Null</v>
      </c>
      <c r="G2172" s="4" t="str">
        <f>IF('3(a) Flights | segment list'!C2137="","Null",'3(a) Flights | segment list'!C2137)</f>
        <v>Null</v>
      </c>
      <c r="H2172" s="4" t="str">
        <f>IF('3(a) Flights | segment list'!J2137="","Null",'3(a) Flights | segment list'!J2137)</f>
        <v>Null</v>
      </c>
      <c r="I2172" s="4" t="str">
        <f>IF('3(a) Flights | segment list'!D2137="","Null",'3(a) Flights | segment list'!D2137)</f>
        <v>Null</v>
      </c>
      <c r="J2172" s="4" t="str">
        <f>IF('3(a) Flights | segment list'!E2137="","Null",'3(a) Flights | segment list'!E2137)</f>
        <v>Null</v>
      </c>
      <c r="K2172" s="4" t="str">
        <f>IF('3(a) Flights | segment list'!F2137="","Null",'3(a) Flights | segment list'!F2137)</f>
        <v>Null</v>
      </c>
      <c r="L2172" s="5" t="str">
        <f>IF('3(a) Flights | segment list'!G2137="","Null",'3(a) Flights | segment list'!G2137)</f>
        <v>Null</v>
      </c>
      <c r="M2172" s="16">
        <f>IF('3(a) Flights | segment list'!H2137="Null","Null",'3(a) Flights | segment list'!H2137)</f>
        <v>0</v>
      </c>
    </row>
    <row r="2173" spans="1:13" x14ac:dyDescent="0.25">
      <c r="A2173" s="4" t="str">
        <f t="shared" si="99"/>
        <v>No PB ID provided</v>
      </c>
      <c r="B2173" s="4" t="str">
        <f t="shared" si="100"/>
        <v>No declaration</v>
      </c>
      <c r="C2173" s="4" t="s">
        <v>18302</v>
      </c>
      <c r="D2173" s="86" t="str">
        <f>IF('3(a) Flights | segment list'!A2138="","Null",'3(a) Flights | segment list'!A2138)</f>
        <v>Null</v>
      </c>
      <c r="E2173" s="87" t="str">
        <f t="shared" si="101"/>
        <v>Null</v>
      </c>
      <c r="F2173" s="4" t="str">
        <f>IF('3(a) Flights | segment list'!I2138="","Null",'3(a) Flights | segment list'!I2138)</f>
        <v>Null</v>
      </c>
      <c r="G2173" s="4" t="str">
        <f>IF('3(a) Flights | segment list'!C2138="","Null",'3(a) Flights | segment list'!C2138)</f>
        <v>Null</v>
      </c>
      <c r="H2173" s="4" t="str">
        <f>IF('3(a) Flights | segment list'!J2138="","Null",'3(a) Flights | segment list'!J2138)</f>
        <v>Null</v>
      </c>
      <c r="I2173" s="4" t="str">
        <f>IF('3(a) Flights | segment list'!D2138="","Null",'3(a) Flights | segment list'!D2138)</f>
        <v>Null</v>
      </c>
      <c r="J2173" s="4" t="str">
        <f>IF('3(a) Flights | segment list'!E2138="","Null",'3(a) Flights | segment list'!E2138)</f>
        <v>Null</v>
      </c>
      <c r="K2173" s="4" t="str">
        <f>IF('3(a) Flights | segment list'!F2138="","Null",'3(a) Flights | segment list'!F2138)</f>
        <v>Null</v>
      </c>
      <c r="L2173" s="5" t="str">
        <f>IF('3(a) Flights | segment list'!G2138="","Null",'3(a) Flights | segment list'!G2138)</f>
        <v>Null</v>
      </c>
      <c r="M2173" s="16">
        <f>IF('3(a) Flights | segment list'!H2138="Null","Null",'3(a) Flights | segment list'!H2138)</f>
        <v>0</v>
      </c>
    </row>
    <row r="2174" spans="1:13" x14ac:dyDescent="0.25">
      <c r="A2174" s="4" t="str">
        <f t="shared" si="99"/>
        <v>No PB ID provided</v>
      </c>
      <c r="B2174" s="4" t="str">
        <f t="shared" si="100"/>
        <v>No declaration</v>
      </c>
      <c r="C2174" s="4" t="s">
        <v>18302</v>
      </c>
      <c r="D2174" s="86" t="str">
        <f>IF('3(a) Flights | segment list'!A2139="","Null",'3(a) Flights | segment list'!A2139)</f>
        <v>Null</v>
      </c>
      <c r="E2174" s="87" t="str">
        <f t="shared" si="101"/>
        <v>Null</v>
      </c>
      <c r="F2174" s="4" t="str">
        <f>IF('3(a) Flights | segment list'!I2139="","Null",'3(a) Flights | segment list'!I2139)</f>
        <v>Null</v>
      </c>
      <c r="G2174" s="4" t="str">
        <f>IF('3(a) Flights | segment list'!C2139="","Null",'3(a) Flights | segment list'!C2139)</f>
        <v>Null</v>
      </c>
      <c r="H2174" s="4" t="str">
        <f>IF('3(a) Flights | segment list'!J2139="","Null",'3(a) Flights | segment list'!J2139)</f>
        <v>Null</v>
      </c>
      <c r="I2174" s="4" t="str">
        <f>IF('3(a) Flights | segment list'!D2139="","Null",'3(a) Flights | segment list'!D2139)</f>
        <v>Null</v>
      </c>
      <c r="J2174" s="4" t="str">
        <f>IF('3(a) Flights | segment list'!E2139="","Null",'3(a) Flights | segment list'!E2139)</f>
        <v>Null</v>
      </c>
      <c r="K2174" s="4" t="str">
        <f>IF('3(a) Flights | segment list'!F2139="","Null",'3(a) Flights | segment list'!F2139)</f>
        <v>Null</v>
      </c>
      <c r="L2174" s="5" t="str">
        <f>IF('3(a) Flights | segment list'!G2139="","Null",'3(a) Flights | segment list'!G2139)</f>
        <v>Null</v>
      </c>
      <c r="M2174" s="16">
        <f>IF('3(a) Flights | segment list'!H2139="Null","Null",'3(a) Flights | segment list'!H2139)</f>
        <v>0</v>
      </c>
    </row>
    <row r="2175" spans="1:13" x14ac:dyDescent="0.25">
      <c r="A2175" s="4" t="str">
        <f t="shared" si="99"/>
        <v>No PB ID provided</v>
      </c>
      <c r="B2175" s="4" t="str">
        <f t="shared" si="100"/>
        <v>No declaration</v>
      </c>
      <c r="C2175" s="4" t="s">
        <v>18302</v>
      </c>
      <c r="D2175" s="86" t="str">
        <f>IF('3(a) Flights | segment list'!A2140="","Null",'3(a) Flights | segment list'!A2140)</f>
        <v>Null</v>
      </c>
      <c r="E2175" s="87" t="str">
        <f t="shared" si="101"/>
        <v>Null</v>
      </c>
      <c r="F2175" s="4" t="str">
        <f>IF('3(a) Flights | segment list'!I2140="","Null",'3(a) Flights | segment list'!I2140)</f>
        <v>Null</v>
      </c>
      <c r="G2175" s="4" t="str">
        <f>IF('3(a) Flights | segment list'!C2140="","Null",'3(a) Flights | segment list'!C2140)</f>
        <v>Null</v>
      </c>
      <c r="H2175" s="4" t="str">
        <f>IF('3(a) Flights | segment list'!J2140="","Null",'3(a) Flights | segment list'!J2140)</f>
        <v>Null</v>
      </c>
      <c r="I2175" s="4" t="str">
        <f>IF('3(a) Flights | segment list'!D2140="","Null",'3(a) Flights | segment list'!D2140)</f>
        <v>Null</v>
      </c>
      <c r="J2175" s="4" t="str">
        <f>IF('3(a) Flights | segment list'!E2140="","Null",'3(a) Flights | segment list'!E2140)</f>
        <v>Null</v>
      </c>
      <c r="K2175" s="4" t="str">
        <f>IF('3(a) Flights | segment list'!F2140="","Null",'3(a) Flights | segment list'!F2140)</f>
        <v>Null</v>
      </c>
      <c r="L2175" s="5" t="str">
        <f>IF('3(a) Flights | segment list'!G2140="","Null",'3(a) Flights | segment list'!G2140)</f>
        <v>Null</v>
      </c>
      <c r="M2175" s="16">
        <f>IF('3(a) Flights | segment list'!H2140="Null","Null",'3(a) Flights | segment list'!H2140)</f>
        <v>0</v>
      </c>
    </row>
    <row r="2176" spans="1:13" x14ac:dyDescent="0.25">
      <c r="A2176" s="4" t="str">
        <f t="shared" si="99"/>
        <v>No PB ID provided</v>
      </c>
      <c r="B2176" s="4" t="str">
        <f t="shared" si="100"/>
        <v>No declaration</v>
      </c>
      <c r="C2176" s="4" t="s">
        <v>18302</v>
      </c>
      <c r="D2176" s="86" t="str">
        <f>IF('3(a) Flights | segment list'!A2141="","Null",'3(a) Flights | segment list'!A2141)</f>
        <v>Null</v>
      </c>
      <c r="E2176" s="87" t="str">
        <f t="shared" si="101"/>
        <v>Null</v>
      </c>
      <c r="F2176" s="4" t="str">
        <f>IF('3(a) Flights | segment list'!I2141="","Null",'3(a) Flights | segment list'!I2141)</f>
        <v>Null</v>
      </c>
      <c r="G2176" s="4" t="str">
        <f>IF('3(a) Flights | segment list'!C2141="","Null",'3(a) Flights | segment list'!C2141)</f>
        <v>Null</v>
      </c>
      <c r="H2176" s="4" t="str">
        <f>IF('3(a) Flights | segment list'!J2141="","Null",'3(a) Flights | segment list'!J2141)</f>
        <v>Null</v>
      </c>
      <c r="I2176" s="4" t="str">
        <f>IF('3(a) Flights | segment list'!D2141="","Null",'3(a) Flights | segment list'!D2141)</f>
        <v>Null</v>
      </c>
      <c r="J2176" s="4" t="str">
        <f>IF('3(a) Flights | segment list'!E2141="","Null",'3(a) Flights | segment list'!E2141)</f>
        <v>Null</v>
      </c>
      <c r="K2176" s="4" t="str">
        <f>IF('3(a) Flights | segment list'!F2141="","Null",'3(a) Flights | segment list'!F2141)</f>
        <v>Null</v>
      </c>
      <c r="L2176" s="5" t="str">
        <f>IF('3(a) Flights | segment list'!G2141="","Null",'3(a) Flights | segment list'!G2141)</f>
        <v>Null</v>
      </c>
      <c r="M2176" s="16">
        <f>IF('3(a) Flights | segment list'!H2141="Null","Null",'3(a) Flights | segment list'!H2141)</f>
        <v>0</v>
      </c>
    </row>
    <row r="2177" spans="1:13" x14ac:dyDescent="0.25">
      <c r="A2177" s="4" t="str">
        <f t="shared" si="99"/>
        <v>No PB ID provided</v>
      </c>
      <c r="B2177" s="4" t="str">
        <f t="shared" si="100"/>
        <v>No declaration</v>
      </c>
      <c r="C2177" s="4" t="s">
        <v>18302</v>
      </c>
      <c r="D2177" s="86" t="str">
        <f>IF('3(a) Flights | segment list'!A2142="","Null",'3(a) Flights | segment list'!A2142)</f>
        <v>Null</v>
      </c>
      <c r="E2177" s="87" t="str">
        <f t="shared" si="101"/>
        <v>Null</v>
      </c>
      <c r="F2177" s="4" t="str">
        <f>IF('3(a) Flights | segment list'!I2142="","Null",'3(a) Flights | segment list'!I2142)</f>
        <v>Null</v>
      </c>
      <c r="G2177" s="4" t="str">
        <f>IF('3(a) Flights | segment list'!C2142="","Null",'3(a) Flights | segment list'!C2142)</f>
        <v>Null</v>
      </c>
      <c r="H2177" s="4" t="str">
        <f>IF('3(a) Flights | segment list'!J2142="","Null",'3(a) Flights | segment list'!J2142)</f>
        <v>Null</v>
      </c>
      <c r="I2177" s="4" t="str">
        <f>IF('3(a) Flights | segment list'!D2142="","Null",'3(a) Flights | segment list'!D2142)</f>
        <v>Null</v>
      </c>
      <c r="J2177" s="4" t="str">
        <f>IF('3(a) Flights | segment list'!E2142="","Null",'3(a) Flights | segment list'!E2142)</f>
        <v>Null</v>
      </c>
      <c r="K2177" s="4" t="str">
        <f>IF('3(a) Flights | segment list'!F2142="","Null",'3(a) Flights | segment list'!F2142)</f>
        <v>Null</v>
      </c>
      <c r="L2177" s="5" t="str">
        <f>IF('3(a) Flights | segment list'!G2142="","Null",'3(a) Flights | segment list'!G2142)</f>
        <v>Null</v>
      </c>
      <c r="M2177" s="16">
        <f>IF('3(a) Flights | segment list'!H2142="Null","Null",'3(a) Flights | segment list'!H2142)</f>
        <v>0</v>
      </c>
    </row>
    <row r="2178" spans="1:13" x14ac:dyDescent="0.25">
      <c r="A2178" s="4" t="str">
        <f t="shared" si="99"/>
        <v>No PB ID provided</v>
      </c>
      <c r="B2178" s="4" t="str">
        <f t="shared" si="100"/>
        <v>No declaration</v>
      </c>
      <c r="C2178" s="4" t="s">
        <v>18302</v>
      </c>
      <c r="D2178" s="86" t="str">
        <f>IF('3(a) Flights | segment list'!A2143="","Null",'3(a) Flights | segment list'!A2143)</f>
        <v>Null</v>
      </c>
      <c r="E2178" s="87" t="str">
        <f t="shared" si="101"/>
        <v>Null</v>
      </c>
      <c r="F2178" s="4" t="str">
        <f>IF('3(a) Flights | segment list'!I2143="","Null",'3(a) Flights | segment list'!I2143)</f>
        <v>Null</v>
      </c>
      <c r="G2178" s="4" t="str">
        <f>IF('3(a) Flights | segment list'!C2143="","Null",'3(a) Flights | segment list'!C2143)</f>
        <v>Null</v>
      </c>
      <c r="H2178" s="4" t="str">
        <f>IF('3(a) Flights | segment list'!J2143="","Null",'3(a) Flights | segment list'!J2143)</f>
        <v>Null</v>
      </c>
      <c r="I2178" s="4" t="str">
        <f>IF('3(a) Flights | segment list'!D2143="","Null",'3(a) Flights | segment list'!D2143)</f>
        <v>Null</v>
      </c>
      <c r="J2178" s="4" t="str">
        <f>IF('3(a) Flights | segment list'!E2143="","Null",'3(a) Flights | segment list'!E2143)</f>
        <v>Null</v>
      </c>
      <c r="K2178" s="4" t="str">
        <f>IF('3(a) Flights | segment list'!F2143="","Null",'3(a) Flights | segment list'!F2143)</f>
        <v>Null</v>
      </c>
      <c r="L2178" s="5" t="str">
        <f>IF('3(a) Flights | segment list'!G2143="","Null",'3(a) Flights | segment list'!G2143)</f>
        <v>Null</v>
      </c>
      <c r="M2178" s="16">
        <f>IF('3(a) Flights | segment list'!H2143="Null","Null",'3(a) Flights | segment list'!H2143)</f>
        <v>0</v>
      </c>
    </row>
    <row r="2179" spans="1:13" x14ac:dyDescent="0.25">
      <c r="A2179" s="4" t="str">
        <f t="shared" si="99"/>
        <v>No PB ID provided</v>
      </c>
      <c r="B2179" s="4" t="str">
        <f t="shared" si="100"/>
        <v>No declaration</v>
      </c>
      <c r="C2179" s="4" t="s">
        <v>18302</v>
      </c>
      <c r="D2179" s="86" t="str">
        <f>IF('3(a) Flights | segment list'!A2144="","Null",'3(a) Flights | segment list'!A2144)</f>
        <v>Null</v>
      </c>
      <c r="E2179" s="87" t="str">
        <f t="shared" si="101"/>
        <v>Null</v>
      </c>
      <c r="F2179" s="4" t="str">
        <f>IF('3(a) Flights | segment list'!I2144="","Null",'3(a) Flights | segment list'!I2144)</f>
        <v>Null</v>
      </c>
      <c r="G2179" s="4" t="str">
        <f>IF('3(a) Flights | segment list'!C2144="","Null",'3(a) Flights | segment list'!C2144)</f>
        <v>Null</v>
      </c>
      <c r="H2179" s="4" t="str">
        <f>IF('3(a) Flights | segment list'!J2144="","Null",'3(a) Flights | segment list'!J2144)</f>
        <v>Null</v>
      </c>
      <c r="I2179" s="4" t="str">
        <f>IF('3(a) Flights | segment list'!D2144="","Null",'3(a) Flights | segment list'!D2144)</f>
        <v>Null</v>
      </c>
      <c r="J2179" s="4" t="str">
        <f>IF('3(a) Flights | segment list'!E2144="","Null",'3(a) Flights | segment list'!E2144)</f>
        <v>Null</v>
      </c>
      <c r="K2179" s="4" t="str">
        <f>IF('3(a) Flights | segment list'!F2144="","Null",'3(a) Flights | segment list'!F2144)</f>
        <v>Null</v>
      </c>
      <c r="L2179" s="5" t="str">
        <f>IF('3(a) Flights | segment list'!G2144="","Null",'3(a) Flights | segment list'!G2144)</f>
        <v>Null</v>
      </c>
      <c r="M2179" s="16">
        <f>IF('3(a) Flights | segment list'!H2144="Null","Null",'3(a) Flights | segment list'!H2144)</f>
        <v>0</v>
      </c>
    </row>
    <row r="2180" spans="1:13" x14ac:dyDescent="0.25">
      <c r="A2180" s="4" t="str">
        <f t="shared" si="99"/>
        <v>No PB ID provided</v>
      </c>
      <c r="B2180" s="4" t="str">
        <f t="shared" si="100"/>
        <v>No declaration</v>
      </c>
      <c r="C2180" s="4" t="s">
        <v>18302</v>
      </c>
      <c r="D2180" s="86" t="str">
        <f>IF('3(a) Flights | segment list'!A2145="","Null",'3(a) Flights | segment list'!A2145)</f>
        <v>Null</v>
      </c>
      <c r="E2180" s="87" t="str">
        <f t="shared" si="101"/>
        <v>Null</v>
      </c>
      <c r="F2180" s="4" t="str">
        <f>IF('3(a) Flights | segment list'!I2145="","Null",'3(a) Flights | segment list'!I2145)</f>
        <v>Null</v>
      </c>
      <c r="G2180" s="4" t="str">
        <f>IF('3(a) Flights | segment list'!C2145="","Null",'3(a) Flights | segment list'!C2145)</f>
        <v>Null</v>
      </c>
      <c r="H2180" s="4" t="str">
        <f>IF('3(a) Flights | segment list'!J2145="","Null",'3(a) Flights | segment list'!J2145)</f>
        <v>Null</v>
      </c>
      <c r="I2180" s="4" t="str">
        <f>IF('3(a) Flights | segment list'!D2145="","Null",'3(a) Flights | segment list'!D2145)</f>
        <v>Null</v>
      </c>
      <c r="J2180" s="4" t="str">
        <f>IF('3(a) Flights | segment list'!E2145="","Null",'3(a) Flights | segment list'!E2145)</f>
        <v>Null</v>
      </c>
      <c r="K2180" s="4" t="str">
        <f>IF('3(a) Flights | segment list'!F2145="","Null",'3(a) Flights | segment list'!F2145)</f>
        <v>Null</v>
      </c>
      <c r="L2180" s="5" t="str">
        <f>IF('3(a) Flights | segment list'!G2145="","Null",'3(a) Flights | segment list'!G2145)</f>
        <v>Null</v>
      </c>
      <c r="M2180" s="16">
        <f>IF('3(a) Flights | segment list'!H2145="Null","Null",'3(a) Flights | segment list'!H2145)</f>
        <v>0</v>
      </c>
    </row>
    <row r="2181" spans="1:13" x14ac:dyDescent="0.25">
      <c r="A2181" s="4" t="str">
        <f t="shared" si="99"/>
        <v>No PB ID provided</v>
      </c>
      <c r="B2181" s="4" t="str">
        <f t="shared" si="100"/>
        <v>No declaration</v>
      </c>
      <c r="C2181" s="4" t="s">
        <v>18302</v>
      </c>
      <c r="D2181" s="86" t="str">
        <f>IF('3(a) Flights | segment list'!A2146="","Null",'3(a) Flights | segment list'!A2146)</f>
        <v>Null</v>
      </c>
      <c r="E2181" s="87" t="str">
        <f t="shared" si="101"/>
        <v>Null</v>
      </c>
      <c r="F2181" s="4" t="str">
        <f>IF('3(a) Flights | segment list'!I2146="","Null",'3(a) Flights | segment list'!I2146)</f>
        <v>Null</v>
      </c>
      <c r="G2181" s="4" t="str">
        <f>IF('3(a) Flights | segment list'!C2146="","Null",'3(a) Flights | segment list'!C2146)</f>
        <v>Null</v>
      </c>
      <c r="H2181" s="4" t="str">
        <f>IF('3(a) Flights | segment list'!J2146="","Null",'3(a) Flights | segment list'!J2146)</f>
        <v>Null</v>
      </c>
      <c r="I2181" s="4" t="str">
        <f>IF('3(a) Flights | segment list'!D2146="","Null",'3(a) Flights | segment list'!D2146)</f>
        <v>Null</v>
      </c>
      <c r="J2181" s="4" t="str">
        <f>IF('3(a) Flights | segment list'!E2146="","Null",'3(a) Flights | segment list'!E2146)</f>
        <v>Null</v>
      </c>
      <c r="K2181" s="4" t="str">
        <f>IF('3(a) Flights | segment list'!F2146="","Null",'3(a) Flights | segment list'!F2146)</f>
        <v>Null</v>
      </c>
      <c r="L2181" s="5" t="str">
        <f>IF('3(a) Flights | segment list'!G2146="","Null",'3(a) Flights | segment list'!G2146)</f>
        <v>Null</v>
      </c>
      <c r="M2181" s="16">
        <f>IF('3(a) Flights | segment list'!H2146="Null","Null",'3(a) Flights | segment list'!H2146)</f>
        <v>0</v>
      </c>
    </row>
    <row r="2182" spans="1:13" x14ac:dyDescent="0.25">
      <c r="A2182" s="4" t="str">
        <f t="shared" ref="A2182:A2245" si="102">A2181</f>
        <v>No PB ID provided</v>
      </c>
      <c r="B2182" s="4" t="str">
        <f t="shared" ref="B2182:B2245" si="103">B2181</f>
        <v>No declaration</v>
      </c>
      <c r="C2182" s="4" t="s">
        <v>18302</v>
      </c>
      <c r="D2182" s="86" t="str">
        <f>IF('3(a) Flights | segment list'!A2147="","Null",'3(a) Flights | segment list'!A2147)</f>
        <v>Null</v>
      </c>
      <c r="E2182" s="87" t="str">
        <f t="shared" si="101"/>
        <v>Null</v>
      </c>
      <c r="F2182" s="4" t="str">
        <f>IF('3(a) Flights | segment list'!I2147="","Null",'3(a) Flights | segment list'!I2147)</f>
        <v>Null</v>
      </c>
      <c r="G2182" s="4" t="str">
        <f>IF('3(a) Flights | segment list'!C2147="","Null",'3(a) Flights | segment list'!C2147)</f>
        <v>Null</v>
      </c>
      <c r="H2182" s="4" t="str">
        <f>IF('3(a) Flights | segment list'!J2147="","Null",'3(a) Flights | segment list'!J2147)</f>
        <v>Null</v>
      </c>
      <c r="I2182" s="4" t="str">
        <f>IF('3(a) Flights | segment list'!D2147="","Null",'3(a) Flights | segment list'!D2147)</f>
        <v>Null</v>
      </c>
      <c r="J2182" s="4" t="str">
        <f>IF('3(a) Flights | segment list'!E2147="","Null",'3(a) Flights | segment list'!E2147)</f>
        <v>Null</v>
      </c>
      <c r="K2182" s="4" t="str">
        <f>IF('3(a) Flights | segment list'!F2147="","Null",'3(a) Flights | segment list'!F2147)</f>
        <v>Null</v>
      </c>
      <c r="L2182" s="5" t="str">
        <f>IF('3(a) Flights | segment list'!G2147="","Null",'3(a) Flights | segment list'!G2147)</f>
        <v>Null</v>
      </c>
      <c r="M2182" s="16">
        <f>IF('3(a) Flights | segment list'!H2147="Null","Null",'3(a) Flights | segment list'!H2147)</f>
        <v>0</v>
      </c>
    </row>
    <row r="2183" spans="1:13" x14ac:dyDescent="0.25">
      <c r="A2183" s="4" t="str">
        <f t="shared" si="102"/>
        <v>No PB ID provided</v>
      </c>
      <c r="B2183" s="4" t="str">
        <f t="shared" si="103"/>
        <v>No declaration</v>
      </c>
      <c r="C2183" s="4" t="s">
        <v>18302</v>
      </c>
      <c r="D2183" s="86" t="str">
        <f>IF('3(a) Flights | segment list'!A2148="","Null",'3(a) Flights | segment list'!A2148)</f>
        <v>Null</v>
      </c>
      <c r="E2183" s="87" t="str">
        <f t="shared" si="101"/>
        <v>Null</v>
      </c>
      <c r="F2183" s="4" t="str">
        <f>IF('3(a) Flights | segment list'!I2148="","Null",'3(a) Flights | segment list'!I2148)</f>
        <v>Null</v>
      </c>
      <c r="G2183" s="4" t="str">
        <f>IF('3(a) Flights | segment list'!C2148="","Null",'3(a) Flights | segment list'!C2148)</f>
        <v>Null</v>
      </c>
      <c r="H2183" s="4" t="str">
        <f>IF('3(a) Flights | segment list'!J2148="","Null",'3(a) Flights | segment list'!J2148)</f>
        <v>Null</v>
      </c>
      <c r="I2183" s="4" t="str">
        <f>IF('3(a) Flights | segment list'!D2148="","Null",'3(a) Flights | segment list'!D2148)</f>
        <v>Null</v>
      </c>
      <c r="J2183" s="4" t="str">
        <f>IF('3(a) Flights | segment list'!E2148="","Null",'3(a) Flights | segment list'!E2148)</f>
        <v>Null</v>
      </c>
      <c r="K2183" s="4" t="str">
        <f>IF('3(a) Flights | segment list'!F2148="","Null",'3(a) Flights | segment list'!F2148)</f>
        <v>Null</v>
      </c>
      <c r="L2183" s="5" t="str">
        <f>IF('3(a) Flights | segment list'!G2148="","Null",'3(a) Flights | segment list'!G2148)</f>
        <v>Null</v>
      </c>
      <c r="M2183" s="16">
        <f>IF('3(a) Flights | segment list'!H2148="Null","Null",'3(a) Flights | segment list'!H2148)</f>
        <v>0</v>
      </c>
    </row>
    <row r="2184" spans="1:13" x14ac:dyDescent="0.25">
      <c r="A2184" s="4" t="str">
        <f t="shared" si="102"/>
        <v>No PB ID provided</v>
      </c>
      <c r="B2184" s="4" t="str">
        <f t="shared" si="103"/>
        <v>No declaration</v>
      </c>
      <c r="C2184" s="4" t="s">
        <v>18302</v>
      </c>
      <c r="D2184" s="86" t="str">
        <f>IF('3(a) Flights | segment list'!A2149="","Null",'3(a) Flights | segment list'!A2149)</f>
        <v>Null</v>
      </c>
      <c r="E2184" s="87" t="str">
        <f t="shared" si="101"/>
        <v>Null</v>
      </c>
      <c r="F2184" s="4" t="str">
        <f>IF('3(a) Flights | segment list'!I2149="","Null",'3(a) Flights | segment list'!I2149)</f>
        <v>Null</v>
      </c>
      <c r="G2184" s="4" t="str">
        <f>IF('3(a) Flights | segment list'!C2149="","Null",'3(a) Flights | segment list'!C2149)</f>
        <v>Null</v>
      </c>
      <c r="H2184" s="4" t="str">
        <f>IF('3(a) Flights | segment list'!J2149="","Null",'3(a) Flights | segment list'!J2149)</f>
        <v>Null</v>
      </c>
      <c r="I2184" s="4" t="str">
        <f>IF('3(a) Flights | segment list'!D2149="","Null",'3(a) Flights | segment list'!D2149)</f>
        <v>Null</v>
      </c>
      <c r="J2184" s="4" t="str">
        <f>IF('3(a) Flights | segment list'!E2149="","Null",'3(a) Flights | segment list'!E2149)</f>
        <v>Null</v>
      </c>
      <c r="K2184" s="4" t="str">
        <f>IF('3(a) Flights | segment list'!F2149="","Null",'3(a) Flights | segment list'!F2149)</f>
        <v>Null</v>
      </c>
      <c r="L2184" s="5" t="str">
        <f>IF('3(a) Flights | segment list'!G2149="","Null",'3(a) Flights | segment list'!G2149)</f>
        <v>Null</v>
      </c>
      <c r="M2184" s="16">
        <f>IF('3(a) Flights | segment list'!H2149="Null","Null",'3(a) Flights | segment list'!H2149)</f>
        <v>0</v>
      </c>
    </row>
    <row r="2185" spans="1:13" x14ac:dyDescent="0.25">
      <c r="A2185" s="4" t="str">
        <f t="shared" si="102"/>
        <v>No PB ID provided</v>
      </c>
      <c r="B2185" s="4" t="str">
        <f t="shared" si="103"/>
        <v>No declaration</v>
      </c>
      <c r="C2185" s="4" t="s">
        <v>18302</v>
      </c>
      <c r="D2185" s="86" t="str">
        <f>IF('3(a) Flights | segment list'!A2150="","Null",'3(a) Flights | segment list'!A2150)</f>
        <v>Null</v>
      </c>
      <c r="E2185" s="87" t="str">
        <f t="shared" si="101"/>
        <v>Null</v>
      </c>
      <c r="F2185" s="4" t="str">
        <f>IF('3(a) Flights | segment list'!I2150="","Null",'3(a) Flights | segment list'!I2150)</f>
        <v>Null</v>
      </c>
      <c r="G2185" s="4" t="str">
        <f>IF('3(a) Flights | segment list'!C2150="","Null",'3(a) Flights | segment list'!C2150)</f>
        <v>Null</v>
      </c>
      <c r="H2185" s="4" t="str">
        <f>IF('3(a) Flights | segment list'!J2150="","Null",'3(a) Flights | segment list'!J2150)</f>
        <v>Null</v>
      </c>
      <c r="I2185" s="4" t="str">
        <f>IF('3(a) Flights | segment list'!D2150="","Null",'3(a) Flights | segment list'!D2150)</f>
        <v>Null</v>
      </c>
      <c r="J2185" s="4" t="str">
        <f>IF('3(a) Flights | segment list'!E2150="","Null",'3(a) Flights | segment list'!E2150)</f>
        <v>Null</v>
      </c>
      <c r="K2185" s="4" t="str">
        <f>IF('3(a) Flights | segment list'!F2150="","Null",'3(a) Flights | segment list'!F2150)</f>
        <v>Null</v>
      </c>
      <c r="L2185" s="5" t="str">
        <f>IF('3(a) Flights | segment list'!G2150="","Null",'3(a) Flights | segment list'!G2150)</f>
        <v>Null</v>
      </c>
      <c r="M2185" s="16">
        <f>IF('3(a) Flights | segment list'!H2150="Null","Null",'3(a) Flights | segment list'!H2150)</f>
        <v>0</v>
      </c>
    </row>
    <row r="2186" spans="1:13" x14ac:dyDescent="0.25">
      <c r="A2186" s="4" t="str">
        <f t="shared" si="102"/>
        <v>No PB ID provided</v>
      </c>
      <c r="B2186" s="4" t="str">
        <f t="shared" si="103"/>
        <v>No declaration</v>
      </c>
      <c r="C2186" s="4" t="s">
        <v>18302</v>
      </c>
      <c r="D2186" s="86" t="str">
        <f>IF('3(a) Flights | segment list'!A2151="","Null",'3(a) Flights | segment list'!A2151)</f>
        <v>Null</v>
      </c>
      <c r="E2186" s="87" t="str">
        <f t="shared" si="101"/>
        <v>Null</v>
      </c>
      <c r="F2186" s="4" t="str">
        <f>IF('3(a) Flights | segment list'!I2151="","Null",'3(a) Flights | segment list'!I2151)</f>
        <v>Null</v>
      </c>
      <c r="G2186" s="4" t="str">
        <f>IF('3(a) Flights | segment list'!C2151="","Null",'3(a) Flights | segment list'!C2151)</f>
        <v>Null</v>
      </c>
      <c r="H2186" s="4" t="str">
        <f>IF('3(a) Flights | segment list'!J2151="","Null",'3(a) Flights | segment list'!J2151)</f>
        <v>Null</v>
      </c>
      <c r="I2186" s="4" t="str">
        <f>IF('3(a) Flights | segment list'!D2151="","Null",'3(a) Flights | segment list'!D2151)</f>
        <v>Null</v>
      </c>
      <c r="J2186" s="4" t="str">
        <f>IF('3(a) Flights | segment list'!E2151="","Null",'3(a) Flights | segment list'!E2151)</f>
        <v>Null</v>
      </c>
      <c r="K2186" s="4" t="str">
        <f>IF('3(a) Flights | segment list'!F2151="","Null",'3(a) Flights | segment list'!F2151)</f>
        <v>Null</v>
      </c>
      <c r="L2186" s="5" t="str">
        <f>IF('3(a) Flights | segment list'!G2151="","Null",'3(a) Flights | segment list'!G2151)</f>
        <v>Null</v>
      </c>
      <c r="M2186" s="16">
        <f>IF('3(a) Flights | segment list'!H2151="Null","Null",'3(a) Flights | segment list'!H2151)</f>
        <v>0</v>
      </c>
    </row>
    <row r="2187" spans="1:13" x14ac:dyDescent="0.25">
      <c r="A2187" s="4" t="str">
        <f t="shared" si="102"/>
        <v>No PB ID provided</v>
      </c>
      <c r="B2187" s="4" t="str">
        <f t="shared" si="103"/>
        <v>No declaration</v>
      </c>
      <c r="C2187" s="4" t="s">
        <v>18302</v>
      </c>
      <c r="D2187" s="86" t="str">
        <f>IF('3(a) Flights | segment list'!A2152="","Null",'3(a) Flights | segment list'!A2152)</f>
        <v>Null</v>
      </c>
      <c r="E2187" s="87" t="str">
        <f t="shared" si="101"/>
        <v>Null</v>
      </c>
      <c r="F2187" s="4" t="str">
        <f>IF('3(a) Flights | segment list'!I2152="","Null",'3(a) Flights | segment list'!I2152)</f>
        <v>Null</v>
      </c>
      <c r="G2187" s="4" t="str">
        <f>IF('3(a) Flights | segment list'!C2152="","Null",'3(a) Flights | segment list'!C2152)</f>
        <v>Null</v>
      </c>
      <c r="H2187" s="4" t="str">
        <f>IF('3(a) Flights | segment list'!J2152="","Null",'3(a) Flights | segment list'!J2152)</f>
        <v>Null</v>
      </c>
      <c r="I2187" s="4" t="str">
        <f>IF('3(a) Flights | segment list'!D2152="","Null",'3(a) Flights | segment list'!D2152)</f>
        <v>Null</v>
      </c>
      <c r="J2187" s="4" t="str">
        <f>IF('3(a) Flights | segment list'!E2152="","Null",'3(a) Flights | segment list'!E2152)</f>
        <v>Null</v>
      </c>
      <c r="K2187" s="4" t="str">
        <f>IF('3(a) Flights | segment list'!F2152="","Null",'3(a) Flights | segment list'!F2152)</f>
        <v>Null</v>
      </c>
      <c r="L2187" s="5" t="str">
        <f>IF('3(a) Flights | segment list'!G2152="","Null",'3(a) Flights | segment list'!G2152)</f>
        <v>Null</v>
      </c>
      <c r="M2187" s="16">
        <f>IF('3(a) Flights | segment list'!H2152="Null","Null",'3(a) Flights | segment list'!H2152)</f>
        <v>0</v>
      </c>
    </row>
    <row r="2188" spans="1:13" x14ac:dyDescent="0.25">
      <c r="A2188" s="4" t="str">
        <f t="shared" si="102"/>
        <v>No PB ID provided</v>
      </c>
      <c r="B2188" s="4" t="str">
        <f t="shared" si="103"/>
        <v>No declaration</v>
      </c>
      <c r="C2188" s="4" t="s">
        <v>18302</v>
      </c>
      <c r="D2188" s="86" t="str">
        <f>IF('3(a) Flights | segment list'!A2153="","Null",'3(a) Flights | segment list'!A2153)</f>
        <v>Null</v>
      </c>
      <c r="E2188" s="87" t="str">
        <f t="shared" si="101"/>
        <v>Null</v>
      </c>
      <c r="F2188" s="4" t="str">
        <f>IF('3(a) Flights | segment list'!I2153="","Null",'3(a) Flights | segment list'!I2153)</f>
        <v>Null</v>
      </c>
      <c r="G2188" s="4" t="str">
        <f>IF('3(a) Flights | segment list'!C2153="","Null",'3(a) Flights | segment list'!C2153)</f>
        <v>Null</v>
      </c>
      <c r="H2188" s="4" t="str">
        <f>IF('3(a) Flights | segment list'!J2153="","Null",'3(a) Flights | segment list'!J2153)</f>
        <v>Null</v>
      </c>
      <c r="I2188" s="4" t="str">
        <f>IF('3(a) Flights | segment list'!D2153="","Null",'3(a) Flights | segment list'!D2153)</f>
        <v>Null</v>
      </c>
      <c r="J2188" s="4" t="str">
        <f>IF('3(a) Flights | segment list'!E2153="","Null",'3(a) Flights | segment list'!E2153)</f>
        <v>Null</v>
      </c>
      <c r="K2188" s="4" t="str">
        <f>IF('3(a) Flights | segment list'!F2153="","Null",'3(a) Flights | segment list'!F2153)</f>
        <v>Null</v>
      </c>
      <c r="L2188" s="5" t="str">
        <f>IF('3(a) Flights | segment list'!G2153="","Null",'3(a) Flights | segment list'!G2153)</f>
        <v>Null</v>
      </c>
      <c r="M2188" s="16">
        <f>IF('3(a) Flights | segment list'!H2153="Null","Null",'3(a) Flights | segment list'!H2153)</f>
        <v>0</v>
      </c>
    </row>
    <row r="2189" spans="1:13" x14ac:dyDescent="0.25">
      <c r="A2189" s="4" t="str">
        <f t="shared" si="102"/>
        <v>No PB ID provided</v>
      </c>
      <c r="B2189" s="4" t="str">
        <f t="shared" si="103"/>
        <v>No declaration</v>
      </c>
      <c r="C2189" s="4" t="s">
        <v>18302</v>
      </c>
      <c r="D2189" s="86" t="str">
        <f>IF('3(a) Flights | segment list'!A2154="","Null",'3(a) Flights | segment list'!A2154)</f>
        <v>Null</v>
      </c>
      <c r="E2189" s="87" t="str">
        <f t="shared" si="101"/>
        <v>Null</v>
      </c>
      <c r="F2189" s="4" t="str">
        <f>IF('3(a) Flights | segment list'!I2154="","Null",'3(a) Flights | segment list'!I2154)</f>
        <v>Null</v>
      </c>
      <c r="G2189" s="4" t="str">
        <f>IF('3(a) Flights | segment list'!C2154="","Null",'3(a) Flights | segment list'!C2154)</f>
        <v>Null</v>
      </c>
      <c r="H2189" s="4" t="str">
        <f>IF('3(a) Flights | segment list'!J2154="","Null",'3(a) Flights | segment list'!J2154)</f>
        <v>Null</v>
      </c>
      <c r="I2189" s="4" t="str">
        <f>IF('3(a) Flights | segment list'!D2154="","Null",'3(a) Flights | segment list'!D2154)</f>
        <v>Null</v>
      </c>
      <c r="J2189" s="4" t="str">
        <f>IF('3(a) Flights | segment list'!E2154="","Null",'3(a) Flights | segment list'!E2154)</f>
        <v>Null</v>
      </c>
      <c r="K2189" s="4" t="str">
        <f>IF('3(a) Flights | segment list'!F2154="","Null",'3(a) Flights | segment list'!F2154)</f>
        <v>Null</v>
      </c>
      <c r="L2189" s="5" t="str">
        <f>IF('3(a) Flights | segment list'!G2154="","Null",'3(a) Flights | segment list'!G2154)</f>
        <v>Null</v>
      </c>
      <c r="M2189" s="16">
        <f>IF('3(a) Flights | segment list'!H2154="Null","Null",'3(a) Flights | segment list'!H2154)</f>
        <v>0</v>
      </c>
    </row>
    <row r="2190" spans="1:13" x14ac:dyDescent="0.25">
      <c r="A2190" s="4" t="str">
        <f t="shared" si="102"/>
        <v>No PB ID provided</v>
      </c>
      <c r="B2190" s="4" t="str">
        <f t="shared" si="103"/>
        <v>No declaration</v>
      </c>
      <c r="C2190" s="4" t="s">
        <v>18302</v>
      </c>
      <c r="D2190" s="86" t="str">
        <f>IF('3(a) Flights | segment list'!A2155="","Null",'3(a) Flights | segment list'!A2155)</f>
        <v>Null</v>
      </c>
      <c r="E2190" s="87" t="str">
        <f t="shared" si="101"/>
        <v>Null</v>
      </c>
      <c r="F2190" s="4" t="str">
        <f>IF('3(a) Flights | segment list'!I2155="","Null",'3(a) Flights | segment list'!I2155)</f>
        <v>Null</v>
      </c>
      <c r="G2190" s="4" t="str">
        <f>IF('3(a) Flights | segment list'!C2155="","Null",'3(a) Flights | segment list'!C2155)</f>
        <v>Null</v>
      </c>
      <c r="H2190" s="4" t="str">
        <f>IF('3(a) Flights | segment list'!J2155="","Null",'3(a) Flights | segment list'!J2155)</f>
        <v>Null</v>
      </c>
      <c r="I2190" s="4" t="str">
        <f>IF('3(a) Flights | segment list'!D2155="","Null",'3(a) Flights | segment list'!D2155)</f>
        <v>Null</v>
      </c>
      <c r="J2190" s="4" t="str">
        <f>IF('3(a) Flights | segment list'!E2155="","Null",'3(a) Flights | segment list'!E2155)</f>
        <v>Null</v>
      </c>
      <c r="K2190" s="4" t="str">
        <f>IF('3(a) Flights | segment list'!F2155="","Null",'3(a) Flights | segment list'!F2155)</f>
        <v>Null</v>
      </c>
      <c r="L2190" s="5" t="str">
        <f>IF('3(a) Flights | segment list'!G2155="","Null",'3(a) Flights | segment list'!G2155)</f>
        <v>Null</v>
      </c>
      <c r="M2190" s="16">
        <f>IF('3(a) Flights | segment list'!H2155="Null","Null",'3(a) Flights | segment list'!H2155)</f>
        <v>0</v>
      </c>
    </row>
    <row r="2191" spans="1:13" x14ac:dyDescent="0.25">
      <c r="A2191" s="4" t="str">
        <f t="shared" si="102"/>
        <v>No PB ID provided</v>
      </c>
      <c r="B2191" s="4" t="str">
        <f t="shared" si="103"/>
        <v>No declaration</v>
      </c>
      <c r="C2191" s="4" t="s">
        <v>18302</v>
      </c>
      <c r="D2191" s="86" t="str">
        <f>IF('3(a) Flights | segment list'!A2156="","Null",'3(a) Flights | segment list'!A2156)</f>
        <v>Null</v>
      </c>
      <c r="E2191" s="87" t="str">
        <f t="shared" si="101"/>
        <v>Null</v>
      </c>
      <c r="F2191" s="4" t="str">
        <f>IF('3(a) Flights | segment list'!I2156="","Null",'3(a) Flights | segment list'!I2156)</f>
        <v>Null</v>
      </c>
      <c r="G2191" s="4" t="str">
        <f>IF('3(a) Flights | segment list'!C2156="","Null",'3(a) Flights | segment list'!C2156)</f>
        <v>Null</v>
      </c>
      <c r="H2191" s="4" t="str">
        <f>IF('3(a) Flights | segment list'!J2156="","Null",'3(a) Flights | segment list'!J2156)</f>
        <v>Null</v>
      </c>
      <c r="I2191" s="4" t="str">
        <f>IF('3(a) Flights | segment list'!D2156="","Null",'3(a) Flights | segment list'!D2156)</f>
        <v>Null</v>
      </c>
      <c r="J2191" s="4" t="str">
        <f>IF('3(a) Flights | segment list'!E2156="","Null",'3(a) Flights | segment list'!E2156)</f>
        <v>Null</v>
      </c>
      <c r="K2191" s="4" t="str">
        <f>IF('3(a) Flights | segment list'!F2156="","Null",'3(a) Flights | segment list'!F2156)</f>
        <v>Null</v>
      </c>
      <c r="L2191" s="5" t="str">
        <f>IF('3(a) Flights | segment list'!G2156="","Null",'3(a) Flights | segment list'!G2156)</f>
        <v>Null</v>
      </c>
      <c r="M2191" s="16">
        <f>IF('3(a) Flights | segment list'!H2156="Null","Null",'3(a) Flights | segment list'!H2156)</f>
        <v>0</v>
      </c>
    </row>
    <row r="2192" spans="1:13" x14ac:dyDescent="0.25">
      <c r="A2192" s="4" t="str">
        <f t="shared" si="102"/>
        <v>No PB ID provided</v>
      </c>
      <c r="B2192" s="4" t="str">
        <f t="shared" si="103"/>
        <v>No declaration</v>
      </c>
      <c r="C2192" s="4" t="s">
        <v>18302</v>
      </c>
      <c r="D2192" s="86" t="str">
        <f>IF('3(a) Flights | segment list'!A2157="","Null",'3(a) Flights | segment list'!A2157)</f>
        <v>Null</v>
      </c>
      <c r="E2192" s="87" t="str">
        <f t="shared" si="101"/>
        <v>Null</v>
      </c>
      <c r="F2192" s="4" t="str">
        <f>IF('3(a) Flights | segment list'!I2157="","Null",'3(a) Flights | segment list'!I2157)</f>
        <v>Null</v>
      </c>
      <c r="G2192" s="4" t="str">
        <f>IF('3(a) Flights | segment list'!C2157="","Null",'3(a) Flights | segment list'!C2157)</f>
        <v>Null</v>
      </c>
      <c r="H2192" s="4" t="str">
        <f>IF('3(a) Flights | segment list'!J2157="","Null",'3(a) Flights | segment list'!J2157)</f>
        <v>Null</v>
      </c>
      <c r="I2192" s="4" t="str">
        <f>IF('3(a) Flights | segment list'!D2157="","Null",'3(a) Flights | segment list'!D2157)</f>
        <v>Null</v>
      </c>
      <c r="J2192" s="4" t="str">
        <f>IF('3(a) Flights | segment list'!E2157="","Null",'3(a) Flights | segment list'!E2157)</f>
        <v>Null</v>
      </c>
      <c r="K2192" s="4" t="str">
        <f>IF('3(a) Flights | segment list'!F2157="","Null",'3(a) Flights | segment list'!F2157)</f>
        <v>Null</v>
      </c>
      <c r="L2192" s="5" t="str">
        <f>IF('3(a) Flights | segment list'!G2157="","Null",'3(a) Flights | segment list'!G2157)</f>
        <v>Null</v>
      </c>
      <c r="M2192" s="16">
        <f>IF('3(a) Flights | segment list'!H2157="Null","Null",'3(a) Flights | segment list'!H2157)</f>
        <v>0</v>
      </c>
    </row>
    <row r="2193" spans="1:13" x14ac:dyDescent="0.25">
      <c r="A2193" s="4" t="str">
        <f t="shared" si="102"/>
        <v>No PB ID provided</v>
      </c>
      <c r="B2193" s="4" t="str">
        <f t="shared" si="103"/>
        <v>No declaration</v>
      </c>
      <c r="C2193" s="4" t="s">
        <v>18302</v>
      </c>
      <c r="D2193" s="86" t="str">
        <f>IF('3(a) Flights | segment list'!A2158="","Null",'3(a) Flights | segment list'!A2158)</f>
        <v>Null</v>
      </c>
      <c r="E2193" s="87" t="str">
        <f t="shared" si="101"/>
        <v>Null</v>
      </c>
      <c r="F2193" s="4" t="str">
        <f>IF('3(a) Flights | segment list'!I2158="","Null",'3(a) Flights | segment list'!I2158)</f>
        <v>Null</v>
      </c>
      <c r="G2193" s="4" t="str">
        <f>IF('3(a) Flights | segment list'!C2158="","Null",'3(a) Flights | segment list'!C2158)</f>
        <v>Null</v>
      </c>
      <c r="H2193" s="4" t="str">
        <f>IF('3(a) Flights | segment list'!J2158="","Null",'3(a) Flights | segment list'!J2158)</f>
        <v>Null</v>
      </c>
      <c r="I2193" s="4" t="str">
        <f>IF('3(a) Flights | segment list'!D2158="","Null",'3(a) Flights | segment list'!D2158)</f>
        <v>Null</v>
      </c>
      <c r="J2193" s="4" t="str">
        <f>IF('3(a) Flights | segment list'!E2158="","Null",'3(a) Flights | segment list'!E2158)</f>
        <v>Null</v>
      </c>
      <c r="K2193" s="4" t="str">
        <f>IF('3(a) Flights | segment list'!F2158="","Null",'3(a) Flights | segment list'!F2158)</f>
        <v>Null</v>
      </c>
      <c r="L2193" s="5" t="str">
        <f>IF('3(a) Flights | segment list'!G2158="","Null",'3(a) Flights | segment list'!G2158)</f>
        <v>Null</v>
      </c>
      <c r="M2193" s="16">
        <f>IF('3(a) Flights | segment list'!H2158="Null","Null",'3(a) Flights | segment list'!H2158)</f>
        <v>0</v>
      </c>
    </row>
    <row r="2194" spans="1:13" x14ac:dyDescent="0.25">
      <c r="A2194" s="4" t="str">
        <f t="shared" si="102"/>
        <v>No PB ID provided</v>
      </c>
      <c r="B2194" s="4" t="str">
        <f t="shared" si="103"/>
        <v>No declaration</v>
      </c>
      <c r="C2194" s="4" t="s">
        <v>18302</v>
      </c>
      <c r="D2194" s="86" t="str">
        <f>IF('3(a) Flights | segment list'!A2159="","Null",'3(a) Flights | segment list'!A2159)</f>
        <v>Null</v>
      </c>
      <c r="E2194" s="87" t="str">
        <f t="shared" si="101"/>
        <v>Null</v>
      </c>
      <c r="F2194" s="4" t="str">
        <f>IF('3(a) Flights | segment list'!I2159="","Null",'3(a) Flights | segment list'!I2159)</f>
        <v>Null</v>
      </c>
      <c r="G2194" s="4" t="str">
        <f>IF('3(a) Flights | segment list'!C2159="","Null",'3(a) Flights | segment list'!C2159)</f>
        <v>Null</v>
      </c>
      <c r="H2194" s="4" t="str">
        <f>IF('3(a) Flights | segment list'!J2159="","Null",'3(a) Flights | segment list'!J2159)</f>
        <v>Null</v>
      </c>
      <c r="I2194" s="4" t="str">
        <f>IF('3(a) Flights | segment list'!D2159="","Null",'3(a) Flights | segment list'!D2159)</f>
        <v>Null</v>
      </c>
      <c r="J2194" s="4" t="str">
        <f>IF('3(a) Flights | segment list'!E2159="","Null",'3(a) Flights | segment list'!E2159)</f>
        <v>Null</v>
      </c>
      <c r="K2194" s="4" t="str">
        <f>IF('3(a) Flights | segment list'!F2159="","Null",'3(a) Flights | segment list'!F2159)</f>
        <v>Null</v>
      </c>
      <c r="L2194" s="5" t="str">
        <f>IF('3(a) Flights | segment list'!G2159="","Null",'3(a) Flights | segment list'!G2159)</f>
        <v>Null</v>
      </c>
      <c r="M2194" s="16">
        <f>IF('3(a) Flights | segment list'!H2159="Null","Null",'3(a) Flights | segment list'!H2159)</f>
        <v>0</v>
      </c>
    </row>
    <row r="2195" spans="1:13" x14ac:dyDescent="0.25">
      <c r="A2195" s="4" t="str">
        <f t="shared" si="102"/>
        <v>No PB ID provided</v>
      </c>
      <c r="B2195" s="4" t="str">
        <f t="shared" si="103"/>
        <v>No declaration</v>
      </c>
      <c r="C2195" s="4" t="s">
        <v>18302</v>
      </c>
      <c r="D2195" s="86" t="str">
        <f>IF('3(a) Flights | segment list'!A2160="","Null",'3(a) Flights | segment list'!A2160)</f>
        <v>Null</v>
      </c>
      <c r="E2195" s="87" t="str">
        <f t="shared" si="101"/>
        <v>Null</v>
      </c>
      <c r="F2195" s="4" t="str">
        <f>IF('3(a) Flights | segment list'!I2160="","Null",'3(a) Flights | segment list'!I2160)</f>
        <v>Null</v>
      </c>
      <c r="G2195" s="4" t="str">
        <f>IF('3(a) Flights | segment list'!C2160="","Null",'3(a) Flights | segment list'!C2160)</f>
        <v>Null</v>
      </c>
      <c r="H2195" s="4" t="str">
        <f>IF('3(a) Flights | segment list'!J2160="","Null",'3(a) Flights | segment list'!J2160)</f>
        <v>Null</v>
      </c>
      <c r="I2195" s="4" t="str">
        <f>IF('3(a) Flights | segment list'!D2160="","Null",'3(a) Flights | segment list'!D2160)</f>
        <v>Null</v>
      </c>
      <c r="J2195" s="4" t="str">
        <f>IF('3(a) Flights | segment list'!E2160="","Null",'3(a) Flights | segment list'!E2160)</f>
        <v>Null</v>
      </c>
      <c r="K2195" s="4" t="str">
        <f>IF('3(a) Flights | segment list'!F2160="","Null",'3(a) Flights | segment list'!F2160)</f>
        <v>Null</v>
      </c>
      <c r="L2195" s="5" t="str">
        <f>IF('3(a) Flights | segment list'!G2160="","Null",'3(a) Flights | segment list'!G2160)</f>
        <v>Null</v>
      </c>
      <c r="M2195" s="16">
        <f>IF('3(a) Flights | segment list'!H2160="Null","Null",'3(a) Flights | segment list'!H2160)</f>
        <v>0</v>
      </c>
    </row>
    <row r="2196" spans="1:13" x14ac:dyDescent="0.25">
      <c r="A2196" s="4" t="str">
        <f t="shared" si="102"/>
        <v>No PB ID provided</v>
      </c>
      <c r="B2196" s="4" t="str">
        <f t="shared" si="103"/>
        <v>No declaration</v>
      </c>
      <c r="C2196" s="4" t="s">
        <v>18302</v>
      </c>
      <c r="D2196" s="86" t="str">
        <f>IF('3(a) Flights | segment list'!A2161="","Null",'3(a) Flights | segment list'!A2161)</f>
        <v>Null</v>
      </c>
      <c r="E2196" s="87" t="str">
        <f t="shared" si="101"/>
        <v>Null</v>
      </c>
      <c r="F2196" s="4" t="str">
        <f>IF('3(a) Flights | segment list'!I2161="","Null",'3(a) Flights | segment list'!I2161)</f>
        <v>Null</v>
      </c>
      <c r="G2196" s="4" t="str">
        <f>IF('3(a) Flights | segment list'!C2161="","Null",'3(a) Flights | segment list'!C2161)</f>
        <v>Null</v>
      </c>
      <c r="H2196" s="4" t="str">
        <f>IF('3(a) Flights | segment list'!J2161="","Null",'3(a) Flights | segment list'!J2161)</f>
        <v>Null</v>
      </c>
      <c r="I2196" s="4" t="str">
        <f>IF('3(a) Flights | segment list'!D2161="","Null",'3(a) Flights | segment list'!D2161)</f>
        <v>Null</v>
      </c>
      <c r="J2196" s="4" t="str">
        <f>IF('3(a) Flights | segment list'!E2161="","Null",'3(a) Flights | segment list'!E2161)</f>
        <v>Null</v>
      </c>
      <c r="K2196" s="4" t="str">
        <f>IF('3(a) Flights | segment list'!F2161="","Null",'3(a) Flights | segment list'!F2161)</f>
        <v>Null</v>
      </c>
      <c r="L2196" s="5" t="str">
        <f>IF('3(a) Flights | segment list'!G2161="","Null",'3(a) Flights | segment list'!G2161)</f>
        <v>Null</v>
      </c>
      <c r="M2196" s="16">
        <f>IF('3(a) Flights | segment list'!H2161="Null","Null",'3(a) Flights | segment list'!H2161)</f>
        <v>0</v>
      </c>
    </row>
    <row r="2197" spans="1:13" x14ac:dyDescent="0.25">
      <c r="A2197" s="4" t="str">
        <f t="shared" si="102"/>
        <v>No PB ID provided</v>
      </c>
      <c r="B2197" s="4" t="str">
        <f t="shared" si="103"/>
        <v>No declaration</v>
      </c>
      <c r="C2197" s="4" t="s">
        <v>18302</v>
      </c>
      <c r="D2197" s="86" t="str">
        <f>IF('3(a) Flights | segment list'!A2162="","Null",'3(a) Flights | segment list'!A2162)</f>
        <v>Null</v>
      </c>
      <c r="E2197" s="87" t="str">
        <f t="shared" si="101"/>
        <v>Null</v>
      </c>
      <c r="F2197" s="4" t="str">
        <f>IF('3(a) Flights | segment list'!I2162="","Null",'3(a) Flights | segment list'!I2162)</f>
        <v>Null</v>
      </c>
      <c r="G2197" s="4" t="str">
        <f>IF('3(a) Flights | segment list'!C2162="","Null",'3(a) Flights | segment list'!C2162)</f>
        <v>Null</v>
      </c>
      <c r="H2197" s="4" t="str">
        <f>IF('3(a) Flights | segment list'!J2162="","Null",'3(a) Flights | segment list'!J2162)</f>
        <v>Null</v>
      </c>
      <c r="I2197" s="4" t="str">
        <f>IF('3(a) Flights | segment list'!D2162="","Null",'3(a) Flights | segment list'!D2162)</f>
        <v>Null</v>
      </c>
      <c r="J2197" s="4" t="str">
        <f>IF('3(a) Flights | segment list'!E2162="","Null",'3(a) Flights | segment list'!E2162)</f>
        <v>Null</v>
      </c>
      <c r="K2197" s="4" t="str">
        <f>IF('3(a) Flights | segment list'!F2162="","Null",'3(a) Flights | segment list'!F2162)</f>
        <v>Null</v>
      </c>
      <c r="L2197" s="5" t="str">
        <f>IF('3(a) Flights | segment list'!G2162="","Null",'3(a) Flights | segment list'!G2162)</f>
        <v>Null</v>
      </c>
      <c r="M2197" s="16">
        <f>IF('3(a) Flights | segment list'!H2162="Null","Null",'3(a) Flights | segment list'!H2162)</f>
        <v>0</v>
      </c>
    </row>
    <row r="2198" spans="1:13" x14ac:dyDescent="0.25">
      <c r="A2198" s="4" t="str">
        <f t="shared" si="102"/>
        <v>No PB ID provided</v>
      </c>
      <c r="B2198" s="4" t="str">
        <f t="shared" si="103"/>
        <v>No declaration</v>
      </c>
      <c r="C2198" s="4" t="s">
        <v>18302</v>
      </c>
      <c r="D2198" s="86" t="str">
        <f>IF('3(a) Flights | segment list'!A2163="","Null",'3(a) Flights | segment list'!A2163)</f>
        <v>Null</v>
      </c>
      <c r="E2198" s="87" t="str">
        <f t="shared" si="101"/>
        <v>Null</v>
      </c>
      <c r="F2198" s="4" t="str">
        <f>IF('3(a) Flights | segment list'!I2163="","Null",'3(a) Flights | segment list'!I2163)</f>
        <v>Null</v>
      </c>
      <c r="G2198" s="4" t="str">
        <f>IF('3(a) Flights | segment list'!C2163="","Null",'3(a) Flights | segment list'!C2163)</f>
        <v>Null</v>
      </c>
      <c r="H2198" s="4" t="str">
        <f>IF('3(a) Flights | segment list'!J2163="","Null",'3(a) Flights | segment list'!J2163)</f>
        <v>Null</v>
      </c>
      <c r="I2198" s="4" t="str">
        <f>IF('3(a) Flights | segment list'!D2163="","Null",'3(a) Flights | segment list'!D2163)</f>
        <v>Null</v>
      </c>
      <c r="J2198" s="4" t="str">
        <f>IF('3(a) Flights | segment list'!E2163="","Null",'3(a) Flights | segment list'!E2163)</f>
        <v>Null</v>
      </c>
      <c r="K2198" s="4" t="str">
        <f>IF('3(a) Flights | segment list'!F2163="","Null",'3(a) Flights | segment list'!F2163)</f>
        <v>Null</v>
      </c>
      <c r="L2198" s="5" t="str">
        <f>IF('3(a) Flights | segment list'!G2163="","Null",'3(a) Flights | segment list'!G2163)</f>
        <v>Null</v>
      </c>
      <c r="M2198" s="16">
        <f>IF('3(a) Flights | segment list'!H2163="Null","Null",'3(a) Flights | segment list'!H2163)</f>
        <v>0</v>
      </c>
    </row>
    <row r="2199" spans="1:13" x14ac:dyDescent="0.25">
      <c r="A2199" s="4" t="str">
        <f t="shared" si="102"/>
        <v>No PB ID provided</v>
      </c>
      <c r="B2199" s="4" t="str">
        <f t="shared" si="103"/>
        <v>No declaration</v>
      </c>
      <c r="C2199" s="4" t="s">
        <v>18302</v>
      </c>
      <c r="D2199" s="86" t="str">
        <f>IF('3(a) Flights | segment list'!A2164="","Null",'3(a) Flights | segment list'!A2164)</f>
        <v>Null</v>
      </c>
      <c r="E2199" s="87" t="str">
        <f t="shared" si="101"/>
        <v>Null</v>
      </c>
      <c r="F2199" s="4" t="str">
        <f>IF('3(a) Flights | segment list'!I2164="","Null",'3(a) Flights | segment list'!I2164)</f>
        <v>Null</v>
      </c>
      <c r="G2199" s="4" t="str">
        <f>IF('3(a) Flights | segment list'!C2164="","Null",'3(a) Flights | segment list'!C2164)</f>
        <v>Null</v>
      </c>
      <c r="H2199" s="4" t="str">
        <f>IF('3(a) Flights | segment list'!J2164="","Null",'3(a) Flights | segment list'!J2164)</f>
        <v>Null</v>
      </c>
      <c r="I2199" s="4" t="str">
        <f>IF('3(a) Flights | segment list'!D2164="","Null",'3(a) Flights | segment list'!D2164)</f>
        <v>Null</v>
      </c>
      <c r="J2199" s="4" t="str">
        <f>IF('3(a) Flights | segment list'!E2164="","Null",'3(a) Flights | segment list'!E2164)</f>
        <v>Null</v>
      </c>
      <c r="K2199" s="4" t="str">
        <f>IF('3(a) Flights | segment list'!F2164="","Null",'3(a) Flights | segment list'!F2164)</f>
        <v>Null</v>
      </c>
      <c r="L2199" s="5" t="str">
        <f>IF('3(a) Flights | segment list'!G2164="","Null",'3(a) Flights | segment list'!G2164)</f>
        <v>Null</v>
      </c>
      <c r="M2199" s="16">
        <f>IF('3(a) Flights | segment list'!H2164="Null","Null",'3(a) Flights | segment list'!H2164)</f>
        <v>0</v>
      </c>
    </row>
    <row r="2200" spans="1:13" x14ac:dyDescent="0.25">
      <c r="A2200" s="4" t="str">
        <f t="shared" si="102"/>
        <v>No PB ID provided</v>
      </c>
      <c r="B2200" s="4" t="str">
        <f t="shared" si="103"/>
        <v>No declaration</v>
      </c>
      <c r="C2200" s="4" t="s">
        <v>18302</v>
      </c>
      <c r="D2200" s="86" t="str">
        <f>IF('3(a) Flights | segment list'!A2165="","Null",'3(a) Flights | segment list'!A2165)</f>
        <v>Null</v>
      </c>
      <c r="E2200" s="87" t="str">
        <f t="shared" si="101"/>
        <v>Null</v>
      </c>
      <c r="F2200" s="4" t="str">
        <f>IF('3(a) Flights | segment list'!I2165="","Null",'3(a) Flights | segment list'!I2165)</f>
        <v>Null</v>
      </c>
      <c r="G2200" s="4" t="str">
        <f>IF('3(a) Flights | segment list'!C2165="","Null",'3(a) Flights | segment list'!C2165)</f>
        <v>Null</v>
      </c>
      <c r="H2200" s="4" t="str">
        <f>IF('3(a) Flights | segment list'!J2165="","Null",'3(a) Flights | segment list'!J2165)</f>
        <v>Null</v>
      </c>
      <c r="I2200" s="4" t="str">
        <f>IF('3(a) Flights | segment list'!D2165="","Null",'3(a) Flights | segment list'!D2165)</f>
        <v>Null</v>
      </c>
      <c r="J2200" s="4" t="str">
        <f>IF('3(a) Flights | segment list'!E2165="","Null",'3(a) Flights | segment list'!E2165)</f>
        <v>Null</v>
      </c>
      <c r="K2200" s="4" t="str">
        <f>IF('3(a) Flights | segment list'!F2165="","Null",'3(a) Flights | segment list'!F2165)</f>
        <v>Null</v>
      </c>
      <c r="L2200" s="5" t="str">
        <f>IF('3(a) Flights | segment list'!G2165="","Null",'3(a) Flights | segment list'!G2165)</f>
        <v>Null</v>
      </c>
      <c r="M2200" s="16">
        <f>IF('3(a) Flights | segment list'!H2165="Null","Null",'3(a) Flights | segment list'!H2165)</f>
        <v>0</v>
      </c>
    </row>
    <row r="2201" spans="1:13" x14ac:dyDescent="0.25">
      <c r="A2201" s="4" t="str">
        <f t="shared" si="102"/>
        <v>No PB ID provided</v>
      </c>
      <c r="B2201" s="4" t="str">
        <f t="shared" si="103"/>
        <v>No declaration</v>
      </c>
      <c r="C2201" s="4" t="s">
        <v>18302</v>
      </c>
      <c r="D2201" s="86" t="str">
        <f>IF('3(a) Flights | segment list'!A2166="","Null",'3(a) Flights | segment list'!A2166)</f>
        <v>Null</v>
      </c>
      <c r="E2201" s="87" t="str">
        <f t="shared" si="101"/>
        <v>Null</v>
      </c>
      <c r="F2201" s="4" t="str">
        <f>IF('3(a) Flights | segment list'!I2166="","Null",'3(a) Flights | segment list'!I2166)</f>
        <v>Null</v>
      </c>
      <c r="G2201" s="4" t="str">
        <f>IF('3(a) Flights | segment list'!C2166="","Null",'3(a) Flights | segment list'!C2166)</f>
        <v>Null</v>
      </c>
      <c r="H2201" s="4" t="str">
        <f>IF('3(a) Flights | segment list'!J2166="","Null",'3(a) Flights | segment list'!J2166)</f>
        <v>Null</v>
      </c>
      <c r="I2201" s="4" t="str">
        <f>IF('3(a) Flights | segment list'!D2166="","Null",'3(a) Flights | segment list'!D2166)</f>
        <v>Null</v>
      </c>
      <c r="J2201" s="4" t="str">
        <f>IF('3(a) Flights | segment list'!E2166="","Null",'3(a) Flights | segment list'!E2166)</f>
        <v>Null</v>
      </c>
      <c r="K2201" s="4" t="str">
        <f>IF('3(a) Flights | segment list'!F2166="","Null",'3(a) Flights | segment list'!F2166)</f>
        <v>Null</v>
      </c>
      <c r="L2201" s="5" t="str">
        <f>IF('3(a) Flights | segment list'!G2166="","Null",'3(a) Flights | segment list'!G2166)</f>
        <v>Null</v>
      </c>
      <c r="M2201" s="16">
        <f>IF('3(a) Flights | segment list'!H2166="Null","Null",'3(a) Flights | segment list'!H2166)</f>
        <v>0</v>
      </c>
    </row>
    <row r="2202" spans="1:13" x14ac:dyDescent="0.25">
      <c r="A2202" s="4" t="str">
        <f t="shared" si="102"/>
        <v>No PB ID provided</v>
      </c>
      <c r="B2202" s="4" t="str">
        <f t="shared" si="103"/>
        <v>No declaration</v>
      </c>
      <c r="C2202" s="4" t="s">
        <v>18302</v>
      </c>
      <c r="D2202" s="86" t="str">
        <f>IF('3(a) Flights | segment list'!A2167="","Null",'3(a) Flights | segment list'!A2167)</f>
        <v>Null</v>
      </c>
      <c r="E2202" s="87" t="str">
        <f t="shared" si="101"/>
        <v>Null</v>
      </c>
      <c r="F2202" s="4" t="str">
        <f>IF('3(a) Flights | segment list'!I2167="","Null",'3(a) Flights | segment list'!I2167)</f>
        <v>Null</v>
      </c>
      <c r="G2202" s="4" t="str">
        <f>IF('3(a) Flights | segment list'!C2167="","Null",'3(a) Flights | segment list'!C2167)</f>
        <v>Null</v>
      </c>
      <c r="H2202" s="4" t="str">
        <f>IF('3(a) Flights | segment list'!J2167="","Null",'3(a) Flights | segment list'!J2167)</f>
        <v>Null</v>
      </c>
      <c r="I2202" s="4" t="str">
        <f>IF('3(a) Flights | segment list'!D2167="","Null",'3(a) Flights | segment list'!D2167)</f>
        <v>Null</v>
      </c>
      <c r="J2202" s="4" t="str">
        <f>IF('3(a) Flights | segment list'!E2167="","Null",'3(a) Flights | segment list'!E2167)</f>
        <v>Null</v>
      </c>
      <c r="K2202" s="4" t="str">
        <f>IF('3(a) Flights | segment list'!F2167="","Null",'3(a) Flights | segment list'!F2167)</f>
        <v>Null</v>
      </c>
      <c r="L2202" s="5" t="str">
        <f>IF('3(a) Flights | segment list'!G2167="","Null",'3(a) Flights | segment list'!G2167)</f>
        <v>Null</v>
      </c>
      <c r="M2202" s="16">
        <f>IF('3(a) Flights | segment list'!H2167="Null","Null",'3(a) Flights | segment list'!H2167)</f>
        <v>0</v>
      </c>
    </row>
    <row r="2203" spans="1:13" x14ac:dyDescent="0.25">
      <c r="A2203" s="4" t="str">
        <f t="shared" si="102"/>
        <v>No PB ID provided</v>
      </c>
      <c r="B2203" s="4" t="str">
        <f t="shared" si="103"/>
        <v>No declaration</v>
      </c>
      <c r="C2203" s="4" t="s">
        <v>18302</v>
      </c>
      <c r="D2203" s="86" t="str">
        <f>IF('3(a) Flights | segment list'!A2168="","Null",'3(a) Flights | segment list'!A2168)</f>
        <v>Null</v>
      </c>
      <c r="E2203" s="87" t="str">
        <f t="shared" si="101"/>
        <v>Null</v>
      </c>
      <c r="F2203" s="4" t="str">
        <f>IF('3(a) Flights | segment list'!I2168="","Null",'3(a) Flights | segment list'!I2168)</f>
        <v>Null</v>
      </c>
      <c r="G2203" s="4" t="str">
        <f>IF('3(a) Flights | segment list'!C2168="","Null",'3(a) Flights | segment list'!C2168)</f>
        <v>Null</v>
      </c>
      <c r="H2203" s="4" t="str">
        <f>IF('3(a) Flights | segment list'!J2168="","Null",'3(a) Flights | segment list'!J2168)</f>
        <v>Null</v>
      </c>
      <c r="I2203" s="4" t="str">
        <f>IF('3(a) Flights | segment list'!D2168="","Null",'3(a) Flights | segment list'!D2168)</f>
        <v>Null</v>
      </c>
      <c r="J2203" s="4" t="str">
        <f>IF('3(a) Flights | segment list'!E2168="","Null",'3(a) Flights | segment list'!E2168)</f>
        <v>Null</v>
      </c>
      <c r="K2203" s="4" t="str">
        <f>IF('3(a) Flights | segment list'!F2168="","Null",'3(a) Flights | segment list'!F2168)</f>
        <v>Null</v>
      </c>
      <c r="L2203" s="5" t="str">
        <f>IF('3(a) Flights | segment list'!G2168="","Null",'3(a) Flights | segment list'!G2168)</f>
        <v>Null</v>
      </c>
      <c r="M2203" s="16">
        <f>IF('3(a) Flights | segment list'!H2168="Null","Null",'3(a) Flights | segment list'!H2168)</f>
        <v>0</v>
      </c>
    </row>
    <row r="2204" spans="1:13" x14ac:dyDescent="0.25">
      <c r="A2204" s="4" t="str">
        <f t="shared" si="102"/>
        <v>No PB ID provided</v>
      </c>
      <c r="B2204" s="4" t="str">
        <f t="shared" si="103"/>
        <v>No declaration</v>
      </c>
      <c r="C2204" s="4" t="s">
        <v>18302</v>
      </c>
      <c r="D2204" s="86" t="str">
        <f>IF('3(a) Flights | segment list'!A2169="","Null",'3(a) Flights | segment list'!A2169)</f>
        <v>Null</v>
      </c>
      <c r="E2204" s="87" t="str">
        <f t="shared" si="101"/>
        <v>Null</v>
      </c>
      <c r="F2204" s="4" t="str">
        <f>IF('3(a) Flights | segment list'!I2169="","Null",'3(a) Flights | segment list'!I2169)</f>
        <v>Null</v>
      </c>
      <c r="G2204" s="4" t="str">
        <f>IF('3(a) Flights | segment list'!C2169="","Null",'3(a) Flights | segment list'!C2169)</f>
        <v>Null</v>
      </c>
      <c r="H2204" s="4" t="str">
        <f>IF('3(a) Flights | segment list'!J2169="","Null",'3(a) Flights | segment list'!J2169)</f>
        <v>Null</v>
      </c>
      <c r="I2204" s="4" t="str">
        <f>IF('3(a) Flights | segment list'!D2169="","Null",'3(a) Flights | segment list'!D2169)</f>
        <v>Null</v>
      </c>
      <c r="J2204" s="4" t="str">
        <f>IF('3(a) Flights | segment list'!E2169="","Null",'3(a) Flights | segment list'!E2169)</f>
        <v>Null</v>
      </c>
      <c r="K2204" s="4" t="str">
        <f>IF('3(a) Flights | segment list'!F2169="","Null",'3(a) Flights | segment list'!F2169)</f>
        <v>Null</v>
      </c>
      <c r="L2204" s="5" t="str">
        <f>IF('3(a) Flights | segment list'!G2169="","Null",'3(a) Flights | segment list'!G2169)</f>
        <v>Null</v>
      </c>
      <c r="M2204" s="16">
        <f>IF('3(a) Flights | segment list'!H2169="Null","Null",'3(a) Flights | segment list'!H2169)</f>
        <v>0</v>
      </c>
    </row>
    <row r="2205" spans="1:13" x14ac:dyDescent="0.25">
      <c r="A2205" s="4" t="str">
        <f t="shared" si="102"/>
        <v>No PB ID provided</v>
      </c>
      <c r="B2205" s="4" t="str">
        <f t="shared" si="103"/>
        <v>No declaration</v>
      </c>
      <c r="C2205" s="4" t="s">
        <v>18302</v>
      </c>
      <c r="D2205" s="86" t="str">
        <f>IF('3(a) Flights | segment list'!A2170="","Null",'3(a) Flights | segment list'!A2170)</f>
        <v>Null</v>
      </c>
      <c r="E2205" s="87" t="str">
        <f t="shared" si="101"/>
        <v>Null</v>
      </c>
      <c r="F2205" s="4" t="str">
        <f>IF('3(a) Flights | segment list'!I2170="","Null",'3(a) Flights | segment list'!I2170)</f>
        <v>Null</v>
      </c>
      <c r="G2205" s="4" t="str">
        <f>IF('3(a) Flights | segment list'!C2170="","Null",'3(a) Flights | segment list'!C2170)</f>
        <v>Null</v>
      </c>
      <c r="H2205" s="4" t="str">
        <f>IF('3(a) Flights | segment list'!J2170="","Null",'3(a) Flights | segment list'!J2170)</f>
        <v>Null</v>
      </c>
      <c r="I2205" s="4" t="str">
        <f>IF('3(a) Flights | segment list'!D2170="","Null",'3(a) Flights | segment list'!D2170)</f>
        <v>Null</v>
      </c>
      <c r="J2205" s="4" t="str">
        <f>IF('3(a) Flights | segment list'!E2170="","Null",'3(a) Flights | segment list'!E2170)</f>
        <v>Null</v>
      </c>
      <c r="K2205" s="4" t="str">
        <f>IF('3(a) Flights | segment list'!F2170="","Null",'3(a) Flights | segment list'!F2170)</f>
        <v>Null</v>
      </c>
      <c r="L2205" s="5" t="str">
        <f>IF('3(a) Flights | segment list'!G2170="","Null",'3(a) Flights | segment list'!G2170)</f>
        <v>Null</v>
      </c>
      <c r="M2205" s="16">
        <f>IF('3(a) Flights | segment list'!H2170="Null","Null",'3(a) Flights | segment list'!H2170)</f>
        <v>0</v>
      </c>
    </row>
    <row r="2206" spans="1:13" x14ac:dyDescent="0.25">
      <c r="A2206" s="4" t="str">
        <f t="shared" si="102"/>
        <v>No PB ID provided</v>
      </c>
      <c r="B2206" s="4" t="str">
        <f t="shared" si="103"/>
        <v>No declaration</v>
      </c>
      <c r="C2206" s="4" t="s">
        <v>18302</v>
      </c>
      <c r="D2206" s="86" t="str">
        <f>IF('3(a) Flights | segment list'!A2171="","Null",'3(a) Flights | segment list'!A2171)</f>
        <v>Null</v>
      </c>
      <c r="E2206" s="87" t="str">
        <f t="shared" si="101"/>
        <v>Null</v>
      </c>
      <c r="F2206" s="4" t="str">
        <f>IF('3(a) Flights | segment list'!I2171="","Null",'3(a) Flights | segment list'!I2171)</f>
        <v>Null</v>
      </c>
      <c r="G2206" s="4" t="str">
        <f>IF('3(a) Flights | segment list'!C2171="","Null",'3(a) Flights | segment list'!C2171)</f>
        <v>Null</v>
      </c>
      <c r="H2206" s="4" t="str">
        <f>IF('3(a) Flights | segment list'!J2171="","Null",'3(a) Flights | segment list'!J2171)</f>
        <v>Null</v>
      </c>
      <c r="I2206" s="4" t="str">
        <f>IF('3(a) Flights | segment list'!D2171="","Null",'3(a) Flights | segment list'!D2171)</f>
        <v>Null</v>
      </c>
      <c r="J2206" s="4" t="str">
        <f>IF('3(a) Flights | segment list'!E2171="","Null",'3(a) Flights | segment list'!E2171)</f>
        <v>Null</v>
      </c>
      <c r="K2206" s="4" t="str">
        <f>IF('3(a) Flights | segment list'!F2171="","Null",'3(a) Flights | segment list'!F2171)</f>
        <v>Null</v>
      </c>
      <c r="L2206" s="5" t="str">
        <f>IF('3(a) Flights | segment list'!G2171="","Null",'3(a) Flights | segment list'!G2171)</f>
        <v>Null</v>
      </c>
      <c r="M2206" s="16">
        <f>IF('3(a) Flights | segment list'!H2171="Null","Null",'3(a) Flights | segment list'!H2171)</f>
        <v>0</v>
      </c>
    </row>
    <row r="2207" spans="1:13" x14ac:dyDescent="0.25">
      <c r="A2207" s="4" t="str">
        <f t="shared" si="102"/>
        <v>No PB ID provided</v>
      </c>
      <c r="B2207" s="4" t="str">
        <f t="shared" si="103"/>
        <v>No declaration</v>
      </c>
      <c r="C2207" s="4" t="s">
        <v>18302</v>
      </c>
      <c r="D2207" s="86" t="str">
        <f>IF('3(a) Flights | segment list'!A2172="","Null",'3(a) Flights | segment list'!A2172)</f>
        <v>Null</v>
      </c>
      <c r="E2207" s="87" t="str">
        <f t="shared" si="101"/>
        <v>Null</v>
      </c>
      <c r="F2207" s="4" t="str">
        <f>IF('3(a) Flights | segment list'!I2172="","Null",'3(a) Flights | segment list'!I2172)</f>
        <v>Null</v>
      </c>
      <c r="G2207" s="4" t="str">
        <f>IF('3(a) Flights | segment list'!C2172="","Null",'3(a) Flights | segment list'!C2172)</f>
        <v>Null</v>
      </c>
      <c r="H2207" s="4" t="str">
        <f>IF('3(a) Flights | segment list'!J2172="","Null",'3(a) Flights | segment list'!J2172)</f>
        <v>Null</v>
      </c>
      <c r="I2207" s="4" t="str">
        <f>IF('3(a) Flights | segment list'!D2172="","Null",'3(a) Flights | segment list'!D2172)</f>
        <v>Null</v>
      </c>
      <c r="J2207" s="4" t="str">
        <f>IF('3(a) Flights | segment list'!E2172="","Null",'3(a) Flights | segment list'!E2172)</f>
        <v>Null</v>
      </c>
      <c r="K2207" s="4" t="str">
        <f>IF('3(a) Flights | segment list'!F2172="","Null",'3(a) Flights | segment list'!F2172)</f>
        <v>Null</v>
      </c>
      <c r="L2207" s="5" t="str">
        <f>IF('3(a) Flights | segment list'!G2172="","Null",'3(a) Flights | segment list'!G2172)</f>
        <v>Null</v>
      </c>
      <c r="M2207" s="16">
        <f>IF('3(a) Flights | segment list'!H2172="Null","Null",'3(a) Flights | segment list'!H2172)</f>
        <v>0</v>
      </c>
    </row>
    <row r="2208" spans="1:13" x14ac:dyDescent="0.25">
      <c r="A2208" s="4" t="str">
        <f t="shared" si="102"/>
        <v>No PB ID provided</v>
      </c>
      <c r="B2208" s="4" t="str">
        <f t="shared" si="103"/>
        <v>No declaration</v>
      </c>
      <c r="C2208" s="4" t="s">
        <v>18302</v>
      </c>
      <c r="D2208" s="86" t="str">
        <f>IF('3(a) Flights | segment list'!A2173="","Null",'3(a) Flights | segment list'!A2173)</f>
        <v>Null</v>
      </c>
      <c r="E2208" s="87" t="str">
        <f t="shared" si="101"/>
        <v>Null</v>
      </c>
      <c r="F2208" s="4" t="str">
        <f>IF('3(a) Flights | segment list'!I2173="","Null",'3(a) Flights | segment list'!I2173)</f>
        <v>Null</v>
      </c>
      <c r="G2208" s="4" t="str">
        <f>IF('3(a) Flights | segment list'!C2173="","Null",'3(a) Flights | segment list'!C2173)</f>
        <v>Null</v>
      </c>
      <c r="H2208" s="4" t="str">
        <f>IF('3(a) Flights | segment list'!J2173="","Null",'3(a) Flights | segment list'!J2173)</f>
        <v>Null</v>
      </c>
      <c r="I2208" s="4" t="str">
        <f>IF('3(a) Flights | segment list'!D2173="","Null",'3(a) Flights | segment list'!D2173)</f>
        <v>Null</v>
      </c>
      <c r="J2208" s="4" t="str">
        <f>IF('3(a) Flights | segment list'!E2173="","Null",'3(a) Flights | segment list'!E2173)</f>
        <v>Null</v>
      </c>
      <c r="K2208" s="4" t="str">
        <f>IF('3(a) Flights | segment list'!F2173="","Null",'3(a) Flights | segment list'!F2173)</f>
        <v>Null</v>
      </c>
      <c r="L2208" s="5" t="str">
        <f>IF('3(a) Flights | segment list'!G2173="","Null",'3(a) Flights | segment list'!G2173)</f>
        <v>Null</v>
      </c>
      <c r="M2208" s="16">
        <f>IF('3(a) Flights | segment list'!H2173="Null","Null",'3(a) Flights | segment list'!H2173)</f>
        <v>0</v>
      </c>
    </row>
    <row r="2209" spans="1:13" x14ac:dyDescent="0.25">
      <c r="A2209" s="4" t="str">
        <f t="shared" si="102"/>
        <v>No PB ID provided</v>
      </c>
      <c r="B2209" s="4" t="str">
        <f t="shared" si="103"/>
        <v>No declaration</v>
      </c>
      <c r="C2209" s="4" t="s">
        <v>18302</v>
      </c>
      <c r="D2209" s="86" t="str">
        <f>IF('3(a) Flights | segment list'!A2174="","Null",'3(a) Flights | segment list'!A2174)</f>
        <v>Null</v>
      </c>
      <c r="E2209" s="87" t="str">
        <f t="shared" si="101"/>
        <v>Null</v>
      </c>
      <c r="F2209" s="4" t="str">
        <f>IF('3(a) Flights | segment list'!I2174="","Null",'3(a) Flights | segment list'!I2174)</f>
        <v>Null</v>
      </c>
      <c r="G2209" s="4" t="str">
        <f>IF('3(a) Flights | segment list'!C2174="","Null",'3(a) Flights | segment list'!C2174)</f>
        <v>Null</v>
      </c>
      <c r="H2209" s="4" t="str">
        <f>IF('3(a) Flights | segment list'!J2174="","Null",'3(a) Flights | segment list'!J2174)</f>
        <v>Null</v>
      </c>
      <c r="I2209" s="4" t="str">
        <f>IF('3(a) Flights | segment list'!D2174="","Null",'3(a) Flights | segment list'!D2174)</f>
        <v>Null</v>
      </c>
      <c r="J2209" s="4" t="str">
        <f>IF('3(a) Flights | segment list'!E2174="","Null",'3(a) Flights | segment list'!E2174)</f>
        <v>Null</v>
      </c>
      <c r="K2209" s="4" t="str">
        <f>IF('3(a) Flights | segment list'!F2174="","Null",'3(a) Flights | segment list'!F2174)</f>
        <v>Null</v>
      </c>
      <c r="L2209" s="5" t="str">
        <f>IF('3(a) Flights | segment list'!G2174="","Null",'3(a) Flights | segment list'!G2174)</f>
        <v>Null</v>
      </c>
      <c r="M2209" s="16">
        <f>IF('3(a) Flights | segment list'!H2174="Null","Null",'3(a) Flights | segment list'!H2174)</f>
        <v>0</v>
      </c>
    </row>
    <row r="2210" spans="1:13" x14ac:dyDescent="0.25">
      <c r="A2210" s="4" t="str">
        <f t="shared" si="102"/>
        <v>No PB ID provided</v>
      </c>
      <c r="B2210" s="4" t="str">
        <f t="shared" si="103"/>
        <v>No declaration</v>
      </c>
      <c r="C2210" s="4" t="s">
        <v>18302</v>
      </c>
      <c r="D2210" s="86" t="str">
        <f>IF('3(a) Flights | segment list'!A2175="","Null",'3(a) Flights | segment list'!A2175)</f>
        <v>Null</v>
      </c>
      <c r="E2210" s="87" t="str">
        <f t="shared" si="101"/>
        <v>Null</v>
      </c>
      <c r="F2210" s="4" t="str">
        <f>IF('3(a) Flights | segment list'!I2175="","Null",'3(a) Flights | segment list'!I2175)</f>
        <v>Null</v>
      </c>
      <c r="G2210" s="4" t="str">
        <f>IF('3(a) Flights | segment list'!C2175="","Null",'3(a) Flights | segment list'!C2175)</f>
        <v>Null</v>
      </c>
      <c r="H2210" s="4" t="str">
        <f>IF('3(a) Flights | segment list'!J2175="","Null",'3(a) Flights | segment list'!J2175)</f>
        <v>Null</v>
      </c>
      <c r="I2210" s="4" t="str">
        <f>IF('3(a) Flights | segment list'!D2175="","Null",'3(a) Flights | segment list'!D2175)</f>
        <v>Null</v>
      </c>
      <c r="J2210" s="4" t="str">
        <f>IF('3(a) Flights | segment list'!E2175="","Null",'3(a) Flights | segment list'!E2175)</f>
        <v>Null</v>
      </c>
      <c r="K2210" s="4" t="str">
        <f>IF('3(a) Flights | segment list'!F2175="","Null",'3(a) Flights | segment list'!F2175)</f>
        <v>Null</v>
      </c>
      <c r="L2210" s="5" t="str">
        <f>IF('3(a) Flights | segment list'!G2175="","Null",'3(a) Flights | segment list'!G2175)</f>
        <v>Null</v>
      </c>
      <c r="M2210" s="16">
        <f>IF('3(a) Flights | segment list'!H2175="Null","Null",'3(a) Flights | segment list'!H2175)</f>
        <v>0</v>
      </c>
    </row>
    <row r="2211" spans="1:13" x14ac:dyDescent="0.25">
      <c r="A2211" s="4" t="str">
        <f t="shared" si="102"/>
        <v>No PB ID provided</v>
      </c>
      <c r="B2211" s="4" t="str">
        <f t="shared" si="103"/>
        <v>No declaration</v>
      </c>
      <c r="C2211" s="4" t="s">
        <v>18302</v>
      </c>
      <c r="D2211" s="86" t="str">
        <f>IF('3(a) Flights | segment list'!A2176="","Null",'3(a) Flights | segment list'!A2176)</f>
        <v>Null</v>
      </c>
      <c r="E2211" s="87" t="str">
        <f t="shared" si="101"/>
        <v>Null</v>
      </c>
      <c r="F2211" s="4" t="str">
        <f>IF('3(a) Flights | segment list'!I2176="","Null",'3(a) Flights | segment list'!I2176)</f>
        <v>Null</v>
      </c>
      <c r="G2211" s="4" t="str">
        <f>IF('3(a) Flights | segment list'!C2176="","Null",'3(a) Flights | segment list'!C2176)</f>
        <v>Null</v>
      </c>
      <c r="H2211" s="4" t="str">
        <f>IF('3(a) Flights | segment list'!J2176="","Null",'3(a) Flights | segment list'!J2176)</f>
        <v>Null</v>
      </c>
      <c r="I2211" s="4" t="str">
        <f>IF('3(a) Flights | segment list'!D2176="","Null",'3(a) Flights | segment list'!D2176)</f>
        <v>Null</v>
      </c>
      <c r="J2211" s="4" t="str">
        <f>IF('3(a) Flights | segment list'!E2176="","Null",'3(a) Flights | segment list'!E2176)</f>
        <v>Null</v>
      </c>
      <c r="K2211" s="4" t="str">
        <f>IF('3(a) Flights | segment list'!F2176="","Null",'3(a) Flights | segment list'!F2176)</f>
        <v>Null</v>
      </c>
      <c r="L2211" s="5" t="str">
        <f>IF('3(a) Flights | segment list'!G2176="","Null",'3(a) Flights | segment list'!G2176)</f>
        <v>Null</v>
      </c>
      <c r="M2211" s="16">
        <f>IF('3(a) Flights | segment list'!H2176="Null","Null",'3(a) Flights | segment list'!H2176)</f>
        <v>0</v>
      </c>
    </row>
    <row r="2212" spans="1:13" x14ac:dyDescent="0.25">
      <c r="A2212" s="4" t="str">
        <f t="shared" si="102"/>
        <v>No PB ID provided</v>
      </c>
      <c r="B2212" s="4" t="str">
        <f t="shared" si="103"/>
        <v>No declaration</v>
      </c>
      <c r="C2212" s="4" t="s">
        <v>18302</v>
      </c>
      <c r="D2212" s="86" t="str">
        <f>IF('3(a) Flights | segment list'!A2177="","Null",'3(a) Flights | segment list'!A2177)</f>
        <v>Null</v>
      </c>
      <c r="E2212" s="87" t="str">
        <f t="shared" si="101"/>
        <v>Null</v>
      </c>
      <c r="F2212" s="4" t="str">
        <f>IF('3(a) Flights | segment list'!I2177="","Null",'3(a) Flights | segment list'!I2177)</f>
        <v>Null</v>
      </c>
      <c r="G2212" s="4" t="str">
        <f>IF('3(a) Flights | segment list'!C2177="","Null",'3(a) Flights | segment list'!C2177)</f>
        <v>Null</v>
      </c>
      <c r="H2212" s="4" t="str">
        <f>IF('3(a) Flights | segment list'!J2177="","Null",'3(a) Flights | segment list'!J2177)</f>
        <v>Null</v>
      </c>
      <c r="I2212" s="4" t="str">
        <f>IF('3(a) Flights | segment list'!D2177="","Null",'3(a) Flights | segment list'!D2177)</f>
        <v>Null</v>
      </c>
      <c r="J2212" s="4" t="str">
        <f>IF('3(a) Flights | segment list'!E2177="","Null",'3(a) Flights | segment list'!E2177)</f>
        <v>Null</v>
      </c>
      <c r="K2212" s="4" t="str">
        <f>IF('3(a) Flights | segment list'!F2177="","Null",'3(a) Flights | segment list'!F2177)</f>
        <v>Null</v>
      </c>
      <c r="L2212" s="5" t="str">
        <f>IF('3(a) Flights | segment list'!G2177="","Null",'3(a) Flights | segment list'!G2177)</f>
        <v>Null</v>
      </c>
      <c r="M2212" s="16">
        <f>IF('3(a) Flights | segment list'!H2177="Null","Null",'3(a) Flights | segment list'!H2177)</f>
        <v>0</v>
      </c>
    </row>
    <row r="2213" spans="1:13" x14ac:dyDescent="0.25">
      <c r="A2213" s="4" t="str">
        <f t="shared" si="102"/>
        <v>No PB ID provided</v>
      </c>
      <c r="B2213" s="4" t="str">
        <f t="shared" si="103"/>
        <v>No declaration</v>
      </c>
      <c r="C2213" s="4" t="s">
        <v>18302</v>
      </c>
      <c r="D2213" s="86" t="str">
        <f>IF('3(a) Flights | segment list'!A2178="","Null",'3(a) Flights | segment list'!A2178)</f>
        <v>Null</v>
      </c>
      <c r="E2213" s="87" t="str">
        <f t="shared" si="101"/>
        <v>Null</v>
      </c>
      <c r="F2213" s="4" t="str">
        <f>IF('3(a) Flights | segment list'!I2178="","Null",'3(a) Flights | segment list'!I2178)</f>
        <v>Null</v>
      </c>
      <c r="G2213" s="4" t="str">
        <f>IF('3(a) Flights | segment list'!C2178="","Null",'3(a) Flights | segment list'!C2178)</f>
        <v>Null</v>
      </c>
      <c r="H2213" s="4" t="str">
        <f>IF('3(a) Flights | segment list'!J2178="","Null",'3(a) Flights | segment list'!J2178)</f>
        <v>Null</v>
      </c>
      <c r="I2213" s="4" t="str">
        <f>IF('3(a) Flights | segment list'!D2178="","Null",'3(a) Flights | segment list'!D2178)</f>
        <v>Null</v>
      </c>
      <c r="J2213" s="4" t="str">
        <f>IF('3(a) Flights | segment list'!E2178="","Null",'3(a) Flights | segment list'!E2178)</f>
        <v>Null</v>
      </c>
      <c r="K2213" s="4" t="str">
        <f>IF('3(a) Flights | segment list'!F2178="","Null",'3(a) Flights | segment list'!F2178)</f>
        <v>Null</v>
      </c>
      <c r="L2213" s="5" t="str">
        <f>IF('3(a) Flights | segment list'!G2178="","Null",'3(a) Flights | segment list'!G2178)</f>
        <v>Null</v>
      </c>
      <c r="M2213" s="16">
        <f>IF('3(a) Flights | segment list'!H2178="Null","Null",'3(a) Flights | segment list'!H2178)</f>
        <v>0</v>
      </c>
    </row>
    <row r="2214" spans="1:13" x14ac:dyDescent="0.25">
      <c r="A2214" s="4" t="str">
        <f t="shared" si="102"/>
        <v>No PB ID provided</v>
      </c>
      <c r="B2214" s="4" t="str">
        <f t="shared" si="103"/>
        <v>No declaration</v>
      </c>
      <c r="C2214" s="4" t="s">
        <v>18302</v>
      </c>
      <c r="D2214" s="86" t="str">
        <f>IF('3(a) Flights | segment list'!A2179="","Null",'3(a) Flights | segment list'!A2179)</f>
        <v>Null</v>
      </c>
      <c r="E2214" s="87" t="str">
        <f t="shared" si="101"/>
        <v>Null</v>
      </c>
      <c r="F2214" s="4" t="str">
        <f>IF('3(a) Flights | segment list'!I2179="","Null",'3(a) Flights | segment list'!I2179)</f>
        <v>Null</v>
      </c>
      <c r="G2214" s="4" t="str">
        <f>IF('3(a) Flights | segment list'!C2179="","Null",'3(a) Flights | segment list'!C2179)</f>
        <v>Null</v>
      </c>
      <c r="H2214" s="4" t="str">
        <f>IF('3(a) Flights | segment list'!J2179="","Null",'3(a) Flights | segment list'!J2179)</f>
        <v>Null</v>
      </c>
      <c r="I2214" s="4" t="str">
        <f>IF('3(a) Flights | segment list'!D2179="","Null",'3(a) Flights | segment list'!D2179)</f>
        <v>Null</v>
      </c>
      <c r="J2214" s="4" t="str">
        <f>IF('3(a) Flights | segment list'!E2179="","Null",'3(a) Flights | segment list'!E2179)</f>
        <v>Null</v>
      </c>
      <c r="K2214" s="4" t="str">
        <f>IF('3(a) Flights | segment list'!F2179="","Null",'3(a) Flights | segment list'!F2179)</f>
        <v>Null</v>
      </c>
      <c r="L2214" s="5" t="str">
        <f>IF('3(a) Flights | segment list'!G2179="","Null",'3(a) Flights | segment list'!G2179)</f>
        <v>Null</v>
      </c>
      <c r="M2214" s="16">
        <f>IF('3(a) Flights | segment list'!H2179="Null","Null",'3(a) Flights | segment list'!H2179)</f>
        <v>0</v>
      </c>
    </row>
    <row r="2215" spans="1:13" x14ac:dyDescent="0.25">
      <c r="A2215" s="4" t="str">
        <f t="shared" si="102"/>
        <v>No PB ID provided</v>
      </c>
      <c r="B2215" s="4" t="str">
        <f t="shared" si="103"/>
        <v>No declaration</v>
      </c>
      <c r="C2215" s="4" t="s">
        <v>18302</v>
      </c>
      <c r="D2215" s="86" t="str">
        <f>IF('3(a) Flights | segment list'!A2180="","Null",'3(a) Flights | segment list'!A2180)</f>
        <v>Null</v>
      </c>
      <c r="E2215" s="87" t="str">
        <f t="shared" si="101"/>
        <v>Null</v>
      </c>
      <c r="F2215" s="4" t="str">
        <f>IF('3(a) Flights | segment list'!I2180="","Null",'3(a) Flights | segment list'!I2180)</f>
        <v>Null</v>
      </c>
      <c r="G2215" s="4" t="str">
        <f>IF('3(a) Flights | segment list'!C2180="","Null",'3(a) Flights | segment list'!C2180)</f>
        <v>Null</v>
      </c>
      <c r="H2215" s="4" t="str">
        <f>IF('3(a) Flights | segment list'!J2180="","Null",'3(a) Flights | segment list'!J2180)</f>
        <v>Null</v>
      </c>
      <c r="I2215" s="4" t="str">
        <f>IF('3(a) Flights | segment list'!D2180="","Null",'3(a) Flights | segment list'!D2180)</f>
        <v>Null</v>
      </c>
      <c r="J2215" s="4" t="str">
        <f>IF('3(a) Flights | segment list'!E2180="","Null",'3(a) Flights | segment list'!E2180)</f>
        <v>Null</v>
      </c>
      <c r="K2215" s="4" t="str">
        <f>IF('3(a) Flights | segment list'!F2180="","Null",'3(a) Flights | segment list'!F2180)</f>
        <v>Null</v>
      </c>
      <c r="L2215" s="5" t="str">
        <f>IF('3(a) Flights | segment list'!G2180="","Null",'3(a) Flights | segment list'!G2180)</f>
        <v>Null</v>
      </c>
      <c r="M2215" s="16">
        <f>IF('3(a) Flights | segment list'!H2180="Null","Null",'3(a) Flights | segment list'!H2180)</f>
        <v>0</v>
      </c>
    </row>
    <row r="2216" spans="1:13" x14ac:dyDescent="0.25">
      <c r="A2216" s="4" t="str">
        <f t="shared" si="102"/>
        <v>No PB ID provided</v>
      </c>
      <c r="B2216" s="4" t="str">
        <f t="shared" si="103"/>
        <v>No declaration</v>
      </c>
      <c r="C2216" s="4" t="s">
        <v>18302</v>
      </c>
      <c r="D2216" s="86" t="str">
        <f>IF('3(a) Flights | segment list'!A2181="","Null",'3(a) Flights | segment list'!A2181)</f>
        <v>Null</v>
      </c>
      <c r="E2216" s="87" t="str">
        <f t="shared" si="101"/>
        <v>Null</v>
      </c>
      <c r="F2216" s="4" t="str">
        <f>IF('3(a) Flights | segment list'!I2181="","Null",'3(a) Flights | segment list'!I2181)</f>
        <v>Null</v>
      </c>
      <c r="G2216" s="4" t="str">
        <f>IF('3(a) Flights | segment list'!C2181="","Null",'3(a) Flights | segment list'!C2181)</f>
        <v>Null</v>
      </c>
      <c r="H2216" s="4" t="str">
        <f>IF('3(a) Flights | segment list'!J2181="","Null",'3(a) Flights | segment list'!J2181)</f>
        <v>Null</v>
      </c>
      <c r="I2216" s="4" t="str">
        <f>IF('3(a) Flights | segment list'!D2181="","Null",'3(a) Flights | segment list'!D2181)</f>
        <v>Null</v>
      </c>
      <c r="J2216" s="4" t="str">
        <f>IF('3(a) Flights | segment list'!E2181="","Null",'3(a) Flights | segment list'!E2181)</f>
        <v>Null</v>
      </c>
      <c r="K2216" s="4" t="str">
        <f>IF('3(a) Flights | segment list'!F2181="","Null",'3(a) Flights | segment list'!F2181)</f>
        <v>Null</v>
      </c>
      <c r="L2216" s="5" t="str">
        <f>IF('3(a) Flights | segment list'!G2181="","Null",'3(a) Flights | segment list'!G2181)</f>
        <v>Null</v>
      </c>
      <c r="M2216" s="16">
        <f>IF('3(a) Flights | segment list'!H2181="Null","Null",'3(a) Flights | segment list'!H2181)</f>
        <v>0</v>
      </c>
    </row>
    <row r="2217" spans="1:13" x14ac:dyDescent="0.25">
      <c r="A2217" s="4" t="str">
        <f t="shared" si="102"/>
        <v>No PB ID provided</v>
      </c>
      <c r="B2217" s="4" t="str">
        <f t="shared" si="103"/>
        <v>No declaration</v>
      </c>
      <c r="C2217" s="4" t="s">
        <v>18302</v>
      </c>
      <c r="D2217" s="86" t="str">
        <f>IF('3(a) Flights | segment list'!A2182="","Null",'3(a) Flights | segment list'!A2182)</f>
        <v>Null</v>
      </c>
      <c r="E2217" s="87" t="str">
        <f t="shared" si="101"/>
        <v>Null</v>
      </c>
      <c r="F2217" s="4" t="str">
        <f>IF('3(a) Flights | segment list'!I2182="","Null",'3(a) Flights | segment list'!I2182)</f>
        <v>Null</v>
      </c>
      <c r="G2217" s="4" t="str">
        <f>IF('3(a) Flights | segment list'!C2182="","Null",'3(a) Flights | segment list'!C2182)</f>
        <v>Null</v>
      </c>
      <c r="H2217" s="4" t="str">
        <f>IF('3(a) Flights | segment list'!J2182="","Null",'3(a) Flights | segment list'!J2182)</f>
        <v>Null</v>
      </c>
      <c r="I2217" s="4" t="str">
        <f>IF('3(a) Flights | segment list'!D2182="","Null",'3(a) Flights | segment list'!D2182)</f>
        <v>Null</v>
      </c>
      <c r="J2217" s="4" t="str">
        <f>IF('3(a) Flights | segment list'!E2182="","Null",'3(a) Flights | segment list'!E2182)</f>
        <v>Null</v>
      </c>
      <c r="K2217" s="4" t="str">
        <f>IF('3(a) Flights | segment list'!F2182="","Null",'3(a) Flights | segment list'!F2182)</f>
        <v>Null</v>
      </c>
      <c r="L2217" s="5" t="str">
        <f>IF('3(a) Flights | segment list'!G2182="","Null",'3(a) Flights | segment list'!G2182)</f>
        <v>Null</v>
      </c>
      <c r="M2217" s="16">
        <f>IF('3(a) Flights | segment list'!H2182="Null","Null",'3(a) Flights | segment list'!H2182)</f>
        <v>0</v>
      </c>
    </row>
    <row r="2218" spans="1:13" x14ac:dyDescent="0.25">
      <c r="A2218" s="4" t="str">
        <f t="shared" si="102"/>
        <v>No PB ID provided</v>
      </c>
      <c r="B2218" s="4" t="str">
        <f t="shared" si="103"/>
        <v>No declaration</v>
      </c>
      <c r="C2218" s="4" t="s">
        <v>18302</v>
      </c>
      <c r="D2218" s="86" t="str">
        <f>IF('3(a) Flights | segment list'!A2183="","Null",'3(a) Flights | segment list'!A2183)</f>
        <v>Null</v>
      </c>
      <c r="E2218" s="87" t="str">
        <f t="shared" si="101"/>
        <v>Null</v>
      </c>
      <c r="F2218" s="4" t="str">
        <f>IF('3(a) Flights | segment list'!I2183="","Null",'3(a) Flights | segment list'!I2183)</f>
        <v>Null</v>
      </c>
      <c r="G2218" s="4" t="str">
        <f>IF('3(a) Flights | segment list'!C2183="","Null",'3(a) Flights | segment list'!C2183)</f>
        <v>Null</v>
      </c>
      <c r="H2218" s="4" t="str">
        <f>IF('3(a) Flights | segment list'!J2183="","Null",'3(a) Flights | segment list'!J2183)</f>
        <v>Null</v>
      </c>
      <c r="I2218" s="4" t="str">
        <f>IF('3(a) Flights | segment list'!D2183="","Null",'3(a) Flights | segment list'!D2183)</f>
        <v>Null</v>
      </c>
      <c r="J2218" s="4" t="str">
        <f>IF('3(a) Flights | segment list'!E2183="","Null",'3(a) Flights | segment list'!E2183)</f>
        <v>Null</v>
      </c>
      <c r="K2218" s="4" t="str">
        <f>IF('3(a) Flights | segment list'!F2183="","Null",'3(a) Flights | segment list'!F2183)</f>
        <v>Null</v>
      </c>
      <c r="L2218" s="5" t="str">
        <f>IF('3(a) Flights | segment list'!G2183="","Null",'3(a) Flights | segment list'!G2183)</f>
        <v>Null</v>
      </c>
      <c r="M2218" s="16">
        <f>IF('3(a) Flights | segment list'!H2183="Null","Null",'3(a) Flights | segment list'!H2183)</f>
        <v>0</v>
      </c>
    </row>
    <row r="2219" spans="1:13" x14ac:dyDescent="0.25">
      <c r="A2219" s="4" t="str">
        <f t="shared" si="102"/>
        <v>No PB ID provided</v>
      </c>
      <c r="B2219" s="4" t="str">
        <f t="shared" si="103"/>
        <v>No declaration</v>
      </c>
      <c r="C2219" s="4" t="s">
        <v>18302</v>
      </c>
      <c r="D2219" s="86" t="str">
        <f>IF('3(a) Flights | segment list'!A2184="","Null",'3(a) Flights | segment list'!A2184)</f>
        <v>Null</v>
      </c>
      <c r="E2219" s="87" t="str">
        <f t="shared" si="101"/>
        <v>Null</v>
      </c>
      <c r="F2219" s="4" t="str">
        <f>IF('3(a) Flights | segment list'!I2184="","Null",'3(a) Flights | segment list'!I2184)</f>
        <v>Null</v>
      </c>
      <c r="G2219" s="4" t="str">
        <f>IF('3(a) Flights | segment list'!C2184="","Null",'3(a) Flights | segment list'!C2184)</f>
        <v>Null</v>
      </c>
      <c r="H2219" s="4" t="str">
        <f>IF('3(a) Flights | segment list'!J2184="","Null",'3(a) Flights | segment list'!J2184)</f>
        <v>Null</v>
      </c>
      <c r="I2219" s="4" t="str">
        <f>IF('3(a) Flights | segment list'!D2184="","Null",'3(a) Flights | segment list'!D2184)</f>
        <v>Null</v>
      </c>
      <c r="J2219" s="4" t="str">
        <f>IF('3(a) Flights | segment list'!E2184="","Null",'3(a) Flights | segment list'!E2184)</f>
        <v>Null</v>
      </c>
      <c r="K2219" s="4" t="str">
        <f>IF('3(a) Flights | segment list'!F2184="","Null",'3(a) Flights | segment list'!F2184)</f>
        <v>Null</v>
      </c>
      <c r="L2219" s="5" t="str">
        <f>IF('3(a) Flights | segment list'!G2184="","Null",'3(a) Flights | segment list'!G2184)</f>
        <v>Null</v>
      </c>
      <c r="M2219" s="16">
        <f>IF('3(a) Flights | segment list'!H2184="Null","Null",'3(a) Flights | segment list'!H2184)</f>
        <v>0</v>
      </c>
    </row>
    <row r="2220" spans="1:13" x14ac:dyDescent="0.25">
      <c r="A2220" s="4" t="str">
        <f t="shared" si="102"/>
        <v>No PB ID provided</v>
      </c>
      <c r="B2220" s="4" t="str">
        <f t="shared" si="103"/>
        <v>No declaration</v>
      </c>
      <c r="C2220" s="4" t="s">
        <v>18302</v>
      </c>
      <c r="D2220" s="86" t="str">
        <f>IF('3(a) Flights | segment list'!A2185="","Null",'3(a) Flights | segment list'!A2185)</f>
        <v>Null</v>
      </c>
      <c r="E2220" s="87" t="str">
        <f t="shared" si="101"/>
        <v>Null</v>
      </c>
      <c r="F2220" s="4" t="str">
        <f>IF('3(a) Flights | segment list'!I2185="","Null",'3(a) Flights | segment list'!I2185)</f>
        <v>Null</v>
      </c>
      <c r="G2220" s="4" t="str">
        <f>IF('3(a) Flights | segment list'!C2185="","Null",'3(a) Flights | segment list'!C2185)</f>
        <v>Null</v>
      </c>
      <c r="H2220" s="4" t="str">
        <f>IF('3(a) Flights | segment list'!J2185="","Null",'3(a) Flights | segment list'!J2185)</f>
        <v>Null</v>
      </c>
      <c r="I2220" s="4" t="str">
        <f>IF('3(a) Flights | segment list'!D2185="","Null",'3(a) Flights | segment list'!D2185)</f>
        <v>Null</v>
      </c>
      <c r="J2220" s="4" t="str">
        <f>IF('3(a) Flights | segment list'!E2185="","Null",'3(a) Flights | segment list'!E2185)</f>
        <v>Null</v>
      </c>
      <c r="K2220" s="4" t="str">
        <f>IF('3(a) Flights | segment list'!F2185="","Null",'3(a) Flights | segment list'!F2185)</f>
        <v>Null</v>
      </c>
      <c r="L2220" s="5" t="str">
        <f>IF('3(a) Flights | segment list'!G2185="","Null",'3(a) Flights | segment list'!G2185)</f>
        <v>Null</v>
      </c>
      <c r="M2220" s="16">
        <f>IF('3(a) Flights | segment list'!H2185="Null","Null",'3(a) Flights | segment list'!H2185)</f>
        <v>0</v>
      </c>
    </row>
    <row r="2221" spans="1:13" x14ac:dyDescent="0.25">
      <c r="A2221" s="4" t="str">
        <f t="shared" si="102"/>
        <v>No PB ID provided</v>
      </c>
      <c r="B2221" s="4" t="str">
        <f t="shared" si="103"/>
        <v>No declaration</v>
      </c>
      <c r="C2221" s="4" t="s">
        <v>18302</v>
      </c>
      <c r="D2221" s="86" t="str">
        <f>IF('3(a) Flights | segment list'!A2186="","Null",'3(a) Flights | segment list'!A2186)</f>
        <v>Null</v>
      </c>
      <c r="E2221" s="87" t="str">
        <f t="shared" si="101"/>
        <v>Null</v>
      </c>
      <c r="F2221" s="4" t="str">
        <f>IF('3(a) Flights | segment list'!I2186="","Null",'3(a) Flights | segment list'!I2186)</f>
        <v>Null</v>
      </c>
      <c r="G2221" s="4" t="str">
        <f>IF('3(a) Flights | segment list'!C2186="","Null",'3(a) Flights | segment list'!C2186)</f>
        <v>Null</v>
      </c>
      <c r="H2221" s="4" t="str">
        <f>IF('3(a) Flights | segment list'!J2186="","Null",'3(a) Flights | segment list'!J2186)</f>
        <v>Null</v>
      </c>
      <c r="I2221" s="4" t="str">
        <f>IF('3(a) Flights | segment list'!D2186="","Null",'3(a) Flights | segment list'!D2186)</f>
        <v>Null</v>
      </c>
      <c r="J2221" s="4" t="str">
        <f>IF('3(a) Flights | segment list'!E2186="","Null",'3(a) Flights | segment list'!E2186)</f>
        <v>Null</v>
      </c>
      <c r="K2221" s="4" t="str">
        <f>IF('3(a) Flights | segment list'!F2186="","Null",'3(a) Flights | segment list'!F2186)</f>
        <v>Null</v>
      </c>
      <c r="L2221" s="5" t="str">
        <f>IF('3(a) Flights | segment list'!G2186="","Null",'3(a) Flights | segment list'!G2186)</f>
        <v>Null</v>
      </c>
      <c r="M2221" s="16">
        <f>IF('3(a) Flights | segment list'!H2186="Null","Null",'3(a) Flights | segment list'!H2186)</f>
        <v>0</v>
      </c>
    </row>
    <row r="2222" spans="1:13" x14ac:dyDescent="0.25">
      <c r="A2222" s="4" t="str">
        <f t="shared" si="102"/>
        <v>No PB ID provided</v>
      </c>
      <c r="B2222" s="4" t="str">
        <f t="shared" si="103"/>
        <v>No declaration</v>
      </c>
      <c r="C2222" s="4" t="s">
        <v>18302</v>
      </c>
      <c r="D2222" s="86" t="str">
        <f>IF('3(a) Flights | segment list'!A2187="","Null",'3(a) Flights | segment list'!A2187)</f>
        <v>Null</v>
      </c>
      <c r="E2222" s="87" t="str">
        <f t="shared" si="101"/>
        <v>Null</v>
      </c>
      <c r="F2222" s="4" t="str">
        <f>IF('3(a) Flights | segment list'!I2187="","Null",'3(a) Flights | segment list'!I2187)</f>
        <v>Null</v>
      </c>
      <c r="G2222" s="4" t="str">
        <f>IF('3(a) Flights | segment list'!C2187="","Null",'3(a) Flights | segment list'!C2187)</f>
        <v>Null</v>
      </c>
      <c r="H2222" s="4" t="str">
        <f>IF('3(a) Flights | segment list'!J2187="","Null",'3(a) Flights | segment list'!J2187)</f>
        <v>Null</v>
      </c>
      <c r="I2222" s="4" t="str">
        <f>IF('3(a) Flights | segment list'!D2187="","Null",'3(a) Flights | segment list'!D2187)</f>
        <v>Null</v>
      </c>
      <c r="J2222" s="4" t="str">
        <f>IF('3(a) Flights | segment list'!E2187="","Null",'3(a) Flights | segment list'!E2187)</f>
        <v>Null</v>
      </c>
      <c r="K2222" s="4" t="str">
        <f>IF('3(a) Flights | segment list'!F2187="","Null",'3(a) Flights | segment list'!F2187)</f>
        <v>Null</v>
      </c>
      <c r="L2222" s="5" t="str">
        <f>IF('3(a) Flights | segment list'!G2187="","Null",'3(a) Flights | segment list'!G2187)</f>
        <v>Null</v>
      </c>
      <c r="M2222" s="16">
        <f>IF('3(a) Flights | segment list'!H2187="Null","Null",'3(a) Flights | segment list'!H2187)</f>
        <v>0</v>
      </c>
    </row>
    <row r="2223" spans="1:13" x14ac:dyDescent="0.25">
      <c r="A2223" s="4" t="str">
        <f t="shared" si="102"/>
        <v>No PB ID provided</v>
      </c>
      <c r="B2223" s="4" t="str">
        <f t="shared" si="103"/>
        <v>No declaration</v>
      </c>
      <c r="C2223" s="4" t="s">
        <v>18302</v>
      </c>
      <c r="D2223" s="86" t="str">
        <f>IF('3(a) Flights | segment list'!A2188="","Null",'3(a) Flights | segment list'!A2188)</f>
        <v>Null</v>
      </c>
      <c r="E2223" s="87" t="str">
        <f t="shared" si="101"/>
        <v>Null</v>
      </c>
      <c r="F2223" s="4" t="str">
        <f>IF('3(a) Flights | segment list'!I2188="","Null",'3(a) Flights | segment list'!I2188)</f>
        <v>Null</v>
      </c>
      <c r="G2223" s="4" t="str">
        <f>IF('3(a) Flights | segment list'!C2188="","Null",'3(a) Flights | segment list'!C2188)</f>
        <v>Null</v>
      </c>
      <c r="H2223" s="4" t="str">
        <f>IF('3(a) Flights | segment list'!J2188="","Null",'3(a) Flights | segment list'!J2188)</f>
        <v>Null</v>
      </c>
      <c r="I2223" s="4" t="str">
        <f>IF('3(a) Flights | segment list'!D2188="","Null",'3(a) Flights | segment list'!D2188)</f>
        <v>Null</v>
      </c>
      <c r="J2223" s="4" t="str">
        <f>IF('3(a) Flights | segment list'!E2188="","Null",'3(a) Flights | segment list'!E2188)</f>
        <v>Null</v>
      </c>
      <c r="K2223" s="4" t="str">
        <f>IF('3(a) Flights | segment list'!F2188="","Null",'3(a) Flights | segment list'!F2188)</f>
        <v>Null</v>
      </c>
      <c r="L2223" s="5" t="str">
        <f>IF('3(a) Flights | segment list'!G2188="","Null",'3(a) Flights | segment list'!G2188)</f>
        <v>Null</v>
      </c>
      <c r="M2223" s="16">
        <f>IF('3(a) Flights | segment list'!H2188="Null","Null",'3(a) Flights | segment list'!H2188)</f>
        <v>0</v>
      </c>
    </row>
    <row r="2224" spans="1:13" x14ac:dyDescent="0.25">
      <c r="A2224" s="4" t="str">
        <f t="shared" si="102"/>
        <v>No PB ID provided</v>
      </c>
      <c r="B2224" s="4" t="str">
        <f t="shared" si="103"/>
        <v>No declaration</v>
      </c>
      <c r="C2224" s="4" t="s">
        <v>18302</v>
      </c>
      <c r="D2224" s="86" t="str">
        <f>IF('3(a) Flights | segment list'!A2189="","Null",'3(a) Flights | segment list'!A2189)</f>
        <v>Null</v>
      </c>
      <c r="E2224" s="87" t="str">
        <f t="shared" si="101"/>
        <v>Null</v>
      </c>
      <c r="F2224" s="4" t="str">
        <f>IF('3(a) Flights | segment list'!I2189="","Null",'3(a) Flights | segment list'!I2189)</f>
        <v>Null</v>
      </c>
      <c r="G2224" s="4" t="str">
        <f>IF('3(a) Flights | segment list'!C2189="","Null",'3(a) Flights | segment list'!C2189)</f>
        <v>Null</v>
      </c>
      <c r="H2224" s="4" t="str">
        <f>IF('3(a) Flights | segment list'!J2189="","Null",'3(a) Flights | segment list'!J2189)</f>
        <v>Null</v>
      </c>
      <c r="I2224" s="4" t="str">
        <f>IF('3(a) Flights | segment list'!D2189="","Null",'3(a) Flights | segment list'!D2189)</f>
        <v>Null</v>
      </c>
      <c r="J2224" s="4" t="str">
        <f>IF('3(a) Flights | segment list'!E2189="","Null",'3(a) Flights | segment list'!E2189)</f>
        <v>Null</v>
      </c>
      <c r="K2224" s="4" t="str">
        <f>IF('3(a) Flights | segment list'!F2189="","Null",'3(a) Flights | segment list'!F2189)</f>
        <v>Null</v>
      </c>
      <c r="L2224" s="5" t="str">
        <f>IF('3(a) Flights | segment list'!G2189="","Null",'3(a) Flights | segment list'!G2189)</f>
        <v>Null</v>
      </c>
      <c r="M2224" s="16">
        <f>IF('3(a) Flights | segment list'!H2189="Null","Null",'3(a) Flights | segment list'!H2189)</f>
        <v>0</v>
      </c>
    </row>
    <row r="2225" spans="1:13" x14ac:dyDescent="0.25">
      <c r="A2225" s="4" t="str">
        <f t="shared" si="102"/>
        <v>No PB ID provided</v>
      </c>
      <c r="B2225" s="4" t="str">
        <f t="shared" si="103"/>
        <v>No declaration</v>
      </c>
      <c r="C2225" s="4" t="s">
        <v>18302</v>
      </c>
      <c r="D2225" s="86" t="str">
        <f>IF('3(a) Flights | segment list'!A2190="","Null",'3(a) Flights | segment list'!A2190)</f>
        <v>Null</v>
      </c>
      <c r="E2225" s="87" t="str">
        <f t="shared" si="101"/>
        <v>Null</v>
      </c>
      <c r="F2225" s="4" t="str">
        <f>IF('3(a) Flights | segment list'!I2190="","Null",'3(a) Flights | segment list'!I2190)</f>
        <v>Null</v>
      </c>
      <c r="G2225" s="4" t="str">
        <f>IF('3(a) Flights | segment list'!C2190="","Null",'3(a) Flights | segment list'!C2190)</f>
        <v>Null</v>
      </c>
      <c r="H2225" s="4" t="str">
        <f>IF('3(a) Flights | segment list'!J2190="","Null",'3(a) Flights | segment list'!J2190)</f>
        <v>Null</v>
      </c>
      <c r="I2225" s="4" t="str">
        <f>IF('3(a) Flights | segment list'!D2190="","Null",'3(a) Flights | segment list'!D2190)</f>
        <v>Null</v>
      </c>
      <c r="J2225" s="4" t="str">
        <f>IF('3(a) Flights | segment list'!E2190="","Null",'3(a) Flights | segment list'!E2190)</f>
        <v>Null</v>
      </c>
      <c r="K2225" s="4" t="str">
        <f>IF('3(a) Flights | segment list'!F2190="","Null",'3(a) Flights | segment list'!F2190)</f>
        <v>Null</v>
      </c>
      <c r="L2225" s="5" t="str">
        <f>IF('3(a) Flights | segment list'!G2190="","Null",'3(a) Flights | segment list'!G2190)</f>
        <v>Null</v>
      </c>
      <c r="M2225" s="16">
        <f>IF('3(a) Flights | segment list'!H2190="Null","Null",'3(a) Flights | segment list'!H2190)</f>
        <v>0</v>
      </c>
    </row>
    <row r="2226" spans="1:13" x14ac:dyDescent="0.25">
      <c r="A2226" s="4" t="str">
        <f t="shared" si="102"/>
        <v>No PB ID provided</v>
      </c>
      <c r="B2226" s="4" t="str">
        <f t="shared" si="103"/>
        <v>No declaration</v>
      </c>
      <c r="C2226" s="4" t="s">
        <v>18302</v>
      </c>
      <c r="D2226" s="86" t="str">
        <f>IF('3(a) Flights | segment list'!A2191="","Null",'3(a) Flights | segment list'!A2191)</f>
        <v>Null</v>
      </c>
      <c r="E2226" s="87" t="str">
        <f t="shared" si="101"/>
        <v>Null</v>
      </c>
      <c r="F2226" s="4" t="str">
        <f>IF('3(a) Flights | segment list'!I2191="","Null",'3(a) Flights | segment list'!I2191)</f>
        <v>Null</v>
      </c>
      <c r="G2226" s="4" t="str">
        <f>IF('3(a) Flights | segment list'!C2191="","Null",'3(a) Flights | segment list'!C2191)</f>
        <v>Null</v>
      </c>
      <c r="H2226" s="4" t="str">
        <f>IF('3(a) Flights | segment list'!J2191="","Null",'3(a) Flights | segment list'!J2191)</f>
        <v>Null</v>
      </c>
      <c r="I2226" s="4" t="str">
        <f>IF('3(a) Flights | segment list'!D2191="","Null",'3(a) Flights | segment list'!D2191)</f>
        <v>Null</v>
      </c>
      <c r="J2226" s="4" t="str">
        <f>IF('3(a) Flights | segment list'!E2191="","Null",'3(a) Flights | segment list'!E2191)</f>
        <v>Null</v>
      </c>
      <c r="K2226" s="4" t="str">
        <f>IF('3(a) Flights | segment list'!F2191="","Null",'3(a) Flights | segment list'!F2191)</f>
        <v>Null</v>
      </c>
      <c r="L2226" s="5" t="str">
        <f>IF('3(a) Flights | segment list'!G2191="","Null",'3(a) Flights | segment list'!G2191)</f>
        <v>Null</v>
      </c>
      <c r="M2226" s="16">
        <f>IF('3(a) Flights | segment list'!H2191="Null","Null",'3(a) Flights | segment list'!H2191)</f>
        <v>0</v>
      </c>
    </row>
    <row r="2227" spans="1:13" x14ac:dyDescent="0.25">
      <c r="A2227" s="4" t="str">
        <f t="shared" si="102"/>
        <v>No PB ID provided</v>
      </c>
      <c r="B2227" s="4" t="str">
        <f t="shared" si="103"/>
        <v>No declaration</v>
      </c>
      <c r="C2227" s="4" t="s">
        <v>18302</v>
      </c>
      <c r="D2227" s="86" t="str">
        <f>IF('3(a) Flights | segment list'!A2192="","Null",'3(a) Flights | segment list'!A2192)</f>
        <v>Null</v>
      </c>
      <c r="E2227" s="87" t="str">
        <f t="shared" si="101"/>
        <v>Null</v>
      </c>
      <c r="F2227" s="4" t="str">
        <f>IF('3(a) Flights | segment list'!I2192="","Null",'3(a) Flights | segment list'!I2192)</f>
        <v>Null</v>
      </c>
      <c r="G2227" s="4" t="str">
        <f>IF('3(a) Flights | segment list'!C2192="","Null",'3(a) Flights | segment list'!C2192)</f>
        <v>Null</v>
      </c>
      <c r="H2227" s="4" t="str">
        <f>IF('3(a) Flights | segment list'!J2192="","Null",'3(a) Flights | segment list'!J2192)</f>
        <v>Null</v>
      </c>
      <c r="I2227" s="4" t="str">
        <f>IF('3(a) Flights | segment list'!D2192="","Null",'3(a) Flights | segment list'!D2192)</f>
        <v>Null</v>
      </c>
      <c r="J2227" s="4" t="str">
        <f>IF('3(a) Flights | segment list'!E2192="","Null",'3(a) Flights | segment list'!E2192)</f>
        <v>Null</v>
      </c>
      <c r="K2227" s="4" t="str">
        <f>IF('3(a) Flights | segment list'!F2192="","Null",'3(a) Flights | segment list'!F2192)</f>
        <v>Null</v>
      </c>
      <c r="L2227" s="5" t="str">
        <f>IF('3(a) Flights | segment list'!G2192="","Null",'3(a) Flights | segment list'!G2192)</f>
        <v>Null</v>
      </c>
      <c r="M2227" s="16">
        <f>IF('3(a) Flights | segment list'!H2192="Null","Null",'3(a) Flights | segment list'!H2192)</f>
        <v>0</v>
      </c>
    </row>
    <row r="2228" spans="1:13" x14ac:dyDescent="0.25">
      <c r="A2228" s="4" t="str">
        <f t="shared" si="102"/>
        <v>No PB ID provided</v>
      </c>
      <c r="B2228" s="4" t="str">
        <f t="shared" si="103"/>
        <v>No declaration</v>
      </c>
      <c r="C2228" s="4" t="s">
        <v>18302</v>
      </c>
      <c r="D2228" s="86" t="str">
        <f>IF('3(a) Flights | segment list'!A2193="","Null",'3(a) Flights | segment list'!A2193)</f>
        <v>Null</v>
      </c>
      <c r="E2228" s="87" t="str">
        <f t="shared" si="101"/>
        <v>Null</v>
      </c>
      <c r="F2228" s="4" t="str">
        <f>IF('3(a) Flights | segment list'!I2193="","Null",'3(a) Flights | segment list'!I2193)</f>
        <v>Null</v>
      </c>
      <c r="G2228" s="4" t="str">
        <f>IF('3(a) Flights | segment list'!C2193="","Null",'3(a) Flights | segment list'!C2193)</f>
        <v>Null</v>
      </c>
      <c r="H2228" s="4" t="str">
        <f>IF('3(a) Flights | segment list'!J2193="","Null",'3(a) Flights | segment list'!J2193)</f>
        <v>Null</v>
      </c>
      <c r="I2228" s="4" t="str">
        <f>IF('3(a) Flights | segment list'!D2193="","Null",'3(a) Flights | segment list'!D2193)</f>
        <v>Null</v>
      </c>
      <c r="J2228" s="4" t="str">
        <f>IF('3(a) Flights | segment list'!E2193="","Null",'3(a) Flights | segment list'!E2193)</f>
        <v>Null</v>
      </c>
      <c r="K2228" s="4" t="str">
        <f>IF('3(a) Flights | segment list'!F2193="","Null",'3(a) Flights | segment list'!F2193)</f>
        <v>Null</v>
      </c>
      <c r="L2228" s="5" t="str">
        <f>IF('3(a) Flights | segment list'!G2193="","Null",'3(a) Flights | segment list'!G2193)</f>
        <v>Null</v>
      </c>
      <c r="M2228" s="16">
        <f>IF('3(a) Flights | segment list'!H2193="Null","Null",'3(a) Flights | segment list'!H2193)</f>
        <v>0</v>
      </c>
    </row>
    <row r="2229" spans="1:13" x14ac:dyDescent="0.25">
      <c r="A2229" s="4" t="str">
        <f t="shared" si="102"/>
        <v>No PB ID provided</v>
      </c>
      <c r="B2229" s="4" t="str">
        <f t="shared" si="103"/>
        <v>No declaration</v>
      </c>
      <c r="C2229" s="4" t="s">
        <v>18302</v>
      </c>
      <c r="D2229" s="86" t="str">
        <f>IF('3(a) Flights | segment list'!A2194="","Null",'3(a) Flights | segment list'!A2194)</f>
        <v>Null</v>
      </c>
      <c r="E2229" s="87" t="str">
        <f t="shared" si="101"/>
        <v>Null</v>
      </c>
      <c r="F2229" s="4" t="str">
        <f>IF('3(a) Flights | segment list'!I2194="","Null",'3(a) Flights | segment list'!I2194)</f>
        <v>Null</v>
      </c>
      <c r="G2229" s="4" t="str">
        <f>IF('3(a) Flights | segment list'!C2194="","Null",'3(a) Flights | segment list'!C2194)</f>
        <v>Null</v>
      </c>
      <c r="H2229" s="4" t="str">
        <f>IF('3(a) Flights | segment list'!J2194="","Null",'3(a) Flights | segment list'!J2194)</f>
        <v>Null</v>
      </c>
      <c r="I2229" s="4" t="str">
        <f>IF('3(a) Flights | segment list'!D2194="","Null",'3(a) Flights | segment list'!D2194)</f>
        <v>Null</v>
      </c>
      <c r="J2229" s="4" t="str">
        <f>IF('3(a) Flights | segment list'!E2194="","Null",'3(a) Flights | segment list'!E2194)</f>
        <v>Null</v>
      </c>
      <c r="K2229" s="4" t="str">
        <f>IF('3(a) Flights | segment list'!F2194="","Null",'3(a) Flights | segment list'!F2194)</f>
        <v>Null</v>
      </c>
      <c r="L2229" s="5" t="str">
        <f>IF('3(a) Flights | segment list'!G2194="","Null",'3(a) Flights | segment list'!G2194)</f>
        <v>Null</v>
      </c>
      <c r="M2229" s="16">
        <f>IF('3(a) Flights | segment list'!H2194="Null","Null",'3(a) Flights | segment list'!H2194)</f>
        <v>0</v>
      </c>
    </row>
    <row r="2230" spans="1:13" x14ac:dyDescent="0.25">
      <c r="A2230" s="4" t="str">
        <f t="shared" si="102"/>
        <v>No PB ID provided</v>
      </c>
      <c r="B2230" s="4" t="str">
        <f t="shared" si="103"/>
        <v>No declaration</v>
      </c>
      <c r="C2230" s="4" t="s">
        <v>18302</v>
      </c>
      <c r="D2230" s="86" t="str">
        <f>IF('3(a) Flights | segment list'!A2195="","Null",'3(a) Flights | segment list'!A2195)</f>
        <v>Null</v>
      </c>
      <c r="E2230" s="87" t="str">
        <f t="shared" si="101"/>
        <v>Null</v>
      </c>
      <c r="F2230" s="4" t="str">
        <f>IF('3(a) Flights | segment list'!I2195="","Null",'3(a) Flights | segment list'!I2195)</f>
        <v>Null</v>
      </c>
      <c r="G2230" s="4" t="str">
        <f>IF('3(a) Flights | segment list'!C2195="","Null",'3(a) Flights | segment list'!C2195)</f>
        <v>Null</v>
      </c>
      <c r="H2230" s="4" t="str">
        <f>IF('3(a) Flights | segment list'!J2195="","Null",'3(a) Flights | segment list'!J2195)</f>
        <v>Null</v>
      </c>
      <c r="I2230" s="4" t="str">
        <f>IF('3(a) Flights | segment list'!D2195="","Null",'3(a) Flights | segment list'!D2195)</f>
        <v>Null</v>
      </c>
      <c r="J2230" s="4" t="str">
        <f>IF('3(a) Flights | segment list'!E2195="","Null",'3(a) Flights | segment list'!E2195)</f>
        <v>Null</v>
      </c>
      <c r="K2230" s="4" t="str">
        <f>IF('3(a) Flights | segment list'!F2195="","Null",'3(a) Flights | segment list'!F2195)</f>
        <v>Null</v>
      </c>
      <c r="L2230" s="5" t="str">
        <f>IF('3(a) Flights | segment list'!G2195="","Null",'3(a) Flights | segment list'!G2195)</f>
        <v>Null</v>
      </c>
      <c r="M2230" s="16">
        <f>IF('3(a) Flights | segment list'!H2195="Null","Null",'3(a) Flights | segment list'!H2195)</f>
        <v>0</v>
      </c>
    </row>
    <row r="2231" spans="1:13" x14ac:dyDescent="0.25">
      <c r="A2231" s="4" t="str">
        <f t="shared" si="102"/>
        <v>No PB ID provided</v>
      </c>
      <c r="B2231" s="4" t="str">
        <f t="shared" si="103"/>
        <v>No declaration</v>
      </c>
      <c r="C2231" s="4" t="s">
        <v>18302</v>
      </c>
      <c r="D2231" s="86" t="str">
        <f>IF('3(a) Flights | segment list'!A2196="","Null",'3(a) Flights | segment list'!A2196)</f>
        <v>Null</v>
      </c>
      <c r="E2231" s="87" t="str">
        <f t="shared" ref="E2231:E2294" si="104">IF(D2231="Null","Null",YEAR(D2231))</f>
        <v>Null</v>
      </c>
      <c r="F2231" s="4" t="str">
        <f>IF('3(a) Flights | segment list'!I2196="","Null",'3(a) Flights | segment list'!I2196)</f>
        <v>Null</v>
      </c>
      <c r="G2231" s="4" t="str">
        <f>IF('3(a) Flights | segment list'!C2196="","Null",'3(a) Flights | segment list'!C2196)</f>
        <v>Null</v>
      </c>
      <c r="H2231" s="4" t="str">
        <f>IF('3(a) Flights | segment list'!J2196="","Null",'3(a) Flights | segment list'!J2196)</f>
        <v>Null</v>
      </c>
      <c r="I2231" s="4" t="str">
        <f>IF('3(a) Flights | segment list'!D2196="","Null",'3(a) Flights | segment list'!D2196)</f>
        <v>Null</v>
      </c>
      <c r="J2231" s="4" t="str">
        <f>IF('3(a) Flights | segment list'!E2196="","Null",'3(a) Flights | segment list'!E2196)</f>
        <v>Null</v>
      </c>
      <c r="K2231" s="4" t="str">
        <f>IF('3(a) Flights | segment list'!F2196="","Null",'3(a) Flights | segment list'!F2196)</f>
        <v>Null</v>
      </c>
      <c r="L2231" s="5" t="str">
        <f>IF('3(a) Flights | segment list'!G2196="","Null",'3(a) Flights | segment list'!G2196)</f>
        <v>Null</v>
      </c>
      <c r="M2231" s="16">
        <f>IF('3(a) Flights | segment list'!H2196="Null","Null",'3(a) Flights | segment list'!H2196)</f>
        <v>0</v>
      </c>
    </row>
    <row r="2232" spans="1:13" x14ac:dyDescent="0.25">
      <c r="A2232" s="4" t="str">
        <f t="shared" si="102"/>
        <v>No PB ID provided</v>
      </c>
      <c r="B2232" s="4" t="str">
        <f t="shared" si="103"/>
        <v>No declaration</v>
      </c>
      <c r="C2232" s="4" t="s">
        <v>18302</v>
      </c>
      <c r="D2232" s="86" t="str">
        <f>IF('3(a) Flights | segment list'!A2197="","Null",'3(a) Flights | segment list'!A2197)</f>
        <v>Null</v>
      </c>
      <c r="E2232" s="87" t="str">
        <f t="shared" si="104"/>
        <v>Null</v>
      </c>
      <c r="F2232" s="4" t="str">
        <f>IF('3(a) Flights | segment list'!I2197="","Null",'3(a) Flights | segment list'!I2197)</f>
        <v>Null</v>
      </c>
      <c r="G2232" s="4" t="str">
        <f>IF('3(a) Flights | segment list'!C2197="","Null",'3(a) Flights | segment list'!C2197)</f>
        <v>Null</v>
      </c>
      <c r="H2232" s="4" t="str">
        <f>IF('3(a) Flights | segment list'!J2197="","Null",'3(a) Flights | segment list'!J2197)</f>
        <v>Null</v>
      </c>
      <c r="I2232" s="4" t="str">
        <f>IF('3(a) Flights | segment list'!D2197="","Null",'3(a) Flights | segment list'!D2197)</f>
        <v>Null</v>
      </c>
      <c r="J2232" s="4" t="str">
        <f>IF('3(a) Flights | segment list'!E2197="","Null",'3(a) Flights | segment list'!E2197)</f>
        <v>Null</v>
      </c>
      <c r="K2232" s="4" t="str">
        <f>IF('3(a) Flights | segment list'!F2197="","Null",'3(a) Flights | segment list'!F2197)</f>
        <v>Null</v>
      </c>
      <c r="L2232" s="5" t="str">
        <f>IF('3(a) Flights | segment list'!G2197="","Null",'3(a) Flights | segment list'!G2197)</f>
        <v>Null</v>
      </c>
      <c r="M2232" s="16">
        <f>IF('3(a) Flights | segment list'!H2197="Null","Null",'3(a) Flights | segment list'!H2197)</f>
        <v>0</v>
      </c>
    </row>
    <row r="2233" spans="1:13" x14ac:dyDescent="0.25">
      <c r="A2233" s="4" t="str">
        <f t="shared" si="102"/>
        <v>No PB ID provided</v>
      </c>
      <c r="B2233" s="4" t="str">
        <f t="shared" si="103"/>
        <v>No declaration</v>
      </c>
      <c r="C2233" s="4" t="s">
        <v>18302</v>
      </c>
      <c r="D2233" s="86" t="str">
        <f>IF('3(a) Flights | segment list'!A2198="","Null",'3(a) Flights | segment list'!A2198)</f>
        <v>Null</v>
      </c>
      <c r="E2233" s="87" t="str">
        <f t="shared" si="104"/>
        <v>Null</v>
      </c>
      <c r="F2233" s="4" t="str">
        <f>IF('3(a) Flights | segment list'!I2198="","Null",'3(a) Flights | segment list'!I2198)</f>
        <v>Null</v>
      </c>
      <c r="G2233" s="4" t="str">
        <f>IF('3(a) Flights | segment list'!C2198="","Null",'3(a) Flights | segment list'!C2198)</f>
        <v>Null</v>
      </c>
      <c r="H2233" s="4" t="str">
        <f>IF('3(a) Flights | segment list'!J2198="","Null",'3(a) Flights | segment list'!J2198)</f>
        <v>Null</v>
      </c>
      <c r="I2233" s="4" t="str">
        <f>IF('3(a) Flights | segment list'!D2198="","Null",'3(a) Flights | segment list'!D2198)</f>
        <v>Null</v>
      </c>
      <c r="J2233" s="4" t="str">
        <f>IF('3(a) Flights | segment list'!E2198="","Null",'3(a) Flights | segment list'!E2198)</f>
        <v>Null</v>
      </c>
      <c r="K2233" s="4" t="str">
        <f>IF('3(a) Flights | segment list'!F2198="","Null",'3(a) Flights | segment list'!F2198)</f>
        <v>Null</v>
      </c>
      <c r="L2233" s="5" t="str">
        <f>IF('3(a) Flights | segment list'!G2198="","Null",'3(a) Flights | segment list'!G2198)</f>
        <v>Null</v>
      </c>
      <c r="M2233" s="16">
        <f>IF('3(a) Flights | segment list'!H2198="Null","Null",'3(a) Flights | segment list'!H2198)</f>
        <v>0</v>
      </c>
    </row>
    <row r="2234" spans="1:13" x14ac:dyDescent="0.25">
      <c r="A2234" s="4" t="str">
        <f t="shared" si="102"/>
        <v>No PB ID provided</v>
      </c>
      <c r="B2234" s="4" t="str">
        <f t="shared" si="103"/>
        <v>No declaration</v>
      </c>
      <c r="C2234" s="4" t="s">
        <v>18302</v>
      </c>
      <c r="D2234" s="86" t="str">
        <f>IF('3(a) Flights | segment list'!A2199="","Null",'3(a) Flights | segment list'!A2199)</f>
        <v>Null</v>
      </c>
      <c r="E2234" s="87" t="str">
        <f t="shared" si="104"/>
        <v>Null</v>
      </c>
      <c r="F2234" s="4" t="str">
        <f>IF('3(a) Flights | segment list'!I2199="","Null",'3(a) Flights | segment list'!I2199)</f>
        <v>Null</v>
      </c>
      <c r="G2234" s="4" t="str">
        <f>IF('3(a) Flights | segment list'!C2199="","Null",'3(a) Flights | segment list'!C2199)</f>
        <v>Null</v>
      </c>
      <c r="H2234" s="4" t="str">
        <f>IF('3(a) Flights | segment list'!J2199="","Null",'3(a) Flights | segment list'!J2199)</f>
        <v>Null</v>
      </c>
      <c r="I2234" s="4" t="str">
        <f>IF('3(a) Flights | segment list'!D2199="","Null",'3(a) Flights | segment list'!D2199)</f>
        <v>Null</v>
      </c>
      <c r="J2234" s="4" t="str">
        <f>IF('3(a) Flights | segment list'!E2199="","Null",'3(a) Flights | segment list'!E2199)</f>
        <v>Null</v>
      </c>
      <c r="K2234" s="4" t="str">
        <f>IF('3(a) Flights | segment list'!F2199="","Null",'3(a) Flights | segment list'!F2199)</f>
        <v>Null</v>
      </c>
      <c r="L2234" s="5" t="str">
        <f>IF('3(a) Flights | segment list'!G2199="","Null",'3(a) Flights | segment list'!G2199)</f>
        <v>Null</v>
      </c>
      <c r="M2234" s="16">
        <f>IF('3(a) Flights | segment list'!H2199="Null","Null",'3(a) Flights | segment list'!H2199)</f>
        <v>0</v>
      </c>
    </row>
    <row r="2235" spans="1:13" x14ac:dyDescent="0.25">
      <c r="A2235" s="4" t="str">
        <f t="shared" si="102"/>
        <v>No PB ID provided</v>
      </c>
      <c r="B2235" s="4" t="str">
        <f t="shared" si="103"/>
        <v>No declaration</v>
      </c>
      <c r="C2235" s="4" t="s">
        <v>18302</v>
      </c>
      <c r="D2235" s="86" t="str">
        <f>IF('3(a) Flights | segment list'!A2200="","Null",'3(a) Flights | segment list'!A2200)</f>
        <v>Null</v>
      </c>
      <c r="E2235" s="87" t="str">
        <f t="shared" si="104"/>
        <v>Null</v>
      </c>
      <c r="F2235" s="4" t="str">
        <f>IF('3(a) Flights | segment list'!I2200="","Null",'3(a) Flights | segment list'!I2200)</f>
        <v>Null</v>
      </c>
      <c r="G2235" s="4" t="str">
        <f>IF('3(a) Flights | segment list'!C2200="","Null",'3(a) Flights | segment list'!C2200)</f>
        <v>Null</v>
      </c>
      <c r="H2235" s="4" t="str">
        <f>IF('3(a) Flights | segment list'!J2200="","Null",'3(a) Flights | segment list'!J2200)</f>
        <v>Null</v>
      </c>
      <c r="I2235" s="4" t="str">
        <f>IF('3(a) Flights | segment list'!D2200="","Null",'3(a) Flights | segment list'!D2200)</f>
        <v>Null</v>
      </c>
      <c r="J2235" s="4" t="str">
        <f>IF('3(a) Flights | segment list'!E2200="","Null",'3(a) Flights | segment list'!E2200)</f>
        <v>Null</v>
      </c>
      <c r="K2235" s="4" t="str">
        <f>IF('3(a) Flights | segment list'!F2200="","Null",'3(a) Flights | segment list'!F2200)</f>
        <v>Null</v>
      </c>
      <c r="L2235" s="5" t="str">
        <f>IF('3(a) Flights | segment list'!G2200="","Null",'3(a) Flights | segment list'!G2200)</f>
        <v>Null</v>
      </c>
      <c r="M2235" s="16">
        <f>IF('3(a) Flights | segment list'!H2200="Null","Null",'3(a) Flights | segment list'!H2200)</f>
        <v>0</v>
      </c>
    </row>
    <row r="2236" spans="1:13" x14ac:dyDescent="0.25">
      <c r="A2236" s="4" t="str">
        <f t="shared" si="102"/>
        <v>No PB ID provided</v>
      </c>
      <c r="B2236" s="4" t="str">
        <f t="shared" si="103"/>
        <v>No declaration</v>
      </c>
      <c r="C2236" s="4" t="s">
        <v>18302</v>
      </c>
      <c r="D2236" s="86" t="str">
        <f>IF('3(a) Flights | segment list'!A2201="","Null",'3(a) Flights | segment list'!A2201)</f>
        <v>Null</v>
      </c>
      <c r="E2236" s="87" t="str">
        <f t="shared" si="104"/>
        <v>Null</v>
      </c>
      <c r="F2236" s="4" t="str">
        <f>IF('3(a) Flights | segment list'!I2201="","Null",'3(a) Flights | segment list'!I2201)</f>
        <v>Null</v>
      </c>
      <c r="G2236" s="4" t="str">
        <f>IF('3(a) Flights | segment list'!C2201="","Null",'3(a) Flights | segment list'!C2201)</f>
        <v>Null</v>
      </c>
      <c r="H2236" s="4" t="str">
        <f>IF('3(a) Flights | segment list'!J2201="","Null",'3(a) Flights | segment list'!J2201)</f>
        <v>Null</v>
      </c>
      <c r="I2236" s="4" t="str">
        <f>IF('3(a) Flights | segment list'!D2201="","Null",'3(a) Flights | segment list'!D2201)</f>
        <v>Null</v>
      </c>
      <c r="J2236" s="4" t="str">
        <f>IF('3(a) Flights | segment list'!E2201="","Null",'3(a) Flights | segment list'!E2201)</f>
        <v>Null</v>
      </c>
      <c r="K2236" s="4" t="str">
        <f>IF('3(a) Flights | segment list'!F2201="","Null",'3(a) Flights | segment list'!F2201)</f>
        <v>Null</v>
      </c>
      <c r="L2236" s="5" t="str">
        <f>IF('3(a) Flights | segment list'!G2201="","Null",'3(a) Flights | segment list'!G2201)</f>
        <v>Null</v>
      </c>
      <c r="M2236" s="16">
        <f>IF('3(a) Flights | segment list'!H2201="Null","Null",'3(a) Flights | segment list'!H2201)</f>
        <v>0</v>
      </c>
    </row>
    <row r="2237" spans="1:13" x14ac:dyDescent="0.25">
      <c r="A2237" s="4" t="str">
        <f t="shared" si="102"/>
        <v>No PB ID provided</v>
      </c>
      <c r="B2237" s="4" t="str">
        <f t="shared" si="103"/>
        <v>No declaration</v>
      </c>
      <c r="C2237" s="4" t="s">
        <v>18302</v>
      </c>
      <c r="D2237" s="86" t="str">
        <f>IF('3(a) Flights | segment list'!A2202="","Null",'3(a) Flights | segment list'!A2202)</f>
        <v>Null</v>
      </c>
      <c r="E2237" s="87" t="str">
        <f t="shared" si="104"/>
        <v>Null</v>
      </c>
      <c r="F2237" s="4" t="str">
        <f>IF('3(a) Flights | segment list'!I2202="","Null",'3(a) Flights | segment list'!I2202)</f>
        <v>Null</v>
      </c>
      <c r="G2237" s="4" t="str">
        <f>IF('3(a) Flights | segment list'!C2202="","Null",'3(a) Flights | segment list'!C2202)</f>
        <v>Null</v>
      </c>
      <c r="H2237" s="4" t="str">
        <f>IF('3(a) Flights | segment list'!J2202="","Null",'3(a) Flights | segment list'!J2202)</f>
        <v>Null</v>
      </c>
      <c r="I2237" s="4" t="str">
        <f>IF('3(a) Flights | segment list'!D2202="","Null",'3(a) Flights | segment list'!D2202)</f>
        <v>Null</v>
      </c>
      <c r="J2237" s="4" t="str">
        <f>IF('3(a) Flights | segment list'!E2202="","Null",'3(a) Flights | segment list'!E2202)</f>
        <v>Null</v>
      </c>
      <c r="K2237" s="4" t="str">
        <f>IF('3(a) Flights | segment list'!F2202="","Null",'3(a) Flights | segment list'!F2202)</f>
        <v>Null</v>
      </c>
      <c r="L2237" s="5" t="str">
        <f>IF('3(a) Flights | segment list'!G2202="","Null",'3(a) Flights | segment list'!G2202)</f>
        <v>Null</v>
      </c>
      <c r="M2237" s="16">
        <f>IF('3(a) Flights | segment list'!H2202="Null","Null",'3(a) Flights | segment list'!H2202)</f>
        <v>0</v>
      </c>
    </row>
    <row r="2238" spans="1:13" x14ac:dyDescent="0.25">
      <c r="A2238" s="4" t="str">
        <f t="shared" si="102"/>
        <v>No PB ID provided</v>
      </c>
      <c r="B2238" s="4" t="str">
        <f t="shared" si="103"/>
        <v>No declaration</v>
      </c>
      <c r="C2238" s="4" t="s">
        <v>18302</v>
      </c>
      <c r="D2238" s="86" t="str">
        <f>IF('3(a) Flights | segment list'!A2203="","Null",'3(a) Flights | segment list'!A2203)</f>
        <v>Null</v>
      </c>
      <c r="E2238" s="87" t="str">
        <f t="shared" si="104"/>
        <v>Null</v>
      </c>
      <c r="F2238" s="4" t="str">
        <f>IF('3(a) Flights | segment list'!I2203="","Null",'3(a) Flights | segment list'!I2203)</f>
        <v>Null</v>
      </c>
      <c r="G2238" s="4" t="str">
        <f>IF('3(a) Flights | segment list'!C2203="","Null",'3(a) Flights | segment list'!C2203)</f>
        <v>Null</v>
      </c>
      <c r="H2238" s="4" t="str">
        <f>IF('3(a) Flights | segment list'!J2203="","Null",'3(a) Flights | segment list'!J2203)</f>
        <v>Null</v>
      </c>
      <c r="I2238" s="4" t="str">
        <f>IF('3(a) Flights | segment list'!D2203="","Null",'3(a) Flights | segment list'!D2203)</f>
        <v>Null</v>
      </c>
      <c r="J2238" s="4" t="str">
        <f>IF('3(a) Flights | segment list'!E2203="","Null",'3(a) Flights | segment list'!E2203)</f>
        <v>Null</v>
      </c>
      <c r="K2238" s="4" t="str">
        <f>IF('3(a) Flights | segment list'!F2203="","Null",'3(a) Flights | segment list'!F2203)</f>
        <v>Null</v>
      </c>
      <c r="L2238" s="5" t="str">
        <f>IF('3(a) Flights | segment list'!G2203="","Null",'3(a) Flights | segment list'!G2203)</f>
        <v>Null</v>
      </c>
      <c r="M2238" s="16">
        <f>IF('3(a) Flights | segment list'!H2203="Null","Null",'3(a) Flights | segment list'!H2203)</f>
        <v>0</v>
      </c>
    </row>
    <row r="2239" spans="1:13" x14ac:dyDescent="0.25">
      <c r="A2239" s="4" t="str">
        <f t="shared" si="102"/>
        <v>No PB ID provided</v>
      </c>
      <c r="B2239" s="4" t="str">
        <f t="shared" si="103"/>
        <v>No declaration</v>
      </c>
      <c r="C2239" s="4" t="s">
        <v>18302</v>
      </c>
      <c r="D2239" s="86" t="str">
        <f>IF('3(a) Flights | segment list'!A2204="","Null",'3(a) Flights | segment list'!A2204)</f>
        <v>Null</v>
      </c>
      <c r="E2239" s="87" t="str">
        <f t="shared" si="104"/>
        <v>Null</v>
      </c>
      <c r="F2239" s="4" t="str">
        <f>IF('3(a) Flights | segment list'!I2204="","Null",'3(a) Flights | segment list'!I2204)</f>
        <v>Null</v>
      </c>
      <c r="G2239" s="4" t="str">
        <f>IF('3(a) Flights | segment list'!C2204="","Null",'3(a) Flights | segment list'!C2204)</f>
        <v>Null</v>
      </c>
      <c r="H2239" s="4" t="str">
        <f>IF('3(a) Flights | segment list'!J2204="","Null",'3(a) Flights | segment list'!J2204)</f>
        <v>Null</v>
      </c>
      <c r="I2239" s="4" t="str">
        <f>IF('3(a) Flights | segment list'!D2204="","Null",'3(a) Flights | segment list'!D2204)</f>
        <v>Null</v>
      </c>
      <c r="J2239" s="4" t="str">
        <f>IF('3(a) Flights | segment list'!E2204="","Null",'3(a) Flights | segment list'!E2204)</f>
        <v>Null</v>
      </c>
      <c r="K2239" s="4" t="str">
        <f>IF('3(a) Flights | segment list'!F2204="","Null",'3(a) Flights | segment list'!F2204)</f>
        <v>Null</v>
      </c>
      <c r="L2239" s="5" t="str">
        <f>IF('3(a) Flights | segment list'!G2204="","Null",'3(a) Flights | segment list'!G2204)</f>
        <v>Null</v>
      </c>
      <c r="M2239" s="16">
        <f>IF('3(a) Flights | segment list'!H2204="Null","Null",'3(a) Flights | segment list'!H2204)</f>
        <v>0</v>
      </c>
    </row>
    <row r="2240" spans="1:13" x14ac:dyDescent="0.25">
      <c r="A2240" s="4" t="str">
        <f t="shared" si="102"/>
        <v>No PB ID provided</v>
      </c>
      <c r="B2240" s="4" t="str">
        <f t="shared" si="103"/>
        <v>No declaration</v>
      </c>
      <c r="C2240" s="4" t="s">
        <v>18302</v>
      </c>
      <c r="D2240" s="86" t="str">
        <f>IF('3(a) Flights | segment list'!A2205="","Null",'3(a) Flights | segment list'!A2205)</f>
        <v>Null</v>
      </c>
      <c r="E2240" s="87" t="str">
        <f t="shared" si="104"/>
        <v>Null</v>
      </c>
      <c r="F2240" s="4" t="str">
        <f>IF('3(a) Flights | segment list'!I2205="","Null",'3(a) Flights | segment list'!I2205)</f>
        <v>Null</v>
      </c>
      <c r="G2240" s="4" t="str">
        <f>IF('3(a) Flights | segment list'!C2205="","Null",'3(a) Flights | segment list'!C2205)</f>
        <v>Null</v>
      </c>
      <c r="H2240" s="4" t="str">
        <f>IF('3(a) Flights | segment list'!J2205="","Null",'3(a) Flights | segment list'!J2205)</f>
        <v>Null</v>
      </c>
      <c r="I2240" s="4" t="str">
        <f>IF('3(a) Flights | segment list'!D2205="","Null",'3(a) Flights | segment list'!D2205)</f>
        <v>Null</v>
      </c>
      <c r="J2240" s="4" t="str">
        <f>IF('3(a) Flights | segment list'!E2205="","Null",'3(a) Flights | segment list'!E2205)</f>
        <v>Null</v>
      </c>
      <c r="K2240" s="4" t="str">
        <f>IF('3(a) Flights | segment list'!F2205="","Null",'3(a) Flights | segment list'!F2205)</f>
        <v>Null</v>
      </c>
      <c r="L2240" s="5" t="str">
        <f>IF('3(a) Flights | segment list'!G2205="","Null",'3(a) Flights | segment list'!G2205)</f>
        <v>Null</v>
      </c>
      <c r="M2240" s="16">
        <f>IF('3(a) Flights | segment list'!H2205="Null","Null",'3(a) Flights | segment list'!H2205)</f>
        <v>0</v>
      </c>
    </row>
    <row r="2241" spans="1:13" x14ac:dyDescent="0.25">
      <c r="A2241" s="4" t="str">
        <f t="shared" si="102"/>
        <v>No PB ID provided</v>
      </c>
      <c r="B2241" s="4" t="str">
        <f t="shared" si="103"/>
        <v>No declaration</v>
      </c>
      <c r="C2241" s="4" t="s">
        <v>18302</v>
      </c>
      <c r="D2241" s="86" t="str">
        <f>IF('3(a) Flights | segment list'!A2206="","Null",'3(a) Flights | segment list'!A2206)</f>
        <v>Null</v>
      </c>
      <c r="E2241" s="87" t="str">
        <f t="shared" si="104"/>
        <v>Null</v>
      </c>
      <c r="F2241" s="4" t="str">
        <f>IF('3(a) Flights | segment list'!I2206="","Null",'3(a) Flights | segment list'!I2206)</f>
        <v>Null</v>
      </c>
      <c r="G2241" s="4" t="str">
        <f>IF('3(a) Flights | segment list'!C2206="","Null",'3(a) Flights | segment list'!C2206)</f>
        <v>Null</v>
      </c>
      <c r="H2241" s="4" t="str">
        <f>IF('3(a) Flights | segment list'!J2206="","Null",'3(a) Flights | segment list'!J2206)</f>
        <v>Null</v>
      </c>
      <c r="I2241" s="4" t="str">
        <f>IF('3(a) Flights | segment list'!D2206="","Null",'3(a) Flights | segment list'!D2206)</f>
        <v>Null</v>
      </c>
      <c r="J2241" s="4" t="str">
        <f>IF('3(a) Flights | segment list'!E2206="","Null",'3(a) Flights | segment list'!E2206)</f>
        <v>Null</v>
      </c>
      <c r="K2241" s="4" t="str">
        <f>IF('3(a) Flights | segment list'!F2206="","Null",'3(a) Flights | segment list'!F2206)</f>
        <v>Null</v>
      </c>
      <c r="L2241" s="5" t="str">
        <f>IF('3(a) Flights | segment list'!G2206="","Null",'3(a) Flights | segment list'!G2206)</f>
        <v>Null</v>
      </c>
      <c r="M2241" s="16">
        <f>IF('3(a) Flights | segment list'!H2206="Null","Null",'3(a) Flights | segment list'!H2206)</f>
        <v>0</v>
      </c>
    </row>
    <row r="2242" spans="1:13" x14ac:dyDescent="0.25">
      <c r="A2242" s="4" t="str">
        <f t="shared" si="102"/>
        <v>No PB ID provided</v>
      </c>
      <c r="B2242" s="4" t="str">
        <f t="shared" si="103"/>
        <v>No declaration</v>
      </c>
      <c r="C2242" s="4" t="s">
        <v>18302</v>
      </c>
      <c r="D2242" s="86" t="str">
        <f>IF('3(a) Flights | segment list'!A2207="","Null",'3(a) Flights | segment list'!A2207)</f>
        <v>Null</v>
      </c>
      <c r="E2242" s="87" t="str">
        <f t="shared" si="104"/>
        <v>Null</v>
      </c>
      <c r="F2242" s="4" t="str">
        <f>IF('3(a) Flights | segment list'!I2207="","Null",'3(a) Flights | segment list'!I2207)</f>
        <v>Null</v>
      </c>
      <c r="G2242" s="4" t="str">
        <f>IF('3(a) Flights | segment list'!C2207="","Null",'3(a) Flights | segment list'!C2207)</f>
        <v>Null</v>
      </c>
      <c r="H2242" s="4" t="str">
        <f>IF('3(a) Flights | segment list'!J2207="","Null",'3(a) Flights | segment list'!J2207)</f>
        <v>Null</v>
      </c>
      <c r="I2242" s="4" t="str">
        <f>IF('3(a) Flights | segment list'!D2207="","Null",'3(a) Flights | segment list'!D2207)</f>
        <v>Null</v>
      </c>
      <c r="J2242" s="4" t="str">
        <f>IF('3(a) Flights | segment list'!E2207="","Null",'3(a) Flights | segment list'!E2207)</f>
        <v>Null</v>
      </c>
      <c r="K2242" s="4" t="str">
        <f>IF('3(a) Flights | segment list'!F2207="","Null",'3(a) Flights | segment list'!F2207)</f>
        <v>Null</v>
      </c>
      <c r="L2242" s="5" t="str">
        <f>IF('3(a) Flights | segment list'!G2207="","Null",'3(a) Flights | segment list'!G2207)</f>
        <v>Null</v>
      </c>
      <c r="M2242" s="16">
        <f>IF('3(a) Flights | segment list'!H2207="Null","Null",'3(a) Flights | segment list'!H2207)</f>
        <v>0</v>
      </c>
    </row>
    <row r="2243" spans="1:13" x14ac:dyDescent="0.25">
      <c r="A2243" s="4" t="str">
        <f t="shared" si="102"/>
        <v>No PB ID provided</v>
      </c>
      <c r="B2243" s="4" t="str">
        <f t="shared" si="103"/>
        <v>No declaration</v>
      </c>
      <c r="C2243" s="4" t="s">
        <v>18302</v>
      </c>
      <c r="D2243" s="86" t="str">
        <f>IF('3(a) Flights | segment list'!A2208="","Null",'3(a) Flights | segment list'!A2208)</f>
        <v>Null</v>
      </c>
      <c r="E2243" s="87" t="str">
        <f t="shared" si="104"/>
        <v>Null</v>
      </c>
      <c r="F2243" s="4" t="str">
        <f>IF('3(a) Flights | segment list'!I2208="","Null",'3(a) Flights | segment list'!I2208)</f>
        <v>Null</v>
      </c>
      <c r="G2243" s="4" t="str">
        <f>IF('3(a) Flights | segment list'!C2208="","Null",'3(a) Flights | segment list'!C2208)</f>
        <v>Null</v>
      </c>
      <c r="H2243" s="4" t="str">
        <f>IF('3(a) Flights | segment list'!J2208="","Null",'3(a) Flights | segment list'!J2208)</f>
        <v>Null</v>
      </c>
      <c r="I2243" s="4" t="str">
        <f>IF('3(a) Flights | segment list'!D2208="","Null",'3(a) Flights | segment list'!D2208)</f>
        <v>Null</v>
      </c>
      <c r="J2243" s="4" t="str">
        <f>IF('3(a) Flights | segment list'!E2208="","Null",'3(a) Flights | segment list'!E2208)</f>
        <v>Null</v>
      </c>
      <c r="K2243" s="4" t="str">
        <f>IF('3(a) Flights | segment list'!F2208="","Null",'3(a) Flights | segment list'!F2208)</f>
        <v>Null</v>
      </c>
      <c r="L2243" s="5" t="str">
        <f>IF('3(a) Flights | segment list'!G2208="","Null",'3(a) Flights | segment list'!G2208)</f>
        <v>Null</v>
      </c>
      <c r="M2243" s="16">
        <f>IF('3(a) Flights | segment list'!H2208="Null","Null",'3(a) Flights | segment list'!H2208)</f>
        <v>0</v>
      </c>
    </row>
    <row r="2244" spans="1:13" x14ac:dyDescent="0.25">
      <c r="A2244" s="4" t="str">
        <f t="shared" si="102"/>
        <v>No PB ID provided</v>
      </c>
      <c r="B2244" s="4" t="str">
        <f t="shared" si="103"/>
        <v>No declaration</v>
      </c>
      <c r="C2244" s="4" t="s">
        <v>18302</v>
      </c>
      <c r="D2244" s="86" t="str">
        <f>IF('3(a) Flights | segment list'!A2209="","Null",'3(a) Flights | segment list'!A2209)</f>
        <v>Null</v>
      </c>
      <c r="E2244" s="87" t="str">
        <f t="shared" si="104"/>
        <v>Null</v>
      </c>
      <c r="F2244" s="4" t="str">
        <f>IF('3(a) Flights | segment list'!I2209="","Null",'3(a) Flights | segment list'!I2209)</f>
        <v>Null</v>
      </c>
      <c r="G2244" s="4" t="str">
        <f>IF('3(a) Flights | segment list'!C2209="","Null",'3(a) Flights | segment list'!C2209)</f>
        <v>Null</v>
      </c>
      <c r="H2244" s="4" t="str">
        <f>IF('3(a) Flights | segment list'!J2209="","Null",'3(a) Flights | segment list'!J2209)</f>
        <v>Null</v>
      </c>
      <c r="I2244" s="4" t="str">
        <f>IF('3(a) Flights | segment list'!D2209="","Null",'3(a) Flights | segment list'!D2209)</f>
        <v>Null</v>
      </c>
      <c r="J2244" s="4" t="str">
        <f>IF('3(a) Flights | segment list'!E2209="","Null",'3(a) Flights | segment list'!E2209)</f>
        <v>Null</v>
      </c>
      <c r="K2244" s="4" t="str">
        <f>IF('3(a) Flights | segment list'!F2209="","Null",'3(a) Flights | segment list'!F2209)</f>
        <v>Null</v>
      </c>
      <c r="L2244" s="5" t="str">
        <f>IF('3(a) Flights | segment list'!G2209="","Null",'3(a) Flights | segment list'!G2209)</f>
        <v>Null</v>
      </c>
      <c r="M2244" s="16">
        <f>IF('3(a) Flights | segment list'!H2209="Null","Null",'3(a) Flights | segment list'!H2209)</f>
        <v>0</v>
      </c>
    </row>
    <row r="2245" spans="1:13" x14ac:dyDescent="0.25">
      <c r="A2245" s="4" t="str">
        <f t="shared" si="102"/>
        <v>No PB ID provided</v>
      </c>
      <c r="B2245" s="4" t="str">
        <f t="shared" si="103"/>
        <v>No declaration</v>
      </c>
      <c r="C2245" s="4" t="s">
        <v>18302</v>
      </c>
      <c r="D2245" s="86" t="str">
        <f>IF('3(a) Flights | segment list'!A2210="","Null",'3(a) Flights | segment list'!A2210)</f>
        <v>Null</v>
      </c>
      <c r="E2245" s="87" t="str">
        <f t="shared" si="104"/>
        <v>Null</v>
      </c>
      <c r="F2245" s="4" t="str">
        <f>IF('3(a) Flights | segment list'!I2210="","Null",'3(a) Flights | segment list'!I2210)</f>
        <v>Null</v>
      </c>
      <c r="G2245" s="4" t="str">
        <f>IF('3(a) Flights | segment list'!C2210="","Null",'3(a) Flights | segment list'!C2210)</f>
        <v>Null</v>
      </c>
      <c r="H2245" s="4" t="str">
        <f>IF('3(a) Flights | segment list'!J2210="","Null",'3(a) Flights | segment list'!J2210)</f>
        <v>Null</v>
      </c>
      <c r="I2245" s="4" t="str">
        <f>IF('3(a) Flights | segment list'!D2210="","Null",'3(a) Flights | segment list'!D2210)</f>
        <v>Null</v>
      </c>
      <c r="J2245" s="4" t="str">
        <f>IF('3(a) Flights | segment list'!E2210="","Null",'3(a) Flights | segment list'!E2210)</f>
        <v>Null</v>
      </c>
      <c r="K2245" s="4" t="str">
        <f>IF('3(a) Flights | segment list'!F2210="","Null",'3(a) Flights | segment list'!F2210)</f>
        <v>Null</v>
      </c>
      <c r="L2245" s="5" t="str">
        <f>IF('3(a) Flights | segment list'!G2210="","Null",'3(a) Flights | segment list'!G2210)</f>
        <v>Null</v>
      </c>
      <c r="M2245" s="16">
        <f>IF('3(a) Flights | segment list'!H2210="Null","Null",'3(a) Flights | segment list'!H2210)</f>
        <v>0</v>
      </c>
    </row>
    <row r="2246" spans="1:13" x14ac:dyDescent="0.25">
      <c r="A2246" s="4" t="str">
        <f t="shared" ref="A2246:A2309" si="105">A2245</f>
        <v>No PB ID provided</v>
      </c>
      <c r="B2246" s="4" t="str">
        <f t="shared" ref="B2246:B2309" si="106">B2245</f>
        <v>No declaration</v>
      </c>
      <c r="C2246" s="4" t="s">
        <v>18302</v>
      </c>
      <c r="D2246" s="86" t="str">
        <f>IF('3(a) Flights | segment list'!A2211="","Null",'3(a) Flights | segment list'!A2211)</f>
        <v>Null</v>
      </c>
      <c r="E2246" s="87" t="str">
        <f t="shared" si="104"/>
        <v>Null</v>
      </c>
      <c r="F2246" s="4" t="str">
        <f>IF('3(a) Flights | segment list'!I2211="","Null",'3(a) Flights | segment list'!I2211)</f>
        <v>Null</v>
      </c>
      <c r="G2246" s="4" t="str">
        <f>IF('3(a) Flights | segment list'!C2211="","Null",'3(a) Flights | segment list'!C2211)</f>
        <v>Null</v>
      </c>
      <c r="H2246" s="4" t="str">
        <f>IF('3(a) Flights | segment list'!J2211="","Null",'3(a) Flights | segment list'!J2211)</f>
        <v>Null</v>
      </c>
      <c r="I2246" s="4" t="str">
        <f>IF('3(a) Flights | segment list'!D2211="","Null",'3(a) Flights | segment list'!D2211)</f>
        <v>Null</v>
      </c>
      <c r="J2246" s="4" t="str">
        <f>IF('3(a) Flights | segment list'!E2211="","Null",'3(a) Flights | segment list'!E2211)</f>
        <v>Null</v>
      </c>
      <c r="K2246" s="4" t="str">
        <f>IF('3(a) Flights | segment list'!F2211="","Null",'3(a) Flights | segment list'!F2211)</f>
        <v>Null</v>
      </c>
      <c r="L2246" s="5" t="str">
        <f>IF('3(a) Flights | segment list'!G2211="","Null",'3(a) Flights | segment list'!G2211)</f>
        <v>Null</v>
      </c>
      <c r="M2246" s="16">
        <f>IF('3(a) Flights | segment list'!H2211="Null","Null",'3(a) Flights | segment list'!H2211)</f>
        <v>0</v>
      </c>
    </row>
    <row r="2247" spans="1:13" x14ac:dyDescent="0.25">
      <c r="A2247" s="4" t="str">
        <f t="shared" si="105"/>
        <v>No PB ID provided</v>
      </c>
      <c r="B2247" s="4" t="str">
        <f t="shared" si="106"/>
        <v>No declaration</v>
      </c>
      <c r="C2247" s="4" t="s">
        <v>18302</v>
      </c>
      <c r="D2247" s="86" t="str">
        <f>IF('3(a) Flights | segment list'!A2212="","Null",'3(a) Flights | segment list'!A2212)</f>
        <v>Null</v>
      </c>
      <c r="E2247" s="87" t="str">
        <f t="shared" si="104"/>
        <v>Null</v>
      </c>
      <c r="F2247" s="4" t="str">
        <f>IF('3(a) Flights | segment list'!I2212="","Null",'3(a) Flights | segment list'!I2212)</f>
        <v>Null</v>
      </c>
      <c r="G2247" s="4" t="str">
        <f>IF('3(a) Flights | segment list'!C2212="","Null",'3(a) Flights | segment list'!C2212)</f>
        <v>Null</v>
      </c>
      <c r="H2247" s="4" t="str">
        <f>IF('3(a) Flights | segment list'!J2212="","Null",'3(a) Flights | segment list'!J2212)</f>
        <v>Null</v>
      </c>
      <c r="I2247" s="4" t="str">
        <f>IF('3(a) Flights | segment list'!D2212="","Null",'3(a) Flights | segment list'!D2212)</f>
        <v>Null</v>
      </c>
      <c r="J2247" s="4" t="str">
        <f>IF('3(a) Flights | segment list'!E2212="","Null",'3(a) Flights | segment list'!E2212)</f>
        <v>Null</v>
      </c>
      <c r="K2247" s="4" t="str">
        <f>IF('3(a) Flights | segment list'!F2212="","Null",'3(a) Flights | segment list'!F2212)</f>
        <v>Null</v>
      </c>
      <c r="L2247" s="5" t="str">
        <f>IF('3(a) Flights | segment list'!G2212="","Null",'3(a) Flights | segment list'!G2212)</f>
        <v>Null</v>
      </c>
      <c r="M2247" s="16">
        <f>IF('3(a) Flights | segment list'!H2212="Null","Null",'3(a) Flights | segment list'!H2212)</f>
        <v>0</v>
      </c>
    </row>
    <row r="2248" spans="1:13" x14ac:dyDescent="0.25">
      <c r="A2248" s="4" t="str">
        <f t="shared" si="105"/>
        <v>No PB ID provided</v>
      </c>
      <c r="B2248" s="4" t="str">
        <f t="shared" si="106"/>
        <v>No declaration</v>
      </c>
      <c r="C2248" s="4" t="s">
        <v>18302</v>
      </c>
      <c r="D2248" s="86" t="str">
        <f>IF('3(a) Flights | segment list'!A2213="","Null",'3(a) Flights | segment list'!A2213)</f>
        <v>Null</v>
      </c>
      <c r="E2248" s="87" t="str">
        <f t="shared" si="104"/>
        <v>Null</v>
      </c>
      <c r="F2248" s="4" t="str">
        <f>IF('3(a) Flights | segment list'!I2213="","Null",'3(a) Flights | segment list'!I2213)</f>
        <v>Null</v>
      </c>
      <c r="G2248" s="4" t="str">
        <f>IF('3(a) Flights | segment list'!C2213="","Null",'3(a) Flights | segment list'!C2213)</f>
        <v>Null</v>
      </c>
      <c r="H2248" s="4" t="str">
        <f>IF('3(a) Flights | segment list'!J2213="","Null",'3(a) Flights | segment list'!J2213)</f>
        <v>Null</v>
      </c>
      <c r="I2248" s="4" t="str">
        <f>IF('3(a) Flights | segment list'!D2213="","Null",'3(a) Flights | segment list'!D2213)</f>
        <v>Null</v>
      </c>
      <c r="J2248" s="4" t="str">
        <f>IF('3(a) Flights | segment list'!E2213="","Null",'3(a) Flights | segment list'!E2213)</f>
        <v>Null</v>
      </c>
      <c r="K2248" s="4" t="str">
        <f>IF('3(a) Flights | segment list'!F2213="","Null",'3(a) Flights | segment list'!F2213)</f>
        <v>Null</v>
      </c>
      <c r="L2248" s="5" t="str">
        <f>IF('3(a) Flights | segment list'!G2213="","Null",'3(a) Flights | segment list'!G2213)</f>
        <v>Null</v>
      </c>
      <c r="M2248" s="16">
        <f>IF('3(a) Flights | segment list'!H2213="Null","Null",'3(a) Flights | segment list'!H2213)</f>
        <v>0</v>
      </c>
    </row>
    <row r="2249" spans="1:13" x14ac:dyDescent="0.25">
      <c r="A2249" s="4" t="str">
        <f t="shared" si="105"/>
        <v>No PB ID provided</v>
      </c>
      <c r="B2249" s="4" t="str">
        <f t="shared" si="106"/>
        <v>No declaration</v>
      </c>
      <c r="C2249" s="4" t="s">
        <v>18302</v>
      </c>
      <c r="D2249" s="86" t="str">
        <f>IF('3(a) Flights | segment list'!A2214="","Null",'3(a) Flights | segment list'!A2214)</f>
        <v>Null</v>
      </c>
      <c r="E2249" s="87" t="str">
        <f t="shared" si="104"/>
        <v>Null</v>
      </c>
      <c r="F2249" s="4" t="str">
        <f>IF('3(a) Flights | segment list'!I2214="","Null",'3(a) Flights | segment list'!I2214)</f>
        <v>Null</v>
      </c>
      <c r="G2249" s="4" t="str">
        <f>IF('3(a) Flights | segment list'!C2214="","Null",'3(a) Flights | segment list'!C2214)</f>
        <v>Null</v>
      </c>
      <c r="H2249" s="4" t="str">
        <f>IF('3(a) Flights | segment list'!J2214="","Null",'3(a) Flights | segment list'!J2214)</f>
        <v>Null</v>
      </c>
      <c r="I2249" s="4" t="str">
        <f>IF('3(a) Flights | segment list'!D2214="","Null",'3(a) Flights | segment list'!D2214)</f>
        <v>Null</v>
      </c>
      <c r="J2249" s="4" t="str">
        <f>IF('3(a) Flights | segment list'!E2214="","Null",'3(a) Flights | segment list'!E2214)</f>
        <v>Null</v>
      </c>
      <c r="K2249" s="4" t="str">
        <f>IF('3(a) Flights | segment list'!F2214="","Null",'3(a) Flights | segment list'!F2214)</f>
        <v>Null</v>
      </c>
      <c r="L2249" s="5" t="str">
        <f>IF('3(a) Flights | segment list'!G2214="","Null",'3(a) Flights | segment list'!G2214)</f>
        <v>Null</v>
      </c>
      <c r="M2249" s="16">
        <f>IF('3(a) Flights | segment list'!H2214="Null","Null",'3(a) Flights | segment list'!H2214)</f>
        <v>0</v>
      </c>
    </row>
    <row r="2250" spans="1:13" x14ac:dyDescent="0.25">
      <c r="A2250" s="4" t="str">
        <f t="shared" si="105"/>
        <v>No PB ID provided</v>
      </c>
      <c r="B2250" s="4" t="str">
        <f t="shared" si="106"/>
        <v>No declaration</v>
      </c>
      <c r="C2250" s="4" t="s">
        <v>18302</v>
      </c>
      <c r="D2250" s="86" t="str">
        <f>IF('3(a) Flights | segment list'!A2215="","Null",'3(a) Flights | segment list'!A2215)</f>
        <v>Null</v>
      </c>
      <c r="E2250" s="87" t="str">
        <f t="shared" si="104"/>
        <v>Null</v>
      </c>
      <c r="F2250" s="4" t="str">
        <f>IF('3(a) Flights | segment list'!I2215="","Null",'3(a) Flights | segment list'!I2215)</f>
        <v>Null</v>
      </c>
      <c r="G2250" s="4" t="str">
        <f>IF('3(a) Flights | segment list'!C2215="","Null",'3(a) Flights | segment list'!C2215)</f>
        <v>Null</v>
      </c>
      <c r="H2250" s="4" t="str">
        <f>IF('3(a) Flights | segment list'!J2215="","Null",'3(a) Flights | segment list'!J2215)</f>
        <v>Null</v>
      </c>
      <c r="I2250" s="4" t="str">
        <f>IF('3(a) Flights | segment list'!D2215="","Null",'3(a) Flights | segment list'!D2215)</f>
        <v>Null</v>
      </c>
      <c r="J2250" s="4" t="str">
        <f>IF('3(a) Flights | segment list'!E2215="","Null",'3(a) Flights | segment list'!E2215)</f>
        <v>Null</v>
      </c>
      <c r="K2250" s="4" t="str">
        <f>IF('3(a) Flights | segment list'!F2215="","Null",'3(a) Flights | segment list'!F2215)</f>
        <v>Null</v>
      </c>
      <c r="L2250" s="5" t="str">
        <f>IF('3(a) Flights | segment list'!G2215="","Null",'3(a) Flights | segment list'!G2215)</f>
        <v>Null</v>
      </c>
      <c r="M2250" s="16">
        <f>IF('3(a) Flights | segment list'!H2215="Null","Null",'3(a) Flights | segment list'!H2215)</f>
        <v>0</v>
      </c>
    </row>
    <row r="2251" spans="1:13" x14ac:dyDescent="0.25">
      <c r="A2251" s="4" t="str">
        <f t="shared" si="105"/>
        <v>No PB ID provided</v>
      </c>
      <c r="B2251" s="4" t="str">
        <f t="shared" si="106"/>
        <v>No declaration</v>
      </c>
      <c r="C2251" s="4" t="s">
        <v>18302</v>
      </c>
      <c r="D2251" s="86" t="str">
        <f>IF('3(a) Flights | segment list'!A2216="","Null",'3(a) Flights | segment list'!A2216)</f>
        <v>Null</v>
      </c>
      <c r="E2251" s="87" t="str">
        <f t="shared" si="104"/>
        <v>Null</v>
      </c>
      <c r="F2251" s="4" t="str">
        <f>IF('3(a) Flights | segment list'!I2216="","Null",'3(a) Flights | segment list'!I2216)</f>
        <v>Null</v>
      </c>
      <c r="G2251" s="4" t="str">
        <f>IF('3(a) Flights | segment list'!C2216="","Null",'3(a) Flights | segment list'!C2216)</f>
        <v>Null</v>
      </c>
      <c r="H2251" s="4" t="str">
        <f>IF('3(a) Flights | segment list'!J2216="","Null",'3(a) Flights | segment list'!J2216)</f>
        <v>Null</v>
      </c>
      <c r="I2251" s="4" t="str">
        <f>IF('3(a) Flights | segment list'!D2216="","Null",'3(a) Flights | segment list'!D2216)</f>
        <v>Null</v>
      </c>
      <c r="J2251" s="4" t="str">
        <f>IF('3(a) Flights | segment list'!E2216="","Null",'3(a) Flights | segment list'!E2216)</f>
        <v>Null</v>
      </c>
      <c r="K2251" s="4" t="str">
        <f>IF('3(a) Flights | segment list'!F2216="","Null",'3(a) Flights | segment list'!F2216)</f>
        <v>Null</v>
      </c>
      <c r="L2251" s="5" t="str">
        <f>IF('3(a) Flights | segment list'!G2216="","Null",'3(a) Flights | segment list'!G2216)</f>
        <v>Null</v>
      </c>
      <c r="M2251" s="16">
        <f>IF('3(a) Flights | segment list'!H2216="Null","Null",'3(a) Flights | segment list'!H2216)</f>
        <v>0</v>
      </c>
    </row>
    <row r="2252" spans="1:13" x14ac:dyDescent="0.25">
      <c r="A2252" s="4" t="str">
        <f t="shared" si="105"/>
        <v>No PB ID provided</v>
      </c>
      <c r="B2252" s="4" t="str">
        <f t="shared" si="106"/>
        <v>No declaration</v>
      </c>
      <c r="C2252" s="4" t="s">
        <v>18302</v>
      </c>
      <c r="D2252" s="86" t="str">
        <f>IF('3(a) Flights | segment list'!A2217="","Null",'3(a) Flights | segment list'!A2217)</f>
        <v>Null</v>
      </c>
      <c r="E2252" s="87" t="str">
        <f t="shared" si="104"/>
        <v>Null</v>
      </c>
      <c r="F2252" s="4" t="str">
        <f>IF('3(a) Flights | segment list'!I2217="","Null",'3(a) Flights | segment list'!I2217)</f>
        <v>Null</v>
      </c>
      <c r="G2252" s="4" t="str">
        <f>IF('3(a) Flights | segment list'!C2217="","Null",'3(a) Flights | segment list'!C2217)</f>
        <v>Null</v>
      </c>
      <c r="H2252" s="4" t="str">
        <f>IF('3(a) Flights | segment list'!J2217="","Null",'3(a) Flights | segment list'!J2217)</f>
        <v>Null</v>
      </c>
      <c r="I2252" s="4" t="str">
        <f>IF('3(a) Flights | segment list'!D2217="","Null",'3(a) Flights | segment list'!D2217)</f>
        <v>Null</v>
      </c>
      <c r="J2252" s="4" t="str">
        <f>IF('3(a) Flights | segment list'!E2217="","Null",'3(a) Flights | segment list'!E2217)</f>
        <v>Null</v>
      </c>
      <c r="K2252" s="4" t="str">
        <f>IF('3(a) Flights | segment list'!F2217="","Null",'3(a) Flights | segment list'!F2217)</f>
        <v>Null</v>
      </c>
      <c r="L2252" s="5" t="str">
        <f>IF('3(a) Flights | segment list'!G2217="","Null",'3(a) Flights | segment list'!G2217)</f>
        <v>Null</v>
      </c>
      <c r="M2252" s="16">
        <f>IF('3(a) Flights | segment list'!H2217="Null","Null",'3(a) Flights | segment list'!H2217)</f>
        <v>0</v>
      </c>
    </row>
    <row r="2253" spans="1:13" x14ac:dyDescent="0.25">
      <c r="A2253" s="4" t="str">
        <f t="shared" si="105"/>
        <v>No PB ID provided</v>
      </c>
      <c r="B2253" s="4" t="str">
        <f t="shared" si="106"/>
        <v>No declaration</v>
      </c>
      <c r="C2253" s="4" t="s">
        <v>18302</v>
      </c>
      <c r="D2253" s="86" t="str">
        <f>IF('3(a) Flights | segment list'!A2218="","Null",'3(a) Flights | segment list'!A2218)</f>
        <v>Null</v>
      </c>
      <c r="E2253" s="87" t="str">
        <f t="shared" si="104"/>
        <v>Null</v>
      </c>
      <c r="F2253" s="4" t="str">
        <f>IF('3(a) Flights | segment list'!I2218="","Null",'3(a) Flights | segment list'!I2218)</f>
        <v>Null</v>
      </c>
      <c r="G2253" s="4" t="str">
        <f>IF('3(a) Flights | segment list'!C2218="","Null",'3(a) Flights | segment list'!C2218)</f>
        <v>Null</v>
      </c>
      <c r="H2253" s="4" t="str">
        <f>IF('3(a) Flights | segment list'!J2218="","Null",'3(a) Flights | segment list'!J2218)</f>
        <v>Null</v>
      </c>
      <c r="I2253" s="4" t="str">
        <f>IF('3(a) Flights | segment list'!D2218="","Null",'3(a) Flights | segment list'!D2218)</f>
        <v>Null</v>
      </c>
      <c r="J2253" s="4" t="str">
        <f>IF('3(a) Flights | segment list'!E2218="","Null",'3(a) Flights | segment list'!E2218)</f>
        <v>Null</v>
      </c>
      <c r="K2253" s="4" t="str">
        <f>IF('3(a) Flights | segment list'!F2218="","Null",'3(a) Flights | segment list'!F2218)</f>
        <v>Null</v>
      </c>
      <c r="L2253" s="5" t="str">
        <f>IF('3(a) Flights | segment list'!G2218="","Null",'3(a) Flights | segment list'!G2218)</f>
        <v>Null</v>
      </c>
      <c r="M2253" s="16">
        <f>IF('3(a) Flights | segment list'!H2218="Null","Null",'3(a) Flights | segment list'!H2218)</f>
        <v>0</v>
      </c>
    </row>
    <row r="2254" spans="1:13" x14ac:dyDescent="0.25">
      <c r="A2254" s="4" t="str">
        <f t="shared" si="105"/>
        <v>No PB ID provided</v>
      </c>
      <c r="B2254" s="4" t="str">
        <f t="shared" si="106"/>
        <v>No declaration</v>
      </c>
      <c r="C2254" s="4" t="s">
        <v>18302</v>
      </c>
      <c r="D2254" s="86" t="str">
        <f>IF('3(a) Flights | segment list'!A2219="","Null",'3(a) Flights | segment list'!A2219)</f>
        <v>Null</v>
      </c>
      <c r="E2254" s="87" t="str">
        <f t="shared" si="104"/>
        <v>Null</v>
      </c>
      <c r="F2254" s="4" t="str">
        <f>IF('3(a) Flights | segment list'!I2219="","Null",'3(a) Flights | segment list'!I2219)</f>
        <v>Null</v>
      </c>
      <c r="G2254" s="4" t="str">
        <f>IF('3(a) Flights | segment list'!C2219="","Null",'3(a) Flights | segment list'!C2219)</f>
        <v>Null</v>
      </c>
      <c r="H2254" s="4" t="str">
        <f>IF('3(a) Flights | segment list'!J2219="","Null",'3(a) Flights | segment list'!J2219)</f>
        <v>Null</v>
      </c>
      <c r="I2254" s="4" t="str">
        <f>IF('3(a) Flights | segment list'!D2219="","Null",'3(a) Flights | segment list'!D2219)</f>
        <v>Null</v>
      </c>
      <c r="J2254" s="4" t="str">
        <f>IF('3(a) Flights | segment list'!E2219="","Null",'3(a) Flights | segment list'!E2219)</f>
        <v>Null</v>
      </c>
      <c r="K2254" s="4" t="str">
        <f>IF('3(a) Flights | segment list'!F2219="","Null",'3(a) Flights | segment list'!F2219)</f>
        <v>Null</v>
      </c>
      <c r="L2254" s="5" t="str">
        <f>IF('3(a) Flights | segment list'!G2219="","Null",'3(a) Flights | segment list'!G2219)</f>
        <v>Null</v>
      </c>
      <c r="M2254" s="16">
        <f>IF('3(a) Flights | segment list'!H2219="Null","Null",'3(a) Flights | segment list'!H2219)</f>
        <v>0</v>
      </c>
    </row>
    <row r="2255" spans="1:13" x14ac:dyDescent="0.25">
      <c r="A2255" s="4" t="str">
        <f t="shared" si="105"/>
        <v>No PB ID provided</v>
      </c>
      <c r="B2255" s="4" t="str">
        <f t="shared" si="106"/>
        <v>No declaration</v>
      </c>
      <c r="C2255" s="4" t="s">
        <v>18302</v>
      </c>
      <c r="D2255" s="86" t="str">
        <f>IF('3(a) Flights | segment list'!A2220="","Null",'3(a) Flights | segment list'!A2220)</f>
        <v>Null</v>
      </c>
      <c r="E2255" s="87" t="str">
        <f t="shared" si="104"/>
        <v>Null</v>
      </c>
      <c r="F2255" s="4" t="str">
        <f>IF('3(a) Flights | segment list'!I2220="","Null",'3(a) Flights | segment list'!I2220)</f>
        <v>Null</v>
      </c>
      <c r="G2255" s="4" t="str">
        <f>IF('3(a) Flights | segment list'!C2220="","Null",'3(a) Flights | segment list'!C2220)</f>
        <v>Null</v>
      </c>
      <c r="H2255" s="4" t="str">
        <f>IF('3(a) Flights | segment list'!J2220="","Null",'3(a) Flights | segment list'!J2220)</f>
        <v>Null</v>
      </c>
      <c r="I2255" s="4" t="str">
        <f>IF('3(a) Flights | segment list'!D2220="","Null",'3(a) Flights | segment list'!D2220)</f>
        <v>Null</v>
      </c>
      <c r="J2255" s="4" t="str">
        <f>IF('3(a) Flights | segment list'!E2220="","Null",'3(a) Flights | segment list'!E2220)</f>
        <v>Null</v>
      </c>
      <c r="K2255" s="4" t="str">
        <f>IF('3(a) Flights | segment list'!F2220="","Null",'3(a) Flights | segment list'!F2220)</f>
        <v>Null</v>
      </c>
      <c r="L2255" s="5" t="str">
        <f>IF('3(a) Flights | segment list'!G2220="","Null",'3(a) Flights | segment list'!G2220)</f>
        <v>Null</v>
      </c>
      <c r="M2255" s="16">
        <f>IF('3(a) Flights | segment list'!H2220="Null","Null",'3(a) Flights | segment list'!H2220)</f>
        <v>0</v>
      </c>
    </row>
    <row r="2256" spans="1:13" x14ac:dyDescent="0.25">
      <c r="A2256" s="4" t="str">
        <f t="shared" si="105"/>
        <v>No PB ID provided</v>
      </c>
      <c r="B2256" s="4" t="str">
        <f t="shared" si="106"/>
        <v>No declaration</v>
      </c>
      <c r="C2256" s="4" t="s">
        <v>18302</v>
      </c>
      <c r="D2256" s="86" t="str">
        <f>IF('3(a) Flights | segment list'!A2221="","Null",'3(a) Flights | segment list'!A2221)</f>
        <v>Null</v>
      </c>
      <c r="E2256" s="87" t="str">
        <f t="shared" si="104"/>
        <v>Null</v>
      </c>
      <c r="F2256" s="4" t="str">
        <f>IF('3(a) Flights | segment list'!I2221="","Null",'3(a) Flights | segment list'!I2221)</f>
        <v>Null</v>
      </c>
      <c r="G2256" s="4" t="str">
        <f>IF('3(a) Flights | segment list'!C2221="","Null",'3(a) Flights | segment list'!C2221)</f>
        <v>Null</v>
      </c>
      <c r="H2256" s="4" t="str">
        <f>IF('3(a) Flights | segment list'!J2221="","Null",'3(a) Flights | segment list'!J2221)</f>
        <v>Null</v>
      </c>
      <c r="I2256" s="4" t="str">
        <f>IF('3(a) Flights | segment list'!D2221="","Null",'3(a) Flights | segment list'!D2221)</f>
        <v>Null</v>
      </c>
      <c r="J2256" s="4" t="str">
        <f>IF('3(a) Flights | segment list'!E2221="","Null",'3(a) Flights | segment list'!E2221)</f>
        <v>Null</v>
      </c>
      <c r="K2256" s="4" t="str">
        <f>IF('3(a) Flights | segment list'!F2221="","Null",'3(a) Flights | segment list'!F2221)</f>
        <v>Null</v>
      </c>
      <c r="L2256" s="5" t="str">
        <f>IF('3(a) Flights | segment list'!G2221="","Null",'3(a) Flights | segment list'!G2221)</f>
        <v>Null</v>
      </c>
      <c r="M2256" s="16">
        <f>IF('3(a) Flights | segment list'!H2221="Null","Null",'3(a) Flights | segment list'!H2221)</f>
        <v>0</v>
      </c>
    </row>
    <row r="2257" spans="1:13" x14ac:dyDescent="0.25">
      <c r="A2257" s="4" t="str">
        <f t="shared" si="105"/>
        <v>No PB ID provided</v>
      </c>
      <c r="B2257" s="4" t="str">
        <f t="shared" si="106"/>
        <v>No declaration</v>
      </c>
      <c r="C2257" s="4" t="s">
        <v>18302</v>
      </c>
      <c r="D2257" s="86" t="str">
        <f>IF('3(a) Flights | segment list'!A2222="","Null",'3(a) Flights | segment list'!A2222)</f>
        <v>Null</v>
      </c>
      <c r="E2257" s="87" t="str">
        <f t="shared" si="104"/>
        <v>Null</v>
      </c>
      <c r="F2257" s="4" t="str">
        <f>IF('3(a) Flights | segment list'!I2222="","Null",'3(a) Flights | segment list'!I2222)</f>
        <v>Null</v>
      </c>
      <c r="G2257" s="4" t="str">
        <f>IF('3(a) Flights | segment list'!C2222="","Null",'3(a) Flights | segment list'!C2222)</f>
        <v>Null</v>
      </c>
      <c r="H2257" s="4" t="str">
        <f>IF('3(a) Flights | segment list'!J2222="","Null",'3(a) Flights | segment list'!J2222)</f>
        <v>Null</v>
      </c>
      <c r="I2257" s="4" t="str">
        <f>IF('3(a) Flights | segment list'!D2222="","Null",'3(a) Flights | segment list'!D2222)</f>
        <v>Null</v>
      </c>
      <c r="J2257" s="4" t="str">
        <f>IF('3(a) Flights | segment list'!E2222="","Null",'3(a) Flights | segment list'!E2222)</f>
        <v>Null</v>
      </c>
      <c r="K2257" s="4" t="str">
        <f>IF('3(a) Flights | segment list'!F2222="","Null",'3(a) Flights | segment list'!F2222)</f>
        <v>Null</v>
      </c>
      <c r="L2257" s="5" t="str">
        <f>IF('3(a) Flights | segment list'!G2222="","Null",'3(a) Flights | segment list'!G2222)</f>
        <v>Null</v>
      </c>
      <c r="M2257" s="16">
        <f>IF('3(a) Flights | segment list'!H2222="Null","Null",'3(a) Flights | segment list'!H2222)</f>
        <v>0</v>
      </c>
    </row>
    <row r="2258" spans="1:13" x14ac:dyDescent="0.25">
      <c r="A2258" s="4" t="str">
        <f t="shared" si="105"/>
        <v>No PB ID provided</v>
      </c>
      <c r="B2258" s="4" t="str">
        <f t="shared" si="106"/>
        <v>No declaration</v>
      </c>
      <c r="C2258" s="4" t="s">
        <v>18302</v>
      </c>
      <c r="D2258" s="86" t="str">
        <f>IF('3(a) Flights | segment list'!A2223="","Null",'3(a) Flights | segment list'!A2223)</f>
        <v>Null</v>
      </c>
      <c r="E2258" s="87" t="str">
        <f t="shared" si="104"/>
        <v>Null</v>
      </c>
      <c r="F2258" s="4" t="str">
        <f>IF('3(a) Flights | segment list'!I2223="","Null",'3(a) Flights | segment list'!I2223)</f>
        <v>Null</v>
      </c>
      <c r="G2258" s="4" t="str">
        <f>IF('3(a) Flights | segment list'!C2223="","Null",'3(a) Flights | segment list'!C2223)</f>
        <v>Null</v>
      </c>
      <c r="H2258" s="4" t="str">
        <f>IF('3(a) Flights | segment list'!J2223="","Null",'3(a) Flights | segment list'!J2223)</f>
        <v>Null</v>
      </c>
      <c r="I2258" s="4" t="str">
        <f>IF('3(a) Flights | segment list'!D2223="","Null",'3(a) Flights | segment list'!D2223)</f>
        <v>Null</v>
      </c>
      <c r="J2258" s="4" t="str">
        <f>IF('3(a) Flights | segment list'!E2223="","Null",'3(a) Flights | segment list'!E2223)</f>
        <v>Null</v>
      </c>
      <c r="K2258" s="4" t="str">
        <f>IF('3(a) Flights | segment list'!F2223="","Null",'3(a) Flights | segment list'!F2223)</f>
        <v>Null</v>
      </c>
      <c r="L2258" s="5" t="str">
        <f>IF('3(a) Flights | segment list'!G2223="","Null",'3(a) Flights | segment list'!G2223)</f>
        <v>Null</v>
      </c>
      <c r="M2258" s="16">
        <f>IF('3(a) Flights | segment list'!H2223="Null","Null",'3(a) Flights | segment list'!H2223)</f>
        <v>0</v>
      </c>
    </row>
    <row r="2259" spans="1:13" x14ac:dyDescent="0.25">
      <c r="A2259" s="4" t="str">
        <f t="shared" si="105"/>
        <v>No PB ID provided</v>
      </c>
      <c r="B2259" s="4" t="str">
        <f t="shared" si="106"/>
        <v>No declaration</v>
      </c>
      <c r="C2259" s="4" t="s">
        <v>18302</v>
      </c>
      <c r="D2259" s="86" t="str">
        <f>IF('3(a) Flights | segment list'!A2224="","Null",'3(a) Flights | segment list'!A2224)</f>
        <v>Null</v>
      </c>
      <c r="E2259" s="87" t="str">
        <f t="shared" si="104"/>
        <v>Null</v>
      </c>
      <c r="F2259" s="4" t="str">
        <f>IF('3(a) Flights | segment list'!I2224="","Null",'3(a) Flights | segment list'!I2224)</f>
        <v>Null</v>
      </c>
      <c r="G2259" s="4" t="str">
        <f>IF('3(a) Flights | segment list'!C2224="","Null",'3(a) Flights | segment list'!C2224)</f>
        <v>Null</v>
      </c>
      <c r="H2259" s="4" t="str">
        <f>IF('3(a) Flights | segment list'!J2224="","Null",'3(a) Flights | segment list'!J2224)</f>
        <v>Null</v>
      </c>
      <c r="I2259" s="4" t="str">
        <f>IF('3(a) Flights | segment list'!D2224="","Null",'3(a) Flights | segment list'!D2224)</f>
        <v>Null</v>
      </c>
      <c r="J2259" s="4" t="str">
        <f>IF('3(a) Flights | segment list'!E2224="","Null",'3(a) Flights | segment list'!E2224)</f>
        <v>Null</v>
      </c>
      <c r="K2259" s="4" t="str">
        <f>IF('3(a) Flights | segment list'!F2224="","Null",'3(a) Flights | segment list'!F2224)</f>
        <v>Null</v>
      </c>
      <c r="L2259" s="5" t="str">
        <f>IF('3(a) Flights | segment list'!G2224="","Null",'3(a) Flights | segment list'!G2224)</f>
        <v>Null</v>
      </c>
      <c r="M2259" s="16">
        <f>IF('3(a) Flights | segment list'!H2224="Null","Null",'3(a) Flights | segment list'!H2224)</f>
        <v>0</v>
      </c>
    </row>
    <row r="2260" spans="1:13" x14ac:dyDescent="0.25">
      <c r="A2260" s="4" t="str">
        <f t="shared" si="105"/>
        <v>No PB ID provided</v>
      </c>
      <c r="B2260" s="4" t="str">
        <f t="shared" si="106"/>
        <v>No declaration</v>
      </c>
      <c r="C2260" s="4" t="s">
        <v>18302</v>
      </c>
      <c r="D2260" s="86" t="str">
        <f>IF('3(a) Flights | segment list'!A2225="","Null",'3(a) Flights | segment list'!A2225)</f>
        <v>Null</v>
      </c>
      <c r="E2260" s="87" t="str">
        <f t="shared" si="104"/>
        <v>Null</v>
      </c>
      <c r="F2260" s="4" t="str">
        <f>IF('3(a) Flights | segment list'!I2225="","Null",'3(a) Flights | segment list'!I2225)</f>
        <v>Null</v>
      </c>
      <c r="G2260" s="4" t="str">
        <f>IF('3(a) Flights | segment list'!C2225="","Null",'3(a) Flights | segment list'!C2225)</f>
        <v>Null</v>
      </c>
      <c r="H2260" s="4" t="str">
        <f>IF('3(a) Flights | segment list'!J2225="","Null",'3(a) Flights | segment list'!J2225)</f>
        <v>Null</v>
      </c>
      <c r="I2260" s="4" t="str">
        <f>IF('3(a) Flights | segment list'!D2225="","Null",'3(a) Flights | segment list'!D2225)</f>
        <v>Null</v>
      </c>
      <c r="J2260" s="4" t="str">
        <f>IF('3(a) Flights | segment list'!E2225="","Null",'3(a) Flights | segment list'!E2225)</f>
        <v>Null</v>
      </c>
      <c r="K2260" s="4" t="str">
        <f>IF('3(a) Flights | segment list'!F2225="","Null",'3(a) Flights | segment list'!F2225)</f>
        <v>Null</v>
      </c>
      <c r="L2260" s="5" t="str">
        <f>IF('3(a) Flights | segment list'!G2225="","Null",'3(a) Flights | segment list'!G2225)</f>
        <v>Null</v>
      </c>
      <c r="M2260" s="16">
        <f>IF('3(a) Flights | segment list'!H2225="Null","Null",'3(a) Flights | segment list'!H2225)</f>
        <v>0</v>
      </c>
    </row>
    <row r="2261" spans="1:13" x14ac:dyDescent="0.25">
      <c r="A2261" s="4" t="str">
        <f t="shared" si="105"/>
        <v>No PB ID provided</v>
      </c>
      <c r="B2261" s="4" t="str">
        <f t="shared" si="106"/>
        <v>No declaration</v>
      </c>
      <c r="C2261" s="4" t="s">
        <v>18302</v>
      </c>
      <c r="D2261" s="86" t="str">
        <f>IF('3(a) Flights | segment list'!A2226="","Null",'3(a) Flights | segment list'!A2226)</f>
        <v>Null</v>
      </c>
      <c r="E2261" s="87" t="str">
        <f t="shared" si="104"/>
        <v>Null</v>
      </c>
      <c r="F2261" s="4" t="str">
        <f>IF('3(a) Flights | segment list'!I2226="","Null",'3(a) Flights | segment list'!I2226)</f>
        <v>Null</v>
      </c>
      <c r="G2261" s="4" t="str">
        <f>IF('3(a) Flights | segment list'!C2226="","Null",'3(a) Flights | segment list'!C2226)</f>
        <v>Null</v>
      </c>
      <c r="H2261" s="4" t="str">
        <f>IF('3(a) Flights | segment list'!J2226="","Null",'3(a) Flights | segment list'!J2226)</f>
        <v>Null</v>
      </c>
      <c r="I2261" s="4" t="str">
        <f>IF('3(a) Flights | segment list'!D2226="","Null",'3(a) Flights | segment list'!D2226)</f>
        <v>Null</v>
      </c>
      <c r="J2261" s="4" t="str">
        <f>IF('3(a) Flights | segment list'!E2226="","Null",'3(a) Flights | segment list'!E2226)</f>
        <v>Null</v>
      </c>
      <c r="K2261" s="4" t="str">
        <f>IF('3(a) Flights | segment list'!F2226="","Null",'3(a) Flights | segment list'!F2226)</f>
        <v>Null</v>
      </c>
      <c r="L2261" s="5" t="str">
        <f>IF('3(a) Flights | segment list'!G2226="","Null",'3(a) Flights | segment list'!G2226)</f>
        <v>Null</v>
      </c>
      <c r="M2261" s="16">
        <f>IF('3(a) Flights | segment list'!H2226="Null","Null",'3(a) Flights | segment list'!H2226)</f>
        <v>0</v>
      </c>
    </row>
    <row r="2262" spans="1:13" x14ac:dyDescent="0.25">
      <c r="A2262" s="4" t="str">
        <f t="shared" si="105"/>
        <v>No PB ID provided</v>
      </c>
      <c r="B2262" s="4" t="str">
        <f t="shared" si="106"/>
        <v>No declaration</v>
      </c>
      <c r="C2262" s="4" t="s">
        <v>18302</v>
      </c>
      <c r="D2262" s="86" t="str">
        <f>IF('3(a) Flights | segment list'!A2227="","Null",'3(a) Flights | segment list'!A2227)</f>
        <v>Null</v>
      </c>
      <c r="E2262" s="87" t="str">
        <f t="shared" si="104"/>
        <v>Null</v>
      </c>
      <c r="F2262" s="4" t="str">
        <f>IF('3(a) Flights | segment list'!I2227="","Null",'3(a) Flights | segment list'!I2227)</f>
        <v>Null</v>
      </c>
      <c r="G2262" s="4" t="str">
        <f>IF('3(a) Flights | segment list'!C2227="","Null",'3(a) Flights | segment list'!C2227)</f>
        <v>Null</v>
      </c>
      <c r="H2262" s="4" t="str">
        <f>IF('3(a) Flights | segment list'!J2227="","Null",'3(a) Flights | segment list'!J2227)</f>
        <v>Null</v>
      </c>
      <c r="I2262" s="4" t="str">
        <f>IF('3(a) Flights | segment list'!D2227="","Null",'3(a) Flights | segment list'!D2227)</f>
        <v>Null</v>
      </c>
      <c r="J2262" s="4" t="str">
        <f>IF('3(a) Flights | segment list'!E2227="","Null",'3(a) Flights | segment list'!E2227)</f>
        <v>Null</v>
      </c>
      <c r="K2262" s="4" t="str">
        <f>IF('3(a) Flights | segment list'!F2227="","Null",'3(a) Flights | segment list'!F2227)</f>
        <v>Null</v>
      </c>
      <c r="L2262" s="5" t="str">
        <f>IF('3(a) Flights | segment list'!G2227="","Null",'3(a) Flights | segment list'!G2227)</f>
        <v>Null</v>
      </c>
      <c r="M2262" s="16">
        <f>IF('3(a) Flights | segment list'!H2227="Null","Null",'3(a) Flights | segment list'!H2227)</f>
        <v>0</v>
      </c>
    </row>
    <row r="2263" spans="1:13" x14ac:dyDescent="0.25">
      <c r="A2263" s="4" t="str">
        <f t="shared" si="105"/>
        <v>No PB ID provided</v>
      </c>
      <c r="B2263" s="4" t="str">
        <f t="shared" si="106"/>
        <v>No declaration</v>
      </c>
      <c r="C2263" s="4" t="s">
        <v>18302</v>
      </c>
      <c r="D2263" s="86" t="str">
        <f>IF('3(a) Flights | segment list'!A2228="","Null",'3(a) Flights | segment list'!A2228)</f>
        <v>Null</v>
      </c>
      <c r="E2263" s="87" t="str">
        <f t="shared" si="104"/>
        <v>Null</v>
      </c>
      <c r="F2263" s="4" t="str">
        <f>IF('3(a) Flights | segment list'!I2228="","Null",'3(a) Flights | segment list'!I2228)</f>
        <v>Null</v>
      </c>
      <c r="G2263" s="4" t="str">
        <f>IF('3(a) Flights | segment list'!C2228="","Null",'3(a) Flights | segment list'!C2228)</f>
        <v>Null</v>
      </c>
      <c r="H2263" s="4" t="str">
        <f>IF('3(a) Flights | segment list'!J2228="","Null",'3(a) Flights | segment list'!J2228)</f>
        <v>Null</v>
      </c>
      <c r="I2263" s="4" t="str">
        <f>IF('3(a) Flights | segment list'!D2228="","Null",'3(a) Flights | segment list'!D2228)</f>
        <v>Null</v>
      </c>
      <c r="J2263" s="4" t="str">
        <f>IF('3(a) Flights | segment list'!E2228="","Null",'3(a) Flights | segment list'!E2228)</f>
        <v>Null</v>
      </c>
      <c r="K2263" s="4" t="str">
        <f>IF('3(a) Flights | segment list'!F2228="","Null",'3(a) Flights | segment list'!F2228)</f>
        <v>Null</v>
      </c>
      <c r="L2263" s="5" t="str">
        <f>IF('3(a) Flights | segment list'!G2228="","Null",'3(a) Flights | segment list'!G2228)</f>
        <v>Null</v>
      </c>
      <c r="M2263" s="16">
        <f>IF('3(a) Flights | segment list'!H2228="Null","Null",'3(a) Flights | segment list'!H2228)</f>
        <v>0</v>
      </c>
    </row>
    <row r="2264" spans="1:13" x14ac:dyDescent="0.25">
      <c r="A2264" s="4" t="str">
        <f t="shared" si="105"/>
        <v>No PB ID provided</v>
      </c>
      <c r="B2264" s="4" t="str">
        <f t="shared" si="106"/>
        <v>No declaration</v>
      </c>
      <c r="C2264" s="4" t="s">
        <v>18302</v>
      </c>
      <c r="D2264" s="86" t="str">
        <f>IF('3(a) Flights | segment list'!A2229="","Null",'3(a) Flights | segment list'!A2229)</f>
        <v>Null</v>
      </c>
      <c r="E2264" s="87" t="str">
        <f t="shared" si="104"/>
        <v>Null</v>
      </c>
      <c r="F2264" s="4" t="str">
        <f>IF('3(a) Flights | segment list'!I2229="","Null",'3(a) Flights | segment list'!I2229)</f>
        <v>Null</v>
      </c>
      <c r="G2264" s="4" t="str">
        <f>IF('3(a) Flights | segment list'!C2229="","Null",'3(a) Flights | segment list'!C2229)</f>
        <v>Null</v>
      </c>
      <c r="H2264" s="4" t="str">
        <f>IF('3(a) Flights | segment list'!J2229="","Null",'3(a) Flights | segment list'!J2229)</f>
        <v>Null</v>
      </c>
      <c r="I2264" s="4" t="str">
        <f>IF('3(a) Flights | segment list'!D2229="","Null",'3(a) Flights | segment list'!D2229)</f>
        <v>Null</v>
      </c>
      <c r="J2264" s="4" t="str">
        <f>IF('3(a) Flights | segment list'!E2229="","Null",'3(a) Flights | segment list'!E2229)</f>
        <v>Null</v>
      </c>
      <c r="K2264" s="4" t="str">
        <f>IF('3(a) Flights | segment list'!F2229="","Null",'3(a) Flights | segment list'!F2229)</f>
        <v>Null</v>
      </c>
      <c r="L2264" s="5" t="str">
        <f>IF('3(a) Flights | segment list'!G2229="","Null",'3(a) Flights | segment list'!G2229)</f>
        <v>Null</v>
      </c>
      <c r="M2264" s="16">
        <f>IF('3(a) Flights | segment list'!H2229="Null","Null",'3(a) Flights | segment list'!H2229)</f>
        <v>0</v>
      </c>
    </row>
    <row r="2265" spans="1:13" x14ac:dyDescent="0.25">
      <c r="A2265" s="4" t="str">
        <f t="shared" si="105"/>
        <v>No PB ID provided</v>
      </c>
      <c r="B2265" s="4" t="str">
        <f t="shared" si="106"/>
        <v>No declaration</v>
      </c>
      <c r="C2265" s="4" t="s">
        <v>18302</v>
      </c>
      <c r="D2265" s="86" t="str">
        <f>IF('3(a) Flights | segment list'!A2230="","Null",'3(a) Flights | segment list'!A2230)</f>
        <v>Null</v>
      </c>
      <c r="E2265" s="87" t="str">
        <f t="shared" si="104"/>
        <v>Null</v>
      </c>
      <c r="F2265" s="4" t="str">
        <f>IF('3(a) Flights | segment list'!I2230="","Null",'3(a) Flights | segment list'!I2230)</f>
        <v>Null</v>
      </c>
      <c r="G2265" s="4" t="str">
        <f>IF('3(a) Flights | segment list'!C2230="","Null",'3(a) Flights | segment list'!C2230)</f>
        <v>Null</v>
      </c>
      <c r="H2265" s="4" t="str">
        <f>IF('3(a) Flights | segment list'!J2230="","Null",'3(a) Flights | segment list'!J2230)</f>
        <v>Null</v>
      </c>
      <c r="I2265" s="4" t="str">
        <f>IF('3(a) Flights | segment list'!D2230="","Null",'3(a) Flights | segment list'!D2230)</f>
        <v>Null</v>
      </c>
      <c r="J2265" s="4" t="str">
        <f>IF('3(a) Flights | segment list'!E2230="","Null",'3(a) Flights | segment list'!E2230)</f>
        <v>Null</v>
      </c>
      <c r="K2265" s="4" t="str">
        <f>IF('3(a) Flights | segment list'!F2230="","Null",'3(a) Flights | segment list'!F2230)</f>
        <v>Null</v>
      </c>
      <c r="L2265" s="5" t="str">
        <f>IF('3(a) Flights | segment list'!G2230="","Null",'3(a) Flights | segment list'!G2230)</f>
        <v>Null</v>
      </c>
      <c r="M2265" s="16">
        <f>IF('3(a) Flights | segment list'!H2230="Null","Null",'3(a) Flights | segment list'!H2230)</f>
        <v>0</v>
      </c>
    </row>
    <row r="2266" spans="1:13" x14ac:dyDescent="0.25">
      <c r="A2266" s="4" t="str">
        <f t="shared" si="105"/>
        <v>No PB ID provided</v>
      </c>
      <c r="B2266" s="4" t="str">
        <f t="shared" si="106"/>
        <v>No declaration</v>
      </c>
      <c r="C2266" s="4" t="s">
        <v>18302</v>
      </c>
      <c r="D2266" s="86" t="str">
        <f>IF('3(a) Flights | segment list'!A2231="","Null",'3(a) Flights | segment list'!A2231)</f>
        <v>Null</v>
      </c>
      <c r="E2266" s="87" t="str">
        <f t="shared" si="104"/>
        <v>Null</v>
      </c>
      <c r="F2266" s="4" t="str">
        <f>IF('3(a) Flights | segment list'!I2231="","Null",'3(a) Flights | segment list'!I2231)</f>
        <v>Null</v>
      </c>
      <c r="G2266" s="4" t="str">
        <f>IF('3(a) Flights | segment list'!C2231="","Null",'3(a) Flights | segment list'!C2231)</f>
        <v>Null</v>
      </c>
      <c r="H2266" s="4" t="str">
        <f>IF('3(a) Flights | segment list'!J2231="","Null",'3(a) Flights | segment list'!J2231)</f>
        <v>Null</v>
      </c>
      <c r="I2266" s="4" t="str">
        <f>IF('3(a) Flights | segment list'!D2231="","Null",'3(a) Flights | segment list'!D2231)</f>
        <v>Null</v>
      </c>
      <c r="J2266" s="4" t="str">
        <f>IF('3(a) Flights | segment list'!E2231="","Null",'3(a) Flights | segment list'!E2231)</f>
        <v>Null</v>
      </c>
      <c r="K2266" s="4" t="str">
        <f>IF('3(a) Flights | segment list'!F2231="","Null",'3(a) Flights | segment list'!F2231)</f>
        <v>Null</v>
      </c>
      <c r="L2266" s="5" t="str">
        <f>IF('3(a) Flights | segment list'!G2231="","Null",'3(a) Flights | segment list'!G2231)</f>
        <v>Null</v>
      </c>
      <c r="M2266" s="16">
        <f>IF('3(a) Flights | segment list'!H2231="Null","Null",'3(a) Flights | segment list'!H2231)</f>
        <v>0</v>
      </c>
    </row>
    <row r="2267" spans="1:13" x14ac:dyDescent="0.25">
      <c r="A2267" s="4" t="str">
        <f t="shared" si="105"/>
        <v>No PB ID provided</v>
      </c>
      <c r="B2267" s="4" t="str">
        <f t="shared" si="106"/>
        <v>No declaration</v>
      </c>
      <c r="C2267" s="4" t="s">
        <v>18302</v>
      </c>
      <c r="D2267" s="86" t="str">
        <f>IF('3(a) Flights | segment list'!A2232="","Null",'3(a) Flights | segment list'!A2232)</f>
        <v>Null</v>
      </c>
      <c r="E2267" s="87" t="str">
        <f t="shared" si="104"/>
        <v>Null</v>
      </c>
      <c r="F2267" s="4" t="str">
        <f>IF('3(a) Flights | segment list'!I2232="","Null",'3(a) Flights | segment list'!I2232)</f>
        <v>Null</v>
      </c>
      <c r="G2267" s="4" t="str">
        <f>IF('3(a) Flights | segment list'!C2232="","Null",'3(a) Flights | segment list'!C2232)</f>
        <v>Null</v>
      </c>
      <c r="H2267" s="4" t="str">
        <f>IF('3(a) Flights | segment list'!J2232="","Null",'3(a) Flights | segment list'!J2232)</f>
        <v>Null</v>
      </c>
      <c r="I2267" s="4" t="str">
        <f>IF('3(a) Flights | segment list'!D2232="","Null",'3(a) Flights | segment list'!D2232)</f>
        <v>Null</v>
      </c>
      <c r="J2267" s="4" t="str">
        <f>IF('3(a) Flights | segment list'!E2232="","Null",'3(a) Flights | segment list'!E2232)</f>
        <v>Null</v>
      </c>
      <c r="K2267" s="4" t="str">
        <f>IF('3(a) Flights | segment list'!F2232="","Null",'3(a) Flights | segment list'!F2232)</f>
        <v>Null</v>
      </c>
      <c r="L2267" s="5" t="str">
        <f>IF('3(a) Flights | segment list'!G2232="","Null",'3(a) Flights | segment list'!G2232)</f>
        <v>Null</v>
      </c>
      <c r="M2267" s="16">
        <f>IF('3(a) Flights | segment list'!H2232="Null","Null",'3(a) Flights | segment list'!H2232)</f>
        <v>0</v>
      </c>
    </row>
    <row r="2268" spans="1:13" x14ac:dyDescent="0.25">
      <c r="A2268" s="4" t="str">
        <f t="shared" si="105"/>
        <v>No PB ID provided</v>
      </c>
      <c r="B2268" s="4" t="str">
        <f t="shared" si="106"/>
        <v>No declaration</v>
      </c>
      <c r="C2268" s="4" t="s">
        <v>18302</v>
      </c>
      <c r="D2268" s="86" t="str">
        <f>IF('3(a) Flights | segment list'!A2233="","Null",'3(a) Flights | segment list'!A2233)</f>
        <v>Null</v>
      </c>
      <c r="E2268" s="87" t="str">
        <f t="shared" si="104"/>
        <v>Null</v>
      </c>
      <c r="F2268" s="4" t="str">
        <f>IF('3(a) Flights | segment list'!I2233="","Null",'3(a) Flights | segment list'!I2233)</f>
        <v>Null</v>
      </c>
      <c r="G2268" s="4" t="str">
        <f>IF('3(a) Flights | segment list'!C2233="","Null",'3(a) Flights | segment list'!C2233)</f>
        <v>Null</v>
      </c>
      <c r="H2268" s="4" t="str">
        <f>IF('3(a) Flights | segment list'!J2233="","Null",'3(a) Flights | segment list'!J2233)</f>
        <v>Null</v>
      </c>
      <c r="I2268" s="4" t="str">
        <f>IF('3(a) Flights | segment list'!D2233="","Null",'3(a) Flights | segment list'!D2233)</f>
        <v>Null</v>
      </c>
      <c r="J2268" s="4" t="str">
        <f>IF('3(a) Flights | segment list'!E2233="","Null",'3(a) Flights | segment list'!E2233)</f>
        <v>Null</v>
      </c>
      <c r="K2268" s="4" t="str">
        <f>IF('3(a) Flights | segment list'!F2233="","Null",'3(a) Flights | segment list'!F2233)</f>
        <v>Null</v>
      </c>
      <c r="L2268" s="5" t="str">
        <f>IF('3(a) Flights | segment list'!G2233="","Null",'3(a) Flights | segment list'!G2233)</f>
        <v>Null</v>
      </c>
      <c r="M2268" s="16">
        <f>IF('3(a) Flights | segment list'!H2233="Null","Null",'3(a) Flights | segment list'!H2233)</f>
        <v>0</v>
      </c>
    </row>
    <row r="2269" spans="1:13" x14ac:dyDescent="0.25">
      <c r="A2269" s="4" t="str">
        <f t="shared" si="105"/>
        <v>No PB ID provided</v>
      </c>
      <c r="B2269" s="4" t="str">
        <f t="shared" si="106"/>
        <v>No declaration</v>
      </c>
      <c r="C2269" s="4" t="s">
        <v>18302</v>
      </c>
      <c r="D2269" s="86" t="str">
        <f>IF('3(a) Flights | segment list'!A2234="","Null",'3(a) Flights | segment list'!A2234)</f>
        <v>Null</v>
      </c>
      <c r="E2269" s="87" t="str">
        <f t="shared" si="104"/>
        <v>Null</v>
      </c>
      <c r="F2269" s="4" t="str">
        <f>IF('3(a) Flights | segment list'!I2234="","Null",'3(a) Flights | segment list'!I2234)</f>
        <v>Null</v>
      </c>
      <c r="G2269" s="4" t="str">
        <f>IF('3(a) Flights | segment list'!C2234="","Null",'3(a) Flights | segment list'!C2234)</f>
        <v>Null</v>
      </c>
      <c r="H2269" s="4" t="str">
        <f>IF('3(a) Flights | segment list'!J2234="","Null",'3(a) Flights | segment list'!J2234)</f>
        <v>Null</v>
      </c>
      <c r="I2269" s="4" t="str">
        <f>IF('3(a) Flights | segment list'!D2234="","Null",'3(a) Flights | segment list'!D2234)</f>
        <v>Null</v>
      </c>
      <c r="J2269" s="4" t="str">
        <f>IF('3(a) Flights | segment list'!E2234="","Null",'3(a) Flights | segment list'!E2234)</f>
        <v>Null</v>
      </c>
      <c r="K2269" s="4" t="str">
        <f>IF('3(a) Flights | segment list'!F2234="","Null",'3(a) Flights | segment list'!F2234)</f>
        <v>Null</v>
      </c>
      <c r="L2269" s="5" t="str">
        <f>IF('3(a) Flights | segment list'!G2234="","Null",'3(a) Flights | segment list'!G2234)</f>
        <v>Null</v>
      </c>
      <c r="M2269" s="16">
        <f>IF('3(a) Flights | segment list'!H2234="Null","Null",'3(a) Flights | segment list'!H2234)</f>
        <v>0</v>
      </c>
    </row>
    <row r="2270" spans="1:13" x14ac:dyDescent="0.25">
      <c r="A2270" s="4" t="str">
        <f t="shared" si="105"/>
        <v>No PB ID provided</v>
      </c>
      <c r="B2270" s="4" t="str">
        <f t="shared" si="106"/>
        <v>No declaration</v>
      </c>
      <c r="C2270" s="4" t="s">
        <v>18302</v>
      </c>
      <c r="D2270" s="86" t="str">
        <f>IF('3(a) Flights | segment list'!A2235="","Null",'3(a) Flights | segment list'!A2235)</f>
        <v>Null</v>
      </c>
      <c r="E2270" s="87" t="str">
        <f t="shared" si="104"/>
        <v>Null</v>
      </c>
      <c r="F2270" s="4" t="str">
        <f>IF('3(a) Flights | segment list'!I2235="","Null",'3(a) Flights | segment list'!I2235)</f>
        <v>Null</v>
      </c>
      <c r="G2270" s="4" t="str">
        <f>IF('3(a) Flights | segment list'!C2235="","Null",'3(a) Flights | segment list'!C2235)</f>
        <v>Null</v>
      </c>
      <c r="H2270" s="4" t="str">
        <f>IF('3(a) Flights | segment list'!J2235="","Null",'3(a) Flights | segment list'!J2235)</f>
        <v>Null</v>
      </c>
      <c r="I2270" s="4" t="str">
        <f>IF('3(a) Flights | segment list'!D2235="","Null",'3(a) Flights | segment list'!D2235)</f>
        <v>Null</v>
      </c>
      <c r="J2270" s="4" t="str">
        <f>IF('3(a) Flights | segment list'!E2235="","Null",'3(a) Flights | segment list'!E2235)</f>
        <v>Null</v>
      </c>
      <c r="K2270" s="4" t="str">
        <f>IF('3(a) Flights | segment list'!F2235="","Null",'3(a) Flights | segment list'!F2235)</f>
        <v>Null</v>
      </c>
      <c r="L2270" s="5" t="str">
        <f>IF('3(a) Flights | segment list'!G2235="","Null",'3(a) Flights | segment list'!G2235)</f>
        <v>Null</v>
      </c>
      <c r="M2270" s="16">
        <f>IF('3(a) Flights | segment list'!H2235="Null","Null",'3(a) Flights | segment list'!H2235)</f>
        <v>0</v>
      </c>
    </row>
    <row r="2271" spans="1:13" x14ac:dyDescent="0.25">
      <c r="A2271" s="4" t="str">
        <f t="shared" si="105"/>
        <v>No PB ID provided</v>
      </c>
      <c r="B2271" s="4" t="str">
        <f t="shared" si="106"/>
        <v>No declaration</v>
      </c>
      <c r="C2271" s="4" t="s">
        <v>18302</v>
      </c>
      <c r="D2271" s="86" t="str">
        <f>IF('3(a) Flights | segment list'!A2236="","Null",'3(a) Flights | segment list'!A2236)</f>
        <v>Null</v>
      </c>
      <c r="E2271" s="87" t="str">
        <f t="shared" si="104"/>
        <v>Null</v>
      </c>
      <c r="F2271" s="4" t="str">
        <f>IF('3(a) Flights | segment list'!I2236="","Null",'3(a) Flights | segment list'!I2236)</f>
        <v>Null</v>
      </c>
      <c r="G2271" s="4" t="str">
        <f>IF('3(a) Flights | segment list'!C2236="","Null",'3(a) Flights | segment list'!C2236)</f>
        <v>Null</v>
      </c>
      <c r="H2271" s="4" t="str">
        <f>IF('3(a) Flights | segment list'!J2236="","Null",'3(a) Flights | segment list'!J2236)</f>
        <v>Null</v>
      </c>
      <c r="I2271" s="4" t="str">
        <f>IF('3(a) Flights | segment list'!D2236="","Null",'3(a) Flights | segment list'!D2236)</f>
        <v>Null</v>
      </c>
      <c r="J2271" s="4" t="str">
        <f>IF('3(a) Flights | segment list'!E2236="","Null",'3(a) Flights | segment list'!E2236)</f>
        <v>Null</v>
      </c>
      <c r="K2271" s="4" t="str">
        <f>IF('3(a) Flights | segment list'!F2236="","Null",'3(a) Flights | segment list'!F2236)</f>
        <v>Null</v>
      </c>
      <c r="L2271" s="5" t="str">
        <f>IF('3(a) Flights | segment list'!G2236="","Null",'3(a) Flights | segment list'!G2236)</f>
        <v>Null</v>
      </c>
      <c r="M2271" s="16">
        <f>IF('3(a) Flights | segment list'!H2236="Null","Null",'3(a) Flights | segment list'!H2236)</f>
        <v>0</v>
      </c>
    </row>
    <row r="2272" spans="1:13" x14ac:dyDescent="0.25">
      <c r="A2272" s="4" t="str">
        <f t="shared" si="105"/>
        <v>No PB ID provided</v>
      </c>
      <c r="B2272" s="4" t="str">
        <f t="shared" si="106"/>
        <v>No declaration</v>
      </c>
      <c r="C2272" s="4" t="s">
        <v>18302</v>
      </c>
      <c r="D2272" s="86" t="str">
        <f>IF('3(a) Flights | segment list'!A2237="","Null",'3(a) Flights | segment list'!A2237)</f>
        <v>Null</v>
      </c>
      <c r="E2272" s="87" t="str">
        <f t="shared" si="104"/>
        <v>Null</v>
      </c>
      <c r="F2272" s="4" t="str">
        <f>IF('3(a) Flights | segment list'!I2237="","Null",'3(a) Flights | segment list'!I2237)</f>
        <v>Null</v>
      </c>
      <c r="G2272" s="4" t="str">
        <f>IF('3(a) Flights | segment list'!C2237="","Null",'3(a) Flights | segment list'!C2237)</f>
        <v>Null</v>
      </c>
      <c r="H2272" s="4" t="str">
        <f>IF('3(a) Flights | segment list'!J2237="","Null",'3(a) Flights | segment list'!J2237)</f>
        <v>Null</v>
      </c>
      <c r="I2272" s="4" t="str">
        <f>IF('3(a) Flights | segment list'!D2237="","Null",'3(a) Flights | segment list'!D2237)</f>
        <v>Null</v>
      </c>
      <c r="J2272" s="4" t="str">
        <f>IF('3(a) Flights | segment list'!E2237="","Null",'3(a) Flights | segment list'!E2237)</f>
        <v>Null</v>
      </c>
      <c r="K2272" s="4" t="str">
        <f>IF('3(a) Flights | segment list'!F2237="","Null",'3(a) Flights | segment list'!F2237)</f>
        <v>Null</v>
      </c>
      <c r="L2272" s="5" t="str">
        <f>IF('3(a) Flights | segment list'!G2237="","Null",'3(a) Flights | segment list'!G2237)</f>
        <v>Null</v>
      </c>
      <c r="M2272" s="16">
        <f>IF('3(a) Flights | segment list'!H2237="Null","Null",'3(a) Flights | segment list'!H2237)</f>
        <v>0</v>
      </c>
    </row>
    <row r="2273" spans="1:13" x14ac:dyDescent="0.25">
      <c r="A2273" s="4" t="str">
        <f t="shared" si="105"/>
        <v>No PB ID provided</v>
      </c>
      <c r="B2273" s="4" t="str">
        <f t="shared" si="106"/>
        <v>No declaration</v>
      </c>
      <c r="C2273" s="4" t="s">
        <v>18302</v>
      </c>
      <c r="D2273" s="86" t="str">
        <f>IF('3(a) Flights | segment list'!A2238="","Null",'3(a) Flights | segment list'!A2238)</f>
        <v>Null</v>
      </c>
      <c r="E2273" s="87" t="str">
        <f t="shared" si="104"/>
        <v>Null</v>
      </c>
      <c r="F2273" s="4" t="str">
        <f>IF('3(a) Flights | segment list'!I2238="","Null",'3(a) Flights | segment list'!I2238)</f>
        <v>Null</v>
      </c>
      <c r="G2273" s="4" t="str">
        <f>IF('3(a) Flights | segment list'!C2238="","Null",'3(a) Flights | segment list'!C2238)</f>
        <v>Null</v>
      </c>
      <c r="H2273" s="4" t="str">
        <f>IF('3(a) Flights | segment list'!J2238="","Null",'3(a) Flights | segment list'!J2238)</f>
        <v>Null</v>
      </c>
      <c r="I2273" s="4" t="str">
        <f>IF('3(a) Flights | segment list'!D2238="","Null",'3(a) Flights | segment list'!D2238)</f>
        <v>Null</v>
      </c>
      <c r="J2273" s="4" t="str">
        <f>IF('3(a) Flights | segment list'!E2238="","Null",'3(a) Flights | segment list'!E2238)</f>
        <v>Null</v>
      </c>
      <c r="K2273" s="4" t="str">
        <f>IF('3(a) Flights | segment list'!F2238="","Null",'3(a) Flights | segment list'!F2238)</f>
        <v>Null</v>
      </c>
      <c r="L2273" s="5" t="str">
        <f>IF('3(a) Flights | segment list'!G2238="","Null",'3(a) Flights | segment list'!G2238)</f>
        <v>Null</v>
      </c>
      <c r="M2273" s="16">
        <f>IF('3(a) Flights | segment list'!H2238="Null","Null",'3(a) Flights | segment list'!H2238)</f>
        <v>0</v>
      </c>
    </row>
    <row r="2274" spans="1:13" x14ac:dyDescent="0.25">
      <c r="A2274" s="4" t="str">
        <f t="shared" si="105"/>
        <v>No PB ID provided</v>
      </c>
      <c r="B2274" s="4" t="str">
        <f t="shared" si="106"/>
        <v>No declaration</v>
      </c>
      <c r="C2274" s="4" t="s">
        <v>18302</v>
      </c>
      <c r="D2274" s="86" t="str">
        <f>IF('3(a) Flights | segment list'!A2239="","Null",'3(a) Flights | segment list'!A2239)</f>
        <v>Null</v>
      </c>
      <c r="E2274" s="87" t="str">
        <f t="shared" si="104"/>
        <v>Null</v>
      </c>
      <c r="F2274" s="4" t="str">
        <f>IF('3(a) Flights | segment list'!I2239="","Null",'3(a) Flights | segment list'!I2239)</f>
        <v>Null</v>
      </c>
      <c r="G2274" s="4" t="str">
        <f>IF('3(a) Flights | segment list'!C2239="","Null",'3(a) Flights | segment list'!C2239)</f>
        <v>Null</v>
      </c>
      <c r="H2274" s="4" t="str">
        <f>IF('3(a) Flights | segment list'!J2239="","Null",'3(a) Flights | segment list'!J2239)</f>
        <v>Null</v>
      </c>
      <c r="I2274" s="4" t="str">
        <f>IF('3(a) Flights | segment list'!D2239="","Null",'3(a) Flights | segment list'!D2239)</f>
        <v>Null</v>
      </c>
      <c r="J2274" s="4" t="str">
        <f>IF('3(a) Flights | segment list'!E2239="","Null",'3(a) Flights | segment list'!E2239)</f>
        <v>Null</v>
      </c>
      <c r="K2274" s="4" t="str">
        <f>IF('3(a) Flights | segment list'!F2239="","Null",'3(a) Flights | segment list'!F2239)</f>
        <v>Null</v>
      </c>
      <c r="L2274" s="5" t="str">
        <f>IF('3(a) Flights | segment list'!G2239="","Null",'3(a) Flights | segment list'!G2239)</f>
        <v>Null</v>
      </c>
      <c r="M2274" s="16">
        <f>IF('3(a) Flights | segment list'!H2239="Null","Null",'3(a) Flights | segment list'!H2239)</f>
        <v>0</v>
      </c>
    </row>
    <row r="2275" spans="1:13" x14ac:dyDescent="0.25">
      <c r="A2275" s="4" t="str">
        <f t="shared" si="105"/>
        <v>No PB ID provided</v>
      </c>
      <c r="B2275" s="4" t="str">
        <f t="shared" si="106"/>
        <v>No declaration</v>
      </c>
      <c r="C2275" s="4" t="s">
        <v>18302</v>
      </c>
      <c r="D2275" s="86" t="str">
        <f>IF('3(a) Flights | segment list'!A2240="","Null",'3(a) Flights | segment list'!A2240)</f>
        <v>Null</v>
      </c>
      <c r="E2275" s="87" t="str">
        <f t="shared" si="104"/>
        <v>Null</v>
      </c>
      <c r="F2275" s="4" t="str">
        <f>IF('3(a) Flights | segment list'!I2240="","Null",'3(a) Flights | segment list'!I2240)</f>
        <v>Null</v>
      </c>
      <c r="G2275" s="4" t="str">
        <f>IF('3(a) Flights | segment list'!C2240="","Null",'3(a) Flights | segment list'!C2240)</f>
        <v>Null</v>
      </c>
      <c r="H2275" s="4" t="str">
        <f>IF('3(a) Flights | segment list'!J2240="","Null",'3(a) Flights | segment list'!J2240)</f>
        <v>Null</v>
      </c>
      <c r="I2275" s="4" t="str">
        <f>IF('3(a) Flights | segment list'!D2240="","Null",'3(a) Flights | segment list'!D2240)</f>
        <v>Null</v>
      </c>
      <c r="J2275" s="4" t="str">
        <f>IF('3(a) Flights | segment list'!E2240="","Null",'3(a) Flights | segment list'!E2240)</f>
        <v>Null</v>
      </c>
      <c r="K2275" s="4" t="str">
        <f>IF('3(a) Flights | segment list'!F2240="","Null",'3(a) Flights | segment list'!F2240)</f>
        <v>Null</v>
      </c>
      <c r="L2275" s="5" t="str">
        <f>IF('3(a) Flights | segment list'!G2240="","Null",'3(a) Flights | segment list'!G2240)</f>
        <v>Null</v>
      </c>
      <c r="M2275" s="16">
        <f>IF('3(a) Flights | segment list'!H2240="Null","Null",'3(a) Flights | segment list'!H2240)</f>
        <v>0</v>
      </c>
    </row>
    <row r="2276" spans="1:13" x14ac:dyDescent="0.25">
      <c r="A2276" s="4" t="str">
        <f t="shared" si="105"/>
        <v>No PB ID provided</v>
      </c>
      <c r="B2276" s="4" t="str">
        <f t="shared" si="106"/>
        <v>No declaration</v>
      </c>
      <c r="C2276" s="4" t="s">
        <v>18302</v>
      </c>
      <c r="D2276" s="86" t="str">
        <f>IF('3(a) Flights | segment list'!A2241="","Null",'3(a) Flights | segment list'!A2241)</f>
        <v>Null</v>
      </c>
      <c r="E2276" s="87" t="str">
        <f t="shared" si="104"/>
        <v>Null</v>
      </c>
      <c r="F2276" s="4" t="str">
        <f>IF('3(a) Flights | segment list'!I2241="","Null",'3(a) Flights | segment list'!I2241)</f>
        <v>Null</v>
      </c>
      <c r="G2276" s="4" t="str">
        <f>IF('3(a) Flights | segment list'!C2241="","Null",'3(a) Flights | segment list'!C2241)</f>
        <v>Null</v>
      </c>
      <c r="H2276" s="4" t="str">
        <f>IF('3(a) Flights | segment list'!J2241="","Null",'3(a) Flights | segment list'!J2241)</f>
        <v>Null</v>
      </c>
      <c r="I2276" s="4" t="str">
        <f>IF('3(a) Flights | segment list'!D2241="","Null",'3(a) Flights | segment list'!D2241)</f>
        <v>Null</v>
      </c>
      <c r="J2276" s="4" t="str">
        <f>IF('3(a) Flights | segment list'!E2241="","Null",'3(a) Flights | segment list'!E2241)</f>
        <v>Null</v>
      </c>
      <c r="K2276" s="4" t="str">
        <f>IF('3(a) Flights | segment list'!F2241="","Null",'3(a) Flights | segment list'!F2241)</f>
        <v>Null</v>
      </c>
      <c r="L2276" s="5" t="str">
        <f>IF('3(a) Flights | segment list'!G2241="","Null",'3(a) Flights | segment list'!G2241)</f>
        <v>Null</v>
      </c>
      <c r="M2276" s="16">
        <f>IF('3(a) Flights | segment list'!H2241="Null","Null",'3(a) Flights | segment list'!H2241)</f>
        <v>0</v>
      </c>
    </row>
    <row r="2277" spans="1:13" x14ac:dyDescent="0.25">
      <c r="A2277" s="4" t="str">
        <f t="shared" si="105"/>
        <v>No PB ID provided</v>
      </c>
      <c r="B2277" s="4" t="str">
        <f t="shared" si="106"/>
        <v>No declaration</v>
      </c>
      <c r="C2277" s="4" t="s">
        <v>18302</v>
      </c>
      <c r="D2277" s="86" t="str">
        <f>IF('3(a) Flights | segment list'!A2242="","Null",'3(a) Flights | segment list'!A2242)</f>
        <v>Null</v>
      </c>
      <c r="E2277" s="87" t="str">
        <f t="shared" si="104"/>
        <v>Null</v>
      </c>
      <c r="F2277" s="4" t="str">
        <f>IF('3(a) Flights | segment list'!I2242="","Null",'3(a) Flights | segment list'!I2242)</f>
        <v>Null</v>
      </c>
      <c r="G2277" s="4" t="str">
        <f>IF('3(a) Flights | segment list'!C2242="","Null",'3(a) Flights | segment list'!C2242)</f>
        <v>Null</v>
      </c>
      <c r="H2277" s="4" t="str">
        <f>IF('3(a) Flights | segment list'!J2242="","Null",'3(a) Flights | segment list'!J2242)</f>
        <v>Null</v>
      </c>
      <c r="I2277" s="4" t="str">
        <f>IF('3(a) Flights | segment list'!D2242="","Null",'3(a) Flights | segment list'!D2242)</f>
        <v>Null</v>
      </c>
      <c r="J2277" s="4" t="str">
        <f>IF('3(a) Flights | segment list'!E2242="","Null",'3(a) Flights | segment list'!E2242)</f>
        <v>Null</v>
      </c>
      <c r="K2277" s="4" t="str">
        <f>IF('3(a) Flights | segment list'!F2242="","Null",'3(a) Flights | segment list'!F2242)</f>
        <v>Null</v>
      </c>
      <c r="L2277" s="5" t="str">
        <f>IF('3(a) Flights | segment list'!G2242="","Null",'3(a) Flights | segment list'!G2242)</f>
        <v>Null</v>
      </c>
      <c r="M2277" s="16">
        <f>IF('3(a) Flights | segment list'!H2242="Null","Null",'3(a) Flights | segment list'!H2242)</f>
        <v>0</v>
      </c>
    </row>
    <row r="2278" spans="1:13" x14ac:dyDescent="0.25">
      <c r="A2278" s="4" t="str">
        <f t="shared" si="105"/>
        <v>No PB ID provided</v>
      </c>
      <c r="B2278" s="4" t="str">
        <f t="shared" si="106"/>
        <v>No declaration</v>
      </c>
      <c r="C2278" s="4" t="s">
        <v>18302</v>
      </c>
      <c r="D2278" s="86" t="str">
        <f>IF('3(a) Flights | segment list'!A2243="","Null",'3(a) Flights | segment list'!A2243)</f>
        <v>Null</v>
      </c>
      <c r="E2278" s="87" t="str">
        <f t="shared" si="104"/>
        <v>Null</v>
      </c>
      <c r="F2278" s="4" t="str">
        <f>IF('3(a) Flights | segment list'!I2243="","Null",'3(a) Flights | segment list'!I2243)</f>
        <v>Null</v>
      </c>
      <c r="G2278" s="4" t="str">
        <f>IF('3(a) Flights | segment list'!C2243="","Null",'3(a) Flights | segment list'!C2243)</f>
        <v>Null</v>
      </c>
      <c r="H2278" s="4" t="str">
        <f>IF('3(a) Flights | segment list'!J2243="","Null",'3(a) Flights | segment list'!J2243)</f>
        <v>Null</v>
      </c>
      <c r="I2278" s="4" t="str">
        <f>IF('3(a) Flights | segment list'!D2243="","Null",'3(a) Flights | segment list'!D2243)</f>
        <v>Null</v>
      </c>
      <c r="J2278" s="4" t="str">
        <f>IF('3(a) Flights | segment list'!E2243="","Null",'3(a) Flights | segment list'!E2243)</f>
        <v>Null</v>
      </c>
      <c r="K2278" s="4" t="str">
        <f>IF('3(a) Flights | segment list'!F2243="","Null",'3(a) Flights | segment list'!F2243)</f>
        <v>Null</v>
      </c>
      <c r="L2278" s="5" t="str">
        <f>IF('3(a) Flights | segment list'!G2243="","Null",'3(a) Flights | segment list'!G2243)</f>
        <v>Null</v>
      </c>
      <c r="M2278" s="16">
        <f>IF('3(a) Flights | segment list'!H2243="Null","Null",'3(a) Flights | segment list'!H2243)</f>
        <v>0</v>
      </c>
    </row>
    <row r="2279" spans="1:13" x14ac:dyDescent="0.25">
      <c r="A2279" s="4" t="str">
        <f t="shared" si="105"/>
        <v>No PB ID provided</v>
      </c>
      <c r="B2279" s="4" t="str">
        <f t="shared" si="106"/>
        <v>No declaration</v>
      </c>
      <c r="C2279" s="4" t="s">
        <v>18302</v>
      </c>
      <c r="D2279" s="86" t="str">
        <f>IF('3(a) Flights | segment list'!A2244="","Null",'3(a) Flights | segment list'!A2244)</f>
        <v>Null</v>
      </c>
      <c r="E2279" s="87" t="str">
        <f t="shared" si="104"/>
        <v>Null</v>
      </c>
      <c r="F2279" s="4" t="str">
        <f>IF('3(a) Flights | segment list'!I2244="","Null",'3(a) Flights | segment list'!I2244)</f>
        <v>Null</v>
      </c>
      <c r="G2279" s="4" t="str">
        <f>IF('3(a) Flights | segment list'!C2244="","Null",'3(a) Flights | segment list'!C2244)</f>
        <v>Null</v>
      </c>
      <c r="H2279" s="4" t="str">
        <f>IF('3(a) Flights | segment list'!J2244="","Null",'3(a) Flights | segment list'!J2244)</f>
        <v>Null</v>
      </c>
      <c r="I2279" s="4" t="str">
        <f>IF('3(a) Flights | segment list'!D2244="","Null",'3(a) Flights | segment list'!D2244)</f>
        <v>Null</v>
      </c>
      <c r="J2279" s="4" t="str">
        <f>IF('3(a) Flights | segment list'!E2244="","Null",'3(a) Flights | segment list'!E2244)</f>
        <v>Null</v>
      </c>
      <c r="K2279" s="4" t="str">
        <f>IF('3(a) Flights | segment list'!F2244="","Null",'3(a) Flights | segment list'!F2244)</f>
        <v>Null</v>
      </c>
      <c r="L2279" s="5" t="str">
        <f>IF('3(a) Flights | segment list'!G2244="","Null",'3(a) Flights | segment list'!G2244)</f>
        <v>Null</v>
      </c>
      <c r="M2279" s="16">
        <f>IF('3(a) Flights | segment list'!H2244="Null","Null",'3(a) Flights | segment list'!H2244)</f>
        <v>0</v>
      </c>
    </row>
    <row r="2280" spans="1:13" x14ac:dyDescent="0.25">
      <c r="A2280" s="4" t="str">
        <f t="shared" si="105"/>
        <v>No PB ID provided</v>
      </c>
      <c r="B2280" s="4" t="str">
        <f t="shared" si="106"/>
        <v>No declaration</v>
      </c>
      <c r="C2280" s="4" t="s">
        <v>18302</v>
      </c>
      <c r="D2280" s="86" t="str">
        <f>IF('3(a) Flights | segment list'!A2245="","Null",'3(a) Flights | segment list'!A2245)</f>
        <v>Null</v>
      </c>
      <c r="E2280" s="87" t="str">
        <f t="shared" si="104"/>
        <v>Null</v>
      </c>
      <c r="F2280" s="4" t="str">
        <f>IF('3(a) Flights | segment list'!I2245="","Null",'3(a) Flights | segment list'!I2245)</f>
        <v>Null</v>
      </c>
      <c r="G2280" s="4" t="str">
        <f>IF('3(a) Flights | segment list'!C2245="","Null",'3(a) Flights | segment list'!C2245)</f>
        <v>Null</v>
      </c>
      <c r="H2280" s="4" t="str">
        <f>IF('3(a) Flights | segment list'!J2245="","Null",'3(a) Flights | segment list'!J2245)</f>
        <v>Null</v>
      </c>
      <c r="I2280" s="4" t="str">
        <f>IF('3(a) Flights | segment list'!D2245="","Null",'3(a) Flights | segment list'!D2245)</f>
        <v>Null</v>
      </c>
      <c r="J2280" s="4" t="str">
        <f>IF('3(a) Flights | segment list'!E2245="","Null",'3(a) Flights | segment list'!E2245)</f>
        <v>Null</v>
      </c>
      <c r="K2280" s="4" t="str">
        <f>IF('3(a) Flights | segment list'!F2245="","Null",'3(a) Flights | segment list'!F2245)</f>
        <v>Null</v>
      </c>
      <c r="L2280" s="5" t="str">
        <f>IF('3(a) Flights | segment list'!G2245="","Null",'3(a) Flights | segment list'!G2245)</f>
        <v>Null</v>
      </c>
      <c r="M2280" s="16">
        <f>IF('3(a) Flights | segment list'!H2245="Null","Null",'3(a) Flights | segment list'!H2245)</f>
        <v>0</v>
      </c>
    </row>
    <row r="2281" spans="1:13" x14ac:dyDescent="0.25">
      <c r="A2281" s="4" t="str">
        <f t="shared" si="105"/>
        <v>No PB ID provided</v>
      </c>
      <c r="B2281" s="4" t="str">
        <f t="shared" si="106"/>
        <v>No declaration</v>
      </c>
      <c r="C2281" s="4" t="s">
        <v>18302</v>
      </c>
      <c r="D2281" s="86" t="str">
        <f>IF('3(a) Flights | segment list'!A2246="","Null",'3(a) Flights | segment list'!A2246)</f>
        <v>Null</v>
      </c>
      <c r="E2281" s="87" t="str">
        <f t="shared" si="104"/>
        <v>Null</v>
      </c>
      <c r="F2281" s="4" t="str">
        <f>IF('3(a) Flights | segment list'!I2246="","Null",'3(a) Flights | segment list'!I2246)</f>
        <v>Null</v>
      </c>
      <c r="G2281" s="4" t="str">
        <f>IF('3(a) Flights | segment list'!C2246="","Null",'3(a) Flights | segment list'!C2246)</f>
        <v>Null</v>
      </c>
      <c r="H2281" s="4" t="str">
        <f>IF('3(a) Flights | segment list'!J2246="","Null",'3(a) Flights | segment list'!J2246)</f>
        <v>Null</v>
      </c>
      <c r="I2281" s="4" t="str">
        <f>IF('3(a) Flights | segment list'!D2246="","Null",'3(a) Flights | segment list'!D2246)</f>
        <v>Null</v>
      </c>
      <c r="J2281" s="4" t="str">
        <f>IF('3(a) Flights | segment list'!E2246="","Null",'3(a) Flights | segment list'!E2246)</f>
        <v>Null</v>
      </c>
      <c r="K2281" s="4" t="str">
        <f>IF('3(a) Flights | segment list'!F2246="","Null",'3(a) Flights | segment list'!F2246)</f>
        <v>Null</v>
      </c>
      <c r="L2281" s="5" t="str">
        <f>IF('3(a) Flights | segment list'!G2246="","Null",'3(a) Flights | segment list'!G2246)</f>
        <v>Null</v>
      </c>
      <c r="M2281" s="16">
        <f>IF('3(a) Flights | segment list'!H2246="Null","Null",'3(a) Flights | segment list'!H2246)</f>
        <v>0</v>
      </c>
    </row>
    <row r="2282" spans="1:13" x14ac:dyDescent="0.25">
      <c r="A2282" s="4" t="str">
        <f t="shared" si="105"/>
        <v>No PB ID provided</v>
      </c>
      <c r="B2282" s="4" t="str">
        <f t="shared" si="106"/>
        <v>No declaration</v>
      </c>
      <c r="C2282" s="4" t="s">
        <v>18302</v>
      </c>
      <c r="D2282" s="86" t="str">
        <f>IF('3(a) Flights | segment list'!A2247="","Null",'3(a) Flights | segment list'!A2247)</f>
        <v>Null</v>
      </c>
      <c r="E2282" s="87" t="str">
        <f t="shared" si="104"/>
        <v>Null</v>
      </c>
      <c r="F2282" s="4" t="str">
        <f>IF('3(a) Flights | segment list'!I2247="","Null",'3(a) Flights | segment list'!I2247)</f>
        <v>Null</v>
      </c>
      <c r="G2282" s="4" t="str">
        <f>IF('3(a) Flights | segment list'!C2247="","Null",'3(a) Flights | segment list'!C2247)</f>
        <v>Null</v>
      </c>
      <c r="H2282" s="4" t="str">
        <f>IF('3(a) Flights | segment list'!J2247="","Null",'3(a) Flights | segment list'!J2247)</f>
        <v>Null</v>
      </c>
      <c r="I2282" s="4" t="str">
        <f>IF('3(a) Flights | segment list'!D2247="","Null",'3(a) Flights | segment list'!D2247)</f>
        <v>Null</v>
      </c>
      <c r="J2282" s="4" t="str">
        <f>IF('3(a) Flights | segment list'!E2247="","Null",'3(a) Flights | segment list'!E2247)</f>
        <v>Null</v>
      </c>
      <c r="K2282" s="4" t="str">
        <f>IF('3(a) Flights | segment list'!F2247="","Null",'3(a) Flights | segment list'!F2247)</f>
        <v>Null</v>
      </c>
      <c r="L2282" s="5" t="str">
        <f>IF('3(a) Flights | segment list'!G2247="","Null",'3(a) Flights | segment list'!G2247)</f>
        <v>Null</v>
      </c>
      <c r="M2282" s="16">
        <f>IF('3(a) Flights | segment list'!H2247="Null","Null",'3(a) Flights | segment list'!H2247)</f>
        <v>0</v>
      </c>
    </row>
    <row r="2283" spans="1:13" x14ac:dyDescent="0.25">
      <c r="A2283" s="4" t="str">
        <f t="shared" si="105"/>
        <v>No PB ID provided</v>
      </c>
      <c r="B2283" s="4" t="str">
        <f t="shared" si="106"/>
        <v>No declaration</v>
      </c>
      <c r="C2283" s="4" t="s">
        <v>18302</v>
      </c>
      <c r="D2283" s="86" t="str">
        <f>IF('3(a) Flights | segment list'!A2248="","Null",'3(a) Flights | segment list'!A2248)</f>
        <v>Null</v>
      </c>
      <c r="E2283" s="87" t="str">
        <f t="shared" si="104"/>
        <v>Null</v>
      </c>
      <c r="F2283" s="4" t="str">
        <f>IF('3(a) Flights | segment list'!I2248="","Null",'3(a) Flights | segment list'!I2248)</f>
        <v>Null</v>
      </c>
      <c r="G2283" s="4" t="str">
        <f>IF('3(a) Flights | segment list'!C2248="","Null",'3(a) Flights | segment list'!C2248)</f>
        <v>Null</v>
      </c>
      <c r="H2283" s="4" t="str">
        <f>IF('3(a) Flights | segment list'!J2248="","Null",'3(a) Flights | segment list'!J2248)</f>
        <v>Null</v>
      </c>
      <c r="I2283" s="4" t="str">
        <f>IF('3(a) Flights | segment list'!D2248="","Null",'3(a) Flights | segment list'!D2248)</f>
        <v>Null</v>
      </c>
      <c r="J2283" s="4" t="str">
        <f>IF('3(a) Flights | segment list'!E2248="","Null",'3(a) Flights | segment list'!E2248)</f>
        <v>Null</v>
      </c>
      <c r="K2283" s="4" t="str">
        <f>IF('3(a) Flights | segment list'!F2248="","Null",'3(a) Flights | segment list'!F2248)</f>
        <v>Null</v>
      </c>
      <c r="L2283" s="5" t="str">
        <f>IF('3(a) Flights | segment list'!G2248="","Null",'3(a) Flights | segment list'!G2248)</f>
        <v>Null</v>
      </c>
      <c r="M2283" s="16">
        <f>IF('3(a) Flights | segment list'!H2248="Null","Null",'3(a) Flights | segment list'!H2248)</f>
        <v>0</v>
      </c>
    </row>
    <row r="2284" spans="1:13" x14ac:dyDescent="0.25">
      <c r="A2284" s="4" t="str">
        <f t="shared" si="105"/>
        <v>No PB ID provided</v>
      </c>
      <c r="B2284" s="4" t="str">
        <f t="shared" si="106"/>
        <v>No declaration</v>
      </c>
      <c r="C2284" s="4" t="s">
        <v>18302</v>
      </c>
      <c r="D2284" s="86" t="str">
        <f>IF('3(a) Flights | segment list'!A2249="","Null",'3(a) Flights | segment list'!A2249)</f>
        <v>Null</v>
      </c>
      <c r="E2284" s="87" t="str">
        <f t="shared" si="104"/>
        <v>Null</v>
      </c>
      <c r="F2284" s="4" t="str">
        <f>IF('3(a) Flights | segment list'!I2249="","Null",'3(a) Flights | segment list'!I2249)</f>
        <v>Null</v>
      </c>
      <c r="G2284" s="4" t="str">
        <f>IF('3(a) Flights | segment list'!C2249="","Null",'3(a) Flights | segment list'!C2249)</f>
        <v>Null</v>
      </c>
      <c r="H2284" s="4" t="str">
        <f>IF('3(a) Flights | segment list'!J2249="","Null",'3(a) Flights | segment list'!J2249)</f>
        <v>Null</v>
      </c>
      <c r="I2284" s="4" t="str">
        <f>IF('3(a) Flights | segment list'!D2249="","Null",'3(a) Flights | segment list'!D2249)</f>
        <v>Null</v>
      </c>
      <c r="J2284" s="4" t="str">
        <f>IF('3(a) Flights | segment list'!E2249="","Null",'3(a) Flights | segment list'!E2249)</f>
        <v>Null</v>
      </c>
      <c r="K2284" s="4" t="str">
        <f>IF('3(a) Flights | segment list'!F2249="","Null",'3(a) Flights | segment list'!F2249)</f>
        <v>Null</v>
      </c>
      <c r="L2284" s="5" t="str">
        <f>IF('3(a) Flights | segment list'!G2249="","Null",'3(a) Flights | segment list'!G2249)</f>
        <v>Null</v>
      </c>
      <c r="M2284" s="16">
        <f>IF('3(a) Flights | segment list'!H2249="Null","Null",'3(a) Flights | segment list'!H2249)</f>
        <v>0</v>
      </c>
    </row>
    <row r="2285" spans="1:13" x14ac:dyDescent="0.25">
      <c r="A2285" s="4" t="str">
        <f t="shared" si="105"/>
        <v>No PB ID provided</v>
      </c>
      <c r="B2285" s="4" t="str">
        <f t="shared" si="106"/>
        <v>No declaration</v>
      </c>
      <c r="C2285" s="4" t="s">
        <v>18302</v>
      </c>
      <c r="D2285" s="86" t="str">
        <f>IF('3(a) Flights | segment list'!A2250="","Null",'3(a) Flights | segment list'!A2250)</f>
        <v>Null</v>
      </c>
      <c r="E2285" s="87" t="str">
        <f t="shared" si="104"/>
        <v>Null</v>
      </c>
      <c r="F2285" s="4" t="str">
        <f>IF('3(a) Flights | segment list'!I2250="","Null",'3(a) Flights | segment list'!I2250)</f>
        <v>Null</v>
      </c>
      <c r="G2285" s="4" t="str">
        <f>IF('3(a) Flights | segment list'!C2250="","Null",'3(a) Flights | segment list'!C2250)</f>
        <v>Null</v>
      </c>
      <c r="H2285" s="4" t="str">
        <f>IF('3(a) Flights | segment list'!J2250="","Null",'3(a) Flights | segment list'!J2250)</f>
        <v>Null</v>
      </c>
      <c r="I2285" s="4" t="str">
        <f>IF('3(a) Flights | segment list'!D2250="","Null",'3(a) Flights | segment list'!D2250)</f>
        <v>Null</v>
      </c>
      <c r="J2285" s="4" t="str">
        <f>IF('3(a) Flights | segment list'!E2250="","Null",'3(a) Flights | segment list'!E2250)</f>
        <v>Null</v>
      </c>
      <c r="K2285" s="4" t="str">
        <f>IF('3(a) Flights | segment list'!F2250="","Null",'3(a) Flights | segment list'!F2250)</f>
        <v>Null</v>
      </c>
      <c r="L2285" s="5" t="str">
        <f>IF('3(a) Flights | segment list'!G2250="","Null",'3(a) Flights | segment list'!G2250)</f>
        <v>Null</v>
      </c>
      <c r="M2285" s="16">
        <f>IF('3(a) Flights | segment list'!H2250="Null","Null",'3(a) Flights | segment list'!H2250)</f>
        <v>0</v>
      </c>
    </row>
    <row r="2286" spans="1:13" x14ac:dyDescent="0.25">
      <c r="A2286" s="4" t="str">
        <f t="shared" si="105"/>
        <v>No PB ID provided</v>
      </c>
      <c r="B2286" s="4" t="str">
        <f t="shared" si="106"/>
        <v>No declaration</v>
      </c>
      <c r="C2286" s="4" t="s">
        <v>18302</v>
      </c>
      <c r="D2286" s="86" t="str">
        <f>IF('3(a) Flights | segment list'!A2251="","Null",'3(a) Flights | segment list'!A2251)</f>
        <v>Null</v>
      </c>
      <c r="E2286" s="87" t="str">
        <f t="shared" si="104"/>
        <v>Null</v>
      </c>
      <c r="F2286" s="4" t="str">
        <f>IF('3(a) Flights | segment list'!I2251="","Null",'3(a) Flights | segment list'!I2251)</f>
        <v>Null</v>
      </c>
      <c r="G2286" s="4" t="str">
        <f>IF('3(a) Flights | segment list'!C2251="","Null",'3(a) Flights | segment list'!C2251)</f>
        <v>Null</v>
      </c>
      <c r="H2286" s="4" t="str">
        <f>IF('3(a) Flights | segment list'!J2251="","Null",'3(a) Flights | segment list'!J2251)</f>
        <v>Null</v>
      </c>
      <c r="I2286" s="4" t="str">
        <f>IF('3(a) Flights | segment list'!D2251="","Null",'3(a) Flights | segment list'!D2251)</f>
        <v>Null</v>
      </c>
      <c r="J2286" s="4" t="str">
        <f>IF('3(a) Flights | segment list'!E2251="","Null",'3(a) Flights | segment list'!E2251)</f>
        <v>Null</v>
      </c>
      <c r="K2286" s="4" t="str">
        <f>IF('3(a) Flights | segment list'!F2251="","Null",'3(a) Flights | segment list'!F2251)</f>
        <v>Null</v>
      </c>
      <c r="L2286" s="5" t="str">
        <f>IF('3(a) Flights | segment list'!G2251="","Null",'3(a) Flights | segment list'!G2251)</f>
        <v>Null</v>
      </c>
      <c r="M2286" s="16">
        <f>IF('3(a) Flights | segment list'!H2251="Null","Null",'3(a) Flights | segment list'!H2251)</f>
        <v>0</v>
      </c>
    </row>
    <row r="2287" spans="1:13" x14ac:dyDescent="0.25">
      <c r="A2287" s="4" t="str">
        <f t="shared" si="105"/>
        <v>No PB ID provided</v>
      </c>
      <c r="B2287" s="4" t="str">
        <f t="shared" si="106"/>
        <v>No declaration</v>
      </c>
      <c r="C2287" s="4" t="s">
        <v>18302</v>
      </c>
      <c r="D2287" s="86" t="str">
        <f>IF('3(a) Flights | segment list'!A2252="","Null",'3(a) Flights | segment list'!A2252)</f>
        <v>Null</v>
      </c>
      <c r="E2287" s="87" t="str">
        <f t="shared" si="104"/>
        <v>Null</v>
      </c>
      <c r="F2287" s="4" t="str">
        <f>IF('3(a) Flights | segment list'!I2252="","Null",'3(a) Flights | segment list'!I2252)</f>
        <v>Null</v>
      </c>
      <c r="G2287" s="4" t="str">
        <f>IF('3(a) Flights | segment list'!C2252="","Null",'3(a) Flights | segment list'!C2252)</f>
        <v>Null</v>
      </c>
      <c r="H2287" s="4" t="str">
        <f>IF('3(a) Flights | segment list'!J2252="","Null",'3(a) Flights | segment list'!J2252)</f>
        <v>Null</v>
      </c>
      <c r="I2287" s="4" t="str">
        <f>IF('3(a) Flights | segment list'!D2252="","Null",'3(a) Flights | segment list'!D2252)</f>
        <v>Null</v>
      </c>
      <c r="J2287" s="4" t="str">
        <f>IF('3(a) Flights | segment list'!E2252="","Null",'3(a) Flights | segment list'!E2252)</f>
        <v>Null</v>
      </c>
      <c r="K2287" s="4" t="str">
        <f>IF('3(a) Flights | segment list'!F2252="","Null",'3(a) Flights | segment list'!F2252)</f>
        <v>Null</v>
      </c>
      <c r="L2287" s="5" t="str">
        <f>IF('3(a) Flights | segment list'!G2252="","Null",'3(a) Flights | segment list'!G2252)</f>
        <v>Null</v>
      </c>
      <c r="M2287" s="16">
        <f>IF('3(a) Flights | segment list'!H2252="Null","Null",'3(a) Flights | segment list'!H2252)</f>
        <v>0</v>
      </c>
    </row>
    <row r="2288" spans="1:13" x14ac:dyDescent="0.25">
      <c r="A2288" s="4" t="str">
        <f t="shared" si="105"/>
        <v>No PB ID provided</v>
      </c>
      <c r="B2288" s="4" t="str">
        <f t="shared" si="106"/>
        <v>No declaration</v>
      </c>
      <c r="C2288" s="4" t="s">
        <v>18302</v>
      </c>
      <c r="D2288" s="86" t="str">
        <f>IF('3(a) Flights | segment list'!A2253="","Null",'3(a) Flights | segment list'!A2253)</f>
        <v>Null</v>
      </c>
      <c r="E2288" s="87" t="str">
        <f t="shared" si="104"/>
        <v>Null</v>
      </c>
      <c r="F2288" s="4" t="str">
        <f>IF('3(a) Flights | segment list'!I2253="","Null",'3(a) Flights | segment list'!I2253)</f>
        <v>Null</v>
      </c>
      <c r="G2288" s="4" t="str">
        <f>IF('3(a) Flights | segment list'!C2253="","Null",'3(a) Flights | segment list'!C2253)</f>
        <v>Null</v>
      </c>
      <c r="H2288" s="4" t="str">
        <f>IF('3(a) Flights | segment list'!J2253="","Null",'3(a) Flights | segment list'!J2253)</f>
        <v>Null</v>
      </c>
      <c r="I2288" s="4" t="str">
        <f>IF('3(a) Flights | segment list'!D2253="","Null",'3(a) Flights | segment list'!D2253)</f>
        <v>Null</v>
      </c>
      <c r="J2288" s="4" t="str">
        <f>IF('3(a) Flights | segment list'!E2253="","Null",'3(a) Flights | segment list'!E2253)</f>
        <v>Null</v>
      </c>
      <c r="K2288" s="4" t="str">
        <f>IF('3(a) Flights | segment list'!F2253="","Null",'3(a) Flights | segment list'!F2253)</f>
        <v>Null</v>
      </c>
      <c r="L2288" s="5" t="str">
        <f>IF('3(a) Flights | segment list'!G2253="","Null",'3(a) Flights | segment list'!G2253)</f>
        <v>Null</v>
      </c>
      <c r="M2288" s="16">
        <f>IF('3(a) Flights | segment list'!H2253="Null","Null",'3(a) Flights | segment list'!H2253)</f>
        <v>0</v>
      </c>
    </row>
    <row r="2289" spans="1:13" x14ac:dyDescent="0.25">
      <c r="A2289" s="4" t="str">
        <f t="shared" si="105"/>
        <v>No PB ID provided</v>
      </c>
      <c r="B2289" s="4" t="str">
        <f t="shared" si="106"/>
        <v>No declaration</v>
      </c>
      <c r="C2289" s="4" t="s">
        <v>18302</v>
      </c>
      <c r="D2289" s="86" t="str">
        <f>IF('3(a) Flights | segment list'!A2254="","Null",'3(a) Flights | segment list'!A2254)</f>
        <v>Null</v>
      </c>
      <c r="E2289" s="87" t="str">
        <f t="shared" si="104"/>
        <v>Null</v>
      </c>
      <c r="F2289" s="4" t="str">
        <f>IF('3(a) Flights | segment list'!I2254="","Null",'3(a) Flights | segment list'!I2254)</f>
        <v>Null</v>
      </c>
      <c r="G2289" s="4" t="str">
        <f>IF('3(a) Flights | segment list'!C2254="","Null",'3(a) Flights | segment list'!C2254)</f>
        <v>Null</v>
      </c>
      <c r="H2289" s="4" t="str">
        <f>IF('3(a) Flights | segment list'!J2254="","Null",'3(a) Flights | segment list'!J2254)</f>
        <v>Null</v>
      </c>
      <c r="I2289" s="4" t="str">
        <f>IF('3(a) Flights | segment list'!D2254="","Null",'3(a) Flights | segment list'!D2254)</f>
        <v>Null</v>
      </c>
      <c r="J2289" s="4" t="str">
        <f>IF('3(a) Flights | segment list'!E2254="","Null",'3(a) Flights | segment list'!E2254)</f>
        <v>Null</v>
      </c>
      <c r="K2289" s="4" t="str">
        <f>IF('3(a) Flights | segment list'!F2254="","Null",'3(a) Flights | segment list'!F2254)</f>
        <v>Null</v>
      </c>
      <c r="L2289" s="5" t="str">
        <f>IF('3(a) Flights | segment list'!G2254="","Null",'3(a) Flights | segment list'!G2254)</f>
        <v>Null</v>
      </c>
      <c r="M2289" s="16">
        <f>IF('3(a) Flights | segment list'!H2254="Null","Null",'3(a) Flights | segment list'!H2254)</f>
        <v>0</v>
      </c>
    </row>
    <row r="2290" spans="1:13" x14ac:dyDescent="0.25">
      <c r="A2290" s="4" t="str">
        <f t="shared" si="105"/>
        <v>No PB ID provided</v>
      </c>
      <c r="B2290" s="4" t="str">
        <f t="shared" si="106"/>
        <v>No declaration</v>
      </c>
      <c r="C2290" s="4" t="s">
        <v>18302</v>
      </c>
      <c r="D2290" s="86" t="str">
        <f>IF('3(a) Flights | segment list'!A2255="","Null",'3(a) Flights | segment list'!A2255)</f>
        <v>Null</v>
      </c>
      <c r="E2290" s="87" t="str">
        <f t="shared" si="104"/>
        <v>Null</v>
      </c>
      <c r="F2290" s="4" t="str">
        <f>IF('3(a) Flights | segment list'!I2255="","Null",'3(a) Flights | segment list'!I2255)</f>
        <v>Null</v>
      </c>
      <c r="G2290" s="4" t="str">
        <f>IF('3(a) Flights | segment list'!C2255="","Null",'3(a) Flights | segment list'!C2255)</f>
        <v>Null</v>
      </c>
      <c r="H2290" s="4" t="str">
        <f>IF('3(a) Flights | segment list'!J2255="","Null",'3(a) Flights | segment list'!J2255)</f>
        <v>Null</v>
      </c>
      <c r="I2290" s="4" t="str">
        <f>IF('3(a) Flights | segment list'!D2255="","Null",'3(a) Flights | segment list'!D2255)</f>
        <v>Null</v>
      </c>
      <c r="J2290" s="4" t="str">
        <f>IF('3(a) Flights | segment list'!E2255="","Null",'3(a) Flights | segment list'!E2255)</f>
        <v>Null</v>
      </c>
      <c r="K2290" s="4" t="str">
        <f>IF('3(a) Flights | segment list'!F2255="","Null",'3(a) Flights | segment list'!F2255)</f>
        <v>Null</v>
      </c>
      <c r="L2290" s="5" t="str">
        <f>IF('3(a) Flights | segment list'!G2255="","Null",'3(a) Flights | segment list'!G2255)</f>
        <v>Null</v>
      </c>
      <c r="M2290" s="16">
        <f>IF('3(a) Flights | segment list'!H2255="Null","Null",'3(a) Flights | segment list'!H2255)</f>
        <v>0</v>
      </c>
    </row>
    <row r="2291" spans="1:13" x14ac:dyDescent="0.25">
      <c r="A2291" s="4" t="str">
        <f t="shared" si="105"/>
        <v>No PB ID provided</v>
      </c>
      <c r="B2291" s="4" t="str">
        <f t="shared" si="106"/>
        <v>No declaration</v>
      </c>
      <c r="C2291" s="4" t="s">
        <v>18302</v>
      </c>
      <c r="D2291" s="86" t="str">
        <f>IF('3(a) Flights | segment list'!A2256="","Null",'3(a) Flights | segment list'!A2256)</f>
        <v>Null</v>
      </c>
      <c r="E2291" s="87" t="str">
        <f t="shared" si="104"/>
        <v>Null</v>
      </c>
      <c r="F2291" s="4" t="str">
        <f>IF('3(a) Flights | segment list'!I2256="","Null",'3(a) Flights | segment list'!I2256)</f>
        <v>Null</v>
      </c>
      <c r="G2291" s="4" t="str">
        <f>IF('3(a) Flights | segment list'!C2256="","Null",'3(a) Flights | segment list'!C2256)</f>
        <v>Null</v>
      </c>
      <c r="H2291" s="4" t="str">
        <f>IF('3(a) Flights | segment list'!J2256="","Null",'3(a) Flights | segment list'!J2256)</f>
        <v>Null</v>
      </c>
      <c r="I2291" s="4" t="str">
        <f>IF('3(a) Flights | segment list'!D2256="","Null",'3(a) Flights | segment list'!D2256)</f>
        <v>Null</v>
      </c>
      <c r="J2291" s="4" t="str">
        <f>IF('3(a) Flights | segment list'!E2256="","Null",'3(a) Flights | segment list'!E2256)</f>
        <v>Null</v>
      </c>
      <c r="K2291" s="4" t="str">
        <f>IF('3(a) Flights | segment list'!F2256="","Null",'3(a) Flights | segment list'!F2256)</f>
        <v>Null</v>
      </c>
      <c r="L2291" s="5" t="str">
        <f>IF('3(a) Flights | segment list'!G2256="","Null",'3(a) Flights | segment list'!G2256)</f>
        <v>Null</v>
      </c>
      <c r="M2291" s="16">
        <f>IF('3(a) Flights | segment list'!H2256="Null","Null",'3(a) Flights | segment list'!H2256)</f>
        <v>0</v>
      </c>
    </row>
    <row r="2292" spans="1:13" x14ac:dyDescent="0.25">
      <c r="A2292" s="4" t="str">
        <f t="shared" si="105"/>
        <v>No PB ID provided</v>
      </c>
      <c r="B2292" s="4" t="str">
        <f t="shared" si="106"/>
        <v>No declaration</v>
      </c>
      <c r="C2292" s="4" t="s">
        <v>18302</v>
      </c>
      <c r="D2292" s="86" t="str">
        <f>IF('3(a) Flights | segment list'!A2257="","Null",'3(a) Flights | segment list'!A2257)</f>
        <v>Null</v>
      </c>
      <c r="E2292" s="87" t="str">
        <f t="shared" si="104"/>
        <v>Null</v>
      </c>
      <c r="F2292" s="4" t="str">
        <f>IF('3(a) Flights | segment list'!I2257="","Null",'3(a) Flights | segment list'!I2257)</f>
        <v>Null</v>
      </c>
      <c r="G2292" s="4" t="str">
        <f>IF('3(a) Flights | segment list'!C2257="","Null",'3(a) Flights | segment list'!C2257)</f>
        <v>Null</v>
      </c>
      <c r="H2292" s="4" t="str">
        <f>IF('3(a) Flights | segment list'!J2257="","Null",'3(a) Flights | segment list'!J2257)</f>
        <v>Null</v>
      </c>
      <c r="I2292" s="4" t="str">
        <f>IF('3(a) Flights | segment list'!D2257="","Null",'3(a) Flights | segment list'!D2257)</f>
        <v>Null</v>
      </c>
      <c r="J2292" s="4" t="str">
        <f>IF('3(a) Flights | segment list'!E2257="","Null",'3(a) Flights | segment list'!E2257)</f>
        <v>Null</v>
      </c>
      <c r="K2292" s="4" t="str">
        <f>IF('3(a) Flights | segment list'!F2257="","Null",'3(a) Flights | segment list'!F2257)</f>
        <v>Null</v>
      </c>
      <c r="L2292" s="5" t="str">
        <f>IF('3(a) Flights | segment list'!G2257="","Null",'3(a) Flights | segment list'!G2257)</f>
        <v>Null</v>
      </c>
      <c r="M2292" s="16">
        <f>IF('3(a) Flights | segment list'!H2257="Null","Null",'3(a) Flights | segment list'!H2257)</f>
        <v>0</v>
      </c>
    </row>
    <row r="2293" spans="1:13" x14ac:dyDescent="0.25">
      <c r="A2293" s="4" t="str">
        <f t="shared" si="105"/>
        <v>No PB ID provided</v>
      </c>
      <c r="B2293" s="4" t="str">
        <f t="shared" si="106"/>
        <v>No declaration</v>
      </c>
      <c r="C2293" s="4" t="s">
        <v>18302</v>
      </c>
      <c r="D2293" s="86" t="str">
        <f>IF('3(a) Flights | segment list'!A2258="","Null",'3(a) Flights | segment list'!A2258)</f>
        <v>Null</v>
      </c>
      <c r="E2293" s="87" t="str">
        <f t="shared" si="104"/>
        <v>Null</v>
      </c>
      <c r="F2293" s="4" t="str">
        <f>IF('3(a) Flights | segment list'!I2258="","Null",'3(a) Flights | segment list'!I2258)</f>
        <v>Null</v>
      </c>
      <c r="G2293" s="4" t="str">
        <f>IF('3(a) Flights | segment list'!C2258="","Null",'3(a) Flights | segment list'!C2258)</f>
        <v>Null</v>
      </c>
      <c r="H2293" s="4" t="str">
        <f>IF('3(a) Flights | segment list'!J2258="","Null",'3(a) Flights | segment list'!J2258)</f>
        <v>Null</v>
      </c>
      <c r="I2293" s="4" t="str">
        <f>IF('3(a) Flights | segment list'!D2258="","Null",'3(a) Flights | segment list'!D2258)</f>
        <v>Null</v>
      </c>
      <c r="J2293" s="4" t="str">
        <f>IF('3(a) Flights | segment list'!E2258="","Null",'3(a) Flights | segment list'!E2258)</f>
        <v>Null</v>
      </c>
      <c r="K2293" s="4" t="str">
        <f>IF('3(a) Flights | segment list'!F2258="","Null",'3(a) Flights | segment list'!F2258)</f>
        <v>Null</v>
      </c>
      <c r="L2293" s="5" t="str">
        <f>IF('3(a) Flights | segment list'!G2258="","Null",'3(a) Flights | segment list'!G2258)</f>
        <v>Null</v>
      </c>
      <c r="M2293" s="16">
        <f>IF('3(a) Flights | segment list'!H2258="Null","Null",'3(a) Flights | segment list'!H2258)</f>
        <v>0</v>
      </c>
    </row>
    <row r="2294" spans="1:13" x14ac:dyDescent="0.25">
      <c r="A2294" s="4" t="str">
        <f t="shared" si="105"/>
        <v>No PB ID provided</v>
      </c>
      <c r="B2294" s="4" t="str">
        <f t="shared" si="106"/>
        <v>No declaration</v>
      </c>
      <c r="C2294" s="4" t="s">
        <v>18302</v>
      </c>
      <c r="D2294" s="86" t="str">
        <f>IF('3(a) Flights | segment list'!A2259="","Null",'3(a) Flights | segment list'!A2259)</f>
        <v>Null</v>
      </c>
      <c r="E2294" s="87" t="str">
        <f t="shared" si="104"/>
        <v>Null</v>
      </c>
      <c r="F2294" s="4" t="str">
        <f>IF('3(a) Flights | segment list'!I2259="","Null",'3(a) Flights | segment list'!I2259)</f>
        <v>Null</v>
      </c>
      <c r="G2294" s="4" t="str">
        <f>IF('3(a) Flights | segment list'!C2259="","Null",'3(a) Flights | segment list'!C2259)</f>
        <v>Null</v>
      </c>
      <c r="H2294" s="4" t="str">
        <f>IF('3(a) Flights | segment list'!J2259="","Null",'3(a) Flights | segment list'!J2259)</f>
        <v>Null</v>
      </c>
      <c r="I2294" s="4" t="str">
        <f>IF('3(a) Flights | segment list'!D2259="","Null",'3(a) Flights | segment list'!D2259)</f>
        <v>Null</v>
      </c>
      <c r="J2294" s="4" t="str">
        <f>IF('3(a) Flights | segment list'!E2259="","Null",'3(a) Flights | segment list'!E2259)</f>
        <v>Null</v>
      </c>
      <c r="K2294" s="4" t="str">
        <f>IF('3(a) Flights | segment list'!F2259="","Null",'3(a) Flights | segment list'!F2259)</f>
        <v>Null</v>
      </c>
      <c r="L2294" s="5" t="str">
        <f>IF('3(a) Flights | segment list'!G2259="","Null",'3(a) Flights | segment list'!G2259)</f>
        <v>Null</v>
      </c>
      <c r="M2294" s="16">
        <f>IF('3(a) Flights | segment list'!H2259="Null","Null",'3(a) Flights | segment list'!H2259)</f>
        <v>0</v>
      </c>
    </row>
    <row r="2295" spans="1:13" x14ac:dyDescent="0.25">
      <c r="A2295" s="4" t="str">
        <f t="shared" si="105"/>
        <v>No PB ID provided</v>
      </c>
      <c r="B2295" s="4" t="str">
        <f t="shared" si="106"/>
        <v>No declaration</v>
      </c>
      <c r="C2295" s="4" t="s">
        <v>18302</v>
      </c>
      <c r="D2295" s="86" t="str">
        <f>IF('3(a) Flights | segment list'!A2260="","Null",'3(a) Flights | segment list'!A2260)</f>
        <v>Null</v>
      </c>
      <c r="E2295" s="87" t="str">
        <f t="shared" ref="E2295:E2358" si="107">IF(D2295="Null","Null",YEAR(D2295))</f>
        <v>Null</v>
      </c>
      <c r="F2295" s="4" t="str">
        <f>IF('3(a) Flights | segment list'!I2260="","Null",'3(a) Flights | segment list'!I2260)</f>
        <v>Null</v>
      </c>
      <c r="G2295" s="4" t="str">
        <f>IF('3(a) Flights | segment list'!C2260="","Null",'3(a) Flights | segment list'!C2260)</f>
        <v>Null</v>
      </c>
      <c r="H2295" s="4" t="str">
        <f>IF('3(a) Flights | segment list'!J2260="","Null",'3(a) Flights | segment list'!J2260)</f>
        <v>Null</v>
      </c>
      <c r="I2295" s="4" t="str">
        <f>IF('3(a) Flights | segment list'!D2260="","Null",'3(a) Flights | segment list'!D2260)</f>
        <v>Null</v>
      </c>
      <c r="J2295" s="4" t="str">
        <f>IF('3(a) Flights | segment list'!E2260="","Null",'3(a) Flights | segment list'!E2260)</f>
        <v>Null</v>
      </c>
      <c r="K2295" s="4" t="str">
        <f>IF('3(a) Flights | segment list'!F2260="","Null",'3(a) Flights | segment list'!F2260)</f>
        <v>Null</v>
      </c>
      <c r="L2295" s="5" t="str">
        <f>IF('3(a) Flights | segment list'!G2260="","Null",'3(a) Flights | segment list'!G2260)</f>
        <v>Null</v>
      </c>
      <c r="M2295" s="16">
        <f>IF('3(a) Flights | segment list'!H2260="Null","Null",'3(a) Flights | segment list'!H2260)</f>
        <v>0</v>
      </c>
    </row>
    <row r="2296" spans="1:13" x14ac:dyDescent="0.25">
      <c r="A2296" s="4" t="str">
        <f t="shared" si="105"/>
        <v>No PB ID provided</v>
      </c>
      <c r="B2296" s="4" t="str">
        <f t="shared" si="106"/>
        <v>No declaration</v>
      </c>
      <c r="C2296" s="4" t="s">
        <v>18302</v>
      </c>
      <c r="D2296" s="86" t="str">
        <f>IF('3(a) Flights | segment list'!A2261="","Null",'3(a) Flights | segment list'!A2261)</f>
        <v>Null</v>
      </c>
      <c r="E2296" s="87" t="str">
        <f t="shared" si="107"/>
        <v>Null</v>
      </c>
      <c r="F2296" s="4" t="str">
        <f>IF('3(a) Flights | segment list'!I2261="","Null",'3(a) Flights | segment list'!I2261)</f>
        <v>Null</v>
      </c>
      <c r="G2296" s="4" t="str">
        <f>IF('3(a) Flights | segment list'!C2261="","Null",'3(a) Flights | segment list'!C2261)</f>
        <v>Null</v>
      </c>
      <c r="H2296" s="4" t="str">
        <f>IF('3(a) Flights | segment list'!J2261="","Null",'3(a) Flights | segment list'!J2261)</f>
        <v>Null</v>
      </c>
      <c r="I2296" s="4" t="str">
        <f>IF('3(a) Flights | segment list'!D2261="","Null",'3(a) Flights | segment list'!D2261)</f>
        <v>Null</v>
      </c>
      <c r="J2296" s="4" t="str">
        <f>IF('3(a) Flights | segment list'!E2261="","Null",'3(a) Flights | segment list'!E2261)</f>
        <v>Null</v>
      </c>
      <c r="K2296" s="4" t="str">
        <f>IF('3(a) Flights | segment list'!F2261="","Null",'3(a) Flights | segment list'!F2261)</f>
        <v>Null</v>
      </c>
      <c r="L2296" s="5" t="str">
        <f>IF('3(a) Flights | segment list'!G2261="","Null",'3(a) Flights | segment list'!G2261)</f>
        <v>Null</v>
      </c>
      <c r="M2296" s="16">
        <f>IF('3(a) Flights | segment list'!H2261="Null","Null",'3(a) Flights | segment list'!H2261)</f>
        <v>0</v>
      </c>
    </row>
    <row r="2297" spans="1:13" x14ac:dyDescent="0.25">
      <c r="A2297" s="4" t="str">
        <f t="shared" si="105"/>
        <v>No PB ID provided</v>
      </c>
      <c r="B2297" s="4" t="str">
        <f t="shared" si="106"/>
        <v>No declaration</v>
      </c>
      <c r="C2297" s="4" t="s">
        <v>18302</v>
      </c>
      <c r="D2297" s="86" t="str">
        <f>IF('3(a) Flights | segment list'!A2262="","Null",'3(a) Flights | segment list'!A2262)</f>
        <v>Null</v>
      </c>
      <c r="E2297" s="87" t="str">
        <f t="shared" si="107"/>
        <v>Null</v>
      </c>
      <c r="F2297" s="4" t="str">
        <f>IF('3(a) Flights | segment list'!I2262="","Null",'3(a) Flights | segment list'!I2262)</f>
        <v>Null</v>
      </c>
      <c r="G2297" s="4" t="str">
        <f>IF('3(a) Flights | segment list'!C2262="","Null",'3(a) Flights | segment list'!C2262)</f>
        <v>Null</v>
      </c>
      <c r="H2297" s="4" t="str">
        <f>IF('3(a) Flights | segment list'!J2262="","Null",'3(a) Flights | segment list'!J2262)</f>
        <v>Null</v>
      </c>
      <c r="I2297" s="4" t="str">
        <f>IF('3(a) Flights | segment list'!D2262="","Null",'3(a) Flights | segment list'!D2262)</f>
        <v>Null</v>
      </c>
      <c r="J2297" s="4" t="str">
        <f>IF('3(a) Flights | segment list'!E2262="","Null",'3(a) Flights | segment list'!E2262)</f>
        <v>Null</v>
      </c>
      <c r="K2297" s="4" t="str">
        <f>IF('3(a) Flights | segment list'!F2262="","Null",'3(a) Flights | segment list'!F2262)</f>
        <v>Null</v>
      </c>
      <c r="L2297" s="5" t="str">
        <f>IF('3(a) Flights | segment list'!G2262="","Null",'3(a) Flights | segment list'!G2262)</f>
        <v>Null</v>
      </c>
      <c r="M2297" s="16">
        <f>IF('3(a) Flights | segment list'!H2262="Null","Null",'3(a) Flights | segment list'!H2262)</f>
        <v>0</v>
      </c>
    </row>
    <row r="2298" spans="1:13" x14ac:dyDescent="0.25">
      <c r="A2298" s="4" t="str">
        <f t="shared" si="105"/>
        <v>No PB ID provided</v>
      </c>
      <c r="B2298" s="4" t="str">
        <f t="shared" si="106"/>
        <v>No declaration</v>
      </c>
      <c r="C2298" s="4" t="s">
        <v>18302</v>
      </c>
      <c r="D2298" s="86" t="str">
        <f>IF('3(a) Flights | segment list'!A2263="","Null",'3(a) Flights | segment list'!A2263)</f>
        <v>Null</v>
      </c>
      <c r="E2298" s="87" t="str">
        <f t="shared" si="107"/>
        <v>Null</v>
      </c>
      <c r="F2298" s="4" t="str">
        <f>IF('3(a) Flights | segment list'!I2263="","Null",'3(a) Flights | segment list'!I2263)</f>
        <v>Null</v>
      </c>
      <c r="G2298" s="4" t="str">
        <f>IF('3(a) Flights | segment list'!C2263="","Null",'3(a) Flights | segment list'!C2263)</f>
        <v>Null</v>
      </c>
      <c r="H2298" s="4" t="str">
        <f>IF('3(a) Flights | segment list'!J2263="","Null",'3(a) Flights | segment list'!J2263)</f>
        <v>Null</v>
      </c>
      <c r="I2298" s="4" t="str">
        <f>IF('3(a) Flights | segment list'!D2263="","Null",'3(a) Flights | segment list'!D2263)</f>
        <v>Null</v>
      </c>
      <c r="J2298" s="4" t="str">
        <f>IF('3(a) Flights | segment list'!E2263="","Null",'3(a) Flights | segment list'!E2263)</f>
        <v>Null</v>
      </c>
      <c r="K2298" s="4" t="str">
        <f>IF('3(a) Flights | segment list'!F2263="","Null",'3(a) Flights | segment list'!F2263)</f>
        <v>Null</v>
      </c>
      <c r="L2298" s="5" t="str">
        <f>IF('3(a) Flights | segment list'!G2263="","Null",'3(a) Flights | segment list'!G2263)</f>
        <v>Null</v>
      </c>
      <c r="M2298" s="16">
        <f>IF('3(a) Flights | segment list'!H2263="Null","Null",'3(a) Flights | segment list'!H2263)</f>
        <v>0</v>
      </c>
    </row>
    <row r="2299" spans="1:13" x14ac:dyDescent="0.25">
      <c r="A2299" s="4" t="str">
        <f t="shared" si="105"/>
        <v>No PB ID provided</v>
      </c>
      <c r="B2299" s="4" t="str">
        <f t="shared" si="106"/>
        <v>No declaration</v>
      </c>
      <c r="C2299" s="4" t="s">
        <v>18302</v>
      </c>
      <c r="D2299" s="86" t="str">
        <f>IF('3(a) Flights | segment list'!A2264="","Null",'3(a) Flights | segment list'!A2264)</f>
        <v>Null</v>
      </c>
      <c r="E2299" s="87" t="str">
        <f t="shared" si="107"/>
        <v>Null</v>
      </c>
      <c r="F2299" s="4" t="str">
        <f>IF('3(a) Flights | segment list'!I2264="","Null",'3(a) Flights | segment list'!I2264)</f>
        <v>Null</v>
      </c>
      <c r="G2299" s="4" t="str">
        <f>IF('3(a) Flights | segment list'!C2264="","Null",'3(a) Flights | segment list'!C2264)</f>
        <v>Null</v>
      </c>
      <c r="H2299" s="4" t="str">
        <f>IF('3(a) Flights | segment list'!J2264="","Null",'3(a) Flights | segment list'!J2264)</f>
        <v>Null</v>
      </c>
      <c r="I2299" s="4" t="str">
        <f>IF('3(a) Flights | segment list'!D2264="","Null",'3(a) Flights | segment list'!D2264)</f>
        <v>Null</v>
      </c>
      <c r="J2299" s="4" t="str">
        <f>IF('3(a) Flights | segment list'!E2264="","Null",'3(a) Flights | segment list'!E2264)</f>
        <v>Null</v>
      </c>
      <c r="K2299" s="4" t="str">
        <f>IF('3(a) Flights | segment list'!F2264="","Null",'3(a) Flights | segment list'!F2264)</f>
        <v>Null</v>
      </c>
      <c r="L2299" s="5" t="str">
        <f>IF('3(a) Flights | segment list'!G2264="","Null",'3(a) Flights | segment list'!G2264)</f>
        <v>Null</v>
      </c>
      <c r="M2299" s="16">
        <f>IF('3(a) Flights | segment list'!H2264="Null","Null",'3(a) Flights | segment list'!H2264)</f>
        <v>0</v>
      </c>
    </row>
    <row r="2300" spans="1:13" x14ac:dyDescent="0.25">
      <c r="A2300" s="4" t="str">
        <f t="shared" si="105"/>
        <v>No PB ID provided</v>
      </c>
      <c r="B2300" s="4" t="str">
        <f t="shared" si="106"/>
        <v>No declaration</v>
      </c>
      <c r="C2300" s="4" t="s">
        <v>18302</v>
      </c>
      <c r="D2300" s="86" t="str">
        <f>IF('3(a) Flights | segment list'!A2265="","Null",'3(a) Flights | segment list'!A2265)</f>
        <v>Null</v>
      </c>
      <c r="E2300" s="87" t="str">
        <f t="shared" si="107"/>
        <v>Null</v>
      </c>
      <c r="F2300" s="4" t="str">
        <f>IF('3(a) Flights | segment list'!I2265="","Null",'3(a) Flights | segment list'!I2265)</f>
        <v>Null</v>
      </c>
      <c r="G2300" s="4" t="str">
        <f>IF('3(a) Flights | segment list'!C2265="","Null",'3(a) Flights | segment list'!C2265)</f>
        <v>Null</v>
      </c>
      <c r="H2300" s="4" t="str">
        <f>IF('3(a) Flights | segment list'!J2265="","Null",'3(a) Flights | segment list'!J2265)</f>
        <v>Null</v>
      </c>
      <c r="I2300" s="4" t="str">
        <f>IF('3(a) Flights | segment list'!D2265="","Null",'3(a) Flights | segment list'!D2265)</f>
        <v>Null</v>
      </c>
      <c r="J2300" s="4" t="str">
        <f>IF('3(a) Flights | segment list'!E2265="","Null",'3(a) Flights | segment list'!E2265)</f>
        <v>Null</v>
      </c>
      <c r="K2300" s="4" t="str">
        <f>IF('3(a) Flights | segment list'!F2265="","Null",'3(a) Flights | segment list'!F2265)</f>
        <v>Null</v>
      </c>
      <c r="L2300" s="5" t="str">
        <f>IF('3(a) Flights | segment list'!G2265="","Null",'3(a) Flights | segment list'!G2265)</f>
        <v>Null</v>
      </c>
      <c r="M2300" s="16">
        <f>IF('3(a) Flights | segment list'!H2265="Null","Null",'3(a) Flights | segment list'!H2265)</f>
        <v>0</v>
      </c>
    </row>
    <row r="2301" spans="1:13" x14ac:dyDescent="0.25">
      <c r="A2301" s="4" t="str">
        <f t="shared" si="105"/>
        <v>No PB ID provided</v>
      </c>
      <c r="B2301" s="4" t="str">
        <f t="shared" si="106"/>
        <v>No declaration</v>
      </c>
      <c r="C2301" s="4" t="s">
        <v>18302</v>
      </c>
      <c r="D2301" s="86" t="str">
        <f>IF('3(a) Flights | segment list'!A2266="","Null",'3(a) Flights | segment list'!A2266)</f>
        <v>Null</v>
      </c>
      <c r="E2301" s="87" t="str">
        <f t="shared" si="107"/>
        <v>Null</v>
      </c>
      <c r="F2301" s="4" t="str">
        <f>IF('3(a) Flights | segment list'!I2266="","Null",'3(a) Flights | segment list'!I2266)</f>
        <v>Null</v>
      </c>
      <c r="G2301" s="4" t="str">
        <f>IF('3(a) Flights | segment list'!C2266="","Null",'3(a) Flights | segment list'!C2266)</f>
        <v>Null</v>
      </c>
      <c r="H2301" s="4" t="str">
        <f>IF('3(a) Flights | segment list'!J2266="","Null",'3(a) Flights | segment list'!J2266)</f>
        <v>Null</v>
      </c>
      <c r="I2301" s="4" t="str">
        <f>IF('3(a) Flights | segment list'!D2266="","Null",'3(a) Flights | segment list'!D2266)</f>
        <v>Null</v>
      </c>
      <c r="J2301" s="4" t="str">
        <f>IF('3(a) Flights | segment list'!E2266="","Null",'3(a) Flights | segment list'!E2266)</f>
        <v>Null</v>
      </c>
      <c r="K2301" s="4" t="str">
        <f>IF('3(a) Flights | segment list'!F2266="","Null",'3(a) Flights | segment list'!F2266)</f>
        <v>Null</v>
      </c>
      <c r="L2301" s="5" t="str">
        <f>IF('3(a) Flights | segment list'!G2266="","Null",'3(a) Flights | segment list'!G2266)</f>
        <v>Null</v>
      </c>
      <c r="M2301" s="16">
        <f>IF('3(a) Flights | segment list'!H2266="Null","Null",'3(a) Flights | segment list'!H2266)</f>
        <v>0</v>
      </c>
    </row>
    <row r="2302" spans="1:13" x14ac:dyDescent="0.25">
      <c r="A2302" s="4" t="str">
        <f t="shared" si="105"/>
        <v>No PB ID provided</v>
      </c>
      <c r="B2302" s="4" t="str">
        <f t="shared" si="106"/>
        <v>No declaration</v>
      </c>
      <c r="C2302" s="4" t="s">
        <v>18302</v>
      </c>
      <c r="D2302" s="86" t="str">
        <f>IF('3(a) Flights | segment list'!A2267="","Null",'3(a) Flights | segment list'!A2267)</f>
        <v>Null</v>
      </c>
      <c r="E2302" s="87" t="str">
        <f t="shared" si="107"/>
        <v>Null</v>
      </c>
      <c r="F2302" s="4" t="str">
        <f>IF('3(a) Flights | segment list'!I2267="","Null",'3(a) Flights | segment list'!I2267)</f>
        <v>Null</v>
      </c>
      <c r="G2302" s="4" t="str">
        <f>IF('3(a) Flights | segment list'!C2267="","Null",'3(a) Flights | segment list'!C2267)</f>
        <v>Null</v>
      </c>
      <c r="H2302" s="4" t="str">
        <f>IF('3(a) Flights | segment list'!J2267="","Null",'3(a) Flights | segment list'!J2267)</f>
        <v>Null</v>
      </c>
      <c r="I2302" s="4" t="str">
        <f>IF('3(a) Flights | segment list'!D2267="","Null",'3(a) Flights | segment list'!D2267)</f>
        <v>Null</v>
      </c>
      <c r="J2302" s="4" t="str">
        <f>IF('3(a) Flights | segment list'!E2267="","Null",'3(a) Flights | segment list'!E2267)</f>
        <v>Null</v>
      </c>
      <c r="K2302" s="4" t="str">
        <f>IF('3(a) Flights | segment list'!F2267="","Null",'3(a) Flights | segment list'!F2267)</f>
        <v>Null</v>
      </c>
      <c r="L2302" s="5" t="str">
        <f>IF('3(a) Flights | segment list'!G2267="","Null",'3(a) Flights | segment list'!G2267)</f>
        <v>Null</v>
      </c>
      <c r="M2302" s="16">
        <f>IF('3(a) Flights | segment list'!H2267="Null","Null",'3(a) Flights | segment list'!H2267)</f>
        <v>0</v>
      </c>
    </row>
    <row r="2303" spans="1:13" x14ac:dyDescent="0.25">
      <c r="A2303" s="4" t="str">
        <f t="shared" si="105"/>
        <v>No PB ID provided</v>
      </c>
      <c r="B2303" s="4" t="str">
        <f t="shared" si="106"/>
        <v>No declaration</v>
      </c>
      <c r="C2303" s="4" t="s">
        <v>18302</v>
      </c>
      <c r="D2303" s="86" t="str">
        <f>IF('3(a) Flights | segment list'!A2268="","Null",'3(a) Flights | segment list'!A2268)</f>
        <v>Null</v>
      </c>
      <c r="E2303" s="87" t="str">
        <f t="shared" si="107"/>
        <v>Null</v>
      </c>
      <c r="F2303" s="4" t="str">
        <f>IF('3(a) Flights | segment list'!I2268="","Null",'3(a) Flights | segment list'!I2268)</f>
        <v>Null</v>
      </c>
      <c r="G2303" s="4" t="str">
        <f>IF('3(a) Flights | segment list'!C2268="","Null",'3(a) Flights | segment list'!C2268)</f>
        <v>Null</v>
      </c>
      <c r="H2303" s="4" t="str">
        <f>IF('3(a) Flights | segment list'!J2268="","Null",'3(a) Flights | segment list'!J2268)</f>
        <v>Null</v>
      </c>
      <c r="I2303" s="4" t="str">
        <f>IF('3(a) Flights | segment list'!D2268="","Null",'3(a) Flights | segment list'!D2268)</f>
        <v>Null</v>
      </c>
      <c r="J2303" s="4" t="str">
        <f>IF('3(a) Flights | segment list'!E2268="","Null",'3(a) Flights | segment list'!E2268)</f>
        <v>Null</v>
      </c>
      <c r="K2303" s="4" t="str">
        <f>IF('3(a) Flights | segment list'!F2268="","Null",'3(a) Flights | segment list'!F2268)</f>
        <v>Null</v>
      </c>
      <c r="L2303" s="5" t="str">
        <f>IF('3(a) Flights | segment list'!G2268="","Null",'3(a) Flights | segment list'!G2268)</f>
        <v>Null</v>
      </c>
      <c r="M2303" s="16">
        <f>IF('3(a) Flights | segment list'!H2268="Null","Null",'3(a) Flights | segment list'!H2268)</f>
        <v>0</v>
      </c>
    </row>
    <row r="2304" spans="1:13" x14ac:dyDescent="0.25">
      <c r="A2304" s="4" t="str">
        <f t="shared" si="105"/>
        <v>No PB ID provided</v>
      </c>
      <c r="B2304" s="4" t="str">
        <f t="shared" si="106"/>
        <v>No declaration</v>
      </c>
      <c r="C2304" s="4" t="s">
        <v>18302</v>
      </c>
      <c r="D2304" s="86" t="str">
        <f>IF('3(a) Flights | segment list'!A2269="","Null",'3(a) Flights | segment list'!A2269)</f>
        <v>Null</v>
      </c>
      <c r="E2304" s="87" t="str">
        <f t="shared" si="107"/>
        <v>Null</v>
      </c>
      <c r="F2304" s="4" t="str">
        <f>IF('3(a) Flights | segment list'!I2269="","Null",'3(a) Flights | segment list'!I2269)</f>
        <v>Null</v>
      </c>
      <c r="G2304" s="4" t="str">
        <f>IF('3(a) Flights | segment list'!C2269="","Null",'3(a) Flights | segment list'!C2269)</f>
        <v>Null</v>
      </c>
      <c r="H2304" s="4" t="str">
        <f>IF('3(a) Flights | segment list'!J2269="","Null",'3(a) Flights | segment list'!J2269)</f>
        <v>Null</v>
      </c>
      <c r="I2304" s="4" t="str">
        <f>IF('3(a) Flights | segment list'!D2269="","Null",'3(a) Flights | segment list'!D2269)</f>
        <v>Null</v>
      </c>
      <c r="J2304" s="4" t="str">
        <f>IF('3(a) Flights | segment list'!E2269="","Null",'3(a) Flights | segment list'!E2269)</f>
        <v>Null</v>
      </c>
      <c r="K2304" s="4" t="str">
        <f>IF('3(a) Flights | segment list'!F2269="","Null",'3(a) Flights | segment list'!F2269)</f>
        <v>Null</v>
      </c>
      <c r="L2304" s="5" t="str">
        <f>IF('3(a) Flights | segment list'!G2269="","Null",'3(a) Flights | segment list'!G2269)</f>
        <v>Null</v>
      </c>
      <c r="M2304" s="16">
        <f>IF('3(a) Flights | segment list'!H2269="Null","Null",'3(a) Flights | segment list'!H2269)</f>
        <v>0</v>
      </c>
    </row>
    <row r="2305" spans="1:13" x14ac:dyDescent="0.25">
      <c r="A2305" s="4" t="str">
        <f t="shared" si="105"/>
        <v>No PB ID provided</v>
      </c>
      <c r="B2305" s="4" t="str">
        <f t="shared" si="106"/>
        <v>No declaration</v>
      </c>
      <c r="C2305" s="4" t="s">
        <v>18302</v>
      </c>
      <c r="D2305" s="86" t="str">
        <f>IF('3(a) Flights | segment list'!A2270="","Null",'3(a) Flights | segment list'!A2270)</f>
        <v>Null</v>
      </c>
      <c r="E2305" s="87" t="str">
        <f t="shared" si="107"/>
        <v>Null</v>
      </c>
      <c r="F2305" s="4" t="str">
        <f>IF('3(a) Flights | segment list'!I2270="","Null",'3(a) Flights | segment list'!I2270)</f>
        <v>Null</v>
      </c>
      <c r="G2305" s="4" t="str">
        <f>IF('3(a) Flights | segment list'!C2270="","Null",'3(a) Flights | segment list'!C2270)</f>
        <v>Null</v>
      </c>
      <c r="H2305" s="4" t="str">
        <f>IF('3(a) Flights | segment list'!J2270="","Null",'3(a) Flights | segment list'!J2270)</f>
        <v>Null</v>
      </c>
      <c r="I2305" s="4" t="str">
        <f>IF('3(a) Flights | segment list'!D2270="","Null",'3(a) Flights | segment list'!D2270)</f>
        <v>Null</v>
      </c>
      <c r="J2305" s="4" t="str">
        <f>IF('3(a) Flights | segment list'!E2270="","Null",'3(a) Flights | segment list'!E2270)</f>
        <v>Null</v>
      </c>
      <c r="K2305" s="4" t="str">
        <f>IF('3(a) Flights | segment list'!F2270="","Null",'3(a) Flights | segment list'!F2270)</f>
        <v>Null</v>
      </c>
      <c r="L2305" s="5" t="str">
        <f>IF('3(a) Flights | segment list'!G2270="","Null",'3(a) Flights | segment list'!G2270)</f>
        <v>Null</v>
      </c>
      <c r="M2305" s="16">
        <f>IF('3(a) Flights | segment list'!H2270="Null","Null",'3(a) Flights | segment list'!H2270)</f>
        <v>0</v>
      </c>
    </row>
    <row r="2306" spans="1:13" x14ac:dyDescent="0.25">
      <c r="A2306" s="4" t="str">
        <f t="shared" si="105"/>
        <v>No PB ID provided</v>
      </c>
      <c r="B2306" s="4" t="str">
        <f t="shared" si="106"/>
        <v>No declaration</v>
      </c>
      <c r="C2306" s="4" t="s">
        <v>18302</v>
      </c>
      <c r="D2306" s="86" t="str">
        <f>IF('3(a) Flights | segment list'!A2271="","Null",'3(a) Flights | segment list'!A2271)</f>
        <v>Null</v>
      </c>
      <c r="E2306" s="87" t="str">
        <f t="shared" si="107"/>
        <v>Null</v>
      </c>
      <c r="F2306" s="4" t="str">
        <f>IF('3(a) Flights | segment list'!I2271="","Null",'3(a) Flights | segment list'!I2271)</f>
        <v>Null</v>
      </c>
      <c r="G2306" s="4" t="str">
        <f>IF('3(a) Flights | segment list'!C2271="","Null",'3(a) Flights | segment list'!C2271)</f>
        <v>Null</v>
      </c>
      <c r="H2306" s="4" t="str">
        <f>IF('3(a) Flights | segment list'!J2271="","Null",'3(a) Flights | segment list'!J2271)</f>
        <v>Null</v>
      </c>
      <c r="I2306" s="4" t="str">
        <f>IF('3(a) Flights | segment list'!D2271="","Null",'3(a) Flights | segment list'!D2271)</f>
        <v>Null</v>
      </c>
      <c r="J2306" s="4" t="str">
        <f>IF('3(a) Flights | segment list'!E2271="","Null",'3(a) Flights | segment list'!E2271)</f>
        <v>Null</v>
      </c>
      <c r="K2306" s="4" t="str">
        <f>IF('3(a) Flights | segment list'!F2271="","Null",'3(a) Flights | segment list'!F2271)</f>
        <v>Null</v>
      </c>
      <c r="L2306" s="5" t="str">
        <f>IF('3(a) Flights | segment list'!G2271="","Null",'3(a) Flights | segment list'!G2271)</f>
        <v>Null</v>
      </c>
      <c r="M2306" s="16">
        <f>IF('3(a) Flights | segment list'!H2271="Null","Null",'3(a) Flights | segment list'!H2271)</f>
        <v>0</v>
      </c>
    </row>
    <row r="2307" spans="1:13" x14ac:dyDescent="0.25">
      <c r="A2307" s="4" t="str">
        <f t="shared" si="105"/>
        <v>No PB ID provided</v>
      </c>
      <c r="B2307" s="4" t="str">
        <f t="shared" si="106"/>
        <v>No declaration</v>
      </c>
      <c r="C2307" s="4" t="s">
        <v>18302</v>
      </c>
      <c r="D2307" s="86" t="str">
        <f>IF('3(a) Flights | segment list'!A2272="","Null",'3(a) Flights | segment list'!A2272)</f>
        <v>Null</v>
      </c>
      <c r="E2307" s="87" t="str">
        <f t="shared" si="107"/>
        <v>Null</v>
      </c>
      <c r="F2307" s="4" t="str">
        <f>IF('3(a) Flights | segment list'!I2272="","Null",'3(a) Flights | segment list'!I2272)</f>
        <v>Null</v>
      </c>
      <c r="G2307" s="4" t="str">
        <f>IF('3(a) Flights | segment list'!C2272="","Null",'3(a) Flights | segment list'!C2272)</f>
        <v>Null</v>
      </c>
      <c r="H2307" s="4" t="str">
        <f>IF('3(a) Flights | segment list'!J2272="","Null",'3(a) Flights | segment list'!J2272)</f>
        <v>Null</v>
      </c>
      <c r="I2307" s="4" t="str">
        <f>IF('3(a) Flights | segment list'!D2272="","Null",'3(a) Flights | segment list'!D2272)</f>
        <v>Null</v>
      </c>
      <c r="J2307" s="4" t="str">
        <f>IF('3(a) Flights | segment list'!E2272="","Null",'3(a) Flights | segment list'!E2272)</f>
        <v>Null</v>
      </c>
      <c r="K2307" s="4" t="str">
        <f>IF('3(a) Flights | segment list'!F2272="","Null",'3(a) Flights | segment list'!F2272)</f>
        <v>Null</v>
      </c>
      <c r="L2307" s="5" t="str">
        <f>IF('3(a) Flights | segment list'!G2272="","Null",'3(a) Flights | segment list'!G2272)</f>
        <v>Null</v>
      </c>
      <c r="M2307" s="16">
        <f>IF('3(a) Flights | segment list'!H2272="Null","Null",'3(a) Flights | segment list'!H2272)</f>
        <v>0</v>
      </c>
    </row>
    <row r="2308" spans="1:13" x14ac:dyDescent="0.25">
      <c r="A2308" s="4" t="str">
        <f t="shared" si="105"/>
        <v>No PB ID provided</v>
      </c>
      <c r="B2308" s="4" t="str">
        <f t="shared" si="106"/>
        <v>No declaration</v>
      </c>
      <c r="C2308" s="4" t="s">
        <v>18302</v>
      </c>
      <c r="D2308" s="86" t="str">
        <f>IF('3(a) Flights | segment list'!A2273="","Null",'3(a) Flights | segment list'!A2273)</f>
        <v>Null</v>
      </c>
      <c r="E2308" s="87" t="str">
        <f t="shared" si="107"/>
        <v>Null</v>
      </c>
      <c r="F2308" s="4" t="str">
        <f>IF('3(a) Flights | segment list'!I2273="","Null",'3(a) Flights | segment list'!I2273)</f>
        <v>Null</v>
      </c>
      <c r="G2308" s="4" t="str">
        <f>IF('3(a) Flights | segment list'!C2273="","Null",'3(a) Flights | segment list'!C2273)</f>
        <v>Null</v>
      </c>
      <c r="H2308" s="4" t="str">
        <f>IF('3(a) Flights | segment list'!J2273="","Null",'3(a) Flights | segment list'!J2273)</f>
        <v>Null</v>
      </c>
      <c r="I2308" s="4" t="str">
        <f>IF('3(a) Flights | segment list'!D2273="","Null",'3(a) Flights | segment list'!D2273)</f>
        <v>Null</v>
      </c>
      <c r="J2308" s="4" t="str">
        <f>IF('3(a) Flights | segment list'!E2273="","Null",'3(a) Flights | segment list'!E2273)</f>
        <v>Null</v>
      </c>
      <c r="K2308" s="4" t="str">
        <f>IF('3(a) Flights | segment list'!F2273="","Null",'3(a) Flights | segment list'!F2273)</f>
        <v>Null</v>
      </c>
      <c r="L2308" s="5" t="str">
        <f>IF('3(a) Flights | segment list'!G2273="","Null",'3(a) Flights | segment list'!G2273)</f>
        <v>Null</v>
      </c>
      <c r="M2308" s="16">
        <f>IF('3(a) Flights | segment list'!H2273="Null","Null",'3(a) Flights | segment list'!H2273)</f>
        <v>0</v>
      </c>
    </row>
    <row r="2309" spans="1:13" x14ac:dyDescent="0.25">
      <c r="A2309" s="4" t="str">
        <f t="shared" si="105"/>
        <v>No PB ID provided</v>
      </c>
      <c r="B2309" s="4" t="str">
        <f t="shared" si="106"/>
        <v>No declaration</v>
      </c>
      <c r="C2309" s="4" t="s">
        <v>18302</v>
      </c>
      <c r="D2309" s="86" t="str">
        <f>IF('3(a) Flights | segment list'!A2274="","Null",'3(a) Flights | segment list'!A2274)</f>
        <v>Null</v>
      </c>
      <c r="E2309" s="87" t="str">
        <f t="shared" si="107"/>
        <v>Null</v>
      </c>
      <c r="F2309" s="4" t="str">
        <f>IF('3(a) Flights | segment list'!I2274="","Null",'3(a) Flights | segment list'!I2274)</f>
        <v>Null</v>
      </c>
      <c r="G2309" s="4" t="str">
        <f>IF('3(a) Flights | segment list'!C2274="","Null",'3(a) Flights | segment list'!C2274)</f>
        <v>Null</v>
      </c>
      <c r="H2309" s="4" t="str">
        <f>IF('3(a) Flights | segment list'!J2274="","Null",'3(a) Flights | segment list'!J2274)</f>
        <v>Null</v>
      </c>
      <c r="I2309" s="4" t="str">
        <f>IF('3(a) Flights | segment list'!D2274="","Null",'3(a) Flights | segment list'!D2274)</f>
        <v>Null</v>
      </c>
      <c r="J2309" s="4" t="str">
        <f>IF('3(a) Flights | segment list'!E2274="","Null",'3(a) Flights | segment list'!E2274)</f>
        <v>Null</v>
      </c>
      <c r="K2309" s="4" t="str">
        <f>IF('3(a) Flights | segment list'!F2274="","Null",'3(a) Flights | segment list'!F2274)</f>
        <v>Null</v>
      </c>
      <c r="L2309" s="5" t="str">
        <f>IF('3(a) Flights | segment list'!G2274="","Null",'3(a) Flights | segment list'!G2274)</f>
        <v>Null</v>
      </c>
      <c r="M2309" s="16">
        <f>IF('3(a) Flights | segment list'!H2274="Null","Null",'3(a) Flights | segment list'!H2274)</f>
        <v>0</v>
      </c>
    </row>
    <row r="2310" spans="1:13" x14ac:dyDescent="0.25">
      <c r="A2310" s="4" t="str">
        <f t="shared" ref="A2310:A2373" si="108">A2309</f>
        <v>No PB ID provided</v>
      </c>
      <c r="B2310" s="4" t="str">
        <f t="shared" ref="B2310:B2373" si="109">B2309</f>
        <v>No declaration</v>
      </c>
      <c r="C2310" s="4" t="s">
        <v>18302</v>
      </c>
      <c r="D2310" s="86" t="str">
        <f>IF('3(a) Flights | segment list'!A2275="","Null",'3(a) Flights | segment list'!A2275)</f>
        <v>Null</v>
      </c>
      <c r="E2310" s="87" t="str">
        <f t="shared" si="107"/>
        <v>Null</v>
      </c>
      <c r="F2310" s="4" t="str">
        <f>IF('3(a) Flights | segment list'!I2275="","Null",'3(a) Flights | segment list'!I2275)</f>
        <v>Null</v>
      </c>
      <c r="G2310" s="4" t="str">
        <f>IF('3(a) Flights | segment list'!C2275="","Null",'3(a) Flights | segment list'!C2275)</f>
        <v>Null</v>
      </c>
      <c r="H2310" s="4" t="str">
        <f>IF('3(a) Flights | segment list'!J2275="","Null",'3(a) Flights | segment list'!J2275)</f>
        <v>Null</v>
      </c>
      <c r="I2310" s="4" t="str">
        <f>IF('3(a) Flights | segment list'!D2275="","Null",'3(a) Flights | segment list'!D2275)</f>
        <v>Null</v>
      </c>
      <c r="J2310" s="4" t="str">
        <f>IF('3(a) Flights | segment list'!E2275="","Null",'3(a) Flights | segment list'!E2275)</f>
        <v>Null</v>
      </c>
      <c r="K2310" s="4" t="str">
        <f>IF('3(a) Flights | segment list'!F2275="","Null",'3(a) Flights | segment list'!F2275)</f>
        <v>Null</v>
      </c>
      <c r="L2310" s="5" t="str">
        <f>IF('3(a) Flights | segment list'!G2275="","Null",'3(a) Flights | segment list'!G2275)</f>
        <v>Null</v>
      </c>
      <c r="M2310" s="16">
        <f>IF('3(a) Flights | segment list'!H2275="Null","Null",'3(a) Flights | segment list'!H2275)</f>
        <v>0</v>
      </c>
    </row>
    <row r="2311" spans="1:13" x14ac:dyDescent="0.25">
      <c r="A2311" s="4" t="str">
        <f t="shared" si="108"/>
        <v>No PB ID provided</v>
      </c>
      <c r="B2311" s="4" t="str">
        <f t="shared" si="109"/>
        <v>No declaration</v>
      </c>
      <c r="C2311" s="4" t="s">
        <v>18302</v>
      </c>
      <c r="D2311" s="86" t="str">
        <f>IF('3(a) Flights | segment list'!A2276="","Null",'3(a) Flights | segment list'!A2276)</f>
        <v>Null</v>
      </c>
      <c r="E2311" s="87" t="str">
        <f t="shared" si="107"/>
        <v>Null</v>
      </c>
      <c r="F2311" s="4" t="str">
        <f>IF('3(a) Flights | segment list'!I2276="","Null",'3(a) Flights | segment list'!I2276)</f>
        <v>Null</v>
      </c>
      <c r="G2311" s="4" t="str">
        <f>IF('3(a) Flights | segment list'!C2276="","Null",'3(a) Flights | segment list'!C2276)</f>
        <v>Null</v>
      </c>
      <c r="H2311" s="4" t="str">
        <f>IF('3(a) Flights | segment list'!J2276="","Null",'3(a) Flights | segment list'!J2276)</f>
        <v>Null</v>
      </c>
      <c r="I2311" s="4" t="str">
        <f>IF('3(a) Flights | segment list'!D2276="","Null",'3(a) Flights | segment list'!D2276)</f>
        <v>Null</v>
      </c>
      <c r="J2311" s="4" t="str">
        <f>IF('3(a) Flights | segment list'!E2276="","Null",'3(a) Flights | segment list'!E2276)</f>
        <v>Null</v>
      </c>
      <c r="K2311" s="4" t="str">
        <f>IF('3(a) Flights | segment list'!F2276="","Null",'3(a) Flights | segment list'!F2276)</f>
        <v>Null</v>
      </c>
      <c r="L2311" s="5" t="str">
        <f>IF('3(a) Flights | segment list'!G2276="","Null",'3(a) Flights | segment list'!G2276)</f>
        <v>Null</v>
      </c>
      <c r="M2311" s="16">
        <f>IF('3(a) Flights | segment list'!H2276="Null","Null",'3(a) Flights | segment list'!H2276)</f>
        <v>0</v>
      </c>
    </row>
    <row r="2312" spans="1:13" x14ac:dyDescent="0.25">
      <c r="A2312" s="4" t="str">
        <f t="shared" si="108"/>
        <v>No PB ID provided</v>
      </c>
      <c r="B2312" s="4" t="str">
        <f t="shared" si="109"/>
        <v>No declaration</v>
      </c>
      <c r="C2312" s="4" t="s">
        <v>18302</v>
      </c>
      <c r="D2312" s="86" t="str">
        <f>IF('3(a) Flights | segment list'!A2277="","Null",'3(a) Flights | segment list'!A2277)</f>
        <v>Null</v>
      </c>
      <c r="E2312" s="87" t="str">
        <f t="shared" si="107"/>
        <v>Null</v>
      </c>
      <c r="F2312" s="4" t="str">
        <f>IF('3(a) Flights | segment list'!I2277="","Null",'3(a) Flights | segment list'!I2277)</f>
        <v>Null</v>
      </c>
      <c r="G2312" s="4" t="str">
        <f>IF('3(a) Flights | segment list'!C2277="","Null",'3(a) Flights | segment list'!C2277)</f>
        <v>Null</v>
      </c>
      <c r="H2312" s="4" t="str">
        <f>IF('3(a) Flights | segment list'!J2277="","Null",'3(a) Flights | segment list'!J2277)</f>
        <v>Null</v>
      </c>
      <c r="I2312" s="4" t="str">
        <f>IF('3(a) Flights | segment list'!D2277="","Null",'3(a) Flights | segment list'!D2277)</f>
        <v>Null</v>
      </c>
      <c r="J2312" s="4" t="str">
        <f>IF('3(a) Flights | segment list'!E2277="","Null",'3(a) Flights | segment list'!E2277)</f>
        <v>Null</v>
      </c>
      <c r="K2312" s="4" t="str">
        <f>IF('3(a) Flights | segment list'!F2277="","Null",'3(a) Flights | segment list'!F2277)</f>
        <v>Null</v>
      </c>
      <c r="L2312" s="5" t="str">
        <f>IF('3(a) Flights | segment list'!G2277="","Null",'3(a) Flights | segment list'!G2277)</f>
        <v>Null</v>
      </c>
      <c r="M2312" s="16">
        <f>IF('3(a) Flights | segment list'!H2277="Null","Null",'3(a) Flights | segment list'!H2277)</f>
        <v>0</v>
      </c>
    </row>
    <row r="2313" spans="1:13" x14ac:dyDescent="0.25">
      <c r="A2313" s="4" t="str">
        <f t="shared" si="108"/>
        <v>No PB ID provided</v>
      </c>
      <c r="B2313" s="4" t="str">
        <f t="shared" si="109"/>
        <v>No declaration</v>
      </c>
      <c r="C2313" s="4" t="s">
        <v>18302</v>
      </c>
      <c r="D2313" s="86" t="str">
        <f>IF('3(a) Flights | segment list'!A2278="","Null",'3(a) Flights | segment list'!A2278)</f>
        <v>Null</v>
      </c>
      <c r="E2313" s="87" t="str">
        <f t="shared" si="107"/>
        <v>Null</v>
      </c>
      <c r="F2313" s="4" t="str">
        <f>IF('3(a) Flights | segment list'!I2278="","Null",'3(a) Flights | segment list'!I2278)</f>
        <v>Null</v>
      </c>
      <c r="G2313" s="4" t="str">
        <f>IF('3(a) Flights | segment list'!C2278="","Null",'3(a) Flights | segment list'!C2278)</f>
        <v>Null</v>
      </c>
      <c r="H2313" s="4" t="str">
        <f>IF('3(a) Flights | segment list'!J2278="","Null",'3(a) Flights | segment list'!J2278)</f>
        <v>Null</v>
      </c>
      <c r="I2313" s="4" t="str">
        <f>IF('3(a) Flights | segment list'!D2278="","Null",'3(a) Flights | segment list'!D2278)</f>
        <v>Null</v>
      </c>
      <c r="J2313" s="4" t="str">
        <f>IF('3(a) Flights | segment list'!E2278="","Null",'3(a) Flights | segment list'!E2278)</f>
        <v>Null</v>
      </c>
      <c r="K2313" s="4" t="str">
        <f>IF('3(a) Flights | segment list'!F2278="","Null",'3(a) Flights | segment list'!F2278)</f>
        <v>Null</v>
      </c>
      <c r="L2313" s="5" t="str">
        <f>IF('3(a) Flights | segment list'!G2278="","Null",'3(a) Flights | segment list'!G2278)</f>
        <v>Null</v>
      </c>
      <c r="M2313" s="16">
        <f>IF('3(a) Flights | segment list'!H2278="Null","Null",'3(a) Flights | segment list'!H2278)</f>
        <v>0</v>
      </c>
    </row>
    <row r="2314" spans="1:13" x14ac:dyDescent="0.25">
      <c r="A2314" s="4" t="str">
        <f t="shared" si="108"/>
        <v>No PB ID provided</v>
      </c>
      <c r="B2314" s="4" t="str">
        <f t="shared" si="109"/>
        <v>No declaration</v>
      </c>
      <c r="C2314" s="4" t="s">
        <v>18302</v>
      </c>
      <c r="D2314" s="86" t="str">
        <f>IF('3(a) Flights | segment list'!A2279="","Null",'3(a) Flights | segment list'!A2279)</f>
        <v>Null</v>
      </c>
      <c r="E2314" s="87" t="str">
        <f t="shared" si="107"/>
        <v>Null</v>
      </c>
      <c r="F2314" s="4" t="str">
        <f>IF('3(a) Flights | segment list'!I2279="","Null",'3(a) Flights | segment list'!I2279)</f>
        <v>Null</v>
      </c>
      <c r="G2314" s="4" t="str">
        <f>IF('3(a) Flights | segment list'!C2279="","Null",'3(a) Flights | segment list'!C2279)</f>
        <v>Null</v>
      </c>
      <c r="H2314" s="4" t="str">
        <f>IF('3(a) Flights | segment list'!J2279="","Null",'3(a) Flights | segment list'!J2279)</f>
        <v>Null</v>
      </c>
      <c r="I2314" s="4" t="str">
        <f>IF('3(a) Flights | segment list'!D2279="","Null",'3(a) Flights | segment list'!D2279)</f>
        <v>Null</v>
      </c>
      <c r="J2314" s="4" t="str">
        <f>IF('3(a) Flights | segment list'!E2279="","Null",'3(a) Flights | segment list'!E2279)</f>
        <v>Null</v>
      </c>
      <c r="K2314" s="4" t="str">
        <f>IF('3(a) Flights | segment list'!F2279="","Null",'3(a) Flights | segment list'!F2279)</f>
        <v>Null</v>
      </c>
      <c r="L2314" s="5" t="str">
        <f>IF('3(a) Flights | segment list'!G2279="","Null",'3(a) Flights | segment list'!G2279)</f>
        <v>Null</v>
      </c>
      <c r="M2314" s="16">
        <f>IF('3(a) Flights | segment list'!H2279="Null","Null",'3(a) Flights | segment list'!H2279)</f>
        <v>0</v>
      </c>
    </row>
    <row r="2315" spans="1:13" x14ac:dyDescent="0.25">
      <c r="A2315" s="4" t="str">
        <f t="shared" si="108"/>
        <v>No PB ID provided</v>
      </c>
      <c r="B2315" s="4" t="str">
        <f t="shared" si="109"/>
        <v>No declaration</v>
      </c>
      <c r="C2315" s="4" t="s">
        <v>18302</v>
      </c>
      <c r="D2315" s="86" t="str">
        <f>IF('3(a) Flights | segment list'!A2280="","Null",'3(a) Flights | segment list'!A2280)</f>
        <v>Null</v>
      </c>
      <c r="E2315" s="87" t="str">
        <f t="shared" si="107"/>
        <v>Null</v>
      </c>
      <c r="F2315" s="4" t="str">
        <f>IF('3(a) Flights | segment list'!I2280="","Null",'3(a) Flights | segment list'!I2280)</f>
        <v>Null</v>
      </c>
      <c r="G2315" s="4" t="str">
        <f>IF('3(a) Flights | segment list'!C2280="","Null",'3(a) Flights | segment list'!C2280)</f>
        <v>Null</v>
      </c>
      <c r="H2315" s="4" t="str">
        <f>IF('3(a) Flights | segment list'!J2280="","Null",'3(a) Flights | segment list'!J2280)</f>
        <v>Null</v>
      </c>
      <c r="I2315" s="4" t="str">
        <f>IF('3(a) Flights | segment list'!D2280="","Null",'3(a) Flights | segment list'!D2280)</f>
        <v>Null</v>
      </c>
      <c r="J2315" s="4" t="str">
        <f>IF('3(a) Flights | segment list'!E2280="","Null",'3(a) Flights | segment list'!E2280)</f>
        <v>Null</v>
      </c>
      <c r="K2315" s="4" t="str">
        <f>IF('3(a) Flights | segment list'!F2280="","Null",'3(a) Flights | segment list'!F2280)</f>
        <v>Null</v>
      </c>
      <c r="L2315" s="5" t="str">
        <f>IF('3(a) Flights | segment list'!G2280="","Null",'3(a) Flights | segment list'!G2280)</f>
        <v>Null</v>
      </c>
      <c r="M2315" s="16">
        <f>IF('3(a) Flights | segment list'!H2280="Null","Null",'3(a) Flights | segment list'!H2280)</f>
        <v>0</v>
      </c>
    </row>
    <row r="2316" spans="1:13" x14ac:dyDescent="0.25">
      <c r="A2316" s="4" t="str">
        <f t="shared" si="108"/>
        <v>No PB ID provided</v>
      </c>
      <c r="B2316" s="4" t="str">
        <f t="shared" si="109"/>
        <v>No declaration</v>
      </c>
      <c r="C2316" s="4" t="s">
        <v>18302</v>
      </c>
      <c r="D2316" s="86" t="str">
        <f>IF('3(a) Flights | segment list'!A2281="","Null",'3(a) Flights | segment list'!A2281)</f>
        <v>Null</v>
      </c>
      <c r="E2316" s="87" t="str">
        <f t="shared" si="107"/>
        <v>Null</v>
      </c>
      <c r="F2316" s="4" t="str">
        <f>IF('3(a) Flights | segment list'!I2281="","Null",'3(a) Flights | segment list'!I2281)</f>
        <v>Null</v>
      </c>
      <c r="G2316" s="4" t="str">
        <f>IF('3(a) Flights | segment list'!C2281="","Null",'3(a) Flights | segment list'!C2281)</f>
        <v>Null</v>
      </c>
      <c r="H2316" s="4" t="str">
        <f>IF('3(a) Flights | segment list'!J2281="","Null",'3(a) Flights | segment list'!J2281)</f>
        <v>Null</v>
      </c>
      <c r="I2316" s="4" t="str">
        <f>IF('3(a) Flights | segment list'!D2281="","Null",'3(a) Flights | segment list'!D2281)</f>
        <v>Null</v>
      </c>
      <c r="J2316" s="4" t="str">
        <f>IF('3(a) Flights | segment list'!E2281="","Null",'3(a) Flights | segment list'!E2281)</f>
        <v>Null</v>
      </c>
      <c r="K2316" s="4" t="str">
        <f>IF('3(a) Flights | segment list'!F2281="","Null",'3(a) Flights | segment list'!F2281)</f>
        <v>Null</v>
      </c>
      <c r="L2316" s="5" t="str">
        <f>IF('3(a) Flights | segment list'!G2281="","Null",'3(a) Flights | segment list'!G2281)</f>
        <v>Null</v>
      </c>
      <c r="M2316" s="16">
        <f>IF('3(a) Flights | segment list'!H2281="Null","Null",'3(a) Flights | segment list'!H2281)</f>
        <v>0</v>
      </c>
    </row>
    <row r="2317" spans="1:13" x14ac:dyDescent="0.25">
      <c r="A2317" s="4" t="str">
        <f t="shared" si="108"/>
        <v>No PB ID provided</v>
      </c>
      <c r="B2317" s="4" t="str">
        <f t="shared" si="109"/>
        <v>No declaration</v>
      </c>
      <c r="C2317" s="4" t="s">
        <v>18302</v>
      </c>
      <c r="D2317" s="86" t="str">
        <f>IF('3(a) Flights | segment list'!A2282="","Null",'3(a) Flights | segment list'!A2282)</f>
        <v>Null</v>
      </c>
      <c r="E2317" s="87" t="str">
        <f t="shared" si="107"/>
        <v>Null</v>
      </c>
      <c r="F2317" s="4" t="str">
        <f>IF('3(a) Flights | segment list'!I2282="","Null",'3(a) Flights | segment list'!I2282)</f>
        <v>Null</v>
      </c>
      <c r="G2317" s="4" t="str">
        <f>IF('3(a) Flights | segment list'!C2282="","Null",'3(a) Flights | segment list'!C2282)</f>
        <v>Null</v>
      </c>
      <c r="H2317" s="4" t="str">
        <f>IF('3(a) Flights | segment list'!J2282="","Null",'3(a) Flights | segment list'!J2282)</f>
        <v>Null</v>
      </c>
      <c r="I2317" s="4" t="str">
        <f>IF('3(a) Flights | segment list'!D2282="","Null",'3(a) Flights | segment list'!D2282)</f>
        <v>Null</v>
      </c>
      <c r="J2317" s="4" t="str">
        <f>IF('3(a) Flights | segment list'!E2282="","Null",'3(a) Flights | segment list'!E2282)</f>
        <v>Null</v>
      </c>
      <c r="K2317" s="4" t="str">
        <f>IF('3(a) Flights | segment list'!F2282="","Null",'3(a) Flights | segment list'!F2282)</f>
        <v>Null</v>
      </c>
      <c r="L2317" s="5" t="str">
        <f>IF('3(a) Flights | segment list'!G2282="","Null",'3(a) Flights | segment list'!G2282)</f>
        <v>Null</v>
      </c>
      <c r="M2317" s="16">
        <f>IF('3(a) Flights | segment list'!H2282="Null","Null",'3(a) Flights | segment list'!H2282)</f>
        <v>0</v>
      </c>
    </row>
    <row r="2318" spans="1:13" x14ac:dyDescent="0.25">
      <c r="A2318" s="4" t="str">
        <f t="shared" si="108"/>
        <v>No PB ID provided</v>
      </c>
      <c r="B2318" s="4" t="str">
        <f t="shared" si="109"/>
        <v>No declaration</v>
      </c>
      <c r="C2318" s="4" t="s">
        <v>18302</v>
      </c>
      <c r="D2318" s="86" t="str">
        <f>IF('3(a) Flights | segment list'!A2283="","Null",'3(a) Flights | segment list'!A2283)</f>
        <v>Null</v>
      </c>
      <c r="E2318" s="87" t="str">
        <f t="shared" si="107"/>
        <v>Null</v>
      </c>
      <c r="F2318" s="4" t="str">
        <f>IF('3(a) Flights | segment list'!I2283="","Null",'3(a) Flights | segment list'!I2283)</f>
        <v>Null</v>
      </c>
      <c r="G2318" s="4" t="str">
        <f>IF('3(a) Flights | segment list'!C2283="","Null",'3(a) Flights | segment list'!C2283)</f>
        <v>Null</v>
      </c>
      <c r="H2318" s="4" t="str">
        <f>IF('3(a) Flights | segment list'!J2283="","Null",'3(a) Flights | segment list'!J2283)</f>
        <v>Null</v>
      </c>
      <c r="I2318" s="4" t="str">
        <f>IF('3(a) Flights | segment list'!D2283="","Null",'3(a) Flights | segment list'!D2283)</f>
        <v>Null</v>
      </c>
      <c r="J2318" s="4" t="str">
        <f>IF('3(a) Flights | segment list'!E2283="","Null",'3(a) Flights | segment list'!E2283)</f>
        <v>Null</v>
      </c>
      <c r="K2318" s="4" t="str">
        <f>IF('3(a) Flights | segment list'!F2283="","Null",'3(a) Flights | segment list'!F2283)</f>
        <v>Null</v>
      </c>
      <c r="L2318" s="5" t="str">
        <f>IF('3(a) Flights | segment list'!G2283="","Null",'3(a) Flights | segment list'!G2283)</f>
        <v>Null</v>
      </c>
      <c r="M2318" s="16">
        <f>IF('3(a) Flights | segment list'!H2283="Null","Null",'3(a) Flights | segment list'!H2283)</f>
        <v>0</v>
      </c>
    </row>
    <row r="2319" spans="1:13" x14ac:dyDescent="0.25">
      <c r="A2319" s="4" t="str">
        <f t="shared" si="108"/>
        <v>No PB ID provided</v>
      </c>
      <c r="B2319" s="4" t="str">
        <f t="shared" si="109"/>
        <v>No declaration</v>
      </c>
      <c r="C2319" s="4" t="s">
        <v>18302</v>
      </c>
      <c r="D2319" s="86" t="str">
        <f>IF('3(a) Flights | segment list'!A2284="","Null",'3(a) Flights | segment list'!A2284)</f>
        <v>Null</v>
      </c>
      <c r="E2319" s="87" t="str">
        <f t="shared" si="107"/>
        <v>Null</v>
      </c>
      <c r="F2319" s="4" t="str">
        <f>IF('3(a) Flights | segment list'!I2284="","Null",'3(a) Flights | segment list'!I2284)</f>
        <v>Null</v>
      </c>
      <c r="G2319" s="4" t="str">
        <f>IF('3(a) Flights | segment list'!C2284="","Null",'3(a) Flights | segment list'!C2284)</f>
        <v>Null</v>
      </c>
      <c r="H2319" s="4" t="str">
        <f>IF('3(a) Flights | segment list'!J2284="","Null",'3(a) Flights | segment list'!J2284)</f>
        <v>Null</v>
      </c>
      <c r="I2319" s="4" t="str">
        <f>IF('3(a) Flights | segment list'!D2284="","Null",'3(a) Flights | segment list'!D2284)</f>
        <v>Null</v>
      </c>
      <c r="J2319" s="4" t="str">
        <f>IF('3(a) Flights | segment list'!E2284="","Null",'3(a) Flights | segment list'!E2284)</f>
        <v>Null</v>
      </c>
      <c r="K2319" s="4" t="str">
        <f>IF('3(a) Flights | segment list'!F2284="","Null",'3(a) Flights | segment list'!F2284)</f>
        <v>Null</v>
      </c>
      <c r="L2319" s="5" t="str">
        <f>IF('3(a) Flights | segment list'!G2284="","Null",'3(a) Flights | segment list'!G2284)</f>
        <v>Null</v>
      </c>
      <c r="M2319" s="16">
        <f>IF('3(a) Flights | segment list'!H2284="Null","Null",'3(a) Flights | segment list'!H2284)</f>
        <v>0</v>
      </c>
    </row>
    <row r="2320" spans="1:13" x14ac:dyDescent="0.25">
      <c r="A2320" s="4" t="str">
        <f t="shared" si="108"/>
        <v>No PB ID provided</v>
      </c>
      <c r="B2320" s="4" t="str">
        <f t="shared" si="109"/>
        <v>No declaration</v>
      </c>
      <c r="C2320" s="4" t="s">
        <v>18302</v>
      </c>
      <c r="D2320" s="86" t="str">
        <f>IF('3(a) Flights | segment list'!A2285="","Null",'3(a) Flights | segment list'!A2285)</f>
        <v>Null</v>
      </c>
      <c r="E2320" s="87" t="str">
        <f t="shared" si="107"/>
        <v>Null</v>
      </c>
      <c r="F2320" s="4" t="str">
        <f>IF('3(a) Flights | segment list'!I2285="","Null",'3(a) Flights | segment list'!I2285)</f>
        <v>Null</v>
      </c>
      <c r="G2320" s="4" t="str">
        <f>IF('3(a) Flights | segment list'!C2285="","Null",'3(a) Flights | segment list'!C2285)</f>
        <v>Null</v>
      </c>
      <c r="H2320" s="4" t="str">
        <f>IF('3(a) Flights | segment list'!J2285="","Null",'3(a) Flights | segment list'!J2285)</f>
        <v>Null</v>
      </c>
      <c r="I2320" s="4" t="str">
        <f>IF('3(a) Flights | segment list'!D2285="","Null",'3(a) Flights | segment list'!D2285)</f>
        <v>Null</v>
      </c>
      <c r="J2320" s="4" t="str">
        <f>IF('3(a) Flights | segment list'!E2285="","Null",'3(a) Flights | segment list'!E2285)</f>
        <v>Null</v>
      </c>
      <c r="K2320" s="4" t="str">
        <f>IF('3(a) Flights | segment list'!F2285="","Null",'3(a) Flights | segment list'!F2285)</f>
        <v>Null</v>
      </c>
      <c r="L2320" s="5" t="str">
        <f>IF('3(a) Flights | segment list'!G2285="","Null",'3(a) Flights | segment list'!G2285)</f>
        <v>Null</v>
      </c>
      <c r="M2320" s="16">
        <f>IF('3(a) Flights | segment list'!H2285="Null","Null",'3(a) Flights | segment list'!H2285)</f>
        <v>0</v>
      </c>
    </row>
    <row r="2321" spans="1:13" x14ac:dyDescent="0.25">
      <c r="A2321" s="4" t="str">
        <f t="shared" si="108"/>
        <v>No PB ID provided</v>
      </c>
      <c r="B2321" s="4" t="str">
        <f t="shared" si="109"/>
        <v>No declaration</v>
      </c>
      <c r="C2321" s="4" t="s">
        <v>18302</v>
      </c>
      <c r="D2321" s="86" t="str">
        <f>IF('3(a) Flights | segment list'!A2286="","Null",'3(a) Flights | segment list'!A2286)</f>
        <v>Null</v>
      </c>
      <c r="E2321" s="87" t="str">
        <f t="shared" si="107"/>
        <v>Null</v>
      </c>
      <c r="F2321" s="4" t="str">
        <f>IF('3(a) Flights | segment list'!I2286="","Null",'3(a) Flights | segment list'!I2286)</f>
        <v>Null</v>
      </c>
      <c r="G2321" s="4" t="str">
        <f>IF('3(a) Flights | segment list'!C2286="","Null",'3(a) Flights | segment list'!C2286)</f>
        <v>Null</v>
      </c>
      <c r="H2321" s="4" t="str">
        <f>IF('3(a) Flights | segment list'!J2286="","Null",'3(a) Flights | segment list'!J2286)</f>
        <v>Null</v>
      </c>
      <c r="I2321" s="4" t="str">
        <f>IF('3(a) Flights | segment list'!D2286="","Null",'3(a) Flights | segment list'!D2286)</f>
        <v>Null</v>
      </c>
      <c r="J2321" s="4" t="str">
        <f>IF('3(a) Flights | segment list'!E2286="","Null",'3(a) Flights | segment list'!E2286)</f>
        <v>Null</v>
      </c>
      <c r="K2321" s="4" t="str">
        <f>IF('3(a) Flights | segment list'!F2286="","Null",'3(a) Flights | segment list'!F2286)</f>
        <v>Null</v>
      </c>
      <c r="L2321" s="5" t="str">
        <f>IF('3(a) Flights | segment list'!G2286="","Null",'3(a) Flights | segment list'!G2286)</f>
        <v>Null</v>
      </c>
      <c r="M2321" s="16">
        <f>IF('3(a) Flights | segment list'!H2286="Null","Null",'3(a) Flights | segment list'!H2286)</f>
        <v>0</v>
      </c>
    </row>
    <row r="2322" spans="1:13" x14ac:dyDescent="0.25">
      <c r="A2322" s="4" t="str">
        <f t="shared" si="108"/>
        <v>No PB ID provided</v>
      </c>
      <c r="B2322" s="4" t="str">
        <f t="shared" si="109"/>
        <v>No declaration</v>
      </c>
      <c r="C2322" s="4" t="s">
        <v>18302</v>
      </c>
      <c r="D2322" s="86" t="str">
        <f>IF('3(a) Flights | segment list'!A2287="","Null",'3(a) Flights | segment list'!A2287)</f>
        <v>Null</v>
      </c>
      <c r="E2322" s="87" t="str">
        <f t="shared" si="107"/>
        <v>Null</v>
      </c>
      <c r="F2322" s="4" t="str">
        <f>IF('3(a) Flights | segment list'!I2287="","Null",'3(a) Flights | segment list'!I2287)</f>
        <v>Null</v>
      </c>
      <c r="G2322" s="4" t="str">
        <f>IF('3(a) Flights | segment list'!C2287="","Null",'3(a) Flights | segment list'!C2287)</f>
        <v>Null</v>
      </c>
      <c r="H2322" s="4" t="str">
        <f>IF('3(a) Flights | segment list'!J2287="","Null",'3(a) Flights | segment list'!J2287)</f>
        <v>Null</v>
      </c>
      <c r="I2322" s="4" t="str">
        <f>IF('3(a) Flights | segment list'!D2287="","Null",'3(a) Flights | segment list'!D2287)</f>
        <v>Null</v>
      </c>
      <c r="J2322" s="4" t="str">
        <f>IF('3(a) Flights | segment list'!E2287="","Null",'3(a) Flights | segment list'!E2287)</f>
        <v>Null</v>
      </c>
      <c r="K2322" s="4" t="str">
        <f>IF('3(a) Flights | segment list'!F2287="","Null",'3(a) Flights | segment list'!F2287)</f>
        <v>Null</v>
      </c>
      <c r="L2322" s="5" t="str">
        <f>IF('3(a) Flights | segment list'!G2287="","Null",'3(a) Flights | segment list'!G2287)</f>
        <v>Null</v>
      </c>
      <c r="M2322" s="16">
        <f>IF('3(a) Flights | segment list'!H2287="Null","Null",'3(a) Flights | segment list'!H2287)</f>
        <v>0</v>
      </c>
    </row>
    <row r="2323" spans="1:13" x14ac:dyDescent="0.25">
      <c r="A2323" s="4" t="str">
        <f t="shared" si="108"/>
        <v>No PB ID provided</v>
      </c>
      <c r="B2323" s="4" t="str">
        <f t="shared" si="109"/>
        <v>No declaration</v>
      </c>
      <c r="C2323" s="4" t="s">
        <v>18302</v>
      </c>
      <c r="D2323" s="86" t="str">
        <f>IF('3(a) Flights | segment list'!A2288="","Null",'3(a) Flights | segment list'!A2288)</f>
        <v>Null</v>
      </c>
      <c r="E2323" s="87" t="str">
        <f t="shared" si="107"/>
        <v>Null</v>
      </c>
      <c r="F2323" s="4" t="str">
        <f>IF('3(a) Flights | segment list'!I2288="","Null",'3(a) Flights | segment list'!I2288)</f>
        <v>Null</v>
      </c>
      <c r="G2323" s="4" t="str">
        <f>IF('3(a) Flights | segment list'!C2288="","Null",'3(a) Flights | segment list'!C2288)</f>
        <v>Null</v>
      </c>
      <c r="H2323" s="4" t="str">
        <f>IF('3(a) Flights | segment list'!J2288="","Null",'3(a) Flights | segment list'!J2288)</f>
        <v>Null</v>
      </c>
      <c r="I2323" s="4" t="str">
        <f>IF('3(a) Flights | segment list'!D2288="","Null",'3(a) Flights | segment list'!D2288)</f>
        <v>Null</v>
      </c>
      <c r="J2323" s="4" t="str">
        <f>IF('3(a) Flights | segment list'!E2288="","Null",'3(a) Flights | segment list'!E2288)</f>
        <v>Null</v>
      </c>
      <c r="K2323" s="4" t="str">
        <f>IF('3(a) Flights | segment list'!F2288="","Null",'3(a) Flights | segment list'!F2288)</f>
        <v>Null</v>
      </c>
      <c r="L2323" s="5" t="str">
        <f>IF('3(a) Flights | segment list'!G2288="","Null",'3(a) Flights | segment list'!G2288)</f>
        <v>Null</v>
      </c>
      <c r="M2323" s="16">
        <f>IF('3(a) Flights | segment list'!H2288="Null","Null",'3(a) Flights | segment list'!H2288)</f>
        <v>0</v>
      </c>
    </row>
    <row r="2324" spans="1:13" x14ac:dyDescent="0.25">
      <c r="A2324" s="4" t="str">
        <f t="shared" si="108"/>
        <v>No PB ID provided</v>
      </c>
      <c r="B2324" s="4" t="str">
        <f t="shared" si="109"/>
        <v>No declaration</v>
      </c>
      <c r="C2324" s="4" t="s">
        <v>18302</v>
      </c>
      <c r="D2324" s="86" t="str">
        <f>IF('3(a) Flights | segment list'!A2289="","Null",'3(a) Flights | segment list'!A2289)</f>
        <v>Null</v>
      </c>
      <c r="E2324" s="87" t="str">
        <f t="shared" si="107"/>
        <v>Null</v>
      </c>
      <c r="F2324" s="4" t="str">
        <f>IF('3(a) Flights | segment list'!I2289="","Null",'3(a) Flights | segment list'!I2289)</f>
        <v>Null</v>
      </c>
      <c r="G2324" s="4" t="str">
        <f>IF('3(a) Flights | segment list'!C2289="","Null",'3(a) Flights | segment list'!C2289)</f>
        <v>Null</v>
      </c>
      <c r="H2324" s="4" t="str">
        <f>IF('3(a) Flights | segment list'!J2289="","Null",'3(a) Flights | segment list'!J2289)</f>
        <v>Null</v>
      </c>
      <c r="I2324" s="4" t="str">
        <f>IF('3(a) Flights | segment list'!D2289="","Null",'3(a) Flights | segment list'!D2289)</f>
        <v>Null</v>
      </c>
      <c r="J2324" s="4" t="str">
        <f>IF('3(a) Flights | segment list'!E2289="","Null",'3(a) Flights | segment list'!E2289)</f>
        <v>Null</v>
      </c>
      <c r="K2324" s="4" t="str">
        <f>IF('3(a) Flights | segment list'!F2289="","Null",'3(a) Flights | segment list'!F2289)</f>
        <v>Null</v>
      </c>
      <c r="L2324" s="5" t="str">
        <f>IF('3(a) Flights | segment list'!G2289="","Null",'3(a) Flights | segment list'!G2289)</f>
        <v>Null</v>
      </c>
      <c r="M2324" s="16">
        <f>IF('3(a) Flights | segment list'!H2289="Null","Null",'3(a) Flights | segment list'!H2289)</f>
        <v>0</v>
      </c>
    </row>
    <row r="2325" spans="1:13" x14ac:dyDescent="0.25">
      <c r="A2325" s="4" t="str">
        <f t="shared" si="108"/>
        <v>No PB ID provided</v>
      </c>
      <c r="B2325" s="4" t="str">
        <f t="shared" si="109"/>
        <v>No declaration</v>
      </c>
      <c r="C2325" s="4" t="s">
        <v>18302</v>
      </c>
      <c r="D2325" s="86" t="str">
        <f>IF('3(a) Flights | segment list'!A2290="","Null",'3(a) Flights | segment list'!A2290)</f>
        <v>Null</v>
      </c>
      <c r="E2325" s="87" t="str">
        <f t="shared" si="107"/>
        <v>Null</v>
      </c>
      <c r="F2325" s="4" t="str">
        <f>IF('3(a) Flights | segment list'!I2290="","Null",'3(a) Flights | segment list'!I2290)</f>
        <v>Null</v>
      </c>
      <c r="G2325" s="4" t="str">
        <f>IF('3(a) Flights | segment list'!C2290="","Null",'3(a) Flights | segment list'!C2290)</f>
        <v>Null</v>
      </c>
      <c r="H2325" s="4" t="str">
        <f>IF('3(a) Flights | segment list'!J2290="","Null",'3(a) Flights | segment list'!J2290)</f>
        <v>Null</v>
      </c>
      <c r="I2325" s="4" t="str">
        <f>IF('3(a) Flights | segment list'!D2290="","Null",'3(a) Flights | segment list'!D2290)</f>
        <v>Null</v>
      </c>
      <c r="J2325" s="4" t="str">
        <f>IF('3(a) Flights | segment list'!E2290="","Null",'3(a) Flights | segment list'!E2290)</f>
        <v>Null</v>
      </c>
      <c r="K2325" s="4" t="str">
        <f>IF('3(a) Flights | segment list'!F2290="","Null",'3(a) Flights | segment list'!F2290)</f>
        <v>Null</v>
      </c>
      <c r="L2325" s="5" t="str">
        <f>IF('3(a) Flights | segment list'!G2290="","Null",'3(a) Flights | segment list'!G2290)</f>
        <v>Null</v>
      </c>
      <c r="M2325" s="16">
        <f>IF('3(a) Flights | segment list'!H2290="Null","Null",'3(a) Flights | segment list'!H2290)</f>
        <v>0</v>
      </c>
    </row>
    <row r="2326" spans="1:13" x14ac:dyDescent="0.25">
      <c r="A2326" s="4" t="str">
        <f t="shared" si="108"/>
        <v>No PB ID provided</v>
      </c>
      <c r="B2326" s="4" t="str">
        <f t="shared" si="109"/>
        <v>No declaration</v>
      </c>
      <c r="C2326" s="4" t="s">
        <v>18302</v>
      </c>
      <c r="D2326" s="86" t="str">
        <f>IF('3(a) Flights | segment list'!A2291="","Null",'3(a) Flights | segment list'!A2291)</f>
        <v>Null</v>
      </c>
      <c r="E2326" s="87" t="str">
        <f t="shared" si="107"/>
        <v>Null</v>
      </c>
      <c r="F2326" s="4" t="str">
        <f>IF('3(a) Flights | segment list'!I2291="","Null",'3(a) Flights | segment list'!I2291)</f>
        <v>Null</v>
      </c>
      <c r="G2326" s="4" t="str">
        <f>IF('3(a) Flights | segment list'!C2291="","Null",'3(a) Flights | segment list'!C2291)</f>
        <v>Null</v>
      </c>
      <c r="H2326" s="4" t="str">
        <f>IF('3(a) Flights | segment list'!J2291="","Null",'3(a) Flights | segment list'!J2291)</f>
        <v>Null</v>
      </c>
      <c r="I2326" s="4" t="str">
        <f>IF('3(a) Flights | segment list'!D2291="","Null",'3(a) Flights | segment list'!D2291)</f>
        <v>Null</v>
      </c>
      <c r="J2326" s="4" t="str">
        <f>IF('3(a) Flights | segment list'!E2291="","Null",'3(a) Flights | segment list'!E2291)</f>
        <v>Null</v>
      </c>
      <c r="K2326" s="4" t="str">
        <f>IF('3(a) Flights | segment list'!F2291="","Null",'3(a) Flights | segment list'!F2291)</f>
        <v>Null</v>
      </c>
      <c r="L2326" s="5" t="str">
        <f>IF('3(a) Flights | segment list'!G2291="","Null",'3(a) Flights | segment list'!G2291)</f>
        <v>Null</v>
      </c>
      <c r="M2326" s="16">
        <f>IF('3(a) Flights | segment list'!H2291="Null","Null",'3(a) Flights | segment list'!H2291)</f>
        <v>0</v>
      </c>
    </row>
    <row r="2327" spans="1:13" x14ac:dyDescent="0.25">
      <c r="A2327" s="4" t="str">
        <f t="shared" si="108"/>
        <v>No PB ID provided</v>
      </c>
      <c r="B2327" s="4" t="str">
        <f t="shared" si="109"/>
        <v>No declaration</v>
      </c>
      <c r="C2327" s="4" t="s">
        <v>18302</v>
      </c>
      <c r="D2327" s="86" t="str">
        <f>IF('3(a) Flights | segment list'!A2292="","Null",'3(a) Flights | segment list'!A2292)</f>
        <v>Null</v>
      </c>
      <c r="E2327" s="87" t="str">
        <f t="shared" si="107"/>
        <v>Null</v>
      </c>
      <c r="F2327" s="4" t="str">
        <f>IF('3(a) Flights | segment list'!I2292="","Null",'3(a) Flights | segment list'!I2292)</f>
        <v>Null</v>
      </c>
      <c r="G2327" s="4" t="str">
        <f>IF('3(a) Flights | segment list'!C2292="","Null",'3(a) Flights | segment list'!C2292)</f>
        <v>Null</v>
      </c>
      <c r="H2327" s="4" t="str">
        <f>IF('3(a) Flights | segment list'!J2292="","Null",'3(a) Flights | segment list'!J2292)</f>
        <v>Null</v>
      </c>
      <c r="I2327" s="4" t="str">
        <f>IF('3(a) Flights | segment list'!D2292="","Null",'3(a) Flights | segment list'!D2292)</f>
        <v>Null</v>
      </c>
      <c r="J2327" s="4" t="str">
        <f>IF('3(a) Flights | segment list'!E2292="","Null",'3(a) Flights | segment list'!E2292)</f>
        <v>Null</v>
      </c>
      <c r="K2327" s="4" t="str">
        <f>IF('3(a) Flights | segment list'!F2292="","Null",'3(a) Flights | segment list'!F2292)</f>
        <v>Null</v>
      </c>
      <c r="L2327" s="5" t="str">
        <f>IF('3(a) Flights | segment list'!G2292="","Null",'3(a) Flights | segment list'!G2292)</f>
        <v>Null</v>
      </c>
      <c r="M2327" s="16">
        <f>IF('3(a) Flights | segment list'!H2292="Null","Null",'3(a) Flights | segment list'!H2292)</f>
        <v>0</v>
      </c>
    </row>
    <row r="2328" spans="1:13" x14ac:dyDescent="0.25">
      <c r="A2328" s="4" t="str">
        <f t="shared" si="108"/>
        <v>No PB ID provided</v>
      </c>
      <c r="B2328" s="4" t="str">
        <f t="shared" si="109"/>
        <v>No declaration</v>
      </c>
      <c r="C2328" s="4" t="s">
        <v>18302</v>
      </c>
      <c r="D2328" s="86" t="str">
        <f>IF('3(a) Flights | segment list'!A2293="","Null",'3(a) Flights | segment list'!A2293)</f>
        <v>Null</v>
      </c>
      <c r="E2328" s="87" t="str">
        <f t="shared" si="107"/>
        <v>Null</v>
      </c>
      <c r="F2328" s="4" t="str">
        <f>IF('3(a) Flights | segment list'!I2293="","Null",'3(a) Flights | segment list'!I2293)</f>
        <v>Null</v>
      </c>
      <c r="G2328" s="4" t="str">
        <f>IF('3(a) Flights | segment list'!C2293="","Null",'3(a) Flights | segment list'!C2293)</f>
        <v>Null</v>
      </c>
      <c r="H2328" s="4" t="str">
        <f>IF('3(a) Flights | segment list'!J2293="","Null",'3(a) Flights | segment list'!J2293)</f>
        <v>Null</v>
      </c>
      <c r="I2328" s="4" t="str">
        <f>IF('3(a) Flights | segment list'!D2293="","Null",'3(a) Flights | segment list'!D2293)</f>
        <v>Null</v>
      </c>
      <c r="J2328" s="4" t="str">
        <f>IF('3(a) Flights | segment list'!E2293="","Null",'3(a) Flights | segment list'!E2293)</f>
        <v>Null</v>
      </c>
      <c r="K2328" s="4" t="str">
        <f>IF('3(a) Flights | segment list'!F2293="","Null",'3(a) Flights | segment list'!F2293)</f>
        <v>Null</v>
      </c>
      <c r="L2328" s="5" t="str">
        <f>IF('3(a) Flights | segment list'!G2293="","Null",'3(a) Flights | segment list'!G2293)</f>
        <v>Null</v>
      </c>
      <c r="M2328" s="16">
        <f>IF('3(a) Flights | segment list'!H2293="Null","Null",'3(a) Flights | segment list'!H2293)</f>
        <v>0</v>
      </c>
    </row>
    <row r="2329" spans="1:13" x14ac:dyDescent="0.25">
      <c r="A2329" s="4" t="str">
        <f t="shared" si="108"/>
        <v>No PB ID provided</v>
      </c>
      <c r="B2329" s="4" t="str">
        <f t="shared" si="109"/>
        <v>No declaration</v>
      </c>
      <c r="C2329" s="4" t="s">
        <v>18302</v>
      </c>
      <c r="D2329" s="86" t="str">
        <f>IF('3(a) Flights | segment list'!A2294="","Null",'3(a) Flights | segment list'!A2294)</f>
        <v>Null</v>
      </c>
      <c r="E2329" s="87" t="str">
        <f t="shared" si="107"/>
        <v>Null</v>
      </c>
      <c r="F2329" s="4" t="str">
        <f>IF('3(a) Flights | segment list'!I2294="","Null",'3(a) Flights | segment list'!I2294)</f>
        <v>Null</v>
      </c>
      <c r="G2329" s="4" t="str">
        <f>IF('3(a) Flights | segment list'!C2294="","Null",'3(a) Flights | segment list'!C2294)</f>
        <v>Null</v>
      </c>
      <c r="H2329" s="4" t="str">
        <f>IF('3(a) Flights | segment list'!J2294="","Null",'3(a) Flights | segment list'!J2294)</f>
        <v>Null</v>
      </c>
      <c r="I2329" s="4" t="str">
        <f>IF('3(a) Flights | segment list'!D2294="","Null",'3(a) Flights | segment list'!D2294)</f>
        <v>Null</v>
      </c>
      <c r="J2329" s="4" t="str">
        <f>IF('3(a) Flights | segment list'!E2294="","Null",'3(a) Flights | segment list'!E2294)</f>
        <v>Null</v>
      </c>
      <c r="K2329" s="4" t="str">
        <f>IF('3(a) Flights | segment list'!F2294="","Null",'3(a) Flights | segment list'!F2294)</f>
        <v>Null</v>
      </c>
      <c r="L2329" s="5" t="str">
        <f>IF('3(a) Flights | segment list'!G2294="","Null",'3(a) Flights | segment list'!G2294)</f>
        <v>Null</v>
      </c>
      <c r="M2329" s="16">
        <f>IF('3(a) Flights | segment list'!H2294="Null","Null",'3(a) Flights | segment list'!H2294)</f>
        <v>0</v>
      </c>
    </row>
    <row r="2330" spans="1:13" x14ac:dyDescent="0.25">
      <c r="A2330" s="4" t="str">
        <f t="shared" si="108"/>
        <v>No PB ID provided</v>
      </c>
      <c r="B2330" s="4" t="str">
        <f t="shared" si="109"/>
        <v>No declaration</v>
      </c>
      <c r="C2330" s="4" t="s">
        <v>18302</v>
      </c>
      <c r="D2330" s="86" t="str">
        <f>IF('3(a) Flights | segment list'!A2295="","Null",'3(a) Flights | segment list'!A2295)</f>
        <v>Null</v>
      </c>
      <c r="E2330" s="87" t="str">
        <f t="shared" si="107"/>
        <v>Null</v>
      </c>
      <c r="F2330" s="4" t="str">
        <f>IF('3(a) Flights | segment list'!I2295="","Null",'3(a) Flights | segment list'!I2295)</f>
        <v>Null</v>
      </c>
      <c r="G2330" s="4" t="str">
        <f>IF('3(a) Flights | segment list'!C2295="","Null",'3(a) Flights | segment list'!C2295)</f>
        <v>Null</v>
      </c>
      <c r="H2330" s="4" t="str">
        <f>IF('3(a) Flights | segment list'!J2295="","Null",'3(a) Flights | segment list'!J2295)</f>
        <v>Null</v>
      </c>
      <c r="I2330" s="4" t="str">
        <f>IF('3(a) Flights | segment list'!D2295="","Null",'3(a) Flights | segment list'!D2295)</f>
        <v>Null</v>
      </c>
      <c r="J2330" s="4" t="str">
        <f>IF('3(a) Flights | segment list'!E2295="","Null",'3(a) Flights | segment list'!E2295)</f>
        <v>Null</v>
      </c>
      <c r="K2330" s="4" t="str">
        <f>IF('3(a) Flights | segment list'!F2295="","Null",'3(a) Flights | segment list'!F2295)</f>
        <v>Null</v>
      </c>
      <c r="L2330" s="5" t="str">
        <f>IF('3(a) Flights | segment list'!G2295="","Null",'3(a) Flights | segment list'!G2295)</f>
        <v>Null</v>
      </c>
      <c r="M2330" s="16">
        <f>IF('3(a) Flights | segment list'!H2295="Null","Null",'3(a) Flights | segment list'!H2295)</f>
        <v>0</v>
      </c>
    </row>
    <row r="2331" spans="1:13" x14ac:dyDescent="0.25">
      <c r="A2331" s="4" t="str">
        <f t="shared" si="108"/>
        <v>No PB ID provided</v>
      </c>
      <c r="B2331" s="4" t="str">
        <f t="shared" si="109"/>
        <v>No declaration</v>
      </c>
      <c r="C2331" s="4" t="s">
        <v>18302</v>
      </c>
      <c r="D2331" s="86" t="str">
        <f>IF('3(a) Flights | segment list'!A2296="","Null",'3(a) Flights | segment list'!A2296)</f>
        <v>Null</v>
      </c>
      <c r="E2331" s="87" t="str">
        <f t="shared" si="107"/>
        <v>Null</v>
      </c>
      <c r="F2331" s="4" t="str">
        <f>IF('3(a) Flights | segment list'!I2296="","Null",'3(a) Flights | segment list'!I2296)</f>
        <v>Null</v>
      </c>
      <c r="G2331" s="4" t="str">
        <f>IF('3(a) Flights | segment list'!C2296="","Null",'3(a) Flights | segment list'!C2296)</f>
        <v>Null</v>
      </c>
      <c r="H2331" s="4" t="str">
        <f>IF('3(a) Flights | segment list'!J2296="","Null",'3(a) Flights | segment list'!J2296)</f>
        <v>Null</v>
      </c>
      <c r="I2331" s="4" t="str">
        <f>IF('3(a) Flights | segment list'!D2296="","Null",'3(a) Flights | segment list'!D2296)</f>
        <v>Null</v>
      </c>
      <c r="J2331" s="4" t="str">
        <f>IF('3(a) Flights | segment list'!E2296="","Null",'3(a) Flights | segment list'!E2296)</f>
        <v>Null</v>
      </c>
      <c r="K2331" s="4" t="str">
        <f>IF('3(a) Flights | segment list'!F2296="","Null",'3(a) Flights | segment list'!F2296)</f>
        <v>Null</v>
      </c>
      <c r="L2331" s="5" t="str">
        <f>IF('3(a) Flights | segment list'!G2296="","Null",'3(a) Flights | segment list'!G2296)</f>
        <v>Null</v>
      </c>
      <c r="M2331" s="16">
        <f>IF('3(a) Flights | segment list'!H2296="Null","Null",'3(a) Flights | segment list'!H2296)</f>
        <v>0</v>
      </c>
    </row>
    <row r="2332" spans="1:13" x14ac:dyDescent="0.25">
      <c r="A2332" s="4" t="str">
        <f t="shared" si="108"/>
        <v>No PB ID provided</v>
      </c>
      <c r="B2332" s="4" t="str">
        <f t="shared" si="109"/>
        <v>No declaration</v>
      </c>
      <c r="C2332" s="4" t="s">
        <v>18302</v>
      </c>
      <c r="D2332" s="86" t="str">
        <f>IF('3(a) Flights | segment list'!A2297="","Null",'3(a) Flights | segment list'!A2297)</f>
        <v>Null</v>
      </c>
      <c r="E2332" s="87" t="str">
        <f t="shared" si="107"/>
        <v>Null</v>
      </c>
      <c r="F2332" s="4" t="str">
        <f>IF('3(a) Flights | segment list'!I2297="","Null",'3(a) Flights | segment list'!I2297)</f>
        <v>Null</v>
      </c>
      <c r="G2332" s="4" t="str">
        <f>IF('3(a) Flights | segment list'!C2297="","Null",'3(a) Flights | segment list'!C2297)</f>
        <v>Null</v>
      </c>
      <c r="H2332" s="4" t="str">
        <f>IF('3(a) Flights | segment list'!J2297="","Null",'3(a) Flights | segment list'!J2297)</f>
        <v>Null</v>
      </c>
      <c r="I2332" s="4" t="str">
        <f>IF('3(a) Flights | segment list'!D2297="","Null",'3(a) Flights | segment list'!D2297)</f>
        <v>Null</v>
      </c>
      <c r="J2332" s="4" t="str">
        <f>IF('3(a) Flights | segment list'!E2297="","Null",'3(a) Flights | segment list'!E2297)</f>
        <v>Null</v>
      </c>
      <c r="K2332" s="4" t="str">
        <f>IF('3(a) Flights | segment list'!F2297="","Null",'3(a) Flights | segment list'!F2297)</f>
        <v>Null</v>
      </c>
      <c r="L2332" s="5" t="str">
        <f>IF('3(a) Flights | segment list'!G2297="","Null",'3(a) Flights | segment list'!G2297)</f>
        <v>Null</v>
      </c>
      <c r="M2332" s="16">
        <f>IF('3(a) Flights | segment list'!H2297="Null","Null",'3(a) Flights | segment list'!H2297)</f>
        <v>0</v>
      </c>
    </row>
    <row r="2333" spans="1:13" x14ac:dyDescent="0.25">
      <c r="A2333" s="4" t="str">
        <f t="shared" si="108"/>
        <v>No PB ID provided</v>
      </c>
      <c r="B2333" s="4" t="str">
        <f t="shared" si="109"/>
        <v>No declaration</v>
      </c>
      <c r="C2333" s="4" t="s">
        <v>18302</v>
      </c>
      <c r="D2333" s="86" t="str">
        <f>IF('3(a) Flights | segment list'!A2298="","Null",'3(a) Flights | segment list'!A2298)</f>
        <v>Null</v>
      </c>
      <c r="E2333" s="87" t="str">
        <f t="shared" si="107"/>
        <v>Null</v>
      </c>
      <c r="F2333" s="4" t="str">
        <f>IF('3(a) Flights | segment list'!I2298="","Null",'3(a) Flights | segment list'!I2298)</f>
        <v>Null</v>
      </c>
      <c r="G2333" s="4" t="str">
        <f>IF('3(a) Flights | segment list'!C2298="","Null",'3(a) Flights | segment list'!C2298)</f>
        <v>Null</v>
      </c>
      <c r="H2333" s="4" t="str">
        <f>IF('3(a) Flights | segment list'!J2298="","Null",'3(a) Flights | segment list'!J2298)</f>
        <v>Null</v>
      </c>
      <c r="I2333" s="4" t="str">
        <f>IF('3(a) Flights | segment list'!D2298="","Null",'3(a) Flights | segment list'!D2298)</f>
        <v>Null</v>
      </c>
      <c r="J2333" s="4" t="str">
        <f>IF('3(a) Flights | segment list'!E2298="","Null",'3(a) Flights | segment list'!E2298)</f>
        <v>Null</v>
      </c>
      <c r="K2333" s="4" t="str">
        <f>IF('3(a) Flights | segment list'!F2298="","Null",'3(a) Flights | segment list'!F2298)</f>
        <v>Null</v>
      </c>
      <c r="L2333" s="5" t="str">
        <f>IF('3(a) Flights | segment list'!G2298="","Null",'3(a) Flights | segment list'!G2298)</f>
        <v>Null</v>
      </c>
      <c r="M2333" s="16">
        <f>IF('3(a) Flights | segment list'!H2298="Null","Null",'3(a) Flights | segment list'!H2298)</f>
        <v>0</v>
      </c>
    </row>
    <row r="2334" spans="1:13" x14ac:dyDescent="0.25">
      <c r="A2334" s="4" t="str">
        <f t="shared" si="108"/>
        <v>No PB ID provided</v>
      </c>
      <c r="B2334" s="4" t="str">
        <f t="shared" si="109"/>
        <v>No declaration</v>
      </c>
      <c r="C2334" s="4" t="s">
        <v>18302</v>
      </c>
      <c r="D2334" s="86" t="str">
        <f>IF('3(a) Flights | segment list'!A2299="","Null",'3(a) Flights | segment list'!A2299)</f>
        <v>Null</v>
      </c>
      <c r="E2334" s="87" t="str">
        <f t="shared" si="107"/>
        <v>Null</v>
      </c>
      <c r="F2334" s="4" t="str">
        <f>IF('3(a) Flights | segment list'!I2299="","Null",'3(a) Flights | segment list'!I2299)</f>
        <v>Null</v>
      </c>
      <c r="G2334" s="4" t="str">
        <f>IF('3(a) Flights | segment list'!C2299="","Null",'3(a) Flights | segment list'!C2299)</f>
        <v>Null</v>
      </c>
      <c r="H2334" s="4" t="str">
        <f>IF('3(a) Flights | segment list'!J2299="","Null",'3(a) Flights | segment list'!J2299)</f>
        <v>Null</v>
      </c>
      <c r="I2334" s="4" t="str">
        <f>IF('3(a) Flights | segment list'!D2299="","Null",'3(a) Flights | segment list'!D2299)</f>
        <v>Null</v>
      </c>
      <c r="J2334" s="4" t="str">
        <f>IF('3(a) Flights | segment list'!E2299="","Null",'3(a) Flights | segment list'!E2299)</f>
        <v>Null</v>
      </c>
      <c r="K2334" s="4" t="str">
        <f>IF('3(a) Flights | segment list'!F2299="","Null",'3(a) Flights | segment list'!F2299)</f>
        <v>Null</v>
      </c>
      <c r="L2334" s="5" t="str">
        <f>IF('3(a) Flights | segment list'!G2299="","Null",'3(a) Flights | segment list'!G2299)</f>
        <v>Null</v>
      </c>
      <c r="M2334" s="16">
        <f>IF('3(a) Flights | segment list'!H2299="Null","Null",'3(a) Flights | segment list'!H2299)</f>
        <v>0</v>
      </c>
    </row>
    <row r="2335" spans="1:13" x14ac:dyDescent="0.25">
      <c r="A2335" s="4" t="str">
        <f t="shared" si="108"/>
        <v>No PB ID provided</v>
      </c>
      <c r="B2335" s="4" t="str">
        <f t="shared" si="109"/>
        <v>No declaration</v>
      </c>
      <c r="C2335" s="4" t="s">
        <v>18302</v>
      </c>
      <c r="D2335" s="86" t="str">
        <f>IF('3(a) Flights | segment list'!A2300="","Null",'3(a) Flights | segment list'!A2300)</f>
        <v>Null</v>
      </c>
      <c r="E2335" s="87" t="str">
        <f t="shared" si="107"/>
        <v>Null</v>
      </c>
      <c r="F2335" s="4" t="str">
        <f>IF('3(a) Flights | segment list'!I2300="","Null",'3(a) Flights | segment list'!I2300)</f>
        <v>Null</v>
      </c>
      <c r="G2335" s="4" t="str">
        <f>IF('3(a) Flights | segment list'!C2300="","Null",'3(a) Flights | segment list'!C2300)</f>
        <v>Null</v>
      </c>
      <c r="H2335" s="4" t="str">
        <f>IF('3(a) Flights | segment list'!J2300="","Null",'3(a) Flights | segment list'!J2300)</f>
        <v>Null</v>
      </c>
      <c r="I2335" s="4" t="str">
        <f>IF('3(a) Flights | segment list'!D2300="","Null",'3(a) Flights | segment list'!D2300)</f>
        <v>Null</v>
      </c>
      <c r="J2335" s="4" t="str">
        <f>IF('3(a) Flights | segment list'!E2300="","Null",'3(a) Flights | segment list'!E2300)</f>
        <v>Null</v>
      </c>
      <c r="K2335" s="4" t="str">
        <f>IF('3(a) Flights | segment list'!F2300="","Null",'3(a) Flights | segment list'!F2300)</f>
        <v>Null</v>
      </c>
      <c r="L2335" s="5" t="str">
        <f>IF('3(a) Flights | segment list'!G2300="","Null",'3(a) Flights | segment list'!G2300)</f>
        <v>Null</v>
      </c>
      <c r="M2335" s="16">
        <f>IF('3(a) Flights | segment list'!H2300="Null","Null",'3(a) Flights | segment list'!H2300)</f>
        <v>0</v>
      </c>
    </row>
    <row r="2336" spans="1:13" x14ac:dyDescent="0.25">
      <c r="A2336" s="4" t="str">
        <f t="shared" si="108"/>
        <v>No PB ID provided</v>
      </c>
      <c r="B2336" s="4" t="str">
        <f t="shared" si="109"/>
        <v>No declaration</v>
      </c>
      <c r="C2336" s="4" t="s">
        <v>18302</v>
      </c>
      <c r="D2336" s="86" t="str">
        <f>IF('3(a) Flights | segment list'!A2301="","Null",'3(a) Flights | segment list'!A2301)</f>
        <v>Null</v>
      </c>
      <c r="E2336" s="87" t="str">
        <f t="shared" si="107"/>
        <v>Null</v>
      </c>
      <c r="F2336" s="4" t="str">
        <f>IF('3(a) Flights | segment list'!I2301="","Null",'3(a) Flights | segment list'!I2301)</f>
        <v>Null</v>
      </c>
      <c r="G2336" s="4" t="str">
        <f>IF('3(a) Flights | segment list'!C2301="","Null",'3(a) Flights | segment list'!C2301)</f>
        <v>Null</v>
      </c>
      <c r="H2336" s="4" t="str">
        <f>IF('3(a) Flights | segment list'!J2301="","Null",'3(a) Flights | segment list'!J2301)</f>
        <v>Null</v>
      </c>
      <c r="I2336" s="4" t="str">
        <f>IF('3(a) Flights | segment list'!D2301="","Null",'3(a) Flights | segment list'!D2301)</f>
        <v>Null</v>
      </c>
      <c r="J2336" s="4" t="str">
        <f>IF('3(a) Flights | segment list'!E2301="","Null",'3(a) Flights | segment list'!E2301)</f>
        <v>Null</v>
      </c>
      <c r="K2336" s="4" t="str">
        <f>IF('3(a) Flights | segment list'!F2301="","Null",'3(a) Flights | segment list'!F2301)</f>
        <v>Null</v>
      </c>
      <c r="L2336" s="5" t="str">
        <f>IF('3(a) Flights | segment list'!G2301="","Null",'3(a) Flights | segment list'!G2301)</f>
        <v>Null</v>
      </c>
      <c r="M2336" s="16">
        <f>IF('3(a) Flights | segment list'!H2301="Null","Null",'3(a) Flights | segment list'!H2301)</f>
        <v>0</v>
      </c>
    </row>
    <row r="2337" spans="1:13" x14ac:dyDescent="0.25">
      <c r="A2337" s="4" t="str">
        <f t="shared" si="108"/>
        <v>No PB ID provided</v>
      </c>
      <c r="B2337" s="4" t="str">
        <f t="shared" si="109"/>
        <v>No declaration</v>
      </c>
      <c r="C2337" s="4" t="s">
        <v>18302</v>
      </c>
      <c r="D2337" s="86" t="str">
        <f>IF('3(a) Flights | segment list'!A2302="","Null",'3(a) Flights | segment list'!A2302)</f>
        <v>Null</v>
      </c>
      <c r="E2337" s="87" t="str">
        <f t="shared" si="107"/>
        <v>Null</v>
      </c>
      <c r="F2337" s="4" t="str">
        <f>IF('3(a) Flights | segment list'!I2302="","Null",'3(a) Flights | segment list'!I2302)</f>
        <v>Null</v>
      </c>
      <c r="G2337" s="4" t="str">
        <f>IF('3(a) Flights | segment list'!C2302="","Null",'3(a) Flights | segment list'!C2302)</f>
        <v>Null</v>
      </c>
      <c r="H2337" s="4" t="str">
        <f>IF('3(a) Flights | segment list'!J2302="","Null",'3(a) Flights | segment list'!J2302)</f>
        <v>Null</v>
      </c>
      <c r="I2337" s="4" t="str">
        <f>IF('3(a) Flights | segment list'!D2302="","Null",'3(a) Flights | segment list'!D2302)</f>
        <v>Null</v>
      </c>
      <c r="J2337" s="4" t="str">
        <f>IF('3(a) Flights | segment list'!E2302="","Null",'3(a) Flights | segment list'!E2302)</f>
        <v>Null</v>
      </c>
      <c r="K2337" s="4" t="str">
        <f>IF('3(a) Flights | segment list'!F2302="","Null",'3(a) Flights | segment list'!F2302)</f>
        <v>Null</v>
      </c>
      <c r="L2337" s="5" t="str">
        <f>IF('3(a) Flights | segment list'!G2302="","Null",'3(a) Flights | segment list'!G2302)</f>
        <v>Null</v>
      </c>
      <c r="M2337" s="16">
        <f>IF('3(a) Flights | segment list'!H2302="Null","Null",'3(a) Flights | segment list'!H2302)</f>
        <v>0</v>
      </c>
    </row>
    <row r="2338" spans="1:13" x14ac:dyDescent="0.25">
      <c r="A2338" s="4" t="str">
        <f t="shared" si="108"/>
        <v>No PB ID provided</v>
      </c>
      <c r="B2338" s="4" t="str">
        <f t="shared" si="109"/>
        <v>No declaration</v>
      </c>
      <c r="C2338" s="4" t="s">
        <v>18302</v>
      </c>
      <c r="D2338" s="86" t="str">
        <f>IF('3(a) Flights | segment list'!A2303="","Null",'3(a) Flights | segment list'!A2303)</f>
        <v>Null</v>
      </c>
      <c r="E2338" s="87" t="str">
        <f t="shared" si="107"/>
        <v>Null</v>
      </c>
      <c r="F2338" s="4" t="str">
        <f>IF('3(a) Flights | segment list'!I2303="","Null",'3(a) Flights | segment list'!I2303)</f>
        <v>Null</v>
      </c>
      <c r="G2338" s="4" t="str">
        <f>IF('3(a) Flights | segment list'!C2303="","Null",'3(a) Flights | segment list'!C2303)</f>
        <v>Null</v>
      </c>
      <c r="H2338" s="4" t="str">
        <f>IF('3(a) Flights | segment list'!J2303="","Null",'3(a) Flights | segment list'!J2303)</f>
        <v>Null</v>
      </c>
      <c r="I2338" s="4" t="str">
        <f>IF('3(a) Flights | segment list'!D2303="","Null",'3(a) Flights | segment list'!D2303)</f>
        <v>Null</v>
      </c>
      <c r="J2338" s="4" t="str">
        <f>IF('3(a) Flights | segment list'!E2303="","Null",'3(a) Flights | segment list'!E2303)</f>
        <v>Null</v>
      </c>
      <c r="K2338" s="4" t="str">
        <f>IF('3(a) Flights | segment list'!F2303="","Null",'3(a) Flights | segment list'!F2303)</f>
        <v>Null</v>
      </c>
      <c r="L2338" s="5" t="str">
        <f>IF('3(a) Flights | segment list'!G2303="","Null",'3(a) Flights | segment list'!G2303)</f>
        <v>Null</v>
      </c>
      <c r="M2338" s="16">
        <f>IF('3(a) Flights | segment list'!H2303="Null","Null",'3(a) Flights | segment list'!H2303)</f>
        <v>0</v>
      </c>
    </row>
    <row r="2339" spans="1:13" x14ac:dyDescent="0.25">
      <c r="A2339" s="4" t="str">
        <f t="shared" si="108"/>
        <v>No PB ID provided</v>
      </c>
      <c r="B2339" s="4" t="str">
        <f t="shared" si="109"/>
        <v>No declaration</v>
      </c>
      <c r="C2339" s="4" t="s">
        <v>18302</v>
      </c>
      <c r="D2339" s="86" t="str">
        <f>IF('3(a) Flights | segment list'!A2304="","Null",'3(a) Flights | segment list'!A2304)</f>
        <v>Null</v>
      </c>
      <c r="E2339" s="87" t="str">
        <f t="shared" si="107"/>
        <v>Null</v>
      </c>
      <c r="F2339" s="4" t="str">
        <f>IF('3(a) Flights | segment list'!I2304="","Null",'3(a) Flights | segment list'!I2304)</f>
        <v>Null</v>
      </c>
      <c r="G2339" s="4" t="str">
        <f>IF('3(a) Flights | segment list'!C2304="","Null",'3(a) Flights | segment list'!C2304)</f>
        <v>Null</v>
      </c>
      <c r="H2339" s="4" t="str">
        <f>IF('3(a) Flights | segment list'!J2304="","Null",'3(a) Flights | segment list'!J2304)</f>
        <v>Null</v>
      </c>
      <c r="I2339" s="4" t="str">
        <f>IF('3(a) Flights | segment list'!D2304="","Null",'3(a) Flights | segment list'!D2304)</f>
        <v>Null</v>
      </c>
      <c r="J2339" s="4" t="str">
        <f>IF('3(a) Flights | segment list'!E2304="","Null",'3(a) Flights | segment list'!E2304)</f>
        <v>Null</v>
      </c>
      <c r="K2339" s="4" t="str">
        <f>IF('3(a) Flights | segment list'!F2304="","Null",'3(a) Flights | segment list'!F2304)</f>
        <v>Null</v>
      </c>
      <c r="L2339" s="5" t="str">
        <f>IF('3(a) Flights | segment list'!G2304="","Null",'3(a) Flights | segment list'!G2304)</f>
        <v>Null</v>
      </c>
      <c r="M2339" s="16">
        <f>IF('3(a) Flights | segment list'!H2304="Null","Null",'3(a) Flights | segment list'!H2304)</f>
        <v>0</v>
      </c>
    </row>
    <row r="2340" spans="1:13" x14ac:dyDescent="0.25">
      <c r="A2340" s="4" t="str">
        <f t="shared" si="108"/>
        <v>No PB ID provided</v>
      </c>
      <c r="B2340" s="4" t="str">
        <f t="shared" si="109"/>
        <v>No declaration</v>
      </c>
      <c r="C2340" s="4" t="s">
        <v>18302</v>
      </c>
      <c r="D2340" s="86" t="str">
        <f>IF('3(a) Flights | segment list'!A2305="","Null",'3(a) Flights | segment list'!A2305)</f>
        <v>Null</v>
      </c>
      <c r="E2340" s="87" t="str">
        <f t="shared" si="107"/>
        <v>Null</v>
      </c>
      <c r="F2340" s="4" t="str">
        <f>IF('3(a) Flights | segment list'!I2305="","Null",'3(a) Flights | segment list'!I2305)</f>
        <v>Null</v>
      </c>
      <c r="G2340" s="4" t="str">
        <f>IF('3(a) Flights | segment list'!C2305="","Null",'3(a) Flights | segment list'!C2305)</f>
        <v>Null</v>
      </c>
      <c r="H2340" s="4" t="str">
        <f>IF('3(a) Flights | segment list'!J2305="","Null",'3(a) Flights | segment list'!J2305)</f>
        <v>Null</v>
      </c>
      <c r="I2340" s="4" t="str">
        <f>IF('3(a) Flights | segment list'!D2305="","Null",'3(a) Flights | segment list'!D2305)</f>
        <v>Null</v>
      </c>
      <c r="J2340" s="4" t="str">
        <f>IF('3(a) Flights | segment list'!E2305="","Null",'3(a) Flights | segment list'!E2305)</f>
        <v>Null</v>
      </c>
      <c r="K2340" s="4" t="str">
        <f>IF('3(a) Flights | segment list'!F2305="","Null",'3(a) Flights | segment list'!F2305)</f>
        <v>Null</v>
      </c>
      <c r="L2340" s="5" t="str">
        <f>IF('3(a) Flights | segment list'!G2305="","Null",'3(a) Flights | segment list'!G2305)</f>
        <v>Null</v>
      </c>
      <c r="M2340" s="16">
        <f>IF('3(a) Flights | segment list'!H2305="Null","Null",'3(a) Flights | segment list'!H2305)</f>
        <v>0</v>
      </c>
    </row>
    <row r="2341" spans="1:13" x14ac:dyDescent="0.25">
      <c r="A2341" s="4" t="str">
        <f t="shared" si="108"/>
        <v>No PB ID provided</v>
      </c>
      <c r="B2341" s="4" t="str">
        <f t="shared" si="109"/>
        <v>No declaration</v>
      </c>
      <c r="C2341" s="4" t="s">
        <v>18302</v>
      </c>
      <c r="D2341" s="86" t="str">
        <f>IF('3(a) Flights | segment list'!A2306="","Null",'3(a) Flights | segment list'!A2306)</f>
        <v>Null</v>
      </c>
      <c r="E2341" s="87" t="str">
        <f t="shared" si="107"/>
        <v>Null</v>
      </c>
      <c r="F2341" s="4" t="str">
        <f>IF('3(a) Flights | segment list'!I2306="","Null",'3(a) Flights | segment list'!I2306)</f>
        <v>Null</v>
      </c>
      <c r="G2341" s="4" t="str">
        <f>IF('3(a) Flights | segment list'!C2306="","Null",'3(a) Flights | segment list'!C2306)</f>
        <v>Null</v>
      </c>
      <c r="H2341" s="4" t="str">
        <f>IF('3(a) Flights | segment list'!J2306="","Null",'3(a) Flights | segment list'!J2306)</f>
        <v>Null</v>
      </c>
      <c r="I2341" s="4" t="str">
        <f>IF('3(a) Flights | segment list'!D2306="","Null",'3(a) Flights | segment list'!D2306)</f>
        <v>Null</v>
      </c>
      <c r="J2341" s="4" t="str">
        <f>IF('3(a) Flights | segment list'!E2306="","Null",'3(a) Flights | segment list'!E2306)</f>
        <v>Null</v>
      </c>
      <c r="K2341" s="4" t="str">
        <f>IF('3(a) Flights | segment list'!F2306="","Null",'3(a) Flights | segment list'!F2306)</f>
        <v>Null</v>
      </c>
      <c r="L2341" s="5" t="str">
        <f>IF('3(a) Flights | segment list'!G2306="","Null",'3(a) Flights | segment list'!G2306)</f>
        <v>Null</v>
      </c>
      <c r="M2341" s="16">
        <f>IF('3(a) Flights | segment list'!H2306="Null","Null",'3(a) Flights | segment list'!H2306)</f>
        <v>0</v>
      </c>
    </row>
    <row r="2342" spans="1:13" x14ac:dyDescent="0.25">
      <c r="A2342" s="4" t="str">
        <f t="shared" si="108"/>
        <v>No PB ID provided</v>
      </c>
      <c r="B2342" s="4" t="str">
        <f t="shared" si="109"/>
        <v>No declaration</v>
      </c>
      <c r="C2342" s="4" t="s">
        <v>18302</v>
      </c>
      <c r="D2342" s="86" t="str">
        <f>IF('3(a) Flights | segment list'!A2307="","Null",'3(a) Flights | segment list'!A2307)</f>
        <v>Null</v>
      </c>
      <c r="E2342" s="87" t="str">
        <f t="shared" si="107"/>
        <v>Null</v>
      </c>
      <c r="F2342" s="4" t="str">
        <f>IF('3(a) Flights | segment list'!I2307="","Null",'3(a) Flights | segment list'!I2307)</f>
        <v>Null</v>
      </c>
      <c r="G2342" s="4" t="str">
        <f>IF('3(a) Flights | segment list'!C2307="","Null",'3(a) Flights | segment list'!C2307)</f>
        <v>Null</v>
      </c>
      <c r="H2342" s="4" t="str">
        <f>IF('3(a) Flights | segment list'!J2307="","Null",'3(a) Flights | segment list'!J2307)</f>
        <v>Null</v>
      </c>
      <c r="I2342" s="4" t="str">
        <f>IF('3(a) Flights | segment list'!D2307="","Null",'3(a) Flights | segment list'!D2307)</f>
        <v>Null</v>
      </c>
      <c r="J2342" s="4" t="str">
        <f>IF('3(a) Flights | segment list'!E2307="","Null",'3(a) Flights | segment list'!E2307)</f>
        <v>Null</v>
      </c>
      <c r="K2342" s="4" t="str">
        <f>IF('3(a) Flights | segment list'!F2307="","Null",'3(a) Flights | segment list'!F2307)</f>
        <v>Null</v>
      </c>
      <c r="L2342" s="5" t="str">
        <f>IF('3(a) Flights | segment list'!G2307="","Null",'3(a) Flights | segment list'!G2307)</f>
        <v>Null</v>
      </c>
      <c r="M2342" s="16">
        <f>IF('3(a) Flights | segment list'!H2307="Null","Null",'3(a) Flights | segment list'!H2307)</f>
        <v>0</v>
      </c>
    </row>
    <row r="2343" spans="1:13" x14ac:dyDescent="0.25">
      <c r="A2343" s="4" t="str">
        <f t="shared" si="108"/>
        <v>No PB ID provided</v>
      </c>
      <c r="B2343" s="4" t="str">
        <f t="shared" si="109"/>
        <v>No declaration</v>
      </c>
      <c r="C2343" s="4" t="s">
        <v>18302</v>
      </c>
      <c r="D2343" s="86" t="str">
        <f>IF('3(a) Flights | segment list'!A2308="","Null",'3(a) Flights | segment list'!A2308)</f>
        <v>Null</v>
      </c>
      <c r="E2343" s="87" t="str">
        <f t="shared" si="107"/>
        <v>Null</v>
      </c>
      <c r="F2343" s="4" t="str">
        <f>IF('3(a) Flights | segment list'!I2308="","Null",'3(a) Flights | segment list'!I2308)</f>
        <v>Null</v>
      </c>
      <c r="G2343" s="4" t="str">
        <f>IF('3(a) Flights | segment list'!C2308="","Null",'3(a) Flights | segment list'!C2308)</f>
        <v>Null</v>
      </c>
      <c r="H2343" s="4" t="str">
        <f>IF('3(a) Flights | segment list'!J2308="","Null",'3(a) Flights | segment list'!J2308)</f>
        <v>Null</v>
      </c>
      <c r="I2343" s="4" t="str">
        <f>IF('3(a) Flights | segment list'!D2308="","Null",'3(a) Flights | segment list'!D2308)</f>
        <v>Null</v>
      </c>
      <c r="J2343" s="4" t="str">
        <f>IF('3(a) Flights | segment list'!E2308="","Null",'3(a) Flights | segment list'!E2308)</f>
        <v>Null</v>
      </c>
      <c r="K2343" s="4" t="str">
        <f>IF('3(a) Flights | segment list'!F2308="","Null",'3(a) Flights | segment list'!F2308)</f>
        <v>Null</v>
      </c>
      <c r="L2343" s="5" t="str">
        <f>IF('3(a) Flights | segment list'!G2308="","Null",'3(a) Flights | segment list'!G2308)</f>
        <v>Null</v>
      </c>
      <c r="M2343" s="16">
        <f>IF('3(a) Flights | segment list'!H2308="Null","Null",'3(a) Flights | segment list'!H2308)</f>
        <v>0</v>
      </c>
    </row>
    <row r="2344" spans="1:13" x14ac:dyDescent="0.25">
      <c r="A2344" s="4" t="str">
        <f t="shared" si="108"/>
        <v>No PB ID provided</v>
      </c>
      <c r="B2344" s="4" t="str">
        <f t="shared" si="109"/>
        <v>No declaration</v>
      </c>
      <c r="C2344" s="4" t="s">
        <v>18302</v>
      </c>
      <c r="D2344" s="86" t="str">
        <f>IF('3(a) Flights | segment list'!A2309="","Null",'3(a) Flights | segment list'!A2309)</f>
        <v>Null</v>
      </c>
      <c r="E2344" s="87" t="str">
        <f t="shared" si="107"/>
        <v>Null</v>
      </c>
      <c r="F2344" s="4" t="str">
        <f>IF('3(a) Flights | segment list'!I2309="","Null",'3(a) Flights | segment list'!I2309)</f>
        <v>Null</v>
      </c>
      <c r="G2344" s="4" t="str">
        <f>IF('3(a) Flights | segment list'!C2309="","Null",'3(a) Flights | segment list'!C2309)</f>
        <v>Null</v>
      </c>
      <c r="H2344" s="4" t="str">
        <f>IF('3(a) Flights | segment list'!J2309="","Null",'3(a) Flights | segment list'!J2309)</f>
        <v>Null</v>
      </c>
      <c r="I2344" s="4" t="str">
        <f>IF('3(a) Flights | segment list'!D2309="","Null",'3(a) Flights | segment list'!D2309)</f>
        <v>Null</v>
      </c>
      <c r="J2344" s="4" t="str">
        <f>IF('3(a) Flights | segment list'!E2309="","Null",'3(a) Flights | segment list'!E2309)</f>
        <v>Null</v>
      </c>
      <c r="K2344" s="4" t="str">
        <f>IF('3(a) Flights | segment list'!F2309="","Null",'3(a) Flights | segment list'!F2309)</f>
        <v>Null</v>
      </c>
      <c r="L2344" s="5" t="str">
        <f>IF('3(a) Flights | segment list'!G2309="","Null",'3(a) Flights | segment list'!G2309)</f>
        <v>Null</v>
      </c>
      <c r="M2344" s="16">
        <f>IF('3(a) Flights | segment list'!H2309="Null","Null",'3(a) Flights | segment list'!H2309)</f>
        <v>0</v>
      </c>
    </row>
    <row r="2345" spans="1:13" x14ac:dyDescent="0.25">
      <c r="A2345" s="4" t="str">
        <f t="shared" si="108"/>
        <v>No PB ID provided</v>
      </c>
      <c r="B2345" s="4" t="str">
        <f t="shared" si="109"/>
        <v>No declaration</v>
      </c>
      <c r="C2345" s="4" t="s">
        <v>18302</v>
      </c>
      <c r="D2345" s="86" t="str">
        <f>IF('3(a) Flights | segment list'!A2310="","Null",'3(a) Flights | segment list'!A2310)</f>
        <v>Null</v>
      </c>
      <c r="E2345" s="87" t="str">
        <f t="shared" si="107"/>
        <v>Null</v>
      </c>
      <c r="F2345" s="4" t="str">
        <f>IF('3(a) Flights | segment list'!I2310="","Null",'3(a) Flights | segment list'!I2310)</f>
        <v>Null</v>
      </c>
      <c r="G2345" s="4" t="str">
        <f>IF('3(a) Flights | segment list'!C2310="","Null",'3(a) Flights | segment list'!C2310)</f>
        <v>Null</v>
      </c>
      <c r="H2345" s="4" t="str">
        <f>IF('3(a) Flights | segment list'!J2310="","Null",'3(a) Flights | segment list'!J2310)</f>
        <v>Null</v>
      </c>
      <c r="I2345" s="4" t="str">
        <f>IF('3(a) Flights | segment list'!D2310="","Null",'3(a) Flights | segment list'!D2310)</f>
        <v>Null</v>
      </c>
      <c r="J2345" s="4" t="str">
        <f>IF('3(a) Flights | segment list'!E2310="","Null",'3(a) Flights | segment list'!E2310)</f>
        <v>Null</v>
      </c>
      <c r="K2345" s="4" t="str">
        <f>IF('3(a) Flights | segment list'!F2310="","Null",'3(a) Flights | segment list'!F2310)</f>
        <v>Null</v>
      </c>
      <c r="L2345" s="5" t="str">
        <f>IF('3(a) Flights | segment list'!G2310="","Null",'3(a) Flights | segment list'!G2310)</f>
        <v>Null</v>
      </c>
      <c r="M2345" s="16">
        <f>IF('3(a) Flights | segment list'!H2310="Null","Null",'3(a) Flights | segment list'!H2310)</f>
        <v>0</v>
      </c>
    </row>
    <row r="2346" spans="1:13" x14ac:dyDescent="0.25">
      <c r="A2346" s="4" t="str">
        <f t="shared" si="108"/>
        <v>No PB ID provided</v>
      </c>
      <c r="B2346" s="4" t="str">
        <f t="shared" si="109"/>
        <v>No declaration</v>
      </c>
      <c r="C2346" s="4" t="s">
        <v>18302</v>
      </c>
      <c r="D2346" s="86" t="str">
        <f>IF('3(a) Flights | segment list'!A2311="","Null",'3(a) Flights | segment list'!A2311)</f>
        <v>Null</v>
      </c>
      <c r="E2346" s="87" t="str">
        <f t="shared" si="107"/>
        <v>Null</v>
      </c>
      <c r="F2346" s="4" t="str">
        <f>IF('3(a) Flights | segment list'!I2311="","Null",'3(a) Flights | segment list'!I2311)</f>
        <v>Null</v>
      </c>
      <c r="G2346" s="4" t="str">
        <f>IF('3(a) Flights | segment list'!C2311="","Null",'3(a) Flights | segment list'!C2311)</f>
        <v>Null</v>
      </c>
      <c r="H2346" s="4" t="str">
        <f>IF('3(a) Flights | segment list'!J2311="","Null",'3(a) Flights | segment list'!J2311)</f>
        <v>Null</v>
      </c>
      <c r="I2346" s="4" t="str">
        <f>IF('3(a) Flights | segment list'!D2311="","Null",'3(a) Flights | segment list'!D2311)</f>
        <v>Null</v>
      </c>
      <c r="J2346" s="4" t="str">
        <f>IF('3(a) Flights | segment list'!E2311="","Null",'3(a) Flights | segment list'!E2311)</f>
        <v>Null</v>
      </c>
      <c r="K2346" s="4" t="str">
        <f>IF('3(a) Flights | segment list'!F2311="","Null",'3(a) Flights | segment list'!F2311)</f>
        <v>Null</v>
      </c>
      <c r="L2346" s="5" t="str">
        <f>IF('3(a) Flights | segment list'!G2311="","Null",'3(a) Flights | segment list'!G2311)</f>
        <v>Null</v>
      </c>
      <c r="M2346" s="16">
        <f>IF('3(a) Flights | segment list'!H2311="Null","Null",'3(a) Flights | segment list'!H2311)</f>
        <v>0</v>
      </c>
    </row>
    <row r="2347" spans="1:13" x14ac:dyDescent="0.25">
      <c r="A2347" s="4" t="str">
        <f t="shared" si="108"/>
        <v>No PB ID provided</v>
      </c>
      <c r="B2347" s="4" t="str">
        <f t="shared" si="109"/>
        <v>No declaration</v>
      </c>
      <c r="C2347" s="4" t="s">
        <v>18302</v>
      </c>
      <c r="D2347" s="86" t="str">
        <f>IF('3(a) Flights | segment list'!A2312="","Null",'3(a) Flights | segment list'!A2312)</f>
        <v>Null</v>
      </c>
      <c r="E2347" s="87" t="str">
        <f t="shared" si="107"/>
        <v>Null</v>
      </c>
      <c r="F2347" s="4" t="str">
        <f>IF('3(a) Flights | segment list'!I2312="","Null",'3(a) Flights | segment list'!I2312)</f>
        <v>Null</v>
      </c>
      <c r="G2347" s="4" t="str">
        <f>IF('3(a) Flights | segment list'!C2312="","Null",'3(a) Flights | segment list'!C2312)</f>
        <v>Null</v>
      </c>
      <c r="H2347" s="4" t="str">
        <f>IF('3(a) Flights | segment list'!J2312="","Null",'3(a) Flights | segment list'!J2312)</f>
        <v>Null</v>
      </c>
      <c r="I2347" s="4" t="str">
        <f>IF('3(a) Flights | segment list'!D2312="","Null",'3(a) Flights | segment list'!D2312)</f>
        <v>Null</v>
      </c>
      <c r="J2347" s="4" t="str">
        <f>IF('3(a) Flights | segment list'!E2312="","Null",'3(a) Flights | segment list'!E2312)</f>
        <v>Null</v>
      </c>
      <c r="K2347" s="4" t="str">
        <f>IF('3(a) Flights | segment list'!F2312="","Null",'3(a) Flights | segment list'!F2312)</f>
        <v>Null</v>
      </c>
      <c r="L2347" s="5" t="str">
        <f>IF('3(a) Flights | segment list'!G2312="","Null",'3(a) Flights | segment list'!G2312)</f>
        <v>Null</v>
      </c>
      <c r="M2347" s="16">
        <f>IF('3(a) Flights | segment list'!H2312="Null","Null",'3(a) Flights | segment list'!H2312)</f>
        <v>0</v>
      </c>
    </row>
    <row r="2348" spans="1:13" x14ac:dyDescent="0.25">
      <c r="A2348" s="4" t="str">
        <f t="shared" si="108"/>
        <v>No PB ID provided</v>
      </c>
      <c r="B2348" s="4" t="str">
        <f t="shared" si="109"/>
        <v>No declaration</v>
      </c>
      <c r="C2348" s="4" t="s">
        <v>18302</v>
      </c>
      <c r="D2348" s="86" t="str">
        <f>IF('3(a) Flights | segment list'!A2313="","Null",'3(a) Flights | segment list'!A2313)</f>
        <v>Null</v>
      </c>
      <c r="E2348" s="87" t="str">
        <f t="shared" si="107"/>
        <v>Null</v>
      </c>
      <c r="F2348" s="4" t="str">
        <f>IF('3(a) Flights | segment list'!I2313="","Null",'3(a) Flights | segment list'!I2313)</f>
        <v>Null</v>
      </c>
      <c r="G2348" s="4" t="str">
        <f>IF('3(a) Flights | segment list'!C2313="","Null",'3(a) Flights | segment list'!C2313)</f>
        <v>Null</v>
      </c>
      <c r="H2348" s="4" t="str">
        <f>IF('3(a) Flights | segment list'!J2313="","Null",'3(a) Flights | segment list'!J2313)</f>
        <v>Null</v>
      </c>
      <c r="I2348" s="4" t="str">
        <f>IF('3(a) Flights | segment list'!D2313="","Null",'3(a) Flights | segment list'!D2313)</f>
        <v>Null</v>
      </c>
      <c r="J2348" s="4" t="str">
        <f>IF('3(a) Flights | segment list'!E2313="","Null",'3(a) Flights | segment list'!E2313)</f>
        <v>Null</v>
      </c>
      <c r="K2348" s="4" t="str">
        <f>IF('3(a) Flights | segment list'!F2313="","Null",'3(a) Flights | segment list'!F2313)</f>
        <v>Null</v>
      </c>
      <c r="L2348" s="5" t="str">
        <f>IF('3(a) Flights | segment list'!G2313="","Null",'3(a) Flights | segment list'!G2313)</f>
        <v>Null</v>
      </c>
      <c r="M2348" s="16">
        <f>IF('3(a) Flights | segment list'!H2313="Null","Null",'3(a) Flights | segment list'!H2313)</f>
        <v>0</v>
      </c>
    </row>
    <row r="2349" spans="1:13" x14ac:dyDescent="0.25">
      <c r="A2349" s="4" t="str">
        <f t="shared" si="108"/>
        <v>No PB ID provided</v>
      </c>
      <c r="B2349" s="4" t="str">
        <f t="shared" si="109"/>
        <v>No declaration</v>
      </c>
      <c r="C2349" s="4" t="s">
        <v>18302</v>
      </c>
      <c r="D2349" s="86" t="str">
        <f>IF('3(a) Flights | segment list'!A2314="","Null",'3(a) Flights | segment list'!A2314)</f>
        <v>Null</v>
      </c>
      <c r="E2349" s="87" t="str">
        <f t="shared" si="107"/>
        <v>Null</v>
      </c>
      <c r="F2349" s="4" t="str">
        <f>IF('3(a) Flights | segment list'!I2314="","Null",'3(a) Flights | segment list'!I2314)</f>
        <v>Null</v>
      </c>
      <c r="G2349" s="4" t="str">
        <f>IF('3(a) Flights | segment list'!C2314="","Null",'3(a) Flights | segment list'!C2314)</f>
        <v>Null</v>
      </c>
      <c r="H2349" s="4" t="str">
        <f>IF('3(a) Flights | segment list'!J2314="","Null",'3(a) Flights | segment list'!J2314)</f>
        <v>Null</v>
      </c>
      <c r="I2349" s="4" t="str">
        <f>IF('3(a) Flights | segment list'!D2314="","Null",'3(a) Flights | segment list'!D2314)</f>
        <v>Null</v>
      </c>
      <c r="J2349" s="4" t="str">
        <f>IF('3(a) Flights | segment list'!E2314="","Null",'3(a) Flights | segment list'!E2314)</f>
        <v>Null</v>
      </c>
      <c r="K2349" s="4" t="str">
        <f>IF('3(a) Flights | segment list'!F2314="","Null",'3(a) Flights | segment list'!F2314)</f>
        <v>Null</v>
      </c>
      <c r="L2349" s="5" t="str">
        <f>IF('3(a) Flights | segment list'!G2314="","Null",'3(a) Flights | segment list'!G2314)</f>
        <v>Null</v>
      </c>
      <c r="M2349" s="16">
        <f>IF('3(a) Flights | segment list'!H2314="Null","Null",'3(a) Flights | segment list'!H2314)</f>
        <v>0</v>
      </c>
    </row>
    <row r="2350" spans="1:13" x14ac:dyDescent="0.25">
      <c r="A2350" s="4" t="str">
        <f t="shared" si="108"/>
        <v>No PB ID provided</v>
      </c>
      <c r="B2350" s="4" t="str">
        <f t="shared" si="109"/>
        <v>No declaration</v>
      </c>
      <c r="C2350" s="4" t="s">
        <v>18302</v>
      </c>
      <c r="D2350" s="86" t="str">
        <f>IF('3(a) Flights | segment list'!A2315="","Null",'3(a) Flights | segment list'!A2315)</f>
        <v>Null</v>
      </c>
      <c r="E2350" s="87" t="str">
        <f t="shared" si="107"/>
        <v>Null</v>
      </c>
      <c r="F2350" s="4" t="str">
        <f>IF('3(a) Flights | segment list'!I2315="","Null",'3(a) Flights | segment list'!I2315)</f>
        <v>Null</v>
      </c>
      <c r="G2350" s="4" t="str">
        <f>IF('3(a) Flights | segment list'!C2315="","Null",'3(a) Flights | segment list'!C2315)</f>
        <v>Null</v>
      </c>
      <c r="H2350" s="4" t="str">
        <f>IF('3(a) Flights | segment list'!J2315="","Null",'3(a) Flights | segment list'!J2315)</f>
        <v>Null</v>
      </c>
      <c r="I2350" s="4" t="str">
        <f>IF('3(a) Flights | segment list'!D2315="","Null",'3(a) Flights | segment list'!D2315)</f>
        <v>Null</v>
      </c>
      <c r="J2350" s="4" t="str">
        <f>IF('3(a) Flights | segment list'!E2315="","Null",'3(a) Flights | segment list'!E2315)</f>
        <v>Null</v>
      </c>
      <c r="K2350" s="4" t="str">
        <f>IF('3(a) Flights | segment list'!F2315="","Null",'3(a) Flights | segment list'!F2315)</f>
        <v>Null</v>
      </c>
      <c r="L2350" s="5" t="str">
        <f>IF('3(a) Flights | segment list'!G2315="","Null",'3(a) Flights | segment list'!G2315)</f>
        <v>Null</v>
      </c>
      <c r="M2350" s="16">
        <f>IF('3(a) Flights | segment list'!H2315="Null","Null",'3(a) Flights | segment list'!H2315)</f>
        <v>0</v>
      </c>
    </row>
    <row r="2351" spans="1:13" x14ac:dyDescent="0.25">
      <c r="A2351" s="4" t="str">
        <f t="shared" si="108"/>
        <v>No PB ID provided</v>
      </c>
      <c r="B2351" s="4" t="str">
        <f t="shared" si="109"/>
        <v>No declaration</v>
      </c>
      <c r="C2351" s="4" t="s">
        <v>18302</v>
      </c>
      <c r="D2351" s="86" t="str">
        <f>IF('3(a) Flights | segment list'!A2316="","Null",'3(a) Flights | segment list'!A2316)</f>
        <v>Null</v>
      </c>
      <c r="E2351" s="87" t="str">
        <f t="shared" si="107"/>
        <v>Null</v>
      </c>
      <c r="F2351" s="4" t="str">
        <f>IF('3(a) Flights | segment list'!I2316="","Null",'3(a) Flights | segment list'!I2316)</f>
        <v>Null</v>
      </c>
      <c r="G2351" s="4" t="str">
        <f>IF('3(a) Flights | segment list'!C2316="","Null",'3(a) Flights | segment list'!C2316)</f>
        <v>Null</v>
      </c>
      <c r="H2351" s="4" t="str">
        <f>IF('3(a) Flights | segment list'!J2316="","Null",'3(a) Flights | segment list'!J2316)</f>
        <v>Null</v>
      </c>
      <c r="I2351" s="4" t="str">
        <f>IF('3(a) Flights | segment list'!D2316="","Null",'3(a) Flights | segment list'!D2316)</f>
        <v>Null</v>
      </c>
      <c r="J2351" s="4" t="str">
        <f>IF('3(a) Flights | segment list'!E2316="","Null",'3(a) Flights | segment list'!E2316)</f>
        <v>Null</v>
      </c>
      <c r="K2351" s="4" t="str">
        <f>IF('3(a) Flights | segment list'!F2316="","Null",'3(a) Flights | segment list'!F2316)</f>
        <v>Null</v>
      </c>
      <c r="L2351" s="5" t="str">
        <f>IF('3(a) Flights | segment list'!G2316="","Null",'3(a) Flights | segment list'!G2316)</f>
        <v>Null</v>
      </c>
      <c r="M2351" s="16">
        <f>IF('3(a) Flights | segment list'!H2316="Null","Null",'3(a) Flights | segment list'!H2316)</f>
        <v>0</v>
      </c>
    </row>
    <row r="2352" spans="1:13" x14ac:dyDescent="0.25">
      <c r="A2352" s="4" t="str">
        <f t="shared" si="108"/>
        <v>No PB ID provided</v>
      </c>
      <c r="B2352" s="4" t="str">
        <f t="shared" si="109"/>
        <v>No declaration</v>
      </c>
      <c r="C2352" s="4" t="s">
        <v>18302</v>
      </c>
      <c r="D2352" s="86" t="str">
        <f>IF('3(a) Flights | segment list'!A2317="","Null",'3(a) Flights | segment list'!A2317)</f>
        <v>Null</v>
      </c>
      <c r="E2352" s="87" t="str">
        <f t="shared" si="107"/>
        <v>Null</v>
      </c>
      <c r="F2352" s="4" t="str">
        <f>IF('3(a) Flights | segment list'!I2317="","Null",'3(a) Flights | segment list'!I2317)</f>
        <v>Null</v>
      </c>
      <c r="G2352" s="4" t="str">
        <f>IF('3(a) Flights | segment list'!C2317="","Null",'3(a) Flights | segment list'!C2317)</f>
        <v>Null</v>
      </c>
      <c r="H2352" s="4" t="str">
        <f>IF('3(a) Flights | segment list'!J2317="","Null",'3(a) Flights | segment list'!J2317)</f>
        <v>Null</v>
      </c>
      <c r="I2352" s="4" t="str">
        <f>IF('3(a) Flights | segment list'!D2317="","Null",'3(a) Flights | segment list'!D2317)</f>
        <v>Null</v>
      </c>
      <c r="J2352" s="4" t="str">
        <f>IF('3(a) Flights | segment list'!E2317="","Null",'3(a) Flights | segment list'!E2317)</f>
        <v>Null</v>
      </c>
      <c r="K2352" s="4" t="str">
        <f>IF('3(a) Flights | segment list'!F2317="","Null",'3(a) Flights | segment list'!F2317)</f>
        <v>Null</v>
      </c>
      <c r="L2352" s="5" t="str">
        <f>IF('3(a) Flights | segment list'!G2317="","Null",'3(a) Flights | segment list'!G2317)</f>
        <v>Null</v>
      </c>
      <c r="M2352" s="16">
        <f>IF('3(a) Flights | segment list'!H2317="Null","Null",'3(a) Flights | segment list'!H2317)</f>
        <v>0</v>
      </c>
    </row>
    <row r="2353" spans="1:13" x14ac:dyDescent="0.25">
      <c r="A2353" s="4" t="str">
        <f t="shared" si="108"/>
        <v>No PB ID provided</v>
      </c>
      <c r="B2353" s="4" t="str">
        <f t="shared" si="109"/>
        <v>No declaration</v>
      </c>
      <c r="C2353" s="4" t="s">
        <v>18302</v>
      </c>
      <c r="D2353" s="86" t="str">
        <f>IF('3(a) Flights | segment list'!A2318="","Null",'3(a) Flights | segment list'!A2318)</f>
        <v>Null</v>
      </c>
      <c r="E2353" s="87" t="str">
        <f t="shared" si="107"/>
        <v>Null</v>
      </c>
      <c r="F2353" s="4" t="str">
        <f>IF('3(a) Flights | segment list'!I2318="","Null",'3(a) Flights | segment list'!I2318)</f>
        <v>Null</v>
      </c>
      <c r="G2353" s="4" t="str">
        <f>IF('3(a) Flights | segment list'!C2318="","Null",'3(a) Flights | segment list'!C2318)</f>
        <v>Null</v>
      </c>
      <c r="H2353" s="4" t="str">
        <f>IF('3(a) Flights | segment list'!J2318="","Null",'3(a) Flights | segment list'!J2318)</f>
        <v>Null</v>
      </c>
      <c r="I2353" s="4" t="str">
        <f>IF('3(a) Flights | segment list'!D2318="","Null",'3(a) Flights | segment list'!D2318)</f>
        <v>Null</v>
      </c>
      <c r="J2353" s="4" t="str">
        <f>IF('3(a) Flights | segment list'!E2318="","Null",'3(a) Flights | segment list'!E2318)</f>
        <v>Null</v>
      </c>
      <c r="K2353" s="4" t="str">
        <f>IF('3(a) Flights | segment list'!F2318="","Null",'3(a) Flights | segment list'!F2318)</f>
        <v>Null</v>
      </c>
      <c r="L2353" s="5" t="str">
        <f>IF('3(a) Flights | segment list'!G2318="","Null",'3(a) Flights | segment list'!G2318)</f>
        <v>Null</v>
      </c>
      <c r="M2353" s="16">
        <f>IF('3(a) Flights | segment list'!H2318="Null","Null",'3(a) Flights | segment list'!H2318)</f>
        <v>0</v>
      </c>
    </row>
    <row r="2354" spans="1:13" x14ac:dyDescent="0.25">
      <c r="A2354" s="4" t="str">
        <f t="shared" si="108"/>
        <v>No PB ID provided</v>
      </c>
      <c r="B2354" s="4" t="str">
        <f t="shared" si="109"/>
        <v>No declaration</v>
      </c>
      <c r="C2354" s="4" t="s">
        <v>18302</v>
      </c>
      <c r="D2354" s="86" t="str">
        <f>IF('3(a) Flights | segment list'!A2319="","Null",'3(a) Flights | segment list'!A2319)</f>
        <v>Null</v>
      </c>
      <c r="E2354" s="87" t="str">
        <f t="shared" si="107"/>
        <v>Null</v>
      </c>
      <c r="F2354" s="4" t="str">
        <f>IF('3(a) Flights | segment list'!I2319="","Null",'3(a) Flights | segment list'!I2319)</f>
        <v>Null</v>
      </c>
      <c r="G2354" s="4" t="str">
        <f>IF('3(a) Flights | segment list'!C2319="","Null",'3(a) Flights | segment list'!C2319)</f>
        <v>Null</v>
      </c>
      <c r="H2354" s="4" t="str">
        <f>IF('3(a) Flights | segment list'!J2319="","Null",'3(a) Flights | segment list'!J2319)</f>
        <v>Null</v>
      </c>
      <c r="I2354" s="4" t="str">
        <f>IF('3(a) Flights | segment list'!D2319="","Null",'3(a) Flights | segment list'!D2319)</f>
        <v>Null</v>
      </c>
      <c r="J2354" s="4" t="str">
        <f>IF('3(a) Flights | segment list'!E2319="","Null",'3(a) Flights | segment list'!E2319)</f>
        <v>Null</v>
      </c>
      <c r="K2354" s="4" t="str">
        <f>IF('3(a) Flights | segment list'!F2319="","Null",'3(a) Flights | segment list'!F2319)</f>
        <v>Null</v>
      </c>
      <c r="L2354" s="5" t="str">
        <f>IF('3(a) Flights | segment list'!G2319="","Null",'3(a) Flights | segment list'!G2319)</f>
        <v>Null</v>
      </c>
      <c r="M2354" s="16">
        <f>IF('3(a) Flights | segment list'!H2319="Null","Null",'3(a) Flights | segment list'!H2319)</f>
        <v>0</v>
      </c>
    </row>
    <row r="2355" spans="1:13" x14ac:dyDescent="0.25">
      <c r="A2355" s="4" t="str">
        <f t="shared" si="108"/>
        <v>No PB ID provided</v>
      </c>
      <c r="B2355" s="4" t="str">
        <f t="shared" si="109"/>
        <v>No declaration</v>
      </c>
      <c r="C2355" s="4" t="s">
        <v>18302</v>
      </c>
      <c r="D2355" s="86" t="str">
        <f>IF('3(a) Flights | segment list'!A2320="","Null",'3(a) Flights | segment list'!A2320)</f>
        <v>Null</v>
      </c>
      <c r="E2355" s="87" t="str">
        <f t="shared" si="107"/>
        <v>Null</v>
      </c>
      <c r="F2355" s="4" t="str">
        <f>IF('3(a) Flights | segment list'!I2320="","Null",'3(a) Flights | segment list'!I2320)</f>
        <v>Null</v>
      </c>
      <c r="G2355" s="4" t="str">
        <f>IF('3(a) Flights | segment list'!C2320="","Null",'3(a) Flights | segment list'!C2320)</f>
        <v>Null</v>
      </c>
      <c r="H2355" s="4" t="str">
        <f>IF('3(a) Flights | segment list'!J2320="","Null",'3(a) Flights | segment list'!J2320)</f>
        <v>Null</v>
      </c>
      <c r="I2355" s="4" t="str">
        <f>IF('3(a) Flights | segment list'!D2320="","Null",'3(a) Flights | segment list'!D2320)</f>
        <v>Null</v>
      </c>
      <c r="J2355" s="4" t="str">
        <f>IF('3(a) Flights | segment list'!E2320="","Null",'3(a) Flights | segment list'!E2320)</f>
        <v>Null</v>
      </c>
      <c r="K2355" s="4" t="str">
        <f>IF('3(a) Flights | segment list'!F2320="","Null",'3(a) Flights | segment list'!F2320)</f>
        <v>Null</v>
      </c>
      <c r="L2355" s="5" t="str">
        <f>IF('3(a) Flights | segment list'!G2320="","Null",'3(a) Flights | segment list'!G2320)</f>
        <v>Null</v>
      </c>
      <c r="M2355" s="16">
        <f>IF('3(a) Flights | segment list'!H2320="Null","Null",'3(a) Flights | segment list'!H2320)</f>
        <v>0</v>
      </c>
    </row>
    <row r="2356" spans="1:13" x14ac:dyDescent="0.25">
      <c r="A2356" s="4" t="str">
        <f t="shared" si="108"/>
        <v>No PB ID provided</v>
      </c>
      <c r="B2356" s="4" t="str">
        <f t="shared" si="109"/>
        <v>No declaration</v>
      </c>
      <c r="C2356" s="4" t="s">
        <v>18302</v>
      </c>
      <c r="D2356" s="86" t="str">
        <f>IF('3(a) Flights | segment list'!A2321="","Null",'3(a) Flights | segment list'!A2321)</f>
        <v>Null</v>
      </c>
      <c r="E2356" s="87" t="str">
        <f t="shared" si="107"/>
        <v>Null</v>
      </c>
      <c r="F2356" s="4" t="str">
        <f>IF('3(a) Flights | segment list'!I2321="","Null",'3(a) Flights | segment list'!I2321)</f>
        <v>Null</v>
      </c>
      <c r="G2356" s="4" t="str">
        <f>IF('3(a) Flights | segment list'!C2321="","Null",'3(a) Flights | segment list'!C2321)</f>
        <v>Null</v>
      </c>
      <c r="H2356" s="4" t="str">
        <f>IF('3(a) Flights | segment list'!J2321="","Null",'3(a) Flights | segment list'!J2321)</f>
        <v>Null</v>
      </c>
      <c r="I2356" s="4" t="str">
        <f>IF('3(a) Flights | segment list'!D2321="","Null",'3(a) Flights | segment list'!D2321)</f>
        <v>Null</v>
      </c>
      <c r="J2356" s="4" t="str">
        <f>IF('3(a) Flights | segment list'!E2321="","Null",'3(a) Flights | segment list'!E2321)</f>
        <v>Null</v>
      </c>
      <c r="K2356" s="4" t="str">
        <f>IF('3(a) Flights | segment list'!F2321="","Null",'3(a) Flights | segment list'!F2321)</f>
        <v>Null</v>
      </c>
      <c r="L2356" s="5" t="str">
        <f>IF('3(a) Flights | segment list'!G2321="","Null",'3(a) Flights | segment list'!G2321)</f>
        <v>Null</v>
      </c>
      <c r="M2356" s="16">
        <f>IF('3(a) Flights | segment list'!H2321="Null","Null",'3(a) Flights | segment list'!H2321)</f>
        <v>0</v>
      </c>
    </row>
    <row r="2357" spans="1:13" x14ac:dyDescent="0.25">
      <c r="A2357" s="4" t="str">
        <f t="shared" si="108"/>
        <v>No PB ID provided</v>
      </c>
      <c r="B2357" s="4" t="str">
        <f t="shared" si="109"/>
        <v>No declaration</v>
      </c>
      <c r="C2357" s="4" t="s">
        <v>18302</v>
      </c>
      <c r="D2357" s="86" t="str">
        <f>IF('3(a) Flights | segment list'!A2322="","Null",'3(a) Flights | segment list'!A2322)</f>
        <v>Null</v>
      </c>
      <c r="E2357" s="87" t="str">
        <f t="shared" si="107"/>
        <v>Null</v>
      </c>
      <c r="F2357" s="4" t="str">
        <f>IF('3(a) Flights | segment list'!I2322="","Null",'3(a) Flights | segment list'!I2322)</f>
        <v>Null</v>
      </c>
      <c r="G2357" s="4" t="str">
        <f>IF('3(a) Flights | segment list'!C2322="","Null",'3(a) Flights | segment list'!C2322)</f>
        <v>Null</v>
      </c>
      <c r="H2357" s="4" t="str">
        <f>IF('3(a) Flights | segment list'!J2322="","Null",'3(a) Flights | segment list'!J2322)</f>
        <v>Null</v>
      </c>
      <c r="I2357" s="4" t="str">
        <f>IF('3(a) Flights | segment list'!D2322="","Null",'3(a) Flights | segment list'!D2322)</f>
        <v>Null</v>
      </c>
      <c r="J2357" s="4" t="str">
        <f>IF('3(a) Flights | segment list'!E2322="","Null",'3(a) Flights | segment list'!E2322)</f>
        <v>Null</v>
      </c>
      <c r="K2357" s="4" t="str">
        <f>IF('3(a) Flights | segment list'!F2322="","Null",'3(a) Flights | segment list'!F2322)</f>
        <v>Null</v>
      </c>
      <c r="L2357" s="5" t="str">
        <f>IF('3(a) Flights | segment list'!G2322="","Null",'3(a) Flights | segment list'!G2322)</f>
        <v>Null</v>
      </c>
      <c r="M2357" s="16">
        <f>IF('3(a) Flights | segment list'!H2322="Null","Null",'3(a) Flights | segment list'!H2322)</f>
        <v>0</v>
      </c>
    </row>
    <row r="2358" spans="1:13" x14ac:dyDescent="0.25">
      <c r="A2358" s="4" t="str">
        <f t="shared" si="108"/>
        <v>No PB ID provided</v>
      </c>
      <c r="B2358" s="4" t="str">
        <f t="shared" si="109"/>
        <v>No declaration</v>
      </c>
      <c r="C2358" s="4" t="s">
        <v>18302</v>
      </c>
      <c r="D2358" s="86" t="str">
        <f>IF('3(a) Flights | segment list'!A2323="","Null",'3(a) Flights | segment list'!A2323)</f>
        <v>Null</v>
      </c>
      <c r="E2358" s="87" t="str">
        <f t="shared" si="107"/>
        <v>Null</v>
      </c>
      <c r="F2358" s="4" t="str">
        <f>IF('3(a) Flights | segment list'!I2323="","Null",'3(a) Flights | segment list'!I2323)</f>
        <v>Null</v>
      </c>
      <c r="G2358" s="4" t="str">
        <f>IF('3(a) Flights | segment list'!C2323="","Null",'3(a) Flights | segment list'!C2323)</f>
        <v>Null</v>
      </c>
      <c r="H2358" s="4" t="str">
        <f>IF('3(a) Flights | segment list'!J2323="","Null",'3(a) Flights | segment list'!J2323)</f>
        <v>Null</v>
      </c>
      <c r="I2358" s="4" t="str">
        <f>IF('3(a) Flights | segment list'!D2323="","Null",'3(a) Flights | segment list'!D2323)</f>
        <v>Null</v>
      </c>
      <c r="J2358" s="4" t="str">
        <f>IF('3(a) Flights | segment list'!E2323="","Null",'3(a) Flights | segment list'!E2323)</f>
        <v>Null</v>
      </c>
      <c r="K2358" s="4" t="str">
        <f>IF('3(a) Flights | segment list'!F2323="","Null",'3(a) Flights | segment list'!F2323)</f>
        <v>Null</v>
      </c>
      <c r="L2358" s="5" t="str">
        <f>IF('3(a) Flights | segment list'!G2323="","Null",'3(a) Flights | segment list'!G2323)</f>
        <v>Null</v>
      </c>
      <c r="M2358" s="16">
        <f>IF('3(a) Flights | segment list'!H2323="Null","Null",'3(a) Flights | segment list'!H2323)</f>
        <v>0</v>
      </c>
    </row>
    <row r="2359" spans="1:13" x14ac:dyDescent="0.25">
      <c r="A2359" s="4" t="str">
        <f t="shared" si="108"/>
        <v>No PB ID provided</v>
      </c>
      <c r="B2359" s="4" t="str">
        <f t="shared" si="109"/>
        <v>No declaration</v>
      </c>
      <c r="C2359" s="4" t="s">
        <v>18302</v>
      </c>
      <c r="D2359" s="86" t="str">
        <f>IF('3(a) Flights | segment list'!A2324="","Null",'3(a) Flights | segment list'!A2324)</f>
        <v>Null</v>
      </c>
      <c r="E2359" s="87" t="str">
        <f t="shared" ref="E2359:E2422" si="110">IF(D2359="Null","Null",YEAR(D2359))</f>
        <v>Null</v>
      </c>
      <c r="F2359" s="4" t="str">
        <f>IF('3(a) Flights | segment list'!I2324="","Null",'3(a) Flights | segment list'!I2324)</f>
        <v>Null</v>
      </c>
      <c r="G2359" s="4" t="str">
        <f>IF('3(a) Flights | segment list'!C2324="","Null",'3(a) Flights | segment list'!C2324)</f>
        <v>Null</v>
      </c>
      <c r="H2359" s="4" t="str">
        <f>IF('3(a) Flights | segment list'!J2324="","Null",'3(a) Flights | segment list'!J2324)</f>
        <v>Null</v>
      </c>
      <c r="I2359" s="4" t="str">
        <f>IF('3(a) Flights | segment list'!D2324="","Null",'3(a) Flights | segment list'!D2324)</f>
        <v>Null</v>
      </c>
      <c r="J2359" s="4" t="str">
        <f>IF('3(a) Flights | segment list'!E2324="","Null",'3(a) Flights | segment list'!E2324)</f>
        <v>Null</v>
      </c>
      <c r="K2359" s="4" t="str">
        <f>IF('3(a) Flights | segment list'!F2324="","Null",'3(a) Flights | segment list'!F2324)</f>
        <v>Null</v>
      </c>
      <c r="L2359" s="5" t="str">
        <f>IF('3(a) Flights | segment list'!G2324="","Null",'3(a) Flights | segment list'!G2324)</f>
        <v>Null</v>
      </c>
      <c r="M2359" s="16">
        <f>IF('3(a) Flights | segment list'!H2324="Null","Null",'3(a) Flights | segment list'!H2324)</f>
        <v>0</v>
      </c>
    </row>
    <row r="2360" spans="1:13" x14ac:dyDescent="0.25">
      <c r="A2360" s="4" t="str">
        <f t="shared" si="108"/>
        <v>No PB ID provided</v>
      </c>
      <c r="B2360" s="4" t="str">
        <f t="shared" si="109"/>
        <v>No declaration</v>
      </c>
      <c r="C2360" s="4" t="s">
        <v>18302</v>
      </c>
      <c r="D2360" s="86" t="str">
        <f>IF('3(a) Flights | segment list'!A2325="","Null",'3(a) Flights | segment list'!A2325)</f>
        <v>Null</v>
      </c>
      <c r="E2360" s="87" t="str">
        <f t="shared" si="110"/>
        <v>Null</v>
      </c>
      <c r="F2360" s="4" t="str">
        <f>IF('3(a) Flights | segment list'!I2325="","Null",'3(a) Flights | segment list'!I2325)</f>
        <v>Null</v>
      </c>
      <c r="G2360" s="4" t="str">
        <f>IF('3(a) Flights | segment list'!C2325="","Null",'3(a) Flights | segment list'!C2325)</f>
        <v>Null</v>
      </c>
      <c r="H2360" s="4" t="str">
        <f>IF('3(a) Flights | segment list'!J2325="","Null",'3(a) Flights | segment list'!J2325)</f>
        <v>Null</v>
      </c>
      <c r="I2360" s="4" t="str">
        <f>IF('3(a) Flights | segment list'!D2325="","Null",'3(a) Flights | segment list'!D2325)</f>
        <v>Null</v>
      </c>
      <c r="J2360" s="4" t="str">
        <f>IF('3(a) Flights | segment list'!E2325="","Null",'3(a) Flights | segment list'!E2325)</f>
        <v>Null</v>
      </c>
      <c r="K2360" s="4" t="str">
        <f>IF('3(a) Flights | segment list'!F2325="","Null",'3(a) Flights | segment list'!F2325)</f>
        <v>Null</v>
      </c>
      <c r="L2360" s="5" t="str">
        <f>IF('3(a) Flights | segment list'!G2325="","Null",'3(a) Flights | segment list'!G2325)</f>
        <v>Null</v>
      </c>
      <c r="M2360" s="16">
        <f>IF('3(a) Flights | segment list'!H2325="Null","Null",'3(a) Flights | segment list'!H2325)</f>
        <v>0</v>
      </c>
    </row>
    <row r="2361" spans="1:13" x14ac:dyDescent="0.25">
      <c r="A2361" s="4" t="str">
        <f t="shared" si="108"/>
        <v>No PB ID provided</v>
      </c>
      <c r="B2361" s="4" t="str">
        <f t="shared" si="109"/>
        <v>No declaration</v>
      </c>
      <c r="C2361" s="4" t="s">
        <v>18302</v>
      </c>
      <c r="D2361" s="86" t="str">
        <f>IF('3(a) Flights | segment list'!A2326="","Null",'3(a) Flights | segment list'!A2326)</f>
        <v>Null</v>
      </c>
      <c r="E2361" s="87" t="str">
        <f t="shared" si="110"/>
        <v>Null</v>
      </c>
      <c r="F2361" s="4" t="str">
        <f>IF('3(a) Flights | segment list'!I2326="","Null",'3(a) Flights | segment list'!I2326)</f>
        <v>Null</v>
      </c>
      <c r="G2361" s="4" t="str">
        <f>IF('3(a) Flights | segment list'!C2326="","Null",'3(a) Flights | segment list'!C2326)</f>
        <v>Null</v>
      </c>
      <c r="H2361" s="4" t="str">
        <f>IF('3(a) Flights | segment list'!J2326="","Null",'3(a) Flights | segment list'!J2326)</f>
        <v>Null</v>
      </c>
      <c r="I2361" s="4" t="str">
        <f>IF('3(a) Flights | segment list'!D2326="","Null",'3(a) Flights | segment list'!D2326)</f>
        <v>Null</v>
      </c>
      <c r="J2361" s="4" t="str">
        <f>IF('3(a) Flights | segment list'!E2326="","Null",'3(a) Flights | segment list'!E2326)</f>
        <v>Null</v>
      </c>
      <c r="K2361" s="4" t="str">
        <f>IF('3(a) Flights | segment list'!F2326="","Null",'3(a) Flights | segment list'!F2326)</f>
        <v>Null</v>
      </c>
      <c r="L2361" s="5" t="str">
        <f>IF('3(a) Flights | segment list'!G2326="","Null",'3(a) Flights | segment list'!G2326)</f>
        <v>Null</v>
      </c>
      <c r="M2361" s="16">
        <f>IF('3(a) Flights | segment list'!H2326="Null","Null",'3(a) Flights | segment list'!H2326)</f>
        <v>0</v>
      </c>
    </row>
    <row r="2362" spans="1:13" x14ac:dyDescent="0.25">
      <c r="A2362" s="4" t="str">
        <f t="shared" si="108"/>
        <v>No PB ID provided</v>
      </c>
      <c r="B2362" s="4" t="str">
        <f t="shared" si="109"/>
        <v>No declaration</v>
      </c>
      <c r="C2362" s="4" t="s">
        <v>18302</v>
      </c>
      <c r="D2362" s="86" t="str">
        <f>IF('3(a) Flights | segment list'!A2327="","Null",'3(a) Flights | segment list'!A2327)</f>
        <v>Null</v>
      </c>
      <c r="E2362" s="87" t="str">
        <f t="shared" si="110"/>
        <v>Null</v>
      </c>
      <c r="F2362" s="4" t="str">
        <f>IF('3(a) Flights | segment list'!I2327="","Null",'3(a) Flights | segment list'!I2327)</f>
        <v>Null</v>
      </c>
      <c r="G2362" s="4" t="str">
        <f>IF('3(a) Flights | segment list'!C2327="","Null",'3(a) Flights | segment list'!C2327)</f>
        <v>Null</v>
      </c>
      <c r="H2362" s="4" t="str">
        <f>IF('3(a) Flights | segment list'!J2327="","Null",'3(a) Flights | segment list'!J2327)</f>
        <v>Null</v>
      </c>
      <c r="I2362" s="4" t="str">
        <f>IF('3(a) Flights | segment list'!D2327="","Null",'3(a) Flights | segment list'!D2327)</f>
        <v>Null</v>
      </c>
      <c r="J2362" s="4" t="str">
        <f>IF('3(a) Flights | segment list'!E2327="","Null",'3(a) Flights | segment list'!E2327)</f>
        <v>Null</v>
      </c>
      <c r="K2362" s="4" t="str">
        <f>IF('3(a) Flights | segment list'!F2327="","Null",'3(a) Flights | segment list'!F2327)</f>
        <v>Null</v>
      </c>
      <c r="L2362" s="5" t="str">
        <f>IF('3(a) Flights | segment list'!G2327="","Null",'3(a) Flights | segment list'!G2327)</f>
        <v>Null</v>
      </c>
      <c r="M2362" s="16">
        <f>IF('3(a) Flights | segment list'!H2327="Null","Null",'3(a) Flights | segment list'!H2327)</f>
        <v>0</v>
      </c>
    </row>
    <row r="2363" spans="1:13" x14ac:dyDescent="0.25">
      <c r="A2363" s="4" t="str">
        <f t="shared" si="108"/>
        <v>No PB ID provided</v>
      </c>
      <c r="B2363" s="4" t="str">
        <f t="shared" si="109"/>
        <v>No declaration</v>
      </c>
      <c r="C2363" s="4" t="s">
        <v>18302</v>
      </c>
      <c r="D2363" s="86" t="str">
        <f>IF('3(a) Flights | segment list'!A2328="","Null",'3(a) Flights | segment list'!A2328)</f>
        <v>Null</v>
      </c>
      <c r="E2363" s="87" t="str">
        <f t="shared" si="110"/>
        <v>Null</v>
      </c>
      <c r="F2363" s="4" t="str">
        <f>IF('3(a) Flights | segment list'!I2328="","Null",'3(a) Flights | segment list'!I2328)</f>
        <v>Null</v>
      </c>
      <c r="G2363" s="4" t="str">
        <f>IF('3(a) Flights | segment list'!C2328="","Null",'3(a) Flights | segment list'!C2328)</f>
        <v>Null</v>
      </c>
      <c r="H2363" s="4" t="str">
        <f>IF('3(a) Flights | segment list'!J2328="","Null",'3(a) Flights | segment list'!J2328)</f>
        <v>Null</v>
      </c>
      <c r="I2363" s="4" t="str">
        <f>IF('3(a) Flights | segment list'!D2328="","Null",'3(a) Flights | segment list'!D2328)</f>
        <v>Null</v>
      </c>
      <c r="J2363" s="4" t="str">
        <f>IF('3(a) Flights | segment list'!E2328="","Null",'3(a) Flights | segment list'!E2328)</f>
        <v>Null</v>
      </c>
      <c r="K2363" s="4" t="str">
        <f>IF('3(a) Flights | segment list'!F2328="","Null",'3(a) Flights | segment list'!F2328)</f>
        <v>Null</v>
      </c>
      <c r="L2363" s="5" t="str">
        <f>IF('3(a) Flights | segment list'!G2328="","Null",'3(a) Flights | segment list'!G2328)</f>
        <v>Null</v>
      </c>
      <c r="M2363" s="16">
        <f>IF('3(a) Flights | segment list'!H2328="Null","Null",'3(a) Flights | segment list'!H2328)</f>
        <v>0</v>
      </c>
    </row>
    <row r="2364" spans="1:13" x14ac:dyDescent="0.25">
      <c r="A2364" s="4" t="str">
        <f t="shared" si="108"/>
        <v>No PB ID provided</v>
      </c>
      <c r="B2364" s="4" t="str">
        <f t="shared" si="109"/>
        <v>No declaration</v>
      </c>
      <c r="C2364" s="4" t="s">
        <v>18302</v>
      </c>
      <c r="D2364" s="86" t="str">
        <f>IF('3(a) Flights | segment list'!A2329="","Null",'3(a) Flights | segment list'!A2329)</f>
        <v>Null</v>
      </c>
      <c r="E2364" s="87" t="str">
        <f t="shared" si="110"/>
        <v>Null</v>
      </c>
      <c r="F2364" s="4" t="str">
        <f>IF('3(a) Flights | segment list'!I2329="","Null",'3(a) Flights | segment list'!I2329)</f>
        <v>Null</v>
      </c>
      <c r="G2364" s="4" t="str">
        <f>IF('3(a) Flights | segment list'!C2329="","Null",'3(a) Flights | segment list'!C2329)</f>
        <v>Null</v>
      </c>
      <c r="H2364" s="4" t="str">
        <f>IF('3(a) Flights | segment list'!J2329="","Null",'3(a) Flights | segment list'!J2329)</f>
        <v>Null</v>
      </c>
      <c r="I2364" s="4" t="str">
        <f>IF('3(a) Flights | segment list'!D2329="","Null",'3(a) Flights | segment list'!D2329)</f>
        <v>Null</v>
      </c>
      <c r="J2364" s="4" t="str">
        <f>IF('3(a) Flights | segment list'!E2329="","Null",'3(a) Flights | segment list'!E2329)</f>
        <v>Null</v>
      </c>
      <c r="K2364" s="4" t="str">
        <f>IF('3(a) Flights | segment list'!F2329="","Null",'3(a) Flights | segment list'!F2329)</f>
        <v>Null</v>
      </c>
      <c r="L2364" s="5" t="str">
        <f>IF('3(a) Flights | segment list'!G2329="","Null",'3(a) Flights | segment list'!G2329)</f>
        <v>Null</v>
      </c>
      <c r="M2364" s="16">
        <f>IF('3(a) Flights | segment list'!H2329="Null","Null",'3(a) Flights | segment list'!H2329)</f>
        <v>0</v>
      </c>
    </row>
    <row r="2365" spans="1:13" x14ac:dyDescent="0.25">
      <c r="A2365" s="4" t="str">
        <f t="shared" si="108"/>
        <v>No PB ID provided</v>
      </c>
      <c r="B2365" s="4" t="str">
        <f t="shared" si="109"/>
        <v>No declaration</v>
      </c>
      <c r="C2365" s="4" t="s">
        <v>18302</v>
      </c>
      <c r="D2365" s="86" t="str">
        <f>IF('3(a) Flights | segment list'!A2330="","Null",'3(a) Flights | segment list'!A2330)</f>
        <v>Null</v>
      </c>
      <c r="E2365" s="87" t="str">
        <f t="shared" si="110"/>
        <v>Null</v>
      </c>
      <c r="F2365" s="4" t="str">
        <f>IF('3(a) Flights | segment list'!I2330="","Null",'3(a) Flights | segment list'!I2330)</f>
        <v>Null</v>
      </c>
      <c r="G2365" s="4" t="str">
        <f>IF('3(a) Flights | segment list'!C2330="","Null",'3(a) Flights | segment list'!C2330)</f>
        <v>Null</v>
      </c>
      <c r="H2365" s="4" t="str">
        <f>IF('3(a) Flights | segment list'!J2330="","Null",'3(a) Flights | segment list'!J2330)</f>
        <v>Null</v>
      </c>
      <c r="I2365" s="4" t="str">
        <f>IF('3(a) Flights | segment list'!D2330="","Null",'3(a) Flights | segment list'!D2330)</f>
        <v>Null</v>
      </c>
      <c r="J2365" s="4" t="str">
        <f>IF('3(a) Flights | segment list'!E2330="","Null",'3(a) Flights | segment list'!E2330)</f>
        <v>Null</v>
      </c>
      <c r="K2365" s="4" t="str">
        <f>IF('3(a) Flights | segment list'!F2330="","Null",'3(a) Flights | segment list'!F2330)</f>
        <v>Null</v>
      </c>
      <c r="L2365" s="5" t="str">
        <f>IF('3(a) Flights | segment list'!G2330="","Null",'3(a) Flights | segment list'!G2330)</f>
        <v>Null</v>
      </c>
      <c r="M2365" s="16">
        <f>IF('3(a) Flights | segment list'!H2330="Null","Null",'3(a) Flights | segment list'!H2330)</f>
        <v>0</v>
      </c>
    </row>
    <row r="2366" spans="1:13" x14ac:dyDescent="0.25">
      <c r="A2366" s="4" t="str">
        <f t="shared" si="108"/>
        <v>No PB ID provided</v>
      </c>
      <c r="B2366" s="4" t="str">
        <f t="shared" si="109"/>
        <v>No declaration</v>
      </c>
      <c r="C2366" s="4" t="s">
        <v>18302</v>
      </c>
      <c r="D2366" s="86" t="str">
        <f>IF('3(a) Flights | segment list'!A2331="","Null",'3(a) Flights | segment list'!A2331)</f>
        <v>Null</v>
      </c>
      <c r="E2366" s="87" t="str">
        <f t="shared" si="110"/>
        <v>Null</v>
      </c>
      <c r="F2366" s="4" t="str">
        <f>IF('3(a) Flights | segment list'!I2331="","Null",'3(a) Flights | segment list'!I2331)</f>
        <v>Null</v>
      </c>
      <c r="G2366" s="4" t="str">
        <f>IF('3(a) Flights | segment list'!C2331="","Null",'3(a) Flights | segment list'!C2331)</f>
        <v>Null</v>
      </c>
      <c r="H2366" s="4" t="str">
        <f>IF('3(a) Flights | segment list'!J2331="","Null",'3(a) Flights | segment list'!J2331)</f>
        <v>Null</v>
      </c>
      <c r="I2366" s="4" t="str">
        <f>IF('3(a) Flights | segment list'!D2331="","Null",'3(a) Flights | segment list'!D2331)</f>
        <v>Null</v>
      </c>
      <c r="J2366" s="4" t="str">
        <f>IF('3(a) Flights | segment list'!E2331="","Null",'3(a) Flights | segment list'!E2331)</f>
        <v>Null</v>
      </c>
      <c r="K2366" s="4" t="str">
        <f>IF('3(a) Flights | segment list'!F2331="","Null",'3(a) Flights | segment list'!F2331)</f>
        <v>Null</v>
      </c>
      <c r="L2366" s="5" t="str">
        <f>IF('3(a) Flights | segment list'!G2331="","Null",'3(a) Flights | segment list'!G2331)</f>
        <v>Null</v>
      </c>
      <c r="M2366" s="16">
        <f>IF('3(a) Flights | segment list'!H2331="Null","Null",'3(a) Flights | segment list'!H2331)</f>
        <v>0</v>
      </c>
    </row>
    <row r="2367" spans="1:13" x14ac:dyDescent="0.25">
      <c r="A2367" s="4" t="str">
        <f t="shared" si="108"/>
        <v>No PB ID provided</v>
      </c>
      <c r="B2367" s="4" t="str">
        <f t="shared" si="109"/>
        <v>No declaration</v>
      </c>
      <c r="C2367" s="4" t="s">
        <v>18302</v>
      </c>
      <c r="D2367" s="86" t="str">
        <f>IF('3(a) Flights | segment list'!A2332="","Null",'3(a) Flights | segment list'!A2332)</f>
        <v>Null</v>
      </c>
      <c r="E2367" s="87" t="str">
        <f t="shared" si="110"/>
        <v>Null</v>
      </c>
      <c r="F2367" s="4" t="str">
        <f>IF('3(a) Flights | segment list'!I2332="","Null",'3(a) Flights | segment list'!I2332)</f>
        <v>Null</v>
      </c>
      <c r="G2367" s="4" t="str">
        <f>IF('3(a) Flights | segment list'!C2332="","Null",'3(a) Flights | segment list'!C2332)</f>
        <v>Null</v>
      </c>
      <c r="H2367" s="4" t="str">
        <f>IF('3(a) Flights | segment list'!J2332="","Null",'3(a) Flights | segment list'!J2332)</f>
        <v>Null</v>
      </c>
      <c r="I2367" s="4" t="str">
        <f>IF('3(a) Flights | segment list'!D2332="","Null",'3(a) Flights | segment list'!D2332)</f>
        <v>Null</v>
      </c>
      <c r="J2367" s="4" t="str">
        <f>IF('3(a) Flights | segment list'!E2332="","Null",'3(a) Flights | segment list'!E2332)</f>
        <v>Null</v>
      </c>
      <c r="K2367" s="4" t="str">
        <f>IF('3(a) Flights | segment list'!F2332="","Null",'3(a) Flights | segment list'!F2332)</f>
        <v>Null</v>
      </c>
      <c r="L2367" s="5" t="str">
        <f>IF('3(a) Flights | segment list'!G2332="","Null",'3(a) Flights | segment list'!G2332)</f>
        <v>Null</v>
      </c>
      <c r="M2367" s="16">
        <f>IF('3(a) Flights | segment list'!H2332="Null","Null",'3(a) Flights | segment list'!H2332)</f>
        <v>0</v>
      </c>
    </row>
    <row r="2368" spans="1:13" x14ac:dyDescent="0.25">
      <c r="A2368" s="4" t="str">
        <f t="shared" si="108"/>
        <v>No PB ID provided</v>
      </c>
      <c r="B2368" s="4" t="str">
        <f t="shared" si="109"/>
        <v>No declaration</v>
      </c>
      <c r="C2368" s="4" t="s">
        <v>18302</v>
      </c>
      <c r="D2368" s="86" t="str">
        <f>IF('3(a) Flights | segment list'!A2333="","Null",'3(a) Flights | segment list'!A2333)</f>
        <v>Null</v>
      </c>
      <c r="E2368" s="87" t="str">
        <f t="shared" si="110"/>
        <v>Null</v>
      </c>
      <c r="F2368" s="4" t="str">
        <f>IF('3(a) Flights | segment list'!I2333="","Null",'3(a) Flights | segment list'!I2333)</f>
        <v>Null</v>
      </c>
      <c r="G2368" s="4" t="str">
        <f>IF('3(a) Flights | segment list'!C2333="","Null",'3(a) Flights | segment list'!C2333)</f>
        <v>Null</v>
      </c>
      <c r="H2368" s="4" t="str">
        <f>IF('3(a) Flights | segment list'!J2333="","Null",'3(a) Flights | segment list'!J2333)</f>
        <v>Null</v>
      </c>
      <c r="I2368" s="4" t="str">
        <f>IF('3(a) Flights | segment list'!D2333="","Null",'3(a) Flights | segment list'!D2333)</f>
        <v>Null</v>
      </c>
      <c r="J2368" s="4" t="str">
        <f>IF('3(a) Flights | segment list'!E2333="","Null",'3(a) Flights | segment list'!E2333)</f>
        <v>Null</v>
      </c>
      <c r="K2368" s="4" t="str">
        <f>IF('3(a) Flights | segment list'!F2333="","Null",'3(a) Flights | segment list'!F2333)</f>
        <v>Null</v>
      </c>
      <c r="L2368" s="5" t="str">
        <f>IF('3(a) Flights | segment list'!G2333="","Null",'3(a) Flights | segment list'!G2333)</f>
        <v>Null</v>
      </c>
      <c r="M2368" s="16">
        <f>IF('3(a) Flights | segment list'!H2333="Null","Null",'3(a) Flights | segment list'!H2333)</f>
        <v>0</v>
      </c>
    </row>
    <row r="2369" spans="1:13" x14ac:dyDescent="0.25">
      <c r="A2369" s="4" t="str">
        <f t="shared" si="108"/>
        <v>No PB ID provided</v>
      </c>
      <c r="B2369" s="4" t="str">
        <f t="shared" si="109"/>
        <v>No declaration</v>
      </c>
      <c r="C2369" s="4" t="s">
        <v>18302</v>
      </c>
      <c r="D2369" s="86" t="str">
        <f>IF('3(a) Flights | segment list'!A2334="","Null",'3(a) Flights | segment list'!A2334)</f>
        <v>Null</v>
      </c>
      <c r="E2369" s="87" t="str">
        <f t="shared" si="110"/>
        <v>Null</v>
      </c>
      <c r="F2369" s="4" t="str">
        <f>IF('3(a) Flights | segment list'!I2334="","Null",'3(a) Flights | segment list'!I2334)</f>
        <v>Null</v>
      </c>
      <c r="G2369" s="4" t="str">
        <f>IF('3(a) Flights | segment list'!C2334="","Null",'3(a) Flights | segment list'!C2334)</f>
        <v>Null</v>
      </c>
      <c r="H2369" s="4" t="str">
        <f>IF('3(a) Flights | segment list'!J2334="","Null",'3(a) Flights | segment list'!J2334)</f>
        <v>Null</v>
      </c>
      <c r="I2369" s="4" t="str">
        <f>IF('3(a) Flights | segment list'!D2334="","Null",'3(a) Flights | segment list'!D2334)</f>
        <v>Null</v>
      </c>
      <c r="J2369" s="4" t="str">
        <f>IF('3(a) Flights | segment list'!E2334="","Null",'3(a) Flights | segment list'!E2334)</f>
        <v>Null</v>
      </c>
      <c r="K2369" s="4" t="str">
        <f>IF('3(a) Flights | segment list'!F2334="","Null",'3(a) Flights | segment list'!F2334)</f>
        <v>Null</v>
      </c>
      <c r="L2369" s="5" t="str">
        <f>IF('3(a) Flights | segment list'!G2334="","Null",'3(a) Flights | segment list'!G2334)</f>
        <v>Null</v>
      </c>
      <c r="M2369" s="16">
        <f>IF('3(a) Flights | segment list'!H2334="Null","Null",'3(a) Flights | segment list'!H2334)</f>
        <v>0</v>
      </c>
    </row>
    <row r="2370" spans="1:13" x14ac:dyDescent="0.25">
      <c r="A2370" s="4" t="str">
        <f t="shared" si="108"/>
        <v>No PB ID provided</v>
      </c>
      <c r="B2370" s="4" t="str">
        <f t="shared" si="109"/>
        <v>No declaration</v>
      </c>
      <c r="C2370" s="4" t="s">
        <v>18302</v>
      </c>
      <c r="D2370" s="86" t="str">
        <f>IF('3(a) Flights | segment list'!A2335="","Null",'3(a) Flights | segment list'!A2335)</f>
        <v>Null</v>
      </c>
      <c r="E2370" s="87" t="str">
        <f t="shared" si="110"/>
        <v>Null</v>
      </c>
      <c r="F2370" s="4" t="str">
        <f>IF('3(a) Flights | segment list'!I2335="","Null",'3(a) Flights | segment list'!I2335)</f>
        <v>Null</v>
      </c>
      <c r="G2370" s="4" t="str">
        <f>IF('3(a) Flights | segment list'!C2335="","Null",'3(a) Flights | segment list'!C2335)</f>
        <v>Null</v>
      </c>
      <c r="H2370" s="4" t="str">
        <f>IF('3(a) Flights | segment list'!J2335="","Null",'3(a) Flights | segment list'!J2335)</f>
        <v>Null</v>
      </c>
      <c r="I2370" s="4" t="str">
        <f>IF('3(a) Flights | segment list'!D2335="","Null",'3(a) Flights | segment list'!D2335)</f>
        <v>Null</v>
      </c>
      <c r="J2370" s="4" t="str">
        <f>IF('3(a) Flights | segment list'!E2335="","Null",'3(a) Flights | segment list'!E2335)</f>
        <v>Null</v>
      </c>
      <c r="K2370" s="4" t="str">
        <f>IF('3(a) Flights | segment list'!F2335="","Null",'3(a) Flights | segment list'!F2335)</f>
        <v>Null</v>
      </c>
      <c r="L2370" s="5" t="str">
        <f>IF('3(a) Flights | segment list'!G2335="","Null",'3(a) Flights | segment list'!G2335)</f>
        <v>Null</v>
      </c>
      <c r="M2370" s="16">
        <f>IF('3(a) Flights | segment list'!H2335="Null","Null",'3(a) Flights | segment list'!H2335)</f>
        <v>0</v>
      </c>
    </row>
    <row r="2371" spans="1:13" x14ac:dyDescent="0.25">
      <c r="A2371" s="4" t="str">
        <f t="shared" si="108"/>
        <v>No PB ID provided</v>
      </c>
      <c r="B2371" s="4" t="str">
        <f t="shared" si="109"/>
        <v>No declaration</v>
      </c>
      <c r="C2371" s="4" t="s">
        <v>18302</v>
      </c>
      <c r="D2371" s="86" t="str">
        <f>IF('3(a) Flights | segment list'!A2336="","Null",'3(a) Flights | segment list'!A2336)</f>
        <v>Null</v>
      </c>
      <c r="E2371" s="87" t="str">
        <f t="shared" si="110"/>
        <v>Null</v>
      </c>
      <c r="F2371" s="4" t="str">
        <f>IF('3(a) Flights | segment list'!I2336="","Null",'3(a) Flights | segment list'!I2336)</f>
        <v>Null</v>
      </c>
      <c r="G2371" s="4" t="str">
        <f>IF('3(a) Flights | segment list'!C2336="","Null",'3(a) Flights | segment list'!C2336)</f>
        <v>Null</v>
      </c>
      <c r="H2371" s="4" t="str">
        <f>IF('3(a) Flights | segment list'!J2336="","Null",'3(a) Flights | segment list'!J2336)</f>
        <v>Null</v>
      </c>
      <c r="I2371" s="4" t="str">
        <f>IF('3(a) Flights | segment list'!D2336="","Null",'3(a) Flights | segment list'!D2336)</f>
        <v>Null</v>
      </c>
      <c r="J2371" s="4" t="str">
        <f>IF('3(a) Flights | segment list'!E2336="","Null",'3(a) Flights | segment list'!E2336)</f>
        <v>Null</v>
      </c>
      <c r="K2371" s="4" t="str">
        <f>IF('3(a) Flights | segment list'!F2336="","Null",'3(a) Flights | segment list'!F2336)</f>
        <v>Null</v>
      </c>
      <c r="L2371" s="5" t="str">
        <f>IF('3(a) Flights | segment list'!G2336="","Null",'3(a) Flights | segment list'!G2336)</f>
        <v>Null</v>
      </c>
      <c r="M2371" s="16">
        <f>IF('3(a) Flights | segment list'!H2336="Null","Null",'3(a) Flights | segment list'!H2336)</f>
        <v>0</v>
      </c>
    </row>
    <row r="2372" spans="1:13" x14ac:dyDescent="0.25">
      <c r="A2372" s="4" t="str">
        <f t="shared" si="108"/>
        <v>No PB ID provided</v>
      </c>
      <c r="B2372" s="4" t="str">
        <f t="shared" si="109"/>
        <v>No declaration</v>
      </c>
      <c r="C2372" s="4" t="s">
        <v>18302</v>
      </c>
      <c r="D2372" s="86" t="str">
        <f>IF('3(a) Flights | segment list'!A2337="","Null",'3(a) Flights | segment list'!A2337)</f>
        <v>Null</v>
      </c>
      <c r="E2372" s="87" t="str">
        <f t="shared" si="110"/>
        <v>Null</v>
      </c>
      <c r="F2372" s="4" t="str">
        <f>IF('3(a) Flights | segment list'!I2337="","Null",'3(a) Flights | segment list'!I2337)</f>
        <v>Null</v>
      </c>
      <c r="G2372" s="4" t="str">
        <f>IF('3(a) Flights | segment list'!C2337="","Null",'3(a) Flights | segment list'!C2337)</f>
        <v>Null</v>
      </c>
      <c r="H2372" s="4" t="str">
        <f>IF('3(a) Flights | segment list'!J2337="","Null",'3(a) Flights | segment list'!J2337)</f>
        <v>Null</v>
      </c>
      <c r="I2372" s="4" t="str">
        <f>IF('3(a) Flights | segment list'!D2337="","Null",'3(a) Flights | segment list'!D2337)</f>
        <v>Null</v>
      </c>
      <c r="J2372" s="4" t="str">
        <f>IF('3(a) Flights | segment list'!E2337="","Null",'3(a) Flights | segment list'!E2337)</f>
        <v>Null</v>
      </c>
      <c r="K2372" s="4" t="str">
        <f>IF('3(a) Flights | segment list'!F2337="","Null",'3(a) Flights | segment list'!F2337)</f>
        <v>Null</v>
      </c>
      <c r="L2372" s="5" t="str">
        <f>IF('3(a) Flights | segment list'!G2337="","Null",'3(a) Flights | segment list'!G2337)</f>
        <v>Null</v>
      </c>
      <c r="M2372" s="16">
        <f>IF('3(a) Flights | segment list'!H2337="Null","Null",'3(a) Flights | segment list'!H2337)</f>
        <v>0</v>
      </c>
    </row>
    <row r="2373" spans="1:13" x14ac:dyDescent="0.25">
      <c r="A2373" s="4" t="str">
        <f t="shared" si="108"/>
        <v>No PB ID provided</v>
      </c>
      <c r="B2373" s="4" t="str">
        <f t="shared" si="109"/>
        <v>No declaration</v>
      </c>
      <c r="C2373" s="4" t="s">
        <v>18302</v>
      </c>
      <c r="D2373" s="86" t="str">
        <f>IF('3(a) Flights | segment list'!A2338="","Null",'3(a) Flights | segment list'!A2338)</f>
        <v>Null</v>
      </c>
      <c r="E2373" s="87" t="str">
        <f t="shared" si="110"/>
        <v>Null</v>
      </c>
      <c r="F2373" s="4" t="str">
        <f>IF('3(a) Flights | segment list'!I2338="","Null",'3(a) Flights | segment list'!I2338)</f>
        <v>Null</v>
      </c>
      <c r="G2373" s="4" t="str">
        <f>IF('3(a) Flights | segment list'!C2338="","Null",'3(a) Flights | segment list'!C2338)</f>
        <v>Null</v>
      </c>
      <c r="H2373" s="4" t="str">
        <f>IF('3(a) Flights | segment list'!J2338="","Null",'3(a) Flights | segment list'!J2338)</f>
        <v>Null</v>
      </c>
      <c r="I2373" s="4" t="str">
        <f>IF('3(a) Flights | segment list'!D2338="","Null",'3(a) Flights | segment list'!D2338)</f>
        <v>Null</v>
      </c>
      <c r="J2373" s="4" t="str">
        <f>IF('3(a) Flights | segment list'!E2338="","Null",'3(a) Flights | segment list'!E2338)</f>
        <v>Null</v>
      </c>
      <c r="K2373" s="4" t="str">
        <f>IF('3(a) Flights | segment list'!F2338="","Null",'3(a) Flights | segment list'!F2338)</f>
        <v>Null</v>
      </c>
      <c r="L2373" s="5" t="str">
        <f>IF('3(a) Flights | segment list'!G2338="","Null",'3(a) Flights | segment list'!G2338)</f>
        <v>Null</v>
      </c>
      <c r="M2373" s="16">
        <f>IF('3(a) Flights | segment list'!H2338="Null","Null",'3(a) Flights | segment list'!H2338)</f>
        <v>0</v>
      </c>
    </row>
    <row r="2374" spans="1:13" x14ac:dyDescent="0.25">
      <c r="A2374" s="4" t="str">
        <f t="shared" ref="A2374:A2437" si="111">A2373</f>
        <v>No PB ID provided</v>
      </c>
      <c r="B2374" s="4" t="str">
        <f t="shared" ref="B2374:B2437" si="112">B2373</f>
        <v>No declaration</v>
      </c>
      <c r="C2374" s="4" t="s">
        <v>18302</v>
      </c>
      <c r="D2374" s="86" t="str">
        <f>IF('3(a) Flights | segment list'!A2339="","Null",'3(a) Flights | segment list'!A2339)</f>
        <v>Null</v>
      </c>
      <c r="E2374" s="87" t="str">
        <f t="shared" si="110"/>
        <v>Null</v>
      </c>
      <c r="F2374" s="4" t="str">
        <f>IF('3(a) Flights | segment list'!I2339="","Null",'3(a) Flights | segment list'!I2339)</f>
        <v>Null</v>
      </c>
      <c r="G2374" s="4" t="str">
        <f>IF('3(a) Flights | segment list'!C2339="","Null",'3(a) Flights | segment list'!C2339)</f>
        <v>Null</v>
      </c>
      <c r="H2374" s="4" t="str">
        <f>IF('3(a) Flights | segment list'!J2339="","Null",'3(a) Flights | segment list'!J2339)</f>
        <v>Null</v>
      </c>
      <c r="I2374" s="4" t="str">
        <f>IF('3(a) Flights | segment list'!D2339="","Null",'3(a) Flights | segment list'!D2339)</f>
        <v>Null</v>
      </c>
      <c r="J2374" s="4" t="str">
        <f>IF('3(a) Flights | segment list'!E2339="","Null",'3(a) Flights | segment list'!E2339)</f>
        <v>Null</v>
      </c>
      <c r="K2374" s="4" t="str">
        <f>IF('3(a) Flights | segment list'!F2339="","Null",'3(a) Flights | segment list'!F2339)</f>
        <v>Null</v>
      </c>
      <c r="L2374" s="5" t="str">
        <f>IF('3(a) Flights | segment list'!G2339="","Null",'3(a) Flights | segment list'!G2339)</f>
        <v>Null</v>
      </c>
      <c r="M2374" s="16">
        <f>IF('3(a) Flights | segment list'!H2339="Null","Null",'3(a) Flights | segment list'!H2339)</f>
        <v>0</v>
      </c>
    </row>
    <row r="2375" spans="1:13" x14ac:dyDescent="0.25">
      <c r="A2375" s="4" t="str">
        <f t="shared" si="111"/>
        <v>No PB ID provided</v>
      </c>
      <c r="B2375" s="4" t="str">
        <f t="shared" si="112"/>
        <v>No declaration</v>
      </c>
      <c r="C2375" s="4" t="s">
        <v>18302</v>
      </c>
      <c r="D2375" s="86" t="str">
        <f>IF('3(a) Flights | segment list'!A2340="","Null",'3(a) Flights | segment list'!A2340)</f>
        <v>Null</v>
      </c>
      <c r="E2375" s="87" t="str">
        <f t="shared" si="110"/>
        <v>Null</v>
      </c>
      <c r="F2375" s="4" t="str">
        <f>IF('3(a) Flights | segment list'!I2340="","Null",'3(a) Flights | segment list'!I2340)</f>
        <v>Null</v>
      </c>
      <c r="G2375" s="4" t="str">
        <f>IF('3(a) Flights | segment list'!C2340="","Null",'3(a) Flights | segment list'!C2340)</f>
        <v>Null</v>
      </c>
      <c r="H2375" s="4" t="str">
        <f>IF('3(a) Flights | segment list'!J2340="","Null",'3(a) Flights | segment list'!J2340)</f>
        <v>Null</v>
      </c>
      <c r="I2375" s="4" t="str">
        <f>IF('3(a) Flights | segment list'!D2340="","Null",'3(a) Flights | segment list'!D2340)</f>
        <v>Null</v>
      </c>
      <c r="J2375" s="4" t="str">
        <f>IF('3(a) Flights | segment list'!E2340="","Null",'3(a) Flights | segment list'!E2340)</f>
        <v>Null</v>
      </c>
      <c r="K2375" s="4" t="str">
        <f>IF('3(a) Flights | segment list'!F2340="","Null",'3(a) Flights | segment list'!F2340)</f>
        <v>Null</v>
      </c>
      <c r="L2375" s="5" t="str">
        <f>IF('3(a) Flights | segment list'!G2340="","Null",'3(a) Flights | segment list'!G2340)</f>
        <v>Null</v>
      </c>
      <c r="M2375" s="16">
        <f>IF('3(a) Flights | segment list'!H2340="Null","Null",'3(a) Flights | segment list'!H2340)</f>
        <v>0</v>
      </c>
    </row>
    <row r="2376" spans="1:13" x14ac:dyDescent="0.25">
      <c r="A2376" s="4" t="str">
        <f t="shared" si="111"/>
        <v>No PB ID provided</v>
      </c>
      <c r="B2376" s="4" t="str">
        <f t="shared" si="112"/>
        <v>No declaration</v>
      </c>
      <c r="C2376" s="4" t="s">
        <v>18302</v>
      </c>
      <c r="D2376" s="86" t="str">
        <f>IF('3(a) Flights | segment list'!A2341="","Null",'3(a) Flights | segment list'!A2341)</f>
        <v>Null</v>
      </c>
      <c r="E2376" s="87" t="str">
        <f t="shared" si="110"/>
        <v>Null</v>
      </c>
      <c r="F2376" s="4" t="str">
        <f>IF('3(a) Flights | segment list'!I2341="","Null",'3(a) Flights | segment list'!I2341)</f>
        <v>Null</v>
      </c>
      <c r="G2376" s="4" t="str">
        <f>IF('3(a) Flights | segment list'!C2341="","Null",'3(a) Flights | segment list'!C2341)</f>
        <v>Null</v>
      </c>
      <c r="H2376" s="4" t="str">
        <f>IF('3(a) Flights | segment list'!J2341="","Null",'3(a) Flights | segment list'!J2341)</f>
        <v>Null</v>
      </c>
      <c r="I2376" s="4" t="str">
        <f>IF('3(a) Flights | segment list'!D2341="","Null",'3(a) Flights | segment list'!D2341)</f>
        <v>Null</v>
      </c>
      <c r="J2376" s="4" t="str">
        <f>IF('3(a) Flights | segment list'!E2341="","Null",'3(a) Flights | segment list'!E2341)</f>
        <v>Null</v>
      </c>
      <c r="K2376" s="4" t="str">
        <f>IF('3(a) Flights | segment list'!F2341="","Null",'3(a) Flights | segment list'!F2341)</f>
        <v>Null</v>
      </c>
      <c r="L2376" s="5" t="str">
        <f>IF('3(a) Flights | segment list'!G2341="","Null",'3(a) Flights | segment list'!G2341)</f>
        <v>Null</v>
      </c>
      <c r="M2376" s="16">
        <f>IF('3(a) Flights | segment list'!H2341="Null","Null",'3(a) Flights | segment list'!H2341)</f>
        <v>0</v>
      </c>
    </row>
    <row r="2377" spans="1:13" x14ac:dyDescent="0.25">
      <c r="A2377" s="4" t="str">
        <f t="shared" si="111"/>
        <v>No PB ID provided</v>
      </c>
      <c r="B2377" s="4" t="str">
        <f t="shared" si="112"/>
        <v>No declaration</v>
      </c>
      <c r="C2377" s="4" t="s">
        <v>18302</v>
      </c>
      <c r="D2377" s="86" t="str">
        <f>IF('3(a) Flights | segment list'!A2342="","Null",'3(a) Flights | segment list'!A2342)</f>
        <v>Null</v>
      </c>
      <c r="E2377" s="87" t="str">
        <f t="shared" si="110"/>
        <v>Null</v>
      </c>
      <c r="F2377" s="4" t="str">
        <f>IF('3(a) Flights | segment list'!I2342="","Null",'3(a) Flights | segment list'!I2342)</f>
        <v>Null</v>
      </c>
      <c r="G2377" s="4" t="str">
        <f>IF('3(a) Flights | segment list'!C2342="","Null",'3(a) Flights | segment list'!C2342)</f>
        <v>Null</v>
      </c>
      <c r="H2377" s="4" t="str">
        <f>IF('3(a) Flights | segment list'!J2342="","Null",'3(a) Flights | segment list'!J2342)</f>
        <v>Null</v>
      </c>
      <c r="I2377" s="4" t="str">
        <f>IF('3(a) Flights | segment list'!D2342="","Null",'3(a) Flights | segment list'!D2342)</f>
        <v>Null</v>
      </c>
      <c r="J2377" s="4" t="str">
        <f>IF('3(a) Flights | segment list'!E2342="","Null",'3(a) Flights | segment list'!E2342)</f>
        <v>Null</v>
      </c>
      <c r="K2377" s="4" t="str">
        <f>IF('3(a) Flights | segment list'!F2342="","Null",'3(a) Flights | segment list'!F2342)</f>
        <v>Null</v>
      </c>
      <c r="L2377" s="5" t="str">
        <f>IF('3(a) Flights | segment list'!G2342="","Null",'3(a) Flights | segment list'!G2342)</f>
        <v>Null</v>
      </c>
      <c r="M2377" s="16">
        <f>IF('3(a) Flights | segment list'!H2342="Null","Null",'3(a) Flights | segment list'!H2342)</f>
        <v>0</v>
      </c>
    </row>
    <row r="2378" spans="1:13" x14ac:dyDescent="0.25">
      <c r="A2378" s="4" t="str">
        <f t="shared" si="111"/>
        <v>No PB ID provided</v>
      </c>
      <c r="B2378" s="4" t="str">
        <f t="shared" si="112"/>
        <v>No declaration</v>
      </c>
      <c r="C2378" s="4" t="s">
        <v>18302</v>
      </c>
      <c r="D2378" s="86" t="str">
        <f>IF('3(a) Flights | segment list'!A2343="","Null",'3(a) Flights | segment list'!A2343)</f>
        <v>Null</v>
      </c>
      <c r="E2378" s="87" t="str">
        <f t="shared" si="110"/>
        <v>Null</v>
      </c>
      <c r="F2378" s="4" t="str">
        <f>IF('3(a) Flights | segment list'!I2343="","Null",'3(a) Flights | segment list'!I2343)</f>
        <v>Null</v>
      </c>
      <c r="G2378" s="4" t="str">
        <f>IF('3(a) Flights | segment list'!C2343="","Null",'3(a) Flights | segment list'!C2343)</f>
        <v>Null</v>
      </c>
      <c r="H2378" s="4" t="str">
        <f>IF('3(a) Flights | segment list'!J2343="","Null",'3(a) Flights | segment list'!J2343)</f>
        <v>Null</v>
      </c>
      <c r="I2378" s="4" t="str">
        <f>IF('3(a) Flights | segment list'!D2343="","Null",'3(a) Flights | segment list'!D2343)</f>
        <v>Null</v>
      </c>
      <c r="J2378" s="4" t="str">
        <f>IF('3(a) Flights | segment list'!E2343="","Null",'3(a) Flights | segment list'!E2343)</f>
        <v>Null</v>
      </c>
      <c r="K2378" s="4" t="str">
        <f>IF('3(a) Flights | segment list'!F2343="","Null",'3(a) Flights | segment list'!F2343)</f>
        <v>Null</v>
      </c>
      <c r="L2378" s="5" t="str">
        <f>IF('3(a) Flights | segment list'!G2343="","Null",'3(a) Flights | segment list'!G2343)</f>
        <v>Null</v>
      </c>
      <c r="M2378" s="16">
        <f>IF('3(a) Flights | segment list'!H2343="Null","Null",'3(a) Flights | segment list'!H2343)</f>
        <v>0</v>
      </c>
    </row>
    <row r="2379" spans="1:13" x14ac:dyDescent="0.25">
      <c r="A2379" s="4" t="str">
        <f t="shared" si="111"/>
        <v>No PB ID provided</v>
      </c>
      <c r="B2379" s="4" t="str">
        <f t="shared" si="112"/>
        <v>No declaration</v>
      </c>
      <c r="C2379" s="4" t="s">
        <v>18302</v>
      </c>
      <c r="D2379" s="86" t="str">
        <f>IF('3(a) Flights | segment list'!A2344="","Null",'3(a) Flights | segment list'!A2344)</f>
        <v>Null</v>
      </c>
      <c r="E2379" s="87" t="str">
        <f t="shared" si="110"/>
        <v>Null</v>
      </c>
      <c r="F2379" s="4" t="str">
        <f>IF('3(a) Flights | segment list'!I2344="","Null",'3(a) Flights | segment list'!I2344)</f>
        <v>Null</v>
      </c>
      <c r="G2379" s="4" t="str">
        <f>IF('3(a) Flights | segment list'!C2344="","Null",'3(a) Flights | segment list'!C2344)</f>
        <v>Null</v>
      </c>
      <c r="H2379" s="4" t="str">
        <f>IF('3(a) Flights | segment list'!J2344="","Null",'3(a) Flights | segment list'!J2344)</f>
        <v>Null</v>
      </c>
      <c r="I2379" s="4" t="str">
        <f>IF('3(a) Flights | segment list'!D2344="","Null",'3(a) Flights | segment list'!D2344)</f>
        <v>Null</v>
      </c>
      <c r="J2379" s="4" t="str">
        <f>IF('3(a) Flights | segment list'!E2344="","Null",'3(a) Flights | segment list'!E2344)</f>
        <v>Null</v>
      </c>
      <c r="K2379" s="4" t="str">
        <f>IF('3(a) Flights | segment list'!F2344="","Null",'3(a) Flights | segment list'!F2344)</f>
        <v>Null</v>
      </c>
      <c r="L2379" s="5" t="str">
        <f>IF('3(a) Flights | segment list'!G2344="","Null",'3(a) Flights | segment list'!G2344)</f>
        <v>Null</v>
      </c>
      <c r="M2379" s="16">
        <f>IF('3(a) Flights | segment list'!H2344="Null","Null",'3(a) Flights | segment list'!H2344)</f>
        <v>0</v>
      </c>
    </row>
    <row r="2380" spans="1:13" x14ac:dyDescent="0.25">
      <c r="A2380" s="4" t="str">
        <f t="shared" si="111"/>
        <v>No PB ID provided</v>
      </c>
      <c r="B2380" s="4" t="str">
        <f t="shared" si="112"/>
        <v>No declaration</v>
      </c>
      <c r="C2380" s="4" t="s">
        <v>18302</v>
      </c>
      <c r="D2380" s="86" t="str">
        <f>IF('3(a) Flights | segment list'!A2345="","Null",'3(a) Flights | segment list'!A2345)</f>
        <v>Null</v>
      </c>
      <c r="E2380" s="87" t="str">
        <f t="shared" si="110"/>
        <v>Null</v>
      </c>
      <c r="F2380" s="4" t="str">
        <f>IF('3(a) Flights | segment list'!I2345="","Null",'3(a) Flights | segment list'!I2345)</f>
        <v>Null</v>
      </c>
      <c r="G2380" s="4" t="str">
        <f>IF('3(a) Flights | segment list'!C2345="","Null",'3(a) Flights | segment list'!C2345)</f>
        <v>Null</v>
      </c>
      <c r="H2380" s="4" t="str">
        <f>IF('3(a) Flights | segment list'!J2345="","Null",'3(a) Flights | segment list'!J2345)</f>
        <v>Null</v>
      </c>
      <c r="I2380" s="4" t="str">
        <f>IF('3(a) Flights | segment list'!D2345="","Null",'3(a) Flights | segment list'!D2345)</f>
        <v>Null</v>
      </c>
      <c r="J2380" s="4" t="str">
        <f>IF('3(a) Flights | segment list'!E2345="","Null",'3(a) Flights | segment list'!E2345)</f>
        <v>Null</v>
      </c>
      <c r="K2380" s="4" t="str">
        <f>IF('3(a) Flights | segment list'!F2345="","Null",'3(a) Flights | segment list'!F2345)</f>
        <v>Null</v>
      </c>
      <c r="L2380" s="5" t="str">
        <f>IF('3(a) Flights | segment list'!G2345="","Null",'3(a) Flights | segment list'!G2345)</f>
        <v>Null</v>
      </c>
      <c r="M2380" s="16">
        <f>IF('3(a) Flights | segment list'!H2345="Null","Null",'3(a) Flights | segment list'!H2345)</f>
        <v>0</v>
      </c>
    </row>
    <row r="2381" spans="1:13" x14ac:dyDescent="0.25">
      <c r="A2381" s="4" t="str">
        <f t="shared" si="111"/>
        <v>No PB ID provided</v>
      </c>
      <c r="B2381" s="4" t="str">
        <f t="shared" si="112"/>
        <v>No declaration</v>
      </c>
      <c r="C2381" s="4" t="s">
        <v>18302</v>
      </c>
      <c r="D2381" s="86" t="str">
        <f>IF('3(a) Flights | segment list'!A2346="","Null",'3(a) Flights | segment list'!A2346)</f>
        <v>Null</v>
      </c>
      <c r="E2381" s="87" t="str">
        <f t="shared" si="110"/>
        <v>Null</v>
      </c>
      <c r="F2381" s="4" t="str">
        <f>IF('3(a) Flights | segment list'!I2346="","Null",'3(a) Flights | segment list'!I2346)</f>
        <v>Null</v>
      </c>
      <c r="G2381" s="4" t="str">
        <f>IF('3(a) Flights | segment list'!C2346="","Null",'3(a) Flights | segment list'!C2346)</f>
        <v>Null</v>
      </c>
      <c r="H2381" s="4" t="str">
        <f>IF('3(a) Flights | segment list'!J2346="","Null",'3(a) Flights | segment list'!J2346)</f>
        <v>Null</v>
      </c>
      <c r="I2381" s="4" t="str">
        <f>IF('3(a) Flights | segment list'!D2346="","Null",'3(a) Flights | segment list'!D2346)</f>
        <v>Null</v>
      </c>
      <c r="J2381" s="4" t="str">
        <f>IF('3(a) Flights | segment list'!E2346="","Null",'3(a) Flights | segment list'!E2346)</f>
        <v>Null</v>
      </c>
      <c r="K2381" s="4" t="str">
        <f>IF('3(a) Flights | segment list'!F2346="","Null",'3(a) Flights | segment list'!F2346)</f>
        <v>Null</v>
      </c>
      <c r="L2381" s="5" t="str">
        <f>IF('3(a) Flights | segment list'!G2346="","Null",'3(a) Flights | segment list'!G2346)</f>
        <v>Null</v>
      </c>
      <c r="M2381" s="16">
        <f>IF('3(a) Flights | segment list'!H2346="Null","Null",'3(a) Flights | segment list'!H2346)</f>
        <v>0</v>
      </c>
    </row>
    <row r="2382" spans="1:13" x14ac:dyDescent="0.25">
      <c r="A2382" s="4" t="str">
        <f t="shared" si="111"/>
        <v>No PB ID provided</v>
      </c>
      <c r="B2382" s="4" t="str">
        <f t="shared" si="112"/>
        <v>No declaration</v>
      </c>
      <c r="C2382" s="4" t="s">
        <v>18302</v>
      </c>
      <c r="D2382" s="86" t="str">
        <f>IF('3(a) Flights | segment list'!A2347="","Null",'3(a) Flights | segment list'!A2347)</f>
        <v>Null</v>
      </c>
      <c r="E2382" s="87" t="str">
        <f t="shared" si="110"/>
        <v>Null</v>
      </c>
      <c r="F2382" s="4" t="str">
        <f>IF('3(a) Flights | segment list'!I2347="","Null",'3(a) Flights | segment list'!I2347)</f>
        <v>Null</v>
      </c>
      <c r="G2382" s="4" t="str">
        <f>IF('3(a) Flights | segment list'!C2347="","Null",'3(a) Flights | segment list'!C2347)</f>
        <v>Null</v>
      </c>
      <c r="H2382" s="4" t="str">
        <f>IF('3(a) Flights | segment list'!J2347="","Null",'3(a) Flights | segment list'!J2347)</f>
        <v>Null</v>
      </c>
      <c r="I2382" s="4" t="str">
        <f>IF('3(a) Flights | segment list'!D2347="","Null",'3(a) Flights | segment list'!D2347)</f>
        <v>Null</v>
      </c>
      <c r="J2382" s="4" t="str">
        <f>IF('3(a) Flights | segment list'!E2347="","Null",'3(a) Flights | segment list'!E2347)</f>
        <v>Null</v>
      </c>
      <c r="K2382" s="4" t="str">
        <f>IF('3(a) Flights | segment list'!F2347="","Null",'3(a) Flights | segment list'!F2347)</f>
        <v>Null</v>
      </c>
      <c r="L2382" s="5" t="str">
        <f>IF('3(a) Flights | segment list'!G2347="","Null",'3(a) Flights | segment list'!G2347)</f>
        <v>Null</v>
      </c>
      <c r="M2382" s="16">
        <f>IF('3(a) Flights | segment list'!H2347="Null","Null",'3(a) Flights | segment list'!H2347)</f>
        <v>0</v>
      </c>
    </row>
    <row r="2383" spans="1:13" x14ac:dyDescent="0.25">
      <c r="A2383" s="4" t="str">
        <f t="shared" si="111"/>
        <v>No PB ID provided</v>
      </c>
      <c r="B2383" s="4" t="str">
        <f t="shared" si="112"/>
        <v>No declaration</v>
      </c>
      <c r="C2383" s="4" t="s">
        <v>18302</v>
      </c>
      <c r="D2383" s="86" t="str">
        <f>IF('3(a) Flights | segment list'!A2348="","Null",'3(a) Flights | segment list'!A2348)</f>
        <v>Null</v>
      </c>
      <c r="E2383" s="87" t="str">
        <f t="shared" si="110"/>
        <v>Null</v>
      </c>
      <c r="F2383" s="4" t="str">
        <f>IF('3(a) Flights | segment list'!I2348="","Null",'3(a) Flights | segment list'!I2348)</f>
        <v>Null</v>
      </c>
      <c r="G2383" s="4" t="str">
        <f>IF('3(a) Flights | segment list'!C2348="","Null",'3(a) Flights | segment list'!C2348)</f>
        <v>Null</v>
      </c>
      <c r="H2383" s="4" t="str">
        <f>IF('3(a) Flights | segment list'!J2348="","Null",'3(a) Flights | segment list'!J2348)</f>
        <v>Null</v>
      </c>
      <c r="I2383" s="4" t="str">
        <f>IF('3(a) Flights | segment list'!D2348="","Null",'3(a) Flights | segment list'!D2348)</f>
        <v>Null</v>
      </c>
      <c r="J2383" s="4" t="str">
        <f>IF('3(a) Flights | segment list'!E2348="","Null",'3(a) Flights | segment list'!E2348)</f>
        <v>Null</v>
      </c>
      <c r="K2383" s="4" t="str">
        <f>IF('3(a) Flights | segment list'!F2348="","Null",'3(a) Flights | segment list'!F2348)</f>
        <v>Null</v>
      </c>
      <c r="L2383" s="5" t="str">
        <f>IF('3(a) Flights | segment list'!G2348="","Null",'3(a) Flights | segment list'!G2348)</f>
        <v>Null</v>
      </c>
      <c r="M2383" s="16">
        <f>IF('3(a) Flights | segment list'!H2348="Null","Null",'3(a) Flights | segment list'!H2348)</f>
        <v>0</v>
      </c>
    </row>
    <row r="2384" spans="1:13" x14ac:dyDescent="0.25">
      <c r="A2384" s="4" t="str">
        <f t="shared" si="111"/>
        <v>No PB ID provided</v>
      </c>
      <c r="B2384" s="4" t="str">
        <f t="shared" si="112"/>
        <v>No declaration</v>
      </c>
      <c r="C2384" s="4" t="s">
        <v>18302</v>
      </c>
      <c r="D2384" s="86" t="str">
        <f>IF('3(a) Flights | segment list'!A2349="","Null",'3(a) Flights | segment list'!A2349)</f>
        <v>Null</v>
      </c>
      <c r="E2384" s="87" t="str">
        <f t="shared" si="110"/>
        <v>Null</v>
      </c>
      <c r="F2384" s="4" t="str">
        <f>IF('3(a) Flights | segment list'!I2349="","Null",'3(a) Flights | segment list'!I2349)</f>
        <v>Null</v>
      </c>
      <c r="G2384" s="4" t="str">
        <f>IF('3(a) Flights | segment list'!C2349="","Null",'3(a) Flights | segment list'!C2349)</f>
        <v>Null</v>
      </c>
      <c r="H2384" s="4" t="str">
        <f>IF('3(a) Flights | segment list'!J2349="","Null",'3(a) Flights | segment list'!J2349)</f>
        <v>Null</v>
      </c>
      <c r="I2384" s="4" t="str">
        <f>IF('3(a) Flights | segment list'!D2349="","Null",'3(a) Flights | segment list'!D2349)</f>
        <v>Null</v>
      </c>
      <c r="J2384" s="4" t="str">
        <f>IF('3(a) Flights | segment list'!E2349="","Null",'3(a) Flights | segment list'!E2349)</f>
        <v>Null</v>
      </c>
      <c r="K2384" s="4" t="str">
        <f>IF('3(a) Flights | segment list'!F2349="","Null",'3(a) Flights | segment list'!F2349)</f>
        <v>Null</v>
      </c>
      <c r="L2384" s="5" t="str">
        <f>IF('3(a) Flights | segment list'!G2349="","Null",'3(a) Flights | segment list'!G2349)</f>
        <v>Null</v>
      </c>
      <c r="M2384" s="16">
        <f>IF('3(a) Flights | segment list'!H2349="Null","Null",'3(a) Flights | segment list'!H2349)</f>
        <v>0</v>
      </c>
    </row>
    <row r="2385" spans="1:13" x14ac:dyDescent="0.25">
      <c r="A2385" s="4" t="str">
        <f t="shared" si="111"/>
        <v>No PB ID provided</v>
      </c>
      <c r="B2385" s="4" t="str">
        <f t="shared" si="112"/>
        <v>No declaration</v>
      </c>
      <c r="C2385" s="4" t="s">
        <v>18302</v>
      </c>
      <c r="D2385" s="86" t="str">
        <f>IF('3(a) Flights | segment list'!A2350="","Null",'3(a) Flights | segment list'!A2350)</f>
        <v>Null</v>
      </c>
      <c r="E2385" s="87" t="str">
        <f t="shared" si="110"/>
        <v>Null</v>
      </c>
      <c r="F2385" s="4" t="str">
        <f>IF('3(a) Flights | segment list'!I2350="","Null",'3(a) Flights | segment list'!I2350)</f>
        <v>Null</v>
      </c>
      <c r="G2385" s="4" t="str">
        <f>IF('3(a) Flights | segment list'!C2350="","Null",'3(a) Flights | segment list'!C2350)</f>
        <v>Null</v>
      </c>
      <c r="H2385" s="4" t="str">
        <f>IF('3(a) Flights | segment list'!J2350="","Null",'3(a) Flights | segment list'!J2350)</f>
        <v>Null</v>
      </c>
      <c r="I2385" s="4" t="str">
        <f>IF('3(a) Flights | segment list'!D2350="","Null",'3(a) Flights | segment list'!D2350)</f>
        <v>Null</v>
      </c>
      <c r="J2385" s="4" t="str">
        <f>IF('3(a) Flights | segment list'!E2350="","Null",'3(a) Flights | segment list'!E2350)</f>
        <v>Null</v>
      </c>
      <c r="K2385" s="4" t="str">
        <f>IF('3(a) Flights | segment list'!F2350="","Null",'3(a) Flights | segment list'!F2350)</f>
        <v>Null</v>
      </c>
      <c r="L2385" s="5" t="str">
        <f>IF('3(a) Flights | segment list'!G2350="","Null",'3(a) Flights | segment list'!G2350)</f>
        <v>Null</v>
      </c>
      <c r="M2385" s="16">
        <f>IF('3(a) Flights | segment list'!H2350="Null","Null",'3(a) Flights | segment list'!H2350)</f>
        <v>0</v>
      </c>
    </row>
    <row r="2386" spans="1:13" x14ac:dyDescent="0.25">
      <c r="A2386" s="4" t="str">
        <f t="shared" si="111"/>
        <v>No PB ID provided</v>
      </c>
      <c r="B2386" s="4" t="str">
        <f t="shared" si="112"/>
        <v>No declaration</v>
      </c>
      <c r="C2386" s="4" t="s">
        <v>18302</v>
      </c>
      <c r="D2386" s="86" t="str">
        <f>IF('3(a) Flights | segment list'!A2351="","Null",'3(a) Flights | segment list'!A2351)</f>
        <v>Null</v>
      </c>
      <c r="E2386" s="87" t="str">
        <f t="shared" si="110"/>
        <v>Null</v>
      </c>
      <c r="F2386" s="4" t="str">
        <f>IF('3(a) Flights | segment list'!I2351="","Null",'3(a) Flights | segment list'!I2351)</f>
        <v>Null</v>
      </c>
      <c r="G2386" s="4" t="str">
        <f>IF('3(a) Flights | segment list'!C2351="","Null",'3(a) Flights | segment list'!C2351)</f>
        <v>Null</v>
      </c>
      <c r="H2386" s="4" t="str">
        <f>IF('3(a) Flights | segment list'!J2351="","Null",'3(a) Flights | segment list'!J2351)</f>
        <v>Null</v>
      </c>
      <c r="I2386" s="4" t="str">
        <f>IF('3(a) Flights | segment list'!D2351="","Null",'3(a) Flights | segment list'!D2351)</f>
        <v>Null</v>
      </c>
      <c r="J2386" s="4" t="str">
        <f>IF('3(a) Flights | segment list'!E2351="","Null",'3(a) Flights | segment list'!E2351)</f>
        <v>Null</v>
      </c>
      <c r="K2386" s="4" t="str">
        <f>IF('3(a) Flights | segment list'!F2351="","Null",'3(a) Flights | segment list'!F2351)</f>
        <v>Null</v>
      </c>
      <c r="L2386" s="5" t="str">
        <f>IF('3(a) Flights | segment list'!G2351="","Null",'3(a) Flights | segment list'!G2351)</f>
        <v>Null</v>
      </c>
      <c r="M2386" s="16">
        <f>IF('3(a) Flights | segment list'!H2351="Null","Null",'3(a) Flights | segment list'!H2351)</f>
        <v>0</v>
      </c>
    </row>
    <row r="2387" spans="1:13" x14ac:dyDescent="0.25">
      <c r="A2387" s="4" t="str">
        <f t="shared" si="111"/>
        <v>No PB ID provided</v>
      </c>
      <c r="B2387" s="4" t="str">
        <f t="shared" si="112"/>
        <v>No declaration</v>
      </c>
      <c r="C2387" s="4" t="s">
        <v>18302</v>
      </c>
      <c r="D2387" s="86" t="str">
        <f>IF('3(a) Flights | segment list'!A2352="","Null",'3(a) Flights | segment list'!A2352)</f>
        <v>Null</v>
      </c>
      <c r="E2387" s="87" t="str">
        <f t="shared" si="110"/>
        <v>Null</v>
      </c>
      <c r="F2387" s="4" t="str">
        <f>IF('3(a) Flights | segment list'!I2352="","Null",'3(a) Flights | segment list'!I2352)</f>
        <v>Null</v>
      </c>
      <c r="G2387" s="4" t="str">
        <f>IF('3(a) Flights | segment list'!C2352="","Null",'3(a) Flights | segment list'!C2352)</f>
        <v>Null</v>
      </c>
      <c r="H2387" s="4" t="str">
        <f>IF('3(a) Flights | segment list'!J2352="","Null",'3(a) Flights | segment list'!J2352)</f>
        <v>Null</v>
      </c>
      <c r="I2387" s="4" t="str">
        <f>IF('3(a) Flights | segment list'!D2352="","Null",'3(a) Flights | segment list'!D2352)</f>
        <v>Null</v>
      </c>
      <c r="J2387" s="4" t="str">
        <f>IF('3(a) Flights | segment list'!E2352="","Null",'3(a) Flights | segment list'!E2352)</f>
        <v>Null</v>
      </c>
      <c r="K2387" s="4" t="str">
        <f>IF('3(a) Flights | segment list'!F2352="","Null",'3(a) Flights | segment list'!F2352)</f>
        <v>Null</v>
      </c>
      <c r="L2387" s="5" t="str">
        <f>IF('3(a) Flights | segment list'!G2352="","Null",'3(a) Flights | segment list'!G2352)</f>
        <v>Null</v>
      </c>
      <c r="M2387" s="16">
        <f>IF('3(a) Flights | segment list'!H2352="Null","Null",'3(a) Flights | segment list'!H2352)</f>
        <v>0</v>
      </c>
    </row>
    <row r="2388" spans="1:13" x14ac:dyDescent="0.25">
      <c r="A2388" s="4" t="str">
        <f t="shared" si="111"/>
        <v>No PB ID provided</v>
      </c>
      <c r="B2388" s="4" t="str">
        <f t="shared" si="112"/>
        <v>No declaration</v>
      </c>
      <c r="C2388" s="4" t="s">
        <v>18302</v>
      </c>
      <c r="D2388" s="86" t="str">
        <f>IF('3(a) Flights | segment list'!A2353="","Null",'3(a) Flights | segment list'!A2353)</f>
        <v>Null</v>
      </c>
      <c r="E2388" s="87" t="str">
        <f t="shared" si="110"/>
        <v>Null</v>
      </c>
      <c r="F2388" s="4" t="str">
        <f>IF('3(a) Flights | segment list'!I2353="","Null",'3(a) Flights | segment list'!I2353)</f>
        <v>Null</v>
      </c>
      <c r="G2388" s="4" t="str">
        <f>IF('3(a) Flights | segment list'!C2353="","Null",'3(a) Flights | segment list'!C2353)</f>
        <v>Null</v>
      </c>
      <c r="H2388" s="4" t="str">
        <f>IF('3(a) Flights | segment list'!J2353="","Null",'3(a) Flights | segment list'!J2353)</f>
        <v>Null</v>
      </c>
      <c r="I2388" s="4" t="str">
        <f>IF('3(a) Flights | segment list'!D2353="","Null",'3(a) Flights | segment list'!D2353)</f>
        <v>Null</v>
      </c>
      <c r="J2388" s="4" t="str">
        <f>IF('3(a) Flights | segment list'!E2353="","Null",'3(a) Flights | segment list'!E2353)</f>
        <v>Null</v>
      </c>
      <c r="K2388" s="4" t="str">
        <f>IF('3(a) Flights | segment list'!F2353="","Null",'3(a) Flights | segment list'!F2353)</f>
        <v>Null</v>
      </c>
      <c r="L2388" s="5" t="str">
        <f>IF('3(a) Flights | segment list'!G2353="","Null",'3(a) Flights | segment list'!G2353)</f>
        <v>Null</v>
      </c>
      <c r="M2388" s="16">
        <f>IF('3(a) Flights | segment list'!H2353="Null","Null",'3(a) Flights | segment list'!H2353)</f>
        <v>0</v>
      </c>
    </row>
    <row r="2389" spans="1:13" x14ac:dyDescent="0.25">
      <c r="A2389" s="4" t="str">
        <f t="shared" si="111"/>
        <v>No PB ID provided</v>
      </c>
      <c r="B2389" s="4" t="str">
        <f t="shared" si="112"/>
        <v>No declaration</v>
      </c>
      <c r="C2389" s="4" t="s">
        <v>18302</v>
      </c>
      <c r="D2389" s="86" t="str">
        <f>IF('3(a) Flights | segment list'!A2354="","Null",'3(a) Flights | segment list'!A2354)</f>
        <v>Null</v>
      </c>
      <c r="E2389" s="87" t="str">
        <f t="shared" si="110"/>
        <v>Null</v>
      </c>
      <c r="F2389" s="4" t="str">
        <f>IF('3(a) Flights | segment list'!I2354="","Null",'3(a) Flights | segment list'!I2354)</f>
        <v>Null</v>
      </c>
      <c r="G2389" s="4" t="str">
        <f>IF('3(a) Flights | segment list'!C2354="","Null",'3(a) Flights | segment list'!C2354)</f>
        <v>Null</v>
      </c>
      <c r="H2389" s="4" t="str">
        <f>IF('3(a) Flights | segment list'!J2354="","Null",'3(a) Flights | segment list'!J2354)</f>
        <v>Null</v>
      </c>
      <c r="I2389" s="4" t="str">
        <f>IF('3(a) Flights | segment list'!D2354="","Null",'3(a) Flights | segment list'!D2354)</f>
        <v>Null</v>
      </c>
      <c r="J2389" s="4" t="str">
        <f>IF('3(a) Flights | segment list'!E2354="","Null",'3(a) Flights | segment list'!E2354)</f>
        <v>Null</v>
      </c>
      <c r="K2389" s="4" t="str">
        <f>IF('3(a) Flights | segment list'!F2354="","Null",'3(a) Flights | segment list'!F2354)</f>
        <v>Null</v>
      </c>
      <c r="L2389" s="5" t="str">
        <f>IF('3(a) Flights | segment list'!G2354="","Null",'3(a) Flights | segment list'!G2354)</f>
        <v>Null</v>
      </c>
      <c r="M2389" s="16">
        <f>IF('3(a) Flights | segment list'!H2354="Null","Null",'3(a) Flights | segment list'!H2354)</f>
        <v>0</v>
      </c>
    </row>
    <row r="2390" spans="1:13" x14ac:dyDescent="0.25">
      <c r="A2390" s="4" t="str">
        <f t="shared" si="111"/>
        <v>No PB ID provided</v>
      </c>
      <c r="B2390" s="4" t="str">
        <f t="shared" si="112"/>
        <v>No declaration</v>
      </c>
      <c r="C2390" s="4" t="s">
        <v>18302</v>
      </c>
      <c r="D2390" s="86" t="str">
        <f>IF('3(a) Flights | segment list'!A2355="","Null",'3(a) Flights | segment list'!A2355)</f>
        <v>Null</v>
      </c>
      <c r="E2390" s="87" t="str">
        <f t="shared" si="110"/>
        <v>Null</v>
      </c>
      <c r="F2390" s="4" t="str">
        <f>IF('3(a) Flights | segment list'!I2355="","Null",'3(a) Flights | segment list'!I2355)</f>
        <v>Null</v>
      </c>
      <c r="G2390" s="4" t="str">
        <f>IF('3(a) Flights | segment list'!C2355="","Null",'3(a) Flights | segment list'!C2355)</f>
        <v>Null</v>
      </c>
      <c r="H2390" s="4" t="str">
        <f>IF('3(a) Flights | segment list'!J2355="","Null",'3(a) Flights | segment list'!J2355)</f>
        <v>Null</v>
      </c>
      <c r="I2390" s="4" t="str">
        <f>IF('3(a) Flights | segment list'!D2355="","Null",'3(a) Flights | segment list'!D2355)</f>
        <v>Null</v>
      </c>
      <c r="J2390" s="4" t="str">
        <f>IF('3(a) Flights | segment list'!E2355="","Null",'3(a) Flights | segment list'!E2355)</f>
        <v>Null</v>
      </c>
      <c r="K2390" s="4" t="str">
        <f>IF('3(a) Flights | segment list'!F2355="","Null",'3(a) Flights | segment list'!F2355)</f>
        <v>Null</v>
      </c>
      <c r="L2390" s="5" t="str">
        <f>IF('3(a) Flights | segment list'!G2355="","Null",'3(a) Flights | segment list'!G2355)</f>
        <v>Null</v>
      </c>
      <c r="M2390" s="16">
        <f>IF('3(a) Flights | segment list'!H2355="Null","Null",'3(a) Flights | segment list'!H2355)</f>
        <v>0</v>
      </c>
    </row>
    <row r="2391" spans="1:13" x14ac:dyDescent="0.25">
      <c r="A2391" s="4" t="str">
        <f t="shared" si="111"/>
        <v>No PB ID provided</v>
      </c>
      <c r="B2391" s="4" t="str">
        <f t="shared" si="112"/>
        <v>No declaration</v>
      </c>
      <c r="C2391" s="4" t="s">
        <v>18302</v>
      </c>
      <c r="D2391" s="86" t="str">
        <f>IF('3(a) Flights | segment list'!A2356="","Null",'3(a) Flights | segment list'!A2356)</f>
        <v>Null</v>
      </c>
      <c r="E2391" s="87" t="str">
        <f t="shared" si="110"/>
        <v>Null</v>
      </c>
      <c r="F2391" s="4" t="str">
        <f>IF('3(a) Flights | segment list'!I2356="","Null",'3(a) Flights | segment list'!I2356)</f>
        <v>Null</v>
      </c>
      <c r="G2391" s="4" t="str">
        <f>IF('3(a) Flights | segment list'!C2356="","Null",'3(a) Flights | segment list'!C2356)</f>
        <v>Null</v>
      </c>
      <c r="H2391" s="4" t="str">
        <f>IF('3(a) Flights | segment list'!J2356="","Null",'3(a) Flights | segment list'!J2356)</f>
        <v>Null</v>
      </c>
      <c r="I2391" s="4" t="str">
        <f>IF('3(a) Flights | segment list'!D2356="","Null",'3(a) Flights | segment list'!D2356)</f>
        <v>Null</v>
      </c>
      <c r="J2391" s="4" t="str">
        <f>IF('3(a) Flights | segment list'!E2356="","Null",'3(a) Flights | segment list'!E2356)</f>
        <v>Null</v>
      </c>
      <c r="K2391" s="4" t="str">
        <f>IF('3(a) Flights | segment list'!F2356="","Null",'3(a) Flights | segment list'!F2356)</f>
        <v>Null</v>
      </c>
      <c r="L2391" s="5" t="str">
        <f>IF('3(a) Flights | segment list'!G2356="","Null",'3(a) Flights | segment list'!G2356)</f>
        <v>Null</v>
      </c>
      <c r="M2391" s="16">
        <f>IF('3(a) Flights | segment list'!H2356="Null","Null",'3(a) Flights | segment list'!H2356)</f>
        <v>0</v>
      </c>
    </row>
    <row r="2392" spans="1:13" x14ac:dyDescent="0.25">
      <c r="A2392" s="4" t="str">
        <f t="shared" si="111"/>
        <v>No PB ID provided</v>
      </c>
      <c r="B2392" s="4" t="str">
        <f t="shared" si="112"/>
        <v>No declaration</v>
      </c>
      <c r="C2392" s="4" t="s">
        <v>18302</v>
      </c>
      <c r="D2392" s="86" t="str">
        <f>IF('3(a) Flights | segment list'!A2357="","Null",'3(a) Flights | segment list'!A2357)</f>
        <v>Null</v>
      </c>
      <c r="E2392" s="87" t="str">
        <f t="shared" si="110"/>
        <v>Null</v>
      </c>
      <c r="F2392" s="4" t="str">
        <f>IF('3(a) Flights | segment list'!I2357="","Null",'3(a) Flights | segment list'!I2357)</f>
        <v>Null</v>
      </c>
      <c r="G2392" s="4" t="str">
        <f>IF('3(a) Flights | segment list'!C2357="","Null",'3(a) Flights | segment list'!C2357)</f>
        <v>Null</v>
      </c>
      <c r="H2392" s="4" t="str">
        <f>IF('3(a) Flights | segment list'!J2357="","Null",'3(a) Flights | segment list'!J2357)</f>
        <v>Null</v>
      </c>
      <c r="I2392" s="4" t="str">
        <f>IF('3(a) Flights | segment list'!D2357="","Null",'3(a) Flights | segment list'!D2357)</f>
        <v>Null</v>
      </c>
      <c r="J2392" s="4" t="str">
        <f>IF('3(a) Flights | segment list'!E2357="","Null",'3(a) Flights | segment list'!E2357)</f>
        <v>Null</v>
      </c>
      <c r="K2392" s="4" t="str">
        <f>IF('3(a) Flights | segment list'!F2357="","Null",'3(a) Flights | segment list'!F2357)</f>
        <v>Null</v>
      </c>
      <c r="L2392" s="5" t="str">
        <f>IF('3(a) Flights | segment list'!G2357="","Null",'3(a) Flights | segment list'!G2357)</f>
        <v>Null</v>
      </c>
      <c r="M2392" s="16">
        <f>IF('3(a) Flights | segment list'!H2357="Null","Null",'3(a) Flights | segment list'!H2357)</f>
        <v>0</v>
      </c>
    </row>
    <row r="2393" spans="1:13" x14ac:dyDescent="0.25">
      <c r="A2393" s="4" t="str">
        <f t="shared" si="111"/>
        <v>No PB ID provided</v>
      </c>
      <c r="B2393" s="4" t="str">
        <f t="shared" si="112"/>
        <v>No declaration</v>
      </c>
      <c r="C2393" s="4" t="s">
        <v>18302</v>
      </c>
      <c r="D2393" s="86" t="str">
        <f>IF('3(a) Flights | segment list'!A2358="","Null",'3(a) Flights | segment list'!A2358)</f>
        <v>Null</v>
      </c>
      <c r="E2393" s="87" t="str">
        <f t="shared" si="110"/>
        <v>Null</v>
      </c>
      <c r="F2393" s="4" t="str">
        <f>IF('3(a) Flights | segment list'!I2358="","Null",'3(a) Flights | segment list'!I2358)</f>
        <v>Null</v>
      </c>
      <c r="G2393" s="4" t="str">
        <f>IF('3(a) Flights | segment list'!C2358="","Null",'3(a) Flights | segment list'!C2358)</f>
        <v>Null</v>
      </c>
      <c r="H2393" s="4" t="str">
        <f>IF('3(a) Flights | segment list'!J2358="","Null",'3(a) Flights | segment list'!J2358)</f>
        <v>Null</v>
      </c>
      <c r="I2393" s="4" t="str">
        <f>IF('3(a) Flights | segment list'!D2358="","Null",'3(a) Flights | segment list'!D2358)</f>
        <v>Null</v>
      </c>
      <c r="J2393" s="4" t="str">
        <f>IF('3(a) Flights | segment list'!E2358="","Null",'3(a) Flights | segment list'!E2358)</f>
        <v>Null</v>
      </c>
      <c r="K2393" s="4" t="str">
        <f>IF('3(a) Flights | segment list'!F2358="","Null",'3(a) Flights | segment list'!F2358)</f>
        <v>Null</v>
      </c>
      <c r="L2393" s="5" t="str">
        <f>IF('3(a) Flights | segment list'!G2358="","Null",'3(a) Flights | segment list'!G2358)</f>
        <v>Null</v>
      </c>
      <c r="M2393" s="16">
        <f>IF('3(a) Flights | segment list'!H2358="Null","Null",'3(a) Flights | segment list'!H2358)</f>
        <v>0</v>
      </c>
    </row>
    <row r="2394" spans="1:13" x14ac:dyDescent="0.25">
      <c r="A2394" s="4" t="str">
        <f t="shared" si="111"/>
        <v>No PB ID provided</v>
      </c>
      <c r="B2394" s="4" t="str">
        <f t="shared" si="112"/>
        <v>No declaration</v>
      </c>
      <c r="C2394" s="4" t="s">
        <v>18302</v>
      </c>
      <c r="D2394" s="86" t="str">
        <f>IF('3(a) Flights | segment list'!A2359="","Null",'3(a) Flights | segment list'!A2359)</f>
        <v>Null</v>
      </c>
      <c r="E2394" s="87" t="str">
        <f t="shared" si="110"/>
        <v>Null</v>
      </c>
      <c r="F2394" s="4" t="str">
        <f>IF('3(a) Flights | segment list'!I2359="","Null",'3(a) Flights | segment list'!I2359)</f>
        <v>Null</v>
      </c>
      <c r="G2394" s="4" t="str">
        <f>IF('3(a) Flights | segment list'!C2359="","Null",'3(a) Flights | segment list'!C2359)</f>
        <v>Null</v>
      </c>
      <c r="H2394" s="4" t="str">
        <f>IF('3(a) Flights | segment list'!J2359="","Null",'3(a) Flights | segment list'!J2359)</f>
        <v>Null</v>
      </c>
      <c r="I2394" s="4" t="str">
        <f>IF('3(a) Flights | segment list'!D2359="","Null",'3(a) Flights | segment list'!D2359)</f>
        <v>Null</v>
      </c>
      <c r="J2394" s="4" t="str">
        <f>IF('3(a) Flights | segment list'!E2359="","Null",'3(a) Flights | segment list'!E2359)</f>
        <v>Null</v>
      </c>
      <c r="K2394" s="4" t="str">
        <f>IF('3(a) Flights | segment list'!F2359="","Null",'3(a) Flights | segment list'!F2359)</f>
        <v>Null</v>
      </c>
      <c r="L2394" s="5" t="str">
        <f>IF('3(a) Flights | segment list'!G2359="","Null",'3(a) Flights | segment list'!G2359)</f>
        <v>Null</v>
      </c>
      <c r="M2394" s="16">
        <f>IF('3(a) Flights | segment list'!H2359="Null","Null",'3(a) Flights | segment list'!H2359)</f>
        <v>0</v>
      </c>
    </row>
    <row r="2395" spans="1:13" x14ac:dyDescent="0.25">
      <c r="A2395" s="4" t="str">
        <f t="shared" si="111"/>
        <v>No PB ID provided</v>
      </c>
      <c r="B2395" s="4" t="str">
        <f t="shared" si="112"/>
        <v>No declaration</v>
      </c>
      <c r="C2395" s="4" t="s">
        <v>18302</v>
      </c>
      <c r="D2395" s="86" t="str">
        <f>IF('3(a) Flights | segment list'!A2360="","Null",'3(a) Flights | segment list'!A2360)</f>
        <v>Null</v>
      </c>
      <c r="E2395" s="87" t="str">
        <f t="shared" si="110"/>
        <v>Null</v>
      </c>
      <c r="F2395" s="4" t="str">
        <f>IF('3(a) Flights | segment list'!I2360="","Null",'3(a) Flights | segment list'!I2360)</f>
        <v>Null</v>
      </c>
      <c r="G2395" s="4" t="str">
        <f>IF('3(a) Flights | segment list'!C2360="","Null",'3(a) Flights | segment list'!C2360)</f>
        <v>Null</v>
      </c>
      <c r="H2395" s="4" t="str">
        <f>IF('3(a) Flights | segment list'!J2360="","Null",'3(a) Flights | segment list'!J2360)</f>
        <v>Null</v>
      </c>
      <c r="I2395" s="4" t="str">
        <f>IF('3(a) Flights | segment list'!D2360="","Null",'3(a) Flights | segment list'!D2360)</f>
        <v>Null</v>
      </c>
      <c r="J2395" s="4" t="str">
        <f>IF('3(a) Flights | segment list'!E2360="","Null",'3(a) Flights | segment list'!E2360)</f>
        <v>Null</v>
      </c>
      <c r="K2395" s="4" t="str">
        <f>IF('3(a) Flights | segment list'!F2360="","Null",'3(a) Flights | segment list'!F2360)</f>
        <v>Null</v>
      </c>
      <c r="L2395" s="5" t="str">
        <f>IF('3(a) Flights | segment list'!G2360="","Null",'3(a) Flights | segment list'!G2360)</f>
        <v>Null</v>
      </c>
      <c r="M2395" s="16">
        <f>IF('3(a) Flights | segment list'!H2360="Null","Null",'3(a) Flights | segment list'!H2360)</f>
        <v>0</v>
      </c>
    </row>
    <row r="2396" spans="1:13" x14ac:dyDescent="0.25">
      <c r="A2396" s="4" t="str">
        <f t="shared" si="111"/>
        <v>No PB ID provided</v>
      </c>
      <c r="B2396" s="4" t="str">
        <f t="shared" si="112"/>
        <v>No declaration</v>
      </c>
      <c r="C2396" s="4" t="s">
        <v>18302</v>
      </c>
      <c r="D2396" s="86" t="str">
        <f>IF('3(a) Flights | segment list'!A2361="","Null",'3(a) Flights | segment list'!A2361)</f>
        <v>Null</v>
      </c>
      <c r="E2396" s="87" t="str">
        <f t="shared" si="110"/>
        <v>Null</v>
      </c>
      <c r="F2396" s="4" t="str">
        <f>IF('3(a) Flights | segment list'!I2361="","Null",'3(a) Flights | segment list'!I2361)</f>
        <v>Null</v>
      </c>
      <c r="G2396" s="4" t="str">
        <f>IF('3(a) Flights | segment list'!C2361="","Null",'3(a) Flights | segment list'!C2361)</f>
        <v>Null</v>
      </c>
      <c r="H2396" s="4" t="str">
        <f>IF('3(a) Flights | segment list'!J2361="","Null",'3(a) Flights | segment list'!J2361)</f>
        <v>Null</v>
      </c>
      <c r="I2396" s="4" t="str">
        <f>IF('3(a) Flights | segment list'!D2361="","Null",'3(a) Flights | segment list'!D2361)</f>
        <v>Null</v>
      </c>
      <c r="J2396" s="4" t="str">
        <f>IF('3(a) Flights | segment list'!E2361="","Null",'3(a) Flights | segment list'!E2361)</f>
        <v>Null</v>
      </c>
      <c r="K2396" s="4" t="str">
        <f>IF('3(a) Flights | segment list'!F2361="","Null",'3(a) Flights | segment list'!F2361)</f>
        <v>Null</v>
      </c>
      <c r="L2396" s="5" t="str">
        <f>IF('3(a) Flights | segment list'!G2361="","Null",'3(a) Flights | segment list'!G2361)</f>
        <v>Null</v>
      </c>
      <c r="M2396" s="16">
        <f>IF('3(a) Flights | segment list'!H2361="Null","Null",'3(a) Flights | segment list'!H2361)</f>
        <v>0</v>
      </c>
    </row>
    <row r="2397" spans="1:13" x14ac:dyDescent="0.25">
      <c r="A2397" s="4" t="str">
        <f t="shared" si="111"/>
        <v>No PB ID provided</v>
      </c>
      <c r="B2397" s="4" t="str">
        <f t="shared" si="112"/>
        <v>No declaration</v>
      </c>
      <c r="C2397" s="4" t="s">
        <v>18302</v>
      </c>
      <c r="D2397" s="86" t="str">
        <f>IF('3(a) Flights | segment list'!A2362="","Null",'3(a) Flights | segment list'!A2362)</f>
        <v>Null</v>
      </c>
      <c r="E2397" s="87" t="str">
        <f t="shared" si="110"/>
        <v>Null</v>
      </c>
      <c r="F2397" s="4" t="str">
        <f>IF('3(a) Flights | segment list'!I2362="","Null",'3(a) Flights | segment list'!I2362)</f>
        <v>Null</v>
      </c>
      <c r="G2397" s="4" t="str">
        <f>IF('3(a) Flights | segment list'!C2362="","Null",'3(a) Flights | segment list'!C2362)</f>
        <v>Null</v>
      </c>
      <c r="H2397" s="4" t="str">
        <f>IF('3(a) Flights | segment list'!J2362="","Null",'3(a) Flights | segment list'!J2362)</f>
        <v>Null</v>
      </c>
      <c r="I2397" s="4" t="str">
        <f>IF('3(a) Flights | segment list'!D2362="","Null",'3(a) Flights | segment list'!D2362)</f>
        <v>Null</v>
      </c>
      <c r="J2397" s="4" t="str">
        <f>IF('3(a) Flights | segment list'!E2362="","Null",'3(a) Flights | segment list'!E2362)</f>
        <v>Null</v>
      </c>
      <c r="K2397" s="4" t="str">
        <f>IF('3(a) Flights | segment list'!F2362="","Null",'3(a) Flights | segment list'!F2362)</f>
        <v>Null</v>
      </c>
      <c r="L2397" s="5" t="str">
        <f>IF('3(a) Flights | segment list'!G2362="","Null",'3(a) Flights | segment list'!G2362)</f>
        <v>Null</v>
      </c>
      <c r="M2397" s="16">
        <f>IF('3(a) Flights | segment list'!H2362="Null","Null",'3(a) Flights | segment list'!H2362)</f>
        <v>0</v>
      </c>
    </row>
    <row r="2398" spans="1:13" x14ac:dyDescent="0.25">
      <c r="A2398" s="4" t="str">
        <f t="shared" si="111"/>
        <v>No PB ID provided</v>
      </c>
      <c r="B2398" s="4" t="str">
        <f t="shared" si="112"/>
        <v>No declaration</v>
      </c>
      <c r="C2398" s="4" t="s">
        <v>18302</v>
      </c>
      <c r="D2398" s="86" t="str">
        <f>IF('3(a) Flights | segment list'!A2363="","Null",'3(a) Flights | segment list'!A2363)</f>
        <v>Null</v>
      </c>
      <c r="E2398" s="87" t="str">
        <f t="shared" si="110"/>
        <v>Null</v>
      </c>
      <c r="F2398" s="4" t="str">
        <f>IF('3(a) Flights | segment list'!I2363="","Null",'3(a) Flights | segment list'!I2363)</f>
        <v>Null</v>
      </c>
      <c r="G2398" s="4" t="str">
        <f>IF('3(a) Flights | segment list'!C2363="","Null",'3(a) Flights | segment list'!C2363)</f>
        <v>Null</v>
      </c>
      <c r="H2398" s="4" t="str">
        <f>IF('3(a) Flights | segment list'!J2363="","Null",'3(a) Flights | segment list'!J2363)</f>
        <v>Null</v>
      </c>
      <c r="I2398" s="4" t="str">
        <f>IF('3(a) Flights | segment list'!D2363="","Null",'3(a) Flights | segment list'!D2363)</f>
        <v>Null</v>
      </c>
      <c r="J2398" s="4" t="str">
        <f>IF('3(a) Flights | segment list'!E2363="","Null",'3(a) Flights | segment list'!E2363)</f>
        <v>Null</v>
      </c>
      <c r="K2398" s="4" t="str">
        <f>IF('3(a) Flights | segment list'!F2363="","Null",'3(a) Flights | segment list'!F2363)</f>
        <v>Null</v>
      </c>
      <c r="L2398" s="5" t="str">
        <f>IF('3(a) Flights | segment list'!G2363="","Null",'3(a) Flights | segment list'!G2363)</f>
        <v>Null</v>
      </c>
      <c r="M2398" s="16">
        <f>IF('3(a) Flights | segment list'!H2363="Null","Null",'3(a) Flights | segment list'!H2363)</f>
        <v>0</v>
      </c>
    </row>
    <row r="2399" spans="1:13" x14ac:dyDescent="0.25">
      <c r="A2399" s="4" t="str">
        <f t="shared" si="111"/>
        <v>No PB ID provided</v>
      </c>
      <c r="B2399" s="4" t="str">
        <f t="shared" si="112"/>
        <v>No declaration</v>
      </c>
      <c r="C2399" s="4" t="s">
        <v>18302</v>
      </c>
      <c r="D2399" s="86" t="str">
        <f>IF('3(a) Flights | segment list'!A2364="","Null",'3(a) Flights | segment list'!A2364)</f>
        <v>Null</v>
      </c>
      <c r="E2399" s="87" t="str">
        <f t="shared" si="110"/>
        <v>Null</v>
      </c>
      <c r="F2399" s="4" t="str">
        <f>IF('3(a) Flights | segment list'!I2364="","Null",'3(a) Flights | segment list'!I2364)</f>
        <v>Null</v>
      </c>
      <c r="G2399" s="4" t="str">
        <f>IF('3(a) Flights | segment list'!C2364="","Null",'3(a) Flights | segment list'!C2364)</f>
        <v>Null</v>
      </c>
      <c r="H2399" s="4" t="str">
        <f>IF('3(a) Flights | segment list'!J2364="","Null",'3(a) Flights | segment list'!J2364)</f>
        <v>Null</v>
      </c>
      <c r="I2399" s="4" t="str">
        <f>IF('3(a) Flights | segment list'!D2364="","Null",'3(a) Flights | segment list'!D2364)</f>
        <v>Null</v>
      </c>
      <c r="J2399" s="4" t="str">
        <f>IF('3(a) Flights | segment list'!E2364="","Null",'3(a) Flights | segment list'!E2364)</f>
        <v>Null</v>
      </c>
      <c r="K2399" s="4" t="str">
        <f>IF('3(a) Flights | segment list'!F2364="","Null",'3(a) Flights | segment list'!F2364)</f>
        <v>Null</v>
      </c>
      <c r="L2399" s="5" t="str">
        <f>IF('3(a) Flights | segment list'!G2364="","Null",'3(a) Flights | segment list'!G2364)</f>
        <v>Null</v>
      </c>
      <c r="M2399" s="16">
        <f>IF('3(a) Flights | segment list'!H2364="Null","Null",'3(a) Flights | segment list'!H2364)</f>
        <v>0</v>
      </c>
    </row>
    <row r="2400" spans="1:13" x14ac:dyDescent="0.25">
      <c r="A2400" s="4" t="str">
        <f t="shared" si="111"/>
        <v>No PB ID provided</v>
      </c>
      <c r="B2400" s="4" t="str">
        <f t="shared" si="112"/>
        <v>No declaration</v>
      </c>
      <c r="C2400" s="4" t="s">
        <v>18302</v>
      </c>
      <c r="D2400" s="86" t="str">
        <f>IF('3(a) Flights | segment list'!A2365="","Null",'3(a) Flights | segment list'!A2365)</f>
        <v>Null</v>
      </c>
      <c r="E2400" s="87" t="str">
        <f t="shared" si="110"/>
        <v>Null</v>
      </c>
      <c r="F2400" s="4" t="str">
        <f>IF('3(a) Flights | segment list'!I2365="","Null",'3(a) Flights | segment list'!I2365)</f>
        <v>Null</v>
      </c>
      <c r="G2400" s="4" t="str">
        <f>IF('3(a) Flights | segment list'!C2365="","Null",'3(a) Flights | segment list'!C2365)</f>
        <v>Null</v>
      </c>
      <c r="H2400" s="4" t="str">
        <f>IF('3(a) Flights | segment list'!J2365="","Null",'3(a) Flights | segment list'!J2365)</f>
        <v>Null</v>
      </c>
      <c r="I2400" s="4" t="str">
        <f>IF('3(a) Flights | segment list'!D2365="","Null",'3(a) Flights | segment list'!D2365)</f>
        <v>Null</v>
      </c>
      <c r="J2400" s="4" t="str">
        <f>IF('3(a) Flights | segment list'!E2365="","Null",'3(a) Flights | segment list'!E2365)</f>
        <v>Null</v>
      </c>
      <c r="K2400" s="4" t="str">
        <f>IF('3(a) Flights | segment list'!F2365="","Null",'3(a) Flights | segment list'!F2365)</f>
        <v>Null</v>
      </c>
      <c r="L2400" s="5" t="str">
        <f>IF('3(a) Flights | segment list'!G2365="","Null",'3(a) Flights | segment list'!G2365)</f>
        <v>Null</v>
      </c>
      <c r="M2400" s="16">
        <f>IF('3(a) Flights | segment list'!H2365="Null","Null",'3(a) Flights | segment list'!H2365)</f>
        <v>0</v>
      </c>
    </row>
    <row r="2401" spans="1:13" x14ac:dyDescent="0.25">
      <c r="A2401" s="4" t="str">
        <f t="shared" si="111"/>
        <v>No PB ID provided</v>
      </c>
      <c r="B2401" s="4" t="str">
        <f t="shared" si="112"/>
        <v>No declaration</v>
      </c>
      <c r="C2401" s="4" t="s">
        <v>18302</v>
      </c>
      <c r="D2401" s="86" t="str">
        <f>IF('3(a) Flights | segment list'!A2366="","Null",'3(a) Flights | segment list'!A2366)</f>
        <v>Null</v>
      </c>
      <c r="E2401" s="87" t="str">
        <f t="shared" si="110"/>
        <v>Null</v>
      </c>
      <c r="F2401" s="4" t="str">
        <f>IF('3(a) Flights | segment list'!I2366="","Null",'3(a) Flights | segment list'!I2366)</f>
        <v>Null</v>
      </c>
      <c r="G2401" s="4" t="str">
        <f>IF('3(a) Flights | segment list'!C2366="","Null",'3(a) Flights | segment list'!C2366)</f>
        <v>Null</v>
      </c>
      <c r="H2401" s="4" t="str">
        <f>IF('3(a) Flights | segment list'!J2366="","Null",'3(a) Flights | segment list'!J2366)</f>
        <v>Null</v>
      </c>
      <c r="I2401" s="4" t="str">
        <f>IF('3(a) Flights | segment list'!D2366="","Null",'3(a) Flights | segment list'!D2366)</f>
        <v>Null</v>
      </c>
      <c r="J2401" s="4" t="str">
        <f>IF('3(a) Flights | segment list'!E2366="","Null",'3(a) Flights | segment list'!E2366)</f>
        <v>Null</v>
      </c>
      <c r="K2401" s="4" t="str">
        <f>IF('3(a) Flights | segment list'!F2366="","Null",'3(a) Flights | segment list'!F2366)</f>
        <v>Null</v>
      </c>
      <c r="L2401" s="5" t="str">
        <f>IF('3(a) Flights | segment list'!G2366="","Null",'3(a) Flights | segment list'!G2366)</f>
        <v>Null</v>
      </c>
      <c r="M2401" s="16">
        <f>IF('3(a) Flights | segment list'!H2366="Null","Null",'3(a) Flights | segment list'!H2366)</f>
        <v>0</v>
      </c>
    </row>
    <row r="2402" spans="1:13" x14ac:dyDescent="0.25">
      <c r="A2402" s="4" t="str">
        <f t="shared" si="111"/>
        <v>No PB ID provided</v>
      </c>
      <c r="B2402" s="4" t="str">
        <f t="shared" si="112"/>
        <v>No declaration</v>
      </c>
      <c r="C2402" s="4" t="s">
        <v>18302</v>
      </c>
      <c r="D2402" s="86" t="str">
        <f>IF('3(a) Flights | segment list'!A2367="","Null",'3(a) Flights | segment list'!A2367)</f>
        <v>Null</v>
      </c>
      <c r="E2402" s="87" t="str">
        <f t="shared" si="110"/>
        <v>Null</v>
      </c>
      <c r="F2402" s="4" t="str">
        <f>IF('3(a) Flights | segment list'!I2367="","Null",'3(a) Flights | segment list'!I2367)</f>
        <v>Null</v>
      </c>
      <c r="G2402" s="4" t="str">
        <f>IF('3(a) Flights | segment list'!C2367="","Null",'3(a) Flights | segment list'!C2367)</f>
        <v>Null</v>
      </c>
      <c r="H2402" s="4" t="str">
        <f>IF('3(a) Flights | segment list'!J2367="","Null",'3(a) Flights | segment list'!J2367)</f>
        <v>Null</v>
      </c>
      <c r="I2402" s="4" t="str">
        <f>IF('3(a) Flights | segment list'!D2367="","Null",'3(a) Flights | segment list'!D2367)</f>
        <v>Null</v>
      </c>
      <c r="J2402" s="4" t="str">
        <f>IF('3(a) Flights | segment list'!E2367="","Null",'3(a) Flights | segment list'!E2367)</f>
        <v>Null</v>
      </c>
      <c r="K2402" s="4" t="str">
        <f>IF('3(a) Flights | segment list'!F2367="","Null",'3(a) Flights | segment list'!F2367)</f>
        <v>Null</v>
      </c>
      <c r="L2402" s="5" t="str">
        <f>IF('3(a) Flights | segment list'!G2367="","Null",'3(a) Flights | segment list'!G2367)</f>
        <v>Null</v>
      </c>
      <c r="M2402" s="16">
        <f>IF('3(a) Flights | segment list'!H2367="Null","Null",'3(a) Flights | segment list'!H2367)</f>
        <v>0</v>
      </c>
    </row>
    <row r="2403" spans="1:13" x14ac:dyDescent="0.25">
      <c r="A2403" s="4" t="str">
        <f t="shared" si="111"/>
        <v>No PB ID provided</v>
      </c>
      <c r="B2403" s="4" t="str">
        <f t="shared" si="112"/>
        <v>No declaration</v>
      </c>
      <c r="C2403" s="4" t="s">
        <v>18302</v>
      </c>
      <c r="D2403" s="86" t="str">
        <f>IF('3(a) Flights | segment list'!A2368="","Null",'3(a) Flights | segment list'!A2368)</f>
        <v>Null</v>
      </c>
      <c r="E2403" s="87" t="str">
        <f t="shared" si="110"/>
        <v>Null</v>
      </c>
      <c r="F2403" s="4" t="str">
        <f>IF('3(a) Flights | segment list'!I2368="","Null",'3(a) Flights | segment list'!I2368)</f>
        <v>Null</v>
      </c>
      <c r="G2403" s="4" t="str">
        <f>IF('3(a) Flights | segment list'!C2368="","Null",'3(a) Flights | segment list'!C2368)</f>
        <v>Null</v>
      </c>
      <c r="H2403" s="4" t="str">
        <f>IF('3(a) Flights | segment list'!J2368="","Null",'3(a) Flights | segment list'!J2368)</f>
        <v>Null</v>
      </c>
      <c r="I2403" s="4" t="str">
        <f>IF('3(a) Flights | segment list'!D2368="","Null",'3(a) Flights | segment list'!D2368)</f>
        <v>Null</v>
      </c>
      <c r="J2403" s="4" t="str">
        <f>IF('3(a) Flights | segment list'!E2368="","Null",'3(a) Flights | segment list'!E2368)</f>
        <v>Null</v>
      </c>
      <c r="K2403" s="4" t="str">
        <f>IF('3(a) Flights | segment list'!F2368="","Null",'3(a) Flights | segment list'!F2368)</f>
        <v>Null</v>
      </c>
      <c r="L2403" s="5" t="str">
        <f>IF('3(a) Flights | segment list'!G2368="","Null",'3(a) Flights | segment list'!G2368)</f>
        <v>Null</v>
      </c>
      <c r="M2403" s="16">
        <f>IF('3(a) Flights | segment list'!H2368="Null","Null",'3(a) Flights | segment list'!H2368)</f>
        <v>0</v>
      </c>
    </row>
    <row r="2404" spans="1:13" x14ac:dyDescent="0.25">
      <c r="A2404" s="4" t="str">
        <f t="shared" si="111"/>
        <v>No PB ID provided</v>
      </c>
      <c r="B2404" s="4" t="str">
        <f t="shared" si="112"/>
        <v>No declaration</v>
      </c>
      <c r="C2404" s="4" t="s">
        <v>18302</v>
      </c>
      <c r="D2404" s="86" t="str">
        <f>IF('3(a) Flights | segment list'!A2369="","Null",'3(a) Flights | segment list'!A2369)</f>
        <v>Null</v>
      </c>
      <c r="E2404" s="87" t="str">
        <f t="shared" si="110"/>
        <v>Null</v>
      </c>
      <c r="F2404" s="4" t="str">
        <f>IF('3(a) Flights | segment list'!I2369="","Null",'3(a) Flights | segment list'!I2369)</f>
        <v>Null</v>
      </c>
      <c r="G2404" s="4" t="str">
        <f>IF('3(a) Flights | segment list'!C2369="","Null",'3(a) Flights | segment list'!C2369)</f>
        <v>Null</v>
      </c>
      <c r="H2404" s="4" t="str">
        <f>IF('3(a) Flights | segment list'!J2369="","Null",'3(a) Flights | segment list'!J2369)</f>
        <v>Null</v>
      </c>
      <c r="I2404" s="4" t="str">
        <f>IF('3(a) Flights | segment list'!D2369="","Null",'3(a) Flights | segment list'!D2369)</f>
        <v>Null</v>
      </c>
      <c r="J2404" s="4" t="str">
        <f>IF('3(a) Flights | segment list'!E2369="","Null",'3(a) Flights | segment list'!E2369)</f>
        <v>Null</v>
      </c>
      <c r="K2404" s="4" t="str">
        <f>IF('3(a) Flights | segment list'!F2369="","Null",'3(a) Flights | segment list'!F2369)</f>
        <v>Null</v>
      </c>
      <c r="L2404" s="5" t="str">
        <f>IF('3(a) Flights | segment list'!G2369="","Null",'3(a) Flights | segment list'!G2369)</f>
        <v>Null</v>
      </c>
      <c r="M2404" s="16">
        <f>IF('3(a) Flights | segment list'!H2369="Null","Null",'3(a) Flights | segment list'!H2369)</f>
        <v>0</v>
      </c>
    </row>
    <row r="2405" spans="1:13" x14ac:dyDescent="0.25">
      <c r="A2405" s="4" t="str">
        <f t="shared" si="111"/>
        <v>No PB ID provided</v>
      </c>
      <c r="B2405" s="4" t="str">
        <f t="shared" si="112"/>
        <v>No declaration</v>
      </c>
      <c r="C2405" s="4" t="s">
        <v>18302</v>
      </c>
      <c r="D2405" s="86" t="str">
        <f>IF('3(a) Flights | segment list'!A2370="","Null",'3(a) Flights | segment list'!A2370)</f>
        <v>Null</v>
      </c>
      <c r="E2405" s="87" t="str">
        <f t="shared" si="110"/>
        <v>Null</v>
      </c>
      <c r="F2405" s="4" t="str">
        <f>IF('3(a) Flights | segment list'!I2370="","Null",'3(a) Flights | segment list'!I2370)</f>
        <v>Null</v>
      </c>
      <c r="G2405" s="4" t="str">
        <f>IF('3(a) Flights | segment list'!C2370="","Null",'3(a) Flights | segment list'!C2370)</f>
        <v>Null</v>
      </c>
      <c r="H2405" s="4" t="str">
        <f>IF('3(a) Flights | segment list'!J2370="","Null",'3(a) Flights | segment list'!J2370)</f>
        <v>Null</v>
      </c>
      <c r="I2405" s="4" t="str">
        <f>IF('3(a) Flights | segment list'!D2370="","Null",'3(a) Flights | segment list'!D2370)</f>
        <v>Null</v>
      </c>
      <c r="J2405" s="4" t="str">
        <f>IF('3(a) Flights | segment list'!E2370="","Null",'3(a) Flights | segment list'!E2370)</f>
        <v>Null</v>
      </c>
      <c r="K2405" s="4" t="str">
        <f>IF('3(a) Flights | segment list'!F2370="","Null",'3(a) Flights | segment list'!F2370)</f>
        <v>Null</v>
      </c>
      <c r="L2405" s="5" t="str">
        <f>IF('3(a) Flights | segment list'!G2370="","Null",'3(a) Flights | segment list'!G2370)</f>
        <v>Null</v>
      </c>
      <c r="M2405" s="16">
        <f>IF('3(a) Flights | segment list'!H2370="Null","Null",'3(a) Flights | segment list'!H2370)</f>
        <v>0</v>
      </c>
    </row>
    <row r="2406" spans="1:13" x14ac:dyDescent="0.25">
      <c r="A2406" s="4" t="str">
        <f t="shared" si="111"/>
        <v>No PB ID provided</v>
      </c>
      <c r="B2406" s="4" t="str">
        <f t="shared" si="112"/>
        <v>No declaration</v>
      </c>
      <c r="C2406" s="4" t="s">
        <v>18302</v>
      </c>
      <c r="D2406" s="86" t="str">
        <f>IF('3(a) Flights | segment list'!A2371="","Null",'3(a) Flights | segment list'!A2371)</f>
        <v>Null</v>
      </c>
      <c r="E2406" s="87" t="str">
        <f t="shared" si="110"/>
        <v>Null</v>
      </c>
      <c r="F2406" s="4" t="str">
        <f>IF('3(a) Flights | segment list'!I2371="","Null",'3(a) Flights | segment list'!I2371)</f>
        <v>Null</v>
      </c>
      <c r="G2406" s="4" t="str">
        <f>IF('3(a) Flights | segment list'!C2371="","Null",'3(a) Flights | segment list'!C2371)</f>
        <v>Null</v>
      </c>
      <c r="H2406" s="4" t="str">
        <f>IF('3(a) Flights | segment list'!J2371="","Null",'3(a) Flights | segment list'!J2371)</f>
        <v>Null</v>
      </c>
      <c r="I2406" s="4" t="str">
        <f>IF('3(a) Flights | segment list'!D2371="","Null",'3(a) Flights | segment list'!D2371)</f>
        <v>Null</v>
      </c>
      <c r="J2406" s="4" t="str">
        <f>IF('3(a) Flights | segment list'!E2371="","Null",'3(a) Flights | segment list'!E2371)</f>
        <v>Null</v>
      </c>
      <c r="K2406" s="4" t="str">
        <f>IF('3(a) Flights | segment list'!F2371="","Null",'3(a) Flights | segment list'!F2371)</f>
        <v>Null</v>
      </c>
      <c r="L2406" s="5" t="str">
        <f>IF('3(a) Flights | segment list'!G2371="","Null",'3(a) Flights | segment list'!G2371)</f>
        <v>Null</v>
      </c>
      <c r="M2406" s="16">
        <f>IF('3(a) Flights | segment list'!H2371="Null","Null",'3(a) Flights | segment list'!H2371)</f>
        <v>0</v>
      </c>
    </row>
    <row r="2407" spans="1:13" x14ac:dyDescent="0.25">
      <c r="A2407" s="4" t="str">
        <f t="shared" si="111"/>
        <v>No PB ID provided</v>
      </c>
      <c r="B2407" s="4" t="str">
        <f t="shared" si="112"/>
        <v>No declaration</v>
      </c>
      <c r="C2407" s="4" t="s">
        <v>18302</v>
      </c>
      <c r="D2407" s="86" t="str">
        <f>IF('3(a) Flights | segment list'!A2372="","Null",'3(a) Flights | segment list'!A2372)</f>
        <v>Null</v>
      </c>
      <c r="E2407" s="87" t="str">
        <f t="shared" si="110"/>
        <v>Null</v>
      </c>
      <c r="F2407" s="4" t="str">
        <f>IF('3(a) Flights | segment list'!I2372="","Null",'3(a) Flights | segment list'!I2372)</f>
        <v>Null</v>
      </c>
      <c r="G2407" s="4" t="str">
        <f>IF('3(a) Flights | segment list'!C2372="","Null",'3(a) Flights | segment list'!C2372)</f>
        <v>Null</v>
      </c>
      <c r="H2407" s="4" t="str">
        <f>IF('3(a) Flights | segment list'!J2372="","Null",'3(a) Flights | segment list'!J2372)</f>
        <v>Null</v>
      </c>
      <c r="I2407" s="4" t="str">
        <f>IF('3(a) Flights | segment list'!D2372="","Null",'3(a) Flights | segment list'!D2372)</f>
        <v>Null</v>
      </c>
      <c r="J2407" s="4" t="str">
        <f>IF('3(a) Flights | segment list'!E2372="","Null",'3(a) Flights | segment list'!E2372)</f>
        <v>Null</v>
      </c>
      <c r="K2407" s="4" t="str">
        <f>IF('3(a) Flights | segment list'!F2372="","Null",'3(a) Flights | segment list'!F2372)</f>
        <v>Null</v>
      </c>
      <c r="L2407" s="5" t="str">
        <f>IF('3(a) Flights | segment list'!G2372="","Null",'3(a) Flights | segment list'!G2372)</f>
        <v>Null</v>
      </c>
      <c r="M2407" s="16">
        <f>IF('3(a) Flights | segment list'!H2372="Null","Null",'3(a) Flights | segment list'!H2372)</f>
        <v>0</v>
      </c>
    </row>
    <row r="2408" spans="1:13" x14ac:dyDescent="0.25">
      <c r="A2408" s="4" t="str">
        <f t="shared" si="111"/>
        <v>No PB ID provided</v>
      </c>
      <c r="B2408" s="4" t="str">
        <f t="shared" si="112"/>
        <v>No declaration</v>
      </c>
      <c r="C2408" s="4" t="s">
        <v>18302</v>
      </c>
      <c r="D2408" s="86" t="str">
        <f>IF('3(a) Flights | segment list'!A2373="","Null",'3(a) Flights | segment list'!A2373)</f>
        <v>Null</v>
      </c>
      <c r="E2408" s="87" t="str">
        <f t="shared" si="110"/>
        <v>Null</v>
      </c>
      <c r="F2408" s="4" t="str">
        <f>IF('3(a) Flights | segment list'!I2373="","Null",'3(a) Flights | segment list'!I2373)</f>
        <v>Null</v>
      </c>
      <c r="G2408" s="4" t="str">
        <f>IF('3(a) Flights | segment list'!C2373="","Null",'3(a) Flights | segment list'!C2373)</f>
        <v>Null</v>
      </c>
      <c r="H2408" s="4" t="str">
        <f>IF('3(a) Flights | segment list'!J2373="","Null",'3(a) Flights | segment list'!J2373)</f>
        <v>Null</v>
      </c>
      <c r="I2408" s="4" t="str">
        <f>IF('3(a) Flights | segment list'!D2373="","Null",'3(a) Flights | segment list'!D2373)</f>
        <v>Null</v>
      </c>
      <c r="J2408" s="4" t="str">
        <f>IF('3(a) Flights | segment list'!E2373="","Null",'3(a) Flights | segment list'!E2373)</f>
        <v>Null</v>
      </c>
      <c r="K2408" s="4" t="str">
        <f>IF('3(a) Flights | segment list'!F2373="","Null",'3(a) Flights | segment list'!F2373)</f>
        <v>Null</v>
      </c>
      <c r="L2408" s="5" t="str">
        <f>IF('3(a) Flights | segment list'!G2373="","Null",'3(a) Flights | segment list'!G2373)</f>
        <v>Null</v>
      </c>
      <c r="M2408" s="16">
        <f>IF('3(a) Flights | segment list'!H2373="Null","Null",'3(a) Flights | segment list'!H2373)</f>
        <v>0</v>
      </c>
    </row>
    <row r="2409" spans="1:13" x14ac:dyDescent="0.25">
      <c r="A2409" s="4" t="str">
        <f t="shared" si="111"/>
        <v>No PB ID provided</v>
      </c>
      <c r="B2409" s="4" t="str">
        <f t="shared" si="112"/>
        <v>No declaration</v>
      </c>
      <c r="C2409" s="4" t="s">
        <v>18302</v>
      </c>
      <c r="D2409" s="86" t="str">
        <f>IF('3(a) Flights | segment list'!A2374="","Null",'3(a) Flights | segment list'!A2374)</f>
        <v>Null</v>
      </c>
      <c r="E2409" s="87" t="str">
        <f t="shared" si="110"/>
        <v>Null</v>
      </c>
      <c r="F2409" s="4" t="str">
        <f>IF('3(a) Flights | segment list'!I2374="","Null",'3(a) Flights | segment list'!I2374)</f>
        <v>Null</v>
      </c>
      <c r="G2409" s="4" t="str">
        <f>IF('3(a) Flights | segment list'!C2374="","Null",'3(a) Flights | segment list'!C2374)</f>
        <v>Null</v>
      </c>
      <c r="H2409" s="4" t="str">
        <f>IF('3(a) Flights | segment list'!J2374="","Null",'3(a) Flights | segment list'!J2374)</f>
        <v>Null</v>
      </c>
      <c r="I2409" s="4" t="str">
        <f>IF('3(a) Flights | segment list'!D2374="","Null",'3(a) Flights | segment list'!D2374)</f>
        <v>Null</v>
      </c>
      <c r="J2409" s="4" t="str">
        <f>IF('3(a) Flights | segment list'!E2374="","Null",'3(a) Flights | segment list'!E2374)</f>
        <v>Null</v>
      </c>
      <c r="K2409" s="4" t="str">
        <f>IF('3(a) Flights | segment list'!F2374="","Null",'3(a) Flights | segment list'!F2374)</f>
        <v>Null</v>
      </c>
      <c r="L2409" s="5" t="str">
        <f>IF('3(a) Flights | segment list'!G2374="","Null",'3(a) Flights | segment list'!G2374)</f>
        <v>Null</v>
      </c>
      <c r="M2409" s="16">
        <f>IF('3(a) Flights | segment list'!H2374="Null","Null",'3(a) Flights | segment list'!H2374)</f>
        <v>0</v>
      </c>
    </row>
    <row r="2410" spans="1:13" x14ac:dyDescent="0.25">
      <c r="A2410" s="4" t="str">
        <f t="shared" si="111"/>
        <v>No PB ID provided</v>
      </c>
      <c r="B2410" s="4" t="str">
        <f t="shared" si="112"/>
        <v>No declaration</v>
      </c>
      <c r="C2410" s="4" t="s">
        <v>18302</v>
      </c>
      <c r="D2410" s="86" t="str">
        <f>IF('3(a) Flights | segment list'!A2375="","Null",'3(a) Flights | segment list'!A2375)</f>
        <v>Null</v>
      </c>
      <c r="E2410" s="87" t="str">
        <f t="shared" si="110"/>
        <v>Null</v>
      </c>
      <c r="F2410" s="4" t="str">
        <f>IF('3(a) Flights | segment list'!I2375="","Null",'3(a) Flights | segment list'!I2375)</f>
        <v>Null</v>
      </c>
      <c r="G2410" s="4" t="str">
        <f>IF('3(a) Flights | segment list'!C2375="","Null",'3(a) Flights | segment list'!C2375)</f>
        <v>Null</v>
      </c>
      <c r="H2410" s="4" t="str">
        <f>IF('3(a) Flights | segment list'!J2375="","Null",'3(a) Flights | segment list'!J2375)</f>
        <v>Null</v>
      </c>
      <c r="I2410" s="4" t="str">
        <f>IF('3(a) Flights | segment list'!D2375="","Null",'3(a) Flights | segment list'!D2375)</f>
        <v>Null</v>
      </c>
      <c r="J2410" s="4" t="str">
        <f>IF('3(a) Flights | segment list'!E2375="","Null",'3(a) Flights | segment list'!E2375)</f>
        <v>Null</v>
      </c>
      <c r="K2410" s="4" t="str">
        <f>IF('3(a) Flights | segment list'!F2375="","Null",'3(a) Flights | segment list'!F2375)</f>
        <v>Null</v>
      </c>
      <c r="L2410" s="5" t="str">
        <f>IF('3(a) Flights | segment list'!G2375="","Null",'3(a) Flights | segment list'!G2375)</f>
        <v>Null</v>
      </c>
      <c r="M2410" s="16">
        <f>IF('3(a) Flights | segment list'!H2375="Null","Null",'3(a) Flights | segment list'!H2375)</f>
        <v>0</v>
      </c>
    </row>
    <row r="2411" spans="1:13" x14ac:dyDescent="0.25">
      <c r="A2411" s="4" t="str">
        <f t="shared" si="111"/>
        <v>No PB ID provided</v>
      </c>
      <c r="B2411" s="4" t="str">
        <f t="shared" si="112"/>
        <v>No declaration</v>
      </c>
      <c r="C2411" s="4" t="s">
        <v>18302</v>
      </c>
      <c r="D2411" s="86" t="str">
        <f>IF('3(a) Flights | segment list'!A2376="","Null",'3(a) Flights | segment list'!A2376)</f>
        <v>Null</v>
      </c>
      <c r="E2411" s="87" t="str">
        <f t="shared" si="110"/>
        <v>Null</v>
      </c>
      <c r="F2411" s="4" t="str">
        <f>IF('3(a) Flights | segment list'!I2376="","Null",'3(a) Flights | segment list'!I2376)</f>
        <v>Null</v>
      </c>
      <c r="G2411" s="4" t="str">
        <f>IF('3(a) Flights | segment list'!C2376="","Null",'3(a) Flights | segment list'!C2376)</f>
        <v>Null</v>
      </c>
      <c r="H2411" s="4" t="str">
        <f>IF('3(a) Flights | segment list'!J2376="","Null",'3(a) Flights | segment list'!J2376)</f>
        <v>Null</v>
      </c>
      <c r="I2411" s="4" t="str">
        <f>IF('3(a) Flights | segment list'!D2376="","Null",'3(a) Flights | segment list'!D2376)</f>
        <v>Null</v>
      </c>
      <c r="J2411" s="4" t="str">
        <f>IF('3(a) Flights | segment list'!E2376="","Null",'3(a) Flights | segment list'!E2376)</f>
        <v>Null</v>
      </c>
      <c r="K2411" s="4" t="str">
        <f>IF('3(a) Flights | segment list'!F2376="","Null",'3(a) Flights | segment list'!F2376)</f>
        <v>Null</v>
      </c>
      <c r="L2411" s="5" t="str">
        <f>IF('3(a) Flights | segment list'!G2376="","Null",'3(a) Flights | segment list'!G2376)</f>
        <v>Null</v>
      </c>
      <c r="M2411" s="16">
        <f>IF('3(a) Flights | segment list'!H2376="Null","Null",'3(a) Flights | segment list'!H2376)</f>
        <v>0</v>
      </c>
    </row>
    <row r="2412" spans="1:13" x14ac:dyDescent="0.25">
      <c r="A2412" s="4" t="str">
        <f t="shared" si="111"/>
        <v>No PB ID provided</v>
      </c>
      <c r="B2412" s="4" t="str">
        <f t="shared" si="112"/>
        <v>No declaration</v>
      </c>
      <c r="C2412" s="4" t="s">
        <v>18302</v>
      </c>
      <c r="D2412" s="86" t="str">
        <f>IF('3(a) Flights | segment list'!A2377="","Null",'3(a) Flights | segment list'!A2377)</f>
        <v>Null</v>
      </c>
      <c r="E2412" s="87" t="str">
        <f t="shared" si="110"/>
        <v>Null</v>
      </c>
      <c r="F2412" s="4" t="str">
        <f>IF('3(a) Flights | segment list'!I2377="","Null",'3(a) Flights | segment list'!I2377)</f>
        <v>Null</v>
      </c>
      <c r="G2412" s="4" t="str">
        <f>IF('3(a) Flights | segment list'!C2377="","Null",'3(a) Flights | segment list'!C2377)</f>
        <v>Null</v>
      </c>
      <c r="H2412" s="4" t="str">
        <f>IF('3(a) Flights | segment list'!J2377="","Null",'3(a) Flights | segment list'!J2377)</f>
        <v>Null</v>
      </c>
      <c r="I2412" s="4" t="str">
        <f>IF('3(a) Flights | segment list'!D2377="","Null",'3(a) Flights | segment list'!D2377)</f>
        <v>Null</v>
      </c>
      <c r="J2412" s="4" t="str">
        <f>IF('3(a) Flights | segment list'!E2377="","Null",'3(a) Flights | segment list'!E2377)</f>
        <v>Null</v>
      </c>
      <c r="K2412" s="4" t="str">
        <f>IF('3(a) Flights | segment list'!F2377="","Null",'3(a) Flights | segment list'!F2377)</f>
        <v>Null</v>
      </c>
      <c r="L2412" s="5" t="str">
        <f>IF('3(a) Flights | segment list'!G2377="","Null",'3(a) Flights | segment list'!G2377)</f>
        <v>Null</v>
      </c>
      <c r="M2412" s="16">
        <f>IF('3(a) Flights | segment list'!H2377="Null","Null",'3(a) Flights | segment list'!H2377)</f>
        <v>0</v>
      </c>
    </row>
    <row r="2413" spans="1:13" x14ac:dyDescent="0.25">
      <c r="A2413" s="4" t="str">
        <f t="shared" si="111"/>
        <v>No PB ID provided</v>
      </c>
      <c r="B2413" s="4" t="str">
        <f t="shared" si="112"/>
        <v>No declaration</v>
      </c>
      <c r="C2413" s="4" t="s">
        <v>18302</v>
      </c>
      <c r="D2413" s="86" t="str">
        <f>IF('3(a) Flights | segment list'!A2378="","Null",'3(a) Flights | segment list'!A2378)</f>
        <v>Null</v>
      </c>
      <c r="E2413" s="87" t="str">
        <f t="shared" si="110"/>
        <v>Null</v>
      </c>
      <c r="F2413" s="4" t="str">
        <f>IF('3(a) Flights | segment list'!I2378="","Null",'3(a) Flights | segment list'!I2378)</f>
        <v>Null</v>
      </c>
      <c r="G2413" s="4" t="str">
        <f>IF('3(a) Flights | segment list'!C2378="","Null",'3(a) Flights | segment list'!C2378)</f>
        <v>Null</v>
      </c>
      <c r="H2413" s="4" t="str">
        <f>IF('3(a) Flights | segment list'!J2378="","Null",'3(a) Flights | segment list'!J2378)</f>
        <v>Null</v>
      </c>
      <c r="I2413" s="4" t="str">
        <f>IF('3(a) Flights | segment list'!D2378="","Null",'3(a) Flights | segment list'!D2378)</f>
        <v>Null</v>
      </c>
      <c r="J2413" s="4" t="str">
        <f>IF('3(a) Flights | segment list'!E2378="","Null",'3(a) Flights | segment list'!E2378)</f>
        <v>Null</v>
      </c>
      <c r="K2413" s="4" t="str">
        <f>IF('3(a) Flights | segment list'!F2378="","Null",'3(a) Flights | segment list'!F2378)</f>
        <v>Null</v>
      </c>
      <c r="L2413" s="5" t="str">
        <f>IF('3(a) Flights | segment list'!G2378="","Null",'3(a) Flights | segment list'!G2378)</f>
        <v>Null</v>
      </c>
      <c r="M2413" s="16">
        <f>IF('3(a) Flights | segment list'!H2378="Null","Null",'3(a) Flights | segment list'!H2378)</f>
        <v>0</v>
      </c>
    </row>
    <row r="2414" spans="1:13" x14ac:dyDescent="0.25">
      <c r="A2414" s="4" t="str">
        <f t="shared" si="111"/>
        <v>No PB ID provided</v>
      </c>
      <c r="B2414" s="4" t="str">
        <f t="shared" si="112"/>
        <v>No declaration</v>
      </c>
      <c r="C2414" s="4" t="s">
        <v>18302</v>
      </c>
      <c r="D2414" s="86" t="str">
        <f>IF('3(a) Flights | segment list'!A2379="","Null",'3(a) Flights | segment list'!A2379)</f>
        <v>Null</v>
      </c>
      <c r="E2414" s="87" t="str">
        <f t="shared" si="110"/>
        <v>Null</v>
      </c>
      <c r="F2414" s="4" t="str">
        <f>IF('3(a) Flights | segment list'!I2379="","Null",'3(a) Flights | segment list'!I2379)</f>
        <v>Null</v>
      </c>
      <c r="G2414" s="4" t="str">
        <f>IF('3(a) Flights | segment list'!C2379="","Null",'3(a) Flights | segment list'!C2379)</f>
        <v>Null</v>
      </c>
      <c r="H2414" s="4" t="str">
        <f>IF('3(a) Flights | segment list'!J2379="","Null",'3(a) Flights | segment list'!J2379)</f>
        <v>Null</v>
      </c>
      <c r="I2414" s="4" t="str">
        <f>IF('3(a) Flights | segment list'!D2379="","Null",'3(a) Flights | segment list'!D2379)</f>
        <v>Null</v>
      </c>
      <c r="J2414" s="4" t="str">
        <f>IF('3(a) Flights | segment list'!E2379="","Null",'3(a) Flights | segment list'!E2379)</f>
        <v>Null</v>
      </c>
      <c r="K2414" s="4" t="str">
        <f>IF('3(a) Flights | segment list'!F2379="","Null",'3(a) Flights | segment list'!F2379)</f>
        <v>Null</v>
      </c>
      <c r="L2414" s="5" t="str">
        <f>IF('3(a) Flights | segment list'!G2379="","Null",'3(a) Flights | segment list'!G2379)</f>
        <v>Null</v>
      </c>
      <c r="M2414" s="16">
        <f>IF('3(a) Flights | segment list'!H2379="Null","Null",'3(a) Flights | segment list'!H2379)</f>
        <v>0</v>
      </c>
    </row>
    <row r="2415" spans="1:13" x14ac:dyDescent="0.25">
      <c r="A2415" s="4" t="str">
        <f t="shared" si="111"/>
        <v>No PB ID provided</v>
      </c>
      <c r="B2415" s="4" t="str">
        <f t="shared" si="112"/>
        <v>No declaration</v>
      </c>
      <c r="C2415" s="4" t="s">
        <v>18302</v>
      </c>
      <c r="D2415" s="86" t="str">
        <f>IF('3(a) Flights | segment list'!A2380="","Null",'3(a) Flights | segment list'!A2380)</f>
        <v>Null</v>
      </c>
      <c r="E2415" s="87" t="str">
        <f t="shared" si="110"/>
        <v>Null</v>
      </c>
      <c r="F2415" s="4" t="str">
        <f>IF('3(a) Flights | segment list'!I2380="","Null",'3(a) Flights | segment list'!I2380)</f>
        <v>Null</v>
      </c>
      <c r="G2415" s="4" t="str">
        <f>IF('3(a) Flights | segment list'!C2380="","Null",'3(a) Flights | segment list'!C2380)</f>
        <v>Null</v>
      </c>
      <c r="H2415" s="4" t="str">
        <f>IF('3(a) Flights | segment list'!J2380="","Null",'3(a) Flights | segment list'!J2380)</f>
        <v>Null</v>
      </c>
      <c r="I2415" s="4" t="str">
        <f>IF('3(a) Flights | segment list'!D2380="","Null",'3(a) Flights | segment list'!D2380)</f>
        <v>Null</v>
      </c>
      <c r="J2415" s="4" t="str">
        <f>IF('3(a) Flights | segment list'!E2380="","Null",'3(a) Flights | segment list'!E2380)</f>
        <v>Null</v>
      </c>
      <c r="K2415" s="4" t="str">
        <f>IF('3(a) Flights | segment list'!F2380="","Null",'3(a) Flights | segment list'!F2380)</f>
        <v>Null</v>
      </c>
      <c r="L2415" s="5" t="str">
        <f>IF('3(a) Flights | segment list'!G2380="","Null",'3(a) Flights | segment list'!G2380)</f>
        <v>Null</v>
      </c>
      <c r="M2415" s="16">
        <f>IF('3(a) Flights | segment list'!H2380="Null","Null",'3(a) Flights | segment list'!H2380)</f>
        <v>0</v>
      </c>
    </row>
    <row r="2416" spans="1:13" x14ac:dyDescent="0.25">
      <c r="A2416" s="4" t="str">
        <f t="shared" si="111"/>
        <v>No PB ID provided</v>
      </c>
      <c r="B2416" s="4" t="str">
        <f t="shared" si="112"/>
        <v>No declaration</v>
      </c>
      <c r="C2416" s="4" t="s">
        <v>18302</v>
      </c>
      <c r="D2416" s="86" t="str">
        <f>IF('3(a) Flights | segment list'!A2381="","Null",'3(a) Flights | segment list'!A2381)</f>
        <v>Null</v>
      </c>
      <c r="E2416" s="87" t="str">
        <f t="shared" si="110"/>
        <v>Null</v>
      </c>
      <c r="F2416" s="4" t="str">
        <f>IF('3(a) Flights | segment list'!I2381="","Null",'3(a) Flights | segment list'!I2381)</f>
        <v>Null</v>
      </c>
      <c r="G2416" s="4" t="str">
        <f>IF('3(a) Flights | segment list'!C2381="","Null",'3(a) Flights | segment list'!C2381)</f>
        <v>Null</v>
      </c>
      <c r="H2416" s="4" t="str">
        <f>IF('3(a) Flights | segment list'!J2381="","Null",'3(a) Flights | segment list'!J2381)</f>
        <v>Null</v>
      </c>
      <c r="I2416" s="4" t="str">
        <f>IF('3(a) Flights | segment list'!D2381="","Null",'3(a) Flights | segment list'!D2381)</f>
        <v>Null</v>
      </c>
      <c r="J2416" s="4" t="str">
        <f>IF('3(a) Flights | segment list'!E2381="","Null",'3(a) Flights | segment list'!E2381)</f>
        <v>Null</v>
      </c>
      <c r="K2416" s="4" t="str">
        <f>IF('3(a) Flights | segment list'!F2381="","Null",'3(a) Flights | segment list'!F2381)</f>
        <v>Null</v>
      </c>
      <c r="L2416" s="5" t="str">
        <f>IF('3(a) Flights | segment list'!G2381="","Null",'3(a) Flights | segment list'!G2381)</f>
        <v>Null</v>
      </c>
      <c r="M2416" s="16">
        <f>IF('3(a) Flights | segment list'!H2381="Null","Null",'3(a) Flights | segment list'!H2381)</f>
        <v>0</v>
      </c>
    </row>
    <row r="2417" spans="1:13" x14ac:dyDescent="0.25">
      <c r="A2417" s="4" t="str">
        <f t="shared" si="111"/>
        <v>No PB ID provided</v>
      </c>
      <c r="B2417" s="4" t="str">
        <f t="shared" si="112"/>
        <v>No declaration</v>
      </c>
      <c r="C2417" s="4" t="s">
        <v>18302</v>
      </c>
      <c r="D2417" s="86" t="str">
        <f>IF('3(a) Flights | segment list'!A2382="","Null",'3(a) Flights | segment list'!A2382)</f>
        <v>Null</v>
      </c>
      <c r="E2417" s="87" t="str">
        <f t="shared" si="110"/>
        <v>Null</v>
      </c>
      <c r="F2417" s="4" t="str">
        <f>IF('3(a) Flights | segment list'!I2382="","Null",'3(a) Flights | segment list'!I2382)</f>
        <v>Null</v>
      </c>
      <c r="G2417" s="4" t="str">
        <f>IF('3(a) Flights | segment list'!C2382="","Null",'3(a) Flights | segment list'!C2382)</f>
        <v>Null</v>
      </c>
      <c r="H2417" s="4" t="str">
        <f>IF('3(a) Flights | segment list'!J2382="","Null",'3(a) Flights | segment list'!J2382)</f>
        <v>Null</v>
      </c>
      <c r="I2417" s="4" t="str">
        <f>IF('3(a) Flights | segment list'!D2382="","Null",'3(a) Flights | segment list'!D2382)</f>
        <v>Null</v>
      </c>
      <c r="J2417" s="4" t="str">
        <f>IF('3(a) Flights | segment list'!E2382="","Null",'3(a) Flights | segment list'!E2382)</f>
        <v>Null</v>
      </c>
      <c r="K2417" s="4" t="str">
        <f>IF('3(a) Flights | segment list'!F2382="","Null",'3(a) Flights | segment list'!F2382)</f>
        <v>Null</v>
      </c>
      <c r="L2417" s="5" t="str">
        <f>IF('3(a) Flights | segment list'!G2382="","Null",'3(a) Flights | segment list'!G2382)</f>
        <v>Null</v>
      </c>
      <c r="M2417" s="16">
        <f>IF('3(a) Flights | segment list'!H2382="Null","Null",'3(a) Flights | segment list'!H2382)</f>
        <v>0</v>
      </c>
    </row>
    <row r="2418" spans="1:13" x14ac:dyDescent="0.25">
      <c r="A2418" s="4" t="str">
        <f t="shared" si="111"/>
        <v>No PB ID provided</v>
      </c>
      <c r="B2418" s="4" t="str">
        <f t="shared" si="112"/>
        <v>No declaration</v>
      </c>
      <c r="C2418" s="4" t="s">
        <v>18302</v>
      </c>
      <c r="D2418" s="86" t="str">
        <f>IF('3(a) Flights | segment list'!A2383="","Null",'3(a) Flights | segment list'!A2383)</f>
        <v>Null</v>
      </c>
      <c r="E2418" s="87" t="str">
        <f t="shared" si="110"/>
        <v>Null</v>
      </c>
      <c r="F2418" s="4" t="str">
        <f>IF('3(a) Flights | segment list'!I2383="","Null",'3(a) Flights | segment list'!I2383)</f>
        <v>Null</v>
      </c>
      <c r="G2418" s="4" t="str">
        <f>IF('3(a) Flights | segment list'!C2383="","Null",'3(a) Flights | segment list'!C2383)</f>
        <v>Null</v>
      </c>
      <c r="H2418" s="4" t="str">
        <f>IF('3(a) Flights | segment list'!J2383="","Null",'3(a) Flights | segment list'!J2383)</f>
        <v>Null</v>
      </c>
      <c r="I2418" s="4" t="str">
        <f>IF('3(a) Flights | segment list'!D2383="","Null",'3(a) Flights | segment list'!D2383)</f>
        <v>Null</v>
      </c>
      <c r="J2418" s="4" t="str">
        <f>IF('3(a) Flights | segment list'!E2383="","Null",'3(a) Flights | segment list'!E2383)</f>
        <v>Null</v>
      </c>
      <c r="K2418" s="4" t="str">
        <f>IF('3(a) Flights | segment list'!F2383="","Null",'3(a) Flights | segment list'!F2383)</f>
        <v>Null</v>
      </c>
      <c r="L2418" s="5" t="str">
        <f>IF('3(a) Flights | segment list'!G2383="","Null",'3(a) Flights | segment list'!G2383)</f>
        <v>Null</v>
      </c>
      <c r="M2418" s="16">
        <f>IF('3(a) Flights | segment list'!H2383="Null","Null",'3(a) Flights | segment list'!H2383)</f>
        <v>0</v>
      </c>
    </row>
    <row r="2419" spans="1:13" x14ac:dyDescent="0.25">
      <c r="A2419" s="4" t="str">
        <f t="shared" si="111"/>
        <v>No PB ID provided</v>
      </c>
      <c r="B2419" s="4" t="str">
        <f t="shared" si="112"/>
        <v>No declaration</v>
      </c>
      <c r="C2419" s="4" t="s">
        <v>18302</v>
      </c>
      <c r="D2419" s="86" t="str">
        <f>IF('3(a) Flights | segment list'!A2384="","Null",'3(a) Flights | segment list'!A2384)</f>
        <v>Null</v>
      </c>
      <c r="E2419" s="87" t="str">
        <f t="shared" si="110"/>
        <v>Null</v>
      </c>
      <c r="F2419" s="4" t="str">
        <f>IF('3(a) Flights | segment list'!I2384="","Null",'3(a) Flights | segment list'!I2384)</f>
        <v>Null</v>
      </c>
      <c r="G2419" s="4" t="str">
        <f>IF('3(a) Flights | segment list'!C2384="","Null",'3(a) Flights | segment list'!C2384)</f>
        <v>Null</v>
      </c>
      <c r="H2419" s="4" t="str">
        <f>IF('3(a) Flights | segment list'!J2384="","Null",'3(a) Flights | segment list'!J2384)</f>
        <v>Null</v>
      </c>
      <c r="I2419" s="4" t="str">
        <f>IF('3(a) Flights | segment list'!D2384="","Null",'3(a) Flights | segment list'!D2384)</f>
        <v>Null</v>
      </c>
      <c r="J2419" s="4" t="str">
        <f>IF('3(a) Flights | segment list'!E2384="","Null",'3(a) Flights | segment list'!E2384)</f>
        <v>Null</v>
      </c>
      <c r="K2419" s="4" t="str">
        <f>IF('3(a) Flights | segment list'!F2384="","Null",'3(a) Flights | segment list'!F2384)</f>
        <v>Null</v>
      </c>
      <c r="L2419" s="5" t="str">
        <f>IF('3(a) Flights | segment list'!G2384="","Null",'3(a) Flights | segment list'!G2384)</f>
        <v>Null</v>
      </c>
      <c r="M2419" s="16">
        <f>IF('3(a) Flights | segment list'!H2384="Null","Null",'3(a) Flights | segment list'!H2384)</f>
        <v>0</v>
      </c>
    </row>
    <row r="2420" spans="1:13" x14ac:dyDescent="0.25">
      <c r="A2420" s="4" t="str">
        <f t="shared" si="111"/>
        <v>No PB ID provided</v>
      </c>
      <c r="B2420" s="4" t="str">
        <f t="shared" si="112"/>
        <v>No declaration</v>
      </c>
      <c r="C2420" s="4" t="s">
        <v>18302</v>
      </c>
      <c r="D2420" s="86" t="str">
        <f>IF('3(a) Flights | segment list'!A2385="","Null",'3(a) Flights | segment list'!A2385)</f>
        <v>Null</v>
      </c>
      <c r="E2420" s="87" t="str">
        <f t="shared" si="110"/>
        <v>Null</v>
      </c>
      <c r="F2420" s="4" t="str">
        <f>IF('3(a) Flights | segment list'!I2385="","Null",'3(a) Flights | segment list'!I2385)</f>
        <v>Null</v>
      </c>
      <c r="G2420" s="4" t="str">
        <f>IF('3(a) Flights | segment list'!C2385="","Null",'3(a) Flights | segment list'!C2385)</f>
        <v>Null</v>
      </c>
      <c r="H2420" s="4" t="str">
        <f>IF('3(a) Flights | segment list'!J2385="","Null",'3(a) Flights | segment list'!J2385)</f>
        <v>Null</v>
      </c>
      <c r="I2420" s="4" t="str">
        <f>IF('3(a) Flights | segment list'!D2385="","Null",'3(a) Flights | segment list'!D2385)</f>
        <v>Null</v>
      </c>
      <c r="J2420" s="4" t="str">
        <f>IF('3(a) Flights | segment list'!E2385="","Null",'3(a) Flights | segment list'!E2385)</f>
        <v>Null</v>
      </c>
      <c r="K2420" s="4" t="str">
        <f>IF('3(a) Flights | segment list'!F2385="","Null",'3(a) Flights | segment list'!F2385)</f>
        <v>Null</v>
      </c>
      <c r="L2420" s="5" t="str">
        <f>IF('3(a) Flights | segment list'!G2385="","Null",'3(a) Flights | segment list'!G2385)</f>
        <v>Null</v>
      </c>
      <c r="M2420" s="16">
        <f>IF('3(a) Flights | segment list'!H2385="Null","Null",'3(a) Flights | segment list'!H2385)</f>
        <v>0</v>
      </c>
    </row>
    <row r="2421" spans="1:13" x14ac:dyDescent="0.25">
      <c r="A2421" s="4" t="str">
        <f t="shared" si="111"/>
        <v>No PB ID provided</v>
      </c>
      <c r="B2421" s="4" t="str">
        <f t="shared" si="112"/>
        <v>No declaration</v>
      </c>
      <c r="C2421" s="4" t="s">
        <v>18302</v>
      </c>
      <c r="D2421" s="86" t="str">
        <f>IF('3(a) Flights | segment list'!A2386="","Null",'3(a) Flights | segment list'!A2386)</f>
        <v>Null</v>
      </c>
      <c r="E2421" s="87" t="str">
        <f t="shared" si="110"/>
        <v>Null</v>
      </c>
      <c r="F2421" s="4" t="str">
        <f>IF('3(a) Flights | segment list'!I2386="","Null",'3(a) Flights | segment list'!I2386)</f>
        <v>Null</v>
      </c>
      <c r="G2421" s="4" t="str">
        <f>IF('3(a) Flights | segment list'!C2386="","Null",'3(a) Flights | segment list'!C2386)</f>
        <v>Null</v>
      </c>
      <c r="H2421" s="4" t="str">
        <f>IF('3(a) Flights | segment list'!J2386="","Null",'3(a) Flights | segment list'!J2386)</f>
        <v>Null</v>
      </c>
      <c r="I2421" s="4" t="str">
        <f>IF('3(a) Flights | segment list'!D2386="","Null",'3(a) Flights | segment list'!D2386)</f>
        <v>Null</v>
      </c>
      <c r="J2421" s="4" t="str">
        <f>IF('3(a) Flights | segment list'!E2386="","Null",'3(a) Flights | segment list'!E2386)</f>
        <v>Null</v>
      </c>
      <c r="K2421" s="4" t="str">
        <f>IF('3(a) Flights | segment list'!F2386="","Null",'3(a) Flights | segment list'!F2386)</f>
        <v>Null</v>
      </c>
      <c r="L2421" s="5" t="str">
        <f>IF('3(a) Flights | segment list'!G2386="","Null",'3(a) Flights | segment list'!G2386)</f>
        <v>Null</v>
      </c>
      <c r="M2421" s="16">
        <f>IF('3(a) Flights | segment list'!H2386="Null","Null",'3(a) Flights | segment list'!H2386)</f>
        <v>0</v>
      </c>
    </row>
    <row r="2422" spans="1:13" x14ac:dyDescent="0.25">
      <c r="A2422" s="4" t="str">
        <f t="shared" si="111"/>
        <v>No PB ID provided</v>
      </c>
      <c r="B2422" s="4" t="str">
        <f t="shared" si="112"/>
        <v>No declaration</v>
      </c>
      <c r="C2422" s="4" t="s">
        <v>18302</v>
      </c>
      <c r="D2422" s="86" t="str">
        <f>IF('3(a) Flights | segment list'!A2387="","Null",'3(a) Flights | segment list'!A2387)</f>
        <v>Null</v>
      </c>
      <c r="E2422" s="87" t="str">
        <f t="shared" si="110"/>
        <v>Null</v>
      </c>
      <c r="F2422" s="4" t="str">
        <f>IF('3(a) Flights | segment list'!I2387="","Null",'3(a) Flights | segment list'!I2387)</f>
        <v>Null</v>
      </c>
      <c r="G2422" s="4" t="str">
        <f>IF('3(a) Flights | segment list'!C2387="","Null",'3(a) Flights | segment list'!C2387)</f>
        <v>Null</v>
      </c>
      <c r="H2422" s="4" t="str">
        <f>IF('3(a) Flights | segment list'!J2387="","Null",'3(a) Flights | segment list'!J2387)</f>
        <v>Null</v>
      </c>
      <c r="I2422" s="4" t="str">
        <f>IF('3(a) Flights | segment list'!D2387="","Null",'3(a) Flights | segment list'!D2387)</f>
        <v>Null</v>
      </c>
      <c r="J2422" s="4" t="str">
        <f>IF('3(a) Flights | segment list'!E2387="","Null",'3(a) Flights | segment list'!E2387)</f>
        <v>Null</v>
      </c>
      <c r="K2422" s="4" t="str">
        <f>IF('3(a) Flights | segment list'!F2387="","Null",'3(a) Flights | segment list'!F2387)</f>
        <v>Null</v>
      </c>
      <c r="L2422" s="5" t="str">
        <f>IF('3(a) Flights | segment list'!G2387="","Null",'3(a) Flights | segment list'!G2387)</f>
        <v>Null</v>
      </c>
      <c r="M2422" s="16">
        <f>IF('3(a) Flights | segment list'!H2387="Null","Null",'3(a) Flights | segment list'!H2387)</f>
        <v>0</v>
      </c>
    </row>
    <row r="2423" spans="1:13" x14ac:dyDescent="0.25">
      <c r="A2423" s="4" t="str">
        <f t="shared" si="111"/>
        <v>No PB ID provided</v>
      </c>
      <c r="B2423" s="4" t="str">
        <f t="shared" si="112"/>
        <v>No declaration</v>
      </c>
      <c r="C2423" s="4" t="s">
        <v>18302</v>
      </c>
      <c r="D2423" s="86" t="str">
        <f>IF('3(a) Flights | segment list'!A2388="","Null",'3(a) Flights | segment list'!A2388)</f>
        <v>Null</v>
      </c>
      <c r="E2423" s="87" t="str">
        <f t="shared" ref="E2423:E2486" si="113">IF(D2423="Null","Null",YEAR(D2423))</f>
        <v>Null</v>
      </c>
      <c r="F2423" s="4" t="str">
        <f>IF('3(a) Flights | segment list'!I2388="","Null",'3(a) Flights | segment list'!I2388)</f>
        <v>Null</v>
      </c>
      <c r="G2423" s="4" t="str">
        <f>IF('3(a) Flights | segment list'!C2388="","Null",'3(a) Flights | segment list'!C2388)</f>
        <v>Null</v>
      </c>
      <c r="H2423" s="4" t="str">
        <f>IF('3(a) Flights | segment list'!J2388="","Null",'3(a) Flights | segment list'!J2388)</f>
        <v>Null</v>
      </c>
      <c r="I2423" s="4" t="str">
        <f>IF('3(a) Flights | segment list'!D2388="","Null",'3(a) Flights | segment list'!D2388)</f>
        <v>Null</v>
      </c>
      <c r="J2423" s="4" t="str">
        <f>IF('3(a) Flights | segment list'!E2388="","Null",'3(a) Flights | segment list'!E2388)</f>
        <v>Null</v>
      </c>
      <c r="K2423" s="4" t="str">
        <f>IF('3(a) Flights | segment list'!F2388="","Null",'3(a) Flights | segment list'!F2388)</f>
        <v>Null</v>
      </c>
      <c r="L2423" s="5" t="str">
        <f>IF('3(a) Flights | segment list'!G2388="","Null",'3(a) Flights | segment list'!G2388)</f>
        <v>Null</v>
      </c>
      <c r="M2423" s="16">
        <f>IF('3(a) Flights | segment list'!H2388="Null","Null",'3(a) Flights | segment list'!H2388)</f>
        <v>0</v>
      </c>
    </row>
    <row r="2424" spans="1:13" x14ac:dyDescent="0.25">
      <c r="A2424" s="4" t="str">
        <f t="shared" si="111"/>
        <v>No PB ID provided</v>
      </c>
      <c r="B2424" s="4" t="str">
        <f t="shared" si="112"/>
        <v>No declaration</v>
      </c>
      <c r="C2424" s="4" t="s">
        <v>18302</v>
      </c>
      <c r="D2424" s="86" t="str">
        <f>IF('3(a) Flights | segment list'!A2389="","Null",'3(a) Flights | segment list'!A2389)</f>
        <v>Null</v>
      </c>
      <c r="E2424" s="87" t="str">
        <f t="shared" si="113"/>
        <v>Null</v>
      </c>
      <c r="F2424" s="4" t="str">
        <f>IF('3(a) Flights | segment list'!I2389="","Null",'3(a) Flights | segment list'!I2389)</f>
        <v>Null</v>
      </c>
      <c r="G2424" s="4" t="str">
        <f>IF('3(a) Flights | segment list'!C2389="","Null",'3(a) Flights | segment list'!C2389)</f>
        <v>Null</v>
      </c>
      <c r="H2424" s="4" t="str">
        <f>IF('3(a) Flights | segment list'!J2389="","Null",'3(a) Flights | segment list'!J2389)</f>
        <v>Null</v>
      </c>
      <c r="I2424" s="4" t="str">
        <f>IF('3(a) Flights | segment list'!D2389="","Null",'3(a) Flights | segment list'!D2389)</f>
        <v>Null</v>
      </c>
      <c r="J2424" s="4" t="str">
        <f>IF('3(a) Flights | segment list'!E2389="","Null",'3(a) Flights | segment list'!E2389)</f>
        <v>Null</v>
      </c>
      <c r="K2424" s="4" t="str">
        <f>IF('3(a) Flights | segment list'!F2389="","Null",'3(a) Flights | segment list'!F2389)</f>
        <v>Null</v>
      </c>
      <c r="L2424" s="5" t="str">
        <f>IF('3(a) Flights | segment list'!G2389="","Null",'3(a) Flights | segment list'!G2389)</f>
        <v>Null</v>
      </c>
      <c r="M2424" s="16">
        <f>IF('3(a) Flights | segment list'!H2389="Null","Null",'3(a) Flights | segment list'!H2389)</f>
        <v>0</v>
      </c>
    </row>
    <row r="2425" spans="1:13" x14ac:dyDescent="0.25">
      <c r="A2425" s="4" t="str">
        <f t="shared" si="111"/>
        <v>No PB ID provided</v>
      </c>
      <c r="B2425" s="4" t="str">
        <f t="shared" si="112"/>
        <v>No declaration</v>
      </c>
      <c r="C2425" s="4" t="s">
        <v>18302</v>
      </c>
      <c r="D2425" s="86" t="str">
        <f>IF('3(a) Flights | segment list'!A2390="","Null",'3(a) Flights | segment list'!A2390)</f>
        <v>Null</v>
      </c>
      <c r="E2425" s="87" t="str">
        <f t="shared" si="113"/>
        <v>Null</v>
      </c>
      <c r="F2425" s="4" t="str">
        <f>IF('3(a) Flights | segment list'!I2390="","Null",'3(a) Flights | segment list'!I2390)</f>
        <v>Null</v>
      </c>
      <c r="G2425" s="4" t="str">
        <f>IF('3(a) Flights | segment list'!C2390="","Null",'3(a) Flights | segment list'!C2390)</f>
        <v>Null</v>
      </c>
      <c r="H2425" s="4" t="str">
        <f>IF('3(a) Flights | segment list'!J2390="","Null",'3(a) Flights | segment list'!J2390)</f>
        <v>Null</v>
      </c>
      <c r="I2425" s="4" t="str">
        <f>IF('3(a) Flights | segment list'!D2390="","Null",'3(a) Flights | segment list'!D2390)</f>
        <v>Null</v>
      </c>
      <c r="J2425" s="4" t="str">
        <f>IF('3(a) Flights | segment list'!E2390="","Null",'3(a) Flights | segment list'!E2390)</f>
        <v>Null</v>
      </c>
      <c r="K2425" s="4" t="str">
        <f>IF('3(a) Flights | segment list'!F2390="","Null",'3(a) Flights | segment list'!F2390)</f>
        <v>Null</v>
      </c>
      <c r="L2425" s="5" t="str">
        <f>IF('3(a) Flights | segment list'!G2390="","Null",'3(a) Flights | segment list'!G2390)</f>
        <v>Null</v>
      </c>
      <c r="M2425" s="16">
        <f>IF('3(a) Flights | segment list'!H2390="Null","Null",'3(a) Flights | segment list'!H2390)</f>
        <v>0</v>
      </c>
    </row>
    <row r="2426" spans="1:13" x14ac:dyDescent="0.25">
      <c r="A2426" s="4" t="str">
        <f t="shared" si="111"/>
        <v>No PB ID provided</v>
      </c>
      <c r="B2426" s="4" t="str">
        <f t="shared" si="112"/>
        <v>No declaration</v>
      </c>
      <c r="C2426" s="4" t="s">
        <v>18302</v>
      </c>
      <c r="D2426" s="86" t="str">
        <f>IF('3(a) Flights | segment list'!A2391="","Null",'3(a) Flights | segment list'!A2391)</f>
        <v>Null</v>
      </c>
      <c r="E2426" s="87" t="str">
        <f t="shared" si="113"/>
        <v>Null</v>
      </c>
      <c r="F2426" s="4" t="str">
        <f>IF('3(a) Flights | segment list'!I2391="","Null",'3(a) Flights | segment list'!I2391)</f>
        <v>Null</v>
      </c>
      <c r="G2426" s="4" t="str">
        <f>IF('3(a) Flights | segment list'!C2391="","Null",'3(a) Flights | segment list'!C2391)</f>
        <v>Null</v>
      </c>
      <c r="H2426" s="4" t="str">
        <f>IF('3(a) Flights | segment list'!J2391="","Null",'3(a) Flights | segment list'!J2391)</f>
        <v>Null</v>
      </c>
      <c r="I2426" s="4" t="str">
        <f>IF('3(a) Flights | segment list'!D2391="","Null",'3(a) Flights | segment list'!D2391)</f>
        <v>Null</v>
      </c>
      <c r="J2426" s="4" t="str">
        <f>IF('3(a) Flights | segment list'!E2391="","Null",'3(a) Flights | segment list'!E2391)</f>
        <v>Null</v>
      </c>
      <c r="K2426" s="4" t="str">
        <f>IF('3(a) Flights | segment list'!F2391="","Null",'3(a) Flights | segment list'!F2391)</f>
        <v>Null</v>
      </c>
      <c r="L2426" s="5" t="str">
        <f>IF('3(a) Flights | segment list'!G2391="","Null",'3(a) Flights | segment list'!G2391)</f>
        <v>Null</v>
      </c>
      <c r="M2426" s="16">
        <f>IF('3(a) Flights | segment list'!H2391="Null","Null",'3(a) Flights | segment list'!H2391)</f>
        <v>0</v>
      </c>
    </row>
    <row r="2427" spans="1:13" x14ac:dyDescent="0.25">
      <c r="A2427" s="4" t="str">
        <f t="shared" si="111"/>
        <v>No PB ID provided</v>
      </c>
      <c r="B2427" s="4" t="str">
        <f t="shared" si="112"/>
        <v>No declaration</v>
      </c>
      <c r="C2427" s="4" t="s">
        <v>18302</v>
      </c>
      <c r="D2427" s="86" t="str">
        <f>IF('3(a) Flights | segment list'!A2392="","Null",'3(a) Flights | segment list'!A2392)</f>
        <v>Null</v>
      </c>
      <c r="E2427" s="87" t="str">
        <f t="shared" si="113"/>
        <v>Null</v>
      </c>
      <c r="F2427" s="4" t="str">
        <f>IF('3(a) Flights | segment list'!I2392="","Null",'3(a) Flights | segment list'!I2392)</f>
        <v>Null</v>
      </c>
      <c r="G2427" s="4" t="str">
        <f>IF('3(a) Flights | segment list'!C2392="","Null",'3(a) Flights | segment list'!C2392)</f>
        <v>Null</v>
      </c>
      <c r="H2427" s="4" t="str">
        <f>IF('3(a) Flights | segment list'!J2392="","Null",'3(a) Flights | segment list'!J2392)</f>
        <v>Null</v>
      </c>
      <c r="I2427" s="4" t="str">
        <f>IF('3(a) Flights | segment list'!D2392="","Null",'3(a) Flights | segment list'!D2392)</f>
        <v>Null</v>
      </c>
      <c r="J2427" s="4" t="str">
        <f>IF('3(a) Flights | segment list'!E2392="","Null",'3(a) Flights | segment list'!E2392)</f>
        <v>Null</v>
      </c>
      <c r="K2427" s="4" t="str">
        <f>IF('3(a) Flights | segment list'!F2392="","Null",'3(a) Flights | segment list'!F2392)</f>
        <v>Null</v>
      </c>
      <c r="L2427" s="5" t="str">
        <f>IF('3(a) Flights | segment list'!G2392="","Null",'3(a) Flights | segment list'!G2392)</f>
        <v>Null</v>
      </c>
      <c r="M2427" s="16">
        <f>IF('3(a) Flights | segment list'!H2392="Null","Null",'3(a) Flights | segment list'!H2392)</f>
        <v>0</v>
      </c>
    </row>
    <row r="2428" spans="1:13" x14ac:dyDescent="0.25">
      <c r="A2428" s="4" t="str">
        <f t="shared" si="111"/>
        <v>No PB ID provided</v>
      </c>
      <c r="B2428" s="4" t="str">
        <f t="shared" si="112"/>
        <v>No declaration</v>
      </c>
      <c r="C2428" s="4" t="s">
        <v>18302</v>
      </c>
      <c r="D2428" s="86" t="str">
        <f>IF('3(a) Flights | segment list'!A2393="","Null",'3(a) Flights | segment list'!A2393)</f>
        <v>Null</v>
      </c>
      <c r="E2428" s="87" t="str">
        <f t="shared" si="113"/>
        <v>Null</v>
      </c>
      <c r="F2428" s="4" t="str">
        <f>IF('3(a) Flights | segment list'!I2393="","Null",'3(a) Flights | segment list'!I2393)</f>
        <v>Null</v>
      </c>
      <c r="G2428" s="4" t="str">
        <f>IF('3(a) Flights | segment list'!C2393="","Null",'3(a) Flights | segment list'!C2393)</f>
        <v>Null</v>
      </c>
      <c r="H2428" s="4" t="str">
        <f>IF('3(a) Flights | segment list'!J2393="","Null",'3(a) Flights | segment list'!J2393)</f>
        <v>Null</v>
      </c>
      <c r="I2428" s="4" t="str">
        <f>IF('3(a) Flights | segment list'!D2393="","Null",'3(a) Flights | segment list'!D2393)</f>
        <v>Null</v>
      </c>
      <c r="J2428" s="4" t="str">
        <f>IF('3(a) Flights | segment list'!E2393="","Null",'3(a) Flights | segment list'!E2393)</f>
        <v>Null</v>
      </c>
      <c r="K2428" s="4" t="str">
        <f>IF('3(a) Flights | segment list'!F2393="","Null",'3(a) Flights | segment list'!F2393)</f>
        <v>Null</v>
      </c>
      <c r="L2428" s="5" t="str">
        <f>IF('3(a) Flights | segment list'!G2393="","Null",'3(a) Flights | segment list'!G2393)</f>
        <v>Null</v>
      </c>
      <c r="M2428" s="16">
        <f>IF('3(a) Flights | segment list'!H2393="Null","Null",'3(a) Flights | segment list'!H2393)</f>
        <v>0</v>
      </c>
    </row>
    <row r="2429" spans="1:13" x14ac:dyDescent="0.25">
      <c r="A2429" s="4" t="str">
        <f t="shared" si="111"/>
        <v>No PB ID provided</v>
      </c>
      <c r="B2429" s="4" t="str">
        <f t="shared" si="112"/>
        <v>No declaration</v>
      </c>
      <c r="C2429" s="4" t="s">
        <v>18302</v>
      </c>
      <c r="D2429" s="86" t="str">
        <f>IF('3(a) Flights | segment list'!A2394="","Null",'3(a) Flights | segment list'!A2394)</f>
        <v>Null</v>
      </c>
      <c r="E2429" s="87" t="str">
        <f t="shared" si="113"/>
        <v>Null</v>
      </c>
      <c r="F2429" s="4" t="str">
        <f>IF('3(a) Flights | segment list'!I2394="","Null",'3(a) Flights | segment list'!I2394)</f>
        <v>Null</v>
      </c>
      <c r="G2429" s="4" t="str">
        <f>IF('3(a) Flights | segment list'!C2394="","Null",'3(a) Flights | segment list'!C2394)</f>
        <v>Null</v>
      </c>
      <c r="H2429" s="4" t="str">
        <f>IF('3(a) Flights | segment list'!J2394="","Null",'3(a) Flights | segment list'!J2394)</f>
        <v>Null</v>
      </c>
      <c r="I2429" s="4" t="str">
        <f>IF('3(a) Flights | segment list'!D2394="","Null",'3(a) Flights | segment list'!D2394)</f>
        <v>Null</v>
      </c>
      <c r="J2429" s="4" t="str">
        <f>IF('3(a) Flights | segment list'!E2394="","Null",'3(a) Flights | segment list'!E2394)</f>
        <v>Null</v>
      </c>
      <c r="K2429" s="4" t="str">
        <f>IF('3(a) Flights | segment list'!F2394="","Null",'3(a) Flights | segment list'!F2394)</f>
        <v>Null</v>
      </c>
      <c r="L2429" s="5" t="str">
        <f>IF('3(a) Flights | segment list'!G2394="","Null",'3(a) Flights | segment list'!G2394)</f>
        <v>Null</v>
      </c>
      <c r="M2429" s="16">
        <f>IF('3(a) Flights | segment list'!H2394="Null","Null",'3(a) Flights | segment list'!H2394)</f>
        <v>0</v>
      </c>
    </row>
    <row r="2430" spans="1:13" x14ac:dyDescent="0.25">
      <c r="A2430" s="4" t="str">
        <f t="shared" si="111"/>
        <v>No PB ID provided</v>
      </c>
      <c r="B2430" s="4" t="str">
        <f t="shared" si="112"/>
        <v>No declaration</v>
      </c>
      <c r="C2430" s="4" t="s">
        <v>18302</v>
      </c>
      <c r="D2430" s="86" t="str">
        <f>IF('3(a) Flights | segment list'!A2395="","Null",'3(a) Flights | segment list'!A2395)</f>
        <v>Null</v>
      </c>
      <c r="E2430" s="87" t="str">
        <f t="shared" si="113"/>
        <v>Null</v>
      </c>
      <c r="F2430" s="4" t="str">
        <f>IF('3(a) Flights | segment list'!I2395="","Null",'3(a) Flights | segment list'!I2395)</f>
        <v>Null</v>
      </c>
      <c r="G2430" s="4" t="str">
        <f>IF('3(a) Flights | segment list'!C2395="","Null",'3(a) Flights | segment list'!C2395)</f>
        <v>Null</v>
      </c>
      <c r="H2430" s="4" t="str">
        <f>IF('3(a) Flights | segment list'!J2395="","Null",'3(a) Flights | segment list'!J2395)</f>
        <v>Null</v>
      </c>
      <c r="I2430" s="4" t="str">
        <f>IF('3(a) Flights | segment list'!D2395="","Null",'3(a) Flights | segment list'!D2395)</f>
        <v>Null</v>
      </c>
      <c r="J2430" s="4" t="str">
        <f>IF('3(a) Flights | segment list'!E2395="","Null",'3(a) Flights | segment list'!E2395)</f>
        <v>Null</v>
      </c>
      <c r="K2430" s="4" t="str">
        <f>IF('3(a) Flights | segment list'!F2395="","Null",'3(a) Flights | segment list'!F2395)</f>
        <v>Null</v>
      </c>
      <c r="L2430" s="5" t="str">
        <f>IF('3(a) Flights | segment list'!G2395="","Null",'3(a) Flights | segment list'!G2395)</f>
        <v>Null</v>
      </c>
      <c r="M2430" s="16">
        <f>IF('3(a) Flights | segment list'!H2395="Null","Null",'3(a) Flights | segment list'!H2395)</f>
        <v>0</v>
      </c>
    </row>
    <row r="2431" spans="1:13" x14ac:dyDescent="0.25">
      <c r="A2431" s="4" t="str">
        <f t="shared" si="111"/>
        <v>No PB ID provided</v>
      </c>
      <c r="B2431" s="4" t="str">
        <f t="shared" si="112"/>
        <v>No declaration</v>
      </c>
      <c r="C2431" s="4" t="s">
        <v>18302</v>
      </c>
      <c r="D2431" s="86" t="str">
        <f>IF('3(a) Flights | segment list'!A2396="","Null",'3(a) Flights | segment list'!A2396)</f>
        <v>Null</v>
      </c>
      <c r="E2431" s="87" t="str">
        <f t="shared" si="113"/>
        <v>Null</v>
      </c>
      <c r="F2431" s="4" t="str">
        <f>IF('3(a) Flights | segment list'!I2396="","Null",'3(a) Flights | segment list'!I2396)</f>
        <v>Null</v>
      </c>
      <c r="G2431" s="4" t="str">
        <f>IF('3(a) Flights | segment list'!C2396="","Null",'3(a) Flights | segment list'!C2396)</f>
        <v>Null</v>
      </c>
      <c r="H2431" s="4" t="str">
        <f>IF('3(a) Flights | segment list'!J2396="","Null",'3(a) Flights | segment list'!J2396)</f>
        <v>Null</v>
      </c>
      <c r="I2431" s="4" t="str">
        <f>IF('3(a) Flights | segment list'!D2396="","Null",'3(a) Flights | segment list'!D2396)</f>
        <v>Null</v>
      </c>
      <c r="J2431" s="4" t="str">
        <f>IF('3(a) Flights | segment list'!E2396="","Null",'3(a) Flights | segment list'!E2396)</f>
        <v>Null</v>
      </c>
      <c r="K2431" s="4" t="str">
        <f>IF('3(a) Flights | segment list'!F2396="","Null",'3(a) Flights | segment list'!F2396)</f>
        <v>Null</v>
      </c>
      <c r="L2431" s="5" t="str">
        <f>IF('3(a) Flights | segment list'!G2396="","Null",'3(a) Flights | segment list'!G2396)</f>
        <v>Null</v>
      </c>
      <c r="M2431" s="16">
        <f>IF('3(a) Flights | segment list'!H2396="Null","Null",'3(a) Flights | segment list'!H2396)</f>
        <v>0</v>
      </c>
    </row>
    <row r="2432" spans="1:13" x14ac:dyDescent="0.25">
      <c r="A2432" s="4" t="str">
        <f t="shared" si="111"/>
        <v>No PB ID provided</v>
      </c>
      <c r="B2432" s="4" t="str">
        <f t="shared" si="112"/>
        <v>No declaration</v>
      </c>
      <c r="C2432" s="4" t="s">
        <v>18302</v>
      </c>
      <c r="D2432" s="86" t="str">
        <f>IF('3(a) Flights | segment list'!A2397="","Null",'3(a) Flights | segment list'!A2397)</f>
        <v>Null</v>
      </c>
      <c r="E2432" s="87" t="str">
        <f t="shared" si="113"/>
        <v>Null</v>
      </c>
      <c r="F2432" s="4" t="str">
        <f>IF('3(a) Flights | segment list'!I2397="","Null",'3(a) Flights | segment list'!I2397)</f>
        <v>Null</v>
      </c>
      <c r="G2432" s="4" t="str">
        <f>IF('3(a) Flights | segment list'!C2397="","Null",'3(a) Flights | segment list'!C2397)</f>
        <v>Null</v>
      </c>
      <c r="H2432" s="4" t="str">
        <f>IF('3(a) Flights | segment list'!J2397="","Null",'3(a) Flights | segment list'!J2397)</f>
        <v>Null</v>
      </c>
      <c r="I2432" s="4" t="str">
        <f>IF('3(a) Flights | segment list'!D2397="","Null",'3(a) Flights | segment list'!D2397)</f>
        <v>Null</v>
      </c>
      <c r="J2432" s="4" t="str">
        <f>IF('3(a) Flights | segment list'!E2397="","Null",'3(a) Flights | segment list'!E2397)</f>
        <v>Null</v>
      </c>
      <c r="K2432" s="4" t="str">
        <f>IF('3(a) Flights | segment list'!F2397="","Null",'3(a) Flights | segment list'!F2397)</f>
        <v>Null</v>
      </c>
      <c r="L2432" s="5" t="str">
        <f>IF('3(a) Flights | segment list'!G2397="","Null",'3(a) Flights | segment list'!G2397)</f>
        <v>Null</v>
      </c>
      <c r="M2432" s="16">
        <f>IF('3(a) Flights | segment list'!H2397="Null","Null",'3(a) Flights | segment list'!H2397)</f>
        <v>0</v>
      </c>
    </row>
    <row r="2433" spans="1:13" x14ac:dyDescent="0.25">
      <c r="A2433" s="4" t="str">
        <f t="shared" si="111"/>
        <v>No PB ID provided</v>
      </c>
      <c r="B2433" s="4" t="str">
        <f t="shared" si="112"/>
        <v>No declaration</v>
      </c>
      <c r="C2433" s="4" t="s">
        <v>18302</v>
      </c>
      <c r="D2433" s="86" t="str">
        <f>IF('3(a) Flights | segment list'!A2398="","Null",'3(a) Flights | segment list'!A2398)</f>
        <v>Null</v>
      </c>
      <c r="E2433" s="87" t="str">
        <f t="shared" si="113"/>
        <v>Null</v>
      </c>
      <c r="F2433" s="4" t="str">
        <f>IF('3(a) Flights | segment list'!I2398="","Null",'3(a) Flights | segment list'!I2398)</f>
        <v>Null</v>
      </c>
      <c r="G2433" s="4" t="str">
        <f>IF('3(a) Flights | segment list'!C2398="","Null",'3(a) Flights | segment list'!C2398)</f>
        <v>Null</v>
      </c>
      <c r="H2433" s="4" t="str">
        <f>IF('3(a) Flights | segment list'!J2398="","Null",'3(a) Flights | segment list'!J2398)</f>
        <v>Null</v>
      </c>
      <c r="I2433" s="4" t="str">
        <f>IF('3(a) Flights | segment list'!D2398="","Null",'3(a) Flights | segment list'!D2398)</f>
        <v>Null</v>
      </c>
      <c r="J2433" s="4" t="str">
        <f>IF('3(a) Flights | segment list'!E2398="","Null",'3(a) Flights | segment list'!E2398)</f>
        <v>Null</v>
      </c>
      <c r="K2433" s="4" t="str">
        <f>IF('3(a) Flights | segment list'!F2398="","Null",'3(a) Flights | segment list'!F2398)</f>
        <v>Null</v>
      </c>
      <c r="L2433" s="5" t="str">
        <f>IF('3(a) Flights | segment list'!G2398="","Null",'3(a) Flights | segment list'!G2398)</f>
        <v>Null</v>
      </c>
      <c r="M2433" s="16">
        <f>IF('3(a) Flights | segment list'!H2398="Null","Null",'3(a) Flights | segment list'!H2398)</f>
        <v>0</v>
      </c>
    </row>
    <row r="2434" spans="1:13" x14ac:dyDescent="0.25">
      <c r="A2434" s="4" t="str">
        <f t="shared" si="111"/>
        <v>No PB ID provided</v>
      </c>
      <c r="B2434" s="4" t="str">
        <f t="shared" si="112"/>
        <v>No declaration</v>
      </c>
      <c r="C2434" s="4" t="s">
        <v>18302</v>
      </c>
      <c r="D2434" s="86" t="str">
        <f>IF('3(a) Flights | segment list'!A2399="","Null",'3(a) Flights | segment list'!A2399)</f>
        <v>Null</v>
      </c>
      <c r="E2434" s="87" t="str">
        <f t="shared" si="113"/>
        <v>Null</v>
      </c>
      <c r="F2434" s="4" t="str">
        <f>IF('3(a) Flights | segment list'!I2399="","Null",'3(a) Flights | segment list'!I2399)</f>
        <v>Null</v>
      </c>
      <c r="G2434" s="4" t="str">
        <f>IF('3(a) Flights | segment list'!C2399="","Null",'3(a) Flights | segment list'!C2399)</f>
        <v>Null</v>
      </c>
      <c r="H2434" s="4" t="str">
        <f>IF('3(a) Flights | segment list'!J2399="","Null",'3(a) Flights | segment list'!J2399)</f>
        <v>Null</v>
      </c>
      <c r="I2434" s="4" t="str">
        <f>IF('3(a) Flights | segment list'!D2399="","Null",'3(a) Flights | segment list'!D2399)</f>
        <v>Null</v>
      </c>
      <c r="J2434" s="4" t="str">
        <f>IF('3(a) Flights | segment list'!E2399="","Null",'3(a) Flights | segment list'!E2399)</f>
        <v>Null</v>
      </c>
      <c r="K2434" s="4" t="str">
        <f>IF('3(a) Flights | segment list'!F2399="","Null",'3(a) Flights | segment list'!F2399)</f>
        <v>Null</v>
      </c>
      <c r="L2434" s="5" t="str">
        <f>IF('3(a) Flights | segment list'!G2399="","Null",'3(a) Flights | segment list'!G2399)</f>
        <v>Null</v>
      </c>
      <c r="M2434" s="16">
        <f>IF('3(a) Flights | segment list'!H2399="Null","Null",'3(a) Flights | segment list'!H2399)</f>
        <v>0</v>
      </c>
    </row>
    <row r="2435" spans="1:13" x14ac:dyDescent="0.25">
      <c r="A2435" s="4" t="str">
        <f t="shared" si="111"/>
        <v>No PB ID provided</v>
      </c>
      <c r="B2435" s="4" t="str">
        <f t="shared" si="112"/>
        <v>No declaration</v>
      </c>
      <c r="C2435" s="4" t="s">
        <v>18302</v>
      </c>
      <c r="D2435" s="86" t="str">
        <f>IF('3(a) Flights | segment list'!A2400="","Null",'3(a) Flights | segment list'!A2400)</f>
        <v>Null</v>
      </c>
      <c r="E2435" s="87" t="str">
        <f t="shared" si="113"/>
        <v>Null</v>
      </c>
      <c r="F2435" s="4" t="str">
        <f>IF('3(a) Flights | segment list'!I2400="","Null",'3(a) Flights | segment list'!I2400)</f>
        <v>Null</v>
      </c>
      <c r="G2435" s="4" t="str">
        <f>IF('3(a) Flights | segment list'!C2400="","Null",'3(a) Flights | segment list'!C2400)</f>
        <v>Null</v>
      </c>
      <c r="H2435" s="4" t="str">
        <f>IF('3(a) Flights | segment list'!J2400="","Null",'3(a) Flights | segment list'!J2400)</f>
        <v>Null</v>
      </c>
      <c r="I2435" s="4" t="str">
        <f>IF('3(a) Flights | segment list'!D2400="","Null",'3(a) Flights | segment list'!D2400)</f>
        <v>Null</v>
      </c>
      <c r="J2435" s="4" t="str">
        <f>IF('3(a) Flights | segment list'!E2400="","Null",'3(a) Flights | segment list'!E2400)</f>
        <v>Null</v>
      </c>
      <c r="K2435" s="4" t="str">
        <f>IF('3(a) Flights | segment list'!F2400="","Null",'3(a) Flights | segment list'!F2400)</f>
        <v>Null</v>
      </c>
      <c r="L2435" s="5" t="str">
        <f>IF('3(a) Flights | segment list'!G2400="","Null",'3(a) Flights | segment list'!G2400)</f>
        <v>Null</v>
      </c>
      <c r="M2435" s="16">
        <f>IF('3(a) Flights | segment list'!H2400="Null","Null",'3(a) Flights | segment list'!H2400)</f>
        <v>0</v>
      </c>
    </row>
    <row r="2436" spans="1:13" x14ac:dyDescent="0.25">
      <c r="A2436" s="4" t="str">
        <f t="shared" si="111"/>
        <v>No PB ID provided</v>
      </c>
      <c r="B2436" s="4" t="str">
        <f t="shared" si="112"/>
        <v>No declaration</v>
      </c>
      <c r="C2436" s="4" t="s">
        <v>18302</v>
      </c>
      <c r="D2436" s="86" t="str">
        <f>IF('3(a) Flights | segment list'!A2401="","Null",'3(a) Flights | segment list'!A2401)</f>
        <v>Null</v>
      </c>
      <c r="E2436" s="87" t="str">
        <f t="shared" si="113"/>
        <v>Null</v>
      </c>
      <c r="F2436" s="4" t="str">
        <f>IF('3(a) Flights | segment list'!I2401="","Null",'3(a) Flights | segment list'!I2401)</f>
        <v>Null</v>
      </c>
      <c r="G2436" s="4" t="str">
        <f>IF('3(a) Flights | segment list'!C2401="","Null",'3(a) Flights | segment list'!C2401)</f>
        <v>Null</v>
      </c>
      <c r="H2436" s="4" t="str">
        <f>IF('3(a) Flights | segment list'!J2401="","Null",'3(a) Flights | segment list'!J2401)</f>
        <v>Null</v>
      </c>
      <c r="I2436" s="4" t="str">
        <f>IF('3(a) Flights | segment list'!D2401="","Null",'3(a) Flights | segment list'!D2401)</f>
        <v>Null</v>
      </c>
      <c r="J2436" s="4" t="str">
        <f>IF('3(a) Flights | segment list'!E2401="","Null",'3(a) Flights | segment list'!E2401)</f>
        <v>Null</v>
      </c>
      <c r="K2436" s="4" t="str">
        <f>IF('3(a) Flights | segment list'!F2401="","Null",'3(a) Flights | segment list'!F2401)</f>
        <v>Null</v>
      </c>
      <c r="L2436" s="5" t="str">
        <f>IF('3(a) Flights | segment list'!G2401="","Null",'3(a) Flights | segment list'!G2401)</f>
        <v>Null</v>
      </c>
      <c r="M2436" s="16">
        <f>IF('3(a) Flights | segment list'!H2401="Null","Null",'3(a) Flights | segment list'!H2401)</f>
        <v>0</v>
      </c>
    </row>
    <row r="2437" spans="1:13" x14ac:dyDescent="0.25">
      <c r="A2437" s="4" t="str">
        <f t="shared" si="111"/>
        <v>No PB ID provided</v>
      </c>
      <c r="B2437" s="4" t="str">
        <f t="shared" si="112"/>
        <v>No declaration</v>
      </c>
      <c r="C2437" s="4" t="s">
        <v>18302</v>
      </c>
      <c r="D2437" s="86" t="str">
        <f>IF('3(a) Flights | segment list'!A2402="","Null",'3(a) Flights | segment list'!A2402)</f>
        <v>Null</v>
      </c>
      <c r="E2437" s="87" t="str">
        <f t="shared" si="113"/>
        <v>Null</v>
      </c>
      <c r="F2437" s="4" t="str">
        <f>IF('3(a) Flights | segment list'!I2402="","Null",'3(a) Flights | segment list'!I2402)</f>
        <v>Null</v>
      </c>
      <c r="G2437" s="4" t="str">
        <f>IF('3(a) Flights | segment list'!C2402="","Null",'3(a) Flights | segment list'!C2402)</f>
        <v>Null</v>
      </c>
      <c r="H2437" s="4" t="str">
        <f>IF('3(a) Flights | segment list'!J2402="","Null",'3(a) Flights | segment list'!J2402)</f>
        <v>Null</v>
      </c>
      <c r="I2437" s="4" t="str">
        <f>IF('3(a) Flights | segment list'!D2402="","Null",'3(a) Flights | segment list'!D2402)</f>
        <v>Null</v>
      </c>
      <c r="J2437" s="4" t="str">
        <f>IF('3(a) Flights | segment list'!E2402="","Null",'3(a) Flights | segment list'!E2402)</f>
        <v>Null</v>
      </c>
      <c r="K2437" s="4" t="str">
        <f>IF('3(a) Flights | segment list'!F2402="","Null",'3(a) Flights | segment list'!F2402)</f>
        <v>Null</v>
      </c>
      <c r="L2437" s="5" t="str">
        <f>IF('3(a) Flights | segment list'!G2402="","Null",'3(a) Flights | segment list'!G2402)</f>
        <v>Null</v>
      </c>
      <c r="M2437" s="16">
        <f>IF('3(a) Flights | segment list'!H2402="Null","Null",'3(a) Flights | segment list'!H2402)</f>
        <v>0</v>
      </c>
    </row>
    <row r="2438" spans="1:13" x14ac:dyDescent="0.25">
      <c r="A2438" s="4" t="str">
        <f t="shared" ref="A2438:A2501" si="114">A2437</f>
        <v>No PB ID provided</v>
      </c>
      <c r="B2438" s="4" t="str">
        <f t="shared" ref="B2438:B2501" si="115">B2437</f>
        <v>No declaration</v>
      </c>
      <c r="C2438" s="4" t="s">
        <v>18302</v>
      </c>
      <c r="D2438" s="86" t="str">
        <f>IF('3(a) Flights | segment list'!A2403="","Null",'3(a) Flights | segment list'!A2403)</f>
        <v>Null</v>
      </c>
      <c r="E2438" s="87" t="str">
        <f t="shared" si="113"/>
        <v>Null</v>
      </c>
      <c r="F2438" s="4" t="str">
        <f>IF('3(a) Flights | segment list'!I2403="","Null",'3(a) Flights | segment list'!I2403)</f>
        <v>Null</v>
      </c>
      <c r="G2438" s="4" t="str">
        <f>IF('3(a) Flights | segment list'!C2403="","Null",'3(a) Flights | segment list'!C2403)</f>
        <v>Null</v>
      </c>
      <c r="H2438" s="4" t="str">
        <f>IF('3(a) Flights | segment list'!J2403="","Null",'3(a) Flights | segment list'!J2403)</f>
        <v>Null</v>
      </c>
      <c r="I2438" s="4" t="str">
        <f>IF('3(a) Flights | segment list'!D2403="","Null",'3(a) Flights | segment list'!D2403)</f>
        <v>Null</v>
      </c>
      <c r="J2438" s="4" t="str">
        <f>IF('3(a) Flights | segment list'!E2403="","Null",'3(a) Flights | segment list'!E2403)</f>
        <v>Null</v>
      </c>
      <c r="K2438" s="4" t="str">
        <f>IF('3(a) Flights | segment list'!F2403="","Null",'3(a) Flights | segment list'!F2403)</f>
        <v>Null</v>
      </c>
      <c r="L2438" s="5" t="str">
        <f>IF('3(a) Flights | segment list'!G2403="","Null",'3(a) Flights | segment list'!G2403)</f>
        <v>Null</v>
      </c>
      <c r="M2438" s="16">
        <f>IF('3(a) Flights | segment list'!H2403="Null","Null",'3(a) Flights | segment list'!H2403)</f>
        <v>0</v>
      </c>
    </row>
    <row r="2439" spans="1:13" x14ac:dyDescent="0.25">
      <c r="A2439" s="4" t="str">
        <f t="shared" si="114"/>
        <v>No PB ID provided</v>
      </c>
      <c r="B2439" s="4" t="str">
        <f t="shared" si="115"/>
        <v>No declaration</v>
      </c>
      <c r="C2439" s="4" t="s">
        <v>18302</v>
      </c>
      <c r="D2439" s="86" t="str">
        <f>IF('3(a) Flights | segment list'!A2404="","Null",'3(a) Flights | segment list'!A2404)</f>
        <v>Null</v>
      </c>
      <c r="E2439" s="87" t="str">
        <f t="shared" si="113"/>
        <v>Null</v>
      </c>
      <c r="F2439" s="4" t="str">
        <f>IF('3(a) Flights | segment list'!I2404="","Null",'3(a) Flights | segment list'!I2404)</f>
        <v>Null</v>
      </c>
      <c r="G2439" s="4" t="str">
        <f>IF('3(a) Flights | segment list'!C2404="","Null",'3(a) Flights | segment list'!C2404)</f>
        <v>Null</v>
      </c>
      <c r="H2439" s="4" t="str">
        <f>IF('3(a) Flights | segment list'!J2404="","Null",'3(a) Flights | segment list'!J2404)</f>
        <v>Null</v>
      </c>
      <c r="I2439" s="4" t="str">
        <f>IF('3(a) Flights | segment list'!D2404="","Null",'3(a) Flights | segment list'!D2404)</f>
        <v>Null</v>
      </c>
      <c r="J2439" s="4" t="str">
        <f>IF('3(a) Flights | segment list'!E2404="","Null",'3(a) Flights | segment list'!E2404)</f>
        <v>Null</v>
      </c>
      <c r="K2439" s="4" t="str">
        <f>IF('3(a) Flights | segment list'!F2404="","Null",'3(a) Flights | segment list'!F2404)</f>
        <v>Null</v>
      </c>
      <c r="L2439" s="5" t="str">
        <f>IF('3(a) Flights | segment list'!G2404="","Null",'3(a) Flights | segment list'!G2404)</f>
        <v>Null</v>
      </c>
      <c r="M2439" s="16">
        <f>IF('3(a) Flights | segment list'!H2404="Null","Null",'3(a) Flights | segment list'!H2404)</f>
        <v>0</v>
      </c>
    </row>
    <row r="2440" spans="1:13" x14ac:dyDescent="0.25">
      <c r="A2440" s="4" t="str">
        <f t="shared" si="114"/>
        <v>No PB ID provided</v>
      </c>
      <c r="B2440" s="4" t="str">
        <f t="shared" si="115"/>
        <v>No declaration</v>
      </c>
      <c r="C2440" s="4" t="s">
        <v>18302</v>
      </c>
      <c r="D2440" s="86" t="str">
        <f>IF('3(a) Flights | segment list'!A2405="","Null",'3(a) Flights | segment list'!A2405)</f>
        <v>Null</v>
      </c>
      <c r="E2440" s="87" t="str">
        <f t="shared" si="113"/>
        <v>Null</v>
      </c>
      <c r="F2440" s="4" t="str">
        <f>IF('3(a) Flights | segment list'!I2405="","Null",'3(a) Flights | segment list'!I2405)</f>
        <v>Null</v>
      </c>
      <c r="G2440" s="4" t="str">
        <f>IF('3(a) Flights | segment list'!C2405="","Null",'3(a) Flights | segment list'!C2405)</f>
        <v>Null</v>
      </c>
      <c r="H2440" s="4" t="str">
        <f>IF('3(a) Flights | segment list'!J2405="","Null",'3(a) Flights | segment list'!J2405)</f>
        <v>Null</v>
      </c>
      <c r="I2440" s="4" t="str">
        <f>IF('3(a) Flights | segment list'!D2405="","Null",'3(a) Flights | segment list'!D2405)</f>
        <v>Null</v>
      </c>
      <c r="J2440" s="4" t="str">
        <f>IF('3(a) Flights | segment list'!E2405="","Null",'3(a) Flights | segment list'!E2405)</f>
        <v>Null</v>
      </c>
      <c r="K2440" s="4" t="str">
        <f>IF('3(a) Flights | segment list'!F2405="","Null",'3(a) Flights | segment list'!F2405)</f>
        <v>Null</v>
      </c>
      <c r="L2440" s="5" t="str">
        <f>IF('3(a) Flights | segment list'!G2405="","Null",'3(a) Flights | segment list'!G2405)</f>
        <v>Null</v>
      </c>
      <c r="M2440" s="16">
        <f>IF('3(a) Flights | segment list'!H2405="Null","Null",'3(a) Flights | segment list'!H2405)</f>
        <v>0</v>
      </c>
    </row>
    <row r="2441" spans="1:13" x14ac:dyDescent="0.25">
      <c r="A2441" s="4" t="str">
        <f t="shared" si="114"/>
        <v>No PB ID provided</v>
      </c>
      <c r="B2441" s="4" t="str">
        <f t="shared" si="115"/>
        <v>No declaration</v>
      </c>
      <c r="C2441" s="4" t="s">
        <v>18302</v>
      </c>
      <c r="D2441" s="86" t="str">
        <f>IF('3(a) Flights | segment list'!A2406="","Null",'3(a) Flights | segment list'!A2406)</f>
        <v>Null</v>
      </c>
      <c r="E2441" s="87" t="str">
        <f t="shared" si="113"/>
        <v>Null</v>
      </c>
      <c r="F2441" s="4" t="str">
        <f>IF('3(a) Flights | segment list'!I2406="","Null",'3(a) Flights | segment list'!I2406)</f>
        <v>Null</v>
      </c>
      <c r="G2441" s="4" t="str">
        <f>IF('3(a) Flights | segment list'!C2406="","Null",'3(a) Flights | segment list'!C2406)</f>
        <v>Null</v>
      </c>
      <c r="H2441" s="4" t="str">
        <f>IF('3(a) Flights | segment list'!J2406="","Null",'3(a) Flights | segment list'!J2406)</f>
        <v>Null</v>
      </c>
      <c r="I2441" s="4" t="str">
        <f>IF('3(a) Flights | segment list'!D2406="","Null",'3(a) Flights | segment list'!D2406)</f>
        <v>Null</v>
      </c>
      <c r="J2441" s="4" t="str">
        <f>IF('3(a) Flights | segment list'!E2406="","Null",'3(a) Flights | segment list'!E2406)</f>
        <v>Null</v>
      </c>
      <c r="K2441" s="4" t="str">
        <f>IF('3(a) Flights | segment list'!F2406="","Null",'3(a) Flights | segment list'!F2406)</f>
        <v>Null</v>
      </c>
      <c r="L2441" s="5" t="str">
        <f>IF('3(a) Flights | segment list'!G2406="","Null",'3(a) Flights | segment list'!G2406)</f>
        <v>Null</v>
      </c>
      <c r="M2441" s="16">
        <f>IF('3(a) Flights | segment list'!H2406="Null","Null",'3(a) Flights | segment list'!H2406)</f>
        <v>0</v>
      </c>
    </row>
    <row r="2442" spans="1:13" x14ac:dyDescent="0.25">
      <c r="A2442" s="4" t="str">
        <f t="shared" si="114"/>
        <v>No PB ID provided</v>
      </c>
      <c r="B2442" s="4" t="str">
        <f t="shared" si="115"/>
        <v>No declaration</v>
      </c>
      <c r="C2442" s="4" t="s">
        <v>18302</v>
      </c>
      <c r="D2442" s="86" t="str">
        <f>IF('3(a) Flights | segment list'!A2407="","Null",'3(a) Flights | segment list'!A2407)</f>
        <v>Null</v>
      </c>
      <c r="E2442" s="87" t="str">
        <f t="shared" si="113"/>
        <v>Null</v>
      </c>
      <c r="F2442" s="4" t="str">
        <f>IF('3(a) Flights | segment list'!I2407="","Null",'3(a) Flights | segment list'!I2407)</f>
        <v>Null</v>
      </c>
      <c r="G2442" s="4" t="str">
        <f>IF('3(a) Flights | segment list'!C2407="","Null",'3(a) Flights | segment list'!C2407)</f>
        <v>Null</v>
      </c>
      <c r="H2442" s="4" t="str">
        <f>IF('3(a) Flights | segment list'!J2407="","Null",'3(a) Flights | segment list'!J2407)</f>
        <v>Null</v>
      </c>
      <c r="I2442" s="4" t="str">
        <f>IF('3(a) Flights | segment list'!D2407="","Null",'3(a) Flights | segment list'!D2407)</f>
        <v>Null</v>
      </c>
      <c r="J2442" s="4" t="str">
        <f>IF('3(a) Flights | segment list'!E2407="","Null",'3(a) Flights | segment list'!E2407)</f>
        <v>Null</v>
      </c>
      <c r="K2442" s="4" t="str">
        <f>IF('3(a) Flights | segment list'!F2407="","Null",'3(a) Flights | segment list'!F2407)</f>
        <v>Null</v>
      </c>
      <c r="L2442" s="5" t="str">
        <f>IF('3(a) Flights | segment list'!G2407="","Null",'3(a) Flights | segment list'!G2407)</f>
        <v>Null</v>
      </c>
      <c r="M2442" s="16">
        <f>IF('3(a) Flights | segment list'!H2407="Null","Null",'3(a) Flights | segment list'!H2407)</f>
        <v>0</v>
      </c>
    </row>
    <row r="2443" spans="1:13" x14ac:dyDescent="0.25">
      <c r="A2443" s="4" t="str">
        <f t="shared" si="114"/>
        <v>No PB ID provided</v>
      </c>
      <c r="B2443" s="4" t="str">
        <f t="shared" si="115"/>
        <v>No declaration</v>
      </c>
      <c r="C2443" s="4" t="s">
        <v>18302</v>
      </c>
      <c r="D2443" s="86" t="str">
        <f>IF('3(a) Flights | segment list'!A2408="","Null",'3(a) Flights | segment list'!A2408)</f>
        <v>Null</v>
      </c>
      <c r="E2443" s="87" t="str">
        <f t="shared" si="113"/>
        <v>Null</v>
      </c>
      <c r="F2443" s="4" t="str">
        <f>IF('3(a) Flights | segment list'!I2408="","Null",'3(a) Flights | segment list'!I2408)</f>
        <v>Null</v>
      </c>
      <c r="G2443" s="4" t="str">
        <f>IF('3(a) Flights | segment list'!C2408="","Null",'3(a) Flights | segment list'!C2408)</f>
        <v>Null</v>
      </c>
      <c r="H2443" s="4" t="str">
        <f>IF('3(a) Flights | segment list'!J2408="","Null",'3(a) Flights | segment list'!J2408)</f>
        <v>Null</v>
      </c>
      <c r="I2443" s="4" t="str">
        <f>IF('3(a) Flights | segment list'!D2408="","Null",'3(a) Flights | segment list'!D2408)</f>
        <v>Null</v>
      </c>
      <c r="J2443" s="4" t="str">
        <f>IF('3(a) Flights | segment list'!E2408="","Null",'3(a) Flights | segment list'!E2408)</f>
        <v>Null</v>
      </c>
      <c r="K2443" s="4" t="str">
        <f>IF('3(a) Flights | segment list'!F2408="","Null",'3(a) Flights | segment list'!F2408)</f>
        <v>Null</v>
      </c>
      <c r="L2443" s="5" t="str">
        <f>IF('3(a) Flights | segment list'!G2408="","Null",'3(a) Flights | segment list'!G2408)</f>
        <v>Null</v>
      </c>
      <c r="M2443" s="16">
        <f>IF('3(a) Flights | segment list'!H2408="Null","Null",'3(a) Flights | segment list'!H2408)</f>
        <v>0</v>
      </c>
    </row>
    <row r="2444" spans="1:13" x14ac:dyDescent="0.25">
      <c r="A2444" s="4" t="str">
        <f t="shared" si="114"/>
        <v>No PB ID provided</v>
      </c>
      <c r="B2444" s="4" t="str">
        <f t="shared" si="115"/>
        <v>No declaration</v>
      </c>
      <c r="C2444" s="4" t="s">
        <v>18302</v>
      </c>
      <c r="D2444" s="86" t="str">
        <f>IF('3(a) Flights | segment list'!A2409="","Null",'3(a) Flights | segment list'!A2409)</f>
        <v>Null</v>
      </c>
      <c r="E2444" s="87" t="str">
        <f t="shared" si="113"/>
        <v>Null</v>
      </c>
      <c r="F2444" s="4" t="str">
        <f>IF('3(a) Flights | segment list'!I2409="","Null",'3(a) Flights | segment list'!I2409)</f>
        <v>Null</v>
      </c>
      <c r="G2444" s="4" t="str">
        <f>IF('3(a) Flights | segment list'!C2409="","Null",'3(a) Flights | segment list'!C2409)</f>
        <v>Null</v>
      </c>
      <c r="H2444" s="4" t="str">
        <f>IF('3(a) Flights | segment list'!J2409="","Null",'3(a) Flights | segment list'!J2409)</f>
        <v>Null</v>
      </c>
      <c r="I2444" s="4" t="str">
        <f>IF('3(a) Flights | segment list'!D2409="","Null",'3(a) Flights | segment list'!D2409)</f>
        <v>Null</v>
      </c>
      <c r="J2444" s="4" t="str">
        <f>IF('3(a) Flights | segment list'!E2409="","Null",'3(a) Flights | segment list'!E2409)</f>
        <v>Null</v>
      </c>
      <c r="K2444" s="4" t="str">
        <f>IF('3(a) Flights | segment list'!F2409="","Null",'3(a) Flights | segment list'!F2409)</f>
        <v>Null</v>
      </c>
      <c r="L2444" s="5" t="str">
        <f>IF('3(a) Flights | segment list'!G2409="","Null",'3(a) Flights | segment list'!G2409)</f>
        <v>Null</v>
      </c>
      <c r="M2444" s="16">
        <f>IF('3(a) Flights | segment list'!H2409="Null","Null",'3(a) Flights | segment list'!H2409)</f>
        <v>0</v>
      </c>
    </row>
    <row r="2445" spans="1:13" x14ac:dyDescent="0.25">
      <c r="A2445" s="4" t="str">
        <f t="shared" si="114"/>
        <v>No PB ID provided</v>
      </c>
      <c r="B2445" s="4" t="str">
        <f t="shared" si="115"/>
        <v>No declaration</v>
      </c>
      <c r="C2445" s="4" t="s">
        <v>18302</v>
      </c>
      <c r="D2445" s="86" t="str">
        <f>IF('3(a) Flights | segment list'!A2410="","Null",'3(a) Flights | segment list'!A2410)</f>
        <v>Null</v>
      </c>
      <c r="E2445" s="87" t="str">
        <f t="shared" si="113"/>
        <v>Null</v>
      </c>
      <c r="F2445" s="4" t="str">
        <f>IF('3(a) Flights | segment list'!I2410="","Null",'3(a) Flights | segment list'!I2410)</f>
        <v>Null</v>
      </c>
      <c r="G2445" s="4" t="str">
        <f>IF('3(a) Flights | segment list'!C2410="","Null",'3(a) Flights | segment list'!C2410)</f>
        <v>Null</v>
      </c>
      <c r="H2445" s="4" t="str">
        <f>IF('3(a) Flights | segment list'!J2410="","Null",'3(a) Flights | segment list'!J2410)</f>
        <v>Null</v>
      </c>
      <c r="I2445" s="4" t="str">
        <f>IF('3(a) Flights | segment list'!D2410="","Null",'3(a) Flights | segment list'!D2410)</f>
        <v>Null</v>
      </c>
      <c r="J2445" s="4" t="str">
        <f>IF('3(a) Flights | segment list'!E2410="","Null",'3(a) Flights | segment list'!E2410)</f>
        <v>Null</v>
      </c>
      <c r="K2445" s="4" t="str">
        <f>IF('3(a) Flights | segment list'!F2410="","Null",'3(a) Flights | segment list'!F2410)</f>
        <v>Null</v>
      </c>
      <c r="L2445" s="5" t="str">
        <f>IF('3(a) Flights | segment list'!G2410="","Null",'3(a) Flights | segment list'!G2410)</f>
        <v>Null</v>
      </c>
      <c r="M2445" s="16">
        <f>IF('3(a) Flights | segment list'!H2410="Null","Null",'3(a) Flights | segment list'!H2410)</f>
        <v>0</v>
      </c>
    </row>
    <row r="2446" spans="1:13" x14ac:dyDescent="0.25">
      <c r="A2446" s="4" t="str">
        <f t="shared" si="114"/>
        <v>No PB ID provided</v>
      </c>
      <c r="B2446" s="4" t="str">
        <f t="shared" si="115"/>
        <v>No declaration</v>
      </c>
      <c r="C2446" s="4" t="s">
        <v>18302</v>
      </c>
      <c r="D2446" s="86" t="str">
        <f>IF('3(a) Flights | segment list'!A2411="","Null",'3(a) Flights | segment list'!A2411)</f>
        <v>Null</v>
      </c>
      <c r="E2446" s="87" t="str">
        <f t="shared" si="113"/>
        <v>Null</v>
      </c>
      <c r="F2446" s="4" t="str">
        <f>IF('3(a) Flights | segment list'!I2411="","Null",'3(a) Flights | segment list'!I2411)</f>
        <v>Null</v>
      </c>
      <c r="G2446" s="4" t="str">
        <f>IF('3(a) Flights | segment list'!C2411="","Null",'3(a) Flights | segment list'!C2411)</f>
        <v>Null</v>
      </c>
      <c r="H2446" s="4" t="str">
        <f>IF('3(a) Flights | segment list'!J2411="","Null",'3(a) Flights | segment list'!J2411)</f>
        <v>Null</v>
      </c>
      <c r="I2446" s="4" t="str">
        <f>IF('3(a) Flights | segment list'!D2411="","Null",'3(a) Flights | segment list'!D2411)</f>
        <v>Null</v>
      </c>
      <c r="J2446" s="4" t="str">
        <f>IF('3(a) Flights | segment list'!E2411="","Null",'3(a) Flights | segment list'!E2411)</f>
        <v>Null</v>
      </c>
      <c r="K2446" s="4" t="str">
        <f>IF('3(a) Flights | segment list'!F2411="","Null",'3(a) Flights | segment list'!F2411)</f>
        <v>Null</v>
      </c>
      <c r="L2446" s="5" t="str">
        <f>IF('3(a) Flights | segment list'!G2411="","Null",'3(a) Flights | segment list'!G2411)</f>
        <v>Null</v>
      </c>
      <c r="M2446" s="16">
        <f>IF('3(a) Flights | segment list'!H2411="Null","Null",'3(a) Flights | segment list'!H2411)</f>
        <v>0</v>
      </c>
    </row>
    <row r="2447" spans="1:13" x14ac:dyDescent="0.25">
      <c r="A2447" s="4" t="str">
        <f t="shared" si="114"/>
        <v>No PB ID provided</v>
      </c>
      <c r="B2447" s="4" t="str">
        <f t="shared" si="115"/>
        <v>No declaration</v>
      </c>
      <c r="C2447" s="4" t="s">
        <v>18302</v>
      </c>
      <c r="D2447" s="86" t="str">
        <f>IF('3(a) Flights | segment list'!A2412="","Null",'3(a) Flights | segment list'!A2412)</f>
        <v>Null</v>
      </c>
      <c r="E2447" s="87" t="str">
        <f t="shared" si="113"/>
        <v>Null</v>
      </c>
      <c r="F2447" s="4" t="str">
        <f>IF('3(a) Flights | segment list'!I2412="","Null",'3(a) Flights | segment list'!I2412)</f>
        <v>Null</v>
      </c>
      <c r="G2447" s="4" t="str">
        <f>IF('3(a) Flights | segment list'!C2412="","Null",'3(a) Flights | segment list'!C2412)</f>
        <v>Null</v>
      </c>
      <c r="H2447" s="4" t="str">
        <f>IF('3(a) Flights | segment list'!J2412="","Null",'3(a) Flights | segment list'!J2412)</f>
        <v>Null</v>
      </c>
      <c r="I2447" s="4" t="str">
        <f>IF('3(a) Flights | segment list'!D2412="","Null",'3(a) Flights | segment list'!D2412)</f>
        <v>Null</v>
      </c>
      <c r="J2447" s="4" t="str">
        <f>IF('3(a) Flights | segment list'!E2412="","Null",'3(a) Flights | segment list'!E2412)</f>
        <v>Null</v>
      </c>
      <c r="K2447" s="4" t="str">
        <f>IF('3(a) Flights | segment list'!F2412="","Null",'3(a) Flights | segment list'!F2412)</f>
        <v>Null</v>
      </c>
      <c r="L2447" s="5" t="str">
        <f>IF('3(a) Flights | segment list'!G2412="","Null",'3(a) Flights | segment list'!G2412)</f>
        <v>Null</v>
      </c>
      <c r="M2447" s="16">
        <f>IF('3(a) Flights | segment list'!H2412="Null","Null",'3(a) Flights | segment list'!H2412)</f>
        <v>0</v>
      </c>
    </row>
    <row r="2448" spans="1:13" x14ac:dyDescent="0.25">
      <c r="A2448" s="4" t="str">
        <f t="shared" si="114"/>
        <v>No PB ID provided</v>
      </c>
      <c r="B2448" s="4" t="str">
        <f t="shared" si="115"/>
        <v>No declaration</v>
      </c>
      <c r="C2448" s="4" t="s">
        <v>18302</v>
      </c>
      <c r="D2448" s="86" t="str">
        <f>IF('3(a) Flights | segment list'!A2413="","Null",'3(a) Flights | segment list'!A2413)</f>
        <v>Null</v>
      </c>
      <c r="E2448" s="87" t="str">
        <f t="shared" si="113"/>
        <v>Null</v>
      </c>
      <c r="F2448" s="4" t="str">
        <f>IF('3(a) Flights | segment list'!I2413="","Null",'3(a) Flights | segment list'!I2413)</f>
        <v>Null</v>
      </c>
      <c r="G2448" s="4" t="str">
        <f>IF('3(a) Flights | segment list'!C2413="","Null",'3(a) Flights | segment list'!C2413)</f>
        <v>Null</v>
      </c>
      <c r="H2448" s="4" t="str">
        <f>IF('3(a) Flights | segment list'!J2413="","Null",'3(a) Flights | segment list'!J2413)</f>
        <v>Null</v>
      </c>
      <c r="I2448" s="4" t="str">
        <f>IF('3(a) Flights | segment list'!D2413="","Null",'3(a) Flights | segment list'!D2413)</f>
        <v>Null</v>
      </c>
      <c r="J2448" s="4" t="str">
        <f>IF('3(a) Flights | segment list'!E2413="","Null",'3(a) Flights | segment list'!E2413)</f>
        <v>Null</v>
      </c>
      <c r="K2448" s="4" t="str">
        <f>IF('3(a) Flights | segment list'!F2413="","Null",'3(a) Flights | segment list'!F2413)</f>
        <v>Null</v>
      </c>
      <c r="L2448" s="5" t="str">
        <f>IF('3(a) Flights | segment list'!G2413="","Null",'3(a) Flights | segment list'!G2413)</f>
        <v>Null</v>
      </c>
      <c r="M2448" s="16">
        <f>IF('3(a) Flights | segment list'!H2413="Null","Null",'3(a) Flights | segment list'!H2413)</f>
        <v>0</v>
      </c>
    </row>
    <row r="2449" spans="1:13" x14ac:dyDescent="0.25">
      <c r="A2449" s="4" t="str">
        <f t="shared" si="114"/>
        <v>No PB ID provided</v>
      </c>
      <c r="B2449" s="4" t="str">
        <f t="shared" si="115"/>
        <v>No declaration</v>
      </c>
      <c r="C2449" s="4" t="s">
        <v>18302</v>
      </c>
      <c r="D2449" s="86" t="str">
        <f>IF('3(a) Flights | segment list'!A2414="","Null",'3(a) Flights | segment list'!A2414)</f>
        <v>Null</v>
      </c>
      <c r="E2449" s="87" t="str">
        <f t="shared" si="113"/>
        <v>Null</v>
      </c>
      <c r="F2449" s="4" t="str">
        <f>IF('3(a) Flights | segment list'!I2414="","Null",'3(a) Flights | segment list'!I2414)</f>
        <v>Null</v>
      </c>
      <c r="G2449" s="4" t="str">
        <f>IF('3(a) Flights | segment list'!C2414="","Null",'3(a) Flights | segment list'!C2414)</f>
        <v>Null</v>
      </c>
      <c r="H2449" s="4" t="str">
        <f>IF('3(a) Flights | segment list'!J2414="","Null",'3(a) Flights | segment list'!J2414)</f>
        <v>Null</v>
      </c>
      <c r="I2449" s="4" t="str">
        <f>IF('3(a) Flights | segment list'!D2414="","Null",'3(a) Flights | segment list'!D2414)</f>
        <v>Null</v>
      </c>
      <c r="J2449" s="4" t="str">
        <f>IF('3(a) Flights | segment list'!E2414="","Null",'3(a) Flights | segment list'!E2414)</f>
        <v>Null</v>
      </c>
      <c r="K2449" s="4" t="str">
        <f>IF('3(a) Flights | segment list'!F2414="","Null",'3(a) Flights | segment list'!F2414)</f>
        <v>Null</v>
      </c>
      <c r="L2449" s="5" t="str">
        <f>IF('3(a) Flights | segment list'!G2414="","Null",'3(a) Flights | segment list'!G2414)</f>
        <v>Null</v>
      </c>
      <c r="M2449" s="16">
        <f>IF('3(a) Flights | segment list'!H2414="Null","Null",'3(a) Flights | segment list'!H2414)</f>
        <v>0</v>
      </c>
    </row>
    <row r="2450" spans="1:13" x14ac:dyDescent="0.25">
      <c r="A2450" s="4" t="str">
        <f t="shared" si="114"/>
        <v>No PB ID provided</v>
      </c>
      <c r="B2450" s="4" t="str">
        <f t="shared" si="115"/>
        <v>No declaration</v>
      </c>
      <c r="C2450" s="4" t="s">
        <v>18302</v>
      </c>
      <c r="D2450" s="86" t="str">
        <f>IF('3(a) Flights | segment list'!A2415="","Null",'3(a) Flights | segment list'!A2415)</f>
        <v>Null</v>
      </c>
      <c r="E2450" s="87" t="str">
        <f t="shared" si="113"/>
        <v>Null</v>
      </c>
      <c r="F2450" s="4" t="str">
        <f>IF('3(a) Flights | segment list'!I2415="","Null",'3(a) Flights | segment list'!I2415)</f>
        <v>Null</v>
      </c>
      <c r="G2450" s="4" t="str">
        <f>IF('3(a) Flights | segment list'!C2415="","Null",'3(a) Flights | segment list'!C2415)</f>
        <v>Null</v>
      </c>
      <c r="H2450" s="4" t="str">
        <f>IF('3(a) Flights | segment list'!J2415="","Null",'3(a) Flights | segment list'!J2415)</f>
        <v>Null</v>
      </c>
      <c r="I2450" s="4" t="str">
        <f>IF('3(a) Flights | segment list'!D2415="","Null",'3(a) Flights | segment list'!D2415)</f>
        <v>Null</v>
      </c>
      <c r="J2450" s="4" t="str">
        <f>IF('3(a) Flights | segment list'!E2415="","Null",'3(a) Flights | segment list'!E2415)</f>
        <v>Null</v>
      </c>
      <c r="K2450" s="4" t="str">
        <f>IF('3(a) Flights | segment list'!F2415="","Null",'3(a) Flights | segment list'!F2415)</f>
        <v>Null</v>
      </c>
      <c r="L2450" s="5" t="str">
        <f>IF('3(a) Flights | segment list'!G2415="","Null",'3(a) Flights | segment list'!G2415)</f>
        <v>Null</v>
      </c>
      <c r="M2450" s="16">
        <f>IF('3(a) Flights | segment list'!H2415="Null","Null",'3(a) Flights | segment list'!H2415)</f>
        <v>0</v>
      </c>
    </row>
    <row r="2451" spans="1:13" x14ac:dyDescent="0.25">
      <c r="A2451" s="4" t="str">
        <f t="shared" si="114"/>
        <v>No PB ID provided</v>
      </c>
      <c r="B2451" s="4" t="str">
        <f t="shared" si="115"/>
        <v>No declaration</v>
      </c>
      <c r="C2451" s="4" t="s">
        <v>18302</v>
      </c>
      <c r="D2451" s="86" t="str">
        <f>IF('3(a) Flights | segment list'!A2416="","Null",'3(a) Flights | segment list'!A2416)</f>
        <v>Null</v>
      </c>
      <c r="E2451" s="87" t="str">
        <f t="shared" si="113"/>
        <v>Null</v>
      </c>
      <c r="F2451" s="4" t="str">
        <f>IF('3(a) Flights | segment list'!I2416="","Null",'3(a) Flights | segment list'!I2416)</f>
        <v>Null</v>
      </c>
      <c r="G2451" s="4" t="str">
        <f>IF('3(a) Flights | segment list'!C2416="","Null",'3(a) Flights | segment list'!C2416)</f>
        <v>Null</v>
      </c>
      <c r="H2451" s="4" t="str">
        <f>IF('3(a) Flights | segment list'!J2416="","Null",'3(a) Flights | segment list'!J2416)</f>
        <v>Null</v>
      </c>
      <c r="I2451" s="4" t="str">
        <f>IF('3(a) Flights | segment list'!D2416="","Null",'3(a) Flights | segment list'!D2416)</f>
        <v>Null</v>
      </c>
      <c r="J2451" s="4" t="str">
        <f>IF('3(a) Flights | segment list'!E2416="","Null",'3(a) Flights | segment list'!E2416)</f>
        <v>Null</v>
      </c>
      <c r="K2451" s="4" t="str">
        <f>IF('3(a) Flights | segment list'!F2416="","Null",'3(a) Flights | segment list'!F2416)</f>
        <v>Null</v>
      </c>
      <c r="L2451" s="5" t="str">
        <f>IF('3(a) Flights | segment list'!G2416="","Null",'3(a) Flights | segment list'!G2416)</f>
        <v>Null</v>
      </c>
      <c r="M2451" s="16">
        <f>IF('3(a) Flights | segment list'!H2416="Null","Null",'3(a) Flights | segment list'!H2416)</f>
        <v>0</v>
      </c>
    </row>
    <row r="2452" spans="1:13" x14ac:dyDescent="0.25">
      <c r="A2452" s="4" t="str">
        <f t="shared" si="114"/>
        <v>No PB ID provided</v>
      </c>
      <c r="B2452" s="4" t="str">
        <f t="shared" si="115"/>
        <v>No declaration</v>
      </c>
      <c r="C2452" s="4" t="s">
        <v>18302</v>
      </c>
      <c r="D2452" s="86" t="str">
        <f>IF('3(a) Flights | segment list'!A2417="","Null",'3(a) Flights | segment list'!A2417)</f>
        <v>Null</v>
      </c>
      <c r="E2452" s="87" t="str">
        <f t="shared" si="113"/>
        <v>Null</v>
      </c>
      <c r="F2452" s="4" t="str">
        <f>IF('3(a) Flights | segment list'!I2417="","Null",'3(a) Flights | segment list'!I2417)</f>
        <v>Null</v>
      </c>
      <c r="G2452" s="4" t="str">
        <f>IF('3(a) Flights | segment list'!C2417="","Null",'3(a) Flights | segment list'!C2417)</f>
        <v>Null</v>
      </c>
      <c r="H2452" s="4" t="str">
        <f>IF('3(a) Flights | segment list'!J2417="","Null",'3(a) Flights | segment list'!J2417)</f>
        <v>Null</v>
      </c>
      <c r="I2452" s="4" t="str">
        <f>IF('3(a) Flights | segment list'!D2417="","Null",'3(a) Flights | segment list'!D2417)</f>
        <v>Null</v>
      </c>
      <c r="J2452" s="4" t="str">
        <f>IF('3(a) Flights | segment list'!E2417="","Null",'3(a) Flights | segment list'!E2417)</f>
        <v>Null</v>
      </c>
      <c r="K2452" s="4" t="str">
        <f>IF('3(a) Flights | segment list'!F2417="","Null",'3(a) Flights | segment list'!F2417)</f>
        <v>Null</v>
      </c>
      <c r="L2452" s="5" t="str">
        <f>IF('3(a) Flights | segment list'!G2417="","Null",'3(a) Flights | segment list'!G2417)</f>
        <v>Null</v>
      </c>
      <c r="M2452" s="16">
        <f>IF('3(a) Flights | segment list'!H2417="Null","Null",'3(a) Flights | segment list'!H2417)</f>
        <v>0</v>
      </c>
    </row>
    <row r="2453" spans="1:13" x14ac:dyDescent="0.25">
      <c r="A2453" s="4" t="str">
        <f t="shared" si="114"/>
        <v>No PB ID provided</v>
      </c>
      <c r="B2453" s="4" t="str">
        <f t="shared" si="115"/>
        <v>No declaration</v>
      </c>
      <c r="C2453" s="4" t="s">
        <v>18302</v>
      </c>
      <c r="D2453" s="86" t="str">
        <f>IF('3(a) Flights | segment list'!A2418="","Null",'3(a) Flights | segment list'!A2418)</f>
        <v>Null</v>
      </c>
      <c r="E2453" s="87" t="str">
        <f t="shared" si="113"/>
        <v>Null</v>
      </c>
      <c r="F2453" s="4" t="str">
        <f>IF('3(a) Flights | segment list'!I2418="","Null",'3(a) Flights | segment list'!I2418)</f>
        <v>Null</v>
      </c>
      <c r="G2453" s="4" t="str">
        <f>IF('3(a) Flights | segment list'!C2418="","Null",'3(a) Flights | segment list'!C2418)</f>
        <v>Null</v>
      </c>
      <c r="H2453" s="4" t="str">
        <f>IF('3(a) Flights | segment list'!J2418="","Null",'3(a) Flights | segment list'!J2418)</f>
        <v>Null</v>
      </c>
      <c r="I2453" s="4" t="str">
        <f>IF('3(a) Flights | segment list'!D2418="","Null",'3(a) Flights | segment list'!D2418)</f>
        <v>Null</v>
      </c>
      <c r="J2453" s="4" t="str">
        <f>IF('3(a) Flights | segment list'!E2418="","Null",'3(a) Flights | segment list'!E2418)</f>
        <v>Null</v>
      </c>
      <c r="K2453" s="4" t="str">
        <f>IF('3(a) Flights | segment list'!F2418="","Null",'3(a) Flights | segment list'!F2418)</f>
        <v>Null</v>
      </c>
      <c r="L2453" s="5" t="str">
        <f>IF('3(a) Flights | segment list'!G2418="","Null",'3(a) Flights | segment list'!G2418)</f>
        <v>Null</v>
      </c>
      <c r="M2453" s="16">
        <f>IF('3(a) Flights | segment list'!H2418="Null","Null",'3(a) Flights | segment list'!H2418)</f>
        <v>0</v>
      </c>
    </row>
    <row r="2454" spans="1:13" x14ac:dyDescent="0.25">
      <c r="A2454" s="4" t="str">
        <f t="shared" si="114"/>
        <v>No PB ID provided</v>
      </c>
      <c r="B2454" s="4" t="str">
        <f t="shared" si="115"/>
        <v>No declaration</v>
      </c>
      <c r="C2454" s="4" t="s">
        <v>18302</v>
      </c>
      <c r="D2454" s="86" t="str">
        <f>IF('3(a) Flights | segment list'!A2419="","Null",'3(a) Flights | segment list'!A2419)</f>
        <v>Null</v>
      </c>
      <c r="E2454" s="87" t="str">
        <f t="shared" si="113"/>
        <v>Null</v>
      </c>
      <c r="F2454" s="4" t="str">
        <f>IF('3(a) Flights | segment list'!I2419="","Null",'3(a) Flights | segment list'!I2419)</f>
        <v>Null</v>
      </c>
      <c r="G2454" s="4" t="str">
        <f>IF('3(a) Flights | segment list'!C2419="","Null",'3(a) Flights | segment list'!C2419)</f>
        <v>Null</v>
      </c>
      <c r="H2454" s="4" t="str">
        <f>IF('3(a) Flights | segment list'!J2419="","Null",'3(a) Flights | segment list'!J2419)</f>
        <v>Null</v>
      </c>
      <c r="I2454" s="4" t="str">
        <f>IF('3(a) Flights | segment list'!D2419="","Null",'3(a) Flights | segment list'!D2419)</f>
        <v>Null</v>
      </c>
      <c r="J2454" s="4" t="str">
        <f>IF('3(a) Flights | segment list'!E2419="","Null",'3(a) Flights | segment list'!E2419)</f>
        <v>Null</v>
      </c>
      <c r="K2454" s="4" t="str">
        <f>IF('3(a) Flights | segment list'!F2419="","Null",'3(a) Flights | segment list'!F2419)</f>
        <v>Null</v>
      </c>
      <c r="L2454" s="5" t="str">
        <f>IF('3(a) Flights | segment list'!G2419="","Null",'3(a) Flights | segment list'!G2419)</f>
        <v>Null</v>
      </c>
      <c r="M2454" s="16">
        <f>IF('3(a) Flights | segment list'!H2419="Null","Null",'3(a) Flights | segment list'!H2419)</f>
        <v>0</v>
      </c>
    </row>
    <row r="2455" spans="1:13" x14ac:dyDescent="0.25">
      <c r="A2455" s="4" t="str">
        <f t="shared" si="114"/>
        <v>No PB ID provided</v>
      </c>
      <c r="B2455" s="4" t="str">
        <f t="shared" si="115"/>
        <v>No declaration</v>
      </c>
      <c r="C2455" s="4" t="s">
        <v>18302</v>
      </c>
      <c r="D2455" s="86" t="str">
        <f>IF('3(a) Flights | segment list'!A2420="","Null",'3(a) Flights | segment list'!A2420)</f>
        <v>Null</v>
      </c>
      <c r="E2455" s="87" t="str">
        <f t="shared" si="113"/>
        <v>Null</v>
      </c>
      <c r="F2455" s="4" t="str">
        <f>IF('3(a) Flights | segment list'!I2420="","Null",'3(a) Flights | segment list'!I2420)</f>
        <v>Null</v>
      </c>
      <c r="G2455" s="4" t="str">
        <f>IF('3(a) Flights | segment list'!C2420="","Null",'3(a) Flights | segment list'!C2420)</f>
        <v>Null</v>
      </c>
      <c r="H2455" s="4" t="str">
        <f>IF('3(a) Flights | segment list'!J2420="","Null",'3(a) Flights | segment list'!J2420)</f>
        <v>Null</v>
      </c>
      <c r="I2455" s="4" t="str">
        <f>IF('3(a) Flights | segment list'!D2420="","Null",'3(a) Flights | segment list'!D2420)</f>
        <v>Null</v>
      </c>
      <c r="J2455" s="4" t="str">
        <f>IF('3(a) Flights | segment list'!E2420="","Null",'3(a) Flights | segment list'!E2420)</f>
        <v>Null</v>
      </c>
      <c r="K2455" s="4" t="str">
        <f>IF('3(a) Flights | segment list'!F2420="","Null",'3(a) Flights | segment list'!F2420)</f>
        <v>Null</v>
      </c>
      <c r="L2455" s="5" t="str">
        <f>IF('3(a) Flights | segment list'!G2420="","Null",'3(a) Flights | segment list'!G2420)</f>
        <v>Null</v>
      </c>
      <c r="M2455" s="16">
        <f>IF('3(a) Flights | segment list'!H2420="Null","Null",'3(a) Flights | segment list'!H2420)</f>
        <v>0</v>
      </c>
    </row>
    <row r="2456" spans="1:13" x14ac:dyDescent="0.25">
      <c r="A2456" s="4" t="str">
        <f t="shared" si="114"/>
        <v>No PB ID provided</v>
      </c>
      <c r="B2456" s="4" t="str">
        <f t="shared" si="115"/>
        <v>No declaration</v>
      </c>
      <c r="C2456" s="4" t="s">
        <v>18302</v>
      </c>
      <c r="D2456" s="86" t="str">
        <f>IF('3(a) Flights | segment list'!A2421="","Null",'3(a) Flights | segment list'!A2421)</f>
        <v>Null</v>
      </c>
      <c r="E2456" s="87" t="str">
        <f t="shared" si="113"/>
        <v>Null</v>
      </c>
      <c r="F2456" s="4" t="str">
        <f>IF('3(a) Flights | segment list'!I2421="","Null",'3(a) Flights | segment list'!I2421)</f>
        <v>Null</v>
      </c>
      <c r="G2456" s="4" t="str">
        <f>IF('3(a) Flights | segment list'!C2421="","Null",'3(a) Flights | segment list'!C2421)</f>
        <v>Null</v>
      </c>
      <c r="H2456" s="4" t="str">
        <f>IF('3(a) Flights | segment list'!J2421="","Null",'3(a) Flights | segment list'!J2421)</f>
        <v>Null</v>
      </c>
      <c r="I2456" s="4" t="str">
        <f>IF('3(a) Flights | segment list'!D2421="","Null",'3(a) Flights | segment list'!D2421)</f>
        <v>Null</v>
      </c>
      <c r="J2456" s="4" t="str">
        <f>IF('3(a) Flights | segment list'!E2421="","Null",'3(a) Flights | segment list'!E2421)</f>
        <v>Null</v>
      </c>
      <c r="K2456" s="4" t="str">
        <f>IF('3(a) Flights | segment list'!F2421="","Null",'3(a) Flights | segment list'!F2421)</f>
        <v>Null</v>
      </c>
      <c r="L2456" s="5" t="str">
        <f>IF('3(a) Flights | segment list'!G2421="","Null",'3(a) Flights | segment list'!G2421)</f>
        <v>Null</v>
      </c>
      <c r="M2456" s="16">
        <f>IF('3(a) Flights | segment list'!H2421="Null","Null",'3(a) Flights | segment list'!H2421)</f>
        <v>0</v>
      </c>
    </row>
    <row r="2457" spans="1:13" x14ac:dyDescent="0.25">
      <c r="A2457" s="4" t="str">
        <f t="shared" si="114"/>
        <v>No PB ID provided</v>
      </c>
      <c r="B2457" s="4" t="str">
        <f t="shared" si="115"/>
        <v>No declaration</v>
      </c>
      <c r="C2457" s="4" t="s">
        <v>18302</v>
      </c>
      <c r="D2457" s="86" t="str">
        <f>IF('3(a) Flights | segment list'!A2422="","Null",'3(a) Flights | segment list'!A2422)</f>
        <v>Null</v>
      </c>
      <c r="E2457" s="87" t="str">
        <f t="shared" si="113"/>
        <v>Null</v>
      </c>
      <c r="F2457" s="4" t="str">
        <f>IF('3(a) Flights | segment list'!I2422="","Null",'3(a) Flights | segment list'!I2422)</f>
        <v>Null</v>
      </c>
      <c r="G2457" s="4" t="str">
        <f>IF('3(a) Flights | segment list'!C2422="","Null",'3(a) Flights | segment list'!C2422)</f>
        <v>Null</v>
      </c>
      <c r="H2457" s="4" t="str">
        <f>IF('3(a) Flights | segment list'!J2422="","Null",'3(a) Flights | segment list'!J2422)</f>
        <v>Null</v>
      </c>
      <c r="I2457" s="4" t="str">
        <f>IF('3(a) Flights | segment list'!D2422="","Null",'3(a) Flights | segment list'!D2422)</f>
        <v>Null</v>
      </c>
      <c r="J2457" s="4" t="str">
        <f>IF('3(a) Flights | segment list'!E2422="","Null",'3(a) Flights | segment list'!E2422)</f>
        <v>Null</v>
      </c>
      <c r="K2457" s="4" t="str">
        <f>IF('3(a) Flights | segment list'!F2422="","Null",'3(a) Flights | segment list'!F2422)</f>
        <v>Null</v>
      </c>
      <c r="L2457" s="5" t="str">
        <f>IF('3(a) Flights | segment list'!G2422="","Null",'3(a) Flights | segment list'!G2422)</f>
        <v>Null</v>
      </c>
      <c r="M2457" s="16">
        <f>IF('3(a) Flights | segment list'!H2422="Null","Null",'3(a) Flights | segment list'!H2422)</f>
        <v>0</v>
      </c>
    </row>
    <row r="2458" spans="1:13" x14ac:dyDescent="0.25">
      <c r="A2458" s="4" t="str">
        <f t="shared" si="114"/>
        <v>No PB ID provided</v>
      </c>
      <c r="B2458" s="4" t="str">
        <f t="shared" si="115"/>
        <v>No declaration</v>
      </c>
      <c r="C2458" s="4" t="s">
        <v>18302</v>
      </c>
      <c r="D2458" s="86" t="str">
        <f>IF('3(a) Flights | segment list'!A2423="","Null",'3(a) Flights | segment list'!A2423)</f>
        <v>Null</v>
      </c>
      <c r="E2458" s="87" t="str">
        <f t="shared" si="113"/>
        <v>Null</v>
      </c>
      <c r="F2458" s="4" t="str">
        <f>IF('3(a) Flights | segment list'!I2423="","Null",'3(a) Flights | segment list'!I2423)</f>
        <v>Null</v>
      </c>
      <c r="G2458" s="4" t="str">
        <f>IF('3(a) Flights | segment list'!C2423="","Null",'3(a) Flights | segment list'!C2423)</f>
        <v>Null</v>
      </c>
      <c r="H2458" s="4" t="str">
        <f>IF('3(a) Flights | segment list'!J2423="","Null",'3(a) Flights | segment list'!J2423)</f>
        <v>Null</v>
      </c>
      <c r="I2458" s="4" t="str">
        <f>IF('3(a) Flights | segment list'!D2423="","Null",'3(a) Flights | segment list'!D2423)</f>
        <v>Null</v>
      </c>
      <c r="J2458" s="4" t="str">
        <f>IF('3(a) Flights | segment list'!E2423="","Null",'3(a) Flights | segment list'!E2423)</f>
        <v>Null</v>
      </c>
      <c r="K2458" s="4" t="str">
        <f>IF('3(a) Flights | segment list'!F2423="","Null",'3(a) Flights | segment list'!F2423)</f>
        <v>Null</v>
      </c>
      <c r="L2458" s="5" t="str">
        <f>IF('3(a) Flights | segment list'!G2423="","Null",'3(a) Flights | segment list'!G2423)</f>
        <v>Null</v>
      </c>
      <c r="M2458" s="16">
        <f>IF('3(a) Flights | segment list'!H2423="Null","Null",'3(a) Flights | segment list'!H2423)</f>
        <v>0</v>
      </c>
    </row>
    <row r="2459" spans="1:13" x14ac:dyDescent="0.25">
      <c r="A2459" s="4" t="str">
        <f t="shared" si="114"/>
        <v>No PB ID provided</v>
      </c>
      <c r="B2459" s="4" t="str">
        <f t="shared" si="115"/>
        <v>No declaration</v>
      </c>
      <c r="C2459" s="4" t="s">
        <v>18302</v>
      </c>
      <c r="D2459" s="86" t="str">
        <f>IF('3(a) Flights | segment list'!A2424="","Null",'3(a) Flights | segment list'!A2424)</f>
        <v>Null</v>
      </c>
      <c r="E2459" s="87" t="str">
        <f t="shared" si="113"/>
        <v>Null</v>
      </c>
      <c r="F2459" s="4" t="str">
        <f>IF('3(a) Flights | segment list'!I2424="","Null",'3(a) Flights | segment list'!I2424)</f>
        <v>Null</v>
      </c>
      <c r="G2459" s="4" t="str">
        <f>IF('3(a) Flights | segment list'!C2424="","Null",'3(a) Flights | segment list'!C2424)</f>
        <v>Null</v>
      </c>
      <c r="H2459" s="4" t="str">
        <f>IF('3(a) Flights | segment list'!J2424="","Null",'3(a) Flights | segment list'!J2424)</f>
        <v>Null</v>
      </c>
      <c r="I2459" s="4" t="str">
        <f>IF('3(a) Flights | segment list'!D2424="","Null",'3(a) Flights | segment list'!D2424)</f>
        <v>Null</v>
      </c>
      <c r="J2459" s="4" t="str">
        <f>IF('3(a) Flights | segment list'!E2424="","Null",'3(a) Flights | segment list'!E2424)</f>
        <v>Null</v>
      </c>
      <c r="K2459" s="4" t="str">
        <f>IF('3(a) Flights | segment list'!F2424="","Null",'3(a) Flights | segment list'!F2424)</f>
        <v>Null</v>
      </c>
      <c r="L2459" s="5" t="str">
        <f>IF('3(a) Flights | segment list'!G2424="","Null",'3(a) Flights | segment list'!G2424)</f>
        <v>Null</v>
      </c>
      <c r="M2459" s="16">
        <f>IF('3(a) Flights | segment list'!H2424="Null","Null",'3(a) Flights | segment list'!H2424)</f>
        <v>0</v>
      </c>
    </row>
    <row r="2460" spans="1:13" x14ac:dyDescent="0.25">
      <c r="A2460" s="4" t="str">
        <f t="shared" si="114"/>
        <v>No PB ID provided</v>
      </c>
      <c r="B2460" s="4" t="str">
        <f t="shared" si="115"/>
        <v>No declaration</v>
      </c>
      <c r="C2460" s="4" t="s">
        <v>18302</v>
      </c>
      <c r="D2460" s="86" t="str">
        <f>IF('3(a) Flights | segment list'!A2425="","Null",'3(a) Flights | segment list'!A2425)</f>
        <v>Null</v>
      </c>
      <c r="E2460" s="87" t="str">
        <f t="shared" si="113"/>
        <v>Null</v>
      </c>
      <c r="F2460" s="4" t="str">
        <f>IF('3(a) Flights | segment list'!I2425="","Null",'3(a) Flights | segment list'!I2425)</f>
        <v>Null</v>
      </c>
      <c r="G2460" s="4" t="str">
        <f>IF('3(a) Flights | segment list'!C2425="","Null",'3(a) Flights | segment list'!C2425)</f>
        <v>Null</v>
      </c>
      <c r="H2460" s="4" t="str">
        <f>IF('3(a) Flights | segment list'!J2425="","Null",'3(a) Flights | segment list'!J2425)</f>
        <v>Null</v>
      </c>
      <c r="I2460" s="4" t="str">
        <f>IF('3(a) Flights | segment list'!D2425="","Null",'3(a) Flights | segment list'!D2425)</f>
        <v>Null</v>
      </c>
      <c r="J2460" s="4" t="str">
        <f>IF('3(a) Flights | segment list'!E2425="","Null",'3(a) Flights | segment list'!E2425)</f>
        <v>Null</v>
      </c>
      <c r="K2460" s="4" t="str">
        <f>IF('3(a) Flights | segment list'!F2425="","Null",'3(a) Flights | segment list'!F2425)</f>
        <v>Null</v>
      </c>
      <c r="L2460" s="5" t="str">
        <f>IF('3(a) Flights | segment list'!G2425="","Null",'3(a) Flights | segment list'!G2425)</f>
        <v>Null</v>
      </c>
      <c r="M2460" s="16">
        <f>IF('3(a) Flights | segment list'!H2425="Null","Null",'3(a) Flights | segment list'!H2425)</f>
        <v>0</v>
      </c>
    </row>
    <row r="2461" spans="1:13" x14ac:dyDescent="0.25">
      <c r="A2461" s="4" t="str">
        <f t="shared" si="114"/>
        <v>No PB ID provided</v>
      </c>
      <c r="B2461" s="4" t="str">
        <f t="shared" si="115"/>
        <v>No declaration</v>
      </c>
      <c r="C2461" s="4" t="s">
        <v>18302</v>
      </c>
      <c r="D2461" s="86" t="str">
        <f>IF('3(a) Flights | segment list'!A2426="","Null",'3(a) Flights | segment list'!A2426)</f>
        <v>Null</v>
      </c>
      <c r="E2461" s="87" t="str">
        <f t="shared" si="113"/>
        <v>Null</v>
      </c>
      <c r="F2461" s="4" t="str">
        <f>IF('3(a) Flights | segment list'!I2426="","Null",'3(a) Flights | segment list'!I2426)</f>
        <v>Null</v>
      </c>
      <c r="G2461" s="4" t="str">
        <f>IF('3(a) Flights | segment list'!C2426="","Null",'3(a) Flights | segment list'!C2426)</f>
        <v>Null</v>
      </c>
      <c r="H2461" s="4" t="str">
        <f>IF('3(a) Flights | segment list'!J2426="","Null",'3(a) Flights | segment list'!J2426)</f>
        <v>Null</v>
      </c>
      <c r="I2461" s="4" t="str">
        <f>IF('3(a) Flights | segment list'!D2426="","Null",'3(a) Flights | segment list'!D2426)</f>
        <v>Null</v>
      </c>
      <c r="J2461" s="4" t="str">
        <f>IF('3(a) Flights | segment list'!E2426="","Null",'3(a) Flights | segment list'!E2426)</f>
        <v>Null</v>
      </c>
      <c r="K2461" s="4" t="str">
        <f>IF('3(a) Flights | segment list'!F2426="","Null",'3(a) Flights | segment list'!F2426)</f>
        <v>Null</v>
      </c>
      <c r="L2461" s="5" t="str">
        <f>IF('3(a) Flights | segment list'!G2426="","Null",'3(a) Flights | segment list'!G2426)</f>
        <v>Null</v>
      </c>
      <c r="M2461" s="16">
        <f>IF('3(a) Flights | segment list'!H2426="Null","Null",'3(a) Flights | segment list'!H2426)</f>
        <v>0</v>
      </c>
    </row>
    <row r="2462" spans="1:13" x14ac:dyDescent="0.25">
      <c r="A2462" s="4" t="str">
        <f t="shared" si="114"/>
        <v>No PB ID provided</v>
      </c>
      <c r="B2462" s="4" t="str">
        <f t="shared" si="115"/>
        <v>No declaration</v>
      </c>
      <c r="C2462" s="4" t="s">
        <v>18302</v>
      </c>
      <c r="D2462" s="86" t="str">
        <f>IF('3(a) Flights | segment list'!A2427="","Null",'3(a) Flights | segment list'!A2427)</f>
        <v>Null</v>
      </c>
      <c r="E2462" s="87" t="str">
        <f t="shared" si="113"/>
        <v>Null</v>
      </c>
      <c r="F2462" s="4" t="str">
        <f>IF('3(a) Flights | segment list'!I2427="","Null",'3(a) Flights | segment list'!I2427)</f>
        <v>Null</v>
      </c>
      <c r="G2462" s="4" t="str">
        <f>IF('3(a) Flights | segment list'!C2427="","Null",'3(a) Flights | segment list'!C2427)</f>
        <v>Null</v>
      </c>
      <c r="H2462" s="4" t="str">
        <f>IF('3(a) Flights | segment list'!J2427="","Null",'3(a) Flights | segment list'!J2427)</f>
        <v>Null</v>
      </c>
      <c r="I2462" s="4" t="str">
        <f>IF('3(a) Flights | segment list'!D2427="","Null",'3(a) Flights | segment list'!D2427)</f>
        <v>Null</v>
      </c>
      <c r="J2462" s="4" t="str">
        <f>IF('3(a) Flights | segment list'!E2427="","Null",'3(a) Flights | segment list'!E2427)</f>
        <v>Null</v>
      </c>
      <c r="K2462" s="4" t="str">
        <f>IF('3(a) Flights | segment list'!F2427="","Null",'3(a) Flights | segment list'!F2427)</f>
        <v>Null</v>
      </c>
      <c r="L2462" s="5" t="str">
        <f>IF('3(a) Flights | segment list'!G2427="","Null",'3(a) Flights | segment list'!G2427)</f>
        <v>Null</v>
      </c>
      <c r="M2462" s="16">
        <f>IF('3(a) Flights | segment list'!H2427="Null","Null",'3(a) Flights | segment list'!H2427)</f>
        <v>0</v>
      </c>
    </row>
    <row r="2463" spans="1:13" x14ac:dyDescent="0.25">
      <c r="A2463" s="4" t="str">
        <f t="shared" si="114"/>
        <v>No PB ID provided</v>
      </c>
      <c r="B2463" s="4" t="str">
        <f t="shared" si="115"/>
        <v>No declaration</v>
      </c>
      <c r="C2463" s="4" t="s">
        <v>18302</v>
      </c>
      <c r="D2463" s="86" t="str">
        <f>IF('3(a) Flights | segment list'!A2428="","Null",'3(a) Flights | segment list'!A2428)</f>
        <v>Null</v>
      </c>
      <c r="E2463" s="87" t="str">
        <f t="shared" si="113"/>
        <v>Null</v>
      </c>
      <c r="F2463" s="4" t="str">
        <f>IF('3(a) Flights | segment list'!I2428="","Null",'3(a) Flights | segment list'!I2428)</f>
        <v>Null</v>
      </c>
      <c r="G2463" s="4" t="str">
        <f>IF('3(a) Flights | segment list'!C2428="","Null",'3(a) Flights | segment list'!C2428)</f>
        <v>Null</v>
      </c>
      <c r="H2463" s="4" t="str">
        <f>IF('3(a) Flights | segment list'!J2428="","Null",'3(a) Flights | segment list'!J2428)</f>
        <v>Null</v>
      </c>
      <c r="I2463" s="4" t="str">
        <f>IF('3(a) Flights | segment list'!D2428="","Null",'3(a) Flights | segment list'!D2428)</f>
        <v>Null</v>
      </c>
      <c r="J2463" s="4" t="str">
        <f>IF('3(a) Flights | segment list'!E2428="","Null",'3(a) Flights | segment list'!E2428)</f>
        <v>Null</v>
      </c>
      <c r="K2463" s="4" t="str">
        <f>IF('3(a) Flights | segment list'!F2428="","Null",'3(a) Flights | segment list'!F2428)</f>
        <v>Null</v>
      </c>
      <c r="L2463" s="5" t="str">
        <f>IF('3(a) Flights | segment list'!G2428="","Null",'3(a) Flights | segment list'!G2428)</f>
        <v>Null</v>
      </c>
      <c r="M2463" s="16">
        <f>IF('3(a) Flights | segment list'!H2428="Null","Null",'3(a) Flights | segment list'!H2428)</f>
        <v>0</v>
      </c>
    </row>
    <row r="2464" spans="1:13" x14ac:dyDescent="0.25">
      <c r="A2464" s="4" t="str">
        <f t="shared" si="114"/>
        <v>No PB ID provided</v>
      </c>
      <c r="B2464" s="4" t="str">
        <f t="shared" si="115"/>
        <v>No declaration</v>
      </c>
      <c r="C2464" s="4" t="s">
        <v>18302</v>
      </c>
      <c r="D2464" s="86" t="str">
        <f>IF('3(a) Flights | segment list'!A2429="","Null",'3(a) Flights | segment list'!A2429)</f>
        <v>Null</v>
      </c>
      <c r="E2464" s="87" t="str">
        <f t="shared" si="113"/>
        <v>Null</v>
      </c>
      <c r="F2464" s="4" t="str">
        <f>IF('3(a) Flights | segment list'!I2429="","Null",'3(a) Flights | segment list'!I2429)</f>
        <v>Null</v>
      </c>
      <c r="G2464" s="4" t="str">
        <f>IF('3(a) Flights | segment list'!C2429="","Null",'3(a) Flights | segment list'!C2429)</f>
        <v>Null</v>
      </c>
      <c r="H2464" s="4" t="str">
        <f>IF('3(a) Flights | segment list'!J2429="","Null",'3(a) Flights | segment list'!J2429)</f>
        <v>Null</v>
      </c>
      <c r="I2464" s="4" t="str">
        <f>IF('3(a) Flights | segment list'!D2429="","Null",'3(a) Flights | segment list'!D2429)</f>
        <v>Null</v>
      </c>
      <c r="J2464" s="4" t="str">
        <f>IF('3(a) Flights | segment list'!E2429="","Null",'3(a) Flights | segment list'!E2429)</f>
        <v>Null</v>
      </c>
      <c r="K2464" s="4" t="str">
        <f>IF('3(a) Flights | segment list'!F2429="","Null",'3(a) Flights | segment list'!F2429)</f>
        <v>Null</v>
      </c>
      <c r="L2464" s="5" t="str">
        <f>IF('3(a) Flights | segment list'!G2429="","Null",'3(a) Flights | segment list'!G2429)</f>
        <v>Null</v>
      </c>
      <c r="M2464" s="16">
        <f>IF('3(a) Flights | segment list'!H2429="Null","Null",'3(a) Flights | segment list'!H2429)</f>
        <v>0</v>
      </c>
    </row>
    <row r="2465" spans="1:13" x14ac:dyDescent="0.25">
      <c r="A2465" s="4" t="str">
        <f t="shared" si="114"/>
        <v>No PB ID provided</v>
      </c>
      <c r="B2465" s="4" t="str">
        <f t="shared" si="115"/>
        <v>No declaration</v>
      </c>
      <c r="C2465" s="4" t="s">
        <v>18302</v>
      </c>
      <c r="D2465" s="86" t="str">
        <f>IF('3(a) Flights | segment list'!A2430="","Null",'3(a) Flights | segment list'!A2430)</f>
        <v>Null</v>
      </c>
      <c r="E2465" s="87" t="str">
        <f t="shared" si="113"/>
        <v>Null</v>
      </c>
      <c r="F2465" s="4" t="str">
        <f>IF('3(a) Flights | segment list'!I2430="","Null",'3(a) Flights | segment list'!I2430)</f>
        <v>Null</v>
      </c>
      <c r="G2465" s="4" t="str">
        <f>IF('3(a) Flights | segment list'!C2430="","Null",'3(a) Flights | segment list'!C2430)</f>
        <v>Null</v>
      </c>
      <c r="H2465" s="4" t="str">
        <f>IF('3(a) Flights | segment list'!J2430="","Null",'3(a) Flights | segment list'!J2430)</f>
        <v>Null</v>
      </c>
      <c r="I2465" s="4" t="str">
        <f>IF('3(a) Flights | segment list'!D2430="","Null",'3(a) Flights | segment list'!D2430)</f>
        <v>Null</v>
      </c>
      <c r="J2465" s="4" t="str">
        <f>IF('3(a) Flights | segment list'!E2430="","Null",'3(a) Flights | segment list'!E2430)</f>
        <v>Null</v>
      </c>
      <c r="K2465" s="4" t="str">
        <f>IF('3(a) Flights | segment list'!F2430="","Null",'3(a) Flights | segment list'!F2430)</f>
        <v>Null</v>
      </c>
      <c r="L2465" s="5" t="str">
        <f>IF('3(a) Flights | segment list'!G2430="","Null",'3(a) Flights | segment list'!G2430)</f>
        <v>Null</v>
      </c>
      <c r="M2465" s="16">
        <f>IF('3(a) Flights | segment list'!H2430="Null","Null",'3(a) Flights | segment list'!H2430)</f>
        <v>0</v>
      </c>
    </row>
    <row r="2466" spans="1:13" x14ac:dyDescent="0.25">
      <c r="A2466" s="4" t="str">
        <f t="shared" si="114"/>
        <v>No PB ID provided</v>
      </c>
      <c r="B2466" s="4" t="str">
        <f t="shared" si="115"/>
        <v>No declaration</v>
      </c>
      <c r="C2466" s="4" t="s">
        <v>18302</v>
      </c>
      <c r="D2466" s="86" t="str">
        <f>IF('3(a) Flights | segment list'!A2431="","Null",'3(a) Flights | segment list'!A2431)</f>
        <v>Null</v>
      </c>
      <c r="E2466" s="87" t="str">
        <f t="shared" si="113"/>
        <v>Null</v>
      </c>
      <c r="F2466" s="4" t="str">
        <f>IF('3(a) Flights | segment list'!I2431="","Null",'3(a) Flights | segment list'!I2431)</f>
        <v>Null</v>
      </c>
      <c r="G2466" s="4" t="str">
        <f>IF('3(a) Flights | segment list'!C2431="","Null",'3(a) Flights | segment list'!C2431)</f>
        <v>Null</v>
      </c>
      <c r="H2466" s="4" t="str">
        <f>IF('3(a) Flights | segment list'!J2431="","Null",'3(a) Flights | segment list'!J2431)</f>
        <v>Null</v>
      </c>
      <c r="I2466" s="4" t="str">
        <f>IF('3(a) Flights | segment list'!D2431="","Null",'3(a) Flights | segment list'!D2431)</f>
        <v>Null</v>
      </c>
      <c r="J2466" s="4" t="str">
        <f>IF('3(a) Flights | segment list'!E2431="","Null",'3(a) Flights | segment list'!E2431)</f>
        <v>Null</v>
      </c>
      <c r="K2466" s="4" t="str">
        <f>IF('3(a) Flights | segment list'!F2431="","Null",'3(a) Flights | segment list'!F2431)</f>
        <v>Null</v>
      </c>
      <c r="L2466" s="5" t="str">
        <f>IF('3(a) Flights | segment list'!G2431="","Null",'3(a) Flights | segment list'!G2431)</f>
        <v>Null</v>
      </c>
      <c r="M2466" s="16">
        <f>IF('3(a) Flights | segment list'!H2431="Null","Null",'3(a) Flights | segment list'!H2431)</f>
        <v>0</v>
      </c>
    </row>
    <row r="2467" spans="1:13" x14ac:dyDescent="0.25">
      <c r="A2467" s="4" t="str">
        <f t="shared" si="114"/>
        <v>No PB ID provided</v>
      </c>
      <c r="B2467" s="4" t="str">
        <f t="shared" si="115"/>
        <v>No declaration</v>
      </c>
      <c r="C2467" s="4" t="s">
        <v>18302</v>
      </c>
      <c r="D2467" s="86" t="str">
        <f>IF('3(a) Flights | segment list'!A2432="","Null",'3(a) Flights | segment list'!A2432)</f>
        <v>Null</v>
      </c>
      <c r="E2467" s="87" t="str">
        <f t="shared" si="113"/>
        <v>Null</v>
      </c>
      <c r="F2467" s="4" t="str">
        <f>IF('3(a) Flights | segment list'!I2432="","Null",'3(a) Flights | segment list'!I2432)</f>
        <v>Null</v>
      </c>
      <c r="G2467" s="4" t="str">
        <f>IF('3(a) Flights | segment list'!C2432="","Null",'3(a) Flights | segment list'!C2432)</f>
        <v>Null</v>
      </c>
      <c r="H2467" s="4" t="str">
        <f>IF('3(a) Flights | segment list'!J2432="","Null",'3(a) Flights | segment list'!J2432)</f>
        <v>Null</v>
      </c>
      <c r="I2467" s="4" t="str">
        <f>IF('3(a) Flights | segment list'!D2432="","Null",'3(a) Flights | segment list'!D2432)</f>
        <v>Null</v>
      </c>
      <c r="J2467" s="4" t="str">
        <f>IF('3(a) Flights | segment list'!E2432="","Null",'3(a) Flights | segment list'!E2432)</f>
        <v>Null</v>
      </c>
      <c r="K2467" s="4" t="str">
        <f>IF('3(a) Flights | segment list'!F2432="","Null",'3(a) Flights | segment list'!F2432)</f>
        <v>Null</v>
      </c>
      <c r="L2467" s="5" t="str">
        <f>IF('3(a) Flights | segment list'!G2432="","Null",'3(a) Flights | segment list'!G2432)</f>
        <v>Null</v>
      </c>
      <c r="M2467" s="16">
        <f>IF('3(a) Flights | segment list'!H2432="Null","Null",'3(a) Flights | segment list'!H2432)</f>
        <v>0</v>
      </c>
    </row>
    <row r="2468" spans="1:13" x14ac:dyDescent="0.25">
      <c r="A2468" s="4" t="str">
        <f t="shared" si="114"/>
        <v>No PB ID provided</v>
      </c>
      <c r="B2468" s="4" t="str">
        <f t="shared" si="115"/>
        <v>No declaration</v>
      </c>
      <c r="C2468" s="4" t="s">
        <v>18302</v>
      </c>
      <c r="D2468" s="86" t="str">
        <f>IF('3(a) Flights | segment list'!A2433="","Null",'3(a) Flights | segment list'!A2433)</f>
        <v>Null</v>
      </c>
      <c r="E2468" s="87" t="str">
        <f t="shared" si="113"/>
        <v>Null</v>
      </c>
      <c r="F2468" s="4" t="str">
        <f>IF('3(a) Flights | segment list'!I2433="","Null",'3(a) Flights | segment list'!I2433)</f>
        <v>Null</v>
      </c>
      <c r="G2468" s="4" t="str">
        <f>IF('3(a) Flights | segment list'!C2433="","Null",'3(a) Flights | segment list'!C2433)</f>
        <v>Null</v>
      </c>
      <c r="H2468" s="4" t="str">
        <f>IF('3(a) Flights | segment list'!J2433="","Null",'3(a) Flights | segment list'!J2433)</f>
        <v>Null</v>
      </c>
      <c r="I2468" s="4" t="str">
        <f>IF('3(a) Flights | segment list'!D2433="","Null",'3(a) Flights | segment list'!D2433)</f>
        <v>Null</v>
      </c>
      <c r="J2468" s="4" t="str">
        <f>IF('3(a) Flights | segment list'!E2433="","Null",'3(a) Flights | segment list'!E2433)</f>
        <v>Null</v>
      </c>
      <c r="K2468" s="4" t="str">
        <f>IF('3(a) Flights | segment list'!F2433="","Null",'3(a) Flights | segment list'!F2433)</f>
        <v>Null</v>
      </c>
      <c r="L2468" s="5" t="str">
        <f>IF('3(a) Flights | segment list'!G2433="","Null",'3(a) Flights | segment list'!G2433)</f>
        <v>Null</v>
      </c>
      <c r="M2468" s="16">
        <f>IF('3(a) Flights | segment list'!H2433="Null","Null",'3(a) Flights | segment list'!H2433)</f>
        <v>0</v>
      </c>
    </row>
    <row r="2469" spans="1:13" x14ac:dyDescent="0.25">
      <c r="A2469" s="4" t="str">
        <f t="shared" si="114"/>
        <v>No PB ID provided</v>
      </c>
      <c r="B2469" s="4" t="str">
        <f t="shared" si="115"/>
        <v>No declaration</v>
      </c>
      <c r="C2469" s="4" t="s">
        <v>18302</v>
      </c>
      <c r="D2469" s="86" t="str">
        <f>IF('3(a) Flights | segment list'!A2434="","Null",'3(a) Flights | segment list'!A2434)</f>
        <v>Null</v>
      </c>
      <c r="E2469" s="87" t="str">
        <f t="shared" si="113"/>
        <v>Null</v>
      </c>
      <c r="F2469" s="4" t="str">
        <f>IF('3(a) Flights | segment list'!I2434="","Null",'3(a) Flights | segment list'!I2434)</f>
        <v>Null</v>
      </c>
      <c r="G2469" s="4" t="str">
        <f>IF('3(a) Flights | segment list'!C2434="","Null",'3(a) Flights | segment list'!C2434)</f>
        <v>Null</v>
      </c>
      <c r="H2469" s="4" t="str">
        <f>IF('3(a) Flights | segment list'!J2434="","Null",'3(a) Flights | segment list'!J2434)</f>
        <v>Null</v>
      </c>
      <c r="I2469" s="4" t="str">
        <f>IF('3(a) Flights | segment list'!D2434="","Null",'3(a) Flights | segment list'!D2434)</f>
        <v>Null</v>
      </c>
      <c r="J2469" s="4" t="str">
        <f>IF('3(a) Flights | segment list'!E2434="","Null",'3(a) Flights | segment list'!E2434)</f>
        <v>Null</v>
      </c>
      <c r="K2469" s="4" t="str">
        <f>IF('3(a) Flights | segment list'!F2434="","Null",'3(a) Flights | segment list'!F2434)</f>
        <v>Null</v>
      </c>
      <c r="L2469" s="5" t="str">
        <f>IF('3(a) Flights | segment list'!G2434="","Null",'3(a) Flights | segment list'!G2434)</f>
        <v>Null</v>
      </c>
      <c r="M2469" s="16">
        <f>IF('3(a) Flights | segment list'!H2434="Null","Null",'3(a) Flights | segment list'!H2434)</f>
        <v>0</v>
      </c>
    </row>
    <row r="2470" spans="1:13" x14ac:dyDescent="0.25">
      <c r="A2470" s="4" t="str">
        <f t="shared" si="114"/>
        <v>No PB ID provided</v>
      </c>
      <c r="B2470" s="4" t="str">
        <f t="shared" si="115"/>
        <v>No declaration</v>
      </c>
      <c r="C2470" s="4" t="s">
        <v>18302</v>
      </c>
      <c r="D2470" s="86" t="str">
        <f>IF('3(a) Flights | segment list'!A2435="","Null",'3(a) Flights | segment list'!A2435)</f>
        <v>Null</v>
      </c>
      <c r="E2470" s="87" t="str">
        <f t="shared" si="113"/>
        <v>Null</v>
      </c>
      <c r="F2470" s="4" t="str">
        <f>IF('3(a) Flights | segment list'!I2435="","Null",'3(a) Flights | segment list'!I2435)</f>
        <v>Null</v>
      </c>
      <c r="G2470" s="4" t="str">
        <f>IF('3(a) Flights | segment list'!C2435="","Null",'3(a) Flights | segment list'!C2435)</f>
        <v>Null</v>
      </c>
      <c r="H2470" s="4" t="str">
        <f>IF('3(a) Flights | segment list'!J2435="","Null",'3(a) Flights | segment list'!J2435)</f>
        <v>Null</v>
      </c>
      <c r="I2470" s="4" t="str">
        <f>IF('3(a) Flights | segment list'!D2435="","Null",'3(a) Flights | segment list'!D2435)</f>
        <v>Null</v>
      </c>
      <c r="J2470" s="4" t="str">
        <f>IF('3(a) Flights | segment list'!E2435="","Null",'3(a) Flights | segment list'!E2435)</f>
        <v>Null</v>
      </c>
      <c r="K2470" s="4" t="str">
        <f>IF('3(a) Flights | segment list'!F2435="","Null",'3(a) Flights | segment list'!F2435)</f>
        <v>Null</v>
      </c>
      <c r="L2470" s="5" t="str">
        <f>IF('3(a) Flights | segment list'!G2435="","Null",'3(a) Flights | segment list'!G2435)</f>
        <v>Null</v>
      </c>
      <c r="M2470" s="16">
        <f>IF('3(a) Flights | segment list'!H2435="Null","Null",'3(a) Flights | segment list'!H2435)</f>
        <v>0</v>
      </c>
    </row>
    <row r="2471" spans="1:13" x14ac:dyDescent="0.25">
      <c r="A2471" s="4" t="str">
        <f t="shared" si="114"/>
        <v>No PB ID provided</v>
      </c>
      <c r="B2471" s="4" t="str">
        <f t="shared" si="115"/>
        <v>No declaration</v>
      </c>
      <c r="C2471" s="4" t="s">
        <v>18302</v>
      </c>
      <c r="D2471" s="86" t="str">
        <f>IF('3(a) Flights | segment list'!A2436="","Null",'3(a) Flights | segment list'!A2436)</f>
        <v>Null</v>
      </c>
      <c r="E2471" s="87" t="str">
        <f t="shared" si="113"/>
        <v>Null</v>
      </c>
      <c r="F2471" s="4" t="str">
        <f>IF('3(a) Flights | segment list'!I2436="","Null",'3(a) Flights | segment list'!I2436)</f>
        <v>Null</v>
      </c>
      <c r="G2471" s="4" t="str">
        <f>IF('3(a) Flights | segment list'!C2436="","Null",'3(a) Flights | segment list'!C2436)</f>
        <v>Null</v>
      </c>
      <c r="H2471" s="4" t="str">
        <f>IF('3(a) Flights | segment list'!J2436="","Null",'3(a) Flights | segment list'!J2436)</f>
        <v>Null</v>
      </c>
      <c r="I2471" s="4" t="str">
        <f>IF('3(a) Flights | segment list'!D2436="","Null",'3(a) Flights | segment list'!D2436)</f>
        <v>Null</v>
      </c>
      <c r="J2471" s="4" t="str">
        <f>IF('3(a) Flights | segment list'!E2436="","Null",'3(a) Flights | segment list'!E2436)</f>
        <v>Null</v>
      </c>
      <c r="K2471" s="4" t="str">
        <f>IF('3(a) Flights | segment list'!F2436="","Null",'3(a) Flights | segment list'!F2436)</f>
        <v>Null</v>
      </c>
      <c r="L2471" s="5" t="str">
        <f>IF('3(a) Flights | segment list'!G2436="","Null",'3(a) Flights | segment list'!G2436)</f>
        <v>Null</v>
      </c>
      <c r="M2471" s="16">
        <f>IF('3(a) Flights | segment list'!H2436="Null","Null",'3(a) Flights | segment list'!H2436)</f>
        <v>0</v>
      </c>
    </row>
    <row r="2472" spans="1:13" x14ac:dyDescent="0.25">
      <c r="A2472" s="4" t="str">
        <f t="shared" si="114"/>
        <v>No PB ID provided</v>
      </c>
      <c r="B2472" s="4" t="str">
        <f t="shared" si="115"/>
        <v>No declaration</v>
      </c>
      <c r="C2472" s="4" t="s">
        <v>18302</v>
      </c>
      <c r="D2472" s="86" t="str">
        <f>IF('3(a) Flights | segment list'!A2437="","Null",'3(a) Flights | segment list'!A2437)</f>
        <v>Null</v>
      </c>
      <c r="E2472" s="87" t="str">
        <f t="shared" si="113"/>
        <v>Null</v>
      </c>
      <c r="F2472" s="4" t="str">
        <f>IF('3(a) Flights | segment list'!I2437="","Null",'3(a) Flights | segment list'!I2437)</f>
        <v>Null</v>
      </c>
      <c r="G2472" s="4" t="str">
        <f>IF('3(a) Flights | segment list'!C2437="","Null",'3(a) Flights | segment list'!C2437)</f>
        <v>Null</v>
      </c>
      <c r="H2472" s="4" t="str">
        <f>IF('3(a) Flights | segment list'!J2437="","Null",'3(a) Flights | segment list'!J2437)</f>
        <v>Null</v>
      </c>
      <c r="I2472" s="4" t="str">
        <f>IF('3(a) Flights | segment list'!D2437="","Null",'3(a) Flights | segment list'!D2437)</f>
        <v>Null</v>
      </c>
      <c r="J2472" s="4" t="str">
        <f>IF('3(a) Flights | segment list'!E2437="","Null",'3(a) Flights | segment list'!E2437)</f>
        <v>Null</v>
      </c>
      <c r="K2472" s="4" t="str">
        <f>IF('3(a) Flights | segment list'!F2437="","Null",'3(a) Flights | segment list'!F2437)</f>
        <v>Null</v>
      </c>
      <c r="L2472" s="5" t="str">
        <f>IF('3(a) Flights | segment list'!G2437="","Null",'3(a) Flights | segment list'!G2437)</f>
        <v>Null</v>
      </c>
      <c r="M2472" s="16">
        <f>IF('3(a) Flights | segment list'!H2437="Null","Null",'3(a) Flights | segment list'!H2437)</f>
        <v>0</v>
      </c>
    </row>
    <row r="2473" spans="1:13" x14ac:dyDescent="0.25">
      <c r="A2473" s="4" t="str">
        <f t="shared" si="114"/>
        <v>No PB ID provided</v>
      </c>
      <c r="B2473" s="4" t="str">
        <f t="shared" si="115"/>
        <v>No declaration</v>
      </c>
      <c r="C2473" s="4" t="s">
        <v>18302</v>
      </c>
      <c r="D2473" s="86" t="str">
        <f>IF('3(a) Flights | segment list'!A2438="","Null",'3(a) Flights | segment list'!A2438)</f>
        <v>Null</v>
      </c>
      <c r="E2473" s="87" t="str">
        <f t="shared" si="113"/>
        <v>Null</v>
      </c>
      <c r="F2473" s="4" t="str">
        <f>IF('3(a) Flights | segment list'!I2438="","Null",'3(a) Flights | segment list'!I2438)</f>
        <v>Null</v>
      </c>
      <c r="G2473" s="4" t="str">
        <f>IF('3(a) Flights | segment list'!C2438="","Null",'3(a) Flights | segment list'!C2438)</f>
        <v>Null</v>
      </c>
      <c r="H2473" s="4" t="str">
        <f>IF('3(a) Flights | segment list'!J2438="","Null",'3(a) Flights | segment list'!J2438)</f>
        <v>Null</v>
      </c>
      <c r="I2473" s="4" t="str">
        <f>IF('3(a) Flights | segment list'!D2438="","Null",'3(a) Flights | segment list'!D2438)</f>
        <v>Null</v>
      </c>
      <c r="J2473" s="4" t="str">
        <f>IF('3(a) Flights | segment list'!E2438="","Null",'3(a) Flights | segment list'!E2438)</f>
        <v>Null</v>
      </c>
      <c r="K2473" s="4" t="str">
        <f>IF('3(a) Flights | segment list'!F2438="","Null",'3(a) Flights | segment list'!F2438)</f>
        <v>Null</v>
      </c>
      <c r="L2473" s="5" t="str">
        <f>IF('3(a) Flights | segment list'!G2438="","Null",'3(a) Flights | segment list'!G2438)</f>
        <v>Null</v>
      </c>
      <c r="M2473" s="16">
        <f>IF('3(a) Flights | segment list'!H2438="Null","Null",'3(a) Flights | segment list'!H2438)</f>
        <v>0</v>
      </c>
    </row>
    <row r="2474" spans="1:13" x14ac:dyDescent="0.25">
      <c r="A2474" s="4" t="str">
        <f t="shared" si="114"/>
        <v>No PB ID provided</v>
      </c>
      <c r="B2474" s="4" t="str">
        <f t="shared" si="115"/>
        <v>No declaration</v>
      </c>
      <c r="C2474" s="4" t="s">
        <v>18302</v>
      </c>
      <c r="D2474" s="86" t="str">
        <f>IF('3(a) Flights | segment list'!A2439="","Null",'3(a) Flights | segment list'!A2439)</f>
        <v>Null</v>
      </c>
      <c r="E2474" s="87" t="str">
        <f t="shared" si="113"/>
        <v>Null</v>
      </c>
      <c r="F2474" s="4" t="str">
        <f>IF('3(a) Flights | segment list'!I2439="","Null",'3(a) Flights | segment list'!I2439)</f>
        <v>Null</v>
      </c>
      <c r="G2474" s="4" t="str">
        <f>IF('3(a) Flights | segment list'!C2439="","Null",'3(a) Flights | segment list'!C2439)</f>
        <v>Null</v>
      </c>
      <c r="H2474" s="4" t="str">
        <f>IF('3(a) Flights | segment list'!J2439="","Null",'3(a) Flights | segment list'!J2439)</f>
        <v>Null</v>
      </c>
      <c r="I2474" s="4" t="str">
        <f>IF('3(a) Flights | segment list'!D2439="","Null",'3(a) Flights | segment list'!D2439)</f>
        <v>Null</v>
      </c>
      <c r="J2474" s="4" t="str">
        <f>IF('3(a) Flights | segment list'!E2439="","Null",'3(a) Flights | segment list'!E2439)</f>
        <v>Null</v>
      </c>
      <c r="K2474" s="4" t="str">
        <f>IF('3(a) Flights | segment list'!F2439="","Null",'3(a) Flights | segment list'!F2439)</f>
        <v>Null</v>
      </c>
      <c r="L2474" s="5" t="str">
        <f>IF('3(a) Flights | segment list'!G2439="","Null",'3(a) Flights | segment list'!G2439)</f>
        <v>Null</v>
      </c>
      <c r="M2474" s="16">
        <f>IF('3(a) Flights | segment list'!H2439="Null","Null",'3(a) Flights | segment list'!H2439)</f>
        <v>0</v>
      </c>
    </row>
    <row r="2475" spans="1:13" x14ac:dyDescent="0.25">
      <c r="A2475" s="4" t="str">
        <f t="shared" si="114"/>
        <v>No PB ID provided</v>
      </c>
      <c r="B2475" s="4" t="str">
        <f t="shared" si="115"/>
        <v>No declaration</v>
      </c>
      <c r="C2475" s="4" t="s">
        <v>18302</v>
      </c>
      <c r="D2475" s="86" t="str">
        <f>IF('3(a) Flights | segment list'!A2440="","Null",'3(a) Flights | segment list'!A2440)</f>
        <v>Null</v>
      </c>
      <c r="E2475" s="87" t="str">
        <f t="shared" si="113"/>
        <v>Null</v>
      </c>
      <c r="F2475" s="4" t="str">
        <f>IF('3(a) Flights | segment list'!I2440="","Null",'3(a) Flights | segment list'!I2440)</f>
        <v>Null</v>
      </c>
      <c r="G2475" s="4" t="str">
        <f>IF('3(a) Flights | segment list'!C2440="","Null",'3(a) Flights | segment list'!C2440)</f>
        <v>Null</v>
      </c>
      <c r="H2475" s="4" t="str">
        <f>IF('3(a) Flights | segment list'!J2440="","Null",'3(a) Flights | segment list'!J2440)</f>
        <v>Null</v>
      </c>
      <c r="I2475" s="4" t="str">
        <f>IF('3(a) Flights | segment list'!D2440="","Null",'3(a) Flights | segment list'!D2440)</f>
        <v>Null</v>
      </c>
      <c r="J2475" s="4" t="str">
        <f>IF('3(a) Flights | segment list'!E2440="","Null",'3(a) Flights | segment list'!E2440)</f>
        <v>Null</v>
      </c>
      <c r="K2475" s="4" t="str">
        <f>IF('3(a) Flights | segment list'!F2440="","Null",'3(a) Flights | segment list'!F2440)</f>
        <v>Null</v>
      </c>
      <c r="L2475" s="5" t="str">
        <f>IF('3(a) Flights | segment list'!G2440="","Null",'3(a) Flights | segment list'!G2440)</f>
        <v>Null</v>
      </c>
      <c r="M2475" s="16">
        <f>IF('3(a) Flights | segment list'!H2440="Null","Null",'3(a) Flights | segment list'!H2440)</f>
        <v>0</v>
      </c>
    </row>
    <row r="2476" spans="1:13" x14ac:dyDescent="0.25">
      <c r="A2476" s="4" t="str">
        <f t="shared" si="114"/>
        <v>No PB ID provided</v>
      </c>
      <c r="B2476" s="4" t="str">
        <f t="shared" si="115"/>
        <v>No declaration</v>
      </c>
      <c r="C2476" s="4" t="s">
        <v>18302</v>
      </c>
      <c r="D2476" s="86" t="str">
        <f>IF('3(a) Flights | segment list'!A2441="","Null",'3(a) Flights | segment list'!A2441)</f>
        <v>Null</v>
      </c>
      <c r="E2476" s="87" t="str">
        <f t="shared" si="113"/>
        <v>Null</v>
      </c>
      <c r="F2476" s="4" t="str">
        <f>IF('3(a) Flights | segment list'!I2441="","Null",'3(a) Flights | segment list'!I2441)</f>
        <v>Null</v>
      </c>
      <c r="G2476" s="4" t="str">
        <f>IF('3(a) Flights | segment list'!C2441="","Null",'3(a) Flights | segment list'!C2441)</f>
        <v>Null</v>
      </c>
      <c r="H2476" s="4" t="str">
        <f>IF('3(a) Flights | segment list'!J2441="","Null",'3(a) Flights | segment list'!J2441)</f>
        <v>Null</v>
      </c>
      <c r="I2476" s="4" t="str">
        <f>IF('3(a) Flights | segment list'!D2441="","Null",'3(a) Flights | segment list'!D2441)</f>
        <v>Null</v>
      </c>
      <c r="J2476" s="4" t="str">
        <f>IF('3(a) Flights | segment list'!E2441="","Null",'3(a) Flights | segment list'!E2441)</f>
        <v>Null</v>
      </c>
      <c r="K2476" s="4" t="str">
        <f>IF('3(a) Flights | segment list'!F2441="","Null",'3(a) Flights | segment list'!F2441)</f>
        <v>Null</v>
      </c>
      <c r="L2476" s="5" t="str">
        <f>IF('3(a) Flights | segment list'!G2441="","Null",'3(a) Flights | segment list'!G2441)</f>
        <v>Null</v>
      </c>
      <c r="M2476" s="16">
        <f>IF('3(a) Flights | segment list'!H2441="Null","Null",'3(a) Flights | segment list'!H2441)</f>
        <v>0</v>
      </c>
    </row>
    <row r="2477" spans="1:13" x14ac:dyDescent="0.25">
      <c r="A2477" s="4" t="str">
        <f t="shared" si="114"/>
        <v>No PB ID provided</v>
      </c>
      <c r="B2477" s="4" t="str">
        <f t="shared" si="115"/>
        <v>No declaration</v>
      </c>
      <c r="C2477" s="4" t="s">
        <v>18302</v>
      </c>
      <c r="D2477" s="86" t="str">
        <f>IF('3(a) Flights | segment list'!A2442="","Null",'3(a) Flights | segment list'!A2442)</f>
        <v>Null</v>
      </c>
      <c r="E2477" s="87" t="str">
        <f t="shared" si="113"/>
        <v>Null</v>
      </c>
      <c r="F2477" s="4" t="str">
        <f>IF('3(a) Flights | segment list'!I2442="","Null",'3(a) Flights | segment list'!I2442)</f>
        <v>Null</v>
      </c>
      <c r="G2477" s="4" t="str">
        <f>IF('3(a) Flights | segment list'!C2442="","Null",'3(a) Flights | segment list'!C2442)</f>
        <v>Null</v>
      </c>
      <c r="H2477" s="4" t="str">
        <f>IF('3(a) Flights | segment list'!J2442="","Null",'3(a) Flights | segment list'!J2442)</f>
        <v>Null</v>
      </c>
      <c r="I2477" s="4" t="str">
        <f>IF('3(a) Flights | segment list'!D2442="","Null",'3(a) Flights | segment list'!D2442)</f>
        <v>Null</v>
      </c>
      <c r="J2477" s="4" t="str">
        <f>IF('3(a) Flights | segment list'!E2442="","Null",'3(a) Flights | segment list'!E2442)</f>
        <v>Null</v>
      </c>
      <c r="K2477" s="4" t="str">
        <f>IF('3(a) Flights | segment list'!F2442="","Null",'3(a) Flights | segment list'!F2442)</f>
        <v>Null</v>
      </c>
      <c r="L2477" s="5" t="str">
        <f>IF('3(a) Flights | segment list'!G2442="","Null",'3(a) Flights | segment list'!G2442)</f>
        <v>Null</v>
      </c>
      <c r="M2477" s="16">
        <f>IF('3(a) Flights | segment list'!H2442="Null","Null",'3(a) Flights | segment list'!H2442)</f>
        <v>0</v>
      </c>
    </row>
    <row r="2478" spans="1:13" x14ac:dyDescent="0.25">
      <c r="A2478" s="4" t="str">
        <f t="shared" si="114"/>
        <v>No PB ID provided</v>
      </c>
      <c r="B2478" s="4" t="str">
        <f t="shared" si="115"/>
        <v>No declaration</v>
      </c>
      <c r="C2478" s="4" t="s">
        <v>18302</v>
      </c>
      <c r="D2478" s="86" t="str">
        <f>IF('3(a) Flights | segment list'!A2443="","Null",'3(a) Flights | segment list'!A2443)</f>
        <v>Null</v>
      </c>
      <c r="E2478" s="87" t="str">
        <f t="shared" si="113"/>
        <v>Null</v>
      </c>
      <c r="F2478" s="4" t="str">
        <f>IF('3(a) Flights | segment list'!I2443="","Null",'3(a) Flights | segment list'!I2443)</f>
        <v>Null</v>
      </c>
      <c r="G2478" s="4" t="str">
        <f>IF('3(a) Flights | segment list'!C2443="","Null",'3(a) Flights | segment list'!C2443)</f>
        <v>Null</v>
      </c>
      <c r="H2478" s="4" t="str">
        <f>IF('3(a) Flights | segment list'!J2443="","Null",'3(a) Flights | segment list'!J2443)</f>
        <v>Null</v>
      </c>
      <c r="I2478" s="4" t="str">
        <f>IF('3(a) Flights | segment list'!D2443="","Null",'3(a) Flights | segment list'!D2443)</f>
        <v>Null</v>
      </c>
      <c r="J2478" s="4" t="str">
        <f>IF('3(a) Flights | segment list'!E2443="","Null",'3(a) Flights | segment list'!E2443)</f>
        <v>Null</v>
      </c>
      <c r="K2478" s="4" t="str">
        <f>IF('3(a) Flights | segment list'!F2443="","Null",'3(a) Flights | segment list'!F2443)</f>
        <v>Null</v>
      </c>
      <c r="L2478" s="5" t="str">
        <f>IF('3(a) Flights | segment list'!G2443="","Null",'3(a) Flights | segment list'!G2443)</f>
        <v>Null</v>
      </c>
      <c r="M2478" s="16">
        <f>IF('3(a) Flights | segment list'!H2443="Null","Null",'3(a) Flights | segment list'!H2443)</f>
        <v>0</v>
      </c>
    </row>
    <row r="2479" spans="1:13" x14ac:dyDescent="0.25">
      <c r="A2479" s="4" t="str">
        <f t="shared" si="114"/>
        <v>No PB ID provided</v>
      </c>
      <c r="B2479" s="4" t="str">
        <f t="shared" si="115"/>
        <v>No declaration</v>
      </c>
      <c r="C2479" s="4" t="s">
        <v>18302</v>
      </c>
      <c r="D2479" s="86" t="str">
        <f>IF('3(a) Flights | segment list'!A2444="","Null",'3(a) Flights | segment list'!A2444)</f>
        <v>Null</v>
      </c>
      <c r="E2479" s="87" t="str">
        <f t="shared" si="113"/>
        <v>Null</v>
      </c>
      <c r="F2479" s="4" t="str">
        <f>IF('3(a) Flights | segment list'!I2444="","Null",'3(a) Flights | segment list'!I2444)</f>
        <v>Null</v>
      </c>
      <c r="G2479" s="4" t="str">
        <f>IF('3(a) Flights | segment list'!C2444="","Null",'3(a) Flights | segment list'!C2444)</f>
        <v>Null</v>
      </c>
      <c r="H2479" s="4" t="str">
        <f>IF('3(a) Flights | segment list'!J2444="","Null",'3(a) Flights | segment list'!J2444)</f>
        <v>Null</v>
      </c>
      <c r="I2479" s="4" t="str">
        <f>IF('3(a) Flights | segment list'!D2444="","Null",'3(a) Flights | segment list'!D2444)</f>
        <v>Null</v>
      </c>
      <c r="J2479" s="4" t="str">
        <f>IF('3(a) Flights | segment list'!E2444="","Null",'3(a) Flights | segment list'!E2444)</f>
        <v>Null</v>
      </c>
      <c r="K2479" s="4" t="str">
        <f>IF('3(a) Flights | segment list'!F2444="","Null",'3(a) Flights | segment list'!F2444)</f>
        <v>Null</v>
      </c>
      <c r="L2479" s="5" t="str">
        <f>IF('3(a) Flights | segment list'!G2444="","Null",'3(a) Flights | segment list'!G2444)</f>
        <v>Null</v>
      </c>
      <c r="M2479" s="16">
        <f>IF('3(a) Flights | segment list'!H2444="Null","Null",'3(a) Flights | segment list'!H2444)</f>
        <v>0</v>
      </c>
    </row>
    <row r="2480" spans="1:13" x14ac:dyDescent="0.25">
      <c r="A2480" s="4" t="str">
        <f t="shared" si="114"/>
        <v>No PB ID provided</v>
      </c>
      <c r="B2480" s="4" t="str">
        <f t="shared" si="115"/>
        <v>No declaration</v>
      </c>
      <c r="C2480" s="4" t="s">
        <v>18302</v>
      </c>
      <c r="D2480" s="86" t="str">
        <f>IF('3(a) Flights | segment list'!A2445="","Null",'3(a) Flights | segment list'!A2445)</f>
        <v>Null</v>
      </c>
      <c r="E2480" s="87" t="str">
        <f t="shared" si="113"/>
        <v>Null</v>
      </c>
      <c r="F2480" s="4" t="str">
        <f>IF('3(a) Flights | segment list'!I2445="","Null",'3(a) Flights | segment list'!I2445)</f>
        <v>Null</v>
      </c>
      <c r="G2480" s="4" t="str">
        <f>IF('3(a) Flights | segment list'!C2445="","Null",'3(a) Flights | segment list'!C2445)</f>
        <v>Null</v>
      </c>
      <c r="H2480" s="4" t="str">
        <f>IF('3(a) Flights | segment list'!J2445="","Null",'3(a) Flights | segment list'!J2445)</f>
        <v>Null</v>
      </c>
      <c r="I2480" s="4" t="str">
        <f>IF('3(a) Flights | segment list'!D2445="","Null",'3(a) Flights | segment list'!D2445)</f>
        <v>Null</v>
      </c>
      <c r="J2480" s="4" t="str">
        <f>IF('3(a) Flights | segment list'!E2445="","Null",'3(a) Flights | segment list'!E2445)</f>
        <v>Null</v>
      </c>
      <c r="K2480" s="4" t="str">
        <f>IF('3(a) Flights | segment list'!F2445="","Null",'3(a) Flights | segment list'!F2445)</f>
        <v>Null</v>
      </c>
      <c r="L2480" s="5" t="str">
        <f>IF('3(a) Flights | segment list'!G2445="","Null",'3(a) Flights | segment list'!G2445)</f>
        <v>Null</v>
      </c>
      <c r="M2480" s="16">
        <f>IF('3(a) Flights | segment list'!H2445="Null","Null",'3(a) Flights | segment list'!H2445)</f>
        <v>0</v>
      </c>
    </row>
    <row r="2481" spans="1:13" x14ac:dyDescent="0.25">
      <c r="A2481" s="4" t="str">
        <f t="shared" si="114"/>
        <v>No PB ID provided</v>
      </c>
      <c r="B2481" s="4" t="str">
        <f t="shared" si="115"/>
        <v>No declaration</v>
      </c>
      <c r="C2481" s="4" t="s">
        <v>18302</v>
      </c>
      <c r="D2481" s="86" t="str">
        <f>IF('3(a) Flights | segment list'!A2446="","Null",'3(a) Flights | segment list'!A2446)</f>
        <v>Null</v>
      </c>
      <c r="E2481" s="87" t="str">
        <f t="shared" si="113"/>
        <v>Null</v>
      </c>
      <c r="F2481" s="4" t="str">
        <f>IF('3(a) Flights | segment list'!I2446="","Null",'3(a) Flights | segment list'!I2446)</f>
        <v>Null</v>
      </c>
      <c r="G2481" s="4" t="str">
        <f>IF('3(a) Flights | segment list'!C2446="","Null",'3(a) Flights | segment list'!C2446)</f>
        <v>Null</v>
      </c>
      <c r="H2481" s="4" t="str">
        <f>IF('3(a) Flights | segment list'!J2446="","Null",'3(a) Flights | segment list'!J2446)</f>
        <v>Null</v>
      </c>
      <c r="I2481" s="4" t="str">
        <f>IF('3(a) Flights | segment list'!D2446="","Null",'3(a) Flights | segment list'!D2446)</f>
        <v>Null</v>
      </c>
      <c r="J2481" s="4" t="str">
        <f>IF('3(a) Flights | segment list'!E2446="","Null",'3(a) Flights | segment list'!E2446)</f>
        <v>Null</v>
      </c>
      <c r="K2481" s="4" t="str">
        <f>IF('3(a) Flights | segment list'!F2446="","Null",'3(a) Flights | segment list'!F2446)</f>
        <v>Null</v>
      </c>
      <c r="L2481" s="5" t="str">
        <f>IF('3(a) Flights | segment list'!G2446="","Null",'3(a) Flights | segment list'!G2446)</f>
        <v>Null</v>
      </c>
      <c r="M2481" s="16">
        <f>IF('3(a) Flights | segment list'!H2446="Null","Null",'3(a) Flights | segment list'!H2446)</f>
        <v>0</v>
      </c>
    </row>
    <row r="2482" spans="1:13" x14ac:dyDescent="0.25">
      <c r="A2482" s="4" t="str">
        <f t="shared" si="114"/>
        <v>No PB ID provided</v>
      </c>
      <c r="B2482" s="4" t="str">
        <f t="shared" si="115"/>
        <v>No declaration</v>
      </c>
      <c r="C2482" s="4" t="s">
        <v>18302</v>
      </c>
      <c r="D2482" s="86" t="str">
        <f>IF('3(a) Flights | segment list'!A2447="","Null",'3(a) Flights | segment list'!A2447)</f>
        <v>Null</v>
      </c>
      <c r="E2482" s="87" t="str">
        <f t="shared" si="113"/>
        <v>Null</v>
      </c>
      <c r="F2482" s="4" t="str">
        <f>IF('3(a) Flights | segment list'!I2447="","Null",'3(a) Flights | segment list'!I2447)</f>
        <v>Null</v>
      </c>
      <c r="G2482" s="4" t="str">
        <f>IF('3(a) Flights | segment list'!C2447="","Null",'3(a) Flights | segment list'!C2447)</f>
        <v>Null</v>
      </c>
      <c r="H2482" s="4" t="str">
        <f>IF('3(a) Flights | segment list'!J2447="","Null",'3(a) Flights | segment list'!J2447)</f>
        <v>Null</v>
      </c>
      <c r="I2482" s="4" t="str">
        <f>IF('3(a) Flights | segment list'!D2447="","Null",'3(a) Flights | segment list'!D2447)</f>
        <v>Null</v>
      </c>
      <c r="J2482" s="4" t="str">
        <f>IF('3(a) Flights | segment list'!E2447="","Null",'3(a) Flights | segment list'!E2447)</f>
        <v>Null</v>
      </c>
      <c r="K2482" s="4" t="str">
        <f>IF('3(a) Flights | segment list'!F2447="","Null",'3(a) Flights | segment list'!F2447)</f>
        <v>Null</v>
      </c>
      <c r="L2482" s="5" t="str">
        <f>IF('3(a) Flights | segment list'!G2447="","Null",'3(a) Flights | segment list'!G2447)</f>
        <v>Null</v>
      </c>
      <c r="M2482" s="16">
        <f>IF('3(a) Flights | segment list'!H2447="Null","Null",'3(a) Flights | segment list'!H2447)</f>
        <v>0</v>
      </c>
    </row>
    <row r="2483" spans="1:13" x14ac:dyDescent="0.25">
      <c r="A2483" s="4" t="str">
        <f t="shared" si="114"/>
        <v>No PB ID provided</v>
      </c>
      <c r="B2483" s="4" t="str">
        <f t="shared" si="115"/>
        <v>No declaration</v>
      </c>
      <c r="C2483" s="4" t="s">
        <v>18302</v>
      </c>
      <c r="D2483" s="86" t="str">
        <f>IF('3(a) Flights | segment list'!A2448="","Null",'3(a) Flights | segment list'!A2448)</f>
        <v>Null</v>
      </c>
      <c r="E2483" s="87" t="str">
        <f t="shared" si="113"/>
        <v>Null</v>
      </c>
      <c r="F2483" s="4" t="str">
        <f>IF('3(a) Flights | segment list'!I2448="","Null",'3(a) Flights | segment list'!I2448)</f>
        <v>Null</v>
      </c>
      <c r="G2483" s="4" t="str">
        <f>IF('3(a) Flights | segment list'!C2448="","Null",'3(a) Flights | segment list'!C2448)</f>
        <v>Null</v>
      </c>
      <c r="H2483" s="4" t="str">
        <f>IF('3(a) Flights | segment list'!J2448="","Null",'3(a) Flights | segment list'!J2448)</f>
        <v>Null</v>
      </c>
      <c r="I2483" s="4" t="str">
        <f>IF('3(a) Flights | segment list'!D2448="","Null",'3(a) Flights | segment list'!D2448)</f>
        <v>Null</v>
      </c>
      <c r="J2483" s="4" t="str">
        <f>IF('3(a) Flights | segment list'!E2448="","Null",'3(a) Flights | segment list'!E2448)</f>
        <v>Null</v>
      </c>
      <c r="K2483" s="4" t="str">
        <f>IF('3(a) Flights | segment list'!F2448="","Null",'3(a) Flights | segment list'!F2448)</f>
        <v>Null</v>
      </c>
      <c r="L2483" s="5" t="str">
        <f>IF('3(a) Flights | segment list'!G2448="","Null",'3(a) Flights | segment list'!G2448)</f>
        <v>Null</v>
      </c>
      <c r="M2483" s="16">
        <f>IF('3(a) Flights | segment list'!H2448="Null","Null",'3(a) Flights | segment list'!H2448)</f>
        <v>0</v>
      </c>
    </row>
    <row r="2484" spans="1:13" x14ac:dyDescent="0.25">
      <c r="A2484" s="4" t="str">
        <f t="shared" si="114"/>
        <v>No PB ID provided</v>
      </c>
      <c r="B2484" s="4" t="str">
        <f t="shared" si="115"/>
        <v>No declaration</v>
      </c>
      <c r="C2484" s="4" t="s">
        <v>18302</v>
      </c>
      <c r="D2484" s="86" t="str">
        <f>IF('3(a) Flights | segment list'!A2449="","Null",'3(a) Flights | segment list'!A2449)</f>
        <v>Null</v>
      </c>
      <c r="E2484" s="87" t="str">
        <f t="shared" si="113"/>
        <v>Null</v>
      </c>
      <c r="F2484" s="4" t="str">
        <f>IF('3(a) Flights | segment list'!I2449="","Null",'3(a) Flights | segment list'!I2449)</f>
        <v>Null</v>
      </c>
      <c r="G2484" s="4" t="str">
        <f>IF('3(a) Flights | segment list'!C2449="","Null",'3(a) Flights | segment list'!C2449)</f>
        <v>Null</v>
      </c>
      <c r="H2484" s="4" t="str">
        <f>IF('3(a) Flights | segment list'!J2449="","Null",'3(a) Flights | segment list'!J2449)</f>
        <v>Null</v>
      </c>
      <c r="I2484" s="4" t="str">
        <f>IF('3(a) Flights | segment list'!D2449="","Null",'3(a) Flights | segment list'!D2449)</f>
        <v>Null</v>
      </c>
      <c r="J2484" s="4" t="str">
        <f>IF('3(a) Flights | segment list'!E2449="","Null",'3(a) Flights | segment list'!E2449)</f>
        <v>Null</v>
      </c>
      <c r="K2484" s="4" t="str">
        <f>IF('3(a) Flights | segment list'!F2449="","Null",'3(a) Flights | segment list'!F2449)</f>
        <v>Null</v>
      </c>
      <c r="L2484" s="5" t="str">
        <f>IF('3(a) Flights | segment list'!G2449="","Null",'3(a) Flights | segment list'!G2449)</f>
        <v>Null</v>
      </c>
      <c r="M2484" s="16">
        <f>IF('3(a) Flights | segment list'!H2449="Null","Null",'3(a) Flights | segment list'!H2449)</f>
        <v>0</v>
      </c>
    </row>
    <row r="2485" spans="1:13" x14ac:dyDescent="0.25">
      <c r="A2485" s="4" t="str">
        <f t="shared" si="114"/>
        <v>No PB ID provided</v>
      </c>
      <c r="B2485" s="4" t="str">
        <f t="shared" si="115"/>
        <v>No declaration</v>
      </c>
      <c r="C2485" s="4" t="s">
        <v>18302</v>
      </c>
      <c r="D2485" s="86" t="str">
        <f>IF('3(a) Flights | segment list'!A2450="","Null",'3(a) Flights | segment list'!A2450)</f>
        <v>Null</v>
      </c>
      <c r="E2485" s="87" t="str">
        <f t="shared" si="113"/>
        <v>Null</v>
      </c>
      <c r="F2485" s="4" t="str">
        <f>IF('3(a) Flights | segment list'!I2450="","Null",'3(a) Flights | segment list'!I2450)</f>
        <v>Null</v>
      </c>
      <c r="G2485" s="4" t="str">
        <f>IF('3(a) Flights | segment list'!C2450="","Null",'3(a) Flights | segment list'!C2450)</f>
        <v>Null</v>
      </c>
      <c r="H2485" s="4" t="str">
        <f>IF('3(a) Flights | segment list'!J2450="","Null",'3(a) Flights | segment list'!J2450)</f>
        <v>Null</v>
      </c>
      <c r="I2485" s="4" t="str">
        <f>IF('3(a) Flights | segment list'!D2450="","Null",'3(a) Flights | segment list'!D2450)</f>
        <v>Null</v>
      </c>
      <c r="J2485" s="4" t="str">
        <f>IF('3(a) Flights | segment list'!E2450="","Null",'3(a) Flights | segment list'!E2450)</f>
        <v>Null</v>
      </c>
      <c r="K2485" s="4" t="str">
        <f>IF('3(a) Flights | segment list'!F2450="","Null",'3(a) Flights | segment list'!F2450)</f>
        <v>Null</v>
      </c>
      <c r="L2485" s="5" t="str">
        <f>IF('3(a) Flights | segment list'!G2450="","Null",'3(a) Flights | segment list'!G2450)</f>
        <v>Null</v>
      </c>
      <c r="M2485" s="16">
        <f>IF('3(a) Flights | segment list'!H2450="Null","Null",'3(a) Flights | segment list'!H2450)</f>
        <v>0</v>
      </c>
    </row>
    <row r="2486" spans="1:13" x14ac:dyDescent="0.25">
      <c r="A2486" s="4" t="str">
        <f t="shared" si="114"/>
        <v>No PB ID provided</v>
      </c>
      <c r="B2486" s="4" t="str">
        <f t="shared" si="115"/>
        <v>No declaration</v>
      </c>
      <c r="C2486" s="4" t="s">
        <v>18302</v>
      </c>
      <c r="D2486" s="86" t="str">
        <f>IF('3(a) Flights | segment list'!A2451="","Null",'3(a) Flights | segment list'!A2451)</f>
        <v>Null</v>
      </c>
      <c r="E2486" s="87" t="str">
        <f t="shared" si="113"/>
        <v>Null</v>
      </c>
      <c r="F2486" s="4" t="str">
        <f>IF('3(a) Flights | segment list'!I2451="","Null",'3(a) Flights | segment list'!I2451)</f>
        <v>Null</v>
      </c>
      <c r="G2486" s="4" t="str">
        <f>IF('3(a) Flights | segment list'!C2451="","Null",'3(a) Flights | segment list'!C2451)</f>
        <v>Null</v>
      </c>
      <c r="H2486" s="4" t="str">
        <f>IF('3(a) Flights | segment list'!J2451="","Null",'3(a) Flights | segment list'!J2451)</f>
        <v>Null</v>
      </c>
      <c r="I2486" s="4" t="str">
        <f>IF('3(a) Flights | segment list'!D2451="","Null",'3(a) Flights | segment list'!D2451)</f>
        <v>Null</v>
      </c>
      <c r="J2486" s="4" t="str">
        <f>IF('3(a) Flights | segment list'!E2451="","Null",'3(a) Flights | segment list'!E2451)</f>
        <v>Null</v>
      </c>
      <c r="K2486" s="4" t="str">
        <f>IF('3(a) Flights | segment list'!F2451="","Null",'3(a) Flights | segment list'!F2451)</f>
        <v>Null</v>
      </c>
      <c r="L2486" s="5" t="str">
        <f>IF('3(a) Flights | segment list'!G2451="","Null",'3(a) Flights | segment list'!G2451)</f>
        <v>Null</v>
      </c>
      <c r="M2486" s="16">
        <f>IF('3(a) Flights | segment list'!H2451="Null","Null",'3(a) Flights | segment list'!H2451)</f>
        <v>0</v>
      </c>
    </row>
    <row r="2487" spans="1:13" x14ac:dyDescent="0.25">
      <c r="A2487" s="4" t="str">
        <f t="shared" si="114"/>
        <v>No PB ID provided</v>
      </c>
      <c r="B2487" s="4" t="str">
        <f t="shared" si="115"/>
        <v>No declaration</v>
      </c>
      <c r="C2487" s="4" t="s">
        <v>18302</v>
      </c>
      <c r="D2487" s="86" t="str">
        <f>IF('3(a) Flights | segment list'!A2452="","Null",'3(a) Flights | segment list'!A2452)</f>
        <v>Null</v>
      </c>
      <c r="E2487" s="87" t="str">
        <f t="shared" ref="E2487:E2550" si="116">IF(D2487="Null","Null",YEAR(D2487))</f>
        <v>Null</v>
      </c>
      <c r="F2487" s="4" t="str">
        <f>IF('3(a) Flights | segment list'!I2452="","Null",'3(a) Flights | segment list'!I2452)</f>
        <v>Null</v>
      </c>
      <c r="G2487" s="4" t="str">
        <f>IF('3(a) Flights | segment list'!C2452="","Null",'3(a) Flights | segment list'!C2452)</f>
        <v>Null</v>
      </c>
      <c r="H2487" s="4" t="str">
        <f>IF('3(a) Flights | segment list'!J2452="","Null",'3(a) Flights | segment list'!J2452)</f>
        <v>Null</v>
      </c>
      <c r="I2487" s="4" t="str">
        <f>IF('3(a) Flights | segment list'!D2452="","Null",'3(a) Flights | segment list'!D2452)</f>
        <v>Null</v>
      </c>
      <c r="J2487" s="4" t="str">
        <f>IF('3(a) Flights | segment list'!E2452="","Null",'3(a) Flights | segment list'!E2452)</f>
        <v>Null</v>
      </c>
      <c r="K2487" s="4" t="str">
        <f>IF('3(a) Flights | segment list'!F2452="","Null",'3(a) Flights | segment list'!F2452)</f>
        <v>Null</v>
      </c>
      <c r="L2487" s="5" t="str">
        <f>IF('3(a) Flights | segment list'!G2452="","Null",'3(a) Flights | segment list'!G2452)</f>
        <v>Null</v>
      </c>
      <c r="M2487" s="16">
        <f>IF('3(a) Flights | segment list'!H2452="Null","Null",'3(a) Flights | segment list'!H2452)</f>
        <v>0</v>
      </c>
    </row>
    <row r="2488" spans="1:13" x14ac:dyDescent="0.25">
      <c r="A2488" s="4" t="str">
        <f t="shared" si="114"/>
        <v>No PB ID provided</v>
      </c>
      <c r="B2488" s="4" t="str">
        <f t="shared" si="115"/>
        <v>No declaration</v>
      </c>
      <c r="C2488" s="4" t="s">
        <v>18302</v>
      </c>
      <c r="D2488" s="86" t="str">
        <f>IF('3(a) Flights | segment list'!A2453="","Null",'3(a) Flights | segment list'!A2453)</f>
        <v>Null</v>
      </c>
      <c r="E2488" s="87" t="str">
        <f t="shared" si="116"/>
        <v>Null</v>
      </c>
      <c r="F2488" s="4" t="str">
        <f>IF('3(a) Flights | segment list'!I2453="","Null",'3(a) Flights | segment list'!I2453)</f>
        <v>Null</v>
      </c>
      <c r="G2488" s="4" t="str">
        <f>IF('3(a) Flights | segment list'!C2453="","Null",'3(a) Flights | segment list'!C2453)</f>
        <v>Null</v>
      </c>
      <c r="H2488" s="4" t="str">
        <f>IF('3(a) Flights | segment list'!J2453="","Null",'3(a) Flights | segment list'!J2453)</f>
        <v>Null</v>
      </c>
      <c r="I2488" s="4" t="str">
        <f>IF('3(a) Flights | segment list'!D2453="","Null",'3(a) Flights | segment list'!D2453)</f>
        <v>Null</v>
      </c>
      <c r="J2488" s="4" t="str">
        <f>IF('3(a) Flights | segment list'!E2453="","Null",'3(a) Flights | segment list'!E2453)</f>
        <v>Null</v>
      </c>
      <c r="K2488" s="4" t="str">
        <f>IF('3(a) Flights | segment list'!F2453="","Null",'3(a) Flights | segment list'!F2453)</f>
        <v>Null</v>
      </c>
      <c r="L2488" s="5" t="str">
        <f>IF('3(a) Flights | segment list'!G2453="","Null",'3(a) Flights | segment list'!G2453)</f>
        <v>Null</v>
      </c>
      <c r="M2488" s="16">
        <f>IF('3(a) Flights | segment list'!H2453="Null","Null",'3(a) Flights | segment list'!H2453)</f>
        <v>0</v>
      </c>
    </row>
    <row r="2489" spans="1:13" x14ac:dyDescent="0.25">
      <c r="A2489" s="4" t="str">
        <f t="shared" si="114"/>
        <v>No PB ID provided</v>
      </c>
      <c r="B2489" s="4" t="str">
        <f t="shared" si="115"/>
        <v>No declaration</v>
      </c>
      <c r="C2489" s="4" t="s">
        <v>18302</v>
      </c>
      <c r="D2489" s="86" t="str">
        <f>IF('3(a) Flights | segment list'!A2454="","Null",'3(a) Flights | segment list'!A2454)</f>
        <v>Null</v>
      </c>
      <c r="E2489" s="87" t="str">
        <f t="shared" si="116"/>
        <v>Null</v>
      </c>
      <c r="F2489" s="4" t="str">
        <f>IF('3(a) Flights | segment list'!I2454="","Null",'3(a) Flights | segment list'!I2454)</f>
        <v>Null</v>
      </c>
      <c r="G2489" s="4" t="str">
        <f>IF('3(a) Flights | segment list'!C2454="","Null",'3(a) Flights | segment list'!C2454)</f>
        <v>Null</v>
      </c>
      <c r="H2489" s="4" t="str">
        <f>IF('3(a) Flights | segment list'!J2454="","Null",'3(a) Flights | segment list'!J2454)</f>
        <v>Null</v>
      </c>
      <c r="I2489" s="4" t="str">
        <f>IF('3(a) Flights | segment list'!D2454="","Null",'3(a) Flights | segment list'!D2454)</f>
        <v>Null</v>
      </c>
      <c r="J2489" s="4" t="str">
        <f>IF('3(a) Flights | segment list'!E2454="","Null",'3(a) Flights | segment list'!E2454)</f>
        <v>Null</v>
      </c>
      <c r="K2489" s="4" t="str">
        <f>IF('3(a) Flights | segment list'!F2454="","Null",'3(a) Flights | segment list'!F2454)</f>
        <v>Null</v>
      </c>
      <c r="L2489" s="5" t="str">
        <f>IF('3(a) Flights | segment list'!G2454="","Null",'3(a) Flights | segment list'!G2454)</f>
        <v>Null</v>
      </c>
      <c r="M2489" s="16">
        <f>IF('3(a) Flights | segment list'!H2454="Null","Null",'3(a) Flights | segment list'!H2454)</f>
        <v>0</v>
      </c>
    </row>
    <row r="2490" spans="1:13" x14ac:dyDescent="0.25">
      <c r="A2490" s="4" t="str">
        <f t="shared" si="114"/>
        <v>No PB ID provided</v>
      </c>
      <c r="B2490" s="4" t="str">
        <f t="shared" si="115"/>
        <v>No declaration</v>
      </c>
      <c r="C2490" s="4" t="s">
        <v>18302</v>
      </c>
      <c r="D2490" s="86" t="str">
        <f>IF('3(a) Flights | segment list'!A2455="","Null",'3(a) Flights | segment list'!A2455)</f>
        <v>Null</v>
      </c>
      <c r="E2490" s="87" t="str">
        <f t="shared" si="116"/>
        <v>Null</v>
      </c>
      <c r="F2490" s="4" t="str">
        <f>IF('3(a) Flights | segment list'!I2455="","Null",'3(a) Flights | segment list'!I2455)</f>
        <v>Null</v>
      </c>
      <c r="G2490" s="4" t="str">
        <f>IF('3(a) Flights | segment list'!C2455="","Null",'3(a) Flights | segment list'!C2455)</f>
        <v>Null</v>
      </c>
      <c r="H2490" s="4" t="str">
        <f>IF('3(a) Flights | segment list'!J2455="","Null",'3(a) Flights | segment list'!J2455)</f>
        <v>Null</v>
      </c>
      <c r="I2490" s="4" t="str">
        <f>IF('3(a) Flights | segment list'!D2455="","Null",'3(a) Flights | segment list'!D2455)</f>
        <v>Null</v>
      </c>
      <c r="J2490" s="4" t="str">
        <f>IF('3(a) Flights | segment list'!E2455="","Null",'3(a) Flights | segment list'!E2455)</f>
        <v>Null</v>
      </c>
      <c r="K2490" s="4" t="str">
        <f>IF('3(a) Flights | segment list'!F2455="","Null",'3(a) Flights | segment list'!F2455)</f>
        <v>Null</v>
      </c>
      <c r="L2490" s="5" t="str">
        <f>IF('3(a) Flights | segment list'!G2455="","Null",'3(a) Flights | segment list'!G2455)</f>
        <v>Null</v>
      </c>
      <c r="M2490" s="16">
        <f>IF('3(a) Flights | segment list'!H2455="Null","Null",'3(a) Flights | segment list'!H2455)</f>
        <v>0</v>
      </c>
    </row>
    <row r="2491" spans="1:13" x14ac:dyDescent="0.25">
      <c r="A2491" s="4" t="str">
        <f t="shared" si="114"/>
        <v>No PB ID provided</v>
      </c>
      <c r="B2491" s="4" t="str">
        <f t="shared" si="115"/>
        <v>No declaration</v>
      </c>
      <c r="C2491" s="4" t="s">
        <v>18302</v>
      </c>
      <c r="D2491" s="86" t="str">
        <f>IF('3(a) Flights | segment list'!A2456="","Null",'3(a) Flights | segment list'!A2456)</f>
        <v>Null</v>
      </c>
      <c r="E2491" s="87" t="str">
        <f t="shared" si="116"/>
        <v>Null</v>
      </c>
      <c r="F2491" s="4" t="str">
        <f>IF('3(a) Flights | segment list'!I2456="","Null",'3(a) Flights | segment list'!I2456)</f>
        <v>Null</v>
      </c>
      <c r="G2491" s="4" t="str">
        <f>IF('3(a) Flights | segment list'!C2456="","Null",'3(a) Flights | segment list'!C2456)</f>
        <v>Null</v>
      </c>
      <c r="H2491" s="4" t="str">
        <f>IF('3(a) Flights | segment list'!J2456="","Null",'3(a) Flights | segment list'!J2456)</f>
        <v>Null</v>
      </c>
      <c r="I2491" s="4" t="str">
        <f>IF('3(a) Flights | segment list'!D2456="","Null",'3(a) Flights | segment list'!D2456)</f>
        <v>Null</v>
      </c>
      <c r="J2491" s="4" t="str">
        <f>IF('3(a) Flights | segment list'!E2456="","Null",'3(a) Flights | segment list'!E2456)</f>
        <v>Null</v>
      </c>
      <c r="K2491" s="4" t="str">
        <f>IF('3(a) Flights | segment list'!F2456="","Null",'3(a) Flights | segment list'!F2456)</f>
        <v>Null</v>
      </c>
      <c r="L2491" s="5" t="str">
        <f>IF('3(a) Flights | segment list'!G2456="","Null",'3(a) Flights | segment list'!G2456)</f>
        <v>Null</v>
      </c>
      <c r="M2491" s="16">
        <f>IF('3(a) Flights | segment list'!H2456="Null","Null",'3(a) Flights | segment list'!H2456)</f>
        <v>0</v>
      </c>
    </row>
    <row r="2492" spans="1:13" x14ac:dyDescent="0.25">
      <c r="A2492" s="4" t="str">
        <f t="shared" si="114"/>
        <v>No PB ID provided</v>
      </c>
      <c r="B2492" s="4" t="str">
        <f t="shared" si="115"/>
        <v>No declaration</v>
      </c>
      <c r="C2492" s="4" t="s">
        <v>18302</v>
      </c>
      <c r="D2492" s="86" t="str">
        <f>IF('3(a) Flights | segment list'!A2457="","Null",'3(a) Flights | segment list'!A2457)</f>
        <v>Null</v>
      </c>
      <c r="E2492" s="87" t="str">
        <f t="shared" si="116"/>
        <v>Null</v>
      </c>
      <c r="F2492" s="4" t="str">
        <f>IF('3(a) Flights | segment list'!I2457="","Null",'3(a) Flights | segment list'!I2457)</f>
        <v>Null</v>
      </c>
      <c r="G2492" s="4" t="str">
        <f>IF('3(a) Flights | segment list'!C2457="","Null",'3(a) Flights | segment list'!C2457)</f>
        <v>Null</v>
      </c>
      <c r="H2492" s="4" t="str">
        <f>IF('3(a) Flights | segment list'!J2457="","Null",'3(a) Flights | segment list'!J2457)</f>
        <v>Null</v>
      </c>
      <c r="I2492" s="4" t="str">
        <f>IF('3(a) Flights | segment list'!D2457="","Null",'3(a) Flights | segment list'!D2457)</f>
        <v>Null</v>
      </c>
      <c r="J2492" s="4" t="str">
        <f>IF('3(a) Flights | segment list'!E2457="","Null",'3(a) Flights | segment list'!E2457)</f>
        <v>Null</v>
      </c>
      <c r="K2492" s="4" t="str">
        <f>IF('3(a) Flights | segment list'!F2457="","Null",'3(a) Flights | segment list'!F2457)</f>
        <v>Null</v>
      </c>
      <c r="L2492" s="5" t="str">
        <f>IF('3(a) Flights | segment list'!G2457="","Null",'3(a) Flights | segment list'!G2457)</f>
        <v>Null</v>
      </c>
      <c r="M2492" s="16">
        <f>IF('3(a) Flights | segment list'!H2457="Null","Null",'3(a) Flights | segment list'!H2457)</f>
        <v>0</v>
      </c>
    </row>
    <row r="2493" spans="1:13" x14ac:dyDescent="0.25">
      <c r="A2493" s="4" t="str">
        <f t="shared" si="114"/>
        <v>No PB ID provided</v>
      </c>
      <c r="B2493" s="4" t="str">
        <f t="shared" si="115"/>
        <v>No declaration</v>
      </c>
      <c r="C2493" s="4" t="s">
        <v>18302</v>
      </c>
      <c r="D2493" s="86" t="str">
        <f>IF('3(a) Flights | segment list'!A2458="","Null",'3(a) Flights | segment list'!A2458)</f>
        <v>Null</v>
      </c>
      <c r="E2493" s="87" t="str">
        <f t="shared" si="116"/>
        <v>Null</v>
      </c>
      <c r="F2493" s="4" t="str">
        <f>IF('3(a) Flights | segment list'!I2458="","Null",'3(a) Flights | segment list'!I2458)</f>
        <v>Null</v>
      </c>
      <c r="G2493" s="4" t="str">
        <f>IF('3(a) Flights | segment list'!C2458="","Null",'3(a) Flights | segment list'!C2458)</f>
        <v>Null</v>
      </c>
      <c r="H2493" s="4" t="str">
        <f>IF('3(a) Flights | segment list'!J2458="","Null",'3(a) Flights | segment list'!J2458)</f>
        <v>Null</v>
      </c>
      <c r="I2493" s="4" t="str">
        <f>IF('3(a) Flights | segment list'!D2458="","Null",'3(a) Flights | segment list'!D2458)</f>
        <v>Null</v>
      </c>
      <c r="J2493" s="4" t="str">
        <f>IF('3(a) Flights | segment list'!E2458="","Null",'3(a) Flights | segment list'!E2458)</f>
        <v>Null</v>
      </c>
      <c r="K2493" s="4" t="str">
        <f>IF('3(a) Flights | segment list'!F2458="","Null",'3(a) Flights | segment list'!F2458)</f>
        <v>Null</v>
      </c>
      <c r="L2493" s="5" t="str">
        <f>IF('3(a) Flights | segment list'!G2458="","Null",'3(a) Flights | segment list'!G2458)</f>
        <v>Null</v>
      </c>
      <c r="M2493" s="16">
        <f>IF('3(a) Flights | segment list'!H2458="Null","Null",'3(a) Flights | segment list'!H2458)</f>
        <v>0</v>
      </c>
    </row>
    <row r="2494" spans="1:13" x14ac:dyDescent="0.25">
      <c r="A2494" s="4" t="str">
        <f t="shared" si="114"/>
        <v>No PB ID provided</v>
      </c>
      <c r="B2494" s="4" t="str">
        <f t="shared" si="115"/>
        <v>No declaration</v>
      </c>
      <c r="C2494" s="4" t="s">
        <v>18302</v>
      </c>
      <c r="D2494" s="86" t="str">
        <f>IF('3(a) Flights | segment list'!A2459="","Null",'3(a) Flights | segment list'!A2459)</f>
        <v>Null</v>
      </c>
      <c r="E2494" s="87" t="str">
        <f t="shared" si="116"/>
        <v>Null</v>
      </c>
      <c r="F2494" s="4" t="str">
        <f>IF('3(a) Flights | segment list'!I2459="","Null",'3(a) Flights | segment list'!I2459)</f>
        <v>Null</v>
      </c>
      <c r="G2494" s="4" t="str">
        <f>IF('3(a) Flights | segment list'!C2459="","Null",'3(a) Flights | segment list'!C2459)</f>
        <v>Null</v>
      </c>
      <c r="H2494" s="4" t="str">
        <f>IF('3(a) Flights | segment list'!J2459="","Null",'3(a) Flights | segment list'!J2459)</f>
        <v>Null</v>
      </c>
      <c r="I2494" s="4" t="str">
        <f>IF('3(a) Flights | segment list'!D2459="","Null",'3(a) Flights | segment list'!D2459)</f>
        <v>Null</v>
      </c>
      <c r="J2494" s="4" t="str">
        <f>IF('3(a) Flights | segment list'!E2459="","Null",'3(a) Flights | segment list'!E2459)</f>
        <v>Null</v>
      </c>
      <c r="K2494" s="4" t="str">
        <f>IF('3(a) Flights | segment list'!F2459="","Null",'3(a) Flights | segment list'!F2459)</f>
        <v>Null</v>
      </c>
      <c r="L2494" s="5" t="str">
        <f>IF('3(a) Flights | segment list'!G2459="","Null",'3(a) Flights | segment list'!G2459)</f>
        <v>Null</v>
      </c>
      <c r="M2494" s="16">
        <f>IF('3(a) Flights | segment list'!H2459="Null","Null",'3(a) Flights | segment list'!H2459)</f>
        <v>0</v>
      </c>
    </row>
    <row r="2495" spans="1:13" x14ac:dyDescent="0.25">
      <c r="A2495" s="4" t="str">
        <f t="shared" si="114"/>
        <v>No PB ID provided</v>
      </c>
      <c r="B2495" s="4" t="str">
        <f t="shared" si="115"/>
        <v>No declaration</v>
      </c>
      <c r="C2495" s="4" t="s">
        <v>18302</v>
      </c>
      <c r="D2495" s="86" t="str">
        <f>IF('3(a) Flights | segment list'!A2460="","Null",'3(a) Flights | segment list'!A2460)</f>
        <v>Null</v>
      </c>
      <c r="E2495" s="87" t="str">
        <f t="shared" si="116"/>
        <v>Null</v>
      </c>
      <c r="F2495" s="4" t="str">
        <f>IF('3(a) Flights | segment list'!I2460="","Null",'3(a) Flights | segment list'!I2460)</f>
        <v>Null</v>
      </c>
      <c r="G2495" s="4" t="str">
        <f>IF('3(a) Flights | segment list'!C2460="","Null",'3(a) Flights | segment list'!C2460)</f>
        <v>Null</v>
      </c>
      <c r="H2495" s="4" t="str">
        <f>IF('3(a) Flights | segment list'!J2460="","Null",'3(a) Flights | segment list'!J2460)</f>
        <v>Null</v>
      </c>
      <c r="I2495" s="4" t="str">
        <f>IF('3(a) Flights | segment list'!D2460="","Null",'3(a) Flights | segment list'!D2460)</f>
        <v>Null</v>
      </c>
      <c r="J2495" s="4" t="str">
        <f>IF('3(a) Flights | segment list'!E2460="","Null",'3(a) Flights | segment list'!E2460)</f>
        <v>Null</v>
      </c>
      <c r="K2495" s="4" t="str">
        <f>IF('3(a) Flights | segment list'!F2460="","Null",'3(a) Flights | segment list'!F2460)</f>
        <v>Null</v>
      </c>
      <c r="L2495" s="5" t="str">
        <f>IF('3(a) Flights | segment list'!G2460="","Null",'3(a) Flights | segment list'!G2460)</f>
        <v>Null</v>
      </c>
      <c r="M2495" s="16">
        <f>IF('3(a) Flights | segment list'!H2460="Null","Null",'3(a) Flights | segment list'!H2460)</f>
        <v>0</v>
      </c>
    </row>
    <row r="2496" spans="1:13" x14ac:dyDescent="0.25">
      <c r="A2496" s="4" t="str">
        <f t="shared" si="114"/>
        <v>No PB ID provided</v>
      </c>
      <c r="B2496" s="4" t="str">
        <f t="shared" si="115"/>
        <v>No declaration</v>
      </c>
      <c r="C2496" s="4" t="s">
        <v>18302</v>
      </c>
      <c r="D2496" s="86" t="str">
        <f>IF('3(a) Flights | segment list'!A2461="","Null",'3(a) Flights | segment list'!A2461)</f>
        <v>Null</v>
      </c>
      <c r="E2496" s="87" t="str">
        <f t="shared" si="116"/>
        <v>Null</v>
      </c>
      <c r="F2496" s="4" t="str">
        <f>IF('3(a) Flights | segment list'!I2461="","Null",'3(a) Flights | segment list'!I2461)</f>
        <v>Null</v>
      </c>
      <c r="G2496" s="4" t="str">
        <f>IF('3(a) Flights | segment list'!C2461="","Null",'3(a) Flights | segment list'!C2461)</f>
        <v>Null</v>
      </c>
      <c r="H2496" s="4" t="str">
        <f>IF('3(a) Flights | segment list'!J2461="","Null",'3(a) Flights | segment list'!J2461)</f>
        <v>Null</v>
      </c>
      <c r="I2496" s="4" t="str">
        <f>IF('3(a) Flights | segment list'!D2461="","Null",'3(a) Flights | segment list'!D2461)</f>
        <v>Null</v>
      </c>
      <c r="J2496" s="4" t="str">
        <f>IF('3(a) Flights | segment list'!E2461="","Null",'3(a) Flights | segment list'!E2461)</f>
        <v>Null</v>
      </c>
      <c r="K2496" s="4" t="str">
        <f>IF('3(a) Flights | segment list'!F2461="","Null",'3(a) Flights | segment list'!F2461)</f>
        <v>Null</v>
      </c>
      <c r="L2496" s="5" t="str">
        <f>IF('3(a) Flights | segment list'!G2461="","Null",'3(a) Flights | segment list'!G2461)</f>
        <v>Null</v>
      </c>
      <c r="M2496" s="16">
        <f>IF('3(a) Flights | segment list'!H2461="Null","Null",'3(a) Flights | segment list'!H2461)</f>
        <v>0</v>
      </c>
    </row>
    <row r="2497" spans="1:13" x14ac:dyDescent="0.25">
      <c r="A2497" s="4" t="str">
        <f t="shared" si="114"/>
        <v>No PB ID provided</v>
      </c>
      <c r="B2497" s="4" t="str">
        <f t="shared" si="115"/>
        <v>No declaration</v>
      </c>
      <c r="C2497" s="4" t="s">
        <v>18302</v>
      </c>
      <c r="D2497" s="86" t="str">
        <f>IF('3(a) Flights | segment list'!A2462="","Null",'3(a) Flights | segment list'!A2462)</f>
        <v>Null</v>
      </c>
      <c r="E2497" s="87" t="str">
        <f t="shared" si="116"/>
        <v>Null</v>
      </c>
      <c r="F2497" s="4" t="str">
        <f>IF('3(a) Flights | segment list'!I2462="","Null",'3(a) Flights | segment list'!I2462)</f>
        <v>Null</v>
      </c>
      <c r="G2497" s="4" t="str">
        <f>IF('3(a) Flights | segment list'!C2462="","Null",'3(a) Flights | segment list'!C2462)</f>
        <v>Null</v>
      </c>
      <c r="H2497" s="4" t="str">
        <f>IF('3(a) Flights | segment list'!J2462="","Null",'3(a) Flights | segment list'!J2462)</f>
        <v>Null</v>
      </c>
      <c r="I2497" s="4" t="str">
        <f>IF('3(a) Flights | segment list'!D2462="","Null",'3(a) Flights | segment list'!D2462)</f>
        <v>Null</v>
      </c>
      <c r="J2497" s="4" t="str">
        <f>IF('3(a) Flights | segment list'!E2462="","Null",'3(a) Flights | segment list'!E2462)</f>
        <v>Null</v>
      </c>
      <c r="K2497" s="4" t="str">
        <f>IF('3(a) Flights | segment list'!F2462="","Null",'3(a) Flights | segment list'!F2462)</f>
        <v>Null</v>
      </c>
      <c r="L2497" s="5" t="str">
        <f>IF('3(a) Flights | segment list'!G2462="","Null",'3(a) Flights | segment list'!G2462)</f>
        <v>Null</v>
      </c>
      <c r="M2497" s="16">
        <f>IF('3(a) Flights | segment list'!H2462="Null","Null",'3(a) Flights | segment list'!H2462)</f>
        <v>0</v>
      </c>
    </row>
    <row r="2498" spans="1:13" x14ac:dyDescent="0.25">
      <c r="A2498" s="4" t="str">
        <f t="shared" si="114"/>
        <v>No PB ID provided</v>
      </c>
      <c r="B2498" s="4" t="str">
        <f t="shared" si="115"/>
        <v>No declaration</v>
      </c>
      <c r="C2498" s="4" t="s">
        <v>18302</v>
      </c>
      <c r="D2498" s="86" t="str">
        <f>IF('3(a) Flights | segment list'!A2463="","Null",'3(a) Flights | segment list'!A2463)</f>
        <v>Null</v>
      </c>
      <c r="E2498" s="87" t="str">
        <f t="shared" si="116"/>
        <v>Null</v>
      </c>
      <c r="F2498" s="4" t="str">
        <f>IF('3(a) Flights | segment list'!I2463="","Null",'3(a) Flights | segment list'!I2463)</f>
        <v>Null</v>
      </c>
      <c r="G2498" s="4" t="str">
        <f>IF('3(a) Flights | segment list'!C2463="","Null",'3(a) Flights | segment list'!C2463)</f>
        <v>Null</v>
      </c>
      <c r="H2498" s="4" t="str">
        <f>IF('3(a) Flights | segment list'!J2463="","Null",'3(a) Flights | segment list'!J2463)</f>
        <v>Null</v>
      </c>
      <c r="I2498" s="4" t="str">
        <f>IF('3(a) Flights | segment list'!D2463="","Null",'3(a) Flights | segment list'!D2463)</f>
        <v>Null</v>
      </c>
      <c r="J2498" s="4" t="str">
        <f>IF('3(a) Flights | segment list'!E2463="","Null",'3(a) Flights | segment list'!E2463)</f>
        <v>Null</v>
      </c>
      <c r="K2498" s="4" t="str">
        <f>IF('3(a) Flights | segment list'!F2463="","Null",'3(a) Flights | segment list'!F2463)</f>
        <v>Null</v>
      </c>
      <c r="L2498" s="5" t="str">
        <f>IF('3(a) Flights | segment list'!G2463="","Null",'3(a) Flights | segment list'!G2463)</f>
        <v>Null</v>
      </c>
      <c r="M2498" s="16">
        <f>IF('3(a) Flights | segment list'!H2463="Null","Null",'3(a) Flights | segment list'!H2463)</f>
        <v>0</v>
      </c>
    </row>
    <row r="2499" spans="1:13" x14ac:dyDescent="0.25">
      <c r="A2499" s="4" t="str">
        <f t="shared" si="114"/>
        <v>No PB ID provided</v>
      </c>
      <c r="B2499" s="4" t="str">
        <f t="shared" si="115"/>
        <v>No declaration</v>
      </c>
      <c r="C2499" s="4" t="s">
        <v>18302</v>
      </c>
      <c r="D2499" s="86" t="str">
        <f>IF('3(a) Flights | segment list'!A2464="","Null",'3(a) Flights | segment list'!A2464)</f>
        <v>Null</v>
      </c>
      <c r="E2499" s="87" t="str">
        <f t="shared" si="116"/>
        <v>Null</v>
      </c>
      <c r="F2499" s="4" t="str">
        <f>IF('3(a) Flights | segment list'!I2464="","Null",'3(a) Flights | segment list'!I2464)</f>
        <v>Null</v>
      </c>
      <c r="G2499" s="4" t="str">
        <f>IF('3(a) Flights | segment list'!C2464="","Null",'3(a) Flights | segment list'!C2464)</f>
        <v>Null</v>
      </c>
      <c r="H2499" s="4" t="str">
        <f>IF('3(a) Flights | segment list'!J2464="","Null",'3(a) Flights | segment list'!J2464)</f>
        <v>Null</v>
      </c>
      <c r="I2499" s="4" t="str">
        <f>IF('3(a) Flights | segment list'!D2464="","Null",'3(a) Flights | segment list'!D2464)</f>
        <v>Null</v>
      </c>
      <c r="J2499" s="4" t="str">
        <f>IF('3(a) Flights | segment list'!E2464="","Null",'3(a) Flights | segment list'!E2464)</f>
        <v>Null</v>
      </c>
      <c r="K2499" s="4" t="str">
        <f>IF('3(a) Flights | segment list'!F2464="","Null",'3(a) Flights | segment list'!F2464)</f>
        <v>Null</v>
      </c>
      <c r="L2499" s="5" t="str">
        <f>IF('3(a) Flights | segment list'!G2464="","Null",'3(a) Flights | segment list'!G2464)</f>
        <v>Null</v>
      </c>
      <c r="M2499" s="16">
        <f>IF('3(a) Flights | segment list'!H2464="Null","Null",'3(a) Flights | segment list'!H2464)</f>
        <v>0</v>
      </c>
    </row>
    <row r="2500" spans="1:13" x14ac:dyDescent="0.25">
      <c r="A2500" s="4" t="str">
        <f t="shared" si="114"/>
        <v>No PB ID provided</v>
      </c>
      <c r="B2500" s="4" t="str">
        <f t="shared" si="115"/>
        <v>No declaration</v>
      </c>
      <c r="C2500" s="4" t="s">
        <v>18302</v>
      </c>
      <c r="D2500" s="86" t="str">
        <f>IF('3(a) Flights | segment list'!A2465="","Null",'3(a) Flights | segment list'!A2465)</f>
        <v>Null</v>
      </c>
      <c r="E2500" s="87" t="str">
        <f t="shared" si="116"/>
        <v>Null</v>
      </c>
      <c r="F2500" s="4" t="str">
        <f>IF('3(a) Flights | segment list'!I2465="","Null",'3(a) Flights | segment list'!I2465)</f>
        <v>Null</v>
      </c>
      <c r="G2500" s="4" t="str">
        <f>IF('3(a) Flights | segment list'!C2465="","Null",'3(a) Flights | segment list'!C2465)</f>
        <v>Null</v>
      </c>
      <c r="H2500" s="4" t="str">
        <f>IF('3(a) Flights | segment list'!J2465="","Null",'3(a) Flights | segment list'!J2465)</f>
        <v>Null</v>
      </c>
      <c r="I2500" s="4" t="str">
        <f>IF('3(a) Flights | segment list'!D2465="","Null",'3(a) Flights | segment list'!D2465)</f>
        <v>Null</v>
      </c>
      <c r="J2500" s="4" t="str">
        <f>IF('3(a) Flights | segment list'!E2465="","Null",'3(a) Flights | segment list'!E2465)</f>
        <v>Null</v>
      </c>
      <c r="K2500" s="4" t="str">
        <f>IF('3(a) Flights | segment list'!F2465="","Null",'3(a) Flights | segment list'!F2465)</f>
        <v>Null</v>
      </c>
      <c r="L2500" s="5" t="str">
        <f>IF('3(a) Flights | segment list'!G2465="","Null",'3(a) Flights | segment list'!G2465)</f>
        <v>Null</v>
      </c>
      <c r="M2500" s="16">
        <f>IF('3(a) Flights | segment list'!H2465="Null","Null",'3(a) Flights | segment list'!H2465)</f>
        <v>0</v>
      </c>
    </row>
    <row r="2501" spans="1:13" x14ac:dyDescent="0.25">
      <c r="A2501" s="4" t="str">
        <f t="shared" si="114"/>
        <v>No PB ID provided</v>
      </c>
      <c r="B2501" s="4" t="str">
        <f t="shared" si="115"/>
        <v>No declaration</v>
      </c>
      <c r="C2501" s="4" t="s">
        <v>18302</v>
      </c>
      <c r="D2501" s="86" t="str">
        <f>IF('3(a) Flights | segment list'!A2466="","Null",'3(a) Flights | segment list'!A2466)</f>
        <v>Null</v>
      </c>
      <c r="E2501" s="87" t="str">
        <f t="shared" si="116"/>
        <v>Null</v>
      </c>
      <c r="F2501" s="4" t="str">
        <f>IF('3(a) Flights | segment list'!I2466="","Null",'3(a) Flights | segment list'!I2466)</f>
        <v>Null</v>
      </c>
      <c r="G2501" s="4" t="str">
        <f>IF('3(a) Flights | segment list'!C2466="","Null",'3(a) Flights | segment list'!C2466)</f>
        <v>Null</v>
      </c>
      <c r="H2501" s="4" t="str">
        <f>IF('3(a) Flights | segment list'!J2466="","Null",'3(a) Flights | segment list'!J2466)</f>
        <v>Null</v>
      </c>
      <c r="I2501" s="4" t="str">
        <f>IF('3(a) Flights | segment list'!D2466="","Null",'3(a) Flights | segment list'!D2466)</f>
        <v>Null</v>
      </c>
      <c r="J2501" s="4" t="str">
        <f>IF('3(a) Flights | segment list'!E2466="","Null",'3(a) Flights | segment list'!E2466)</f>
        <v>Null</v>
      </c>
      <c r="K2501" s="4" t="str">
        <f>IF('3(a) Flights | segment list'!F2466="","Null",'3(a) Flights | segment list'!F2466)</f>
        <v>Null</v>
      </c>
      <c r="L2501" s="5" t="str">
        <f>IF('3(a) Flights | segment list'!G2466="","Null",'3(a) Flights | segment list'!G2466)</f>
        <v>Null</v>
      </c>
      <c r="M2501" s="16">
        <f>IF('3(a) Flights | segment list'!H2466="Null","Null",'3(a) Flights | segment list'!H2466)</f>
        <v>0</v>
      </c>
    </row>
    <row r="2502" spans="1:13" x14ac:dyDescent="0.25">
      <c r="A2502" s="4" t="str">
        <f t="shared" ref="A2502:A2565" si="117">A2501</f>
        <v>No PB ID provided</v>
      </c>
      <c r="B2502" s="4" t="str">
        <f t="shared" ref="B2502:B2565" si="118">B2501</f>
        <v>No declaration</v>
      </c>
      <c r="C2502" s="4" t="s">
        <v>18302</v>
      </c>
      <c r="D2502" s="86" t="str">
        <f>IF('3(a) Flights | segment list'!A2467="","Null",'3(a) Flights | segment list'!A2467)</f>
        <v>Null</v>
      </c>
      <c r="E2502" s="87" t="str">
        <f t="shared" si="116"/>
        <v>Null</v>
      </c>
      <c r="F2502" s="4" t="str">
        <f>IF('3(a) Flights | segment list'!I2467="","Null",'3(a) Flights | segment list'!I2467)</f>
        <v>Null</v>
      </c>
      <c r="G2502" s="4" t="str">
        <f>IF('3(a) Flights | segment list'!C2467="","Null",'3(a) Flights | segment list'!C2467)</f>
        <v>Null</v>
      </c>
      <c r="H2502" s="4" t="str">
        <f>IF('3(a) Flights | segment list'!J2467="","Null",'3(a) Flights | segment list'!J2467)</f>
        <v>Null</v>
      </c>
      <c r="I2502" s="4" t="str">
        <f>IF('3(a) Flights | segment list'!D2467="","Null",'3(a) Flights | segment list'!D2467)</f>
        <v>Null</v>
      </c>
      <c r="J2502" s="4" t="str">
        <f>IF('3(a) Flights | segment list'!E2467="","Null",'3(a) Flights | segment list'!E2467)</f>
        <v>Null</v>
      </c>
      <c r="K2502" s="4" t="str">
        <f>IF('3(a) Flights | segment list'!F2467="","Null",'3(a) Flights | segment list'!F2467)</f>
        <v>Null</v>
      </c>
      <c r="L2502" s="5" t="str">
        <f>IF('3(a) Flights | segment list'!G2467="","Null",'3(a) Flights | segment list'!G2467)</f>
        <v>Null</v>
      </c>
      <c r="M2502" s="16">
        <f>IF('3(a) Flights | segment list'!H2467="Null","Null",'3(a) Flights | segment list'!H2467)</f>
        <v>0</v>
      </c>
    </row>
    <row r="2503" spans="1:13" x14ac:dyDescent="0.25">
      <c r="A2503" s="4" t="str">
        <f t="shared" si="117"/>
        <v>No PB ID provided</v>
      </c>
      <c r="B2503" s="4" t="str">
        <f t="shared" si="118"/>
        <v>No declaration</v>
      </c>
      <c r="C2503" s="4" t="s">
        <v>18302</v>
      </c>
      <c r="D2503" s="86" t="str">
        <f>IF('3(a) Flights | segment list'!A2468="","Null",'3(a) Flights | segment list'!A2468)</f>
        <v>Null</v>
      </c>
      <c r="E2503" s="87" t="str">
        <f t="shared" si="116"/>
        <v>Null</v>
      </c>
      <c r="F2503" s="4" t="str">
        <f>IF('3(a) Flights | segment list'!I2468="","Null",'3(a) Flights | segment list'!I2468)</f>
        <v>Null</v>
      </c>
      <c r="G2503" s="4" t="str">
        <f>IF('3(a) Flights | segment list'!C2468="","Null",'3(a) Flights | segment list'!C2468)</f>
        <v>Null</v>
      </c>
      <c r="H2503" s="4" t="str">
        <f>IF('3(a) Flights | segment list'!J2468="","Null",'3(a) Flights | segment list'!J2468)</f>
        <v>Null</v>
      </c>
      <c r="I2503" s="4" t="str">
        <f>IF('3(a) Flights | segment list'!D2468="","Null",'3(a) Flights | segment list'!D2468)</f>
        <v>Null</v>
      </c>
      <c r="J2503" s="4" t="str">
        <f>IF('3(a) Flights | segment list'!E2468="","Null",'3(a) Flights | segment list'!E2468)</f>
        <v>Null</v>
      </c>
      <c r="K2503" s="4" t="str">
        <f>IF('3(a) Flights | segment list'!F2468="","Null",'3(a) Flights | segment list'!F2468)</f>
        <v>Null</v>
      </c>
      <c r="L2503" s="5" t="str">
        <f>IF('3(a) Flights | segment list'!G2468="","Null",'3(a) Flights | segment list'!G2468)</f>
        <v>Null</v>
      </c>
      <c r="M2503" s="16">
        <f>IF('3(a) Flights | segment list'!H2468="Null","Null",'3(a) Flights | segment list'!H2468)</f>
        <v>0</v>
      </c>
    </row>
    <row r="2504" spans="1:13" x14ac:dyDescent="0.25">
      <c r="A2504" s="4" t="str">
        <f t="shared" si="117"/>
        <v>No PB ID provided</v>
      </c>
      <c r="B2504" s="4" t="str">
        <f t="shared" si="118"/>
        <v>No declaration</v>
      </c>
      <c r="C2504" s="4" t="s">
        <v>18302</v>
      </c>
      <c r="D2504" s="86" t="str">
        <f>IF('3(a) Flights | segment list'!A2469="","Null",'3(a) Flights | segment list'!A2469)</f>
        <v>Null</v>
      </c>
      <c r="E2504" s="87" t="str">
        <f t="shared" si="116"/>
        <v>Null</v>
      </c>
      <c r="F2504" s="4" t="str">
        <f>IF('3(a) Flights | segment list'!I2469="","Null",'3(a) Flights | segment list'!I2469)</f>
        <v>Null</v>
      </c>
      <c r="G2504" s="4" t="str">
        <f>IF('3(a) Flights | segment list'!C2469="","Null",'3(a) Flights | segment list'!C2469)</f>
        <v>Null</v>
      </c>
      <c r="H2504" s="4" t="str">
        <f>IF('3(a) Flights | segment list'!J2469="","Null",'3(a) Flights | segment list'!J2469)</f>
        <v>Null</v>
      </c>
      <c r="I2504" s="4" t="str">
        <f>IF('3(a) Flights | segment list'!D2469="","Null",'3(a) Flights | segment list'!D2469)</f>
        <v>Null</v>
      </c>
      <c r="J2504" s="4" t="str">
        <f>IF('3(a) Flights | segment list'!E2469="","Null",'3(a) Flights | segment list'!E2469)</f>
        <v>Null</v>
      </c>
      <c r="K2504" s="4" t="str">
        <f>IF('3(a) Flights | segment list'!F2469="","Null",'3(a) Flights | segment list'!F2469)</f>
        <v>Null</v>
      </c>
      <c r="L2504" s="5" t="str">
        <f>IF('3(a) Flights | segment list'!G2469="","Null",'3(a) Flights | segment list'!G2469)</f>
        <v>Null</v>
      </c>
      <c r="M2504" s="16">
        <f>IF('3(a) Flights | segment list'!H2469="Null","Null",'3(a) Flights | segment list'!H2469)</f>
        <v>0</v>
      </c>
    </row>
    <row r="2505" spans="1:13" x14ac:dyDescent="0.25">
      <c r="A2505" s="4" t="str">
        <f t="shared" si="117"/>
        <v>No PB ID provided</v>
      </c>
      <c r="B2505" s="4" t="str">
        <f t="shared" si="118"/>
        <v>No declaration</v>
      </c>
      <c r="C2505" s="4" t="s">
        <v>18302</v>
      </c>
      <c r="D2505" s="86" t="str">
        <f>IF('3(a) Flights | segment list'!A2470="","Null",'3(a) Flights | segment list'!A2470)</f>
        <v>Null</v>
      </c>
      <c r="E2505" s="87" t="str">
        <f t="shared" si="116"/>
        <v>Null</v>
      </c>
      <c r="F2505" s="4" t="str">
        <f>IF('3(a) Flights | segment list'!I2470="","Null",'3(a) Flights | segment list'!I2470)</f>
        <v>Null</v>
      </c>
      <c r="G2505" s="4" t="str">
        <f>IF('3(a) Flights | segment list'!C2470="","Null",'3(a) Flights | segment list'!C2470)</f>
        <v>Null</v>
      </c>
      <c r="H2505" s="4" t="str">
        <f>IF('3(a) Flights | segment list'!J2470="","Null",'3(a) Flights | segment list'!J2470)</f>
        <v>Null</v>
      </c>
      <c r="I2505" s="4" t="str">
        <f>IF('3(a) Flights | segment list'!D2470="","Null",'3(a) Flights | segment list'!D2470)</f>
        <v>Null</v>
      </c>
      <c r="J2505" s="4" t="str">
        <f>IF('3(a) Flights | segment list'!E2470="","Null",'3(a) Flights | segment list'!E2470)</f>
        <v>Null</v>
      </c>
      <c r="K2505" s="4" t="str">
        <f>IF('3(a) Flights | segment list'!F2470="","Null",'3(a) Flights | segment list'!F2470)</f>
        <v>Null</v>
      </c>
      <c r="L2505" s="5" t="str">
        <f>IF('3(a) Flights | segment list'!G2470="","Null",'3(a) Flights | segment list'!G2470)</f>
        <v>Null</v>
      </c>
      <c r="M2505" s="16">
        <f>IF('3(a) Flights | segment list'!H2470="Null","Null",'3(a) Flights | segment list'!H2470)</f>
        <v>0</v>
      </c>
    </row>
    <row r="2506" spans="1:13" x14ac:dyDescent="0.25">
      <c r="A2506" s="4" t="str">
        <f t="shared" si="117"/>
        <v>No PB ID provided</v>
      </c>
      <c r="B2506" s="4" t="str">
        <f t="shared" si="118"/>
        <v>No declaration</v>
      </c>
      <c r="C2506" s="4" t="s">
        <v>18302</v>
      </c>
      <c r="D2506" s="86" t="str">
        <f>IF('3(a) Flights | segment list'!A2471="","Null",'3(a) Flights | segment list'!A2471)</f>
        <v>Null</v>
      </c>
      <c r="E2506" s="87" t="str">
        <f t="shared" si="116"/>
        <v>Null</v>
      </c>
      <c r="F2506" s="4" t="str">
        <f>IF('3(a) Flights | segment list'!I2471="","Null",'3(a) Flights | segment list'!I2471)</f>
        <v>Null</v>
      </c>
      <c r="G2506" s="4" t="str">
        <f>IF('3(a) Flights | segment list'!C2471="","Null",'3(a) Flights | segment list'!C2471)</f>
        <v>Null</v>
      </c>
      <c r="H2506" s="4" t="str">
        <f>IF('3(a) Flights | segment list'!J2471="","Null",'3(a) Flights | segment list'!J2471)</f>
        <v>Null</v>
      </c>
      <c r="I2506" s="4" t="str">
        <f>IF('3(a) Flights | segment list'!D2471="","Null",'3(a) Flights | segment list'!D2471)</f>
        <v>Null</v>
      </c>
      <c r="J2506" s="4" t="str">
        <f>IF('3(a) Flights | segment list'!E2471="","Null",'3(a) Flights | segment list'!E2471)</f>
        <v>Null</v>
      </c>
      <c r="K2506" s="4" t="str">
        <f>IF('3(a) Flights | segment list'!F2471="","Null",'3(a) Flights | segment list'!F2471)</f>
        <v>Null</v>
      </c>
      <c r="L2506" s="5" t="str">
        <f>IF('3(a) Flights | segment list'!G2471="","Null",'3(a) Flights | segment list'!G2471)</f>
        <v>Null</v>
      </c>
      <c r="M2506" s="16">
        <f>IF('3(a) Flights | segment list'!H2471="Null","Null",'3(a) Flights | segment list'!H2471)</f>
        <v>0</v>
      </c>
    </row>
    <row r="2507" spans="1:13" x14ac:dyDescent="0.25">
      <c r="A2507" s="4" t="str">
        <f t="shared" si="117"/>
        <v>No PB ID provided</v>
      </c>
      <c r="B2507" s="4" t="str">
        <f t="shared" si="118"/>
        <v>No declaration</v>
      </c>
      <c r="C2507" s="4" t="s">
        <v>18302</v>
      </c>
      <c r="D2507" s="86" t="str">
        <f>IF('3(a) Flights | segment list'!A2472="","Null",'3(a) Flights | segment list'!A2472)</f>
        <v>Null</v>
      </c>
      <c r="E2507" s="87" t="str">
        <f t="shared" si="116"/>
        <v>Null</v>
      </c>
      <c r="F2507" s="4" t="str">
        <f>IF('3(a) Flights | segment list'!I2472="","Null",'3(a) Flights | segment list'!I2472)</f>
        <v>Null</v>
      </c>
      <c r="G2507" s="4" t="str">
        <f>IF('3(a) Flights | segment list'!C2472="","Null",'3(a) Flights | segment list'!C2472)</f>
        <v>Null</v>
      </c>
      <c r="H2507" s="4" t="str">
        <f>IF('3(a) Flights | segment list'!J2472="","Null",'3(a) Flights | segment list'!J2472)</f>
        <v>Null</v>
      </c>
      <c r="I2507" s="4" t="str">
        <f>IF('3(a) Flights | segment list'!D2472="","Null",'3(a) Flights | segment list'!D2472)</f>
        <v>Null</v>
      </c>
      <c r="J2507" s="4" t="str">
        <f>IF('3(a) Flights | segment list'!E2472="","Null",'3(a) Flights | segment list'!E2472)</f>
        <v>Null</v>
      </c>
      <c r="K2507" s="4" t="str">
        <f>IF('3(a) Flights | segment list'!F2472="","Null",'3(a) Flights | segment list'!F2472)</f>
        <v>Null</v>
      </c>
      <c r="L2507" s="5" t="str">
        <f>IF('3(a) Flights | segment list'!G2472="","Null",'3(a) Flights | segment list'!G2472)</f>
        <v>Null</v>
      </c>
      <c r="M2507" s="16">
        <f>IF('3(a) Flights | segment list'!H2472="Null","Null",'3(a) Flights | segment list'!H2472)</f>
        <v>0</v>
      </c>
    </row>
    <row r="2508" spans="1:13" x14ac:dyDescent="0.25">
      <c r="A2508" s="4" t="str">
        <f t="shared" si="117"/>
        <v>No PB ID provided</v>
      </c>
      <c r="B2508" s="4" t="str">
        <f t="shared" si="118"/>
        <v>No declaration</v>
      </c>
      <c r="C2508" s="4" t="s">
        <v>18302</v>
      </c>
      <c r="D2508" s="86" t="str">
        <f>IF('3(a) Flights | segment list'!A2473="","Null",'3(a) Flights | segment list'!A2473)</f>
        <v>Null</v>
      </c>
      <c r="E2508" s="87" t="str">
        <f t="shared" si="116"/>
        <v>Null</v>
      </c>
      <c r="F2508" s="4" t="str">
        <f>IF('3(a) Flights | segment list'!I2473="","Null",'3(a) Flights | segment list'!I2473)</f>
        <v>Null</v>
      </c>
      <c r="G2508" s="4" t="str">
        <f>IF('3(a) Flights | segment list'!C2473="","Null",'3(a) Flights | segment list'!C2473)</f>
        <v>Null</v>
      </c>
      <c r="H2508" s="4" t="str">
        <f>IF('3(a) Flights | segment list'!J2473="","Null",'3(a) Flights | segment list'!J2473)</f>
        <v>Null</v>
      </c>
      <c r="I2508" s="4" t="str">
        <f>IF('3(a) Flights | segment list'!D2473="","Null",'3(a) Flights | segment list'!D2473)</f>
        <v>Null</v>
      </c>
      <c r="J2508" s="4" t="str">
        <f>IF('3(a) Flights | segment list'!E2473="","Null",'3(a) Flights | segment list'!E2473)</f>
        <v>Null</v>
      </c>
      <c r="K2508" s="4" t="str">
        <f>IF('3(a) Flights | segment list'!F2473="","Null",'3(a) Flights | segment list'!F2473)</f>
        <v>Null</v>
      </c>
      <c r="L2508" s="5" t="str">
        <f>IF('3(a) Flights | segment list'!G2473="","Null",'3(a) Flights | segment list'!G2473)</f>
        <v>Null</v>
      </c>
      <c r="M2508" s="16">
        <f>IF('3(a) Flights | segment list'!H2473="Null","Null",'3(a) Flights | segment list'!H2473)</f>
        <v>0</v>
      </c>
    </row>
    <row r="2509" spans="1:13" x14ac:dyDescent="0.25">
      <c r="A2509" s="4" t="str">
        <f t="shared" si="117"/>
        <v>No PB ID provided</v>
      </c>
      <c r="B2509" s="4" t="str">
        <f t="shared" si="118"/>
        <v>No declaration</v>
      </c>
      <c r="C2509" s="4" t="s">
        <v>18302</v>
      </c>
      <c r="D2509" s="86" t="str">
        <f>IF('3(a) Flights | segment list'!A2474="","Null",'3(a) Flights | segment list'!A2474)</f>
        <v>Null</v>
      </c>
      <c r="E2509" s="87" t="str">
        <f t="shared" si="116"/>
        <v>Null</v>
      </c>
      <c r="F2509" s="4" t="str">
        <f>IF('3(a) Flights | segment list'!I2474="","Null",'3(a) Flights | segment list'!I2474)</f>
        <v>Null</v>
      </c>
      <c r="G2509" s="4" t="str">
        <f>IF('3(a) Flights | segment list'!C2474="","Null",'3(a) Flights | segment list'!C2474)</f>
        <v>Null</v>
      </c>
      <c r="H2509" s="4" t="str">
        <f>IF('3(a) Flights | segment list'!J2474="","Null",'3(a) Flights | segment list'!J2474)</f>
        <v>Null</v>
      </c>
      <c r="I2509" s="4" t="str">
        <f>IF('3(a) Flights | segment list'!D2474="","Null",'3(a) Flights | segment list'!D2474)</f>
        <v>Null</v>
      </c>
      <c r="J2509" s="4" t="str">
        <f>IF('3(a) Flights | segment list'!E2474="","Null",'3(a) Flights | segment list'!E2474)</f>
        <v>Null</v>
      </c>
      <c r="K2509" s="4" t="str">
        <f>IF('3(a) Flights | segment list'!F2474="","Null",'3(a) Flights | segment list'!F2474)</f>
        <v>Null</v>
      </c>
      <c r="L2509" s="5" t="str">
        <f>IF('3(a) Flights | segment list'!G2474="","Null",'3(a) Flights | segment list'!G2474)</f>
        <v>Null</v>
      </c>
      <c r="M2509" s="16">
        <f>IF('3(a) Flights | segment list'!H2474="Null","Null",'3(a) Flights | segment list'!H2474)</f>
        <v>0</v>
      </c>
    </row>
    <row r="2510" spans="1:13" x14ac:dyDescent="0.25">
      <c r="A2510" s="4" t="str">
        <f t="shared" si="117"/>
        <v>No PB ID provided</v>
      </c>
      <c r="B2510" s="4" t="str">
        <f t="shared" si="118"/>
        <v>No declaration</v>
      </c>
      <c r="C2510" s="4" t="s">
        <v>18302</v>
      </c>
      <c r="D2510" s="86" t="str">
        <f>IF('3(a) Flights | segment list'!A2475="","Null",'3(a) Flights | segment list'!A2475)</f>
        <v>Null</v>
      </c>
      <c r="E2510" s="87" t="str">
        <f t="shared" si="116"/>
        <v>Null</v>
      </c>
      <c r="F2510" s="4" t="str">
        <f>IF('3(a) Flights | segment list'!I2475="","Null",'3(a) Flights | segment list'!I2475)</f>
        <v>Null</v>
      </c>
      <c r="G2510" s="4" t="str">
        <f>IF('3(a) Flights | segment list'!C2475="","Null",'3(a) Flights | segment list'!C2475)</f>
        <v>Null</v>
      </c>
      <c r="H2510" s="4" t="str">
        <f>IF('3(a) Flights | segment list'!J2475="","Null",'3(a) Flights | segment list'!J2475)</f>
        <v>Null</v>
      </c>
      <c r="I2510" s="4" t="str">
        <f>IF('3(a) Flights | segment list'!D2475="","Null",'3(a) Flights | segment list'!D2475)</f>
        <v>Null</v>
      </c>
      <c r="J2510" s="4" t="str">
        <f>IF('3(a) Flights | segment list'!E2475="","Null",'3(a) Flights | segment list'!E2475)</f>
        <v>Null</v>
      </c>
      <c r="K2510" s="4" t="str">
        <f>IF('3(a) Flights | segment list'!F2475="","Null",'3(a) Flights | segment list'!F2475)</f>
        <v>Null</v>
      </c>
      <c r="L2510" s="5" t="str">
        <f>IF('3(a) Flights | segment list'!G2475="","Null",'3(a) Flights | segment list'!G2475)</f>
        <v>Null</v>
      </c>
      <c r="M2510" s="16">
        <f>IF('3(a) Flights | segment list'!H2475="Null","Null",'3(a) Flights | segment list'!H2475)</f>
        <v>0</v>
      </c>
    </row>
    <row r="2511" spans="1:13" x14ac:dyDescent="0.25">
      <c r="A2511" s="4" t="str">
        <f t="shared" si="117"/>
        <v>No PB ID provided</v>
      </c>
      <c r="B2511" s="4" t="str">
        <f t="shared" si="118"/>
        <v>No declaration</v>
      </c>
      <c r="C2511" s="4" t="s">
        <v>18302</v>
      </c>
      <c r="D2511" s="86" t="str">
        <f>IF('3(a) Flights | segment list'!A2476="","Null",'3(a) Flights | segment list'!A2476)</f>
        <v>Null</v>
      </c>
      <c r="E2511" s="87" t="str">
        <f t="shared" si="116"/>
        <v>Null</v>
      </c>
      <c r="F2511" s="4" t="str">
        <f>IF('3(a) Flights | segment list'!I2476="","Null",'3(a) Flights | segment list'!I2476)</f>
        <v>Null</v>
      </c>
      <c r="G2511" s="4" t="str">
        <f>IF('3(a) Flights | segment list'!C2476="","Null",'3(a) Flights | segment list'!C2476)</f>
        <v>Null</v>
      </c>
      <c r="H2511" s="4" t="str">
        <f>IF('3(a) Flights | segment list'!J2476="","Null",'3(a) Flights | segment list'!J2476)</f>
        <v>Null</v>
      </c>
      <c r="I2511" s="4" t="str">
        <f>IF('3(a) Flights | segment list'!D2476="","Null",'3(a) Flights | segment list'!D2476)</f>
        <v>Null</v>
      </c>
      <c r="J2511" s="4" t="str">
        <f>IF('3(a) Flights | segment list'!E2476="","Null",'3(a) Flights | segment list'!E2476)</f>
        <v>Null</v>
      </c>
      <c r="K2511" s="4" t="str">
        <f>IF('3(a) Flights | segment list'!F2476="","Null",'3(a) Flights | segment list'!F2476)</f>
        <v>Null</v>
      </c>
      <c r="L2511" s="5" t="str">
        <f>IF('3(a) Flights | segment list'!G2476="","Null",'3(a) Flights | segment list'!G2476)</f>
        <v>Null</v>
      </c>
      <c r="M2511" s="16">
        <f>IF('3(a) Flights | segment list'!H2476="Null","Null",'3(a) Flights | segment list'!H2476)</f>
        <v>0</v>
      </c>
    </row>
    <row r="2512" spans="1:13" x14ac:dyDescent="0.25">
      <c r="A2512" s="4" t="str">
        <f t="shared" si="117"/>
        <v>No PB ID provided</v>
      </c>
      <c r="B2512" s="4" t="str">
        <f t="shared" si="118"/>
        <v>No declaration</v>
      </c>
      <c r="C2512" s="4" t="s">
        <v>18302</v>
      </c>
      <c r="D2512" s="86" t="str">
        <f>IF('3(a) Flights | segment list'!A2477="","Null",'3(a) Flights | segment list'!A2477)</f>
        <v>Null</v>
      </c>
      <c r="E2512" s="87" t="str">
        <f t="shared" si="116"/>
        <v>Null</v>
      </c>
      <c r="F2512" s="4" t="str">
        <f>IF('3(a) Flights | segment list'!I2477="","Null",'3(a) Flights | segment list'!I2477)</f>
        <v>Null</v>
      </c>
      <c r="G2512" s="4" t="str">
        <f>IF('3(a) Flights | segment list'!C2477="","Null",'3(a) Flights | segment list'!C2477)</f>
        <v>Null</v>
      </c>
      <c r="H2512" s="4" t="str">
        <f>IF('3(a) Flights | segment list'!J2477="","Null",'3(a) Flights | segment list'!J2477)</f>
        <v>Null</v>
      </c>
      <c r="I2512" s="4" t="str">
        <f>IF('3(a) Flights | segment list'!D2477="","Null",'3(a) Flights | segment list'!D2477)</f>
        <v>Null</v>
      </c>
      <c r="J2512" s="4" t="str">
        <f>IF('3(a) Flights | segment list'!E2477="","Null",'3(a) Flights | segment list'!E2477)</f>
        <v>Null</v>
      </c>
      <c r="K2512" s="4" t="str">
        <f>IF('3(a) Flights | segment list'!F2477="","Null",'3(a) Flights | segment list'!F2477)</f>
        <v>Null</v>
      </c>
      <c r="L2512" s="5" t="str">
        <f>IF('3(a) Flights | segment list'!G2477="","Null",'3(a) Flights | segment list'!G2477)</f>
        <v>Null</v>
      </c>
      <c r="M2512" s="16">
        <f>IF('3(a) Flights | segment list'!H2477="Null","Null",'3(a) Flights | segment list'!H2477)</f>
        <v>0</v>
      </c>
    </row>
    <row r="2513" spans="1:13" x14ac:dyDescent="0.25">
      <c r="A2513" s="4" t="str">
        <f t="shared" si="117"/>
        <v>No PB ID provided</v>
      </c>
      <c r="B2513" s="4" t="str">
        <f t="shared" si="118"/>
        <v>No declaration</v>
      </c>
      <c r="C2513" s="4" t="s">
        <v>18302</v>
      </c>
      <c r="D2513" s="86" t="str">
        <f>IF('3(a) Flights | segment list'!A2478="","Null",'3(a) Flights | segment list'!A2478)</f>
        <v>Null</v>
      </c>
      <c r="E2513" s="87" t="str">
        <f t="shared" si="116"/>
        <v>Null</v>
      </c>
      <c r="F2513" s="4" t="str">
        <f>IF('3(a) Flights | segment list'!I2478="","Null",'3(a) Flights | segment list'!I2478)</f>
        <v>Null</v>
      </c>
      <c r="G2513" s="4" t="str">
        <f>IF('3(a) Flights | segment list'!C2478="","Null",'3(a) Flights | segment list'!C2478)</f>
        <v>Null</v>
      </c>
      <c r="H2513" s="4" t="str">
        <f>IF('3(a) Flights | segment list'!J2478="","Null",'3(a) Flights | segment list'!J2478)</f>
        <v>Null</v>
      </c>
      <c r="I2513" s="4" t="str">
        <f>IF('3(a) Flights | segment list'!D2478="","Null",'3(a) Flights | segment list'!D2478)</f>
        <v>Null</v>
      </c>
      <c r="J2513" s="4" t="str">
        <f>IF('3(a) Flights | segment list'!E2478="","Null",'3(a) Flights | segment list'!E2478)</f>
        <v>Null</v>
      </c>
      <c r="K2513" s="4" t="str">
        <f>IF('3(a) Flights | segment list'!F2478="","Null",'3(a) Flights | segment list'!F2478)</f>
        <v>Null</v>
      </c>
      <c r="L2513" s="5" t="str">
        <f>IF('3(a) Flights | segment list'!G2478="","Null",'3(a) Flights | segment list'!G2478)</f>
        <v>Null</v>
      </c>
      <c r="M2513" s="16">
        <f>IF('3(a) Flights | segment list'!H2478="Null","Null",'3(a) Flights | segment list'!H2478)</f>
        <v>0</v>
      </c>
    </row>
    <row r="2514" spans="1:13" x14ac:dyDescent="0.25">
      <c r="A2514" s="4" t="str">
        <f t="shared" si="117"/>
        <v>No PB ID provided</v>
      </c>
      <c r="B2514" s="4" t="str">
        <f t="shared" si="118"/>
        <v>No declaration</v>
      </c>
      <c r="C2514" s="4" t="s">
        <v>18302</v>
      </c>
      <c r="D2514" s="86" t="str">
        <f>IF('3(a) Flights | segment list'!A2479="","Null",'3(a) Flights | segment list'!A2479)</f>
        <v>Null</v>
      </c>
      <c r="E2514" s="87" t="str">
        <f t="shared" si="116"/>
        <v>Null</v>
      </c>
      <c r="F2514" s="4" t="str">
        <f>IF('3(a) Flights | segment list'!I2479="","Null",'3(a) Flights | segment list'!I2479)</f>
        <v>Null</v>
      </c>
      <c r="G2514" s="4" t="str">
        <f>IF('3(a) Flights | segment list'!C2479="","Null",'3(a) Flights | segment list'!C2479)</f>
        <v>Null</v>
      </c>
      <c r="H2514" s="4" t="str">
        <f>IF('3(a) Flights | segment list'!J2479="","Null",'3(a) Flights | segment list'!J2479)</f>
        <v>Null</v>
      </c>
      <c r="I2514" s="4" t="str">
        <f>IF('3(a) Flights | segment list'!D2479="","Null",'3(a) Flights | segment list'!D2479)</f>
        <v>Null</v>
      </c>
      <c r="J2514" s="4" t="str">
        <f>IF('3(a) Flights | segment list'!E2479="","Null",'3(a) Flights | segment list'!E2479)</f>
        <v>Null</v>
      </c>
      <c r="K2514" s="4" t="str">
        <f>IF('3(a) Flights | segment list'!F2479="","Null",'3(a) Flights | segment list'!F2479)</f>
        <v>Null</v>
      </c>
      <c r="L2514" s="5" t="str">
        <f>IF('3(a) Flights | segment list'!G2479="","Null",'3(a) Flights | segment list'!G2479)</f>
        <v>Null</v>
      </c>
      <c r="M2514" s="16">
        <f>IF('3(a) Flights | segment list'!H2479="Null","Null",'3(a) Flights | segment list'!H2479)</f>
        <v>0</v>
      </c>
    </row>
    <row r="2515" spans="1:13" x14ac:dyDescent="0.25">
      <c r="A2515" s="4" t="str">
        <f t="shared" si="117"/>
        <v>No PB ID provided</v>
      </c>
      <c r="B2515" s="4" t="str">
        <f t="shared" si="118"/>
        <v>No declaration</v>
      </c>
      <c r="C2515" s="4" t="s">
        <v>18302</v>
      </c>
      <c r="D2515" s="86" t="str">
        <f>IF('3(a) Flights | segment list'!A2480="","Null",'3(a) Flights | segment list'!A2480)</f>
        <v>Null</v>
      </c>
      <c r="E2515" s="87" t="str">
        <f t="shared" si="116"/>
        <v>Null</v>
      </c>
      <c r="F2515" s="4" t="str">
        <f>IF('3(a) Flights | segment list'!I2480="","Null",'3(a) Flights | segment list'!I2480)</f>
        <v>Null</v>
      </c>
      <c r="G2515" s="4" t="str">
        <f>IF('3(a) Flights | segment list'!C2480="","Null",'3(a) Flights | segment list'!C2480)</f>
        <v>Null</v>
      </c>
      <c r="H2515" s="4" t="str">
        <f>IF('3(a) Flights | segment list'!J2480="","Null",'3(a) Flights | segment list'!J2480)</f>
        <v>Null</v>
      </c>
      <c r="I2515" s="4" t="str">
        <f>IF('3(a) Flights | segment list'!D2480="","Null",'3(a) Flights | segment list'!D2480)</f>
        <v>Null</v>
      </c>
      <c r="J2515" s="4" t="str">
        <f>IF('3(a) Flights | segment list'!E2480="","Null",'3(a) Flights | segment list'!E2480)</f>
        <v>Null</v>
      </c>
      <c r="K2515" s="4" t="str">
        <f>IF('3(a) Flights | segment list'!F2480="","Null",'3(a) Flights | segment list'!F2480)</f>
        <v>Null</v>
      </c>
      <c r="L2515" s="5" t="str">
        <f>IF('3(a) Flights | segment list'!G2480="","Null",'3(a) Flights | segment list'!G2480)</f>
        <v>Null</v>
      </c>
      <c r="M2515" s="16">
        <f>IF('3(a) Flights | segment list'!H2480="Null","Null",'3(a) Flights | segment list'!H2480)</f>
        <v>0</v>
      </c>
    </row>
    <row r="2516" spans="1:13" x14ac:dyDescent="0.25">
      <c r="A2516" s="4" t="str">
        <f t="shared" si="117"/>
        <v>No PB ID provided</v>
      </c>
      <c r="B2516" s="4" t="str">
        <f t="shared" si="118"/>
        <v>No declaration</v>
      </c>
      <c r="C2516" s="4" t="s">
        <v>18302</v>
      </c>
      <c r="D2516" s="86" t="str">
        <f>IF('3(a) Flights | segment list'!A2481="","Null",'3(a) Flights | segment list'!A2481)</f>
        <v>Null</v>
      </c>
      <c r="E2516" s="87" t="str">
        <f t="shared" si="116"/>
        <v>Null</v>
      </c>
      <c r="F2516" s="4" t="str">
        <f>IF('3(a) Flights | segment list'!I2481="","Null",'3(a) Flights | segment list'!I2481)</f>
        <v>Null</v>
      </c>
      <c r="G2516" s="4" t="str">
        <f>IF('3(a) Flights | segment list'!C2481="","Null",'3(a) Flights | segment list'!C2481)</f>
        <v>Null</v>
      </c>
      <c r="H2516" s="4" t="str">
        <f>IF('3(a) Flights | segment list'!J2481="","Null",'3(a) Flights | segment list'!J2481)</f>
        <v>Null</v>
      </c>
      <c r="I2516" s="4" t="str">
        <f>IF('3(a) Flights | segment list'!D2481="","Null",'3(a) Flights | segment list'!D2481)</f>
        <v>Null</v>
      </c>
      <c r="J2516" s="4" t="str">
        <f>IF('3(a) Flights | segment list'!E2481="","Null",'3(a) Flights | segment list'!E2481)</f>
        <v>Null</v>
      </c>
      <c r="K2516" s="4" t="str">
        <f>IF('3(a) Flights | segment list'!F2481="","Null",'3(a) Flights | segment list'!F2481)</f>
        <v>Null</v>
      </c>
      <c r="L2516" s="5" t="str">
        <f>IF('3(a) Flights | segment list'!G2481="","Null",'3(a) Flights | segment list'!G2481)</f>
        <v>Null</v>
      </c>
      <c r="M2516" s="16">
        <f>IF('3(a) Flights | segment list'!H2481="Null","Null",'3(a) Flights | segment list'!H2481)</f>
        <v>0</v>
      </c>
    </row>
    <row r="2517" spans="1:13" x14ac:dyDescent="0.25">
      <c r="A2517" s="4" t="str">
        <f t="shared" si="117"/>
        <v>No PB ID provided</v>
      </c>
      <c r="B2517" s="4" t="str">
        <f t="shared" si="118"/>
        <v>No declaration</v>
      </c>
      <c r="C2517" s="4" t="s">
        <v>18302</v>
      </c>
      <c r="D2517" s="86" t="str">
        <f>IF('3(a) Flights | segment list'!A2482="","Null",'3(a) Flights | segment list'!A2482)</f>
        <v>Null</v>
      </c>
      <c r="E2517" s="87" t="str">
        <f t="shared" si="116"/>
        <v>Null</v>
      </c>
      <c r="F2517" s="4" t="str">
        <f>IF('3(a) Flights | segment list'!I2482="","Null",'3(a) Flights | segment list'!I2482)</f>
        <v>Null</v>
      </c>
      <c r="G2517" s="4" t="str">
        <f>IF('3(a) Flights | segment list'!C2482="","Null",'3(a) Flights | segment list'!C2482)</f>
        <v>Null</v>
      </c>
      <c r="H2517" s="4" t="str">
        <f>IF('3(a) Flights | segment list'!J2482="","Null",'3(a) Flights | segment list'!J2482)</f>
        <v>Null</v>
      </c>
      <c r="I2517" s="4" t="str">
        <f>IF('3(a) Flights | segment list'!D2482="","Null",'3(a) Flights | segment list'!D2482)</f>
        <v>Null</v>
      </c>
      <c r="J2517" s="4" t="str">
        <f>IF('3(a) Flights | segment list'!E2482="","Null",'3(a) Flights | segment list'!E2482)</f>
        <v>Null</v>
      </c>
      <c r="K2517" s="4" t="str">
        <f>IF('3(a) Flights | segment list'!F2482="","Null",'3(a) Flights | segment list'!F2482)</f>
        <v>Null</v>
      </c>
      <c r="L2517" s="5" t="str">
        <f>IF('3(a) Flights | segment list'!G2482="","Null",'3(a) Flights | segment list'!G2482)</f>
        <v>Null</v>
      </c>
      <c r="M2517" s="16">
        <f>IF('3(a) Flights | segment list'!H2482="Null","Null",'3(a) Flights | segment list'!H2482)</f>
        <v>0</v>
      </c>
    </row>
    <row r="2518" spans="1:13" x14ac:dyDescent="0.25">
      <c r="A2518" s="4" t="str">
        <f t="shared" si="117"/>
        <v>No PB ID provided</v>
      </c>
      <c r="B2518" s="4" t="str">
        <f t="shared" si="118"/>
        <v>No declaration</v>
      </c>
      <c r="C2518" s="4" t="s">
        <v>18302</v>
      </c>
      <c r="D2518" s="86" t="str">
        <f>IF('3(a) Flights | segment list'!A2483="","Null",'3(a) Flights | segment list'!A2483)</f>
        <v>Null</v>
      </c>
      <c r="E2518" s="87" t="str">
        <f t="shared" si="116"/>
        <v>Null</v>
      </c>
      <c r="F2518" s="4" t="str">
        <f>IF('3(a) Flights | segment list'!I2483="","Null",'3(a) Flights | segment list'!I2483)</f>
        <v>Null</v>
      </c>
      <c r="G2518" s="4" t="str">
        <f>IF('3(a) Flights | segment list'!C2483="","Null",'3(a) Flights | segment list'!C2483)</f>
        <v>Null</v>
      </c>
      <c r="H2518" s="4" t="str">
        <f>IF('3(a) Flights | segment list'!J2483="","Null",'3(a) Flights | segment list'!J2483)</f>
        <v>Null</v>
      </c>
      <c r="I2518" s="4" t="str">
        <f>IF('3(a) Flights | segment list'!D2483="","Null",'3(a) Flights | segment list'!D2483)</f>
        <v>Null</v>
      </c>
      <c r="J2518" s="4" t="str">
        <f>IF('3(a) Flights | segment list'!E2483="","Null",'3(a) Flights | segment list'!E2483)</f>
        <v>Null</v>
      </c>
      <c r="K2518" s="4" t="str">
        <f>IF('3(a) Flights | segment list'!F2483="","Null",'3(a) Flights | segment list'!F2483)</f>
        <v>Null</v>
      </c>
      <c r="L2518" s="5" t="str">
        <f>IF('3(a) Flights | segment list'!G2483="","Null",'3(a) Flights | segment list'!G2483)</f>
        <v>Null</v>
      </c>
      <c r="M2518" s="16">
        <f>IF('3(a) Flights | segment list'!H2483="Null","Null",'3(a) Flights | segment list'!H2483)</f>
        <v>0</v>
      </c>
    </row>
    <row r="2519" spans="1:13" x14ac:dyDescent="0.25">
      <c r="A2519" s="4" t="str">
        <f t="shared" si="117"/>
        <v>No PB ID provided</v>
      </c>
      <c r="B2519" s="4" t="str">
        <f t="shared" si="118"/>
        <v>No declaration</v>
      </c>
      <c r="C2519" s="4" t="s">
        <v>18302</v>
      </c>
      <c r="D2519" s="86" t="str">
        <f>IF('3(a) Flights | segment list'!A2484="","Null",'3(a) Flights | segment list'!A2484)</f>
        <v>Null</v>
      </c>
      <c r="E2519" s="87" t="str">
        <f t="shared" si="116"/>
        <v>Null</v>
      </c>
      <c r="F2519" s="4" t="str">
        <f>IF('3(a) Flights | segment list'!I2484="","Null",'3(a) Flights | segment list'!I2484)</f>
        <v>Null</v>
      </c>
      <c r="G2519" s="4" t="str">
        <f>IF('3(a) Flights | segment list'!C2484="","Null",'3(a) Flights | segment list'!C2484)</f>
        <v>Null</v>
      </c>
      <c r="H2519" s="4" t="str">
        <f>IF('3(a) Flights | segment list'!J2484="","Null",'3(a) Flights | segment list'!J2484)</f>
        <v>Null</v>
      </c>
      <c r="I2519" s="4" t="str">
        <f>IF('3(a) Flights | segment list'!D2484="","Null",'3(a) Flights | segment list'!D2484)</f>
        <v>Null</v>
      </c>
      <c r="J2519" s="4" t="str">
        <f>IF('3(a) Flights | segment list'!E2484="","Null",'3(a) Flights | segment list'!E2484)</f>
        <v>Null</v>
      </c>
      <c r="K2519" s="4" t="str">
        <f>IF('3(a) Flights | segment list'!F2484="","Null",'3(a) Flights | segment list'!F2484)</f>
        <v>Null</v>
      </c>
      <c r="L2519" s="5" t="str">
        <f>IF('3(a) Flights | segment list'!G2484="","Null",'3(a) Flights | segment list'!G2484)</f>
        <v>Null</v>
      </c>
      <c r="M2519" s="16">
        <f>IF('3(a) Flights | segment list'!H2484="Null","Null",'3(a) Flights | segment list'!H2484)</f>
        <v>0</v>
      </c>
    </row>
    <row r="2520" spans="1:13" x14ac:dyDescent="0.25">
      <c r="A2520" s="4" t="str">
        <f t="shared" si="117"/>
        <v>No PB ID provided</v>
      </c>
      <c r="B2520" s="4" t="str">
        <f t="shared" si="118"/>
        <v>No declaration</v>
      </c>
      <c r="C2520" s="4" t="s">
        <v>18302</v>
      </c>
      <c r="D2520" s="86" t="str">
        <f>IF('3(a) Flights | segment list'!A2485="","Null",'3(a) Flights | segment list'!A2485)</f>
        <v>Null</v>
      </c>
      <c r="E2520" s="87" t="str">
        <f t="shared" si="116"/>
        <v>Null</v>
      </c>
      <c r="F2520" s="4" t="str">
        <f>IF('3(a) Flights | segment list'!I2485="","Null",'3(a) Flights | segment list'!I2485)</f>
        <v>Null</v>
      </c>
      <c r="G2520" s="4" t="str">
        <f>IF('3(a) Flights | segment list'!C2485="","Null",'3(a) Flights | segment list'!C2485)</f>
        <v>Null</v>
      </c>
      <c r="H2520" s="4" t="str">
        <f>IF('3(a) Flights | segment list'!J2485="","Null",'3(a) Flights | segment list'!J2485)</f>
        <v>Null</v>
      </c>
      <c r="I2520" s="4" t="str">
        <f>IF('3(a) Flights | segment list'!D2485="","Null",'3(a) Flights | segment list'!D2485)</f>
        <v>Null</v>
      </c>
      <c r="J2520" s="4" t="str">
        <f>IF('3(a) Flights | segment list'!E2485="","Null",'3(a) Flights | segment list'!E2485)</f>
        <v>Null</v>
      </c>
      <c r="K2520" s="4" t="str">
        <f>IF('3(a) Flights | segment list'!F2485="","Null",'3(a) Flights | segment list'!F2485)</f>
        <v>Null</v>
      </c>
      <c r="L2520" s="5" t="str">
        <f>IF('3(a) Flights | segment list'!G2485="","Null",'3(a) Flights | segment list'!G2485)</f>
        <v>Null</v>
      </c>
      <c r="M2520" s="16">
        <f>IF('3(a) Flights | segment list'!H2485="Null","Null",'3(a) Flights | segment list'!H2485)</f>
        <v>0</v>
      </c>
    </row>
    <row r="2521" spans="1:13" x14ac:dyDescent="0.25">
      <c r="A2521" s="4" t="str">
        <f t="shared" si="117"/>
        <v>No PB ID provided</v>
      </c>
      <c r="B2521" s="4" t="str">
        <f t="shared" si="118"/>
        <v>No declaration</v>
      </c>
      <c r="C2521" s="4" t="s">
        <v>18302</v>
      </c>
      <c r="D2521" s="86" t="str">
        <f>IF('3(a) Flights | segment list'!A2486="","Null",'3(a) Flights | segment list'!A2486)</f>
        <v>Null</v>
      </c>
      <c r="E2521" s="87" t="str">
        <f t="shared" si="116"/>
        <v>Null</v>
      </c>
      <c r="F2521" s="4" t="str">
        <f>IF('3(a) Flights | segment list'!I2486="","Null",'3(a) Flights | segment list'!I2486)</f>
        <v>Null</v>
      </c>
      <c r="G2521" s="4" t="str">
        <f>IF('3(a) Flights | segment list'!C2486="","Null",'3(a) Flights | segment list'!C2486)</f>
        <v>Null</v>
      </c>
      <c r="H2521" s="4" t="str">
        <f>IF('3(a) Flights | segment list'!J2486="","Null",'3(a) Flights | segment list'!J2486)</f>
        <v>Null</v>
      </c>
      <c r="I2521" s="4" t="str">
        <f>IF('3(a) Flights | segment list'!D2486="","Null",'3(a) Flights | segment list'!D2486)</f>
        <v>Null</v>
      </c>
      <c r="J2521" s="4" t="str">
        <f>IF('3(a) Flights | segment list'!E2486="","Null",'3(a) Flights | segment list'!E2486)</f>
        <v>Null</v>
      </c>
      <c r="K2521" s="4" t="str">
        <f>IF('3(a) Flights | segment list'!F2486="","Null",'3(a) Flights | segment list'!F2486)</f>
        <v>Null</v>
      </c>
      <c r="L2521" s="5" t="str">
        <f>IF('3(a) Flights | segment list'!G2486="","Null",'3(a) Flights | segment list'!G2486)</f>
        <v>Null</v>
      </c>
      <c r="M2521" s="16">
        <f>IF('3(a) Flights | segment list'!H2486="Null","Null",'3(a) Flights | segment list'!H2486)</f>
        <v>0</v>
      </c>
    </row>
    <row r="2522" spans="1:13" x14ac:dyDescent="0.25">
      <c r="A2522" s="4" t="str">
        <f t="shared" si="117"/>
        <v>No PB ID provided</v>
      </c>
      <c r="B2522" s="4" t="str">
        <f t="shared" si="118"/>
        <v>No declaration</v>
      </c>
      <c r="C2522" s="4" t="s">
        <v>18302</v>
      </c>
      <c r="D2522" s="86" t="str">
        <f>IF('3(a) Flights | segment list'!A2487="","Null",'3(a) Flights | segment list'!A2487)</f>
        <v>Null</v>
      </c>
      <c r="E2522" s="87" t="str">
        <f t="shared" si="116"/>
        <v>Null</v>
      </c>
      <c r="F2522" s="4" t="str">
        <f>IF('3(a) Flights | segment list'!I2487="","Null",'3(a) Flights | segment list'!I2487)</f>
        <v>Null</v>
      </c>
      <c r="G2522" s="4" t="str">
        <f>IF('3(a) Flights | segment list'!C2487="","Null",'3(a) Flights | segment list'!C2487)</f>
        <v>Null</v>
      </c>
      <c r="H2522" s="4" t="str">
        <f>IF('3(a) Flights | segment list'!J2487="","Null",'3(a) Flights | segment list'!J2487)</f>
        <v>Null</v>
      </c>
      <c r="I2522" s="4" t="str">
        <f>IF('3(a) Flights | segment list'!D2487="","Null",'3(a) Flights | segment list'!D2487)</f>
        <v>Null</v>
      </c>
      <c r="J2522" s="4" t="str">
        <f>IF('3(a) Flights | segment list'!E2487="","Null",'3(a) Flights | segment list'!E2487)</f>
        <v>Null</v>
      </c>
      <c r="K2522" s="4" t="str">
        <f>IF('3(a) Flights | segment list'!F2487="","Null",'3(a) Flights | segment list'!F2487)</f>
        <v>Null</v>
      </c>
      <c r="L2522" s="5" t="str">
        <f>IF('3(a) Flights | segment list'!G2487="","Null",'3(a) Flights | segment list'!G2487)</f>
        <v>Null</v>
      </c>
      <c r="M2522" s="16">
        <f>IF('3(a) Flights | segment list'!H2487="Null","Null",'3(a) Flights | segment list'!H2487)</f>
        <v>0</v>
      </c>
    </row>
    <row r="2523" spans="1:13" x14ac:dyDescent="0.25">
      <c r="A2523" s="4" t="str">
        <f t="shared" si="117"/>
        <v>No PB ID provided</v>
      </c>
      <c r="B2523" s="4" t="str">
        <f t="shared" si="118"/>
        <v>No declaration</v>
      </c>
      <c r="C2523" s="4" t="s">
        <v>18302</v>
      </c>
      <c r="D2523" s="86" t="str">
        <f>IF('3(a) Flights | segment list'!A2488="","Null",'3(a) Flights | segment list'!A2488)</f>
        <v>Null</v>
      </c>
      <c r="E2523" s="87" t="str">
        <f t="shared" si="116"/>
        <v>Null</v>
      </c>
      <c r="F2523" s="4" t="str">
        <f>IF('3(a) Flights | segment list'!I2488="","Null",'3(a) Flights | segment list'!I2488)</f>
        <v>Null</v>
      </c>
      <c r="G2523" s="4" t="str">
        <f>IF('3(a) Flights | segment list'!C2488="","Null",'3(a) Flights | segment list'!C2488)</f>
        <v>Null</v>
      </c>
      <c r="H2523" s="4" t="str">
        <f>IF('3(a) Flights | segment list'!J2488="","Null",'3(a) Flights | segment list'!J2488)</f>
        <v>Null</v>
      </c>
      <c r="I2523" s="4" t="str">
        <f>IF('3(a) Flights | segment list'!D2488="","Null",'3(a) Flights | segment list'!D2488)</f>
        <v>Null</v>
      </c>
      <c r="J2523" s="4" t="str">
        <f>IF('3(a) Flights | segment list'!E2488="","Null",'3(a) Flights | segment list'!E2488)</f>
        <v>Null</v>
      </c>
      <c r="K2523" s="4" t="str">
        <f>IF('3(a) Flights | segment list'!F2488="","Null",'3(a) Flights | segment list'!F2488)</f>
        <v>Null</v>
      </c>
      <c r="L2523" s="5" t="str">
        <f>IF('3(a) Flights | segment list'!G2488="","Null",'3(a) Flights | segment list'!G2488)</f>
        <v>Null</v>
      </c>
      <c r="M2523" s="16">
        <f>IF('3(a) Flights | segment list'!H2488="Null","Null",'3(a) Flights | segment list'!H2488)</f>
        <v>0</v>
      </c>
    </row>
    <row r="2524" spans="1:13" x14ac:dyDescent="0.25">
      <c r="A2524" s="4" t="str">
        <f t="shared" si="117"/>
        <v>No PB ID provided</v>
      </c>
      <c r="B2524" s="4" t="str">
        <f t="shared" si="118"/>
        <v>No declaration</v>
      </c>
      <c r="C2524" s="4" t="s">
        <v>18302</v>
      </c>
      <c r="D2524" s="86" t="str">
        <f>IF('3(a) Flights | segment list'!A2489="","Null",'3(a) Flights | segment list'!A2489)</f>
        <v>Null</v>
      </c>
      <c r="E2524" s="87" t="str">
        <f t="shared" si="116"/>
        <v>Null</v>
      </c>
      <c r="F2524" s="4" t="str">
        <f>IF('3(a) Flights | segment list'!I2489="","Null",'3(a) Flights | segment list'!I2489)</f>
        <v>Null</v>
      </c>
      <c r="G2524" s="4" t="str">
        <f>IF('3(a) Flights | segment list'!C2489="","Null",'3(a) Flights | segment list'!C2489)</f>
        <v>Null</v>
      </c>
      <c r="H2524" s="4" t="str">
        <f>IF('3(a) Flights | segment list'!J2489="","Null",'3(a) Flights | segment list'!J2489)</f>
        <v>Null</v>
      </c>
      <c r="I2524" s="4" t="str">
        <f>IF('3(a) Flights | segment list'!D2489="","Null",'3(a) Flights | segment list'!D2489)</f>
        <v>Null</v>
      </c>
      <c r="J2524" s="4" t="str">
        <f>IF('3(a) Flights | segment list'!E2489="","Null",'3(a) Flights | segment list'!E2489)</f>
        <v>Null</v>
      </c>
      <c r="K2524" s="4" t="str">
        <f>IF('3(a) Flights | segment list'!F2489="","Null",'3(a) Flights | segment list'!F2489)</f>
        <v>Null</v>
      </c>
      <c r="L2524" s="5" t="str">
        <f>IF('3(a) Flights | segment list'!G2489="","Null",'3(a) Flights | segment list'!G2489)</f>
        <v>Null</v>
      </c>
      <c r="M2524" s="16">
        <f>IF('3(a) Flights | segment list'!H2489="Null","Null",'3(a) Flights | segment list'!H2489)</f>
        <v>0</v>
      </c>
    </row>
    <row r="2525" spans="1:13" x14ac:dyDescent="0.25">
      <c r="A2525" s="4" t="str">
        <f t="shared" si="117"/>
        <v>No PB ID provided</v>
      </c>
      <c r="B2525" s="4" t="str">
        <f t="shared" si="118"/>
        <v>No declaration</v>
      </c>
      <c r="C2525" s="4" t="s">
        <v>18302</v>
      </c>
      <c r="D2525" s="86" t="str">
        <f>IF('3(a) Flights | segment list'!A2490="","Null",'3(a) Flights | segment list'!A2490)</f>
        <v>Null</v>
      </c>
      <c r="E2525" s="87" t="str">
        <f t="shared" si="116"/>
        <v>Null</v>
      </c>
      <c r="F2525" s="4" t="str">
        <f>IF('3(a) Flights | segment list'!I2490="","Null",'3(a) Flights | segment list'!I2490)</f>
        <v>Null</v>
      </c>
      <c r="G2525" s="4" t="str">
        <f>IF('3(a) Flights | segment list'!C2490="","Null",'3(a) Flights | segment list'!C2490)</f>
        <v>Null</v>
      </c>
      <c r="H2525" s="4" t="str">
        <f>IF('3(a) Flights | segment list'!J2490="","Null",'3(a) Flights | segment list'!J2490)</f>
        <v>Null</v>
      </c>
      <c r="I2525" s="4" t="str">
        <f>IF('3(a) Flights | segment list'!D2490="","Null",'3(a) Flights | segment list'!D2490)</f>
        <v>Null</v>
      </c>
      <c r="J2525" s="4" t="str">
        <f>IF('3(a) Flights | segment list'!E2490="","Null",'3(a) Flights | segment list'!E2490)</f>
        <v>Null</v>
      </c>
      <c r="K2525" s="4" t="str">
        <f>IF('3(a) Flights | segment list'!F2490="","Null",'3(a) Flights | segment list'!F2490)</f>
        <v>Null</v>
      </c>
      <c r="L2525" s="5" t="str">
        <f>IF('3(a) Flights | segment list'!G2490="","Null",'3(a) Flights | segment list'!G2490)</f>
        <v>Null</v>
      </c>
      <c r="M2525" s="16">
        <f>IF('3(a) Flights | segment list'!H2490="Null","Null",'3(a) Flights | segment list'!H2490)</f>
        <v>0</v>
      </c>
    </row>
    <row r="2526" spans="1:13" x14ac:dyDescent="0.25">
      <c r="A2526" s="4" t="str">
        <f t="shared" si="117"/>
        <v>No PB ID provided</v>
      </c>
      <c r="B2526" s="4" t="str">
        <f t="shared" si="118"/>
        <v>No declaration</v>
      </c>
      <c r="C2526" s="4" t="s">
        <v>18302</v>
      </c>
      <c r="D2526" s="86" t="str">
        <f>IF('3(a) Flights | segment list'!A2491="","Null",'3(a) Flights | segment list'!A2491)</f>
        <v>Null</v>
      </c>
      <c r="E2526" s="87" t="str">
        <f t="shared" si="116"/>
        <v>Null</v>
      </c>
      <c r="F2526" s="4" t="str">
        <f>IF('3(a) Flights | segment list'!I2491="","Null",'3(a) Flights | segment list'!I2491)</f>
        <v>Null</v>
      </c>
      <c r="G2526" s="4" t="str">
        <f>IF('3(a) Flights | segment list'!C2491="","Null",'3(a) Flights | segment list'!C2491)</f>
        <v>Null</v>
      </c>
      <c r="H2526" s="4" t="str">
        <f>IF('3(a) Flights | segment list'!J2491="","Null",'3(a) Flights | segment list'!J2491)</f>
        <v>Null</v>
      </c>
      <c r="I2526" s="4" t="str">
        <f>IF('3(a) Flights | segment list'!D2491="","Null",'3(a) Flights | segment list'!D2491)</f>
        <v>Null</v>
      </c>
      <c r="J2526" s="4" t="str">
        <f>IF('3(a) Flights | segment list'!E2491="","Null",'3(a) Flights | segment list'!E2491)</f>
        <v>Null</v>
      </c>
      <c r="K2526" s="4" t="str">
        <f>IF('3(a) Flights | segment list'!F2491="","Null",'3(a) Flights | segment list'!F2491)</f>
        <v>Null</v>
      </c>
      <c r="L2526" s="5" t="str">
        <f>IF('3(a) Flights | segment list'!G2491="","Null",'3(a) Flights | segment list'!G2491)</f>
        <v>Null</v>
      </c>
      <c r="M2526" s="16">
        <f>IF('3(a) Flights | segment list'!H2491="Null","Null",'3(a) Flights | segment list'!H2491)</f>
        <v>0</v>
      </c>
    </row>
    <row r="2527" spans="1:13" x14ac:dyDescent="0.25">
      <c r="A2527" s="4" t="str">
        <f t="shared" si="117"/>
        <v>No PB ID provided</v>
      </c>
      <c r="B2527" s="4" t="str">
        <f t="shared" si="118"/>
        <v>No declaration</v>
      </c>
      <c r="C2527" s="4" t="s">
        <v>18302</v>
      </c>
      <c r="D2527" s="86" t="str">
        <f>IF('3(a) Flights | segment list'!A2492="","Null",'3(a) Flights | segment list'!A2492)</f>
        <v>Null</v>
      </c>
      <c r="E2527" s="87" t="str">
        <f t="shared" si="116"/>
        <v>Null</v>
      </c>
      <c r="F2527" s="4" t="str">
        <f>IF('3(a) Flights | segment list'!I2492="","Null",'3(a) Flights | segment list'!I2492)</f>
        <v>Null</v>
      </c>
      <c r="G2527" s="4" t="str">
        <f>IF('3(a) Flights | segment list'!C2492="","Null",'3(a) Flights | segment list'!C2492)</f>
        <v>Null</v>
      </c>
      <c r="H2527" s="4" t="str">
        <f>IF('3(a) Flights | segment list'!J2492="","Null",'3(a) Flights | segment list'!J2492)</f>
        <v>Null</v>
      </c>
      <c r="I2527" s="4" t="str">
        <f>IF('3(a) Flights | segment list'!D2492="","Null",'3(a) Flights | segment list'!D2492)</f>
        <v>Null</v>
      </c>
      <c r="J2527" s="4" t="str">
        <f>IF('3(a) Flights | segment list'!E2492="","Null",'3(a) Flights | segment list'!E2492)</f>
        <v>Null</v>
      </c>
      <c r="K2527" s="4" t="str">
        <f>IF('3(a) Flights | segment list'!F2492="","Null",'3(a) Flights | segment list'!F2492)</f>
        <v>Null</v>
      </c>
      <c r="L2527" s="5" t="str">
        <f>IF('3(a) Flights | segment list'!G2492="","Null",'3(a) Flights | segment list'!G2492)</f>
        <v>Null</v>
      </c>
      <c r="M2527" s="16">
        <f>IF('3(a) Flights | segment list'!H2492="Null","Null",'3(a) Flights | segment list'!H2492)</f>
        <v>0</v>
      </c>
    </row>
    <row r="2528" spans="1:13" x14ac:dyDescent="0.25">
      <c r="A2528" s="4" t="str">
        <f t="shared" si="117"/>
        <v>No PB ID provided</v>
      </c>
      <c r="B2528" s="4" t="str">
        <f t="shared" si="118"/>
        <v>No declaration</v>
      </c>
      <c r="C2528" s="4" t="s">
        <v>18302</v>
      </c>
      <c r="D2528" s="86" t="str">
        <f>IF('3(a) Flights | segment list'!A2493="","Null",'3(a) Flights | segment list'!A2493)</f>
        <v>Null</v>
      </c>
      <c r="E2528" s="87" t="str">
        <f t="shared" si="116"/>
        <v>Null</v>
      </c>
      <c r="F2528" s="4" t="str">
        <f>IF('3(a) Flights | segment list'!I2493="","Null",'3(a) Flights | segment list'!I2493)</f>
        <v>Null</v>
      </c>
      <c r="G2528" s="4" t="str">
        <f>IF('3(a) Flights | segment list'!C2493="","Null",'3(a) Flights | segment list'!C2493)</f>
        <v>Null</v>
      </c>
      <c r="H2528" s="4" t="str">
        <f>IF('3(a) Flights | segment list'!J2493="","Null",'3(a) Flights | segment list'!J2493)</f>
        <v>Null</v>
      </c>
      <c r="I2528" s="4" t="str">
        <f>IF('3(a) Flights | segment list'!D2493="","Null",'3(a) Flights | segment list'!D2493)</f>
        <v>Null</v>
      </c>
      <c r="J2528" s="4" t="str">
        <f>IF('3(a) Flights | segment list'!E2493="","Null",'3(a) Flights | segment list'!E2493)</f>
        <v>Null</v>
      </c>
      <c r="K2528" s="4" t="str">
        <f>IF('3(a) Flights | segment list'!F2493="","Null",'3(a) Flights | segment list'!F2493)</f>
        <v>Null</v>
      </c>
      <c r="L2528" s="5" t="str">
        <f>IF('3(a) Flights | segment list'!G2493="","Null",'3(a) Flights | segment list'!G2493)</f>
        <v>Null</v>
      </c>
      <c r="M2528" s="16">
        <f>IF('3(a) Flights | segment list'!H2493="Null","Null",'3(a) Flights | segment list'!H2493)</f>
        <v>0</v>
      </c>
    </row>
    <row r="2529" spans="1:13" x14ac:dyDescent="0.25">
      <c r="A2529" s="4" t="str">
        <f t="shared" si="117"/>
        <v>No PB ID provided</v>
      </c>
      <c r="B2529" s="4" t="str">
        <f t="shared" si="118"/>
        <v>No declaration</v>
      </c>
      <c r="C2529" s="4" t="s">
        <v>18302</v>
      </c>
      <c r="D2529" s="86" t="str">
        <f>IF('3(a) Flights | segment list'!A2494="","Null",'3(a) Flights | segment list'!A2494)</f>
        <v>Null</v>
      </c>
      <c r="E2529" s="87" t="str">
        <f t="shared" si="116"/>
        <v>Null</v>
      </c>
      <c r="F2529" s="4" t="str">
        <f>IF('3(a) Flights | segment list'!I2494="","Null",'3(a) Flights | segment list'!I2494)</f>
        <v>Null</v>
      </c>
      <c r="G2529" s="4" t="str">
        <f>IF('3(a) Flights | segment list'!C2494="","Null",'3(a) Flights | segment list'!C2494)</f>
        <v>Null</v>
      </c>
      <c r="H2529" s="4" t="str">
        <f>IF('3(a) Flights | segment list'!J2494="","Null",'3(a) Flights | segment list'!J2494)</f>
        <v>Null</v>
      </c>
      <c r="I2529" s="4" t="str">
        <f>IF('3(a) Flights | segment list'!D2494="","Null",'3(a) Flights | segment list'!D2494)</f>
        <v>Null</v>
      </c>
      <c r="J2529" s="4" t="str">
        <f>IF('3(a) Flights | segment list'!E2494="","Null",'3(a) Flights | segment list'!E2494)</f>
        <v>Null</v>
      </c>
      <c r="K2529" s="4" t="str">
        <f>IF('3(a) Flights | segment list'!F2494="","Null",'3(a) Flights | segment list'!F2494)</f>
        <v>Null</v>
      </c>
      <c r="L2529" s="5" t="str">
        <f>IF('3(a) Flights | segment list'!G2494="","Null",'3(a) Flights | segment list'!G2494)</f>
        <v>Null</v>
      </c>
      <c r="M2529" s="16">
        <f>IF('3(a) Flights | segment list'!H2494="Null","Null",'3(a) Flights | segment list'!H2494)</f>
        <v>0</v>
      </c>
    </row>
    <row r="2530" spans="1:13" x14ac:dyDescent="0.25">
      <c r="A2530" s="4" t="str">
        <f t="shared" si="117"/>
        <v>No PB ID provided</v>
      </c>
      <c r="B2530" s="4" t="str">
        <f t="shared" si="118"/>
        <v>No declaration</v>
      </c>
      <c r="C2530" s="4" t="s">
        <v>18302</v>
      </c>
      <c r="D2530" s="86" t="str">
        <f>IF('3(a) Flights | segment list'!A2495="","Null",'3(a) Flights | segment list'!A2495)</f>
        <v>Null</v>
      </c>
      <c r="E2530" s="87" t="str">
        <f t="shared" si="116"/>
        <v>Null</v>
      </c>
      <c r="F2530" s="4" t="str">
        <f>IF('3(a) Flights | segment list'!I2495="","Null",'3(a) Flights | segment list'!I2495)</f>
        <v>Null</v>
      </c>
      <c r="G2530" s="4" t="str">
        <f>IF('3(a) Flights | segment list'!C2495="","Null",'3(a) Flights | segment list'!C2495)</f>
        <v>Null</v>
      </c>
      <c r="H2530" s="4" t="str">
        <f>IF('3(a) Flights | segment list'!J2495="","Null",'3(a) Flights | segment list'!J2495)</f>
        <v>Null</v>
      </c>
      <c r="I2530" s="4" t="str">
        <f>IF('3(a) Flights | segment list'!D2495="","Null",'3(a) Flights | segment list'!D2495)</f>
        <v>Null</v>
      </c>
      <c r="J2530" s="4" t="str">
        <f>IF('3(a) Flights | segment list'!E2495="","Null",'3(a) Flights | segment list'!E2495)</f>
        <v>Null</v>
      </c>
      <c r="K2530" s="4" t="str">
        <f>IF('3(a) Flights | segment list'!F2495="","Null",'3(a) Flights | segment list'!F2495)</f>
        <v>Null</v>
      </c>
      <c r="L2530" s="5" t="str">
        <f>IF('3(a) Flights | segment list'!G2495="","Null",'3(a) Flights | segment list'!G2495)</f>
        <v>Null</v>
      </c>
      <c r="M2530" s="16">
        <f>IF('3(a) Flights | segment list'!H2495="Null","Null",'3(a) Flights | segment list'!H2495)</f>
        <v>0</v>
      </c>
    </row>
    <row r="2531" spans="1:13" x14ac:dyDescent="0.25">
      <c r="A2531" s="4" t="str">
        <f t="shared" si="117"/>
        <v>No PB ID provided</v>
      </c>
      <c r="B2531" s="4" t="str">
        <f t="shared" si="118"/>
        <v>No declaration</v>
      </c>
      <c r="C2531" s="4" t="s">
        <v>18302</v>
      </c>
      <c r="D2531" s="86" t="str">
        <f>IF('3(a) Flights | segment list'!A2496="","Null",'3(a) Flights | segment list'!A2496)</f>
        <v>Null</v>
      </c>
      <c r="E2531" s="87" t="str">
        <f t="shared" si="116"/>
        <v>Null</v>
      </c>
      <c r="F2531" s="4" t="str">
        <f>IF('3(a) Flights | segment list'!I2496="","Null",'3(a) Flights | segment list'!I2496)</f>
        <v>Null</v>
      </c>
      <c r="G2531" s="4" t="str">
        <f>IF('3(a) Flights | segment list'!C2496="","Null",'3(a) Flights | segment list'!C2496)</f>
        <v>Null</v>
      </c>
      <c r="H2531" s="4" t="str">
        <f>IF('3(a) Flights | segment list'!J2496="","Null",'3(a) Flights | segment list'!J2496)</f>
        <v>Null</v>
      </c>
      <c r="I2531" s="4" t="str">
        <f>IF('3(a) Flights | segment list'!D2496="","Null",'3(a) Flights | segment list'!D2496)</f>
        <v>Null</v>
      </c>
      <c r="J2531" s="4" t="str">
        <f>IF('3(a) Flights | segment list'!E2496="","Null",'3(a) Flights | segment list'!E2496)</f>
        <v>Null</v>
      </c>
      <c r="K2531" s="4" t="str">
        <f>IF('3(a) Flights | segment list'!F2496="","Null",'3(a) Flights | segment list'!F2496)</f>
        <v>Null</v>
      </c>
      <c r="L2531" s="5" t="str">
        <f>IF('3(a) Flights | segment list'!G2496="","Null",'3(a) Flights | segment list'!G2496)</f>
        <v>Null</v>
      </c>
      <c r="M2531" s="16">
        <f>IF('3(a) Flights | segment list'!H2496="Null","Null",'3(a) Flights | segment list'!H2496)</f>
        <v>0</v>
      </c>
    </row>
    <row r="2532" spans="1:13" x14ac:dyDescent="0.25">
      <c r="A2532" s="4" t="str">
        <f t="shared" si="117"/>
        <v>No PB ID provided</v>
      </c>
      <c r="B2532" s="4" t="str">
        <f t="shared" si="118"/>
        <v>No declaration</v>
      </c>
      <c r="C2532" s="4" t="s">
        <v>18302</v>
      </c>
      <c r="D2532" s="86" t="str">
        <f>IF('3(a) Flights | segment list'!A2497="","Null",'3(a) Flights | segment list'!A2497)</f>
        <v>Null</v>
      </c>
      <c r="E2532" s="87" t="str">
        <f t="shared" si="116"/>
        <v>Null</v>
      </c>
      <c r="F2532" s="4" t="str">
        <f>IF('3(a) Flights | segment list'!I2497="","Null",'3(a) Flights | segment list'!I2497)</f>
        <v>Null</v>
      </c>
      <c r="G2532" s="4" t="str">
        <f>IF('3(a) Flights | segment list'!C2497="","Null",'3(a) Flights | segment list'!C2497)</f>
        <v>Null</v>
      </c>
      <c r="H2532" s="4" t="str">
        <f>IF('3(a) Flights | segment list'!J2497="","Null",'3(a) Flights | segment list'!J2497)</f>
        <v>Null</v>
      </c>
      <c r="I2532" s="4" t="str">
        <f>IF('3(a) Flights | segment list'!D2497="","Null",'3(a) Flights | segment list'!D2497)</f>
        <v>Null</v>
      </c>
      <c r="J2532" s="4" t="str">
        <f>IF('3(a) Flights | segment list'!E2497="","Null",'3(a) Flights | segment list'!E2497)</f>
        <v>Null</v>
      </c>
      <c r="K2532" s="4" t="str">
        <f>IF('3(a) Flights | segment list'!F2497="","Null",'3(a) Flights | segment list'!F2497)</f>
        <v>Null</v>
      </c>
      <c r="L2532" s="5" t="str">
        <f>IF('3(a) Flights | segment list'!G2497="","Null",'3(a) Flights | segment list'!G2497)</f>
        <v>Null</v>
      </c>
      <c r="M2532" s="16">
        <f>IF('3(a) Flights | segment list'!H2497="Null","Null",'3(a) Flights | segment list'!H2497)</f>
        <v>0</v>
      </c>
    </row>
    <row r="2533" spans="1:13" x14ac:dyDescent="0.25">
      <c r="A2533" s="4" t="str">
        <f t="shared" si="117"/>
        <v>No PB ID provided</v>
      </c>
      <c r="B2533" s="4" t="str">
        <f t="shared" si="118"/>
        <v>No declaration</v>
      </c>
      <c r="C2533" s="4" t="s">
        <v>18302</v>
      </c>
      <c r="D2533" s="86" t="str">
        <f>IF('3(a) Flights | segment list'!A2498="","Null",'3(a) Flights | segment list'!A2498)</f>
        <v>Null</v>
      </c>
      <c r="E2533" s="87" t="str">
        <f t="shared" si="116"/>
        <v>Null</v>
      </c>
      <c r="F2533" s="4" t="str">
        <f>IF('3(a) Flights | segment list'!I2498="","Null",'3(a) Flights | segment list'!I2498)</f>
        <v>Null</v>
      </c>
      <c r="G2533" s="4" t="str">
        <f>IF('3(a) Flights | segment list'!C2498="","Null",'3(a) Flights | segment list'!C2498)</f>
        <v>Null</v>
      </c>
      <c r="H2533" s="4" t="str">
        <f>IF('3(a) Flights | segment list'!J2498="","Null",'3(a) Flights | segment list'!J2498)</f>
        <v>Null</v>
      </c>
      <c r="I2533" s="4" t="str">
        <f>IF('3(a) Flights | segment list'!D2498="","Null",'3(a) Flights | segment list'!D2498)</f>
        <v>Null</v>
      </c>
      <c r="J2533" s="4" t="str">
        <f>IF('3(a) Flights | segment list'!E2498="","Null",'3(a) Flights | segment list'!E2498)</f>
        <v>Null</v>
      </c>
      <c r="K2533" s="4" t="str">
        <f>IF('3(a) Flights | segment list'!F2498="","Null",'3(a) Flights | segment list'!F2498)</f>
        <v>Null</v>
      </c>
      <c r="L2533" s="5" t="str">
        <f>IF('3(a) Flights | segment list'!G2498="","Null",'3(a) Flights | segment list'!G2498)</f>
        <v>Null</v>
      </c>
      <c r="M2533" s="16">
        <f>IF('3(a) Flights | segment list'!H2498="Null","Null",'3(a) Flights | segment list'!H2498)</f>
        <v>0</v>
      </c>
    </row>
    <row r="2534" spans="1:13" x14ac:dyDescent="0.25">
      <c r="A2534" s="4" t="str">
        <f t="shared" si="117"/>
        <v>No PB ID provided</v>
      </c>
      <c r="B2534" s="4" t="str">
        <f t="shared" si="118"/>
        <v>No declaration</v>
      </c>
      <c r="C2534" s="4" t="s">
        <v>18302</v>
      </c>
      <c r="D2534" s="86" t="str">
        <f>IF('3(a) Flights | segment list'!A2499="","Null",'3(a) Flights | segment list'!A2499)</f>
        <v>Null</v>
      </c>
      <c r="E2534" s="87" t="str">
        <f t="shared" si="116"/>
        <v>Null</v>
      </c>
      <c r="F2534" s="4" t="str">
        <f>IF('3(a) Flights | segment list'!I2499="","Null",'3(a) Flights | segment list'!I2499)</f>
        <v>Null</v>
      </c>
      <c r="G2534" s="4" t="str">
        <f>IF('3(a) Flights | segment list'!C2499="","Null",'3(a) Flights | segment list'!C2499)</f>
        <v>Null</v>
      </c>
      <c r="H2534" s="4" t="str">
        <f>IF('3(a) Flights | segment list'!J2499="","Null",'3(a) Flights | segment list'!J2499)</f>
        <v>Null</v>
      </c>
      <c r="I2534" s="4" t="str">
        <f>IF('3(a) Flights | segment list'!D2499="","Null",'3(a) Flights | segment list'!D2499)</f>
        <v>Null</v>
      </c>
      <c r="J2534" s="4" t="str">
        <f>IF('3(a) Flights | segment list'!E2499="","Null",'3(a) Flights | segment list'!E2499)</f>
        <v>Null</v>
      </c>
      <c r="K2534" s="4" t="str">
        <f>IF('3(a) Flights | segment list'!F2499="","Null",'3(a) Flights | segment list'!F2499)</f>
        <v>Null</v>
      </c>
      <c r="L2534" s="5" t="str">
        <f>IF('3(a) Flights | segment list'!G2499="","Null",'3(a) Flights | segment list'!G2499)</f>
        <v>Null</v>
      </c>
      <c r="M2534" s="16">
        <f>IF('3(a) Flights | segment list'!H2499="Null","Null",'3(a) Flights | segment list'!H2499)</f>
        <v>0</v>
      </c>
    </row>
    <row r="2535" spans="1:13" x14ac:dyDescent="0.25">
      <c r="A2535" s="4" t="str">
        <f t="shared" si="117"/>
        <v>No PB ID provided</v>
      </c>
      <c r="B2535" s="4" t="str">
        <f t="shared" si="118"/>
        <v>No declaration</v>
      </c>
      <c r="C2535" s="4" t="s">
        <v>18302</v>
      </c>
      <c r="D2535" s="86" t="str">
        <f>IF('3(a) Flights | segment list'!A2500="","Null",'3(a) Flights | segment list'!A2500)</f>
        <v>Null</v>
      </c>
      <c r="E2535" s="87" t="str">
        <f t="shared" si="116"/>
        <v>Null</v>
      </c>
      <c r="F2535" s="4" t="str">
        <f>IF('3(a) Flights | segment list'!I2500="","Null",'3(a) Flights | segment list'!I2500)</f>
        <v>Null</v>
      </c>
      <c r="G2535" s="4" t="str">
        <f>IF('3(a) Flights | segment list'!C2500="","Null",'3(a) Flights | segment list'!C2500)</f>
        <v>Null</v>
      </c>
      <c r="H2535" s="4" t="str">
        <f>IF('3(a) Flights | segment list'!J2500="","Null",'3(a) Flights | segment list'!J2500)</f>
        <v>Null</v>
      </c>
      <c r="I2535" s="4" t="str">
        <f>IF('3(a) Flights | segment list'!D2500="","Null",'3(a) Flights | segment list'!D2500)</f>
        <v>Null</v>
      </c>
      <c r="J2535" s="4" t="str">
        <f>IF('3(a) Flights | segment list'!E2500="","Null",'3(a) Flights | segment list'!E2500)</f>
        <v>Null</v>
      </c>
      <c r="K2535" s="4" t="str">
        <f>IF('3(a) Flights | segment list'!F2500="","Null",'3(a) Flights | segment list'!F2500)</f>
        <v>Null</v>
      </c>
      <c r="L2535" s="5" t="str">
        <f>IF('3(a) Flights | segment list'!G2500="","Null",'3(a) Flights | segment list'!G2500)</f>
        <v>Null</v>
      </c>
      <c r="M2535" s="16">
        <f>IF('3(a) Flights | segment list'!H2500="Null","Null",'3(a) Flights | segment list'!H2500)</f>
        <v>0</v>
      </c>
    </row>
    <row r="2536" spans="1:13" x14ac:dyDescent="0.25">
      <c r="A2536" s="4" t="str">
        <f t="shared" si="117"/>
        <v>No PB ID provided</v>
      </c>
      <c r="B2536" s="4" t="str">
        <f t="shared" si="118"/>
        <v>No declaration</v>
      </c>
      <c r="C2536" s="4" t="s">
        <v>18302</v>
      </c>
      <c r="D2536" s="86" t="str">
        <f>IF('3(a) Flights | segment list'!A2501="","Null",'3(a) Flights | segment list'!A2501)</f>
        <v>Null</v>
      </c>
      <c r="E2536" s="87" t="str">
        <f t="shared" si="116"/>
        <v>Null</v>
      </c>
      <c r="F2536" s="4" t="str">
        <f>IF('3(a) Flights | segment list'!I2501="","Null",'3(a) Flights | segment list'!I2501)</f>
        <v>Null</v>
      </c>
      <c r="G2536" s="4" t="str">
        <f>IF('3(a) Flights | segment list'!C2501="","Null",'3(a) Flights | segment list'!C2501)</f>
        <v>Null</v>
      </c>
      <c r="H2536" s="4" t="str">
        <f>IF('3(a) Flights | segment list'!J2501="","Null",'3(a) Flights | segment list'!J2501)</f>
        <v>Null</v>
      </c>
      <c r="I2536" s="4" t="str">
        <f>IF('3(a) Flights | segment list'!D2501="","Null",'3(a) Flights | segment list'!D2501)</f>
        <v>Null</v>
      </c>
      <c r="J2536" s="4" t="str">
        <f>IF('3(a) Flights | segment list'!E2501="","Null",'3(a) Flights | segment list'!E2501)</f>
        <v>Null</v>
      </c>
      <c r="K2536" s="4" t="str">
        <f>IF('3(a) Flights | segment list'!F2501="","Null",'3(a) Flights | segment list'!F2501)</f>
        <v>Null</v>
      </c>
      <c r="L2536" s="5" t="str">
        <f>IF('3(a) Flights | segment list'!G2501="","Null",'3(a) Flights | segment list'!G2501)</f>
        <v>Null</v>
      </c>
      <c r="M2536" s="16">
        <f>IF('3(a) Flights | segment list'!H2501="Null","Null",'3(a) Flights | segment list'!H2501)</f>
        <v>0</v>
      </c>
    </row>
    <row r="2537" spans="1:13" x14ac:dyDescent="0.25">
      <c r="A2537" s="4" t="str">
        <f t="shared" si="117"/>
        <v>No PB ID provided</v>
      </c>
      <c r="B2537" s="4" t="str">
        <f t="shared" si="118"/>
        <v>No declaration</v>
      </c>
      <c r="C2537" s="4" t="s">
        <v>18302</v>
      </c>
      <c r="D2537" s="86" t="str">
        <f>IF('3(a) Flights | segment list'!A2502="","Null",'3(a) Flights | segment list'!A2502)</f>
        <v>Null</v>
      </c>
      <c r="E2537" s="87" t="str">
        <f t="shared" si="116"/>
        <v>Null</v>
      </c>
      <c r="F2537" s="4" t="str">
        <f>IF('3(a) Flights | segment list'!I2502="","Null",'3(a) Flights | segment list'!I2502)</f>
        <v>Null</v>
      </c>
      <c r="G2537" s="4" t="str">
        <f>IF('3(a) Flights | segment list'!C2502="","Null",'3(a) Flights | segment list'!C2502)</f>
        <v>Null</v>
      </c>
      <c r="H2537" s="4" t="str">
        <f>IF('3(a) Flights | segment list'!J2502="","Null",'3(a) Flights | segment list'!J2502)</f>
        <v>Null</v>
      </c>
      <c r="I2537" s="4" t="str">
        <f>IF('3(a) Flights | segment list'!D2502="","Null",'3(a) Flights | segment list'!D2502)</f>
        <v>Null</v>
      </c>
      <c r="J2537" s="4" t="str">
        <f>IF('3(a) Flights | segment list'!E2502="","Null",'3(a) Flights | segment list'!E2502)</f>
        <v>Null</v>
      </c>
      <c r="K2537" s="4" t="str">
        <f>IF('3(a) Flights | segment list'!F2502="","Null",'3(a) Flights | segment list'!F2502)</f>
        <v>Null</v>
      </c>
      <c r="L2537" s="5" t="str">
        <f>IF('3(a) Flights | segment list'!G2502="","Null",'3(a) Flights | segment list'!G2502)</f>
        <v>Null</v>
      </c>
      <c r="M2537" s="16">
        <f>IF('3(a) Flights | segment list'!H2502="Null","Null",'3(a) Flights | segment list'!H2502)</f>
        <v>0</v>
      </c>
    </row>
    <row r="2538" spans="1:13" x14ac:dyDescent="0.25">
      <c r="A2538" s="4" t="str">
        <f t="shared" si="117"/>
        <v>No PB ID provided</v>
      </c>
      <c r="B2538" s="4" t="str">
        <f t="shared" si="118"/>
        <v>No declaration</v>
      </c>
      <c r="C2538" s="4" t="s">
        <v>18302</v>
      </c>
      <c r="D2538" s="86" t="str">
        <f>IF('3(a) Flights | segment list'!A2503="","Null",'3(a) Flights | segment list'!A2503)</f>
        <v>Null</v>
      </c>
      <c r="E2538" s="87" t="str">
        <f t="shared" si="116"/>
        <v>Null</v>
      </c>
      <c r="F2538" s="4" t="str">
        <f>IF('3(a) Flights | segment list'!I2503="","Null",'3(a) Flights | segment list'!I2503)</f>
        <v>Null</v>
      </c>
      <c r="G2538" s="4" t="str">
        <f>IF('3(a) Flights | segment list'!C2503="","Null",'3(a) Flights | segment list'!C2503)</f>
        <v>Null</v>
      </c>
      <c r="H2538" s="4" t="str">
        <f>IF('3(a) Flights | segment list'!J2503="","Null",'3(a) Flights | segment list'!J2503)</f>
        <v>Null</v>
      </c>
      <c r="I2538" s="4" t="str">
        <f>IF('3(a) Flights | segment list'!D2503="","Null",'3(a) Flights | segment list'!D2503)</f>
        <v>Null</v>
      </c>
      <c r="J2538" s="4" t="str">
        <f>IF('3(a) Flights | segment list'!E2503="","Null",'3(a) Flights | segment list'!E2503)</f>
        <v>Null</v>
      </c>
      <c r="K2538" s="4" t="str">
        <f>IF('3(a) Flights | segment list'!F2503="","Null",'3(a) Flights | segment list'!F2503)</f>
        <v>Null</v>
      </c>
      <c r="L2538" s="5" t="str">
        <f>IF('3(a) Flights | segment list'!G2503="","Null",'3(a) Flights | segment list'!G2503)</f>
        <v>Null</v>
      </c>
      <c r="M2538" s="16">
        <f>IF('3(a) Flights | segment list'!H2503="Null","Null",'3(a) Flights | segment list'!H2503)</f>
        <v>0</v>
      </c>
    </row>
    <row r="2539" spans="1:13" x14ac:dyDescent="0.25">
      <c r="A2539" s="4" t="str">
        <f t="shared" si="117"/>
        <v>No PB ID provided</v>
      </c>
      <c r="B2539" s="4" t="str">
        <f t="shared" si="118"/>
        <v>No declaration</v>
      </c>
      <c r="C2539" s="4" t="s">
        <v>18302</v>
      </c>
      <c r="D2539" s="86" t="str">
        <f>IF('3(a) Flights | segment list'!A2504="","Null",'3(a) Flights | segment list'!A2504)</f>
        <v>Null</v>
      </c>
      <c r="E2539" s="87" t="str">
        <f t="shared" si="116"/>
        <v>Null</v>
      </c>
      <c r="F2539" s="4" t="str">
        <f>IF('3(a) Flights | segment list'!I2504="","Null",'3(a) Flights | segment list'!I2504)</f>
        <v>Null</v>
      </c>
      <c r="G2539" s="4" t="str">
        <f>IF('3(a) Flights | segment list'!C2504="","Null",'3(a) Flights | segment list'!C2504)</f>
        <v>Null</v>
      </c>
      <c r="H2539" s="4" t="str">
        <f>IF('3(a) Flights | segment list'!J2504="","Null",'3(a) Flights | segment list'!J2504)</f>
        <v>Null</v>
      </c>
      <c r="I2539" s="4" t="str">
        <f>IF('3(a) Flights | segment list'!D2504="","Null",'3(a) Flights | segment list'!D2504)</f>
        <v>Null</v>
      </c>
      <c r="J2539" s="4" t="str">
        <f>IF('3(a) Flights | segment list'!E2504="","Null",'3(a) Flights | segment list'!E2504)</f>
        <v>Null</v>
      </c>
      <c r="K2539" s="4" t="str">
        <f>IF('3(a) Flights | segment list'!F2504="","Null",'3(a) Flights | segment list'!F2504)</f>
        <v>Null</v>
      </c>
      <c r="L2539" s="5" t="str">
        <f>IF('3(a) Flights | segment list'!G2504="","Null",'3(a) Flights | segment list'!G2504)</f>
        <v>Null</v>
      </c>
      <c r="M2539" s="16">
        <f>IF('3(a) Flights | segment list'!H2504="Null","Null",'3(a) Flights | segment list'!H2504)</f>
        <v>0</v>
      </c>
    </row>
    <row r="2540" spans="1:13" x14ac:dyDescent="0.25">
      <c r="A2540" s="4" t="str">
        <f t="shared" si="117"/>
        <v>No PB ID provided</v>
      </c>
      <c r="B2540" s="4" t="str">
        <f t="shared" si="118"/>
        <v>No declaration</v>
      </c>
      <c r="C2540" s="4" t="s">
        <v>18302</v>
      </c>
      <c r="D2540" s="86" t="str">
        <f>IF('3(a) Flights | segment list'!A2505="","Null",'3(a) Flights | segment list'!A2505)</f>
        <v>Null</v>
      </c>
      <c r="E2540" s="87" t="str">
        <f t="shared" si="116"/>
        <v>Null</v>
      </c>
      <c r="F2540" s="4" t="str">
        <f>IF('3(a) Flights | segment list'!I2505="","Null",'3(a) Flights | segment list'!I2505)</f>
        <v>Null</v>
      </c>
      <c r="G2540" s="4" t="str">
        <f>IF('3(a) Flights | segment list'!C2505="","Null",'3(a) Flights | segment list'!C2505)</f>
        <v>Null</v>
      </c>
      <c r="H2540" s="4" t="str">
        <f>IF('3(a) Flights | segment list'!J2505="","Null",'3(a) Flights | segment list'!J2505)</f>
        <v>Null</v>
      </c>
      <c r="I2540" s="4" t="str">
        <f>IF('3(a) Flights | segment list'!D2505="","Null",'3(a) Flights | segment list'!D2505)</f>
        <v>Null</v>
      </c>
      <c r="J2540" s="4" t="str">
        <f>IF('3(a) Flights | segment list'!E2505="","Null",'3(a) Flights | segment list'!E2505)</f>
        <v>Null</v>
      </c>
      <c r="K2540" s="4" t="str">
        <f>IF('3(a) Flights | segment list'!F2505="","Null",'3(a) Flights | segment list'!F2505)</f>
        <v>Null</v>
      </c>
      <c r="L2540" s="5" t="str">
        <f>IF('3(a) Flights | segment list'!G2505="","Null",'3(a) Flights | segment list'!G2505)</f>
        <v>Null</v>
      </c>
      <c r="M2540" s="16">
        <f>IF('3(a) Flights | segment list'!H2505="Null","Null",'3(a) Flights | segment list'!H2505)</f>
        <v>0</v>
      </c>
    </row>
    <row r="2541" spans="1:13" x14ac:dyDescent="0.25">
      <c r="A2541" s="4" t="str">
        <f t="shared" si="117"/>
        <v>No PB ID provided</v>
      </c>
      <c r="B2541" s="4" t="str">
        <f t="shared" si="118"/>
        <v>No declaration</v>
      </c>
      <c r="C2541" s="4" t="s">
        <v>18302</v>
      </c>
      <c r="D2541" s="86" t="str">
        <f>IF('3(a) Flights | segment list'!A2506="","Null",'3(a) Flights | segment list'!A2506)</f>
        <v>Null</v>
      </c>
      <c r="E2541" s="87" t="str">
        <f t="shared" si="116"/>
        <v>Null</v>
      </c>
      <c r="F2541" s="4" t="str">
        <f>IF('3(a) Flights | segment list'!I2506="","Null",'3(a) Flights | segment list'!I2506)</f>
        <v>Null</v>
      </c>
      <c r="G2541" s="4" t="str">
        <f>IF('3(a) Flights | segment list'!C2506="","Null",'3(a) Flights | segment list'!C2506)</f>
        <v>Null</v>
      </c>
      <c r="H2541" s="4" t="str">
        <f>IF('3(a) Flights | segment list'!J2506="","Null",'3(a) Flights | segment list'!J2506)</f>
        <v>Null</v>
      </c>
      <c r="I2541" s="4" t="str">
        <f>IF('3(a) Flights | segment list'!D2506="","Null",'3(a) Flights | segment list'!D2506)</f>
        <v>Null</v>
      </c>
      <c r="J2541" s="4" t="str">
        <f>IF('3(a) Flights | segment list'!E2506="","Null",'3(a) Flights | segment list'!E2506)</f>
        <v>Null</v>
      </c>
      <c r="K2541" s="4" t="str">
        <f>IF('3(a) Flights | segment list'!F2506="","Null",'3(a) Flights | segment list'!F2506)</f>
        <v>Null</v>
      </c>
      <c r="L2541" s="5" t="str">
        <f>IF('3(a) Flights | segment list'!G2506="","Null",'3(a) Flights | segment list'!G2506)</f>
        <v>Null</v>
      </c>
      <c r="M2541" s="16">
        <f>IF('3(a) Flights | segment list'!H2506="Null","Null",'3(a) Flights | segment list'!H2506)</f>
        <v>0</v>
      </c>
    </row>
    <row r="2542" spans="1:13" x14ac:dyDescent="0.25">
      <c r="A2542" s="4" t="str">
        <f t="shared" si="117"/>
        <v>No PB ID provided</v>
      </c>
      <c r="B2542" s="4" t="str">
        <f t="shared" si="118"/>
        <v>No declaration</v>
      </c>
      <c r="C2542" s="4" t="s">
        <v>18302</v>
      </c>
      <c r="D2542" s="86" t="str">
        <f>IF('3(a) Flights | segment list'!A2507="","Null",'3(a) Flights | segment list'!A2507)</f>
        <v>Null</v>
      </c>
      <c r="E2542" s="87" t="str">
        <f t="shared" si="116"/>
        <v>Null</v>
      </c>
      <c r="F2542" s="4" t="str">
        <f>IF('3(a) Flights | segment list'!I2507="","Null",'3(a) Flights | segment list'!I2507)</f>
        <v>Null</v>
      </c>
      <c r="G2542" s="4" t="str">
        <f>IF('3(a) Flights | segment list'!C2507="","Null",'3(a) Flights | segment list'!C2507)</f>
        <v>Null</v>
      </c>
      <c r="H2542" s="4" t="str">
        <f>IF('3(a) Flights | segment list'!J2507="","Null",'3(a) Flights | segment list'!J2507)</f>
        <v>Null</v>
      </c>
      <c r="I2542" s="4" t="str">
        <f>IF('3(a) Flights | segment list'!D2507="","Null",'3(a) Flights | segment list'!D2507)</f>
        <v>Null</v>
      </c>
      <c r="J2542" s="4" t="str">
        <f>IF('3(a) Flights | segment list'!E2507="","Null",'3(a) Flights | segment list'!E2507)</f>
        <v>Null</v>
      </c>
      <c r="K2542" s="4" t="str">
        <f>IF('3(a) Flights | segment list'!F2507="","Null",'3(a) Flights | segment list'!F2507)</f>
        <v>Null</v>
      </c>
      <c r="L2542" s="5" t="str">
        <f>IF('3(a) Flights | segment list'!G2507="","Null",'3(a) Flights | segment list'!G2507)</f>
        <v>Null</v>
      </c>
      <c r="M2542" s="16">
        <f>IF('3(a) Flights | segment list'!H2507="Null","Null",'3(a) Flights | segment list'!H2507)</f>
        <v>0</v>
      </c>
    </row>
    <row r="2543" spans="1:13" x14ac:dyDescent="0.25">
      <c r="A2543" s="4" t="str">
        <f t="shared" si="117"/>
        <v>No PB ID provided</v>
      </c>
      <c r="B2543" s="4" t="str">
        <f t="shared" si="118"/>
        <v>No declaration</v>
      </c>
      <c r="C2543" s="4" t="s">
        <v>18302</v>
      </c>
      <c r="D2543" s="86" t="str">
        <f>IF('3(a) Flights | segment list'!A2508="","Null",'3(a) Flights | segment list'!A2508)</f>
        <v>Null</v>
      </c>
      <c r="E2543" s="87" t="str">
        <f t="shared" si="116"/>
        <v>Null</v>
      </c>
      <c r="F2543" s="4" t="str">
        <f>IF('3(a) Flights | segment list'!I2508="","Null",'3(a) Flights | segment list'!I2508)</f>
        <v>Null</v>
      </c>
      <c r="G2543" s="4" t="str">
        <f>IF('3(a) Flights | segment list'!C2508="","Null",'3(a) Flights | segment list'!C2508)</f>
        <v>Null</v>
      </c>
      <c r="H2543" s="4" t="str">
        <f>IF('3(a) Flights | segment list'!J2508="","Null",'3(a) Flights | segment list'!J2508)</f>
        <v>Null</v>
      </c>
      <c r="I2543" s="4" t="str">
        <f>IF('3(a) Flights | segment list'!D2508="","Null",'3(a) Flights | segment list'!D2508)</f>
        <v>Null</v>
      </c>
      <c r="J2543" s="4" t="str">
        <f>IF('3(a) Flights | segment list'!E2508="","Null",'3(a) Flights | segment list'!E2508)</f>
        <v>Null</v>
      </c>
      <c r="K2543" s="4" t="str">
        <f>IF('3(a) Flights | segment list'!F2508="","Null",'3(a) Flights | segment list'!F2508)</f>
        <v>Null</v>
      </c>
      <c r="L2543" s="5" t="str">
        <f>IF('3(a) Flights | segment list'!G2508="","Null",'3(a) Flights | segment list'!G2508)</f>
        <v>Null</v>
      </c>
      <c r="M2543" s="16">
        <f>IF('3(a) Flights | segment list'!H2508="Null","Null",'3(a) Flights | segment list'!H2508)</f>
        <v>0</v>
      </c>
    </row>
    <row r="2544" spans="1:13" x14ac:dyDescent="0.25">
      <c r="A2544" s="4" t="str">
        <f t="shared" si="117"/>
        <v>No PB ID provided</v>
      </c>
      <c r="B2544" s="4" t="str">
        <f t="shared" si="118"/>
        <v>No declaration</v>
      </c>
      <c r="C2544" s="4" t="s">
        <v>18302</v>
      </c>
      <c r="D2544" s="86" t="str">
        <f>IF('3(a) Flights | segment list'!A2509="","Null",'3(a) Flights | segment list'!A2509)</f>
        <v>Null</v>
      </c>
      <c r="E2544" s="87" t="str">
        <f t="shared" si="116"/>
        <v>Null</v>
      </c>
      <c r="F2544" s="4" t="str">
        <f>IF('3(a) Flights | segment list'!I2509="","Null",'3(a) Flights | segment list'!I2509)</f>
        <v>Null</v>
      </c>
      <c r="G2544" s="4" t="str">
        <f>IF('3(a) Flights | segment list'!C2509="","Null",'3(a) Flights | segment list'!C2509)</f>
        <v>Null</v>
      </c>
      <c r="H2544" s="4" t="str">
        <f>IF('3(a) Flights | segment list'!J2509="","Null",'3(a) Flights | segment list'!J2509)</f>
        <v>Null</v>
      </c>
      <c r="I2544" s="4" t="str">
        <f>IF('3(a) Flights | segment list'!D2509="","Null",'3(a) Flights | segment list'!D2509)</f>
        <v>Null</v>
      </c>
      <c r="J2544" s="4" t="str">
        <f>IF('3(a) Flights | segment list'!E2509="","Null",'3(a) Flights | segment list'!E2509)</f>
        <v>Null</v>
      </c>
      <c r="K2544" s="4" t="str">
        <f>IF('3(a) Flights | segment list'!F2509="","Null",'3(a) Flights | segment list'!F2509)</f>
        <v>Null</v>
      </c>
      <c r="L2544" s="5" t="str">
        <f>IF('3(a) Flights | segment list'!G2509="","Null",'3(a) Flights | segment list'!G2509)</f>
        <v>Null</v>
      </c>
      <c r="M2544" s="16">
        <f>IF('3(a) Flights | segment list'!H2509="Null","Null",'3(a) Flights | segment list'!H2509)</f>
        <v>0</v>
      </c>
    </row>
    <row r="2545" spans="1:13" x14ac:dyDescent="0.25">
      <c r="A2545" s="4" t="str">
        <f t="shared" si="117"/>
        <v>No PB ID provided</v>
      </c>
      <c r="B2545" s="4" t="str">
        <f t="shared" si="118"/>
        <v>No declaration</v>
      </c>
      <c r="C2545" s="4" t="s">
        <v>18302</v>
      </c>
      <c r="D2545" s="86" t="str">
        <f>IF('3(a) Flights | segment list'!A2510="","Null",'3(a) Flights | segment list'!A2510)</f>
        <v>Null</v>
      </c>
      <c r="E2545" s="87" t="str">
        <f t="shared" si="116"/>
        <v>Null</v>
      </c>
      <c r="F2545" s="4" t="str">
        <f>IF('3(a) Flights | segment list'!I2510="","Null",'3(a) Flights | segment list'!I2510)</f>
        <v>Null</v>
      </c>
      <c r="G2545" s="4" t="str">
        <f>IF('3(a) Flights | segment list'!C2510="","Null",'3(a) Flights | segment list'!C2510)</f>
        <v>Null</v>
      </c>
      <c r="H2545" s="4" t="str">
        <f>IF('3(a) Flights | segment list'!J2510="","Null",'3(a) Flights | segment list'!J2510)</f>
        <v>Null</v>
      </c>
      <c r="I2545" s="4" t="str">
        <f>IF('3(a) Flights | segment list'!D2510="","Null",'3(a) Flights | segment list'!D2510)</f>
        <v>Null</v>
      </c>
      <c r="J2545" s="4" t="str">
        <f>IF('3(a) Flights | segment list'!E2510="","Null",'3(a) Flights | segment list'!E2510)</f>
        <v>Null</v>
      </c>
      <c r="K2545" s="4" t="str">
        <f>IF('3(a) Flights | segment list'!F2510="","Null",'3(a) Flights | segment list'!F2510)</f>
        <v>Null</v>
      </c>
      <c r="L2545" s="5" t="str">
        <f>IF('3(a) Flights | segment list'!G2510="","Null",'3(a) Flights | segment list'!G2510)</f>
        <v>Null</v>
      </c>
      <c r="M2545" s="16">
        <f>IF('3(a) Flights | segment list'!H2510="Null","Null",'3(a) Flights | segment list'!H2510)</f>
        <v>0</v>
      </c>
    </row>
    <row r="2546" spans="1:13" x14ac:dyDescent="0.25">
      <c r="A2546" s="4" t="str">
        <f t="shared" si="117"/>
        <v>No PB ID provided</v>
      </c>
      <c r="B2546" s="4" t="str">
        <f t="shared" si="118"/>
        <v>No declaration</v>
      </c>
      <c r="C2546" s="4" t="s">
        <v>18302</v>
      </c>
      <c r="D2546" s="86" t="str">
        <f>IF('3(a) Flights | segment list'!A2511="","Null",'3(a) Flights | segment list'!A2511)</f>
        <v>Null</v>
      </c>
      <c r="E2546" s="87" t="str">
        <f t="shared" si="116"/>
        <v>Null</v>
      </c>
      <c r="F2546" s="4" t="str">
        <f>IF('3(a) Flights | segment list'!I2511="","Null",'3(a) Flights | segment list'!I2511)</f>
        <v>Null</v>
      </c>
      <c r="G2546" s="4" t="str">
        <f>IF('3(a) Flights | segment list'!C2511="","Null",'3(a) Flights | segment list'!C2511)</f>
        <v>Null</v>
      </c>
      <c r="H2546" s="4" t="str">
        <f>IF('3(a) Flights | segment list'!J2511="","Null",'3(a) Flights | segment list'!J2511)</f>
        <v>Null</v>
      </c>
      <c r="I2546" s="4" t="str">
        <f>IF('3(a) Flights | segment list'!D2511="","Null",'3(a) Flights | segment list'!D2511)</f>
        <v>Null</v>
      </c>
      <c r="J2546" s="4" t="str">
        <f>IF('3(a) Flights | segment list'!E2511="","Null",'3(a) Flights | segment list'!E2511)</f>
        <v>Null</v>
      </c>
      <c r="K2546" s="4" t="str">
        <f>IF('3(a) Flights | segment list'!F2511="","Null",'3(a) Flights | segment list'!F2511)</f>
        <v>Null</v>
      </c>
      <c r="L2546" s="5" t="str">
        <f>IF('3(a) Flights | segment list'!G2511="","Null",'3(a) Flights | segment list'!G2511)</f>
        <v>Null</v>
      </c>
      <c r="M2546" s="16">
        <f>IF('3(a) Flights | segment list'!H2511="Null","Null",'3(a) Flights | segment list'!H2511)</f>
        <v>0</v>
      </c>
    </row>
    <row r="2547" spans="1:13" x14ac:dyDescent="0.25">
      <c r="A2547" s="4" t="str">
        <f t="shared" si="117"/>
        <v>No PB ID provided</v>
      </c>
      <c r="B2547" s="4" t="str">
        <f t="shared" si="118"/>
        <v>No declaration</v>
      </c>
      <c r="C2547" s="4" t="s">
        <v>18302</v>
      </c>
      <c r="D2547" s="86" t="str">
        <f>IF('3(a) Flights | segment list'!A2512="","Null",'3(a) Flights | segment list'!A2512)</f>
        <v>Null</v>
      </c>
      <c r="E2547" s="87" t="str">
        <f t="shared" si="116"/>
        <v>Null</v>
      </c>
      <c r="F2547" s="4" t="str">
        <f>IF('3(a) Flights | segment list'!I2512="","Null",'3(a) Flights | segment list'!I2512)</f>
        <v>Null</v>
      </c>
      <c r="G2547" s="4" t="str">
        <f>IF('3(a) Flights | segment list'!C2512="","Null",'3(a) Flights | segment list'!C2512)</f>
        <v>Null</v>
      </c>
      <c r="H2547" s="4" t="str">
        <f>IF('3(a) Flights | segment list'!J2512="","Null",'3(a) Flights | segment list'!J2512)</f>
        <v>Null</v>
      </c>
      <c r="I2547" s="4" t="str">
        <f>IF('3(a) Flights | segment list'!D2512="","Null",'3(a) Flights | segment list'!D2512)</f>
        <v>Null</v>
      </c>
      <c r="J2547" s="4" t="str">
        <f>IF('3(a) Flights | segment list'!E2512="","Null",'3(a) Flights | segment list'!E2512)</f>
        <v>Null</v>
      </c>
      <c r="K2547" s="4" t="str">
        <f>IF('3(a) Flights | segment list'!F2512="","Null",'3(a) Flights | segment list'!F2512)</f>
        <v>Null</v>
      </c>
      <c r="L2547" s="5" t="str">
        <f>IF('3(a) Flights | segment list'!G2512="","Null",'3(a) Flights | segment list'!G2512)</f>
        <v>Null</v>
      </c>
      <c r="M2547" s="16">
        <f>IF('3(a) Flights | segment list'!H2512="Null","Null",'3(a) Flights | segment list'!H2512)</f>
        <v>0</v>
      </c>
    </row>
    <row r="2548" spans="1:13" x14ac:dyDescent="0.25">
      <c r="A2548" s="4" t="str">
        <f t="shared" si="117"/>
        <v>No PB ID provided</v>
      </c>
      <c r="B2548" s="4" t="str">
        <f t="shared" si="118"/>
        <v>No declaration</v>
      </c>
      <c r="C2548" s="4" t="s">
        <v>18302</v>
      </c>
      <c r="D2548" s="86" t="str">
        <f>IF('3(a) Flights | segment list'!A2513="","Null",'3(a) Flights | segment list'!A2513)</f>
        <v>Null</v>
      </c>
      <c r="E2548" s="87" t="str">
        <f t="shared" si="116"/>
        <v>Null</v>
      </c>
      <c r="F2548" s="4" t="str">
        <f>IF('3(a) Flights | segment list'!I2513="","Null",'3(a) Flights | segment list'!I2513)</f>
        <v>Null</v>
      </c>
      <c r="G2548" s="4" t="str">
        <f>IF('3(a) Flights | segment list'!C2513="","Null",'3(a) Flights | segment list'!C2513)</f>
        <v>Null</v>
      </c>
      <c r="H2548" s="4" t="str">
        <f>IF('3(a) Flights | segment list'!J2513="","Null",'3(a) Flights | segment list'!J2513)</f>
        <v>Null</v>
      </c>
      <c r="I2548" s="4" t="str">
        <f>IF('3(a) Flights | segment list'!D2513="","Null",'3(a) Flights | segment list'!D2513)</f>
        <v>Null</v>
      </c>
      <c r="J2548" s="4" t="str">
        <f>IF('3(a) Flights | segment list'!E2513="","Null",'3(a) Flights | segment list'!E2513)</f>
        <v>Null</v>
      </c>
      <c r="K2548" s="4" t="str">
        <f>IF('3(a) Flights | segment list'!F2513="","Null",'3(a) Flights | segment list'!F2513)</f>
        <v>Null</v>
      </c>
      <c r="L2548" s="5" t="str">
        <f>IF('3(a) Flights | segment list'!G2513="","Null",'3(a) Flights | segment list'!G2513)</f>
        <v>Null</v>
      </c>
      <c r="M2548" s="16">
        <f>IF('3(a) Flights | segment list'!H2513="Null","Null",'3(a) Flights | segment list'!H2513)</f>
        <v>0</v>
      </c>
    </row>
    <row r="2549" spans="1:13" x14ac:dyDescent="0.25">
      <c r="A2549" s="4" t="str">
        <f t="shared" si="117"/>
        <v>No PB ID provided</v>
      </c>
      <c r="B2549" s="4" t="str">
        <f t="shared" si="118"/>
        <v>No declaration</v>
      </c>
      <c r="C2549" s="4" t="s">
        <v>18302</v>
      </c>
      <c r="D2549" s="86" t="str">
        <f>IF('3(a) Flights | segment list'!A2514="","Null",'3(a) Flights | segment list'!A2514)</f>
        <v>Null</v>
      </c>
      <c r="E2549" s="87" t="str">
        <f t="shared" si="116"/>
        <v>Null</v>
      </c>
      <c r="F2549" s="4" t="str">
        <f>IF('3(a) Flights | segment list'!I2514="","Null",'3(a) Flights | segment list'!I2514)</f>
        <v>Null</v>
      </c>
      <c r="G2549" s="4" t="str">
        <f>IF('3(a) Flights | segment list'!C2514="","Null",'3(a) Flights | segment list'!C2514)</f>
        <v>Null</v>
      </c>
      <c r="H2549" s="4" t="str">
        <f>IF('3(a) Flights | segment list'!J2514="","Null",'3(a) Flights | segment list'!J2514)</f>
        <v>Null</v>
      </c>
      <c r="I2549" s="4" t="str">
        <f>IF('3(a) Flights | segment list'!D2514="","Null",'3(a) Flights | segment list'!D2514)</f>
        <v>Null</v>
      </c>
      <c r="J2549" s="4" t="str">
        <f>IF('3(a) Flights | segment list'!E2514="","Null",'3(a) Flights | segment list'!E2514)</f>
        <v>Null</v>
      </c>
      <c r="K2549" s="4" t="str">
        <f>IF('3(a) Flights | segment list'!F2514="","Null",'3(a) Flights | segment list'!F2514)</f>
        <v>Null</v>
      </c>
      <c r="L2549" s="5" t="str">
        <f>IF('3(a) Flights | segment list'!G2514="","Null",'3(a) Flights | segment list'!G2514)</f>
        <v>Null</v>
      </c>
      <c r="M2549" s="16">
        <f>IF('3(a) Flights | segment list'!H2514="Null","Null",'3(a) Flights | segment list'!H2514)</f>
        <v>0</v>
      </c>
    </row>
    <row r="2550" spans="1:13" x14ac:dyDescent="0.25">
      <c r="A2550" s="4" t="str">
        <f t="shared" si="117"/>
        <v>No PB ID provided</v>
      </c>
      <c r="B2550" s="4" t="str">
        <f t="shared" si="118"/>
        <v>No declaration</v>
      </c>
      <c r="C2550" s="4" t="s">
        <v>18302</v>
      </c>
      <c r="D2550" s="86" t="str">
        <f>IF('3(a) Flights | segment list'!A2515="","Null",'3(a) Flights | segment list'!A2515)</f>
        <v>Null</v>
      </c>
      <c r="E2550" s="87" t="str">
        <f t="shared" si="116"/>
        <v>Null</v>
      </c>
      <c r="F2550" s="4" t="str">
        <f>IF('3(a) Flights | segment list'!I2515="","Null",'3(a) Flights | segment list'!I2515)</f>
        <v>Null</v>
      </c>
      <c r="G2550" s="4" t="str">
        <f>IF('3(a) Flights | segment list'!C2515="","Null",'3(a) Flights | segment list'!C2515)</f>
        <v>Null</v>
      </c>
      <c r="H2550" s="4" t="str">
        <f>IF('3(a) Flights | segment list'!J2515="","Null",'3(a) Flights | segment list'!J2515)</f>
        <v>Null</v>
      </c>
      <c r="I2550" s="4" t="str">
        <f>IF('3(a) Flights | segment list'!D2515="","Null",'3(a) Flights | segment list'!D2515)</f>
        <v>Null</v>
      </c>
      <c r="J2550" s="4" t="str">
        <f>IF('3(a) Flights | segment list'!E2515="","Null",'3(a) Flights | segment list'!E2515)</f>
        <v>Null</v>
      </c>
      <c r="K2550" s="4" t="str">
        <f>IF('3(a) Flights | segment list'!F2515="","Null",'3(a) Flights | segment list'!F2515)</f>
        <v>Null</v>
      </c>
      <c r="L2550" s="5" t="str">
        <f>IF('3(a) Flights | segment list'!G2515="","Null",'3(a) Flights | segment list'!G2515)</f>
        <v>Null</v>
      </c>
      <c r="M2550" s="16">
        <f>IF('3(a) Flights | segment list'!H2515="Null","Null",'3(a) Flights | segment list'!H2515)</f>
        <v>0</v>
      </c>
    </row>
    <row r="2551" spans="1:13" x14ac:dyDescent="0.25">
      <c r="A2551" s="4" t="str">
        <f t="shared" si="117"/>
        <v>No PB ID provided</v>
      </c>
      <c r="B2551" s="4" t="str">
        <f t="shared" si="118"/>
        <v>No declaration</v>
      </c>
      <c r="C2551" s="4" t="s">
        <v>18302</v>
      </c>
      <c r="D2551" s="86" t="str">
        <f>IF('3(a) Flights | segment list'!A2516="","Null",'3(a) Flights | segment list'!A2516)</f>
        <v>Null</v>
      </c>
      <c r="E2551" s="87" t="str">
        <f t="shared" ref="E2551:E2614" si="119">IF(D2551="Null","Null",YEAR(D2551))</f>
        <v>Null</v>
      </c>
      <c r="F2551" s="4" t="str">
        <f>IF('3(a) Flights | segment list'!I2516="","Null",'3(a) Flights | segment list'!I2516)</f>
        <v>Null</v>
      </c>
      <c r="G2551" s="4" t="str">
        <f>IF('3(a) Flights | segment list'!C2516="","Null",'3(a) Flights | segment list'!C2516)</f>
        <v>Null</v>
      </c>
      <c r="H2551" s="4" t="str">
        <f>IF('3(a) Flights | segment list'!J2516="","Null",'3(a) Flights | segment list'!J2516)</f>
        <v>Null</v>
      </c>
      <c r="I2551" s="4" t="str">
        <f>IF('3(a) Flights | segment list'!D2516="","Null",'3(a) Flights | segment list'!D2516)</f>
        <v>Null</v>
      </c>
      <c r="J2551" s="4" t="str">
        <f>IF('3(a) Flights | segment list'!E2516="","Null",'3(a) Flights | segment list'!E2516)</f>
        <v>Null</v>
      </c>
      <c r="K2551" s="4" t="str">
        <f>IF('3(a) Flights | segment list'!F2516="","Null",'3(a) Flights | segment list'!F2516)</f>
        <v>Null</v>
      </c>
      <c r="L2551" s="5" t="str">
        <f>IF('3(a) Flights | segment list'!G2516="","Null",'3(a) Flights | segment list'!G2516)</f>
        <v>Null</v>
      </c>
      <c r="M2551" s="16">
        <f>IF('3(a) Flights | segment list'!H2516="Null","Null",'3(a) Flights | segment list'!H2516)</f>
        <v>0</v>
      </c>
    </row>
    <row r="2552" spans="1:13" x14ac:dyDescent="0.25">
      <c r="A2552" s="4" t="str">
        <f t="shared" si="117"/>
        <v>No PB ID provided</v>
      </c>
      <c r="B2552" s="4" t="str">
        <f t="shared" si="118"/>
        <v>No declaration</v>
      </c>
      <c r="C2552" s="4" t="s">
        <v>18302</v>
      </c>
      <c r="D2552" s="86" t="str">
        <f>IF('3(a) Flights | segment list'!A2517="","Null",'3(a) Flights | segment list'!A2517)</f>
        <v>Null</v>
      </c>
      <c r="E2552" s="87" t="str">
        <f t="shared" si="119"/>
        <v>Null</v>
      </c>
      <c r="F2552" s="4" t="str">
        <f>IF('3(a) Flights | segment list'!I2517="","Null",'3(a) Flights | segment list'!I2517)</f>
        <v>Null</v>
      </c>
      <c r="G2552" s="4" t="str">
        <f>IF('3(a) Flights | segment list'!C2517="","Null",'3(a) Flights | segment list'!C2517)</f>
        <v>Null</v>
      </c>
      <c r="H2552" s="4" t="str">
        <f>IF('3(a) Flights | segment list'!J2517="","Null",'3(a) Flights | segment list'!J2517)</f>
        <v>Null</v>
      </c>
      <c r="I2552" s="4" t="str">
        <f>IF('3(a) Flights | segment list'!D2517="","Null",'3(a) Flights | segment list'!D2517)</f>
        <v>Null</v>
      </c>
      <c r="J2552" s="4" t="str">
        <f>IF('3(a) Flights | segment list'!E2517="","Null",'3(a) Flights | segment list'!E2517)</f>
        <v>Null</v>
      </c>
      <c r="K2552" s="4" t="str">
        <f>IF('3(a) Flights | segment list'!F2517="","Null",'3(a) Flights | segment list'!F2517)</f>
        <v>Null</v>
      </c>
      <c r="L2552" s="5" t="str">
        <f>IF('3(a) Flights | segment list'!G2517="","Null",'3(a) Flights | segment list'!G2517)</f>
        <v>Null</v>
      </c>
      <c r="M2552" s="16">
        <f>IF('3(a) Flights | segment list'!H2517="Null","Null",'3(a) Flights | segment list'!H2517)</f>
        <v>0</v>
      </c>
    </row>
    <row r="2553" spans="1:13" x14ac:dyDescent="0.25">
      <c r="A2553" s="4" t="str">
        <f t="shared" si="117"/>
        <v>No PB ID provided</v>
      </c>
      <c r="B2553" s="4" t="str">
        <f t="shared" si="118"/>
        <v>No declaration</v>
      </c>
      <c r="C2553" s="4" t="s">
        <v>18302</v>
      </c>
      <c r="D2553" s="86" t="str">
        <f>IF('3(a) Flights | segment list'!A2518="","Null",'3(a) Flights | segment list'!A2518)</f>
        <v>Null</v>
      </c>
      <c r="E2553" s="87" t="str">
        <f t="shared" si="119"/>
        <v>Null</v>
      </c>
      <c r="F2553" s="4" t="str">
        <f>IF('3(a) Flights | segment list'!I2518="","Null",'3(a) Flights | segment list'!I2518)</f>
        <v>Null</v>
      </c>
      <c r="G2553" s="4" t="str">
        <f>IF('3(a) Flights | segment list'!C2518="","Null",'3(a) Flights | segment list'!C2518)</f>
        <v>Null</v>
      </c>
      <c r="H2553" s="4" t="str">
        <f>IF('3(a) Flights | segment list'!J2518="","Null",'3(a) Flights | segment list'!J2518)</f>
        <v>Null</v>
      </c>
      <c r="I2553" s="4" t="str">
        <f>IF('3(a) Flights | segment list'!D2518="","Null",'3(a) Flights | segment list'!D2518)</f>
        <v>Null</v>
      </c>
      <c r="J2553" s="4" t="str">
        <f>IF('3(a) Flights | segment list'!E2518="","Null",'3(a) Flights | segment list'!E2518)</f>
        <v>Null</v>
      </c>
      <c r="K2553" s="4" t="str">
        <f>IF('3(a) Flights | segment list'!F2518="","Null",'3(a) Flights | segment list'!F2518)</f>
        <v>Null</v>
      </c>
      <c r="L2553" s="5" t="str">
        <f>IF('3(a) Flights | segment list'!G2518="","Null",'3(a) Flights | segment list'!G2518)</f>
        <v>Null</v>
      </c>
      <c r="M2553" s="16">
        <f>IF('3(a) Flights | segment list'!H2518="Null","Null",'3(a) Flights | segment list'!H2518)</f>
        <v>0</v>
      </c>
    </row>
    <row r="2554" spans="1:13" x14ac:dyDescent="0.25">
      <c r="A2554" s="4" t="str">
        <f t="shared" si="117"/>
        <v>No PB ID provided</v>
      </c>
      <c r="B2554" s="4" t="str">
        <f t="shared" si="118"/>
        <v>No declaration</v>
      </c>
      <c r="C2554" s="4" t="s">
        <v>18302</v>
      </c>
      <c r="D2554" s="86" t="str">
        <f>IF('3(a) Flights | segment list'!A2519="","Null",'3(a) Flights | segment list'!A2519)</f>
        <v>Null</v>
      </c>
      <c r="E2554" s="87" t="str">
        <f t="shared" si="119"/>
        <v>Null</v>
      </c>
      <c r="F2554" s="4" t="str">
        <f>IF('3(a) Flights | segment list'!I2519="","Null",'3(a) Flights | segment list'!I2519)</f>
        <v>Null</v>
      </c>
      <c r="G2554" s="4" t="str">
        <f>IF('3(a) Flights | segment list'!C2519="","Null",'3(a) Flights | segment list'!C2519)</f>
        <v>Null</v>
      </c>
      <c r="H2554" s="4" t="str">
        <f>IF('3(a) Flights | segment list'!J2519="","Null",'3(a) Flights | segment list'!J2519)</f>
        <v>Null</v>
      </c>
      <c r="I2554" s="4" t="str">
        <f>IF('3(a) Flights | segment list'!D2519="","Null",'3(a) Flights | segment list'!D2519)</f>
        <v>Null</v>
      </c>
      <c r="J2554" s="4" t="str">
        <f>IF('3(a) Flights | segment list'!E2519="","Null",'3(a) Flights | segment list'!E2519)</f>
        <v>Null</v>
      </c>
      <c r="K2554" s="4" t="str">
        <f>IF('3(a) Flights | segment list'!F2519="","Null",'3(a) Flights | segment list'!F2519)</f>
        <v>Null</v>
      </c>
      <c r="L2554" s="5" t="str">
        <f>IF('3(a) Flights | segment list'!G2519="","Null",'3(a) Flights | segment list'!G2519)</f>
        <v>Null</v>
      </c>
      <c r="M2554" s="16">
        <f>IF('3(a) Flights | segment list'!H2519="Null","Null",'3(a) Flights | segment list'!H2519)</f>
        <v>0</v>
      </c>
    </row>
    <row r="2555" spans="1:13" x14ac:dyDescent="0.25">
      <c r="A2555" s="4" t="str">
        <f t="shared" si="117"/>
        <v>No PB ID provided</v>
      </c>
      <c r="B2555" s="4" t="str">
        <f t="shared" si="118"/>
        <v>No declaration</v>
      </c>
      <c r="C2555" s="4" t="s">
        <v>18302</v>
      </c>
      <c r="D2555" s="86" t="str">
        <f>IF('3(a) Flights | segment list'!A2520="","Null",'3(a) Flights | segment list'!A2520)</f>
        <v>Null</v>
      </c>
      <c r="E2555" s="87" t="str">
        <f t="shared" si="119"/>
        <v>Null</v>
      </c>
      <c r="F2555" s="4" t="str">
        <f>IF('3(a) Flights | segment list'!I2520="","Null",'3(a) Flights | segment list'!I2520)</f>
        <v>Null</v>
      </c>
      <c r="G2555" s="4" t="str">
        <f>IF('3(a) Flights | segment list'!C2520="","Null",'3(a) Flights | segment list'!C2520)</f>
        <v>Null</v>
      </c>
      <c r="H2555" s="4" t="str">
        <f>IF('3(a) Flights | segment list'!J2520="","Null",'3(a) Flights | segment list'!J2520)</f>
        <v>Null</v>
      </c>
      <c r="I2555" s="4" t="str">
        <f>IF('3(a) Flights | segment list'!D2520="","Null",'3(a) Flights | segment list'!D2520)</f>
        <v>Null</v>
      </c>
      <c r="J2555" s="4" t="str">
        <f>IF('3(a) Flights | segment list'!E2520="","Null",'3(a) Flights | segment list'!E2520)</f>
        <v>Null</v>
      </c>
      <c r="K2555" s="4" t="str">
        <f>IF('3(a) Flights | segment list'!F2520="","Null",'3(a) Flights | segment list'!F2520)</f>
        <v>Null</v>
      </c>
      <c r="L2555" s="5" t="str">
        <f>IF('3(a) Flights | segment list'!G2520="","Null",'3(a) Flights | segment list'!G2520)</f>
        <v>Null</v>
      </c>
      <c r="M2555" s="16">
        <f>IF('3(a) Flights | segment list'!H2520="Null","Null",'3(a) Flights | segment list'!H2520)</f>
        <v>0</v>
      </c>
    </row>
    <row r="2556" spans="1:13" x14ac:dyDescent="0.25">
      <c r="A2556" s="4" t="str">
        <f t="shared" si="117"/>
        <v>No PB ID provided</v>
      </c>
      <c r="B2556" s="4" t="str">
        <f t="shared" si="118"/>
        <v>No declaration</v>
      </c>
      <c r="C2556" s="4" t="s">
        <v>18302</v>
      </c>
      <c r="D2556" s="86" t="str">
        <f>IF('3(a) Flights | segment list'!A2521="","Null",'3(a) Flights | segment list'!A2521)</f>
        <v>Null</v>
      </c>
      <c r="E2556" s="87" t="str">
        <f t="shared" si="119"/>
        <v>Null</v>
      </c>
      <c r="F2556" s="4" t="str">
        <f>IF('3(a) Flights | segment list'!I2521="","Null",'3(a) Flights | segment list'!I2521)</f>
        <v>Null</v>
      </c>
      <c r="G2556" s="4" t="str">
        <f>IF('3(a) Flights | segment list'!C2521="","Null",'3(a) Flights | segment list'!C2521)</f>
        <v>Null</v>
      </c>
      <c r="H2556" s="4" t="str">
        <f>IF('3(a) Flights | segment list'!J2521="","Null",'3(a) Flights | segment list'!J2521)</f>
        <v>Null</v>
      </c>
      <c r="I2556" s="4" t="str">
        <f>IF('3(a) Flights | segment list'!D2521="","Null",'3(a) Flights | segment list'!D2521)</f>
        <v>Null</v>
      </c>
      <c r="J2556" s="4" t="str">
        <f>IF('3(a) Flights | segment list'!E2521="","Null",'3(a) Flights | segment list'!E2521)</f>
        <v>Null</v>
      </c>
      <c r="K2556" s="4" t="str">
        <f>IF('3(a) Flights | segment list'!F2521="","Null",'3(a) Flights | segment list'!F2521)</f>
        <v>Null</v>
      </c>
      <c r="L2556" s="5" t="str">
        <f>IF('3(a) Flights | segment list'!G2521="","Null",'3(a) Flights | segment list'!G2521)</f>
        <v>Null</v>
      </c>
      <c r="M2556" s="16">
        <f>IF('3(a) Flights | segment list'!H2521="Null","Null",'3(a) Flights | segment list'!H2521)</f>
        <v>0</v>
      </c>
    </row>
    <row r="2557" spans="1:13" x14ac:dyDescent="0.25">
      <c r="A2557" s="4" t="str">
        <f t="shared" si="117"/>
        <v>No PB ID provided</v>
      </c>
      <c r="B2557" s="4" t="str">
        <f t="shared" si="118"/>
        <v>No declaration</v>
      </c>
      <c r="C2557" s="4" t="s">
        <v>18302</v>
      </c>
      <c r="D2557" s="86" t="str">
        <f>IF('3(a) Flights | segment list'!A2522="","Null",'3(a) Flights | segment list'!A2522)</f>
        <v>Null</v>
      </c>
      <c r="E2557" s="87" t="str">
        <f t="shared" si="119"/>
        <v>Null</v>
      </c>
      <c r="F2557" s="4" t="str">
        <f>IF('3(a) Flights | segment list'!I2522="","Null",'3(a) Flights | segment list'!I2522)</f>
        <v>Null</v>
      </c>
      <c r="G2557" s="4" t="str">
        <f>IF('3(a) Flights | segment list'!C2522="","Null",'3(a) Flights | segment list'!C2522)</f>
        <v>Null</v>
      </c>
      <c r="H2557" s="4" t="str">
        <f>IF('3(a) Flights | segment list'!J2522="","Null",'3(a) Flights | segment list'!J2522)</f>
        <v>Null</v>
      </c>
      <c r="I2557" s="4" t="str">
        <f>IF('3(a) Flights | segment list'!D2522="","Null",'3(a) Flights | segment list'!D2522)</f>
        <v>Null</v>
      </c>
      <c r="J2557" s="4" t="str">
        <f>IF('3(a) Flights | segment list'!E2522="","Null",'3(a) Flights | segment list'!E2522)</f>
        <v>Null</v>
      </c>
      <c r="K2557" s="4" t="str">
        <f>IF('3(a) Flights | segment list'!F2522="","Null",'3(a) Flights | segment list'!F2522)</f>
        <v>Null</v>
      </c>
      <c r="L2557" s="5" t="str">
        <f>IF('3(a) Flights | segment list'!G2522="","Null",'3(a) Flights | segment list'!G2522)</f>
        <v>Null</v>
      </c>
      <c r="M2557" s="16">
        <f>IF('3(a) Flights | segment list'!H2522="Null","Null",'3(a) Flights | segment list'!H2522)</f>
        <v>0</v>
      </c>
    </row>
    <row r="2558" spans="1:13" x14ac:dyDescent="0.25">
      <c r="A2558" s="4" t="str">
        <f t="shared" si="117"/>
        <v>No PB ID provided</v>
      </c>
      <c r="B2558" s="4" t="str">
        <f t="shared" si="118"/>
        <v>No declaration</v>
      </c>
      <c r="C2558" s="4" t="s">
        <v>18302</v>
      </c>
      <c r="D2558" s="86" t="str">
        <f>IF('3(a) Flights | segment list'!A2523="","Null",'3(a) Flights | segment list'!A2523)</f>
        <v>Null</v>
      </c>
      <c r="E2558" s="87" t="str">
        <f t="shared" si="119"/>
        <v>Null</v>
      </c>
      <c r="F2558" s="4" t="str">
        <f>IF('3(a) Flights | segment list'!I2523="","Null",'3(a) Flights | segment list'!I2523)</f>
        <v>Null</v>
      </c>
      <c r="G2558" s="4" t="str">
        <f>IF('3(a) Flights | segment list'!C2523="","Null",'3(a) Flights | segment list'!C2523)</f>
        <v>Null</v>
      </c>
      <c r="H2558" s="4" t="str">
        <f>IF('3(a) Flights | segment list'!J2523="","Null",'3(a) Flights | segment list'!J2523)</f>
        <v>Null</v>
      </c>
      <c r="I2558" s="4" t="str">
        <f>IF('3(a) Flights | segment list'!D2523="","Null",'3(a) Flights | segment list'!D2523)</f>
        <v>Null</v>
      </c>
      <c r="J2558" s="4" t="str">
        <f>IF('3(a) Flights | segment list'!E2523="","Null",'3(a) Flights | segment list'!E2523)</f>
        <v>Null</v>
      </c>
      <c r="K2558" s="4" t="str">
        <f>IF('3(a) Flights | segment list'!F2523="","Null",'3(a) Flights | segment list'!F2523)</f>
        <v>Null</v>
      </c>
      <c r="L2558" s="5" t="str">
        <f>IF('3(a) Flights | segment list'!G2523="","Null",'3(a) Flights | segment list'!G2523)</f>
        <v>Null</v>
      </c>
      <c r="M2558" s="16">
        <f>IF('3(a) Flights | segment list'!H2523="Null","Null",'3(a) Flights | segment list'!H2523)</f>
        <v>0</v>
      </c>
    </row>
    <row r="2559" spans="1:13" x14ac:dyDescent="0.25">
      <c r="A2559" s="4" t="str">
        <f t="shared" si="117"/>
        <v>No PB ID provided</v>
      </c>
      <c r="B2559" s="4" t="str">
        <f t="shared" si="118"/>
        <v>No declaration</v>
      </c>
      <c r="C2559" s="4" t="s">
        <v>18302</v>
      </c>
      <c r="D2559" s="86" t="str">
        <f>IF('3(a) Flights | segment list'!A2524="","Null",'3(a) Flights | segment list'!A2524)</f>
        <v>Null</v>
      </c>
      <c r="E2559" s="87" t="str">
        <f t="shared" si="119"/>
        <v>Null</v>
      </c>
      <c r="F2559" s="4" t="str">
        <f>IF('3(a) Flights | segment list'!I2524="","Null",'3(a) Flights | segment list'!I2524)</f>
        <v>Null</v>
      </c>
      <c r="G2559" s="4" t="str">
        <f>IF('3(a) Flights | segment list'!C2524="","Null",'3(a) Flights | segment list'!C2524)</f>
        <v>Null</v>
      </c>
      <c r="H2559" s="4" t="str">
        <f>IF('3(a) Flights | segment list'!J2524="","Null",'3(a) Flights | segment list'!J2524)</f>
        <v>Null</v>
      </c>
      <c r="I2559" s="4" t="str">
        <f>IF('3(a) Flights | segment list'!D2524="","Null",'3(a) Flights | segment list'!D2524)</f>
        <v>Null</v>
      </c>
      <c r="J2559" s="4" t="str">
        <f>IF('3(a) Flights | segment list'!E2524="","Null",'3(a) Flights | segment list'!E2524)</f>
        <v>Null</v>
      </c>
      <c r="K2559" s="4" t="str">
        <f>IF('3(a) Flights | segment list'!F2524="","Null",'3(a) Flights | segment list'!F2524)</f>
        <v>Null</v>
      </c>
      <c r="L2559" s="5" t="str">
        <f>IF('3(a) Flights | segment list'!G2524="","Null",'3(a) Flights | segment list'!G2524)</f>
        <v>Null</v>
      </c>
      <c r="M2559" s="16">
        <f>IF('3(a) Flights | segment list'!H2524="Null","Null",'3(a) Flights | segment list'!H2524)</f>
        <v>0</v>
      </c>
    </row>
    <row r="2560" spans="1:13" x14ac:dyDescent="0.25">
      <c r="A2560" s="4" t="str">
        <f t="shared" si="117"/>
        <v>No PB ID provided</v>
      </c>
      <c r="B2560" s="4" t="str">
        <f t="shared" si="118"/>
        <v>No declaration</v>
      </c>
      <c r="C2560" s="4" t="s">
        <v>18302</v>
      </c>
      <c r="D2560" s="86" t="str">
        <f>IF('3(a) Flights | segment list'!A2525="","Null",'3(a) Flights | segment list'!A2525)</f>
        <v>Null</v>
      </c>
      <c r="E2560" s="87" t="str">
        <f t="shared" si="119"/>
        <v>Null</v>
      </c>
      <c r="F2560" s="4" t="str">
        <f>IF('3(a) Flights | segment list'!I2525="","Null",'3(a) Flights | segment list'!I2525)</f>
        <v>Null</v>
      </c>
      <c r="G2560" s="4" t="str">
        <f>IF('3(a) Flights | segment list'!C2525="","Null",'3(a) Flights | segment list'!C2525)</f>
        <v>Null</v>
      </c>
      <c r="H2560" s="4" t="str">
        <f>IF('3(a) Flights | segment list'!J2525="","Null",'3(a) Flights | segment list'!J2525)</f>
        <v>Null</v>
      </c>
      <c r="I2560" s="4" t="str">
        <f>IF('3(a) Flights | segment list'!D2525="","Null",'3(a) Flights | segment list'!D2525)</f>
        <v>Null</v>
      </c>
      <c r="J2560" s="4" t="str">
        <f>IF('3(a) Flights | segment list'!E2525="","Null",'3(a) Flights | segment list'!E2525)</f>
        <v>Null</v>
      </c>
      <c r="K2560" s="4" t="str">
        <f>IF('3(a) Flights | segment list'!F2525="","Null",'3(a) Flights | segment list'!F2525)</f>
        <v>Null</v>
      </c>
      <c r="L2560" s="5" t="str">
        <f>IF('3(a) Flights | segment list'!G2525="","Null",'3(a) Flights | segment list'!G2525)</f>
        <v>Null</v>
      </c>
      <c r="M2560" s="16">
        <f>IF('3(a) Flights | segment list'!H2525="Null","Null",'3(a) Flights | segment list'!H2525)</f>
        <v>0</v>
      </c>
    </row>
    <row r="2561" spans="1:13" x14ac:dyDescent="0.25">
      <c r="A2561" s="4" t="str">
        <f t="shared" si="117"/>
        <v>No PB ID provided</v>
      </c>
      <c r="B2561" s="4" t="str">
        <f t="shared" si="118"/>
        <v>No declaration</v>
      </c>
      <c r="C2561" s="4" t="s">
        <v>18302</v>
      </c>
      <c r="D2561" s="86" t="str">
        <f>IF('3(a) Flights | segment list'!A2526="","Null",'3(a) Flights | segment list'!A2526)</f>
        <v>Null</v>
      </c>
      <c r="E2561" s="87" t="str">
        <f t="shared" si="119"/>
        <v>Null</v>
      </c>
      <c r="F2561" s="4" t="str">
        <f>IF('3(a) Flights | segment list'!I2526="","Null",'3(a) Flights | segment list'!I2526)</f>
        <v>Null</v>
      </c>
      <c r="G2561" s="4" t="str">
        <f>IF('3(a) Flights | segment list'!C2526="","Null",'3(a) Flights | segment list'!C2526)</f>
        <v>Null</v>
      </c>
      <c r="H2561" s="4" t="str">
        <f>IF('3(a) Flights | segment list'!J2526="","Null",'3(a) Flights | segment list'!J2526)</f>
        <v>Null</v>
      </c>
      <c r="I2561" s="4" t="str">
        <f>IF('3(a) Flights | segment list'!D2526="","Null",'3(a) Flights | segment list'!D2526)</f>
        <v>Null</v>
      </c>
      <c r="J2561" s="4" t="str">
        <f>IF('3(a) Flights | segment list'!E2526="","Null",'3(a) Flights | segment list'!E2526)</f>
        <v>Null</v>
      </c>
      <c r="K2561" s="4" t="str">
        <f>IF('3(a) Flights | segment list'!F2526="","Null",'3(a) Flights | segment list'!F2526)</f>
        <v>Null</v>
      </c>
      <c r="L2561" s="5" t="str">
        <f>IF('3(a) Flights | segment list'!G2526="","Null",'3(a) Flights | segment list'!G2526)</f>
        <v>Null</v>
      </c>
      <c r="M2561" s="16">
        <f>IF('3(a) Flights | segment list'!H2526="Null","Null",'3(a) Flights | segment list'!H2526)</f>
        <v>0</v>
      </c>
    </row>
    <row r="2562" spans="1:13" x14ac:dyDescent="0.25">
      <c r="A2562" s="4" t="str">
        <f t="shared" si="117"/>
        <v>No PB ID provided</v>
      </c>
      <c r="B2562" s="4" t="str">
        <f t="shared" si="118"/>
        <v>No declaration</v>
      </c>
      <c r="C2562" s="4" t="s">
        <v>18302</v>
      </c>
      <c r="D2562" s="86" t="str">
        <f>IF('3(a) Flights | segment list'!A2527="","Null",'3(a) Flights | segment list'!A2527)</f>
        <v>Null</v>
      </c>
      <c r="E2562" s="87" t="str">
        <f t="shared" si="119"/>
        <v>Null</v>
      </c>
      <c r="F2562" s="4" t="str">
        <f>IF('3(a) Flights | segment list'!I2527="","Null",'3(a) Flights | segment list'!I2527)</f>
        <v>Null</v>
      </c>
      <c r="G2562" s="4" t="str">
        <f>IF('3(a) Flights | segment list'!C2527="","Null",'3(a) Flights | segment list'!C2527)</f>
        <v>Null</v>
      </c>
      <c r="H2562" s="4" t="str">
        <f>IF('3(a) Flights | segment list'!J2527="","Null",'3(a) Flights | segment list'!J2527)</f>
        <v>Null</v>
      </c>
      <c r="I2562" s="4" t="str">
        <f>IF('3(a) Flights | segment list'!D2527="","Null",'3(a) Flights | segment list'!D2527)</f>
        <v>Null</v>
      </c>
      <c r="J2562" s="4" t="str">
        <f>IF('3(a) Flights | segment list'!E2527="","Null",'3(a) Flights | segment list'!E2527)</f>
        <v>Null</v>
      </c>
      <c r="K2562" s="4" t="str">
        <f>IF('3(a) Flights | segment list'!F2527="","Null",'3(a) Flights | segment list'!F2527)</f>
        <v>Null</v>
      </c>
      <c r="L2562" s="5" t="str">
        <f>IF('3(a) Flights | segment list'!G2527="","Null",'3(a) Flights | segment list'!G2527)</f>
        <v>Null</v>
      </c>
      <c r="M2562" s="16">
        <f>IF('3(a) Flights | segment list'!H2527="Null","Null",'3(a) Flights | segment list'!H2527)</f>
        <v>0</v>
      </c>
    </row>
    <row r="2563" spans="1:13" x14ac:dyDescent="0.25">
      <c r="A2563" s="4" t="str">
        <f t="shared" si="117"/>
        <v>No PB ID provided</v>
      </c>
      <c r="B2563" s="4" t="str">
        <f t="shared" si="118"/>
        <v>No declaration</v>
      </c>
      <c r="C2563" s="4" t="s">
        <v>18302</v>
      </c>
      <c r="D2563" s="86" t="str">
        <f>IF('3(a) Flights | segment list'!A2528="","Null",'3(a) Flights | segment list'!A2528)</f>
        <v>Null</v>
      </c>
      <c r="E2563" s="87" t="str">
        <f t="shared" si="119"/>
        <v>Null</v>
      </c>
      <c r="F2563" s="4" t="str">
        <f>IF('3(a) Flights | segment list'!I2528="","Null",'3(a) Flights | segment list'!I2528)</f>
        <v>Null</v>
      </c>
      <c r="G2563" s="4" t="str">
        <f>IF('3(a) Flights | segment list'!C2528="","Null",'3(a) Flights | segment list'!C2528)</f>
        <v>Null</v>
      </c>
      <c r="H2563" s="4" t="str">
        <f>IF('3(a) Flights | segment list'!J2528="","Null",'3(a) Flights | segment list'!J2528)</f>
        <v>Null</v>
      </c>
      <c r="I2563" s="4" t="str">
        <f>IF('3(a) Flights | segment list'!D2528="","Null",'3(a) Flights | segment list'!D2528)</f>
        <v>Null</v>
      </c>
      <c r="J2563" s="4" t="str">
        <f>IF('3(a) Flights | segment list'!E2528="","Null",'3(a) Flights | segment list'!E2528)</f>
        <v>Null</v>
      </c>
      <c r="K2563" s="4" t="str">
        <f>IF('3(a) Flights | segment list'!F2528="","Null",'3(a) Flights | segment list'!F2528)</f>
        <v>Null</v>
      </c>
      <c r="L2563" s="5" t="str">
        <f>IF('3(a) Flights | segment list'!G2528="","Null",'3(a) Flights | segment list'!G2528)</f>
        <v>Null</v>
      </c>
      <c r="M2563" s="16">
        <f>IF('3(a) Flights | segment list'!H2528="Null","Null",'3(a) Flights | segment list'!H2528)</f>
        <v>0</v>
      </c>
    </row>
    <row r="2564" spans="1:13" x14ac:dyDescent="0.25">
      <c r="A2564" s="4" t="str">
        <f t="shared" si="117"/>
        <v>No PB ID provided</v>
      </c>
      <c r="B2564" s="4" t="str">
        <f t="shared" si="118"/>
        <v>No declaration</v>
      </c>
      <c r="C2564" s="4" t="s">
        <v>18302</v>
      </c>
      <c r="D2564" s="86" t="str">
        <f>IF('3(a) Flights | segment list'!A2529="","Null",'3(a) Flights | segment list'!A2529)</f>
        <v>Null</v>
      </c>
      <c r="E2564" s="87" t="str">
        <f t="shared" si="119"/>
        <v>Null</v>
      </c>
      <c r="F2564" s="4" t="str">
        <f>IF('3(a) Flights | segment list'!I2529="","Null",'3(a) Flights | segment list'!I2529)</f>
        <v>Null</v>
      </c>
      <c r="G2564" s="4" t="str">
        <f>IF('3(a) Flights | segment list'!C2529="","Null",'3(a) Flights | segment list'!C2529)</f>
        <v>Null</v>
      </c>
      <c r="H2564" s="4" t="str">
        <f>IF('3(a) Flights | segment list'!J2529="","Null",'3(a) Flights | segment list'!J2529)</f>
        <v>Null</v>
      </c>
      <c r="I2564" s="4" t="str">
        <f>IF('3(a) Flights | segment list'!D2529="","Null",'3(a) Flights | segment list'!D2529)</f>
        <v>Null</v>
      </c>
      <c r="J2564" s="4" t="str">
        <f>IF('3(a) Flights | segment list'!E2529="","Null",'3(a) Flights | segment list'!E2529)</f>
        <v>Null</v>
      </c>
      <c r="K2564" s="4" t="str">
        <f>IF('3(a) Flights | segment list'!F2529="","Null",'3(a) Flights | segment list'!F2529)</f>
        <v>Null</v>
      </c>
      <c r="L2564" s="5" t="str">
        <f>IF('3(a) Flights | segment list'!G2529="","Null",'3(a) Flights | segment list'!G2529)</f>
        <v>Null</v>
      </c>
      <c r="M2564" s="16">
        <f>IF('3(a) Flights | segment list'!H2529="Null","Null",'3(a) Flights | segment list'!H2529)</f>
        <v>0</v>
      </c>
    </row>
    <row r="2565" spans="1:13" x14ac:dyDescent="0.25">
      <c r="A2565" s="4" t="str">
        <f t="shared" si="117"/>
        <v>No PB ID provided</v>
      </c>
      <c r="B2565" s="4" t="str">
        <f t="shared" si="118"/>
        <v>No declaration</v>
      </c>
      <c r="C2565" s="4" t="s">
        <v>18302</v>
      </c>
      <c r="D2565" s="86" t="str">
        <f>IF('3(a) Flights | segment list'!A2530="","Null",'3(a) Flights | segment list'!A2530)</f>
        <v>Null</v>
      </c>
      <c r="E2565" s="87" t="str">
        <f t="shared" si="119"/>
        <v>Null</v>
      </c>
      <c r="F2565" s="4" t="str">
        <f>IF('3(a) Flights | segment list'!I2530="","Null",'3(a) Flights | segment list'!I2530)</f>
        <v>Null</v>
      </c>
      <c r="G2565" s="4" t="str">
        <f>IF('3(a) Flights | segment list'!C2530="","Null",'3(a) Flights | segment list'!C2530)</f>
        <v>Null</v>
      </c>
      <c r="H2565" s="4" t="str">
        <f>IF('3(a) Flights | segment list'!J2530="","Null",'3(a) Flights | segment list'!J2530)</f>
        <v>Null</v>
      </c>
      <c r="I2565" s="4" t="str">
        <f>IF('3(a) Flights | segment list'!D2530="","Null",'3(a) Flights | segment list'!D2530)</f>
        <v>Null</v>
      </c>
      <c r="J2565" s="4" t="str">
        <f>IF('3(a) Flights | segment list'!E2530="","Null",'3(a) Flights | segment list'!E2530)</f>
        <v>Null</v>
      </c>
      <c r="K2565" s="4" t="str">
        <f>IF('3(a) Flights | segment list'!F2530="","Null",'3(a) Flights | segment list'!F2530)</f>
        <v>Null</v>
      </c>
      <c r="L2565" s="5" t="str">
        <f>IF('3(a) Flights | segment list'!G2530="","Null",'3(a) Flights | segment list'!G2530)</f>
        <v>Null</v>
      </c>
      <c r="M2565" s="16">
        <f>IF('3(a) Flights | segment list'!H2530="Null","Null",'3(a) Flights | segment list'!H2530)</f>
        <v>0</v>
      </c>
    </row>
    <row r="2566" spans="1:13" x14ac:dyDescent="0.25">
      <c r="A2566" s="4" t="str">
        <f t="shared" ref="A2566:A2629" si="120">A2565</f>
        <v>No PB ID provided</v>
      </c>
      <c r="B2566" s="4" t="str">
        <f t="shared" ref="B2566:B2629" si="121">B2565</f>
        <v>No declaration</v>
      </c>
      <c r="C2566" s="4" t="s">
        <v>18302</v>
      </c>
      <c r="D2566" s="86" t="str">
        <f>IF('3(a) Flights | segment list'!A2531="","Null",'3(a) Flights | segment list'!A2531)</f>
        <v>Null</v>
      </c>
      <c r="E2566" s="87" t="str">
        <f t="shared" si="119"/>
        <v>Null</v>
      </c>
      <c r="F2566" s="4" t="str">
        <f>IF('3(a) Flights | segment list'!I2531="","Null",'3(a) Flights | segment list'!I2531)</f>
        <v>Null</v>
      </c>
      <c r="G2566" s="4" t="str">
        <f>IF('3(a) Flights | segment list'!C2531="","Null",'3(a) Flights | segment list'!C2531)</f>
        <v>Null</v>
      </c>
      <c r="H2566" s="4" t="str">
        <f>IF('3(a) Flights | segment list'!J2531="","Null",'3(a) Flights | segment list'!J2531)</f>
        <v>Null</v>
      </c>
      <c r="I2566" s="4" t="str">
        <f>IF('3(a) Flights | segment list'!D2531="","Null",'3(a) Flights | segment list'!D2531)</f>
        <v>Null</v>
      </c>
      <c r="J2566" s="4" t="str">
        <f>IF('3(a) Flights | segment list'!E2531="","Null",'3(a) Flights | segment list'!E2531)</f>
        <v>Null</v>
      </c>
      <c r="K2566" s="4" t="str">
        <f>IF('3(a) Flights | segment list'!F2531="","Null",'3(a) Flights | segment list'!F2531)</f>
        <v>Null</v>
      </c>
      <c r="L2566" s="5" t="str">
        <f>IF('3(a) Flights | segment list'!G2531="","Null",'3(a) Flights | segment list'!G2531)</f>
        <v>Null</v>
      </c>
      <c r="M2566" s="16">
        <f>IF('3(a) Flights | segment list'!H2531="Null","Null",'3(a) Flights | segment list'!H2531)</f>
        <v>0</v>
      </c>
    </row>
    <row r="2567" spans="1:13" x14ac:dyDescent="0.25">
      <c r="A2567" s="4" t="str">
        <f t="shared" si="120"/>
        <v>No PB ID provided</v>
      </c>
      <c r="B2567" s="4" t="str">
        <f t="shared" si="121"/>
        <v>No declaration</v>
      </c>
      <c r="C2567" s="4" t="s">
        <v>18302</v>
      </c>
      <c r="D2567" s="86" t="str">
        <f>IF('3(a) Flights | segment list'!A2532="","Null",'3(a) Flights | segment list'!A2532)</f>
        <v>Null</v>
      </c>
      <c r="E2567" s="87" t="str">
        <f t="shared" si="119"/>
        <v>Null</v>
      </c>
      <c r="F2567" s="4" t="str">
        <f>IF('3(a) Flights | segment list'!I2532="","Null",'3(a) Flights | segment list'!I2532)</f>
        <v>Null</v>
      </c>
      <c r="G2567" s="4" t="str">
        <f>IF('3(a) Flights | segment list'!C2532="","Null",'3(a) Flights | segment list'!C2532)</f>
        <v>Null</v>
      </c>
      <c r="H2567" s="4" t="str">
        <f>IF('3(a) Flights | segment list'!J2532="","Null",'3(a) Flights | segment list'!J2532)</f>
        <v>Null</v>
      </c>
      <c r="I2567" s="4" t="str">
        <f>IF('3(a) Flights | segment list'!D2532="","Null",'3(a) Flights | segment list'!D2532)</f>
        <v>Null</v>
      </c>
      <c r="J2567" s="4" t="str">
        <f>IF('3(a) Flights | segment list'!E2532="","Null",'3(a) Flights | segment list'!E2532)</f>
        <v>Null</v>
      </c>
      <c r="K2567" s="4" t="str">
        <f>IF('3(a) Flights | segment list'!F2532="","Null",'3(a) Flights | segment list'!F2532)</f>
        <v>Null</v>
      </c>
      <c r="L2567" s="5" t="str">
        <f>IF('3(a) Flights | segment list'!G2532="","Null",'3(a) Flights | segment list'!G2532)</f>
        <v>Null</v>
      </c>
      <c r="M2567" s="16">
        <f>IF('3(a) Flights | segment list'!H2532="Null","Null",'3(a) Flights | segment list'!H2532)</f>
        <v>0</v>
      </c>
    </row>
    <row r="2568" spans="1:13" x14ac:dyDescent="0.25">
      <c r="A2568" s="4" t="str">
        <f t="shared" si="120"/>
        <v>No PB ID provided</v>
      </c>
      <c r="B2568" s="4" t="str">
        <f t="shared" si="121"/>
        <v>No declaration</v>
      </c>
      <c r="C2568" s="4" t="s">
        <v>18302</v>
      </c>
      <c r="D2568" s="86" t="str">
        <f>IF('3(a) Flights | segment list'!A2533="","Null",'3(a) Flights | segment list'!A2533)</f>
        <v>Null</v>
      </c>
      <c r="E2568" s="87" t="str">
        <f t="shared" si="119"/>
        <v>Null</v>
      </c>
      <c r="F2568" s="4" t="str">
        <f>IF('3(a) Flights | segment list'!I2533="","Null",'3(a) Flights | segment list'!I2533)</f>
        <v>Null</v>
      </c>
      <c r="G2568" s="4" t="str">
        <f>IF('3(a) Flights | segment list'!C2533="","Null",'3(a) Flights | segment list'!C2533)</f>
        <v>Null</v>
      </c>
      <c r="H2568" s="4" t="str">
        <f>IF('3(a) Flights | segment list'!J2533="","Null",'3(a) Flights | segment list'!J2533)</f>
        <v>Null</v>
      </c>
      <c r="I2568" s="4" t="str">
        <f>IF('3(a) Flights | segment list'!D2533="","Null",'3(a) Flights | segment list'!D2533)</f>
        <v>Null</v>
      </c>
      <c r="J2568" s="4" t="str">
        <f>IF('3(a) Flights | segment list'!E2533="","Null",'3(a) Flights | segment list'!E2533)</f>
        <v>Null</v>
      </c>
      <c r="K2568" s="4" t="str">
        <f>IF('3(a) Flights | segment list'!F2533="","Null",'3(a) Flights | segment list'!F2533)</f>
        <v>Null</v>
      </c>
      <c r="L2568" s="5" t="str">
        <f>IF('3(a) Flights | segment list'!G2533="","Null",'3(a) Flights | segment list'!G2533)</f>
        <v>Null</v>
      </c>
      <c r="M2568" s="16">
        <f>IF('3(a) Flights | segment list'!H2533="Null","Null",'3(a) Flights | segment list'!H2533)</f>
        <v>0</v>
      </c>
    </row>
    <row r="2569" spans="1:13" x14ac:dyDescent="0.25">
      <c r="A2569" s="4" t="str">
        <f t="shared" si="120"/>
        <v>No PB ID provided</v>
      </c>
      <c r="B2569" s="4" t="str">
        <f t="shared" si="121"/>
        <v>No declaration</v>
      </c>
      <c r="C2569" s="4" t="s">
        <v>18302</v>
      </c>
      <c r="D2569" s="86" t="str">
        <f>IF('3(a) Flights | segment list'!A2534="","Null",'3(a) Flights | segment list'!A2534)</f>
        <v>Null</v>
      </c>
      <c r="E2569" s="87" t="str">
        <f t="shared" si="119"/>
        <v>Null</v>
      </c>
      <c r="F2569" s="4" t="str">
        <f>IF('3(a) Flights | segment list'!I2534="","Null",'3(a) Flights | segment list'!I2534)</f>
        <v>Null</v>
      </c>
      <c r="G2569" s="4" t="str">
        <f>IF('3(a) Flights | segment list'!C2534="","Null",'3(a) Flights | segment list'!C2534)</f>
        <v>Null</v>
      </c>
      <c r="H2569" s="4" t="str">
        <f>IF('3(a) Flights | segment list'!J2534="","Null",'3(a) Flights | segment list'!J2534)</f>
        <v>Null</v>
      </c>
      <c r="I2569" s="4" t="str">
        <f>IF('3(a) Flights | segment list'!D2534="","Null",'3(a) Flights | segment list'!D2534)</f>
        <v>Null</v>
      </c>
      <c r="J2569" s="4" t="str">
        <f>IF('3(a) Flights | segment list'!E2534="","Null",'3(a) Flights | segment list'!E2534)</f>
        <v>Null</v>
      </c>
      <c r="K2569" s="4" t="str">
        <f>IF('3(a) Flights | segment list'!F2534="","Null",'3(a) Flights | segment list'!F2534)</f>
        <v>Null</v>
      </c>
      <c r="L2569" s="5" t="str">
        <f>IF('3(a) Flights | segment list'!G2534="","Null",'3(a) Flights | segment list'!G2534)</f>
        <v>Null</v>
      </c>
      <c r="M2569" s="16">
        <f>IF('3(a) Flights | segment list'!H2534="Null","Null",'3(a) Flights | segment list'!H2534)</f>
        <v>0</v>
      </c>
    </row>
    <row r="2570" spans="1:13" x14ac:dyDescent="0.25">
      <c r="A2570" s="4" t="str">
        <f t="shared" si="120"/>
        <v>No PB ID provided</v>
      </c>
      <c r="B2570" s="4" t="str">
        <f t="shared" si="121"/>
        <v>No declaration</v>
      </c>
      <c r="C2570" s="4" t="s">
        <v>18302</v>
      </c>
      <c r="D2570" s="86" t="str">
        <f>IF('3(a) Flights | segment list'!A2535="","Null",'3(a) Flights | segment list'!A2535)</f>
        <v>Null</v>
      </c>
      <c r="E2570" s="87" t="str">
        <f t="shared" si="119"/>
        <v>Null</v>
      </c>
      <c r="F2570" s="4" t="str">
        <f>IF('3(a) Flights | segment list'!I2535="","Null",'3(a) Flights | segment list'!I2535)</f>
        <v>Null</v>
      </c>
      <c r="G2570" s="4" t="str">
        <f>IF('3(a) Flights | segment list'!C2535="","Null",'3(a) Flights | segment list'!C2535)</f>
        <v>Null</v>
      </c>
      <c r="H2570" s="4" t="str">
        <f>IF('3(a) Flights | segment list'!J2535="","Null",'3(a) Flights | segment list'!J2535)</f>
        <v>Null</v>
      </c>
      <c r="I2570" s="4" t="str">
        <f>IF('3(a) Flights | segment list'!D2535="","Null",'3(a) Flights | segment list'!D2535)</f>
        <v>Null</v>
      </c>
      <c r="J2570" s="4" t="str">
        <f>IF('3(a) Flights | segment list'!E2535="","Null",'3(a) Flights | segment list'!E2535)</f>
        <v>Null</v>
      </c>
      <c r="K2570" s="4" t="str">
        <f>IF('3(a) Flights | segment list'!F2535="","Null",'3(a) Flights | segment list'!F2535)</f>
        <v>Null</v>
      </c>
      <c r="L2570" s="5" t="str">
        <f>IF('3(a) Flights | segment list'!G2535="","Null",'3(a) Flights | segment list'!G2535)</f>
        <v>Null</v>
      </c>
      <c r="M2570" s="16">
        <f>IF('3(a) Flights | segment list'!H2535="Null","Null",'3(a) Flights | segment list'!H2535)</f>
        <v>0</v>
      </c>
    </row>
    <row r="2571" spans="1:13" x14ac:dyDescent="0.25">
      <c r="A2571" s="4" t="str">
        <f t="shared" si="120"/>
        <v>No PB ID provided</v>
      </c>
      <c r="B2571" s="4" t="str">
        <f t="shared" si="121"/>
        <v>No declaration</v>
      </c>
      <c r="C2571" s="4" t="s">
        <v>18302</v>
      </c>
      <c r="D2571" s="86" t="str">
        <f>IF('3(a) Flights | segment list'!A2536="","Null",'3(a) Flights | segment list'!A2536)</f>
        <v>Null</v>
      </c>
      <c r="E2571" s="87" t="str">
        <f t="shared" si="119"/>
        <v>Null</v>
      </c>
      <c r="F2571" s="4" t="str">
        <f>IF('3(a) Flights | segment list'!I2536="","Null",'3(a) Flights | segment list'!I2536)</f>
        <v>Null</v>
      </c>
      <c r="G2571" s="4" t="str">
        <f>IF('3(a) Flights | segment list'!C2536="","Null",'3(a) Flights | segment list'!C2536)</f>
        <v>Null</v>
      </c>
      <c r="H2571" s="4" t="str">
        <f>IF('3(a) Flights | segment list'!J2536="","Null",'3(a) Flights | segment list'!J2536)</f>
        <v>Null</v>
      </c>
      <c r="I2571" s="4" t="str">
        <f>IF('3(a) Flights | segment list'!D2536="","Null",'3(a) Flights | segment list'!D2536)</f>
        <v>Null</v>
      </c>
      <c r="J2571" s="4" t="str">
        <f>IF('3(a) Flights | segment list'!E2536="","Null",'3(a) Flights | segment list'!E2536)</f>
        <v>Null</v>
      </c>
      <c r="K2571" s="4" t="str">
        <f>IF('3(a) Flights | segment list'!F2536="","Null",'3(a) Flights | segment list'!F2536)</f>
        <v>Null</v>
      </c>
      <c r="L2571" s="5" t="str">
        <f>IF('3(a) Flights | segment list'!G2536="","Null",'3(a) Flights | segment list'!G2536)</f>
        <v>Null</v>
      </c>
      <c r="M2571" s="16">
        <f>IF('3(a) Flights | segment list'!H2536="Null","Null",'3(a) Flights | segment list'!H2536)</f>
        <v>0</v>
      </c>
    </row>
    <row r="2572" spans="1:13" x14ac:dyDescent="0.25">
      <c r="A2572" s="4" t="str">
        <f t="shared" si="120"/>
        <v>No PB ID provided</v>
      </c>
      <c r="B2572" s="4" t="str">
        <f t="shared" si="121"/>
        <v>No declaration</v>
      </c>
      <c r="C2572" s="4" t="s">
        <v>18302</v>
      </c>
      <c r="D2572" s="86" t="str">
        <f>IF('3(a) Flights | segment list'!A2537="","Null",'3(a) Flights | segment list'!A2537)</f>
        <v>Null</v>
      </c>
      <c r="E2572" s="87" t="str">
        <f t="shared" si="119"/>
        <v>Null</v>
      </c>
      <c r="F2572" s="4" t="str">
        <f>IF('3(a) Flights | segment list'!I2537="","Null",'3(a) Flights | segment list'!I2537)</f>
        <v>Null</v>
      </c>
      <c r="G2572" s="4" t="str">
        <f>IF('3(a) Flights | segment list'!C2537="","Null",'3(a) Flights | segment list'!C2537)</f>
        <v>Null</v>
      </c>
      <c r="H2572" s="4" t="str">
        <f>IF('3(a) Flights | segment list'!J2537="","Null",'3(a) Flights | segment list'!J2537)</f>
        <v>Null</v>
      </c>
      <c r="I2572" s="4" t="str">
        <f>IF('3(a) Flights | segment list'!D2537="","Null",'3(a) Flights | segment list'!D2537)</f>
        <v>Null</v>
      </c>
      <c r="J2572" s="4" t="str">
        <f>IF('3(a) Flights | segment list'!E2537="","Null",'3(a) Flights | segment list'!E2537)</f>
        <v>Null</v>
      </c>
      <c r="K2572" s="4" t="str">
        <f>IF('3(a) Flights | segment list'!F2537="","Null",'3(a) Flights | segment list'!F2537)</f>
        <v>Null</v>
      </c>
      <c r="L2572" s="5" t="str">
        <f>IF('3(a) Flights | segment list'!G2537="","Null",'3(a) Flights | segment list'!G2537)</f>
        <v>Null</v>
      </c>
      <c r="M2572" s="16">
        <f>IF('3(a) Flights | segment list'!H2537="Null","Null",'3(a) Flights | segment list'!H2537)</f>
        <v>0</v>
      </c>
    </row>
    <row r="2573" spans="1:13" x14ac:dyDescent="0.25">
      <c r="A2573" s="4" t="str">
        <f t="shared" si="120"/>
        <v>No PB ID provided</v>
      </c>
      <c r="B2573" s="4" t="str">
        <f t="shared" si="121"/>
        <v>No declaration</v>
      </c>
      <c r="C2573" s="4" t="s">
        <v>18302</v>
      </c>
      <c r="D2573" s="86" t="str">
        <f>IF('3(a) Flights | segment list'!A2538="","Null",'3(a) Flights | segment list'!A2538)</f>
        <v>Null</v>
      </c>
      <c r="E2573" s="87" t="str">
        <f t="shared" si="119"/>
        <v>Null</v>
      </c>
      <c r="F2573" s="4" t="str">
        <f>IF('3(a) Flights | segment list'!I2538="","Null",'3(a) Flights | segment list'!I2538)</f>
        <v>Null</v>
      </c>
      <c r="G2573" s="4" t="str">
        <f>IF('3(a) Flights | segment list'!C2538="","Null",'3(a) Flights | segment list'!C2538)</f>
        <v>Null</v>
      </c>
      <c r="H2573" s="4" t="str">
        <f>IF('3(a) Flights | segment list'!J2538="","Null",'3(a) Flights | segment list'!J2538)</f>
        <v>Null</v>
      </c>
      <c r="I2573" s="4" t="str">
        <f>IF('3(a) Flights | segment list'!D2538="","Null",'3(a) Flights | segment list'!D2538)</f>
        <v>Null</v>
      </c>
      <c r="J2573" s="4" t="str">
        <f>IF('3(a) Flights | segment list'!E2538="","Null",'3(a) Flights | segment list'!E2538)</f>
        <v>Null</v>
      </c>
      <c r="K2573" s="4" t="str">
        <f>IF('3(a) Flights | segment list'!F2538="","Null",'3(a) Flights | segment list'!F2538)</f>
        <v>Null</v>
      </c>
      <c r="L2573" s="5" t="str">
        <f>IF('3(a) Flights | segment list'!G2538="","Null",'3(a) Flights | segment list'!G2538)</f>
        <v>Null</v>
      </c>
      <c r="M2573" s="16">
        <f>IF('3(a) Flights | segment list'!H2538="Null","Null",'3(a) Flights | segment list'!H2538)</f>
        <v>0</v>
      </c>
    </row>
    <row r="2574" spans="1:13" x14ac:dyDescent="0.25">
      <c r="A2574" s="4" t="str">
        <f t="shared" si="120"/>
        <v>No PB ID provided</v>
      </c>
      <c r="B2574" s="4" t="str">
        <f t="shared" si="121"/>
        <v>No declaration</v>
      </c>
      <c r="C2574" s="4" t="s">
        <v>18302</v>
      </c>
      <c r="D2574" s="86" t="str">
        <f>IF('3(a) Flights | segment list'!A2539="","Null",'3(a) Flights | segment list'!A2539)</f>
        <v>Null</v>
      </c>
      <c r="E2574" s="87" t="str">
        <f t="shared" si="119"/>
        <v>Null</v>
      </c>
      <c r="F2574" s="4" t="str">
        <f>IF('3(a) Flights | segment list'!I2539="","Null",'3(a) Flights | segment list'!I2539)</f>
        <v>Null</v>
      </c>
      <c r="G2574" s="4" t="str">
        <f>IF('3(a) Flights | segment list'!C2539="","Null",'3(a) Flights | segment list'!C2539)</f>
        <v>Null</v>
      </c>
      <c r="H2574" s="4" t="str">
        <f>IF('3(a) Flights | segment list'!J2539="","Null",'3(a) Flights | segment list'!J2539)</f>
        <v>Null</v>
      </c>
      <c r="I2574" s="4" t="str">
        <f>IF('3(a) Flights | segment list'!D2539="","Null",'3(a) Flights | segment list'!D2539)</f>
        <v>Null</v>
      </c>
      <c r="J2574" s="4" t="str">
        <f>IF('3(a) Flights | segment list'!E2539="","Null",'3(a) Flights | segment list'!E2539)</f>
        <v>Null</v>
      </c>
      <c r="K2574" s="4" t="str">
        <f>IF('3(a) Flights | segment list'!F2539="","Null",'3(a) Flights | segment list'!F2539)</f>
        <v>Null</v>
      </c>
      <c r="L2574" s="5" t="str">
        <f>IF('3(a) Flights | segment list'!G2539="","Null",'3(a) Flights | segment list'!G2539)</f>
        <v>Null</v>
      </c>
      <c r="M2574" s="16">
        <f>IF('3(a) Flights | segment list'!H2539="Null","Null",'3(a) Flights | segment list'!H2539)</f>
        <v>0</v>
      </c>
    </row>
    <row r="2575" spans="1:13" x14ac:dyDescent="0.25">
      <c r="A2575" s="4" t="str">
        <f t="shared" si="120"/>
        <v>No PB ID provided</v>
      </c>
      <c r="B2575" s="4" t="str">
        <f t="shared" si="121"/>
        <v>No declaration</v>
      </c>
      <c r="C2575" s="4" t="s">
        <v>18302</v>
      </c>
      <c r="D2575" s="86" t="str">
        <f>IF('3(a) Flights | segment list'!A2540="","Null",'3(a) Flights | segment list'!A2540)</f>
        <v>Null</v>
      </c>
      <c r="E2575" s="87" t="str">
        <f t="shared" si="119"/>
        <v>Null</v>
      </c>
      <c r="F2575" s="4" t="str">
        <f>IF('3(a) Flights | segment list'!I2540="","Null",'3(a) Flights | segment list'!I2540)</f>
        <v>Null</v>
      </c>
      <c r="G2575" s="4" t="str">
        <f>IF('3(a) Flights | segment list'!C2540="","Null",'3(a) Flights | segment list'!C2540)</f>
        <v>Null</v>
      </c>
      <c r="H2575" s="4" t="str">
        <f>IF('3(a) Flights | segment list'!J2540="","Null",'3(a) Flights | segment list'!J2540)</f>
        <v>Null</v>
      </c>
      <c r="I2575" s="4" t="str">
        <f>IF('3(a) Flights | segment list'!D2540="","Null",'3(a) Flights | segment list'!D2540)</f>
        <v>Null</v>
      </c>
      <c r="J2575" s="4" t="str">
        <f>IF('3(a) Flights | segment list'!E2540="","Null",'3(a) Flights | segment list'!E2540)</f>
        <v>Null</v>
      </c>
      <c r="K2575" s="4" t="str">
        <f>IF('3(a) Flights | segment list'!F2540="","Null",'3(a) Flights | segment list'!F2540)</f>
        <v>Null</v>
      </c>
      <c r="L2575" s="5" t="str">
        <f>IF('3(a) Flights | segment list'!G2540="","Null",'3(a) Flights | segment list'!G2540)</f>
        <v>Null</v>
      </c>
      <c r="M2575" s="16">
        <f>IF('3(a) Flights | segment list'!H2540="Null","Null",'3(a) Flights | segment list'!H2540)</f>
        <v>0</v>
      </c>
    </row>
    <row r="2576" spans="1:13" x14ac:dyDescent="0.25">
      <c r="A2576" s="4" t="str">
        <f t="shared" si="120"/>
        <v>No PB ID provided</v>
      </c>
      <c r="B2576" s="4" t="str">
        <f t="shared" si="121"/>
        <v>No declaration</v>
      </c>
      <c r="C2576" s="4" t="s">
        <v>18302</v>
      </c>
      <c r="D2576" s="86" t="str">
        <f>IF('3(a) Flights | segment list'!A2541="","Null",'3(a) Flights | segment list'!A2541)</f>
        <v>Null</v>
      </c>
      <c r="E2576" s="87" t="str">
        <f t="shared" si="119"/>
        <v>Null</v>
      </c>
      <c r="F2576" s="4" t="str">
        <f>IF('3(a) Flights | segment list'!I2541="","Null",'3(a) Flights | segment list'!I2541)</f>
        <v>Null</v>
      </c>
      <c r="G2576" s="4" t="str">
        <f>IF('3(a) Flights | segment list'!C2541="","Null",'3(a) Flights | segment list'!C2541)</f>
        <v>Null</v>
      </c>
      <c r="H2576" s="4" t="str">
        <f>IF('3(a) Flights | segment list'!J2541="","Null",'3(a) Flights | segment list'!J2541)</f>
        <v>Null</v>
      </c>
      <c r="I2576" s="4" t="str">
        <f>IF('3(a) Flights | segment list'!D2541="","Null",'3(a) Flights | segment list'!D2541)</f>
        <v>Null</v>
      </c>
      <c r="J2576" s="4" t="str">
        <f>IF('3(a) Flights | segment list'!E2541="","Null",'3(a) Flights | segment list'!E2541)</f>
        <v>Null</v>
      </c>
      <c r="K2576" s="4" t="str">
        <f>IF('3(a) Flights | segment list'!F2541="","Null",'3(a) Flights | segment list'!F2541)</f>
        <v>Null</v>
      </c>
      <c r="L2576" s="5" t="str">
        <f>IF('3(a) Flights | segment list'!G2541="","Null",'3(a) Flights | segment list'!G2541)</f>
        <v>Null</v>
      </c>
      <c r="M2576" s="16">
        <f>IF('3(a) Flights | segment list'!H2541="Null","Null",'3(a) Flights | segment list'!H2541)</f>
        <v>0</v>
      </c>
    </row>
    <row r="2577" spans="1:13" x14ac:dyDescent="0.25">
      <c r="A2577" s="4" t="str">
        <f t="shared" si="120"/>
        <v>No PB ID provided</v>
      </c>
      <c r="B2577" s="4" t="str">
        <f t="shared" si="121"/>
        <v>No declaration</v>
      </c>
      <c r="C2577" s="4" t="s">
        <v>18302</v>
      </c>
      <c r="D2577" s="86" t="str">
        <f>IF('3(a) Flights | segment list'!A2542="","Null",'3(a) Flights | segment list'!A2542)</f>
        <v>Null</v>
      </c>
      <c r="E2577" s="87" t="str">
        <f t="shared" si="119"/>
        <v>Null</v>
      </c>
      <c r="F2577" s="4" t="str">
        <f>IF('3(a) Flights | segment list'!I2542="","Null",'3(a) Flights | segment list'!I2542)</f>
        <v>Null</v>
      </c>
      <c r="G2577" s="4" t="str">
        <f>IF('3(a) Flights | segment list'!C2542="","Null",'3(a) Flights | segment list'!C2542)</f>
        <v>Null</v>
      </c>
      <c r="H2577" s="4" t="str">
        <f>IF('3(a) Flights | segment list'!J2542="","Null",'3(a) Flights | segment list'!J2542)</f>
        <v>Null</v>
      </c>
      <c r="I2577" s="4" t="str">
        <f>IF('3(a) Flights | segment list'!D2542="","Null",'3(a) Flights | segment list'!D2542)</f>
        <v>Null</v>
      </c>
      <c r="J2577" s="4" t="str">
        <f>IF('3(a) Flights | segment list'!E2542="","Null",'3(a) Flights | segment list'!E2542)</f>
        <v>Null</v>
      </c>
      <c r="K2577" s="4" t="str">
        <f>IF('3(a) Flights | segment list'!F2542="","Null",'3(a) Flights | segment list'!F2542)</f>
        <v>Null</v>
      </c>
      <c r="L2577" s="5" t="str">
        <f>IF('3(a) Flights | segment list'!G2542="","Null",'3(a) Flights | segment list'!G2542)</f>
        <v>Null</v>
      </c>
      <c r="M2577" s="16">
        <f>IF('3(a) Flights | segment list'!H2542="Null","Null",'3(a) Flights | segment list'!H2542)</f>
        <v>0</v>
      </c>
    </row>
    <row r="2578" spans="1:13" x14ac:dyDescent="0.25">
      <c r="A2578" s="4" t="str">
        <f t="shared" si="120"/>
        <v>No PB ID provided</v>
      </c>
      <c r="B2578" s="4" t="str">
        <f t="shared" si="121"/>
        <v>No declaration</v>
      </c>
      <c r="C2578" s="4" t="s">
        <v>18302</v>
      </c>
      <c r="D2578" s="86" t="str">
        <f>IF('3(a) Flights | segment list'!A2543="","Null",'3(a) Flights | segment list'!A2543)</f>
        <v>Null</v>
      </c>
      <c r="E2578" s="87" t="str">
        <f t="shared" si="119"/>
        <v>Null</v>
      </c>
      <c r="F2578" s="4" t="str">
        <f>IF('3(a) Flights | segment list'!I2543="","Null",'3(a) Flights | segment list'!I2543)</f>
        <v>Null</v>
      </c>
      <c r="G2578" s="4" t="str">
        <f>IF('3(a) Flights | segment list'!C2543="","Null",'3(a) Flights | segment list'!C2543)</f>
        <v>Null</v>
      </c>
      <c r="H2578" s="4" t="str">
        <f>IF('3(a) Flights | segment list'!J2543="","Null",'3(a) Flights | segment list'!J2543)</f>
        <v>Null</v>
      </c>
      <c r="I2578" s="4" t="str">
        <f>IF('3(a) Flights | segment list'!D2543="","Null",'3(a) Flights | segment list'!D2543)</f>
        <v>Null</v>
      </c>
      <c r="J2578" s="4" t="str">
        <f>IF('3(a) Flights | segment list'!E2543="","Null",'3(a) Flights | segment list'!E2543)</f>
        <v>Null</v>
      </c>
      <c r="K2578" s="4" t="str">
        <f>IF('3(a) Flights | segment list'!F2543="","Null",'3(a) Flights | segment list'!F2543)</f>
        <v>Null</v>
      </c>
      <c r="L2578" s="5" t="str">
        <f>IF('3(a) Flights | segment list'!G2543="","Null",'3(a) Flights | segment list'!G2543)</f>
        <v>Null</v>
      </c>
      <c r="M2578" s="16">
        <f>IF('3(a) Flights | segment list'!H2543="Null","Null",'3(a) Flights | segment list'!H2543)</f>
        <v>0</v>
      </c>
    </row>
    <row r="2579" spans="1:13" x14ac:dyDescent="0.25">
      <c r="A2579" s="4" t="str">
        <f t="shared" si="120"/>
        <v>No PB ID provided</v>
      </c>
      <c r="B2579" s="4" t="str">
        <f t="shared" si="121"/>
        <v>No declaration</v>
      </c>
      <c r="C2579" s="4" t="s">
        <v>18302</v>
      </c>
      <c r="D2579" s="86" t="str">
        <f>IF('3(a) Flights | segment list'!A2544="","Null",'3(a) Flights | segment list'!A2544)</f>
        <v>Null</v>
      </c>
      <c r="E2579" s="87" t="str">
        <f t="shared" si="119"/>
        <v>Null</v>
      </c>
      <c r="F2579" s="4" t="str">
        <f>IF('3(a) Flights | segment list'!I2544="","Null",'3(a) Flights | segment list'!I2544)</f>
        <v>Null</v>
      </c>
      <c r="G2579" s="4" t="str">
        <f>IF('3(a) Flights | segment list'!C2544="","Null",'3(a) Flights | segment list'!C2544)</f>
        <v>Null</v>
      </c>
      <c r="H2579" s="4" t="str">
        <f>IF('3(a) Flights | segment list'!J2544="","Null",'3(a) Flights | segment list'!J2544)</f>
        <v>Null</v>
      </c>
      <c r="I2579" s="4" t="str">
        <f>IF('3(a) Flights | segment list'!D2544="","Null",'3(a) Flights | segment list'!D2544)</f>
        <v>Null</v>
      </c>
      <c r="J2579" s="4" t="str">
        <f>IF('3(a) Flights | segment list'!E2544="","Null",'3(a) Flights | segment list'!E2544)</f>
        <v>Null</v>
      </c>
      <c r="K2579" s="4" t="str">
        <f>IF('3(a) Flights | segment list'!F2544="","Null",'3(a) Flights | segment list'!F2544)</f>
        <v>Null</v>
      </c>
      <c r="L2579" s="5" t="str">
        <f>IF('3(a) Flights | segment list'!G2544="","Null",'3(a) Flights | segment list'!G2544)</f>
        <v>Null</v>
      </c>
      <c r="M2579" s="16">
        <f>IF('3(a) Flights | segment list'!H2544="Null","Null",'3(a) Flights | segment list'!H2544)</f>
        <v>0</v>
      </c>
    </row>
    <row r="2580" spans="1:13" x14ac:dyDescent="0.25">
      <c r="A2580" s="4" t="str">
        <f t="shared" si="120"/>
        <v>No PB ID provided</v>
      </c>
      <c r="B2580" s="4" t="str">
        <f t="shared" si="121"/>
        <v>No declaration</v>
      </c>
      <c r="C2580" s="4" t="s">
        <v>18302</v>
      </c>
      <c r="D2580" s="86" t="str">
        <f>IF('3(a) Flights | segment list'!A2545="","Null",'3(a) Flights | segment list'!A2545)</f>
        <v>Null</v>
      </c>
      <c r="E2580" s="87" t="str">
        <f t="shared" si="119"/>
        <v>Null</v>
      </c>
      <c r="F2580" s="4" t="str">
        <f>IF('3(a) Flights | segment list'!I2545="","Null",'3(a) Flights | segment list'!I2545)</f>
        <v>Null</v>
      </c>
      <c r="G2580" s="4" t="str">
        <f>IF('3(a) Flights | segment list'!C2545="","Null",'3(a) Flights | segment list'!C2545)</f>
        <v>Null</v>
      </c>
      <c r="H2580" s="4" t="str">
        <f>IF('3(a) Flights | segment list'!J2545="","Null",'3(a) Flights | segment list'!J2545)</f>
        <v>Null</v>
      </c>
      <c r="I2580" s="4" t="str">
        <f>IF('3(a) Flights | segment list'!D2545="","Null",'3(a) Flights | segment list'!D2545)</f>
        <v>Null</v>
      </c>
      <c r="J2580" s="4" t="str">
        <f>IF('3(a) Flights | segment list'!E2545="","Null",'3(a) Flights | segment list'!E2545)</f>
        <v>Null</v>
      </c>
      <c r="K2580" s="4" t="str">
        <f>IF('3(a) Flights | segment list'!F2545="","Null",'3(a) Flights | segment list'!F2545)</f>
        <v>Null</v>
      </c>
      <c r="L2580" s="5" t="str">
        <f>IF('3(a) Flights | segment list'!G2545="","Null",'3(a) Flights | segment list'!G2545)</f>
        <v>Null</v>
      </c>
      <c r="M2580" s="16">
        <f>IF('3(a) Flights | segment list'!H2545="Null","Null",'3(a) Flights | segment list'!H2545)</f>
        <v>0</v>
      </c>
    </row>
    <row r="2581" spans="1:13" x14ac:dyDescent="0.25">
      <c r="A2581" s="4" t="str">
        <f t="shared" si="120"/>
        <v>No PB ID provided</v>
      </c>
      <c r="B2581" s="4" t="str">
        <f t="shared" si="121"/>
        <v>No declaration</v>
      </c>
      <c r="C2581" s="4" t="s">
        <v>18302</v>
      </c>
      <c r="D2581" s="86" t="str">
        <f>IF('3(a) Flights | segment list'!A2546="","Null",'3(a) Flights | segment list'!A2546)</f>
        <v>Null</v>
      </c>
      <c r="E2581" s="87" t="str">
        <f t="shared" si="119"/>
        <v>Null</v>
      </c>
      <c r="F2581" s="4" t="str">
        <f>IF('3(a) Flights | segment list'!I2546="","Null",'3(a) Flights | segment list'!I2546)</f>
        <v>Null</v>
      </c>
      <c r="G2581" s="4" t="str">
        <f>IF('3(a) Flights | segment list'!C2546="","Null",'3(a) Flights | segment list'!C2546)</f>
        <v>Null</v>
      </c>
      <c r="H2581" s="4" t="str">
        <f>IF('3(a) Flights | segment list'!J2546="","Null",'3(a) Flights | segment list'!J2546)</f>
        <v>Null</v>
      </c>
      <c r="I2581" s="4" t="str">
        <f>IF('3(a) Flights | segment list'!D2546="","Null",'3(a) Flights | segment list'!D2546)</f>
        <v>Null</v>
      </c>
      <c r="J2581" s="4" t="str">
        <f>IF('3(a) Flights | segment list'!E2546="","Null",'3(a) Flights | segment list'!E2546)</f>
        <v>Null</v>
      </c>
      <c r="K2581" s="4" t="str">
        <f>IF('3(a) Flights | segment list'!F2546="","Null",'3(a) Flights | segment list'!F2546)</f>
        <v>Null</v>
      </c>
      <c r="L2581" s="5" t="str">
        <f>IF('3(a) Flights | segment list'!G2546="","Null",'3(a) Flights | segment list'!G2546)</f>
        <v>Null</v>
      </c>
      <c r="M2581" s="16">
        <f>IF('3(a) Flights | segment list'!H2546="Null","Null",'3(a) Flights | segment list'!H2546)</f>
        <v>0</v>
      </c>
    </row>
    <row r="2582" spans="1:13" x14ac:dyDescent="0.25">
      <c r="A2582" s="4" t="str">
        <f t="shared" si="120"/>
        <v>No PB ID provided</v>
      </c>
      <c r="B2582" s="4" t="str">
        <f t="shared" si="121"/>
        <v>No declaration</v>
      </c>
      <c r="C2582" s="4" t="s">
        <v>18302</v>
      </c>
      <c r="D2582" s="86" t="str">
        <f>IF('3(a) Flights | segment list'!A2547="","Null",'3(a) Flights | segment list'!A2547)</f>
        <v>Null</v>
      </c>
      <c r="E2582" s="87" t="str">
        <f t="shared" si="119"/>
        <v>Null</v>
      </c>
      <c r="F2582" s="4" t="str">
        <f>IF('3(a) Flights | segment list'!I2547="","Null",'3(a) Flights | segment list'!I2547)</f>
        <v>Null</v>
      </c>
      <c r="G2582" s="4" t="str">
        <f>IF('3(a) Flights | segment list'!C2547="","Null",'3(a) Flights | segment list'!C2547)</f>
        <v>Null</v>
      </c>
      <c r="H2582" s="4" t="str">
        <f>IF('3(a) Flights | segment list'!J2547="","Null",'3(a) Flights | segment list'!J2547)</f>
        <v>Null</v>
      </c>
      <c r="I2582" s="4" t="str">
        <f>IF('3(a) Flights | segment list'!D2547="","Null",'3(a) Flights | segment list'!D2547)</f>
        <v>Null</v>
      </c>
      <c r="J2582" s="4" t="str">
        <f>IF('3(a) Flights | segment list'!E2547="","Null",'3(a) Flights | segment list'!E2547)</f>
        <v>Null</v>
      </c>
      <c r="K2582" s="4" t="str">
        <f>IF('3(a) Flights | segment list'!F2547="","Null",'3(a) Flights | segment list'!F2547)</f>
        <v>Null</v>
      </c>
      <c r="L2582" s="5" t="str">
        <f>IF('3(a) Flights | segment list'!G2547="","Null",'3(a) Flights | segment list'!G2547)</f>
        <v>Null</v>
      </c>
      <c r="M2582" s="16">
        <f>IF('3(a) Flights | segment list'!H2547="Null","Null",'3(a) Flights | segment list'!H2547)</f>
        <v>0</v>
      </c>
    </row>
    <row r="2583" spans="1:13" x14ac:dyDescent="0.25">
      <c r="A2583" s="4" t="str">
        <f t="shared" si="120"/>
        <v>No PB ID provided</v>
      </c>
      <c r="B2583" s="4" t="str">
        <f t="shared" si="121"/>
        <v>No declaration</v>
      </c>
      <c r="C2583" s="4" t="s">
        <v>18302</v>
      </c>
      <c r="D2583" s="86" t="str">
        <f>IF('3(a) Flights | segment list'!A2548="","Null",'3(a) Flights | segment list'!A2548)</f>
        <v>Null</v>
      </c>
      <c r="E2583" s="87" t="str">
        <f t="shared" si="119"/>
        <v>Null</v>
      </c>
      <c r="F2583" s="4" t="str">
        <f>IF('3(a) Flights | segment list'!I2548="","Null",'3(a) Flights | segment list'!I2548)</f>
        <v>Null</v>
      </c>
      <c r="G2583" s="4" t="str">
        <f>IF('3(a) Flights | segment list'!C2548="","Null",'3(a) Flights | segment list'!C2548)</f>
        <v>Null</v>
      </c>
      <c r="H2583" s="4" t="str">
        <f>IF('3(a) Flights | segment list'!J2548="","Null",'3(a) Flights | segment list'!J2548)</f>
        <v>Null</v>
      </c>
      <c r="I2583" s="4" t="str">
        <f>IF('3(a) Flights | segment list'!D2548="","Null",'3(a) Flights | segment list'!D2548)</f>
        <v>Null</v>
      </c>
      <c r="J2583" s="4" t="str">
        <f>IF('3(a) Flights | segment list'!E2548="","Null",'3(a) Flights | segment list'!E2548)</f>
        <v>Null</v>
      </c>
      <c r="K2583" s="4" t="str">
        <f>IF('3(a) Flights | segment list'!F2548="","Null",'3(a) Flights | segment list'!F2548)</f>
        <v>Null</v>
      </c>
      <c r="L2583" s="5" t="str">
        <f>IF('3(a) Flights | segment list'!G2548="","Null",'3(a) Flights | segment list'!G2548)</f>
        <v>Null</v>
      </c>
      <c r="M2583" s="16">
        <f>IF('3(a) Flights | segment list'!H2548="Null","Null",'3(a) Flights | segment list'!H2548)</f>
        <v>0</v>
      </c>
    </row>
    <row r="2584" spans="1:13" x14ac:dyDescent="0.25">
      <c r="A2584" s="4" t="str">
        <f t="shared" si="120"/>
        <v>No PB ID provided</v>
      </c>
      <c r="B2584" s="4" t="str">
        <f t="shared" si="121"/>
        <v>No declaration</v>
      </c>
      <c r="C2584" s="4" t="s">
        <v>18302</v>
      </c>
      <c r="D2584" s="86" t="str">
        <f>IF('3(a) Flights | segment list'!A2549="","Null",'3(a) Flights | segment list'!A2549)</f>
        <v>Null</v>
      </c>
      <c r="E2584" s="87" t="str">
        <f t="shared" si="119"/>
        <v>Null</v>
      </c>
      <c r="F2584" s="4" t="str">
        <f>IF('3(a) Flights | segment list'!I2549="","Null",'3(a) Flights | segment list'!I2549)</f>
        <v>Null</v>
      </c>
      <c r="G2584" s="4" t="str">
        <f>IF('3(a) Flights | segment list'!C2549="","Null",'3(a) Flights | segment list'!C2549)</f>
        <v>Null</v>
      </c>
      <c r="H2584" s="4" t="str">
        <f>IF('3(a) Flights | segment list'!J2549="","Null",'3(a) Flights | segment list'!J2549)</f>
        <v>Null</v>
      </c>
      <c r="I2584" s="4" t="str">
        <f>IF('3(a) Flights | segment list'!D2549="","Null",'3(a) Flights | segment list'!D2549)</f>
        <v>Null</v>
      </c>
      <c r="J2584" s="4" t="str">
        <f>IF('3(a) Flights | segment list'!E2549="","Null",'3(a) Flights | segment list'!E2549)</f>
        <v>Null</v>
      </c>
      <c r="K2584" s="4" t="str">
        <f>IF('3(a) Flights | segment list'!F2549="","Null",'3(a) Flights | segment list'!F2549)</f>
        <v>Null</v>
      </c>
      <c r="L2584" s="5" t="str">
        <f>IF('3(a) Flights | segment list'!G2549="","Null",'3(a) Flights | segment list'!G2549)</f>
        <v>Null</v>
      </c>
      <c r="M2584" s="16">
        <f>IF('3(a) Flights | segment list'!H2549="Null","Null",'3(a) Flights | segment list'!H2549)</f>
        <v>0</v>
      </c>
    </row>
    <row r="2585" spans="1:13" x14ac:dyDescent="0.25">
      <c r="A2585" s="4" t="str">
        <f t="shared" si="120"/>
        <v>No PB ID provided</v>
      </c>
      <c r="B2585" s="4" t="str">
        <f t="shared" si="121"/>
        <v>No declaration</v>
      </c>
      <c r="C2585" s="4" t="s">
        <v>18302</v>
      </c>
      <c r="D2585" s="86" t="str">
        <f>IF('3(a) Flights | segment list'!A2550="","Null",'3(a) Flights | segment list'!A2550)</f>
        <v>Null</v>
      </c>
      <c r="E2585" s="87" t="str">
        <f t="shared" si="119"/>
        <v>Null</v>
      </c>
      <c r="F2585" s="4" t="str">
        <f>IF('3(a) Flights | segment list'!I2550="","Null",'3(a) Flights | segment list'!I2550)</f>
        <v>Null</v>
      </c>
      <c r="G2585" s="4" t="str">
        <f>IF('3(a) Flights | segment list'!C2550="","Null",'3(a) Flights | segment list'!C2550)</f>
        <v>Null</v>
      </c>
      <c r="H2585" s="4" t="str">
        <f>IF('3(a) Flights | segment list'!J2550="","Null",'3(a) Flights | segment list'!J2550)</f>
        <v>Null</v>
      </c>
      <c r="I2585" s="4" t="str">
        <f>IF('3(a) Flights | segment list'!D2550="","Null",'3(a) Flights | segment list'!D2550)</f>
        <v>Null</v>
      </c>
      <c r="J2585" s="4" t="str">
        <f>IF('3(a) Flights | segment list'!E2550="","Null",'3(a) Flights | segment list'!E2550)</f>
        <v>Null</v>
      </c>
      <c r="K2585" s="4" t="str">
        <f>IF('3(a) Flights | segment list'!F2550="","Null",'3(a) Flights | segment list'!F2550)</f>
        <v>Null</v>
      </c>
      <c r="L2585" s="5" t="str">
        <f>IF('3(a) Flights | segment list'!G2550="","Null",'3(a) Flights | segment list'!G2550)</f>
        <v>Null</v>
      </c>
      <c r="M2585" s="16">
        <f>IF('3(a) Flights | segment list'!H2550="Null","Null",'3(a) Flights | segment list'!H2550)</f>
        <v>0</v>
      </c>
    </row>
    <row r="2586" spans="1:13" x14ac:dyDescent="0.25">
      <c r="A2586" s="4" t="str">
        <f t="shared" si="120"/>
        <v>No PB ID provided</v>
      </c>
      <c r="B2586" s="4" t="str">
        <f t="shared" si="121"/>
        <v>No declaration</v>
      </c>
      <c r="C2586" s="4" t="s">
        <v>18302</v>
      </c>
      <c r="D2586" s="86" t="str">
        <f>IF('3(a) Flights | segment list'!A2551="","Null",'3(a) Flights | segment list'!A2551)</f>
        <v>Null</v>
      </c>
      <c r="E2586" s="87" t="str">
        <f t="shared" si="119"/>
        <v>Null</v>
      </c>
      <c r="F2586" s="4" t="str">
        <f>IF('3(a) Flights | segment list'!I2551="","Null",'3(a) Flights | segment list'!I2551)</f>
        <v>Null</v>
      </c>
      <c r="G2586" s="4" t="str">
        <f>IF('3(a) Flights | segment list'!C2551="","Null",'3(a) Flights | segment list'!C2551)</f>
        <v>Null</v>
      </c>
      <c r="H2586" s="4" t="str">
        <f>IF('3(a) Flights | segment list'!J2551="","Null",'3(a) Flights | segment list'!J2551)</f>
        <v>Null</v>
      </c>
      <c r="I2586" s="4" t="str">
        <f>IF('3(a) Flights | segment list'!D2551="","Null",'3(a) Flights | segment list'!D2551)</f>
        <v>Null</v>
      </c>
      <c r="J2586" s="4" t="str">
        <f>IF('3(a) Flights | segment list'!E2551="","Null",'3(a) Flights | segment list'!E2551)</f>
        <v>Null</v>
      </c>
      <c r="K2586" s="4" t="str">
        <f>IF('3(a) Flights | segment list'!F2551="","Null",'3(a) Flights | segment list'!F2551)</f>
        <v>Null</v>
      </c>
      <c r="L2586" s="5" t="str">
        <f>IF('3(a) Flights | segment list'!G2551="","Null",'3(a) Flights | segment list'!G2551)</f>
        <v>Null</v>
      </c>
      <c r="M2586" s="16">
        <f>IF('3(a) Flights | segment list'!H2551="Null","Null",'3(a) Flights | segment list'!H2551)</f>
        <v>0</v>
      </c>
    </row>
    <row r="2587" spans="1:13" x14ac:dyDescent="0.25">
      <c r="A2587" s="4" t="str">
        <f t="shared" si="120"/>
        <v>No PB ID provided</v>
      </c>
      <c r="B2587" s="4" t="str">
        <f t="shared" si="121"/>
        <v>No declaration</v>
      </c>
      <c r="C2587" s="4" t="s">
        <v>18302</v>
      </c>
      <c r="D2587" s="86" t="str">
        <f>IF('3(a) Flights | segment list'!A2552="","Null",'3(a) Flights | segment list'!A2552)</f>
        <v>Null</v>
      </c>
      <c r="E2587" s="87" t="str">
        <f t="shared" si="119"/>
        <v>Null</v>
      </c>
      <c r="F2587" s="4" t="str">
        <f>IF('3(a) Flights | segment list'!I2552="","Null",'3(a) Flights | segment list'!I2552)</f>
        <v>Null</v>
      </c>
      <c r="G2587" s="4" t="str">
        <f>IF('3(a) Flights | segment list'!C2552="","Null",'3(a) Flights | segment list'!C2552)</f>
        <v>Null</v>
      </c>
      <c r="H2587" s="4" t="str">
        <f>IF('3(a) Flights | segment list'!J2552="","Null",'3(a) Flights | segment list'!J2552)</f>
        <v>Null</v>
      </c>
      <c r="I2587" s="4" t="str">
        <f>IF('3(a) Flights | segment list'!D2552="","Null",'3(a) Flights | segment list'!D2552)</f>
        <v>Null</v>
      </c>
      <c r="J2587" s="4" t="str">
        <f>IF('3(a) Flights | segment list'!E2552="","Null",'3(a) Flights | segment list'!E2552)</f>
        <v>Null</v>
      </c>
      <c r="K2587" s="4" t="str">
        <f>IF('3(a) Flights | segment list'!F2552="","Null",'3(a) Flights | segment list'!F2552)</f>
        <v>Null</v>
      </c>
      <c r="L2587" s="5" t="str">
        <f>IF('3(a) Flights | segment list'!G2552="","Null",'3(a) Flights | segment list'!G2552)</f>
        <v>Null</v>
      </c>
      <c r="M2587" s="16">
        <f>IF('3(a) Flights | segment list'!H2552="Null","Null",'3(a) Flights | segment list'!H2552)</f>
        <v>0</v>
      </c>
    </row>
    <row r="2588" spans="1:13" x14ac:dyDescent="0.25">
      <c r="A2588" s="4" t="str">
        <f t="shared" si="120"/>
        <v>No PB ID provided</v>
      </c>
      <c r="B2588" s="4" t="str">
        <f t="shared" si="121"/>
        <v>No declaration</v>
      </c>
      <c r="C2588" s="4" t="s">
        <v>18302</v>
      </c>
      <c r="D2588" s="86" t="str">
        <f>IF('3(a) Flights | segment list'!A2553="","Null",'3(a) Flights | segment list'!A2553)</f>
        <v>Null</v>
      </c>
      <c r="E2588" s="87" t="str">
        <f t="shared" si="119"/>
        <v>Null</v>
      </c>
      <c r="F2588" s="4" t="str">
        <f>IF('3(a) Flights | segment list'!I2553="","Null",'3(a) Flights | segment list'!I2553)</f>
        <v>Null</v>
      </c>
      <c r="G2588" s="4" t="str">
        <f>IF('3(a) Flights | segment list'!C2553="","Null",'3(a) Flights | segment list'!C2553)</f>
        <v>Null</v>
      </c>
      <c r="H2588" s="4" t="str">
        <f>IF('3(a) Flights | segment list'!J2553="","Null",'3(a) Flights | segment list'!J2553)</f>
        <v>Null</v>
      </c>
      <c r="I2588" s="4" t="str">
        <f>IF('3(a) Flights | segment list'!D2553="","Null",'3(a) Flights | segment list'!D2553)</f>
        <v>Null</v>
      </c>
      <c r="J2588" s="4" t="str">
        <f>IF('3(a) Flights | segment list'!E2553="","Null",'3(a) Flights | segment list'!E2553)</f>
        <v>Null</v>
      </c>
      <c r="K2588" s="4" t="str">
        <f>IF('3(a) Flights | segment list'!F2553="","Null",'3(a) Flights | segment list'!F2553)</f>
        <v>Null</v>
      </c>
      <c r="L2588" s="5" t="str">
        <f>IF('3(a) Flights | segment list'!G2553="","Null",'3(a) Flights | segment list'!G2553)</f>
        <v>Null</v>
      </c>
      <c r="M2588" s="16">
        <f>IF('3(a) Flights | segment list'!H2553="Null","Null",'3(a) Flights | segment list'!H2553)</f>
        <v>0</v>
      </c>
    </row>
    <row r="2589" spans="1:13" x14ac:dyDescent="0.25">
      <c r="A2589" s="4" t="str">
        <f t="shared" si="120"/>
        <v>No PB ID provided</v>
      </c>
      <c r="B2589" s="4" t="str">
        <f t="shared" si="121"/>
        <v>No declaration</v>
      </c>
      <c r="C2589" s="4" t="s">
        <v>18302</v>
      </c>
      <c r="D2589" s="86" t="str">
        <f>IF('3(a) Flights | segment list'!A2554="","Null",'3(a) Flights | segment list'!A2554)</f>
        <v>Null</v>
      </c>
      <c r="E2589" s="87" t="str">
        <f t="shared" si="119"/>
        <v>Null</v>
      </c>
      <c r="F2589" s="4" t="str">
        <f>IF('3(a) Flights | segment list'!I2554="","Null",'3(a) Flights | segment list'!I2554)</f>
        <v>Null</v>
      </c>
      <c r="G2589" s="4" t="str">
        <f>IF('3(a) Flights | segment list'!C2554="","Null",'3(a) Flights | segment list'!C2554)</f>
        <v>Null</v>
      </c>
      <c r="H2589" s="4" t="str">
        <f>IF('3(a) Flights | segment list'!J2554="","Null",'3(a) Flights | segment list'!J2554)</f>
        <v>Null</v>
      </c>
      <c r="I2589" s="4" t="str">
        <f>IF('3(a) Flights | segment list'!D2554="","Null",'3(a) Flights | segment list'!D2554)</f>
        <v>Null</v>
      </c>
      <c r="J2589" s="4" t="str">
        <f>IF('3(a) Flights | segment list'!E2554="","Null",'3(a) Flights | segment list'!E2554)</f>
        <v>Null</v>
      </c>
      <c r="K2589" s="4" t="str">
        <f>IF('3(a) Flights | segment list'!F2554="","Null",'3(a) Flights | segment list'!F2554)</f>
        <v>Null</v>
      </c>
      <c r="L2589" s="5" t="str">
        <f>IF('3(a) Flights | segment list'!G2554="","Null",'3(a) Flights | segment list'!G2554)</f>
        <v>Null</v>
      </c>
      <c r="M2589" s="16">
        <f>IF('3(a) Flights | segment list'!H2554="Null","Null",'3(a) Flights | segment list'!H2554)</f>
        <v>0</v>
      </c>
    </row>
    <row r="2590" spans="1:13" x14ac:dyDescent="0.25">
      <c r="A2590" s="4" t="str">
        <f t="shared" si="120"/>
        <v>No PB ID provided</v>
      </c>
      <c r="B2590" s="4" t="str">
        <f t="shared" si="121"/>
        <v>No declaration</v>
      </c>
      <c r="C2590" s="4" t="s">
        <v>18302</v>
      </c>
      <c r="D2590" s="86" t="str">
        <f>IF('3(a) Flights | segment list'!A2555="","Null",'3(a) Flights | segment list'!A2555)</f>
        <v>Null</v>
      </c>
      <c r="E2590" s="87" t="str">
        <f t="shared" si="119"/>
        <v>Null</v>
      </c>
      <c r="F2590" s="4" t="str">
        <f>IF('3(a) Flights | segment list'!I2555="","Null",'3(a) Flights | segment list'!I2555)</f>
        <v>Null</v>
      </c>
      <c r="G2590" s="4" t="str">
        <f>IF('3(a) Flights | segment list'!C2555="","Null",'3(a) Flights | segment list'!C2555)</f>
        <v>Null</v>
      </c>
      <c r="H2590" s="4" t="str">
        <f>IF('3(a) Flights | segment list'!J2555="","Null",'3(a) Flights | segment list'!J2555)</f>
        <v>Null</v>
      </c>
      <c r="I2590" s="4" t="str">
        <f>IF('3(a) Flights | segment list'!D2555="","Null",'3(a) Flights | segment list'!D2555)</f>
        <v>Null</v>
      </c>
      <c r="J2590" s="4" t="str">
        <f>IF('3(a) Flights | segment list'!E2555="","Null",'3(a) Flights | segment list'!E2555)</f>
        <v>Null</v>
      </c>
      <c r="K2590" s="4" t="str">
        <f>IF('3(a) Flights | segment list'!F2555="","Null",'3(a) Flights | segment list'!F2555)</f>
        <v>Null</v>
      </c>
      <c r="L2590" s="5" t="str">
        <f>IF('3(a) Flights | segment list'!G2555="","Null",'3(a) Flights | segment list'!G2555)</f>
        <v>Null</v>
      </c>
      <c r="M2590" s="16">
        <f>IF('3(a) Flights | segment list'!H2555="Null","Null",'3(a) Flights | segment list'!H2555)</f>
        <v>0</v>
      </c>
    </row>
    <row r="2591" spans="1:13" x14ac:dyDescent="0.25">
      <c r="A2591" s="4" t="str">
        <f t="shared" si="120"/>
        <v>No PB ID provided</v>
      </c>
      <c r="B2591" s="4" t="str">
        <f t="shared" si="121"/>
        <v>No declaration</v>
      </c>
      <c r="C2591" s="4" t="s">
        <v>18302</v>
      </c>
      <c r="D2591" s="86" t="str">
        <f>IF('3(a) Flights | segment list'!A2556="","Null",'3(a) Flights | segment list'!A2556)</f>
        <v>Null</v>
      </c>
      <c r="E2591" s="87" t="str">
        <f t="shared" si="119"/>
        <v>Null</v>
      </c>
      <c r="F2591" s="4" t="str">
        <f>IF('3(a) Flights | segment list'!I2556="","Null",'3(a) Flights | segment list'!I2556)</f>
        <v>Null</v>
      </c>
      <c r="G2591" s="4" t="str">
        <f>IF('3(a) Flights | segment list'!C2556="","Null",'3(a) Flights | segment list'!C2556)</f>
        <v>Null</v>
      </c>
      <c r="H2591" s="4" t="str">
        <f>IF('3(a) Flights | segment list'!J2556="","Null",'3(a) Flights | segment list'!J2556)</f>
        <v>Null</v>
      </c>
      <c r="I2591" s="4" t="str">
        <f>IF('3(a) Flights | segment list'!D2556="","Null",'3(a) Flights | segment list'!D2556)</f>
        <v>Null</v>
      </c>
      <c r="J2591" s="4" t="str">
        <f>IF('3(a) Flights | segment list'!E2556="","Null",'3(a) Flights | segment list'!E2556)</f>
        <v>Null</v>
      </c>
      <c r="K2591" s="4" t="str">
        <f>IF('3(a) Flights | segment list'!F2556="","Null",'3(a) Flights | segment list'!F2556)</f>
        <v>Null</v>
      </c>
      <c r="L2591" s="5" t="str">
        <f>IF('3(a) Flights | segment list'!G2556="","Null",'3(a) Flights | segment list'!G2556)</f>
        <v>Null</v>
      </c>
      <c r="M2591" s="16">
        <f>IF('3(a) Flights | segment list'!H2556="Null","Null",'3(a) Flights | segment list'!H2556)</f>
        <v>0</v>
      </c>
    </row>
    <row r="2592" spans="1:13" x14ac:dyDescent="0.25">
      <c r="A2592" s="4" t="str">
        <f t="shared" si="120"/>
        <v>No PB ID provided</v>
      </c>
      <c r="B2592" s="4" t="str">
        <f t="shared" si="121"/>
        <v>No declaration</v>
      </c>
      <c r="C2592" s="4" t="s">
        <v>18302</v>
      </c>
      <c r="D2592" s="86" t="str">
        <f>IF('3(a) Flights | segment list'!A2557="","Null",'3(a) Flights | segment list'!A2557)</f>
        <v>Null</v>
      </c>
      <c r="E2592" s="87" t="str">
        <f t="shared" si="119"/>
        <v>Null</v>
      </c>
      <c r="F2592" s="4" t="str">
        <f>IF('3(a) Flights | segment list'!I2557="","Null",'3(a) Flights | segment list'!I2557)</f>
        <v>Null</v>
      </c>
      <c r="G2592" s="4" t="str">
        <f>IF('3(a) Flights | segment list'!C2557="","Null",'3(a) Flights | segment list'!C2557)</f>
        <v>Null</v>
      </c>
      <c r="H2592" s="4" t="str">
        <f>IF('3(a) Flights | segment list'!J2557="","Null",'3(a) Flights | segment list'!J2557)</f>
        <v>Null</v>
      </c>
      <c r="I2592" s="4" t="str">
        <f>IF('3(a) Flights | segment list'!D2557="","Null",'3(a) Flights | segment list'!D2557)</f>
        <v>Null</v>
      </c>
      <c r="J2592" s="4" t="str">
        <f>IF('3(a) Flights | segment list'!E2557="","Null",'3(a) Flights | segment list'!E2557)</f>
        <v>Null</v>
      </c>
      <c r="K2592" s="4" t="str">
        <f>IF('3(a) Flights | segment list'!F2557="","Null",'3(a) Flights | segment list'!F2557)</f>
        <v>Null</v>
      </c>
      <c r="L2592" s="5" t="str">
        <f>IF('3(a) Flights | segment list'!G2557="","Null",'3(a) Flights | segment list'!G2557)</f>
        <v>Null</v>
      </c>
      <c r="M2592" s="16">
        <f>IF('3(a) Flights | segment list'!H2557="Null","Null",'3(a) Flights | segment list'!H2557)</f>
        <v>0</v>
      </c>
    </row>
    <row r="2593" spans="1:13" x14ac:dyDescent="0.25">
      <c r="A2593" s="4" t="str">
        <f t="shared" si="120"/>
        <v>No PB ID provided</v>
      </c>
      <c r="B2593" s="4" t="str">
        <f t="shared" si="121"/>
        <v>No declaration</v>
      </c>
      <c r="C2593" s="4" t="s">
        <v>18302</v>
      </c>
      <c r="D2593" s="86" t="str">
        <f>IF('3(a) Flights | segment list'!A2558="","Null",'3(a) Flights | segment list'!A2558)</f>
        <v>Null</v>
      </c>
      <c r="E2593" s="87" t="str">
        <f t="shared" si="119"/>
        <v>Null</v>
      </c>
      <c r="F2593" s="4" t="str">
        <f>IF('3(a) Flights | segment list'!I2558="","Null",'3(a) Flights | segment list'!I2558)</f>
        <v>Null</v>
      </c>
      <c r="G2593" s="4" t="str">
        <f>IF('3(a) Flights | segment list'!C2558="","Null",'3(a) Flights | segment list'!C2558)</f>
        <v>Null</v>
      </c>
      <c r="H2593" s="4" t="str">
        <f>IF('3(a) Flights | segment list'!J2558="","Null",'3(a) Flights | segment list'!J2558)</f>
        <v>Null</v>
      </c>
      <c r="I2593" s="4" t="str">
        <f>IF('3(a) Flights | segment list'!D2558="","Null",'3(a) Flights | segment list'!D2558)</f>
        <v>Null</v>
      </c>
      <c r="J2593" s="4" t="str">
        <f>IF('3(a) Flights | segment list'!E2558="","Null",'3(a) Flights | segment list'!E2558)</f>
        <v>Null</v>
      </c>
      <c r="K2593" s="4" t="str">
        <f>IF('3(a) Flights | segment list'!F2558="","Null",'3(a) Flights | segment list'!F2558)</f>
        <v>Null</v>
      </c>
      <c r="L2593" s="5" t="str">
        <f>IF('3(a) Flights | segment list'!G2558="","Null",'3(a) Flights | segment list'!G2558)</f>
        <v>Null</v>
      </c>
      <c r="M2593" s="16">
        <f>IF('3(a) Flights | segment list'!H2558="Null","Null",'3(a) Flights | segment list'!H2558)</f>
        <v>0</v>
      </c>
    </row>
    <row r="2594" spans="1:13" x14ac:dyDescent="0.25">
      <c r="A2594" s="4" t="str">
        <f t="shared" si="120"/>
        <v>No PB ID provided</v>
      </c>
      <c r="B2594" s="4" t="str">
        <f t="shared" si="121"/>
        <v>No declaration</v>
      </c>
      <c r="C2594" s="4" t="s">
        <v>18302</v>
      </c>
      <c r="D2594" s="86" t="str">
        <f>IF('3(a) Flights | segment list'!A2559="","Null",'3(a) Flights | segment list'!A2559)</f>
        <v>Null</v>
      </c>
      <c r="E2594" s="87" t="str">
        <f t="shared" si="119"/>
        <v>Null</v>
      </c>
      <c r="F2594" s="4" t="str">
        <f>IF('3(a) Flights | segment list'!I2559="","Null",'3(a) Flights | segment list'!I2559)</f>
        <v>Null</v>
      </c>
      <c r="G2594" s="4" t="str">
        <f>IF('3(a) Flights | segment list'!C2559="","Null",'3(a) Flights | segment list'!C2559)</f>
        <v>Null</v>
      </c>
      <c r="H2594" s="4" t="str">
        <f>IF('3(a) Flights | segment list'!J2559="","Null",'3(a) Flights | segment list'!J2559)</f>
        <v>Null</v>
      </c>
      <c r="I2594" s="4" t="str">
        <f>IF('3(a) Flights | segment list'!D2559="","Null",'3(a) Flights | segment list'!D2559)</f>
        <v>Null</v>
      </c>
      <c r="J2594" s="4" t="str">
        <f>IF('3(a) Flights | segment list'!E2559="","Null",'3(a) Flights | segment list'!E2559)</f>
        <v>Null</v>
      </c>
      <c r="K2594" s="4" t="str">
        <f>IF('3(a) Flights | segment list'!F2559="","Null",'3(a) Flights | segment list'!F2559)</f>
        <v>Null</v>
      </c>
      <c r="L2594" s="5" t="str">
        <f>IF('3(a) Flights | segment list'!G2559="","Null",'3(a) Flights | segment list'!G2559)</f>
        <v>Null</v>
      </c>
      <c r="M2594" s="16">
        <f>IF('3(a) Flights | segment list'!H2559="Null","Null",'3(a) Flights | segment list'!H2559)</f>
        <v>0</v>
      </c>
    </row>
    <row r="2595" spans="1:13" x14ac:dyDescent="0.25">
      <c r="A2595" s="4" t="str">
        <f t="shared" si="120"/>
        <v>No PB ID provided</v>
      </c>
      <c r="B2595" s="4" t="str">
        <f t="shared" si="121"/>
        <v>No declaration</v>
      </c>
      <c r="C2595" s="4" t="s">
        <v>18302</v>
      </c>
      <c r="D2595" s="86" t="str">
        <f>IF('3(a) Flights | segment list'!A2560="","Null",'3(a) Flights | segment list'!A2560)</f>
        <v>Null</v>
      </c>
      <c r="E2595" s="87" t="str">
        <f t="shared" si="119"/>
        <v>Null</v>
      </c>
      <c r="F2595" s="4" t="str">
        <f>IF('3(a) Flights | segment list'!I2560="","Null",'3(a) Flights | segment list'!I2560)</f>
        <v>Null</v>
      </c>
      <c r="G2595" s="4" t="str">
        <f>IF('3(a) Flights | segment list'!C2560="","Null",'3(a) Flights | segment list'!C2560)</f>
        <v>Null</v>
      </c>
      <c r="H2595" s="4" t="str">
        <f>IF('3(a) Flights | segment list'!J2560="","Null",'3(a) Flights | segment list'!J2560)</f>
        <v>Null</v>
      </c>
      <c r="I2595" s="4" t="str">
        <f>IF('3(a) Flights | segment list'!D2560="","Null",'3(a) Flights | segment list'!D2560)</f>
        <v>Null</v>
      </c>
      <c r="J2595" s="4" t="str">
        <f>IF('3(a) Flights | segment list'!E2560="","Null",'3(a) Flights | segment list'!E2560)</f>
        <v>Null</v>
      </c>
      <c r="K2595" s="4" t="str">
        <f>IF('3(a) Flights | segment list'!F2560="","Null",'3(a) Flights | segment list'!F2560)</f>
        <v>Null</v>
      </c>
      <c r="L2595" s="5" t="str">
        <f>IF('3(a) Flights | segment list'!G2560="","Null",'3(a) Flights | segment list'!G2560)</f>
        <v>Null</v>
      </c>
      <c r="M2595" s="16">
        <f>IF('3(a) Flights | segment list'!H2560="Null","Null",'3(a) Flights | segment list'!H2560)</f>
        <v>0</v>
      </c>
    </row>
    <row r="2596" spans="1:13" x14ac:dyDescent="0.25">
      <c r="A2596" s="4" t="str">
        <f t="shared" si="120"/>
        <v>No PB ID provided</v>
      </c>
      <c r="B2596" s="4" t="str">
        <f t="shared" si="121"/>
        <v>No declaration</v>
      </c>
      <c r="C2596" s="4" t="s">
        <v>18302</v>
      </c>
      <c r="D2596" s="86" t="str">
        <f>IF('3(a) Flights | segment list'!A2561="","Null",'3(a) Flights | segment list'!A2561)</f>
        <v>Null</v>
      </c>
      <c r="E2596" s="87" t="str">
        <f t="shared" si="119"/>
        <v>Null</v>
      </c>
      <c r="F2596" s="4" t="str">
        <f>IF('3(a) Flights | segment list'!I2561="","Null",'3(a) Flights | segment list'!I2561)</f>
        <v>Null</v>
      </c>
      <c r="G2596" s="4" t="str">
        <f>IF('3(a) Flights | segment list'!C2561="","Null",'3(a) Flights | segment list'!C2561)</f>
        <v>Null</v>
      </c>
      <c r="H2596" s="4" t="str">
        <f>IF('3(a) Flights | segment list'!J2561="","Null",'3(a) Flights | segment list'!J2561)</f>
        <v>Null</v>
      </c>
      <c r="I2596" s="4" t="str">
        <f>IF('3(a) Flights | segment list'!D2561="","Null",'3(a) Flights | segment list'!D2561)</f>
        <v>Null</v>
      </c>
      <c r="J2596" s="4" t="str">
        <f>IF('3(a) Flights | segment list'!E2561="","Null",'3(a) Flights | segment list'!E2561)</f>
        <v>Null</v>
      </c>
      <c r="K2596" s="4" t="str">
        <f>IF('3(a) Flights | segment list'!F2561="","Null",'3(a) Flights | segment list'!F2561)</f>
        <v>Null</v>
      </c>
      <c r="L2596" s="5" t="str">
        <f>IF('3(a) Flights | segment list'!G2561="","Null",'3(a) Flights | segment list'!G2561)</f>
        <v>Null</v>
      </c>
      <c r="M2596" s="16">
        <f>IF('3(a) Flights | segment list'!H2561="Null","Null",'3(a) Flights | segment list'!H2561)</f>
        <v>0</v>
      </c>
    </row>
    <row r="2597" spans="1:13" x14ac:dyDescent="0.25">
      <c r="A2597" s="4" t="str">
        <f t="shared" si="120"/>
        <v>No PB ID provided</v>
      </c>
      <c r="B2597" s="4" t="str">
        <f t="shared" si="121"/>
        <v>No declaration</v>
      </c>
      <c r="C2597" s="4" t="s">
        <v>18302</v>
      </c>
      <c r="D2597" s="86" t="str">
        <f>IF('3(a) Flights | segment list'!A2562="","Null",'3(a) Flights | segment list'!A2562)</f>
        <v>Null</v>
      </c>
      <c r="E2597" s="87" t="str">
        <f t="shared" si="119"/>
        <v>Null</v>
      </c>
      <c r="F2597" s="4" t="str">
        <f>IF('3(a) Flights | segment list'!I2562="","Null",'3(a) Flights | segment list'!I2562)</f>
        <v>Null</v>
      </c>
      <c r="G2597" s="4" t="str">
        <f>IF('3(a) Flights | segment list'!C2562="","Null",'3(a) Flights | segment list'!C2562)</f>
        <v>Null</v>
      </c>
      <c r="H2597" s="4" t="str">
        <f>IF('3(a) Flights | segment list'!J2562="","Null",'3(a) Flights | segment list'!J2562)</f>
        <v>Null</v>
      </c>
      <c r="I2597" s="4" t="str">
        <f>IF('3(a) Flights | segment list'!D2562="","Null",'3(a) Flights | segment list'!D2562)</f>
        <v>Null</v>
      </c>
      <c r="J2597" s="4" t="str">
        <f>IF('3(a) Flights | segment list'!E2562="","Null",'3(a) Flights | segment list'!E2562)</f>
        <v>Null</v>
      </c>
      <c r="K2597" s="4" t="str">
        <f>IF('3(a) Flights | segment list'!F2562="","Null",'3(a) Flights | segment list'!F2562)</f>
        <v>Null</v>
      </c>
      <c r="L2597" s="5" t="str">
        <f>IF('3(a) Flights | segment list'!G2562="","Null",'3(a) Flights | segment list'!G2562)</f>
        <v>Null</v>
      </c>
      <c r="M2597" s="16">
        <f>IF('3(a) Flights | segment list'!H2562="Null","Null",'3(a) Flights | segment list'!H2562)</f>
        <v>0</v>
      </c>
    </row>
    <row r="2598" spans="1:13" x14ac:dyDescent="0.25">
      <c r="A2598" s="4" t="str">
        <f t="shared" si="120"/>
        <v>No PB ID provided</v>
      </c>
      <c r="B2598" s="4" t="str">
        <f t="shared" si="121"/>
        <v>No declaration</v>
      </c>
      <c r="C2598" s="4" t="s">
        <v>18302</v>
      </c>
      <c r="D2598" s="86" t="str">
        <f>IF('3(a) Flights | segment list'!A2563="","Null",'3(a) Flights | segment list'!A2563)</f>
        <v>Null</v>
      </c>
      <c r="E2598" s="87" t="str">
        <f t="shared" si="119"/>
        <v>Null</v>
      </c>
      <c r="F2598" s="4" t="str">
        <f>IF('3(a) Flights | segment list'!I2563="","Null",'3(a) Flights | segment list'!I2563)</f>
        <v>Null</v>
      </c>
      <c r="G2598" s="4" t="str">
        <f>IF('3(a) Flights | segment list'!C2563="","Null",'3(a) Flights | segment list'!C2563)</f>
        <v>Null</v>
      </c>
      <c r="H2598" s="4" t="str">
        <f>IF('3(a) Flights | segment list'!J2563="","Null",'3(a) Flights | segment list'!J2563)</f>
        <v>Null</v>
      </c>
      <c r="I2598" s="4" t="str">
        <f>IF('3(a) Flights | segment list'!D2563="","Null",'3(a) Flights | segment list'!D2563)</f>
        <v>Null</v>
      </c>
      <c r="J2598" s="4" t="str">
        <f>IF('3(a) Flights | segment list'!E2563="","Null",'3(a) Flights | segment list'!E2563)</f>
        <v>Null</v>
      </c>
      <c r="K2598" s="4" t="str">
        <f>IF('3(a) Flights | segment list'!F2563="","Null",'3(a) Flights | segment list'!F2563)</f>
        <v>Null</v>
      </c>
      <c r="L2598" s="5" t="str">
        <f>IF('3(a) Flights | segment list'!G2563="","Null",'3(a) Flights | segment list'!G2563)</f>
        <v>Null</v>
      </c>
      <c r="M2598" s="16">
        <f>IF('3(a) Flights | segment list'!H2563="Null","Null",'3(a) Flights | segment list'!H2563)</f>
        <v>0</v>
      </c>
    </row>
    <row r="2599" spans="1:13" x14ac:dyDescent="0.25">
      <c r="A2599" s="4" t="str">
        <f t="shared" si="120"/>
        <v>No PB ID provided</v>
      </c>
      <c r="B2599" s="4" t="str">
        <f t="shared" si="121"/>
        <v>No declaration</v>
      </c>
      <c r="C2599" s="4" t="s">
        <v>18302</v>
      </c>
      <c r="D2599" s="86" t="str">
        <f>IF('3(a) Flights | segment list'!A2564="","Null",'3(a) Flights | segment list'!A2564)</f>
        <v>Null</v>
      </c>
      <c r="E2599" s="87" t="str">
        <f t="shared" si="119"/>
        <v>Null</v>
      </c>
      <c r="F2599" s="4" t="str">
        <f>IF('3(a) Flights | segment list'!I2564="","Null",'3(a) Flights | segment list'!I2564)</f>
        <v>Null</v>
      </c>
      <c r="G2599" s="4" t="str">
        <f>IF('3(a) Flights | segment list'!C2564="","Null",'3(a) Flights | segment list'!C2564)</f>
        <v>Null</v>
      </c>
      <c r="H2599" s="4" t="str">
        <f>IF('3(a) Flights | segment list'!J2564="","Null",'3(a) Flights | segment list'!J2564)</f>
        <v>Null</v>
      </c>
      <c r="I2599" s="4" t="str">
        <f>IF('3(a) Flights | segment list'!D2564="","Null",'3(a) Flights | segment list'!D2564)</f>
        <v>Null</v>
      </c>
      <c r="J2599" s="4" t="str">
        <f>IF('3(a) Flights | segment list'!E2564="","Null",'3(a) Flights | segment list'!E2564)</f>
        <v>Null</v>
      </c>
      <c r="K2599" s="4" t="str">
        <f>IF('3(a) Flights | segment list'!F2564="","Null",'3(a) Flights | segment list'!F2564)</f>
        <v>Null</v>
      </c>
      <c r="L2599" s="5" t="str">
        <f>IF('3(a) Flights | segment list'!G2564="","Null",'3(a) Flights | segment list'!G2564)</f>
        <v>Null</v>
      </c>
      <c r="M2599" s="16">
        <f>IF('3(a) Flights | segment list'!H2564="Null","Null",'3(a) Flights | segment list'!H2564)</f>
        <v>0</v>
      </c>
    </row>
    <row r="2600" spans="1:13" x14ac:dyDescent="0.25">
      <c r="A2600" s="4" t="str">
        <f t="shared" si="120"/>
        <v>No PB ID provided</v>
      </c>
      <c r="B2600" s="4" t="str">
        <f t="shared" si="121"/>
        <v>No declaration</v>
      </c>
      <c r="C2600" s="4" t="s">
        <v>18302</v>
      </c>
      <c r="D2600" s="86" t="str">
        <f>IF('3(a) Flights | segment list'!A2565="","Null",'3(a) Flights | segment list'!A2565)</f>
        <v>Null</v>
      </c>
      <c r="E2600" s="87" t="str">
        <f t="shared" si="119"/>
        <v>Null</v>
      </c>
      <c r="F2600" s="4" t="str">
        <f>IF('3(a) Flights | segment list'!I2565="","Null",'3(a) Flights | segment list'!I2565)</f>
        <v>Null</v>
      </c>
      <c r="G2600" s="4" t="str">
        <f>IF('3(a) Flights | segment list'!C2565="","Null",'3(a) Flights | segment list'!C2565)</f>
        <v>Null</v>
      </c>
      <c r="H2600" s="4" t="str">
        <f>IF('3(a) Flights | segment list'!J2565="","Null",'3(a) Flights | segment list'!J2565)</f>
        <v>Null</v>
      </c>
      <c r="I2600" s="4" t="str">
        <f>IF('3(a) Flights | segment list'!D2565="","Null",'3(a) Flights | segment list'!D2565)</f>
        <v>Null</v>
      </c>
      <c r="J2600" s="4" t="str">
        <f>IF('3(a) Flights | segment list'!E2565="","Null",'3(a) Flights | segment list'!E2565)</f>
        <v>Null</v>
      </c>
      <c r="K2600" s="4" t="str">
        <f>IF('3(a) Flights | segment list'!F2565="","Null",'3(a) Flights | segment list'!F2565)</f>
        <v>Null</v>
      </c>
      <c r="L2600" s="5" t="str">
        <f>IF('3(a) Flights | segment list'!G2565="","Null",'3(a) Flights | segment list'!G2565)</f>
        <v>Null</v>
      </c>
      <c r="M2600" s="16">
        <f>IF('3(a) Flights | segment list'!H2565="Null","Null",'3(a) Flights | segment list'!H2565)</f>
        <v>0</v>
      </c>
    </row>
    <row r="2601" spans="1:13" x14ac:dyDescent="0.25">
      <c r="A2601" s="4" t="str">
        <f t="shared" si="120"/>
        <v>No PB ID provided</v>
      </c>
      <c r="B2601" s="4" t="str">
        <f t="shared" si="121"/>
        <v>No declaration</v>
      </c>
      <c r="C2601" s="4" t="s">
        <v>18302</v>
      </c>
      <c r="D2601" s="86" t="str">
        <f>IF('3(a) Flights | segment list'!A2566="","Null",'3(a) Flights | segment list'!A2566)</f>
        <v>Null</v>
      </c>
      <c r="E2601" s="87" t="str">
        <f t="shared" si="119"/>
        <v>Null</v>
      </c>
      <c r="F2601" s="4" t="str">
        <f>IF('3(a) Flights | segment list'!I2566="","Null",'3(a) Flights | segment list'!I2566)</f>
        <v>Null</v>
      </c>
      <c r="G2601" s="4" t="str">
        <f>IF('3(a) Flights | segment list'!C2566="","Null",'3(a) Flights | segment list'!C2566)</f>
        <v>Null</v>
      </c>
      <c r="H2601" s="4" t="str">
        <f>IF('3(a) Flights | segment list'!J2566="","Null",'3(a) Flights | segment list'!J2566)</f>
        <v>Null</v>
      </c>
      <c r="I2601" s="4" t="str">
        <f>IF('3(a) Flights | segment list'!D2566="","Null",'3(a) Flights | segment list'!D2566)</f>
        <v>Null</v>
      </c>
      <c r="J2601" s="4" t="str">
        <f>IF('3(a) Flights | segment list'!E2566="","Null",'3(a) Flights | segment list'!E2566)</f>
        <v>Null</v>
      </c>
      <c r="K2601" s="4" t="str">
        <f>IF('3(a) Flights | segment list'!F2566="","Null",'3(a) Flights | segment list'!F2566)</f>
        <v>Null</v>
      </c>
      <c r="L2601" s="5" t="str">
        <f>IF('3(a) Flights | segment list'!G2566="","Null",'3(a) Flights | segment list'!G2566)</f>
        <v>Null</v>
      </c>
      <c r="M2601" s="16">
        <f>IF('3(a) Flights | segment list'!H2566="Null","Null",'3(a) Flights | segment list'!H2566)</f>
        <v>0</v>
      </c>
    </row>
    <row r="2602" spans="1:13" x14ac:dyDescent="0.25">
      <c r="A2602" s="4" t="str">
        <f t="shared" si="120"/>
        <v>No PB ID provided</v>
      </c>
      <c r="B2602" s="4" t="str">
        <f t="shared" si="121"/>
        <v>No declaration</v>
      </c>
      <c r="C2602" s="4" t="s">
        <v>18302</v>
      </c>
      <c r="D2602" s="86" t="str">
        <f>IF('3(a) Flights | segment list'!A2567="","Null",'3(a) Flights | segment list'!A2567)</f>
        <v>Null</v>
      </c>
      <c r="E2602" s="87" t="str">
        <f t="shared" si="119"/>
        <v>Null</v>
      </c>
      <c r="F2602" s="4" t="str">
        <f>IF('3(a) Flights | segment list'!I2567="","Null",'3(a) Flights | segment list'!I2567)</f>
        <v>Null</v>
      </c>
      <c r="G2602" s="4" t="str">
        <f>IF('3(a) Flights | segment list'!C2567="","Null",'3(a) Flights | segment list'!C2567)</f>
        <v>Null</v>
      </c>
      <c r="H2602" s="4" t="str">
        <f>IF('3(a) Flights | segment list'!J2567="","Null",'3(a) Flights | segment list'!J2567)</f>
        <v>Null</v>
      </c>
      <c r="I2602" s="4" t="str">
        <f>IF('3(a) Flights | segment list'!D2567="","Null",'3(a) Flights | segment list'!D2567)</f>
        <v>Null</v>
      </c>
      <c r="J2602" s="4" t="str">
        <f>IF('3(a) Flights | segment list'!E2567="","Null",'3(a) Flights | segment list'!E2567)</f>
        <v>Null</v>
      </c>
      <c r="K2602" s="4" t="str">
        <f>IF('3(a) Flights | segment list'!F2567="","Null",'3(a) Flights | segment list'!F2567)</f>
        <v>Null</v>
      </c>
      <c r="L2602" s="5" t="str">
        <f>IF('3(a) Flights | segment list'!G2567="","Null",'3(a) Flights | segment list'!G2567)</f>
        <v>Null</v>
      </c>
      <c r="M2602" s="16">
        <f>IF('3(a) Flights | segment list'!H2567="Null","Null",'3(a) Flights | segment list'!H2567)</f>
        <v>0</v>
      </c>
    </row>
    <row r="2603" spans="1:13" x14ac:dyDescent="0.25">
      <c r="A2603" s="4" t="str">
        <f t="shared" si="120"/>
        <v>No PB ID provided</v>
      </c>
      <c r="B2603" s="4" t="str">
        <f t="shared" si="121"/>
        <v>No declaration</v>
      </c>
      <c r="C2603" s="4" t="s">
        <v>18302</v>
      </c>
      <c r="D2603" s="86" t="str">
        <f>IF('3(a) Flights | segment list'!A2568="","Null",'3(a) Flights | segment list'!A2568)</f>
        <v>Null</v>
      </c>
      <c r="E2603" s="87" t="str">
        <f t="shared" si="119"/>
        <v>Null</v>
      </c>
      <c r="F2603" s="4" t="str">
        <f>IF('3(a) Flights | segment list'!I2568="","Null",'3(a) Flights | segment list'!I2568)</f>
        <v>Null</v>
      </c>
      <c r="G2603" s="4" t="str">
        <f>IF('3(a) Flights | segment list'!C2568="","Null",'3(a) Flights | segment list'!C2568)</f>
        <v>Null</v>
      </c>
      <c r="H2603" s="4" t="str">
        <f>IF('3(a) Flights | segment list'!J2568="","Null",'3(a) Flights | segment list'!J2568)</f>
        <v>Null</v>
      </c>
      <c r="I2603" s="4" t="str">
        <f>IF('3(a) Flights | segment list'!D2568="","Null",'3(a) Flights | segment list'!D2568)</f>
        <v>Null</v>
      </c>
      <c r="J2603" s="4" t="str">
        <f>IF('3(a) Flights | segment list'!E2568="","Null",'3(a) Flights | segment list'!E2568)</f>
        <v>Null</v>
      </c>
      <c r="K2603" s="4" t="str">
        <f>IF('3(a) Flights | segment list'!F2568="","Null",'3(a) Flights | segment list'!F2568)</f>
        <v>Null</v>
      </c>
      <c r="L2603" s="5" t="str">
        <f>IF('3(a) Flights | segment list'!G2568="","Null",'3(a) Flights | segment list'!G2568)</f>
        <v>Null</v>
      </c>
      <c r="M2603" s="16">
        <f>IF('3(a) Flights | segment list'!H2568="Null","Null",'3(a) Flights | segment list'!H2568)</f>
        <v>0</v>
      </c>
    </row>
    <row r="2604" spans="1:13" x14ac:dyDescent="0.25">
      <c r="A2604" s="4" t="str">
        <f t="shared" si="120"/>
        <v>No PB ID provided</v>
      </c>
      <c r="B2604" s="4" t="str">
        <f t="shared" si="121"/>
        <v>No declaration</v>
      </c>
      <c r="C2604" s="4" t="s">
        <v>18302</v>
      </c>
      <c r="D2604" s="86" t="str">
        <f>IF('3(a) Flights | segment list'!A2569="","Null",'3(a) Flights | segment list'!A2569)</f>
        <v>Null</v>
      </c>
      <c r="E2604" s="87" t="str">
        <f t="shared" si="119"/>
        <v>Null</v>
      </c>
      <c r="F2604" s="4" t="str">
        <f>IF('3(a) Flights | segment list'!I2569="","Null",'3(a) Flights | segment list'!I2569)</f>
        <v>Null</v>
      </c>
      <c r="G2604" s="4" t="str">
        <f>IF('3(a) Flights | segment list'!C2569="","Null",'3(a) Flights | segment list'!C2569)</f>
        <v>Null</v>
      </c>
      <c r="H2604" s="4" t="str">
        <f>IF('3(a) Flights | segment list'!J2569="","Null",'3(a) Flights | segment list'!J2569)</f>
        <v>Null</v>
      </c>
      <c r="I2604" s="4" t="str">
        <f>IF('3(a) Flights | segment list'!D2569="","Null",'3(a) Flights | segment list'!D2569)</f>
        <v>Null</v>
      </c>
      <c r="J2604" s="4" t="str">
        <f>IF('3(a) Flights | segment list'!E2569="","Null",'3(a) Flights | segment list'!E2569)</f>
        <v>Null</v>
      </c>
      <c r="K2604" s="4" t="str">
        <f>IF('3(a) Flights | segment list'!F2569="","Null",'3(a) Flights | segment list'!F2569)</f>
        <v>Null</v>
      </c>
      <c r="L2604" s="5" t="str">
        <f>IF('3(a) Flights | segment list'!G2569="","Null",'3(a) Flights | segment list'!G2569)</f>
        <v>Null</v>
      </c>
      <c r="M2604" s="16">
        <f>IF('3(a) Flights | segment list'!H2569="Null","Null",'3(a) Flights | segment list'!H2569)</f>
        <v>0</v>
      </c>
    </row>
    <row r="2605" spans="1:13" x14ac:dyDescent="0.25">
      <c r="A2605" s="4" t="str">
        <f t="shared" si="120"/>
        <v>No PB ID provided</v>
      </c>
      <c r="B2605" s="4" t="str">
        <f t="shared" si="121"/>
        <v>No declaration</v>
      </c>
      <c r="C2605" s="4" t="s">
        <v>18302</v>
      </c>
      <c r="D2605" s="86" t="str">
        <f>IF('3(a) Flights | segment list'!A2570="","Null",'3(a) Flights | segment list'!A2570)</f>
        <v>Null</v>
      </c>
      <c r="E2605" s="87" t="str">
        <f t="shared" si="119"/>
        <v>Null</v>
      </c>
      <c r="F2605" s="4" t="str">
        <f>IF('3(a) Flights | segment list'!I2570="","Null",'3(a) Flights | segment list'!I2570)</f>
        <v>Null</v>
      </c>
      <c r="G2605" s="4" t="str">
        <f>IF('3(a) Flights | segment list'!C2570="","Null",'3(a) Flights | segment list'!C2570)</f>
        <v>Null</v>
      </c>
      <c r="H2605" s="4" t="str">
        <f>IF('3(a) Flights | segment list'!J2570="","Null",'3(a) Flights | segment list'!J2570)</f>
        <v>Null</v>
      </c>
      <c r="I2605" s="4" t="str">
        <f>IF('3(a) Flights | segment list'!D2570="","Null",'3(a) Flights | segment list'!D2570)</f>
        <v>Null</v>
      </c>
      <c r="J2605" s="4" t="str">
        <f>IF('3(a) Flights | segment list'!E2570="","Null",'3(a) Flights | segment list'!E2570)</f>
        <v>Null</v>
      </c>
      <c r="K2605" s="4" t="str">
        <f>IF('3(a) Flights | segment list'!F2570="","Null",'3(a) Flights | segment list'!F2570)</f>
        <v>Null</v>
      </c>
      <c r="L2605" s="5" t="str">
        <f>IF('3(a) Flights | segment list'!G2570="","Null",'3(a) Flights | segment list'!G2570)</f>
        <v>Null</v>
      </c>
      <c r="M2605" s="16">
        <f>IF('3(a) Flights | segment list'!H2570="Null","Null",'3(a) Flights | segment list'!H2570)</f>
        <v>0</v>
      </c>
    </row>
    <row r="2606" spans="1:13" x14ac:dyDescent="0.25">
      <c r="A2606" s="4" t="str">
        <f t="shared" si="120"/>
        <v>No PB ID provided</v>
      </c>
      <c r="B2606" s="4" t="str">
        <f t="shared" si="121"/>
        <v>No declaration</v>
      </c>
      <c r="C2606" s="4" t="s">
        <v>18302</v>
      </c>
      <c r="D2606" s="86" t="str">
        <f>IF('3(a) Flights | segment list'!A2571="","Null",'3(a) Flights | segment list'!A2571)</f>
        <v>Null</v>
      </c>
      <c r="E2606" s="87" t="str">
        <f t="shared" si="119"/>
        <v>Null</v>
      </c>
      <c r="F2606" s="4" t="str">
        <f>IF('3(a) Flights | segment list'!I2571="","Null",'3(a) Flights | segment list'!I2571)</f>
        <v>Null</v>
      </c>
      <c r="G2606" s="4" t="str">
        <f>IF('3(a) Flights | segment list'!C2571="","Null",'3(a) Flights | segment list'!C2571)</f>
        <v>Null</v>
      </c>
      <c r="H2606" s="4" t="str">
        <f>IF('3(a) Flights | segment list'!J2571="","Null",'3(a) Flights | segment list'!J2571)</f>
        <v>Null</v>
      </c>
      <c r="I2606" s="4" t="str">
        <f>IF('3(a) Flights | segment list'!D2571="","Null",'3(a) Flights | segment list'!D2571)</f>
        <v>Null</v>
      </c>
      <c r="J2606" s="4" t="str">
        <f>IF('3(a) Flights | segment list'!E2571="","Null",'3(a) Flights | segment list'!E2571)</f>
        <v>Null</v>
      </c>
      <c r="K2606" s="4" t="str">
        <f>IF('3(a) Flights | segment list'!F2571="","Null",'3(a) Flights | segment list'!F2571)</f>
        <v>Null</v>
      </c>
      <c r="L2606" s="5" t="str">
        <f>IF('3(a) Flights | segment list'!G2571="","Null",'3(a) Flights | segment list'!G2571)</f>
        <v>Null</v>
      </c>
      <c r="M2606" s="16">
        <f>IF('3(a) Flights | segment list'!H2571="Null","Null",'3(a) Flights | segment list'!H2571)</f>
        <v>0</v>
      </c>
    </row>
    <row r="2607" spans="1:13" x14ac:dyDescent="0.25">
      <c r="A2607" s="4" t="str">
        <f t="shared" si="120"/>
        <v>No PB ID provided</v>
      </c>
      <c r="B2607" s="4" t="str">
        <f t="shared" si="121"/>
        <v>No declaration</v>
      </c>
      <c r="C2607" s="4" t="s">
        <v>18302</v>
      </c>
      <c r="D2607" s="86" t="str">
        <f>IF('3(a) Flights | segment list'!A2572="","Null",'3(a) Flights | segment list'!A2572)</f>
        <v>Null</v>
      </c>
      <c r="E2607" s="87" t="str">
        <f t="shared" si="119"/>
        <v>Null</v>
      </c>
      <c r="F2607" s="4" t="str">
        <f>IF('3(a) Flights | segment list'!I2572="","Null",'3(a) Flights | segment list'!I2572)</f>
        <v>Null</v>
      </c>
      <c r="G2607" s="4" t="str">
        <f>IF('3(a) Flights | segment list'!C2572="","Null",'3(a) Flights | segment list'!C2572)</f>
        <v>Null</v>
      </c>
      <c r="H2607" s="4" t="str">
        <f>IF('3(a) Flights | segment list'!J2572="","Null",'3(a) Flights | segment list'!J2572)</f>
        <v>Null</v>
      </c>
      <c r="I2607" s="4" t="str">
        <f>IF('3(a) Flights | segment list'!D2572="","Null",'3(a) Flights | segment list'!D2572)</f>
        <v>Null</v>
      </c>
      <c r="J2607" s="4" t="str">
        <f>IF('3(a) Flights | segment list'!E2572="","Null",'3(a) Flights | segment list'!E2572)</f>
        <v>Null</v>
      </c>
      <c r="K2607" s="4" t="str">
        <f>IF('3(a) Flights | segment list'!F2572="","Null",'3(a) Flights | segment list'!F2572)</f>
        <v>Null</v>
      </c>
      <c r="L2607" s="5" t="str">
        <f>IF('3(a) Flights | segment list'!G2572="","Null",'3(a) Flights | segment list'!G2572)</f>
        <v>Null</v>
      </c>
      <c r="M2607" s="16">
        <f>IF('3(a) Flights | segment list'!H2572="Null","Null",'3(a) Flights | segment list'!H2572)</f>
        <v>0</v>
      </c>
    </row>
    <row r="2608" spans="1:13" x14ac:dyDescent="0.25">
      <c r="A2608" s="4" t="str">
        <f t="shared" si="120"/>
        <v>No PB ID provided</v>
      </c>
      <c r="B2608" s="4" t="str">
        <f t="shared" si="121"/>
        <v>No declaration</v>
      </c>
      <c r="C2608" s="4" t="s">
        <v>18302</v>
      </c>
      <c r="D2608" s="86" t="str">
        <f>IF('3(a) Flights | segment list'!A2573="","Null",'3(a) Flights | segment list'!A2573)</f>
        <v>Null</v>
      </c>
      <c r="E2608" s="87" t="str">
        <f t="shared" si="119"/>
        <v>Null</v>
      </c>
      <c r="F2608" s="4" t="str">
        <f>IF('3(a) Flights | segment list'!I2573="","Null",'3(a) Flights | segment list'!I2573)</f>
        <v>Null</v>
      </c>
      <c r="G2608" s="4" t="str">
        <f>IF('3(a) Flights | segment list'!C2573="","Null",'3(a) Flights | segment list'!C2573)</f>
        <v>Null</v>
      </c>
      <c r="H2608" s="4" t="str">
        <f>IF('3(a) Flights | segment list'!J2573="","Null",'3(a) Flights | segment list'!J2573)</f>
        <v>Null</v>
      </c>
      <c r="I2608" s="4" t="str">
        <f>IF('3(a) Flights | segment list'!D2573="","Null",'3(a) Flights | segment list'!D2573)</f>
        <v>Null</v>
      </c>
      <c r="J2608" s="4" t="str">
        <f>IF('3(a) Flights | segment list'!E2573="","Null",'3(a) Flights | segment list'!E2573)</f>
        <v>Null</v>
      </c>
      <c r="K2608" s="4" t="str">
        <f>IF('3(a) Flights | segment list'!F2573="","Null",'3(a) Flights | segment list'!F2573)</f>
        <v>Null</v>
      </c>
      <c r="L2608" s="5" t="str">
        <f>IF('3(a) Flights | segment list'!G2573="","Null",'3(a) Flights | segment list'!G2573)</f>
        <v>Null</v>
      </c>
      <c r="M2608" s="16">
        <f>IF('3(a) Flights | segment list'!H2573="Null","Null",'3(a) Flights | segment list'!H2573)</f>
        <v>0</v>
      </c>
    </row>
    <row r="2609" spans="1:13" x14ac:dyDescent="0.25">
      <c r="A2609" s="4" t="str">
        <f t="shared" si="120"/>
        <v>No PB ID provided</v>
      </c>
      <c r="B2609" s="4" t="str">
        <f t="shared" si="121"/>
        <v>No declaration</v>
      </c>
      <c r="C2609" s="4" t="s">
        <v>18302</v>
      </c>
      <c r="D2609" s="86" t="str">
        <f>IF('3(a) Flights | segment list'!A2574="","Null",'3(a) Flights | segment list'!A2574)</f>
        <v>Null</v>
      </c>
      <c r="E2609" s="87" t="str">
        <f t="shared" si="119"/>
        <v>Null</v>
      </c>
      <c r="F2609" s="4" t="str">
        <f>IF('3(a) Flights | segment list'!I2574="","Null",'3(a) Flights | segment list'!I2574)</f>
        <v>Null</v>
      </c>
      <c r="G2609" s="4" t="str">
        <f>IF('3(a) Flights | segment list'!C2574="","Null",'3(a) Flights | segment list'!C2574)</f>
        <v>Null</v>
      </c>
      <c r="H2609" s="4" t="str">
        <f>IF('3(a) Flights | segment list'!J2574="","Null",'3(a) Flights | segment list'!J2574)</f>
        <v>Null</v>
      </c>
      <c r="I2609" s="4" t="str">
        <f>IF('3(a) Flights | segment list'!D2574="","Null",'3(a) Flights | segment list'!D2574)</f>
        <v>Null</v>
      </c>
      <c r="J2609" s="4" t="str">
        <f>IF('3(a) Flights | segment list'!E2574="","Null",'3(a) Flights | segment list'!E2574)</f>
        <v>Null</v>
      </c>
      <c r="K2609" s="4" t="str">
        <f>IF('3(a) Flights | segment list'!F2574="","Null",'3(a) Flights | segment list'!F2574)</f>
        <v>Null</v>
      </c>
      <c r="L2609" s="5" t="str">
        <f>IF('3(a) Flights | segment list'!G2574="","Null",'3(a) Flights | segment list'!G2574)</f>
        <v>Null</v>
      </c>
      <c r="M2609" s="16">
        <f>IF('3(a) Flights | segment list'!H2574="Null","Null",'3(a) Flights | segment list'!H2574)</f>
        <v>0</v>
      </c>
    </row>
    <row r="2610" spans="1:13" x14ac:dyDescent="0.25">
      <c r="A2610" s="4" t="str">
        <f t="shared" si="120"/>
        <v>No PB ID provided</v>
      </c>
      <c r="B2610" s="4" t="str">
        <f t="shared" si="121"/>
        <v>No declaration</v>
      </c>
      <c r="C2610" s="4" t="s">
        <v>18302</v>
      </c>
      <c r="D2610" s="86" t="str">
        <f>IF('3(a) Flights | segment list'!A2575="","Null",'3(a) Flights | segment list'!A2575)</f>
        <v>Null</v>
      </c>
      <c r="E2610" s="87" t="str">
        <f t="shared" si="119"/>
        <v>Null</v>
      </c>
      <c r="F2610" s="4" t="str">
        <f>IF('3(a) Flights | segment list'!I2575="","Null",'3(a) Flights | segment list'!I2575)</f>
        <v>Null</v>
      </c>
      <c r="G2610" s="4" t="str">
        <f>IF('3(a) Flights | segment list'!C2575="","Null",'3(a) Flights | segment list'!C2575)</f>
        <v>Null</v>
      </c>
      <c r="H2610" s="4" t="str">
        <f>IF('3(a) Flights | segment list'!J2575="","Null",'3(a) Flights | segment list'!J2575)</f>
        <v>Null</v>
      </c>
      <c r="I2610" s="4" t="str">
        <f>IF('3(a) Flights | segment list'!D2575="","Null",'3(a) Flights | segment list'!D2575)</f>
        <v>Null</v>
      </c>
      <c r="J2610" s="4" t="str">
        <f>IF('3(a) Flights | segment list'!E2575="","Null",'3(a) Flights | segment list'!E2575)</f>
        <v>Null</v>
      </c>
      <c r="K2610" s="4" t="str">
        <f>IF('3(a) Flights | segment list'!F2575="","Null",'3(a) Flights | segment list'!F2575)</f>
        <v>Null</v>
      </c>
      <c r="L2610" s="5" t="str">
        <f>IF('3(a) Flights | segment list'!G2575="","Null",'3(a) Flights | segment list'!G2575)</f>
        <v>Null</v>
      </c>
      <c r="M2610" s="16">
        <f>IF('3(a) Flights | segment list'!H2575="Null","Null",'3(a) Flights | segment list'!H2575)</f>
        <v>0</v>
      </c>
    </row>
    <row r="2611" spans="1:13" x14ac:dyDescent="0.25">
      <c r="A2611" s="4" t="str">
        <f t="shared" si="120"/>
        <v>No PB ID provided</v>
      </c>
      <c r="B2611" s="4" t="str">
        <f t="shared" si="121"/>
        <v>No declaration</v>
      </c>
      <c r="C2611" s="4" t="s">
        <v>18302</v>
      </c>
      <c r="D2611" s="86" t="str">
        <f>IF('3(a) Flights | segment list'!A2576="","Null",'3(a) Flights | segment list'!A2576)</f>
        <v>Null</v>
      </c>
      <c r="E2611" s="87" t="str">
        <f t="shared" si="119"/>
        <v>Null</v>
      </c>
      <c r="F2611" s="4" t="str">
        <f>IF('3(a) Flights | segment list'!I2576="","Null",'3(a) Flights | segment list'!I2576)</f>
        <v>Null</v>
      </c>
      <c r="G2611" s="4" t="str">
        <f>IF('3(a) Flights | segment list'!C2576="","Null",'3(a) Flights | segment list'!C2576)</f>
        <v>Null</v>
      </c>
      <c r="H2611" s="4" t="str">
        <f>IF('3(a) Flights | segment list'!J2576="","Null",'3(a) Flights | segment list'!J2576)</f>
        <v>Null</v>
      </c>
      <c r="I2611" s="4" t="str">
        <f>IF('3(a) Flights | segment list'!D2576="","Null",'3(a) Flights | segment list'!D2576)</f>
        <v>Null</v>
      </c>
      <c r="J2611" s="4" t="str">
        <f>IF('3(a) Flights | segment list'!E2576="","Null",'3(a) Flights | segment list'!E2576)</f>
        <v>Null</v>
      </c>
      <c r="K2611" s="4" t="str">
        <f>IF('3(a) Flights | segment list'!F2576="","Null",'3(a) Flights | segment list'!F2576)</f>
        <v>Null</v>
      </c>
      <c r="L2611" s="5" t="str">
        <f>IF('3(a) Flights | segment list'!G2576="","Null",'3(a) Flights | segment list'!G2576)</f>
        <v>Null</v>
      </c>
      <c r="M2611" s="16">
        <f>IF('3(a) Flights | segment list'!H2576="Null","Null",'3(a) Flights | segment list'!H2576)</f>
        <v>0</v>
      </c>
    </row>
    <row r="2612" spans="1:13" x14ac:dyDescent="0.25">
      <c r="A2612" s="4" t="str">
        <f t="shared" si="120"/>
        <v>No PB ID provided</v>
      </c>
      <c r="B2612" s="4" t="str">
        <f t="shared" si="121"/>
        <v>No declaration</v>
      </c>
      <c r="C2612" s="4" t="s">
        <v>18302</v>
      </c>
      <c r="D2612" s="86" t="str">
        <f>IF('3(a) Flights | segment list'!A2577="","Null",'3(a) Flights | segment list'!A2577)</f>
        <v>Null</v>
      </c>
      <c r="E2612" s="87" t="str">
        <f t="shared" si="119"/>
        <v>Null</v>
      </c>
      <c r="F2612" s="4" t="str">
        <f>IF('3(a) Flights | segment list'!I2577="","Null",'3(a) Flights | segment list'!I2577)</f>
        <v>Null</v>
      </c>
      <c r="G2612" s="4" t="str">
        <f>IF('3(a) Flights | segment list'!C2577="","Null",'3(a) Flights | segment list'!C2577)</f>
        <v>Null</v>
      </c>
      <c r="H2612" s="4" t="str">
        <f>IF('3(a) Flights | segment list'!J2577="","Null",'3(a) Flights | segment list'!J2577)</f>
        <v>Null</v>
      </c>
      <c r="I2612" s="4" t="str">
        <f>IF('3(a) Flights | segment list'!D2577="","Null",'3(a) Flights | segment list'!D2577)</f>
        <v>Null</v>
      </c>
      <c r="J2612" s="4" t="str">
        <f>IF('3(a) Flights | segment list'!E2577="","Null",'3(a) Flights | segment list'!E2577)</f>
        <v>Null</v>
      </c>
      <c r="K2612" s="4" t="str">
        <f>IF('3(a) Flights | segment list'!F2577="","Null",'3(a) Flights | segment list'!F2577)</f>
        <v>Null</v>
      </c>
      <c r="L2612" s="5" t="str">
        <f>IF('3(a) Flights | segment list'!G2577="","Null",'3(a) Flights | segment list'!G2577)</f>
        <v>Null</v>
      </c>
      <c r="M2612" s="16">
        <f>IF('3(a) Flights | segment list'!H2577="Null","Null",'3(a) Flights | segment list'!H2577)</f>
        <v>0</v>
      </c>
    </row>
    <row r="2613" spans="1:13" x14ac:dyDescent="0.25">
      <c r="A2613" s="4" t="str">
        <f t="shared" si="120"/>
        <v>No PB ID provided</v>
      </c>
      <c r="B2613" s="4" t="str">
        <f t="shared" si="121"/>
        <v>No declaration</v>
      </c>
      <c r="C2613" s="4" t="s">
        <v>18302</v>
      </c>
      <c r="D2613" s="86" t="str">
        <f>IF('3(a) Flights | segment list'!A2578="","Null",'3(a) Flights | segment list'!A2578)</f>
        <v>Null</v>
      </c>
      <c r="E2613" s="87" t="str">
        <f t="shared" si="119"/>
        <v>Null</v>
      </c>
      <c r="F2613" s="4" t="str">
        <f>IF('3(a) Flights | segment list'!I2578="","Null",'3(a) Flights | segment list'!I2578)</f>
        <v>Null</v>
      </c>
      <c r="G2613" s="4" t="str">
        <f>IF('3(a) Flights | segment list'!C2578="","Null",'3(a) Flights | segment list'!C2578)</f>
        <v>Null</v>
      </c>
      <c r="H2613" s="4" t="str">
        <f>IF('3(a) Flights | segment list'!J2578="","Null",'3(a) Flights | segment list'!J2578)</f>
        <v>Null</v>
      </c>
      <c r="I2613" s="4" t="str">
        <f>IF('3(a) Flights | segment list'!D2578="","Null",'3(a) Flights | segment list'!D2578)</f>
        <v>Null</v>
      </c>
      <c r="J2613" s="4" t="str">
        <f>IF('3(a) Flights | segment list'!E2578="","Null",'3(a) Flights | segment list'!E2578)</f>
        <v>Null</v>
      </c>
      <c r="K2613" s="4" t="str">
        <f>IF('3(a) Flights | segment list'!F2578="","Null",'3(a) Flights | segment list'!F2578)</f>
        <v>Null</v>
      </c>
      <c r="L2613" s="5" t="str">
        <f>IF('3(a) Flights | segment list'!G2578="","Null",'3(a) Flights | segment list'!G2578)</f>
        <v>Null</v>
      </c>
      <c r="M2613" s="16">
        <f>IF('3(a) Flights | segment list'!H2578="Null","Null",'3(a) Flights | segment list'!H2578)</f>
        <v>0</v>
      </c>
    </row>
    <row r="2614" spans="1:13" x14ac:dyDescent="0.25">
      <c r="A2614" s="4" t="str">
        <f t="shared" si="120"/>
        <v>No PB ID provided</v>
      </c>
      <c r="B2614" s="4" t="str">
        <f t="shared" si="121"/>
        <v>No declaration</v>
      </c>
      <c r="C2614" s="4" t="s">
        <v>18302</v>
      </c>
      <c r="D2614" s="86" t="str">
        <f>IF('3(a) Flights | segment list'!A2579="","Null",'3(a) Flights | segment list'!A2579)</f>
        <v>Null</v>
      </c>
      <c r="E2614" s="87" t="str">
        <f t="shared" si="119"/>
        <v>Null</v>
      </c>
      <c r="F2614" s="4" t="str">
        <f>IF('3(a) Flights | segment list'!I2579="","Null",'3(a) Flights | segment list'!I2579)</f>
        <v>Null</v>
      </c>
      <c r="G2614" s="4" t="str">
        <f>IF('3(a) Flights | segment list'!C2579="","Null",'3(a) Flights | segment list'!C2579)</f>
        <v>Null</v>
      </c>
      <c r="H2614" s="4" t="str">
        <f>IF('3(a) Flights | segment list'!J2579="","Null",'3(a) Flights | segment list'!J2579)</f>
        <v>Null</v>
      </c>
      <c r="I2614" s="4" t="str">
        <f>IF('3(a) Flights | segment list'!D2579="","Null",'3(a) Flights | segment list'!D2579)</f>
        <v>Null</v>
      </c>
      <c r="J2614" s="4" t="str">
        <f>IF('3(a) Flights | segment list'!E2579="","Null",'3(a) Flights | segment list'!E2579)</f>
        <v>Null</v>
      </c>
      <c r="K2614" s="4" t="str">
        <f>IF('3(a) Flights | segment list'!F2579="","Null",'3(a) Flights | segment list'!F2579)</f>
        <v>Null</v>
      </c>
      <c r="L2614" s="5" t="str">
        <f>IF('3(a) Flights | segment list'!G2579="","Null",'3(a) Flights | segment list'!G2579)</f>
        <v>Null</v>
      </c>
      <c r="M2614" s="16">
        <f>IF('3(a) Flights | segment list'!H2579="Null","Null",'3(a) Flights | segment list'!H2579)</f>
        <v>0</v>
      </c>
    </row>
    <row r="2615" spans="1:13" x14ac:dyDescent="0.25">
      <c r="A2615" s="4" t="str">
        <f t="shared" si="120"/>
        <v>No PB ID provided</v>
      </c>
      <c r="B2615" s="4" t="str">
        <f t="shared" si="121"/>
        <v>No declaration</v>
      </c>
      <c r="C2615" s="4" t="s">
        <v>18302</v>
      </c>
      <c r="D2615" s="86" t="str">
        <f>IF('3(a) Flights | segment list'!A2580="","Null",'3(a) Flights | segment list'!A2580)</f>
        <v>Null</v>
      </c>
      <c r="E2615" s="87" t="str">
        <f t="shared" ref="E2615:E2678" si="122">IF(D2615="Null","Null",YEAR(D2615))</f>
        <v>Null</v>
      </c>
      <c r="F2615" s="4" t="str">
        <f>IF('3(a) Flights | segment list'!I2580="","Null",'3(a) Flights | segment list'!I2580)</f>
        <v>Null</v>
      </c>
      <c r="G2615" s="4" t="str">
        <f>IF('3(a) Flights | segment list'!C2580="","Null",'3(a) Flights | segment list'!C2580)</f>
        <v>Null</v>
      </c>
      <c r="H2615" s="4" t="str">
        <f>IF('3(a) Flights | segment list'!J2580="","Null",'3(a) Flights | segment list'!J2580)</f>
        <v>Null</v>
      </c>
      <c r="I2615" s="4" t="str">
        <f>IF('3(a) Flights | segment list'!D2580="","Null",'3(a) Flights | segment list'!D2580)</f>
        <v>Null</v>
      </c>
      <c r="J2615" s="4" t="str">
        <f>IF('3(a) Flights | segment list'!E2580="","Null",'3(a) Flights | segment list'!E2580)</f>
        <v>Null</v>
      </c>
      <c r="K2615" s="4" t="str">
        <f>IF('3(a) Flights | segment list'!F2580="","Null",'3(a) Flights | segment list'!F2580)</f>
        <v>Null</v>
      </c>
      <c r="L2615" s="5" t="str">
        <f>IF('3(a) Flights | segment list'!G2580="","Null",'3(a) Flights | segment list'!G2580)</f>
        <v>Null</v>
      </c>
      <c r="M2615" s="16">
        <f>IF('3(a) Flights | segment list'!H2580="Null","Null",'3(a) Flights | segment list'!H2580)</f>
        <v>0</v>
      </c>
    </row>
    <row r="2616" spans="1:13" x14ac:dyDescent="0.25">
      <c r="A2616" s="4" t="str">
        <f t="shared" si="120"/>
        <v>No PB ID provided</v>
      </c>
      <c r="B2616" s="4" t="str">
        <f t="shared" si="121"/>
        <v>No declaration</v>
      </c>
      <c r="C2616" s="4" t="s">
        <v>18302</v>
      </c>
      <c r="D2616" s="86" t="str">
        <f>IF('3(a) Flights | segment list'!A2581="","Null",'3(a) Flights | segment list'!A2581)</f>
        <v>Null</v>
      </c>
      <c r="E2616" s="87" t="str">
        <f t="shared" si="122"/>
        <v>Null</v>
      </c>
      <c r="F2616" s="4" t="str">
        <f>IF('3(a) Flights | segment list'!I2581="","Null",'3(a) Flights | segment list'!I2581)</f>
        <v>Null</v>
      </c>
      <c r="G2616" s="4" t="str">
        <f>IF('3(a) Flights | segment list'!C2581="","Null",'3(a) Flights | segment list'!C2581)</f>
        <v>Null</v>
      </c>
      <c r="H2616" s="4" t="str">
        <f>IF('3(a) Flights | segment list'!J2581="","Null",'3(a) Flights | segment list'!J2581)</f>
        <v>Null</v>
      </c>
      <c r="I2616" s="4" t="str">
        <f>IF('3(a) Flights | segment list'!D2581="","Null",'3(a) Flights | segment list'!D2581)</f>
        <v>Null</v>
      </c>
      <c r="J2616" s="4" t="str">
        <f>IF('3(a) Flights | segment list'!E2581="","Null",'3(a) Flights | segment list'!E2581)</f>
        <v>Null</v>
      </c>
      <c r="K2616" s="4" t="str">
        <f>IF('3(a) Flights | segment list'!F2581="","Null",'3(a) Flights | segment list'!F2581)</f>
        <v>Null</v>
      </c>
      <c r="L2616" s="5" t="str">
        <f>IF('3(a) Flights | segment list'!G2581="","Null",'3(a) Flights | segment list'!G2581)</f>
        <v>Null</v>
      </c>
      <c r="M2616" s="16">
        <f>IF('3(a) Flights | segment list'!H2581="Null","Null",'3(a) Flights | segment list'!H2581)</f>
        <v>0</v>
      </c>
    </row>
    <row r="2617" spans="1:13" x14ac:dyDescent="0.25">
      <c r="A2617" s="4" t="str">
        <f t="shared" si="120"/>
        <v>No PB ID provided</v>
      </c>
      <c r="B2617" s="4" t="str">
        <f t="shared" si="121"/>
        <v>No declaration</v>
      </c>
      <c r="C2617" s="4" t="s">
        <v>18302</v>
      </c>
      <c r="D2617" s="86" t="str">
        <f>IF('3(a) Flights | segment list'!A2582="","Null",'3(a) Flights | segment list'!A2582)</f>
        <v>Null</v>
      </c>
      <c r="E2617" s="87" t="str">
        <f t="shared" si="122"/>
        <v>Null</v>
      </c>
      <c r="F2617" s="4" t="str">
        <f>IF('3(a) Flights | segment list'!I2582="","Null",'3(a) Flights | segment list'!I2582)</f>
        <v>Null</v>
      </c>
      <c r="G2617" s="4" t="str">
        <f>IF('3(a) Flights | segment list'!C2582="","Null",'3(a) Flights | segment list'!C2582)</f>
        <v>Null</v>
      </c>
      <c r="H2617" s="4" t="str">
        <f>IF('3(a) Flights | segment list'!J2582="","Null",'3(a) Flights | segment list'!J2582)</f>
        <v>Null</v>
      </c>
      <c r="I2617" s="4" t="str">
        <f>IF('3(a) Flights | segment list'!D2582="","Null",'3(a) Flights | segment list'!D2582)</f>
        <v>Null</v>
      </c>
      <c r="J2617" s="4" t="str">
        <f>IF('3(a) Flights | segment list'!E2582="","Null",'3(a) Flights | segment list'!E2582)</f>
        <v>Null</v>
      </c>
      <c r="K2617" s="4" t="str">
        <f>IF('3(a) Flights | segment list'!F2582="","Null",'3(a) Flights | segment list'!F2582)</f>
        <v>Null</v>
      </c>
      <c r="L2617" s="5" t="str">
        <f>IF('3(a) Flights | segment list'!G2582="","Null",'3(a) Flights | segment list'!G2582)</f>
        <v>Null</v>
      </c>
      <c r="M2617" s="16">
        <f>IF('3(a) Flights | segment list'!H2582="Null","Null",'3(a) Flights | segment list'!H2582)</f>
        <v>0</v>
      </c>
    </row>
    <row r="2618" spans="1:13" x14ac:dyDescent="0.25">
      <c r="A2618" s="4" t="str">
        <f t="shared" si="120"/>
        <v>No PB ID provided</v>
      </c>
      <c r="B2618" s="4" t="str">
        <f t="shared" si="121"/>
        <v>No declaration</v>
      </c>
      <c r="C2618" s="4" t="s">
        <v>18302</v>
      </c>
      <c r="D2618" s="86" t="str">
        <f>IF('3(a) Flights | segment list'!A2583="","Null",'3(a) Flights | segment list'!A2583)</f>
        <v>Null</v>
      </c>
      <c r="E2618" s="87" t="str">
        <f t="shared" si="122"/>
        <v>Null</v>
      </c>
      <c r="F2618" s="4" t="str">
        <f>IF('3(a) Flights | segment list'!I2583="","Null",'3(a) Flights | segment list'!I2583)</f>
        <v>Null</v>
      </c>
      <c r="G2618" s="4" t="str">
        <f>IF('3(a) Flights | segment list'!C2583="","Null",'3(a) Flights | segment list'!C2583)</f>
        <v>Null</v>
      </c>
      <c r="H2618" s="4" t="str">
        <f>IF('3(a) Flights | segment list'!J2583="","Null",'3(a) Flights | segment list'!J2583)</f>
        <v>Null</v>
      </c>
      <c r="I2618" s="4" t="str">
        <f>IF('3(a) Flights | segment list'!D2583="","Null",'3(a) Flights | segment list'!D2583)</f>
        <v>Null</v>
      </c>
      <c r="J2618" s="4" t="str">
        <f>IF('3(a) Flights | segment list'!E2583="","Null",'3(a) Flights | segment list'!E2583)</f>
        <v>Null</v>
      </c>
      <c r="K2618" s="4" t="str">
        <f>IF('3(a) Flights | segment list'!F2583="","Null",'3(a) Flights | segment list'!F2583)</f>
        <v>Null</v>
      </c>
      <c r="L2618" s="5" t="str">
        <f>IF('3(a) Flights | segment list'!G2583="","Null",'3(a) Flights | segment list'!G2583)</f>
        <v>Null</v>
      </c>
      <c r="M2618" s="16">
        <f>IF('3(a) Flights | segment list'!H2583="Null","Null",'3(a) Flights | segment list'!H2583)</f>
        <v>0</v>
      </c>
    </row>
    <row r="2619" spans="1:13" x14ac:dyDescent="0.25">
      <c r="A2619" s="4" t="str">
        <f t="shared" si="120"/>
        <v>No PB ID provided</v>
      </c>
      <c r="B2619" s="4" t="str">
        <f t="shared" si="121"/>
        <v>No declaration</v>
      </c>
      <c r="C2619" s="4" t="s">
        <v>18302</v>
      </c>
      <c r="D2619" s="86" t="str">
        <f>IF('3(a) Flights | segment list'!A2584="","Null",'3(a) Flights | segment list'!A2584)</f>
        <v>Null</v>
      </c>
      <c r="E2619" s="87" t="str">
        <f t="shared" si="122"/>
        <v>Null</v>
      </c>
      <c r="F2619" s="4" t="str">
        <f>IF('3(a) Flights | segment list'!I2584="","Null",'3(a) Flights | segment list'!I2584)</f>
        <v>Null</v>
      </c>
      <c r="G2619" s="4" t="str">
        <f>IF('3(a) Flights | segment list'!C2584="","Null",'3(a) Flights | segment list'!C2584)</f>
        <v>Null</v>
      </c>
      <c r="H2619" s="4" t="str">
        <f>IF('3(a) Flights | segment list'!J2584="","Null",'3(a) Flights | segment list'!J2584)</f>
        <v>Null</v>
      </c>
      <c r="I2619" s="4" t="str">
        <f>IF('3(a) Flights | segment list'!D2584="","Null",'3(a) Flights | segment list'!D2584)</f>
        <v>Null</v>
      </c>
      <c r="J2619" s="4" t="str">
        <f>IF('3(a) Flights | segment list'!E2584="","Null",'3(a) Flights | segment list'!E2584)</f>
        <v>Null</v>
      </c>
      <c r="K2619" s="4" t="str">
        <f>IF('3(a) Flights | segment list'!F2584="","Null",'3(a) Flights | segment list'!F2584)</f>
        <v>Null</v>
      </c>
      <c r="L2619" s="5" t="str">
        <f>IF('3(a) Flights | segment list'!G2584="","Null",'3(a) Flights | segment list'!G2584)</f>
        <v>Null</v>
      </c>
      <c r="M2619" s="16">
        <f>IF('3(a) Flights | segment list'!H2584="Null","Null",'3(a) Flights | segment list'!H2584)</f>
        <v>0</v>
      </c>
    </row>
    <row r="2620" spans="1:13" x14ac:dyDescent="0.25">
      <c r="A2620" s="4" t="str">
        <f t="shared" si="120"/>
        <v>No PB ID provided</v>
      </c>
      <c r="B2620" s="4" t="str">
        <f t="shared" si="121"/>
        <v>No declaration</v>
      </c>
      <c r="C2620" s="4" t="s">
        <v>18302</v>
      </c>
      <c r="D2620" s="86" t="str">
        <f>IF('3(a) Flights | segment list'!A2585="","Null",'3(a) Flights | segment list'!A2585)</f>
        <v>Null</v>
      </c>
      <c r="E2620" s="87" t="str">
        <f t="shared" si="122"/>
        <v>Null</v>
      </c>
      <c r="F2620" s="4" t="str">
        <f>IF('3(a) Flights | segment list'!I2585="","Null",'3(a) Flights | segment list'!I2585)</f>
        <v>Null</v>
      </c>
      <c r="G2620" s="4" t="str">
        <f>IF('3(a) Flights | segment list'!C2585="","Null",'3(a) Flights | segment list'!C2585)</f>
        <v>Null</v>
      </c>
      <c r="H2620" s="4" t="str">
        <f>IF('3(a) Flights | segment list'!J2585="","Null",'3(a) Flights | segment list'!J2585)</f>
        <v>Null</v>
      </c>
      <c r="I2620" s="4" t="str">
        <f>IF('3(a) Flights | segment list'!D2585="","Null",'3(a) Flights | segment list'!D2585)</f>
        <v>Null</v>
      </c>
      <c r="J2620" s="4" t="str">
        <f>IF('3(a) Flights | segment list'!E2585="","Null",'3(a) Flights | segment list'!E2585)</f>
        <v>Null</v>
      </c>
      <c r="K2620" s="4" t="str">
        <f>IF('3(a) Flights | segment list'!F2585="","Null",'3(a) Flights | segment list'!F2585)</f>
        <v>Null</v>
      </c>
      <c r="L2620" s="5" t="str">
        <f>IF('3(a) Flights | segment list'!G2585="","Null",'3(a) Flights | segment list'!G2585)</f>
        <v>Null</v>
      </c>
      <c r="M2620" s="16">
        <f>IF('3(a) Flights | segment list'!H2585="Null","Null",'3(a) Flights | segment list'!H2585)</f>
        <v>0</v>
      </c>
    </row>
    <row r="2621" spans="1:13" x14ac:dyDescent="0.25">
      <c r="A2621" s="4" t="str">
        <f t="shared" si="120"/>
        <v>No PB ID provided</v>
      </c>
      <c r="B2621" s="4" t="str">
        <f t="shared" si="121"/>
        <v>No declaration</v>
      </c>
      <c r="C2621" s="4" t="s">
        <v>18302</v>
      </c>
      <c r="D2621" s="86" t="str">
        <f>IF('3(a) Flights | segment list'!A2586="","Null",'3(a) Flights | segment list'!A2586)</f>
        <v>Null</v>
      </c>
      <c r="E2621" s="87" t="str">
        <f t="shared" si="122"/>
        <v>Null</v>
      </c>
      <c r="F2621" s="4" t="str">
        <f>IF('3(a) Flights | segment list'!I2586="","Null",'3(a) Flights | segment list'!I2586)</f>
        <v>Null</v>
      </c>
      <c r="G2621" s="4" t="str">
        <f>IF('3(a) Flights | segment list'!C2586="","Null",'3(a) Flights | segment list'!C2586)</f>
        <v>Null</v>
      </c>
      <c r="H2621" s="4" t="str">
        <f>IF('3(a) Flights | segment list'!J2586="","Null",'3(a) Flights | segment list'!J2586)</f>
        <v>Null</v>
      </c>
      <c r="I2621" s="4" t="str">
        <f>IF('3(a) Flights | segment list'!D2586="","Null",'3(a) Flights | segment list'!D2586)</f>
        <v>Null</v>
      </c>
      <c r="J2621" s="4" t="str">
        <f>IF('3(a) Flights | segment list'!E2586="","Null",'3(a) Flights | segment list'!E2586)</f>
        <v>Null</v>
      </c>
      <c r="K2621" s="4" t="str">
        <f>IF('3(a) Flights | segment list'!F2586="","Null",'3(a) Flights | segment list'!F2586)</f>
        <v>Null</v>
      </c>
      <c r="L2621" s="5" t="str">
        <f>IF('3(a) Flights | segment list'!G2586="","Null",'3(a) Flights | segment list'!G2586)</f>
        <v>Null</v>
      </c>
      <c r="M2621" s="16">
        <f>IF('3(a) Flights | segment list'!H2586="Null","Null",'3(a) Flights | segment list'!H2586)</f>
        <v>0</v>
      </c>
    </row>
    <row r="2622" spans="1:13" x14ac:dyDescent="0.25">
      <c r="A2622" s="4" t="str">
        <f t="shared" si="120"/>
        <v>No PB ID provided</v>
      </c>
      <c r="B2622" s="4" t="str">
        <f t="shared" si="121"/>
        <v>No declaration</v>
      </c>
      <c r="C2622" s="4" t="s">
        <v>18302</v>
      </c>
      <c r="D2622" s="86" t="str">
        <f>IF('3(a) Flights | segment list'!A2587="","Null",'3(a) Flights | segment list'!A2587)</f>
        <v>Null</v>
      </c>
      <c r="E2622" s="87" t="str">
        <f t="shared" si="122"/>
        <v>Null</v>
      </c>
      <c r="F2622" s="4" t="str">
        <f>IF('3(a) Flights | segment list'!I2587="","Null",'3(a) Flights | segment list'!I2587)</f>
        <v>Null</v>
      </c>
      <c r="G2622" s="4" t="str">
        <f>IF('3(a) Flights | segment list'!C2587="","Null",'3(a) Flights | segment list'!C2587)</f>
        <v>Null</v>
      </c>
      <c r="H2622" s="4" t="str">
        <f>IF('3(a) Flights | segment list'!J2587="","Null",'3(a) Flights | segment list'!J2587)</f>
        <v>Null</v>
      </c>
      <c r="I2622" s="4" t="str">
        <f>IF('3(a) Flights | segment list'!D2587="","Null",'3(a) Flights | segment list'!D2587)</f>
        <v>Null</v>
      </c>
      <c r="J2622" s="4" t="str">
        <f>IF('3(a) Flights | segment list'!E2587="","Null",'3(a) Flights | segment list'!E2587)</f>
        <v>Null</v>
      </c>
      <c r="K2622" s="4" t="str">
        <f>IF('3(a) Flights | segment list'!F2587="","Null",'3(a) Flights | segment list'!F2587)</f>
        <v>Null</v>
      </c>
      <c r="L2622" s="5" t="str">
        <f>IF('3(a) Flights | segment list'!G2587="","Null",'3(a) Flights | segment list'!G2587)</f>
        <v>Null</v>
      </c>
      <c r="M2622" s="16">
        <f>IF('3(a) Flights | segment list'!H2587="Null","Null",'3(a) Flights | segment list'!H2587)</f>
        <v>0</v>
      </c>
    </row>
    <row r="2623" spans="1:13" x14ac:dyDescent="0.25">
      <c r="A2623" s="4" t="str">
        <f t="shared" si="120"/>
        <v>No PB ID provided</v>
      </c>
      <c r="B2623" s="4" t="str">
        <f t="shared" si="121"/>
        <v>No declaration</v>
      </c>
      <c r="C2623" s="4" t="s">
        <v>18302</v>
      </c>
      <c r="D2623" s="86" t="str">
        <f>IF('3(a) Flights | segment list'!A2588="","Null",'3(a) Flights | segment list'!A2588)</f>
        <v>Null</v>
      </c>
      <c r="E2623" s="87" t="str">
        <f t="shared" si="122"/>
        <v>Null</v>
      </c>
      <c r="F2623" s="4" t="str">
        <f>IF('3(a) Flights | segment list'!I2588="","Null",'3(a) Flights | segment list'!I2588)</f>
        <v>Null</v>
      </c>
      <c r="G2623" s="4" t="str">
        <f>IF('3(a) Flights | segment list'!C2588="","Null",'3(a) Flights | segment list'!C2588)</f>
        <v>Null</v>
      </c>
      <c r="H2623" s="4" t="str">
        <f>IF('3(a) Flights | segment list'!J2588="","Null",'3(a) Flights | segment list'!J2588)</f>
        <v>Null</v>
      </c>
      <c r="I2623" s="4" t="str">
        <f>IF('3(a) Flights | segment list'!D2588="","Null",'3(a) Flights | segment list'!D2588)</f>
        <v>Null</v>
      </c>
      <c r="J2623" s="4" t="str">
        <f>IF('3(a) Flights | segment list'!E2588="","Null",'3(a) Flights | segment list'!E2588)</f>
        <v>Null</v>
      </c>
      <c r="K2623" s="4" t="str">
        <f>IF('3(a) Flights | segment list'!F2588="","Null",'3(a) Flights | segment list'!F2588)</f>
        <v>Null</v>
      </c>
      <c r="L2623" s="5" t="str">
        <f>IF('3(a) Flights | segment list'!G2588="","Null",'3(a) Flights | segment list'!G2588)</f>
        <v>Null</v>
      </c>
      <c r="M2623" s="16">
        <f>IF('3(a) Flights | segment list'!H2588="Null","Null",'3(a) Flights | segment list'!H2588)</f>
        <v>0</v>
      </c>
    </row>
    <row r="2624" spans="1:13" x14ac:dyDescent="0.25">
      <c r="A2624" s="4" t="str">
        <f t="shared" si="120"/>
        <v>No PB ID provided</v>
      </c>
      <c r="B2624" s="4" t="str">
        <f t="shared" si="121"/>
        <v>No declaration</v>
      </c>
      <c r="C2624" s="4" t="s">
        <v>18302</v>
      </c>
      <c r="D2624" s="86" t="str">
        <f>IF('3(a) Flights | segment list'!A2589="","Null",'3(a) Flights | segment list'!A2589)</f>
        <v>Null</v>
      </c>
      <c r="E2624" s="87" t="str">
        <f t="shared" si="122"/>
        <v>Null</v>
      </c>
      <c r="F2624" s="4" t="str">
        <f>IF('3(a) Flights | segment list'!I2589="","Null",'3(a) Flights | segment list'!I2589)</f>
        <v>Null</v>
      </c>
      <c r="G2624" s="4" t="str">
        <f>IF('3(a) Flights | segment list'!C2589="","Null",'3(a) Flights | segment list'!C2589)</f>
        <v>Null</v>
      </c>
      <c r="H2624" s="4" t="str">
        <f>IF('3(a) Flights | segment list'!J2589="","Null",'3(a) Flights | segment list'!J2589)</f>
        <v>Null</v>
      </c>
      <c r="I2624" s="4" t="str">
        <f>IF('3(a) Flights | segment list'!D2589="","Null",'3(a) Flights | segment list'!D2589)</f>
        <v>Null</v>
      </c>
      <c r="J2624" s="4" t="str">
        <f>IF('3(a) Flights | segment list'!E2589="","Null",'3(a) Flights | segment list'!E2589)</f>
        <v>Null</v>
      </c>
      <c r="K2624" s="4" t="str">
        <f>IF('3(a) Flights | segment list'!F2589="","Null",'3(a) Flights | segment list'!F2589)</f>
        <v>Null</v>
      </c>
      <c r="L2624" s="5" t="str">
        <f>IF('3(a) Flights | segment list'!G2589="","Null",'3(a) Flights | segment list'!G2589)</f>
        <v>Null</v>
      </c>
      <c r="M2624" s="16">
        <f>IF('3(a) Flights | segment list'!H2589="Null","Null",'3(a) Flights | segment list'!H2589)</f>
        <v>0</v>
      </c>
    </row>
    <row r="2625" spans="1:13" x14ac:dyDescent="0.25">
      <c r="A2625" s="4" t="str">
        <f t="shared" si="120"/>
        <v>No PB ID provided</v>
      </c>
      <c r="B2625" s="4" t="str">
        <f t="shared" si="121"/>
        <v>No declaration</v>
      </c>
      <c r="C2625" s="4" t="s">
        <v>18302</v>
      </c>
      <c r="D2625" s="86" t="str">
        <f>IF('3(a) Flights | segment list'!A2590="","Null",'3(a) Flights | segment list'!A2590)</f>
        <v>Null</v>
      </c>
      <c r="E2625" s="87" t="str">
        <f t="shared" si="122"/>
        <v>Null</v>
      </c>
      <c r="F2625" s="4" t="str">
        <f>IF('3(a) Flights | segment list'!I2590="","Null",'3(a) Flights | segment list'!I2590)</f>
        <v>Null</v>
      </c>
      <c r="G2625" s="4" t="str">
        <f>IF('3(a) Flights | segment list'!C2590="","Null",'3(a) Flights | segment list'!C2590)</f>
        <v>Null</v>
      </c>
      <c r="H2625" s="4" t="str">
        <f>IF('3(a) Flights | segment list'!J2590="","Null",'3(a) Flights | segment list'!J2590)</f>
        <v>Null</v>
      </c>
      <c r="I2625" s="4" t="str">
        <f>IF('3(a) Flights | segment list'!D2590="","Null",'3(a) Flights | segment list'!D2590)</f>
        <v>Null</v>
      </c>
      <c r="J2625" s="4" t="str">
        <f>IF('3(a) Flights | segment list'!E2590="","Null",'3(a) Flights | segment list'!E2590)</f>
        <v>Null</v>
      </c>
      <c r="K2625" s="4" t="str">
        <f>IF('3(a) Flights | segment list'!F2590="","Null",'3(a) Flights | segment list'!F2590)</f>
        <v>Null</v>
      </c>
      <c r="L2625" s="5" t="str">
        <f>IF('3(a) Flights | segment list'!G2590="","Null",'3(a) Flights | segment list'!G2590)</f>
        <v>Null</v>
      </c>
      <c r="M2625" s="16">
        <f>IF('3(a) Flights | segment list'!H2590="Null","Null",'3(a) Flights | segment list'!H2590)</f>
        <v>0</v>
      </c>
    </row>
    <row r="2626" spans="1:13" x14ac:dyDescent="0.25">
      <c r="A2626" s="4" t="str">
        <f t="shared" si="120"/>
        <v>No PB ID provided</v>
      </c>
      <c r="B2626" s="4" t="str">
        <f t="shared" si="121"/>
        <v>No declaration</v>
      </c>
      <c r="C2626" s="4" t="s">
        <v>18302</v>
      </c>
      <c r="D2626" s="86" t="str">
        <f>IF('3(a) Flights | segment list'!A2591="","Null",'3(a) Flights | segment list'!A2591)</f>
        <v>Null</v>
      </c>
      <c r="E2626" s="87" t="str">
        <f t="shared" si="122"/>
        <v>Null</v>
      </c>
      <c r="F2626" s="4" t="str">
        <f>IF('3(a) Flights | segment list'!I2591="","Null",'3(a) Flights | segment list'!I2591)</f>
        <v>Null</v>
      </c>
      <c r="G2626" s="4" t="str">
        <f>IF('3(a) Flights | segment list'!C2591="","Null",'3(a) Flights | segment list'!C2591)</f>
        <v>Null</v>
      </c>
      <c r="H2626" s="4" t="str">
        <f>IF('3(a) Flights | segment list'!J2591="","Null",'3(a) Flights | segment list'!J2591)</f>
        <v>Null</v>
      </c>
      <c r="I2626" s="4" t="str">
        <f>IF('3(a) Flights | segment list'!D2591="","Null",'3(a) Flights | segment list'!D2591)</f>
        <v>Null</v>
      </c>
      <c r="J2626" s="4" t="str">
        <f>IF('3(a) Flights | segment list'!E2591="","Null",'3(a) Flights | segment list'!E2591)</f>
        <v>Null</v>
      </c>
      <c r="K2626" s="4" t="str">
        <f>IF('3(a) Flights | segment list'!F2591="","Null",'3(a) Flights | segment list'!F2591)</f>
        <v>Null</v>
      </c>
      <c r="L2626" s="5" t="str">
        <f>IF('3(a) Flights | segment list'!G2591="","Null",'3(a) Flights | segment list'!G2591)</f>
        <v>Null</v>
      </c>
      <c r="M2626" s="16">
        <f>IF('3(a) Flights | segment list'!H2591="Null","Null",'3(a) Flights | segment list'!H2591)</f>
        <v>0</v>
      </c>
    </row>
    <row r="2627" spans="1:13" x14ac:dyDescent="0.25">
      <c r="A2627" s="4" t="str">
        <f t="shared" si="120"/>
        <v>No PB ID provided</v>
      </c>
      <c r="B2627" s="4" t="str">
        <f t="shared" si="121"/>
        <v>No declaration</v>
      </c>
      <c r="C2627" s="4" t="s">
        <v>18302</v>
      </c>
      <c r="D2627" s="86" t="str">
        <f>IF('3(a) Flights | segment list'!A2592="","Null",'3(a) Flights | segment list'!A2592)</f>
        <v>Null</v>
      </c>
      <c r="E2627" s="87" t="str">
        <f t="shared" si="122"/>
        <v>Null</v>
      </c>
      <c r="F2627" s="4" t="str">
        <f>IF('3(a) Flights | segment list'!I2592="","Null",'3(a) Flights | segment list'!I2592)</f>
        <v>Null</v>
      </c>
      <c r="G2627" s="4" t="str">
        <f>IF('3(a) Flights | segment list'!C2592="","Null",'3(a) Flights | segment list'!C2592)</f>
        <v>Null</v>
      </c>
      <c r="H2627" s="4" t="str">
        <f>IF('3(a) Flights | segment list'!J2592="","Null",'3(a) Flights | segment list'!J2592)</f>
        <v>Null</v>
      </c>
      <c r="I2627" s="4" t="str">
        <f>IF('3(a) Flights | segment list'!D2592="","Null",'3(a) Flights | segment list'!D2592)</f>
        <v>Null</v>
      </c>
      <c r="J2627" s="4" t="str">
        <f>IF('3(a) Flights | segment list'!E2592="","Null",'3(a) Flights | segment list'!E2592)</f>
        <v>Null</v>
      </c>
      <c r="K2627" s="4" t="str">
        <f>IF('3(a) Flights | segment list'!F2592="","Null",'3(a) Flights | segment list'!F2592)</f>
        <v>Null</v>
      </c>
      <c r="L2627" s="5" t="str">
        <f>IF('3(a) Flights | segment list'!G2592="","Null",'3(a) Flights | segment list'!G2592)</f>
        <v>Null</v>
      </c>
      <c r="M2627" s="16">
        <f>IF('3(a) Flights | segment list'!H2592="Null","Null",'3(a) Flights | segment list'!H2592)</f>
        <v>0</v>
      </c>
    </row>
    <row r="2628" spans="1:13" x14ac:dyDescent="0.25">
      <c r="A2628" s="4" t="str">
        <f t="shared" si="120"/>
        <v>No PB ID provided</v>
      </c>
      <c r="B2628" s="4" t="str">
        <f t="shared" si="121"/>
        <v>No declaration</v>
      </c>
      <c r="C2628" s="4" t="s">
        <v>18302</v>
      </c>
      <c r="D2628" s="86" t="str">
        <f>IF('3(a) Flights | segment list'!A2593="","Null",'3(a) Flights | segment list'!A2593)</f>
        <v>Null</v>
      </c>
      <c r="E2628" s="87" t="str">
        <f t="shared" si="122"/>
        <v>Null</v>
      </c>
      <c r="F2628" s="4" t="str">
        <f>IF('3(a) Flights | segment list'!I2593="","Null",'3(a) Flights | segment list'!I2593)</f>
        <v>Null</v>
      </c>
      <c r="G2628" s="4" t="str">
        <f>IF('3(a) Flights | segment list'!C2593="","Null",'3(a) Flights | segment list'!C2593)</f>
        <v>Null</v>
      </c>
      <c r="H2628" s="4" t="str">
        <f>IF('3(a) Flights | segment list'!J2593="","Null",'3(a) Flights | segment list'!J2593)</f>
        <v>Null</v>
      </c>
      <c r="I2628" s="4" t="str">
        <f>IF('3(a) Flights | segment list'!D2593="","Null",'3(a) Flights | segment list'!D2593)</f>
        <v>Null</v>
      </c>
      <c r="J2628" s="4" t="str">
        <f>IF('3(a) Flights | segment list'!E2593="","Null",'3(a) Flights | segment list'!E2593)</f>
        <v>Null</v>
      </c>
      <c r="K2628" s="4" t="str">
        <f>IF('3(a) Flights | segment list'!F2593="","Null",'3(a) Flights | segment list'!F2593)</f>
        <v>Null</v>
      </c>
      <c r="L2628" s="5" t="str">
        <f>IF('3(a) Flights | segment list'!G2593="","Null",'3(a) Flights | segment list'!G2593)</f>
        <v>Null</v>
      </c>
      <c r="M2628" s="16">
        <f>IF('3(a) Flights | segment list'!H2593="Null","Null",'3(a) Flights | segment list'!H2593)</f>
        <v>0</v>
      </c>
    </row>
    <row r="2629" spans="1:13" x14ac:dyDescent="0.25">
      <c r="A2629" s="4" t="str">
        <f t="shared" si="120"/>
        <v>No PB ID provided</v>
      </c>
      <c r="B2629" s="4" t="str">
        <f t="shared" si="121"/>
        <v>No declaration</v>
      </c>
      <c r="C2629" s="4" t="s">
        <v>18302</v>
      </c>
      <c r="D2629" s="86" t="str">
        <f>IF('3(a) Flights | segment list'!A2594="","Null",'3(a) Flights | segment list'!A2594)</f>
        <v>Null</v>
      </c>
      <c r="E2629" s="87" t="str">
        <f t="shared" si="122"/>
        <v>Null</v>
      </c>
      <c r="F2629" s="4" t="str">
        <f>IF('3(a) Flights | segment list'!I2594="","Null",'3(a) Flights | segment list'!I2594)</f>
        <v>Null</v>
      </c>
      <c r="G2629" s="4" t="str">
        <f>IF('3(a) Flights | segment list'!C2594="","Null",'3(a) Flights | segment list'!C2594)</f>
        <v>Null</v>
      </c>
      <c r="H2629" s="4" t="str">
        <f>IF('3(a) Flights | segment list'!J2594="","Null",'3(a) Flights | segment list'!J2594)</f>
        <v>Null</v>
      </c>
      <c r="I2629" s="4" t="str">
        <f>IF('3(a) Flights | segment list'!D2594="","Null",'3(a) Flights | segment list'!D2594)</f>
        <v>Null</v>
      </c>
      <c r="J2629" s="4" t="str">
        <f>IF('3(a) Flights | segment list'!E2594="","Null",'3(a) Flights | segment list'!E2594)</f>
        <v>Null</v>
      </c>
      <c r="K2629" s="4" t="str">
        <f>IF('3(a) Flights | segment list'!F2594="","Null",'3(a) Flights | segment list'!F2594)</f>
        <v>Null</v>
      </c>
      <c r="L2629" s="5" t="str">
        <f>IF('3(a) Flights | segment list'!G2594="","Null",'3(a) Flights | segment list'!G2594)</f>
        <v>Null</v>
      </c>
      <c r="M2629" s="16">
        <f>IF('3(a) Flights | segment list'!H2594="Null","Null",'3(a) Flights | segment list'!H2594)</f>
        <v>0</v>
      </c>
    </row>
    <row r="2630" spans="1:13" x14ac:dyDescent="0.25">
      <c r="A2630" s="4" t="str">
        <f t="shared" ref="A2630:A2693" si="123">A2629</f>
        <v>No PB ID provided</v>
      </c>
      <c r="B2630" s="4" t="str">
        <f t="shared" ref="B2630:B2693" si="124">B2629</f>
        <v>No declaration</v>
      </c>
      <c r="C2630" s="4" t="s">
        <v>18302</v>
      </c>
      <c r="D2630" s="86" t="str">
        <f>IF('3(a) Flights | segment list'!A2595="","Null",'3(a) Flights | segment list'!A2595)</f>
        <v>Null</v>
      </c>
      <c r="E2630" s="87" t="str">
        <f t="shared" si="122"/>
        <v>Null</v>
      </c>
      <c r="F2630" s="4" t="str">
        <f>IF('3(a) Flights | segment list'!I2595="","Null",'3(a) Flights | segment list'!I2595)</f>
        <v>Null</v>
      </c>
      <c r="G2630" s="4" t="str">
        <f>IF('3(a) Flights | segment list'!C2595="","Null",'3(a) Flights | segment list'!C2595)</f>
        <v>Null</v>
      </c>
      <c r="H2630" s="4" t="str">
        <f>IF('3(a) Flights | segment list'!J2595="","Null",'3(a) Flights | segment list'!J2595)</f>
        <v>Null</v>
      </c>
      <c r="I2630" s="4" t="str">
        <f>IF('3(a) Flights | segment list'!D2595="","Null",'3(a) Flights | segment list'!D2595)</f>
        <v>Null</v>
      </c>
      <c r="J2630" s="4" t="str">
        <f>IF('3(a) Flights | segment list'!E2595="","Null",'3(a) Flights | segment list'!E2595)</f>
        <v>Null</v>
      </c>
      <c r="K2630" s="4" t="str">
        <f>IF('3(a) Flights | segment list'!F2595="","Null",'3(a) Flights | segment list'!F2595)</f>
        <v>Null</v>
      </c>
      <c r="L2630" s="5" t="str">
        <f>IF('3(a) Flights | segment list'!G2595="","Null",'3(a) Flights | segment list'!G2595)</f>
        <v>Null</v>
      </c>
      <c r="M2630" s="16">
        <f>IF('3(a) Flights | segment list'!H2595="Null","Null",'3(a) Flights | segment list'!H2595)</f>
        <v>0</v>
      </c>
    </row>
    <row r="2631" spans="1:13" x14ac:dyDescent="0.25">
      <c r="A2631" s="4" t="str">
        <f t="shared" si="123"/>
        <v>No PB ID provided</v>
      </c>
      <c r="B2631" s="4" t="str">
        <f t="shared" si="124"/>
        <v>No declaration</v>
      </c>
      <c r="C2631" s="4" t="s">
        <v>18302</v>
      </c>
      <c r="D2631" s="86" t="str">
        <f>IF('3(a) Flights | segment list'!A2596="","Null",'3(a) Flights | segment list'!A2596)</f>
        <v>Null</v>
      </c>
      <c r="E2631" s="87" t="str">
        <f t="shared" si="122"/>
        <v>Null</v>
      </c>
      <c r="F2631" s="4" t="str">
        <f>IF('3(a) Flights | segment list'!I2596="","Null",'3(a) Flights | segment list'!I2596)</f>
        <v>Null</v>
      </c>
      <c r="G2631" s="4" t="str">
        <f>IF('3(a) Flights | segment list'!C2596="","Null",'3(a) Flights | segment list'!C2596)</f>
        <v>Null</v>
      </c>
      <c r="H2631" s="4" t="str">
        <f>IF('3(a) Flights | segment list'!J2596="","Null",'3(a) Flights | segment list'!J2596)</f>
        <v>Null</v>
      </c>
      <c r="I2631" s="4" t="str">
        <f>IF('3(a) Flights | segment list'!D2596="","Null",'3(a) Flights | segment list'!D2596)</f>
        <v>Null</v>
      </c>
      <c r="J2631" s="4" t="str">
        <f>IF('3(a) Flights | segment list'!E2596="","Null",'3(a) Flights | segment list'!E2596)</f>
        <v>Null</v>
      </c>
      <c r="K2631" s="4" t="str">
        <f>IF('3(a) Flights | segment list'!F2596="","Null",'3(a) Flights | segment list'!F2596)</f>
        <v>Null</v>
      </c>
      <c r="L2631" s="5" t="str">
        <f>IF('3(a) Flights | segment list'!G2596="","Null",'3(a) Flights | segment list'!G2596)</f>
        <v>Null</v>
      </c>
      <c r="M2631" s="16">
        <f>IF('3(a) Flights | segment list'!H2596="Null","Null",'3(a) Flights | segment list'!H2596)</f>
        <v>0</v>
      </c>
    </row>
    <row r="2632" spans="1:13" x14ac:dyDescent="0.25">
      <c r="A2632" s="4" t="str">
        <f t="shared" si="123"/>
        <v>No PB ID provided</v>
      </c>
      <c r="B2632" s="4" t="str">
        <f t="shared" si="124"/>
        <v>No declaration</v>
      </c>
      <c r="C2632" s="4" t="s">
        <v>18302</v>
      </c>
      <c r="D2632" s="86" t="str">
        <f>IF('3(a) Flights | segment list'!A2597="","Null",'3(a) Flights | segment list'!A2597)</f>
        <v>Null</v>
      </c>
      <c r="E2632" s="87" t="str">
        <f t="shared" si="122"/>
        <v>Null</v>
      </c>
      <c r="F2632" s="4" t="str">
        <f>IF('3(a) Flights | segment list'!I2597="","Null",'3(a) Flights | segment list'!I2597)</f>
        <v>Null</v>
      </c>
      <c r="G2632" s="4" t="str">
        <f>IF('3(a) Flights | segment list'!C2597="","Null",'3(a) Flights | segment list'!C2597)</f>
        <v>Null</v>
      </c>
      <c r="H2632" s="4" t="str">
        <f>IF('3(a) Flights | segment list'!J2597="","Null",'3(a) Flights | segment list'!J2597)</f>
        <v>Null</v>
      </c>
      <c r="I2632" s="4" t="str">
        <f>IF('3(a) Flights | segment list'!D2597="","Null",'3(a) Flights | segment list'!D2597)</f>
        <v>Null</v>
      </c>
      <c r="J2632" s="4" t="str">
        <f>IF('3(a) Flights | segment list'!E2597="","Null",'3(a) Flights | segment list'!E2597)</f>
        <v>Null</v>
      </c>
      <c r="K2632" s="4" t="str">
        <f>IF('3(a) Flights | segment list'!F2597="","Null",'3(a) Flights | segment list'!F2597)</f>
        <v>Null</v>
      </c>
      <c r="L2632" s="5" t="str">
        <f>IF('3(a) Flights | segment list'!G2597="","Null",'3(a) Flights | segment list'!G2597)</f>
        <v>Null</v>
      </c>
      <c r="M2632" s="16">
        <f>IF('3(a) Flights | segment list'!H2597="Null","Null",'3(a) Flights | segment list'!H2597)</f>
        <v>0</v>
      </c>
    </row>
    <row r="2633" spans="1:13" x14ac:dyDescent="0.25">
      <c r="A2633" s="4" t="str">
        <f t="shared" si="123"/>
        <v>No PB ID provided</v>
      </c>
      <c r="B2633" s="4" t="str">
        <f t="shared" si="124"/>
        <v>No declaration</v>
      </c>
      <c r="C2633" s="4" t="s">
        <v>18302</v>
      </c>
      <c r="D2633" s="86" t="str">
        <f>IF('3(a) Flights | segment list'!A2598="","Null",'3(a) Flights | segment list'!A2598)</f>
        <v>Null</v>
      </c>
      <c r="E2633" s="87" t="str">
        <f t="shared" si="122"/>
        <v>Null</v>
      </c>
      <c r="F2633" s="4" t="str">
        <f>IF('3(a) Flights | segment list'!I2598="","Null",'3(a) Flights | segment list'!I2598)</f>
        <v>Null</v>
      </c>
      <c r="G2633" s="4" t="str">
        <f>IF('3(a) Flights | segment list'!C2598="","Null",'3(a) Flights | segment list'!C2598)</f>
        <v>Null</v>
      </c>
      <c r="H2633" s="4" t="str">
        <f>IF('3(a) Flights | segment list'!J2598="","Null",'3(a) Flights | segment list'!J2598)</f>
        <v>Null</v>
      </c>
      <c r="I2633" s="4" t="str">
        <f>IF('3(a) Flights | segment list'!D2598="","Null",'3(a) Flights | segment list'!D2598)</f>
        <v>Null</v>
      </c>
      <c r="J2633" s="4" t="str">
        <f>IF('3(a) Flights | segment list'!E2598="","Null",'3(a) Flights | segment list'!E2598)</f>
        <v>Null</v>
      </c>
      <c r="K2633" s="4" t="str">
        <f>IF('3(a) Flights | segment list'!F2598="","Null",'3(a) Flights | segment list'!F2598)</f>
        <v>Null</v>
      </c>
      <c r="L2633" s="5" t="str">
        <f>IF('3(a) Flights | segment list'!G2598="","Null",'3(a) Flights | segment list'!G2598)</f>
        <v>Null</v>
      </c>
      <c r="M2633" s="16">
        <f>IF('3(a) Flights | segment list'!H2598="Null","Null",'3(a) Flights | segment list'!H2598)</f>
        <v>0</v>
      </c>
    </row>
    <row r="2634" spans="1:13" x14ac:dyDescent="0.25">
      <c r="A2634" s="4" t="str">
        <f t="shared" si="123"/>
        <v>No PB ID provided</v>
      </c>
      <c r="B2634" s="4" t="str">
        <f t="shared" si="124"/>
        <v>No declaration</v>
      </c>
      <c r="C2634" s="4" t="s">
        <v>18302</v>
      </c>
      <c r="D2634" s="86" t="str">
        <f>IF('3(a) Flights | segment list'!A2599="","Null",'3(a) Flights | segment list'!A2599)</f>
        <v>Null</v>
      </c>
      <c r="E2634" s="87" t="str">
        <f t="shared" si="122"/>
        <v>Null</v>
      </c>
      <c r="F2634" s="4" t="str">
        <f>IF('3(a) Flights | segment list'!I2599="","Null",'3(a) Flights | segment list'!I2599)</f>
        <v>Null</v>
      </c>
      <c r="G2634" s="4" t="str">
        <f>IF('3(a) Flights | segment list'!C2599="","Null",'3(a) Flights | segment list'!C2599)</f>
        <v>Null</v>
      </c>
      <c r="H2634" s="4" t="str">
        <f>IF('3(a) Flights | segment list'!J2599="","Null",'3(a) Flights | segment list'!J2599)</f>
        <v>Null</v>
      </c>
      <c r="I2634" s="4" t="str">
        <f>IF('3(a) Flights | segment list'!D2599="","Null",'3(a) Flights | segment list'!D2599)</f>
        <v>Null</v>
      </c>
      <c r="J2634" s="4" t="str">
        <f>IF('3(a) Flights | segment list'!E2599="","Null",'3(a) Flights | segment list'!E2599)</f>
        <v>Null</v>
      </c>
      <c r="K2634" s="4" t="str">
        <f>IF('3(a) Flights | segment list'!F2599="","Null",'3(a) Flights | segment list'!F2599)</f>
        <v>Null</v>
      </c>
      <c r="L2634" s="5" t="str">
        <f>IF('3(a) Flights | segment list'!G2599="","Null",'3(a) Flights | segment list'!G2599)</f>
        <v>Null</v>
      </c>
      <c r="M2634" s="16">
        <f>IF('3(a) Flights | segment list'!H2599="Null","Null",'3(a) Flights | segment list'!H2599)</f>
        <v>0</v>
      </c>
    </row>
    <row r="2635" spans="1:13" x14ac:dyDescent="0.25">
      <c r="A2635" s="4" t="str">
        <f t="shared" si="123"/>
        <v>No PB ID provided</v>
      </c>
      <c r="B2635" s="4" t="str">
        <f t="shared" si="124"/>
        <v>No declaration</v>
      </c>
      <c r="C2635" s="4" t="s">
        <v>18302</v>
      </c>
      <c r="D2635" s="86" t="str">
        <f>IF('3(a) Flights | segment list'!A2600="","Null",'3(a) Flights | segment list'!A2600)</f>
        <v>Null</v>
      </c>
      <c r="E2635" s="87" t="str">
        <f t="shared" si="122"/>
        <v>Null</v>
      </c>
      <c r="F2635" s="4" t="str">
        <f>IF('3(a) Flights | segment list'!I2600="","Null",'3(a) Flights | segment list'!I2600)</f>
        <v>Null</v>
      </c>
      <c r="G2635" s="4" t="str">
        <f>IF('3(a) Flights | segment list'!C2600="","Null",'3(a) Flights | segment list'!C2600)</f>
        <v>Null</v>
      </c>
      <c r="H2635" s="4" t="str">
        <f>IF('3(a) Flights | segment list'!J2600="","Null",'3(a) Flights | segment list'!J2600)</f>
        <v>Null</v>
      </c>
      <c r="I2635" s="4" t="str">
        <f>IF('3(a) Flights | segment list'!D2600="","Null",'3(a) Flights | segment list'!D2600)</f>
        <v>Null</v>
      </c>
      <c r="J2635" s="4" t="str">
        <f>IF('3(a) Flights | segment list'!E2600="","Null",'3(a) Flights | segment list'!E2600)</f>
        <v>Null</v>
      </c>
      <c r="K2635" s="4" t="str">
        <f>IF('3(a) Flights | segment list'!F2600="","Null",'3(a) Flights | segment list'!F2600)</f>
        <v>Null</v>
      </c>
      <c r="L2635" s="5" t="str">
        <f>IF('3(a) Flights | segment list'!G2600="","Null",'3(a) Flights | segment list'!G2600)</f>
        <v>Null</v>
      </c>
      <c r="M2635" s="16">
        <f>IF('3(a) Flights | segment list'!H2600="Null","Null",'3(a) Flights | segment list'!H2600)</f>
        <v>0</v>
      </c>
    </row>
    <row r="2636" spans="1:13" x14ac:dyDescent="0.25">
      <c r="A2636" s="4" t="str">
        <f t="shared" si="123"/>
        <v>No PB ID provided</v>
      </c>
      <c r="B2636" s="4" t="str">
        <f t="shared" si="124"/>
        <v>No declaration</v>
      </c>
      <c r="C2636" s="4" t="s">
        <v>18302</v>
      </c>
      <c r="D2636" s="86" t="str">
        <f>IF('3(a) Flights | segment list'!A2601="","Null",'3(a) Flights | segment list'!A2601)</f>
        <v>Null</v>
      </c>
      <c r="E2636" s="87" t="str">
        <f t="shared" si="122"/>
        <v>Null</v>
      </c>
      <c r="F2636" s="4" t="str">
        <f>IF('3(a) Flights | segment list'!I2601="","Null",'3(a) Flights | segment list'!I2601)</f>
        <v>Null</v>
      </c>
      <c r="G2636" s="4" t="str">
        <f>IF('3(a) Flights | segment list'!C2601="","Null",'3(a) Flights | segment list'!C2601)</f>
        <v>Null</v>
      </c>
      <c r="H2636" s="4" t="str">
        <f>IF('3(a) Flights | segment list'!J2601="","Null",'3(a) Flights | segment list'!J2601)</f>
        <v>Null</v>
      </c>
      <c r="I2636" s="4" t="str">
        <f>IF('3(a) Flights | segment list'!D2601="","Null",'3(a) Flights | segment list'!D2601)</f>
        <v>Null</v>
      </c>
      <c r="J2636" s="4" t="str">
        <f>IF('3(a) Flights | segment list'!E2601="","Null",'3(a) Flights | segment list'!E2601)</f>
        <v>Null</v>
      </c>
      <c r="K2636" s="4" t="str">
        <f>IF('3(a) Flights | segment list'!F2601="","Null",'3(a) Flights | segment list'!F2601)</f>
        <v>Null</v>
      </c>
      <c r="L2636" s="5" t="str">
        <f>IF('3(a) Flights | segment list'!G2601="","Null",'3(a) Flights | segment list'!G2601)</f>
        <v>Null</v>
      </c>
      <c r="M2636" s="16">
        <f>IF('3(a) Flights | segment list'!H2601="Null","Null",'3(a) Flights | segment list'!H2601)</f>
        <v>0</v>
      </c>
    </row>
    <row r="2637" spans="1:13" x14ac:dyDescent="0.25">
      <c r="A2637" s="4" t="str">
        <f t="shared" si="123"/>
        <v>No PB ID provided</v>
      </c>
      <c r="B2637" s="4" t="str">
        <f t="shared" si="124"/>
        <v>No declaration</v>
      </c>
      <c r="C2637" s="4" t="s">
        <v>18302</v>
      </c>
      <c r="D2637" s="86" t="str">
        <f>IF('3(a) Flights | segment list'!A2602="","Null",'3(a) Flights | segment list'!A2602)</f>
        <v>Null</v>
      </c>
      <c r="E2637" s="87" t="str">
        <f t="shared" si="122"/>
        <v>Null</v>
      </c>
      <c r="F2637" s="4" t="str">
        <f>IF('3(a) Flights | segment list'!I2602="","Null",'3(a) Flights | segment list'!I2602)</f>
        <v>Null</v>
      </c>
      <c r="G2637" s="4" t="str">
        <f>IF('3(a) Flights | segment list'!C2602="","Null",'3(a) Flights | segment list'!C2602)</f>
        <v>Null</v>
      </c>
      <c r="H2637" s="4" t="str">
        <f>IF('3(a) Flights | segment list'!J2602="","Null",'3(a) Flights | segment list'!J2602)</f>
        <v>Null</v>
      </c>
      <c r="I2637" s="4" t="str">
        <f>IF('3(a) Flights | segment list'!D2602="","Null",'3(a) Flights | segment list'!D2602)</f>
        <v>Null</v>
      </c>
      <c r="J2637" s="4" t="str">
        <f>IF('3(a) Flights | segment list'!E2602="","Null",'3(a) Flights | segment list'!E2602)</f>
        <v>Null</v>
      </c>
      <c r="K2637" s="4" t="str">
        <f>IF('3(a) Flights | segment list'!F2602="","Null",'3(a) Flights | segment list'!F2602)</f>
        <v>Null</v>
      </c>
      <c r="L2637" s="5" t="str">
        <f>IF('3(a) Flights | segment list'!G2602="","Null",'3(a) Flights | segment list'!G2602)</f>
        <v>Null</v>
      </c>
      <c r="M2637" s="16">
        <f>IF('3(a) Flights | segment list'!H2602="Null","Null",'3(a) Flights | segment list'!H2602)</f>
        <v>0</v>
      </c>
    </row>
    <row r="2638" spans="1:13" x14ac:dyDescent="0.25">
      <c r="A2638" s="4" t="str">
        <f t="shared" si="123"/>
        <v>No PB ID provided</v>
      </c>
      <c r="B2638" s="4" t="str">
        <f t="shared" si="124"/>
        <v>No declaration</v>
      </c>
      <c r="C2638" s="4" t="s">
        <v>18302</v>
      </c>
      <c r="D2638" s="86" t="str">
        <f>IF('3(a) Flights | segment list'!A2603="","Null",'3(a) Flights | segment list'!A2603)</f>
        <v>Null</v>
      </c>
      <c r="E2638" s="87" t="str">
        <f t="shared" si="122"/>
        <v>Null</v>
      </c>
      <c r="F2638" s="4" t="str">
        <f>IF('3(a) Flights | segment list'!I2603="","Null",'3(a) Flights | segment list'!I2603)</f>
        <v>Null</v>
      </c>
      <c r="G2638" s="4" t="str">
        <f>IF('3(a) Flights | segment list'!C2603="","Null",'3(a) Flights | segment list'!C2603)</f>
        <v>Null</v>
      </c>
      <c r="H2638" s="4" t="str">
        <f>IF('3(a) Flights | segment list'!J2603="","Null",'3(a) Flights | segment list'!J2603)</f>
        <v>Null</v>
      </c>
      <c r="I2638" s="4" t="str">
        <f>IF('3(a) Flights | segment list'!D2603="","Null",'3(a) Flights | segment list'!D2603)</f>
        <v>Null</v>
      </c>
      <c r="J2638" s="4" t="str">
        <f>IF('3(a) Flights | segment list'!E2603="","Null",'3(a) Flights | segment list'!E2603)</f>
        <v>Null</v>
      </c>
      <c r="K2638" s="4" t="str">
        <f>IF('3(a) Flights | segment list'!F2603="","Null",'3(a) Flights | segment list'!F2603)</f>
        <v>Null</v>
      </c>
      <c r="L2638" s="5" t="str">
        <f>IF('3(a) Flights | segment list'!G2603="","Null",'3(a) Flights | segment list'!G2603)</f>
        <v>Null</v>
      </c>
      <c r="M2638" s="16">
        <f>IF('3(a) Flights | segment list'!H2603="Null","Null",'3(a) Flights | segment list'!H2603)</f>
        <v>0</v>
      </c>
    </row>
    <row r="2639" spans="1:13" x14ac:dyDescent="0.25">
      <c r="A2639" s="4" t="str">
        <f t="shared" si="123"/>
        <v>No PB ID provided</v>
      </c>
      <c r="B2639" s="4" t="str">
        <f t="shared" si="124"/>
        <v>No declaration</v>
      </c>
      <c r="C2639" s="4" t="s">
        <v>18302</v>
      </c>
      <c r="D2639" s="86" t="str">
        <f>IF('3(a) Flights | segment list'!A2604="","Null",'3(a) Flights | segment list'!A2604)</f>
        <v>Null</v>
      </c>
      <c r="E2639" s="87" t="str">
        <f t="shared" si="122"/>
        <v>Null</v>
      </c>
      <c r="F2639" s="4" t="str">
        <f>IF('3(a) Flights | segment list'!I2604="","Null",'3(a) Flights | segment list'!I2604)</f>
        <v>Null</v>
      </c>
      <c r="G2639" s="4" t="str">
        <f>IF('3(a) Flights | segment list'!C2604="","Null",'3(a) Flights | segment list'!C2604)</f>
        <v>Null</v>
      </c>
      <c r="H2639" s="4" t="str">
        <f>IF('3(a) Flights | segment list'!J2604="","Null",'3(a) Flights | segment list'!J2604)</f>
        <v>Null</v>
      </c>
      <c r="I2639" s="4" t="str">
        <f>IF('3(a) Flights | segment list'!D2604="","Null",'3(a) Flights | segment list'!D2604)</f>
        <v>Null</v>
      </c>
      <c r="J2639" s="4" t="str">
        <f>IF('3(a) Flights | segment list'!E2604="","Null",'3(a) Flights | segment list'!E2604)</f>
        <v>Null</v>
      </c>
      <c r="K2639" s="4" t="str">
        <f>IF('3(a) Flights | segment list'!F2604="","Null",'3(a) Flights | segment list'!F2604)</f>
        <v>Null</v>
      </c>
      <c r="L2639" s="5" t="str">
        <f>IF('3(a) Flights | segment list'!G2604="","Null",'3(a) Flights | segment list'!G2604)</f>
        <v>Null</v>
      </c>
      <c r="M2639" s="16">
        <f>IF('3(a) Flights | segment list'!H2604="Null","Null",'3(a) Flights | segment list'!H2604)</f>
        <v>0</v>
      </c>
    </row>
    <row r="2640" spans="1:13" x14ac:dyDescent="0.25">
      <c r="A2640" s="4" t="str">
        <f t="shared" si="123"/>
        <v>No PB ID provided</v>
      </c>
      <c r="B2640" s="4" t="str">
        <f t="shared" si="124"/>
        <v>No declaration</v>
      </c>
      <c r="C2640" s="4" t="s">
        <v>18302</v>
      </c>
      <c r="D2640" s="86" t="str">
        <f>IF('3(a) Flights | segment list'!A2605="","Null",'3(a) Flights | segment list'!A2605)</f>
        <v>Null</v>
      </c>
      <c r="E2640" s="87" t="str">
        <f t="shared" si="122"/>
        <v>Null</v>
      </c>
      <c r="F2640" s="4" t="str">
        <f>IF('3(a) Flights | segment list'!I2605="","Null",'3(a) Flights | segment list'!I2605)</f>
        <v>Null</v>
      </c>
      <c r="G2640" s="4" t="str">
        <f>IF('3(a) Flights | segment list'!C2605="","Null",'3(a) Flights | segment list'!C2605)</f>
        <v>Null</v>
      </c>
      <c r="H2640" s="4" t="str">
        <f>IF('3(a) Flights | segment list'!J2605="","Null",'3(a) Flights | segment list'!J2605)</f>
        <v>Null</v>
      </c>
      <c r="I2640" s="4" t="str">
        <f>IF('3(a) Flights | segment list'!D2605="","Null",'3(a) Flights | segment list'!D2605)</f>
        <v>Null</v>
      </c>
      <c r="J2640" s="4" t="str">
        <f>IF('3(a) Flights | segment list'!E2605="","Null",'3(a) Flights | segment list'!E2605)</f>
        <v>Null</v>
      </c>
      <c r="K2640" s="4" t="str">
        <f>IF('3(a) Flights | segment list'!F2605="","Null",'3(a) Flights | segment list'!F2605)</f>
        <v>Null</v>
      </c>
      <c r="L2640" s="5" t="str">
        <f>IF('3(a) Flights | segment list'!G2605="","Null",'3(a) Flights | segment list'!G2605)</f>
        <v>Null</v>
      </c>
      <c r="M2640" s="16">
        <f>IF('3(a) Flights | segment list'!H2605="Null","Null",'3(a) Flights | segment list'!H2605)</f>
        <v>0</v>
      </c>
    </row>
    <row r="2641" spans="1:13" x14ac:dyDescent="0.25">
      <c r="A2641" s="4" t="str">
        <f t="shared" si="123"/>
        <v>No PB ID provided</v>
      </c>
      <c r="B2641" s="4" t="str">
        <f t="shared" si="124"/>
        <v>No declaration</v>
      </c>
      <c r="C2641" s="4" t="s">
        <v>18302</v>
      </c>
      <c r="D2641" s="86" t="str">
        <f>IF('3(a) Flights | segment list'!A2606="","Null",'3(a) Flights | segment list'!A2606)</f>
        <v>Null</v>
      </c>
      <c r="E2641" s="87" t="str">
        <f t="shared" si="122"/>
        <v>Null</v>
      </c>
      <c r="F2641" s="4" t="str">
        <f>IF('3(a) Flights | segment list'!I2606="","Null",'3(a) Flights | segment list'!I2606)</f>
        <v>Null</v>
      </c>
      <c r="G2641" s="4" t="str">
        <f>IF('3(a) Flights | segment list'!C2606="","Null",'3(a) Flights | segment list'!C2606)</f>
        <v>Null</v>
      </c>
      <c r="H2641" s="4" t="str">
        <f>IF('3(a) Flights | segment list'!J2606="","Null",'3(a) Flights | segment list'!J2606)</f>
        <v>Null</v>
      </c>
      <c r="I2641" s="4" t="str">
        <f>IF('3(a) Flights | segment list'!D2606="","Null",'3(a) Flights | segment list'!D2606)</f>
        <v>Null</v>
      </c>
      <c r="J2641" s="4" t="str">
        <f>IF('3(a) Flights | segment list'!E2606="","Null",'3(a) Flights | segment list'!E2606)</f>
        <v>Null</v>
      </c>
      <c r="K2641" s="4" t="str">
        <f>IF('3(a) Flights | segment list'!F2606="","Null",'3(a) Flights | segment list'!F2606)</f>
        <v>Null</v>
      </c>
      <c r="L2641" s="5" t="str">
        <f>IF('3(a) Flights | segment list'!G2606="","Null",'3(a) Flights | segment list'!G2606)</f>
        <v>Null</v>
      </c>
      <c r="M2641" s="16">
        <f>IF('3(a) Flights | segment list'!H2606="Null","Null",'3(a) Flights | segment list'!H2606)</f>
        <v>0</v>
      </c>
    </row>
    <row r="2642" spans="1:13" x14ac:dyDescent="0.25">
      <c r="A2642" s="4" t="str">
        <f t="shared" si="123"/>
        <v>No PB ID provided</v>
      </c>
      <c r="B2642" s="4" t="str">
        <f t="shared" si="124"/>
        <v>No declaration</v>
      </c>
      <c r="C2642" s="4" t="s">
        <v>18302</v>
      </c>
      <c r="D2642" s="86" t="str">
        <f>IF('3(a) Flights | segment list'!A2607="","Null",'3(a) Flights | segment list'!A2607)</f>
        <v>Null</v>
      </c>
      <c r="E2642" s="87" t="str">
        <f t="shared" si="122"/>
        <v>Null</v>
      </c>
      <c r="F2642" s="4" t="str">
        <f>IF('3(a) Flights | segment list'!I2607="","Null",'3(a) Flights | segment list'!I2607)</f>
        <v>Null</v>
      </c>
      <c r="G2642" s="4" t="str">
        <f>IF('3(a) Flights | segment list'!C2607="","Null",'3(a) Flights | segment list'!C2607)</f>
        <v>Null</v>
      </c>
      <c r="H2642" s="4" t="str">
        <f>IF('3(a) Flights | segment list'!J2607="","Null",'3(a) Flights | segment list'!J2607)</f>
        <v>Null</v>
      </c>
      <c r="I2642" s="4" t="str">
        <f>IF('3(a) Flights | segment list'!D2607="","Null",'3(a) Flights | segment list'!D2607)</f>
        <v>Null</v>
      </c>
      <c r="J2642" s="4" t="str">
        <f>IF('3(a) Flights | segment list'!E2607="","Null",'3(a) Flights | segment list'!E2607)</f>
        <v>Null</v>
      </c>
      <c r="K2642" s="4" t="str">
        <f>IF('3(a) Flights | segment list'!F2607="","Null",'3(a) Flights | segment list'!F2607)</f>
        <v>Null</v>
      </c>
      <c r="L2642" s="5" t="str">
        <f>IF('3(a) Flights | segment list'!G2607="","Null",'3(a) Flights | segment list'!G2607)</f>
        <v>Null</v>
      </c>
      <c r="M2642" s="16">
        <f>IF('3(a) Flights | segment list'!H2607="Null","Null",'3(a) Flights | segment list'!H2607)</f>
        <v>0</v>
      </c>
    </row>
    <row r="2643" spans="1:13" x14ac:dyDescent="0.25">
      <c r="A2643" s="4" t="str">
        <f t="shared" si="123"/>
        <v>No PB ID provided</v>
      </c>
      <c r="B2643" s="4" t="str">
        <f t="shared" si="124"/>
        <v>No declaration</v>
      </c>
      <c r="C2643" s="4" t="s">
        <v>18302</v>
      </c>
      <c r="D2643" s="86" t="str">
        <f>IF('3(a) Flights | segment list'!A2608="","Null",'3(a) Flights | segment list'!A2608)</f>
        <v>Null</v>
      </c>
      <c r="E2643" s="87" t="str">
        <f t="shared" si="122"/>
        <v>Null</v>
      </c>
      <c r="F2643" s="4" t="str">
        <f>IF('3(a) Flights | segment list'!I2608="","Null",'3(a) Flights | segment list'!I2608)</f>
        <v>Null</v>
      </c>
      <c r="G2643" s="4" t="str">
        <f>IF('3(a) Flights | segment list'!C2608="","Null",'3(a) Flights | segment list'!C2608)</f>
        <v>Null</v>
      </c>
      <c r="H2643" s="4" t="str">
        <f>IF('3(a) Flights | segment list'!J2608="","Null",'3(a) Flights | segment list'!J2608)</f>
        <v>Null</v>
      </c>
      <c r="I2643" s="4" t="str">
        <f>IF('3(a) Flights | segment list'!D2608="","Null",'3(a) Flights | segment list'!D2608)</f>
        <v>Null</v>
      </c>
      <c r="J2643" s="4" t="str">
        <f>IF('3(a) Flights | segment list'!E2608="","Null",'3(a) Flights | segment list'!E2608)</f>
        <v>Null</v>
      </c>
      <c r="K2643" s="4" t="str">
        <f>IF('3(a) Flights | segment list'!F2608="","Null",'3(a) Flights | segment list'!F2608)</f>
        <v>Null</v>
      </c>
      <c r="L2643" s="5" t="str">
        <f>IF('3(a) Flights | segment list'!G2608="","Null",'3(a) Flights | segment list'!G2608)</f>
        <v>Null</v>
      </c>
      <c r="M2643" s="16">
        <f>IF('3(a) Flights | segment list'!H2608="Null","Null",'3(a) Flights | segment list'!H2608)</f>
        <v>0</v>
      </c>
    </row>
    <row r="2644" spans="1:13" x14ac:dyDescent="0.25">
      <c r="A2644" s="4" t="str">
        <f t="shared" si="123"/>
        <v>No PB ID provided</v>
      </c>
      <c r="B2644" s="4" t="str">
        <f t="shared" si="124"/>
        <v>No declaration</v>
      </c>
      <c r="C2644" s="4" t="s">
        <v>18302</v>
      </c>
      <c r="D2644" s="86" t="str">
        <f>IF('3(a) Flights | segment list'!A2609="","Null",'3(a) Flights | segment list'!A2609)</f>
        <v>Null</v>
      </c>
      <c r="E2644" s="87" t="str">
        <f t="shared" si="122"/>
        <v>Null</v>
      </c>
      <c r="F2644" s="4" t="str">
        <f>IF('3(a) Flights | segment list'!I2609="","Null",'3(a) Flights | segment list'!I2609)</f>
        <v>Null</v>
      </c>
      <c r="G2644" s="4" t="str">
        <f>IF('3(a) Flights | segment list'!C2609="","Null",'3(a) Flights | segment list'!C2609)</f>
        <v>Null</v>
      </c>
      <c r="H2644" s="4" t="str">
        <f>IF('3(a) Flights | segment list'!J2609="","Null",'3(a) Flights | segment list'!J2609)</f>
        <v>Null</v>
      </c>
      <c r="I2644" s="4" t="str">
        <f>IF('3(a) Flights | segment list'!D2609="","Null",'3(a) Flights | segment list'!D2609)</f>
        <v>Null</v>
      </c>
      <c r="J2644" s="4" t="str">
        <f>IF('3(a) Flights | segment list'!E2609="","Null",'3(a) Flights | segment list'!E2609)</f>
        <v>Null</v>
      </c>
      <c r="K2644" s="4" t="str">
        <f>IF('3(a) Flights | segment list'!F2609="","Null",'3(a) Flights | segment list'!F2609)</f>
        <v>Null</v>
      </c>
      <c r="L2644" s="5" t="str">
        <f>IF('3(a) Flights | segment list'!G2609="","Null",'3(a) Flights | segment list'!G2609)</f>
        <v>Null</v>
      </c>
      <c r="M2644" s="16">
        <f>IF('3(a) Flights | segment list'!H2609="Null","Null",'3(a) Flights | segment list'!H2609)</f>
        <v>0</v>
      </c>
    </row>
    <row r="2645" spans="1:13" x14ac:dyDescent="0.25">
      <c r="A2645" s="4" t="str">
        <f t="shared" si="123"/>
        <v>No PB ID provided</v>
      </c>
      <c r="B2645" s="4" t="str">
        <f t="shared" si="124"/>
        <v>No declaration</v>
      </c>
      <c r="C2645" s="4" t="s">
        <v>18302</v>
      </c>
      <c r="D2645" s="86" t="str">
        <f>IF('3(a) Flights | segment list'!A2610="","Null",'3(a) Flights | segment list'!A2610)</f>
        <v>Null</v>
      </c>
      <c r="E2645" s="87" t="str">
        <f t="shared" si="122"/>
        <v>Null</v>
      </c>
      <c r="F2645" s="4" t="str">
        <f>IF('3(a) Flights | segment list'!I2610="","Null",'3(a) Flights | segment list'!I2610)</f>
        <v>Null</v>
      </c>
      <c r="G2645" s="4" t="str">
        <f>IF('3(a) Flights | segment list'!C2610="","Null",'3(a) Flights | segment list'!C2610)</f>
        <v>Null</v>
      </c>
      <c r="H2645" s="4" t="str">
        <f>IF('3(a) Flights | segment list'!J2610="","Null",'3(a) Flights | segment list'!J2610)</f>
        <v>Null</v>
      </c>
      <c r="I2645" s="4" t="str">
        <f>IF('3(a) Flights | segment list'!D2610="","Null",'3(a) Flights | segment list'!D2610)</f>
        <v>Null</v>
      </c>
      <c r="J2645" s="4" t="str">
        <f>IF('3(a) Flights | segment list'!E2610="","Null",'3(a) Flights | segment list'!E2610)</f>
        <v>Null</v>
      </c>
      <c r="K2645" s="4" t="str">
        <f>IF('3(a) Flights | segment list'!F2610="","Null",'3(a) Flights | segment list'!F2610)</f>
        <v>Null</v>
      </c>
      <c r="L2645" s="5" t="str">
        <f>IF('3(a) Flights | segment list'!G2610="","Null",'3(a) Flights | segment list'!G2610)</f>
        <v>Null</v>
      </c>
      <c r="M2645" s="16">
        <f>IF('3(a) Flights | segment list'!H2610="Null","Null",'3(a) Flights | segment list'!H2610)</f>
        <v>0</v>
      </c>
    </row>
    <row r="2646" spans="1:13" x14ac:dyDescent="0.25">
      <c r="A2646" s="4" t="str">
        <f t="shared" si="123"/>
        <v>No PB ID provided</v>
      </c>
      <c r="B2646" s="4" t="str">
        <f t="shared" si="124"/>
        <v>No declaration</v>
      </c>
      <c r="C2646" s="4" t="s">
        <v>18302</v>
      </c>
      <c r="D2646" s="86" t="str">
        <f>IF('3(a) Flights | segment list'!A2611="","Null",'3(a) Flights | segment list'!A2611)</f>
        <v>Null</v>
      </c>
      <c r="E2646" s="87" t="str">
        <f t="shared" si="122"/>
        <v>Null</v>
      </c>
      <c r="F2646" s="4" t="str">
        <f>IF('3(a) Flights | segment list'!I2611="","Null",'3(a) Flights | segment list'!I2611)</f>
        <v>Null</v>
      </c>
      <c r="G2646" s="4" t="str">
        <f>IF('3(a) Flights | segment list'!C2611="","Null",'3(a) Flights | segment list'!C2611)</f>
        <v>Null</v>
      </c>
      <c r="H2646" s="4" t="str">
        <f>IF('3(a) Flights | segment list'!J2611="","Null",'3(a) Flights | segment list'!J2611)</f>
        <v>Null</v>
      </c>
      <c r="I2646" s="4" t="str">
        <f>IF('3(a) Flights | segment list'!D2611="","Null",'3(a) Flights | segment list'!D2611)</f>
        <v>Null</v>
      </c>
      <c r="J2646" s="4" t="str">
        <f>IF('3(a) Flights | segment list'!E2611="","Null",'3(a) Flights | segment list'!E2611)</f>
        <v>Null</v>
      </c>
      <c r="K2646" s="4" t="str">
        <f>IF('3(a) Flights | segment list'!F2611="","Null",'3(a) Flights | segment list'!F2611)</f>
        <v>Null</v>
      </c>
      <c r="L2646" s="5" t="str">
        <f>IF('3(a) Flights | segment list'!G2611="","Null",'3(a) Flights | segment list'!G2611)</f>
        <v>Null</v>
      </c>
      <c r="M2646" s="16">
        <f>IF('3(a) Flights | segment list'!H2611="Null","Null",'3(a) Flights | segment list'!H2611)</f>
        <v>0</v>
      </c>
    </row>
    <row r="2647" spans="1:13" x14ac:dyDescent="0.25">
      <c r="A2647" s="4" t="str">
        <f t="shared" si="123"/>
        <v>No PB ID provided</v>
      </c>
      <c r="B2647" s="4" t="str">
        <f t="shared" si="124"/>
        <v>No declaration</v>
      </c>
      <c r="C2647" s="4" t="s">
        <v>18302</v>
      </c>
      <c r="D2647" s="86" t="str">
        <f>IF('3(a) Flights | segment list'!A2612="","Null",'3(a) Flights | segment list'!A2612)</f>
        <v>Null</v>
      </c>
      <c r="E2647" s="87" t="str">
        <f t="shared" si="122"/>
        <v>Null</v>
      </c>
      <c r="F2647" s="4" t="str">
        <f>IF('3(a) Flights | segment list'!I2612="","Null",'3(a) Flights | segment list'!I2612)</f>
        <v>Null</v>
      </c>
      <c r="G2647" s="4" t="str">
        <f>IF('3(a) Flights | segment list'!C2612="","Null",'3(a) Flights | segment list'!C2612)</f>
        <v>Null</v>
      </c>
      <c r="H2647" s="4" t="str">
        <f>IF('3(a) Flights | segment list'!J2612="","Null",'3(a) Flights | segment list'!J2612)</f>
        <v>Null</v>
      </c>
      <c r="I2647" s="4" t="str">
        <f>IF('3(a) Flights | segment list'!D2612="","Null",'3(a) Flights | segment list'!D2612)</f>
        <v>Null</v>
      </c>
      <c r="J2647" s="4" t="str">
        <f>IF('3(a) Flights | segment list'!E2612="","Null",'3(a) Flights | segment list'!E2612)</f>
        <v>Null</v>
      </c>
      <c r="K2647" s="4" t="str">
        <f>IF('3(a) Flights | segment list'!F2612="","Null",'3(a) Flights | segment list'!F2612)</f>
        <v>Null</v>
      </c>
      <c r="L2647" s="5" t="str">
        <f>IF('3(a) Flights | segment list'!G2612="","Null",'3(a) Flights | segment list'!G2612)</f>
        <v>Null</v>
      </c>
      <c r="M2647" s="16">
        <f>IF('3(a) Flights | segment list'!H2612="Null","Null",'3(a) Flights | segment list'!H2612)</f>
        <v>0</v>
      </c>
    </row>
    <row r="2648" spans="1:13" x14ac:dyDescent="0.25">
      <c r="A2648" s="4" t="str">
        <f t="shared" si="123"/>
        <v>No PB ID provided</v>
      </c>
      <c r="B2648" s="4" t="str">
        <f t="shared" si="124"/>
        <v>No declaration</v>
      </c>
      <c r="C2648" s="4" t="s">
        <v>18302</v>
      </c>
      <c r="D2648" s="86" t="str">
        <f>IF('3(a) Flights | segment list'!A2613="","Null",'3(a) Flights | segment list'!A2613)</f>
        <v>Null</v>
      </c>
      <c r="E2648" s="87" t="str">
        <f t="shared" si="122"/>
        <v>Null</v>
      </c>
      <c r="F2648" s="4" t="str">
        <f>IF('3(a) Flights | segment list'!I2613="","Null",'3(a) Flights | segment list'!I2613)</f>
        <v>Null</v>
      </c>
      <c r="G2648" s="4" t="str">
        <f>IF('3(a) Flights | segment list'!C2613="","Null",'3(a) Flights | segment list'!C2613)</f>
        <v>Null</v>
      </c>
      <c r="H2648" s="4" t="str">
        <f>IF('3(a) Flights | segment list'!J2613="","Null",'3(a) Flights | segment list'!J2613)</f>
        <v>Null</v>
      </c>
      <c r="I2648" s="4" t="str">
        <f>IF('3(a) Flights | segment list'!D2613="","Null",'3(a) Flights | segment list'!D2613)</f>
        <v>Null</v>
      </c>
      <c r="J2648" s="4" t="str">
        <f>IF('3(a) Flights | segment list'!E2613="","Null",'3(a) Flights | segment list'!E2613)</f>
        <v>Null</v>
      </c>
      <c r="K2648" s="4" t="str">
        <f>IF('3(a) Flights | segment list'!F2613="","Null",'3(a) Flights | segment list'!F2613)</f>
        <v>Null</v>
      </c>
      <c r="L2648" s="5" t="str">
        <f>IF('3(a) Flights | segment list'!G2613="","Null",'3(a) Flights | segment list'!G2613)</f>
        <v>Null</v>
      </c>
      <c r="M2648" s="16">
        <f>IF('3(a) Flights | segment list'!H2613="Null","Null",'3(a) Flights | segment list'!H2613)</f>
        <v>0</v>
      </c>
    </row>
    <row r="2649" spans="1:13" x14ac:dyDescent="0.25">
      <c r="A2649" s="4" t="str">
        <f t="shared" si="123"/>
        <v>No PB ID provided</v>
      </c>
      <c r="B2649" s="4" t="str">
        <f t="shared" si="124"/>
        <v>No declaration</v>
      </c>
      <c r="C2649" s="4" t="s">
        <v>18302</v>
      </c>
      <c r="D2649" s="86" t="str">
        <f>IF('3(a) Flights | segment list'!A2614="","Null",'3(a) Flights | segment list'!A2614)</f>
        <v>Null</v>
      </c>
      <c r="E2649" s="87" t="str">
        <f t="shared" si="122"/>
        <v>Null</v>
      </c>
      <c r="F2649" s="4" t="str">
        <f>IF('3(a) Flights | segment list'!I2614="","Null",'3(a) Flights | segment list'!I2614)</f>
        <v>Null</v>
      </c>
      <c r="G2649" s="4" t="str">
        <f>IF('3(a) Flights | segment list'!C2614="","Null",'3(a) Flights | segment list'!C2614)</f>
        <v>Null</v>
      </c>
      <c r="H2649" s="4" t="str">
        <f>IF('3(a) Flights | segment list'!J2614="","Null",'3(a) Flights | segment list'!J2614)</f>
        <v>Null</v>
      </c>
      <c r="I2649" s="4" t="str">
        <f>IF('3(a) Flights | segment list'!D2614="","Null",'3(a) Flights | segment list'!D2614)</f>
        <v>Null</v>
      </c>
      <c r="J2649" s="4" t="str">
        <f>IF('3(a) Flights | segment list'!E2614="","Null",'3(a) Flights | segment list'!E2614)</f>
        <v>Null</v>
      </c>
      <c r="K2649" s="4" t="str">
        <f>IF('3(a) Flights | segment list'!F2614="","Null",'3(a) Flights | segment list'!F2614)</f>
        <v>Null</v>
      </c>
      <c r="L2649" s="5" t="str">
        <f>IF('3(a) Flights | segment list'!G2614="","Null",'3(a) Flights | segment list'!G2614)</f>
        <v>Null</v>
      </c>
      <c r="M2649" s="16">
        <f>IF('3(a) Flights | segment list'!H2614="Null","Null",'3(a) Flights | segment list'!H2614)</f>
        <v>0</v>
      </c>
    </row>
    <row r="2650" spans="1:13" x14ac:dyDescent="0.25">
      <c r="A2650" s="4" t="str">
        <f t="shared" si="123"/>
        <v>No PB ID provided</v>
      </c>
      <c r="B2650" s="4" t="str">
        <f t="shared" si="124"/>
        <v>No declaration</v>
      </c>
      <c r="C2650" s="4" t="s">
        <v>18302</v>
      </c>
      <c r="D2650" s="86" t="str">
        <f>IF('3(a) Flights | segment list'!A2615="","Null",'3(a) Flights | segment list'!A2615)</f>
        <v>Null</v>
      </c>
      <c r="E2650" s="87" t="str">
        <f t="shared" si="122"/>
        <v>Null</v>
      </c>
      <c r="F2650" s="4" t="str">
        <f>IF('3(a) Flights | segment list'!I2615="","Null",'3(a) Flights | segment list'!I2615)</f>
        <v>Null</v>
      </c>
      <c r="G2650" s="4" t="str">
        <f>IF('3(a) Flights | segment list'!C2615="","Null",'3(a) Flights | segment list'!C2615)</f>
        <v>Null</v>
      </c>
      <c r="H2650" s="4" t="str">
        <f>IF('3(a) Flights | segment list'!J2615="","Null",'3(a) Flights | segment list'!J2615)</f>
        <v>Null</v>
      </c>
      <c r="I2650" s="4" t="str">
        <f>IF('3(a) Flights | segment list'!D2615="","Null",'3(a) Flights | segment list'!D2615)</f>
        <v>Null</v>
      </c>
      <c r="J2650" s="4" t="str">
        <f>IF('3(a) Flights | segment list'!E2615="","Null",'3(a) Flights | segment list'!E2615)</f>
        <v>Null</v>
      </c>
      <c r="K2650" s="4" t="str">
        <f>IF('3(a) Flights | segment list'!F2615="","Null",'3(a) Flights | segment list'!F2615)</f>
        <v>Null</v>
      </c>
      <c r="L2650" s="5" t="str">
        <f>IF('3(a) Flights | segment list'!G2615="","Null",'3(a) Flights | segment list'!G2615)</f>
        <v>Null</v>
      </c>
      <c r="M2650" s="16">
        <f>IF('3(a) Flights | segment list'!H2615="Null","Null",'3(a) Flights | segment list'!H2615)</f>
        <v>0</v>
      </c>
    </row>
    <row r="2651" spans="1:13" x14ac:dyDescent="0.25">
      <c r="A2651" s="4" t="str">
        <f t="shared" si="123"/>
        <v>No PB ID provided</v>
      </c>
      <c r="B2651" s="4" t="str">
        <f t="shared" si="124"/>
        <v>No declaration</v>
      </c>
      <c r="C2651" s="4" t="s">
        <v>18302</v>
      </c>
      <c r="D2651" s="86" t="str">
        <f>IF('3(a) Flights | segment list'!A2616="","Null",'3(a) Flights | segment list'!A2616)</f>
        <v>Null</v>
      </c>
      <c r="E2651" s="87" t="str">
        <f t="shared" si="122"/>
        <v>Null</v>
      </c>
      <c r="F2651" s="4" t="str">
        <f>IF('3(a) Flights | segment list'!I2616="","Null",'3(a) Flights | segment list'!I2616)</f>
        <v>Null</v>
      </c>
      <c r="G2651" s="4" t="str">
        <f>IF('3(a) Flights | segment list'!C2616="","Null",'3(a) Flights | segment list'!C2616)</f>
        <v>Null</v>
      </c>
      <c r="H2651" s="4" t="str">
        <f>IF('3(a) Flights | segment list'!J2616="","Null",'3(a) Flights | segment list'!J2616)</f>
        <v>Null</v>
      </c>
      <c r="I2651" s="4" t="str">
        <f>IF('3(a) Flights | segment list'!D2616="","Null",'3(a) Flights | segment list'!D2616)</f>
        <v>Null</v>
      </c>
      <c r="J2651" s="4" t="str">
        <f>IF('3(a) Flights | segment list'!E2616="","Null",'3(a) Flights | segment list'!E2616)</f>
        <v>Null</v>
      </c>
      <c r="K2651" s="4" t="str">
        <f>IF('3(a) Flights | segment list'!F2616="","Null",'3(a) Flights | segment list'!F2616)</f>
        <v>Null</v>
      </c>
      <c r="L2651" s="5" t="str">
        <f>IF('3(a) Flights | segment list'!G2616="","Null",'3(a) Flights | segment list'!G2616)</f>
        <v>Null</v>
      </c>
      <c r="M2651" s="16">
        <f>IF('3(a) Flights | segment list'!H2616="Null","Null",'3(a) Flights | segment list'!H2616)</f>
        <v>0</v>
      </c>
    </row>
    <row r="2652" spans="1:13" x14ac:dyDescent="0.25">
      <c r="A2652" s="4" t="str">
        <f t="shared" si="123"/>
        <v>No PB ID provided</v>
      </c>
      <c r="B2652" s="4" t="str">
        <f t="shared" si="124"/>
        <v>No declaration</v>
      </c>
      <c r="C2652" s="4" t="s">
        <v>18302</v>
      </c>
      <c r="D2652" s="86" t="str">
        <f>IF('3(a) Flights | segment list'!A2617="","Null",'3(a) Flights | segment list'!A2617)</f>
        <v>Null</v>
      </c>
      <c r="E2652" s="87" t="str">
        <f t="shared" si="122"/>
        <v>Null</v>
      </c>
      <c r="F2652" s="4" t="str">
        <f>IF('3(a) Flights | segment list'!I2617="","Null",'3(a) Flights | segment list'!I2617)</f>
        <v>Null</v>
      </c>
      <c r="G2652" s="4" t="str">
        <f>IF('3(a) Flights | segment list'!C2617="","Null",'3(a) Flights | segment list'!C2617)</f>
        <v>Null</v>
      </c>
      <c r="H2652" s="4" t="str">
        <f>IF('3(a) Flights | segment list'!J2617="","Null",'3(a) Flights | segment list'!J2617)</f>
        <v>Null</v>
      </c>
      <c r="I2652" s="4" t="str">
        <f>IF('3(a) Flights | segment list'!D2617="","Null",'3(a) Flights | segment list'!D2617)</f>
        <v>Null</v>
      </c>
      <c r="J2652" s="4" t="str">
        <f>IF('3(a) Flights | segment list'!E2617="","Null",'3(a) Flights | segment list'!E2617)</f>
        <v>Null</v>
      </c>
      <c r="K2652" s="4" t="str">
        <f>IF('3(a) Flights | segment list'!F2617="","Null",'3(a) Flights | segment list'!F2617)</f>
        <v>Null</v>
      </c>
      <c r="L2652" s="5" t="str">
        <f>IF('3(a) Flights | segment list'!G2617="","Null",'3(a) Flights | segment list'!G2617)</f>
        <v>Null</v>
      </c>
      <c r="M2652" s="16">
        <f>IF('3(a) Flights | segment list'!H2617="Null","Null",'3(a) Flights | segment list'!H2617)</f>
        <v>0</v>
      </c>
    </row>
    <row r="2653" spans="1:13" x14ac:dyDescent="0.25">
      <c r="A2653" s="4" t="str">
        <f t="shared" si="123"/>
        <v>No PB ID provided</v>
      </c>
      <c r="B2653" s="4" t="str">
        <f t="shared" si="124"/>
        <v>No declaration</v>
      </c>
      <c r="C2653" s="4" t="s">
        <v>18302</v>
      </c>
      <c r="D2653" s="86" t="str">
        <f>IF('3(a) Flights | segment list'!A2618="","Null",'3(a) Flights | segment list'!A2618)</f>
        <v>Null</v>
      </c>
      <c r="E2653" s="87" t="str">
        <f t="shared" si="122"/>
        <v>Null</v>
      </c>
      <c r="F2653" s="4" t="str">
        <f>IF('3(a) Flights | segment list'!I2618="","Null",'3(a) Flights | segment list'!I2618)</f>
        <v>Null</v>
      </c>
      <c r="G2653" s="4" t="str">
        <f>IF('3(a) Flights | segment list'!C2618="","Null",'3(a) Flights | segment list'!C2618)</f>
        <v>Null</v>
      </c>
      <c r="H2653" s="4" t="str">
        <f>IF('3(a) Flights | segment list'!J2618="","Null",'3(a) Flights | segment list'!J2618)</f>
        <v>Null</v>
      </c>
      <c r="I2653" s="4" t="str">
        <f>IF('3(a) Flights | segment list'!D2618="","Null",'3(a) Flights | segment list'!D2618)</f>
        <v>Null</v>
      </c>
      <c r="J2653" s="4" t="str">
        <f>IF('3(a) Flights | segment list'!E2618="","Null",'3(a) Flights | segment list'!E2618)</f>
        <v>Null</v>
      </c>
      <c r="K2653" s="4" t="str">
        <f>IF('3(a) Flights | segment list'!F2618="","Null",'3(a) Flights | segment list'!F2618)</f>
        <v>Null</v>
      </c>
      <c r="L2653" s="5" t="str">
        <f>IF('3(a) Flights | segment list'!G2618="","Null",'3(a) Flights | segment list'!G2618)</f>
        <v>Null</v>
      </c>
      <c r="M2653" s="16">
        <f>IF('3(a) Flights | segment list'!H2618="Null","Null",'3(a) Flights | segment list'!H2618)</f>
        <v>0</v>
      </c>
    </row>
    <row r="2654" spans="1:13" x14ac:dyDescent="0.25">
      <c r="A2654" s="4" t="str">
        <f t="shared" si="123"/>
        <v>No PB ID provided</v>
      </c>
      <c r="B2654" s="4" t="str">
        <f t="shared" si="124"/>
        <v>No declaration</v>
      </c>
      <c r="C2654" s="4" t="s">
        <v>18302</v>
      </c>
      <c r="D2654" s="86" t="str">
        <f>IF('3(a) Flights | segment list'!A2619="","Null",'3(a) Flights | segment list'!A2619)</f>
        <v>Null</v>
      </c>
      <c r="E2654" s="87" t="str">
        <f t="shared" si="122"/>
        <v>Null</v>
      </c>
      <c r="F2654" s="4" t="str">
        <f>IF('3(a) Flights | segment list'!I2619="","Null",'3(a) Flights | segment list'!I2619)</f>
        <v>Null</v>
      </c>
      <c r="G2654" s="4" t="str">
        <f>IF('3(a) Flights | segment list'!C2619="","Null",'3(a) Flights | segment list'!C2619)</f>
        <v>Null</v>
      </c>
      <c r="H2654" s="4" t="str">
        <f>IF('3(a) Flights | segment list'!J2619="","Null",'3(a) Flights | segment list'!J2619)</f>
        <v>Null</v>
      </c>
      <c r="I2654" s="4" t="str">
        <f>IF('3(a) Flights | segment list'!D2619="","Null",'3(a) Flights | segment list'!D2619)</f>
        <v>Null</v>
      </c>
      <c r="J2654" s="4" t="str">
        <f>IF('3(a) Flights | segment list'!E2619="","Null",'3(a) Flights | segment list'!E2619)</f>
        <v>Null</v>
      </c>
      <c r="K2654" s="4" t="str">
        <f>IF('3(a) Flights | segment list'!F2619="","Null",'3(a) Flights | segment list'!F2619)</f>
        <v>Null</v>
      </c>
      <c r="L2654" s="5" t="str">
        <f>IF('3(a) Flights | segment list'!G2619="","Null",'3(a) Flights | segment list'!G2619)</f>
        <v>Null</v>
      </c>
      <c r="M2654" s="16">
        <f>IF('3(a) Flights | segment list'!H2619="Null","Null",'3(a) Flights | segment list'!H2619)</f>
        <v>0</v>
      </c>
    </row>
    <row r="2655" spans="1:13" x14ac:dyDescent="0.25">
      <c r="A2655" s="4" t="str">
        <f t="shared" si="123"/>
        <v>No PB ID provided</v>
      </c>
      <c r="B2655" s="4" t="str">
        <f t="shared" si="124"/>
        <v>No declaration</v>
      </c>
      <c r="C2655" s="4" t="s">
        <v>18302</v>
      </c>
      <c r="D2655" s="86" t="str">
        <f>IF('3(a) Flights | segment list'!A2620="","Null",'3(a) Flights | segment list'!A2620)</f>
        <v>Null</v>
      </c>
      <c r="E2655" s="87" t="str">
        <f t="shared" si="122"/>
        <v>Null</v>
      </c>
      <c r="F2655" s="4" t="str">
        <f>IF('3(a) Flights | segment list'!I2620="","Null",'3(a) Flights | segment list'!I2620)</f>
        <v>Null</v>
      </c>
      <c r="G2655" s="4" t="str">
        <f>IF('3(a) Flights | segment list'!C2620="","Null",'3(a) Flights | segment list'!C2620)</f>
        <v>Null</v>
      </c>
      <c r="H2655" s="4" t="str">
        <f>IF('3(a) Flights | segment list'!J2620="","Null",'3(a) Flights | segment list'!J2620)</f>
        <v>Null</v>
      </c>
      <c r="I2655" s="4" t="str">
        <f>IF('3(a) Flights | segment list'!D2620="","Null",'3(a) Flights | segment list'!D2620)</f>
        <v>Null</v>
      </c>
      <c r="J2655" s="4" t="str">
        <f>IF('3(a) Flights | segment list'!E2620="","Null",'3(a) Flights | segment list'!E2620)</f>
        <v>Null</v>
      </c>
      <c r="K2655" s="4" t="str">
        <f>IF('3(a) Flights | segment list'!F2620="","Null",'3(a) Flights | segment list'!F2620)</f>
        <v>Null</v>
      </c>
      <c r="L2655" s="5" t="str">
        <f>IF('3(a) Flights | segment list'!G2620="","Null",'3(a) Flights | segment list'!G2620)</f>
        <v>Null</v>
      </c>
      <c r="M2655" s="16">
        <f>IF('3(a) Flights | segment list'!H2620="Null","Null",'3(a) Flights | segment list'!H2620)</f>
        <v>0</v>
      </c>
    </row>
    <row r="2656" spans="1:13" x14ac:dyDescent="0.25">
      <c r="A2656" s="4" t="str">
        <f t="shared" si="123"/>
        <v>No PB ID provided</v>
      </c>
      <c r="B2656" s="4" t="str">
        <f t="shared" si="124"/>
        <v>No declaration</v>
      </c>
      <c r="C2656" s="4" t="s">
        <v>18302</v>
      </c>
      <c r="D2656" s="86" t="str">
        <f>IF('3(a) Flights | segment list'!A2621="","Null",'3(a) Flights | segment list'!A2621)</f>
        <v>Null</v>
      </c>
      <c r="E2656" s="87" t="str">
        <f t="shared" si="122"/>
        <v>Null</v>
      </c>
      <c r="F2656" s="4" t="str">
        <f>IF('3(a) Flights | segment list'!I2621="","Null",'3(a) Flights | segment list'!I2621)</f>
        <v>Null</v>
      </c>
      <c r="G2656" s="4" t="str">
        <f>IF('3(a) Flights | segment list'!C2621="","Null",'3(a) Flights | segment list'!C2621)</f>
        <v>Null</v>
      </c>
      <c r="H2656" s="4" t="str">
        <f>IF('3(a) Flights | segment list'!J2621="","Null",'3(a) Flights | segment list'!J2621)</f>
        <v>Null</v>
      </c>
      <c r="I2656" s="4" t="str">
        <f>IF('3(a) Flights | segment list'!D2621="","Null",'3(a) Flights | segment list'!D2621)</f>
        <v>Null</v>
      </c>
      <c r="J2656" s="4" t="str">
        <f>IF('3(a) Flights | segment list'!E2621="","Null",'3(a) Flights | segment list'!E2621)</f>
        <v>Null</v>
      </c>
      <c r="K2656" s="4" t="str">
        <f>IF('3(a) Flights | segment list'!F2621="","Null",'3(a) Flights | segment list'!F2621)</f>
        <v>Null</v>
      </c>
      <c r="L2656" s="5" t="str">
        <f>IF('3(a) Flights | segment list'!G2621="","Null",'3(a) Flights | segment list'!G2621)</f>
        <v>Null</v>
      </c>
      <c r="M2656" s="16">
        <f>IF('3(a) Flights | segment list'!H2621="Null","Null",'3(a) Flights | segment list'!H2621)</f>
        <v>0</v>
      </c>
    </row>
    <row r="2657" spans="1:13" x14ac:dyDescent="0.25">
      <c r="A2657" s="4" t="str">
        <f t="shared" si="123"/>
        <v>No PB ID provided</v>
      </c>
      <c r="B2657" s="4" t="str">
        <f t="shared" si="124"/>
        <v>No declaration</v>
      </c>
      <c r="C2657" s="4" t="s">
        <v>18302</v>
      </c>
      <c r="D2657" s="86" t="str">
        <f>IF('3(a) Flights | segment list'!A2622="","Null",'3(a) Flights | segment list'!A2622)</f>
        <v>Null</v>
      </c>
      <c r="E2657" s="87" t="str">
        <f t="shared" si="122"/>
        <v>Null</v>
      </c>
      <c r="F2657" s="4" t="str">
        <f>IF('3(a) Flights | segment list'!I2622="","Null",'3(a) Flights | segment list'!I2622)</f>
        <v>Null</v>
      </c>
      <c r="G2657" s="4" t="str">
        <f>IF('3(a) Flights | segment list'!C2622="","Null",'3(a) Flights | segment list'!C2622)</f>
        <v>Null</v>
      </c>
      <c r="H2657" s="4" t="str">
        <f>IF('3(a) Flights | segment list'!J2622="","Null",'3(a) Flights | segment list'!J2622)</f>
        <v>Null</v>
      </c>
      <c r="I2657" s="4" t="str">
        <f>IF('3(a) Flights | segment list'!D2622="","Null",'3(a) Flights | segment list'!D2622)</f>
        <v>Null</v>
      </c>
      <c r="J2657" s="4" t="str">
        <f>IF('3(a) Flights | segment list'!E2622="","Null",'3(a) Flights | segment list'!E2622)</f>
        <v>Null</v>
      </c>
      <c r="K2657" s="4" t="str">
        <f>IF('3(a) Flights | segment list'!F2622="","Null",'3(a) Flights | segment list'!F2622)</f>
        <v>Null</v>
      </c>
      <c r="L2657" s="5" t="str">
        <f>IF('3(a) Flights | segment list'!G2622="","Null",'3(a) Flights | segment list'!G2622)</f>
        <v>Null</v>
      </c>
      <c r="M2657" s="16">
        <f>IF('3(a) Flights | segment list'!H2622="Null","Null",'3(a) Flights | segment list'!H2622)</f>
        <v>0</v>
      </c>
    </row>
    <row r="2658" spans="1:13" x14ac:dyDescent="0.25">
      <c r="A2658" s="4" t="str">
        <f t="shared" si="123"/>
        <v>No PB ID provided</v>
      </c>
      <c r="B2658" s="4" t="str">
        <f t="shared" si="124"/>
        <v>No declaration</v>
      </c>
      <c r="C2658" s="4" t="s">
        <v>18302</v>
      </c>
      <c r="D2658" s="86" t="str">
        <f>IF('3(a) Flights | segment list'!A2623="","Null",'3(a) Flights | segment list'!A2623)</f>
        <v>Null</v>
      </c>
      <c r="E2658" s="87" t="str">
        <f t="shared" si="122"/>
        <v>Null</v>
      </c>
      <c r="F2658" s="4" t="str">
        <f>IF('3(a) Flights | segment list'!I2623="","Null",'3(a) Flights | segment list'!I2623)</f>
        <v>Null</v>
      </c>
      <c r="G2658" s="4" t="str">
        <f>IF('3(a) Flights | segment list'!C2623="","Null",'3(a) Flights | segment list'!C2623)</f>
        <v>Null</v>
      </c>
      <c r="H2658" s="4" t="str">
        <f>IF('3(a) Flights | segment list'!J2623="","Null",'3(a) Flights | segment list'!J2623)</f>
        <v>Null</v>
      </c>
      <c r="I2658" s="4" t="str">
        <f>IF('3(a) Flights | segment list'!D2623="","Null",'3(a) Flights | segment list'!D2623)</f>
        <v>Null</v>
      </c>
      <c r="J2658" s="4" t="str">
        <f>IF('3(a) Flights | segment list'!E2623="","Null",'3(a) Flights | segment list'!E2623)</f>
        <v>Null</v>
      </c>
      <c r="K2658" s="4" t="str">
        <f>IF('3(a) Flights | segment list'!F2623="","Null",'3(a) Flights | segment list'!F2623)</f>
        <v>Null</v>
      </c>
      <c r="L2658" s="5" t="str">
        <f>IF('3(a) Flights | segment list'!G2623="","Null",'3(a) Flights | segment list'!G2623)</f>
        <v>Null</v>
      </c>
      <c r="M2658" s="16">
        <f>IF('3(a) Flights | segment list'!H2623="Null","Null",'3(a) Flights | segment list'!H2623)</f>
        <v>0</v>
      </c>
    </row>
    <row r="2659" spans="1:13" x14ac:dyDescent="0.25">
      <c r="A2659" s="4" t="str">
        <f t="shared" si="123"/>
        <v>No PB ID provided</v>
      </c>
      <c r="B2659" s="4" t="str">
        <f t="shared" si="124"/>
        <v>No declaration</v>
      </c>
      <c r="C2659" s="4" t="s">
        <v>18302</v>
      </c>
      <c r="D2659" s="86" t="str">
        <f>IF('3(a) Flights | segment list'!A2624="","Null",'3(a) Flights | segment list'!A2624)</f>
        <v>Null</v>
      </c>
      <c r="E2659" s="87" t="str">
        <f t="shared" si="122"/>
        <v>Null</v>
      </c>
      <c r="F2659" s="4" t="str">
        <f>IF('3(a) Flights | segment list'!I2624="","Null",'3(a) Flights | segment list'!I2624)</f>
        <v>Null</v>
      </c>
      <c r="G2659" s="4" t="str">
        <f>IF('3(a) Flights | segment list'!C2624="","Null",'3(a) Flights | segment list'!C2624)</f>
        <v>Null</v>
      </c>
      <c r="H2659" s="4" t="str">
        <f>IF('3(a) Flights | segment list'!J2624="","Null",'3(a) Flights | segment list'!J2624)</f>
        <v>Null</v>
      </c>
      <c r="I2659" s="4" t="str">
        <f>IF('3(a) Flights | segment list'!D2624="","Null",'3(a) Flights | segment list'!D2624)</f>
        <v>Null</v>
      </c>
      <c r="J2659" s="4" t="str">
        <f>IF('3(a) Flights | segment list'!E2624="","Null",'3(a) Flights | segment list'!E2624)</f>
        <v>Null</v>
      </c>
      <c r="K2659" s="4" t="str">
        <f>IF('3(a) Flights | segment list'!F2624="","Null",'3(a) Flights | segment list'!F2624)</f>
        <v>Null</v>
      </c>
      <c r="L2659" s="5" t="str">
        <f>IF('3(a) Flights | segment list'!G2624="","Null",'3(a) Flights | segment list'!G2624)</f>
        <v>Null</v>
      </c>
      <c r="M2659" s="16">
        <f>IF('3(a) Flights | segment list'!H2624="Null","Null",'3(a) Flights | segment list'!H2624)</f>
        <v>0</v>
      </c>
    </row>
    <row r="2660" spans="1:13" x14ac:dyDescent="0.25">
      <c r="A2660" s="4" t="str">
        <f t="shared" si="123"/>
        <v>No PB ID provided</v>
      </c>
      <c r="B2660" s="4" t="str">
        <f t="shared" si="124"/>
        <v>No declaration</v>
      </c>
      <c r="C2660" s="4" t="s">
        <v>18302</v>
      </c>
      <c r="D2660" s="86" t="str">
        <f>IF('3(a) Flights | segment list'!A2625="","Null",'3(a) Flights | segment list'!A2625)</f>
        <v>Null</v>
      </c>
      <c r="E2660" s="87" t="str">
        <f t="shared" si="122"/>
        <v>Null</v>
      </c>
      <c r="F2660" s="4" t="str">
        <f>IF('3(a) Flights | segment list'!I2625="","Null",'3(a) Flights | segment list'!I2625)</f>
        <v>Null</v>
      </c>
      <c r="G2660" s="4" t="str">
        <f>IF('3(a) Flights | segment list'!C2625="","Null",'3(a) Flights | segment list'!C2625)</f>
        <v>Null</v>
      </c>
      <c r="H2660" s="4" t="str">
        <f>IF('3(a) Flights | segment list'!J2625="","Null",'3(a) Flights | segment list'!J2625)</f>
        <v>Null</v>
      </c>
      <c r="I2660" s="4" t="str">
        <f>IF('3(a) Flights | segment list'!D2625="","Null",'3(a) Flights | segment list'!D2625)</f>
        <v>Null</v>
      </c>
      <c r="J2660" s="4" t="str">
        <f>IF('3(a) Flights | segment list'!E2625="","Null",'3(a) Flights | segment list'!E2625)</f>
        <v>Null</v>
      </c>
      <c r="K2660" s="4" t="str">
        <f>IF('3(a) Flights | segment list'!F2625="","Null",'3(a) Flights | segment list'!F2625)</f>
        <v>Null</v>
      </c>
      <c r="L2660" s="5" t="str">
        <f>IF('3(a) Flights | segment list'!G2625="","Null",'3(a) Flights | segment list'!G2625)</f>
        <v>Null</v>
      </c>
      <c r="M2660" s="16">
        <f>IF('3(a) Flights | segment list'!H2625="Null","Null",'3(a) Flights | segment list'!H2625)</f>
        <v>0</v>
      </c>
    </row>
    <row r="2661" spans="1:13" x14ac:dyDescent="0.25">
      <c r="A2661" s="4" t="str">
        <f t="shared" si="123"/>
        <v>No PB ID provided</v>
      </c>
      <c r="B2661" s="4" t="str">
        <f t="shared" si="124"/>
        <v>No declaration</v>
      </c>
      <c r="C2661" s="4" t="s">
        <v>18302</v>
      </c>
      <c r="D2661" s="86" t="str">
        <f>IF('3(a) Flights | segment list'!A2626="","Null",'3(a) Flights | segment list'!A2626)</f>
        <v>Null</v>
      </c>
      <c r="E2661" s="87" t="str">
        <f t="shared" si="122"/>
        <v>Null</v>
      </c>
      <c r="F2661" s="4" t="str">
        <f>IF('3(a) Flights | segment list'!I2626="","Null",'3(a) Flights | segment list'!I2626)</f>
        <v>Null</v>
      </c>
      <c r="G2661" s="4" t="str">
        <f>IF('3(a) Flights | segment list'!C2626="","Null",'3(a) Flights | segment list'!C2626)</f>
        <v>Null</v>
      </c>
      <c r="H2661" s="4" t="str">
        <f>IF('3(a) Flights | segment list'!J2626="","Null",'3(a) Flights | segment list'!J2626)</f>
        <v>Null</v>
      </c>
      <c r="I2661" s="4" t="str">
        <f>IF('3(a) Flights | segment list'!D2626="","Null",'3(a) Flights | segment list'!D2626)</f>
        <v>Null</v>
      </c>
      <c r="J2661" s="4" t="str">
        <f>IF('3(a) Flights | segment list'!E2626="","Null",'3(a) Flights | segment list'!E2626)</f>
        <v>Null</v>
      </c>
      <c r="K2661" s="4" t="str">
        <f>IF('3(a) Flights | segment list'!F2626="","Null",'3(a) Flights | segment list'!F2626)</f>
        <v>Null</v>
      </c>
      <c r="L2661" s="5" t="str">
        <f>IF('3(a) Flights | segment list'!G2626="","Null",'3(a) Flights | segment list'!G2626)</f>
        <v>Null</v>
      </c>
      <c r="M2661" s="16">
        <f>IF('3(a) Flights | segment list'!H2626="Null","Null",'3(a) Flights | segment list'!H2626)</f>
        <v>0</v>
      </c>
    </row>
    <row r="2662" spans="1:13" x14ac:dyDescent="0.25">
      <c r="A2662" s="4" t="str">
        <f t="shared" si="123"/>
        <v>No PB ID provided</v>
      </c>
      <c r="B2662" s="4" t="str">
        <f t="shared" si="124"/>
        <v>No declaration</v>
      </c>
      <c r="C2662" s="4" t="s">
        <v>18302</v>
      </c>
      <c r="D2662" s="86" t="str">
        <f>IF('3(a) Flights | segment list'!A2627="","Null",'3(a) Flights | segment list'!A2627)</f>
        <v>Null</v>
      </c>
      <c r="E2662" s="87" t="str">
        <f t="shared" si="122"/>
        <v>Null</v>
      </c>
      <c r="F2662" s="4" t="str">
        <f>IF('3(a) Flights | segment list'!I2627="","Null",'3(a) Flights | segment list'!I2627)</f>
        <v>Null</v>
      </c>
      <c r="G2662" s="4" t="str">
        <f>IF('3(a) Flights | segment list'!C2627="","Null",'3(a) Flights | segment list'!C2627)</f>
        <v>Null</v>
      </c>
      <c r="H2662" s="4" t="str">
        <f>IF('3(a) Flights | segment list'!J2627="","Null",'3(a) Flights | segment list'!J2627)</f>
        <v>Null</v>
      </c>
      <c r="I2662" s="4" t="str">
        <f>IF('3(a) Flights | segment list'!D2627="","Null",'3(a) Flights | segment list'!D2627)</f>
        <v>Null</v>
      </c>
      <c r="J2662" s="4" t="str">
        <f>IF('3(a) Flights | segment list'!E2627="","Null",'3(a) Flights | segment list'!E2627)</f>
        <v>Null</v>
      </c>
      <c r="K2662" s="4" t="str">
        <f>IF('3(a) Flights | segment list'!F2627="","Null",'3(a) Flights | segment list'!F2627)</f>
        <v>Null</v>
      </c>
      <c r="L2662" s="5" t="str">
        <f>IF('3(a) Flights | segment list'!G2627="","Null",'3(a) Flights | segment list'!G2627)</f>
        <v>Null</v>
      </c>
      <c r="M2662" s="16">
        <f>IF('3(a) Flights | segment list'!H2627="Null","Null",'3(a) Flights | segment list'!H2627)</f>
        <v>0</v>
      </c>
    </row>
    <row r="2663" spans="1:13" x14ac:dyDescent="0.25">
      <c r="A2663" s="4" t="str">
        <f t="shared" si="123"/>
        <v>No PB ID provided</v>
      </c>
      <c r="B2663" s="4" t="str">
        <f t="shared" si="124"/>
        <v>No declaration</v>
      </c>
      <c r="C2663" s="4" t="s">
        <v>18302</v>
      </c>
      <c r="D2663" s="86" t="str">
        <f>IF('3(a) Flights | segment list'!A2628="","Null",'3(a) Flights | segment list'!A2628)</f>
        <v>Null</v>
      </c>
      <c r="E2663" s="87" t="str">
        <f t="shared" si="122"/>
        <v>Null</v>
      </c>
      <c r="F2663" s="4" t="str">
        <f>IF('3(a) Flights | segment list'!I2628="","Null",'3(a) Flights | segment list'!I2628)</f>
        <v>Null</v>
      </c>
      <c r="G2663" s="4" t="str">
        <f>IF('3(a) Flights | segment list'!C2628="","Null",'3(a) Flights | segment list'!C2628)</f>
        <v>Null</v>
      </c>
      <c r="H2663" s="4" t="str">
        <f>IF('3(a) Flights | segment list'!J2628="","Null",'3(a) Flights | segment list'!J2628)</f>
        <v>Null</v>
      </c>
      <c r="I2663" s="4" t="str">
        <f>IF('3(a) Flights | segment list'!D2628="","Null",'3(a) Flights | segment list'!D2628)</f>
        <v>Null</v>
      </c>
      <c r="J2663" s="4" t="str">
        <f>IF('3(a) Flights | segment list'!E2628="","Null",'3(a) Flights | segment list'!E2628)</f>
        <v>Null</v>
      </c>
      <c r="K2663" s="4" t="str">
        <f>IF('3(a) Flights | segment list'!F2628="","Null",'3(a) Flights | segment list'!F2628)</f>
        <v>Null</v>
      </c>
      <c r="L2663" s="5" t="str">
        <f>IF('3(a) Flights | segment list'!G2628="","Null",'3(a) Flights | segment list'!G2628)</f>
        <v>Null</v>
      </c>
      <c r="M2663" s="16">
        <f>IF('3(a) Flights | segment list'!H2628="Null","Null",'3(a) Flights | segment list'!H2628)</f>
        <v>0</v>
      </c>
    </row>
    <row r="2664" spans="1:13" x14ac:dyDescent="0.25">
      <c r="A2664" s="4" t="str">
        <f t="shared" si="123"/>
        <v>No PB ID provided</v>
      </c>
      <c r="B2664" s="4" t="str">
        <f t="shared" si="124"/>
        <v>No declaration</v>
      </c>
      <c r="C2664" s="4" t="s">
        <v>18302</v>
      </c>
      <c r="D2664" s="86" t="str">
        <f>IF('3(a) Flights | segment list'!A2629="","Null",'3(a) Flights | segment list'!A2629)</f>
        <v>Null</v>
      </c>
      <c r="E2664" s="87" t="str">
        <f t="shared" si="122"/>
        <v>Null</v>
      </c>
      <c r="F2664" s="4" t="str">
        <f>IF('3(a) Flights | segment list'!I2629="","Null",'3(a) Flights | segment list'!I2629)</f>
        <v>Null</v>
      </c>
      <c r="G2664" s="4" t="str">
        <f>IF('3(a) Flights | segment list'!C2629="","Null",'3(a) Flights | segment list'!C2629)</f>
        <v>Null</v>
      </c>
      <c r="H2664" s="4" t="str">
        <f>IF('3(a) Flights | segment list'!J2629="","Null",'3(a) Flights | segment list'!J2629)</f>
        <v>Null</v>
      </c>
      <c r="I2664" s="4" t="str">
        <f>IF('3(a) Flights | segment list'!D2629="","Null",'3(a) Flights | segment list'!D2629)</f>
        <v>Null</v>
      </c>
      <c r="J2664" s="4" t="str">
        <f>IF('3(a) Flights | segment list'!E2629="","Null",'3(a) Flights | segment list'!E2629)</f>
        <v>Null</v>
      </c>
      <c r="K2664" s="4" t="str">
        <f>IF('3(a) Flights | segment list'!F2629="","Null",'3(a) Flights | segment list'!F2629)</f>
        <v>Null</v>
      </c>
      <c r="L2664" s="5" t="str">
        <f>IF('3(a) Flights | segment list'!G2629="","Null",'3(a) Flights | segment list'!G2629)</f>
        <v>Null</v>
      </c>
      <c r="M2664" s="16">
        <f>IF('3(a) Flights | segment list'!H2629="Null","Null",'3(a) Flights | segment list'!H2629)</f>
        <v>0</v>
      </c>
    </row>
    <row r="2665" spans="1:13" x14ac:dyDescent="0.25">
      <c r="A2665" s="4" t="str">
        <f t="shared" si="123"/>
        <v>No PB ID provided</v>
      </c>
      <c r="B2665" s="4" t="str">
        <f t="shared" si="124"/>
        <v>No declaration</v>
      </c>
      <c r="C2665" s="4" t="s">
        <v>18302</v>
      </c>
      <c r="D2665" s="86" t="str">
        <f>IF('3(a) Flights | segment list'!A2630="","Null",'3(a) Flights | segment list'!A2630)</f>
        <v>Null</v>
      </c>
      <c r="E2665" s="87" t="str">
        <f t="shared" si="122"/>
        <v>Null</v>
      </c>
      <c r="F2665" s="4" t="str">
        <f>IF('3(a) Flights | segment list'!I2630="","Null",'3(a) Flights | segment list'!I2630)</f>
        <v>Null</v>
      </c>
      <c r="G2665" s="4" t="str">
        <f>IF('3(a) Flights | segment list'!C2630="","Null",'3(a) Flights | segment list'!C2630)</f>
        <v>Null</v>
      </c>
      <c r="H2665" s="4" t="str">
        <f>IF('3(a) Flights | segment list'!J2630="","Null",'3(a) Flights | segment list'!J2630)</f>
        <v>Null</v>
      </c>
      <c r="I2665" s="4" t="str">
        <f>IF('3(a) Flights | segment list'!D2630="","Null",'3(a) Flights | segment list'!D2630)</f>
        <v>Null</v>
      </c>
      <c r="J2665" s="4" t="str">
        <f>IF('3(a) Flights | segment list'!E2630="","Null",'3(a) Flights | segment list'!E2630)</f>
        <v>Null</v>
      </c>
      <c r="K2665" s="4" t="str">
        <f>IF('3(a) Flights | segment list'!F2630="","Null",'3(a) Flights | segment list'!F2630)</f>
        <v>Null</v>
      </c>
      <c r="L2665" s="5" t="str">
        <f>IF('3(a) Flights | segment list'!G2630="","Null",'3(a) Flights | segment list'!G2630)</f>
        <v>Null</v>
      </c>
      <c r="M2665" s="16">
        <f>IF('3(a) Flights | segment list'!H2630="Null","Null",'3(a) Flights | segment list'!H2630)</f>
        <v>0</v>
      </c>
    </row>
    <row r="2666" spans="1:13" x14ac:dyDescent="0.25">
      <c r="A2666" s="4" t="str">
        <f t="shared" si="123"/>
        <v>No PB ID provided</v>
      </c>
      <c r="B2666" s="4" t="str">
        <f t="shared" si="124"/>
        <v>No declaration</v>
      </c>
      <c r="C2666" s="4" t="s">
        <v>18302</v>
      </c>
      <c r="D2666" s="86" t="str">
        <f>IF('3(a) Flights | segment list'!A2631="","Null",'3(a) Flights | segment list'!A2631)</f>
        <v>Null</v>
      </c>
      <c r="E2666" s="87" t="str">
        <f t="shared" si="122"/>
        <v>Null</v>
      </c>
      <c r="F2666" s="4" t="str">
        <f>IF('3(a) Flights | segment list'!I2631="","Null",'3(a) Flights | segment list'!I2631)</f>
        <v>Null</v>
      </c>
      <c r="G2666" s="4" t="str">
        <f>IF('3(a) Flights | segment list'!C2631="","Null",'3(a) Flights | segment list'!C2631)</f>
        <v>Null</v>
      </c>
      <c r="H2666" s="4" t="str">
        <f>IF('3(a) Flights | segment list'!J2631="","Null",'3(a) Flights | segment list'!J2631)</f>
        <v>Null</v>
      </c>
      <c r="I2666" s="4" t="str">
        <f>IF('3(a) Flights | segment list'!D2631="","Null",'3(a) Flights | segment list'!D2631)</f>
        <v>Null</v>
      </c>
      <c r="J2666" s="4" t="str">
        <f>IF('3(a) Flights | segment list'!E2631="","Null",'3(a) Flights | segment list'!E2631)</f>
        <v>Null</v>
      </c>
      <c r="K2666" s="4" t="str">
        <f>IF('3(a) Flights | segment list'!F2631="","Null",'3(a) Flights | segment list'!F2631)</f>
        <v>Null</v>
      </c>
      <c r="L2666" s="5" t="str">
        <f>IF('3(a) Flights | segment list'!G2631="","Null",'3(a) Flights | segment list'!G2631)</f>
        <v>Null</v>
      </c>
      <c r="M2666" s="16">
        <f>IF('3(a) Flights | segment list'!H2631="Null","Null",'3(a) Flights | segment list'!H2631)</f>
        <v>0</v>
      </c>
    </row>
    <row r="2667" spans="1:13" x14ac:dyDescent="0.25">
      <c r="A2667" s="4" t="str">
        <f t="shared" si="123"/>
        <v>No PB ID provided</v>
      </c>
      <c r="B2667" s="4" t="str">
        <f t="shared" si="124"/>
        <v>No declaration</v>
      </c>
      <c r="C2667" s="4" t="s">
        <v>18302</v>
      </c>
      <c r="D2667" s="86" t="str">
        <f>IF('3(a) Flights | segment list'!A2632="","Null",'3(a) Flights | segment list'!A2632)</f>
        <v>Null</v>
      </c>
      <c r="E2667" s="87" t="str">
        <f t="shared" si="122"/>
        <v>Null</v>
      </c>
      <c r="F2667" s="4" t="str">
        <f>IF('3(a) Flights | segment list'!I2632="","Null",'3(a) Flights | segment list'!I2632)</f>
        <v>Null</v>
      </c>
      <c r="G2667" s="4" t="str">
        <f>IF('3(a) Flights | segment list'!C2632="","Null",'3(a) Flights | segment list'!C2632)</f>
        <v>Null</v>
      </c>
      <c r="H2667" s="4" t="str">
        <f>IF('3(a) Flights | segment list'!J2632="","Null",'3(a) Flights | segment list'!J2632)</f>
        <v>Null</v>
      </c>
      <c r="I2667" s="4" t="str">
        <f>IF('3(a) Flights | segment list'!D2632="","Null",'3(a) Flights | segment list'!D2632)</f>
        <v>Null</v>
      </c>
      <c r="J2667" s="4" t="str">
        <f>IF('3(a) Flights | segment list'!E2632="","Null",'3(a) Flights | segment list'!E2632)</f>
        <v>Null</v>
      </c>
      <c r="K2667" s="4" t="str">
        <f>IF('3(a) Flights | segment list'!F2632="","Null",'3(a) Flights | segment list'!F2632)</f>
        <v>Null</v>
      </c>
      <c r="L2667" s="5" t="str">
        <f>IF('3(a) Flights | segment list'!G2632="","Null",'3(a) Flights | segment list'!G2632)</f>
        <v>Null</v>
      </c>
      <c r="M2667" s="16">
        <f>IF('3(a) Flights | segment list'!H2632="Null","Null",'3(a) Flights | segment list'!H2632)</f>
        <v>0</v>
      </c>
    </row>
    <row r="2668" spans="1:13" x14ac:dyDescent="0.25">
      <c r="A2668" s="4" t="str">
        <f t="shared" si="123"/>
        <v>No PB ID provided</v>
      </c>
      <c r="B2668" s="4" t="str">
        <f t="shared" si="124"/>
        <v>No declaration</v>
      </c>
      <c r="C2668" s="4" t="s">
        <v>18302</v>
      </c>
      <c r="D2668" s="86" t="str">
        <f>IF('3(a) Flights | segment list'!A2633="","Null",'3(a) Flights | segment list'!A2633)</f>
        <v>Null</v>
      </c>
      <c r="E2668" s="87" t="str">
        <f t="shared" si="122"/>
        <v>Null</v>
      </c>
      <c r="F2668" s="4" t="str">
        <f>IF('3(a) Flights | segment list'!I2633="","Null",'3(a) Flights | segment list'!I2633)</f>
        <v>Null</v>
      </c>
      <c r="G2668" s="4" t="str">
        <f>IF('3(a) Flights | segment list'!C2633="","Null",'3(a) Flights | segment list'!C2633)</f>
        <v>Null</v>
      </c>
      <c r="H2668" s="4" t="str">
        <f>IF('3(a) Flights | segment list'!J2633="","Null",'3(a) Flights | segment list'!J2633)</f>
        <v>Null</v>
      </c>
      <c r="I2668" s="4" t="str">
        <f>IF('3(a) Flights | segment list'!D2633="","Null",'3(a) Flights | segment list'!D2633)</f>
        <v>Null</v>
      </c>
      <c r="J2668" s="4" t="str">
        <f>IF('3(a) Flights | segment list'!E2633="","Null",'3(a) Flights | segment list'!E2633)</f>
        <v>Null</v>
      </c>
      <c r="K2668" s="4" t="str">
        <f>IF('3(a) Flights | segment list'!F2633="","Null",'3(a) Flights | segment list'!F2633)</f>
        <v>Null</v>
      </c>
      <c r="L2668" s="5" t="str">
        <f>IF('3(a) Flights | segment list'!G2633="","Null",'3(a) Flights | segment list'!G2633)</f>
        <v>Null</v>
      </c>
      <c r="M2668" s="16">
        <f>IF('3(a) Flights | segment list'!H2633="Null","Null",'3(a) Flights | segment list'!H2633)</f>
        <v>0</v>
      </c>
    </row>
    <row r="2669" spans="1:13" x14ac:dyDescent="0.25">
      <c r="A2669" s="4" t="str">
        <f t="shared" si="123"/>
        <v>No PB ID provided</v>
      </c>
      <c r="B2669" s="4" t="str">
        <f t="shared" si="124"/>
        <v>No declaration</v>
      </c>
      <c r="C2669" s="4" t="s">
        <v>18302</v>
      </c>
      <c r="D2669" s="86" t="str">
        <f>IF('3(a) Flights | segment list'!A2634="","Null",'3(a) Flights | segment list'!A2634)</f>
        <v>Null</v>
      </c>
      <c r="E2669" s="87" t="str">
        <f t="shared" si="122"/>
        <v>Null</v>
      </c>
      <c r="F2669" s="4" t="str">
        <f>IF('3(a) Flights | segment list'!I2634="","Null",'3(a) Flights | segment list'!I2634)</f>
        <v>Null</v>
      </c>
      <c r="G2669" s="4" t="str">
        <f>IF('3(a) Flights | segment list'!C2634="","Null",'3(a) Flights | segment list'!C2634)</f>
        <v>Null</v>
      </c>
      <c r="H2669" s="4" t="str">
        <f>IF('3(a) Flights | segment list'!J2634="","Null",'3(a) Flights | segment list'!J2634)</f>
        <v>Null</v>
      </c>
      <c r="I2669" s="4" t="str">
        <f>IF('3(a) Flights | segment list'!D2634="","Null",'3(a) Flights | segment list'!D2634)</f>
        <v>Null</v>
      </c>
      <c r="J2669" s="4" t="str">
        <f>IF('3(a) Flights | segment list'!E2634="","Null",'3(a) Flights | segment list'!E2634)</f>
        <v>Null</v>
      </c>
      <c r="K2669" s="4" t="str">
        <f>IF('3(a) Flights | segment list'!F2634="","Null",'3(a) Flights | segment list'!F2634)</f>
        <v>Null</v>
      </c>
      <c r="L2669" s="5" t="str">
        <f>IF('3(a) Flights | segment list'!G2634="","Null",'3(a) Flights | segment list'!G2634)</f>
        <v>Null</v>
      </c>
      <c r="M2669" s="16">
        <f>IF('3(a) Flights | segment list'!H2634="Null","Null",'3(a) Flights | segment list'!H2634)</f>
        <v>0</v>
      </c>
    </row>
    <row r="2670" spans="1:13" x14ac:dyDescent="0.25">
      <c r="A2670" s="4" t="str">
        <f t="shared" si="123"/>
        <v>No PB ID provided</v>
      </c>
      <c r="B2670" s="4" t="str">
        <f t="shared" si="124"/>
        <v>No declaration</v>
      </c>
      <c r="C2670" s="4" t="s">
        <v>18302</v>
      </c>
      <c r="D2670" s="86" t="str">
        <f>IF('3(a) Flights | segment list'!A2635="","Null",'3(a) Flights | segment list'!A2635)</f>
        <v>Null</v>
      </c>
      <c r="E2670" s="87" t="str">
        <f t="shared" si="122"/>
        <v>Null</v>
      </c>
      <c r="F2670" s="4" t="str">
        <f>IF('3(a) Flights | segment list'!I2635="","Null",'3(a) Flights | segment list'!I2635)</f>
        <v>Null</v>
      </c>
      <c r="G2670" s="4" t="str">
        <f>IF('3(a) Flights | segment list'!C2635="","Null",'3(a) Flights | segment list'!C2635)</f>
        <v>Null</v>
      </c>
      <c r="H2670" s="4" t="str">
        <f>IF('3(a) Flights | segment list'!J2635="","Null",'3(a) Flights | segment list'!J2635)</f>
        <v>Null</v>
      </c>
      <c r="I2670" s="4" t="str">
        <f>IF('3(a) Flights | segment list'!D2635="","Null",'3(a) Flights | segment list'!D2635)</f>
        <v>Null</v>
      </c>
      <c r="J2670" s="4" t="str">
        <f>IF('3(a) Flights | segment list'!E2635="","Null",'3(a) Flights | segment list'!E2635)</f>
        <v>Null</v>
      </c>
      <c r="K2670" s="4" t="str">
        <f>IF('3(a) Flights | segment list'!F2635="","Null",'3(a) Flights | segment list'!F2635)</f>
        <v>Null</v>
      </c>
      <c r="L2670" s="5" t="str">
        <f>IF('3(a) Flights | segment list'!G2635="","Null",'3(a) Flights | segment list'!G2635)</f>
        <v>Null</v>
      </c>
      <c r="M2670" s="16">
        <f>IF('3(a) Flights | segment list'!H2635="Null","Null",'3(a) Flights | segment list'!H2635)</f>
        <v>0</v>
      </c>
    </row>
    <row r="2671" spans="1:13" x14ac:dyDescent="0.25">
      <c r="A2671" s="4" t="str">
        <f t="shared" si="123"/>
        <v>No PB ID provided</v>
      </c>
      <c r="B2671" s="4" t="str">
        <f t="shared" si="124"/>
        <v>No declaration</v>
      </c>
      <c r="C2671" s="4" t="s">
        <v>18302</v>
      </c>
      <c r="D2671" s="86" t="str">
        <f>IF('3(a) Flights | segment list'!A2636="","Null",'3(a) Flights | segment list'!A2636)</f>
        <v>Null</v>
      </c>
      <c r="E2671" s="87" t="str">
        <f t="shared" si="122"/>
        <v>Null</v>
      </c>
      <c r="F2671" s="4" t="str">
        <f>IF('3(a) Flights | segment list'!I2636="","Null",'3(a) Flights | segment list'!I2636)</f>
        <v>Null</v>
      </c>
      <c r="G2671" s="4" t="str">
        <f>IF('3(a) Flights | segment list'!C2636="","Null",'3(a) Flights | segment list'!C2636)</f>
        <v>Null</v>
      </c>
      <c r="H2671" s="4" t="str">
        <f>IF('3(a) Flights | segment list'!J2636="","Null",'3(a) Flights | segment list'!J2636)</f>
        <v>Null</v>
      </c>
      <c r="I2671" s="4" t="str">
        <f>IF('3(a) Flights | segment list'!D2636="","Null",'3(a) Flights | segment list'!D2636)</f>
        <v>Null</v>
      </c>
      <c r="J2671" s="4" t="str">
        <f>IF('3(a) Flights | segment list'!E2636="","Null",'3(a) Flights | segment list'!E2636)</f>
        <v>Null</v>
      </c>
      <c r="K2671" s="4" t="str">
        <f>IF('3(a) Flights | segment list'!F2636="","Null",'3(a) Flights | segment list'!F2636)</f>
        <v>Null</v>
      </c>
      <c r="L2671" s="5" t="str">
        <f>IF('3(a) Flights | segment list'!G2636="","Null",'3(a) Flights | segment list'!G2636)</f>
        <v>Null</v>
      </c>
      <c r="M2671" s="16">
        <f>IF('3(a) Flights | segment list'!H2636="Null","Null",'3(a) Flights | segment list'!H2636)</f>
        <v>0</v>
      </c>
    </row>
    <row r="2672" spans="1:13" x14ac:dyDescent="0.25">
      <c r="A2672" s="4" t="str">
        <f t="shared" si="123"/>
        <v>No PB ID provided</v>
      </c>
      <c r="B2672" s="4" t="str">
        <f t="shared" si="124"/>
        <v>No declaration</v>
      </c>
      <c r="C2672" s="4" t="s">
        <v>18302</v>
      </c>
      <c r="D2672" s="86" t="str">
        <f>IF('3(a) Flights | segment list'!A2637="","Null",'3(a) Flights | segment list'!A2637)</f>
        <v>Null</v>
      </c>
      <c r="E2672" s="87" t="str">
        <f t="shared" si="122"/>
        <v>Null</v>
      </c>
      <c r="F2672" s="4" t="str">
        <f>IF('3(a) Flights | segment list'!I2637="","Null",'3(a) Flights | segment list'!I2637)</f>
        <v>Null</v>
      </c>
      <c r="G2672" s="4" t="str">
        <f>IF('3(a) Flights | segment list'!C2637="","Null",'3(a) Flights | segment list'!C2637)</f>
        <v>Null</v>
      </c>
      <c r="H2672" s="4" t="str">
        <f>IF('3(a) Flights | segment list'!J2637="","Null",'3(a) Flights | segment list'!J2637)</f>
        <v>Null</v>
      </c>
      <c r="I2672" s="4" t="str">
        <f>IF('3(a) Flights | segment list'!D2637="","Null",'3(a) Flights | segment list'!D2637)</f>
        <v>Null</v>
      </c>
      <c r="J2672" s="4" t="str">
        <f>IF('3(a) Flights | segment list'!E2637="","Null",'3(a) Flights | segment list'!E2637)</f>
        <v>Null</v>
      </c>
      <c r="K2672" s="4" t="str">
        <f>IF('3(a) Flights | segment list'!F2637="","Null",'3(a) Flights | segment list'!F2637)</f>
        <v>Null</v>
      </c>
      <c r="L2672" s="5" t="str">
        <f>IF('3(a) Flights | segment list'!G2637="","Null",'3(a) Flights | segment list'!G2637)</f>
        <v>Null</v>
      </c>
      <c r="M2672" s="16">
        <f>IF('3(a) Flights | segment list'!H2637="Null","Null",'3(a) Flights | segment list'!H2637)</f>
        <v>0</v>
      </c>
    </row>
    <row r="2673" spans="1:13" x14ac:dyDescent="0.25">
      <c r="A2673" s="4" t="str">
        <f t="shared" si="123"/>
        <v>No PB ID provided</v>
      </c>
      <c r="B2673" s="4" t="str">
        <f t="shared" si="124"/>
        <v>No declaration</v>
      </c>
      <c r="C2673" s="4" t="s">
        <v>18302</v>
      </c>
      <c r="D2673" s="86" t="str">
        <f>IF('3(a) Flights | segment list'!A2638="","Null",'3(a) Flights | segment list'!A2638)</f>
        <v>Null</v>
      </c>
      <c r="E2673" s="87" t="str">
        <f t="shared" si="122"/>
        <v>Null</v>
      </c>
      <c r="F2673" s="4" t="str">
        <f>IF('3(a) Flights | segment list'!I2638="","Null",'3(a) Flights | segment list'!I2638)</f>
        <v>Null</v>
      </c>
      <c r="G2673" s="4" t="str">
        <f>IF('3(a) Flights | segment list'!C2638="","Null",'3(a) Flights | segment list'!C2638)</f>
        <v>Null</v>
      </c>
      <c r="H2673" s="4" t="str">
        <f>IF('3(a) Flights | segment list'!J2638="","Null",'3(a) Flights | segment list'!J2638)</f>
        <v>Null</v>
      </c>
      <c r="I2673" s="4" t="str">
        <f>IF('3(a) Flights | segment list'!D2638="","Null",'3(a) Flights | segment list'!D2638)</f>
        <v>Null</v>
      </c>
      <c r="J2673" s="4" t="str">
        <f>IF('3(a) Flights | segment list'!E2638="","Null",'3(a) Flights | segment list'!E2638)</f>
        <v>Null</v>
      </c>
      <c r="K2673" s="4" t="str">
        <f>IF('3(a) Flights | segment list'!F2638="","Null",'3(a) Flights | segment list'!F2638)</f>
        <v>Null</v>
      </c>
      <c r="L2673" s="5" t="str">
        <f>IF('3(a) Flights | segment list'!G2638="","Null",'3(a) Flights | segment list'!G2638)</f>
        <v>Null</v>
      </c>
      <c r="M2673" s="16">
        <f>IF('3(a) Flights | segment list'!H2638="Null","Null",'3(a) Flights | segment list'!H2638)</f>
        <v>0</v>
      </c>
    </row>
    <row r="2674" spans="1:13" x14ac:dyDescent="0.25">
      <c r="A2674" s="4" t="str">
        <f t="shared" si="123"/>
        <v>No PB ID provided</v>
      </c>
      <c r="B2674" s="4" t="str">
        <f t="shared" si="124"/>
        <v>No declaration</v>
      </c>
      <c r="C2674" s="4" t="s">
        <v>18302</v>
      </c>
      <c r="D2674" s="86" t="str">
        <f>IF('3(a) Flights | segment list'!A2639="","Null",'3(a) Flights | segment list'!A2639)</f>
        <v>Null</v>
      </c>
      <c r="E2674" s="87" t="str">
        <f t="shared" si="122"/>
        <v>Null</v>
      </c>
      <c r="F2674" s="4" t="str">
        <f>IF('3(a) Flights | segment list'!I2639="","Null",'3(a) Flights | segment list'!I2639)</f>
        <v>Null</v>
      </c>
      <c r="G2674" s="4" t="str">
        <f>IF('3(a) Flights | segment list'!C2639="","Null",'3(a) Flights | segment list'!C2639)</f>
        <v>Null</v>
      </c>
      <c r="H2674" s="4" t="str">
        <f>IF('3(a) Flights | segment list'!J2639="","Null",'3(a) Flights | segment list'!J2639)</f>
        <v>Null</v>
      </c>
      <c r="I2674" s="4" t="str">
        <f>IF('3(a) Flights | segment list'!D2639="","Null",'3(a) Flights | segment list'!D2639)</f>
        <v>Null</v>
      </c>
      <c r="J2674" s="4" t="str">
        <f>IF('3(a) Flights | segment list'!E2639="","Null",'3(a) Flights | segment list'!E2639)</f>
        <v>Null</v>
      </c>
      <c r="K2674" s="4" t="str">
        <f>IF('3(a) Flights | segment list'!F2639="","Null",'3(a) Flights | segment list'!F2639)</f>
        <v>Null</v>
      </c>
      <c r="L2674" s="5" t="str">
        <f>IF('3(a) Flights | segment list'!G2639="","Null",'3(a) Flights | segment list'!G2639)</f>
        <v>Null</v>
      </c>
      <c r="M2674" s="16">
        <f>IF('3(a) Flights | segment list'!H2639="Null","Null",'3(a) Flights | segment list'!H2639)</f>
        <v>0</v>
      </c>
    </row>
    <row r="2675" spans="1:13" x14ac:dyDescent="0.25">
      <c r="A2675" s="4" t="str">
        <f t="shared" si="123"/>
        <v>No PB ID provided</v>
      </c>
      <c r="B2675" s="4" t="str">
        <f t="shared" si="124"/>
        <v>No declaration</v>
      </c>
      <c r="C2675" s="4" t="s">
        <v>18302</v>
      </c>
      <c r="D2675" s="86" t="str">
        <f>IF('3(a) Flights | segment list'!A2640="","Null",'3(a) Flights | segment list'!A2640)</f>
        <v>Null</v>
      </c>
      <c r="E2675" s="87" t="str">
        <f t="shared" si="122"/>
        <v>Null</v>
      </c>
      <c r="F2675" s="4" t="str">
        <f>IF('3(a) Flights | segment list'!I2640="","Null",'3(a) Flights | segment list'!I2640)</f>
        <v>Null</v>
      </c>
      <c r="G2675" s="4" t="str">
        <f>IF('3(a) Flights | segment list'!C2640="","Null",'3(a) Flights | segment list'!C2640)</f>
        <v>Null</v>
      </c>
      <c r="H2675" s="4" t="str">
        <f>IF('3(a) Flights | segment list'!J2640="","Null",'3(a) Flights | segment list'!J2640)</f>
        <v>Null</v>
      </c>
      <c r="I2675" s="4" t="str">
        <f>IF('3(a) Flights | segment list'!D2640="","Null",'3(a) Flights | segment list'!D2640)</f>
        <v>Null</v>
      </c>
      <c r="J2675" s="4" t="str">
        <f>IF('3(a) Flights | segment list'!E2640="","Null",'3(a) Flights | segment list'!E2640)</f>
        <v>Null</v>
      </c>
      <c r="K2675" s="4" t="str">
        <f>IF('3(a) Flights | segment list'!F2640="","Null",'3(a) Flights | segment list'!F2640)</f>
        <v>Null</v>
      </c>
      <c r="L2675" s="5" t="str">
        <f>IF('3(a) Flights | segment list'!G2640="","Null",'3(a) Flights | segment list'!G2640)</f>
        <v>Null</v>
      </c>
      <c r="M2675" s="16">
        <f>IF('3(a) Flights | segment list'!H2640="Null","Null",'3(a) Flights | segment list'!H2640)</f>
        <v>0</v>
      </c>
    </row>
    <row r="2676" spans="1:13" x14ac:dyDescent="0.25">
      <c r="A2676" s="4" t="str">
        <f t="shared" si="123"/>
        <v>No PB ID provided</v>
      </c>
      <c r="B2676" s="4" t="str">
        <f t="shared" si="124"/>
        <v>No declaration</v>
      </c>
      <c r="C2676" s="4" t="s">
        <v>18302</v>
      </c>
      <c r="D2676" s="86" t="str">
        <f>IF('3(a) Flights | segment list'!A2641="","Null",'3(a) Flights | segment list'!A2641)</f>
        <v>Null</v>
      </c>
      <c r="E2676" s="87" t="str">
        <f t="shared" si="122"/>
        <v>Null</v>
      </c>
      <c r="F2676" s="4" t="str">
        <f>IF('3(a) Flights | segment list'!I2641="","Null",'3(a) Flights | segment list'!I2641)</f>
        <v>Null</v>
      </c>
      <c r="G2676" s="4" t="str">
        <f>IF('3(a) Flights | segment list'!C2641="","Null",'3(a) Flights | segment list'!C2641)</f>
        <v>Null</v>
      </c>
      <c r="H2676" s="4" t="str">
        <f>IF('3(a) Flights | segment list'!J2641="","Null",'3(a) Flights | segment list'!J2641)</f>
        <v>Null</v>
      </c>
      <c r="I2676" s="4" t="str">
        <f>IF('3(a) Flights | segment list'!D2641="","Null",'3(a) Flights | segment list'!D2641)</f>
        <v>Null</v>
      </c>
      <c r="J2676" s="4" t="str">
        <f>IF('3(a) Flights | segment list'!E2641="","Null",'3(a) Flights | segment list'!E2641)</f>
        <v>Null</v>
      </c>
      <c r="K2676" s="4" t="str">
        <f>IF('3(a) Flights | segment list'!F2641="","Null",'3(a) Flights | segment list'!F2641)</f>
        <v>Null</v>
      </c>
      <c r="L2676" s="5" t="str">
        <f>IF('3(a) Flights | segment list'!G2641="","Null",'3(a) Flights | segment list'!G2641)</f>
        <v>Null</v>
      </c>
      <c r="M2676" s="16">
        <f>IF('3(a) Flights | segment list'!H2641="Null","Null",'3(a) Flights | segment list'!H2641)</f>
        <v>0</v>
      </c>
    </row>
    <row r="2677" spans="1:13" x14ac:dyDescent="0.25">
      <c r="A2677" s="4" t="str">
        <f t="shared" si="123"/>
        <v>No PB ID provided</v>
      </c>
      <c r="B2677" s="4" t="str">
        <f t="shared" si="124"/>
        <v>No declaration</v>
      </c>
      <c r="C2677" s="4" t="s">
        <v>18302</v>
      </c>
      <c r="D2677" s="86" t="str">
        <f>IF('3(a) Flights | segment list'!A2642="","Null",'3(a) Flights | segment list'!A2642)</f>
        <v>Null</v>
      </c>
      <c r="E2677" s="87" t="str">
        <f t="shared" si="122"/>
        <v>Null</v>
      </c>
      <c r="F2677" s="4" t="str">
        <f>IF('3(a) Flights | segment list'!I2642="","Null",'3(a) Flights | segment list'!I2642)</f>
        <v>Null</v>
      </c>
      <c r="G2677" s="4" t="str">
        <f>IF('3(a) Flights | segment list'!C2642="","Null",'3(a) Flights | segment list'!C2642)</f>
        <v>Null</v>
      </c>
      <c r="H2677" s="4" t="str">
        <f>IF('3(a) Flights | segment list'!J2642="","Null",'3(a) Flights | segment list'!J2642)</f>
        <v>Null</v>
      </c>
      <c r="I2677" s="4" t="str">
        <f>IF('3(a) Flights | segment list'!D2642="","Null",'3(a) Flights | segment list'!D2642)</f>
        <v>Null</v>
      </c>
      <c r="J2677" s="4" t="str">
        <f>IF('3(a) Flights | segment list'!E2642="","Null",'3(a) Flights | segment list'!E2642)</f>
        <v>Null</v>
      </c>
      <c r="K2677" s="4" t="str">
        <f>IF('3(a) Flights | segment list'!F2642="","Null",'3(a) Flights | segment list'!F2642)</f>
        <v>Null</v>
      </c>
      <c r="L2677" s="5" t="str">
        <f>IF('3(a) Flights | segment list'!G2642="","Null",'3(a) Flights | segment list'!G2642)</f>
        <v>Null</v>
      </c>
      <c r="M2677" s="16">
        <f>IF('3(a) Flights | segment list'!H2642="Null","Null",'3(a) Flights | segment list'!H2642)</f>
        <v>0</v>
      </c>
    </row>
    <row r="2678" spans="1:13" x14ac:dyDescent="0.25">
      <c r="A2678" s="4" t="str">
        <f t="shared" si="123"/>
        <v>No PB ID provided</v>
      </c>
      <c r="B2678" s="4" t="str">
        <f t="shared" si="124"/>
        <v>No declaration</v>
      </c>
      <c r="C2678" s="4" t="s">
        <v>18302</v>
      </c>
      <c r="D2678" s="86" t="str">
        <f>IF('3(a) Flights | segment list'!A2643="","Null",'3(a) Flights | segment list'!A2643)</f>
        <v>Null</v>
      </c>
      <c r="E2678" s="87" t="str">
        <f t="shared" si="122"/>
        <v>Null</v>
      </c>
      <c r="F2678" s="4" t="str">
        <f>IF('3(a) Flights | segment list'!I2643="","Null",'3(a) Flights | segment list'!I2643)</f>
        <v>Null</v>
      </c>
      <c r="G2678" s="4" t="str">
        <f>IF('3(a) Flights | segment list'!C2643="","Null",'3(a) Flights | segment list'!C2643)</f>
        <v>Null</v>
      </c>
      <c r="H2678" s="4" t="str">
        <f>IF('3(a) Flights | segment list'!J2643="","Null",'3(a) Flights | segment list'!J2643)</f>
        <v>Null</v>
      </c>
      <c r="I2678" s="4" t="str">
        <f>IF('3(a) Flights | segment list'!D2643="","Null",'3(a) Flights | segment list'!D2643)</f>
        <v>Null</v>
      </c>
      <c r="J2678" s="4" t="str">
        <f>IF('3(a) Flights | segment list'!E2643="","Null",'3(a) Flights | segment list'!E2643)</f>
        <v>Null</v>
      </c>
      <c r="K2678" s="4" t="str">
        <f>IF('3(a) Flights | segment list'!F2643="","Null",'3(a) Flights | segment list'!F2643)</f>
        <v>Null</v>
      </c>
      <c r="L2678" s="5" t="str">
        <f>IF('3(a) Flights | segment list'!G2643="","Null",'3(a) Flights | segment list'!G2643)</f>
        <v>Null</v>
      </c>
      <c r="M2678" s="16">
        <f>IF('3(a) Flights | segment list'!H2643="Null","Null",'3(a) Flights | segment list'!H2643)</f>
        <v>0</v>
      </c>
    </row>
    <row r="2679" spans="1:13" x14ac:dyDescent="0.25">
      <c r="A2679" s="4" t="str">
        <f t="shared" si="123"/>
        <v>No PB ID provided</v>
      </c>
      <c r="B2679" s="4" t="str">
        <f t="shared" si="124"/>
        <v>No declaration</v>
      </c>
      <c r="C2679" s="4" t="s">
        <v>18302</v>
      </c>
      <c r="D2679" s="86" t="str">
        <f>IF('3(a) Flights | segment list'!A2644="","Null",'3(a) Flights | segment list'!A2644)</f>
        <v>Null</v>
      </c>
      <c r="E2679" s="87" t="str">
        <f t="shared" ref="E2679:E2742" si="125">IF(D2679="Null","Null",YEAR(D2679))</f>
        <v>Null</v>
      </c>
      <c r="F2679" s="4" t="str">
        <f>IF('3(a) Flights | segment list'!I2644="","Null",'3(a) Flights | segment list'!I2644)</f>
        <v>Null</v>
      </c>
      <c r="G2679" s="4" t="str">
        <f>IF('3(a) Flights | segment list'!C2644="","Null",'3(a) Flights | segment list'!C2644)</f>
        <v>Null</v>
      </c>
      <c r="H2679" s="4" t="str">
        <f>IF('3(a) Flights | segment list'!J2644="","Null",'3(a) Flights | segment list'!J2644)</f>
        <v>Null</v>
      </c>
      <c r="I2679" s="4" t="str">
        <f>IF('3(a) Flights | segment list'!D2644="","Null",'3(a) Flights | segment list'!D2644)</f>
        <v>Null</v>
      </c>
      <c r="J2679" s="4" t="str">
        <f>IF('3(a) Flights | segment list'!E2644="","Null",'3(a) Flights | segment list'!E2644)</f>
        <v>Null</v>
      </c>
      <c r="K2679" s="4" t="str">
        <f>IF('3(a) Flights | segment list'!F2644="","Null",'3(a) Flights | segment list'!F2644)</f>
        <v>Null</v>
      </c>
      <c r="L2679" s="5" t="str">
        <f>IF('3(a) Flights | segment list'!G2644="","Null",'3(a) Flights | segment list'!G2644)</f>
        <v>Null</v>
      </c>
      <c r="M2679" s="16">
        <f>IF('3(a) Flights | segment list'!H2644="Null","Null",'3(a) Flights | segment list'!H2644)</f>
        <v>0</v>
      </c>
    </row>
    <row r="2680" spans="1:13" x14ac:dyDescent="0.25">
      <c r="A2680" s="4" t="str">
        <f t="shared" si="123"/>
        <v>No PB ID provided</v>
      </c>
      <c r="B2680" s="4" t="str">
        <f t="shared" si="124"/>
        <v>No declaration</v>
      </c>
      <c r="C2680" s="4" t="s">
        <v>18302</v>
      </c>
      <c r="D2680" s="86" t="str">
        <f>IF('3(a) Flights | segment list'!A2645="","Null",'3(a) Flights | segment list'!A2645)</f>
        <v>Null</v>
      </c>
      <c r="E2680" s="87" t="str">
        <f t="shared" si="125"/>
        <v>Null</v>
      </c>
      <c r="F2680" s="4" t="str">
        <f>IF('3(a) Flights | segment list'!I2645="","Null",'3(a) Flights | segment list'!I2645)</f>
        <v>Null</v>
      </c>
      <c r="G2680" s="4" t="str">
        <f>IF('3(a) Flights | segment list'!C2645="","Null",'3(a) Flights | segment list'!C2645)</f>
        <v>Null</v>
      </c>
      <c r="H2680" s="4" t="str">
        <f>IF('3(a) Flights | segment list'!J2645="","Null",'3(a) Flights | segment list'!J2645)</f>
        <v>Null</v>
      </c>
      <c r="I2680" s="4" t="str">
        <f>IF('3(a) Flights | segment list'!D2645="","Null",'3(a) Flights | segment list'!D2645)</f>
        <v>Null</v>
      </c>
      <c r="J2680" s="4" t="str">
        <f>IF('3(a) Flights | segment list'!E2645="","Null",'3(a) Flights | segment list'!E2645)</f>
        <v>Null</v>
      </c>
      <c r="K2680" s="4" t="str">
        <f>IF('3(a) Flights | segment list'!F2645="","Null",'3(a) Flights | segment list'!F2645)</f>
        <v>Null</v>
      </c>
      <c r="L2680" s="5" t="str">
        <f>IF('3(a) Flights | segment list'!G2645="","Null",'3(a) Flights | segment list'!G2645)</f>
        <v>Null</v>
      </c>
      <c r="M2680" s="16">
        <f>IF('3(a) Flights | segment list'!H2645="Null","Null",'3(a) Flights | segment list'!H2645)</f>
        <v>0</v>
      </c>
    </row>
    <row r="2681" spans="1:13" x14ac:dyDescent="0.25">
      <c r="A2681" s="4" t="str">
        <f t="shared" si="123"/>
        <v>No PB ID provided</v>
      </c>
      <c r="B2681" s="4" t="str">
        <f t="shared" si="124"/>
        <v>No declaration</v>
      </c>
      <c r="C2681" s="4" t="s">
        <v>18302</v>
      </c>
      <c r="D2681" s="86" t="str">
        <f>IF('3(a) Flights | segment list'!A2646="","Null",'3(a) Flights | segment list'!A2646)</f>
        <v>Null</v>
      </c>
      <c r="E2681" s="87" t="str">
        <f t="shared" si="125"/>
        <v>Null</v>
      </c>
      <c r="F2681" s="4" t="str">
        <f>IF('3(a) Flights | segment list'!I2646="","Null",'3(a) Flights | segment list'!I2646)</f>
        <v>Null</v>
      </c>
      <c r="G2681" s="4" t="str">
        <f>IF('3(a) Flights | segment list'!C2646="","Null",'3(a) Flights | segment list'!C2646)</f>
        <v>Null</v>
      </c>
      <c r="H2681" s="4" t="str">
        <f>IF('3(a) Flights | segment list'!J2646="","Null",'3(a) Flights | segment list'!J2646)</f>
        <v>Null</v>
      </c>
      <c r="I2681" s="4" t="str">
        <f>IF('3(a) Flights | segment list'!D2646="","Null",'3(a) Flights | segment list'!D2646)</f>
        <v>Null</v>
      </c>
      <c r="J2681" s="4" t="str">
        <f>IF('3(a) Flights | segment list'!E2646="","Null",'3(a) Flights | segment list'!E2646)</f>
        <v>Null</v>
      </c>
      <c r="K2681" s="4" t="str">
        <f>IF('3(a) Flights | segment list'!F2646="","Null",'3(a) Flights | segment list'!F2646)</f>
        <v>Null</v>
      </c>
      <c r="L2681" s="5" t="str">
        <f>IF('3(a) Flights | segment list'!G2646="","Null",'3(a) Flights | segment list'!G2646)</f>
        <v>Null</v>
      </c>
      <c r="M2681" s="16">
        <f>IF('3(a) Flights | segment list'!H2646="Null","Null",'3(a) Flights | segment list'!H2646)</f>
        <v>0</v>
      </c>
    </row>
    <row r="2682" spans="1:13" x14ac:dyDescent="0.25">
      <c r="A2682" s="4" t="str">
        <f t="shared" si="123"/>
        <v>No PB ID provided</v>
      </c>
      <c r="B2682" s="4" t="str">
        <f t="shared" si="124"/>
        <v>No declaration</v>
      </c>
      <c r="C2682" s="4" t="s">
        <v>18302</v>
      </c>
      <c r="D2682" s="86" t="str">
        <f>IF('3(a) Flights | segment list'!A2647="","Null",'3(a) Flights | segment list'!A2647)</f>
        <v>Null</v>
      </c>
      <c r="E2682" s="87" t="str">
        <f t="shared" si="125"/>
        <v>Null</v>
      </c>
      <c r="F2682" s="4" t="str">
        <f>IF('3(a) Flights | segment list'!I2647="","Null",'3(a) Flights | segment list'!I2647)</f>
        <v>Null</v>
      </c>
      <c r="G2682" s="4" t="str">
        <f>IF('3(a) Flights | segment list'!C2647="","Null",'3(a) Flights | segment list'!C2647)</f>
        <v>Null</v>
      </c>
      <c r="H2682" s="4" t="str">
        <f>IF('3(a) Flights | segment list'!J2647="","Null",'3(a) Flights | segment list'!J2647)</f>
        <v>Null</v>
      </c>
      <c r="I2682" s="4" t="str">
        <f>IF('3(a) Flights | segment list'!D2647="","Null",'3(a) Flights | segment list'!D2647)</f>
        <v>Null</v>
      </c>
      <c r="J2682" s="4" t="str">
        <f>IF('3(a) Flights | segment list'!E2647="","Null",'3(a) Flights | segment list'!E2647)</f>
        <v>Null</v>
      </c>
      <c r="K2682" s="4" t="str">
        <f>IF('3(a) Flights | segment list'!F2647="","Null",'3(a) Flights | segment list'!F2647)</f>
        <v>Null</v>
      </c>
      <c r="L2682" s="5" t="str">
        <f>IF('3(a) Flights | segment list'!G2647="","Null",'3(a) Flights | segment list'!G2647)</f>
        <v>Null</v>
      </c>
      <c r="M2682" s="16">
        <f>IF('3(a) Flights | segment list'!H2647="Null","Null",'3(a) Flights | segment list'!H2647)</f>
        <v>0</v>
      </c>
    </row>
    <row r="2683" spans="1:13" x14ac:dyDescent="0.25">
      <c r="A2683" s="4" t="str">
        <f t="shared" si="123"/>
        <v>No PB ID provided</v>
      </c>
      <c r="B2683" s="4" t="str">
        <f t="shared" si="124"/>
        <v>No declaration</v>
      </c>
      <c r="C2683" s="4" t="s">
        <v>18302</v>
      </c>
      <c r="D2683" s="86" t="str">
        <f>IF('3(a) Flights | segment list'!A2648="","Null",'3(a) Flights | segment list'!A2648)</f>
        <v>Null</v>
      </c>
      <c r="E2683" s="87" t="str">
        <f t="shared" si="125"/>
        <v>Null</v>
      </c>
      <c r="F2683" s="4" t="str">
        <f>IF('3(a) Flights | segment list'!I2648="","Null",'3(a) Flights | segment list'!I2648)</f>
        <v>Null</v>
      </c>
      <c r="G2683" s="4" t="str">
        <f>IF('3(a) Flights | segment list'!C2648="","Null",'3(a) Flights | segment list'!C2648)</f>
        <v>Null</v>
      </c>
      <c r="H2683" s="4" t="str">
        <f>IF('3(a) Flights | segment list'!J2648="","Null",'3(a) Flights | segment list'!J2648)</f>
        <v>Null</v>
      </c>
      <c r="I2683" s="4" t="str">
        <f>IF('3(a) Flights | segment list'!D2648="","Null",'3(a) Flights | segment list'!D2648)</f>
        <v>Null</v>
      </c>
      <c r="J2683" s="4" t="str">
        <f>IF('3(a) Flights | segment list'!E2648="","Null",'3(a) Flights | segment list'!E2648)</f>
        <v>Null</v>
      </c>
      <c r="K2683" s="4" t="str">
        <f>IF('3(a) Flights | segment list'!F2648="","Null",'3(a) Flights | segment list'!F2648)</f>
        <v>Null</v>
      </c>
      <c r="L2683" s="5" t="str">
        <f>IF('3(a) Flights | segment list'!G2648="","Null",'3(a) Flights | segment list'!G2648)</f>
        <v>Null</v>
      </c>
      <c r="M2683" s="16">
        <f>IF('3(a) Flights | segment list'!H2648="Null","Null",'3(a) Flights | segment list'!H2648)</f>
        <v>0</v>
      </c>
    </row>
    <row r="2684" spans="1:13" x14ac:dyDescent="0.25">
      <c r="A2684" s="4" t="str">
        <f t="shared" si="123"/>
        <v>No PB ID provided</v>
      </c>
      <c r="B2684" s="4" t="str">
        <f t="shared" si="124"/>
        <v>No declaration</v>
      </c>
      <c r="C2684" s="4" t="s">
        <v>18302</v>
      </c>
      <c r="D2684" s="86" t="str">
        <f>IF('3(a) Flights | segment list'!A2649="","Null",'3(a) Flights | segment list'!A2649)</f>
        <v>Null</v>
      </c>
      <c r="E2684" s="87" t="str">
        <f t="shared" si="125"/>
        <v>Null</v>
      </c>
      <c r="F2684" s="4" t="str">
        <f>IF('3(a) Flights | segment list'!I2649="","Null",'3(a) Flights | segment list'!I2649)</f>
        <v>Null</v>
      </c>
      <c r="G2684" s="4" t="str">
        <f>IF('3(a) Flights | segment list'!C2649="","Null",'3(a) Flights | segment list'!C2649)</f>
        <v>Null</v>
      </c>
      <c r="H2684" s="4" t="str">
        <f>IF('3(a) Flights | segment list'!J2649="","Null",'3(a) Flights | segment list'!J2649)</f>
        <v>Null</v>
      </c>
      <c r="I2684" s="4" t="str">
        <f>IF('3(a) Flights | segment list'!D2649="","Null",'3(a) Flights | segment list'!D2649)</f>
        <v>Null</v>
      </c>
      <c r="J2684" s="4" t="str">
        <f>IF('3(a) Flights | segment list'!E2649="","Null",'3(a) Flights | segment list'!E2649)</f>
        <v>Null</v>
      </c>
      <c r="K2684" s="4" t="str">
        <f>IF('3(a) Flights | segment list'!F2649="","Null",'3(a) Flights | segment list'!F2649)</f>
        <v>Null</v>
      </c>
      <c r="L2684" s="5" t="str">
        <f>IF('3(a) Flights | segment list'!G2649="","Null",'3(a) Flights | segment list'!G2649)</f>
        <v>Null</v>
      </c>
      <c r="M2684" s="16">
        <f>IF('3(a) Flights | segment list'!H2649="Null","Null",'3(a) Flights | segment list'!H2649)</f>
        <v>0</v>
      </c>
    </row>
    <row r="2685" spans="1:13" x14ac:dyDescent="0.25">
      <c r="A2685" s="4" t="str">
        <f t="shared" si="123"/>
        <v>No PB ID provided</v>
      </c>
      <c r="B2685" s="4" t="str">
        <f t="shared" si="124"/>
        <v>No declaration</v>
      </c>
      <c r="C2685" s="4" t="s">
        <v>18302</v>
      </c>
      <c r="D2685" s="86" t="str">
        <f>IF('3(a) Flights | segment list'!A2650="","Null",'3(a) Flights | segment list'!A2650)</f>
        <v>Null</v>
      </c>
      <c r="E2685" s="87" t="str">
        <f t="shared" si="125"/>
        <v>Null</v>
      </c>
      <c r="F2685" s="4" t="str">
        <f>IF('3(a) Flights | segment list'!I2650="","Null",'3(a) Flights | segment list'!I2650)</f>
        <v>Null</v>
      </c>
      <c r="G2685" s="4" t="str">
        <f>IF('3(a) Flights | segment list'!C2650="","Null",'3(a) Flights | segment list'!C2650)</f>
        <v>Null</v>
      </c>
      <c r="H2685" s="4" t="str">
        <f>IF('3(a) Flights | segment list'!J2650="","Null",'3(a) Flights | segment list'!J2650)</f>
        <v>Null</v>
      </c>
      <c r="I2685" s="4" t="str">
        <f>IF('3(a) Flights | segment list'!D2650="","Null",'3(a) Flights | segment list'!D2650)</f>
        <v>Null</v>
      </c>
      <c r="J2685" s="4" t="str">
        <f>IF('3(a) Flights | segment list'!E2650="","Null",'3(a) Flights | segment list'!E2650)</f>
        <v>Null</v>
      </c>
      <c r="K2685" s="4" t="str">
        <f>IF('3(a) Flights | segment list'!F2650="","Null",'3(a) Flights | segment list'!F2650)</f>
        <v>Null</v>
      </c>
      <c r="L2685" s="5" t="str">
        <f>IF('3(a) Flights | segment list'!G2650="","Null",'3(a) Flights | segment list'!G2650)</f>
        <v>Null</v>
      </c>
      <c r="M2685" s="16">
        <f>IF('3(a) Flights | segment list'!H2650="Null","Null",'3(a) Flights | segment list'!H2650)</f>
        <v>0</v>
      </c>
    </row>
    <row r="2686" spans="1:13" x14ac:dyDescent="0.25">
      <c r="A2686" s="4" t="str">
        <f t="shared" si="123"/>
        <v>No PB ID provided</v>
      </c>
      <c r="B2686" s="4" t="str">
        <f t="shared" si="124"/>
        <v>No declaration</v>
      </c>
      <c r="C2686" s="4" t="s">
        <v>18302</v>
      </c>
      <c r="D2686" s="86" t="str">
        <f>IF('3(a) Flights | segment list'!A2651="","Null",'3(a) Flights | segment list'!A2651)</f>
        <v>Null</v>
      </c>
      <c r="E2686" s="87" t="str">
        <f t="shared" si="125"/>
        <v>Null</v>
      </c>
      <c r="F2686" s="4" t="str">
        <f>IF('3(a) Flights | segment list'!I2651="","Null",'3(a) Flights | segment list'!I2651)</f>
        <v>Null</v>
      </c>
      <c r="G2686" s="4" t="str">
        <f>IF('3(a) Flights | segment list'!C2651="","Null",'3(a) Flights | segment list'!C2651)</f>
        <v>Null</v>
      </c>
      <c r="H2686" s="4" t="str">
        <f>IF('3(a) Flights | segment list'!J2651="","Null",'3(a) Flights | segment list'!J2651)</f>
        <v>Null</v>
      </c>
      <c r="I2686" s="4" t="str">
        <f>IF('3(a) Flights | segment list'!D2651="","Null",'3(a) Flights | segment list'!D2651)</f>
        <v>Null</v>
      </c>
      <c r="J2686" s="4" t="str">
        <f>IF('3(a) Flights | segment list'!E2651="","Null",'3(a) Flights | segment list'!E2651)</f>
        <v>Null</v>
      </c>
      <c r="K2686" s="4" t="str">
        <f>IF('3(a) Flights | segment list'!F2651="","Null",'3(a) Flights | segment list'!F2651)</f>
        <v>Null</v>
      </c>
      <c r="L2686" s="5" t="str">
        <f>IF('3(a) Flights | segment list'!G2651="","Null",'3(a) Flights | segment list'!G2651)</f>
        <v>Null</v>
      </c>
      <c r="M2686" s="16">
        <f>IF('3(a) Flights | segment list'!H2651="Null","Null",'3(a) Flights | segment list'!H2651)</f>
        <v>0</v>
      </c>
    </row>
    <row r="2687" spans="1:13" x14ac:dyDescent="0.25">
      <c r="A2687" s="4" t="str">
        <f t="shared" si="123"/>
        <v>No PB ID provided</v>
      </c>
      <c r="B2687" s="4" t="str">
        <f t="shared" si="124"/>
        <v>No declaration</v>
      </c>
      <c r="C2687" s="4" t="s">
        <v>18302</v>
      </c>
      <c r="D2687" s="86" t="str">
        <f>IF('3(a) Flights | segment list'!A2652="","Null",'3(a) Flights | segment list'!A2652)</f>
        <v>Null</v>
      </c>
      <c r="E2687" s="87" t="str">
        <f t="shared" si="125"/>
        <v>Null</v>
      </c>
      <c r="F2687" s="4" t="str">
        <f>IF('3(a) Flights | segment list'!I2652="","Null",'3(a) Flights | segment list'!I2652)</f>
        <v>Null</v>
      </c>
      <c r="G2687" s="4" t="str">
        <f>IF('3(a) Flights | segment list'!C2652="","Null",'3(a) Flights | segment list'!C2652)</f>
        <v>Null</v>
      </c>
      <c r="H2687" s="4" t="str">
        <f>IF('3(a) Flights | segment list'!J2652="","Null",'3(a) Flights | segment list'!J2652)</f>
        <v>Null</v>
      </c>
      <c r="I2687" s="4" t="str">
        <f>IF('3(a) Flights | segment list'!D2652="","Null",'3(a) Flights | segment list'!D2652)</f>
        <v>Null</v>
      </c>
      <c r="J2687" s="4" t="str">
        <f>IF('3(a) Flights | segment list'!E2652="","Null",'3(a) Flights | segment list'!E2652)</f>
        <v>Null</v>
      </c>
      <c r="K2687" s="4" t="str">
        <f>IF('3(a) Flights | segment list'!F2652="","Null",'3(a) Flights | segment list'!F2652)</f>
        <v>Null</v>
      </c>
      <c r="L2687" s="5" t="str">
        <f>IF('3(a) Flights | segment list'!G2652="","Null",'3(a) Flights | segment list'!G2652)</f>
        <v>Null</v>
      </c>
      <c r="M2687" s="16">
        <f>IF('3(a) Flights | segment list'!H2652="Null","Null",'3(a) Flights | segment list'!H2652)</f>
        <v>0</v>
      </c>
    </row>
    <row r="2688" spans="1:13" x14ac:dyDescent="0.25">
      <c r="A2688" s="4" t="str">
        <f t="shared" si="123"/>
        <v>No PB ID provided</v>
      </c>
      <c r="B2688" s="4" t="str">
        <f t="shared" si="124"/>
        <v>No declaration</v>
      </c>
      <c r="C2688" s="4" t="s">
        <v>18302</v>
      </c>
      <c r="D2688" s="86" t="str">
        <f>IF('3(a) Flights | segment list'!A2653="","Null",'3(a) Flights | segment list'!A2653)</f>
        <v>Null</v>
      </c>
      <c r="E2688" s="87" t="str">
        <f t="shared" si="125"/>
        <v>Null</v>
      </c>
      <c r="F2688" s="4" t="str">
        <f>IF('3(a) Flights | segment list'!I2653="","Null",'3(a) Flights | segment list'!I2653)</f>
        <v>Null</v>
      </c>
      <c r="G2688" s="4" t="str">
        <f>IF('3(a) Flights | segment list'!C2653="","Null",'3(a) Flights | segment list'!C2653)</f>
        <v>Null</v>
      </c>
      <c r="H2688" s="4" t="str">
        <f>IF('3(a) Flights | segment list'!J2653="","Null",'3(a) Flights | segment list'!J2653)</f>
        <v>Null</v>
      </c>
      <c r="I2688" s="4" t="str">
        <f>IF('3(a) Flights | segment list'!D2653="","Null",'3(a) Flights | segment list'!D2653)</f>
        <v>Null</v>
      </c>
      <c r="J2688" s="4" t="str">
        <f>IF('3(a) Flights | segment list'!E2653="","Null",'3(a) Flights | segment list'!E2653)</f>
        <v>Null</v>
      </c>
      <c r="K2688" s="4" t="str">
        <f>IF('3(a) Flights | segment list'!F2653="","Null",'3(a) Flights | segment list'!F2653)</f>
        <v>Null</v>
      </c>
      <c r="L2688" s="5" t="str">
        <f>IF('3(a) Flights | segment list'!G2653="","Null",'3(a) Flights | segment list'!G2653)</f>
        <v>Null</v>
      </c>
      <c r="M2688" s="16">
        <f>IF('3(a) Flights | segment list'!H2653="Null","Null",'3(a) Flights | segment list'!H2653)</f>
        <v>0</v>
      </c>
    </row>
    <row r="2689" spans="1:13" x14ac:dyDescent="0.25">
      <c r="A2689" s="4" t="str">
        <f t="shared" si="123"/>
        <v>No PB ID provided</v>
      </c>
      <c r="B2689" s="4" t="str">
        <f t="shared" si="124"/>
        <v>No declaration</v>
      </c>
      <c r="C2689" s="4" t="s">
        <v>18302</v>
      </c>
      <c r="D2689" s="86" t="str">
        <f>IF('3(a) Flights | segment list'!A2654="","Null",'3(a) Flights | segment list'!A2654)</f>
        <v>Null</v>
      </c>
      <c r="E2689" s="87" t="str">
        <f t="shared" si="125"/>
        <v>Null</v>
      </c>
      <c r="F2689" s="4" t="str">
        <f>IF('3(a) Flights | segment list'!I2654="","Null",'3(a) Flights | segment list'!I2654)</f>
        <v>Null</v>
      </c>
      <c r="G2689" s="4" t="str">
        <f>IF('3(a) Flights | segment list'!C2654="","Null",'3(a) Flights | segment list'!C2654)</f>
        <v>Null</v>
      </c>
      <c r="H2689" s="4" t="str">
        <f>IF('3(a) Flights | segment list'!J2654="","Null",'3(a) Flights | segment list'!J2654)</f>
        <v>Null</v>
      </c>
      <c r="I2689" s="4" t="str">
        <f>IF('3(a) Flights | segment list'!D2654="","Null",'3(a) Flights | segment list'!D2654)</f>
        <v>Null</v>
      </c>
      <c r="J2689" s="4" t="str">
        <f>IF('3(a) Flights | segment list'!E2654="","Null",'3(a) Flights | segment list'!E2654)</f>
        <v>Null</v>
      </c>
      <c r="K2689" s="4" t="str">
        <f>IF('3(a) Flights | segment list'!F2654="","Null",'3(a) Flights | segment list'!F2654)</f>
        <v>Null</v>
      </c>
      <c r="L2689" s="5" t="str">
        <f>IF('3(a) Flights | segment list'!G2654="","Null",'3(a) Flights | segment list'!G2654)</f>
        <v>Null</v>
      </c>
      <c r="M2689" s="16">
        <f>IF('3(a) Flights | segment list'!H2654="Null","Null",'3(a) Flights | segment list'!H2654)</f>
        <v>0</v>
      </c>
    </row>
    <row r="2690" spans="1:13" x14ac:dyDescent="0.25">
      <c r="A2690" s="4" t="str">
        <f t="shared" si="123"/>
        <v>No PB ID provided</v>
      </c>
      <c r="B2690" s="4" t="str">
        <f t="shared" si="124"/>
        <v>No declaration</v>
      </c>
      <c r="C2690" s="4" t="s">
        <v>18302</v>
      </c>
      <c r="D2690" s="86" t="str">
        <f>IF('3(a) Flights | segment list'!A2655="","Null",'3(a) Flights | segment list'!A2655)</f>
        <v>Null</v>
      </c>
      <c r="E2690" s="87" t="str">
        <f t="shared" si="125"/>
        <v>Null</v>
      </c>
      <c r="F2690" s="4" t="str">
        <f>IF('3(a) Flights | segment list'!I2655="","Null",'3(a) Flights | segment list'!I2655)</f>
        <v>Null</v>
      </c>
      <c r="G2690" s="4" t="str">
        <f>IF('3(a) Flights | segment list'!C2655="","Null",'3(a) Flights | segment list'!C2655)</f>
        <v>Null</v>
      </c>
      <c r="H2690" s="4" t="str">
        <f>IF('3(a) Flights | segment list'!J2655="","Null",'3(a) Flights | segment list'!J2655)</f>
        <v>Null</v>
      </c>
      <c r="I2690" s="4" t="str">
        <f>IF('3(a) Flights | segment list'!D2655="","Null",'3(a) Flights | segment list'!D2655)</f>
        <v>Null</v>
      </c>
      <c r="J2690" s="4" t="str">
        <f>IF('3(a) Flights | segment list'!E2655="","Null",'3(a) Flights | segment list'!E2655)</f>
        <v>Null</v>
      </c>
      <c r="K2690" s="4" t="str">
        <f>IF('3(a) Flights | segment list'!F2655="","Null",'3(a) Flights | segment list'!F2655)</f>
        <v>Null</v>
      </c>
      <c r="L2690" s="5" t="str">
        <f>IF('3(a) Flights | segment list'!G2655="","Null",'3(a) Flights | segment list'!G2655)</f>
        <v>Null</v>
      </c>
      <c r="M2690" s="16">
        <f>IF('3(a) Flights | segment list'!H2655="Null","Null",'3(a) Flights | segment list'!H2655)</f>
        <v>0</v>
      </c>
    </row>
    <row r="2691" spans="1:13" x14ac:dyDescent="0.25">
      <c r="A2691" s="4" t="str">
        <f t="shared" si="123"/>
        <v>No PB ID provided</v>
      </c>
      <c r="B2691" s="4" t="str">
        <f t="shared" si="124"/>
        <v>No declaration</v>
      </c>
      <c r="C2691" s="4" t="s">
        <v>18302</v>
      </c>
      <c r="D2691" s="86" t="str">
        <f>IF('3(a) Flights | segment list'!A2656="","Null",'3(a) Flights | segment list'!A2656)</f>
        <v>Null</v>
      </c>
      <c r="E2691" s="87" t="str">
        <f t="shared" si="125"/>
        <v>Null</v>
      </c>
      <c r="F2691" s="4" t="str">
        <f>IF('3(a) Flights | segment list'!I2656="","Null",'3(a) Flights | segment list'!I2656)</f>
        <v>Null</v>
      </c>
      <c r="G2691" s="4" t="str">
        <f>IF('3(a) Flights | segment list'!C2656="","Null",'3(a) Flights | segment list'!C2656)</f>
        <v>Null</v>
      </c>
      <c r="H2691" s="4" t="str">
        <f>IF('3(a) Flights | segment list'!J2656="","Null",'3(a) Flights | segment list'!J2656)</f>
        <v>Null</v>
      </c>
      <c r="I2691" s="4" t="str">
        <f>IF('3(a) Flights | segment list'!D2656="","Null",'3(a) Flights | segment list'!D2656)</f>
        <v>Null</v>
      </c>
      <c r="J2691" s="4" t="str">
        <f>IF('3(a) Flights | segment list'!E2656="","Null",'3(a) Flights | segment list'!E2656)</f>
        <v>Null</v>
      </c>
      <c r="K2691" s="4" t="str">
        <f>IF('3(a) Flights | segment list'!F2656="","Null",'3(a) Flights | segment list'!F2656)</f>
        <v>Null</v>
      </c>
      <c r="L2691" s="5" t="str">
        <f>IF('3(a) Flights | segment list'!G2656="","Null",'3(a) Flights | segment list'!G2656)</f>
        <v>Null</v>
      </c>
      <c r="M2691" s="16">
        <f>IF('3(a) Flights | segment list'!H2656="Null","Null",'3(a) Flights | segment list'!H2656)</f>
        <v>0</v>
      </c>
    </row>
    <row r="2692" spans="1:13" x14ac:dyDescent="0.25">
      <c r="A2692" s="4" t="str">
        <f t="shared" si="123"/>
        <v>No PB ID provided</v>
      </c>
      <c r="B2692" s="4" t="str">
        <f t="shared" si="124"/>
        <v>No declaration</v>
      </c>
      <c r="C2692" s="4" t="s">
        <v>18302</v>
      </c>
      <c r="D2692" s="86" t="str">
        <f>IF('3(a) Flights | segment list'!A2657="","Null",'3(a) Flights | segment list'!A2657)</f>
        <v>Null</v>
      </c>
      <c r="E2692" s="87" t="str">
        <f t="shared" si="125"/>
        <v>Null</v>
      </c>
      <c r="F2692" s="4" t="str">
        <f>IF('3(a) Flights | segment list'!I2657="","Null",'3(a) Flights | segment list'!I2657)</f>
        <v>Null</v>
      </c>
      <c r="G2692" s="4" t="str">
        <f>IF('3(a) Flights | segment list'!C2657="","Null",'3(a) Flights | segment list'!C2657)</f>
        <v>Null</v>
      </c>
      <c r="H2692" s="4" t="str">
        <f>IF('3(a) Flights | segment list'!J2657="","Null",'3(a) Flights | segment list'!J2657)</f>
        <v>Null</v>
      </c>
      <c r="I2692" s="4" t="str">
        <f>IF('3(a) Flights | segment list'!D2657="","Null",'3(a) Flights | segment list'!D2657)</f>
        <v>Null</v>
      </c>
      <c r="J2692" s="4" t="str">
        <f>IF('3(a) Flights | segment list'!E2657="","Null",'3(a) Flights | segment list'!E2657)</f>
        <v>Null</v>
      </c>
      <c r="K2692" s="4" t="str">
        <f>IF('3(a) Flights | segment list'!F2657="","Null",'3(a) Flights | segment list'!F2657)</f>
        <v>Null</v>
      </c>
      <c r="L2692" s="5" t="str">
        <f>IF('3(a) Flights | segment list'!G2657="","Null",'3(a) Flights | segment list'!G2657)</f>
        <v>Null</v>
      </c>
      <c r="M2692" s="16">
        <f>IF('3(a) Flights | segment list'!H2657="Null","Null",'3(a) Flights | segment list'!H2657)</f>
        <v>0</v>
      </c>
    </row>
    <row r="2693" spans="1:13" x14ac:dyDescent="0.25">
      <c r="A2693" s="4" t="str">
        <f t="shared" si="123"/>
        <v>No PB ID provided</v>
      </c>
      <c r="B2693" s="4" t="str">
        <f t="shared" si="124"/>
        <v>No declaration</v>
      </c>
      <c r="C2693" s="4" t="s">
        <v>18302</v>
      </c>
      <c r="D2693" s="86" t="str">
        <f>IF('3(a) Flights | segment list'!A2658="","Null",'3(a) Flights | segment list'!A2658)</f>
        <v>Null</v>
      </c>
      <c r="E2693" s="87" t="str">
        <f t="shared" si="125"/>
        <v>Null</v>
      </c>
      <c r="F2693" s="4" t="str">
        <f>IF('3(a) Flights | segment list'!I2658="","Null",'3(a) Flights | segment list'!I2658)</f>
        <v>Null</v>
      </c>
      <c r="G2693" s="4" t="str">
        <f>IF('3(a) Flights | segment list'!C2658="","Null",'3(a) Flights | segment list'!C2658)</f>
        <v>Null</v>
      </c>
      <c r="H2693" s="4" t="str">
        <f>IF('3(a) Flights | segment list'!J2658="","Null",'3(a) Flights | segment list'!J2658)</f>
        <v>Null</v>
      </c>
      <c r="I2693" s="4" t="str">
        <f>IF('3(a) Flights | segment list'!D2658="","Null",'3(a) Flights | segment list'!D2658)</f>
        <v>Null</v>
      </c>
      <c r="J2693" s="4" t="str">
        <f>IF('3(a) Flights | segment list'!E2658="","Null",'3(a) Flights | segment list'!E2658)</f>
        <v>Null</v>
      </c>
      <c r="K2693" s="4" t="str">
        <f>IF('3(a) Flights | segment list'!F2658="","Null",'3(a) Flights | segment list'!F2658)</f>
        <v>Null</v>
      </c>
      <c r="L2693" s="5" t="str">
        <f>IF('3(a) Flights | segment list'!G2658="","Null",'3(a) Flights | segment list'!G2658)</f>
        <v>Null</v>
      </c>
      <c r="M2693" s="16">
        <f>IF('3(a) Flights | segment list'!H2658="Null","Null",'3(a) Flights | segment list'!H2658)</f>
        <v>0</v>
      </c>
    </row>
    <row r="2694" spans="1:13" x14ac:dyDescent="0.25">
      <c r="A2694" s="4" t="str">
        <f t="shared" ref="A2694:A2757" si="126">A2693</f>
        <v>No PB ID provided</v>
      </c>
      <c r="B2694" s="4" t="str">
        <f t="shared" ref="B2694:B2757" si="127">B2693</f>
        <v>No declaration</v>
      </c>
      <c r="C2694" s="4" t="s">
        <v>18302</v>
      </c>
      <c r="D2694" s="86" t="str">
        <f>IF('3(a) Flights | segment list'!A2659="","Null",'3(a) Flights | segment list'!A2659)</f>
        <v>Null</v>
      </c>
      <c r="E2694" s="87" t="str">
        <f t="shared" si="125"/>
        <v>Null</v>
      </c>
      <c r="F2694" s="4" t="str">
        <f>IF('3(a) Flights | segment list'!I2659="","Null",'3(a) Flights | segment list'!I2659)</f>
        <v>Null</v>
      </c>
      <c r="G2694" s="4" t="str">
        <f>IF('3(a) Flights | segment list'!C2659="","Null",'3(a) Flights | segment list'!C2659)</f>
        <v>Null</v>
      </c>
      <c r="H2694" s="4" t="str">
        <f>IF('3(a) Flights | segment list'!J2659="","Null",'3(a) Flights | segment list'!J2659)</f>
        <v>Null</v>
      </c>
      <c r="I2694" s="4" t="str">
        <f>IF('3(a) Flights | segment list'!D2659="","Null",'3(a) Flights | segment list'!D2659)</f>
        <v>Null</v>
      </c>
      <c r="J2694" s="4" t="str">
        <f>IF('3(a) Flights | segment list'!E2659="","Null",'3(a) Flights | segment list'!E2659)</f>
        <v>Null</v>
      </c>
      <c r="K2694" s="4" t="str">
        <f>IF('3(a) Flights | segment list'!F2659="","Null",'3(a) Flights | segment list'!F2659)</f>
        <v>Null</v>
      </c>
      <c r="L2694" s="5" t="str">
        <f>IF('3(a) Flights | segment list'!G2659="","Null",'3(a) Flights | segment list'!G2659)</f>
        <v>Null</v>
      </c>
      <c r="M2694" s="16">
        <f>IF('3(a) Flights | segment list'!H2659="Null","Null",'3(a) Flights | segment list'!H2659)</f>
        <v>0</v>
      </c>
    </row>
    <row r="2695" spans="1:13" x14ac:dyDescent="0.25">
      <c r="A2695" s="4" t="str">
        <f t="shared" si="126"/>
        <v>No PB ID provided</v>
      </c>
      <c r="B2695" s="4" t="str">
        <f t="shared" si="127"/>
        <v>No declaration</v>
      </c>
      <c r="C2695" s="4" t="s">
        <v>18302</v>
      </c>
      <c r="D2695" s="86" t="str">
        <f>IF('3(a) Flights | segment list'!A2660="","Null",'3(a) Flights | segment list'!A2660)</f>
        <v>Null</v>
      </c>
      <c r="E2695" s="87" t="str">
        <f t="shared" si="125"/>
        <v>Null</v>
      </c>
      <c r="F2695" s="4" t="str">
        <f>IF('3(a) Flights | segment list'!I2660="","Null",'3(a) Flights | segment list'!I2660)</f>
        <v>Null</v>
      </c>
      <c r="G2695" s="4" t="str">
        <f>IF('3(a) Flights | segment list'!C2660="","Null",'3(a) Flights | segment list'!C2660)</f>
        <v>Null</v>
      </c>
      <c r="H2695" s="4" t="str">
        <f>IF('3(a) Flights | segment list'!J2660="","Null",'3(a) Flights | segment list'!J2660)</f>
        <v>Null</v>
      </c>
      <c r="I2695" s="4" t="str">
        <f>IF('3(a) Flights | segment list'!D2660="","Null",'3(a) Flights | segment list'!D2660)</f>
        <v>Null</v>
      </c>
      <c r="J2695" s="4" t="str">
        <f>IF('3(a) Flights | segment list'!E2660="","Null",'3(a) Flights | segment list'!E2660)</f>
        <v>Null</v>
      </c>
      <c r="K2695" s="4" t="str">
        <f>IF('3(a) Flights | segment list'!F2660="","Null",'3(a) Flights | segment list'!F2660)</f>
        <v>Null</v>
      </c>
      <c r="L2695" s="5" t="str">
        <f>IF('3(a) Flights | segment list'!G2660="","Null",'3(a) Flights | segment list'!G2660)</f>
        <v>Null</v>
      </c>
      <c r="M2695" s="16">
        <f>IF('3(a) Flights | segment list'!H2660="Null","Null",'3(a) Flights | segment list'!H2660)</f>
        <v>0</v>
      </c>
    </row>
    <row r="2696" spans="1:13" x14ac:dyDescent="0.25">
      <c r="A2696" s="4" t="str">
        <f t="shared" si="126"/>
        <v>No PB ID provided</v>
      </c>
      <c r="B2696" s="4" t="str">
        <f t="shared" si="127"/>
        <v>No declaration</v>
      </c>
      <c r="C2696" s="4" t="s">
        <v>18302</v>
      </c>
      <c r="D2696" s="86" t="str">
        <f>IF('3(a) Flights | segment list'!A2661="","Null",'3(a) Flights | segment list'!A2661)</f>
        <v>Null</v>
      </c>
      <c r="E2696" s="87" t="str">
        <f t="shared" si="125"/>
        <v>Null</v>
      </c>
      <c r="F2696" s="4" t="str">
        <f>IF('3(a) Flights | segment list'!I2661="","Null",'3(a) Flights | segment list'!I2661)</f>
        <v>Null</v>
      </c>
      <c r="G2696" s="4" t="str">
        <f>IF('3(a) Flights | segment list'!C2661="","Null",'3(a) Flights | segment list'!C2661)</f>
        <v>Null</v>
      </c>
      <c r="H2696" s="4" t="str">
        <f>IF('3(a) Flights | segment list'!J2661="","Null",'3(a) Flights | segment list'!J2661)</f>
        <v>Null</v>
      </c>
      <c r="I2696" s="4" t="str">
        <f>IF('3(a) Flights | segment list'!D2661="","Null",'3(a) Flights | segment list'!D2661)</f>
        <v>Null</v>
      </c>
      <c r="J2696" s="4" t="str">
        <f>IF('3(a) Flights | segment list'!E2661="","Null",'3(a) Flights | segment list'!E2661)</f>
        <v>Null</v>
      </c>
      <c r="K2696" s="4" t="str">
        <f>IF('3(a) Flights | segment list'!F2661="","Null",'3(a) Flights | segment list'!F2661)</f>
        <v>Null</v>
      </c>
      <c r="L2696" s="5" t="str">
        <f>IF('3(a) Flights | segment list'!G2661="","Null",'3(a) Flights | segment list'!G2661)</f>
        <v>Null</v>
      </c>
      <c r="M2696" s="16">
        <f>IF('3(a) Flights | segment list'!H2661="Null","Null",'3(a) Flights | segment list'!H2661)</f>
        <v>0</v>
      </c>
    </row>
    <row r="2697" spans="1:13" x14ac:dyDescent="0.25">
      <c r="A2697" s="4" t="str">
        <f t="shared" si="126"/>
        <v>No PB ID provided</v>
      </c>
      <c r="B2697" s="4" t="str">
        <f t="shared" si="127"/>
        <v>No declaration</v>
      </c>
      <c r="C2697" s="4" t="s">
        <v>18302</v>
      </c>
      <c r="D2697" s="86" t="str">
        <f>IF('3(a) Flights | segment list'!A2662="","Null",'3(a) Flights | segment list'!A2662)</f>
        <v>Null</v>
      </c>
      <c r="E2697" s="87" t="str">
        <f t="shared" si="125"/>
        <v>Null</v>
      </c>
      <c r="F2697" s="4" t="str">
        <f>IF('3(a) Flights | segment list'!I2662="","Null",'3(a) Flights | segment list'!I2662)</f>
        <v>Null</v>
      </c>
      <c r="G2697" s="4" t="str">
        <f>IF('3(a) Flights | segment list'!C2662="","Null",'3(a) Flights | segment list'!C2662)</f>
        <v>Null</v>
      </c>
      <c r="H2697" s="4" t="str">
        <f>IF('3(a) Flights | segment list'!J2662="","Null",'3(a) Flights | segment list'!J2662)</f>
        <v>Null</v>
      </c>
      <c r="I2697" s="4" t="str">
        <f>IF('3(a) Flights | segment list'!D2662="","Null",'3(a) Flights | segment list'!D2662)</f>
        <v>Null</v>
      </c>
      <c r="J2697" s="4" t="str">
        <f>IF('3(a) Flights | segment list'!E2662="","Null",'3(a) Flights | segment list'!E2662)</f>
        <v>Null</v>
      </c>
      <c r="K2697" s="4" t="str">
        <f>IF('3(a) Flights | segment list'!F2662="","Null",'3(a) Flights | segment list'!F2662)</f>
        <v>Null</v>
      </c>
      <c r="L2697" s="5" t="str">
        <f>IF('3(a) Flights | segment list'!G2662="","Null",'3(a) Flights | segment list'!G2662)</f>
        <v>Null</v>
      </c>
      <c r="M2697" s="16">
        <f>IF('3(a) Flights | segment list'!H2662="Null","Null",'3(a) Flights | segment list'!H2662)</f>
        <v>0</v>
      </c>
    </row>
    <row r="2698" spans="1:13" x14ac:dyDescent="0.25">
      <c r="A2698" s="4" t="str">
        <f t="shared" si="126"/>
        <v>No PB ID provided</v>
      </c>
      <c r="B2698" s="4" t="str">
        <f t="shared" si="127"/>
        <v>No declaration</v>
      </c>
      <c r="C2698" s="4" t="s">
        <v>18302</v>
      </c>
      <c r="D2698" s="86" t="str">
        <f>IF('3(a) Flights | segment list'!A2663="","Null",'3(a) Flights | segment list'!A2663)</f>
        <v>Null</v>
      </c>
      <c r="E2698" s="87" t="str">
        <f t="shared" si="125"/>
        <v>Null</v>
      </c>
      <c r="F2698" s="4" t="str">
        <f>IF('3(a) Flights | segment list'!I2663="","Null",'3(a) Flights | segment list'!I2663)</f>
        <v>Null</v>
      </c>
      <c r="G2698" s="4" t="str">
        <f>IF('3(a) Flights | segment list'!C2663="","Null",'3(a) Flights | segment list'!C2663)</f>
        <v>Null</v>
      </c>
      <c r="H2698" s="4" t="str">
        <f>IF('3(a) Flights | segment list'!J2663="","Null",'3(a) Flights | segment list'!J2663)</f>
        <v>Null</v>
      </c>
      <c r="I2698" s="4" t="str">
        <f>IF('3(a) Flights | segment list'!D2663="","Null",'3(a) Flights | segment list'!D2663)</f>
        <v>Null</v>
      </c>
      <c r="J2698" s="4" t="str">
        <f>IF('3(a) Flights | segment list'!E2663="","Null",'3(a) Flights | segment list'!E2663)</f>
        <v>Null</v>
      </c>
      <c r="K2698" s="4" t="str">
        <f>IF('3(a) Flights | segment list'!F2663="","Null",'3(a) Flights | segment list'!F2663)</f>
        <v>Null</v>
      </c>
      <c r="L2698" s="5" t="str">
        <f>IF('3(a) Flights | segment list'!G2663="","Null",'3(a) Flights | segment list'!G2663)</f>
        <v>Null</v>
      </c>
      <c r="M2698" s="16">
        <f>IF('3(a) Flights | segment list'!H2663="Null","Null",'3(a) Flights | segment list'!H2663)</f>
        <v>0</v>
      </c>
    </row>
    <row r="2699" spans="1:13" x14ac:dyDescent="0.25">
      <c r="A2699" s="4" t="str">
        <f t="shared" si="126"/>
        <v>No PB ID provided</v>
      </c>
      <c r="B2699" s="4" t="str">
        <f t="shared" si="127"/>
        <v>No declaration</v>
      </c>
      <c r="C2699" s="4" t="s">
        <v>18302</v>
      </c>
      <c r="D2699" s="86" t="str">
        <f>IF('3(a) Flights | segment list'!A2664="","Null",'3(a) Flights | segment list'!A2664)</f>
        <v>Null</v>
      </c>
      <c r="E2699" s="87" t="str">
        <f t="shared" si="125"/>
        <v>Null</v>
      </c>
      <c r="F2699" s="4" t="str">
        <f>IF('3(a) Flights | segment list'!I2664="","Null",'3(a) Flights | segment list'!I2664)</f>
        <v>Null</v>
      </c>
      <c r="G2699" s="4" t="str">
        <f>IF('3(a) Flights | segment list'!C2664="","Null",'3(a) Flights | segment list'!C2664)</f>
        <v>Null</v>
      </c>
      <c r="H2699" s="4" t="str">
        <f>IF('3(a) Flights | segment list'!J2664="","Null",'3(a) Flights | segment list'!J2664)</f>
        <v>Null</v>
      </c>
      <c r="I2699" s="4" t="str">
        <f>IF('3(a) Flights | segment list'!D2664="","Null",'3(a) Flights | segment list'!D2664)</f>
        <v>Null</v>
      </c>
      <c r="J2699" s="4" t="str">
        <f>IF('3(a) Flights | segment list'!E2664="","Null",'3(a) Flights | segment list'!E2664)</f>
        <v>Null</v>
      </c>
      <c r="K2699" s="4" t="str">
        <f>IF('3(a) Flights | segment list'!F2664="","Null",'3(a) Flights | segment list'!F2664)</f>
        <v>Null</v>
      </c>
      <c r="L2699" s="5" t="str">
        <f>IF('3(a) Flights | segment list'!G2664="","Null",'3(a) Flights | segment list'!G2664)</f>
        <v>Null</v>
      </c>
      <c r="M2699" s="16">
        <f>IF('3(a) Flights | segment list'!H2664="Null","Null",'3(a) Flights | segment list'!H2664)</f>
        <v>0</v>
      </c>
    </row>
    <row r="2700" spans="1:13" x14ac:dyDescent="0.25">
      <c r="A2700" s="4" t="str">
        <f t="shared" si="126"/>
        <v>No PB ID provided</v>
      </c>
      <c r="B2700" s="4" t="str">
        <f t="shared" si="127"/>
        <v>No declaration</v>
      </c>
      <c r="C2700" s="4" t="s">
        <v>18302</v>
      </c>
      <c r="D2700" s="86" t="str">
        <f>IF('3(a) Flights | segment list'!A2665="","Null",'3(a) Flights | segment list'!A2665)</f>
        <v>Null</v>
      </c>
      <c r="E2700" s="87" t="str">
        <f t="shared" si="125"/>
        <v>Null</v>
      </c>
      <c r="F2700" s="4" t="str">
        <f>IF('3(a) Flights | segment list'!I2665="","Null",'3(a) Flights | segment list'!I2665)</f>
        <v>Null</v>
      </c>
      <c r="G2700" s="4" t="str">
        <f>IF('3(a) Flights | segment list'!C2665="","Null",'3(a) Flights | segment list'!C2665)</f>
        <v>Null</v>
      </c>
      <c r="H2700" s="4" t="str">
        <f>IF('3(a) Flights | segment list'!J2665="","Null",'3(a) Flights | segment list'!J2665)</f>
        <v>Null</v>
      </c>
      <c r="I2700" s="4" t="str">
        <f>IF('3(a) Flights | segment list'!D2665="","Null",'3(a) Flights | segment list'!D2665)</f>
        <v>Null</v>
      </c>
      <c r="J2700" s="4" t="str">
        <f>IF('3(a) Flights | segment list'!E2665="","Null",'3(a) Flights | segment list'!E2665)</f>
        <v>Null</v>
      </c>
      <c r="K2700" s="4" t="str">
        <f>IF('3(a) Flights | segment list'!F2665="","Null",'3(a) Flights | segment list'!F2665)</f>
        <v>Null</v>
      </c>
      <c r="L2700" s="5" t="str">
        <f>IF('3(a) Flights | segment list'!G2665="","Null",'3(a) Flights | segment list'!G2665)</f>
        <v>Null</v>
      </c>
      <c r="M2700" s="16">
        <f>IF('3(a) Flights | segment list'!H2665="Null","Null",'3(a) Flights | segment list'!H2665)</f>
        <v>0</v>
      </c>
    </row>
    <row r="2701" spans="1:13" x14ac:dyDescent="0.25">
      <c r="A2701" s="4" t="str">
        <f t="shared" si="126"/>
        <v>No PB ID provided</v>
      </c>
      <c r="B2701" s="4" t="str">
        <f t="shared" si="127"/>
        <v>No declaration</v>
      </c>
      <c r="C2701" s="4" t="s">
        <v>18302</v>
      </c>
      <c r="D2701" s="86" t="str">
        <f>IF('3(a) Flights | segment list'!A2666="","Null",'3(a) Flights | segment list'!A2666)</f>
        <v>Null</v>
      </c>
      <c r="E2701" s="87" t="str">
        <f t="shared" si="125"/>
        <v>Null</v>
      </c>
      <c r="F2701" s="4" t="str">
        <f>IF('3(a) Flights | segment list'!I2666="","Null",'3(a) Flights | segment list'!I2666)</f>
        <v>Null</v>
      </c>
      <c r="G2701" s="4" t="str">
        <f>IF('3(a) Flights | segment list'!C2666="","Null",'3(a) Flights | segment list'!C2666)</f>
        <v>Null</v>
      </c>
      <c r="H2701" s="4" t="str">
        <f>IF('3(a) Flights | segment list'!J2666="","Null",'3(a) Flights | segment list'!J2666)</f>
        <v>Null</v>
      </c>
      <c r="I2701" s="4" t="str">
        <f>IF('3(a) Flights | segment list'!D2666="","Null",'3(a) Flights | segment list'!D2666)</f>
        <v>Null</v>
      </c>
      <c r="J2701" s="4" t="str">
        <f>IF('3(a) Flights | segment list'!E2666="","Null",'3(a) Flights | segment list'!E2666)</f>
        <v>Null</v>
      </c>
      <c r="K2701" s="4" t="str">
        <f>IF('3(a) Flights | segment list'!F2666="","Null",'3(a) Flights | segment list'!F2666)</f>
        <v>Null</v>
      </c>
      <c r="L2701" s="5" t="str">
        <f>IF('3(a) Flights | segment list'!G2666="","Null",'3(a) Flights | segment list'!G2666)</f>
        <v>Null</v>
      </c>
      <c r="M2701" s="16">
        <f>IF('3(a) Flights | segment list'!H2666="Null","Null",'3(a) Flights | segment list'!H2666)</f>
        <v>0</v>
      </c>
    </row>
    <row r="2702" spans="1:13" x14ac:dyDescent="0.25">
      <c r="A2702" s="4" t="str">
        <f t="shared" si="126"/>
        <v>No PB ID provided</v>
      </c>
      <c r="B2702" s="4" t="str">
        <f t="shared" si="127"/>
        <v>No declaration</v>
      </c>
      <c r="C2702" s="4" t="s">
        <v>18302</v>
      </c>
      <c r="D2702" s="86" t="str">
        <f>IF('3(a) Flights | segment list'!A2667="","Null",'3(a) Flights | segment list'!A2667)</f>
        <v>Null</v>
      </c>
      <c r="E2702" s="87" t="str">
        <f t="shared" si="125"/>
        <v>Null</v>
      </c>
      <c r="F2702" s="4" t="str">
        <f>IF('3(a) Flights | segment list'!I2667="","Null",'3(a) Flights | segment list'!I2667)</f>
        <v>Null</v>
      </c>
      <c r="G2702" s="4" t="str">
        <f>IF('3(a) Flights | segment list'!C2667="","Null",'3(a) Flights | segment list'!C2667)</f>
        <v>Null</v>
      </c>
      <c r="H2702" s="4" t="str">
        <f>IF('3(a) Flights | segment list'!J2667="","Null",'3(a) Flights | segment list'!J2667)</f>
        <v>Null</v>
      </c>
      <c r="I2702" s="4" t="str">
        <f>IF('3(a) Flights | segment list'!D2667="","Null",'3(a) Flights | segment list'!D2667)</f>
        <v>Null</v>
      </c>
      <c r="J2702" s="4" t="str">
        <f>IF('3(a) Flights | segment list'!E2667="","Null",'3(a) Flights | segment list'!E2667)</f>
        <v>Null</v>
      </c>
      <c r="K2702" s="4" t="str">
        <f>IF('3(a) Flights | segment list'!F2667="","Null",'3(a) Flights | segment list'!F2667)</f>
        <v>Null</v>
      </c>
      <c r="L2702" s="5" t="str">
        <f>IF('3(a) Flights | segment list'!G2667="","Null",'3(a) Flights | segment list'!G2667)</f>
        <v>Null</v>
      </c>
      <c r="M2702" s="16">
        <f>IF('3(a) Flights | segment list'!H2667="Null","Null",'3(a) Flights | segment list'!H2667)</f>
        <v>0</v>
      </c>
    </row>
    <row r="2703" spans="1:13" x14ac:dyDescent="0.25">
      <c r="A2703" s="4" t="str">
        <f t="shared" si="126"/>
        <v>No PB ID provided</v>
      </c>
      <c r="B2703" s="4" t="str">
        <f t="shared" si="127"/>
        <v>No declaration</v>
      </c>
      <c r="C2703" s="4" t="s">
        <v>18302</v>
      </c>
      <c r="D2703" s="86" t="str">
        <f>IF('3(a) Flights | segment list'!A2668="","Null",'3(a) Flights | segment list'!A2668)</f>
        <v>Null</v>
      </c>
      <c r="E2703" s="87" t="str">
        <f t="shared" si="125"/>
        <v>Null</v>
      </c>
      <c r="F2703" s="4" t="str">
        <f>IF('3(a) Flights | segment list'!I2668="","Null",'3(a) Flights | segment list'!I2668)</f>
        <v>Null</v>
      </c>
      <c r="G2703" s="4" t="str">
        <f>IF('3(a) Flights | segment list'!C2668="","Null",'3(a) Flights | segment list'!C2668)</f>
        <v>Null</v>
      </c>
      <c r="H2703" s="4" t="str">
        <f>IF('3(a) Flights | segment list'!J2668="","Null",'3(a) Flights | segment list'!J2668)</f>
        <v>Null</v>
      </c>
      <c r="I2703" s="4" t="str">
        <f>IF('3(a) Flights | segment list'!D2668="","Null",'3(a) Flights | segment list'!D2668)</f>
        <v>Null</v>
      </c>
      <c r="J2703" s="4" t="str">
        <f>IF('3(a) Flights | segment list'!E2668="","Null",'3(a) Flights | segment list'!E2668)</f>
        <v>Null</v>
      </c>
      <c r="K2703" s="4" t="str">
        <f>IF('3(a) Flights | segment list'!F2668="","Null",'3(a) Flights | segment list'!F2668)</f>
        <v>Null</v>
      </c>
      <c r="L2703" s="5" t="str">
        <f>IF('3(a) Flights | segment list'!G2668="","Null",'3(a) Flights | segment list'!G2668)</f>
        <v>Null</v>
      </c>
      <c r="M2703" s="16">
        <f>IF('3(a) Flights | segment list'!H2668="Null","Null",'3(a) Flights | segment list'!H2668)</f>
        <v>0</v>
      </c>
    </row>
    <row r="2704" spans="1:13" x14ac:dyDescent="0.25">
      <c r="A2704" s="4" t="str">
        <f t="shared" si="126"/>
        <v>No PB ID provided</v>
      </c>
      <c r="B2704" s="4" t="str">
        <f t="shared" si="127"/>
        <v>No declaration</v>
      </c>
      <c r="C2704" s="4" t="s">
        <v>18302</v>
      </c>
      <c r="D2704" s="86" t="str">
        <f>IF('3(a) Flights | segment list'!A2669="","Null",'3(a) Flights | segment list'!A2669)</f>
        <v>Null</v>
      </c>
      <c r="E2704" s="87" t="str">
        <f t="shared" si="125"/>
        <v>Null</v>
      </c>
      <c r="F2704" s="4" t="str">
        <f>IF('3(a) Flights | segment list'!I2669="","Null",'3(a) Flights | segment list'!I2669)</f>
        <v>Null</v>
      </c>
      <c r="G2704" s="4" t="str">
        <f>IF('3(a) Flights | segment list'!C2669="","Null",'3(a) Flights | segment list'!C2669)</f>
        <v>Null</v>
      </c>
      <c r="H2704" s="4" t="str">
        <f>IF('3(a) Flights | segment list'!J2669="","Null",'3(a) Flights | segment list'!J2669)</f>
        <v>Null</v>
      </c>
      <c r="I2704" s="4" t="str">
        <f>IF('3(a) Flights | segment list'!D2669="","Null",'3(a) Flights | segment list'!D2669)</f>
        <v>Null</v>
      </c>
      <c r="J2704" s="4" t="str">
        <f>IF('3(a) Flights | segment list'!E2669="","Null",'3(a) Flights | segment list'!E2669)</f>
        <v>Null</v>
      </c>
      <c r="K2704" s="4" t="str">
        <f>IF('3(a) Flights | segment list'!F2669="","Null",'3(a) Flights | segment list'!F2669)</f>
        <v>Null</v>
      </c>
      <c r="L2704" s="5" t="str">
        <f>IF('3(a) Flights | segment list'!G2669="","Null",'3(a) Flights | segment list'!G2669)</f>
        <v>Null</v>
      </c>
      <c r="M2704" s="16">
        <f>IF('3(a) Flights | segment list'!H2669="Null","Null",'3(a) Flights | segment list'!H2669)</f>
        <v>0</v>
      </c>
    </row>
    <row r="2705" spans="1:13" x14ac:dyDescent="0.25">
      <c r="A2705" s="4" t="str">
        <f t="shared" si="126"/>
        <v>No PB ID provided</v>
      </c>
      <c r="B2705" s="4" t="str">
        <f t="shared" si="127"/>
        <v>No declaration</v>
      </c>
      <c r="C2705" s="4" t="s">
        <v>18302</v>
      </c>
      <c r="D2705" s="86" t="str">
        <f>IF('3(a) Flights | segment list'!A2670="","Null",'3(a) Flights | segment list'!A2670)</f>
        <v>Null</v>
      </c>
      <c r="E2705" s="87" t="str">
        <f t="shared" si="125"/>
        <v>Null</v>
      </c>
      <c r="F2705" s="4" t="str">
        <f>IF('3(a) Flights | segment list'!I2670="","Null",'3(a) Flights | segment list'!I2670)</f>
        <v>Null</v>
      </c>
      <c r="G2705" s="4" t="str">
        <f>IF('3(a) Flights | segment list'!C2670="","Null",'3(a) Flights | segment list'!C2670)</f>
        <v>Null</v>
      </c>
      <c r="H2705" s="4" t="str">
        <f>IF('3(a) Flights | segment list'!J2670="","Null",'3(a) Flights | segment list'!J2670)</f>
        <v>Null</v>
      </c>
      <c r="I2705" s="4" t="str">
        <f>IF('3(a) Flights | segment list'!D2670="","Null",'3(a) Flights | segment list'!D2670)</f>
        <v>Null</v>
      </c>
      <c r="J2705" s="4" t="str">
        <f>IF('3(a) Flights | segment list'!E2670="","Null",'3(a) Flights | segment list'!E2670)</f>
        <v>Null</v>
      </c>
      <c r="K2705" s="4" t="str">
        <f>IF('3(a) Flights | segment list'!F2670="","Null",'3(a) Flights | segment list'!F2670)</f>
        <v>Null</v>
      </c>
      <c r="L2705" s="5" t="str">
        <f>IF('3(a) Flights | segment list'!G2670="","Null",'3(a) Flights | segment list'!G2670)</f>
        <v>Null</v>
      </c>
      <c r="M2705" s="16">
        <f>IF('3(a) Flights | segment list'!H2670="Null","Null",'3(a) Flights | segment list'!H2670)</f>
        <v>0</v>
      </c>
    </row>
    <row r="2706" spans="1:13" x14ac:dyDescent="0.25">
      <c r="A2706" s="4" t="str">
        <f t="shared" si="126"/>
        <v>No PB ID provided</v>
      </c>
      <c r="B2706" s="4" t="str">
        <f t="shared" si="127"/>
        <v>No declaration</v>
      </c>
      <c r="C2706" s="4" t="s">
        <v>18302</v>
      </c>
      <c r="D2706" s="86" t="str">
        <f>IF('3(a) Flights | segment list'!A2671="","Null",'3(a) Flights | segment list'!A2671)</f>
        <v>Null</v>
      </c>
      <c r="E2706" s="87" t="str">
        <f t="shared" si="125"/>
        <v>Null</v>
      </c>
      <c r="F2706" s="4" t="str">
        <f>IF('3(a) Flights | segment list'!I2671="","Null",'3(a) Flights | segment list'!I2671)</f>
        <v>Null</v>
      </c>
      <c r="G2706" s="4" t="str">
        <f>IF('3(a) Flights | segment list'!C2671="","Null",'3(a) Flights | segment list'!C2671)</f>
        <v>Null</v>
      </c>
      <c r="H2706" s="4" t="str">
        <f>IF('3(a) Flights | segment list'!J2671="","Null",'3(a) Flights | segment list'!J2671)</f>
        <v>Null</v>
      </c>
      <c r="I2706" s="4" t="str">
        <f>IF('3(a) Flights | segment list'!D2671="","Null",'3(a) Flights | segment list'!D2671)</f>
        <v>Null</v>
      </c>
      <c r="J2706" s="4" t="str">
        <f>IF('3(a) Flights | segment list'!E2671="","Null",'3(a) Flights | segment list'!E2671)</f>
        <v>Null</v>
      </c>
      <c r="K2706" s="4" t="str">
        <f>IF('3(a) Flights | segment list'!F2671="","Null",'3(a) Flights | segment list'!F2671)</f>
        <v>Null</v>
      </c>
      <c r="L2706" s="5" t="str">
        <f>IF('3(a) Flights | segment list'!G2671="","Null",'3(a) Flights | segment list'!G2671)</f>
        <v>Null</v>
      </c>
      <c r="M2706" s="16">
        <f>IF('3(a) Flights | segment list'!H2671="Null","Null",'3(a) Flights | segment list'!H2671)</f>
        <v>0</v>
      </c>
    </row>
    <row r="2707" spans="1:13" x14ac:dyDescent="0.25">
      <c r="A2707" s="4" t="str">
        <f t="shared" si="126"/>
        <v>No PB ID provided</v>
      </c>
      <c r="B2707" s="4" t="str">
        <f t="shared" si="127"/>
        <v>No declaration</v>
      </c>
      <c r="C2707" s="4" t="s">
        <v>18302</v>
      </c>
      <c r="D2707" s="86" t="str">
        <f>IF('3(a) Flights | segment list'!A2672="","Null",'3(a) Flights | segment list'!A2672)</f>
        <v>Null</v>
      </c>
      <c r="E2707" s="87" t="str">
        <f t="shared" si="125"/>
        <v>Null</v>
      </c>
      <c r="F2707" s="4" t="str">
        <f>IF('3(a) Flights | segment list'!I2672="","Null",'3(a) Flights | segment list'!I2672)</f>
        <v>Null</v>
      </c>
      <c r="G2707" s="4" t="str">
        <f>IF('3(a) Flights | segment list'!C2672="","Null",'3(a) Flights | segment list'!C2672)</f>
        <v>Null</v>
      </c>
      <c r="H2707" s="4" t="str">
        <f>IF('3(a) Flights | segment list'!J2672="","Null",'3(a) Flights | segment list'!J2672)</f>
        <v>Null</v>
      </c>
      <c r="I2707" s="4" t="str">
        <f>IF('3(a) Flights | segment list'!D2672="","Null",'3(a) Flights | segment list'!D2672)</f>
        <v>Null</v>
      </c>
      <c r="J2707" s="4" t="str">
        <f>IF('3(a) Flights | segment list'!E2672="","Null",'3(a) Flights | segment list'!E2672)</f>
        <v>Null</v>
      </c>
      <c r="K2707" s="4" t="str">
        <f>IF('3(a) Flights | segment list'!F2672="","Null",'3(a) Flights | segment list'!F2672)</f>
        <v>Null</v>
      </c>
      <c r="L2707" s="5" t="str">
        <f>IF('3(a) Flights | segment list'!G2672="","Null",'3(a) Flights | segment list'!G2672)</f>
        <v>Null</v>
      </c>
      <c r="M2707" s="16">
        <f>IF('3(a) Flights | segment list'!H2672="Null","Null",'3(a) Flights | segment list'!H2672)</f>
        <v>0</v>
      </c>
    </row>
    <row r="2708" spans="1:13" x14ac:dyDescent="0.25">
      <c r="A2708" s="4" t="str">
        <f t="shared" si="126"/>
        <v>No PB ID provided</v>
      </c>
      <c r="B2708" s="4" t="str">
        <f t="shared" si="127"/>
        <v>No declaration</v>
      </c>
      <c r="C2708" s="4" t="s">
        <v>18302</v>
      </c>
      <c r="D2708" s="86" t="str">
        <f>IF('3(a) Flights | segment list'!A2673="","Null",'3(a) Flights | segment list'!A2673)</f>
        <v>Null</v>
      </c>
      <c r="E2708" s="87" t="str">
        <f t="shared" si="125"/>
        <v>Null</v>
      </c>
      <c r="F2708" s="4" t="str">
        <f>IF('3(a) Flights | segment list'!I2673="","Null",'3(a) Flights | segment list'!I2673)</f>
        <v>Null</v>
      </c>
      <c r="G2708" s="4" t="str">
        <f>IF('3(a) Flights | segment list'!C2673="","Null",'3(a) Flights | segment list'!C2673)</f>
        <v>Null</v>
      </c>
      <c r="H2708" s="4" t="str">
        <f>IF('3(a) Flights | segment list'!J2673="","Null",'3(a) Flights | segment list'!J2673)</f>
        <v>Null</v>
      </c>
      <c r="I2708" s="4" t="str">
        <f>IF('3(a) Flights | segment list'!D2673="","Null",'3(a) Flights | segment list'!D2673)</f>
        <v>Null</v>
      </c>
      <c r="J2708" s="4" t="str">
        <f>IF('3(a) Flights | segment list'!E2673="","Null",'3(a) Flights | segment list'!E2673)</f>
        <v>Null</v>
      </c>
      <c r="K2708" s="4" t="str">
        <f>IF('3(a) Flights | segment list'!F2673="","Null",'3(a) Flights | segment list'!F2673)</f>
        <v>Null</v>
      </c>
      <c r="L2708" s="5" t="str">
        <f>IF('3(a) Flights | segment list'!G2673="","Null",'3(a) Flights | segment list'!G2673)</f>
        <v>Null</v>
      </c>
      <c r="M2708" s="16">
        <f>IF('3(a) Flights | segment list'!H2673="Null","Null",'3(a) Flights | segment list'!H2673)</f>
        <v>0</v>
      </c>
    </row>
    <row r="2709" spans="1:13" x14ac:dyDescent="0.25">
      <c r="A2709" s="4" t="str">
        <f t="shared" si="126"/>
        <v>No PB ID provided</v>
      </c>
      <c r="B2709" s="4" t="str">
        <f t="shared" si="127"/>
        <v>No declaration</v>
      </c>
      <c r="C2709" s="4" t="s">
        <v>18302</v>
      </c>
      <c r="D2709" s="86" t="str">
        <f>IF('3(a) Flights | segment list'!A2674="","Null",'3(a) Flights | segment list'!A2674)</f>
        <v>Null</v>
      </c>
      <c r="E2709" s="87" t="str">
        <f t="shared" si="125"/>
        <v>Null</v>
      </c>
      <c r="F2709" s="4" t="str">
        <f>IF('3(a) Flights | segment list'!I2674="","Null",'3(a) Flights | segment list'!I2674)</f>
        <v>Null</v>
      </c>
      <c r="G2709" s="4" t="str">
        <f>IF('3(a) Flights | segment list'!C2674="","Null",'3(a) Flights | segment list'!C2674)</f>
        <v>Null</v>
      </c>
      <c r="H2709" s="4" t="str">
        <f>IF('3(a) Flights | segment list'!J2674="","Null",'3(a) Flights | segment list'!J2674)</f>
        <v>Null</v>
      </c>
      <c r="I2709" s="4" t="str">
        <f>IF('3(a) Flights | segment list'!D2674="","Null",'3(a) Flights | segment list'!D2674)</f>
        <v>Null</v>
      </c>
      <c r="J2709" s="4" t="str">
        <f>IF('3(a) Flights | segment list'!E2674="","Null",'3(a) Flights | segment list'!E2674)</f>
        <v>Null</v>
      </c>
      <c r="K2709" s="4" t="str">
        <f>IF('3(a) Flights | segment list'!F2674="","Null",'3(a) Flights | segment list'!F2674)</f>
        <v>Null</v>
      </c>
      <c r="L2709" s="5" t="str">
        <f>IF('3(a) Flights | segment list'!G2674="","Null",'3(a) Flights | segment list'!G2674)</f>
        <v>Null</v>
      </c>
      <c r="M2709" s="16">
        <f>IF('3(a) Flights | segment list'!H2674="Null","Null",'3(a) Flights | segment list'!H2674)</f>
        <v>0</v>
      </c>
    </row>
    <row r="2710" spans="1:13" x14ac:dyDescent="0.25">
      <c r="A2710" s="4" t="str">
        <f t="shared" si="126"/>
        <v>No PB ID provided</v>
      </c>
      <c r="B2710" s="4" t="str">
        <f t="shared" si="127"/>
        <v>No declaration</v>
      </c>
      <c r="C2710" s="4" t="s">
        <v>18302</v>
      </c>
      <c r="D2710" s="86" t="str">
        <f>IF('3(a) Flights | segment list'!A2675="","Null",'3(a) Flights | segment list'!A2675)</f>
        <v>Null</v>
      </c>
      <c r="E2710" s="87" t="str">
        <f t="shared" si="125"/>
        <v>Null</v>
      </c>
      <c r="F2710" s="4" t="str">
        <f>IF('3(a) Flights | segment list'!I2675="","Null",'3(a) Flights | segment list'!I2675)</f>
        <v>Null</v>
      </c>
      <c r="G2710" s="4" t="str">
        <f>IF('3(a) Flights | segment list'!C2675="","Null",'3(a) Flights | segment list'!C2675)</f>
        <v>Null</v>
      </c>
      <c r="H2710" s="4" t="str">
        <f>IF('3(a) Flights | segment list'!J2675="","Null",'3(a) Flights | segment list'!J2675)</f>
        <v>Null</v>
      </c>
      <c r="I2710" s="4" t="str">
        <f>IF('3(a) Flights | segment list'!D2675="","Null",'3(a) Flights | segment list'!D2675)</f>
        <v>Null</v>
      </c>
      <c r="J2710" s="4" t="str">
        <f>IF('3(a) Flights | segment list'!E2675="","Null",'3(a) Flights | segment list'!E2675)</f>
        <v>Null</v>
      </c>
      <c r="K2710" s="4" t="str">
        <f>IF('3(a) Flights | segment list'!F2675="","Null",'3(a) Flights | segment list'!F2675)</f>
        <v>Null</v>
      </c>
      <c r="L2710" s="5" t="str">
        <f>IF('3(a) Flights | segment list'!G2675="","Null",'3(a) Flights | segment list'!G2675)</f>
        <v>Null</v>
      </c>
      <c r="M2710" s="16">
        <f>IF('3(a) Flights | segment list'!H2675="Null","Null",'3(a) Flights | segment list'!H2675)</f>
        <v>0</v>
      </c>
    </row>
    <row r="2711" spans="1:13" x14ac:dyDescent="0.25">
      <c r="A2711" s="4" t="str">
        <f t="shared" si="126"/>
        <v>No PB ID provided</v>
      </c>
      <c r="B2711" s="4" t="str">
        <f t="shared" si="127"/>
        <v>No declaration</v>
      </c>
      <c r="C2711" s="4" t="s">
        <v>18302</v>
      </c>
      <c r="D2711" s="86" t="str">
        <f>IF('3(a) Flights | segment list'!A2676="","Null",'3(a) Flights | segment list'!A2676)</f>
        <v>Null</v>
      </c>
      <c r="E2711" s="87" t="str">
        <f t="shared" si="125"/>
        <v>Null</v>
      </c>
      <c r="F2711" s="4" t="str">
        <f>IF('3(a) Flights | segment list'!I2676="","Null",'3(a) Flights | segment list'!I2676)</f>
        <v>Null</v>
      </c>
      <c r="G2711" s="4" t="str">
        <f>IF('3(a) Flights | segment list'!C2676="","Null",'3(a) Flights | segment list'!C2676)</f>
        <v>Null</v>
      </c>
      <c r="H2711" s="4" t="str">
        <f>IF('3(a) Flights | segment list'!J2676="","Null",'3(a) Flights | segment list'!J2676)</f>
        <v>Null</v>
      </c>
      <c r="I2711" s="4" t="str">
        <f>IF('3(a) Flights | segment list'!D2676="","Null",'3(a) Flights | segment list'!D2676)</f>
        <v>Null</v>
      </c>
      <c r="J2711" s="4" t="str">
        <f>IF('3(a) Flights | segment list'!E2676="","Null",'3(a) Flights | segment list'!E2676)</f>
        <v>Null</v>
      </c>
      <c r="K2711" s="4" t="str">
        <f>IF('3(a) Flights | segment list'!F2676="","Null",'3(a) Flights | segment list'!F2676)</f>
        <v>Null</v>
      </c>
      <c r="L2711" s="5" t="str">
        <f>IF('3(a) Flights | segment list'!G2676="","Null",'3(a) Flights | segment list'!G2676)</f>
        <v>Null</v>
      </c>
      <c r="M2711" s="16">
        <f>IF('3(a) Flights | segment list'!H2676="Null","Null",'3(a) Flights | segment list'!H2676)</f>
        <v>0</v>
      </c>
    </row>
    <row r="2712" spans="1:13" x14ac:dyDescent="0.25">
      <c r="A2712" s="4" t="str">
        <f t="shared" si="126"/>
        <v>No PB ID provided</v>
      </c>
      <c r="B2712" s="4" t="str">
        <f t="shared" si="127"/>
        <v>No declaration</v>
      </c>
      <c r="C2712" s="4" t="s">
        <v>18302</v>
      </c>
      <c r="D2712" s="86" t="str">
        <f>IF('3(a) Flights | segment list'!A2677="","Null",'3(a) Flights | segment list'!A2677)</f>
        <v>Null</v>
      </c>
      <c r="E2712" s="87" t="str">
        <f t="shared" si="125"/>
        <v>Null</v>
      </c>
      <c r="F2712" s="4" t="str">
        <f>IF('3(a) Flights | segment list'!I2677="","Null",'3(a) Flights | segment list'!I2677)</f>
        <v>Null</v>
      </c>
      <c r="G2712" s="4" t="str">
        <f>IF('3(a) Flights | segment list'!C2677="","Null",'3(a) Flights | segment list'!C2677)</f>
        <v>Null</v>
      </c>
      <c r="H2712" s="4" t="str">
        <f>IF('3(a) Flights | segment list'!J2677="","Null",'3(a) Flights | segment list'!J2677)</f>
        <v>Null</v>
      </c>
      <c r="I2712" s="4" t="str">
        <f>IF('3(a) Flights | segment list'!D2677="","Null",'3(a) Flights | segment list'!D2677)</f>
        <v>Null</v>
      </c>
      <c r="J2712" s="4" t="str">
        <f>IF('3(a) Flights | segment list'!E2677="","Null",'3(a) Flights | segment list'!E2677)</f>
        <v>Null</v>
      </c>
      <c r="K2712" s="4" t="str">
        <f>IF('3(a) Flights | segment list'!F2677="","Null",'3(a) Flights | segment list'!F2677)</f>
        <v>Null</v>
      </c>
      <c r="L2712" s="5" t="str">
        <f>IF('3(a) Flights | segment list'!G2677="","Null",'3(a) Flights | segment list'!G2677)</f>
        <v>Null</v>
      </c>
      <c r="M2712" s="16">
        <f>IF('3(a) Flights | segment list'!H2677="Null","Null",'3(a) Flights | segment list'!H2677)</f>
        <v>0</v>
      </c>
    </row>
    <row r="2713" spans="1:13" x14ac:dyDescent="0.25">
      <c r="A2713" s="4" t="str">
        <f t="shared" si="126"/>
        <v>No PB ID provided</v>
      </c>
      <c r="B2713" s="4" t="str">
        <f t="shared" si="127"/>
        <v>No declaration</v>
      </c>
      <c r="C2713" s="4" t="s">
        <v>18302</v>
      </c>
      <c r="D2713" s="86" t="str">
        <f>IF('3(a) Flights | segment list'!A2678="","Null",'3(a) Flights | segment list'!A2678)</f>
        <v>Null</v>
      </c>
      <c r="E2713" s="87" t="str">
        <f t="shared" si="125"/>
        <v>Null</v>
      </c>
      <c r="F2713" s="4" t="str">
        <f>IF('3(a) Flights | segment list'!I2678="","Null",'3(a) Flights | segment list'!I2678)</f>
        <v>Null</v>
      </c>
      <c r="G2713" s="4" t="str">
        <f>IF('3(a) Flights | segment list'!C2678="","Null",'3(a) Flights | segment list'!C2678)</f>
        <v>Null</v>
      </c>
      <c r="H2713" s="4" t="str">
        <f>IF('3(a) Flights | segment list'!J2678="","Null",'3(a) Flights | segment list'!J2678)</f>
        <v>Null</v>
      </c>
      <c r="I2713" s="4" t="str">
        <f>IF('3(a) Flights | segment list'!D2678="","Null",'3(a) Flights | segment list'!D2678)</f>
        <v>Null</v>
      </c>
      <c r="J2713" s="4" t="str">
        <f>IF('3(a) Flights | segment list'!E2678="","Null",'3(a) Flights | segment list'!E2678)</f>
        <v>Null</v>
      </c>
      <c r="K2713" s="4" t="str">
        <f>IF('3(a) Flights | segment list'!F2678="","Null",'3(a) Flights | segment list'!F2678)</f>
        <v>Null</v>
      </c>
      <c r="L2713" s="5" t="str">
        <f>IF('3(a) Flights | segment list'!G2678="","Null",'3(a) Flights | segment list'!G2678)</f>
        <v>Null</v>
      </c>
      <c r="M2713" s="16">
        <f>IF('3(a) Flights | segment list'!H2678="Null","Null",'3(a) Flights | segment list'!H2678)</f>
        <v>0</v>
      </c>
    </row>
    <row r="2714" spans="1:13" x14ac:dyDescent="0.25">
      <c r="A2714" s="4" t="str">
        <f t="shared" si="126"/>
        <v>No PB ID provided</v>
      </c>
      <c r="B2714" s="4" t="str">
        <f t="shared" si="127"/>
        <v>No declaration</v>
      </c>
      <c r="C2714" s="4" t="s">
        <v>18302</v>
      </c>
      <c r="D2714" s="86" t="str">
        <f>IF('3(a) Flights | segment list'!A2679="","Null",'3(a) Flights | segment list'!A2679)</f>
        <v>Null</v>
      </c>
      <c r="E2714" s="87" t="str">
        <f t="shared" si="125"/>
        <v>Null</v>
      </c>
      <c r="F2714" s="4" t="str">
        <f>IF('3(a) Flights | segment list'!I2679="","Null",'3(a) Flights | segment list'!I2679)</f>
        <v>Null</v>
      </c>
      <c r="G2714" s="4" t="str">
        <f>IF('3(a) Flights | segment list'!C2679="","Null",'3(a) Flights | segment list'!C2679)</f>
        <v>Null</v>
      </c>
      <c r="H2714" s="4" t="str">
        <f>IF('3(a) Flights | segment list'!J2679="","Null",'3(a) Flights | segment list'!J2679)</f>
        <v>Null</v>
      </c>
      <c r="I2714" s="4" t="str">
        <f>IF('3(a) Flights | segment list'!D2679="","Null",'3(a) Flights | segment list'!D2679)</f>
        <v>Null</v>
      </c>
      <c r="J2714" s="4" t="str">
        <f>IF('3(a) Flights | segment list'!E2679="","Null",'3(a) Flights | segment list'!E2679)</f>
        <v>Null</v>
      </c>
      <c r="K2714" s="4" t="str">
        <f>IF('3(a) Flights | segment list'!F2679="","Null",'3(a) Flights | segment list'!F2679)</f>
        <v>Null</v>
      </c>
      <c r="L2714" s="5" t="str">
        <f>IF('3(a) Flights | segment list'!G2679="","Null",'3(a) Flights | segment list'!G2679)</f>
        <v>Null</v>
      </c>
      <c r="M2714" s="16">
        <f>IF('3(a) Flights | segment list'!H2679="Null","Null",'3(a) Flights | segment list'!H2679)</f>
        <v>0</v>
      </c>
    </row>
    <row r="2715" spans="1:13" x14ac:dyDescent="0.25">
      <c r="A2715" s="4" t="str">
        <f t="shared" si="126"/>
        <v>No PB ID provided</v>
      </c>
      <c r="B2715" s="4" t="str">
        <f t="shared" si="127"/>
        <v>No declaration</v>
      </c>
      <c r="C2715" s="4" t="s">
        <v>18302</v>
      </c>
      <c r="D2715" s="86" t="str">
        <f>IF('3(a) Flights | segment list'!A2680="","Null",'3(a) Flights | segment list'!A2680)</f>
        <v>Null</v>
      </c>
      <c r="E2715" s="87" t="str">
        <f t="shared" si="125"/>
        <v>Null</v>
      </c>
      <c r="F2715" s="4" t="str">
        <f>IF('3(a) Flights | segment list'!I2680="","Null",'3(a) Flights | segment list'!I2680)</f>
        <v>Null</v>
      </c>
      <c r="G2715" s="4" t="str">
        <f>IF('3(a) Flights | segment list'!C2680="","Null",'3(a) Flights | segment list'!C2680)</f>
        <v>Null</v>
      </c>
      <c r="H2715" s="4" t="str">
        <f>IF('3(a) Flights | segment list'!J2680="","Null",'3(a) Flights | segment list'!J2680)</f>
        <v>Null</v>
      </c>
      <c r="I2715" s="4" t="str">
        <f>IF('3(a) Flights | segment list'!D2680="","Null",'3(a) Flights | segment list'!D2680)</f>
        <v>Null</v>
      </c>
      <c r="J2715" s="4" t="str">
        <f>IF('3(a) Flights | segment list'!E2680="","Null",'3(a) Flights | segment list'!E2680)</f>
        <v>Null</v>
      </c>
      <c r="K2715" s="4" t="str">
        <f>IF('3(a) Flights | segment list'!F2680="","Null",'3(a) Flights | segment list'!F2680)</f>
        <v>Null</v>
      </c>
      <c r="L2715" s="5" t="str">
        <f>IF('3(a) Flights | segment list'!G2680="","Null",'3(a) Flights | segment list'!G2680)</f>
        <v>Null</v>
      </c>
      <c r="M2715" s="16">
        <f>IF('3(a) Flights | segment list'!H2680="Null","Null",'3(a) Flights | segment list'!H2680)</f>
        <v>0</v>
      </c>
    </row>
    <row r="2716" spans="1:13" x14ac:dyDescent="0.25">
      <c r="A2716" s="4" t="str">
        <f t="shared" si="126"/>
        <v>No PB ID provided</v>
      </c>
      <c r="B2716" s="4" t="str">
        <f t="shared" si="127"/>
        <v>No declaration</v>
      </c>
      <c r="C2716" s="4" t="s">
        <v>18302</v>
      </c>
      <c r="D2716" s="86" t="str">
        <f>IF('3(a) Flights | segment list'!A2681="","Null",'3(a) Flights | segment list'!A2681)</f>
        <v>Null</v>
      </c>
      <c r="E2716" s="87" t="str">
        <f t="shared" si="125"/>
        <v>Null</v>
      </c>
      <c r="F2716" s="4" t="str">
        <f>IF('3(a) Flights | segment list'!I2681="","Null",'3(a) Flights | segment list'!I2681)</f>
        <v>Null</v>
      </c>
      <c r="G2716" s="4" t="str">
        <f>IF('3(a) Flights | segment list'!C2681="","Null",'3(a) Flights | segment list'!C2681)</f>
        <v>Null</v>
      </c>
      <c r="H2716" s="4" t="str">
        <f>IF('3(a) Flights | segment list'!J2681="","Null",'3(a) Flights | segment list'!J2681)</f>
        <v>Null</v>
      </c>
      <c r="I2716" s="4" t="str">
        <f>IF('3(a) Flights | segment list'!D2681="","Null",'3(a) Flights | segment list'!D2681)</f>
        <v>Null</v>
      </c>
      <c r="J2716" s="4" t="str">
        <f>IF('3(a) Flights | segment list'!E2681="","Null",'3(a) Flights | segment list'!E2681)</f>
        <v>Null</v>
      </c>
      <c r="K2716" s="4" t="str">
        <f>IF('3(a) Flights | segment list'!F2681="","Null",'3(a) Flights | segment list'!F2681)</f>
        <v>Null</v>
      </c>
      <c r="L2716" s="5" t="str">
        <f>IF('3(a) Flights | segment list'!G2681="","Null",'3(a) Flights | segment list'!G2681)</f>
        <v>Null</v>
      </c>
      <c r="M2716" s="16">
        <f>IF('3(a) Flights | segment list'!H2681="Null","Null",'3(a) Flights | segment list'!H2681)</f>
        <v>0</v>
      </c>
    </row>
    <row r="2717" spans="1:13" x14ac:dyDescent="0.25">
      <c r="A2717" s="4" t="str">
        <f t="shared" si="126"/>
        <v>No PB ID provided</v>
      </c>
      <c r="B2717" s="4" t="str">
        <f t="shared" si="127"/>
        <v>No declaration</v>
      </c>
      <c r="C2717" s="4" t="s">
        <v>18302</v>
      </c>
      <c r="D2717" s="86" t="str">
        <f>IF('3(a) Flights | segment list'!A2682="","Null",'3(a) Flights | segment list'!A2682)</f>
        <v>Null</v>
      </c>
      <c r="E2717" s="87" t="str">
        <f t="shared" si="125"/>
        <v>Null</v>
      </c>
      <c r="F2717" s="4" t="str">
        <f>IF('3(a) Flights | segment list'!I2682="","Null",'3(a) Flights | segment list'!I2682)</f>
        <v>Null</v>
      </c>
      <c r="G2717" s="4" t="str">
        <f>IF('3(a) Flights | segment list'!C2682="","Null",'3(a) Flights | segment list'!C2682)</f>
        <v>Null</v>
      </c>
      <c r="H2717" s="4" t="str">
        <f>IF('3(a) Flights | segment list'!J2682="","Null",'3(a) Flights | segment list'!J2682)</f>
        <v>Null</v>
      </c>
      <c r="I2717" s="4" t="str">
        <f>IF('3(a) Flights | segment list'!D2682="","Null",'3(a) Flights | segment list'!D2682)</f>
        <v>Null</v>
      </c>
      <c r="J2717" s="4" t="str">
        <f>IF('3(a) Flights | segment list'!E2682="","Null",'3(a) Flights | segment list'!E2682)</f>
        <v>Null</v>
      </c>
      <c r="K2717" s="4" t="str">
        <f>IF('3(a) Flights | segment list'!F2682="","Null",'3(a) Flights | segment list'!F2682)</f>
        <v>Null</v>
      </c>
      <c r="L2717" s="5" t="str">
        <f>IF('3(a) Flights | segment list'!G2682="","Null",'3(a) Flights | segment list'!G2682)</f>
        <v>Null</v>
      </c>
      <c r="M2717" s="16">
        <f>IF('3(a) Flights | segment list'!H2682="Null","Null",'3(a) Flights | segment list'!H2682)</f>
        <v>0</v>
      </c>
    </row>
    <row r="2718" spans="1:13" x14ac:dyDescent="0.25">
      <c r="A2718" s="4" t="str">
        <f t="shared" si="126"/>
        <v>No PB ID provided</v>
      </c>
      <c r="B2718" s="4" t="str">
        <f t="shared" si="127"/>
        <v>No declaration</v>
      </c>
      <c r="C2718" s="4" t="s">
        <v>18302</v>
      </c>
      <c r="D2718" s="86" t="str">
        <f>IF('3(a) Flights | segment list'!A2683="","Null",'3(a) Flights | segment list'!A2683)</f>
        <v>Null</v>
      </c>
      <c r="E2718" s="87" t="str">
        <f t="shared" si="125"/>
        <v>Null</v>
      </c>
      <c r="F2718" s="4" t="str">
        <f>IF('3(a) Flights | segment list'!I2683="","Null",'3(a) Flights | segment list'!I2683)</f>
        <v>Null</v>
      </c>
      <c r="G2718" s="4" t="str">
        <f>IF('3(a) Flights | segment list'!C2683="","Null",'3(a) Flights | segment list'!C2683)</f>
        <v>Null</v>
      </c>
      <c r="H2718" s="4" t="str">
        <f>IF('3(a) Flights | segment list'!J2683="","Null",'3(a) Flights | segment list'!J2683)</f>
        <v>Null</v>
      </c>
      <c r="I2718" s="4" t="str">
        <f>IF('3(a) Flights | segment list'!D2683="","Null",'3(a) Flights | segment list'!D2683)</f>
        <v>Null</v>
      </c>
      <c r="J2718" s="4" t="str">
        <f>IF('3(a) Flights | segment list'!E2683="","Null",'3(a) Flights | segment list'!E2683)</f>
        <v>Null</v>
      </c>
      <c r="K2718" s="4" t="str">
        <f>IF('3(a) Flights | segment list'!F2683="","Null",'3(a) Flights | segment list'!F2683)</f>
        <v>Null</v>
      </c>
      <c r="L2718" s="5" t="str">
        <f>IF('3(a) Flights | segment list'!G2683="","Null",'3(a) Flights | segment list'!G2683)</f>
        <v>Null</v>
      </c>
      <c r="M2718" s="16">
        <f>IF('3(a) Flights | segment list'!H2683="Null","Null",'3(a) Flights | segment list'!H2683)</f>
        <v>0</v>
      </c>
    </row>
    <row r="2719" spans="1:13" x14ac:dyDescent="0.25">
      <c r="A2719" s="4" t="str">
        <f t="shared" si="126"/>
        <v>No PB ID provided</v>
      </c>
      <c r="B2719" s="4" t="str">
        <f t="shared" si="127"/>
        <v>No declaration</v>
      </c>
      <c r="C2719" s="4" t="s">
        <v>18302</v>
      </c>
      <c r="D2719" s="86" t="str">
        <f>IF('3(a) Flights | segment list'!A2684="","Null",'3(a) Flights | segment list'!A2684)</f>
        <v>Null</v>
      </c>
      <c r="E2719" s="87" t="str">
        <f t="shared" si="125"/>
        <v>Null</v>
      </c>
      <c r="F2719" s="4" t="str">
        <f>IF('3(a) Flights | segment list'!I2684="","Null",'3(a) Flights | segment list'!I2684)</f>
        <v>Null</v>
      </c>
      <c r="G2719" s="4" t="str">
        <f>IF('3(a) Flights | segment list'!C2684="","Null",'3(a) Flights | segment list'!C2684)</f>
        <v>Null</v>
      </c>
      <c r="H2719" s="4" t="str">
        <f>IF('3(a) Flights | segment list'!J2684="","Null",'3(a) Flights | segment list'!J2684)</f>
        <v>Null</v>
      </c>
      <c r="I2719" s="4" t="str">
        <f>IF('3(a) Flights | segment list'!D2684="","Null",'3(a) Flights | segment list'!D2684)</f>
        <v>Null</v>
      </c>
      <c r="J2719" s="4" t="str">
        <f>IF('3(a) Flights | segment list'!E2684="","Null",'3(a) Flights | segment list'!E2684)</f>
        <v>Null</v>
      </c>
      <c r="K2719" s="4" t="str">
        <f>IF('3(a) Flights | segment list'!F2684="","Null",'3(a) Flights | segment list'!F2684)</f>
        <v>Null</v>
      </c>
      <c r="L2719" s="5" t="str">
        <f>IF('3(a) Flights | segment list'!G2684="","Null",'3(a) Flights | segment list'!G2684)</f>
        <v>Null</v>
      </c>
      <c r="M2719" s="16">
        <f>IF('3(a) Flights | segment list'!H2684="Null","Null",'3(a) Flights | segment list'!H2684)</f>
        <v>0</v>
      </c>
    </row>
    <row r="2720" spans="1:13" x14ac:dyDescent="0.25">
      <c r="A2720" s="4" t="str">
        <f t="shared" si="126"/>
        <v>No PB ID provided</v>
      </c>
      <c r="B2720" s="4" t="str">
        <f t="shared" si="127"/>
        <v>No declaration</v>
      </c>
      <c r="C2720" s="4" t="s">
        <v>18302</v>
      </c>
      <c r="D2720" s="86" t="str">
        <f>IF('3(a) Flights | segment list'!A2685="","Null",'3(a) Flights | segment list'!A2685)</f>
        <v>Null</v>
      </c>
      <c r="E2720" s="87" t="str">
        <f t="shared" si="125"/>
        <v>Null</v>
      </c>
      <c r="F2720" s="4" t="str">
        <f>IF('3(a) Flights | segment list'!I2685="","Null",'3(a) Flights | segment list'!I2685)</f>
        <v>Null</v>
      </c>
      <c r="G2720" s="4" t="str">
        <f>IF('3(a) Flights | segment list'!C2685="","Null",'3(a) Flights | segment list'!C2685)</f>
        <v>Null</v>
      </c>
      <c r="H2720" s="4" t="str">
        <f>IF('3(a) Flights | segment list'!J2685="","Null",'3(a) Flights | segment list'!J2685)</f>
        <v>Null</v>
      </c>
      <c r="I2720" s="4" t="str">
        <f>IF('3(a) Flights | segment list'!D2685="","Null",'3(a) Flights | segment list'!D2685)</f>
        <v>Null</v>
      </c>
      <c r="J2720" s="4" t="str">
        <f>IF('3(a) Flights | segment list'!E2685="","Null",'3(a) Flights | segment list'!E2685)</f>
        <v>Null</v>
      </c>
      <c r="K2720" s="4" t="str">
        <f>IF('3(a) Flights | segment list'!F2685="","Null",'3(a) Flights | segment list'!F2685)</f>
        <v>Null</v>
      </c>
      <c r="L2720" s="5" t="str">
        <f>IF('3(a) Flights | segment list'!G2685="","Null",'3(a) Flights | segment list'!G2685)</f>
        <v>Null</v>
      </c>
      <c r="M2720" s="16">
        <f>IF('3(a) Flights | segment list'!H2685="Null","Null",'3(a) Flights | segment list'!H2685)</f>
        <v>0</v>
      </c>
    </row>
    <row r="2721" spans="1:13" x14ac:dyDescent="0.25">
      <c r="A2721" s="4" t="str">
        <f t="shared" si="126"/>
        <v>No PB ID provided</v>
      </c>
      <c r="B2721" s="4" t="str">
        <f t="shared" si="127"/>
        <v>No declaration</v>
      </c>
      <c r="C2721" s="4" t="s">
        <v>18302</v>
      </c>
      <c r="D2721" s="86" t="str">
        <f>IF('3(a) Flights | segment list'!A2686="","Null",'3(a) Flights | segment list'!A2686)</f>
        <v>Null</v>
      </c>
      <c r="E2721" s="87" t="str">
        <f t="shared" si="125"/>
        <v>Null</v>
      </c>
      <c r="F2721" s="4" t="str">
        <f>IF('3(a) Flights | segment list'!I2686="","Null",'3(a) Flights | segment list'!I2686)</f>
        <v>Null</v>
      </c>
      <c r="G2721" s="4" t="str">
        <f>IF('3(a) Flights | segment list'!C2686="","Null",'3(a) Flights | segment list'!C2686)</f>
        <v>Null</v>
      </c>
      <c r="H2721" s="4" t="str">
        <f>IF('3(a) Flights | segment list'!J2686="","Null",'3(a) Flights | segment list'!J2686)</f>
        <v>Null</v>
      </c>
      <c r="I2721" s="4" t="str">
        <f>IF('3(a) Flights | segment list'!D2686="","Null",'3(a) Flights | segment list'!D2686)</f>
        <v>Null</v>
      </c>
      <c r="J2721" s="4" t="str">
        <f>IF('3(a) Flights | segment list'!E2686="","Null",'3(a) Flights | segment list'!E2686)</f>
        <v>Null</v>
      </c>
      <c r="K2721" s="4" t="str">
        <f>IF('3(a) Flights | segment list'!F2686="","Null",'3(a) Flights | segment list'!F2686)</f>
        <v>Null</v>
      </c>
      <c r="L2721" s="5" t="str">
        <f>IF('3(a) Flights | segment list'!G2686="","Null",'3(a) Flights | segment list'!G2686)</f>
        <v>Null</v>
      </c>
      <c r="M2721" s="16">
        <f>IF('3(a) Flights | segment list'!H2686="Null","Null",'3(a) Flights | segment list'!H2686)</f>
        <v>0</v>
      </c>
    </row>
    <row r="2722" spans="1:13" x14ac:dyDescent="0.25">
      <c r="A2722" s="4" t="str">
        <f t="shared" si="126"/>
        <v>No PB ID provided</v>
      </c>
      <c r="B2722" s="4" t="str">
        <f t="shared" si="127"/>
        <v>No declaration</v>
      </c>
      <c r="C2722" s="4" t="s">
        <v>18302</v>
      </c>
      <c r="D2722" s="86" t="str">
        <f>IF('3(a) Flights | segment list'!A2687="","Null",'3(a) Flights | segment list'!A2687)</f>
        <v>Null</v>
      </c>
      <c r="E2722" s="87" t="str">
        <f t="shared" si="125"/>
        <v>Null</v>
      </c>
      <c r="F2722" s="4" t="str">
        <f>IF('3(a) Flights | segment list'!I2687="","Null",'3(a) Flights | segment list'!I2687)</f>
        <v>Null</v>
      </c>
      <c r="G2722" s="4" t="str">
        <f>IF('3(a) Flights | segment list'!C2687="","Null",'3(a) Flights | segment list'!C2687)</f>
        <v>Null</v>
      </c>
      <c r="H2722" s="4" t="str">
        <f>IF('3(a) Flights | segment list'!J2687="","Null",'3(a) Flights | segment list'!J2687)</f>
        <v>Null</v>
      </c>
      <c r="I2722" s="4" t="str">
        <f>IF('3(a) Flights | segment list'!D2687="","Null",'3(a) Flights | segment list'!D2687)</f>
        <v>Null</v>
      </c>
      <c r="J2722" s="4" t="str">
        <f>IF('3(a) Flights | segment list'!E2687="","Null",'3(a) Flights | segment list'!E2687)</f>
        <v>Null</v>
      </c>
      <c r="K2722" s="4" t="str">
        <f>IF('3(a) Flights | segment list'!F2687="","Null",'3(a) Flights | segment list'!F2687)</f>
        <v>Null</v>
      </c>
      <c r="L2722" s="5" t="str">
        <f>IF('3(a) Flights | segment list'!G2687="","Null",'3(a) Flights | segment list'!G2687)</f>
        <v>Null</v>
      </c>
      <c r="M2722" s="16">
        <f>IF('3(a) Flights | segment list'!H2687="Null","Null",'3(a) Flights | segment list'!H2687)</f>
        <v>0</v>
      </c>
    </row>
    <row r="2723" spans="1:13" x14ac:dyDescent="0.25">
      <c r="A2723" s="4" t="str">
        <f t="shared" si="126"/>
        <v>No PB ID provided</v>
      </c>
      <c r="B2723" s="4" t="str">
        <f t="shared" si="127"/>
        <v>No declaration</v>
      </c>
      <c r="C2723" s="4" t="s">
        <v>18302</v>
      </c>
      <c r="D2723" s="86" t="str">
        <f>IF('3(a) Flights | segment list'!A2688="","Null",'3(a) Flights | segment list'!A2688)</f>
        <v>Null</v>
      </c>
      <c r="E2723" s="87" t="str">
        <f t="shared" si="125"/>
        <v>Null</v>
      </c>
      <c r="F2723" s="4" t="str">
        <f>IF('3(a) Flights | segment list'!I2688="","Null",'3(a) Flights | segment list'!I2688)</f>
        <v>Null</v>
      </c>
      <c r="G2723" s="4" t="str">
        <f>IF('3(a) Flights | segment list'!C2688="","Null",'3(a) Flights | segment list'!C2688)</f>
        <v>Null</v>
      </c>
      <c r="H2723" s="4" t="str">
        <f>IF('3(a) Flights | segment list'!J2688="","Null",'3(a) Flights | segment list'!J2688)</f>
        <v>Null</v>
      </c>
      <c r="I2723" s="4" t="str">
        <f>IF('3(a) Flights | segment list'!D2688="","Null",'3(a) Flights | segment list'!D2688)</f>
        <v>Null</v>
      </c>
      <c r="J2723" s="4" t="str">
        <f>IF('3(a) Flights | segment list'!E2688="","Null",'3(a) Flights | segment list'!E2688)</f>
        <v>Null</v>
      </c>
      <c r="K2723" s="4" t="str">
        <f>IF('3(a) Flights | segment list'!F2688="","Null",'3(a) Flights | segment list'!F2688)</f>
        <v>Null</v>
      </c>
      <c r="L2723" s="5" t="str">
        <f>IF('3(a) Flights | segment list'!G2688="","Null",'3(a) Flights | segment list'!G2688)</f>
        <v>Null</v>
      </c>
      <c r="M2723" s="16">
        <f>IF('3(a) Flights | segment list'!H2688="Null","Null",'3(a) Flights | segment list'!H2688)</f>
        <v>0</v>
      </c>
    </row>
    <row r="2724" spans="1:13" x14ac:dyDescent="0.25">
      <c r="A2724" s="4" t="str">
        <f t="shared" si="126"/>
        <v>No PB ID provided</v>
      </c>
      <c r="B2724" s="4" t="str">
        <f t="shared" si="127"/>
        <v>No declaration</v>
      </c>
      <c r="C2724" s="4" t="s">
        <v>18302</v>
      </c>
      <c r="D2724" s="86" t="str">
        <f>IF('3(a) Flights | segment list'!A2689="","Null",'3(a) Flights | segment list'!A2689)</f>
        <v>Null</v>
      </c>
      <c r="E2724" s="87" t="str">
        <f t="shared" si="125"/>
        <v>Null</v>
      </c>
      <c r="F2724" s="4" t="str">
        <f>IF('3(a) Flights | segment list'!I2689="","Null",'3(a) Flights | segment list'!I2689)</f>
        <v>Null</v>
      </c>
      <c r="G2724" s="4" t="str">
        <f>IF('3(a) Flights | segment list'!C2689="","Null",'3(a) Flights | segment list'!C2689)</f>
        <v>Null</v>
      </c>
      <c r="H2724" s="4" t="str">
        <f>IF('3(a) Flights | segment list'!J2689="","Null",'3(a) Flights | segment list'!J2689)</f>
        <v>Null</v>
      </c>
      <c r="I2724" s="4" t="str">
        <f>IF('3(a) Flights | segment list'!D2689="","Null",'3(a) Flights | segment list'!D2689)</f>
        <v>Null</v>
      </c>
      <c r="J2724" s="4" t="str">
        <f>IF('3(a) Flights | segment list'!E2689="","Null",'3(a) Flights | segment list'!E2689)</f>
        <v>Null</v>
      </c>
      <c r="K2724" s="4" t="str">
        <f>IF('3(a) Flights | segment list'!F2689="","Null",'3(a) Flights | segment list'!F2689)</f>
        <v>Null</v>
      </c>
      <c r="L2724" s="5" t="str">
        <f>IF('3(a) Flights | segment list'!G2689="","Null",'3(a) Flights | segment list'!G2689)</f>
        <v>Null</v>
      </c>
      <c r="M2724" s="16">
        <f>IF('3(a) Flights | segment list'!H2689="Null","Null",'3(a) Flights | segment list'!H2689)</f>
        <v>0</v>
      </c>
    </row>
    <row r="2725" spans="1:13" x14ac:dyDescent="0.25">
      <c r="A2725" s="4" t="str">
        <f t="shared" si="126"/>
        <v>No PB ID provided</v>
      </c>
      <c r="B2725" s="4" t="str">
        <f t="shared" si="127"/>
        <v>No declaration</v>
      </c>
      <c r="C2725" s="4" t="s">
        <v>18302</v>
      </c>
      <c r="D2725" s="86" t="str">
        <f>IF('3(a) Flights | segment list'!A2690="","Null",'3(a) Flights | segment list'!A2690)</f>
        <v>Null</v>
      </c>
      <c r="E2725" s="87" t="str">
        <f t="shared" si="125"/>
        <v>Null</v>
      </c>
      <c r="F2725" s="4" t="str">
        <f>IF('3(a) Flights | segment list'!I2690="","Null",'3(a) Flights | segment list'!I2690)</f>
        <v>Null</v>
      </c>
      <c r="G2725" s="4" t="str">
        <f>IF('3(a) Flights | segment list'!C2690="","Null",'3(a) Flights | segment list'!C2690)</f>
        <v>Null</v>
      </c>
      <c r="H2725" s="4" t="str">
        <f>IF('3(a) Flights | segment list'!J2690="","Null",'3(a) Flights | segment list'!J2690)</f>
        <v>Null</v>
      </c>
      <c r="I2725" s="4" t="str">
        <f>IF('3(a) Flights | segment list'!D2690="","Null",'3(a) Flights | segment list'!D2690)</f>
        <v>Null</v>
      </c>
      <c r="J2725" s="4" t="str">
        <f>IF('3(a) Flights | segment list'!E2690="","Null",'3(a) Flights | segment list'!E2690)</f>
        <v>Null</v>
      </c>
      <c r="K2725" s="4" t="str">
        <f>IF('3(a) Flights | segment list'!F2690="","Null",'3(a) Flights | segment list'!F2690)</f>
        <v>Null</v>
      </c>
      <c r="L2725" s="5" t="str">
        <f>IF('3(a) Flights | segment list'!G2690="","Null",'3(a) Flights | segment list'!G2690)</f>
        <v>Null</v>
      </c>
      <c r="M2725" s="16">
        <f>IF('3(a) Flights | segment list'!H2690="Null","Null",'3(a) Flights | segment list'!H2690)</f>
        <v>0</v>
      </c>
    </row>
    <row r="2726" spans="1:13" x14ac:dyDescent="0.25">
      <c r="A2726" s="4" t="str">
        <f t="shared" si="126"/>
        <v>No PB ID provided</v>
      </c>
      <c r="B2726" s="4" t="str">
        <f t="shared" si="127"/>
        <v>No declaration</v>
      </c>
      <c r="C2726" s="4" t="s">
        <v>18302</v>
      </c>
      <c r="D2726" s="86" t="str">
        <f>IF('3(a) Flights | segment list'!A2691="","Null",'3(a) Flights | segment list'!A2691)</f>
        <v>Null</v>
      </c>
      <c r="E2726" s="87" t="str">
        <f t="shared" si="125"/>
        <v>Null</v>
      </c>
      <c r="F2726" s="4" t="str">
        <f>IF('3(a) Flights | segment list'!I2691="","Null",'3(a) Flights | segment list'!I2691)</f>
        <v>Null</v>
      </c>
      <c r="G2726" s="4" t="str">
        <f>IF('3(a) Flights | segment list'!C2691="","Null",'3(a) Flights | segment list'!C2691)</f>
        <v>Null</v>
      </c>
      <c r="H2726" s="4" t="str">
        <f>IF('3(a) Flights | segment list'!J2691="","Null",'3(a) Flights | segment list'!J2691)</f>
        <v>Null</v>
      </c>
      <c r="I2726" s="4" t="str">
        <f>IF('3(a) Flights | segment list'!D2691="","Null",'3(a) Flights | segment list'!D2691)</f>
        <v>Null</v>
      </c>
      <c r="J2726" s="4" t="str">
        <f>IF('3(a) Flights | segment list'!E2691="","Null",'3(a) Flights | segment list'!E2691)</f>
        <v>Null</v>
      </c>
      <c r="K2726" s="4" t="str">
        <f>IF('3(a) Flights | segment list'!F2691="","Null",'3(a) Flights | segment list'!F2691)</f>
        <v>Null</v>
      </c>
      <c r="L2726" s="5" t="str">
        <f>IF('3(a) Flights | segment list'!G2691="","Null",'3(a) Flights | segment list'!G2691)</f>
        <v>Null</v>
      </c>
      <c r="M2726" s="16">
        <f>IF('3(a) Flights | segment list'!H2691="Null","Null",'3(a) Flights | segment list'!H2691)</f>
        <v>0</v>
      </c>
    </row>
    <row r="2727" spans="1:13" x14ac:dyDescent="0.25">
      <c r="A2727" s="4" t="str">
        <f t="shared" si="126"/>
        <v>No PB ID provided</v>
      </c>
      <c r="B2727" s="4" t="str">
        <f t="shared" si="127"/>
        <v>No declaration</v>
      </c>
      <c r="C2727" s="4" t="s">
        <v>18302</v>
      </c>
      <c r="D2727" s="86" t="str">
        <f>IF('3(a) Flights | segment list'!A2692="","Null",'3(a) Flights | segment list'!A2692)</f>
        <v>Null</v>
      </c>
      <c r="E2727" s="87" t="str">
        <f t="shared" si="125"/>
        <v>Null</v>
      </c>
      <c r="F2727" s="4" t="str">
        <f>IF('3(a) Flights | segment list'!I2692="","Null",'3(a) Flights | segment list'!I2692)</f>
        <v>Null</v>
      </c>
      <c r="G2727" s="4" t="str">
        <f>IF('3(a) Flights | segment list'!C2692="","Null",'3(a) Flights | segment list'!C2692)</f>
        <v>Null</v>
      </c>
      <c r="H2727" s="4" t="str">
        <f>IF('3(a) Flights | segment list'!J2692="","Null",'3(a) Flights | segment list'!J2692)</f>
        <v>Null</v>
      </c>
      <c r="I2727" s="4" t="str">
        <f>IF('3(a) Flights | segment list'!D2692="","Null",'3(a) Flights | segment list'!D2692)</f>
        <v>Null</v>
      </c>
      <c r="J2727" s="4" t="str">
        <f>IF('3(a) Flights | segment list'!E2692="","Null",'3(a) Flights | segment list'!E2692)</f>
        <v>Null</v>
      </c>
      <c r="K2727" s="4" t="str">
        <f>IF('3(a) Flights | segment list'!F2692="","Null",'3(a) Flights | segment list'!F2692)</f>
        <v>Null</v>
      </c>
      <c r="L2727" s="5" t="str">
        <f>IF('3(a) Flights | segment list'!G2692="","Null",'3(a) Flights | segment list'!G2692)</f>
        <v>Null</v>
      </c>
      <c r="M2727" s="16">
        <f>IF('3(a) Flights | segment list'!H2692="Null","Null",'3(a) Flights | segment list'!H2692)</f>
        <v>0</v>
      </c>
    </row>
    <row r="2728" spans="1:13" x14ac:dyDescent="0.25">
      <c r="A2728" s="4" t="str">
        <f t="shared" si="126"/>
        <v>No PB ID provided</v>
      </c>
      <c r="B2728" s="4" t="str">
        <f t="shared" si="127"/>
        <v>No declaration</v>
      </c>
      <c r="C2728" s="4" t="s">
        <v>18302</v>
      </c>
      <c r="D2728" s="86" t="str">
        <f>IF('3(a) Flights | segment list'!A2693="","Null",'3(a) Flights | segment list'!A2693)</f>
        <v>Null</v>
      </c>
      <c r="E2728" s="87" t="str">
        <f t="shared" si="125"/>
        <v>Null</v>
      </c>
      <c r="F2728" s="4" t="str">
        <f>IF('3(a) Flights | segment list'!I2693="","Null",'3(a) Flights | segment list'!I2693)</f>
        <v>Null</v>
      </c>
      <c r="G2728" s="4" t="str">
        <f>IF('3(a) Flights | segment list'!C2693="","Null",'3(a) Flights | segment list'!C2693)</f>
        <v>Null</v>
      </c>
      <c r="H2728" s="4" t="str">
        <f>IF('3(a) Flights | segment list'!J2693="","Null",'3(a) Flights | segment list'!J2693)</f>
        <v>Null</v>
      </c>
      <c r="I2728" s="4" t="str">
        <f>IF('3(a) Flights | segment list'!D2693="","Null",'3(a) Flights | segment list'!D2693)</f>
        <v>Null</v>
      </c>
      <c r="J2728" s="4" t="str">
        <f>IF('3(a) Flights | segment list'!E2693="","Null",'3(a) Flights | segment list'!E2693)</f>
        <v>Null</v>
      </c>
      <c r="K2728" s="4" t="str">
        <f>IF('3(a) Flights | segment list'!F2693="","Null",'3(a) Flights | segment list'!F2693)</f>
        <v>Null</v>
      </c>
      <c r="L2728" s="5" t="str">
        <f>IF('3(a) Flights | segment list'!G2693="","Null",'3(a) Flights | segment list'!G2693)</f>
        <v>Null</v>
      </c>
      <c r="M2728" s="16">
        <f>IF('3(a) Flights | segment list'!H2693="Null","Null",'3(a) Flights | segment list'!H2693)</f>
        <v>0</v>
      </c>
    </row>
    <row r="2729" spans="1:13" x14ac:dyDescent="0.25">
      <c r="A2729" s="4" t="str">
        <f t="shared" si="126"/>
        <v>No PB ID provided</v>
      </c>
      <c r="B2729" s="4" t="str">
        <f t="shared" si="127"/>
        <v>No declaration</v>
      </c>
      <c r="C2729" s="4" t="s">
        <v>18302</v>
      </c>
      <c r="D2729" s="86" t="str">
        <f>IF('3(a) Flights | segment list'!A2694="","Null",'3(a) Flights | segment list'!A2694)</f>
        <v>Null</v>
      </c>
      <c r="E2729" s="87" t="str">
        <f t="shared" si="125"/>
        <v>Null</v>
      </c>
      <c r="F2729" s="4" t="str">
        <f>IF('3(a) Flights | segment list'!I2694="","Null",'3(a) Flights | segment list'!I2694)</f>
        <v>Null</v>
      </c>
      <c r="G2729" s="4" t="str">
        <f>IF('3(a) Flights | segment list'!C2694="","Null",'3(a) Flights | segment list'!C2694)</f>
        <v>Null</v>
      </c>
      <c r="H2729" s="4" t="str">
        <f>IF('3(a) Flights | segment list'!J2694="","Null",'3(a) Flights | segment list'!J2694)</f>
        <v>Null</v>
      </c>
      <c r="I2729" s="4" t="str">
        <f>IF('3(a) Flights | segment list'!D2694="","Null",'3(a) Flights | segment list'!D2694)</f>
        <v>Null</v>
      </c>
      <c r="J2729" s="4" t="str">
        <f>IF('3(a) Flights | segment list'!E2694="","Null",'3(a) Flights | segment list'!E2694)</f>
        <v>Null</v>
      </c>
      <c r="K2729" s="4" t="str">
        <f>IF('3(a) Flights | segment list'!F2694="","Null",'3(a) Flights | segment list'!F2694)</f>
        <v>Null</v>
      </c>
      <c r="L2729" s="5" t="str">
        <f>IF('3(a) Flights | segment list'!G2694="","Null",'3(a) Flights | segment list'!G2694)</f>
        <v>Null</v>
      </c>
      <c r="M2729" s="16">
        <f>IF('3(a) Flights | segment list'!H2694="Null","Null",'3(a) Flights | segment list'!H2694)</f>
        <v>0</v>
      </c>
    </row>
    <row r="2730" spans="1:13" x14ac:dyDescent="0.25">
      <c r="A2730" s="4" t="str">
        <f t="shared" si="126"/>
        <v>No PB ID provided</v>
      </c>
      <c r="B2730" s="4" t="str">
        <f t="shared" si="127"/>
        <v>No declaration</v>
      </c>
      <c r="C2730" s="4" t="s">
        <v>18302</v>
      </c>
      <c r="D2730" s="86" t="str">
        <f>IF('3(a) Flights | segment list'!A2695="","Null",'3(a) Flights | segment list'!A2695)</f>
        <v>Null</v>
      </c>
      <c r="E2730" s="87" t="str">
        <f t="shared" si="125"/>
        <v>Null</v>
      </c>
      <c r="F2730" s="4" t="str">
        <f>IF('3(a) Flights | segment list'!I2695="","Null",'3(a) Flights | segment list'!I2695)</f>
        <v>Null</v>
      </c>
      <c r="G2730" s="4" t="str">
        <f>IF('3(a) Flights | segment list'!C2695="","Null",'3(a) Flights | segment list'!C2695)</f>
        <v>Null</v>
      </c>
      <c r="H2730" s="4" t="str">
        <f>IF('3(a) Flights | segment list'!J2695="","Null",'3(a) Flights | segment list'!J2695)</f>
        <v>Null</v>
      </c>
      <c r="I2730" s="4" t="str">
        <f>IF('3(a) Flights | segment list'!D2695="","Null",'3(a) Flights | segment list'!D2695)</f>
        <v>Null</v>
      </c>
      <c r="J2730" s="4" t="str">
        <f>IF('3(a) Flights | segment list'!E2695="","Null",'3(a) Flights | segment list'!E2695)</f>
        <v>Null</v>
      </c>
      <c r="K2730" s="4" t="str">
        <f>IF('3(a) Flights | segment list'!F2695="","Null",'3(a) Flights | segment list'!F2695)</f>
        <v>Null</v>
      </c>
      <c r="L2730" s="5" t="str">
        <f>IF('3(a) Flights | segment list'!G2695="","Null",'3(a) Flights | segment list'!G2695)</f>
        <v>Null</v>
      </c>
      <c r="M2730" s="16">
        <f>IF('3(a) Flights | segment list'!H2695="Null","Null",'3(a) Flights | segment list'!H2695)</f>
        <v>0</v>
      </c>
    </row>
    <row r="2731" spans="1:13" x14ac:dyDescent="0.25">
      <c r="A2731" s="4" t="str">
        <f t="shared" si="126"/>
        <v>No PB ID provided</v>
      </c>
      <c r="B2731" s="4" t="str">
        <f t="shared" si="127"/>
        <v>No declaration</v>
      </c>
      <c r="C2731" s="4" t="s">
        <v>18302</v>
      </c>
      <c r="D2731" s="86" t="str">
        <f>IF('3(a) Flights | segment list'!A2696="","Null",'3(a) Flights | segment list'!A2696)</f>
        <v>Null</v>
      </c>
      <c r="E2731" s="87" t="str">
        <f t="shared" si="125"/>
        <v>Null</v>
      </c>
      <c r="F2731" s="4" t="str">
        <f>IF('3(a) Flights | segment list'!I2696="","Null",'3(a) Flights | segment list'!I2696)</f>
        <v>Null</v>
      </c>
      <c r="G2731" s="4" t="str">
        <f>IF('3(a) Flights | segment list'!C2696="","Null",'3(a) Flights | segment list'!C2696)</f>
        <v>Null</v>
      </c>
      <c r="H2731" s="4" t="str">
        <f>IF('3(a) Flights | segment list'!J2696="","Null",'3(a) Flights | segment list'!J2696)</f>
        <v>Null</v>
      </c>
      <c r="I2731" s="4" t="str">
        <f>IF('3(a) Flights | segment list'!D2696="","Null",'3(a) Flights | segment list'!D2696)</f>
        <v>Null</v>
      </c>
      <c r="J2731" s="4" t="str">
        <f>IF('3(a) Flights | segment list'!E2696="","Null",'3(a) Flights | segment list'!E2696)</f>
        <v>Null</v>
      </c>
      <c r="K2731" s="4" t="str">
        <f>IF('3(a) Flights | segment list'!F2696="","Null",'3(a) Flights | segment list'!F2696)</f>
        <v>Null</v>
      </c>
      <c r="L2731" s="5" t="str">
        <f>IF('3(a) Flights | segment list'!G2696="","Null",'3(a) Flights | segment list'!G2696)</f>
        <v>Null</v>
      </c>
      <c r="M2731" s="16">
        <f>IF('3(a) Flights | segment list'!H2696="Null","Null",'3(a) Flights | segment list'!H2696)</f>
        <v>0</v>
      </c>
    </row>
    <row r="2732" spans="1:13" x14ac:dyDescent="0.25">
      <c r="A2732" s="4" t="str">
        <f t="shared" si="126"/>
        <v>No PB ID provided</v>
      </c>
      <c r="B2732" s="4" t="str">
        <f t="shared" si="127"/>
        <v>No declaration</v>
      </c>
      <c r="C2732" s="4" t="s">
        <v>18302</v>
      </c>
      <c r="D2732" s="86" t="str">
        <f>IF('3(a) Flights | segment list'!A2697="","Null",'3(a) Flights | segment list'!A2697)</f>
        <v>Null</v>
      </c>
      <c r="E2732" s="87" t="str">
        <f t="shared" si="125"/>
        <v>Null</v>
      </c>
      <c r="F2732" s="4" t="str">
        <f>IF('3(a) Flights | segment list'!I2697="","Null",'3(a) Flights | segment list'!I2697)</f>
        <v>Null</v>
      </c>
      <c r="G2732" s="4" t="str">
        <f>IF('3(a) Flights | segment list'!C2697="","Null",'3(a) Flights | segment list'!C2697)</f>
        <v>Null</v>
      </c>
      <c r="H2732" s="4" t="str">
        <f>IF('3(a) Flights | segment list'!J2697="","Null",'3(a) Flights | segment list'!J2697)</f>
        <v>Null</v>
      </c>
      <c r="I2732" s="4" t="str">
        <f>IF('3(a) Flights | segment list'!D2697="","Null",'3(a) Flights | segment list'!D2697)</f>
        <v>Null</v>
      </c>
      <c r="J2732" s="4" t="str">
        <f>IF('3(a) Flights | segment list'!E2697="","Null",'3(a) Flights | segment list'!E2697)</f>
        <v>Null</v>
      </c>
      <c r="K2732" s="4" t="str">
        <f>IF('3(a) Flights | segment list'!F2697="","Null",'3(a) Flights | segment list'!F2697)</f>
        <v>Null</v>
      </c>
      <c r="L2732" s="5" t="str">
        <f>IF('3(a) Flights | segment list'!G2697="","Null",'3(a) Flights | segment list'!G2697)</f>
        <v>Null</v>
      </c>
      <c r="M2732" s="16">
        <f>IF('3(a) Flights | segment list'!H2697="Null","Null",'3(a) Flights | segment list'!H2697)</f>
        <v>0</v>
      </c>
    </row>
    <row r="2733" spans="1:13" x14ac:dyDescent="0.25">
      <c r="A2733" s="4" t="str">
        <f t="shared" si="126"/>
        <v>No PB ID provided</v>
      </c>
      <c r="B2733" s="4" t="str">
        <f t="shared" si="127"/>
        <v>No declaration</v>
      </c>
      <c r="C2733" s="4" t="s">
        <v>18302</v>
      </c>
      <c r="D2733" s="86" t="str">
        <f>IF('3(a) Flights | segment list'!A2698="","Null",'3(a) Flights | segment list'!A2698)</f>
        <v>Null</v>
      </c>
      <c r="E2733" s="87" t="str">
        <f t="shared" si="125"/>
        <v>Null</v>
      </c>
      <c r="F2733" s="4" t="str">
        <f>IF('3(a) Flights | segment list'!I2698="","Null",'3(a) Flights | segment list'!I2698)</f>
        <v>Null</v>
      </c>
      <c r="G2733" s="4" t="str">
        <f>IF('3(a) Flights | segment list'!C2698="","Null",'3(a) Flights | segment list'!C2698)</f>
        <v>Null</v>
      </c>
      <c r="H2733" s="4" t="str">
        <f>IF('3(a) Flights | segment list'!J2698="","Null",'3(a) Flights | segment list'!J2698)</f>
        <v>Null</v>
      </c>
      <c r="I2733" s="4" t="str">
        <f>IF('3(a) Flights | segment list'!D2698="","Null",'3(a) Flights | segment list'!D2698)</f>
        <v>Null</v>
      </c>
      <c r="J2733" s="4" t="str">
        <f>IF('3(a) Flights | segment list'!E2698="","Null",'3(a) Flights | segment list'!E2698)</f>
        <v>Null</v>
      </c>
      <c r="K2733" s="4" t="str">
        <f>IF('3(a) Flights | segment list'!F2698="","Null",'3(a) Flights | segment list'!F2698)</f>
        <v>Null</v>
      </c>
      <c r="L2733" s="5" t="str">
        <f>IF('3(a) Flights | segment list'!G2698="","Null",'3(a) Flights | segment list'!G2698)</f>
        <v>Null</v>
      </c>
      <c r="M2733" s="16">
        <f>IF('3(a) Flights | segment list'!H2698="Null","Null",'3(a) Flights | segment list'!H2698)</f>
        <v>0</v>
      </c>
    </row>
    <row r="2734" spans="1:13" x14ac:dyDescent="0.25">
      <c r="A2734" s="4" t="str">
        <f t="shared" si="126"/>
        <v>No PB ID provided</v>
      </c>
      <c r="B2734" s="4" t="str">
        <f t="shared" si="127"/>
        <v>No declaration</v>
      </c>
      <c r="C2734" s="4" t="s">
        <v>18302</v>
      </c>
      <c r="D2734" s="86" t="str">
        <f>IF('3(a) Flights | segment list'!A2699="","Null",'3(a) Flights | segment list'!A2699)</f>
        <v>Null</v>
      </c>
      <c r="E2734" s="87" t="str">
        <f t="shared" si="125"/>
        <v>Null</v>
      </c>
      <c r="F2734" s="4" t="str">
        <f>IF('3(a) Flights | segment list'!I2699="","Null",'3(a) Flights | segment list'!I2699)</f>
        <v>Null</v>
      </c>
      <c r="G2734" s="4" t="str">
        <f>IF('3(a) Flights | segment list'!C2699="","Null",'3(a) Flights | segment list'!C2699)</f>
        <v>Null</v>
      </c>
      <c r="H2734" s="4" t="str">
        <f>IF('3(a) Flights | segment list'!J2699="","Null",'3(a) Flights | segment list'!J2699)</f>
        <v>Null</v>
      </c>
      <c r="I2734" s="4" t="str">
        <f>IF('3(a) Flights | segment list'!D2699="","Null",'3(a) Flights | segment list'!D2699)</f>
        <v>Null</v>
      </c>
      <c r="J2734" s="4" t="str">
        <f>IF('3(a) Flights | segment list'!E2699="","Null",'3(a) Flights | segment list'!E2699)</f>
        <v>Null</v>
      </c>
      <c r="K2734" s="4" t="str">
        <f>IF('3(a) Flights | segment list'!F2699="","Null",'3(a) Flights | segment list'!F2699)</f>
        <v>Null</v>
      </c>
      <c r="L2734" s="5" t="str">
        <f>IF('3(a) Flights | segment list'!G2699="","Null",'3(a) Flights | segment list'!G2699)</f>
        <v>Null</v>
      </c>
      <c r="M2734" s="16">
        <f>IF('3(a) Flights | segment list'!H2699="Null","Null",'3(a) Flights | segment list'!H2699)</f>
        <v>0</v>
      </c>
    </row>
    <row r="2735" spans="1:13" x14ac:dyDescent="0.25">
      <c r="A2735" s="4" t="str">
        <f t="shared" si="126"/>
        <v>No PB ID provided</v>
      </c>
      <c r="B2735" s="4" t="str">
        <f t="shared" si="127"/>
        <v>No declaration</v>
      </c>
      <c r="C2735" s="4" t="s">
        <v>18302</v>
      </c>
      <c r="D2735" s="86" t="str">
        <f>IF('3(a) Flights | segment list'!A2700="","Null",'3(a) Flights | segment list'!A2700)</f>
        <v>Null</v>
      </c>
      <c r="E2735" s="87" t="str">
        <f t="shared" si="125"/>
        <v>Null</v>
      </c>
      <c r="F2735" s="4" t="str">
        <f>IF('3(a) Flights | segment list'!I2700="","Null",'3(a) Flights | segment list'!I2700)</f>
        <v>Null</v>
      </c>
      <c r="G2735" s="4" t="str">
        <f>IF('3(a) Flights | segment list'!C2700="","Null",'3(a) Flights | segment list'!C2700)</f>
        <v>Null</v>
      </c>
      <c r="H2735" s="4" t="str">
        <f>IF('3(a) Flights | segment list'!J2700="","Null",'3(a) Flights | segment list'!J2700)</f>
        <v>Null</v>
      </c>
      <c r="I2735" s="4" t="str">
        <f>IF('3(a) Flights | segment list'!D2700="","Null",'3(a) Flights | segment list'!D2700)</f>
        <v>Null</v>
      </c>
      <c r="J2735" s="4" t="str">
        <f>IF('3(a) Flights | segment list'!E2700="","Null",'3(a) Flights | segment list'!E2700)</f>
        <v>Null</v>
      </c>
      <c r="K2735" s="4" t="str">
        <f>IF('3(a) Flights | segment list'!F2700="","Null",'3(a) Flights | segment list'!F2700)</f>
        <v>Null</v>
      </c>
      <c r="L2735" s="5" t="str">
        <f>IF('3(a) Flights | segment list'!G2700="","Null",'3(a) Flights | segment list'!G2700)</f>
        <v>Null</v>
      </c>
      <c r="M2735" s="16">
        <f>IF('3(a) Flights | segment list'!H2700="Null","Null",'3(a) Flights | segment list'!H2700)</f>
        <v>0</v>
      </c>
    </row>
    <row r="2736" spans="1:13" x14ac:dyDescent="0.25">
      <c r="A2736" s="4" t="str">
        <f t="shared" si="126"/>
        <v>No PB ID provided</v>
      </c>
      <c r="B2736" s="4" t="str">
        <f t="shared" si="127"/>
        <v>No declaration</v>
      </c>
      <c r="C2736" s="4" t="s">
        <v>18302</v>
      </c>
      <c r="D2736" s="86" t="str">
        <f>IF('3(a) Flights | segment list'!A2701="","Null",'3(a) Flights | segment list'!A2701)</f>
        <v>Null</v>
      </c>
      <c r="E2736" s="87" t="str">
        <f t="shared" si="125"/>
        <v>Null</v>
      </c>
      <c r="F2736" s="4" t="str">
        <f>IF('3(a) Flights | segment list'!I2701="","Null",'3(a) Flights | segment list'!I2701)</f>
        <v>Null</v>
      </c>
      <c r="G2736" s="4" t="str">
        <f>IF('3(a) Flights | segment list'!C2701="","Null",'3(a) Flights | segment list'!C2701)</f>
        <v>Null</v>
      </c>
      <c r="H2736" s="4" t="str">
        <f>IF('3(a) Flights | segment list'!J2701="","Null",'3(a) Flights | segment list'!J2701)</f>
        <v>Null</v>
      </c>
      <c r="I2736" s="4" t="str">
        <f>IF('3(a) Flights | segment list'!D2701="","Null",'3(a) Flights | segment list'!D2701)</f>
        <v>Null</v>
      </c>
      <c r="J2736" s="4" t="str">
        <f>IF('3(a) Flights | segment list'!E2701="","Null",'3(a) Flights | segment list'!E2701)</f>
        <v>Null</v>
      </c>
      <c r="K2736" s="4" t="str">
        <f>IF('3(a) Flights | segment list'!F2701="","Null",'3(a) Flights | segment list'!F2701)</f>
        <v>Null</v>
      </c>
      <c r="L2736" s="5" t="str">
        <f>IF('3(a) Flights | segment list'!G2701="","Null",'3(a) Flights | segment list'!G2701)</f>
        <v>Null</v>
      </c>
      <c r="M2736" s="16">
        <f>IF('3(a) Flights | segment list'!H2701="Null","Null",'3(a) Flights | segment list'!H2701)</f>
        <v>0</v>
      </c>
    </row>
    <row r="2737" spans="1:13" x14ac:dyDescent="0.25">
      <c r="A2737" s="4" t="str">
        <f t="shared" si="126"/>
        <v>No PB ID provided</v>
      </c>
      <c r="B2737" s="4" t="str">
        <f t="shared" si="127"/>
        <v>No declaration</v>
      </c>
      <c r="C2737" s="4" t="s">
        <v>18302</v>
      </c>
      <c r="D2737" s="86" t="str">
        <f>IF('3(a) Flights | segment list'!A2702="","Null",'3(a) Flights | segment list'!A2702)</f>
        <v>Null</v>
      </c>
      <c r="E2737" s="87" t="str">
        <f t="shared" si="125"/>
        <v>Null</v>
      </c>
      <c r="F2737" s="4" t="str">
        <f>IF('3(a) Flights | segment list'!I2702="","Null",'3(a) Flights | segment list'!I2702)</f>
        <v>Null</v>
      </c>
      <c r="G2737" s="4" t="str">
        <f>IF('3(a) Flights | segment list'!C2702="","Null",'3(a) Flights | segment list'!C2702)</f>
        <v>Null</v>
      </c>
      <c r="H2737" s="4" t="str">
        <f>IF('3(a) Flights | segment list'!J2702="","Null",'3(a) Flights | segment list'!J2702)</f>
        <v>Null</v>
      </c>
      <c r="I2737" s="4" t="str">
        <f>IF('3(a) Flights | segment list'!D2702="","Null",'3(a) Flights | segment list'!D2702)</f>
        <v>Null</v>
      </c>
      <c r="J2737" s="4" t="str">
        <f>IF('3(a) Flights | segment list'!E2702="","Null",'3(a) Flights | segment list'!E2702)</f>
        <v>Null</v>
      </c>
      <c r="K2737" s="4" t="str">
        <f>IF('3(a) Flights | segment list'!F2702="","Null",'3(a) Flights | segment list'!F2702)</f>
        <v>Null</v>
      </c>
      <c r="L2737" s="5" t="str">
        <f>IF('3(a) Flights | segment list'!G2702="","Null",'3(a) Flights | segment list'!G2702)</f>
        <v>Null</v>
      </c>
      <c r="M2737" s="16">
        <f>IF('3(a) Flights | segment list'!H2702="Null","Null",'3(a) Flights | segment list'!H2702)</f>
        <v>0</v>
      </c>
    </row>
    <row r="2738" spans="1:13" x14ac:dyDescent="0.25">
      <c r="A2738" s="4" t="str">
        <f t="shared" si="126"/>
        <v>No PB ID provided</v>
      </c>
      <c r="B2738" s="4" t="str">
        <f t="shared" si="127"/>
        <v>No declaration</v>
      </c>
      <c r="C2738" s="4" t="s">
        <v>18302</v>
      </c>
      <c r="D2738" s="86" t="str">
        <f>IF('3(a) Flights | segment list'!A2703="","Null",'3(a) Flights | segment list'!A2703)</f>
        <v>Null</v>
      </c>
      <c r="E2738" s="87" t="str">
        <f t="shared" si="125"/>
        <v>Null</v>
      </c>
      <c r="F2738" s="4" t="str">
        <f>IF('3(a) Flights | segment list'!I2703="","Null",'3(a) Flights | segment list'!I2703)</f>
        <v>Null</v>
      </c>
      <c r="G2738" s="4" t="str">
        <f>IF('3(a) Flights | segment list'!C2703="","Null",'3(a) Flights | segment list'!C2703)</f>
        <v>Null</v>
      </c>
      <c r="H2738" s="4" t="str">
        <f>IF('3(a) Flights | segment list'!J2703="","Null",'3(a) Flights | segment list'!J2703)</f>
        <v>Null</v>
      </c>
      <c r="I2738" s="4" t="str">
        <f>IF('3(a) Flights | segment list'!D2703="","Null",'3(a) Flights | segment list'!D2703)</f>
        <v>Null</v>
      </c>
      <c r="J2738" s="4" t="str">
        <f>IF('3(a) Flights | segment list'!E2703="","Null",'3(a) Flights | segment list'!E2703)</f>
        <v>Null</v>
      </c>
      <c r="K2738" s="4" t="str">
        <f>IF('3(a) Flights | segment list'!F2703="","Null",'3(a) Flights | segment list'!F2703)</f>
        <v>Null</v>
      </c>
      <c r="L2738" s="5" t="str">
        <f>IF('3(a) Flights | segment list'!G2703="","Null",'3(a) Flights | segment list'!G2703)</f>
        <v>Null</v>
      </c>
      <c r="M2738" s="16">
        <f>IF('3(a) Flights | segment list'!H2703="Null","Null",'3(a) Flights | segment list'!H2703)</f>
        <v>0</v>
      </c>
    </row>
    <row r="2739" spans="1:13" x14ac:dyDescent="0.25">
      <c r="A2739" s="4" t="str">
        <f t="shared" si="126"/>
        <v>No PB ID provided</v>
      </c>
      <c r="B2739" s="4" t="str">
        <f t="shared" si="127"/>
        <v>No declaration</v>
      </c>
      <c r="C2739" s="4" t="s">
        <v>18302</v>
      </c>
      <c r="D2739" s="86" t="str">
        <f>IF('3(a) Flights | segment list'!A2704="","Null",'3(a) Flights | segment list'!A2704)</f>
        <v>Null</v>
      </c>
      <c r="E2739" s="87" t="str">
        <f t="shared" si="125"/>
        <v>Null</v>
      </c>
      <c r="F2739" s="4" t="str">
        <f>IF('3(a) Flights | segment list'!I2704="","Null",'3(a) Flights | segment list'!I2704)</f>
        <v>Null</v>
      </c>
      <c r="G2739" s="4" t="str">
        <f>IF('3(a) Flights | segment list'!C2704="","Null",'3(a) Flights | segment list'!C2704)</f>
        <v>Null</v>
      </c>
      <c r="H2739" s="4" t="str">
        <f>IF('3(a) Flights | segment list'!J2704="","Null",'3(a) Flights | segment list'!J2704)</f>
        <v>Null</v>
      </c>
      <c r="I2739" s="4" t="str">
        <f>IF('3(a) Flights | segment list'!D2704="","Null",'3(a) Flights | segment list'!D2704)</f>
        <v>Null</v>
      </c>
      <c r="J2739" s="4" t="str">
        <f>IF('3(a) Flights | segment list'!E2704="","Null",'3(a) Flights | segment list'!E2704)</f>
        <v>Null</v>
      </c>
      <c r="K2739" s="4" t="str">
        <f>IF('3(a) Flights | segment list'!F2704="","Null",'3(a) Flights | segment list'!F2704)</f>
        <v>Null</v>
      </c>
      <c r="L2739" s="5" t="str">
        <f>IF('3(a) Flights | segment list'!G2704="","Null",'3(a) Flights | segment list'!G2704)</f>
        <v>Null</v>
      </c>
      <c r="M2739" s="16">
        <f>IF('3(a) Flights | segment list'!H2704="Null","Null",'3(a) Flights | segment list'!H2704)</f>
        <v>0</v>
      </c>
    </row>
    <row r="2740" spans="1:13" x14ac:dyDescent="0.25">
      <c r="A2740" s="4" t="str">
        <f t="shared" si="126"/>
        <v>No PB ID provided</v>
      </c>
      <c r="B2740" s="4" t="str">
        <f t="shared" si="127"/>
        <v>No declaration</v>
      </c>
      <c r="C2740" s="4" t="s">
        <v>18302</v>
      </c>
      <c r="D2740" s="86" t="str">
        <f>IF('3(a) Flights | segment list'!A2705="","Null",'3(a) Flights | segment list'!A2705)</f>
        <v>Null</v>
      </c>
      <c r="E2740" s="87" t="str">
        <f t="shared" si="125"/>
        <v>Null</v>
      </c>
      <c r="F2740" s="4" t="str">
        <f>IF('3(a) Flights | segment list'!I2705="","Null",'3(a) Flights | segment list'!I2705)</f>
        <v>Null</v>
      </c>
      <c r="G2740" s="4" t="str">
        <f>IF('3(a) Flights | segment list'!C2705="","Null",'3(a) Flights | segment list'!C2705)</f>
        <v>Null</v>
      </c>
      <c r="H2740" s="4" t="str">
        <f>IF('3(a) Flights | segment list'!J2705="","Null",'3(a) Flights | segment list'!J2705)</f>
        <v>Null</v>
      </c>
      <c r="I2740" s="4" t="str">
        <f>IF('3(a) Flights | segment list'!D2705="","Null",'3(a) Flights | segment list'!D2705)</f>
        <v>Null</v>
      </c>
      <c r="J2740" s="4" t="str">
        <f>IF('3(a) Flights | segment list'!E2705="","Null",'3(a) Flights | segment list'!E2705)</f>
        <v>Null</v>
      </c>
      <c r="K2740" s="4" t="str">
        <f>IF('3(a) Flights | segment list'!F2705="","Null",'3(a) Flights | segment list'!F2705)</f>
        <v>Null</v>
      </c>
      <c r="L2740" s="5" t="str">
        <f>IF('3(a) Flights | segment list'!G2705="","Null",'3(a) Flights | segment list'!G2705)</f>
        <v>Null</v>
      </c>
      <c r="M2740" s="16">
        <f>IF('3(a) Flights | segment list'!H2705="Null","Null",'3(a) Flights | segment list'!H2705)</f>
        <v>0</v>
      </c>
    </row>
    <row r="2741" spans="1:13" x14ac:dyDescent="0.25">
      <c r="A2741" s="4" t="str">
        <f t="shared" si="126"/>
        <v>No PB ID provided</v>
      </c>
      <c r="B2741" s="4" t="str">
        <f t="shared" si="127"/>
        <v>No declaration</v>
      </c>
      <c r="C2741" s="4" t="s">
        <v>18302</v>
      </c>
      <c r="D2741" s="86" t="str">
        <f>IF('3(a) Flights | segment list'!A2706="","Null",'3(a) Flights | segment list'!A2706)</f>
        <v>Null</v>
      </c>
      <c r="E2741" s="87" t="str">
        <f t="shared" si="125"/>
        <v>Null</v>
      </c>
      <c r="F2741" s="4" t="str">
        <f>IF('3(a) Flights | segment list'!I2706="","Null",'3(a) Flights | segment list'!I2706)</f>
        <v>Null</v>
      </c>
      <c r="G2741" s="4" t="str">
        <f>IF('3(a) Flights | segment list'!C2706="","Null",'3(a) Flights | segment list'!C2706)</f>
        <v>Null</v>
      </c>
      <c r="H2741" s="4" t="str">
        <f>IF('3(a) Flights | segment list'!J2706="","Null",'3(a) Flights | segment list'!J2706)</f>
        <v>Null</v>
      </c>
      <c r="I2741" s="4" t="str">
        <f>IF('3(a) Flights | segment list'!D2706="","Null",'3(a) Flights | segment list'!D2706)</f>
        <v>Null</v>
      </c>
      <c r="J2741" s="4" t="str">
        <f>IF('3(a) Flights | segment list'!E2706="","Null",'3(a) Flights | segment list'!E2706)</f>
        <v>Null</v>
      </c>
      <c r="K2741" s="4" t="str">
        <f>IF('3(a) Flights | segment list'!F2706="","Null",'3(a) Flights | segment list'!F2706)</f>
        <v>Null</v>
      </c>
      <c r="L2741" s="5" t="str">
        <f>IF('3(a) Flights | segment list'!G2706="","Null",'3(a) Flights | segment list'!G2706)</f>
        <v>Null</v>
      </c>
      <c r="M2741" s="16">
        <f>IF('3(a) Flights | segment list'!H2706="Null","Null",'3(a) Flights | segment list'!H2706)</f>
        <v>0</v>
      </c>
    </row>
    <row r="2742" spans="1:13" x14ac:dyDescent="0.25">
      <c r="A2742" s="4" t="str">
        <f t="shared" si="126"/>
        <v>No PB ID provided</v>
      </c>
      <c r="B2742" s="4" t="str">
        <f t="shared" si="127"/>
        <v>No declaration</v>
      </c>
      <c r="C2742" s="4" t="s">
        <v>18302</v>
      </c>
      <c r="D2742" s="86" t="str">
        <f>IF('3(a) Flights | segment list'!A2707="","Null",'3(a) Flights | segment list'!A2707)</f>
        <v>Null</v>
      </c>
      <c r="E2742" s="87" t="str">
        <f t="shared" si="125"/>
        <v>Null</v>
      </c>
      <c r="F2742" s="4" t="str">
        <f>IF('3(a) Flights | segment list'!I2707="","Null",'3(a) Flights | segment list'!I2707)</f>
        <v>Null</v>
      </c>
      <c r="G2742" s="4" t="str">
        <f>IF('3(a) Flights | segment list'!C2707="","Null",'3(a) Flights | segment list'!C2707)</f>
        <v>Null</v>
      </c>
      <c r="H2742" s="4" t="str">
        <f>IF('3(a) Flights | segment list'!J2707="","Null",'3(a) Flights | segment list'!J2707)</f>
        <v>Null</v>
      </c>
      <c r="I2742" s="4" t="str">
        <f>IF('3(a) Flights | segment list'!D2707="","Null",'3(a) Flights | segment list'!D2707)</f>
        <v>Null</v>
      </c>
      <c r="J2742" s="4" t="str">
        <f>IF('3(a) Flights | segment list'!E2707="","Null",'3(a) Flights | segment list'!E2707)</f>
        <v>Null</v>
      </c>
      <c r="K2742" s="4" t="str">
        <f>IF('3(a) Flights | segment list'!F2707="","Null",'3(a) Flights | segment list'!F2707)</f>
        <v>Null</v>
      </c>
      <c r="L2742" s="5" t="str">
        <f>IF('3(a) Flights | segment list'!G2707="","Null",'3(a) Flights | segment list'!G2707)</f>
        <v>Null</v>
      </c>
      <c r="M2742" s="16">
        <f>IF('3(a) Flights | segment list'!H2707="Null","Null",'3(a) Flights | segment list'!H2707)</f>
        <v>0</v>
      </c>
    </row>
    <row r="2743" spans="1:13" x14ac:dyDescent="0.25">
      <c r="A2743" s="4" t="str">
        <f t="shared" si="126"/>
        <v>No PB ID provided</v>
      </c>
      <c r="B2743" s="4" t="str">
        <f t="shared" si="127"/>
        <v>No declaration</v>
      </c>
      <c r="C2743" s="4" t="s">
        <v>18302</v>
      </c>
      <c r="D2743" s="86" t="str">
        <f>IF('3(a) Flights | segment list'!A2708="","Null",'3(a) Flights | segment list'!A2708)</f>
        <v>Null</v>
      </c>
      <c r="E2743" s="87" t="str">
        <f t="shared" ref="E2743:E2806" si="128">IF(D2743="Null","Null",YEAR(D2743))</f>
        <v>Null</v>
      </c>
      <c r="F2743" s="4" t="str">
        <f>IF('3(a) Flights | segment list'!I2708="","Null",'3(a) Flights | segment list'!I2708)</f>
        <v>Null</v>
      </c>
      <c r="G2743" s="4" t="str">
        <f>IF('3(a) Flights | segment list'!C2708="","Null",'3(a) Flights | segment list'!C2708)</f>
        <v>Null</v>
      </c>
      <c r="H2743" s="4" t="str">
        <f>IF('3(a) Flights | segment list'!J2708="","Null",'3(a) Flights | segment list'!J2708)</f>
        <v>Null</v>
      </c>
      <c r="I2743" s="4" t="str">
        <f>IF('3(a) Flights | segment list'!D2708="","Null",'3(a) Flights | segment list'!D2708)</f>
        <v>Null</v>
      </c>
      <c r="J2743" s="4" t="str">
        <f>IF('3(a) Flights | segment list'!E2708="","Null",'3(a) Flights | segment list'!E2708)</f>
        <v>Null</v>
      </c>
      <c r="K2743" s="4" t="str">
        <f>IF('3(a) Flights | segment list'!F2708="","Null",'3(a) Flights | segment list'!F2708)</f>
        <v>Null</v>
      </c>
      <c r="L2743" s="5" t="str">
        <f>IF('3(a) Flights | segment list'!G2708="","Null",'3(a) Flights | segment list'!G2708)</f>
        <v>Null</v>
      </c>
      <c r="M2743" s="16">
        <f>IF('3(a) Flights | segment list'!H2708="Null","Null",'3(a) Flights | segment list'!H2708)</f>
        <v>0</v>
      </c>
    </row>
    <row r="2744" spans="1:13" x14ac:dyDescent="0.25">
      <c r="A2744" s="4" t="str">
        <f t="shared" si="126"/>
        <v>No PB ID provided</v>
      </c>
      <c r="B2744" s="4" t="str">
        <f t="shared" si="127"/>
        <v>No declaration</v>
      </c>
      <c r="C2744" s="4" t="s">
        <v>18302</v>
      </c>
      <c r="D2744" s="86" t="str">
        <f>IF('3(a) Flights | segment list'!A2709="","Null",'3(a) Flights | segment list'!A2709)</f>
        <v>Null</v>
      </c>
      <c r="E2744" s="87" t="str">
        <f t="shared" si="128"/>
        <v>Null</v>
      </c>
      <c r="F2744" s="4" t="str">
        <f>IF('3(a) Flights | segment list'!I2709="","Null",'3(a) Flights | segment list'!I2709)</f>
        <v>Null</v>
      </c>
      <c r="G2744" s="4" t="str">
        <f>IF('3(a) Flights | segment list'!C2709="","Null",'3(a) Flights | segment list'!C2709)</f>
        <v>Null</v>
      </c>
      <c r="H2744" s="4" t="str">
        <f>IF('3(a) Flights | segment list'!J2709="","Null",'3(a) Flights | segment list'!J2709)</f>
        <v>Null</v>
      </c>
      <c r="I2744" s="4" t="str">
        <f>IF('3(a) Flights | segment list'!D2709="","Null",'3(a) Flights | segment list'!D2709)</f>
        <v>Null</v>
      </c>
      <c r="J2744" s="4" t="str">
        <f>IF('3(a) Flights | segment list'!E2709="","Null",'3(a) Flights | segment list'!E2709)</f>
        <v>Null</v>
      </c>
      <c r="K2744" s="4" t="str">
        <f>IF('3(a) Flights | segment list'!F2709="","Null",'3(a) Flights | segment list'!F2709)</f>
        <v>Null</v>
      </c>
      <c r="L2744" s="5" t="str">
        <f>IF('3(a) Flights | segment list'!G2709="","Null",'3(a) Flights | segment list'!G2709)</f>
        <v>Null</v>
      </c>
      <c r="M2744" s="16">
        <f>IF('3(a) Flights | segment list'!H2709="Null","Null",'3(a) Flights | segment list'!H2709)</f>
        <v>0</v>
      </c>
    </row>
    <row r="2745" spans="1:13" x14ac:dyDescent="0.25">
      <c r="A2745" s="4" t="str">
        <f t="shared" si="126"/>
        <v>No PB ID provided</v>
      </c>
      <c r="B2745" s="4" t="str">
        <f t="shared" si="127"/>
        <v>No declaration</v>
      </c>
      <c r="C2745" s="4" t="s">
        <v>18302</v>
      </c>
      <c r="D2745" s="86" t="str">
        <f>IF('3(a) Flights | segment list'!A2710="","Null",'3(a) Flights | segment list'!A2710)</f>
        <v>Null</v>
      </c>
      <c r="E2745" s="87" t="str">
        <f t="shared" si="128"/>
        <v>Null</v>
      </c>
      <c r="F2745" s="4" t="str">
        <f>IF('3(a) Flights | segment list'!I2710="","Null",'3(a) Flights | segment list'!I2710)</f>
        <v>Null</v>
      </c>
      <c r="G2745" s="4" t="str">
        <f>IF('3(a) Flights | segment list'!C2710="","Null",'3(a) Flights | segment list'!C2710)</f>
        <v>Null</v>
      </c>
      <c r="H2745" s="4" t="str">
        <f>IF('3(a) Flights | segment list'!J2710="","Null",'3(a) Flights | segment list'!J2710)</f>
        <v>Null</v>
      </c>
      <c r="I2745" s="4" t="str">
        <f>IF('3(a) Flights | segment list'!D2710="","Null",'3(a) Flights | segment list'!D2710)</f>
        <v>Null</v>
      </c>
      <c r="J2745" s="4" t="str">
        <f>IF('3(a) Flights | segment list'!E2710="","Null",'3(a) Flights | segment list'!E2710)</f>
        <v>Null</v>
      </c>
      <c r="K2745" s="4" t="str">
        <f>IF('3(a) Flights | segment list'!F2710="","Null",'3(a) Flights | segment list'!F2710)</f>
        <v>Null</v>
      </c>
      <c r="L2745" s="5" t="str">
        <f>IF('3(a) Flights | segment list'!G2710="","Null",'3(a) Flights | segment list'!G2710)</f>
        <v>Null</v>
      </c>
      <c r="M2745" s="16">
        <f>IF('3(a) Flights | segment list'!H2710="Null","Null",'3(a) Flights | segment list'!H2710)</f>
        <v>0</v>
      </c>
    </row>
    <row r="2746" spans="1:13" x14ac:dyDescent="0.25">
      <c r="A2746" s="4" t="str">
        <f t="shared" si="126"/>
        <v>No PB ID provided</v>
      </c>
      <c r="B2746" s="4" t="str">
        <f t="shared" si="127"/>
        <v>No declaration</v>
      </c>
      <c r="C2746" s="4" t="s">
        <v>18302</v>
      </c>
      <c r="D2746" s="86" t="str">
        <f>IF('3(a) Flights | segment list'!A2711="","Null",'3(a) Flights | segment list'!A2711)</f>
        <v>Null</v>
      </c>
      <c r="E2746" s="87" t="str">
        <f t="shared" si="128"/>
        <v>Null</v>
      </c>
      <c r="F2746" s="4" t="str">
        <f>IF('3(a) Flights | segment list'!I2711="","Null",'3(a) Flights | segment list'!I2711)</f>
        <v>Null</v>
      </c>
      <c r="G2746" s="4" t="str">
        <f>IF('3(a) Flights | segment list'!C2711="","Null",'3(a) Flights | segment list'!C2711)</f>
        <v>Null</v>
      </c>
      <c r="H2746" s="4" t="str">
        <f>IF('3(a) Flights | segment list'!J2711="","Null",'3(a) Flights | segment list'!J2711)</f>
        <v>Null</v>
      </c>
      <c r="I2746" s="4" t="str">
        <f>IF('3(a) Flights | segment list'!D2711="","Null",'3(a) Flights | segment list'!D2711)</f>
        <v>Null</v>
      </c>
      <c r="J2746" s="4" t="str">
        <f>IF('3(a) Flights | segment list'!E2711="","Null",'3(a) Flights | segment list'!E2711)</f>
        <v>Null</v>
      </c>
      <c r="K2746" s="4" t="str">
        <f>IF('3(a) Flights | segment list'!F2711="","Null",'3(a) Flights | segment list'!F2711)</f>
        <v>Null</v>
      </c>
      <c r="L2746" s="5" t="str">
        <f>IF('3(a) Flights | segment list'!G2711="","Null",'3(a) Flights | segment list'!G2711)</f>
        <v>Null</v>
      </c>
      <c r="M2746" s="16">
        <f>IF('3(a) Flights | segment list'!H2711="Null","Null",'3(a) Flights | segment list'!H2711)</f>
        <v>0</v>
      </c>
    </row>
    <row r="2747" spans="1:13" x14ac:dyDescent="0.25">
      <c r="A2747" s="4" t="str">
        <f t="shared" si="126"/>
        <v>No PB ID provided</v>
      </c>
      <c r="B2747" s="4" t="str">
        <f t="shared" si="127"/>
        <v>No declaration</v>
      </c>
      <c r="C2747" s="4" t="s">
        <v>18302</v>
      </c>
      <c r="D2747" s="86" t="str">
        <f>IF('3(a) Flights | segment list'!A2712="","Null",'3(a) Flights | segment list'!A2712)</f>
        <v>Null</v>
      </c>
      <c r="E2747" s="87" t="str">
        <f t="shared" si="128"/>
        <v>Null</v>
      </c>
      <c r="F2747" s="4" t="str">
        <f>IF('3(a) Flights | segment list'!I2712="","Null",'3(a) Flights | segment list'!I2712)</f>
        <v>Null</v>
      </c>
      <c r="G2747" s="4" t="str">
        <f>IF('3(a) Flights | segment list'!C2712="","Null",'3(a) Flights | segment list'!C2712)</f>
        <v>Null</v>
      </c>
      <c r="H2747" s="4" t="str">
        <f>IF('3(a) Flights | segment list'!J2712="","Null",'3(a) Flights | segment list'!J2712)</f>
        <v>Null</v>
      </c>
      <c r="I2747" s="4" t="str">
        <f>IF('3(a) Flights | segment list'!D2712="","Null",'3(a) Flights | segment list'!D2712)</f>
        <v>Null</v>
      </c>
      <c r="J2747" s="4" t="str">
        <f>IF('3(a) Flights | segment list'!E2712="","Null",'3(a) Flights | segment list'!E2712)</f>
        <v>Null</v>
      </c>
      <c r="K2747" s="4" t="str">
        <f>IF('3(a) Flights | segment list'!F2712="","Null",'3(a) Flights | segment list'!F2712)</f>
        <v>Null</v>
      </c>
      <c r="L2747" s="5" t="str">
        <f>IF('3(a) Flights | segment list'!G2712="","Null",'3(a) Flights | segment list'!G2712)</f>
        <v>Null</v>
      </c>
      <c r="M2747" s="16">
        <f>IF('3(a) Flights | segment list'!H2712="Null","Null",'3(a) Flights | segment list'!H2712)</f>
        <v>0</v>
      </c>
    </row>
    <row r="2748" spans="1:13" x14ac:dyDescent="0.25">
      <c r="A2748" s="4" t="str">
        <f t="shared" si="126"/>
        <v>No PB ID provided</v>
      </c>
      <c r="B2748" s="4" t="str">
        <f t="shared" si="127"/>
        <v>No declaration</v>
      </c>
      <c r="C2748" s="4" t="s">
        <v>18302</v>
      </c>
      <c r="D2748" s="86" t="str">
        <f>IF('3(a) Flights | segment list'!A2713="","Null",'3(a) Flights | segment list'!A2713)</f>
        <v>Null</v>
      </c>
      <c r="E2748" s="87" t="str">
        <f t="shared" si="128"/>
        <v>Null</v>
      </c>
      <c r="F2748" s="4" t="str">
        <f>IF('3(a) Flights | segment list'!I2713="","Null",'3(a) Flights | segment list'!I2713)</f>
        <v>Null</v>
      </c>
      <c r="G2748" s="4" t="str">
        <f>IF('3(a) Flights | segment list'!C2713="","Null",'3(a) Flights | segment list'!C2713)</f>
        <v>Null</v>
      </c>
      <c r="H2748" s="4" t="str">
        <f>IF('3(a) Flights | segment list'!J2713="","Null",'3(a) Flights | segment list'!J2713)</f>
        <v>Null</v>
      </c>
      <c r="I2748" s="4" t="str">
        <f>IF('3(a) Flights | segment list'!D2713="","Null",'3(a) Flights | segment list'!D2713)</f>
        <v>Null</v>
      </c>
      <c r="J2748" s="4" t="str">
        <f>IF('3(a) Flights | segment list'!E2713="","Null",'3(a) Flights | segment list'!E2713)</f>
        <v>Null</v>
      </c>
      <c r="K2748" s="4" t="str">
        <f>IF('3(a) Flights | segment list'!F2713="","Null",'3(a) Flights | segment list'!F2713)</f>
        <v>Null</v>
      </c>
      <c r="L2748" s="5" t="str">
        <f>IF('3(a) Flights | segment list'!G2713="","Null",'3(a) Flights | segment list'!G2713)</f>
        <v>Null</v>
      </c>
      <c r="M2748" s="16">
        <f>IF('3(a) Flights | segment list'!H2713="Null","Null",'3(a) Flights | segment list'!H2713)</f>
        <v>0</v>
      </c>
    </row>
    <row r="2749" spans="1:13" x14ac:dyDescent="0.25">
      <c r="A2749" s="4" t="str">
        <f t="shared" si="126"/>
        <v>No PB ID provided</v>
      </c>
      <c r="B2749" s="4" t="str">
        <f t="shared" si="127"/>
        <v>No declaration</v>
      </c>
      <c r="C2749" s="4" t="s">
        <v>18302</v>
      </c>
      <c r="D2749" s="86" t="str">
        <f>IF('3(a) Flights | segment list'!A2714="","Null",'3(a) Flights | segment list'!A2714)</f>
        <v>Null</v>
      </c>
      <c r="E2749" s="87" t="str">
        <f t="shared" si="128"/>
        <v>Null</v>
      </c>
      <c r="F2749" s="4" t="str">
        <f>IF('3(a) Flights | segment list'!I2714="","Null",'3(a) Flights | segment list'!I2714)</f>
        <v>Null</v>
      </c>
      <c r="G2749" s="4" t="str">
        <f>IF('3(a) Flights | segment list'!C2714="","Null",'3(a) Flights | segment list'!C2714)</f>
        <v>Null</v>
      </c>
      <c r="H2749" s="4" t="str">
        <f>IF('3(a) Flights | segment list'!J2714="","Null",'3(a) Flights | segment list'!J2714)</f>
        <v>Null</v>
      </c>
      <c r="I2749" s="4" t="str">
        <f>IF('3(a) Flights | segment list'!D2714="","Null",'3(a) Flights | segment list'!D2714)</f>
        <v>Null</v>
      </c>
      <c r="J2749" s="4" t="str">
        <f>IF('3(a) Flights | segment list'!E2714="","Null",'3(a) Flights | segment list'!E2714)</f>
        <v>Null</v>
      </c>
      <c r="K2749" s="4" t="str">
        <f>IF('3(a) Flights | segment list'!F2714="","Null",'3(a) Flights | segment list'!F2714)</f>
        <v>Null</v>
      </c>
      <c r="L2749" s="5" t="str">
        <f>IF('3(a) Flights | segment list'!G2714="","Null",'3(a) Flights | segment list'!G2714)</f>
        <v>Null</v>
      </c>
      <c r="M2749" s="16">
        <f>IF('3(a) Flights | segment list'!H2714="Null","Null",'3(a) Flights | segment list'!H2714)</f>
        <v>0</v>
      </c>
    </row>
    <row r="2750" spans="1:13" x14ac:dyDescent="0.25">
      <c r="A2750" s="4" t="str">
        <f t="shared" si="126"/>
        <v>No PB ID provided</v>
      </c>
      <c r="B2750" s="4" t="str">
        <f t="shared" si="127"/>
        <v>No declaration</v>
      </c>
      <c r="C2750" s="4" t="s">
        <v>18302</v>
      </c>
      <c r="D2750" s="86" t="str">
        <f>IF('3(a) Flights | segment list'!A2715="","Null",'3(a) Flights | segment list'!A2715)</f>
        <v>Null</v>
      </c>
      <c r="E2750" s="87" t="str">
        <f t="shared" si="128"/>
        <v>Null</v>
      </c>
      <c r="F2750" s="4" t="str">
        <f>IF('3(a) Flights | segment list'!I2715="","Null",'3(a) Flights | segment list'!I2715)</f>
        <v>Null</v>
      </c>
      <c r="G2750" s="4" t="str">
        <f>IF('3(a) Flights | segment list'!C2715="","Null",'3(a) Flights | segment list'!C2715)</f>
        <v>Null</v>
      </c>
      <c r="H2750" s="4" t="str">
        <f>IF('3(a) Flights | segment list'!J2715="","Null",'3(a) Flights | segment list'!J2715)</f>
        <v>Null</v>
      </c>
      <c r="I2750" s="4" t="str">
        <f>IF('3(a) Flights | segment list'!D2715="","Null",'3(a) Flights | segment list'!D2715)</f>
        <v>Null</v>
      </c>
      <c r="J2750" s="4" t="str">
        <f>IF('3(a) Flights | segment list'!E2715="","Null",'3(a) Flights | segment list'!E2715)</f>
        <v>Null</v>
      </c>
      <c r="K2750" s="4" t="str">
        <f>IF('3(a) Flights | segment list'!F2715="","Null",'3(a) Flights | segment list'!F2715)</f>
        <v>Null</v>
      </c>
      <c r="L2750" s="5" t="str">
        <f>IF('3(a) Flights | segment list'!G2715="","Null",'3(a) Flights | segment list'!G2715)</f>
        <v>Null</v>
      </c>
      <c r="M2750" s="16">
        <f>IF('3(a) Flights | segment list'!H2715="Null","Null",'3(a) Flights | segment list'!H2715)</f>
        <v>0</v>
      </c>
    </row>
    <row r="2751" spans="1:13" x14ac:dyDescent="0.25">
      <c r="A2751" s="4" t="str">
        <f t="shared" si="126"/>
        <v>No PB ID provided</v>
      </c>
      <c r="B2751" s="4" t="str">
        <f t="shared" si="127"/>
        <v>No declaration</v>
      </c>
      <c r="C2751" s="4" t="s">
        <v>18302</v>
      </c>
      <c r="D2751" s="86" t="str">
        <f>IF('3(a) Flights | segment list'!A2716="","Null",'3(a) Flights | segment list'!A2716)</f>
        <v>Null</v>
      </c>
      <c r="E2751" s="87" t="str">
        <f t="shared" si="128"/>
        <v>Null</v>
      </c>
      <c r="F2751" s="4" t="str">
        <f>IF('3(a) Flights | segment list'!I2716="","Null",'3(a) Flights | segment list'!I2716)</f>
        <v>Null</v>
      </c>
      <c r="G2751" s="4" t="str">
        <f>IF('3(a) Flights | segment list'!C2716="","Null",'3(a) Flights | segment list'!C2716)</f>
        <v>Null</v>
      </c>
      <c r="H2751" s="4" t="str">
        <f>IF('3(a) Flights | segment list'!J2716="","Null",'3(a) Flights | segment list'!J2716)</f>
        <v>Null</v>
      </c>
      <c r="I2751" s="4" t="str">
        <f>IF('3(a) Flights | segment list'!D2716="","Null",'3(a) Flights | segment list'!D2716)</f>
        <v>Null</v>
      </c>
      <c r="J2751" s="4" t="str">
        <f>IF('3(a) Flights | segment list'!E2716="","Null",'3(a) Flights | segment list'!E2716)</f>
        <v>Null</v>
      </c>
      <c r="K2751" s="4" t="str">
        <f>IF('3(a) Flights | segment list'!F2716="","Null",'3(a) Flights | segment list'!F2716)</f>
        <v>Null</v>
      </c>
      <c r="L2751" s="5" t="str">
        <f>IF('3(a) Flights | segment list'!G2716="","Null",'3(a) Flights | segment list'!G2716)</f>
        <v>Null</v>
      </c>
      <c r="M2751" s="16">
        <f>IF('3(a) Flights | segment list'!H2716="Null","Null",'3(a) Flights | segment list'!H2716)</f>
        <v>0</v>
      </c>
    </row>
    <row r="2752" spans="1:13" x14ac:dyDescent="0.25">
      <c r="A2752" s="4" t="str">
        <f t="shared" si="126"/>
        <v>No PB ID provided</v>
      </c>
      <c r="B2752" s="4" t="str">
        <f t="shared" si="127"/>
        <v>No declaration</v>
      </c>
      <c r="C2752" s="4" t="s">
        <v>18302</v>
      </c>
      <c r="D2752" s="86" t="str">
        <f>IF('3(a) Flights | segment list'!A2717="","Null",'3(a) Flights | segment list'!A2717)</f>
        <v>Null</v>
      </c>
      <c r="E2752" s="87" t="str">
        <f t="shared" si="128"/>
        <v>Null</v>
      </c>
      <c r="F2752" s="4" t="str">
        <f>IF('3(a) Flights | segment list'!I2717="","Null",'3(a) Flights | segment list'!I2717)</f>
        <v>Null</v>
      </c>
      <c r="G2752" s="4" t="str">
        <f>IF('3(a) Flights | segment list'!C2717="","Null",'3(a) Flights | segment list'!C2717)</f>
        <v>Null</v>
      </c>
      <c r="H2752" s="4" t="str">
        <f>IF('3(a) Flights | segment list'!J2717="","Null",'3(a) Flights | segment list'!J2717)</f>
        <v>Null</v>
      </c>
      <c r="I2752" s="4" t="str">
        <f>IF('3(a) Flights | segment list'!D2717="","Null",'3(a) Flights | segment list'!D2717)</f>
        <v>Null</v>
      </c>
      <c r="J2752" s="4" t="str">
        <f>IF('3(a) Flights | segment list'!E2717="","Null",'3(a) Flights | segment list'!E2717)</f>
        <v>Null</v>
      </c>
      <c r="K2752" s="4" t="str">
        <f>IF('3(a) Flights | segment list'!F2717="","Null",'3(a) Flights | segment list'!F2717)</f>
        <v>Null</v>
      </c>
      <c r="L2752" s="5" t="str">
        <f>IF('3(a) Flights | segment list'!G2717="","Null",'3(a) Flights | segment list'!G2717)</f>
        <v>Null</v>
      </c>
      <c r="M2752" s="16">
        <f>IF('3(a) Flights | segment list'!H2717="Null","Null",'3(a) Flights | segment list'!H2717)</f>
        <v>0</v>
      </c>
    </row>
    <row r="2753" spans="1:13" x14ac:dyDescent="0.25">
      <c r="A2753" s="4" t="str">
        <f t="shared" si="126"/>
        <v>No PB ID provided</v>
      </c>
      <c r="B2753" s="4" t="str">
        <f t="shared" si="127"/>
        <v>No declaration</v>
      </c>
      <c r="C2753" s="4" t="s">
        <v>18302</v>
      </c>
      <c r="D2753" s="86" t="str">
        <f>IF('3(a) Flights | segment list'!A2718="","Null",'3(a) Flights | segment list'!A2718)</f>
        <v>Null</v>
      </c>
      <c r="E2753" s="87" t="str">
        <f t="shared" si="128"/>
        <v>Null</v>
      </c>
      <c r="F2753" s="4" t="str">
        <f>IF('3(a) Flights | segment list'!I2718="","Null",'3(a) Flights | segment list'!I2718)</f>
        <v>Null</v>
      </c>
      <c r="G2753" s="4" t="str">
        <f>IF('3(a) Flights | segment list'!C2718="","Null",'3(a) Flights | segment list'!C2718)</f>
        <v>Null</v>
      </c>
      <c r="H2753" s="4" t="str">
        <f>IF('3(a) Flights | segment list'!J2718="","Null",'3(a) Flights | segment list'!J2718)</f>
        <v>Null</v>
      </c>
      <c r="I2753" s="4" t="str">
        <f>IF('3(a) Flights | segment list'!D2718="","Null",'3(a) Flights | segment list'!D2718)</f>
        <v>Null</v>
      </c>
      <c r="J2753" s="4" t="str">
        <f>IF('3(a) Flights | segment list'!E2718="","Null",'3(a) Flights | segment list'!E2718)</f>
        <v>Null</v>
      </c>
      <c r="K2753" s="4" t="str">
        <f>IF('3(a) Flights | segment list'!F2718="","Null",'3(a) Flights | segment list'!F2718)</f>
        <v>Null</v>
      </c>
      <c r="L2753" s="5" t="str">
        <f>IF('3(a) Flights | segment list'!G2718="","Null",'3(a) Flights | segment list'!G2718)</f>
        <v>Null</v>
      </c>
      <c r="M2753" s="16">
        <f>IF('3(a) Flights | segment list'!H2718="Null","Null",'3(a) Flights | segment list'!H2718)</f>
        <v>0</v>
      </c>
    </row>
    <row r="2754" spans="1:13" x14ac:dyDescent="0.25">
      <c r="A2754" s="4" t="str">
        <f t="shared" si="126"/>
        <v>No PB ID provided</v>
      </c>
      <c r="B2754" s="4" t="str">
        <f t="shared" si="127"/>
        <v>No declaration</v>
      </c>
      <c r="C2754" s="4" t="s">
        <v>18302</v>
      </c>
      <c r="D2754" s="86" t="str">
        <f>IF('3(a) Flights | segment list'!A2719="","Null",'3(a) Flights | segment list'!A2719)</f>
        <v>Null</v>
      </c>
      <c r="E2754" s="87" t="str">
        <f t="shared" si="128"/>
        <v>Null</v>
      </c>
      <c r="F2754" s="4" t="str">
        <f>IF('3(a) Flights | segment list'!I2719="","Null",'3(a) Flights | segment list'!I2719)</f>
        <v>Null</v>
      </c>
      <c r="G2754" s="4" t="str">
        <f>IF('3(a) Flights | segment list'!C2719="","Null",'3(a) Flights | segment list'!C2719)</f>
        <v>Null</v>
      </c>
      <c r="H2754" s="4" t="str">
        <f>IF('3(a) Flights | segment list'!J2719="","Null",'3(a) Flights | segment list'!J2719)</f>
        <v>Null</v>
      </c>
      <c r="I2754" s="4" t="str">
        <f>IF('3(a) Flights | segment list'!D2719="","Null",'3(a) Flights | segment list'!D2719)</f>
        <v>Null</v>
      </c>
      <c r="J2754" s="4" t="str">
        <f>IF('3(a) Flights | segment list'!E2719="","Null",'3(a) Flights | segment list'!E2719)</f>
        <v>Null</v>
      </c>
      <c r="K2754" s="4" t="str">
        <f>IF('3(a) Flights | segment list'!F2719="","Null",'3(a) Flights | segment list'!F2719)</f>
        <v>Null</v>
      </c>
      <c r="L2754" s="5" t="str">
        <f>IF('3(a) Flights | segment list'!G2719="","Null",'3(a) Flights | segment list'!G2719)</f>
        <v>Null</v>
      </c>
      <c r="M2754" s="16">
        <f>IF('3(a) Flights | segment list'!H2719="Null","Null",'3(a) Flights | segment list'!H2719)</f>
        <v>0</v>
      </c>
    </row>
    <row r="2755" spans="1:13" x14ac:dyDescent="0.25">
      <c r="A2755" s="4" t="str">
        <f t="shared" si="126"/>
        <v>No PB ID provided</v>
      </c>
      <c r="B2755" s="4" t="str">
        <f t="shared" si="127"/>
        <v>No declaration</v>
      </c>
      <c r="C2755" s="4" t="s">
        <v>18302</v>
      </c>
      <c r="D2755" s="86" t="str">
        <f>IF('3(a) Flights | segment list'!A2720="","Null",'3(a) Flights | segment list'!A2720)</f>
        <v>Null</v>
      </c>
      <c r="E2755" s="87" t="str">
        <f t="shared" si="128"/>
        <v>Null</v>
      </c>
      <c r="F2755" s="4" t="str">
        <f>IF('3(a) Flights | segment list'!I2720="","Null",'3(a) Flights | segment list'!I2720)</f>
        <v>Null</v>
      </c>
      <c r="G2755" s="4" t="str">
        <f>IF('3(a) Flights | segment list'!C2720="","Null",'3(a) Flights | segment list'!C2720)</f>
        <v>Null</v>
      </c>
      <c r="H2755" s="4" t="str">
        <f>IF('3(a) Flights | segment list'!J2720="","Null",'3(a) Flights | segment list'!J2720)</f>
        <v>Null</v>
      </c>
      <c r="I2755" s="4" t="str">
        <f>IF('3(a) Flights | segment list'!D2720="","Null",'3(a) Flights | segment list'!D2720)</f>
        <v>Null</v>
      </c>
      <c r="J2755" s="4" t="str">
        <f>IF('3(a) Flights | segment list'!E2720="","Null",'3(a) Flights | segment list'!E2720)</f>
        <v>Null</v>
      </c>
      <c r="K2755" s="4" t="str">
        <f>IF('3(a) Flights | segment list'!F2720="","Null",'3(a) Flights | segment list'!F2720)</f>
        <v>Null</v>
      </c>
      <c r="L2755" s="5" t="str">
        <f>IF('3(a) Flights | segment list'!G2720="","Null",'3(a) Flights | segment list'!G2720)</f>
        <v>Null</v>
      </c>
      <c r="M2755" s="16">
        <f>IF('3(a) Flights | segment list'!H2720="Null","Null",'3(a) Flights | segment list'!H2720)</f>
        <v>0</v>
      </c>
    </row>
    <row r="2756" spans="1:13" x14ac:dyDescent="0.25">
      <c r="A2756" s="4" t="str">
        <f t="shared" si="126"/>
        <v>No PB ID provided</v>
      </c>
      <c r="B2756" s="4" t="str">
        <f t="shared" si="127"/>
        <v>No declaration</v>
      </c>
      <c r="C2756" s="4" t="s">
        <v>18302</v>
      </c>
      <c r="D2756" s="86" t="str">
        <f>IF('3(a) Flights | segment list'!A2721="","Null",'3(a) Flights | segment list'!A2721)</f>
        <v>Null</v>
      </c>
      <c r="E2756" s="87" t="str">
        <f t="shared" si="128"/>
        <v>Null</v>
      </c>
      <c r="F2756" s="4" t="str">
        <f>IF('3(a) Flights | segment list'!I2721="","Null",'3(a) Flights | segment list'!I2721)</f>
        <v>Null</v>
      </c>
      <c r="G2756" s="4" t="str">
        <f>IF('3(a) Flights | segment list'!C2721="","Null",'3(a) Flights | segment list'!C2721)</f>
        <v>Null</v>
      </c>
      <c r="H2756" s="4" t="str">
        <f>IF('3(a) Flights | segment list'!J2721="","Null",'3(a) Flights | segment list'!J2721)</f>
        <v>Null</v>
      </c>
      <c r="I2756" s="4" t="str">
        <f>IF('3(a) Flights | segment list'!D2721="","Null",'3(a) Flights | segment list'!D2721)</f>
        <v>Null</v>
      </c>
      <c r="J2756" s="4" t="str">
        <f>IF('3(a) Flights | segment list'!E2721="","Null",'3(a) Flights | segment list'!E2721)</f>
        <v>Null</v>
      </c>
      <c r="K2756" s="4" t="str">
        <f>IF('3(a) Flights | segment list'!F2721="","Null",'3(a) Flights | segment list'!F2721)</f>
        <v>Null</v>
      </c>
      <c r="L2756" s="5" t="str">
        <f>IF('3(a) Flights | segment list'!G2721="","Null",'3(a) Flights | segment list'!G2721)</f>
        <v>Null</v>
      </c>
      <c r="M2756" s="16">
        <f>IF('3(a) Flights | segment list'!H2721="Null","Null",'3(a) Flights | segment list'!H2721)</f>
        <v>0</v>
      </c>
    </row>
    <row r="2757" spans="1:13" x14ac:dyDescent="0.25">
      <c r="A2757" s="4" t="str">
        <f t="shared" si="126"/>
        <v>No PB ID provided</v>
      </c>
      <c r="B2757" s="4" t="str">
        <f t="shared" si="127"/>
        <v>No declaration</v>
      </c>
      <c r="C2757" s="4" t="s">
        <v>18302</v>
      </c>
      <c r="D2757" s="86" t="str">
        <f>IF('3(a) Flights | segment list'!A2722="","Null",'3(a) Flights | segment list'!A2722)</f>
        <v>Null</v>
      </c>
      <c r="E2757" s="87" t="str">
        <f t="shared" si="128"/>
        <v>Null</v>
      </c>
      <c r="F2757" s="4" t="str">
        <f>IF('3(a) Flights | segment list'!I2722="","Null",'3(a) Flights | segment list'!I2722)</f>
        <v>Null</v>
      </c>
      <c r="G2757" s="4" t="str">
        <f>IF('3(a) Flights | segment list'!C2722="","Null",'3(a) Flights | segment list'!C2722)</f>
        <v>Null</v>
      </c>
      <c r="H2757" s="4" t="str">
        <f>IF('3(a) Flights | segment list'!J2722="","Null",'3(a) Flights | segment list'!J2722)</f>
        <v>Null</v>
      </c>
      <c r="I2757" s="4" t="str">
        <f>IF('3(a) Flights | segment list'!D2722="","Null",'3(a) Flights | segment list'!D2722)</f>
        <v>Null</v>
      </c>
      <c r="J2757" s="4" t="str">
        <f>IF('3(a) Flights | segment list'!E2722="","Null",'3(a) Flights | segment list'!E2722)</f>
        <v>Null</v>
      </c>
      <c r="K2757" s="4" t="str">
        <f>IF('3(a) Flights | segment list'!F2722="","Null",'3(a) Flights | segment list'!F2722)</f>
        <v>Null</v>
      </c>
      <c r="L2757" s="5" t="str">
        <f>IF('3(a) Flights | segment list'!G2722="","Null",'3(a) Flights | segment list'!G2722)</f>
        <v>Null</v>
      </c>
      <c r="M2757" s="16">
        <f>IF('3(a) Flights | segment list'!H2722="Null","Null",'3(a) Flights | segment list'!H2722)</f>
        <v>0</v>
      </c>
    </row>
    <row r="2758" spans="1:13" x14ac:dyDescent="0.25">
      <c r="A2758" s="4" t="str">
        <f t="shared" ref="A2758:A2821" si="129">A2757</f>
        <v>No PB ID provided</v>
      </c>
      <c r="B2758" s="4" t="str">
        <f t="shared" ref="B2758:B2821" si="130">B2757</f>
        <v>No declaration</v>
      </c>
      <c r="C2758" s="4" t="s">
        <v>18302</v>
      </c>
      <c r="D2758" s="86" t="str">
        <f>IF('3(a) Flights | segment list'!A2723="","Null",'3(a) Flights | segment list'!A2723)</f>
        <v>Null</v>
      </c>
      <c r="E2758" s="87" t="str">
        <f t="shared" si="128"/>
        <v>Null</v>
      </c>
      <c r="F2758" s="4" t="str">
        <f>IF('3(a) Flights | segment list'!I2723="","Null",'3(a) Flights | segment list'!I2723)</f>
        <v>Null</v>
      </c>
      <c r="G2758" s="4" t="str">
        <f>IF('3(a) Flights | segment list'!C2723="","Null",'3(a) Flights | segment list'!C2723)</f>
        <v>Null</v>
      </c>
      <c r="H2758" s="4" t="str">
        <f>IF('3(a) Flights | segment list'!J2723="","Null",'3(a) Flights | segment list'!J2723)</f>
        <v>Null</v>
      </c>
      <c r="I2758" s="4" t="str">
        <f>IF('3(a) Flights | segment list'!D2723="","Null",'3(a) Flights | segment list'!D2723)</f>
        <v>Null</v>
      </c>
      <c r="J2758" s="4" t="str">
        <f>IF('3(a) Flights | segment list'!E2723="","Null",'3(a) Flights | segment list'!E2723)</f>
        <v>Null</v>
      </c>
      <c r="K2758" s="4" t="str">
        <f>IF('3(a) Flights | segment list'!F2723="","Null",'3(a) Flights | segment list'!F2723)</f>
        <v>Null</v>
      </c>
      <c r="L2758" s="5" t="str">
        <f>IF('3(a) Flights | segment list'!G2723="","Null",'3(a) Flights | segment list'!G2723)</f>
        <v>Null</v>
      </c>
      <c r="M2758" s="16">
        <f>IF('3(a) Flights | segment list'!H2723="Null","Null",'3(a) Flights | segment list'!H2723)</f>
        <v>0</v>
      </c>
    </row>
    <row r="2759" spans="1:13" x14ac:dyDescent="0.25">
      <c r="A2759" s="4" t="str">
        <f t="shared" si="129"/>
        <v>No PB ID provided</v>
      </c>
      <c r="B2759" s="4" t="str">
        <f t="shared" si="130"/>
        <v>No declaration</v>
      </c>
      <c r="C2759" s="4" t="s">
        <v>18302</v>
      </c>
      <c r="D2759" s="86" t="str">
        <f>IF('3(a) Flights | segment list'!A2724="","Null",'3(a) Flights | segment list'!A2724)</f>
        <v>Null</v>
      </c>
      <c r="E2759" s="87" t="str">
        <f t="shared" si="128"/>
        <v>Null</v>
      </c>
      <c r="F2759" s="4" t="str">
        <f>IF('3(a) Flights | segment list'!I2724="","Null",'3(a) Flights | segment list'!I2724)</f>
        <v>Null</v>
      </c>
      <c r="G2759" s="4" t="str">
        <f>IF('3(a) Flights | segment list'!C2724="","Null",'3(a) Flights | segment list'!C2724)</f>
        <v>Null</v>
      </c>
      <c r="H2759" s="4" t="str">
        <f>IF('3(a) Flights | segment list'!J2724="","Null",'3(a) Flights | segment list'!J2724)</f>
        <v>Null</v>
      </c>
      <c r="I2759" s="4" t="str">
        <f>IF('3(a) Flights | segment list'!D2724="","Null",'3(a) Flights | segment list'!D2724)</f>
        <v>Null</v>
      </c>
      <c r="J2759" s="4" t="str">
        <f>IF('3(a) Flights | segment list'!E2724="","Null",'3(a) Flights | segment list'!E2724)</f>
        <v>Null</v>
      </c>
      <c r="K2759" s="4" t="str">
        <f>IF('3(a) Flights | segment list'!F2724="","Null",'3(a) Flights | segment list'!F2724)</f>
        <v>Null</v>
      </c>
      <c r="L2759" s="5" t="str">
        <f>IF('3(a) Flights | segment list'!G2724="","Null",'3(a) Flights | segment list'!G2724)</f>
        <v>Null</v>
      </c>
      <c r="M2759" s="16">
        <f>IF('3(a) Flights | segment list'!H2724="Null","Null",'3(a) Flights | segment list'!H2724)</f>
        <v>0</v>
      </c>
    </row>
    <row r="2760" spans="1:13" x14ac:dyDescent="0.25">
      <c r="A2760" s="4" t="str">
        <f t="shared" si="129"/>
        <v>No PB ID provided</v>
      </c>
      <c r="B2760" s="4" t="str">
        <f t="shared" si="130"/>
        <v>No declaration</v>
      </c>
      <c r="C2760" s="4" t="s">
        <v>18302</v>
      </c>
      <c r="D2760" s="86" t="str">
        <f>IF('3(a) Flights | segment list'!A2725="","Null",'3(a) Flights | segment list'!A2725)</f>
        <v>Null</v>
      </c>
      <c r="E2760" s="87" t="str">
        <f t="shared" si="128"/>
        <v>Null</v>
      </c>
      <c r="F2760" s="4" t="str">
        <f>IF('3(a) Flights | segment list'!I2725="","Null",'3(a) Flights | segment list'!I2725)</f>
        <v>Null</v>
      </c>
      <c r="G2760" s="4" t="str">
        <f>IF('3(a) Flights | segment list'!C2725="","Null",'3(a) Flights | segment list'!C2725)</f>
        <v>Null</v>
      </c>
      <c r="H2760" s="4" t="str">
        <f>IF('3(a) Flights | segment list'!J2725="","Null",'3(a) Flights | segment list'!J2725)</f>
        <v>Null</v>
      </c>
      <c r="I2760" s="4" t="str">
        <f>IF('3(a) Flights | segment list'!D2725="","Null",'3(a) Flights | segment list'!D2725)</f>
        <v>Null</v>
      </c>
      <c r="J2760" s="4" t="str">
        <f>IF('3(a) Flights | segment list'!E2725="","Null",'3(a) Flights | segment list'!E2725)</f>
        <v>Null</v>
      </c>
      <c r="K2760" s="4" t="str">
        <f>IF('3(a) Flights | segment list'!F2725="","Null",'3(a) Flights | segment list'!F2725)</f>
        <v>Null</v>
      </c>
      <c r="L2760" s="5" t="str">
        <f>IF('3(a) Flights | segment list'!G2725="","Null",'3(a) Flights | segment list'!G2725)</f>
        <v>Null</v>
      </c>
      <c r="M2760" s="16">
        <f>IF('3(a) Flights | segment list'!H2725="Null","Null",'3(a) Flights | segment list'!H2725)</f>
        <v>0</v>
      </c>
    </row>
    <row r="2761" spans="1:13" x14ac:dyDescent="0.25">
      <c r="A2761" s="4" t="str">
        <f t="shared" si="129"/>
        <v>No PB ID provided</v>
      </c>
      <c r="B2761" s="4" t="str">
        <f t="shared" si="130"/>
        <v>No declaration</v>
      </c>
      <c r="C2761" s="4" t="s">
        <v>18302</v>
      </c>
      <c r="D2761" s="86" t="str">
        <f>IF('3(a) Flights | segment list'!A2726="","Null",'3(a) Flights | segment list'!A2726)</f>
        <v>Null</v>
      </c>
      <c r="E2761" s="87" t="str">
        <f t="shared" si="128"/>
        <v>Null</v>
      </c>
      <c r="F2761" s="4" t="str">
        <f>IF('3(a) Flights | segment list'!I2726="","Null",'3(a) Flights | segment list'!I2726)</f>
        <v>Null</v>
      </c>
      <c r="G2761" s="4" t="str">
        <f>IF('3(a) Flights | segment list'!C2726="","Null",'3(a) Flights | segment list'!C2726)</f>
        <v>Null</v>
      </c>
      <c r="H2761" s="4" t="str">
        <f>IF('3(a) Flights | segment list'!J2726="","Null",'3(a) Flights | segment list'!J2726)</f>
        <v>Null</v>
      </c>
      <c r="I2761" s="4" t="str">
        <f>IF('3(a) Flights | segment list'!D2726="","Null",'3(a) Flights | segment list'!D2726)</f>
        <v>Null</v>
      </c>
      <c r="J2761" s="4" t="str">
        <f>IF('3(a) Flights | segment list'!E2726="","Null",'3(a) Flights | segment list'!E2726)</f>
        <v>Null</v>
      </c>
      <c r="K2761" s="4" t="str">
        <f>IF('3(a) Flights | segment list'!F2726="","Null",'3(a) Flights | segment list'!F2726)</f>
        <v>Null</v>
      </c>
      <c r="L2761" s="5" t="str">
        <f>IF('3(a) Flights | segment list'!G2726="","Null",'3(a) Flights | segment list'!G2726)</f>
        <v>Null</v>
      </c>
      <c r="M2761" s="16">
        <f>IF('3(a) Flights | segment list'!H2726="Null","Null",'3(a) Flights | segment list'!H2726)</f>
        <v>0</v>
      </c>
    </row>
    <row r="2762" spans="1:13" x14ac:dyDescent="0.25">
      <c r="A2762" s="4" t="str">
        <f t="shared" si="129"/>
        <v>No PB ID provided</v>
      </c>
      <c r="B2762" s="4" t="str">
        <f t="shared" si="130"/>
        <v>No declaration</v>
      </c>
      <c r="C2762" s="4" t="s">
        <v>18302</v>
      </c>
      <c r="D2762" s="86" t="str">
        <f>IF('3(a) Flights | segment list'!A2727="","Null",'3(a) Flights | segment list'!A2727)</f>
        <v>Null</v>
      </c>
      <c r="E2762" s="87" t="str">
        <f t="shared" si="128"/>
        <v>Null</v>
      </c>
      <c r="F2762" s="4" t="str">
        <f>IF('3(a) Flights | segment list'!I2727="","Null",'3(a) Flights | segment list'!I2727)</f>
        <v>Null</v>
      </c>
      <c r="G2762" s="4" t="str">
        <f>IF('3(a) Flights | segment list'!C2727="","Null",'3(a) Flights | segment list'!C2727)</f>
        <v>Null</v>
      </c>
      <c r="H2762" s="4" t="str">
        <f>IF('3(a) Flights | segment list'!J2727="","Null",'3(a) Flights | segment list'!J2727)</f>
        <v>Null</v>
      </c>
      <c r="I2762" s="4" t="str">
        <f>IF('3(a) Flights | segment list'!D2727="","Null",'3(a) Flights | segment list'!D2727)</f>
        <v>Null</v>
      </c>
      <c r="J2762" s="4" t="str">
        <f>IF('3(a) Flights | segment list'!E2727="","Null",'3(a) Flights | segment list'!E2727)</f>
        <v>Null</v>
      </c>
      <c r="K2762" s="4" t="str">
        <f>IF('3(a) Flights | segment list'!F2727="","Null",'3(a) Flights | segment list'!F2727)</f>
        <v>Null</v>
      </c>
      <c r="L2762" s="5" t="str">
        <f>IF('3(a) Flights | segment list'!G2727="","Null",'3(a) Flights | segment list'!G2727)</f>
        <v>Null</v>
      </c>
      <c r="M2762" s="16">
        <f>IF('3(a) Flights | segment list'!H2727="Null","Null",'3(a) Flights | segment list'!H2727)</f>
        <v>0</v>
      </c>
    </row>
    <row r="2763" spans="1:13" x14ac:dyDescent="0.25">
      <c r="A2763" s="4" t="str">
        <f t="shared" si="129"/>
        <v>No PB ID provided</v>
      </c>
      <c r="B2763" s="4" t="str">
        <f t="shared" si="130"/>
        <v>No declaration</v>
      </c>
      <c r="C2763" s="4" t="s">
        <v>18302</v>
      </c>
      <c r="D2763" s="86" t="str">
        <f>IF('3(a) Flights | segment list'!A2728="","Null",'3(a) Flights | segment list'!A2728)</f>
        <v>Null</v>
      </c>
      <c r="E2763" s="87" t="str">
        <f t="shared" si="128"/>
        <v>Null</v>
      </c>
      <c r="F2763" s="4" t="str">
        <f>IF('3(a) Flights | segment list'!I2728="","Null",'3(a) Flights | segment list'!I2728)</f>
        <v>Null</v>
      </c>
      <c r="G2763" s="4" t="str">
        <f>IF('3(a) Flights | segment list'!C2728="","Null",'3(a) Flights | segment list'!C2728)</f>
        <v>Null</v>
      </c>
      <c r="H2763" s="4" t="str">
        <f>IF('3(a) Flights | segment list'!J2728="","Null",'3(a) Flights | segment list'!J2728)</f>
        <v>Null</v>
      </c>
      <c r="I2763" s="4" t="str">
        <f>IF('3(a) Flights | segment list'!D2728="","Null",'3(a) Flights | segment list'!D2728)</f>
        <v>Null</v>
      </c>
      <c r="J2763" s="4" t="str">
        <f>IF('3(a) Flights | segment list'!E2728="","Null",'3(a) Flights | segment list'!E2728)</f>
        <v>Null</v>
      </c>
      <c r="K2763" s="4" t="str">
        <f>IF('3(a) Flights | segment list'!F2728="","Null",'3(a) Flights | segment list'!F2728)</f>
        <v>Null</v>
      </c>
      <c r="L2763" s="5" t="str">
        <f>IF('3(a) Flights | segment list'!G2728="","Null",'3(a) Flights | segment list'!G2728)</f>
        <v>Null</v>
      </c>
      <c r="M2763" s="16">
        <f>IF('3(a) Flights | segment list'!H2728="Null","Null",'3(a) Flights | segment list'!H2728)</f>
        <v>0</v>
      </c>
    </row>
    <row r="2764" spans="1:13" x14ac:dyDescent="0.25">
      <c r="A2764" s="4" t="str">
        <f t="shared" si="129"/>
        <v>No PB ID provided</v>
      </c>
      <c r="B2764" s="4" t="str">
        <f t="shared" si="130"/>
        <v>No declaration</v>
      </c>
      <c r="C2764" s="4" t="s">
        <v>18302</v>
      </c>
      <c r="D2764" s="86" t="str">
        <f>IF('3(a) Flights | segment list'!A2729="","Null",'3(a) Flights | segment list'!A2729)</f>
        <v>Null</v>
      </c>
      <c r="E2764" s="87" t="str">
        <f t="shared" si="128"/>
        <v>Null</v>
      </c>
      <c r="F2764" s="4" t="str">
        <f>IF('3(a) Flights | segment list'!I2729="","Null",'3(a) Flights | segment list'!I2729)</f>
        <v>Null</v>
      </c>
      <c r="G2764" s="4" t="str">
        <f>IF('3(a) Flights | segment list'!C2729="","Null",'3(a) Flights | segment list'!C2729)</f>
        <v>Null</v>
      </c>
      <c r="H2764" s="4" t="str">
        <f>IF('3(a) Flights | segment list'!J2729="","Null",'3(a) Flights | segment list'!J2729)</f>
        <v>Null</v>
      </c>
      <c r="I2764" s="4" t="str">
        <f>IF('3(a) Flights | segment list'!D2729="","Null",'3(a) Flights | segment list'!D2729)</f>
        <v>Null</v>
      </c>
      <c r="J2764" s="4" t="str">
        <f>IF('3(a) Flights | segment list'!E2729="","Null",'3(a) Flights | segment list'!E2729)</f>
        <v>Null</v>
      </c>
      <c r="K2764" s="4" t="str">
        <f>IF('3(a) Flights | segment list'!F2729="","Null",'3(a) Flights | segment list'!F2729)</f>
        <v>Null</v>
      </c>
      <c r="L2764" s="5" t="str">
        <f>IF('3(a) Flights | segment list'!G2729="","Null",'3(a) Flights | segment list'!G2729)</f>
        <v>Null</v>
      </c>
      <c r="M2764" s="16">
        <f>IF('3(a) Flights | segment list'!H2729="Null","Null",'3(a) Flights | segment list'!H2729)</f>
        <v>0</v>
      </c>
    </row>
    <row r="2765" spans="1:13" x14ac:dyDescent="0.25">
      <c r="A2765" s="4" t="str">
        <f t="shared" si="129"/>
        <v>No PB ID provided</v>
      </c>
      <c r="B2765" s="4" t="str">
        <f t="shared" si="130"/>
        <v>No declaration</v>
      </c>
      <c r="C2765" s="4" t="s">
        <v>18302</v>
      </c>
      <c r="D2765" s="86" t="str">
        <f>IF('3(a) Flights | segment list'!A2730="","Null",'3(a) Flights | segment list'!A2730)</f>
        <v>Null</v>
      </c>
      <c r="E2765" s="87" t="str">
        <f t="shared" si="128"/>
        <v>Null</v>
      </c>
      <c r="F2765" s="4" t="str">
        <f>IF('3(a) Flights | segment list'!I2730="","Null",'3(a) Flights | segment list'!I2730)</f>
        <v>Null</v>
      </c>
      <c r="G2765" s="4" t="str">
        <f>IF('3(a) Flights | segment list'!C2730="","Null",'3(a) Flights | segment list'!C2730)</f>
        <v>Null</v>
      </c>
      <c r="H2765" s="4" t="str">
        <f>IF('3(a) Flights | segment list'!J2730="","Null",'3(a) Flights | segment list'!J2730)</f>
        <v>Null</v>
      </c>
      <c r="I2765" s="4" t="str">
        <f>IF('3(a) Flights | segment list'!D2730="","Null",'3(a) Flights | segment list'!D2730)</f>
        <v>Null</v>
      </c>
      <c r="J2765" s="4" t="str">
        <f>IF('3(a) Flights | segment list'!E2730="","Null",'3(a) Flights | segment list'!E2730)</f>
        <v>Null</v>
      </c>
      <c r="K2765" s="4" t="str">
        <f>IF('3(a) Flights | segment list'!F2730="","Null",'3(a) Flights | segment list'!F2730)</f>
        <v>Null</v>
      </c>
      <c r="L2765" s="5" t="str">
        <f>IF('3(a) Flights | segment list'!G2730="","Null",'3(a) Flights | segment list'!G2730)</f>
        <v>Null</v>
      </c>
      <c r="M2765" s="16">
        <f>IF('3(a) Flights | segment list'!H2730="Null","Null",'3(a) Flights | segment list'!H2730)</f>
        <v>0</v>
      </c>
    </row>
    <row r="2766" spans="1:13" x14ac:dyDescent="0.25">
      <c r="A2766" s="4" t="str">
        <f t="shared" si="129"/>
        <v>No PB ID provided</v>
      </c>
      <c r="B2766" s="4" t="str">
        <f t="shared" si="130"/>
        <v>No declaration</v>
      </c>
      <c r="C2766" s="4" t="s">
        <v>18302</v>
      </c>
      <c r="D2766" s="86" t="str">
        <f>IF('3(a) Flights | segment list'!A2731="","Null",'3(a) Flights | segment list'!A2731)</f>
        <v>Null</v>
      </c>
      <c r="E2766" s="87" t="str">
        <f t="shared" si="128"/>
        <v>Null</v>
      </c>
      <c r="F2766" s="4" t="str">
        <f>IF('3(a) Flights | segment list'!I2731="","Null",'3(a) Flights | segment list'!I2731)</f>
        <v>Null</v>
      </c>
      <c r="G2766" s="4" t="str">
        <f>IF('3(a) Flights | segment list'!C2731="","Null",'3(a) Flights | segment list'!C2731)</f>
        <v>Null</v>
      </c>
      <c r="H2766" s="4" t="str">
        <f>IF('3(a) Flights | segment list'!J2731="","Null",'3(a) Flights | segment list'!J2731)</f>
        <v>Null</v>
      </c>
      <c r="I2766" s="4" t="str">
        <f>IF('3(a) Flights | segment list'!D2731="","Null",'3(a) Flights | segment list'!D2731)</f>
        <v>Null</v>
      </c>
      <c r="J2766" s="4" t="str">
        <f>IF('3(a) Flights | segment list'!E2731="","Null",'3(a) Flights | segment list'!E2731)</f>
        <v>Null</v>
      </c>
      <c r="K2766" s="4" t="str">
        <f>IF('3(a) Flights | segment list'!F2731="","Null",'3(a) Flights | segment list'!F2731)</f>
        <v>Null</v>
      </c>
      <c r="L2766" s="5" t="str">
        <f>IF('3(a) Flights | segment list'!G2731="","Null",'3(a) Flights | segment list'!G2731)</f>
        <v>Null</v>
      </c>
      <c r="M2766" s="16">
        <f>IF('3(a) Flights | segment list'!H2731="Null","Null",'3(a) Flights | segment list'!H2731)</f>
        <v>0</v>
      </c>
    </row>
    <row r="2767" spans="1:13" x14ac:dyDescent="0.25">
      <c r="A2767" s="4" t="str">
        <f t="shared" si="129"/>
        <v>No PB ID provided</v>
      </c>
      <c r="B2767" s="4" t="str">
        <f t="shared" si="130"/>
        <v>No declaration</v>
      </c>
      <c r="C2767" s="4" t="s">
        <v>18302</v>
      </c>
      <c r="D2767" s="86" t="str">
        <f>IF('3(a) Flights | segment list'!A2732="","Null",'3(a) Flights | segment list'!A2732)</f>
        <v>Null</v>
      </c>
      <c r="E2767" s="87" t="str">
        <f t="shared" si="128"/>
        <v>Null</v>
      </c>
      <c r="F2767" s="4" t="str">
        <f>IF('3(a) Flights | segment list'!I2732="","Null",'3(a) Flights | segment list'!I2732)</f>
        <v>Null</v>
      </c>
      <c r="G2767" s="4" t="str">
        <f>IF('3(a) Flights | segment list'!C2732="","Null",'3(a) Flights | segment list'!C2732)</f>
        <v>Null</v>
      </c>
      <c r="H2767" s="4" t="str">
        <f>IF('3(a) Flights | segment list'!J2732="","Null",'3(a) Flights | segment list'!J2732)</f>
        <v>Null</v>
      </c>
      <c r="I2767" s="4" t="str">
        <f>IF('3(a) Flights | segment list'!D2732="","Null",'3(a) Flights | segment list'!D2732)</f>
        <v>Null</v>
      </c>
      <c r="J2767" s="4" t="str">
        <f>IF('3(a) Flights | segment list'!E2732="","Null",'3(a) Flights | segment list'!E2732)</f>
        <v>Null</v>
      </c>
      <c r="K2767" s="4" t="str">
        <f>IF('3(a) Flights | segment list'!F2732="","Null",'3(a) Flights | segment list'!F2732)</f>
        <v>Null</v>
      </c>
      <c r="L2767" s="5" t="str">
        <f>IF('3(a) Flights | segment list'!G2732="","Null",'3(a) Flights | segment list'!G2732)</f>
        <v>Null</v>
      </c>
      <c r="M2767" s="16">
        <f>IF('3(a) Flights | segment list'!H2732="Null","Null",'3(a) Flights | segment list'!H2732)</f>
        <v>0</v>
      </c>
    </row>
    <row r="2768" spans="1:13" x14ac:dyDescent="0.25">
      <c r="A2768" s="4" t="str">
        <f t="shared" si="129"/>
        <v>No PB ID provided</v>
      </c>
      <c r="B2768" s="4" t="str">
        <f t="shared" si="130"/>
        <v>No declaration</v>
      </c>
      <c r="C2768" s="4" t="s">
        <v>18302</v>
      </c>
      <c r="D2768" s="86" t="str">
        <f>IF('3(a) Flights | segment list'!A2733="","Null",'3(a) Flights | segment list'!A2733)</f>
        <v>Null</v>
      </c>
      <c r="E2768" s="87" t="str">
        <f t="shared" si="128"/>
        <v>Null</v>
      </c>
      <c r="F2768" s="4" t="str">
        <f>IF('3(a) Flights | segment list'!I2733="","Null",'3(a) Flights | segment list'!I2733)</f>
        <v>Null</v>
      </c>
      <c r="G2768" s="4" t="str">
        <f>IF('3(a) Flights | segment list'!C2733="","Null",'3(a) Flights | segment list'!C2733)</f>
        <v>Null</v>
      </c>
      <c r="H2768" s="4" t="str">
        <f>IF('3(a) Flights | segment list'!J2733="","Null",'3(a) Flights | segment list'!J2733)</f>
        <v>Null</v>
      </c>
      <c r="I2768" s="4" t="str">
        <f>IF('3(a) Flights | segment list'!D2733="","Null",'3(a) Flights | segment list'!D2733)</f>
        <v>Null</v>
      </c>
      <c r="J2768" s="4" t="str">
        <f>IF('3(a) Flights | segment list'!E2733="","Null",'3(a) Flights | segment list'!E2733)</f>
        <v>Null</v>
      </c>
      <c r="K2768" s="4" t="str">
        <f>IF('3(a) Flights | segment list'!F2733="","Null",'3(a) Flights | segment list'!F2733)</f>
        <v>Null</v>
      </c>
      <c r="L2768" s="5" t="str">
        <f>IF('3(a) Flights | segment list'!G2733="","Null",'3(a) Flights | segment list'!G2733)</f>
        <v>Null</v>
      </c>
      <c r="M2768" s="16">
        <f>IF('3(a) Flights | segment list'!H2733="Null","Null",'3(a) Flights | segment list'!H2733)</f>
        <v>0</v>
      </c>
    </row>
    <row r="2769" spans="1:13" x14ac:dyDescent="0.25">
      <c r="A2769" s="4" t="str">
        <f t="shared" si="129"/>
        <v>No PB ID provided</v>
      </c>
      <c r="B2769" s="4" t="str">
        <f t="shared" si="130"/>
        <v>No declaration</v>
      </c>
      <c r="C2769" s="4" t="s">
        <v>18302</v>
      </c>
      <c r="D2769" s="86" t="str">
        <f>IF('3(a) Flights | segment list'!A2734="","Null",'3(a) Flights | segment list'!A2734)</f>
        <v>Null</v>
      </c>
      <c r="E2769" s="87" t="str">
        <f t="shared" si="128"/>
        <v>Null</v>
      </c>
      <c r="F2769" s="4" t="str">
        <f>IF('3(a) Flights | segment list'!I2734="","Null",'3(a) Flights | segment list'!I2734)</f>
        <v>Null</v>
      </c>
      <c r="G2769" s="4" t="str">
        <f>IF('3(a) Flights | segment list'!C2734="","Null",'3(a) Flights | segment list'!C2734)</f>
        <v>Null</v>
      </c>
      <c r="H2769" s="4" t="str">
        <f>IF('3(a) Flights | segment list'!J2734="","Null",'3(a) Flights | segment list'!J2734)</f>
        <v>Null</v>
      </c>
      <c r="I2769" s="4" t="str">
        <f>IF('3(a) Flights | segment list'!D2734="","Null",'3(a) Flights | segment list'!D2734)</f>
        <v>Null</v>
      </c>
      <c r="J2769" s="4" t="str">
        <f>IF('3(a) Flights | segment list'!E2734="","Null",'3(a) Flights | segment list'!E2734)</f>
        <v>Null</v>
      </c>
      <c r="K2769" s="4" t="str">
        <f>IF('3(a) Flights | segment list'!F2734="","Null",'3(a) Flights | segment list'!F2734)</f>
        <v>Null</v>
      </c>
      <c r="L2769" s="5" t="str">
        <f>IF('3(a) Flights | segment list'!G2734="","Null",'3(a) Flights | segment list'!G2734)</f>
        <v>Null</v>
      </c>
      <c r="M2769" s="16">
        <f>IF('3(a) Flights | segment list'!H2734="Null","Null",'3(a) Flights | segment list'!H2734)</f>
        <v>0</v>
      </c>
    </row>
    <row r="2770" spans="1:13" x14ac:dyDescent="0.25">
      <c r="A2770" s="4" t="str">
        <f t="shared" si="129"/>
        <v>No PB ID provided</v>
      </c>
      <c r="B2770" s="4" t="str">
        <f t="shared" si="130"/>
        <v>No declaration</v>
      </c>
      <c r="C2770" s="4" t="s">
        <v>18302</v>
      </c>
      <c r="D2770" s="86" t="str">
        <f>IF('3(a) Flights | segment list'!A2735="","Null",'3(a) Flights | segment list'!A2735)</f>
        <v>Null</v>
      </c>
      <c r="E2770" s="87" t="str">
        <f t="shared" si="128"/>
        <v>Null</v>
      </c>
      <c r="F2770" s="4" t="str">
        <f>IF('3(a) Flights | segment list'!I2735="","Null",'3(a) Flights | segment list'!I2735)</f>
        <v>Null</v>
      </c>
      <c r="G2770" s="4" t="str">
        <f>IF('3(a) Flights | segment list'!C2735="","Null",'3(a) Flights | segment list'!C2735)</f>
        <v>Null</v>
      </c>
      <c r="H2770" s="4" t="str">
        <f>IF('3(a) Flights | segment list'!J2735="","Null",'3(a) Flights | segment list'!J2735)</f>
        <v>Null</v>
      </c>
      <c r="I2770" s="4" t="str">
        <f>IF('3(a) Flights | segment list'!D2735="","Null",'3(a) Flights | segment list'!D2735)</f>
        <v>Null</v>
      </c>
      <c r="J2770" s="4" t="str">
        <f>IF('3(a) Flights | segment list'!E2735="","Null",'3(a) Flights | segment list'!E2735)</f>
        <v>Null</v>
      </c>
      <c r="K2770" s="4" t="str">
        <f>IF('3(a) Flights | segment list'!F2735="","Null",'3(a) Flights | segment list'!F2735)</f>
        <v>Null</v>
      </c>
      <c r="L2770" s="5" t="str">
        <f>IF('3(a) Flights | segment list'!G2735="","Null",'3(a) Flights | segment list'!G2735)</f>
        <v>Null</v>
      </c>
      <c r="M2770" s="16">
        <f>IF('3(a) Flights | segment list'!H2735="Null","Null",'3(a) Flights | segment list'!H2735)</f>
        <v>0</v>
      </c>
    </row>
    <row r="2771" spans="1:13" x14ac:dyDescent="0.25">
      <c r="A2771" s="4" t="str">
        <f t="shared" si="129"/>
        <v>No PB ID provided</v>
      </c>
      <c r="B2771" s="4" t="str">
        <f t="shared" si="130"/>
        <v>No declaration</v>
      </c>
      <c r="C2771" s="4" t="s">
        <v>18302</v>
      </c>
      <c r="D2771" s="86" t="str">
        <f>IF('3(a) Flights | segment list'!A2736="","Null",'3(a) Flights | segment list'!A2736)</f>
        <v>Null</v>
      </c>
      <c r="E2771" s="87" t="str">
        <f t="shared" si="128"/>
        <v>Null</v>
      </c>
      <c r="F2771" s="4" t="str">
        <f>IF('3(a) Flights | segment list'!I2736="","Null",'3(a) Flights | segment list'!I2736)</f>
        <v>Null</v>
      </c>
      <c r="G2771" s="4" t="str">
        <f>IF('3(a) Flights | segment list'!C2736="","Null",'3(a) Flights | segment list'!C2736)</f>
        <v>Null</v>
      </c>
      <c r="H2771" s="4" t="str">
        <f>IF('3(a) Flights | segment list'!J2736="","Null",'3(a) Flights | segment list'!J2736)</f>
        <v>Null</v>
      </c>
      <c r="I2771" s="4" t="str">
        <f>IF('3(a) Flights | segment list'!D2736="","Null",'3(a) Flights | segment list'!D2736)</f>
        <v>Null</v>
      </c>
      <c r="J2771" s="4" t="str">
        <f>IF('3(a) Flights | segment list'!E2736="","Null",'3(a) Flights | segment list'!E2736)</f>
        <v>Null</v>
      </c>
      <c r="K2771" s="4" t="str">
        <f>IF('3(a) Flights | segment list'!F2736="","Null",'3(a) Flights | segment list'!F2736)</f>
        <v>Null</v>
      </c>
      <c r="L2771" s="5" t="str">
        <f>IF('3(a) Flights | segment list'!G2736="","Null",'3(a) Flights | segment list'!G2736)</f>
        <v>Null</v>
      </c>
      <c r="M2771" s="16">
        <f>IF('3(a) Flights | segment list'!H2736="Null","Null",'3(a) Flights | segment list'!H2736)</f>
        <v>0</v>
      </c>
    </row>
    <row r="2772" spans="1:13" x14ac:dyDescent="0.25">
      <c r="A2772" s="4" t="str">
        <f t="shared" si="129"/>
        <v>No PB ID provided</v>
      </c>
      <c r="B2772" s="4" t="str">
        <f t="shared" si="130"/>
        <v>No declaration</v>
      </c>
      <c r="C2772" s="4" t="s">
        <v>18302</v>
      </c>
      <c r="D2772" s="86" t="str">
        <f>IF('3(a) Flights | segment list'!A2737="","Null",'3(a) Flights | segment list'!A2737)</f>
        <v>Null</v>
      </c>
      <c r="E2772" s="87" t="str">
        <f t="shared" si="128"/>
        <v>Null</v>
      </c>
      <c r="F2772" s="4" t="str">
        <f>IF('3(a) Flights | segment list'!I2737="","Null",'3(a) Flights | segment list'!I2737)</f>
        <v>Null</v>
      </c>
      <c r="G2772" s="4" t="str">
        <f>IF('3(a) Flights | segment list'!C2737="","Null",'3(a) Flights | segment list'!C2737)</f>
        <v>Null</v>
      </c>
      <c r="H2772" s="4" t="str">
        <f>IF('3(a) Flights | segment list'!J2737="","Null",'3(a) Flights | segment list'!J2737)</f>
        <v>Null</v>
      </c>
      <c r="I2772" s="4" t="str">
        <f>IF('3(a) Flights | segment list'!D2737="","Null",'3(a) Flights | segment list'!D2737)</f>
        <v>Null</v>
      </c>
      <c r="J2772" s="4" t="str">
        <f>IF('3(a) Flights | segment list'!E2737="","Null",'3(a) Flights | segment list'!E2737)</f>
        <v>Null</v>
      </c>
      <c r="K2772" s="4" t="str">
        <f>IF('3(a) Flights | segment list'!F2737="","Null",'3(a) Flights | segment list'!F2737)</f>
        <v>Null</v>
      </c>
      <c r="L2772" s="5" t="str">
        <f>IF('3(a) Flights | segment list'!G2737="","Null",'3(a) Flights | segment list'!G2737)</f>
        <v>Null</v>
      </c>
      <c r="M2772" s="16">
        <f>IF('3(a) Flights | segment list'!H2737="Null","Null",'3(a) Flights | segment list'!H2737)</f>
        <v>0</v>
      </c>
    </row>
    <row r="2773" spans="1:13" x14ac:dyDescent="0.25">
      <c r="A2773" s="4" t="str">
        <f t="shared" si="129"/>
        <v>No PB ID provided</v>
      </c>
      <c r="B2773" s="4" t="str">
        <f t="shared" si="130"/>
        <v>No declaration</v>
      </c>
      <c r="C2773" s="4" t="s">
        <v>18302</v>
      </c>
      <c r="D2773" s="86" t="str">
        <f>IF('3(a) Flights | segment list'!A2738="","Null",'3(a) Flights | segment list'!A2738)</f>
        <v>Null</v>
      </c>
      <c r="E2773" s="87" t="str">
        <f t="shared" si="128"/>
        <v>Null</v>
      </c>
      <c r="F2773" s="4" t="str">
        <f>IF('3(a) Flights | segment list'!I2738="","Null",'3(a) Flights | segment list'!I2738)</f>
        <v>Null</v>
      </c>
      <c r="G2773" s="4" t="str">
        <f>IF('3(a) Flights | segment list'!C2738="","Null",'3(a) Flights | segment list'!C2738)</f>
        <v>Null</v>
      </c>
      <c r="H2773" s="4" t="str">
        <f>IF('3(a) Flights | segment list'!J2738="","Null",'3(a) Flights | segment list'!J2738)</f>
        <v>Null</v>
      </c>
      <c r="I2773" s="4" t="str">
        <f>IF('3(a) Flights | segment list'!D2738="","Null",'3(a) Flights | segment list'!D2738)</f>
        <v>Null</v>
      </c>
      <c r="J2773" s="4" t="str">
        <f>IF('3(a) Flights | segment list'!E2738="","Null",'3(a) Flights | segment list'!E2738)</f>
        <v>Null</v>
      </c>
      <c r="K2773" s="4" t="str">
        <f>IF('3(a) Flights | segment list'!F2738="","Null",'3(a) Flights | segment list'!F2738)</f>
        <v>Null</v>
      </c>
      <c r="L2773" s="5" t="str">
        <f>IF('3(a) Flights | segment list'!G2738="","Null",'3(a) Flights | segment list'!G2738)</f>
        <v>Null</v>
      </c>
      <c r="M2773" s="16">
        <f>IF('3(a) Flights | segment list'!H2738="Null","Null",'3(a) Flights | segment list'!H2738)</f>
        <v>0</v>
      </c>
    </row>
    <row r="2774" spans="1:13" x14ac:dyDescent="0.25">
      <c r="A2774" s="4" t="str">
        <f t="shared" si="129"/>
        <v>No PB ID provided</v>
      </c>
      <c r="B2774" s="4" t="str">
        <f t="shared" si="130"/>
        <v>No declaration</v>
      </c>
      <c r="C2774" s="4" t="s">
        <v>18302</v>
      </c>
      <c r="D2774" s="86" t="str">
        <f>IF('3(a) Flights | segment list'!A2739="","Null",'3(a) Flights | segment list'!A2739)</f>
        <v>Null</v>
      </c>
      <c r="E2774" s="87" t="str">
        <f t="shared" si="128"/>
        <v>Null</v>
      </c>
      <c r="F2774" s="4" t="str">
        <f>IF('3(a) Flights | segment list'!I2739="","Null",'3(a) Flights | segment list'!I2739)</f>
        <v>Null</v>
      </c>
      <c r="G2774" s="4" t="str">
        <f>IF('3(a) Flights | segment list'!C2739="","Null",'3(a) Flights | segment list'!C2739)</f>
        <v>Null</v>
      </c>
      <c r="H2774" s="4" t="str">
        <f>IF('3(a) Flights | segment list'!J2739="","Null",'3(a) Flights | segment list'!J2739)</f>
        <v>Null</v>
      </c>
      <c r="I2774" s="4" t="str">
        <f>IF('3(a) Flights | segment list'!D2739="","Null",'3(a) Flights | segment list'!D2739)</f>
        <v>Null</v>
      </c>
      <c r="J2774" s="4" t="str">
        <f>IF('3(a) Flights | segment list'!E2739="","Null",'3(a) Flights | segment list'!E2739)</f>
        <v>Null</v>
      </c>
      <c r="K2774" s="4" t="str">
        <f>IF('3(a) Flights | segment list'!F2739="","Null",'3(a) Flights | segment list'!F2739)</f>
        <v>Null</v>
      </c>
      <c r="L2774" s="5" t="str">
        <f>IF('3(a) Flights | segment list'!G2739="","Null",'3(a) Flights | segment list'!G2739)</f>
        <v>Null</v>
      </c>
      <c r="M2774" s="16">
        <f>IF('3(a) Flights | segment list'!H2739="Null","Null",'3(a) Flights | segment list'!H2739)</f>
        <v>0</v>
      </c>
    </row>
    <row r="2775" spans="1:13" x14ac:dyDescent="0.25">
      <c r="A2775" s="4" t="str">
        <f t="shared" si="129"/>
        <v>No PB ID provided</v>
      </c>
      <c r="B2775" s="4" t="str">
        <f t="shared" si="130"/>
        <v>No declaration</v>
      </c>
      <c r="C2775" s="4" t="s">
        <v>18302</v>
      </c>
      <c r="D2775" s="86" t="str">
        <f>IF('3(a) Flights | segment list'!A2740="","Null",'3(a) Flights | segment list'!A2740)</f>
        <v>Null</v>
      </c>
      <c r="E2775" s="87" t="str">
        <f t="shared" si="128"/>
        <v>Null</v>
      </c>
      <c r="F2775" s="4" t="str">
        <f>IF('3(a) Flights | segment list'!I2740="","Null",'3(a) Flights | segment list'!I2740)</f>
        <v>Null</v>
      </c>
      <c r="G2775" s="4" t="str">
        <f>IF('3(a) Flights | segment list'!C2740="","Null",'3(a) Flights | segment list'!C2740)</f>
        <v>Null</v>
      </c>
      <c r="H2775" s="4" t="str">
        <f>IF('3(a) Flights | segment list'!J2740="","Null",'3(a) Flights | segment list'!J2740)</f>
        <v>Null</v>
      </c>
      <c r="I2775" s="4" t="str">
        <f>IF('3(a) Flights | segment list'!D2740="","Null",'3(a) Flights | segment list'!D2740)</f>
        <v>Null</v>
      </c>
      <c r="J2775" s="4" t="str">
        <f>IF('3(a) Flights | segment list'!E2740="","Null",'3(a) Flights | segment list'!E2740)</f>
        <v>Null</v>
      </c>
      <c r="K2775" s="4" t="str">
        <f>IF('3(a) Flights | segment list'!F2740="","Null",'3(a) Flights | segment list'!F2740)</f>
        <v>Null</v>
      </c>
      <c r="L2775" s="5" t="str">
        <f>IF('3(a) Flights | segment list'!G2740="","Null",'3(a) Flights | segment list'!G2740)</f>
        <v>Null</v>
      </c>
      <c r="M2775" s="16">
        <f>IF('3(a) Flights | segment list'!H2740="Null","Null",'3(a) Flights | segment list'!H2740)</f>
        <v>0</v>
      </c>
    </row>
    <row r="2776" spans="1:13" x14ac:dyDescent="0.25">
      <c r="A2776" s="4" t="str">
        <f t="shared" si="129"/>
        <v>No PB ID provided</v>
      </c>
      <c r="B2776" s="4" t="str">
        <f t="shared" si="130"/>
        <v>No declaration</v>
      </c>
      <c r="C2776" s="4" t="s">
        <v>18302</v>
      </c>
      <c r="D2776" s="86" t="str">
        <f>IF('3(a) Flights | segment list'!A2741="","Null",'3(a) Flights | segment list'!A2741)</f>
        <v>Null</v>
      </c>
      <c r="E2776" s="87" t="str">
        <f t="shared" si="128"/>
        <v>Null</v>
      </c>
      <c r="F2776" s="4" t="str">
        <f>IF('3(a) Flights | segment list'!I2741="","Null",'3(a) Flights | segment list'!I2741)</f>
        <v>Null</v>
      </c>
      <c r="G2776" s="4" t="str">
        <f>IF('3(a) Flights | segment list'!C2741="","Null",'3(a) Flights | segment list'!C2741)</f>
        <v>Null</v>
      </c>
      <c r="H2776" s="4" t="str">
        <f>IF('3(a) Flights | segment list'!J2741="","Null",'3(a) Flights | segment list'!J2741)</f>
        <v>Null</v>
      </c>
      <c r="I2776" s="4" t="str">
        <f>IF('3(a) Flights | segment list'!D2741="","Null",'3(a) Flights | segment list'!D2741)</f>
        <v>Null</v>
      </c>
      <c r="J2776" s="4" t="str">
        <f>IF('3(a) Flights | segment list'!E2741="","Null",'3(a) Flights | segment list'!E2741)</f>
        <v>Null</v>
      </c>
      <c r="K2776" s="4" t="str">
        <f>IF('3(a) Flights | segment list'!F2741="","Null",'3(a) Flights | segment list'!F2741)</f>
        <v>Null</v>
      </c>
      <c r="L2776" s="5" t="str">
        <f>IF('3(a) Flights | segment list'!G2741="","Null",'3(a) Flights | segment list'!G2741)</f>
        <v>Null</v>
      </c>
      <c r="M2776" s="16">
        <f>IF('3(a) Flights | segment list'!H2741="Null","Null",'3(a) Flights | segment list'!H2741)</f>
        <v>0</v>
      </c>
    </row>
    <row r="2777" spans="1:13" x14ac:dyDescent="0.25">
      <c r="A2777" s="4" t="str">
        <f t="shared" si="129"/>
        <v>No PB ID provided</v>
      </c>
      <c r="B2777" s="4" t="str">
        <f t="shared" si="130"/>
        <v>No declaration</v>
      </c>
      <c r="C2777" s="4" t="s">
        <v>18302</v>
      </c>
      <c r="D2777" s="86" t="str">
        <f>IF('3(a) Flights | segment list'!A2742="","Null",'3(a) Flights | segment list'!A2742)</f>
        <v>Null</v>
      </c>
      <c r="E2777" s="87" t="str">
        <f t="shared" si="128"/>
        <v>Null</v>
      </c>
      <c r="F2777" s="4" t="str">
        <f>IF('3(a) Flights | segment list'!I2742="","Null",'3(a) Flights | segment list'!I2742)</f>
        <v>Null</v>
      </c>
      <c r="G2777" s="4" t="str">
        <f>IF('3(a) Flights | segment list'!C2742="","Null",'3(a) Flights | segment list'!C2742)</f>
        <v>Null</v>
      </c>
      <c r="H2777" s="4" t="str">
        <f>IF('3(a) Flights | segment list'!J2742="","Null",'3(a) Flights | segment list'!J2742)</f>
        <v>Null</v>
      </c>
      <c r="I2777" s="4" t="str">
        <f>IF('3(a) Flights | segment list'!D2742="","Null",'3(a) Flights | segment list'!D2742)</f>
        <v>Null</v>
      </c>
      <c r="J2777" s="4" t="str">
        <f>IF('3(a) Flights | segment list'!E2742="","Null",'3(a) Flights | segment list'!E2742)</f>
        <v>Null</v>
      </c>
      <c r="K2777" s="4" t="str">
        <f>IF('3(a) Flights | segment list'!F2742="","Null",'3(a) Flights | segment list'!F2742)</f>
        <v>Null</v>
      </c>
      <c r="L2777" s="5" t="str">
        <f>IF('3(a) Flights | segment list'!G2742="","Null",'3(a) Flights | segment list'!G2742)</f>
        <v>Null</v>
      </c>
      <c r="M2777" s="16">
        <f>IF('3(a) Flights | segment list'!H2742="Null","Null",'3(a) Flights | segment list'!H2742)</f>
        <v>0</v>
      </c>
    </row>
    <row r="2778" spans="1:13" x14ac:dyDescent="0.25">
      <c r="A2778" s="4" t="str">
        <f t="shared" si="129"/>
        <v>No PB ID provided</v>
      </c>
      <c r="B2778" s="4" t="str">
        <f t="shared" si="130"/>
        <v>No declaration</v>
      </c>
      <c r="C2778" s="4" t="s">
        <v>18302</v>
      </c>
      <c r="D2778" s="86" t="str">
        <f>IF('3(a) Flights | segment list'!A2743="","Null",'3(a) Flights | segment list'!A2743)</f>
        <v>Null</v>
      </c>
      <c r="E2778" s="87" t="str">
        <f t="shared" si="128"/>
        <v>Null</v>
      </c>
      <c r="F2778" s="4" t="str">
        <f>IF('3(a) Flights | segment list'!I2743="","Null",'3(a) Flights | segment list'!I2743)</f>
        <v>Null</v>
      </c>
      <c r="G2778" s="4" t="str">
        <f>IF('3(a) Flights | segment list'!C2743="","Null",'3(a) Flights | segment list'!C2743)</f>
        <v>Null</v>
      </c>
      <c r="H2778" s="4" t="str">
        <f>IF('3(a) Flights | segment list'!J2743="","Null",'3(a) Flights | segment list'!J2743)</f>
        <v>Null</v>
      </c>
      <c r="I2778" s="4" t="str">
        <f>IF('3(a) Flights | segment list'!D2743="","Null",'3(a) Flights | segment list'!D2743)</f>
        <v>Null</v>
      </c>
      <c r="J2778" s="4" t="str">
        <f>IF('3(a) Flights | segment list'!E2743="","Null",'3(a) Flights | segment list'!E2743)</f>
        <v>Null</v>
      </c>
      <c r="K2778" s="4" t="str">
        <f>IF('3(a) Flights | segment list'!F2743="","Null",'3(a) Flights | segment list'!F2743)</f>
        <v>Null</v>
      </c>
      <c r="L2778" s="5" t="str">
        <f>IF('3(a) Flights | segment list'!G2743="","Null",'3(a) Flights | segment list'!G2743)</f>
        <v>Null</v>
      </c>
      <c r="M2778" s="16">
        <f>IF('3(a) Flights | segment list'!H2743="Null","Null",'3(a) Flights | segment list'!H2743)</f>
        <v>0</v>
      </c>
    </row>
    <row r="2779" spans="1:13" x14ac:dyDescent="0.25">
      <c r="A2779" s="4" t="str">
        <f t="shared" si="129"/>
        <v>No PB ID provided</v>
      </c>
      <c r="B2779" s="4" t="str">
        <f t="shared" si="130"/>
        <v>No declaration</v>
      </c>
      <c r="C2779" s="4" t="s">
        <v>18302</v>
      </c>
      <c r="D2779" s="86" t="str">
        <f>IF('3(a) Flights | segment list'!A2744="","Null",'3(a) Flights | segment list'!A2744)</f>
        <v>Null</v>
      </c>
      <c r="E2779" s="87" t="str">
        <f t="shared" si="128"/>
        <v>Null</v>
      </c>
      <c r="F2779" s="4" t="str">
        <f>IF('3(a) Flights | segment list'!I2744="","Null",'3(a) Flights | segment list'!I2744)</f>
        <v>Null</v>
      </c>
      <c r="G2779" s="4" t="str">
        <f>IF('3(a) Flights | segment list'!C2744="","Null",'3(a) Flights | segment list'!C2744)</f>
        <v>Null</v>
      </c>
      <c r="H2779" s="4" t="str">
        <f>IF('3(a) Flights | segment list'!J2744="","Null",'3(a) Flights | segment list'!J2744)</f>
        <v>Null</v>
      </c>
      <c r="I2779" s="4" t="str">
        <f>IF('3(a) Flights | segment list'!D2744="","Null",'3(a) Flights | segment list'!D2744)</f>
        <v>Null</v>
      </c>
      <c r="J2779" s="4" t="str">
        <f>IF('3(a) Flights | segment list'!E2744="","Null",'3(a) Flights | segment list'!E2744)</f>
        <v>Null</v>
      </c>
      <c r="K2779" s="4" t="str">
        <f>IF('3(a) Flights | segment list'!F2744="","Null",'3(a) Flights | segment list'!F2744)</f>
        <v>Null</v>
      </c>
      <c r="L2779" s="5" t="str">
        <f>IF('3(a) Flights | segment list'!G2744="","Null",'3(a) Flights | segment list'!G2744)</f>
        <v>Null</v>
      </c>
      <c r="M2779" s="16">
        <f>IF('3(a) Flights | segment list'!H2744="Null","Null",'3(a) Flights | segment list'!H2744)</f>
        <v>0</v>
      </c>
    </row>
    <row r="2780" spans="1:13" x14ac:dyDescent="0.25">
      <c r="A2780" s="4" t="str">
        <f t="shared" si="129"/>
        <v>No PB ID provided</v>
      </c>
      <c r="B2780" s="4" t="str">
        <f t="shared" si="130"/>
        <v>No declaration</v>
      </c>
      <c r="C2780" s="4" t="s">
        <v>18302</v>
      </c>
      <c r="D2780" s="86" t="str">
        <f>IF('3(a) Flights | segment list'!A2745="","Null",'3(a) Flights | segment list'!A2745)</f>
        <v>Null</v>
      </c>
      <c r="E2780" s="87" t="str">
        <f t="shared" si="128"/>
        <v>Null</v>
      </c>
      <c r="F2780" s="4" t="str">
        <f>IF('3(a) Flights | segment list'!I2745="","Null",'3(a) Flights | segment list'!I2745)</f>
        <v>Null</v>
      </c>
      <c r="G2780" s="4" t="str">
        <f>IF('3(a) Flights | segment list'!C2745="","Null",'3(a) Flights | segment list'!C2745)</f>
        <v>Null</v>
      </c>
      <c r="H2780" s="4" t="str">
        <f>IF('3(a) Flights | segment list'!J2745="","Null",'3(a) Flights | segment list'!J2745)</f>
        <v>Null</v>
      </c>
      <c r="I2780" s="4" t="str">
        <f>IF('3(a) Flights | segment list'!D2745="","Null",'3(a) Flights | segment list'!D2745)</f>
        <v>Null</v>
      </c>
      <c r="J2780" s="4" t="str">
        <f>IF('3(a) Flights | segment list'!E2745="","Null",'3(a) Flights | segment list'!E2745)</f>
        <v>Null</v>
      </c>
      <c r="K2780" s="4" t="str">
        <f>IF('3(a) Flights | segment list'!F2745="","Null",'3(a) Flights | segment list'!F2745)</f>
        <v>Null</v>
      </c>
      <c r="L2780" s="5" t="str">
        <f>IF('3(a) Flights | segment list'!G2745="","Null",'3(a) Flights | segment list'!G2745)</f>
        <v>Null</v>
      </c>
      <c r="M2780" s="16">
        <f>IF('3(a) Flights | segment list'!H2745="Null","Null",'3(a) Flights | segment list'!H2745)</f>
        <v>0</v>
      </c>
    </row>
    <row r="2781" spans="1:13" x14ac:dyDescent="0.25">
      <c r="A2781" s="4" t="str">
        <f t="shared" si="129"/>
        <v>No PB ID provided</v>
      </c>
      <c r="B2781" s="4" t="str">
        <f t="shared" si="130"/>
        <v>No declaration</v>
      </c>
      <c r="C2781" s="4" t="s">
        <v>18302</v>
      </c>
      <c r="D2781" s="86" t="str">
        <f>IF('3(a) Flights | segment list'!A2746="","Null",'3(a) Flights | segment list'!A2746)</f>
        <v>Null</v>
      </c>
      <c r="E2781" s="87" t="str">
        <f t="shared" si="128"/>
        <v>Null</v>
      </c>
      <c r="F2781" s="4" t="str">
        <f>IF('3(a) Flights | segment list'!I2746="","Null",'3(a) Flights | segment list'!I2746)</f>
        <v>Null</v>
      </c>
      <c r="G2781" s="4" t="str">
        <f>IF('3(a) Flights | segment list'!C2746="","Null",'3(a) Flights | segment list'!C2746)</f>
        <v>Null</v>
      </c>
      <c r="H2781" s="4" t="str">
        <f>IF('3(a) Flights | segment list'!J2746="","Null",'3(a) Flights | segment list'!J2746)</f>
        <v>Null</v>
      </c>
      <c r="I2781" s="4" t="str">
        <f>IF('3(a) Flights | segment list'!D2746="","Null",'3(a) Flights | segment list'!D2746)</f>
        <v>Null</v>
      </c>
      <c r="J2781" s="4" t="str">
        <f>IF('3(a) Flights | segment list'!E2746="","Null",'3(a) Flights | segment list'!E2746)</f>
        <v>Null</v>
      </c>
      <c r="K2781" s="4" t="str">
        <f>IF('3(a) Flights | segment list'!F2746="","Null",'3(a) Flights | segment list'!F2746)</f>
        <v>Null</v>
      </c>
      <c r="L2781" s="5" t="str">
        <f>IF('3(a) Flights | segment list'!G2746="","Null",'3(a) Flights | segment list'!G2746)</f>
        <v>Null</v>
      </c>
      <c r="M2781" s="16">
        <f>IF('3(a) Flights | segment list'!H2746="Null","Null",'3(a) Flights | segment list'!H2746)</f>
        <v>0</v>
      </c>
    </row>
    <row r="2782" spans="1:13" x14ac:dyDescent="0.25">
      <c r="A2782" s="4" t="str">
        <f t="shared" si="129"/>
        <v>No PB ID provided</v>
      </c>
      <c r="B2782" s="4" t="str">
        <f t="shared" si="130"/>
        <v>No declaration</v>
      </c>
      <c r="C2782" s="4" t="s">
        <v>18302</v>
      </c>
      <c r="D2782" s="86" t="str">
        <f>IF('3(a) Flights | segment list'!A2747="","Null",'3(a) Flights | segment list'!A2747)</f>
        <v>Null</v>
      </c>
      <c r="E2782" s="87" t="str">
        <f t="shared" si="128"/>
        <v>Null</v>
      </c>
      <c r="F2782" s="4" t="str">
        <f>IF('3(a) Flights | segment list'!I2747="","Null",'3(a) Flights | segment list'!I2747)</f>
        <v>Null</v>
      </c>
      <c r="G2782" s="4" t="str">
        <f>IF('3(a) Flights | segment list'!C2747="","Null",'3(a) Flights | segment list'!C2747)</f>
        <v>Null</v>
      </c>
      <c r="H2782" s="4" t="str">
        <f>IF('3(a) Flights | segment list'!J2747="","Null",'3(a) Flights | segment list'!J2747)</f>
        <v>Null</v>
      </c>
      <c r="I2782" s="4" t="str">
        <f>IF('3(a) Flights | segment list'!D2747="","Null",'3(a) Flights | segment list'!D2747)</f>
        <v>Null</v>
      </c>
      <c r="J2782" s="4" t="str">
        <f>IF('3(a) Flights | segment list'!E2747="","Null",'3(a) Flights | segment list'!E2747)</f>
        <v>Null</v>
      </c>
      <c r="K2782" s="4" t="str">
        <f>IF('3(a) Flights | segment list'!F2747="","Null",'3(a) Flights | segment list'!F2747)</f>
        <v>Null</v>
      </c>
      <c r="L2782" s="5" t="str">
        <f>IF('3(a) Flights | segment list'!G2747="","Null",'3(a) Flights | segment list'!G2747)</f>
        <v>Null</v>
      </c>
      <c r="M2782" s="16">
        <f>IF('3(a) Flights | segment list'!H2747="Null","Null",'3(a) Flights | segment list'!H2747)</f>
        <v>0</v>
      </c>
    </row>
    <row r="2783" spans="1:13" x14ac:dyDescent="0.25">
      <c r="A2783" s="4" t="str">
        <f t="shared" si="129"/>
        <v>No PB ID provided</v>
      </c>
      <c r="B2783" s="4" t="str">
        <f t="shared" si="130"/>
        <v>No declaration</v>
      </c>
      <c r="C2783" s="4" t="s">
        <v>18302</v>
      </c>
      <c r="D2783" s="86" t="str">
        <f>IF('3(a) Flights | segment list'!A2748="","Null",'3(a) Flights | segment list'!A2748)</f>
        <v>Null</v>
      </c>
      <c r="E2783" s="87" t="str">
        <f t="shared" si="128"/>
        <v>Null</v>
      </c>
      <c r="F2783" s="4" t="str">
        <f>IF('3(a) Flights | segment list'!I2748="","Null",'3(a) Flights | segment list'!I2748)</f>
        <v>Null</v>
      </c>
      <c r="G2783" s="4" t="str">
        <f>IF('3(a) Flights | segment list'!C2748="","Null",'3(a) Flights | segment list'!C2748)</f>
        <v>Null</v>
      </c>
      <c r="H2783" s="4" t="str">
        <f>IF('3(a) Flights | segment list'!J2748="","Null",'3(a) Flights | segment list'!J2748)</f>
        <v>Null</v>
      </c>
      <c r="I2783" s="4" t="str">
        <f>IF('3(a) Flights | segment list'!D2748="","Null",'3(a) Flights | segment list'!D2748)</f>
        <v>Null</v>
      </c>
      <c r="J2783" s="4" t="str">
        <f>IF('3(a) Flights | segment list'!E2748="","Null",'3(a) Flights | segment list'!E2748)</f>
        <v>Null</v>
      </c>
      <c r="K2783" s="4" t="str">
        <f>IF('3(a) Flights | segment list'!F2748="","Null",'3(a) Flights | segment list'!F2748)</f>
        <v>Null</v>
      </c>
      <c r="L2783" s="5" t="str">
        <f>IF('3(a) Flights | segment list'!G2748="","Null",'3(a) Flights | segment list'!G2748)</f>
        <v>Null</v>
      </c>
      <c r="M2783" s="16">
        <f>IF('3(a) Flights | segment list'!H2748="Null","Null",'3(a) Flights | segment list'!H2748)</f>
        <v>0</v>
      </c>
    </row>
    <row r="2784" spans="1:13" x14ac:dyDescent="0.25">
      <c r="A2784" s="4" t="str">
        <f t="shared" si="129"/>
        <v>No PB ID provided</v>
      </c>
      <c r="B2784" s="4" t="str">
        <f t="shared" si="130"/>
        <v>No declaration</v>
      </c>
      <c r="C2784" s="4" t="s">
        <v>18302</v>
      </c>
      <c r="D2784" s="86" t="str">
        <f>IF('3(a) Flights | segment list'!A2749="","Null",'3(a) Flights | segment list'!A2749)</f>
        <v>Null</v>
      </c>
      <c r="E2784" s="87" t="str">
        <f t="shared" si="128"/>
        <v>Null</v>
      </c>
      <c r="F2784" s="4" t="str">
        <f>IF('3(a) Flights | segment list'!I2749="","Null",'3(a) Flights | segment list'!I2749)</f>
        <v>Null</v>
      </c>
      <c r="G2784" s="4" t="str">
        <f>IF('3(a) Flights | segment list'!C2749="","Null",'3(a) Flights | segment list'!C2749)</f>
        <v>Null</v>
      </c>
      <c r="H2784" s="4" t="str">
        <f>IF('3(a) Flights | segment list'!J2749="","Null",'3(a) Flights | segment list'!J2749)</f>
        <v>Null</v>
      </c>
      <c r="I2784" s="4" t="str">
        <f>IF('3(a) Flights | segment list'!D2749="","Null",'3(a) Flights | segment list'!D2749)</f>
        <v>Null</v>
      </c>
      <c r="J2784" s="4" t="str">
        <f>IF('3(a) Flights | segment list'!E2749="","Null",'3(a) Flights | segment list'!E2749)</f>
        <v>Null</v>
      </c>
      <c r="K2784" s="4" t="str">
        <f>IF('3(a) Flights | segment list'!F2749="","Null",'3(a) Flights | segment list'!F2749)</f>
        <v>Null</v>
      </c>
      <c r="L2784" s="5" t="str">
        <f>IF('3(a) Flights | segment list'!G2749="","Null",'3(a) Flights | segment list'!G2749)</f>
        <v>Null</v>
      </c>
      <c r="M2784" s="16">
        <f>IF('3(a) Flights | segment list'!H2749="Null","Null",'3(a) Flights | segment list'!H2749)</f>
        <v>0</v>
      </c>
    </row>
    <row r="2785" spans="1:13" x14ac:dyDescent="0.25">
      <c r="A2785" s="4" t="str">
        <f t="shared" si="129"/>
        <v>No PB ID provided</v>
      </c>
      <c r="B2785" s="4" t="str">
        <f t="shared" si="130"/>
        <v>No declaration</v>
      </c>
      <c r="C2785" s="4" t="s">
        <v>18302</v>
      </c>
      <c r="D2785" s="86" t="str">
        <f>IF('3(a) Flights | segment list'!A2750="","Null",'3(a) Flights | segment list'!A2750)</f>
        <v>Null</v>
      </c>
      <c r="E2785" s="87" t="str">
        <f t="shared" si="128"/>
        <v>Null</v>
      </c>
      <c r="F2785" s="4" t="str">
        <f>IF('3(a) Flights | segment list'!I2750="","Null",'3(a) Flights | segment list'!I2750)</f>
        <v>Null</v>
      </c>
      <c r="G2785" s="4" t="str">
        <f>IF('3(a) Flights | segment list'!C2750="","Null",'3(a) Flights | segment list'!C2750)</f>
        <v>Null</v>
      </c>
      <c r="H2785" s="4" t="str">
        <f>IF('3(a) Flights | segment list'!J2750="","Null",'3(a) Flights | segment list'!J2750)</f>
        <v>Null</v>
      </c>
      <c r="I2785" s="4" t="str">
        <f>IF('3(a) Flights | segment list'!D2750="","Null",'3(a) Flights | segment list'!D2750)</f>
        <v>Null</v>
      </c>
      <c r="J2785" s="4" t="str">
        <f>IF('3(a) Flights | segment list'!E2750="","Null",'3(a) Flights | segment list'!E2750)</f>
        <v>Null</v>
      </c>
      <c r="K2785" s="4" t="str">
        <f>IF('3(a) Flights | segment list'!F2750="","Null",'3(a) Flights | segment list'!F2750)</f>
        <v>Null</v>
      </c>
      <c r="L2785" s="5" t="str">
        <f>IF('3(a) Flights | segment list'!G2750="","Null",'3(a) Flights | segment list'!G2750)</f>
        <v>Null</v>
      </c>
      <c r="M2785" s="16">
        <f>IF('3(a) Flights | segment list'!H2750="Null","Null",'3(a) Flights | segment list'!H2750)</f>
        <v>0</v>
      </c>
    </row>
    <row r="2786" spans="1:13" x14ac:dyDescent="0.25">
      <c r="A2786" s="4" t="str">
        <f t="shared" si="129"/>
        <v>No PB ID provided</v>
      </c>
      <c r="B2786" s="4" t="str">
        <f t="shared" si="130"/>
        <v>No declaration</v>
      </c>
      <c r="C2786" s="4" t="s">
        <v>18302</v>
      </c>
      <c r="D2786" s="86" t="str">
        <f>IF('3(a) Flights | segment list'!A2751="","Null",'3(a) Flights | segment list'!A2751)</f>
        <v>Null</v>
      </c>
      <c r="E2786" s="87" t="str">
        <f t="shared" si="128"/>
        <v>Null</v>
      </c>
      <c r="F2786" s="4" t="str">
        <f>IF('3(a) Flights | segment list'!I2751="","Null",'3(a) Flights | segment list'!I2751)</f>
        <v>Null</v>
      </c>
      <c r="G2786" s="4" t="str">
        <f>IF('3(a) Flights | segment list'!C2751="","Null",'3(a) Flights | segment list'!C2751)</f>
        <v>Null</v>
      </c>
      <c r="H2786" s="4" t="str">
        <f>IF('3(a) Flights | segment list'!J2751="","Null",'3(a) Flights | segment list'!J2751)</f>
        <v>Null</v>
      </c>
      <c r="I2786" s="4" t="str">
        <f>IF('3(a) Flights | segment list'!D2751="","Null",'3(a) Flights | segment list'!D2751)</f>
        <v>Null</v>
      </c>
      <c r="J2786" s="4" t="str">
        <f>IF('3(a) Flights | segment list'!E2751="","Null",'3(a) Flights | segment list'!E2751)</f>
        <v>Null</v>
      </c>
      <c r="K2786" s="4" t="str">
        <f>IF('3(a) Flights | segment list'!F2751="","Null",'3(a) Flights | segment list'!F2751)</f>
        <v>Null</v>
      </c>
      <c r="L2786" s="5" t="str">
        <f>IF('3(a) Flights | segment list'!G2751="","Null",'3(a) Flights | segment list'!G2751)</f>
        <v>Null</v>
      </c>
      <c r="M2786" s="16">
        <f>IF('3(a) Flights | segment list'!H2751="Null","Null",'3(a) Flights | segment list'!H2751)</f>
        <v>0</v>
      </c>
    </row>
    <row r="2787" spans="1:13" x14ac:dyDescent="0.25">
      <c r="A2787" s="4" t="str">
        <f t="shared" si="129"/>
        <v>No PB ID provided</v>
      </c>
      <c r="B2787" s="4" t="str">
        <f t="shared" si="130"/>
        <v>No declaration</v>
      </c>
      <c r="C2787" s="4" t="s">
        <v>18302</v>
      </c>
      <c r="D2787" s="86" t="str">
        <f>IF('3(a) Flights | segment list'!A2752="","Null",'3(a) Flights | segment list'!A2752)</f>
        <v>Null</v>
      </c>
      <c r="E2787" s="87" t="str">
        <f t="shared" si="128"/>
        <v>Null</v>
      </c>
      <c r="F2787" s="4" t="str">
        <f>IF('3(a) Flights | segment list'!I2752="","Null",'3(a) Flights | segment list'!I2752)</f>
        <v>Null</v>
      </c>
      <c r="G2787" s="4" t="str">
        <f>IF('3(a) Flights | segment list'!C2752="","Null",'3(a) Flights | segment list'!C2752)</f>
        <v>Null</v>
      </c>
      <c r="H2787" s="4" t="str">
        <f>IF('3(a) Flights | segment list'!J2752="","Null",'3(a) Flights | segment list'!J2752)</f>
        <v>Null</v>
      </c>
      <c r="I2787" s="4" t="str">
        <f>IF('3(a) Flights | segment list'!D2752="","Null",'3(a) Flights | segment list'!D2752)</f>
        <v>Null</v>
      </c>
      <c r="J2787" s="4" t="str">
        <f>IF('3(a) Flights | segment list'!E2752="","Null",'3(a) Flights | segment list'!E2752)</f>
        <v>Null</v>
      </c>
      <c r="K2787" s="4" t="str">
        <f>IF('3(a) Flights | segment list'!F2752="","Null",'3(a) Flights | segment list'!F2752)</f>
        <v>Null</v>
      </c>
      <c r="L2787" s="5" t="str">
        <f>IF('3(a) Flights | segment list'!G2752="","Null",'3(a) Flights | segment list'!G2752)</f>
        <v>Null</v>
      </c>
      <c r="M2787" s="16">
        <f>IF('3(a) Flights | segment list'!H2752="Null","Null",'3(a) Flights | segment list'!H2752)</f>
        <v>0</v>
      </c>
    </row>
    <row r="2788" spans="1:13" x14ac:dyDescent="0.25">
      <c r="A2788" s="4" t="str">
        <f t="shared" si="129"/>
        <v>No PB ID provided</v>
      </c>
      <c r="B2788" s="4" t="str">
        <f t="shared" si="130"/>
        <v>No declaration</v>
      </c>
      <c r="C2788" s="4" t="s">
        <v>18302</v>
      </c>
      <c r="D2788" s="86" t="str">
        <f>IF('3(a) Flights | segment list'!A2753="","Null",'3(a) Flights | segment list'!A2753)</f>
        <v>Null</v>
      </c>
      <c r="E2788" s="87" t="str">
        <f t="shared" si="128"/>
        <v>Null</v>
      </c>
      <c r="F2788" s="4" t="str">
        <f>IF('3(a) Flights | segment list'!I2753="","Null",'3(a) Flights | segment list'!I2753)</f>
        <v>Null</v>
      </c>
      <c r="G2788" s="4" t="str">
        <f>IF('3(a) Flights | segment list'!C2753="","Null",'3(a) Flights | segment list'!C2753)</f>
        <v>Null</v>
      </c>
      <c r="H2788" s="4" t="str">
        <f>IF('3(a) Flights | segment list'!J2753="","Null",'3(a) Flights | segment list'!J2753)</f>
        <v>Null</v>
      </c>
      <c r="I2788" s="4" t="str">
        <f>IF('3(a) Flights | segment list'!D2753="","Null",'3(a) Flights | segment list'!D2753)</f>
        <v>Null</v>
      </c>
      <c r="J2788" s="4" t="str">
        <f>IF('3(a) Flights | segment list'!E2753="","Null",'3(a) Flights | segment list'!E2753)</f>
        <v>Null</v>
      </c>
      <c r="K2788" s="4" t="str">
        <f>IF('3(a) Flights | segment list'!F2753="","Null",'3(a) Flights | segment list'!F2753)</f>
        <v>Null</v>
      </c>
      <c r="L2788" s="5" t="str">
        <f>IF('3(a) Flights | segment list'!G2753="","Null",'3(a) Flights | segment list'!G2753)</f>
        <v>Null</v>
      </c>
      <c r="M2788" s="16">
        <f>IF('3(a) Flights | segment list'!H2753="Null","Null",'3(a) Flights | segment list'!H2753)</f>
        <v>0</v>
      </c>
    </row>
    <row r="2789" spans="1:13" x14ac:dyDescent="0.25">
      <c r="A2789" s="4" t="str">
        <f t="shared" si="129"/>
        <v>No PB ID provided</v>
      </c>
      <c r="B2789" s="4" t="str">
        <f t="shared" si="130"/>
        <v>No declaration</v>
      </c>
      <c r="C2789" s="4" t="s">
        <v>18302</v>
      </c>
      <c r="D2789" s="86" t="str">
        <f>IF('3(a) Flights | segment list'!A2754="","Null",'3(a) Flights | segment list'!A2754)</f>
        <v>Null</v>
      </c>
      <c r="E2789" s="87" t="str">
        <f t="shared" si="128"/>
        <v>Null</v>
      </c>
      <c r="F2789" s="4" t="str">
        <f>IF('3(a) Flights | segment list'!I2754="","Null",'3(a) Flights | segment list'!I2754)</f>
        <v>Null</v>
      </c>
      <c r="G2789" s="4" t="str">
        <f>IF('3(a) Flights | segment list'!C2754="","Null",'3(a) Flights | segment list'!C2754)</f>
        <v>Null</v>
      </c>
      <c r="H2789" s="4" t="str">
        <f>IF('3(a) Flights | segment list'!J2754="","Null",'3(a) Flights | segment list'!J2754)</f>
        <v>Null</v>
      </c>
      <c r="I2789" s="4" t="str">
        <f>IF('3(a) Flights | segment list'!D2754="","Null",'3(a) Flights | segment list'!D2754)</f>
        <v>Null</v>
      </c>
      <c r="J2789" s="4" t="str">
        <f>IF('3(a) Flights | segment list'!E2754="","Null",'3(a) Flights | segment list'!E2754)</f>
        <v>Null</v>
      </c>
      <c r="K2789" s="4" t="str">
        <f>IF('3(a) Flights | segment list'!F2754="","Null",'3(a) Flights | segment list'!F2754)</f>
        <v>Null</v>
      </c>
      <c r="L2789" s="5" t="str">
        <f>IF('3(a) Flights | segment list'!G2754="","Null",'3(a) Flights | segment list'!G2754)</f>
        <v>Null</v>
      </c>
      <c r="M2789" s="16">
        <f>IF('3(a) Flights | segment list'!H2754="Null","Null",'3(a) Flights | segment list'!H2754)</f>
        <v>0</v>
      </c>
    </row>
    <row r="2790" spans="1:13" x14ac:dyDescent="0.25">
      <c r="A2790" s="4" t="str">
        <f t="shared" si="129"/>
        <v>No PB ID provided</v>
      </c>
      <c r="B2790" s="4" t="str">
        <f t="shared" si="130"/>
        <v>No declaration</v>
      </c>
      <c r="C2790" s="4" t="s">
        <v>18302</v>
      </c>
      <c r="D2790" s="86" t="str">
        <f>IF('3(a) Flights | segment list'!A2755="","Null",'3(a) Flights | segment list'!A2755)</f>
        <v>Null</v>
      </c>
      <c r="E2790" s="87" t="str">
        <f t="shared" si="128"/>
        <v>Null</v>
      </c>
      <c r="F2790" s="4" t="str">
        <f>IF('3(a) Flights | segment list'!I2755="","Null",'3(a) Flights | segment list'!I2755)</f>
        <v>Null</v>
      </c>
      <c r="G2790" s="4" t="str">
        <f>IF('3(a) Flights | segment list'!C2755="","Null",'3(a) Flights | segment list'!C2755)</f>
        <v>Null</v>
      </c>
      <c r="H2790" s="4" t="str">
        <f>IF('3(a) Flights | segment list'!J2755="","Null",'3(a) Flights | segment list'!J2755)</f>
        <v>Null</v>
      </c>
      <c r="I2790" s="4" t="str">
        <f>IF('3(a) Flights | segment list'!D2755="","Null",'3(a) Flights | segment list'!D2755)</f>
        <v>Null</v>
      </c>
      <c r="J2790" s="4" t="str">
        <f>IF('3(a) Flights | segment list'!E2755="","Null",'3(a) Flights | segment list'!E2755)</f>
        <v>Null</v>
      </c>
      <c r="K2790" s="4" t="str">
        <f>IF('3(a) Flights | segment list'!F2755="","Null",'3(a) Flights | segment list'!F2755)</f>
        <v>Null</v>
      </c>
      <c r="L2790" s="5" t="str">
        <f>IF('3(a) Flights | segment list'!G2755="","Null",'3(a) Flights | segment list'!G2755)</f>
        <v>Null</v>
      </c>
      <c r="M2790" s="16">
        <f>IF('3(a) Flights | segment list'!H2755="Null","Null",'3(a) Flights | segment list'!H2755)</f>
        <v>0</v>
      </c>
    </row>
    <row r="2791" spans="1:13" x14ac:dyDescent="0.25">
      <c r="A2791" s="4" t="str">
        <f t="shared" si="129"/>
        <v>No PB ID provided</v>
      </c>
      <c r="B2791" s="4" t="str">
        <f t="shared" si="130"/>
        <v>No declaration</v>
      </c>
      <c r="C2791" s="4" t="s">
        <v>18302</v>
      </c>
      <c r="D2791" s="86" t="str">
        <f>IF('3(a) Flights | segment list'!A2756="","Null",'3(a) Flights | segment list'!A2756)</f>
        <v>Null</v>
      </c>
      <c r="E2791" s="87" t="str">
        <f t="shared" si="128"/>
        <v>Null</v>
      </c>
      <c r="F2791" s="4" t="str">
        <f>IF('3(a) Flights | segment list'!I2756="","Null",'3(a) Flights | segment list'!I2756)</f>
        <v>Null</v>
      </c>
      <c r="G2791" s="4" t="str">
        <f>IF('3(a) Flights | segment list'!C2756="","Null",'3(a) Flights | segment list'!C2756)</f>
        <v>Null</v>
      </c>
      <c r="H2791" s="4" t="str">
        <f>IF('3(a) Flights | segment list'!J2756="","Null",'3(a) Flights | segment list'!J2756)</f>
        <v>Null</v>
      </c>
      <c r="I2791" s="4" t="str">
        <f>IF('3(a) Flights | segment list'!D2756="","Null",'3(a) Flights | segment list'!D2756)</f>
        <v>Null</v>
      </c>
      <c r="J2791" s="4" t="str">
        <f>IF('3(a) Flights | segment list'!E2756="","Null",'3(a) Flights | segment list'!E2756)</f>
        <v>Null</v>
      </c>
      <c r="K2791" s="4" t="str">
        <f>IF('3(a) Flights | segment list'!F2756="","Null",'3(a) Flights | segment list'!F2756)</f>
        <v>Null</v>
      </c>
      <c r="L2791" s="5" t="str">
        <f>IF('3(a) Flights | segment list'!G2756="","Null",'3(a) Flights | segment list'!G2756)</f>
        <v>Null</v>
      </c>
      <c r="M2791" s="16">
        <f>IF('3(a) Flights | segment list'!H2756="Null","Null",'3(a) Flights | segment list'!H2756)</f>
        <v>0</v>
      </c>
    </row>
    <row r="2792" spans="1:13" x14ac:dyDescent="0.25">
      <c r="A2792" s="4" t="str">
        <f t="shared" si="129"/>
        <v>No PB ID provided</v>
      </c>
      <c r="B2792" s="4" t="str">
        <f t="shared" si="130"/>
        <v>No declaration</v>
      </c>
      <c r="C2792" s="4" t="s">
        <v>18302</v>
      </c>
      <c r="D2792" s="86" t="str">
        <f>IF('3(a) Flights | segment list'!A2757="","Null",'3(a) Flights | segment list'!A2757)</f>
        <v>Null</v>
      </c>
      <c r="E2792" s="87" t="str">
        <f t="shared" si="128"/>
        <v>Null</v>
      </c>
      <c r="F2792" s="4" t="str">
        <f>IF('3(a) Flights | segment list'!I2757="","Null",'3(a) Flights | segment list'!I2757)</f>
        <v>Null</v>
      </c>
      <c r="G2792" s="4" t="str">
        <f>IF('3(a) Flights | segment list'!C2757="","Null",'3(a) Flights | segment list'!C2757)</f>
        <v>Null</v>
      </c>
      <c r="H2792" s="4" t="str">
        <f>IF('3(a) Flights | segment list'!J2757="","Null",'3(a) Flights | segment list'!J2757)</f>
        <v>Null</v>
      </c>
      <c r="I2792" s="4" t="str">
        <f>IF('3(a) Flights | segment list'!D2757="","Null",'3(a) Flights | segment list'!D2757)</f>
        <v>Null</v>
      </c>
      <c r="J2792" s="4" t="str">
        <f>IF('3(a) Flights | segment list'!E2757="","Null",'3(a) Flights | segment list'!E2757)</f>
        <v>Null</v>
      </c>
      <c r="K2792" s="4" t="str">
        <f>IF('3(a) Flights | segment list'!F2757="","Null",'3(a) Flights | segment list'!F2757)</f>
        <v>Null</v>
      </c>
      <c r="L2792" s="5" t="str">
        <f>IF('3(a) Flights | segment list'!G2757="","Null",'3(a) Flights | segment list'!G2757)</f>
        <v>Null</v>
      </c>
      <c r="M2792" s="16">
        <f>IF('3(a) Flights | segment list'!H2757="Null","Null",'3(a) Flights | segment list'!H2757)</f>
        <v>0</v>
      </c>
    </row>
    <row r="2793" spans="1:13" x14ac:dyDescent="0.25">
      <c r="A2793" s="4" t="str">
        <f t="shared" si="129"/>
        <v>No PB ID provided</v>
      </c>
      <c r="B2793" s="4" t="str">
        <f t="shared" si="130"/>
        <v>No declaration</v>
      </c>
      <c r="C2793" s="4" t="s">
        <v>18302</v>
      </c>
      <c r="D2793" s="86" t="str">
        <f>IF('3(a) Flights | segment list'!A2758="","Null",'3(a) Flights | segment list'!A2758)</f>
        <v>Null</v>
      </c>
      <c r="E2793" s="87" t="str">
        <f t="shared" si="128"/>
        <v>Null</v>
      </c>
      <c r="F2793" s="4" t="str">
        <f>IF('3(a) Flights | segment list'!I2758="","Null",'3(a) Flights | segment list'!I2758)</f>
        <v>Null</v>
      </c>
      <c r="G2793" s="4" t="str">
        <f>IF('3(a) Flights | segment list'!C2758="","Null",'3(a) Flights | segment list'!C2758)</f>
        <v>Null</v>
      </c>
      <c r="H2793" s="4" t="str">
        <f>IF('3(a) Flights | segment list'!J2758="","Null",'3(a) Flights | segment list'!J2758)</f>
        <v>Null</v>
      </c>
      <c r="I2793" s="4" t="str">
        <f>IF('3(a) Flights | segment list'!D2758="","Null",'3(a) Flights | segment list'!D2758)</f>
        <v>Null</v>
      </c>
      <c r="J2793" s="4" t="str">
        <f>IF('3(a) Flights | segment list'!E2758="","Null",'3(a) Flights | segment list'!E2758)</f>
        <v>Null</v>
      </c>
      <c r="K2793" s="4" t="str">
        <f>IF('3(a) Flights | segment list'!F2758="","Null",'3(a) Flights | segment list'!F2758)</f>
        <v>Null</v>
      </c>
      <c r="L2793" s="5" t="str">
        <f>IF('3(a) Flights | segment list'!G2758="","Null",'3(a) Flights | segment list'!G2758)</f>
        <v>Null</v>
      </c>
      <c r="M2793" s="16">
        <f>IF('3(a) Flights | segment list'!H2758="Null","Null",'3(a) Flights | segment list'!H2758)</f>
        <v>0</v>
      </c>
    </row>
    <row r="2794" spans="1:13" x14ac:dyDescent="0.25">
      <c r="A2794" s="4" t="str">
        <f t="shared" si="129"/>
        <v>No PB ID provided</v>
      </c>
      <c r="B2794" s="4" t="str">
        <f t="shared" si="130"/>
        <v>No declaration</v>
      </c>
      <c r="C2794" s="4" t="s">
        <v>18302</v>
      </c>
      <c r="D2794" s="86" t="str">
        <f>IF('3(a) Flights | segment list'!A2759="","Null",'3(a) Flights | segment list'!A2759)</f>
        <v>Null</v>
      </c>
      <c r="E2794" s="87" t="str">
        <f t="shared" si="128"/>
        <v>Null</v>
      </c>
      <c r="F2794" s="4" t="str">
        <f>IF('3(a) Flights | segment list'!I2759="","Null",'3(a) Flights | segment list'!I2759)</f>
        <v>Null</v>
      </c>
      <c r="G2794" s="4" t="str">
        <f>IF('3(a) Flights | segment list'!C2759="","Null",'3(a) Flights | segment list'!C2759)</f>
        <v>Null</v>
      </c>
      <c r="H2794" s="4" t="str">
        <f>IF('3(a) Flights | segment list'!J2759="","Null",'3(a) Flights | segment list'!J2759)</f>
        <v>Null</v>
      </c>
      <c r="I2794" s="4" t="str">
        <f>IF('3(a) Flights | segment list'!D2759="","Null",'3(a) Flights | segment list'!D2759)</f>
        <v>Null</v>
      </c>
      <c r="J2794" s="4" t="str">
        <f>IF('3(a) Flights | segment list'!E2759="","Null",'3(a) Flights | segment list'!E2759)</f>
        <v>Null</v>
      </c>
      <c r="K2794" s="4" t="str">
        <f>IF('3(a) Flights | segment list'!F2759="","Null",'3(a) Flights | segment list'!F2759)</f>
        <v>Null</v>
      </c>
      <c r="L2794" s="5" t="str">
        <f>IF('3(a) Flights | segment list'!G2759="","Null",'3(a) Flights | segment list'!G2759)</f>
        <v>Null</v>
      </c>
      <c r="M2794" s="16">
        <f>IF('3(a) Flights | segment list'!H2759="Null","Null",'3(a) Flights | segment list'!H2759)</f>
        <v>0</v>
      </c>
    </row>
    <row r="2795" spans="1:13" x14ac:dyDescent="0.25">
      <c r="A2795" s="4" t="str">
        <f t="shared" si="129"/>
        <v>No PB ID provided</v>
      </c>
      <c r="B2795" s="4" t="str">
        <f t="shared" si="130"/>
        <v>No declaration</v>
      </c>
      <c r="C2795" s="4" t="s">
        <v>18302</v>
      </c>
      <c r="D2795" s="86" t="str">
        <f>IF('3(a) Flights | segment list'!A2760="","Null",'3(a) Flights | segment list'!A2760)</f>
        <v>Null</v>
      </c>
      <c r="E2795" s="87" t="str">
        <f t="shared" si="128"/>
        <v>Null</v>
      </c>
      <c r="F2795" s="4" t="str">
        <f>IF('3(a) Flights | segment list'!I2760="","Null",'3(a) Flights | segment list'!I2760)</f>
        <v>Null</v>
      </c>
      <c r="G2795" s="4" t="str">
        <f>IF('3(a) Flights | segment list'!C2760="","Null",'3(a) Flights | segment list'!C2760)</f>
        <v>Null</v>
      </c>
      <c r="H2795" s="4" t="str">
        <f>IF('3(a) Flights | segment list'!J2760="","Null",'3(a) Flights | segment list'!J2760)</f>
        <v>Null</v>
      </c>
      <c r="I2795" s="4" t="str">
        <f>IF('3(a) Flights | segment list'!D2760="","Null",'3(a) Flights | segment list'!D2760)</f>
        <v>Null</v>
      </c>
      <c r="J2795" s="4" t="str">
        <f>IF('3(a) Flights | segment list'!E2760="","Null",'3(a) Flights | segment list'!E2760)</f>
        <v>Null</v>
      </c>
      <c r="K2795" s="4" t="str">
        <f>IF('3(a) Flights | segment list'!F2760="","Null",'3(a) Flights | segment list'!F2760)</f>
        <v>Null</v>
      </c>
      <c r="L2795" s="5" t="str">
        <f>IF('3(a) Flights | segment list'!G2760="","Null",'3(a) Flights | segment list'!G2760)</f>
        <v>Null</v>
      </c>
      <c r="M2795" s="16">
        <f>IF('3(a) Flights | segment list'!H2760="Null","Null",'3(a) Flights | segment list'!H2760)</f>
        <v>0</v>
      </c>
    </row>
    <row r="2796" spans="1:13" x14ac:dyDescent="0.25">
      <c r="A2796" s="4" t="str">
        <f t="shared" si="129"/>
        <v>No PB ID provided</v>
      </c>
      <c r="B2796" s="4" t="str">
        <f t="shared" si="130"/>
        <v>No declaration</v>
      </c>
      <c r="C2796" s="4" t="s">
        <v>18302</v>
      </c>
      <c r="D2796" s="86" t="str">
        <f>IF('3(a) Flights | segment list'!A2761="","Null",'3(a) Flights | segment list'!A2761)</f>
        <v>Null</v>
      </c>
      <c r="E2796" s="87" t="str">
        <f t="shared" si="128"/>
        <v>Null</v>
      </c>
      <c r="F2796" s="4" t="str">
        <f>IF('3(a) Flights | segment list'!I2761="","Null",'3(a) Flights | segment list'!I2761)</f>
        <v>Null</v>
      </c>
      <c r="G2796" s="4" t="str">
        <f>IF('3(a) Flights | segment list'!C2761="","Null",'3(a) Flights | segment list'!C2761)</f>
        <v>Null</v>
      </c>
      <c r="H2796" s="4" t="str">
        <f>IF('3(a) Flights | segment list'!J2761="","Null",'3(a) Flights | segment list'!J2761)</f>
        <v>Null</v>
      </c>
      <c r="I2796" s="4" t="str">
        <f>IF('3(a) Flights | segment list'!D2761="","Null",'3(a) Flights | segment list'!D2761)</f>
        <v>Null</v>
      </c>
      <c r="J2796" s="4" t="str">
        <f>IF('3(a) Flights | segment list'!E2761="","Null",'3(a) Flights | segment list'!E2761)</f>
        <v>Null</v>
      </c>
      <c r="K2796" s="4" t="str">
        <f>IF('3(a) Flights | segment list'!F2761="","Null",'3(a) Flights | segment list'!F2761)</f>
        <v>Null</v>
      </c>
      <c r="L2796" s="5" t="str">
        <f>IF('3(a) Flights | segment list'!G2761="","Null",'3(a) Flights | segment list'!G2761)</f>
        <v>Null</v>
      </c>
      <c r="M2796" s="16">
        <f>IF('3(a) Flights | segment list'!H2761="Null","Null",'3(a) Flights | segment list'!H2761)</f>
        <v>0</v>
      </c>
    </row>
    <row r="2797" spans="1:13" x14ac:dyDescent="0.25">
      <c r="A2797" s="4" t="str">
        <f t="shared" si="129"/>
        <v>No PB ID provided</v>
      </c>
      <c r="B2797" s="4" t="str">
        <f t="shared" si="130"/>
        <v>No declaration</v>
      </c>
      <c r="C2797" s="4" t="s">
        <v>18302</v>
      </c>
      <c r="D2797" s="86" t="str">
        <f>IF('3(a) Flights | segment list'!A2762="","Null",'3(a) Flights | segment list'!A2762)</f>
        <v>Null</v>
      </c>
      <c r="E2797" s="87" t="str">
        <f t="shared" si="128"/>
        <v>Null</v>
      </c>
      <c r="F2797" s="4" t="str">
        <f>IF('3(a) Flights | segment list'!I2762="","Null",'3(a) Flights | segment list'!I2762)</f>
        <v>Null</v>
      </c>
      <c r="G2797" s="4" t="str">
        <f>IF('3(a) Flights | segment list'!C2762="","Null",'3(a) Flights | segment list'!C2762)</f>
        <v>Null</v>
      </c>
      <c r="H2797" s="4" t="str">
        <f>IF('3(a) Flights | segment list'!J2762="","Null",'3(a) Flights | segment list'!J2762)</f>
        <v>Null</v>
      </c>
      <c r="I2797" s="4" t="str">
        <f>IF('3(a) Flights | segment list'!D2762="","Null",'3(a) Flights | segment list'!D2762)</f>
        <v>Null</v>
      </c>
      <c r="J2797" s="4" t="str">
        <f>IF('3(a) Flights | segment list'!E2762="","Null",'3(a) Flights | segment list'!E2762)</f>
        <v>Null</v>
      </c>
      <c r="K2797" s="4" t="str">
        <f>IF('3(a) Flights | segment list'!F2762="","Null",'3(a) Flights | segment list'!F2762)</f>
        <v>Null</v>
      </c>
      <c r="L2797" s="5" t="str">
        <f>IF('3(a) Flights | segment list'!G2762="","Null",'3(a) Flights | segment list'!G2762)</f>
        <v>Null</v>
      </c>
      <c r="M2797" s="16">
        <f>IF('3(a) Flights | segment list'!H2762="Null","Null",'3(a) Flights | segment list'!H2762)</f>
        <v>0</v>
      </c>
    </row>
    <row r="2798" spans="1:13" x14ac:dyDescent="0.25">
      <c r="A2798" s="4" t="str">
        <f t="shared" si="129"/>
        <v>No PB ID provided</v>
      </c>
      <c r="B2798" s="4" t="str">
        <f t="shared" si="130"/>
        <v>No declaration</v>
      </c>
      <c r="C2798" s="4" t="s">
        <v>18302</v>
      </c>
      <c r="D2798" s="86" t="str">
        <f>IF('3(a) Flights | segment list'!A2763="","Null",'3(a) Flights | segment list'!A2763)</f>
        <v>Null</v>
      </c>
      <c r="E2798" s="87" t="str">
        <f t="shared" si="128"/>
        <v>Null</v>
      </c>
      <c r="F2798" s="4" t="str">
        <f>IF('3(a) Flights | segment list'!I2763="","Null",'3(a) Flights | segment list'!I2763)</f>
        <v>Null</v>
      </c>
      <c r="G2798" s="4" t="str">
        <f>IF('3(a) Flights | segment list'!C2763="","Null",'3(a) Flights | segment list'!C2763)</f>
        <v>Null</v>
      </c>
      <c r="H2798" s="4" t="str">
        <f>IF('3(a) Flights | segment list'!J2763="","Null",'3(a) Flights | segment list'!J2763)</f>
        <v>Null</v>
      </c>
      <c r="I2798" s="4" t="str">
        <f>IF('3(a) Flights | segment list'!D2763="","Null",'3(a) Flights | segment list'!D2763)</f>
        <v>Null</v>
      </c>
      <c r="J2798" s="4" t="str">
        <f>IF('3(a) Flights | segment list'!E2763="","Null",'3(a) Flights | segment list'!E2763)</f>
        <v>Null</v>
      </c>
      <c r="K2798" s="4" t="str">
        <f>IF('3(a) Flights | segment list'!F2763="","Null",'3(a) Flights | segment list'!F2763)</f>
        <v>Null</v>
      </c>
      <c r="L2798" s="5" t="str">
        <f>IF('3(a) Flights | segment list'!G2763="","Null",'3(a) Flights | segment list'!G2763)</f>
        <v>Null</v>
      </c>
      <c r="M2798" s="16">
        <f>IF('3(a) Flights | segment list'!H2763="Null","Null",'3(a) Flights | segment list'!H2763)</f>
        <v>0</v>
      </c>
    </row>
    <row r="2799" spans="1:13" x14ac:dyDescent="0.25">
      <c r="A2799" s="4" t="str">
        <f t="shared" si="129"/>
        <v>No PB ID provided</v>
      </c>
      <c r="B2799" s="4" t="str">
        <f t="shared" si="130"/>
        <v>No declaration</v>
      </c>
      <c r="C2799" s="4" t="s">
        <v>18302</v>
      </c>
      <c r="D2799" s="86" t="str">
        <f>IF('3(a) Flights | segment list'!A2764="","Null",'3(a) Flights | segment list'!A2764)</f>
        <v>Null</v>
      </c>
      <c r="E2799" s="87" t="str">
        <f t="shared" si="128"/>
        <v>Null</v>
      </c>
      <c r="F2799" s="4" t="str">
        <f>IF('3(a) Flights | segment list'!I2764="","Null",'3(a) Flights | segment list'!I2764)</f>
        <v>Null</v>
      </c>
      <c r="G2799" s="4" t="str">
        <f>IF('3(a) Flights | segment list'!C2764="","Null",'3(a) Flights | segment list'!C2764)</f>
        <v>Null</v>
      </c>
      <c r="H2799" s="4" t="str">
        <f>IF('3(a) Flights | segment list'!J2764="","Null",'3(a) Flights | segment list'!J2764)</f>
        <v>Null</v>
      </c>
      <c r="I2799" s="4" t="str">
        <f>IF('3(a) Flights | segment list'!D2764="","Null",'3(a) Flights | segment list'!D2764)</f>
        <v>Null</v>
      </c>
      <c r="J2799" s="4" t="str">
        <f>IF('3(a) Flights | segment list'!E2764="","Null",'3(a) Flights | segment list'!E2764)</f>
        <v>Null</v>
      </c>
      <c r="K2799" s="4" t="str">
        <f>IF('3(a) Flights | segment list'!F2764="","Null",'3(a) Flights | segment list'!F2764)</f>
        <v>Null</v>
      </c>
      <c r="L2799" s="5" t="str">
        <f>IF('3(a) Flights | segment list'!G2764="","Null",'3(a) Flights | segment list'!G2764)</f>
        <v>Null</v>
      </c>
      <c r="M2799" s="16">
        <f>IF('3(a) Flights | segment list'!H2764="Null","Null",'3(a) Flights | segment list'!H2764)</f>
        <v>0</v>
      </c>
    </row>
    <row r="2800" spans="1:13" x14ac:dyDescent="0.25">
      <c r="A2800" s="4" t="str">
        <f t="shared" si="129"/>
        <v>No PB ID provided</v>
      </c>
      <c r="B2800" s="4" t="str">
        <f t="shared" si="130"/>
        <v>No declaration</v>
      </c>
      <c r="C2800" s="4" t="s">
        <v>18302</v>
      </c>
      <c r="D2800" s="86" t="str">
        <f>IF('3(a) Flights | segment list'!A2765="","Null",'3(a) Flights | segment list'!A2765)</f>
        <v>Null</v>
      </c>
      <c r="E2800" s="87" t="str">
        <f t="shared" si="128"/>
        <v>Null</v>
      </c>
      <c r="F2800" s="4" t="str">
        <f>IF('3(a) Flights | segment list'!I2765="","Null",'3(a) Flights | segment list'!I2765)</f>
        <v>Null</v>
      </c>
      <c r="G2800" s="4" t="str">
        <f>IF('3(a) Flights | segment list'!C2765="","Null",'3(a) Flights | segment list'!C2765)</f>
        <v>Null</v>
      </c>
      <c r="H2800" s="4" t="str">
        <f>IF('3(a) Flights | segment list'!J2765="","Null",'3(a) Flights | segment list'!J2765)</f>
        <v>Null</v>
      </c>
      <c r="I2800" s="4" t="str">
        <f>IF('3(a) Flights | segment list'!D2765="","Null",'3(a) Flights | segment list'!D2765)</f>
        <v>Null</v>
      </c>
      <c r="J2800" s="4" t="str">
        <f>IF('3(a) Flights | segment list'!E2765="","Null",'3(a) Flights | segment list'!E2765)</f>
        <v>Null</v>
      </c>
      <c r="K2800" s="4" t="str">
        <f>IF('3(a) Flights | segment list'!F2765="","Null",'3(a) Flights | segment list'!F2765)</f>
        <v>Null</v>
      </c>
      <c r="L2800" s="5" t="str">
        <f>IF('3(a) Flights | segment list'!G2765="","Null",'3(a) Flights | segment list'!G2765)</f>
        <v>Null</v>
      </c>
      <c r="M2800" s="16">
        <f>IF('3(a) Flights | segment list'!H2765="Null","Null",'3(a) Flights | segment list'!H2765)</f>
        <v>0</v>
      </c>
    </row>
    <row r="2801" spans="1:13" x14ac:dyDescent="0.25">
      <c r="A2801" s="4" t="str">
        <f t="shared" si="129"/>
        <v>No PB ID provided</v>
      </c>
      <c r="B2801" s="4" t="str">
        <f t="shared" si="130"/>
        <v>No declaration</v>
      </c>
      <c r="C2801" s="4" t="s">
        <v>18302</v>
      </c>
      <c r="D2801" s="86" t="str">
        <f>IF('3(a) Flights | segment list'!A2766="","Null",'3(a) Flights | segment list'!A2766)</f>
        <v>Null</v>
      </c>
      <c r="E2801" s="87" t="str">
        <f t="shared" si="128"/>
        <v>Null</v>
      </c>
      <c r="F2801" s="4" t="str">
        <f>IF('3(a) Flights | segment list'!I2766="","Null",'3(a) Flights | segment list'!I2766)</f>
        <v>Null</v>
      </c>
      <c r="G2801" s="4" t="str">
        <f>IF('3(a) Flights | segment list'!C2766="","Null",'3(a) Flights | segment list'!C2766)</f>
        <v>Null</v>
      </c>
      <c r="H2801" s="4" t="str">
        <f>IF('3(a) Flights | segment list'!J2766="","Null",'3(a) Flights | segment list'!J2766)</f>
        <v>Null</v>
      </c>
      <c r="I2801" s="4" t="str">
        <f>IF('3(a) Flights | segment list'!D2766="","Null",'3(a) Flights | segment list'!D2766)</f>
        <v>Null</v>
      </c>
      <c r="J2801" s="4" t="str">
        <f>IF('3(a) Flights | segment list'!E2766="","Null",'3(a) Flights | segment list'!E2766)</f>
        <v>Null</v>
      </c>
      <c r="K2801" s="4" t="str">
        <f>IF('3(a) Flights | segment list'!F2766="","Null",'3(a) Flights | segment list'!F2766)</f>
        <v>Null</v>
      </c>
      <c r="L2801" s="5" t="str">
        <f>IF('3(a) Flights | segment list'!G2766="","Null",'3(a) Flights | segment list'!G2766)</f>
        <v>Null</v>
      </c>
      <c r="M2801" s="16">
        <f>IF('3(a) Flights | segment list'!H2766="Null","Null",'3(a) Flights | segment list'!H2766)</f>
        <v>0</v>
      </c>
    </row>
    <row r="2802" spans="1:13" x14ac:dyDescent="0.25">
      <c r="A2802" s="4" t="str">
        <f t="shared" si="129"/>
        <v>No PB ID provided</v>
      </c>
      <c r="B2802" s="4" t="str">
        <f t="shared" si="130"/>
        <v>No declaration</v>
      </c>
      <c r="C2802" s="4" t="s">
        <v>18302</v>
      </c>
      <c r="D2802" s="86" t="str">
        <f>IF('3(a) Flights | segment list'!A2767="","Null",'3(a) Flights | segment list'!A2767)</f>
        <v>Null</v>
      </c>
      <c r="E2802" s="87" t="str">
        <f t="shared" si="128"/>
        <v>Null</v>
      </c>
      <c r="F2802" s="4" t="str">
        <f>IF('3(a) Flights | segment list'!I2767="","Null",'3(a) Flights | segment list'!I2767)</f>
        <v>Null</v>
      </c>
      <c r="G2802" s="4" t="str">
        <f>IF('3(a) Flights | segment list'!C2767="","Null",'3(a) Flights | segment list'!C2767)</f>
        <v>Null</v>
      </c>
      <c r="H2802" s="4" t="str">
        <f>IF('3(a) Flights | segment list'!J2767="","Null",'3(a) Flights | segment list'!J2767)</f>
        <v>Null</v>
      </c>
      <c r="I2802" s="4" t="str">
        <f>IF('3(a) Flights | segment list'!D2767="","Null",'3(a) Flights | segment list'!D2767)</f>
        <v>Null</v>
      </c>
      <c r="J2802" s="4" t="str">
        <f>IF('3(a) Flights | segment list'!E2767="","Null",'3(a) Flights | segment list'!E2767)</f>
        <v>Null</v>
      </c>
      <c r="K2802" s="4" t="str">
        <f>IF('3(a) Flights | segment list'!F2767="","Null",'3(a) Flights | segment list'!F2767)</f>
        <v>Null</v>
      </c>
      <c r="L2802" s="5" t="str">
        <f>IF('3(a) Flights | segment list'!G2767="","Null",'3(a) Flights | segment list'!G2767)</f>
        <v>Null</v>
      </c>
      <c r="M2802" s="16">
        <f>IF('3(a) Flights | segment list'!H2767="Null","Null",'3(a) Flights | segment list'!H2767)</f>
        <v>0</v>
      </c>
    </row>
    <row r="2803" spans="1:13" x14ac:dyDescent="0.25">
      <c r="A2803" s="4" t="str">
        <f t="shared" si="129"/>
        <v>No PB ID provided</v>
      </c>
      <c r="B2803" s="4" t="str">
        <f t="shared" si="130"/>
        <v>No declaration</v>
      </c>
      <c r="C2803" s="4" t="s">
        <v>18302</v>
      </c>
      <c r="D2803" s="86" t="str">
        <f>IF('3(a) Flights | segment list'!A2768="","Null",'3(a) Flights | segment list'!A2768)</f>
        <v>Null</v>
      </c>
      <c r="E2803" s="87" t="str">
        <f t="shared" si="128"/>
        <v>Null</v>
      </c>
      <c r="F2803" s="4" t="str">
        <f>IF('3(a) Flights | segment list'!I2768="","Null",'3(a) Flights | segment list'!I2768)</f>
        <v>Null</v>
      </c>
      <c r="G2803" s="4" t="str">
        <f>IF('3(a) Flights | segment list'!C2768="","Null",'3(a) Flights | segment list'!C2768)</f>
        <v>Null</v>
      </c>
      <c r="H2803" s="4" t="str">
        <f>IF('3(a) Flights | segment list'!J2768="","Null",'3(a) Flights | segment list'!J2768)</f>
        <v>Null</v>
      </c>
      <c r="I2803" s="4" t="str">
        <f>IF('3(a) Flights | segment list'!D2768="","Null",'3(a) Flights | segment list'!D2768)</f>
        <v>Null</v>
      </c>
      <c r="J2803" s="4" t="str">
        <f>IF('3(a) Flights | segment list'!E2768="","Null",'3(a) Flights | segment list'!E2768)</f>
        <v>Null</v>
      </c>
      <c r="K2803" s="4" t="str">
        <f>IF('3(a) Flights | segment list'!F2768="","Null",'3(a) Flights | segment list'!F2768)</f>
        <v>Null</v>
      </c>
      <c r="L2803" s="5" t="str">
        <f>IF('3(a) Flights | segment list'!G2768="","Null",'3(a) Flights | segment list'!G2768)</f>
        <v>Null</v>
      </c>
      <c r="M2803" s="16">
        <f>IF('3(a) Flights | segment list'!H2768="Null","Null",'3(a) Flights | segment list'!H2768)</f>
        <v>0</v>
      </c>
    </row>
    <row r="2804" spans="1:13" x14ac:dyDescent="0.25">
      <c r="A2804" s="4" t="str">
        <f t="shared" si="129"/>
        <v>No PB ID provided</v>
      </c>
      <c r="B2804" s="4" t="str">
        <f t="shared" si="130"/>
        <v>No declaration</v>
      </c>
      <c r="C2804" s="4" t="s">
        <v>18302</v>
      </c>
      <c r="D2804" s="86" t="str">
        <f>IF('3(a) Flights | segment list'!A2769="","Null",'3(a) Flights | segment list'!A2769)</f>
        <v>Null</v>
      </c>
      <c r="E2804" s="87" t="str">
        <f t="shared" si="128"/>
        <v>Null</v>
      </c>
      <c r="F2804" s="4" t="str">
        <f>IF('3(a) Flights | segment list'!I2769="","Null",'3(a) Flights | segment list'!I2769)</f>
        <v>Null</v>
      </c>
      <c r="G2804" s="4" t="str">
        <f>IF('3(a) Flights | segment list'!C2769="","Null",'3(a) Flights | segment list'!C2769)</f>
        <v>Null</v>
      </c>
      <c r="H2804" s="4" t="str">
        <f>IF('3(a) Flights | segment list'!J2769="","Null",'3(a) Flights | segment list'!J2769)</f>
        <v>Null</v>
      </c>
      <c r="I2804" s="4" t="str">
        <f>IF('3(a) Flights | segment list'!D2769="","Null",'3(a) Flights | segment list'!D2769)</f>
        <v>Null</v>
      </c>
      <c r="J2804" s="4" t="str">
        <f>IF('3(a) Flights | segment list'!E2769="","Null",'3(a) Flights | segment list'!E2769)</f>
        <v>Null</v>
      </c>
      <c r="K2804" s="4" t="str">
        <f>IF('3(a) Flights | segment list'!F2769="","Null",'3(a) Flights | segment list'!F2769)</f>
        <v>Null</v>
      </c>
      <c r="L2804" s="5" t="str">
        <f>IF('3(a) Flights | segment list'!G2769="","Null",'3(a) Flights | segment list'!G2769)</f>
        <v>Null</v>
      </c>
      <c r="M2804" s="16">
        <f>IF('3(a) Flights | segment list'!H2769="Null","Null",'3(a) Flights | segment list'!H2769)</f>
        <v>0</v>
      </c>
    </row>
    <row r="2805" spans="1:13" x14ac:dyDescent="0.25">
      <c r="A2805" s="4" t="str">
        <f t="shared" si="129"/>
        <v>No PB ID provided</v>
      </c>
      <c r="B2805" s="4" t="str">
        <f t="shared" si="130"/>
        <v>No declaration</v>
      </c>
      <c r="C2805" s="4" t="s">
        <v>18302</v>
      </c>
      <c r="D2805" s="86" t="str">
        <f>IF('3(a) Flights | segment list'!A2770="","Null",'3(a) Flights | segment list'!A2770)</f>
        <v>Null</v>
      </c>
      <c r="E2805" s="87" t="str">
        <f t="shared" si="128"/>
        <v>Null</v>
      </c>
      <c r="F2805" s="4" t="str">
        <f>IF('3(a) Flights | segment list'!I2770="","Null",'3(a) Flights | segment list'!I2770)</f>
        <v>Null</v>
      </c>
      <c r="G2805" s="4" t="str">
        <f>IF('3(a) Flights | segment list'!C2770="","Null",'3(a) Flights | segment list'!C2770)</f>
        <v>Null</v>
      </c>
      <c r="H2805" s="4" t="str">
        <f>IF('3(a) Flights | segment list'!J2770="","Null",'3(a) Flights | segment list'!J2770)</f>
        <v>Null</v>
      </c>
      <c r="I2805" s="4" t="str">
        <f>IF('3(a) Flights | segment list'!D2770="","Null",'3(a) Flights | segment list'!D2770)</f>
        <v>Null</v>
      </c>
      <c r="J2805" s="4" t="str">
        <f>IF('3(a) Flights | segment list'!E2770="","Null",'3(a) Flights | segment list'!E2770)</f>
        <v>Null</v>
      </c>
      <c r="K2805" s="4" t="str">
        <f>IF('3(a) Flights | segment list'!F2770="","Null",'3(a) Flights | segment list'!F2770)</f>
        <v>Null</v>
      </c>
      <c r="L2805" s="5" t="str">
        <f>IF('3(a) Flights | segment list'!G2770="","Null",'3(a) Flights | segment list'!G2770)</f>
        <v>Null</v>
      </c>
      <c r="M2805" s="16">
        <f>IF('3(a) Flights | segment list'!H2770="Null","Null",'3(a) Flights | segment list'!H2770)</f>
        <v>0</v>
      </c>
    </row>
    <row r="2806" spans="1:13" x14ac:dyDescent="0.25">
      <c r="A2806" s="4" t="str">
        <f t="shared" si="129"/>
        <v>No PB ID provided</v>
      </c>
      <c r="B2806" s="4" t="str">
        <f t="shared" si="130"/>
        <v>No declaration</v>
      </c>
      <c r="C2806" s="4" t="s">
        <v>18302</v>
      </c>
      <c r="D2806" s="86" t="str">
        <f>IF('3(a) Flights | segment list'!A2771="","Null",'3(a) Flights | segment list'!A2771)</f>
        <v>Null</v>
      </c>
      <c r="E2806" s="87" t="str">
        <f t="shared" si="128"/>
        <v>Null</v>
      </c>
      <c r="F2806" s="4" t="str">
        <f>IF('3(a) Flights | segment list'!I2771="","Null",'3(a) Flights | segment list'!I2771)</f>
        <v>Null</v>
      </c>
      <c r="G2806" s="4" t="str">
        <f>IF('3(a) Flights | segment list'!C2771="","Null",'3(a) Flights | segment list'!C2771)</f>
        <v>Null</v>
      </c>
      <c r="H2806" s="4" t="str">
        <f>IF('3(a) Flights | segment list'!J2771="","Null",'3(a) Flights | segment list'!J2771)</f>
        <v>Null</v>
      </c>
      <c r="I2806" s="4" t="str">
        <f>IF('3(a) Flights | segment list'!D2771="","Null",'3(a) Flights | segment list'!D2771)</f>
        <v>Null</v>
      </c>
      <c r="J2806" s="4" t="str">
        <f>IF('3(a) Flights | segment list'!E2771="","Null",'3(a) Flights | segment list'!E2771)</f>
        <v>Null</v>
      </c>
      <c r="K2806" s="4" t="str">
        <f>IF('3(a) Flights | segment list'!F2771="","Null",'3(a) Flights | segment list'!F2771)</f>
        <v>Null</v>
      </c>
      <c r="L2806" s="5" t="str">
        <f>IF('3(a) Flights | segment list'!G2771="","Null",'3(a) Flights | segment list'!G2771)</f>
        <v>Null</v>
      </c>
      <c r="M2806" s="16">
        <f>IF('3(a) Flights | segment list'!H2771="Null","Null",'3(a) Flights | segment list'!H2771)</f>
        <v>0</v>
      </c>
    </row>
    <row r="2807" spans="1:13" x14ac:dyDescent="0.25">
      <c r="A2807" s="4" t="str">
        <f t="shared" si="129"/>
        <v>No PB ID provided</v>
      </c>
      <c r="B2807" s="4" t="str">
        <f t="shared" si="130"/>
        <v>No declaration</v>
      </c>
      <c r="C2807" s="4" t="s">
        <v>18302</v>
      </c>
      <c r="D2807" s="86" t="str">
        <f>IF('3(a) Flights | segment list'!A2772="","Null",'3(a) Flights | segment list'!A2772)</f>
        <v>Null</v>
      </c>
      <c r="E2807" s="87" t="str">
        <f t="shared" ref="E2807:E2870" si="131">IF(D2807="Null","Null",YEAR(D2807))</f>
        <v>Null</v>
      </c>
      <c r="F2807" s="4" t="str">
        <f>IF('3(a) Flights | segment list'!I2772="","Null",'3(a) Flights | segment list'!I2772)</f>
        <v>Null</v>
      </c>
      <c r="G2807" s="4" t="str">
        <f>IF('3(a) Flights | segment list'!C2772="","Null",'3(a) Flights | segment list'!C2772)</f>
        <v>Null</v>
      </c>
      <c r="H2807" s="4" t="str">
        <f>IF('3(a) Flights | segment list'!J2772="","Null",'3(a) Flights | segment list'!J2772)</f>
        <v>Null</v>
      </c>
      <c r="I2807" s="4" t="str">
        <f>IF('3(a) Flights | segment list'!D2772="","Null",'3(a) Flights | segment list'!D2772)</f>
        <v>Null</v>
      </c>
      <c r="J2807" s="4" t="str">
        <f>IF('3(a) Flights | segment list'!E2772="","Null",'3(a) Flights | segment list'!E2772)</f>
        <v>Null</v>
      </c>
      <c r="K2807" s="4" t="str">
        <f>IF('3(a) Flights | segment list'!F2772="","Null",'3(a) Flights | segment list'!F2772)</f>
        <v>Null</v>
      </c>
      <c r="L2807" s="5" t="str">
        <f>IF('3(a) Flights | segment list'!G2772="","Null",'3(a) Flights | segment list'!G2772)</f>
        <v>Null</v>
      </c>
      <c r="M2807" s="16">
        <f>IF('3(a) Flights | segment list'!H2772="Null","Null",'3(a) Flights | segment list'!H2772)</f>
        <v>0</v>
      </c>
    </row>
    <row r="2808" spans="1:13" x14ac:dyDescent="0.25">
      <c r="A2808" s="4" t="str">
        <f t="shared" si="129"/>
        <v>No PB ID provided</v>
      </c>
      <c r="B2808" s="4" t="str">
        <f t="shared" si="130"/>
        <v>No declaration</v>
      </c>
      <c r="C2808" s="4" t="s">
        <v>18302</v>
      </c>
      <c r="D2808" s="86" t="str">
        <f>IF('3(a) Flights | segment list'!A2773="","Null",'3(a) Flights | segment list'!A2773)</f>
        <v>Null</v>
      </c>
      <c r="E2808" s="87" t="str">
        <f t="shared" si="131"/>
        <v>Null</v>
      </c>
      <c r="F2808" s="4" t="str">
        <f>IF('3(a) Flights | segment list'!I2773="","Null",'3(a) Flights | segment list'!I2773)</f>
        <v>Null</v>
      </c>
      <c r="G2808" s="4" t="str">
        <f>IF('3(a) Flights | segment list'!C2773="","Null",'3(a) Flights | segment list'!C2773)</f>
        <v>Null</v>
      </c>
      <c r="H2808" s="4" t="str">
        <f>IF('3(a) Flights | segment list'!J2773="","Null",'3(a) Flights | segment list'!J2773)</f>
        <v>Null</v>
      </c>
      <c r="I2808" s="4" t="str">
        <f>IF('3(a) Flights | segment list'!D2773="","Null",'3(a) Flights | segment list'!D2773)</f>
        <v>Null</v>
      </c>
      <c r="J2808" s="4" t="str">
        <f>IF('3(a) Flights | segment list'!E2773="","Null",'3(a) Flights | segment list'!E2773)</f>
        <v>Null</v>
      </c>
      <c r="K2808" s="4" t="str">
        <f>IF('3(a) Flights | segment list'!F2773="","Null",'3(a) Flights | segment list'!F2773)</f>
        <v>Null</v>
      </c>
      <c r="L2808" s="5" t="str">
        <f>IF('3(a) Flights | segment list'!G2773="","Null",'3(a) Flights | segment list'!G2773)</f>
        <v>Null</v>
      </c>
      <c r="M2808" s="16">
        <f>IF('3(a) Flights | segment list'!H2773="Null","Null",'3(a) Flights | segment list'!H2773)</f>
        <v>0</v>
      </c>
    </row>
    <row r="2809" spans="1:13" x14ac:dyDescent="0.25">
      <c r="A2809" s="4" t="str">
        <f t="shared" si="129"/>
        <v>No PB ID provided</v>
      </c>
      <c r="B2809" s="4" t="str">
        <f t="shared" si="130"/>
        <v>No declaration</v>
      </c>
      <c r="C2809" s="4" t="s">
        <v>18302</v>
      </c>
      <c r="D2809" s="86" t="str">
        <f>IF('3(a) Flights | segment list'!A2774="","Null",'3(a) Flights | segment list'!A2774)</f>
        <v>Null</v>
      </c>
      <c r="E2809" s="87" t="str">
        <f t="shared" si="131"/>
        <v>Null</v>
      </c>
      <c r="F2809" s="4" t="str">
        <f>IF('3(a) Flights | segment list'!I2774="","Null",'3(a) Flights | segment list'!I2774)</f>
        <v>Null</v>
      </c>
      <c r="G2809" s="4" t="str">
        <f>IF('3(a) Flights | segment list'!C2774="","Null",'3(a) Flights | segment list'!C2774)</f>
        <v>Null</v>
      </c>
      <c r="H2809" s="4" t="str">
        <f>IF('3(a) Flights | segment list'!J2774="","Null",'3(a) Flights | segment list'!J2774)</f>
        <v>Null</v>
      </c>
      <c r="I2809" s="4" t="str">
        <f>IF('3(a) Flights | segment list'!D2774="","Null",'3(a) Flights | segment list'!D2774)</f>
        <v>Null</v>
      </c>
      <c r="J2809" s="4" t="str">
        <f>IF('3(a) Flights | segment list'!E2774="","Null",'3(a) Flights | segment list'!E2774)</f>
        <v>Null</v>
      </c>
      <c r="K2809" s="4" t="str">
        <f>IF('3(a) Flights | segment list'!F2774="","Null",'3(a) Flights | segment list'!F2774)</f>
        <v>Null</v>
      </c>
      <c r="L2809" s="5" t="str">
        <f>IF('3(a) Flights | segment list'!G2774="","Null",'3(a) Flights | segment list'!G2774)</f>
        <v>Null</v>
      </c>
      <c r="M2809" s="16">
        <f>IF('3(a) Flights | segment list'!H2774="Null","Null",'3(a) Flights | segment list'!H2774)</f>
        <v>0</v>
      </c>
    </row>
    <row r="2810" spans="1:13" x14ac:dyDescent="0.25">
      <c r="A2810" s="4" t="str">
        <f t="shared" si="129"/>
        <v>No PB ID provided</v>
      </c>
      <c r="B2810" s="4" t="str">
        <f t="shared" si="130"/>
        <v>No declaration</v>
      </c>
      <c r="C2810" s="4" t="s">
        <v>18302</v>
      </c>
      <c r="D2810" s="86" t="str">
        <f>IF('3(a) Flights | segment list'!A2775="","Null",'3(a) Flights | segment list'!A2775)</f>
        <v>Null</v>
      </c>
      <c r="E2810" s="87" t="str">
        <f t="shared" si="131"/>
        <v>Null</v>
      </c>
      <c r="F2810" s="4" t="str">
        <f>IF('3(a) Flights | segment list'!I2775="","Null",'3(a) Flights | segment list'!I2775)</f>
        <v>Null</v>
      </c>
      <c r="G2810" s="4" t="str">
        <f>IF('3(a) Flights | segment list'!C2775="","Null",'3(a) Flights | segment list'!C2775)</f>
        <v>Null</v>
      </c>
      <c r="H2810" s="4" t="str">
        <f>IF('3(a) Flights | segment list'!J2775="","Null",'3(a) Flights | segment list'!J2775)</f>
        <v>Null</v>
      </c>
      <c r="I2810" s="4" t="str">
        <f>IF('3(a) Flights | segment list'!D2775="","Null",'3(a) Flights | segment list'!D2775)</f>
        <v>Null</v>
      </c>
      <c r="J2810" s="4" t="str">
        <f>IF('3(a) Flights | segment list'!E2775="","Null",'3(a) Flights | segment list'!E2775)</f>
        <v>Null</v>
      </c>
      <c r="K2810" s="4" t="str">
        <f>IF('3(a) Flights | segment list'!F2775="","Null",'3(a) Flights | segment list'!F2775)</f>
        <v>Null</v>
      </c>
      <c r="L2810" s="5" t="str">
        <f>IF('3(a) Flights | segment list'!G2775="","Null",'3(a) Flights | segment list'!G2775)</f>
        <v>Null</v>
      </c>
      <c r="M2810" s="16">
        <f>IF('3(a) Flights | segment list'!H2775="Null","Null",'3(a) Flights | segment list'!H2775)</f>
        <v>0</v>
      </c>
    </row>
    <row r="2811" spans="1:13" x14ac:dyDescent="0.25">
      <c r="A2811" s="4" t="str">
        <f t="shared" si="129"/>
        <v>No PB ID provided</v>
      </c>
      <c r="B2811" s="4" t="str">
        <f t="shared" si="130"/>
        <v>No declaration</v>
      </c>
      <c r="C2811" s="4" t="s">
        <v>18302</v>
      </c>
      <c r="D2811" s="86" t="str">
        <f>IF('3(a) Flights | segment list'!A2776="","Null",'3(a) Flights | segment list'!A2776)</f>
        <v>Null</v>
      </c>
      <c r="E2811" s="87" t="str">
        <f t="shared" si="131"/>
        <v>Null</v>
      </c>
      <c r="F2811" s="4" t="str">
        <f>IF('3(a) Flights | segment list'!I2776="","Null",'3(a) Flights | segment list'!I2776)</f>
        <v>Null</v>
      </c>
      <c r="G2811" s="4" t="str">
        <f>IF('3(a) Flights | segment list'!C2776="","Null",'3(a) Flights | segment list'!C2776)</f>
        <v>Null</v>
      </c>
      <c r="H2811" s="4" t="str">
        <f>IF('3(a) Flights | segment list'!J2776="","Null",'3(a) Flights | segment list'!J2776)</f>
        <v>Null</v>
      </c>
      <c r="I2811" s="4" t="str">
        <f>IF('3(a) Flights | segment list'!D2776="","Null",'3(a) Flights | segment list'!D2776)</f>
        <v>Null</v>
      </c>
      <c r="J2811" s="4" t="str">
        <f>IF('3(a) Flights | segment list'!E2776="","Null",'3(a) Flights | segment list'!E2776)</f>
        <v>Null</v>
      </c>
      <c r="K2811" s="4" t="str">
        <f>IF('3(a) Flights | segment list'!F2776="","Null",'3(a) Flights | segment list'!F2776)</f>
        <v>Null</v>
      </c>
      <c r="L2811" s="5" t="str">
        <f>IF('3(a) Flights | segment list'!G2776="","Null",'3(a) Flights | segment list'!G2776)</f>
        <v>Null</v>
      </c>
      <c r="M2811" s="16">
        <f>IF('3(a) Flights | segment list'!H2776="Null","Null",'3(a) Flights | segment list'!H2776)</f>
        <v>0</v>
      </c>
    </row>
    <row r="2812" spans="1:13" x14ac:dyDescent="0.25">
      <c r="A2812" s="4" t="str">
        <f t="shared" si="129"/>
        <v>No PB ID provided</v>
      </c>
      <c r="B2812" s="4" t="str">
        <f t="shared" si="130"/>
        <v>No declaration</v>
      </c>
      <c r="C2812" s="4" t="s">
        <v>18302</v>
      </c>
      <c r="D2812" s="86" t="str">
        <f>IF('3(a) Flights | segment list'!A2777="","Null",'3(a) Flights | segment list'!A2777)</f>
        <v>Null</v>
      </c>
      <c r="E2812" s="87" t="str">
        <f t="shared" si="131"/>
        <v>Null</v>
      </c>
      <c r="F2812" s="4" t="str">
        <f>IF('3(a) Flights | segment list'!I2777="","Null",'3(a) Flights | segment list'!I2777)</f>
        <v>Null</v>
      </c>
      <c r="G2812" s="4" t="str">
        <f>IF('3(a) Flights | segment list'!C2777="","Null",'3(a) Flights | segment list'!C2777)</f>
        <v>Null</v>
      </c>
      <c r="H2812" s="4" t="str">
        <f>IF('3(a) Flights | segment list'!J2777="","Null",'3(a) Flights | segment list'!J2777)</f>
        <v>Null</v>
      </c>
      <c r="I2812" s="4" t="str">
        <f>IF('3(a) Flights | segment list'!D2777="","Null",'3(a) Flights | segment list'!D2777)</f>
        <v>Null</v>
      </c>
      <c r="J2812" s="4" t="str">
        <f>IF('3(a) Flights | segment list'!E2777="","Null",'3(a) Flights | segment list'!E2777)</f>
        <v>Null</v>
      </c>
      <c r="K2812" s="4" t="str">
        <f>IF('3(a) Flights | segment list'!F2777="","Null",'3(a) Flights | segment list'!F2777)</f>
        <v>Null</v>
      </c>
      <c r="L2812" s="5" t="str">
        <f>IF('3(a) Flights | segment list'!G2777="","Null",'3(a) Flights | segment list'!G2777)</f>
        <v>Null</v>
      </c>
      <c r="M2812" s="16">
        <f>IF('3(a) Flights | segment list'!H2777="Null","Null",'3(a) Flights | segment list'!H2777)</f>
        <v>0</v>
      </c>
    </row>
    <row r="2813" spans="1:13" x14ac:dyDescent="0.25">
      <c r="A2813" s="4" t="str">
        <f t="shared" si="129"/>
        <v>No PB ID provided</v>
      </c>
      <c r="B2813" s="4" t="str">
        <f t="shared" si="130"/>
        <v>No declaration</v>
      </c>
      <c r="C2813" s="4" t="s">
        <v>18302</v>
      </c>
      <c r="D2813" s="86" t="str">
        <f>IF('3(a) Flights | segment list'!A2778="","Null",'3(a) Flights | segment list'!A2778)</f>
        <v>Null</v>
      </c>
      <c r="E2813" s="87" t="str">
        <f t="shared" si="131"/>
        <v>Null</v>
      </c>
      <c r="F2813" s="4" t="str">
        <f>IF('3(a) Flights | segment list'!I2778="","Null",'3(a) Flights | segment list'!I2778)</f>
        <v>Null</v>
      </c>
      <c r="G2813" s="4" t="str">
        <f>IF('3(a) Flights | segment list'!C2778="","Null",'3(a) Flights | segment list'!C2778)</f>
        <v>Null</v>
      </c>
      <c r="H2813" s="4" t="str">
        <f>IF('3(a) Flights | segment list'!J2778="","Null",'3(a) Flights | segment list'!J2778)</f>
        <v>Null</v>
      </c>
      <c r="I2813" s="4" t="str">
        <f>IF('3(a) Flights | segment list'!D2778="","Null",'3(a) Flights | segment list'!D2778)</f>
        <v>Null</v>
      </c>
      <c r="J2813" s="4" t="str">
        <f>IF('3(a) Flights | segment list'!E2778="","Null",'3(a) Flights | segment list'!E2778)</f>
        <v>Null</v>
      </c>
      <c r="K2813" s="4" t="str">
        <f>IF('3(a) Flights | segment list'!F2778="","Null",'3(a) Flights | segment list'!F2778)</f>
        <v>Null</v>
      </c>
      <c r="L2813" s="5" t="str">
        <f>IF('3(a) Flights | segment list'!G2778="","Null",'3(a) Flights | segment list'!G2778)</f>
        <v>Null</v>
      </c>
      <c r="M2813" s="16">
        <f>IF('3(a) Flights | segment list'!H2778="Null","Null",'3(a) Flights | segment list'!H2778)</f>
        <v>0</v>
      </c>
    </row>
    <row r="2814" spans="1:13" x14ac:dyDescent="0.25">
      <c r="A2814" s="4" t="str">
        <f t="shared" si="129"/>
        <v>No PB ID provided</v>
      </c>
      <c r="B2814" s="4" t="str">
        <f t="shared" si="130"/>
        <v>No declaration</v>
      </c>
      <c r="C2814" s="4" t="s">
        <v>18302</v>
      </c>
      <c r="D2814" s="86" t="str">
        <f>IF('3(a) Flights | segment list'!A2779="","Null",'3(a) Flights | segment list'!A2779)</f>
        <v>Null</v>
      </c>
      <c r="E2814" s="87" t="str">
        <f t="shared" si="131"/>
        <v>Null</v>
      </c>
      <c r="F2814" s="4" t="str">
        <f>IF('3(a) Flights | segment list'!I2779="","Null",'3(a) Flights | segment list'!I2779)</f>
        <v>Null</v>
      </c>
      <c r="G2814" s="4" t="str">
        <f>IF('3(a) Flights | segment list'!C2779="","Null",'3(a) Flights | segment list'!C2779)</f>
        <v>Null</v>
      </c>
      <c r="H2814" s="4" t="str">
        <f>IF('3(a) Flights | segment list'!J2779="","Null",'3(a) Flights | segment list'!J2779)</f>
        <v>Null</v>
      </c>
      <c r="I2814" s="4" t="str">
        <f>IF('3(a) Flights | segment list'!D2779="","Null",'3(a) Flights | segment list'!D2779)</f>
        <v>Null</v>
      </c>
      <c r="J2814" s="4" t="str">
        <f>IF('3(a) Flights | segment list'!E2779="","Null",'3(a) Flights | segment list'!E2779)</f>
        <v>Null</v>
      </c>
      <c r="K2814" s="4" t="str">
        <f>IF('3(a) Flights | segment list'!F2779="","Null",'3(a) Flights | segment list'!F2779)</f>
        <v>Null</v>
      </c>
      <c r="L2814" s="5" t="str">
        <f>IF('3(a) Flights | segment list'!G2779="","Null",'3(a) Flights | segment list'!G2779)</f>
        <v>Null</v>
      </c>
      <c r="M2814" s="16">
        <f>IF('3(a) Flights | segment list'!H2779="Null","Null",'3(a) Flights | segment list'!H2779)</f>
        <v>0</v>
      </c>
    </row>
    <row r="2815" spans="1:13" x14ac:dyDescent="0.25">
      <c r="A2815" s="4" t="str">
        <f t="shared" si="129"/>
        <v>No PB ID provided</v>
      </c>
      <c r="B2815" s="4" t="str">
        <f t="shared" si="130"/>
        <v>No declaration</v>
      </c>
      <c r="C2815" s="4" t="s">
        <v>18302</v>
      </c>
      <c r="D2815" s="86" t="str">
        <f>IF('3(a) Flights | segment list'!A2780="","Null",'3(a) Flights | segment list'!A2780)</f>
        <v>Null</v>
      </c>
      <c r="E2815" s="87" t="str">
        <f t="shared" si="131"/>
        <v>Null</v>
      </c>
      <c r="F2815" s="4" t="str">
        <f>IF('3(a) Flights | segment list'!I2780="","Null",'3(a) Flights | segment list'!I2780)</f>
        <v>Null</v>
      </c>
      <c r="G2815" s="4" t="str">
        <f>IF('3(a) Flights | segment list'!C2780="","Null",'3(a) Flights | segment list'!C2780)</f>
        <v>Null</v>
      </c>
      <c r="H2815" s="4" t="str">
        <f>IF('3(a) Flights | segment list'!J2780="","Null",'3(a) Flights | segment list'!J2780)</f>
        <v>Null</v>
      </c>
      <c r="I2815" s="4" t="str">
        <f>IF('3(a) Flights | segment list'!D2780="","Null",'3(a) Flights | segment list'!D2780)</f>
        <v>Null</v>
      </c>
      <c r="J2815" s="4" t="str">
        <f>IF('3(a) Flights | segment list'!E2780="","Null",'3(a) Flights | segment list'!E2780)</f>
        <v>Null</v>
      </c>
      <c r="K2815" s="4" t="str">
        <f>IF('3(a) Flights | segment list'!F2780="","Null",'3(a) Flights | segment list'!F2780)</f>
        <v>Null</v>
      </c>
      <c r="L2815" s="5" t="str">
        <f>IF('3(a) Flights | segment list'!G2780="","Null",'3(a) Flights | segment list'!G2780)</f>
        <v>Null</v>
      </c>
      <c r="M2815" s="16">
        <f>IF('3(a) Flights | segment list'!H2780="Null","Null",'3(a) Flights | segment list'!H2780)</f>
        <v>0</v>
      </c>
    </row>
    <row r="2816" spans="1:13" x14ac:dyDescent="0.25">
      <c r="A2816" s="4" t="str">
        <f t="shared" si="129"/>
        <v>No PB ID provided</v>
      </c>
      <c r="B2816" s="4" t="str">
        <f t="shared" si="130"/>
        <v>No declaration</v>
      </c>
      <c r="C2816" s="4" t="s">
        <v>18302</v>
      </c>
      <c r="D2816" s="86" t="str">
        <f>IF('3(a) Flights | segment list'!A2781="","Null",'3(a) Flights | segment list'!A2781)</f>
        <v>Null</v>
      </c>
      <c r="E2816" s="87" t="str">
        <f t="shared" si="131"/>
        <v>Null</v>
      </c>
      <c r="F2816" s="4" t="str">
        <f>IF('3(a) Flights | segment list'!I2781="","Null",'3(a) Flights | segment list'!I2781)</f>
        <v>Null</v>
      </c>
      <c r="G2816" s="4" t="str">
        <f>IF('3(a) Flights | segment list'!C2781="","Null",'3(a) Flights | segment list'!C2781)</f>
        <v>Null</v>
      </c>
      <c r="H2816" s="4" t="str">
        <f>IF('3(a) Flights | segment list'!J2781="","Null",'3(a) Flights | segment list'!J2781)</f>
        <v>Null</v>
      </c>
      <c r="I2816" s="4" t="str">
        <f>IF('3(a) Flights | segment list'!D2781="","Null",'3(a) Flights | segment list'!D2781)</f>
        <v>Null</v>
      </c>
      <c r="J2816" s="4" t="str">
        <f>IF('3(a) Flights | segment list'!E2781="","Null",'3(a) Flights | segment list'!E2781)</f>
        <v>Null</v>
      </c>
      <c r="K2816" s="4" t="str">
        <f>IF('3(a) Flights | segment list'!F2781="","Null",'3(a) Flights | segment list'!F2781)</f>
        <v>Null</v>
      </c>
      <c r="L2816" s="5" t="str">
        <f>IF('3(a) Flights | segment list'!G2781="","Null",'3(a) Flights | segment list'!G2781)</f>
        <v>Null</v>
      </c>
      <c r="M2816" s="16">
        <f>IF('3(a) Flights | segment list'!H2781="Null","Null",'3(a) Flights | segment list'!H2781)</f>
        <v>0</v>
      </c>
    </row>
    <row r="2817" spans="1:13" x14ac:dyDescent="0.25">
      <c r="A2817" s="4" t="str">
        <f t="shared" si="129"/>
        <v>No PB ID provided</v>
      </c>
      <c r="B2817" s="4" t="str">
        <f t="shared" si="130"/>
        <v>No declaration</v>
      </c>
      <c r="C2817" s="4" t="s">
        <v>18302</v>
      </c>
      <c r="D2817" s="86" t="str">
        <f>IF('3(a) Flights | segment list'!A2782="","Null",'3(a) Flights | segment list'!A2782)</f>
        <v>Null</v>
      </c>
      <c r="E2817" s="87" t="str">
        <f t="shared" si="131"/>
        <v>Null</v>
      </c>
      <c r="F2817" s="4" t="str">
        <f>IF('3(a) Flights | segment list'!I2782="","Null",'3(a) Flights | segment list'!I2782)</f>
        <v>Null</v>
      </c>
      <c r="G2817" s="4" t="str">
        <f>IF('3(a) Flights | segment list'!C2782="","Null",'3(a) Flights | segment list'!C2782)</f>
        <v>Null</v>
      </c>
      <c r="H2817" s="4" t="str">
        <f>IF('3(a) Flights | segment list'!J2782="","Null",'3(a) Flights | segment list'!J2782)</f>
        <v>Null</v>
      </c>
      <c r="I2817" s="4" t="str">
        <f>IF('3(a) Flights | segment list'!D2782="","Null",'3(a) Flights | segment list'!D2782)</f>
        <v>Null</v>
      </c>
      <c r="J2817" s="4" t="str">
        <f>IF('3(a) Flights | segment list'!E2782="","Null",'3(a) Flights | segment list'!E2782)</f>
        <v>Null</v>
      </c>
      <c r="K2817" s="4" t="str">
        <f>IF('3(a) Flights | segment list'!F2782="","Null",'3(a) Flights | segment list'!F2782)</f>
        <v>Null</v>
      </c>
      <c r="L2817" s="5" t="str">
        <f>IF('3(a) Flights | segment list'!G2782="","Null",'3(a) Flights | segment list'!G2782)</f>
        <v>Null</v>
      </c>
      <c r="M2817" s="16">
        <f>IF('3(a) Flights | segment list'!H2782="Null","Null",'3(a) Flights | segment list'!H2782)</f>
        <v>0</v>
      </c>
    </row>
    <row r="2818" spans="1:13" x14ac:dyDescent="0.25">
      <c r="A2818" s="4" t="str">
        <f t="shared" si="129"/>
        <v>No PB ID provided</v>
      </c>
      <c r="B2818" s="4" t="str">
        <f t="shared" si="130"/>
        <v>No declaration</v>
      </c>
      <c r="C2818" s="4" t="s">
        <v>18302</v>
      </c>
      <c r="D2818" s="86" t="str">
        <f>IF('3(a) Flights | segment list'!A2783="","Null",'3(a) Flights | segment list'!A2783)</f>
        <v>Null</v>
      </c>
      <c r="E2818" s="87" t="str">
        <f t="shared" si="131"/>
        <v>Null</v>
      </c>
      <c r="F2818" s="4" t="str">
        <f>IF('3(a) Flights | segment list'!I2783="","Null",'3(a) Flights | segment list'!I2783)</f>
        <v>Null</v>
      </c>
      <c r="G2818" s="4" t="str">
        <f>IF('3(a) Flights | segment list'!C2783="","Null",'3(a) Flights | segment list'!C2783)</f>
        <v>Null</v>
      </c>
      <c r="H2818" s="4" t="str">
        <f>IF('3(a) Flights | segment list'!J2783="","Null",'3(a) Flights | segment list'!J2783)</f>
        <v>Null</v>
      </c>
      <c r="I2818" s="4" t="str">
        <f>IF('3(a) Flights | segment list'!D2783="","Null",'3(a) Flights | segment list'!D2783)</f>
        <v>Null</v>
      </c>
      <c r="J2818" s="4" t="str">
        <f>IF('3(a) Flights | segment list'!E2783="","Null",'3(a) Flights | segment list'!E2783)</f>
        <v>Null</v>
      </c>
      <c r="K2818" s="4" t="str">
        <f>IF('3(a) Flights | segment list'!F2783="","Null",'3(a) Flights | segment list'!F2783)</f>
        <v>Null</v>
      </c>
      <c r="L2818" s="5" t="str">
        <f>IF('3(a) Flights | segment list'!G2783="","Null",'3(a) Flights | segment list'!G2783)</f>
        <v>Null</v>
      </c>
      <c r="M2818" s="16">
        <f>IF('3(a) Flights | segment list'!H2783="Null","Null",'3(a) Flights | segment list'!H2783)</f>
        <v>0</v>
      </c>
    </row>
    <row r="2819" spans="1:13" x14ac:dyDescent="0.25">
      <c r="A2819" s="4" t="str">
        <f t="shared" si="129"/>
        <v>No PB ID provided</v>
      </c>
      <c r="B2819" s="4" t="str">
        <f t="shared" si="130"/>
        <v>No declaration</v>
      </c>
      <c r="C2819" s="4" t="s">
        <v>18302</v>
      </c>
      <c r="D2819" s="86" t="str">
        <f>IF('3(a) Flights | segment list'!A2784="","Null",'3(a) Flights | segment list'!A2784)</f>
        <v>Null</v>
      </c>
      <c r="E2819" s="87" t="str">
        <f t="shared" si="131"/>
        <v>Null</v>
      </c>
      <c r="F2819" s="4" t="str">
        <f>IF('3(a) Flights | segment list'!I2784="","Null",'3(a) Flights | segment list'!I2784)</f>
        <v>Null</v>
      </c>
      <c r="G2819" s="4" t="str">
        <f>IF('3(a) Flights | segment list'!C2784="","Null",'3(a) Flights | segment list'!C2784)</f>
        <v>Null</v>
      </c>
      <c r="H2819" s="4" t="str">
        <f>IF('3(a) Flights | segment list'!J2784="","Null",'3(a) Flights | segment list'!J2784)</f>
        <v>Null</v>
      </c>
      <c r="I2819" s="4" t="str">
        <f>IF('3(a) Flights | segment list'!D2784="","Null",'3(a) Flights | segment list'!D2784)</f>
        <v>Null</v>
      </c>
      <c r="J2819" s="4" t="str">
        <f>IF('3(a) Flights | segment list'!E2784="","Null",'3(a) Flights | segment list'!E2784)</f>
        <v>Null</v>
      </c>
      <c r="K2819" s="4" t="str">
        <f>IF('3(a) Flights | segment list'!F2784="","Null",'3(a) Flights | segment list'!F2784)</f>
        <v>Null</v>
      </c>
      <c r="L2819" s="5" t="str">
        <f>IF('3(a) Flights | segment list'!G2784="","Null",'3(a) Flights | segment list'!G2784)</f>
        <v>Null</v>
      </c>
      <c r="M2819" s="16">
        <f>IF('3(a) Flights | segment list'!H2784="Null","Null",'3(a) Flights | segment list'!H2784)</f>
        <v>0</v>
      </c>
    </row>
    <row r="2820" spans="1:13" x14ac:dyDescent="0.25">
      <c r="A2820" s="4" t="str">
        <f t="shared" si="129"/>
        <v>No PB ID provided</v>
      </c>
      <c r="B2820" s="4" t="str">
        <f t="shared" si="130"/>
        <v>No declaration</v>
      </c>
      <c r="C2820" s="4" t="s">
        <v>18302</v>
      </c>
      <c r="D2820" s="86" t="str">
        <f>IF('3(a) Flights | segment list'!A2785="","Null",'3(a) Flights | segment list'!A2785)</f>
        <v>Null</v>
      </c>
      <c r="E2820" s="87" t="str">
        <f t="shared" si="131"/>
        <v>Null</v>
      </c>
      <c r="F2820" s="4" t="str">
        <f>IF('3(a) Flights | segment list'!I2785="","Null",'3(a) Flights | segment list'!I2785)</f>
        <v>Null</v>
      </c>
      <c r="G2820" s="4" t="str">
        <f>IF('3(a) Flights | segment list'!C2785="","Null",'3(a) Flights | segment list'!C2785)</f>
        <v>Null</v>
      </c>
      <c r="H2820" s="4" t="str">
        <f>IF('3(a) Flights | segment list'!J2785="","Null",'3(a) Flights | segment list'!J2785)</f>
        <v>Null</v>
      </c>
      <c r="I2820" s="4" t="str">
        <f>IF('3(a) Flights | segment list'!D2785="","Null",'3(a) Flights | segment list'!D2785)</f>
        <v>Null</v>
      </c>
      <c r="J2820" s="4" t="str">
        <f>IF('3(a) Flights | segment list'!E2785="","Null",'3(a) Flights | segment list'!E2785)</f>
        <v>Null</v>
      </c>
      <c r="K2820" s="4" t="str">
        <f>IF('3(a) Flights | segment list'!F2785="","Null",'3(a) Flights | segment list'!F2785)</f>
        <v>Null</v>
      </c>
      <c r="L2820" s="5" t="str">
        <f>IF('3(a) Flights | segment list'!G2785="","Null",'3(a) Flights | segment list'!G2785)</f>
        <v>Null</v>
      </c>
      <c r="M2820" s="16">
        <f>IF('3(a) Flights | segment list'!H2785="Null","Null",'3(a) Flights | segment list'!H2785)</f>
        <v>0</v>
      </c>
    </row>
    <row r="2821" spans="1:13" x14ac:dyDescent="0.25">
      <c r="A2821" s="4" t="str">
        <f t="shared" si="129"/>
        <v>No PB ID provided</v>
      </c>
      <c r="B2821" s="4" t="str">
        <f t="shared" si="130"/>
        <v>No declaration</v>
      </c>
      <c r="C2821" s="4" t="s">
        <v>18302</v>
      </c>
      <c r="D2821" s="86" t="str">
        <f>IF('3(a) Flights | segment list'!A2786="","Null",'3(a) Flights | segment list'!A2786)</f>
        <v>Null</v>
      </c>
      <c r="E2821" s="87" t="str">
        <f t="shared" si="131"/>
        <v>Null</v>
      </c>
      <c r="F2821" s="4" t="str">
        <f>IF('3(a) Flights | segment list'!I2786="","Null",'3(a) Flights | segment list'!I2786)</f>
        <v>Null</v>
      </c>
      <c r="G2821" s="4" t="str">
        <f>IF('3(a) Flights | segment list'!C2786="","Null",'3(a) Flights | segment list'!C2786)</f>
        <v>Null</v>
      </c>
      <c r="H2821" s="4" t="str">
        <f>IF('3(a) Flights | segment list'!J2786="","Null",'3(a) Flights | segment list'!J2786)</f>
        <v>Null</v>
      </c>
      <c r="I2821" s="4" t="str">
        <f>IF('3(a) Flights | segment list'!D2786="","Null",'3(a) Flights | segment list'!D2786)</f>
        <v>Null</v>
      </c>
      <c r="J2821" s="4" t="str">
        <f>IF('3(a) Flights | segment list'!E2786="","Null",'3(a) Flights | segment list'!E2786)</f>
        <v>Null</v>
      </c>
      <c r="K2821" s="4" t="str">
        <f>IF('3(a) Flights | segment list'!F2786="","Null",'3(a) Flights | segment list'!F2786)</f>
        <v>Null</v>
      </c>
      <c r="L2821" s="5" t="str">
        <f>IF('3(a) Flights | segment list'!G2786="","Null",'3(a) Flights | segment list'!G2786)</f>
        <v>Null</v>
      </c>
      <c r="M2821" s="16">
        <f>IF('3(a) Flights | segment list'!H2786="Null","Null",'3(a) Flights | segment list'!H2786)</f>
        <v>0</v>
      </c>
    </row>
    <row r="2822" spans="1:13" x14ac:dyDescent="0.25">
      <c r="A2822" s="4" t="str">
        <f t="shared" ref="A2822:A2885" si="132">A2821</f>
        <v>No PB ID provided</v>
      </c>
      <c r="B2822" s="4" t="str">
        <f t="shared" ref="B2822:B2885" si="133">B2821</f>
        <v>No declaration</v>
      </c>
      <c r="C2822" s="4" t="s">
        <v>18302</v>
      </c>
      <c r="D2822" s="86" t="str">
        <f>IF('3(a) Flights | segment list'!A2787="","Null",'3(a) Flights | segment list'!A2787)</f>
        <v>Null</v>
      </c>
      <c r="E2822" s="87" t="str">
        <f t="shared" si="131"/>
        <v>Null</v>
      </c>
      <c r="F2822" s="4" t="str">
        <f>IF('3(a) Flights | segment list'!I2787="","Null",'3(a) Flights | segment list'!I2787)</f>
        <v>Null</v>
      </c>
      <c r="G2822" s="4" t="str">
        <f>IF('3(a) Flights | segment list'!C2787="","Null",'3(a) Flights | segment list'!C2787)</f>
        <v>Null</v>
      </c>
      <c r="H2822" s="4" t="str">
        <f>IF('3(a) Flights | segment list'!J2787="","Null",'3(a) Flights | segment list'!J2787)</f>
        <v>Null</v>
      </c>
      <c r="I2822" s="4" t="str">
        <f>IF('3(a) Flights | segment list'!D2787="","Null",'3(a) Flights | segment list'!D2787)</f>
        <v>Null</v>
      </c>
      <c r="J2822" s="4" t="str">
        <f>IF('3(a) Flights | segment list'!E2787="","Null",'3(a) Flights | segment list'!E2787)</f>
        <v>Null</v>
      </c>
      <c r="K2822" s="4" t="str">
        <f>IF('3(a) Flights | segment list'!F2787="","Null",'3(a) Flights | segment list'!F2787)</f>
        <v>Null</v>
      </c>
      <c r="L2822" s="5" t="str">
        <f>IF('3(a) Flights | segment list'!G2787="","Null",'3(a) Flights | segment list'!G2787)</f>
        <v>Null</v>
      </c>
      <c r="M2822" s="16">
        <f>IF('3(a) Flights | segment list'!H2787="Null","Null",'3(a) Flights | segment list'!H2787)</f>
        <v>0</v>
      </c>
    </row>
    <row r="2823" spans="1:13" x14ac:dyDescent="0.25">
      <c r="A2823" s="4" t="str">
        <f t="shared" si="132"/>
        <v>No PB ID provided</v>
      </c>
      <c r="B2823" s="4" t="str">
        <f t="shared" si="133"/>
        <v>No declaration</v>
      </c>
      <c r="C2823" s="4" t="s">
        <v>18302</v>
      </c>
      <c r="D2823" s="86" t="str">
        <f>IF('3(a) Flights | segment list'!A2788="","Null",'3(a) Flights | segment list'!A2788)</f>
        <v>Null</v>
      </c>
      <c r="E2823" s="87" t="str">
        <f t="shared" si="131"/>
        <v>Null</v>
      </c>
      <c r="F2823" s="4" t="str">
        <f>IF('3(a) Flights | segment list'!I2788="","Null",'3(a) Flights | segment list'!I2788)</f>
        <v>Null</v>
      </c>
      <c r="G2823" s="4" t="str">
        <f>IF('3(a) Flights | segment list'!C2788="","Null",'3(a) Flights | segment list'!C2788)</f>
        <v>Null</v>
      </c>
      <c r="H2823" s="4" t="str">
        <f>IF('3(a) Flights | segment list'!J2788="","Null",'3(a) Flights | segment list'!J2788)</f>
        <v>Null</v>
      </c>
      <c r="I2823" s="4" t="str">
        <f>IF('3(a) Flights | segment list'!D2788="","Null",'3(a) Flights | segment list'!D2788)</f>
        <v>Null</v>
      </c>
      <c r="J2823" s="4" t="str">
        <f>IF('3(a) Flights | segment list'!E2788="","Null",'3(a) Flights | segment list'!E2788)</f>
        <v>Null</v>
      </c>
      <c r="K2823" s="4" t="str">
        <f>IF('3(a) Flights | segment list'!F2788="","Null",'3(a) Flights | segment list'!F2788)</f>
        <v>Null</v>
      </c>
      <c r="L2823" s="5" t="str">
        <f>IF('3(a) Flights | segment list'!G2788="","Null",'3(a) Flights | segment list'!G2788)</f>
        <v>Null</v>
      </c>
      <c r="M2823" s="16">
        <f>IF('3(a) Flights | segment list'!H2788="Null","Null",'3(a) Flights | segment list'!H2788)</f>
        <v>0</v>
      </c>
    </row>
    <row r="2824" spans="1:13" x14ac:dyDescent="0.25">
      <c r="A2824" s="4" t="str">
        <f t="shared" si="132"/>
        <v>No PB ID provided</v>
      </c>
      <c r="B2824" s="4" t="str">
        <f t="shared" si="133"/>
        <v>No declaration</v>
      </c>
      <c r="C2824" s="4" t="s">
        <v>18302</v>
      </c>
      <c r="D2824" s="86" t="str">
        <f>IF('3(a) Flights | segment list'!A2789="","Null",'3(a) Flights | segment list'!A2789)</f>
        <v>Null</v>
      </c>
      <c r="E2824" s="87" t="str">
        <f t="shared" si="131"/>
        <v>Null</v>
      </c>
      <c r="F2824" s="4" t="str">
        <f>IF('3(a) Flights | segment list'!I2789="","Null",'3(a) Flights | segment list'!I2789)</f>
        <v>Null</v>
      </c>
      <c r="G2824" s="4" t="str">
        <f>IF('3(a) Flights | segment list'!C2789="","Null",'3(a) Flights | segment list'!C2789)</f>
        <v>Null</v>
      </c>
      <c r="H2824" s="4" t="str">
        <f>IF('3(a) Flights | segment list'!J2789="","Null",'3(a) Flights | segment list'!J2789)</f>
        <v>Null</v>
      </c>
      <c r="I2824" s="4" t="str">
        <f>IF('3(a) Flights | segment list'!D2789="","Null",'3(a) Flights | segment list'!D2789)</f>
        <v>Null</v>
      </c>
      <c r="J2824" s="4" t="str">
        <f>IF('3(a) Flights | segment list'!E2789="","Null",'3(a) Flights | segment list'!E2789)</f>
        <v>Null</v>
      </c>
      <c r="K2824" s="4" t="str">
        <f>IF('3(a) Flights | segment list'!F2789="","Null",'3(a) Flights | segment list'!F2789)</f>
        <v>Null</v>
      </c>
      <c r="L2824" s="5" t="str">
        <f>IF('3(a) Flights | segment list'!G2789="","Null",'3(a) Flights | segment list'!G2789)</f>
        <v>Null</v>
      </c>
      <c r="M2824" s="16">
        <f>IF('3(a) Flights | segment list'!H2789="Null","Null",'3(a) Flights | segment list'!H2789)</f>
        <v>0</v>
      </c>
    </row>
    <row r="2825" spans="1:13" x14ac:dyDescent="0.25">
      <c r="A2825" s="4" t="str">
        <f t="shared" si="132"/>
        <v>No PB ID provided</v>
      </c>
      <c r="B2825" s="4" t="str">
        <f t="shared" si="133"/>
        <v>No declaration</v>
      </c>
      <c r="C2825" s="4" t="s">
        <v>18302</v>
      </c>
      <c r="D2825" s="86" t="str">
        <f>IF('3(a) Flights | segment list'!A2790="","Null",'3(a) Flights | segment list'!A2790)</f>
        <v>Null</v>
      </c>
      <c r="E2825" s="87" t="str">
        <f t="shared" si="131"/>
        <v>Null</v>
      </c>
      <c r="F2825" s="4" t="str">
        <f>IF('3(a) Flights | segment list'!I2790="","Null",'3(a) Flights | segment list'!I2790)</f>
        <v>Null</v>
      </c>
      <c r="G2825" s="4" t="str">
        <f>IF('3(a) Flights | segment list'!C2790="","Null",'3(a) Flights | segment list'!C2790)</f>
        <v>Null</v>
      </c>
      <c r="H2825" s="4" t="str">
        <f>IF('3(a) Flights | segment list'!J2790="","Null",'3(a) Flights | segment list'!J2790)</f>
        <v>Null</v>
      </c>
      <c r="I2825" s="4" t="str">
        <f>IF('3(a) Flights | segment list'!D2790="","Null",'3(a) Flights | segment list'!D2790)</f>
        <v>Null</v>
      </c>
      <c r="J2825" s="4" t="str">
        <f>IF('3(a) Flights | segment list'!E2790="","Null",'3(a) Flights | segment list'!E2790)</f>
        <v>Null</v>
      </c>
      <c r="K2825" s="4" t="str">
        <f>IF('3(a) Flights | segment list'!F2790="","Null",'3(a) Flights | segment list'!F2790)</f>
        <v>Null</v>
      </c>
      <c r="L2825" s="5" t="str">
        <f>IF('3(a) Flights | segment list'!G2790="","Null",'3(a) Flights | segment list'!G2790)</f>
        <v>Null</v>
      </c>
      <c r="M2825" s="16">
        <f>IF('3(a) Flights | segment list'!H2790="Null","Null",'3(a) Flights | segment list'!H2790)</f>
        <v>0</v>
      </c>
    </row>
    <row r="2826" spans="1:13" x14ac:dyDescent="0.25">
      <c r="A2826" s="4" t="str">
        <f t="shared" si="132"/>
        <v>No PB ID provided</v>
      </c>
      <c r="B2826" s="4" t="str">
        <f t="shared" si="133"/>
        <v>No declaration</v>
      </c>
      <c r="C2826" s="4" t="s">
        <v>18302</v>
      </c>
      <c r="D2826" s="86" t="str">
        <f>IF('3(a) Flights | segment list'!A2791="","Null",'3(a) Flights | segment list'!A2791)</f>
        <v>Null</v>
      </c>
      <c r="E2826" s="87" t="str">
        <f t="shared" si="131"/>
        <v>Null</v>
      </c>
      <c r="F2826" s="4" t="str">
        <f>IF('3(a) Flights | segment list'!I2791="","Null",'3(a) Flights | segment list'!I2791)</f>
        <v>Null</v>
      </c>
      <c r="G2826" s="4" t="str">
        <f>IF('3(a) Flights | segment list'!C2791="","Null",'3(a) Flights | segment list'!C2791)</f>
        <v>Null</v>
      </c>
      <c r="H2826" s="4" t="str">
        <f>IF('3(a) Flights | segment list'!J2791="","Null",'3(a) Flights | segment list'!J2791)</f>
        <v>Null</v>
      </c>
      <c r="I2826" s="4" t="str">
        <f>IF('3(a) Flights | segment list'!D2791="","Null",'3(a) Flights | segment list'!D2791)</f>
        <v>Null</v>
      </c>
      <c r="J2826" s="4" t="str">
        <f>IF('3(a) Flights | segment list'!E2791="","Null",'3(a) Flights | segment list'!E2791)</f>
        <v>Null</v>
      </c>
      <c r="K2826" s="4" t="str">
        <f>IF('3(a) Flights | segment list'!F2791="","Null",'3(a) Flights | segment list'!F2791)</f>
        <v>Null</v>
      </c>
      <c r="L2826" s="5" t="str">
        <f>IF('3(a) Flights | segment list'!G2791="","Null",'3(a) Flights | segment list'!G2791)</f>
        <v>Null</v>
      </c>
      <c r="M2826" s="16">
        <f>IF('3(a) Flights | segment list'!H2791="Null","Null",'3(a) Flights | segment list'!H2791)</f>
        <v>0</v>
      </c>
    </row>
    <row r="2827" spans="1:13" x14ac:dyDescent="0.25">
      <c r="A2827" s="4" t="str">
        <f t="shared" si="132"/>
        <v>No PB ID provided</v>
      </c>
      <c r="B2827" s="4" t="str">
        <f t="shared" si="133"/>
        <v>No declaration</v>
      </c>
      <c r="C2827" s="4" t="s">
        <v>18302</v>
      </c>
      <c r="D2827" s="86" t="str">
        <f>IF('3(a) Flights | segment list'!A2792="","Null",'3(a) Flights | segment list'!A2792)</f>
        <v>Null</v>
      </c>
      <c r="E2827" s="87" t="str">
        <f t="shared" si="131"/>
        <v>Null</v>
      </c>
      <c r="F2827" s="4" t="str">
        <f>IF('3(a) Flights | segment list'!I2792="","Null",'3(a) Flights | segment list'!I2792)</f>
        <v>Null</v>
      </c>
      <c r="G2827" s="4" t="str">
        <f>IF('3(a) Flights | segment list'!C2792="","Null",'3(a) Flights | segment list'!C2792)</f>
        <v>Null</v>
      </c>
      <c r="H2827" s="4" t="str">
        <f>IF('3(a) Flights | segment list'!J2792="","Null",'3(a) Flights | segment list'!J2792)</f>
        <v>Null</v>
      </c>
      <c r="I2827" s="4" t="str">
        <f>IF('3(a) Flights | segment list'!D2792="","Null",'3(a) Flights | segment list'!D2792)</f>
        <v>Null</v>
      </c>
      <c r="J2827" s="4" t="str">
        <f>IF('3(a) Flights | segment list'!E2792="","Null",'3(a) Flights | segment list'!E2792)</f>
        <v>Null</v>
      </c>
      <c r="K2827" s="4" t="str">
        <f>IF('3(a) Flights | segment list'!F2792="","Null",'3(a) Flights | segment list'!F2792)</f>
        <v>Null</v>
      </c>
      <c r="L2827" s="5" t="str">
        <f>IF('3(a) Flights | segment list'!G2792="","Null",'3(a) Flights | segment list'!G2792)</f>
        <v>Null</v>
      </c>
      <c r="M2827" s="16">
        <f>IF('3(a) Flights | segment list'!H2792="Null","Null",'3(a) Flights | segment list'!H2792)</f>
        <v>0</v>
      </c>
    </row>
    <row r="2828" spans="1:13" x14ac:dyDescent="0.25">
      <c r="A2828" s="4" t="str">
        <f t="shared" si="132"/>
        <v>No PB ID provided</v>
      </c>
      <c r="B2828" s="4" t="str">
        <f t="shared" si="133"/>
        <v>No declaration</v>
      </c>
      <c r="C2828" s="4" t="s">
        <v>18302</v>
      </c>
      <c r="D2828" s="86" t="str">
        <f>IF('3(a) Flights | segment list'!A2793="","Null",'3(a) Flights | segment list'!A2793)</f>
        <v>Null</v>
      </c>
      <c r="E2828" s="87" t="str">
        <f t="shared" si="131"/>
        <v>Null</v>
      </c>
      <c r="F2828" s="4" t="str">
        <f>IF('3(a) Flights | segment list'!I2793="","Null",'3(a) Flights | segment list'!I2793)</f>
        <v>Null</v>
      </c>
      <c r="G2828" s="4" t="str">
        <f>IF('3(a) Flights | segment list'!C2793="","Null",'3(a) Flights | segment list'!C2793)</f>
        <v>Null</v>
      </c>
      <c r="H2828" s="4" t="str">
        <f>IF('3(a) Flights | segment list'!J2793="","Null",'3(a) Flights | segment list'!J2793)</f>
        <v>Null</v>
      </c>
      <c r="I2828" s="4" t="str">
        <f>IF('3(a) Flights | segment list'!D2793="","Null",'3(a) Flights | segment list'!D2793)</f>
        <v>Null</v>
      </c>
      <c r="J2828" s="4" t="str">
        <f>IF('3(a) Flights | segment list'!E2793="","Null",'3(a) Flights | segment list'!E2793)</f>
        <v>Null</v>
      </c>
      <c r="K2828" s="4" t="str">
        <f>IF('3(a) Flights | segment list'!F2793="","Null",'3(a) Flights | segment list'!F2793)</f>
        <v>Null</v>
      </c>
      <c r="L2828" s="5" t="str">
        <f>IF('3(a) Flights | segment list'!G2793="","Null",'3(a) Flights | segment list'!G2793)</f>
        <v>Null</v>
      </c>
      <c r="M2828" s="16">
        <f>IF('3(a) Flights | segment list'!H2793="Null","Null",'3(a) Flights | segment list'!H2793)</f>
        <v>0</v>
      </c>
    </row>
    <row r="2829" spans="1:13" x14ac:dyDescent="0.25">
      <c r="A2829" s="4" t="str">
        <f t="shared" si="132"/>
        <v>No PB ID provided</v>
      </c>
      <c r="B2829" s="4" t="str">
        <f t="shared" si="133"/>
        <v>No declaration</v>
      </c>
      <c r="C2829" s="4" t="s">
        <v>18302</v>
      </c>
      <c r="D2829" s="86" t="str">
        <f>IF('3(a) Flights | segment list'!A2794="","Null",'3(a) Flights | segment list'!A2794)</f>
        <v>Null</v>
      </c>
      <c r="E2829" s="87" t="str">
        <f t="shared" si="131"/>
        <v>Null</v>
      </c>
      <c r="F2829" s="4" t="str">
        <f>IF('3(a) Flights | segment list'!I2794="","Null",'3(a) Flights | segment list'!I2794)</f>
        <v>Null</v>
      </c>
      <c r="G2829" s="4" t="str">
        <f>IF('3(a) Flights | segment list'!C2794="","Null",'3(a) Flights | segment list'!C2794)</f>
        <v>Null</v>
      </c>
      <c r="H2829" s="4" t="str">
        <f>IF('3(a) Flights | segment list'!J2794="","Null",'3(a) Flights | segment list'!J2794)</f>
        <v>Null</v>
      </c>
      <c r="I2829" s="4" t="str">
        <f>IF('3(a) Flights | segment list'!D2794="","Null",'3(a) Flights | segment list'!D2794)</f>
        <v>Null</v>
      </c>
      <c r="J2829" s="4" t="str">
        <f>IF('3(a) Flights | segment list'!E2794="","Null",'3(a) Flights | segment list'!E2794)</f>
        <v>Null</v>
      </c>
      <c r="K2829" s="4" t="str">
        <f>IF('3(a) Flights | segment list'!F2794="","Null",'3(a) Flights | segment list'!F2794)</f>
        <v>Null</v>
      </c>
      <c r="L2829" s="5" t="str">
        <f>IF('3(a) Flights | segment list'!G2794="","Null",'3(a) Flights | segment list'!G2794)</f>
        <v>Null</v>
      </c>
      <c r="M2829" s="16">
        <f>IF('3(a) Flights | segment list'!H2794="Null","Null",'3(a) Flights | segment list'!H2794)</f>
        <v>0</v>
      </c>
    </row>
    <row r="2830" spans="1:13" x14ac:dyDescent="0.25">
      <c r="A2830" s="4" t="str">
        <f t="shared" si="132"/>
        <v>No PB ID provided</v>
      </c>
      <c r="B2830" s="4" t="str">
        <f t="shared" si="133"/>
        <v>No declaration</v>
      </c>
      <c r="C2830" s="4" t="s">
        <v>18302</v>
      </c>
      <c r="D2830" s="86" t="str">
        <f>IF('3(a) Flights | segment list'!A2795="","Null",'3(a) Flights | segment list'!A2795)</f>
        <v>Null</v>
      </c>
      <c r="E2830" s="87" t="str">
        <f t="shared" si="131"/>
        <v>Null</v>
      </c>
      <c r="F2830" s="4" t="str">
        <f>IF('3(a) Flights | segment list'!I2795="","Null",'3(a) Flights | segment list'!I2795)</f>
        <v>Null</v>
      </c>
      <c r="G2830" s="4" t="str">
        <f>IF('3(a) Flights | segment list'!C2795="","Null",'3(a) Flights | segment list'!C2795)</f>
        <v>Null</v>
      </c>
      <c r="H2830" s="4" t="str">
        <f>IF('3(a) Flights | segment list'!J2795="","Null",'3(a) Flights | segment list'!J2795)</f>
        <v>Null</v>
      </c>
      <c r="I2830" s="4" t="str">
        <f>IF('3(a) Flights | segment list'!D2795="","Null",'3(a) Flights | segment list'!D2795)</f>
        <v>Null</v>
      </c>
      <c r="J2830" s="4" t="str">
        <f>IF('3(a) Flights | segment list'!E2795="","Null",'3(a) Flights | segment list'!E2795)</f>
        <v>Null</v>
      </c>
      <c r="K2830" s="4" t="str">
        <f>IF('3(a) Flights | segment list'!F2795="","Null",'3(a) Flights | segment list'!F2795)</f>
        <v>Null</v>
      </c>
      <c r="L2830" s="5" t="str">
        <f>IF('3(a) Flights | segment list'!G2795="","Null",'3(a) Flights | segment list'!G2795)</f>
        <v>Null</v>
      </c>
      <c r="M2830" s="16">
        <f>IF('3(a) Flights | segment list'!H2795="Null","Null",'3(a) Flights | segment list'!H2795)</f>
        <v>0</v>
      </c>
    </row>
    <row r="2831" spans="1:13" x14ac:dyDescent="0.25">
      <c r="A2831" s="4" t="str">
        <f t="shared" si="132"/>
        <v>No PB ID provided</v>
      </c>
      <c r="B2831" s="4" t="str">
        <f t="shared" si="133"/>
        <v>No declaration</v>
      </c>
      <c r="C2831" s="4" t="s">
        <v>18302</v>
      </c>
      <c r="D2831" s="86" t="str">
        <f>IF('3(a) Flights | segment list'!A2796="","Null",'3(a) Flights | segment list'!A2796)</f>
        <v>Null</v>
      </c>
      <c r="E2831" s="87" t="str">
        <f t="shared" si="131"/>
        <v>Null</v>
      </c>
      <c r="F2831" s="4" t="str">
        <f>IF('3(a) Flights | segment list'!I2796="","Null",'3(a) Flights | segment list'!I2796)</f>
        <v>Null</v>
      </c>
      <c r="G2831" s="4" t="str">
        <f>IF('3(a) Flights | segment list'!C2796="","Null",'3(a) Flights | segment list'!C2796)</f>
        <v>Null</v>
      </c>
      <c r="H2831" s="4" t="str">
        <f>IF('3(a) Flights | segment list'!J2796="","Null",'3(a) Flights | segment list'!J2796)</f>
        <v>Null</v>
      </c>
      <c r="I2831" s="4" t="str">
        <f>IF('3(a) Flights | segment list'!D2796="","Null",'3(a) Flights | segment list'!D2796)</f>
        <v>Null</v>
      </c>
      <c r="J2831" s="4" t="str">
        <f>IF('3(a) Flights | segment list'!E2796="","Null",'3(a) Flights | segment list'!E2796)</f>
        <v>Null</v>
      </c>
      <c r="K2831" s="4" t="str">
        <f>IF('3(a) Flights | segment list'!F2796="","Null",'3(a) Flights | segment list'!F2796)</f>
        <v>Null</v>
      </c>
      <c r="L2831" s="5" t="str">
        <f>IF('3(a) Flights | segment list'!G2796="","Null",'3(a) Flights | segment list'!G2796)</f>
        <v>Null</v>
      </c>
      <c r="M2831" s="16">
        <f>IF('3(a) Flights | segment list'!H2796="Null","Null",'3(a) Flights | segment list'!H2796)</f>
        <v>0</v>
      </c>
    </row>
    <row r="2832" spans="1:13" x14ac:dyDescent="0.25">
      <c r="A2832" s="4" t="str">
        <f t="shared" si="132"/>
        <v>No PB ID provided</v>
      </c>
      <c r="B2832" s="4" t="str">
        <f t="shared" si="133"/>
        <v>No declaration</v>
      </c>
      <c r="C2832" s="4" t="s">
        <v>18302</v>
      </c>
      <c r="D2832" s="86" t="str">
        <f>IF('3(a) Flights | segment list'!A2797="","Null",'3(a) Flights | segment list'!A2797)</f>
        <v>Null</v>
      </c>
      <c r="E2832" s="87" t="str">
        <f t="shared" si="131"/>
        <v>Null</v>
      </c>
      <c r="F2832" s="4" t="str">
        <f>IF('3(a) Flights | segment list'!I2797="","Null",'3(a) Flights | segment list'!I2797)</f>
        <v>Null</v>
      </c>
      <c r="G2832" s="4" t="str">
        <f>IF('3(a) Flights | segment list'!C2797="","Null",'3(a) Flights | segment list'!C2797)</f>
        <v>Null</v>
      </c>
      <c r="H2832" s="4" t="str">
        <f>IF('3(a) Flights | segment list'!J2797="","Null",'3(a) Flights | segment list'!J2797)</f>
        <v>Null</v>
      </c>
      <c r="I2832" s="4" t="str">
        <f>IF('3(a) Flights | segment list'!D2797="","Null",'3(a) Flights | segment list'!D2797)</f>
        <v>Null</v>
      </c>
      <c r="J2832" s="4" t="str">
        <f>IF('3(a) Flights | segment list'!E2797="","Null",'3(a) Flights | segment list'!E2797)</f>
        <v>Null</v>
      </c>
      <c r="K2832" s="4" t="str">
        <f>IF('3(a) Flights | segment list'!F2797="","Null",'3(a) Flights | segment list'!F2797)</f>
        <v>Null</v>
      </c>
      <c r="L2832" s="5" t="str">
        <f>IF('3(a) Flights | segment list'!G2797="","Null",'3(a) Flights | segment list'!G2797)</f>
        <v>Null</v>
      </c>
      <c r="M2832" s="16">
        <f>IF('3(a) Flights | segment list'!H2797="Null","Null",'3(a) Flights | segment list'!H2797)</f>
        <v>0</v>
      </c>
    </row>
    <row r="2833" spans="1:13" x14ac:dyDescent="0.25">
      <c r="A2833" s="4" t="str">
        <f t="shared" si="132"/>
        <v>No PB ID provided</v>
      </c>
      <c r="B2833" s="4" t="str">
        <f t="shared" si="133"/>
        <v>No declaration</v>
      </c>
      <c r="C2833" s="4" t="s">
        <v>18302</v>
      </c>
      <c r="D2833" s="86" t="str">
        <f>IF('3(a) Flights | segment list'!A2798="","Null",'3(a) Flights | segment list'!A2798)</f>
        <v>Null</v>
      </c>
      <c r="E2833" s="87" t="str">
        <f t="shared" si="131"/>
        <v>Null</v>
      </c>
      <c r="F2833" s="4" t="str">
        <f>IF('3(a) Flights | segment list'!I2798="","Null",'3(a) Flights | segment list'!I2798)</f>
        <v>Null</v>
      </c>
      <c r="G2833" s="4" t="str">
        <f>IF('3(a) Flights | segment list'!C2798="","Null",'3(a) Flights | segment list'!C2798)</f>
        <v>Null</v>
      </c>
      <c r="H2833" s="4" t="str">
        <f>IF('3(a) Flights | segment list'!J2798="","Null",'3(a) Flights | segment list'!J2798)</f>
        <v>Null</v>
      </c>
      <c r="I2833" s="4" t="str">
        <f>IF('3(a) Flights | segment list'!D2798="","Null",'3(a) Flights | segment list'!D2798)</f>
        <v>Null</v>
      </c>
      <c r="J2833" s="4" t="str">
        <f>IF('3(a) Flights | segment list'!E2798="","Null",'3(a) Flights | segment list'!E2798)</f>
        <v>Null</v>
      </c>
      <c r="K2833" s="4" t="str">
        <f>IF('3(a) Flights | segment list'!F2798="","Null",'3(a) Flights | segment list'!F2798)</f>
        <v>Null</v>
      </c>
      <c r="L2833" s="5" t="str">
        <f>IF('3(a) Flights | segment list'!G2798="","Null",'3(a) Flights | segment list'!G2798)</f>
        <v>Null</v>
      </c>
      <c r="M2833" s="16">
        <f>IF('3(a) Flights | segment list'!H2798="Null","Null",'3(a) Flights | segment list'!H2798)</f>
        <v>0</v>
      </c>
    </row>
    <row r="2834" spans="1:13" x14ac:dyDescent="0.25">
      <c r="A2834" s="4" t="str">
        <f t="shared" si="132"/>
        <v>No PB ID provided</v>
      </c>
      <c r="B2834" s="4" t="str">
        <f t="shared" si="133"/>
        <v>No declaration</v>
      </c>
      <c r="C2834" s="4" t="s">
        <v>18302</v>
      </c>
      <c r="D2834" s="86" t="str">
        <f>IF('3(a) Flights | segment list'!A2799="","Null",'3(a) Flights | segment list'!A2799)</f>
        <v>Null</v>
      </c>
      <c r="E2834" s="87" t="str">
        <f t="shared" si="131"/>
        <v>Null</v>
      </c>
      <c r="F2834" s="4" t="str">
        <f>IF('3(a) Flights | segment list'!I2799="","Null",'3(a) Flights | segment list'!I2799)</f>
        <v>Null</v>
      </c>
      <c r="G2834" s="4" t="str">
        <f>IF('3(a) Flights | segment list'!C2799="","Null",'3(a) Flights | segment list'!C2799)</f>
        <v>Null</v>
      </c>
      <c r="H2834" s="4" t="str">
        <f>IF('3(a) Flights | segment list'!J2799="","Null",'3(a) Flights | segment list'!J2799)</f>
        <v>Null</v>
      </c>
      <c r="I2834" s="4" t="str">
        <f>IF('3(a) Flights | segment list'!D2799="","Null",'3(a) Flights | segment list'!D2799)</f>
        <v>Null</v>
      </c>
      <c r="J2834" s="4" t="str">
        <f>IF('3(a) Flights | segment list'!E2799="","Null",'3(a) Flights | segment list'!E2799)</f>
        <v>Null</v>
      </c>
      <c r="K2834" s="4" t="str">
        <f>IF('3(a) Flights | segment list'!F2799="","Null",'3(a) Flights | segment list'!F2799)</f>
        <v>Null</v>
      </c>
      <c r="L2834" s="5" t="str">
        <f>IF('3(a) Flights | segment list'!G2799="","Null",'3(a) Flights | segment list'!G2799)</f>
        <v>Null</v>
      </c>
      <c r="M2834" s="16">
        <f>IF('3(a) Flights | segment list'!H2799="Null","Null",'3(a) Flights | segment list'!H2799)</f>
        <v>0</v>
      </c>
    </row>
    <row r="2835" spans="1:13" x14ac:dyDescent="0.25">
      <c r="A2835" s="4" t="str">
        <f t="shared" si="132"/>
        <v>No PB ID provided</v>
      </c>
      <c r="B2835" s="4" t="str">
        <f t="shared" si="133"/>
        <v>No declaration</v>
      </c>
      <c r="C2835" s="4" t="s">
        <v>18302</v>
      </c>
      <c r="D2835" s="86" t="str">
        <f>IF('3(a) Flights | segment list'!A2800="","Null",'3(a) Flights | segment list'!A2800)</f>
        <v>Null</v>
      </c>
      <c r="E2835" s="87" t="str">
        <f t="shared" si="131"/>
        <v>Null</v>
      </c>
      <c r="F2835" s="4" t="str">
        <f>IF('3(a) Flights | segment list'!I2800="","Null",'3(a) Flights | segment list'!I2800)</f>
        <v>Null</v>
      </c>
      <c r="G2835" s="4" t="str">
        <f>IF('3(a) Flights | segment list'!C2800="","Null",'3(a) Flights | segment list'!C2800)</f>
        <v>Null</v>
      </c>
      <c r="H2835" s="4" t="str">
        <f>IF('3(a) Flights | segment list'!J2800="","Null",'3(a) Flights | segment list'!J2800)</f>
        <v>Null</v>
      </c>
      <c r="I2835" s="4" t="str">
        <f>IF('3(a) Flights | segment list'!D2800="","Null",'3(a) Flights | segment list'!D2800)</f>
        <v>Null</v>
      </c>
      <c r="J2835" s="4" t="str">
        <f>IF('3(a) Flights | segment list'!E2800="","Null",'3(a) Flights | segment list'!E2800)</f>
        <v>Null</v>
      </c>
      <c r="K2835" s="4" t="str">
        <f>IF('3(a) Flights | segment list'!F2800="","Null",'3(a) Flights | segment list'!F2800)</f>
        <v>Null</v>
      </c>
      <c r="L2835" s="5" t="str">
        <f>IF('3(a) Flights | segment list'!G2800="","Null",'3(a) Flights | segment list'!G2800)</f>
        <v>Null</v>
      </c>
      <c r="M2835" s="16">
        <f>IF('3(a) Flights | segment list'!H2800="Null","Null",'3(a) Flights | segment list'!H2800)</f>
        <v>0</v>
      </c>
    </row>
    <row r="2836" spans="1:13" x14ac:dyDescent="0.25">
      <c r="A2836" s="4" t="str">
        <f t="shared" si="132"/>
        <v>No PB ID provided</v>
      </c>
      <c r="B2836" s="4" t="str">
        <f t="shared" si="133"/>
        <v>No declaration</v>
      </c>
      <c r="C2836" s="4" t="s">
        <v>18302</v>
      </c>
      <c r="D2836" s="86" t="str">
        <f>IF('3(a) Flights | segment list'!A2801="","Null",'3(a) Flights | segment list'!A2801)</f>
        <v>Null</v>
      </c>
      <c r="E2836" s="87" t="str">
        <f t="shared" si="131"/>
        <v>Null</v>
      </c>
      <c r="F2836" s="4" t="str">
        <f>IF('3(a) Flights | segment list'!I2801="","Null",'3(a) Flights | segment list'!I2801)</f>
        <v>Null</v>
      </c>
      <c r="G2836" s="4" t="str">
        <f>IF('3(a) Flights | segment list'!C2801="","Null",'3(a) Flights | segment list'!C2801)</f>
        <v>Null</v>
      </c>
      <c r="H2836" s="4" t="str">
        <f>IF('3(a) Flights | segment list'!J2801="","Null",'3(a) Flights | segment list'!J2801)</f>
        <v>Null</v>
      </c>
      <c r="I2836" s="4" t="str">
        <f>IF('3(a) Flights | segment list'!D2801="","Null",'3(a) Flights | segment list'!D2801)</f>
        <v>Null</v>
      </c>
      <c r="J2836" s="4" t="str">
        <f>IF('3(a) Flights | segment list'!E2801="","Null",'3(a) Flights | segment list'!E2801)</f>
        <v>Null</v>
      </c>
      <c r="K2836" s="4" t="str">
        <f>IF('3(a) Flights | segment list'!F2801="","Null",'3(a) Flights | segment list'!F2801)</f>
        <v>Null</v>
      </c>
      <c r="L2836" s="5" t="str">
        <f>IF('3(a) Flights | segment list'!G2801="","Null",'3(a) Flights | segment list'!G2801)</f>
        <v>Null</v>
      </c>
      <c r="M2836" s="16">
        <f>IF('3(a) Flights | segment list'!H2801="Null","Null",'3(a) Flights | segment list'!H2801)</f>
        <v>0</v>
      </c>
    </row>
    <row r="2837" spans="1:13" x14ac:dyDescent="0.25">
      <c r="A2837" s="4" t="str">
        <f t="shared" si="132"/>
        <v>No PB ID provided</v>
      </c>
      <c r="B2837" s="4" t="str">
        <f t="shared" si="133"/>
        <v>No declaration</v>
      </c>
      <c r="C2837" s="4" t="s">
        <v>18302</v>
      </c>
      <c r="D2837" s="86" t="str">
        <f>IF('3(a) Flights | segment list'!A2802="","Null",'3(a) Flights | segment list'!A2802)</f>
        <v>Null</v>
      </c>
      <c r="E2837" s="87" t="str">
        <f t="shared" si="131"/>
        <v>Null</v>
      </c>
      <c r="F2837" s="4" t="str">
        <f>IF('3(a) Flights | segment list'!I2802="","Null",'3(a) Flights | segment list'!I2802)</f>
        <v>Null</v>
      </c>
      <c r="G2837" s="4" t="str">
        <f>IF('3(a) Flights | segment list'!C2802="","Null",'3(a) Flights | segment list'!C2802)</f>
        <v>Null</v>
      </c>
      <c r="H2837" s="4" t="str">
        <f>IF('3(a) Flights | segment list'!J2802="","Null",'3(a) Flights | segment list'!J2802)</f>
        <v>Null</v>
      </c>
      <c r="I2837" s="4" t="str">
        <f>IF('3(a) Flights | segment list'!D2802="","Null",'3(a) Flights | segment list'!D2802)</f>
        <v>Null</v>
      </c>
      <c r="J2837" s="4" t="str">
        <f>IF('3(a) Flights | segment list'!E2802="","Null",'3(a) Flights | segment list'!E2802)</f>
        <v>Null</v>
      </c>
      <c r="K2837" s="4" t="str">
        <f>IF('3(a) Flights | segment list'!F2802="","Null",'3(a) Flights | segment list'!F2802)</f>
        <v>Null</v>
      </c>
      <c r="L2837" s="5" t="str">
        <f>IF('3(a) Flights | segment list'!G2802="","Null",'3(a) Flights | segment list'!G2802)</f>
        <v>Null</v>
      </c>
      <c r="M2837" s="16">
        <f>IF('3(a) Flights | segment list'!H2802="Null","Null",'3(a) Flights | segment list'!H2802)</f>
        <v>0</v>
      </c>
    </row>
    <row r="2838" spans="1:13" x14ac:dyDescent="0.25">
      <c r="A2838" s="4" t="str">
        <f t="shared" si="132"/>
        <v>No PB ID provided</v>
      </c>
      <c r="B2838" s="4" t="str">
        <f t="shared" si="133"/>
        <v>No declaration</v>
      </c>
      <c r="C2838" s="4" t="s">
        <v>18302</v>
      </c>
      <c r="D2838" s="86" t="str">
        <f>IF('3(a) Flights | segment list'!A2803="","Null",'3(a) Flights | segment list'!A2803)</f>
        <v>Null</v>
      </c>
      <c r="E2838" s="87" t="str">
        <f t="shared" si="131"/>
        <v>Null</v>
      </c>
      <c r="F2838" s="4" t="str">
        <f>IF('3(a) Flights | segment list'!I2803="","Null",'3(a) Flights | segment list'!I2803)</f>
        <v>Null</v>
      </c>
      <c r="G2838" s="4" t="str">
        <f>IF('3(a) Flights | segment list'!C2803="","Null",'3(a) Flights | segment list'!C2803)</f>
        <v>Null</v>
      </c>
      <c r="H2838" s="4" t="str">
        <f>IF('3(a) Flights | segment list'!J2803="","Null",'3(a) Flights | segment list'!J2803)</f>
        <v>Null</v>
      </c>
      <c r="I2838" s="4" t="str">
        <f>IF('3(a) Flights | segment list'!D2803="","Null",'3(a) Flights | segment list'!D2803)</f>
        <v>Null</v>
      </c>
      <c r="J2838" s="4" t="str">
        <f>IF('3(a) Flights | segment list'!E2803="","Null",'3(a) Flights | segment list'!E2803)</f>
        <v>Null</v>
      </c>
      <c r="K2838" s="4" t="str">
        <f>IF('3(a) Flights | segment list'!F2803="","Null",'3(a) Flights | segment list'!F2803)</f>
        <v>Null</v>
      </c>
      <c r="L2838" s="5" t="str">
        <f>IF('3(a) Flights | segment list'!G2803="","Null",'3(a) Flights | segment list'!G2803)</f>
        <v>Null</v>
      </c>
      <c r="M2838" s="16">
        <f>IF('3(a) Flights | segment list'!H2803="Null","Null",'3(a) Flights | segment list'!H2803)</f>
        <v>0</v>
      </c>
    </row>
    <row r="2839" spans="1:13" x14ac:dyDescent="0.25">
      <c r="A2839" s="4" t="str">
        <f t="shared" si="132"/>
        <v>No PB ID provided</v>
      </c>
      <c r="B2839" s="4" t="str">
        <f t="shared" si="133"/>
        <v>No declaration</v>
      </c>
      <c r="C2839" s="4" t="s">
        <v>18302</v>
      </c>
      <c r="D2839" s="86" t="str">
        <f>IF('3(a) Flights | segment list'!A2804="","Null",'3(a) Flights | segment list'!A2804)</f>
        <v>Null</v>
      </c>
      <c r="E2839" s="87" t="str">
        <f t="shared" si="131"/>
        <v>Null</v>
      </c>
      <c r="F2839" s="4" t="str">
        <f>IF('3(a) Flights | segment list'!I2804="","Null",'3(a) Flights | segment list'!I2804)</f>
        <v>Null</v>
      </c>
      <c r="G2839" s="4" t="str">
        <f>IF('3(a) Flights | segment list'!C2804="","Null",'3(a) Flights | segment list'!C2804)</f>
        <v>Null</v>
      </c>
      <c r="H2839" s="4" t="str">
        <f>IF('3(a) Flights | segment list'!J2804="","Null",'3(a) Flights | segment list'!J2804)</f>
        <v>Null</v>
      </c>
      <c r="I2839" s="4" t="str">
        <f>IF('3(a) Flights | segment list'!D2804="","Null",'3(a) Flights | segment list'!D2804)</f>
        <v>Null</v>
      </c>
      <c r="J2839" s="4" t="str">
        <f>IF('3(a) Flights | segment list'!E2804="","Null",'3(a) Flights | segment list'!E2804)</f>
        <v>Null</v>
      </c>
      <c r="K2839" s="4" t="str">
        <f>IF('3(a) Flights | segment list'!F2804="","Null",'3(a) Flights | segment list'!F2804)</f>
        <v>Null</v>
      </c>
      <c r="L2839" s="5" t="str">
        <f>IF('3(a) Flights | segment list'!G2804="","Null",'3(a) Flights | segment list'!G2804)</f>
        <v>Null</v>
      </c>
      <c r="M2839" s="16">
        <f>IF('3(a) Flights | segment list'!H2804="Null","Null",'3(a) Flights | segment list'!H2804)</f>
        <v>0</v>
      </c>
    </row>
    <row r="2840" spans="1:13" x14ac:dyDescent="0.25">
      <c r="A2840" s="4" t="str">
        <f t="shared" si="132"/>
        <v>No PB ID provided</v>
      </c>
      <c r="B2840" s="4" t="str">
        <f t="shared" si="133"/>
        <v>No declaration</v>
      </c>
      <c r="C2840" s="4" t="s">
        <v>18302</v>
      </c>
      <c r="D2840" s="86" t="str">
        <f>IF('3(a) Flights | segment list'!A2805="","Null",'3(a) Flights | segment list'!A2805)</f>
        <v>Null</v>
      </c>
      <c r="E2840" s="87" t="str">
        <f t="shared" si="131"/>
        <v>Null</v>
      </c>
      <c r="F2840" s="4" t="str">
        <f>IF('3(a) Flights | segment list'!I2805="","Null",'3(a) Flights | segment list'!I2805)</f>
        <v>Null</v>
      </c>
      <c r="G2840" s="4" t="str">
        <f>IF('3(a) Flights | segment list'!C2805="","Null",'3(a) Flights | segment list'!C2805)</f>
        <v>Null</v>
      </c>
      <c r="H2840" s="4" t="str">
        <f>IF('3(a) Flights | segment list'!J2805="","Null",'3(a) Flights | segment list'!J2805)</f>
        <v>Null</v>
      </c>
      <c r="I2840" s="4" t="str">
        <f>IF('3(a) Flights | segment list'!D2805="","Null",'3(a) Flights | segment list'!D2805)</f>
        <v>Null</v>
      </c>
      <c r="J2840" s="4" t="str">
        <f>IF('3(a) Flights | segment list'!E2805="","Null",'3(a) Flights | segment list'!E2805)</f>
        <v>Null</v>
      </c>
      <c r="K2840" s="4" t="str">
        <f>IF('3(a) Flights | segment list'!F2805="","Null",'3(a) Flights | segment list'!F2805)</f>
        <v>Null</v>
      </c>
      <c r="L2840" s="5" t="str">
        <f>IF('3(a) Flights | segment list'!G2805="","Null",'3(a) Flights | segment list'!G2805)</f>
        <v>Null</v>
      </c>
      <c r="M2840" s="16">
        <f>IF('3(a) Flights | segment list'!H2805="Null","Null",'3(a) Flights | segment list'!H2805)</f>
        <v>0</v>
      </c>
    </row>
    <row r="2841" spans="1:13" x14ac:dyDescent="0.25">
      <c r="A2841" s="4" t="str">
        <f t="shared" si="132"/>
        <v>No PB ID provided</v>
      </c>
      <c r="B2841" s="4" t="str">
        <f t="shared" si="133"/>
        <v>No declaration</v>
      </c>
      <c r="C2841" s="4" t="s">
        <v>18302</v>
      </c>
      <c r="D2841" s="86" t="str">
        <f>IF('3(a) Flights | segment list'!A2806="","Null",'3(a) Flights | segment list'!A2806)</f>
        <v>Null</v>
      </c>
      <c r="E2841" s="87" t="str">
        <f t="shared" si="131"/>
        <v>Null</v>
      </c>
      <c r="F2841" s="4" t="str">
        <f>IF('3(a) Flights | segment list'!I2806="","Null",'3(a) Flights | segment list'!I2806)</f>
        <v>Null</v>
      </c>
      <c r="G2841" s="4" t="str">
        <f>IF('3(a) Flights | segment list'!C2806="","Null",'3(a) Flights | segment list'!C2806)</f>
        <v>Null</v>
      </c>
      <c r="H2841" s="4" t="str">
        <f>IF('3(a) Flights | segment list'!J2806="","Null",'3(a) Flights | segment list'!J2806)</f>
        <v>Null</v>
      </c>
      <c r="I2841" s="4" t="str">
        <f>IF('3(a) Flights | segment list'!D2806="","Null",'3(a) Flights | segment list'!D2806)</f>
        <v>Null</v>
      </c>
      <c r="J2841" s="4" t="str">
        <f>IF('3(a) Flights | segment list'!E2806="","Null",'3(a) Flights | segment list'!E2806)</f>
        <v>Null</v>
      </c>
      <c r="K2841" s="4" t="str">
        <f>IF('3(a) Flights | segment list'!F2806="","Null",'3(a) Flights | segment list'!F2806)</f>
        <v>Null</v>
      </c>
      <c r="L2841" s="5" t="str">
        <f>IF('3(a) Flights | segment list'!G2806="","Null",'3(a) Flights | segment list'!G2806)</f>
        <v>Null</v>
      </c>
      <c r="M2841" s="16">
        <f>IF('3(a) Flights | segment list'!H2806="Null","Null",'3(a) Flights | segment list'!H2806)</f>
        <v>0</v>
      </c>
    </row>
    <row r="2842" spans="1:13" x14ac:dyDescent="0.25">
      <c r="A2842" s="4" t="str">
        <f t="shared" si="132"/>
        <v>No PB ID provided</v>
      </c>
      <c r="B2842" s="4" t="str">
        <f t="shared" si="133"/>
        <v>No declaration</v>
      </c>
      <c r="C2842" s="4" t="s">
        <v>18302</v>
      </c>
      <c r="D2842" s="86" t="str">
        <f>IF('3(a) Flights | segment list'!A2807="","Null",'3(a) Flights | segment list'!A2807)</f>
        <v>Null</v>
      </c>
      <c r="E2842" s="87" t="str">
        <f t="shared" si="131"/>
        <v>Null</v>
      </c>
      <c r="F2842" s="4" t="str">
        <f>IF('3(a) Flights | segment list'!I2807="","Null",'3(a) Flights | segment list'!I2807)</f>
        <v>Null</v>
      </c>
      <c r="G2842" s="4" t="str">
        <f>IF('3(a) Flights | segment list'!C2807="","Null",'3(a) Flights | segment list'!C2807)</f>
        <v>Null</v>
      </c>
      <c r="H2842" s="4" t="str">
        <f>IF('3(a) Flights | segment list'!J2807="","Null",'3(a) Flights | segment list'!J2807)</f>
        <v>Null</v>
      </c>
      <c r="I2842" s="4" t="str">
        <f>IF('3(a) Flights | segment list'!D2807="","Null",'3(a) Flights | segment list'!D2807)</f>
        <v>Null</v>
      </c>
      <c r="J2842" s="4" t="str">
        <f>IF('3(a) Flights | segment list'!E2807="","Null",'3(a) Flights | segment list'!E2807)</f>
        <v>Null</v>
      </c>
      <c r="K2842" s="4" t="str">
        <f>IF('3(a) Flights | segment list'!F2807="","Null",'3(a) Flights | segment list'!F2807)</f>
        <v>Null</v>
      </c>
      <c r="L2842" s="5" t="str">
        <f>IF('3(a) Flights | segment list'!G2807="","Null",'3(a) Flights | segment list'!G2807)</f>
        <v>Null</v>
      </c>
      <c r="M2842" s="16">
        <f>IF('3(a) Flights | segment list'!H2807="Null","Null",'3(a) Flights | segment list'!H2807)</f>
        <v>0</v>
      </c>
    </row>
    <row r="2843" spans="1:13" x14ac:dyDescent="0.25">
      <c r="A2843" s="4" t="str">
        <f t="shared" si="132"/>
        <v>No PB ID provided</v>
      </c>
      <c r="B2843" s="4" t="str">
        <f t="shared" si="133"/>
        <v>No declaration</v>
      </c>
      <c r="C2843" s="4" t="s">
        <v>18302</v>
      </c>
      <c r="D2843" s="86" t="str">
        <f>IF('3(a) Flights | segment list'!A2808="","Null",'3(a) Flights | segment list'!A2808)</f>
        <v>Null</v>
      </c>
      <c r="E2843" s="87" t="str">
        <f t="shared" si="131"/>
        <v>Null</v>
      </c>
      <c r="F2843" s="4" t="str">
        <f>IF('3(a) Flights | segment list'!I2808="","Null",'3(a) Flights | segment list'!I2808)</f>
        <v>Null</v>
      </c>
      <c r="G2843" s="4" t="str">
        <f>IF('3(a) Flights | segment list'!C2808="","Null",'3(a) Flights | segment list'!C2808)</f>
        <v>Null</v>
      </c>
      <c r="H2843" s="4" t="str">
        <f>IF('3(a) Flights | segment list'!J2808="","Null",'3(a) Flights | segment list'!J2808)</f>
        <v>Null</v>
      </c>
      <c r="I2843" s="4" t="str">
        <f>IF('3(a) Flights | segment list'!D2808="","Null",'3(a) Flights | segment list'!D2808)</f>
        <v>Null</v>
      </c>
      <c r="J2843" s="4" t="str">
        <f>IF('3(a) Flights | segment list'!E2808="","Null",'3(a) Flights | segment list'!E2808)</f>
        <v>Null</v>
      </c>
      <c r="K2843" s="4" t="str">
        <f>IF('3(a) Flights | segment list'!F2808="","Null",'3(a) Flights | segment list'!F2808)</f>
        <v>Null</v>
      </c>
      <c r="L2843" s="5" t="str">
        <f>IF('3(a) Flights | segment list'!G2808="","Null",'3(a) Flights | segment list'!G2808)</f>
        <v>Null</v>
      </c>
      <c r="M2843" s="16">
        <f>IF('3(a) Flights | segment list'!H2808="Null","Null",'3(a) Flights | segment list'!H2808)</f>
        <v>0</v>
      </c>
    </row>
    <row r="2844" spans="1:13" x14ac:dyDescent="0.25">
      <c r="A2844" s="4" t="str">
        <f t="shared" si="132"/>
        <v>No PB ID provided</v>
      </c>
      <c r="B2844" s="4" t="str">
        <f t="shared" si="133"/>
        <v>No declaration</v>
      </c>
      <c r="C2844" s="4" t="s">
        <v>18302</v>
      </c>
      <c r="D2844" s="86" t="str">
        <f>IF('3(a) Flights | segment list'!A2809="","Null",'3(a) Flights | segment list'!A2809)</f>
        <v>Null</v>
      </c>
      <c r="E2844" s="87" t="str">
        <f t="shared" si="131"/>
        <v>Null</v>
      </c>
      <c r="F2844" s="4" t="str">
        <f>IF('3(a) Flights | segment list'!I2809="","Null",'3(a) Flights | segment list'!I2809)</f>
        <v>Null</v>
      </c>
      <c r="G2844" s="4" t="str">
        <f>IF('3(a) Flights | segment list'!C2809="","Null",'3(a) Flights | segment list'!C2809)</f>
        <v>Null</v>
      </c>
      <c r="H2844" s="4" t="str">
        <f>IF('3(a) Flights | segment list'!J2809="","Null",'3(a) Flights | segment list'!J2809)</f>
        <v>Null</v>
      </c>
      <c r="I2844" s="4" t="str">
        <f>IF('3(a) Flights | segment list'!D2809="","Null",'3(a) Flights | segment list'!D2809)</f>
        <v>Null</v>
      </c>
      <c r="J2844" s="4" t="str">
        <f>IF('3(a) Flights | segment list'!E2809="","Null",'3(a) Flights | segment list'!E2809)</f>
        <v>Null</v>
      </c>
      <c r="K2844" s="4" t="str">
        <f>IF('3(a) Flights | segment list'!F2809="","Null",'3(a) Flights | segment list'!F2809)</f>
        <v>Null</v>
      </c>
      <c r="L2844" s="5" t="str">
        <f>IF('3(a) Flights | segment list'!G2809="","Null",'3(a) Flights | segment list'!G2809)</f>
        <v>Null</v>
      </c>
      <c r="M2844" s="16">
        <f>IF('3(a) Flights | segment list'!H2809="Null","Null",'3(a) Flights | segment list'!H2809)</f>
        <v>0</v>
      </c>
    </row>
    <row r="2845" spans="1:13" x14ac:dyDescent="0.25">
      <c r="A2845" s="4" t="str">
        <f t="shared" si="132"/>
        <v>No PB ID provided</v>
      </c>
      <c r="B2845" s="4" t="str">
        <f t="shared" si="133"/>
        <v>No declaration</v>
      </c>
      <c r="C2845" s="4" t="s">
        <v>18302</v>
      </c>
      <c r="D2845" s="86" t="str">
        <f>IF('3(a) Flights | segment list'!A2810="","Null",'3(a) Flights | segment list'!A2810)</f>
        <v>Null</v>
      </c>
      <c r="E2845" s="87" t="str">
        <f t="shared" si="131"/>
        <v>Null</v>
      </c>
      <c r="F2845" s="4" t="str">
        <f>IF('3(a) Flights | segment list'!I2810="","Null",'3(a) Flights | segment list'!I2810)</f>
        <v>Null</v>
      </c>
      <c r="G2845" s="4" t="str">
        <f>IF('3(a) Flights | segment list'!C2810="","Null",'3(a) Flights | segment list'!C2810)</f>
        <v>Null</v>
      </c>
      <c r="H2845" s="4" t="str">
        <f>IF('3(a) Flights | segment list'!J2810="","Null",'3(a) Flights | segment list'!J2810)</f>
        <v>Null</v>
      </c>
      <c r="I2845" s="4" t="str">
        <f>IF('3(a) Flights | segment list'!D2810="","Null",'3(a) Flights | segment list'!D2810)</f>
        <v>Null</v>
      </c>
      <c r="J2845" s="4" t="str">
        <f>IF('3(a) Flights | segment list'!E2810="","Null",'3(a) Flights | segment list'!E2810)</f>
        <v>Null</v>
      </c>
      <c r="K2845" s="4" t="str">
        <f>IF('3(a) Flights | segment list'!F2810="","Null",'3(a) Flights | segment list'!F2810)</f>
        <v>Null</v>
      </c>
      <c r="L2845" s="5" t="str">
        <f>IF('3(a) Flights | segment list'!G2810="","Null",'3(a) Flights | segment list'!G2810)</f>
        <v>Null</v>
      </c>
      <c r="M2845" s="16">
        <f>IF('3(a) Flights | segment list'!H2810="Null","Null",'3(a) Flights | segment list'!H2810)</f>
        <v>0</v>
      </c>
    </row>
    <row r="2846" spans="1:13" x14ac:dyDescent="0.25">
      <c r="A2846" s="4" t="str">
        <f t="shared" si="132"/>
        <v>No PB ID provided</v>
      </c>
      <c r="B2846" s="4" t="str">
        <f t="shared" si="133"/>
        <v>No declaration</v>
      </c>
      <c r="C2846" s="4" t="s">
        <v>18302</v>
      </c>
      <c r="D2846" s="86" t="str">
        <f>IF('3(a) Flights | segment list'!A2811="","Null",'3(a) Flights | segment list'!A2811)</f>
        <v>Null</v>
      </c>
      <c r="E2846" s="87" t="str">
        <f t="shared" si="131"/>
        <v>Null</v>
      </c>
      <c r="F2846" s="4" t="str">
        <f>IF('3(a) Flights | segment list'!I2811="","Null",'3(a) Flights | segment list'!I2811)</f>
        <v>Null</v>
      </c>
      <c r="G2846" s="4" t="str">
        <f>IF('3(a) Flights | segment list'!C2811="","Null",'3(a) Flights | segment list'!C2811)</f>
        <v>Null</v>
      </c>
      <c r="H2846" s="4" t="str">
        <f>IF('3(a) Flights | segment list'!J2811="","Null",'3(a) Flights | segment list'!J2811)</f>
        <v>Null</v>
      </c>
      <c r="I2846" s="4" t="str">
        <f>IF('3(a) Flights | segment list'!D2811="","Null",'3(a) Flights | segment list'!D2811)</f>
        <v>Null</v>
      </c>
      <c r="J2846" s="4" t="str">
        <f>IF('3(a) Flights | segment list'!E2811="","Null",'3(a) Flights | segment list'!E2811)</f>
        <v>Null</v>
      </c>
      <c r="K2846" s="4" t="str">
        <f>IF('3(a) Flights | segment list'!F2811="","Null",'3(a) Flights | segment list'!F2811)</f>
        <v>Null</v>
      </c>
      <c r="L2846" s="5" t="str">
        <f>IF('3(a) Flights | segment list'!G2811="","Null",'3(a) Flights | segment list'!G2811)</f>
        <v>Null</v>
      </c>
      <c r="M2846" s="16">
        <f>IF('3(a) Flights | segment list'!H2811="Null","Null",'3(a) Flights | segment list'!H2811)</f>
        <v>0</v>
      </c>
    </row>
    <row r="2847" spans="1:13" x14ac:dyDescent="0.25">
      <c r="A2847" s="4" t="str">
        <f t="shared" si="132"/>
        <v>No PB ID provided</v>
      </c>
      <c r="B2847" s="4" t="str">
        <f t="shared" si="133"/>
        <v>No declaration</v>
      </c>
      <c r="C2847" s="4" t="s">
        <v>18302</v>
      </c>
      <c r="D2847" s="86" t="str">
        <f>IF('3(a) Flights | segment list'!A2812="","Null",'3(a) Flights | segment list'!A2812)</f>
        <v>Null</v>
      </c>
      <c r="E2847" s="87" t="str">
        <f t="shared" si="131"/>
        <v>Null</v>
      </c>
      <c r="F2847" s="4" t="str">
        <f>IF('3(a) Flights | segment list'!I2812="","Null",'3(a) Flights | segment list'!I2812)</f>
        <v>Null</v>
      </c>
      <c r="G2847" s="4" t="str">
        <f>IF('3(a) Flights | segment list'!C2812="","Null",'3(a) Flights | segment list'!C2812)</f>
        <v>Null</v>
      </c>
      <c r="H2847" s="4" t="str">
        <f>IF('3(a) Flights | segment list'!J2812="","Null",'3(a) Flights | segment list'!J2812)</f>
        <v>Null</v>
      </c>
      <c r="I2847" s="4" t="str">
        <f>IF('3(a) Flights | segment list'!D2812="","Null",'3(a) Flights | segment list'!D2812)</f>
        <v>Null</v>
      </c>
      <c r="J2847" s="4" t="str">
        <f>IF('3(a) Flights | segment list'!E2812="","Null",'3(a) Flights | segment list'!E2812)</f>
        <v>Null</v>
      </c>
      <c r="K2847" s="4" t="str">
        <f>IF('3(a) Flights | segment list'!F2812="","Null",'3(a) Flights | segment list'!F2812)</f>
        <v>Null</v>
      </c>
      <c r="L2847" s="5" t="str">
        <f>IF('3(a) Flights | segment list'!G2812="","Null",'3(a) Flights | segment list'!G2812)</f>
        <v>Null</v>
      </c>
      <c r="M2847" s="16">
        <f>IF('3(a) Flights | segment list'!H2812="Null","Null",'3(a) Flights | segment list'!H2812)</f>
        <v>0</v>
      </c>
    </row>
    <row r="2848" spans="1:13" x14ac:dyDescent="0.25">
      <c r="A2848" s="4" t="str">
        <f t="shared" si="132"/>
        <v>No PB ID provided</v>
      </c>
      <c r="B2848" s="4" t="str">
        <f t="shared" si="133"/>
        <v>No declaration</v>
      </c>
      <c r="C2848" s="4" t="s">
        <v>18302</v>
      </c>
      <c r="D2848" s="86" t="str">
        <f>IF('3(a) Flights | segment list'!A2813="","Null",'3(a) Flights | segment list'!A2813)</f>
        <v>Null</v>
      </c>
      <c r="E2848" s="87" t="str">
        <f t="shared" si="131"/>
        <v>Null</v>
      </c>
      <c r="F2848" s="4" t="str">
        <f>IF('3(a) Flights | segment list'!I2813="","Null",'3(a) Flights | segment list'!I2813)</f>
        <v>Null</v>
      </c>
      <c r="G2848" s="4" t="str">
        <f>IF('3(a) Flights | segment list'!C2813="","Null",'3(a) Flights | segment list'!C2813)</f>
        <v>Null</v>
      </c>
      <c r="H2848" s="4" t="str">
        <f>IF('3(a) Flights | segment list'!J2813="","Null",'3(a) Flights | segment list'!J2813)</f>
        <v>Null</v>
      </c>
      <c r="I2848" s="4" t="str">
        <f>IF('3(a) Flights | segment list'!D2813="","Null",'3(a) Flights | segment list'!D2813)</f>
        <v>Null</v>
      </c>
      <c r="J2848" s="4" t="str">
        <f>IF('3(a) Flights | segment list'!E2813="","Null",'3(a) Flights | segment list'!E2813)</f>
        <v>Null</v>
      </c>
      <c r="K2848" s="4" t="str">
        <f>IF('3(a) Flights | segment list'!F2813="","Null",'3(a) Flights | segment list'!F2813)</f>
        <v>Null</v>
      </c>
      <c r="L2848" s="5" t="str">
        <f>IF('3(a) Flights | segment list'!G2813="","Null",'3(a) Flights | segment list'!G2813)</f>
        <v>Null</v>
      </c>
      <c r="M2848" s="16">
        <f>IF('3(a) Flights | segment list'!H2813="Null","Null",'3(a) Flights | segment list'!H2813)</f>
        <v>0</v>
      </c>
    </row>
    <row r="2849" spans="1:13" x14ac:dyDescent="0.25">
      <c r="A2849" s="4" t="str">
        <f t="shared" si="132"/>
        <v>No PB ID provided</v>
      </c>
      <c r="B2849" s="4" t="str">
        <f t="shared" si="133"/>
        <v>No declaration</v>
      </c>
      <c r="C2849" s="4" t="s">
        <v>18302</v>
      </c>
      <c r="D2849" s="86" t="str">
        <f>IF('3(a) Flights | segment list'!A2814="","Null",'3(a) Flights | segment list'!A2814)</f>
        <v>Null</v>
      </c>
      <c r="E2849" s="87" t="str">
        <f t="shared" si="131"/>
        <v>Null</v>
      </c>
      <c r="F2849" s="4" t="str">
        <f>IF('3(a) Flights | segment list'!I2814="","Null",'3(a) Flights | segment list'!I2814)</f>
        <v>Null</v>
      </c>
      <c r="G2849" s="4" t="str">
        <f>IF('3(a) Flights | segment list'!C2814="","Null",'3(a) Flights | segment list'!C2814)</f>
        <v>Null</v>
      </c>
      <c r="H2849" s="4" t="str">
        <f>IF('3(a) Flights | segment list'!J2814="","Null",'3(a) Flights | segment list'!J2814)</f>
        <v>Null</v>
      </c>
      <c r="I2849" s="4" t="str">
        <f>IF('3(a) Flights | segment list'!D2814="","Null",'3(a) Flights | segment list'!D2814)</f>
        <v>Null</v>
      </c>
      <c r="J2849" s="4" t="str">
        <f>IF('3(a) Flights | segment list'!E2814="","Null",'3(a) Flights | segment list'!E2814)</f>
        <v>Null</v>
      </c>
      <c r="K2849" s="4" t="str">
        <f>IF('3(a) Flights | segment list'!F2814="","Null",'3(a) Flights | segment list'!F2814)</f>
        <v>Null</v>
      </c>
      <c r="L2849" s="5" t="str">
        <f>IF('3(a) Flights | segment list'!G2814="","Null",'3(a) Flights | segment list'!G2814)</f>
        <v>Null</v>
      </c>
      <c r="M2849" s="16">
        <f>IF('3(a) Flights | segment list'!H2814="Null","Null",'3(a) Flights | segment list'!H2814)</f>
        <v>0</v>
      </c>
    </row>
    <row r="2850" spans="1:13" x14ac:dyDescent="0.25">
      <c r="A2850" s="4" t="str">
        <f t="shared" si="132"/>
        <v>No PB ID provided</v>
      </c>
      <c r="B2850" s="4" t="str">
        <f t="shared" si="133"/>
        <v>No declaration</v>
      </c>
      <c r="C2850" s="4" t="s">
        <v>18302</v>
      </c>
      <c r="D2850" s="86" t="str">
        <f>IF('3(a) Flights | segment list'!A2815="","Null",'3(a) Flights | segment list'!A2815)</f>
        <v>Null</v>
      </c>
      <c r="E2850" s="87" t="str">
        <f t="shared" si="131"/>
        <v>Null</v>
      </c>
      <c r="F2850" s="4" t="str">
        <f>IF('3(a) Flights | segment list'!I2815="","Null",'3(a) Flights | segment list'!I2815)</f>
        <v>Null</v>
      </c>
      <c r="G2850" s="4" t="str">
        <f>IF('3(a) Flights | segment list'!C2815="","Null",'3(a) Flights | segment list'!C2815)</f>
        <v>Null</v>
      </c>
      <c r="H2850" s="4" t="str">
        <f>IF('3(a) Flights | segment list'!J2815="","Null",'3(a) Flights | segment list'!J2815)</f>
        <v>Null</v>
      </c>
      <c r="I2850" s="4" t="str">
        <f>IF('3(a) Flights | segment list'!D2815="","Null",'3(a) Flights | segment list'!D2815)</f>
        <v>Null</v>
      </c>
      <c r="J2850" s="4" t="str">
        <f>IF('3(a) Flights | segment list'!E2815="","Null",'3(a) Flights | segment list'!E2815)</f>
        <v>Null</v>
      </c>
      <c r="K2850" s="4" t="str">
        <f>IF('3(a) Flights | segment list'!F2815="","Null",'3(a) Flights | segment list'!F2815)</f>
        <v>Null</v>
      </c>
      <c r="L2850" s="5" t="str">
        <f>IF('3(a) Flights | segment list'!G2815="","Null",'3(a) Flights | segment list'!G2815)</f>
        <v>Null</v>
      </c>
      <c r="M2850" s="16">
        <f>IF('3(a) Flights | segment list'!H2815="Null","Null",'3(a) Flights | segment list'!H2815)</f>
        <v>0</v>
      </c>
    </row>
    <row r="2851" spans="1:13" x14ac:dyDescent="0.25">
      <c r="A2851" s="4" t="str">
        <f t="shared" si="132"/>
        <v>No PB ID provided</v>
      </c>
      <c r="B2851" s="4" t="str">
        <f t="shared" si="133"/>
        <v>No declaration</v>
      </c>
      <c r="C2851" s="4" t="s">
        <v>18302</v>
      </c>
      <c r="D2851" s="86" t="str">
        <f>IF('3(a) Flights | segment list'!A2816="","Null",'3(a) Flights | segment list'!A2816)</f>
        <v>Null</v>
      </c>
      <c r="E2851" s="87" t="str">
        <f t="shared" si="131"/>
        <v>Null</v>
      </c>
      <c r="F2851" s="4" t="str">
        <f>IF('3(a) Flights | segment list'!I2816="","Null",'3(a) Flights | segment list'!I2816)</f>
        <v>Null</v>
      </c>
      <c r="G2851" s="4" t="str">
        <f>IF('3(a) Flights | segment list'!C2816="","Null",'3(a) Flights | segment list'!C2816)</f>
        <v>Null</v>
      </c>
      <c r="H2851" s="4" t="str">
        <f>IF('3(a) Flights | segment list'!J2816="","Null",'3(a) Flights | segment list'!J2816)</f>
        <v>Null</v>
      </c>
      <c r="I2851" s="4" t="str">
        <f>IF('3(a) Flights | segment list'!D2816="","Null",'3(a) Flights | segment list'!D2816)</f>
        <v>Null</v>
      </c>
      <c r="J2851" s="4" t="str">
        <f>IF('3(a) Flights | segment list'!E2816="","Null",'3(a) Flights | segment list'!E2816)</f>
        <v>Null</v>
      </c>
      <c r="K2851" s="4" t="str">
        <f>IF('3(a) Flights | segment list'!F2816="","Null",'3(a) Flights | segment list'!F2816)</f>
        <v>Null</v>
      </c>
      <c r="L2851" s="5" t="str">
        <f>IF('3(a) Flights | segment list'!G2816="","Null",'3(a) Flights | segment list'!G2816)</f>
        <v>Null</v>
      </c>
      <c r="M2851" s="16">
        <f>IF('3(a) Flights | segment list'!H2816="Null","Null",'3(a) Flights | segment list'!H2816)</f>
        <v>0</v>
      </c>
    </row>
    <row r="2852" spans="1:13" x14ac:dyDescent="0.25">
      <c r="A2852" s="4" t="str">
        <f t="shared" si="132"/>
        <v>No PB ID provided</v>
      </c>
      <c r="B2852" s="4" t="str">
        <f t="shared" si="133"/>
        <v>No declaration</v>
      </c>
      <c r="C2852" s="4" t="s">
        <v>18302</v>
      </c>
      <c r="D2852" s="86" t="str">
        <f>IF('3(a) Flights | segment list'!A2817="","Null",'3(a) Flights | segment list'!A2817)</f>
        <v>Null</v>
      </c>
      <c r="E2852" s="87" t="str">
        <f t="shared" si="131"/>
        <v>Null</v>
      </c>
      <c r="F2852" s="4" t="str">
        <f>IF('3(a) Flights | segment list'!I2817="","Null",'3(a) Flights | segment list'!I2817)</f>
        <v>Null</v>
      </c>
      <c r="G2852" s="4" t="str">
        <f>IF('3(a) Flights | segment list'!C2817="","Null",'3(a) Flights | segment list'!C2817)</f>
        <v>Null</v>
      </c>
      <c r="H2852" s="4" t="str">
        <f>IF('3(a) Flights | segment list'!J2817="","Null",'3(a) Flights | segment list'!J2817)</f>
        <v>Null</v>
      </c>
      <c r="I2852" s="4" t="str">
        <f>IF('3(a) Flights | segment list'!D2817="","Null",'3(a) Flights | segment list'!D2817)</f>
        <v>Null</v>
      </c>
      <c r="J2852" s="4" t="str">
        <f>IF('3(a) Flights | segment list'!E2817="","Null",'3(a) Flights | segment list'!E2817)</f>
        <v>Null</v>
      </c>
      <c r="K2852" s="4" t="str">
        <f>IF('3(a) Flights | segment list'!F2817="","Null",'3(a) Flights | segment list'!F2817)</f>
        <v>Null</v>
      </c>
      <c r="L2852" s="5" t="str">
        <f>IF('3(a) Flights | segment list'!G2817="","Null",'3(a) Flights | segment list'!G2817)</f>
        <v>Null</v>
      </c>
      <c r="M2852" s="16">
        <f>IF('3(a) Flights | segment list'!H2817="Null","Null",'3(a) Flights | segment list'!H2817)</f>
        <v>0</v>
      </c>
    </row>
    <row r="2853" spans="1:13" x14ac:dyDescent="0.25">
      <c r="A2853" s="4" t="str">
        <f t="shared" si="132"/>
        <v>No PB ID provided</v>
      </c>
      <c r="B2853" s="4" t="str">
        <f t="shared" si="133"/>
        <v>No declaration</v>
      </c>
      <c r="C2853" s="4" t="s">
        <v>18302</v>
      </c>
      <c r="D2853" s="86" t="str">
        <f>IF('3(a) Flights | segment list'!A2818="","Null",'3(a) Flights | segment list'!A2818)</f>
        <v>Null</v>
      </c>
      <c r="E2853" s="87" t="str">
        <f t="shared" si="131"/>
        <v>Null</v>
      </c>
      <c r="F2853" s="4" t="str">
        <f>IF('3(a) Flights | segment list'!I2818="","Null",'3(a) Flights | segment list'!I2818)</f>
        <v>Null</v>
      </c>
      <c r="G2853" s="4" t="str">
        <f>IF('3(a) Flights | segment list'!C2818="","Null",'3(a) Flights | segment list'!C2818)</f>
        <v>Null</v>
      </c>
      <c r="H2853" s="4" t="str">
        <f>IF('3(a) Flights | segment list'!J2818="","Null",'3(a) Flights | segment list'!J2818)</f>
        <v>Null</v>
      </c>
      <c r="I2853" s="4" t="str">
        <f>IF('3(a) Flights | segment list'!D2818="","Null",'3(a) Flights | segment list'!D2818)</f>
        <v>Null</v>
      </c>
      <c r="J2853" s="4" t="str">
        <f>IF('3(a) Flights | segment list'!E2818="","Null",'3(a) Flights | segment list'!E2818)</f>
        <v>Null</v>
      </c>
      <c r="K2853" s="4" t="str">
        <f>IF('3(a) Flights | segment list'!F2818="","Null",'3(a) Flights | segment list'!F2818)</f>
        <v>Null</v>
      </c>
      <c r="L2853" s="5" t="str">
        <f>IF('3(a) Flights | segment list'!G2818="","Null",'3(a) Flights | segment list'!G2818)</f>
        <v>Null</v>
      </c>
      <c r="M2853" s="16">
        <f>IF('3(a) Flights | segment list'!H2818="Null","Null",'3(a) Flights | segment list'!H2818)</f>
        <v>0</v>
      </c>
    </row>
    <row r="2854" spans="1:13" x14ac:dyDescent="0.25">
      <c r="A2854" s="4" t="str">
        <f t="shared" si="132"/>
        <v>No PB ID provided</v>
      </c>
      <c r="B2854" s="4" t="str">
        <f t="shared" si="133"/>
        <v>No declaration</v>
      </c>
      <c r="C2854" s="4" t="s">
        <v>18302</v>
      </c>
      <c r="D2854" s="86" t="str">
        <f>IF('3(a) Flights | segment list'!A2819="","Null",'3(a) Flights | segment list'!A2819)</f>
        <v>Null</v>
      </c>
      <c r="E2854" s="87" t="str">
        <f t="shared" si="131"/>
        <v>Null</v>
      </c>
      <c r="F2854" s="4" t="str">
        <f>IF('3(a) Flights | segment list'!I2819="","Null",'3(a) Flights | segment list'!I2819)</f>
        <v>Null</v>
      </c>
      <c r="G2854" s="4" t="str">
        <f>IF('3(a) Flights | segment list'!C2819="","Null",'3(a) Flights | segment list'!C2819)</f>
        <v>Null</v>
      </c>
      <c r="H2854" s="4" t="str">
        <f>IF('3(a) Flights | segment list'!J2819="","Null",'3(a) Flights | segment list'!J2819)</f>
        <v>Null</v>
      </c>
      <c r="I2854" s="4" t="str">
        <f>IF('3(a) Flights | segment list'!D2819="","Null",'3(a) Flights | segment list'!D2819)</f>
        <v>Null</v>
      </c>
      <c r="J2854" s="4" t="str">
        <f>IF('3(a) Flights | segment list'!E2819="","Null",'3(a) Flights | segment list'!E2819)</f>
        <v>Null</v>
      </c>
      <c r="K2854" s="4" t="str">
        <f>IF('3(a) Flights | segment list'!F2819="","Null",'3(a) Flights | segment list'!F2819)</f>
        <v>Null</v>
      </c>
      <c r="L2854" s="5" t="str">
        <f>IF('3(a) Flights | segment list'!G2819="","Null",'3(a) Flights | segment list'!G2819)</f>
        <v>Null</v>
      </c>
      <c r="M2854" s="16">
        <f>IF('3(a) Flights | segment list'!H2819="Null","Null",'3(a) Flights | segment list'!H2819)</f>
        <v>0</v>
      </c>
    </row>
    <row r="2855" spans="1:13" x14ac:dyDescent="0.25">
      <c r="A2855" s="4" t="str">
        <f t="shared" si="132"/>
        <v>No PB ID provided</v>
      </c>
      <c r="B2855" s="4" t="str">
        <f t="shared" si="133"/>
        <v>No declaration</v>
      </c>
      <c r="C2855" s="4" t="s">
        <v>18302</v>
      </c>
      <c r="D2855" s="86" t="str">
        <f>IF('3(a) Flights | segment list'!A2820="","Null",'3(a) Flights | segment list'!A2820)</f>
        <v>Null</v>
      </c>
      <c r="E2855" s="87" t="str">
        <f t="shared" si="131"/>
        <v>Null</v>
      </c>
      <c r="F2855" s="4" t="str">
        <f>IF('3(a) Flights | segment list'!I2820="","Null",'3(a) Flights | segment list'!I2820)</f>
        <v>Null</v>
      </c>
      <c r="G2855" s="4" t="str">
        <f>IF('3(a) Flights | segment list'!C2820="","Null",'3(a) Flights | segment list'!C2820)</f>
        <v>Null</v>
      </c>
      <c r="H2855" s="4" t="str">
        <f>IF('3(a) Flights | segment list'!J2820="","Null",'3(a) Flights | segment list'!J2820)</f>
        <v>Null</v>
      </c>
      <c r="I2855" s="4" t="str">
        <f>IF('3(a) Flights | segment list'!D2820="","Null",'3(a) Flights | segment list'!D2820)</f>
        <v>Null</v>
      </c>
      <c r="J2855" s="4" t="str">
        <f>IF('3(a) Flights | segment list'!E2820="","Null",'3(a) Flights | segment list'!E2820)</f>
        <v>Null</v>
      </c>
      <c r="K2855" s="4" t="str">
        <f>IF('3(a) Flights | segment list'!F2820="","Null",'3(a) Flights | segment list'!F2820)</f>
        <v>Null</v>
      </c>
      <c r="L2855" s="5" t="str">
        <f>IF('3(a) Flights | segment list'!G2820="","Null",'3(a) Flights | segment list'!G2820)</f>
        <v>Null</v>
      </c>
      <c r="M2855" s="16">
        <f>IF('3(a) Flights | segment list'!H2820="Null","Null",'3(a) Flights | segment list'!H2820)</f>
        <v>0</v>
      </c>
    </row>
    <row r="2856" spans="1:13" x14ac:dyDescent="0.25">
      <c r="A2856" s="4" t="str">
        <f t="shared" si="132"/>
        <v>No PB ID provided</v>
      </c>
      <c r="B2856" s="4" t="str">
        <f t="shared" si="133"/>
        <v>No declaration</v>
      </c>
      <c r="C2856" s="4" t="s">
        <v>18302</v>
      </c>
      <c r="D2856" s="86" t="str">
        <f>IF('3(a) Flights | segment list'!A2821="","Null",'3(a) Flights | segment list'!A2821)</f>
        <v>Null</v>
      </c>
      <c r="E2856" s="87" t="str">
        <f t="shared" si="131"/>
        <v>Null</v>
      </c>
      <c r="F2856" s="4" t="str">
        <f>IF('3(a) Flights | segment list'!I2821="","Null",'3(a) Flights | segment list'!I2821)</f>
        <v>Null</v>
      </c>
      <c r="G2856" s="4" t="str">
        <f>IF('3(a) Flights | segment list'!C2821="","Null",'3(a) Flights | segment list'!C2821)</f>
        <v>Null</v>
      </c>
      <c r="H2856" s="4" t="str">
        <f>IF('3(a) Flights | segment list'!J2821="","Null",'3(a) Flights | segment list'!J2821)</f>
        <v>Null</v>
      </c>
      <c r="I2856" s="4" t="str">
        <f>IF('3(a) Flights | segment list'!D2821="","Null",'3(a) Flights | segment list'!D2821)</f>
        <v>Null</v>
      </c>
      <c r="J2856" s="4" t="str">
        <f>IF('3(a) Flights | segment list'!E2821="","Null",'3(a) Flights | segment list'!E2821)</f>
        <v>Null</v>
      </c>
      <c r="K2856" s="4" t="str">
        <f>IF('3(a) Flights | segment list'!F2821="","Null",'3(a) Flights | segment list'!F2821)</f>
        <v>Null</v>
      </c>
      <c r="L2856" s="5" t="str">
        <f>IF('3(a) Flights | segment list'!G2821="","Null",'3(a) Flights | segment list'!G2821)</f>
        <v>Null</v>
      </c>
      <c r="M2856" s="16">
        <f>IF('3(a) Flights | segment list'!H2821="Null","Null",'3(a) Flights | segment list'!H2821)</f>
        <v>0</v>
      </c>
    </row>
    <row r="2857" spans="1:13" x14ac:dyDescent="0.25">
      <c r="A2857" s="4" t="str">
        <f t="shared" si="132"/>
        <v>No PB ID provided</v>
      </c>
      <c r="B2857" s="4" t="str">
        <f t="shared" si="133"/>
        <v>No declaration</v>
      </c>
      <c r="C2857" s="4" t="s">
        <v>18302</v>
      </c>
      <c r="D2857" s="86" t="str">
        <f>IF('3(a) Flights | segment list'!A2822="","Null",'3(a) Flights | segment list'!A2822)</f>
        <v>Null</v>
      </c>
      <c r="E2857" s="87" t="str">
        <f t="shared" si="131"/>
        <v>Null</v>
      </c>
      <c r="F2857" s="4" t="str">
        <f>IF('3(a) Flights | segment list'!I2822="","Null",'3(a) Flights | segment list'!I2822)</f>
        <v>Null</v>
      </c>
      <c r="G2857" s="4" t="str">
        <f>IF('3(a) Flights | segment list'!C2822="","Null",'3(a) Flights | segment list'!C2822)</f>
        <v>Null</v>
      </c>
      <c r="H2857" s="4" t="str">
        <f>IF('3(a) Flights | segment list'!J2822="","Null",'3(a) Flights | segment list'!J2822)</f>
        <v>Null</v>
      </c>
      <c r="I2857" s="4" t="str">
        <f>IF('3(a) Flights | segment list'!D2822="","Null",'3(a) Flights | segment list'!D2822)</f>
        <v>Null</v>
      </c>
      <c r="J2857" s="4" t="str">
        <f>IF('3(a) Flights | segment list'!E2822="","Null",'3(a) Flights | segment list'!E2822)</f>
        <v>Null</v>
      </c>
      <c r="K2857" s="4" t="str">
        <f>IF('3(a) Flights | segment list'!F2822="","Null",'3(a) Flights | segment list'!F2822)</f>
        <v>Null</v>
      </c>
      <c r="L2857" s="5" t="str">
        <f>IF('3(a) Flights | segment list'!G2822="","Null",'3(a) Flights | segment list'!G2822)</f>
        <v>Null</v>
      </c>
      <c r="M2857" s="16">
        <f>IF('3(a) Flights | segment list'!H2822="Null","Null",'3(a) Flights | segment list'!H2822)</f>
        <v>0</v>
      </c>
    </row>
    <row r="2858" spans="1:13" x14ac:dyDescent="0.25">
      <c r="A2858" s="4" t="str">
        <f t="shared" si="132"/>
        <v>No PB ID provided</v>
      </c>
      <c r="B2858" s="4" t="str">
        <f t="shared" si="133"/>
        <v>No declaration</v>
      </c>
      <c r="C2858" s="4" t="s">
        <v>18302</v>
      </c>
      <c r="D2858" s="86" t="str">
        <f>IF('3(a) Flights | segment list'!A2823="","Null",'3(a) Flights | segment list'!A2823)</f>
        <v>Null</v>
      </c>
      <c r="E2858" s="87" t="str">
        <f t="shared" si="131"/>
        <v>Null</v>
      </c>
      <c r="F2858" s="4" t="str">
        <f>IF('3(a) Flights | segment list'!I2823="","Null",'3(a) Flights | segment list'!I2823)</f>
        <v>Null</v>
      </c>
      <c r="G2858" s="4" t="str">
        <f>IF('3(a) Flights | segment list'!C2823="","Null",'3(a) Flights | segment list'!C2823)</f>
        <v>Null</v>
      </c>
      <c r="H2858" s="4" t="str">
        <f>IF('3(a) Flights | segment list'!J2823="","Null",'3(a) Flights | segment list'!J2823)</f>
        <v>Null</v>
      </c>
      <c r="I2858" s="4" t="str">
        <f>IF('3(a) Flights | segment list'!D2823="","Null",'3(a) Flights | segment list'!D2823)</f>
        <v>Null</v>
      </c>
      <c r="J2858" s="4" t="str">
        <f>IF('3(a) Flights | segment list'!E2823="","Null",'3(a) Flights | segment list'!E2823)</f>
        <v>Null</v>
      </c>
      <c r="K2858" s="4" t="str">
        <f>IF('3(a) Flights | segment list'!F2823="","Null",'3(a) Flights | segment list'!F2823)</f>
        <v>Null</v>
      </c>
      <c r="L2858" s="5" t="str">
        <f>IF('3(a) Flights | segment list'!G2823="","Null",'3(a) Flights | segment list'!G2823)</f>
        <v>Null</v>
      </c>
      <c r="M2858" s="16">
        <f>IF('3(a) Flights | segment list'!H2823="Null","Null",'3(a) Flights | segment list'!H2823)</f>
        <v>0</v>
      </c>
    </row>
    <row r="2859" spans="1:13" x14ac:dyDescent="0.25">
      <c r="A2859" s="4" t="str">
        <f t="shared" si="132"/>
        <v>No PB ID provided</v>
      </c>
      <c r="B2859" s="4" t="str">
        <f t="shared" si="133"/>
        <v>No declaration</v>
      </c>
      <c r="C2859" s="4" t="s">
        <v>18302</v>
      </c>
      <c r="D2859" s="86" t="str">
        <f>IF('3(a) Flights | segment list'!A2824="","Null",'3(a) Flights | segment list'!A2824)</f>
        <v>Null</v>
      </c>
      <c r="E2859" s="87" t="str">
        <f t="shared" si="131"/>
        <v>Null</v>
      </c>
      <c r="F2859" s="4" t="str">
        <f>IF('3(a) Flights | segment list'!I2824="","Null",'3(a) Flights | segment list'!I2824)</f>
        <v>Null</v>
      </c>
      <c r="G2859" s="4" t="str">
        <f>IF('3(a) Flights | segment list'!C2824="","Null",'3(a) Flights | segment list'!C2824)</f>
        <v>Null</v>
      </c>
      <c r="H2859" s="4" t="str">
        <f>IF('3(a) Flights | segment list'!J2824="","Null",'3(a) Flights | segment list'!J2824)</f>
        <v>Null</v>
      </c>
      <c r="I2859" s="4" t="str">
        <f>IF('3(a) Flights | segment list'!D2824="","Null",'3(a) Flights | segment list'!D2824)</f>
        <v>Null</v>
      </c>
      <c r="J2859" s="4" t="str">
        <f>IF('3(a) Flights | segment list'!E2824="","Null",'3(a) Flights | segment list'!E2824)</f>
        <v>Null</v>
      </c>
      <c r="K2859" s="4" t="str">
        <f>IF('3(a) Flights | segment list'!F2824="","Null",'3(a) Flights | segment list'!F2824)</f>
        <v>Null</v>
      </c>
      <c r="L2859" s="5" t="str">
        <f>IF('3(a) Flights | segment list'!G2824="","Null",'3(a) Flights | segment list'!G2824)</f>
        <v>Null</v>
      </c>
      <c r="M2859" s="16">
        <f>IF('3(a) Flights | segment list'!H2824="Null","Null",'3(a) Flights | segment list'!H2824)</f>
        <v>0</v>
      </c>
    </row>
    <row r="2860" spans="1:13" x14ac:dyDescent="0.25">
      <c r="A2860" s="4" t="str">
        <f t="shared" si="132"/>
        <v>No PB ID provided</v>
      </c>
      <c r="B2860" s="4" t="str">
        <f t="shared" si="133"/>
        <v>No declaration</v>
      </c>
      <c r="C2860" s="4" t="s">
        <v>18302</v>
      </c>
      <c r="D2860" s="86" t="str">
        <f>IF('3(a) Flights | segment list'!A2825="","Null",'3(a) Flights | segment list'!A2825)</f>
        <v>Null</v>
      </c>
      <c r="E2860" s="87" t="str">
        <f t="shared" si="131"/>
        <v>Null</v>
      </c>
      <c r="F2860" s="4" t="str">
        <f>IF('3(a) Flights | segment list'!I2825="","Null",'3(a) Flights | segment list'!I2825)</f>
        <v>Null</v>
      </c>
      <c r="G2860" s="4" t="str">
        <f>IF('3(a) Flights | segment list'!C2825="","Null",'3(a) Flights | segment list'!C2825)</f>
        <v>Null</v>
      </c>
      <c r="H2860" s="4" t="str">
        <f>IF('3(a) Flights | segment list'!J2825="","Null",'3(a) Flights | segment list'!J2825)</f>
        <v>Null</v>
      </c>
      <c r="I2860" s="4" t="str">
        <f>IF('3(a) Flights | segment list'!D2825="","Null",'3(a) Flights | segment list'!D2825)</f>
        <v>Null</v>
      </c>
      <c r="J2860" s="4" t="str">
        <f>IF('3(a) Flights | segment list'!E2825="","Null",'3(a) Flights | segment list'!E2825)</f>
        <v>Null</v>
      </c>
      <c r="K2860" s="4" t="str">
        <f>IF('3(a) Flights | segment list'!F2825="","Null",'3(a) Flights | segment list'!F2825)</f>
        <v>Null</v>
      </c>
      <c r="L2860" s="5" t="str">
        <f>IF('3(a) Flights | segment list'!G2825="","Null",'3(a) Flights | segment list'!G2825)</f>
        <v>Null</v>
      </c>
      <c r="M2860" s="16">
        <f>IF('3(a) Flights | segment list'!H2825="Null","Null",'3(a) Flights | segment list'!H2825)</f>
        <v>0</v>
      </c>
    </row>
    <row r="2861" spans="1:13" x14ac:dyDescent="0.25">
      <c r="A2861" s="4" t="str">
        <f t="shared" si="132"/>
        <v>No PB ID provided</v>
      </c>
      <c r="B2861" s="4" t="str">
        <f t="shared" si="133"/>
        <v>No declaration</v>
      </c>
      <c r="C2861" s="4" t="s">
        <v>18302</v>
      </c>
      <c r="D2861" s="86" t="str">
        <f>IF('3(a) Flights | segment list'!A2826="","Null",'3(a) Flights | segment list'!A2826)</f>
        <v>Null</v>
      </c>
      <c r="E2861" s="87" t="str">
        <f t="shared" si="131"/>
        <v>Null</v>
      </c>
      <c r="F2861" s="4" t="str">
        <f>IF('3(a) Flights | segment list'!I2826="","Null",'3(a) Flights | segment list'!I2826)</f>
        <v>Null</v>
      </c>
      <c r="G2861" s="4" t="str">
        <f>IF('3(a) Flights | segment list'!C2826="","Null",'3(a) Flights | segment list'!C2826)</f>
        <v>Null</v>
      </c>
      <c r="H2861" s="4" t="str">
        <f>IF('3(a) Flights | segment list'!J2826="","Null",'3(a) Flights | segment list'!J2826)</f>
        <v>Null</v>
      </c>
      <c r="I2861" s="4" t="str">
        <f>IF('3(a) Flights | segment list'!D2826="","Null",'3(a) Flights | segment list'!D2826)</f>
        <v>Null</v>
      </c>
      <c r="J2861" s="4" t="str">
        <f>IF('3(a) Flights | segment list'!E2826="","Null",'3(a) Flights | segment list'!E2826)</f>
        <v>Null</v>
      </c>
      <c r="K2861" s="4" t="str">
        <f>IF('3(a) Flights | segment list'!F2826="","Null",'3(a) Flights | segment list'!F2826)</f>
        <v>Null</v>
      </c>
      <c r="L2861" s="5" t="str">
        <f>IF('3(a) Flights | segment list'!G2826="","Null",'3(a) Flights | segment list'!G2826)</f>
        <v>Null</v>
      </c>
      <c r="M2861" s="16">
        <f>IF('3(a) Flights | segment list'!H2826="Null","Null",'3(a) Flights | segment list'!H2826)</f>
        <v>0</v>
      </c>
    </row>
    <row r="2862" spans="1:13" x14ac:dyDescent="0.25">
      <c r="A2862" s="4" t="str">
        <f t="shared" si="132"/>
        <v>No PB ID provided</v>
      </c>
      <c r="B2862" s="4" t="str">
        <f t="shared" si="133"/>
        <v>No declaration</v>
      </c>
      <c r="C2862" s="4" t="s">
        <v>18302</v>
      </c>
      <c r="D2862" s="86" t="str">
        <f>IF('3(a) Flights | segment list'!A2827="","Null",'3(a) Flights | segment list'!A2827)</f>
        <v>Null</v>
      </c>
      <c r="E2862" s="87" t="str">
        <f t="shared" si="131"/>
        <v>Null</v>
      </c>
      <c r="F2862" s="4" t="str">
        <f>IF('3(a) Flights | segment list'!I2827="","Null",'3(a) Flights | segment list'!I2827)</f>
        <v>Null</v>
      </c>
      <c r="G2862" s="4" t="str">
        <f>IF('3(a) Flights | segment list'!C2827="","Null",'3(a) Flights | segment list'!C2827)</f>
        <v>Null</v>
      </c>
      <c r="H2862" s="4" t="str">
        <f>IF('3(a) Flights | segment list'!J2827="","Null",'3(a) Flights | segment list'!J2827)</f>
        <v>Null</v>
      </c>
      <c r="I2862" s="4" t="str">
        <f>IF('3(a) Flights | segment list'!D2827="","Null",'3(a) Flights | segment list'!D2827)</f>
        <v>Null</v>
      </c>
      <c r="J2862" s="4" t="str">
        <f>IF('3(a) Flights | segment list'!E2827="","Null",'3(a) Flights | segment list'!E2827)</f>
        <v>Null</v>
      </c>
      <c r="K2862" s="4" t="str">
        <f>IF('3(a) Flights | segment list'!F2827="","Null",'3(a) Flights | segment list'!F2827)</f>
        <v>Null</v>
      </c>
      <c r="L2862" s="5" t="str">
        <f>IF('3(a) Flights | segment list'!G2827="","Null",'3(a) Flights | segment list'!G2827)</f>
        <v>Null</v>
      </c>
      <c r="M2862" s="16">
        <f>IF('3(a) Flights | segment list'!H2827="Null","Null",'3(a) Flights | segment list'!H2827)</f>
        <v>0</v>
      </c>
    </row>
    <row r="2863" spans="1:13" x14ac:dyDescent="0.25">
      <c r="A2863" s="4" t="str">
        <f t="shared" si="132"/>
        <v>No PB ID provided</v>
      </c>
      <c r="B2863" s="4" t="str">
        <f t="shared" si="133"/>
        <v>No declaration</v>
      </c>
      <c r="C2863" s="4" t="s">
        <v>18302</v>
      </c>
      <c r="D2863" s="86" t="str">
        <f>IF('3(a) Flights | segment list'!A2828="","Null",'3(a) Flights | segment list'!A2828)</f>
        <v>Null</v>
      </c>
      <c r="E2863" s="87" t="str">
        <f t="shared" si="131"/>
        <v>Null</v>
      </c>
      <c r="F2863" s="4" t="str">
        <f>IF('3(a) Flights | segment list'!I2828="","Null",'3(a) Flights | segment list'!I2828)</f>
        <v>Null</v>
      </c>
      <c r="G2863" s="4" t="str">
        <f>IF('3(a) Flights | segment list'!C2828="","Null",'3(a) Flights | segment list'!C2828)</f>
        <v>Null</v>
      </c>
      <c r="H2863" s="4" t="str">
        <f>IF('3(a) Flights | segment list'!J2828="","Null",'3(a) Flights | segment list'!J2828)</f>
        <v>Null</v>
      </c>
      <c r="I2863" s="4" t="str">
        <f>IF('3(a) Flights | segment list'!D2828="","Null",'3(a) Flights | segment list'!D2828)</f>
        <v>Null</v>
      </c>
      <c r="J2863" s="4" t="str">
        <f>IF('3(a) Flights | segment list'!E2828="","Null",'3(a) Flights | segment list'!E2828)</f>
        <v>Null</v>
      </c>
      <c r="K2863" s="4" t="str">
        <f>IF('3(a) Flights | segment list'!F2828="","Null",'3(a) Flights | segment list'!F2828)</f>
        <v>Null</v>
      </c>
      <c r="L2863" s="5" t="str">
        <f>IF('3(a) Flights | segment list'!G2828="","Null",'3(a) Flights | segment list'!G2828)</f>
        <v>Null</v>
      </c>
      <c r="M2863" s="16">
        <f>IF('3(a) Flights | segment list'!H2828="Null","Null",'3(a) Flights | segment list'!H2828)</f>
        <v>0</v>
      </c>
    </row>
    <row r="2864" spans="1:13" x14ac:dyDescent="0.25">
      <c r="A2864" s="4" t="str">
        <f t="shared" si="132"/>
        <v>No PB ID provided</v>
      </c>
      <c r="B2864" s="4" t="str">
        <f t="shared" si="133"/>
        <v>No declaration</v>
      </c>
      <c r="C2864" s="4" t="s">
        <v>18302</v>
      </c>
      <c r="D2864" s="86" t="str">
        <f>IF('3(a) Flights | segment list'!A2829="","Null",'3(a) Flights | segment list'!A2829)</f>
        <v>Null</v>
      </c>
      <c r="E2864" s="87" t="str">
        <f t="shared" si="131"/>
        <v>Null</v>
      </c>
      <c r="F2864" s="4" t="str">
        <f>IF('3(a) Flights | segment list'!I2829="","Null",'3(a) Flights | segment list'!I2829)</f>
        <v>Null</v>
      </c>
      <c r="G2864" s="4" t="str">
        <f>IF('3(a) Flights | segment list'!C2829="","Null",'3(a) Flights | segment list'!C2829)</f>
        <v>Null</v>
      </c>
      <c r="H2864" s="4" t="str">
        <f>IF('3(a) Flights | segment list'!J2829="","Null",'3(a) Flights | segment list'!J2829)</f>
        <v>Null</v>
      </c>
      <c r="I2864" s="4" t="str">
        <f>IF('3(a) Flights | segment list'!D2829="","Null",'3(a) Flights | segment list'!D2829)</f>
        <v>Null</v>
      </c>
      <c r="J2864" s="4" t="str">
        <f>IF('3(a) Flights | segment list'!E2829="","Null",'3(a) Flights | segment list'!E2829)</f>
        <v>Null</v>
      </c>
      <c r="K2864" s="4" t="str">
        <f>IF('3(a) Flights | segment list'!F2829="","Null",'3(a) Flights | segment list'!F2829)</f>
        <v>Null</v>
      </c>
      <c r="L2864" s="5" t="str">
        <f>IF('3(a) Flights | segment list'!G2829="","Null",'3(a) Flights | segment list'!G2829)</f>
        <v>Null</v>
      </c>
      <c r="M2864" s="16">
        <f>IF('3(a) Flights | segment list'!H2829="Null","Null",'3(a) Flights | segment list'!H2829)</f>
        <v>0</v>
      </c>
    </row>
    <row r="2865" spans="1:13" x14ac:dyDescent="0.25">
      <c r="A2865" s="4" t="str">
        <f t="shared" si="132"/>
        <v>No PB ID provided</v>
      </c>
      <c r="B2865" s="4" t="str">
        <f t="shared" si="133"/>
        <v>No declaration</v>
      </c>
      <c r="C2865" s="4" t="s">
        <v>18302</v>
      </c>
      <c r="D2865" s="86" t="str">
        <f>IF('3(a) Flights | segment list'!A2830="","Null",'3(a) Flights | segment list'!A2830)</f>
        <v>Null</v>
      </c>
      <c r="E2865" s="87" t="str">
        <f t="shared" si="131"/>
        <v>Null</v>
      </c>
      <c r="F2865" s="4" t="str">
        <f>IF('3(a) Flights | segment list'!I2830="","Null",'3(a) Flights | segment list'!I2830)</f>
        <v>Null</v>
      </c>
      <c r="G2865" s="4" t="str">
        <f>IF('3(a) Flights | segment list'!C2830="","Null",'3(a) Flights | segment list'!C2830)</f>
        <v>Null</v>
      </c>
      <c r="H2865" s="4" t="str">
        <f>IF('3(a) Flights | segment list'!J2830="","Null",'3(a) Flights | segment list'!J2830)</f>
        <v>Null</v>
      </c>
      <c r="I2865" s="4" t="str">
        <f>IF('3(a) Flights | segment list'!D2830="","Null",'3(a) Flights | segment list'!D2830)</f>
        <v>Null</v>
      </c>
      <c r="J2865" s="4" t="str">
        <f>IF('3(a) Flights | segment list'!E2830="","Null",'3(a) Flights | segment list'!E2830)</f>
        <v>Null</v>
      </c>
      <c r="K2865" s="4" t="str">
        <f>IF('3(a) Flights | segment list'!F2830="","Null",'3(a) Flights | segment list'!F2830)</f>
        <v>Null</v>
      </c>
      <c r="L2865" s="5" t="str">
        <f>IF('3(a) Flights | segment list'!G2830="","Null",'3(a) Flights | segment list'!G2830)</f>
        <v>Null</v>
      </c>
      <c r="M2865" s="16">
        <f>IF('3(a) Flights | segment list'!H2830="Null","Null",'3(a) Flights | segment list'!H2830)</f>
        <v>0</v>
      </c>
    </row>
    <row r="2866" spans="1:13" x14ac:dyDescent="0.25">
      <c r="A2866" s="4" t="str">
        <f t="shared" si="132"/>
        <v>No PB ID provided</v>
      </c>
      <c r="B2866" s="4" t="str">
        <f t="shared" si="133"/>
        <v>No declaration</v>
      </c>
      <c r="C2866" s="4" t="s">
        <v>18302</v>
      </c>
      <c r="D2866" s="86" t="str">
        <f>IF('3(a) Flights | segment list'!A2831="","Null",'3(a) Flights | segment list'!A2831)</f>
        <v>Null</v>
      </c>
      <c r="E2866" s="87" t="str">
        <f t="shared" si="131"/>
        <v>Null</v>
      </c>
      <c r="F2866" s="4" t="str">
        <f>IF('3(a) Flights | segment list'!I2831="","Null",'3(a) Flights | segment list'!I2831)</f>
        <v>Null</v>
      </c>
      <c r="G2866" s="4" t="str">
        <f>IF('3(a) Flights | segment list'!C2831="","Null",'3(a) Flights | segment list'!C2831)</f>
        <v>Null</v>
      </c>
      <c r="H2866" s="4" t="str">
        <f>IF('3(a) Flights | segment list'!J2831="","Null",'3(a) Flights | segment list'!J2831)</f>
        <v>Null</v>
      </c>
      <c r="I2866" s="4" t="str">
        <f>IF('3(a) Flights | segment list'!D2831="","Null",'3(a) Flights | segment list'!D2831)</f>
        <v>Null</v>
      </c>
      <c r="J2866" s="4" t="str">
        <f>IF('3(a) Flights | segment list'!E2831="","Null",'3(a) Flights | segment list'!E2831)</f>
        <v>Null</v>
      </c>
      <c r="K2866" s="4" t="str">
        <f>IF('3(a) Flights | segment list'!F2831="","Null",'3(a) Flights | segment list'!F2831)</f>
        <v>Null</v>
      </c>
      <c r="L2866" s="5" t="str">
        <f>IF('3(a) Flights | segment list'!G2831="","Null",'3(a) Flights | segment list'!G2831)</f>
        <v>Null</v>
      </c>
      <c r="M2866" s="16">
        <f>IF('3(a) Flights | segment list'!H2831="Null","Null",'3(a) Flights | segment list'!H2831)</f>
        <v>0</v>
      </c>
    </row>
    <row r="2867" spans="1:13" x14ac:dyDescent="0.25">
      <c r="A2867" s="4" t="str">
        <f t="shared" si="132"/>
        <v>No PB ID provided</v>
      </c>
      <c r="B2867" s="4" t="str">
        <f t="shared" si="133"/>
        <v>No declaration</v>
      </c>
      <c r="C2867" s="4" t="s">
        <v>18302</v>
      </c>
      <c r="D2867" s="86" t="str">
        <f>IF('3(a) Flights | segment list'!A2832="","Null",'3(a) Flights | segment list'!A2832)</f>
        <v>Null</v>
      </c>
      <c r="E2867" s="87" t="str">
        <f t="shared" si="131"/>
        <v>Null</v>
      </c>
      <c r="F2867" s="4" t="str">
        <f>IF('3(a) Flights | segment list'!I2832="","Null",'3(a) Flights | segment list'!I2832)</f>
        <v>Null</v>
      </c>
      <c r="G2867" s="4" t="str">
        <f>IF('3(a) Flights | segment list'!C2832="","Null",'3(a) Flights | segment list'!C2832)</f>
        <v>Null</v>
      </c>
      <c r="H2867" s="4" t="str">
        <f>IF('3(a) Flights | segment list'!J2832="","Null",'3(a) Flights | segment list'!J2832)</f>
        <v>Null</v>
      </c>
      <c r="I2867" s="4" t="str">
        <f>IF('3(a) Flights | segment list'!D2832="","Null",'3(a) Flights | segment list'!D2832)</f>
        <v>Null</v>
      </c>
      <c r="J2867" s="4" t="str">
        <f>IF('3(a) Flights | segment list'!E2832="","Null",'3(a) Flights | segment list'!E2832)</f>
        <v>Null</v>
      </c>
      <c r="K2867" s="4" t="str">
        <f>IF('3(a) Flights | segment list'!F2832="","Null",'3(a) Flights | segment list'!F2832)</f>
        <v>Null</v>
      </c>
      <c r="L2867" s="5" t="str">
        <f>IF('3(a) Flights | segment list'!G2832="","Null",'3(a) Flights | segment list'!G2832)</f>
        <v>Null</v>
      </c>
      <c r="M2867" s="16">
        <f>IF('3(a) Flights | segment list'!H2832="Null","Null",'3(a) Flights | segment list'!H2832)</f>
        <v>0</v>
      </c>
    </row>
    <row r="2868" spans="1:13" x14ac:dyDescent="0.25">
      <c r="A2868" s="4" t="str">
        <f t="shared" si="132"/>
        <v>No PB ID provided</v>
      </c>
      <c r="B2868" s="4" t="str">
        <f t="shared" si="133"/>
        <v>No declaration</v>
      </c>
      <c r="C2868" s="4" t="s">
        <v>18302</v>
      </c>
      <c r="D2868" s="86" t="str">
        <f>IF('3(a) Flights | segment list'!A2833="","Null",'3(a) Flights | segment list'!A2833)</f>
        <v>Null</v>
      </c>
      <c r="E2868" s="87" t="str">
        <f t="shared" si="131"/>
        <v>Null</v>
      </c>
      <c r="F2868" s="4" t="str">
        <f>IF('3(a) Flights | segment list'!I2833="","Null",'3(a) Flights | segment list'!I2833)</f>
        <v>Null</v>
      </c>
      <c r="G2868" s="4" t="str">
        <f>IF('3(a) Flights | segment list'!C2833="","Null",'3(a) Flights | segment list'!C2833)</f>
        <v>Null</v>
      </c>
      <c r="H2868" s="4" t="str">
        <f>IF('3(a) Flights | segment list'!J2833="","Null",'3(a) Flights | segment list'!J2833)</f>
        <v>Null</v>
      </c>
      <c r="I2868" s="4" t="str">
        <f>IF('3(a) Flights | segment list'!D2833="","Null",'3(a) Flights | segment list'!D2833)</f>
        <v>Null</v>
      </c>
      <c r="J2868" s="4" t="str">
        <f>IF('3(a) Flights | segment list'!E2833="","Null",'3(a) Flights | segment list'!E2833)</f>
        <v>Null</v>
      </c>
      <c r="K2868" s="4" t="str">
        <f>IF('3(a) Flights | segment list'!F2833="","Null",'3(a) Flights | segment list'!F2833)</f>
        <v>Null</v>
      </c>
      <c r="L2868" s="5" t="str">
        <f>IF('3(a) Flights | segment list'!G2833="","Null",'3(a) Flights | segment list'!G2833)</f>
        <v>Null</v>
      </c>
      <c r="M2868" s="16">
        <f>IF('3(a) Flights | segment list'!H2833="Null","Null",'3(a) Flights | segment list'!H2833)</f>
        <v>0</v>
      </c>
    </row>
    <row r="2869" spans="1:13" x14ac:dyDescent="0.25">
      <c r="A2869" s="4" t="str">
        <f t="shared" si="132"/>
        <v>No PB ID provided</v>
      </c>
      <c r="B2869" s="4" t="str">
        <f t="shared" si="133"/>
        <v>No declaration</v>
      </c>
      <c r="C2869" s="4" t="s">
        <v>18302</v>
      </c>
      <c r="D2869" s="86" t="str">
        <f>IF('3(a) Flights | segment list'!A2834="","Null",'3(a) Flights | segment list'!A2834)</f>
        <v>Null</v>
      </c>
      <c r="E2869" s="87" t="str">
        <f t="shared" si="131"/>
        <v>Null</v>
      </c>
      <c r="F2869" s="4" t="str">
        <f>IF('3(a) Flights | segment list'!I2834="","Null",'3(a) Flights | segment list'!I2834)</f>
        <v>Null</v>
      </c>
      <c r="G2869" s="4" t="str">
        <f>IF('3(a) Flights | segment list'!C2834="","Null",'3(a) Flights | segment list'!C2834)</f>
        <v>Null</v>
      </c>
      <c r="H2869" s="4" t="str">
        <f>IF('3(a) Flights | segment list'!J2834="","Null",'3(a) Flights | segment list'!J2834)</f>
        <v>Null</v>
      </c>
      <c r="I2869" s="4" t="str">
        <f>IF('3(a) Flights | segment list'!D2834="","Null",'3(a) Flights | segment list'!D2834)</f>
        <v>Null</v>
      </c>
      <c r="J2869" s="4" t="str">
        <f>IF('3(a) Flights | segment list'!E2834="","Null",'3(a) Flights | segment list'!E2834)</f>
        <v>Null</v>
      </c>
      <c r="K2869" s="4" t="str">
        <f>IF('3(a) Flights | segment list'!F2834="","Null",'3(a) Flights | segment list'!F2834)</f>
        <v>Null</v>
      </c>
      <c r="L2869" s="5" t="str">
        <f>IF('3(a) Flights | segment list'!G2834="","Null",'3(a) Flights | segment list'!G2834)</f>
        <v>Null</v>
      </c>
      <c r="M2869" s="16">
        <f>IF('3(a) Flights | segment list'!H2834="Null","Null",'3(a) Flights | segment list'!H2834)</f>
        <v>0</v>
      </c>
    </row>
    <row r="2870" spans="1:13" x14ac:dyDescent="0.25">
      <c r="A2870" s="4" t="str">
        <f t="shared" si="132"/>
        <v>No PB ID provided</v>
      </c>
      <c r="B2870" s="4" t="str">
        <f t="shared" si="133"/>
        <v>No declaration</v>
      </c>
      <c r="C2870" s="4" t="s">
        <v>18302</v>
      </c>
      <c r="D2870" s="86" t="str">
        <f>IF('3(a) Flights | segment list'!A2835="","Null",'3(a) Flights | segment list'!A2835)</f>
        <v>Null</v>
      </c>
      <c r="E2870" s="87" t="str">
        <f t="shared" si="131"/>
        <v>Null</v>
      </c>
      <c r="F2870" s="4" t="str">
        <f>IF('3(a) Flights | segment list'!I2835="","Null",'3(a) Flights | segment list'!I2835)</f>
        <v>Null</v>
      </c>
      <c r="G2870" s="4" t="str">
        <f>IF('3(a) Flights | segment list'!C2835="","Null",'3(a) Flights | segment list'!C2835)</f>
        <v>Null</v>
      </c>
      <c r="H2870" s="4" t="str">
        <f>IF('3(a) Flights | segment list'!J2835="","Null",'3(a) Flights | segment list'!J2835)</f>
        <v>Null</v>
      </c>
      <c r="I2870" s="4" t="str">
        <f>IF('3(a) Flights | segment list'!D2835="","Null",'3(a) Flights | segment list'!D2835)</f>
        <v>Null</v>
      </c>
      <c r="J2870" s="4" t="str">
        <f>IF('3(a) Flights | segment list'!E2835="","Null",'3(a) Flights | segment list'!E2835)</f>
        <v>Null</v>
      </c>
      <c r="K2870" s="4" t="str">
        <f>IF('3(a) Flights | segment list'!F2835="","Null",'3(a) Flights | segment list'!F2835)</f>
        <v>Null</v>
      </c>
      <c r="L2870" s="5" t="str">
        <f>IF('3(a) Flights | segment list'!G2835="","Null",'3(a) Flights | segment list'!G2835)</f>
        <v>Null</v>
      </c>
      <c r="M2870" s="16">
        <f>IF('3(a) Flights | segment list'!H2835="Null","Null",'3(a) Flights | segment list'!H2835)</f>
        <v>0</v>
      </c>
    </row>
    <row r="2871" spans="1:13" x14ac:dyDescent="0.25">
      <c r="A2871" s="4" t="str">
        <f t="shared" si="132"/>
        <v>No PB ID provided</v>
      </c>
      <c r="B2871" s="4" t="str">
        <f t="shared" si="133"/>
        <v>No declaration</v>
      </c>
      <c r="C2871" s="4" t="s">
        <v>18302</v>
      </c>
      <c r="D2871" s="86" t="str">
        <f>IF('3(a) Flights | segment list'!A2836="","Null",'3(a) Flights | segment list'!A2836)</f>
        <v>Null</v>
      </c>
      <c r="E2871" s="87" t="str">
        <f t="shared" ref="E2871:E2934" si="134">IF(D2871="Null","Null",YEAR(D2871))</f>
        <v>Null</v>
      </c>
      <c r="F2871" s="4" t="str">
        <f>IF('3(a) Flights | segment list'!I2836="","Null",'3(a) Flights | segment list'!I2836)</f>
        <v>Null</v>
      </c>
      <c r="G2871" s="4" t="str">
        <f>IF('3(a) Flights | segment list'!C2836="","Null",'3(a) Flights | segment list'!C2836)</f>
        <v>Null</v>
      </c>
      <c r="H2871" s="4" t="str">
        <f>IF('3(a) Flights | segment list'!J2836="","Null",'3(a) Flights | segment list'!J2836)</f>
        <v>Null</v>
      </c>
      <c r="I2871" s="4" t="str">
        <f>IF('3(a) Flights | segment list'!D2836="","Null",'3(a) Flights | segment list'!D2836)</f>
        <v>Null</v>
      </c>
      <c r="J2871" s="4" t="str">
        <f>IF('3(a) Flights | segment list'!E2836="","Null",'3(a) Flights | segment list'!E2836)</f>
        <v>Null</v>
      </c>
      <c r="K2871" s="4" t="str">
        <f>IF('3(a) Flights | segment list'!F2836="","Null",'3(a) Flights | segment list'!F2836)</f>
        <v>Null</v>
      </c>
      <c r="L2871" s="5" t="str">
        <f>IF('3(a) Flights | segment list'!G2836="","Null",'3(a) Flights | segment list'!G2836)</f>
        <v>Null</v>
      </c>
      <c r="M2871" s="16">
        <f>IF('3(a) Flights | segment list'!H2836="Null","Null",'3(a) Flights | segment list'!H2836)</f>
        <v>0</v>
      </c>
    </row>
    <row r="2872" spans="1:13" x14ac:dyDescent="0.25">
      <c r="A2872" s="4" t="str">
        <f t="shared" si="132"/>
        <v>No PB ID provided</v>
      </c>
      <c r="B2872" s="4" t="str">
        <f t="shared" si="133"/>
        <v>No declaration</v>
      </c>
      <c r="C2872" s="4" t="s">
        <v>18302</v>
      </c>
      <c r="D2872" s="86" t="str">
        <f>IF('3(a) Flights | segment list'!A2837="","Null",'3(a) Flights | segment list'!A2837)</f>
        <v>Null</v>
      </c>
      <c r="E2872" s="87" t="str">
        <f t="shared" si="134"/>
        <v>Null</v>
      </c>
      <c r="F2872" s="4" t="str">
        <f>IF('3(a) Flights | segment list'!I2837="","Null",'3(a) Flights | segment list'!I2837)</f>
        <v>Null</v>
      </c>
      <c r="G2872" s="4" t="str">
        <f>IF('3(a) Flights | segment list'!C2837="","Null",'3(a) Flights | segment list'!C2837)</f>
        <v>Null</v>
      </c>
      <c r="H2872" s="4" t="str">
        <f>IF('3(a) Flights | segment list'!J2837="","Null",'3(a) Flights | segment list'!J2837)</f>
        <v>Null</v>
      </c>
      <c r="I2872" s="4" t="str">
        <f>IF('3(a) Flights | segment list'!D2837="","Null",'3(a) Flights | segment list'!D2837)</f>
        <v>Null</v>
      </c>
      <c r="J2872" s="4" t="str">
        <f>IF('3(a) Flights | segment list'!E2837="","Null",'3(a) Flights | segment list'!E2837)</f>
        <v>Null</v>
      </c>
      <c r="K2872" s="4" t="str">
        <f>IF('3(a) Flights | segment list'!F2837="","Null",'3(a) Flights | segment list'!F2837)</f>
        <v>Null</v>
      </c>
      <c r="L2872" s="5" t="str">
        <f>IF('3(a) Flights | segment list'!G2837="","Null",'3(a) Flights | segment list'!G2837)</f>
        <v>Null</v>
      </c>
      <c r="M2872" s="16">
        <f>IF('3(a) Flights | segment list'!H2837="Null","Null",'3(a) Flights | segment list'!H2837)</f>
        <v>0</v>
      </c>
    </row>
    <row r="2873" spans="1:13" x14ac:dyDescent="0.25">
      <c r="A2873" s="4" t="str">
        <f t="shared" si="132"/>
        <v>No PB ID provided</v>
      </c>
      <c r="B2873" s="4" t="str">
        <f t="shared" si="133"/>
        <v>No declaration</v>
      </c>
      <c r="C2873" s="4" t="s">
        <v>18302</v>
      </c>
      <c r="D2873" s="86" t="str">
        <f>IF('3(a) Flights | segment list'!A2838="","Null",'3(a) Flights | segment list'!A2838)</f>
        <v>Null</v>
      </c>
      <c r="E2873" s="87" t="str">
        <f t="shared" si="134"/>
        <v>Null</v>
      </c>
      <c r="F2873" s="4" t="str">
        <f>IF('3(a) Flights | segment list'!I2838="","Null",'3(a) Flights | segment list'!I2838)</f>
        <v>Null</v>
      </c>
      <c r="G2873" s="4" t="str">
        <f>IF('3(a) Flights | segment list'!C2838="","Null",'3(a) Flights | segment list'!C2838)</f>
        <v>Null</v>
      </c>
      <c r="H2873" s="4" t="str">
        <f>IF('3(a) Flights | segment list'!J2838="","Null",'3(a) Flights | segment list'!J2838)</f>
        <v>Null</v>
      </c>
      <c r="I2873" s="4" t="str">
        <f>IF('3(a) Flights | segment list'!D2838="","Null",'3(a) Flights | segment list'!D2838)</f>
        <v>Null</v>
      </c>
      <c r="J2873" s="4" t="str">
        <f>IF('3(a) Flights | segment list'!E2838="","Null",'3(a) Flights | segment list'!E2838)</f>
        <v>Null</v>
      </c>
      <c r="K2873" s="4" t="str">
        <f>IF('3(a) Flights | segment list'!F2838="","Null",'3(a) Flights | segment list'!F2838)</f>
        <v>Null</v>
      </c>
      <c r="L2873" s="5" t="str">
        <f>IF('3(a) Flights | segment list'!G2838="","Null",'3(a) Flights | segment list'!G2838)</f>
        <v>Null</v>
      </c>
      <c r="M2873" s="16">
        <f>IF('3(a) Flights | segment list'!H2838="Null","Null",'3(a) Flights | segment list'!H2838)</f>
        <v>0</v>
      </c>
    </row>
    <row r="2874" spans="1:13" x14ac:dyDescent="0.25">
      <c r="A2874" s="4" t="str">
        <f t="shared" si="132"/>
        <v>No PB ID provided</v>
      </c>
      <c r="B2874" s="4" t="str">
        <f t="shared" si="133"/>
        <v>No declaration</v>
      </c>
      <c r="C2874" s="4" t="s">
        <v>18302</v>
      </c>
      <c r="D2874" s="86" t="str">
        <f>IF('3(a) Flights | segment list'!A2839="","Null",'3(a) Flights | segment list'!A2839)</f>
        <v>Null</v>
      </c>
      <c r="E2874" s="87" t="str">
        <f t="shared" si="134"/>
        <v>Null</v>
      </c>
      <c r="F2874" s="4" t="str">
        <f>IF('3(a) Flights | segment list'!I2839="","Null",'3(a) Flights | segment list'!I2839)</f>
        <v>Null</v>
      </c>
      <c r="G2874" s="4" t="str">
        <f>IF('3(a) Flights | segment list'!C2839="","Null",'3(a) Flights | segment list'!C2839)</f>
        <v>Null</v>
      </c>
      <c r="H2874" s="4" t="str">
        <f>IF('3(a) Flights | segment list'!J2839="","Null",'3(a) Flights | segment list'!J2839)</f>
        <v>Null</v>
      </c>
      <c r="I2874" s="4" t="str">
        <f>IF('3(a) Flights | segment list'!D2839="","Null",'3(a) Flights | segment list'!D2839)</f>
        <v>Null</v>
      </c>
      <c r="J2874" s="4" t="str">
        <f>IF('3(a) Flights | segment list'!E2839="","Null",'3(a) Flights | segment list'!E2839)</f>
        <v>Null</v>
      </c>
      <c r="K2874" s="4" t="str">
        <f>IF('3(a) Flights | segment list'!F2839="","Null",'3(a) Flights | segment list'!F2839)</f>
        <v>Null</v>
      </c>
      <c r="L2874" s="5" t="str">
        <f>IF('3(a) Flights | segment list'!G2839="","Null",'3(a) Flights | segment list'!G2839)</f>
        <v>Null</v>
      </c>
      <c r="M2874" s="16">
        <f>IF('3(a) Flights | segment list'!H2839="Null","Null",'3(a) Flights | segment list'!H2839)</f>
        <v>0</v>
      </c>
    </row>
    <row r="2875" spans="1:13" x14ac:dyDescent="0.25">
      <c r="A2875" s="4" t="str">
        <f t="shared" si="132"/>
        <v>No PB ID provided</v>
      </c>
      <c r="B2875" s="4" t="str">
        <f t="shared" si="133"/>
        <v>No declaration</v>
      </c>
      <c r="C2875" s="4" t="s">
        <v>18302</v>
      </c>
      <c r="D2875" s="86" t="str">
        <f>IF('3(a) Flights | segment list'!A2840="","Null",'3(a) Flights | segment list'!A2840)</f>
        <v>Null</v>
      </c>
      <c r="E2875" s="87" t="str">
        <f t="shared" si="134"/>
        <v>Null</v>
      </c>
      <c r="F2875" s="4" t="str">
        <f>IF('3(a) Flights | segment list'!I2840="","Null",'3(a) Flights | segment list'!I2840)</f>
        <v>Null</v>
      </c>
      <c r="G2875" s="4" t="str">
        <f>IF('3(a) Flights | segment list'!C2840="","Null",'3(a) Flights | segment list'!C2840)</f>
        <v>Null</v>
      </c>
      <c r="H2875" s="4" t="str">
        <f>IF('3(a) Flights | segment list'!J2840="","Null",'3(a) Flights | segment list'!J2840)</f>
        <v>Null</v>
      </c>
      <c r="I2875" s="4" t="str">
        <f>IF('3(a) Flights | segment list'!D2840="","Null",'3(a) Flights | segment list'!D2840)</f>
        <v>Null</v>
      </c>
      <c r="J2875" s="4" t="str">
        <f>IF('3(a) Flights | segment list'!E2840="","Null",'3(a) Flights | segment list'!E2840)</f>
        <v>Null</v>
      </c>
      <c r="K2875" s="4" t="str">
        <f>IF('3(a) Flights | segment list'!F2840="","Null",'3(a) Flights | segment list'!F2840)</f>
        <v>Null</v>
      </c>
      <c r="L2875" s="5" t="str">
        <f>IF('3(a) Flights | segment list'!G2840="","Null",'3(a) Flights | segment list'!G2840)</f>
        <v>Null</v>
      </c>
      <c r="M2875" s="16">
        <f>IF('3(a) Flights | segment list'!H2840="Null","Null",'3(a) Flights | segment list'!H2840)</f>
        <v>0</v>
      </c>
    </row>
    <row r="2876" spans="1:13" x14ac:dyDescent="0.25">
      <c r="A2876" s="4" t="str">
        <f t="shared" si="132"/>
        <v>No PB ID provided</v>
      </c>
      <c r="B2876" s="4" t="str">
        <f t="shared" si="133"/>
        <v>No declaration</v>
      </c>
      <c r="C2876" s="4" t="s">
        <v>18302</v>
      </c>
      <c r="D2876" s="86" t="str">
        <f>IF('3(a) Flights | segment list'!A2841="","Null",'3(a) Flights | segment list'!A2841)</f>
        <v>Null</v>
      </c>
      <c r="E2876" s="87" t="str">
        <f t="shared" si="134"/>
        <v>Null</v>
      </c>
      <c r="F2876" s="4" t="str">
        <f>IF('3(a) Flights | segment list'!I2841="","Null",'3(a) Flights | segment list'!I2841)</f>
        <v>Null</v>
      </c>
      <c r="G2876" s="4" t="str">
        <f>IF('3(a) Flights | segment list'!C2841="","Null",'3(a) Flights | segment list'!C2841)</f>
        <v>Null</v>
      </c>
      <c r="H2876" s="4" t="str">
        <f>IF('3(a) Flights | segment list'!J2841="","Null",'3(a) Flights | segment list'!J2841)</f>
        <v>Null</v>
      </c>
      <c r="I2876" s="4" t="str">
        <f>IF('3(a) Flights | segment list'!D2841="","Null",'3(a) Flights | segment list'!D2841)</f>
        <v>Null</v>
      </c>
      <c r="J2876" s="4" t="str">
        <f>IF('3(a) Flights | segment list'!E2841="","Null",'3(a) Flights | segment list'!E2841)</f>
        <v>Null</v>
      </c>
      <c r="K2876" s="4" t="str">
        <f>IF('3(a) Flights | segment list'!F2841="","Null",'3(a) Flights | segment list'!F2841)</f>
        <v>Null</v>
      </c>
      <c r="L2876" s="5" t="str">
        <f>IF('3(a) Flights | segment list'!G2841="","Null",'3(a) Flights | segment list'!G2841)</f>
        <v>Null</v>
      </c>
      <c r="M2876" s="16">
        <f>IF('3(a) Flights | segment list'!H2841="Null","Null",'3(a) Flights | segment list'!H2841)</f>
        <v>0</v>
      </c>
    </row>
    <row r="2877" spans="1:13" x14ac:dyDescent="0.25">
      <c r="A2877" s="4" t="str">
        <f t="shared" si="132"/>
        <v>No PB ID provided</v>
      </c>
      <c r="B2877" s="4" t="str">
        <f t="shared" si="133"/>
        <v>No declaration</v>
      </c>
      <c r="C2877" s="4" t="s">
        <v>18302</v>
      </c>
      <c r="D2877" s="86" t="str">
        <f>IF('3(a) Flights | segment list'!A2842="","Null",'3(a) Flights | segment list'!A2842)</f>
        <v>Null</v>
      </c>
      <c r="E2877" s="87" t="str">
        <f t="shared" si="134"/>
        <v>Null</v>
      </c>
      <c r="F2877" s="4" t="str">
        <f>IF('3(a) Flights | segment list'!I2842="","Null",'3(a) Flights | segment list'!I2842)</f>
        <v>Null</v>
      </c>
      <c r="G2877" s="4" t="str">
        <f>IF('3(a) Flights | segment list'!C2842="","Null",'3(a) Flights | segment list'!C2842)</f>
        <v>Null</v>
      </c>
      <c r="H2877" s="4" t="str">
        <f>IF('3(a) Flights | segment list'!J2842="","Null",'3(a) Flights | segment list'!J2842)</f>
        <v>Null</v>
      </c>
      <c r="I2877" s="4" t="str">
        <f>IF('3(a) Flights | segment list'!D2842="","Null",'3(a) Flights | segment list'!D2842)</f>
        <v>Null</v>
      </c>
      <c r="J2877" s="4" t="str">
        <f>IF('3(a) Flights | segment list'!E2842="","Null",'3(a) Flights | segment list'!E2842)</f>
        <v>Null</v>
      </c>
      <c r="K2877" s="4" t="str">
        <f>IF('3(a) Flights | segment list'!F2842="","Null",'3(a) Flights | segment list'!F2842)</f>
        <v>Null</v>
      </c>
      <c r="L2877" s="5" t="str">
        <f>IF('3(a) Flights | segment list'!G2842="","Null",'3(a) Flights | segment list'!G2842)</f>
        <v>Null</v>
      </c>
      <c r="M2877" s="16">
        <f>IF('3(a) Flights | segment list'!H2842="Null","Null",'3(a) Flights | segment list'!H2842)</f>
        <v>0</v>
      </c>
    </row>
    <row r="2878" spans="1:13" x14ac:dyDescent="0.25">
      <c r="A2878" s="4" t="str">
        <f t="shared" si="132"/>
        <v>No PB ID provided</v>
      </c>
      <c r="B2878" s="4" t="str">
        <f t="shared" si="133"/>
        <v>No declaration</v>
      </c>
      <c r="C2878" s="4" t="s">
        <v>18302</v>
      </c>
      <c r="D2878" s="86" t="str">
        <f>IF('3(a) Flights | segment list'!A2843="","Null",'3(a) Flights | segment list'!A2843)</f>
        <v>Null</v>
      </c>
      <c r="E2878" s="87" t="str">
        <f t="shared" si="134"/>
        <v>Null</v>
      </c>
      <c r="F2878" s="4" t="str">
        <f>IF('3(a) Flights | segment list'!I2843="","Null",'3(a) Flights | segment list'!I2843)</f>
        <v>Null</v>
      </c>
      <c r="G2878" s="4" t="str">
        <f>IF('3(a) Flights | segment list'!C2843="","Null",'3(a) Flights | segment list'!C2843)</f>
        <v>Null</v>
      </c>
      <c r="H2878" s="4" t="str">
        <f>IF('3(a) Flights | segment list'!J2843="","Null",'3(a) Flights | segment list'!J2843)</f>
        <v>Null</v>
      </c>
      <c r="I2878" s="4" t="str">
        <f>IF('3(a) Flights | segment list'!D2843="","Null",'3(a) Flights | segment list'!D2843)</f>
        <v>Null</v>
      </c>
      <c r="J2878" s="4" t="str">
        <f>IF('3(a) Flights | segment list'!E2843="","Null",'3(a) Flights | segment list'!E2843)</f>
        <v>Null</v>
      </c>
      <c r="K2878" s="4" t="str">
        <f>IF('3(a) Flights | segment list'!F2843="","Null",'3(a) Flights | segment list'!F2843)</f>
        <v>Null</v>
      </c>
      <c r="L2878" s="5" t="str">
        <f>IF('3(a) Flights | segment list'!G2843="","Null",'3(a) Flights | segment list'!G2843)</f>
        <v>Null</v>
      </c>
      <c r="M2878" s="16">
        <f>IF('3(a) Flights | segment list'!H2843="Null","Null",'3(a) Flights | segment list'!H2843)</f>
        <v>0</v>
      </c>
    </row>
    <row r="2879" spans="1:13" x14ac:dyDescent="0.25">
      <c r="A2879" s="4" t="str">
        <f t="shared" si="132"/>
        <v>No PB ID provided</v>
      </c>
      <c r="B2879" s="4" t="str">
        <f t="shared" si="133"/>
        <v>No declaration</v>
      </c>
      <c r="C2879" s="4" t="s">
        <v>18302</v>
      </c>
      <c r="D2879" s="86" t="str">
        <f>IF('3(a) Flights | segment list'!A2844="","Null",'3(a) Flights | segment list'!A2844)</f>
        <v>Null</v>
      </c>
      <c r="E2879" s="87" t="str">
        <f t="shared" si="134"/>
        <v>Null</v>
      </c>
      <c r="F2879" s="4" t="str">
        <f>IF('3(a) Flights | segment list'!I2844="","Null",'3(a) Flights | segment list'!I2844)</f>
        <v>Null</v>
      </c>
      <c r="G2879" s="4" t="str">
        <f>IF('3(a) Flights | segment list'!C2844="","Null",'3(a) Flights | segment list'!C2844)</f>
        <v>Null</v>
      </c>
      <c r="H2879" s="4" t="str">
        <f>IF('3(a) Flights | segment list'!J2844="","Null",'3(a) Flights | segment list'!J2844)</f>
        <v>Null</v>
      </c>
      <c r="I2879" s="4" t="str">
        <f>IF('3(a) Flights | segment list'!D2844="","Null",'3(a) Flights | segment list'!D2844)</f>
        <v>Null</v>
      </c>
      <c r="J2879" s="4" t="str">
        <f>IF('3(a) Flights | segment list'!E2844="","Null",'3(a) Flights | segment list'!E2844)</f>
        <v>Null</v>
      </c>
      <c r="K2879" s="4" t="str">
        <f>IF('3(a) Flights | segment list'!F2844="","Null",'3(a) Flights | segment list'!F2844)</f>
        <v>Null</v>
      </c>
      <c r="L2879" s="5" t="str">
        <f>IF('3(a) Flights | segment list'!G2844="","Null",'3(a) Flights | segment list'!G2844)</f>
        <v>Null</v>
      </c>
      <c r="M2879" s="16">
        <f>IF('3(a) Flights | segment list'!H2844="Null","Null",'3(a) Flights | segment list'!H2844)</f>
        <v>0</v>
      </c>
    </row>
    <row r="2880" spans="1:13" x14ac:dyDescent="0.25">
      <c r="A2880" s="4" t="str">
        <f t="shared" si="132"/>
        <v>No PB ID provided</v>
      </c>
      <c r="B2880" s="4" t="str">
        <f t="shared" si="133"/>
        <v>No declaration</v>
      </c>
      <c r="C2880" s="4" t="s">
        <v>18302</v>
      </c>
      <c r="D2880" s="86" t="str">
        <f>IF('3(a) Flights | segment list'!A2845="","Null",'3(a) Flights | segment list'!A2845)</f>
        <v>Null</v>
      </c>
      <c r="E2880" s="87" t="str">
        <f t="shared" si="134"/>
        <v>Null</v>
      </c>
      <c r="F2880" s="4" t="str">
        <f>IF('3(a) Flights | segment list'!I2845="","Null",'3(a) Flights | segment list'!I2845)</f>
        <v>Null</v>
      </c>
      <c r="G2880" s="4" t="str">
        <f>IF('3(a) Flights | segment list'!C2845="","Null",'3(a) Flights | segment list'!C2845)</f>
        <v>Null</v>
      </c>
      <c r="H2880" s="4" t="str">
        <f>IF('3(a) Flights | segment list'!J2845="","Null",'3(a) Flights | segment list'!J2845)</f>
        <v>Null</v>
      </c>
      <c r="I2880" s="4" t="str">
        <f>IF('3(a) Flights | segment list'!D2845="","Null",'3(a) Flights | segment list'!D2845)</f>
        <v>Null</v>
      </c>
      <c r="J2880" s="4" t="str">
        <f>IF('3(a) Flights | segment list'!E2845="","Null",'3(a) Flights | segment list'!E2845)</f>
        <v>Null</v>
      </c>
      <c r="K2880" s="4" t="str">
        <f>IF('3(a) Flights | segment list'!F2845="","Null",'3(a) Flights | segment list'!F2845)</f>
        <v>Null</v>
      </c>
      <c r="L2880" s="5" t="str">
        <f>IF('3(a) Flights | segment list'!G2845="","Null",'3(a) Flights | segment list'!G2845)</f>
        <v>Null</v>
      </c>
      <c r="M2880" s="16">
        <f>IF('3(a) Flights | segment list'!H2845="Null","Null",'3(a) Flights | segment list'!H2845)</f>
        <v>0</v>
      </c>
    </row>
    <row r="2881" spans="1:13" x14ac:dyDescent="0.25">
      <c r="A2881" s="4" t="str">
        <f t="shared" si="132"/>
        <v>No PB ID provided</v>
      </c>
      <c r="B2881" s="4" t="str">
        <f t="shared" si="133"/>
        <v>No declaration</v>
      </c>
      <c r="C2881" s="4" t="s">
        <v>18302</v>
      </c>
      <c r="D2881" s="86" t="str">
        <f>IF('3(a) Flights | segment list'!A2846="","Null",'3(a) Flights | segment list'!A2846)</f>
        <v>Null</v>
      </c>
      <c r="E2881" s="87" t="str">
        <f t="shared" si="134"/>
        <v>Null</v>
      </c>
      <c r="F2881" s="4" t="str">
        <f>IF('3(a) Flights | segment list'!I2846="","Null",'3(a) Flights | segment list'!I2846)</f>
        <v>Null</v>
      </c>
      <c r="G2881" s="4" t="str">
        <f>IF('3(a) Flights | segment list'!C2846="","Null",'3(a) Flights | segment list'!C2846)</f>
        <v>Null</v>
      </c>
      <c r="H2881" s="4" t="str">
        <f>IF('3(a) Flights | segment list'!J2846="","Null",'3(a) Flights | segment list'!J2846)</f>
        <v>Null</v>
      </c>
      <c r="I2881" s="4" t="str">
        <f>IF('3(a) Flights | segment list'!D2846="","Null",'3(a) Flights | segment list'!D2846)</f>
        <v>Null</v>
      </c>
      <c r="J2881" s="4" t="str">
        <f>IF('3(a) Flights | segment list'!E2846="","Null",'3(a) Flights | segment list'!E2846)</f>
        <v>Null</v>
      </c>
      <c r="K2881" s="4" t="str">
        <f>IF('3(a) Flights | segment list'!F2846="","Null",'3(a) Flights | segment list'!F2846)</f>
        <v>Null</v>
      </c>
      <c r="L2881" s="5" t="str">
        <f>IF('3(a) Flights | segment list'!G2846="","Null",'3(a) Flights | segment list'!G2846)</f>
        <v>Null</v>
      </c>
      <c r="M2881" s="16">
        <f>IF('3(a) Flights | segment list'!H2846="Null","Null",'3(a) Flights | segment list'!H2846)</f>
        <v>0</v>
      </c>
    </row>
    <row r="2882" spans="1:13" x14ac:dyDescent="0.25">
      <c r="A2882" s="4" t="str">
        <f t="shared" si="132"/>
        <v>No PB ID provided</v>
      </c>
      <c r="B2882" s="4" t="str">
        <f t="shared" si="133"/>
        <v>No declaration</v>
      </c>
      <c r="C2882" s="4" t="s">
        <v>18302</v>
      </c>
      <c r="D2882" s="86" t="str">
        <f>IF('3(a) Flights | segment list'!A2847="","Null",'3(a) Flights | segment list'!A2847)</f>
        <v>Null</v>
      </c>
      <c r="E2882" s="87" t="str">
        <f t="shared" si="134"/>
        <v>Null</v>
      </c>
      <c r="F2882" s="4" t="str">
        <f>IF('3(a) Flights | segment list'!I2847="","Null",'3(a) Flights | segment list'!I2847)</f>
        <v>Null</v>
      </c>
      <c r="G2882" s="4" t="str">
        <f>IF('3(a) Flights | segment list'!C2847="","Null",'3(a) Flights | segment list'!C2847)</f>
        <v>Null</v>
      </c>
      <c r="H2882" s="4" t="str">
        <f>IF('3(a) Flights | segment list'!J2847="","Null",'3(a) Flights | segment list'!J2847)</f>
        <v>Null</v>
      </c>
      <c r="I2882" s="4" t="str">
        <f>IF('3(a) Flights | segment list'!D2847="","Null",'3(a) Flights | segment list'!D2847)</f>
        <v>Null</v>
      </c>
      <c r="J2882" s="4" t="str">
        <f>IF('3(a) Flights | segment list'!E2847="","Null",'3(a) Flights | segment list'!E2847)</f>
        <v>Null</v>
      </c>
      <c r="K2882" s="4" t="str">
        <f>IF('3(a) Flights | segment list'!F2847="","Null",'3(a) Flights | segment list'!F2847)</f>
        <v>Null</v>
      </c>
      <c r="L2882" s="5" t="str">
        <f>IF('3(a) Flights | segment list'!G2847="","Null",'3(a) Flights | segment list'!G2847)</f>
        <v>Null</v>
      </c>
      <c r="M2882" s="16">
        <f>IF('3(a) Flights | segment list'!H2847="Null","Null",'3(a) Flights | segment list'!H2847)</f>
        <v>0</v>
      </c>
    </row>
    <row r="2883" spans="1:13" x14ac:dyDescent="0.25">
      <c r="A2883" s="4" t="str">
        <f t="shared" si="132"/>
        <v>No PB ID provided</v>
      </c>
      <c r="B2883" s="4" t="str">
        <f t="shared" si="133"/>
        <v>No declaration</v>
      </c>
      <c r="C2883" s="4" t="s">
        <v>18302</v>
      </c>
      <c r="D2883" s="86" t="str">
        <f>IF('3(a) Flights | segment list'!A2848="","Null",'3(a) Flights | segment list'!A2848)</f>
        <v>Null</v>
      </c>
      <c r="E2883" s="87" t="str">
        <f t="shared" si="134"/>
        <v>Null</v>
      </c>
      <c r="F2883" s="4" t="str">
        <f>IF('3(a) Flights | segment list'!I2848="","Null",'3(a) Flights | segment list'!I2848)</f>
        <v>Null</v>
      </c>
      <c r="G2883" s="4" t="str">
        <f>IF('3(a) Flights | segment list'!C2848="","Null",'3(a) Flights | segment list'!C2848)</f>
        <v>Null</v>
      </c>
      <c r="H2883" s="4" t="str">
        <f>IF('3(a) Flights | segment list'!J2848="","Null",'3(a) Flights | segment list'!J2848)</f>
        <v>Null</v>
      </c>
      <c r="I2883" s="4" t="str">
        <f>IF('3(a) Flights | segment list'!D2848="","Null",'3(a) Flights | segment list'!D2848)</f>
        <v>Null</v>
      </c>
      <c r="J2883" s="4" t="str">
        <f>IF('3(a) Flights | segment list'!E2848="","Null",'3(a) Flights | segment list'!E2848)</f>
        <v>Null</v>
      </c>
      <c r="K2883" s="4" t="str">
        <f>IF('3(a) Flights | segment list'!F2848="","Null",'3(a) Flights | segment list'!F2848)</f>
        <v>Null</v>
      </c>
      <c r="L2883" s="5" t="str">
        <f>IF('3(a) Flights | segment list'!G2848="","Null",'3(a) Flights | segment list'!G2848)</f>
        <v>Null</v>
      </c>
      <c r="M2883" s="16">
        <f>IF('3(a) Flights | segment list'!H2848="Null","Null",'3(a) Flights | segment list'!H2848)</f>
        <v>0</v>
      </c>
    </row>
    <row r="2884" spans="1:13" x14ac:dyDescent="0.25">
      <c r="A2884" s="4" t="str">
        <f t="shared" si="132"/>
        <v>No PB ID provided</v>
      </c>
      <c r="B2884" s="4" t="str">
        <f t="shared" si="133"/>
        <v>No declaration</v>
      </c>
      <c r="C2884" s="4" t="s">
        <v>18302</v>
      </c>
      <c r="D2884" s="86" t="str">
        <f>IF('3(a) Flights | segment list'!A2849="","Null",'3(a) Flights | segment list'!A2849)</f>
        <v>Null</v>
      </c>
      <c r="E2884" s="87" t="str">
        <f t="shared" si="134"/>
        <v>Null</v>
      </c>
      <c r="F2884" s="4" t="str">
        <f>IF('3(a) Flights | segment list'!I2849="","Null",'3(a) Flights | segment list'!I2849)</f>
        <v>Null</v>
      </c>
      <c r="G2884" s="4" t="str">
        <f>IF('3(a) Flights | segment list'!C2849="","Null",'3(a) Flights | segment list'!C2849)</f>
        <v>Null</v>
      </c>
      <c r="H2884" s="4" t="str">
        <f>IF('3(a) Flights | segment list'!J2849="","Null",'3(a) Flights | segment list'!J2849)</f>
        <v>Null</v>
      </c>
      <c r="I2884" s="4" t="str">
        <f>IF('3(a) Flights | segment list'!D2849="","Null",'3(a) Flights | segment list'!D2849)</f>
        <v>Null</v>
      </c>
      <c r="J2884" s="4" t="str">
        <f>IF('3(a) Flights | segment list'!E2849="","Null",'3(a) Flights | segment list'!E2849)</f>
        <v>Null</v>
      </c>
      <c r="K2884" s="4" t="str">
        <f>IF('3(a) Flights | segment list'!F2849="","Null",'3(a) Flights | segment list'!F2849)</f>
        <v>Null</v>
      </c>
      <c r="L2884" s="5" t="str">
        <f>IF('3(a) Flights | segment list'!G2849="","Null",'3(a) Flights | segment list'!G2849)</f>
        <v>Null</v>
      </c>
      <c r="M2884" s="16">
        <f>IF('3(a) Flights | segment list'!H2849="Null","Null",'3(a) Flights | segment list'!H2849)</f>
        <v>0</v>
      </c>
    </row>
    <row r="2885" spans="1:13" x14ac:dyDescent="0.25">
      <c r="A2885" s="4" t="str">
        <f t="shared" si="132"/>
        <v>No PB ID provided</v>
      </c>
      <c r="B2885" s="4" t="str">
        <f t="shared" si="133"/>
        <v>No declaration</v>
      </c>
      <c r="C2885" s="4" t="s">
        <v>18302</v>
      </c>
      <c r="D2885" s="86" t="str">
        <f>IF('3(a) Flights | segment list'!A2850="","Null",'3(a) Flights | segment list'!A2850)</f>
        <v>Null</v>
      </c>
      <c r="E2885" s="87" t="str">
        <f t="shared" si="134"/>
        <v>Null</v>
      </c>
      <c r="F2885" s="4" t="str">
        <f>IF('3(a) Flights | segment list'!I2850="","Null",'3(a) Flights | segment list'!I2850)</f>
        <v>Null</v>
      </c>
      <c r="G2885" s="4" t="str">
        <f>IF('3(a) Flights | segment list'!C2850="","Null",'3(a) Flights | segment list'!C2850)</f>
        <v>Null</v>
      </c>
      <c r="H2885" s="4" t="str">
        <f>IF('3(a) Flights | segment list'!J2850="","Null",'3(a) Flights | segment list'!J2850)</f>
        <v>Null</v>
      </c>
      <c r="I2885" s="4" t="str">
        <f>IF('3(a) Flights | segment list'!D2850="","Null",'3(a) Flights | segment list'!D2850)</f>
        <v>Null</v>
      </c>
      <c r="J2885" s="4" t="str">
        <f>IF('3(a) Flights | segment list'!E2850="","Null",'3(a) Flights | segment list'!E2850)</f>
        <v>Null</v>
      </c>
      <c r="K2885" s="4" t="str">
        <f>IF('3(a) Flights | segment list'!F2850="","Null",'3(a) Flights | segment list'!F2850)</f>
        <v>Null</v>
      </c>
      <c r="L2885" s="5" t="str">
        <f>IF('3(a) Flights | segment list'!G2850="","Null",'3(a) Flights | segment list'!G2850)</f>
        <v>Null</v>
      </c>
      <c r="M2885" s="16">
        <f>IF('3(a) Flights | segment list'!H2850="Null","Null",'3(a) Flights | segment list'!H2850)</f>
        <v>0</v>
      </c>
    </row>
    <row r="2886" spans="1:13" x14ac:dyDescent="0.25">
      <c r="A2886" s="4" t="str">
        <f t="shared" ref="A2886:A2949" si="135">A2885</f>
        <v>No PB ID provided</v>
      </c>
      <c r="B2886" s="4" t="str">
        <f t="shared" ref="B2886:B2949" si="136">B2885</f>
        <v>No declaration</v>
      </c>
      <c r="C2886" s="4" t="s">
        <v>18302</v>
      </c>
      <c r="D2886" s="86" t="str">
        <f>IF('3(a) Flights | segment list'!A2851="","Null",'3(a) Flights | segment list'!A2851)</f>
        <v>Null</v>
      </c>
      <c r="E2886" s="87" t="str">
        <f t="shared" si="134"/>
        <v>Null</v>
      </c>
      <c r="F2886" s="4" t="str">
        <f>IF('3(a) Flights | segment list'!I2851="","Null",'3(a) Flights | segment list'!I2851)</f>
        <v>Null</v>
      </c>
      <c r="G2886" s="4" t="str">
        <f>IF('3(a) Flights | segment list'!C2851="","Null",'3(a) Flights | segment list'!C2851)</f>
        <v>Null</v>
      </c>
      <c r="H2886" s="4" t="str">
        <f>IF('3(a) Flights | segment list'!J2851="","Null",'3(a) Flights | segment list'!J2851)</f>
        <v>Null</v>
      </c>
      <c r="I2886" s="4" t="str">
        <f>IF('3(a) Flights | segment list'!D2851="","Null",'3(a) Flights | segment list'!D2851)</f>
        <v>Null</v>
      </c>
      <c r="J2886" s="4" t="str">
        <f>IF('3(a) Flights | segment list'!E2851="","Null",'3(a) Flights | segment list'!E2851)</f>
        <v>Null</v>
      </c>
      <c r="K2886" s="4" t="str">
        <f>IF('3(a) Flights | segment list'!F2851="","Null",'3(a) Flights | segment list'!F2851)</f>
        <v>Null</v>
      </c>
      <c r="L2886" s="5" t="str">
        <f>IF('3(a) Flights | segment list'!G2851="","Null",'3(a) Flights | segment list'!G2851)</f>
        <v>Null</v>
      </c>
      <c r="M2886" s="16">
        <f>IF('3(a) Flights | segment list'!H2851="Null","Null",'3(a) Flights | segment list'!H2851)</f>
        <v>0</v>
      </c>
    </row>
    <row r="2887" spans="1:13" x14ac:dyDescent="0.25">
      <c r="A2887" s="4" t="str">
        <f t="shared" si="135"/>
        <v>No PB ID provided</v>
      </c>
      <c r="B2887" s="4" t="str">
        <f t="shared" si="136"/>
        <v>No declaration</v>
      </c>
      <c r="C2887" s="4" t="s">
        <v>18302</v>
      </c>
      <c r="D2887" s="86" t="str">
        <f>IF('3(a) Flights | segment list'!A2852="","Null",'3(a) Flights | segment list'!A2852)</f>
        <v>Null</v>
      </c>
      <c r="E2887" s="87" t="str">
        <f t="shared" si="134"/>
        <v>Null</v>
      </c>
      <c r="F2887" s="4" t="str">
        <f>IF('3(a) Flights | segment list'!I2852="","Null",'3(a) Flights | segment list'!I2852)</f>
        <v>Null</v>
      </c>
      <c r="G2887" s="4" t="str">
        <f>IF('3(a) Flights | segment list'!C2852="","Null",'3(a) Flights | segment list'!C2852)</f>
        <v>Null</v>
      </c>
      <c r="H2887" s="4" t="str">
        <f>IF('3(a) Flights | segment list'!J2852="","Null",'3(a) Flights | segment list'!J2852)</f>
        <v>Null</v>
      </c>
      <c r="I2887" s="4" t="str">
        <f>IF('3(a) Flights | segment list'!D2852="","Null",'3(a) Flights | segment list'!D2852)</f>
        <v>Null</v>
      </c>
      <c r="J2887" s="4" t="str">
        <f>IF('3(a) Flights | segment list'!E2852="","Null",'3(a) Flights | segment list'!E2852)</f>
        <v>Null</v>
      </c>
      <c r="K2887" s="4" t="str">
        <f>IF('3(a) Flights | segment list'!F2852="","Null",'3(a) Flights | segment list'!F2852)</f>
        <v>Null</v>
      </c>
      <c r="L2887" s="5" t="str">
        <f>IF('3(a) Flights | segment list'!G2852="","Null",'3(a) Flights | segment list'!G2852)</f>
        <v>Null</v>
      </c>
      <c r="M2887" s="16">
        <f>IF('3(a) Flights | segment list'!H2852="Null","Null",'3(a) Flights | segment list'!H2852)</f>
        <v>0</v>
      </c>
    </row>
    <row r="2888" spans="1:13" x14ac:dyDescent="0.25">
      <c r="A2888" s="4" t="str">
        <f t="shared" si="135"/>
        <v>No PB ID provided</v>
      </c>
      <c r="B2888" s="4" t="str">
        <f t="shared" si="136"/>
        <v>No declaration</v>
      </c>
      <c r="C2888" s="4" t="s">
        <v>18302</v>
      </c>
      <c r="D2888" s="86" t="str">
        <f>IF('3(a) Flights | segment list'!A2853="","Null",'3(a) Flights | segment list'!A2853)</f>
        <v>Null</v>
      </c>
      <c r="E2888" s="87" t="str">
        <f t="shared" si="134"/>
        <v>Null</v>
      </c>
      <c r="F2888" s="4" t="str">
        <f>IF('3(a) Flights | segment list'!I2853="","Null",'3(a) Flights | segment list'!I2853)</f>
        <v>Null</v>
      </c>
      <c r="G2888" s="4" t="str">
        <f>IF('3(a) Flights | segment list'!C2853="","Null",'3(a) Flights | segment list'!C2853)</f>
        <v>Null</v>
      </c>
      <c r="H2888" s="4" t="str">
        <f>IF('3(a) Flights | segment list'!J2853="","Null",'3(a) Flights | segment list'!J2853)</f>
        <v>Null</v>
      </c>
      <c r="I2888" s="4" t="str">
        <f>IF('3(a) Flights | segment list'!D2853="","Null",'3(a) Flights | segment list'!D2853)</f>
        <v>Null</v>
      </c>
      <c r="J2888" s="4" t="str">
        <f>IF('3(a) Flights | segment list'!E2853="","Null",'3(a) Flights | segment list'!E2853)</f>
        <v>Null</v>
      </c>
      <c r="K2888" s="4" t="str">
        <f>IF('3(a) Flights | segment list'!F2853="","Null",'3(a) Flights | segment list'!F2853)</f>
        <v>Null</v>
      </c>
      <c r="L2888" s="5" t="str">
        <f>IF('3(a) Flights | segment list'!G2853="","Null",'3(a) Flights | segment list'!G2853)</f>
        <v>Null</v>
      </c>
      <c r="M2888" s="16">
        <f>IF('3(a) Flights | segment list'!H2853="Null","Null",'3(a) Flights | segment list'!H2853)</f>
        <v>0</v>
      </c>
    </row>
    <row r="2889" spans="1:13" x14ac:dyDescent="0.25">
      <c r="A2889" s="4" t="str">
        <f t="shared" si="135"/>
        <v>No PB ID provided</v>
      </c>
      <c r="B2889" s="4" t="str">
        <f t="shared" si="136"/>
        <v>No declaration</v>
      </c>
      <c r="C2889" s="4" t="s">
        <v>18302</v>
      </c>
      <c r="D2889" s="86" t="str">
        <f>IF('3(a) Flights | segment list'!A2854="","Null",'3(a) Flights | segment list'!A2854)</f>
        <v>Null</v>
      </c>
      <c r="E2889" s="87" t="str">
        <f t="shared" si="134"/>
        <v>Null</v>
      </c>
      <c r="F2889" s="4" t="str">
        <f>IF('3(a) Flights | segment list'!I2854="","Null",'3(a) Flights | segment list'!I2854)</f>
        <v>Null</v>
      </c>
      <c r="G2889" s="4" t="str">
        <f>IF('3(a) Flights | segment list'!C2854="","Null",'3(a) Flights | segment list'!C2854)</f>
        <v>Null</v>
      </c>
      <c r="H2889" s="4" t="str">
        <f>IF('3(a) Flights | segment list'!J2854="","Null",'3(a) Flights | segment list'!J2854)</f>
        <v>Null</v>
      </c>
      <c r="I2889" s="4" t="str">
        <f>IF('3(a) Flights | segment list'!D2854="","Null",'3(a) Flights | segment list'!D2854)</f>
        <v>Null</v>
      </c>
      <c r="J2889" s="4" t="str">
        <f>IF('3(a) Flights | segment list'!E2854="","Null",'3(a) Flights | segment list'!E2854)</f>
        <v>Null</v>
      </c>
      <c r="K2889" s="4" t="str">
        <f>IF('3(a) Flights | segment list'!F2854="","Null",'3(a) Flights | segment list'!F2854)</f>
        <v>Null</v>
      </c>
      <c r="L2889" s="5" t="str">
        <f>IF('3(a) Flights | segment list'!G2854="","Null",'3(a) Flights | segment list'!G2854)</f>
        <v>Null</v>
      </c>
      <c r="M2889" s="16">
        <f>IF('3(a) Flights | segment list'!H2854="Null","Null",'3(a) Flights | segment list'!H2854)</f>
        <v>0</v>
      </c>
    </row>
    <row r="2890" spans="1:13" x14ac:dyDescent="0.25">
      <c r="A2890" s="4" t="str">
        <f t="shared" si="135"/>
        <v>No PB ID provided</v>
      </c>
      <c r="B2890" s="4" t="str">
        <f t="shared" si="136"/>
        <v>No declaration</v>
      </c>
      <c r="C2890" s="4" t="s">
        <v>18302</v>
      </c>
      <c r="D2890" s="86" t="str">
        <f>IF('3(a) Flights | segment list'!A2855="","Null",'3(a) Flights | segment list'!A2855)</f>
        <v>Null</v>
      </c>
      <c r="E2890" s="87" t="str">
        <f t="shared" si="134"/>
        <v>Null</v>
      </c>
      <c r="F2890" s="4" t="str">
        <f>IF('3(a) Flights | segment list'!I2855="","Null",'3(a) Flights | segment list'!I2855)</f>
        <v>Null</v>
      </c>
      <c r="G2890" s="4" t="str">
        <f>IF('3(a) Flights | segment list'!C2855="","Null",'3(a) Flights | segment list'!C2855)</f>
        <v>Null</v>
      </c>
      <c r="H2890" s="4" t="str">
        <f>IF('3(a) Flights | segment list'!J2855="","Null",'3(a) Flights | segment list'!J2855)</f>
        <v>Null</v>
      </c>
      <c r="I2890" s="4" t="str">
        <f>IF('3(a) Flights | segment list'!D2855="","Null",'3(a) Flights | segment list'!D2855)</f>
        <v>Null</v>
      </c>
      <c r="J2890" s="4" t="str">
        <f>IF('3(a) Flights | segment list'!E2855="","Null",'3(a) Flights | segment list'!E2855)</f>
        <v>Null</v>
      </c>
      <c r="K2890" s="4" t="str">
        <f>IF('3(a) Flights | segment list'!F2855="","Null",'3(a) Flights | segment list'!F2855)</f>
        <v>Null</v>
      </c>
      <c r="L2890" s="5" t="str">
        <f>IF('3(a) Flights | segment list'!G2855="","Null",'3(a) Flights | segment list'!G2855)</f>
        <v>Null</v>
      </c>
      <c r="M2890" s="16">
        <f>IF('3(a) Flights | segment list'!H2855="Null","Null",'3(a) Flights | segment list'!H2855)</f>
        <v>0</v>
      </c>
    </row>
    <row r="2891" spans="1:13" x14ac:dyDescent="0.25">
      <c r="A2891" s="4" t="str">
        <f t="shared" si="135"/>
        <v>No PB ID provided</v>
      </c>
      <c r="B2891" s="4" t="str">
        <f t="shared" si="136"/>
        <v>No declaration</v>
      </c>
      <c r="C2891" s="4" t="s">
        <v>18302</v>
      </c>
      <c r="D2891" s="86" t="str">
        <f>IF('3(a) Flights | segment list'!A2856="","Null",'3(a) Flights | segment list'!A2856)</f>
        <v>Null</v>
      </c>
      <c r="E2891" s="87" t="str">
        <f t="shared" si="134"/>
        <v>Null</v>
      </c>
      <c r="F2891" s="4" t="str">
        <f>IF('3(a) Flights | segment list'!I2856="","Null",'3(a) Flights | segment list'!I2856)</f>
        <v>Null</v>
      </c>
      <c r="G2891" s="4" t="str">
        <f>IF('3(a) Flights | segment list'!C2856="","Null",'3(a) Flights | segment list'!C2856)</f>
        <v>Null</v>
      </c>
      <c r="H2891" s="4" t="str">
        <f>IF('3(a) Flights | segment list'!J2856="","Null",'3(a) Flights | segment list'!J2856)</f>
        <v>Null</v>
      </c>
      <c r="I2891" s="4" t="str">
        <f>IF('3(a) Flights | segment list'!D2856="","Null",'3(a) Flights | segment list'!D2856)</f>
        <v>Null</v>
      </c>
      <c r="J2891" s="4" t="str">
        <f>IF('3(a) Flights | segment list'!E2856="","Null",'3(a) Flights | segment list'!E2856)</f>
        <v>Null</v>
      </c>
      <c r="K2891" s="4" t="str">
        <f>IF('3(a) Flights | segment list'!F2856="","Null",'3(a) Flights | segment list'!F2856)</f>
        <v>Null</v>
      </c>
      <c r="L2891" s="5" t="str">
        <f>IF('3(a) Flights | segment list'!G2856="","Null",'3(a) Flights | segment list'!G2856)</f>
        <v>Null</v>
      </c>
      <c r="M2891" s="16">
        <f>IF('3(a) Flights | segment list'!H2856="Null","Null",'3(a) Flights | segment list'!H2856)</f>
        <v>0</v>
      </c>
    </row>
    <row r="2892" spans="1:13" x14ac:dyDescent="0.25">
      <c r="A2892" s="4" t="str">
        <f t="shared" si="135"/>
        <v>No PB ID provided</v>
      </c>
      <c r="B2892" s="4" t="str">
        <f t="shared" si="136"/>
        <v>No declaration</v>
      </c>
      <c r="C2892" s="4" t="s">
        <v>18302</v>
      </c>
      <c r="D2892" s="86" t="str">
        <f>IF('3(a) Flights | segment list'!A2857="","Null",'3(a) Flights | segment list'!A2857)</f>
        <v>Null</v>
      </c>
      <c r="E2892" s="87" t="str">
        <f t="shared" si="134"/>
        <v>Null</v>
      </c>
      <c r="F2892" s="4" t="str">
        <f>IF('3(a) Flights | segment list'!I2857="","Null",'3(a) Flights | segment list'!I2857)</f>
        <v>Null</v>
      </c>
      <c r="G2892" s="4" t="str">
        <f>IF('3(a) Flights | segment list'!C2857="","Null",'3(a) Flights | segment list'!C2857)</f>
        <v>Null</v>
      </c>
      <c r="H2892" s="4" t="str">
        <f>IF('3(a) Flights | segment list'!J2857="","Null",'3(a) Flights | segment list'!J2857)</f>
        <v>Null</v>
      </c>
      <c r="I2892" s="4" t="str">
        <f>IF('3(a) Flights | segment list'!D2857="","Null",'3(a) Flights | segment list'!D2857)</f>
        <v>Null</v>
      </c>
      <c r="J2892" s="4" t="str">
        <f>IF('3(a) Flights | segment list'!E2857="","Null",'3(a) Flights | segment list'!E2857)</f>
        <v>Null</v>
      </c>
      <c r="K2892" s="4" t="str">
        <f>IF('3(a) Flights | segment list'!F2857="","Null",'3(a) Flights | segment list'!F2857)</f>
        <v>Null</v>
      </c>
      <c r="L2892" s="5" t="str">
        <f>IF('3(a) Flights | segment list'!G2857="","Null",'3(a) Flights | segment list'!G2857)</f>
        <v>Null</v>
      </c>
      <c r="M2892" s="16">
        <f>IF('3(a) Flights | segment list'!H2857="Null","Null",'3(a) Flights | segment list'!H2857)</f>
        <v>0</v>
      </c>
    </row>
    <row r="2893" spans="1:13" x14ac:dyDescent="0.25">
      <c r="A2893" s="4" t="str">
        <f t="shared" si="135"/>
        <v>No PB ID provided</v>
      </c>
      <c r="B2893" s="4" t="str">
        <f t="shared" si="136"/>
        <v>No declaration</v>
      </c>
      <c r="C2893" s="4" t="s">
        <v>18302</v>
      </c>
      <c r="D2893" s="86" t="str">
        <f>IF('3(a) Flights | segment list'!A2858="","Null",'3(a) Flights | segment list'!A2858)</f>
        <v>Null</v>
      </c>
      <c r="E2893" s="87" t="str">
        <f t="shared" si="134"/>
        <v>Null</v>
      </c>
      <c r="F2893" s="4" t="str">
        <f>IF('3(a) Flights | segment list'!I2858="","Null",'3(a) Flights | segment list'!I2858)</f>
        <v>Null</v>
      </c>
      <c r="G2893" s="4" t="str">
        <f>IF('3(a) Flights | segment list'!C2858="","Null",'3(a) Flights | segment list'!C2858)</f>
        <v>Null</v>
      </c>
      <c r="H2893" s="4" t="str">
        <f>IF('3(a) Flights | segment list'!J2858="","Null",'3(a) Flights | segment list'!J2858)</f>
        <v>Null</v>
      </c>
      <c r="I2893" s="4" t="str">
        <f>IF('3(a) Flights | segment list'!D2858="","Null",'3(a) Flights | segment list'!D2858)</f>
        <v>Null</v>
      </c>
      <c r="J2893" s="4" t="str">
        <f>IF('3(a) Flights | segment list'!E2858="","Null",'3(a) Flights | segment list'!E2858)</f>
        <v>Null</v>
      </c>
      <c r="K2893" s="4" t="str">
        <f>IF('3(a) Flights | segment list'!F2858="","Null",'3(a) Flights | segment list'!F2858)</f>
        <v>Null</v>
      </c>
      <c r="L2893" s="5" t="str">
        <f>IF('3(a) Flights | segment list'!G2858="","Null",'3(a) Flights | segment list'!G2858)</f>
        <v>Null</v>
      </c>
      <c r="M2893" s="16">
        <f>IF('3(a) Flights | segment list'!H2858="Null","Null",'3(a) Flights | segment list'!H2858)</f>
        <v>0</v>
      </c>
    </row>
    <row r="2894" spans="1:13" x14ac:dyDescent="0.25">
      <c r="A2894" s="4" t="str">
        <f t="shared" si="135"/>
        <v>No PB ID provided</v>
      </c>
      <c r="B2894" s="4" t="str">
        <f t="shared" si="136"/>
        <v>No declaration</v>
      </c>
      <c r="C2894" s="4" t="s">
        <v>18302</v>
      </c>
      <c r="D2894" s="86" t="str">
        <f>IF('3(a) Flights | segment list'!A2859="","Null",'3(a) Flights | segment list'!A2859)</f>
        <v>Null</v>
      </c>
      <c r="E2894" s="87" t="str">
        <f t="shared" si="134"/>
        <v>Null</v>
      </c>
      <c r="F2894" s="4" t="str">
        <f>IF('3(a) Flights | segment list'!I2859="","Null",'3(a) Flights | segment list'!I2859)</f>
        <v>Null</v>
      </c>
      <c r="G2894" s="4" t="str">
        <f>IF('3(a) Flights | segment list'!C2859="","Null",'3(a) Flights | segment list'!C2859)</f>
        <v>Null</v>
      </c>
      <c r="H2894" s="4" t="str">
        <f>IF('3(a) Flights | segment list'!J2859="","Null",'3(a) Flights | segment list'!J2859)</f>
        <v>Null</v>
      </c>
      <c r="I2894" s="4" t="str">
        <f>IF('3(a) Flights | segment list'!D2859="","Null",'3(a) Flights | segment list'!D2859)</f>
        <v>Null</v>
      </c>
      <c r="J2894" s="4" t="str">
        <f>IF('3(a) Flights | segment list'!E2859="","Null",'3(a) Flights | segment list'!E2859)</f>
        <v>Null</v>
      </c>
      <c r="K2894" s="4" t="str">
        <f>IF('3(a) Flights | segment list'!F2859="","Null",'3(a) Flights | segment list'!F2859)</f>
        <v>Null</v>
      </c>
      <c r="L2894" s="5" t="str">
        <f>IF('3(a) Flights | segment list'!G2859="","Null",'3(a) Flights | segment list'!G2859)</f>
        <v>Null</v>
      </c>
      <c r="M2894" s="16">
        <f>IF('3(a) Flights | segment list'!H2859="Null","Null",'3(a) Flights | segment list'!H2859)</f>
        <v>0</v>
      </c>
    </row>
    <row r="2895" spans="1:13" x14ac:dyDescent="0.25">
      <c r="A2895" s="4" t="str">
        <f t="shared" si="135"/>
        <v>No PB ID provided</v>
      </c>
      <c r="B2895" s="4" t="str">
        <f t="shared" si="136"/>
        <v>No declaration</v>
      </c>
      <c r="C2895" s="4" t="s">
        <v>18302</v>
      </c>
      <c r="D2895" s="86" t="str">
        <f>IF('3(a) Flights | segment list'!A2860="","Null",'3(a) Flights | segment list'!A2860)</f>
        <v>Null</v>
      </c>
      <c r="E2895" s="87" t="str">
        <f t="shared" si="134"/>
        <v>Null</v>
      </c>
      <c r="F2895" s="4" t="str">
        <f>IF('3(a) Flights | segment list'!I2860="","Null",'3(a) Flights | segment list'!I2860)</f>
        <v>Null</v>
      </c>
      <c r="G2895" s="4" t="str">
        <f>IF('3(a) Flights | segment list'!C2860="","Null",'3(a) Flights | segment list'!C2860)</f>
        <v>Null</v>
      </c>
      <c r="H2895" s="4" t="str">
        <f>IF('3(a) Flights | segment list'!J2860="","Null",'3(a) Flights | segment list'!J2860)</f>
        <v>Null</v>
      </c>
      <c r="I2895" s="4" t="str">
        <f>IF('3(a) Flights | segment list'!D2860="","Null",'3(a) Flights | segment list'!D2860)</f>
        <v>Null</v>
      </c>
      <c r="J2895" s="4" t="str">
        <f>IF('3(a) Flights | segment list'!E2860="","Null",'3(a) Flights | segment list'!E2860)</f>
        <v>Null</v>
      </c>
      <c r="K2895" s="4" t="str">
        <f>IF('3(a) Flights | segment list'!F2860="","Null",'3(a) Flights | segment list'!F2860)</f>
        <v>Null</v>
      </c>
      <c r="L2895" s="5" t="str">
        <f>IF('3(a) Flights | segment list'!G2860="","Null",'3(a) Flights | segment list'!G2860)</f>
        <v>Null</v>
      </c>
      <c r="M2895" s="16">
        <f>IF('3(a) Flights | segment list'!H2860="Null","Null",'3(a) Flights | segment list'!H2860)</f>
        <v>0</v>
      </c>
    </row>
    <row r="2896" spans="1:13" x14ac:dyDescent="0.25">
      <c r="A2896" s="4" t="str">
        <f t="shared" si="135"/>
        <v>No PB ID provided</v>
      </c>
      <c r="B2896" s="4" t="str">
        <f t="shared" si="136"/>
        <v>No declaration</v>
      </c>
      <c r="C2896" s="4" t="s">
        <v>18302</v>
      </c>
      <c r="D2896" s="86" t="str">
        <f>IF('3(a) Flights | segment list'!A2861="","Null",'3(a) Flights | segment list'!A2861)</f>
        <v>Null</v>
      </c>
      <c r="E2896" s="87" t="str">
        <f t="shared" si="134"/>
        <v>Null</v>
      </c>
      <c r="F2896" s="4" t="str">
        <f>IF('3(a) Flights | segment list'!I2861="","Null",'3(a) Flights | segment list'!I2861)</f>
        <v>Null</v>
      </c>
      <c r="G2896" s="4" t="str">
        <f>IF('3(a) Flights | segment list'!C2861="","Null",'3(a) Flights | segment list'!C2861)</f>
        <v>Null</v>
      </c>
      <c r="H2896" s="4" t="str">
        <f>IF('3(a) Flights | segment list'!J2861="","Null",'3(a) Flights | segment list'!J2861)</f>
        <v>Null</v>
      </c>
      <c r="I2896" s="4" t="str">
        <f>IF('3(a) Flights | segment list'!D2861="","Null",'3(a) Flights | segment list'!D2861)</f>
        <v>Null</v>
      </c>
      <c r="J2896" s="4" t="str">
        <f>IF('3(a) Flights | segment list'!E2861="","Null",'3(a) Flights | segment list'!E2861)</f>
        <v>Null</v>
      </c>
      <c r="K2896" s="4" t="str">
        <f>IF('3(a) Flights | segment list'!F2861="","Null",'3(a) Flights | segment list'!F2861)</f>
        <v>Null</v>
      </c>
      <c r="L2896" s="5" t="str">
        <f>IF('3(a) Flights | segment list'!G2861="","Null",'3(a) Flights | segment list'!G2861)</f>
        <v>Null</v>
      </c>
      <c r="M2896" s="16">
        <f>IF('3(a) Flights | segment list'!H2861="Null","Null",'3(a) Flights | segment list'!H2861)</f>
        <v>0</v>
      </c>
    </row>
    <row r="2897" spans="1:13" x14ac:dyDescent="0.25">
      <c r="A2897" s="4" t="str">
        <f t="shared" si="135"/>
        <v>No PB ID provided</v>
      </c>
      <c r="B2897" s="4" t="str">
        <f t="shared" si="136"/>
        <v>No declaration</v>
      </c>
      <c r="C2897" s="4" t="s">
        <v>18302</v>
      </c>
      <c r="D2897" s="86" t="str">
        <f>IF('3(a) Flights | segment list'!A2862="","Null",'3(a) Flights | segment list'!A2862)</f>
        <v>Null</v>
      </c>
      <c r="E2897" s="87" t="str">
        <f t="shared" si="134"/>
        <v>Null</v>
      </c>
      <c r="F2897" s="4" t="str">
        <f>IF('3(a) Flights | segment list'!I2862="","Null",'3(a) Flights | segment list'!I2862)</f>
        <v>Null</v>
      </c>
      <c r="G2897" s="4" t="str">
        <f>IF('3(a) Flights | segment list'!C2862="","Null",'3(a) Flights | segment list'!C2862)</f>
        <v>Null</v>
      </c>
      <c r="H2897" s="4" t="str">
        <f>IF('3(a) Flights | segment list'!J2862="","Null",'3(a) Flights | segment list'!J2862)</f>
        <v>Null</v>
      </c>
      <c r="I2897" s="4" t="str">
        <f>IF('3(a) Flights | segment list'!D2862="","Null",'3(a) Flights | segment list'!D2862)</f>
        <v>Null</v>
      </c>
      <c r="J2897" s="4" t="str">
        <f>IF('3(a) Flights | segment list'!E2862="","Null",'3(a) Flights | segment list'!E2862)</f>
        <v>Null</v>
      </c>
      <c r="K2897" s="4" t="str">
        <f>IF('3(a) Flights | segment list'!F2862="","Null",'3(a) Flights | segment list'!F2862)</f>
        <v>Null</v>
      </c>
      <c r="L2897" s="5" t="str">
        <f>IF('3(a) Flights | segment list'!G2862="","Null",'3(a) Flights | segment list'!G2862)</f>
        <v>Null</v>
      </c>
      <c r="M2897" s="16">
        <f>IF('3(a) Flights | segment list'!H2862="Null","Null",'3(a) Flights | segment list'!H2862)</f>
        <v>0</v>
      </c>
    </row>
    <row r="2898" spans="1:13" x14ac:dyDescent="0.25">
      <c r="A2898" s="4" t="str">
        <f t="shared" si="135"/>
        <v>No PB ID provided</v>
      </c>
      <c r="B2898" s="4" t="str">
        <f t="shared" si="136"/>
        <v>No declaration</v>
      </c>
      <c r="C2898" s="4" t="s">
        <v>18302</v>
      </c>
      <c r="D2898" s="86" t="str">
        <f>IF('3(a) Flights | segment list'!A2863="","Null",'3(a) Flights | segment list'!A2863)</f>
        <v>Null</v>
      </c>
      <c r="E2898" s="87" t="str">
        <f t="shared" si="134"/>
        <v>Null</v>
      </c>
      <c r="F2898" s="4" t="str">
        <f>IF('3(a) Flights | segment list'!I2863="","Null",'3(a) Flights | segment list'!I2863)</f>
        <v>Null</v>
      </c>
      <c r="G2898" s="4" t="str">
        <f>IF('3(a) Flights | segment list'!C2863="","Null",'3(a) Flights | segment list'!C2863)</f>
        <v>Null</v>
      </c>
      <c r="H2898" s="4" t="str">
        <f>IF('3(a) Flights | segment list'!J2863="","Null",'3(a) Flights | segment list'!J2863)</f>
        <v>Null</v>
      </c>
      <c r="I2898" s="4" t="str">
        <f>IF('3(a) Flights | segment list'!D2863="","Null",'3(a) Flights | segment list'!D2863)</f>
        <v>Null</v>
      </c>
      <c r="J2898" s="4" t="str">
        <f>IF('3(a) Flights | segment list'!E2863="","Null",'3(a) Flights | segment list'!E2863)</f>
        <v>Null</v>
      </c>
      <c r="K2898" s="4" t="str">
        <f>IF('3(a) Flights | segment list'!F2863="","Null",'3(a) Flights | segment list'!F2863)</f>
        <v>Null</v>
      </c>
      <c r="L2898" s="5" t="str">
        <f>IF('3(a) Flights | segment list'!G2863="","Null",'3(a) Flights | segment list'!G2863)</f>
        <v>Null</v>
      </c>
      <c r="M2898" s="16">
        <f>IF('3(a) Flights | segment list'!H2863="Null","Null",'3(a) Flights | segment list'!H2863)</f>
        <v>0</v>
      </c>
    </row>
    <row r="2899" spans="1:13" x14ac:dyDescent="0.25">
      <c r="A2899" s="4" t="str">
        <f t="shared" si="135"/>
        <v>No PB ID provided</v>
      </c>
      <c r="B2899" s="4" t="str">
        <f t="shared" si="136"/>
        <v>No declaration</v>
      </c>
      <c r="C2899" s="4" t="s">
        <v>18302</v>
      </c>
      <c r="D2899" s="86" t="str">
        <f>IF('3(a) Flights | segment list'!A2864="","Null",'3(a) Flights | segment list'!A2864)</f>
        <v>Null</v>
      </c>
      <c r="E2899" s="87" t="str">
        <f t="shared" si="134"/>
        <v>Null</v>
      </c>
      <c r="F2899" s="4" t="str">
        <f>IF('3(a) Flights | segment list'!I2864="","Null",'3(a) Flights | segment list'!I2864)</f>
        <v>Null</v>
      </c>
      <c r="G2899" s="4" t="str">
        <f>IF('3(a) Flights | segment list'!C2864="","Null",'3(a) Flights | segment list'!C2864)</f>
        <v>Null</v>
      </c>
      <c r="H2899" s="4" t="str">
        <f>IF('3(a) Flights | segment list'!J2864="","Null",'3(a) Flights | segment list'!J2864)</f>
        <v>Null</v>
      </c>
      <c r="I2899" s="4" t="str">
        <f>IF('3(a) Flights | segment list'!D2864="","Null",'3(a) Flights | segment list'!D2864)</f>
        <v>Null</v>
      </c>
      <c r="J2899" s="4" t="str">
        <f>IF('3(a) Flights | segment list'!E2864="","Null",'3(a) Flights | segment list'!E2864)</f>
        <v>Null</v>
      </c>
      <c r="K2899" s="4" t="str">
        <f>IF('3(a) Flights | segment list'!F2864="","Null",'3(a) Flights | segment list'!F2864)</f>
        <v>Null</v>
      </c>
      <c r="L2899" s="5" t="str">
        <f>IF('3(a) Flights | segment list'!G2864="","Null",'3(a) Flights | segment list'!G2864)</f>
        <v>Null</v>
      </c>
      <c r="M2899" s="16">
        <f>IF('3(a) Flights | segment list'!H2864="Null","Null",'3(a) Flights | segment list'!H2864)</f>
        <v>0</v>
      </c>
    </row>
    <row r="2900" spans="1:13" x14ac:dyDescent="0.25">
      <c r="A2900" s="4" t="str">
        <f t="shared" si="135"/>
        <v>No PB ID provided</v>
      </c>
      <c r="B2900" s="4" t="str">
        <f t="shared" si="136"/>
        <v>No declaration</v>
      </c>
      <c r="C2900" s="4" t="s">
        <v>18302</v>
      </c>
      <c r="D2900" s="86" t="str">
        <f>IF('3(a) Flights | segment list'!A2865="","Null",'3(a) Flights | segment list'!A2865)</f>
        <v>Null</v>
      </c>
      <c r="E2900" s="87" t="str">
        <f t="shared" si="134"/>
        <v>Null</v>
      </c>
      <c r="F2900" s="4" t="str">
        <f>IF('3(a) Flights | segment list'!I2865="","Null",'3(a) Flights | segment list'!I2865)</f>
        <v>Null</v>
      </c>
      <c r="G2900" s="4" t="str">
        <f>IF('3(a) Flights | segment list'!C2865="","Null",'3(a) Flights | segment list'!C2865)</f>
        <v>Null</v>
      </c>
      <c r="H2900" s="4" t="str">
        <f>IF('3(a) Flights | segment list'!J2865="","Null",'3(a) Flights | segment list'!J2865)</f>
        <v>Null</v>
      </c>
      <c r="I2900" s="4" t="str">
        <f>IF('3(a) Flights | segment list'!D2865="","Null",'3(a) Flights | segment list'!D2865)</f>
        <v>Null</v>
      </c>
      <c r="J2900" s="4" t="str">
        <f>IF('3(a) Flights | segment list'!E2865="","Null",'3(a) Flights | segment list'!E2865)</f>
        <v>Null</v>
      </c>
      <c r="K2900" s="4" t="str">
        <f>IF('3(a) Flights | segment list'!F2865="","Null",'3(a) Flights | segment list'!F2865)</f>
        <v>Null</v>
      </c>
      <c r="L2900" s="5" t="str">
        <f>IF('3(a) Flights | segment list'!G2865="","Null",'3(a) Flights | segment list'!G2865)</f>
        <v>Null</v>
      </c>
      <c r="M2900" s="16">
        <f>IF('3(a) Flights | segment list'!H2865="Null","Null",'3(a) Flights | segment list'!H2865)</f>
        <v>0</v>
      </c>
    </row>
    <row r="2901" spans="1:13" x14ac:dyDescent="0.25">
      <c r="A2901" s="4" t="str">
        <f t="shared" si="135"/>
        <v>No PB ID provided</v>
      </c>
      <c r="B2901" s="4" t="str">
        <f t="shared" si="136"/>
        <v>No declaration</v>
      </c>
      <c r="C2901" s="4" t="s">
        <v>18302</v>
      </c>
      <c r="D2901" s="86" t="str">
        <f>IF('3(a) Flights | segment list'!A2866="","Null",'3(a) Flights | segment list'!A2866)</f>
        <v>Null</v>
      </c>
      <c r="E2901" s="87" t="str">
        <f t="shared" si="134"/>
        <v>Null</v>
      </c>
      <c r="F2901" s="4" t="str">
        <f>IF('3(a) Flights | segment list'!I2866="","Null",'3(a) Flights | segment list'!I2866)</f>
        <v>Null</v>
      </c>
      <c r="G2901" s="4" t="str">
        <f>IF('3(a) Flights | segment list'!C2866="","Null",'3(a) Flights | segment list'!C2866)</f>
        <v>Null</v>
      </c>
      <c r="H2901" s="4" t="str">
        <f>IF('3(a) Flights | segment list'!J2866="","Null",'3(a) Flights | segment list'!J2866)</f>
        <v>Null</v>
      </c>
      <c r="I2901" s="4" t="str">
        <f>IF('3(a) Flights | segment list'!D2866="","Null",'3(a) Flights | segment list'!D2866)</f>
        <v>Null</v>
      </c>
      <c r="J2901" s="4" t="str">
        <f>IF('3(a) Flights | segment list'!E2866="","Null",'3(a) Flights | segment list'!E2866)</f>
        <v>Null</v>
      </c>
      <c r="K2901" s="4" t="str">
        <f>IF('3(a) Flights | segment list'!F2866="","Null",'3(a) Flights | segment list'!F2866)</f>
        <v>Null</v>
      </c>
      <c r="L2901" s="5" t="str">
        <f>IF('3(a) Flights | segment list'!G2866="","Null",'3(a) Flights | segment list'!G2866)</f>
        <v>Null</v>
      </c>
      <c r="M2901" s="16">
        <f>IF('3(a) Flights | segment list'!H2866="Null","Null",'3(a) Flights | segment list'!H2866)</f>
        <v>0</v>
      </c>
    </row>
    <row r="2902" spans="1:13" x14ac:dyDescent="0.25">
      <c r="A2902" s="4" t="str">
        <f t="shared" si="135"/>
        <v>No PB ID provided</v>
      </c>
      <c r="B2902" s="4" t="str">
        <f t="shared" si="136"/>
        <v>No declaration</v>
      </c>
      <c r="C2902" s="4" t="s">
        <v>18302</v>
      </c>
      <c r="D2902" s="86" t="str">
        <f>IF('3(a) Flights | segment list'!A2867="","Null",'3(a) Flights | segment list'!A2867)</f>
        <v>Null</v>
      </c>
      <c r="E2902" s="87" t="str">
        <f t="shared" si="134"/>
        <v>Null</v>
      </c>
      <c r="F2902" s="4" t="str">
        <f>IF('3(a) Flights | segment list'!I2867="","Null",'3(a) Flights | segment list'!I2867)</f>
        <v>Null</v>
      </c>
      <c r="G2902" s="4" t="str">
        <f>IF('3(a) Flights | segment list'!C2867="","Null",'3(a) Flights | segment list'!C2867)</f>
        <v>Null</v>
      </c>
      <c r="H2902" s="4" t="str">
        <f>IF('3(a) Flights | segment list'!J2867="","Null",'3(a) Flights | segment list'!J2867)</f>
        <v>Null</v>
      </c>
      <c r="I2902" s="4" t="str">
        <f>IF('3(a) Flights | segment list'!D2867="","Null",'3(a) Flights | segment list'!D2867)</f>
        <v>Null</v>
      </c>
      <c r="J2902" s="4" t="str">
        <f>IF('3(a) Flights | segment list'!E2867="","Null",'3(a) Flights | segment list'!E2867)</f>
        <v>Null</v>
      </c>
      <c r="K2902" s="4" t="str">
        <f>IF('3(a) Flights | segment list'!F2867="","Null",'3(a) Flights | segment list'!F2867)</f>
        <v>Null</v>
      </c>
      <c r="L2902" s="5" t="str">
        <f>IF('3(a) Flights | segment list'!G2867="","Null",'3(a) Flights | segment list'!G2867)</f>
        <v>Null</v>
      </c>
      <c r="M2902" s="16">
        <f>IF('3(a) Flights | segment list'!H2867="Null","Null",'3(a) Flights | segment list'!H2867)</f>
        <v>0</v>
      </c>
    </row>
    <row r="2903" spans="1:13" x14ac:dyDescent="0.25">
      <c r="A2903" s="4" t="str">
        <f t="shared" si="135"/>
        <v>No PB ID provided</v>
      </c>
      <c r="B2903" s="4" t="str">
        <f t="shared" si="136"/>
        <v>No declaration</v>
      </c>
      <c r="C2903" s="4" t="s">
        <v>18302</v>
      </c>
      <c r="D2903" s="86" t="str">
        <f>IF('3(a) Flights | segment list'!A2868="","Null",'3(a) Flights | segment list'!A2868)</f>
        <v>Null</v>
      </c>
      <c r="E2903" s="87" t="str">
        <f t="shared" si="134"/>
        <v>Null</v>
      </c>
      <c r="F2903" s="4" t="str">
        <f>IF('3(a) Flights | segment list'!I2868="","Null",'3(a) Flights | segment list'!I2868)</f>
        <v>Null</v>
      </c>
      <c r="G2903" s="4" t="str">
        <f>IF('3(a) Flights | segment list'!C2868="","Null",'3(a) Flights | segment list'!C2868)</f>
        <v>Null</v>
      </c>
      <c r="H2903" s="4" t="str">
        <f>IF('3(a) Flights | segment list'!J2868="","Null",'3(a) Flights | segment list'!J2868)</f>
        <v>Null</v>
      </c>
      <c r="I2903" s="4" t="str">
        <f>IF('3(a) Flights | segment list'!D2868="","Null",'3(a) Flights | segment list'!D2868)</f>
        <v>Null</v>
      </c>
      <c r="J2903" s="4" t="str">
        <f>IF('3(a) Flights | segment list'!E2868="","Null",'3(a) Flights | segment list'!E2868)</f>
        <v>Null</v>
      </c>
      <c r="K2903" s="4" t="str">
        <f>IF('3(a) Flights | segment list'!F2868="","Null",'3(a) Flights | segment list'!F2868)</f>
        <v>Null</v>
      </c>
      <c r="L2903" s="5" t="str">
        <f>IF('3(a) Flights | segment list'!G2868="","Null",'3(a) Flights | segment list'!G2868)</f>
        <v>Null</v>
      </c>
      <c r="M2903" s="16">
        <f>IF('3(a) Flights | segment list'!H2868="Null","Null",'3(a) Flights | segment list'!H2868)</f>
        <v>0</v>
      </c>
    </row>
    <row r="2904" spans="1:13" x14ac:dyDescent="0.25">
      <c r="A2904" s="4" t="str">
        <f t="shared" si="135"/>
        <v>No PB ID provided</v>
      </c>
      <c r="B2904" s="4" t="str">
        <f t="shared" si="136"/>
        <v>No declaration</v>
      </c>
      <c r="C2904" s="4" t="s">
        <v>18302</v>
      </c>
      <c r="D2904" s="86" t="str">
        <f>IF('3(a) Flights | segment list'!A2869="","Null",'3(a) Flights | segment list'!A2869)</f>
        <v>Null</v>
      </c>
      <c r="E2904" s="87" t="str">
        <f t="shared" si="134"/>
        <v>Null</v>
      </c>
      <c r="F2904" s="4" t="str">
        <f>IF('3(a) Flights | segment list'!I2869="","Null",'3(a) Flights | segment list'!I2869)</f>
        <v>Null</v>
      </c>
      <c r="G2904" s="4" t="str">
        <f>IF('3(a) Flights | segment list'!C2869="","Null",'3(a) Flights | segment list'!C2869)</f>
        <v>Null</v>
      </c>
      <c r="H2904" s="4" t="str">
        <f>IF('3(a) Flights | segment list'!J2869="","Null",'3(a) Flights | segment list'!J2869)</f>
        <v>Null</v>
      </c>
      <c r="I2904" s="4" t="str">
        <f>IF('3(a) Flights | segment list'!D2869="","Null",'3(a) Flights | segment list'!D2869)</f>
        <v>Null</v>
      </c>
      <c r="J2904" s="4" t="str">
        <f>IF('3(a) Flights | segment list'!E2869="","Null",'3(a) Flights | segment list'!E2869)</f>
        <v>Null</v>
      </c>
      <c r="K2904" s="4" t="str">
        <f>IF('3(a) Flights | segment list'!F2869="","Null",'3(a) Flights | segment list'!F2869)</f>
        <v>Null</v>
      </c>
      <c r="L2904" s="5" t="str">
        <f>IF('3(a) Flights | segment list'!G2869="","Null",'3(a) Flights | segment list'!G2869)</f>
        <v>Null</v>
      </c>
      <c r="M2904" s="16">
        <f>IF('3(a) Flights | segment list'!H2869="Null","Null",'3(a) Flights | segment list'!H2869)</f>
        <v>0</v>
      </c>
    </row>
    <row r="2905" spans="1:13" x14ac:dyDescent="0.25">
      <c r="A2905" s="4" t="str">
        <f t="shared" si="135"/>
        <v>No PB ID provided</v>
      </c>
      <c r="B2905" s="4" t="str">
        <f t="shared" si="136"/>
        <v>No declaration</v>
      </c>
      <c r="C2905" s="4" t="s">
        <v>18302</v>
      </c>
      <c r="D2905" s="86" t="str">
        <f>IF('3(a) Flights | segment list'!A2870="","Null",'3(a) Flights | segment list'!A2870)</f>
        <v>Null</v>
      </c>
      <c r="E2905" s="87" t="str">
        <f t="shared" si="134"/>
        <v>Null</v>
      </c>
      <c r="F2905" s="4" t="str">
        <f>IF('3(a) Flights | segment list'!I2870="","Null",'3(a) Flights | segment list'!I2870)</f>
        <v>Null</v>
      </c>
      <c r="G2905" s="4" t="str">
        <f>IF('3(a) Flights | segment list'!C2870="","Null",'3(a) Flights | segment list'!C2870)</f>
        <v>Null</v>
      </c>
      <c r="H2905" s="4" t="str">
        <f>IF('3(a) Flights | segment list'!J2870="","Null",'3(a) Flights | segment list'!J2870)</f>
        <v>Null</v>
      </c>
      <c r="I2905" s="4" t="str">
        <f>IF('3(a) Flights | segment list'!D2870="","Null",'3(a) Flights | segment list'!D2870)</f>
        <v>Null</v>
      </c>
      <c r="J2905" s="4" t="str">
        <f>IF('3(a) Flights | segment list'!E2870="","Null",'3(a) Flights | segment list'!E2870)</f>
        <v>Null</v>
      </c>
      <c r="K2905" s="4" t="str">
        <f>IF('3(a) Flights | segment list'!F2870="","Null",'3(a) Flights | segment list'!F2870)</f>
        <v>Null</v>
      </c>
      <c r="L2905" s="5" t="str">
        <f>IF('3(a) Flights | segment list'!G2870="","Null",'3(a) Flights | segment list'!G2870)</f>
        <v>Null</v>
      </c>
      <c r="M2905" s="16">
        <f>IF('3(a) Flights | segment list'!H2870="Null","Null",'3(a) Flights | segment list'!H2870)</f>
        <v>0</v>
      </c>
    </row>
    <row r="2906" spans="1:13" x14ac:dyDescent="0.25">
      <c r="A2906" s="4" t="str">
        <f t="shared" si="135"/>
        <v>No PB ID provided</v>
      </c>
      <c r="B2906" s="4" t="str">
        <f t="shared" si="136"/>
        <v>No declaration</v>
      </c>
      <c r="C2906" s="4" t="s">
        <v>18302</v>
      </c>
      <c r="D2906" s="86" t="str">
        <f>IF('3(a) Flights | segment list'!A2871="","Null",'3(a) Flights | segment list'!A2871)</f>
        <v>Null</v>
      </c>
      <c r="E2906" s="87" t="str">
        <f t="shared" si="134"/>
        <v>Null</v>
      </c>
      <c r="F2906" s="4" t="str">
        <f>IF('3(a) Flights | segment list'!I2871="","Null",'3(a) Flights | segment list'!I2871)</f>
        <v>Null</v>
      </c>
      <c r="G2906" s="4" t="str">
        <f>IF('3(a) Flights | segment list'!C2871="","Null",'3(a) Flights | segment list'!C2871)</f>
        <v>Null</v>
      </c>
      <c r="H2906" s="4" t="str">
        <f>IF('3(a) Flights | segment list'!J2871="","Null",'3(a) Flights | segment list'!J2871)</f>
        <v>Null</v>
      </c>
      <c r="I2906" s="4" t="str">
        <f>IF('3(a) Flights | segment list'!D2871="","Null",'3(a) Flights | segment list'!D2871)</f>
        <v>Null</v>
      </c>
      <c r="J2906" s="4" t="str">
        <f>IF('3(a) Flights | segment list'!E2871="","Null",'3(a) Flights | segment list'!E2871)</f>
        <v>Null</v>
      </c>
      <c r="K2906" s="4" t="str">
        <f>IF('3(a) Flights | segment list'!F2871="","Null",'3(a) Flights | segment list'!F2871)</f>
        <v>Null</v>
      </c>
      <c r="L2906" s="5" t="str">
        <f>IF('3(a) Flights | segment list'!G2871="","Null",'3(a) Flights | segment list'!G2871)</f>
        <v>Null</v>
      </c>
      <c r="M2906" s="16">
        <f>IF('3(a) Flights | segment list'!H2871="Null","Null",'3(a) Flights | segment list'!H2871)</f>
        <v>0</v>
      </c>
    </row>
    <row r="2907" spans="1:13" x14ac:dyDescent="0.25">
      <c r="A2907" s="4" t="str">
        <f t="shared" si="135"/>
        <v>No PB ID provided</v>
      </c>
      <c r="B2907" s="4" t="str">
        <f t="shared" si="136"/>
        <v>No declaration</v>
      </c>
      <c r="C2907" s="4" t="s">
        <v>18302</v>
      </c>
      <c r="D2907" s="86" t="str">
        <f>IF('3(a) Flights | segment list'!A2872="","Null",'3(a) Flights | segment list'!A2872)</f>
        <v>Null</v>
      </c>
      <c r="E2907" s="87" t="str">
        <f t="shared" si="134"/>
        <v>Null</v>
      </c>
      <c r="F2907" s="4" t="str">
        <f>IF('3(a) Flights | segment list'!I2872="","Null",'3(a) Flights | segment list'!I2872)</f>
        <v>Null</v>
      </c>
      <c r="G2907" s="4" t="str">
        <f>IF('3(a) Flights | segment list'!C2872="","Null",'3(a) Flights | segment list'!C2872)</f>
        <v>Null</v>
      </c>
      <c r="H2907" s="4" t="str">
        <f>IF('3(a) Flights | segment list'!J2872="","Null",'3(a) Flights | segment list'!J2872)</f>
        <v>Null</v>
      </c>
      <c r="I2907" s="4" t="str">
        <f>IF('3(a) Flights | segment list'!D2872="","Null",'3(a) Flights | segment list'!D2872)</f>
        <v>Null</v>
      </c>
      <c r="J2907" s="4" t="str">
        <f>IF('3(a) Flights | segment list'!E2872="","Null",'3(a) Flights | segment list'!E2872)</f>
        <v>Null</v>
      </c>
      <c r="K2907" s="4" t="str">
        <f>IF('3(a) Flights | segment list'!F2872="","Null",'3(a) Flights | segment list'!F2872)</f>
        <v>Null</v>
      </c>
      <c r="L2907" s="5" t="str">
        <f>IF('3(a) Flights | segment list'!G2872="","Null",'3(a) Flights | segment list'!G2872)</f>
        <v>Null</v>
      </c>
      <c r="M2907" s="16">
        <f>IF('3(a) Flights | segment list'!H2872="Null","Null",'3(a) Flights | segment list'!H2872)</f>
        <v>0</v>
      </c>
    </row>
    <row r="2908" spans="1:13" x14ac:dyDescent="0.25">
      <c r="A2908" s="4" t="str">
        <f t="shared" si="135"/>
        <v>No PB ID provided</v>
      </c>
      <c r="B2908" s="4" t="str">
        <f t="shared" si="136"/>
        <v>No declaration</v>
      </c>
      <c r="C2908" s="4" t="s">
        <v>18302</v>
      </c>
      <c r="D2908" s="86" t="str">
        <f>IF('3(a) Flights | segment list'!A2873="","Null",'3(a) Flights | segment list'!A2873)</f>
        <v>Null</v>
      </c>
      <c r="E2908" s="87" t="str">
        <f t="shared" si="134"/>
        <v>Null</v>
      </c>
      <c r="F2908" s="4" t="str">
        <f>IF('3(a) Flights | segment list'!I2873="","Null",'3(a) Flights | segment list'!I2873)</f>
        <v>Null</v>
      </c>
      <c r="G2908" s="4" t="str">
        <f>IF('3(a) Flights | segment list'!C2873="","Null",'3(a) Flights | segment list'!C2873)</f>
        <v>Null</v>
      </c>
      <c r="H2908" s="4" t="str">
        <f>IF('3(a) Flights | segment list'!J2873="","Null",'3(a) Flights | segment list'!J2873)</f>
        <v>Null</v>
      </c>
      <c r="I2908" s="4" t="str">
        <f>IF('3(a) Flights | segment list'!D2873="","Null",'3(a) Flights | segment list'!D2873)</f>
        <v>Null</v>
      </c>
      <c r="J2908" s="4" t="str">
        <f>IF('3(a) Flights | segment list'!E2873="","Null",'3(a) Flights | segment list'!E2873)</f>
        <v>Null</v>
      </c>
      <c r="K2908" s="4" t="str">
        <f>IF('3(a) Flights | segment list'!F2873="","Null",'3(a) Flights | segment list'!F2873)</f>
        <v>Null</v>
      </c>
      <c r="L2908" s="5" t="str">
        <f>IF('3(a) Flights | segment list'!G2873="","Null",'3(a) Flights | segment list'!G2873)</f>
        <v>Null</v>
      </c>
      <c r="M2908" s="16">
        <f>IF('3(a) Flights | segment list'!H2873="Null","Null",'3(a) Flights | segment list'!H2873)</f>
        <v>0</v>
      </c>
    </row>
    <row r="2909" spans="1:13" x14ac:dyDescent="0.25">
      <c r="A2909" s="4" t="str">
        <f t="shared" si="135"/>
        <v>No PB ID provided</v>
      </c>
      <c r="B2909" s="4" t="str">
        <f t="shared" si="136"/>
        <v>No declaration</v>
      </c>
      <c r="C2909" s="4" t="s">
        <v>18302</v>
      </c>
      <c r="D2909" s="86" t="str">
        <f>IF('3(a) Flights | segment list'!A2874="","Null",'3(a) Flights | segment list'!A2874)</f>
        <v>Null</v>
      </c>
      <c r="E2909" s="87" t="str">
        <f t="shared" si="134"/>
        <v>Null</v>
      </c>
      <c r="F2909" s="4" t="str">
        <f>IF('3(a) Flights | segment list'!I2874="","Null",'3(a) Flights | segment list'!I2874)</f>
        <v>Null</v>
      </c>
      <c r="G2909" s="4" t="str">
        <f>IF('3(a) Flights | segment list'!C2874="","Null",'3(a) Flights | segment list'!C2874)</f>
        <v>Null</v>
      </c>
      <c r="H2909" s="4" t="str">
        <f>IF('3(a) Flights | segment list'!J2874="","Null",'3(a) Flights | segment list'!J2874)</f>
        <v>Null</v>
      </c>
      <c r="I2909" s="4" t="str">
        <f>IF('3(a) Flights | segment list'!D2874="","Null",'3(a) Flights | segment list'!D2874)</f>
        <v>Null</v>
      </c>
      <c r="J2909" s="4" t="str">
        <f>IF('3(a) Flights | segment list'!E2874="","Null",'3(a) Flights | segment list'!E2874)</f>
        <v>Null</v>
      </c>
      <c r="K2909" s="4" t="str">
        <f>IF('3(a) Flights | segment list'!F2874="","Null",'3(a) Flights | segment list'!F2874)</f>
        <v>Null</v>
      </c>
      <c r="L2909" s="5" t="str">
        <f>IF('3(a) Flights | segment list'!G2874="","Null",'3(a) Flights | segment list'!G2874)</f>
        <v>Null</v>
      </c>
      <c r="M2909" s="16">
        <f>IF('3(a) Flights | segment list'!H2874="Null","Null",'3(a) Flights | segment list'!H2874)</f>
        <v>0</v>
      </c>
    </row>
    <row r="2910" spans="1:13" x14ac:dyDescent="0.25">
      <c r="A2910" s="4" t="str">
        <f t="shared" si="135"/>
        <v>No PB ID provided</v>
      </c>
      <c r="B2910" s="4" t="str">
        <f t="shared" si="136"/>
        <v>No declaration</v>
      </c>
      <c r="C2910" s="4" t="s">
        <v>18302</v>
      </c>
      <c r="D2910" s="86" t="str">
        <f>IF('3(a) Flights | segment list'!A2875="","Null",'3(a) Flights | segment list'!A2875)</f>
        <v>Null</v>
      </c>
      <c r="E2910" s="87" t="str">
        <f t="shared" si="134"/>
        <v>Null</v>
      </c>
      <c r="F2910" s="4" t="str">
        <f>IF('3(a) Flights | segment list'!I2875="","Null",'3(a) Flights | segment list'!I2875)</f>
        <v>Null</v>
      </c>
      <c r="G2910" s="4" t="str">
        <f>IF('3(a) Flights | segment list'!C2875="","Null",'3(a) Flights | segment list'!C2875)</f>
        <v>Null</v>
      </c>
      <c r="H2910" s="4" t="str">
        <f>IF('3(a) Flights | segment list'!J2875="","Null",'3(a) Flights | segment list'!J2875)</f>
        <v>Null</v>
      </c>
      <c r="I2910" s="4" t="str">
        <f>IF('3(a) Flights | segment list'!D2875="","Null",'3(a) Flights | segment list'!D2875)</f>
        <v>Null</v>
      </c>
      <c r="J2910" s="4" t="str">
        <f>IF('3(a) Flights | segment list'!E2875="","Null",'3(a) Flights | segment list'!E2875)</f>
        <v>Null</v>
      </c>
      <c r="K2910" s="4" t="str">
        <f>IF('3(a) Flights | segment list'!F2875="","Null",'3(a) Flights | segment list'!F2875)</f>
        <v>Null</v>
      </c>
      <c r="L2910" s="5" t="str">
        <f>IF('3(a) Flights | segment list'!G2875="","Null",'3(a) Flights | segment list'!G2875)</f>
        <v>Null</v>
      </c>
      <c r="M2910" s="16">
        <f>IF('3(a) Flights | segment list'!H2875="Null","Null",'3(a) Flights | segment list'!H2875)</f>
        <v>0</v>
      </c>
    </row>
    <row r="2911" spans="1:13" x14ac:dyDescent="0.25">
      <c r="A2911" s="4" t="str">
        <f t="shared" si="135"/>
        <v>No PB ID provided</v>
      </c>
      <c r="B2911" s="4" t="str">
        <f t="shared" si="136"/>
        <v>No declaration</v>
      </c>
      <c r="C2911" s="4" t="s">
        <v>18302</v>
      </c>
      <c r="D2911" s="86" t="str">
        <f>IF('3(a) Flights | segment list'!A2876="","Null",'3(a) Flights | segment list'!A2876)</f>
        <v>Null</v>
      </c>
      <c r="E2911" s="87" t="str">
        <f t="shared" si="134"/>
        <v>Null</v>
      </c>
      <c r="F2911" s="4" t="str">
        <f>IF('3(a) Flights | segment list'!I2876="","Null",'3(a) Flights | segment list'!I2876)</f>
        <v>Null</v>
      </c>
      <c r="G2911" s="4" t="str">
        <f>IF('3(a) Flights | segment list'!C2876="","Null",'3(a) Flights | segment list'!C2876)</f>
        <v>Null</v>
      </c>
      <c r="H2911" s="4" t="str">
        <f>IF('3(a) Flights | segment list'!J2876="","Null",'3(a) Flights | segment list'!J2876)</f>
        <v>Null</v>
      </c>
      <c r="I2911" s="4" t="str">
        <f>IF('3(a) Flights | segment list'!D2876="","Null",'3(a) Flights | segment list'!D2876)</f>
        <v>Null</v>
      </c>
      <c r="J2911" s="4" t="str">
        <f>IF('3(a) Flights | segment list'!E2876="","Null",'3(a) Flights | segment list'!E2876)</f>
        <v>Null</v>
      </c>
      <c r="K2911" s="4" t="str">
        <f>IF('3(a) Flights | segment list'!F2876="","Null",'3(a) Flights | segment list'!F2876)</f>
        <v>Null</v>
      </c>
      <c r="L2911" s="5" t="str">
        <f>IF('3(a) Flights | segment list'!G2876="","Null",'3(a) Flights | segment list'!G2876)</f>
        <v>Null</v>
      </c>
      <c r="M2911" s="16">
        <f>IF('3(a) Flights | segment list'!H2876="Null","Null",'3(a) Flights | segment list'!H2876)</f>
        <v>0</v>
      </c>
    </row>
    <row r="2912" spans="1:13" x14ac:dyDescent="0.25">
      <c r="A2912" s="4" t="str">
        <f t="shared" si="135"/>
        <v>No PB ID provided</v>
      </c>
      <c r="B2912" s="4" t="str">
        <f t="shared" si="136"/>
        <v>No declaration</v>
      </c>
      <c r="C2912" s="4" t="s">
        <v>18302</v>
      </c>
      <c r="D2912" s="86" t="str">
        <f>IF('3(a) Flights | segment list'!A2877="","Null",'3(a) Flights | segment list'!A2877)</f>
        <v>Null</v>
      </c>
      <c r="E2912" s="87" t="str">
        <f t="shared" si="134"/>
        <v>Null</v>
      </c>
      <c r="F2912" s="4" t="str">
        <f>IF('3(a) Flights | segment list'!I2877="","Null",'3(a) Flights | segment list'!I2877)</f>
        <v>Null</v>
      </c>
      <c r="G2912" s="4" t="str">
        <f>IF('3(a) Flights | segment list'!C2877="","Null",'3(a) Flights | segment list'!C2877)</f>
        <v>Null</v>
      </c>
      <c r="H2912" s="4" t="str">
        <f>IF('3(a) Flights | segment list'!J2877="","Null",'3(a) Flights | segment list'!J2877)</f>
        <v>Null</v>
      </c>
      <c r="I2912" s="4" t="str">
        <f>IF('3(a) Flights | segment list'!D2877="","Null",'3(a) Flights | segment list'!D2877)</f>
        <v>Null</v>
      </c>
      <c r="J2912" s="4" t="str">
        <f>IF('3(a) Flights | segment list'!E2877="","Null",'3(a) Flights | segment list'!E2877)</f>
        <v>Null</v>
      </c>
      <c r="K2912" s="4" t="str">
        <f>IF('3(a) Flights | segment list'!F2877="","Null",'3(a) Flights | segment list'!F2877)</f>
        <v>Null</v>
      </c>
      <c r="L2912" s="5" t="str">
        <f>IF('3(a) Flights | segment list'!G2877="","Null",'3(a) Flights | segment list'!G2877)</f>
        <v>Null</v>
      </c>
      <c r="M2912" s="16">
        <f>IF('3(a) Flights | segment list'!H2877="Null","Null",'3(a) Flights | segment list'!H2877)</f>
        <v>0</v>
      </c>
    </row>
    <row r="2913" spans="1:13" x14ac:dyDescent="0.25">
      <c r="A2913" s="4" t="str">
        <f t="shared" si="135"/>
        <v>No PB ID provided</v>
      </c>
      <c r="B2913" s="4" t="str">
        <f t="shared" si="136"/>
        <v>No declaration</v>
      </c>
      <c r="C2913" s="4" t="s">
        <v>18302</v>
      </c>
      <c r="D2913" s="86" t="str">
        <f>IF('3(a) Flights | segment list'!A2878="","Null",'3(a) Flights | segment list'!A2878)</f>
        <v>Null</v>
      </c>
      <c r="E2913" s="87" t="str">
        <f t="shared" si="134"/>
        <v>Null</v>
      </c>
      <c r="F2913" s="4" t="str">
        <f>IF('3(a) Flights | segment list'!I2878="","Null",'3(a) Flights | segment list'!I2878)</f>
        <v>Null</v>
      </c>
      <c r="G2913" s="4" t="str">
        <f>IF('3(a) Flights | segment list'!C2878="","Null",'3(a) Flights | segment list'!C2878)</f>
        <v>Null</v>
      </c>
      <c r="H2913" s="4" t="str">
        <f>IF('3(a) Flights | segment list'!J2878="","Null",'3(a) Flights | segment list'!J2878)</f>
        <v>Null</v>
      </c>
      <c r="I2913" s="4" t="str">
        <f>IF('3(a) Flights | segment list'!D2878="","Null",'3(a) Flights | segment list'!D2878)</f>
        <v>Null</v>
      </c>
      <c r="J2913" s="4" t="str">
        <f>IF('3(a) Flights | segment list'!E2878="","Null",'3(a) Flights | segment list'!E2878)</f>
        <v>Null</v>
      </c>
      <c r="K2913" s="4" t="str">
        <f>IF('3(a) Flights | segment list'!F2878="","Null",'3(a) Flights | segment list'!F2878)</f>
        <v>Null</v>
      </c>
      <c r="L2913" s="5" t="str">
        <f>IF('3(a) Flights | segment list'!G2878="","Null",'3(a) Flights | segment list'!G2878)</f>
        <v>Null</v>
      </c>
      <c r="M2913" s="16">
        <f>IF('3(a) Flights | segment list'!H2878="Null","Null",'3(a) Flights | segment list'!H2878)</f>
        <v>0</v>
      </c>
    </row>
    <row r="2914" spans="1:13" x14ac:dyDescent="0.25">
      <c r="A2914" s="4" t="str">
        <f t="shared" si="135"/>
        <v>No PB ID provided</v>
      </c>
      <c r="B2914" s="4" t="str">
        <f t="shared" si="136"/>
        <v>No declaration</v>
      </c>
      <c r="C2914" s="4" t="s">
        <v>18302</v>
      </c>
      <c r="D2914" s="86" t="str">
        <f>IF('3(a) Flights | segment list'!A2879="","Null",'3(a) Flights | segment list'!A2879)</f>
        <v>Null</v>
      </c>
      <c r="E2914" s="87" t="str">
        <f t="shared" si="134"/>
        <v>Null</v>
      </c>
      <c r="F2914" s="4" t="str">
        <f>IF('3(a) Flights | segment list'!I2879="","Null",'3(a) Flights | segment list'!I2879)</f>
        <v>Null</v>
      </c>
      <c r="G2914" s="4" t="str">
        <f>IF('3(a) Flights | segment list'!C2879="","Null",'3(a) Flights | segment list'!C2879)</f>
        <v>Null</v>
      </c>
      <c r="H2914" s="4" t="str">
        <f>IF('3(a) Flights | segment list'!J2879="","Null",'3(a) Flights | segment list'!J2879)</f>
        <v>Null</v>
      </c>
      <c r="I2914" s="4" t="str">
        <f>IF('3(a) Flights | segment list'!D2879="","Null",'3(a) Flights | segment list'!D2879)</f>
        <v>Null</v>
      </c>
      <c r="J2914" s="4" t="str">
        <f>IF('3(a) Flights | segment list'!E2879="","Null",'3(a) Flights | segment list'!E2879)</f>
        <v>Null</v>
      </c>
      <c r="K2914" s="4" t="str">
        <f>IF('3(a) Flights | segment list'!F2879="","Null",'3(a) Flights | segment list'!F2879)</f>
        <v>Null</v>
      </c>
      <c r="L2914" s="5" t="str">
        <f>IF('3(a) Flights | segment list'!G2879="","Null",'3(a) Flights | segment list'!G2879)</f>
        <v>Null</v>
      </c>
      <c r="M2914" s="16">
        <f>IF('3(a) Flights | segment list'!H2879="Null","Null",'3(a) Flights | segment list'!H2879)</f>
        <v>0</v>
      </c>
    </row>
    <row r="2915" spans="1:13" x14ac:dyDescent="0.25">
      <c r="A2915" s="4" t="str">
        <f t="shared" si="135"/>
        <v>No PB ID provided</v>
      </c>
      <c r="B2915" s="4" t="str">
        <f t="shared" si="136"/>
        <v>No declaration</v>
      </c>
      <c r="C2915" s="4" t="s">
        <v>18302</v>
      </c>
      <c r="D2915" s="86" t="str">
        <f>IF('3(a) Flights | segment list'!A2880="","Null",'3(a) Flights | segment list'!A2880)</f>
        <v>Null</v>
      </c>
      <c r="E2915" s="87" t="str">
        <f t="shared" si="134"/>
        <v>Null</v>
      </c>
      <c r="F2915" s="4" t="str">
        <f>IF('3(a) Flights | segment list'!I2880="","Null",'3(a) Flights | segment list'!I2880)</f>
        <v>Null</v>
      </c>
      <c r="G2915" s="4" t="str">
        <f>IF('3(a) Flights | segment list'!C2880="","Null",'3(a) Flights | segment list'!C2880)</f>
        <v>Null</v>
      </c>
      <c r="H2915" s="4" t="str">
        <f>IF('3(a) Flights | segment list'!J2880="","Null",'3(a) Flights | segment list'!J2880)</f>
        <v>Null</v>
      </c>
      <c r="I2915" s="4" t="str">
        <f>IF('3(a) Flights | segment list'!D2880="","Null",'3(a) Flights | segment list'!D2880)</f>
        <v>Null</v>
      </c>
      <c r="J2915" s="4" t="str">
        <f>IF('3(a) Flights | segment list'!E2880="","Null",'3(a) Flights | segment list'!E2880)</f>
        <v>Null</v>
      </c>
      <c r="K2915" s="4" t="str">
        <f>IF('3(a) Flights | segment list'!F2880="","Null",'3(a) Flights | segment list'!F2880)</f>
        <v>Null</v>
      </c>
      <c r="L2915" s="5" t="str">
        <f>IF('3(a) Flights | segment list'!G2880="","Null",'3(a) Flights | segment list'!G2880)</f>
        <v>Null</v>
      </c>
      <c r="M2915" s="16">
        <f>IF('3(a) Flights | segment list'!H2880="Null","Null",'3(a) Flights | segment list'!H2880)</f>
        <v>0</v>
      </c>
    </row>
    <row r="2916" spans="1:13" x14ac:dyDescent="0.25">
      <c r="A2916" s="4" t="str">
        <f t="shared" si="135"/>
        <v>No PB ID provided</v>
      </c>
      <c r="B2916" s="4" t="str">
        <f t="shared" si="136"/>
        <v>No declaration</v>
      </c>
      <c r="C2916" s="4" t="s">
        <v>18302</v>
      </c>
      <c r="D2916" s="86" t="str">
        <f>IF('3(a) Flights | segment list'!A2881="","Null",'3(a) Flights | segment list'!A2881)</f>
        <v>Null</v>
      </c>
      <c r="E2916" s="87" t="str">
        <f t="shared" si="134"/>
        <v>Null</v>
      </c>
      <c r="F2916" s="4" t="str">
        <f>IF('3(a) Flights | segment list'!I2881="","Null",'3(a) Flights | segment list'!I2881)</f>
        <v>Null</v>
      </c>
      <c r="G2916" s="4" t="str">
        <f>IF('3(a) Flights | segment list'!C2881="","Null",'3(a) Flights | segment list'!C2881)</f>
        <v>Null</v>
      </c>
      <c r="H2916" s="4" t="str">
        <f>IF('3(a) Flights | segment list'!J2881="","Null",'3(a) Flights | segment list'!J2881)</f>
        <v>Null</v>
      </c>
      <c r="I2916" s="4" t="str">
        <f>IF('3(a) Flights | segment list'!D2881="","Null",'3(a) Flights | segment list'!D2881)</f>
        <v>Null</v>
      </c>
      <c r="J2916" s="4" t="str">
        <f>IF('3(a) Flights | segment list'!E2881="","Null",'3(a) Flights | segment list'!E2881)</f>
        <v>Null</v>
      </c>
      <c r="K2916" s="4" t="str">
        <f>IF('3(a) Flights | segment list'!F2881="","Null",'3(a) Flights | segment list'!F2881)</f>
        <v>Null</v>
      </c>
      <c r="L2916" s="5" t="str">
        <f>IF('3(a) Flights | segment list'!G2881="","Null",'3(a) Flights | segment list'!G2881)</f>
        <v>Null</v>
      </c>
      <c r="M2916" s="16">
        <f>IF('3(a) Flights | segment list'!H2881="Null","Null",'3(a) Flights | segment list'!H2881)</f>
        <v>0</v>
      </c>
    </row>
    <row r="2917" spans="1:13" x14ac:dyDescent="0.25">
      <c r="A2917" s="4" t="str">
        <f t="shared" si="135"/>
        <v>No PB ID provided</v>
      </c>
      <c r="B2917" s="4" t="str">
        <f t="shared" si="136"/>
        <v>No declaration</v>
      </c>
      <c r="C2917" s="4" t="s">
        <v>18302</v>
      </c>
      <c r="D2917" s="86" t="str">
        <f>IF('3(a) Flights | segment list'!A2882="","Null",'3(a) Flights | segment list'!A2882)</f>
        <v>Null</v>
      </c>
      <c r="E2917" s="87" t="str">
        <f t="shared" si="134"/>
        <v>Null</v>
      </c>
      <c r="F2917" s="4" t="str">
        <f>IF('3(a) Flights | segment list'!I2882="","Null",'3(a) Flights | segment list'!I2882)</f>
        <v>Null</v>
      </c>
      <c r="G2917" s="4" t="str">
        <f>IF('3(a) Flights | segment list'!C2882="","Null",'3(a) Flights | segment list'!C2882)</f>
        <v>Null</v>
      </c>
      <c r="H2917" s="4" t="str">
        <f>IF('3(a) Flights | segment list'!J2882="","Null",'3(a) Flights | segment list'!J2882)</f>
        <v>Null</v>
      </c>
      <c r="I2917" s="4" t="str">
        <f>IF('3(a) Flights | segment list'!D2882="","Null",'3(a) Flights | segment list'!D2882)</f>
        <v>Null</v>
      </c>
      <c r="J2917" s="4" t="str">
        <f>IF('3(a) Flights | segment list'!E2882="","Null",'3(a) Flights | segment list'!E2882)</f>
        <v>Null</v>
      </c>
      <c r="K2917" s="4" t="str">
        <f>IF('3(a) Flights | segment list'!F2882="","Null",'3(a) Flights | segment list'!F2882)</f>
        <v>Null</v>
      </c>
      <c r="L2917" s="5" t="str">
        <f>IF('3(a) Flights | segment list'!G2882="","Null",'3(a) Flights | segment list'!G2882)</f>
        <v>Null</v>
      </c>
      <c r="M2917" s="16">
        <f>IF('3(a) Flights | segment list'!H2882="Null","Null",'3(a) Flights | segment list'!H2882)</f>
        <v>0</v>
      </c>
    </row>
    <row r="2918" spans="1:13" x14ac:dyDescent="0.25">
      <c r="A2918" s="4" t="str">
        <f t="shared" si="135"/>
        <v>No PB ID provided</v>
      </c>
      <c r="B2918" s="4" t="str">
        <f t="shared" si="136"/>
        <v>No declaration</v>
      </c>
      <c r="C2918" s="4" t="s">
        <v>18302</v>
      </c>
      <c r="D2918" s="86" t="str">
        <f>IF('3(a) Flights | segment list'!A2883="","Null",'3(a) Flights | segment list'!A2883)</f>
        <v>Null</v>
      </c>
      <c r="E2918" s="87" t="str">
        <f t="shared" si="134"/>
        <v>Null</v>
      </c>
      <c r="F2918" s="4" t="str">
        <f>IF('3(a) Flights | segment list'!I2883="","Null",'3(a) Flights | segment list'!I2883)</f>
        <v>Null</v>
      </c>
      <c r="G2918" s="4" t="str">
        <f>IF('3(a) Flights | segment list'!C2883="","Null",'3(a) Flights | segment list'!C2883)</f>
        <v>Null</v>
      </c>
      <c r="H2918" s="4" t="str">
        <f>IF('3(a) Flights | segment list'!J2883="","Null",'3(a) Flights | segment list'!J2883)</f>
        <v>Null</v>
      </c>
      <c r="I2918" s="4" t="str">
        <f>IF('3(a) Flights | segment list'!D2883="","Null",'3(a) Flights | segment list'!D2883)</f>
        <v>Null</v>
      </c>
      <c r="J2918" s="4" t="str">
        <f>IF('3(a) Flights | segment list'!E2883="","Null",'3(a) Flights | segment list'!E2883)</f>
        <v>Null</v>
      </c>
      <c r="K2918" s="4" t="str">
        <f>IF('3(a) Flights | segment list'!F2883="","Null",'3(a) Flights | segment list'!F2883)</f>
        <v>Null</v>
      </c>
      <c r="L2918" s="5" t="str">
        <f>IF('3(a) Flights | segment list'!G2883="","Null",'3(a) Flights | segment list'!G2883)</f>
        <v>Null</v>
      </c>
      <c r="M2918" s="16">
        <f>IF('3(a) Flights | segment list'!H2883="Null","Null",'3(a) Flights | segment list'!H2883)</f>
        <v>0</v>
      </c>
    </row>
    <row r="2919" spans="1:13" x14ac:dyDescent="0.25">
      <c r="A2919" s="4" t="str">
        <f t="shared" si="135"/>
        <v>No PB ID provided</v>
      </c>
      <c r="B2919" s="4" t="str">
        <f t="shared" si="136"/>
        <v>No declaration</v>
      </c>
      <c r="C2919" s="4" t="s">
        <v>18302</v>
      </c>
      <c r="D2919" s="86" t="str">
        <f>IF('3(a) Flights | segment list'!A2884="","Null",'3(a) Flights | segment list'!A2884)</f>
        <v>Null</v>
      </c>
      <c r="E2919" s="87" t="str">
        <f t="shared" si="134"/>
        <v>Null</v>
      </c>
      <c r="F2919" s="4" t="str">
        <f>IF('3(a) Flights | segment list'!I2884="","Null",'3(a) Flights | segment list'!I2884)</f>
        <v>Null</v>
      </c>
      <c r="G2919" s="4" t="str">
        <f>IF('3(a) Flights | segment list'!C2884="","Null",'3(a) Flights | segment list'!C2884)</f>
        <v>Null</v>
      </c>
      <c r="H2919" s="4" t="str">
        <f>IF('3(a) Flights | segment list'!J2884="","Null",'3(a) Flights | segment list'!J2884)</f>
        <v>Null</v>
      </c>
      <c r="I2919" s="4" t="str">
        <f>IF('3(a) Flights | segment list'!D2884="","Null",'3(a) Flights | segment list'!D2884)</f>
        <v>Null</v>
      </c>
      <c r="J2919" s="4" t="str">
        <f>IF('3(a) Flights | segment list'!E2884="","Null",'3(a) Flights | segment list'!E2884)</f>
        <v>Null</v>
      </c>
      <c r="K2919" s="4" t="str">
        <f>IF('3(a) Flights | segment list'!F2884="","Null",'3(a) Flights | segment list'!F2884)</f>
        <v>Null</v>
      </c>
      <c r="L2919" s="5" t="str">
        <f>IF('3(a) Flights | segment list'!G2884="","Null",'3(a) Flights | segment list'!G2884)</f>
        <v>Null</v>
      </c>
      <c r="M2919" s="16">
        <f>IF('3(a) Flights | segment list'!H2884="Null","Null",'3(a) Flights | segment list'!H2884)</f>
        <v>0</v>
      </c>
    </row>
    <row r="2920" spans="1:13" x14ac:dyDescent="0.25">
      <c r="A2920" s="4" t="str">
        <f t="shared" si="135"/>
        <v>No PB ID provided</v>
      </c>
      <c r="B2920" s="4" t="str">
        <f t="shared" si="136"/>
        <v>No declaration</v>
      </c>
      <c r="C2920" s="4" t="s">
        <v>18302</v>
      </c>
      <c r="D2920" s="86" t="str">
        <f>IF('3(a) Flights | segment list'!A2885="","Null",'3(a) Flights | segment list'!A2885)</f>
        <v>Null</v>
      </c>
      <c r="E2920" s="87" t="str">
        <f t="shared" si="134"/>
        <v>Null</v>
      </c>
      <c r="F2920" s="4" t="str">
        <f>IF('3(a) Flights | segment list'!I2885="","Null",'3(a) Flights | segment list'!I2885)</f>
        <v>Null</v>
      </c>
      <c r="G2920" s="4" t="str">
        <f>IF('3(a) Flights | segment list'!C2885="","Null",'3(a) Flights | segment list'!C2885)</f>
        <v>Null</v>
      </c>
      <c r="H2920" s="4" t="str">
        <f>IF('3(a) Flights | segment list'!J2885="","Null",'3(a) Flights | segment list'!J2885)</f>
        <v>Null</v>
      </c>
      <c r="I2920" s="4" t="str">
        <f>IF('3(a) Flights | segment list'!D2885="","Null",'3(a) Flights | segment list'!D2885)</f>
        <v>Null</v>
      </c>
      <c r="J2920" s="4" t="str">
        <f>IF('3(a) Flights | segment list'!E2885="","Null",'3(a) Flights | segment list'!E2885)</f>
        <v>Null</v>
      </c>
      <c r="K2920" s="4" t="str">
        <f>IF('3(a) Flights | segment list'!F2885="","Null",'3(a) Flights | segment list'!F2885)</f>
        <v>Null</v>
      </c>
      <c r="L2920" s="5" t="str">
        <f>IF('3(a) Flights | segment list'!G2885="","Null",'3(a) Flights | segment list'!G2885)</f>
        <v>Null</v>
      </c>
      <c r="M2920" s="16">
        <f>IF('3(a) Flights | segment list'!H2885="Null","Null",'3(a) Flights | segment list'!H2885)</f>
        <v>0</v>
      </c>
    </row>
    <row r="2921" spans="1:13" x14ac:dyDescent="0.25">
      <c r="A2921" s="4" t="str">
        <f t="shared" si="135"/>
        <v>No PB ID provided</v>
      </c>
      <c r="B2921" s="4" t="str">
        <f t="shared" si="136"/>
        <v>No declaration</v>
      </c>
      <c r="C2921" s="4" t="s">
        <v>18302</v>
      </c>
      <c r="D2921" s="86" t="str">
        <f>IF('3(a) Flights | segment list'!A2886="","Null",'3(a) Flights | segment list'!A2886)</f>
        <v>Null</v>
      </c>
      <c r="E2921" s="87" t="str">
        <f t="shared" si="134"/>
        <v>Null</v>
      </c>
      <c r="F2921" s="4" t="str">
        <f>IF('3(a) Flights | segment list'!I2886="","Null",'3(a) Flights | segment list'!I2886)</f>
        <v>Null</v>
      </c>
      <c r="G2921" s="4" t="str">
        <f>IF('3(a) Flights | segment list'!C2886="","Null",'3(a) Flights | segment list'!C2886)</f>
        <v>Null</v>
      </c>
      <c r="H2921" s="4" t="str">
        <f>IF('3(a) Flights | segment list'!J2886="","Null",'3(a) Flights | segment list'!J2886)</f>
        <v>Null</v>
      </c>
      <c r="I2921" s="4" t="str">
        <f>IF('3(a) Flights | segment list'!D2886="","Null",'3(a) Flights | segment list'!D2886)</f>
        <v>Null</v>
      </c>
      <c r="J2921" s="4" t="str">
        <f>IF('3(a) Flights | segment list'!E2886="","Null",'3(a) Flights | segment list'!E2886)</f>
        <v>Null</v>
      </c>
      <c r="K2921" s="4" t="str">
        <f>IF('3(a) Flights | segment list'!F2886="","Null",'3(a) Flights | segment list'!F2886)</f>
        <v>Null</v>
      </c>
      <c r="L2921" s="5" t="str">
        <f>IF('3(a) Flights | segment list'!G2886="","Null",'3(a) Flights | segment list'!G2886)</f>
        <v>Null</v>
      </c>
      <c r="M2921" s="16">
        <f>IF('3(a) Flights | segment list'!H2886="Null","Null",'3(a) Flights | segment list'!H2886)</f>
        <v>0</v>
      </c>
    </row>
    <row r="2922" spans="1:13" x14ac:dyDescent="0.25">
      <c r="A2922" s="4" t="str">
        <f t="shared" si="135"/>
        <v>No PB ID provided</v>
      </c>
      <c r="B2922" s="4" t="str">
        <f t="shared" si="136"/>
        <v>No declaration</v>
      </c>
      <c r="C2922" s="4" t="s">
        <v>18302</v>
      </c>
      <c r="D2922" s="86" t="str">
        <f>IF('3(a) Flights | segment list'!A2887="","Null",'3(a) Flights | segment list'!A2887)</f>
        <v>Null</v>
      </c>
      <c r="E2922" s="87" t="str">
        <f t="shared" si="134"/>
        <v>Null</v>
      </c>
      <c r="F2922" s="4" t="str">
        <f>IF('3(a) Flights | segment list'!I2887="","Null",'3(a) Flights | segment list'!I2887)</f>
        <v>Null</v>
      </c>
      <c r="G2922" s="4" t="str">
        <f>IF('3(a) Flights | segment list'!C2887="","Null",'3(a) Flights | segment list'!C2887)</f>
        <v>Null</v>
      </c>
      <c r="H2922" s="4" t="str">
        <f>IF('3(a) Flights | segment list'!J2887="","Null",'3(a) Flights | segment list'!J2887)</f>
        <v>Null</v>
      </c>
      <c r="I2922" s="4" t="str">
        <f>IF('3(a) Flights | segment list'!D2887="","Null",'3(a) Flights | segment list'!D2887)</f>
        <v>Null</v>
      </c>
      <c r="J2922" s="4" t="str">
        <f>IF('3(a) Flights | segment list'!E2887="","Null",'3(a) Flights | segment list'!E2887)</f>
        <v>Null</v>
      </c>
      <c r="K2922" s="4" t="str">
        <f>IF('3(a) Flights | segment list'!F2887="","Null",'3(a) Flights | segment list'!F2887)</f>
        <v>Null</v>
      </c>
      <c r="L2922" s="5" t="str">
        <f>IF('3(a) Flights | segment list'!G2887="","Null",'3(a) Flights | segment list'!G2887)</f>
        <v>Null</v>
      </c>
      <c r="M2922" s="16">
        <f>IF('3(a) Flights | segment list'!H2887="Null","Null",'3(a) Flights | segment list'!H2887)</f>
        <v>0</v>
      </c>
    </row>
    <row r="2923" spans="1:13" x14ac:dyDescent="0.25">
      <c r="A2923" s="4" t="str">
        <f t="shared" si="135"/>
        <v>No PB ID provided</v>
      </c>
      <c r="B2923" s="4" t="str">
        <f t="shared" si="136"/>
        <v>No declaration</v>
      </c>
      <c r="C2923" s="4" t="s">
        <v>18302</v>
      </c>
      <c r="D2923" s="86" t="str">
        <f>IF('3(a) Flights | segment list'!A2888="","Null",'3(a) Flights | segment list'!A2888)</f>
        <v>Null</v>
      </c>
      <c r="E2923" s="87" t="str">
        <f t="shared" si="134"/>
        <v>Null</v>
      </c>
      <c r="F2923" s="4" t="str">
        <f>IF('3(a) Flights | segment list'!I2888="","Null",'3(a) Flights | segment list'!I2888)</f>
        <v>Null</v>
      </c>
      <c r="G2923" s="4" t="str">
        <f>IF('3(a) Flights | segment list'!C2888="","Null",'3(a) Flights | segment list'!C2888)</f>
        <v>Null</v>
      </c>
      <c r="H2923" s="4" t="str">
        <f>IF('3(a) Flights | segment list'!J2888="","Null",'3(a) Flights | segment list'!J2888)</f>
        <v>Null</v>
      </c>
      <c r="I2923" s="4" t="str">
        <f>IF('3(a) Flights | segment list'!D2888="","Null",'3(a) Flights | segment list'!D2888)</f>
        <v>Null</v>
      </c>
      <c r="J2923" s="4" t="str">
        <f>IF('3(a) Flights | segment list'!E2888="","Null",'3(a) Flights | segment list'!E2888)</f>
        <v>Null</v>
      </c>
      <c r="K2923" s="4" t="str">
        <f>IF('3(a) Flights | segment list'!F2888="","Null",'3(a) Flights | segment list'!F2888)</f>
        <v>Null</v>
      </c>
      <c r="L2923" s="5" t="str">
        <f>IF('3(a) Flights | segment list'!G2888="","Null",'3(a) Flights | segment list'!G2888)</f>
        <v>Null</v>
      </c>
      <c r="M2923" s="16">
        <f>IF('3(a) Flights | segment list'!H2888="Null","Null",'3(a) Flights | segment list'!H2888)</f>
        <v>0</v>
      </c>
    </row>
    <row r="2924" spans="1:13" x14ac:dyDescent="0.25">
      <c r="A2924" s="4" t="str">
        <f t="shared" si="135"/>
        <v>No PB ID provided</v>
      </c>
      <c r="B2924" s="4" t="str">
        <f t="shared" si="136"/>
        <v>No declaration</v>
      </c>
      <c r="C2924" s="4" t="s">
        <v>18302</v>
      </c>
      <c r="D2924" s="86" t="str">
        <f>IF('3(a) Flights | segment list'!A2889="","Null",'3(a) Flights | segment list'!A2889)</f>
        <v>Null</v>
      </c>
      <c r="E2924" s="87" t="str">
        <f t="shared" si="134"/>
        <v>Null</v>
      </c>
      <c r="F2924" s="4" t="str">
        <f>IF('3(a) Flights | segment list'!I2889="","Null",'3(a) Flights | segment list'!I2889)</f>
        <v>Null</v>
      </c>
      <c r="G2924" s="4" t="str">
        <f>IF('3(a) Flights | segment list'!C2889="","Null",'3(a) Flights | segment list'!C2889)</f>
        <v>Null</v>
      </c>
      <c r="H2924" s="4" t="str">
        <f>IF('3(a) Flights | segment list'!J2889="","Null",'3(a) Flights | segment list'!J2889)</f>
        <v>Null</v>
      </c>
      <c r="I2924" s="4" t="str">
        <f>IF('3(a) Flights | segment list'!D2889="","Null",'3(a) Flights | segment list'!D2889)</f>
        <v>Null</v>
      </c>
      <c r="J2924" s="4" t="str">
        <f>IF('3(a) Flights | segment list'!E2889="","Null",'3(a) Flights | segment list'!E2889)</f>
        <v>Null</v>
      </c>
      <c r="K2924" s="4" t="str">
        <f>IF('3(a) Flights | segment list'!F2889="","Null",'3(a) Flights | segment list'!F2889)</f>
        <v>Null</v>
      </c>
      <c r="L2924" s="5" t="str">
        <f>IF('3(a) Flights | segment list'!G2889="","Null",'3(a) Flights | segment list'!G2889)</f>
        <v>Null</v>
      </c>
      <c r="M2924" s="16">
        <f>IF('3(a) Flights | segment list'!H2889="Null","Null",'3(a) Flights | segment list'!H2889)</f>
        <v>0</v>
      </c>
    </row>
    <row r="2925" spans="1:13" x14ac:dyDescent="0.25">
      <c r="A2925" s="4" t="str">
        <f t="shared" si="135"/>
        <v>No PB ID provided</v>
      </c>
      <c r="B2925" s="4" t="str">
        <f t="shared" si="136"/>
        <v>No declaration</v>
      </c>
      <c r="C2925" s="4" t="s">
        <v>18302</v>
      </c>
      <c r="D2925" s="86" t="str">
        <f>IF('3(a) Flights | segment list'!A2890="","Null",'3(a) Flights | segment list'!A2890)</f>
        <v>Null</v>
      </c>
      <c r="E2925" s="87" t="str">
        <f t="shared" si="134"/>
        <v>Null</v>
      </c>
      <c r="F2925" s="4" t="str">
        <f>IF('3(a) Flights | segment list'!I2890="","Null",'3(a) Flights | segment list'!I2890)</f>
        <v>Null</v>
      </c>
      <c r="G2925" s="4" t="str">
        <f>IF('3(a) Flights | segment list'!C2890="","Null",'3(a) Flights | segment list'!C2890)</f>
        <v>Null</v>
      </c>
      <c r="H2925" s="4" t="str">
        <f>IF('3(a) Flights | segment list'!J2890="","Null",'3(a) Flights | segment list'!J2890)</f>
        <v>Null</v>
      </c>
      <c r="I2925" s="4" t="str">
        <f>IF('3(a) Flights | segment list'!D2890="","Null",'3(a) Flights | segment list'!D2890)</f>
        <v>Null</v>
      </c>
      <c r="J2925" s="4" t="str">
        <f>IF('3(a) Flights | segment list'!E2890="","Null",'3(a) Flights | segment list'!E2890)</f>
        <v>Null</v>
      </c>
      <c r="K2925" s="4" t="str">
        <f>IF('3(a) Flights | segment list'!F2890="","Null",'3(a) Flights | segment list'!F2890)</f>
        <v>Null</v>
      </c>
      <c r="L2925" s="5" t="str">
        <f>IF('3(a) Flights | segment list'!G2890="","Null",'3(a) Flights | segment list'!G2890)</f>
        <v>Null</v>
      </c>
      <c r="M2925" s="16">
        <f>IF('3(a) Flights | segment list'!H2890="Null","Null",'3(a) Flights | segment list'!H2890)</f>
        <v>0</v>
      </c>
    </row>
    <row r="2926" spans="1:13" x14ac:dyDescent="0.25">
      <c r="A2926" s="4" t="str">
        <f t="shared" si="135"/>
        <v>No PB ID provided</v>
      </c>
      <c r="B2926" s="4" t="str">
        <f t="shared" si="136"/>
        <v>No declaration</v>
      </c>
      <c r="C2926" s="4" t="s">
        <v>18302</v>
      </c>
      <c r="D2926" s="86" t="str">
        <f>IF('3(a) Flights | segment list'!A2891="","Null",'3(a) Flights | segment list'!A2891)</f>
        <v>Null</v>
      </c>
      <c r="E2926" s="87" t="str">
        <f t="shared" si="134"/>
        <v>Null</v>
      </c>
      <c r="F2926" s="4" t="str">
        <f>IF('3(a) Flights | segment list'!I2891="","Null",'3(a) Flights | segment list'!I2891)</f>
        <v>Null</v>
      </c>
      <c r="G2926" s="4" t="str">
        <f>IF('3(a) Flights | segment list'!C2891="","Null",'3(a) Flights | segment list'!C2891)</f>
        <v>Null</v>
      </c>
      <c r="H2926" s="4" t="str">
        <f>IF('3(a) Flights | segment list'!J2891="","Null",'3(a) Flights | segment list'!J2891)</f>
        <v>Null</v>
      </c>
      <c r="I2926" s="4" t="str">
        <f>IF('3(a) Flights | segment list'!D2891="","Null",'3(a) Flights | segment list'!D2891)</f>
        <v>Null</v>
      </c>
      <c r="J2926" s="4" t="str">
        <f>IF('3(a) Flights | segment list'!E2891="","Null",'3(a) Flights | segment list'!E2891)</f>
        <v>Null</v>
      </c>
      <c r="K2926" s="4" t="str">
        <f>IF('3(a) Flights | segment list'!F2891="","Null",'3(a) Flights | segment list'!F2891)</f>
        <v>Null</v>
      </c>
      <c r="L2926" s="5" t="str">
        <f>IF('3(a) Flights | segment list'!G2891="","Null",'3(a) Flights | segment list'!G2891)</f>
        <v>Null</v>
      </c>
      <c r="M2926" s="16">
        <f>IF('3(a) Flights | segment list'!H2891="Null","Null",'3(a) Flights | segment list'!H2891)</f>
        <v>0</v>
      </c>
    </row>
    <row r="2927" spans="1:13" x14ac:dyDescent="0.25">
      <c r="A2927" s="4" t="str">
        <f t="shared" si="135"/>
        <v>No PB ID provided</v>
      </c>
      <c r="B2927" s="4" t="str">
        <f t="shared" si="136"/>
        <v>No declaration</v>
      </c>
      <c r="C2927" s="4" t="s">
        <v>18302</v>
      </c>
      <c r="D2927" s="86" t="str">
        <f>IF('3(a) Flights | segment list'!A2892="","Null",'3(a) Flights | segment list'!A2892)</f>
        <v>Null</v>
      </c>
      <c r="E2927" s="87" t="str">
        <f t="shared" si="134"/>
        <v>Null</v>
      </c>
      <c r="F2927" s="4" t="str">
        <f>IF('3(a) Flights | segment list'!I2892="","Null",'3(a) Flights | segment list'!I2892)</f>
        <v>Null</v>
      </c>
      <c r="G2927" s="4" t="str">
        <f>IF('3(a) Flights | segment list'!C2892="","Null",'3(a) Flights | segment list'!C2892)</f>
        <v>Null</v>
      </c>
      <c r="H2927" s="4" t="str">
        <f>IF('3(a) Flights | segment list'!J2892="","Null",'3(a) Flights | segment list'!J2892)</f>
        <v>Null</v>
      </c>
      <c r="I2927" s="4" t="str">
        <f>IF('3(a) Flights | segment list'!D2892="","Null",'3(a) Flights | segment list'!D2892)</f>
        <v>Null</v>
      </c>
      <c r="J2927" s="4" t="str">
        <f>IF('3(a) Flights | segment list'!E2892="","Null",'3(a) Flights | segment list'!E2892)</f>
        <v>Null</v>
      </c>
      <c r="K2927" s="4" t="str">
        <f>IF('3(a) Flights | segment list'!F2892="","Null",'3(a) Flights | segment list'!F2892)</f>
        <v>Null</v>
      </c>
      <c r="L2927" s="5" t="str">
        <f>IF('3(a) Flights | segment list'!G2892="","Null",'3(a) Flights | segment list'!G2892)</f>
        <v>Null</v>
      </c>
      <c r="M2927" s="16">
        <f>IF('3(a) Flights | segment list'!H2892="Null","Null",'3(a) Flights | segment list'!H2892)</f>
        <v>0</v>
      </c>
    </row>
    <row r="2928" spans="1:13" x14ac:dyDescent="0.25">
      <c r="A2928" s="4" t="str">
        <f t="shared" si="135"/>
        <v>No PB ID provided</v>
      </c>
      <c r="B2928" s="4" t="str">
        <f t="shared" si="136"/>
        <v>No declaration</v>
      </c>
      <c r="C2928" s="4" t="s">
        <v>18302</v>
      </c>
      <c r="D2928" s="86" t="str">
        <f>IF('3(a) Flights | segment list'!A2893="","Null",'3(a) Flights | segment list'!A2893)</f>
        <v>Null</v>
      </c>
      <c r="E2928" s="87" t="str">
        <f t="shared" si="134"/>
        <v>Null</v>
      </c>
      <c r="F2928" s="4" t="str">
        <f>IF('3(a) Flights | segment list'!I2893="","Null",'3(a) Flights | segment list'!I2893)</f>
        <v>Null</v>
      </c>
      <c r="G2928" s="4" t="str">
        <f>IF('3(a) Flights | segment list'!C2893="","Null",'3(a) Flights | segment list'!C2893)</f>
        <v>Null</v>
      </c>
      <c r="H2928" s="4" t="str">
        <f>IF('3(a) Flights | segment list'!J2893="","Null",'3(a) Flights | segment list'!J2893)</f>
        <v>Null</v>
      </c>
      <c r="I2928" s="4" t="str">
        <f>IF('3(a) Flights | segment list'!D2893="","Null",'3(a) Flights | segment list'!D2893)</f>
        <v>Null</v>
      </c>
      <c r="J2928" s="4" t="str">
        <f>IF('3(a) Flights | segment list'!E2893="","Null",'3(a) Flights | segment list'!E2893)</f>
        <v>Null</v>
      </c>
      <c r="K2928" s="4" t="str">
        <f>IF('3(a) Flights | segment list'!F2893="","Null",'3(a) Flights | segment list'!F2893)</f>
        <v>Null</v>
      </c>
      <c r="L2928" s="5" t="str">
        <f>IF('3(a) Flights | segment list'!G2893="","Null",'3(a) Flights | segment list'!G2893)</f>
        <v>Null</v>
      </c>
      <c r="M2928" s="16">
        <f>IF('3(a) Flights | segment list'!H2893="Null","Null",'3(a) Flights | segment list'!H2893)</f>
        <v>0</v>
      </c>
    </row>
    <row r="2929" spans="1:13" x14ac:dyDescent="0.25">
      <c r="A2929" s="4" t="str">
        <f t="shared" si="135"/>
        <v>No PB ID provided</v>
      </c>
      <c r="B2929" s="4" t="str">
        <f t="shared" si="136"/>
        <v>No declaration</v>
      </c>
      <c r="C2929" s="4" t="s">
        <v>18302</v>
      </c>
      <c r="D2929" s="86" t="str">
        <f>IF('3(a) Flights | segment list'!A2894="","Null",'3(a) Flights | segment list'!A2894)</f>
        <v>Null</v>
      </c>
      <c r="E2929" s="87" t="str">
        <f t="shared" si="134"/>
        <v>Null</v>
      </c>
      <c r="F2929" s="4" t="str">
        <f>IF('3(a) Flights | segment list'!I2894="","Null",'3(a) Flights | segment list'!I2894)</f>
        <v>Null</v>
      </c>
      <c r="G2929" s="4" t="str">
        <f>IF('3(a) Flights | segment list'!C2894="","Null",'3(a) Flights | segment list'!C2894)</f>
        <v>Null</v>
      </c>
      <c r="H2929" s="4" t="str">
        <f>IF('3(a) Flights | segment list'!J2894="","Null",'3(a) Flights | segment list'!J2894)</f>
        <v>Null</v>
      </c>
      <c r="I2929" s="4" t="str">
        <f>IF('3(a) Flights | segment list'!D2894="","Null",'3(a) Flights | segment list'!D2894)</f>
        <v>Null</v>
      </c>
      <c r="J2929" s="4" t="str">
        <f>IF('3(a) Flights | segment list'!E2894="","Null",'3(a) Flights | segment list'!E2894)</f>
        <v>Null</v>
      </c>
      <c r="K2929" s="4" t="str">
        <f>IF('3(a) Flights | segment list'!F2894="","Null",'3(a) Flights | segment list'!F2894)</f>
        <v>Null</v>
      </c>
      <c r="L2929" s="5" t="str">
        <f>IF('3(a) Flights | segment list'!G2894="","Null",'3(a) Flights | segment list'!G2894)</f>
        <v>Null</v>
      </c>
      <c r="M2929" s="16">
        <f>IF('3(a) Flights | segment list'!H2894="Null","Null",'3(a) Flights | segment list'!H2894)</f>
        <v>0</v>
      </c>
    </row>
    <row r="2930" spans="1:13" x14ac:dyDescent="0.25">
      <c r="A2930" s="4" t="str">
        <f t="shared" si="135"/>
        <v>No PB ID provided</v>
      </c>
      <c r="B2930" s="4" t="str">
        <f t="shared" si="136"/>
        <v>No declaration</v>
      </c>
      <c r="C2930" s="4" t="s">
        <v>18302</v>
      </c>
      <c r="D2930" s="86" t="str">
        <f>IF('3(a) Flights | segment list'!A2895="","Null",'3(a) Flights | segment list'!A2895)</f>
        <v>Null</v>
      </c>
      <c r="E2930" s="87" t="str">
        <f t="shared" si="134"/>
        <v>Null</v>
      </c>
      <c r="F2930" s="4" t="str">
        <f>IF('3(a) Flights | segment list'!I2895="","Null",'3(a) Flights | segment list'!I2895)</f>
        <v>Null</v>
      </c>
      <c r="G2930" s="4" t="str">
        <f>IF('3(a) Flights | segment list'!C2895="","Null",'3(a) Flights | segment list'!C2895)</f>
        <v>Null</v>
      </c>
      <c r="H2930" s="4" t="str">
        <f>IF('3(a) Flights | segment list'!J2895="","Null",'3(a) Flights | segment list'!J2895)</f>
        <v>Null</v>
      </c>
      <c r="I2930" s="4" t="str">
        <f>IF('3(a) Flights | segment list'!D2895="","Null",'3(a) Flights | segment list'!D2895)</f>
        <v>Null</v>
      </c>
      <c r="J2930" s="4" t="str">
        <f>IF('3(a) Flights | segment list'!E2895="","Null",'3(a) Flights | segment list'!E2895)</f>
        <v>Null</v>
      </c>
      <c r="K2930" s="4" t="str">
        <f>IF('3(a) Flights | segment list'!F2895="","Null",'3(a) Flights | segment list'!F2895)</f>
        <v>Null</v>
      </c>
      <c r="L2930" s="5" t="str">
        <f>IF('3(a) Flights | segment list'!G2895="","Null",'3(a) Flights | segment list'!G2895)</f>
        <v>Null</v>
      </c>
      <c r="M2930" s="16">
        <f>IF('3(a) Flights | segment list'!H2895="Null","Null",'3(a) Flights | segment list'!H2895)</f>
        <v>0</v>
      </c>
    </row>
    <row r="2931" spans="1:13" x14ac:dyDescent="0.25">
      <c r="A2931" s="4" t="str">
        <f t="shared" si="135"/>
        <v>No PB ID provided</v>
      </c>
      <c r="B2931" s="4" t="str">
        <f t="shared" si="136"/>
        <v>No declaration</v>
      </c>
      <c r="C2931" s="4" t="s">
        <v>18302</v>
      </c>
      <c r="D2931" s="86" t="str">
        <f>IF('3(a) Flights | segment list'!A2896="","Null",'3(a) Flights | segment list'!A2896)</f>
        <v>Null</v>
      </c>
      <c r="E2931" s="87" t="str">
        <f t="shared" si="134"/>
        <v>Null</v>
      </c>
      <c r="F2931" s="4" t="str">
        <f>IF('3(a) Flights | segment list'!I2896="","Null",'3(a) Flights | segment list'!I2896)</f>
        <v>Null</v>
      </c>
      <c r="G2931" s="4" t="str">
        <f>IF('3(a) Flights | segment list'!C2896="","Null",'3(a) Flights | segment list'!C2896)</f>
        <v>Null</v>
      </c>
      <c r="H2931" s="4" t="str">
        <f>IF('3(a) Flights | segment list'!J2896="","Null",'3(a) Flights | segment list'!J2896)</f>
        <v>Null</v>
      </c>
      <c r="I2931" s="4" t="str">
        <f>IF('3(a) Flights | segment list'!D2896="","Null",'3(a) Flights | segment list'!D2896)</f>
        <v>Null</v>
      </c>
      <c r="J2931" s="4" t="str">
        <f>IF('3(a) Flights | segment list'!E2896="","Null",'3(a) Flights | segment list'!E2896)</f>
        <v>Null</v>
      </c>
      <c r="K2931" s="4" t="str">
        <f>IF('3(a) Flights | segment list'!F2896="","Null",'3(a) Flights | segment list'!F2896)</f>
        <v>Null</v>
      </c>
      <c r="L2931" s="5" t="str">
        <f>IF('3(a) Flights | segment list'!G2896="","Null",'3(a) Flights | segment list'!G2896)</f>
        <v>Null</v>
      </c>
      <c r="M2931" s="16">
        <f>IF('3(a) Flights | segment list'!H2896="Null","Null",'3(a) Flights | segment list'!H2896)</f>
        <v>0</v>
      </c>
    </row>
    <row r="2932" spans="1:13" x14ac:dyDescent="0.25">
      <c r="A2932" s="4" t="str">
        <f t="shared" si="135"/>
        <v>No PB ID provided</v>
      </c>
      <c r="B2932" s="4" t="str">
        <f t="shared" si="136"/>
        <v>No declaration</v>
      </c>
      <c r="C2932" s="4" t="s">
        <v>18302</v>
      </c>
      <c r="D2932" s="86" t="str">
        <f>IF('3(a) Flights | segment list'!A2897="","Null",'3(a) Flights | segment list'!A2897)</f>
        <v>Null</v>
      </c>
      <c r="E2932" s="87" t="str">
        <f t="shared" si="134"/>
        <v>Null</v>
      </c>
      <c r="F2932" s="4" t="str">
        <f>IF('3(a) Flights | segment list'!I2897="","Null",'3(a) Flights | segment list'!I2897)</f>
        <v>Null</v>
      </c>
      <c r="G2932" s="4" t="str">
        <f>IF('3(a) Flights | segment list'!C2897="","Null",'3(a) Flights | segment list'!C2897)</f>
        <v>Null</v>
      </c>
      <c r="H2932" s="4" t="str">
        <f>IF('3(a) Flights | segment list'!J2897="","Null",'3(a) Flights | segment list'!J2897)</f>
        <v>Null</v>
      </c>
      <c r="I2932" s="4" t="str">
        <f>IF('3(a) Flights | segment list'!D2897="","Null",'3(a) Flights | segment list'!D2897)</f>
        <v>Null</v>
      </c>
      <c r="J2932" s="4" t="str">
        <f>IF('3(a) Flights | segment list'!E2897="","Null",'3(a) Flights | segment list'!E2897)</f>
        <v>Null</v>
      </c>
      <c r="K2932" s="4" t="str">
        <f>IF('3(a) Flights | segment list'!F2897="","Null",'3(a) Flights | segment list'!F2897)</f>
        <v>Null</v>
      </c>
      <c r="L2932" s="5" t="str">
        <f>IF('3(a) Flights | segment list'!G2897="","Null",'3(a) Flights | segment list'!G2897)</f>
        <v>Null</v>
      </c>
      <c r="M2932" s="16">
        <f>IF('3(a) Flights | segment list'!H2897="Null","Null",'3(a) Flights | segment list'!H2897)</f>
        <v>0</v>
      </c>
    </row>
    <row r="2933" spans="1:13" x14ac:dyDescent="0.25">
      <c r="A2933" s="4" t="str">
        <f t="shared" si="135"/>
        <v>No PB ID provided</v>
      </c>
      <c r="B2933" s="4" t="str">
        <f t="shared" si="136"/>
        <v>No declaration</v>
      </c>
      <c r="C2933" s="4" t="s">
        <v>18302</v>
      </c>
      <c r="D2933" s="86" t="str">
        <f>IF('3(a) Flights | segment list'!A2898="","Null",'3(a) Flights | segment list'!A2898)</f>
        <v>Null</v>
      </c>
      <c r="E2933" s="87" t="str">
        <f t="shared" si="134"/>
        <v>Null</v>
      </c>
      <c r="F2933" s="4" t="str">
        <f>IF('3(a) Flights | segment list'!I2898="","Null",'3(a) Flights | segment list'!I2898)</f>
        <v>Null</v>
      </c>
      <c r="G2933" s="4" t="str">
        <f>IF('3(a) Flights | segment list'!C2898="","Null",'3(a) Flights | segment list'!C2898)</f>
        <v>Null</v>
      </c>
      <c r="H2933" s="4" t="str">
        <f>IF('3(a) Flights | segment list'!J2898="","Null",'3(a) Flights | segment list'!J2898)</f>
        <v>Null</v>
      </c>
      <c r="I2933" s="4" t="str">
        <f>IF('3(a) Flights | segment list'!D2898="","Null",'3(a) Flights | segment list'!D2898)</f>
        <v>Null</v>
      </c>
      <c r="J2933" s="4" t="str">
        <f>IF('3(a) Flights | segment list'!E2898="","Null",'3(a) Flights | segment list'!E2898)</f>
        <v>Null</v>
      </c>
      <c r="K2933" s="4" t="str">
        <f>IF('3(a) Flights | segment list'!F2898="","Null",'3(a) Flights | segment list'!F2898)</f>
        <v>Null</v>
      </c>
      <c r="L2933" s="5" t="str">
        <f>IF('3(a) Flights | segment list'!G2898="","Null",'3(a) Flights | segment list'!G2898)</f>
        <v>Null</v>
      </c>
      <c r="M2933" s="16">
        <f>IF('3(a) Flights | segment list'!H2898="Null","Null",'3(a) Flights | segment list'!H2898)</f>
        <v>0</v>
      </c>
    </row>
    <row r="2934" spans="1:13" x14ac:dyDescent="0.25">
      <c r="A2934" s="4" t="str">
        <f t="shared" si="135"/>
        <v>No PB ID provided</v>
      </c>
      <c r="B2934" s="4" t="str">
        <f t="shared" si="136"/>
        <v>No declaration</v>
      </c>
      <c r="C2934" s="4" t="s">
        <v>18302</v>
      </c>
      <c r="D2934" s="86" t="str">
        <f>IF('3(a) Flights | segment list'!A2899="","Null",'3(a) Flights | segment list'!A2899)</f>
        <v>Null</v>
      </c>
      <c r="E2934" s="87" t="str">
        <f t="shared" si="134"/>
        <v>Null</v>
      </c>
      <c r="F2934" s="4" t="str">
        <f>IF('3(a) Flights | segment list'!I2899="","Null",'3(a) Flights | segment list'!I2899)</f>
        <v>Null</v>
      </c>
      <c r="G2934" s="4" t="str">
        <f>IF('3(a) Flights | segment list'!C2899="","Null",'3(a) Flights | segment list'!C2899)</f>
        <v>Null</v>
      </c>
      <c r="H2934" s="4" t="str">
        <f>IF('3(a) Flights | segment list'!J2899="","Null",'3(a) Flights | segment list'!J2899)</f>
        <v>Null</v>
      </c>
      <c r="I2934" s="4" t="str">
        <f>IF('3(a) Flights | segment list'!D2899="","Null",'3(a) Flights | segment list'!D2899)</f>
        <v>Null</v>
      </c>
      <c r="J2934" s="4" t="str">
        <f>IF('3(a) Flights | segment list'!E2899="","Null",'3(a) Flights | segment list'!E2899)</f>
        <v>Null</v>
      </c>
      <c r="K2934" s="4" t="str">
        <f>IF('3(a) Flights | segment list'!F2899="","Null",'3(a) Flights | segment list'!F2899)</f>
        <v>Null</v>
      </c>
      <c r="L2934" s="5" t="str">
        <f>IF('3(a) Flights | segment list'!G2899="","Null",'3(a) Flights | segment list'!G2899)</f>
        <v>Null</v>
      </c>
      <c r="M2934" s="16">
        <f>IF('3(a) Flights | segment list'!H2899="Null","Null",'3(a) Flights | segment list'!H2899)</f>
        <v>0</v>
      </c>
    </row>
    <row r="2935" spans="1:13" x14ac:dyDescent="0.25">
      <c r="A2935" s="4" t="str">
        <f t="shared" si="135"/>
        <v>No PB ID provided</v>
      </c>
      <c r="B2935" s="4" t="str">
        <f t="shared" si="136"/>
        <v>No declaration</v>
      </c>
      <c r="C2935" s="4" t="s">
        <v>18302</v>
      </c>
      <c r="D2935" s="86" t="str">
        <f>IF('3(a) Flights | segment list'!A2900="","Null",'3(a) Flights | segment list'!A2900)</f>
        <v>Null</v>
      </c>
      <c r="E2935" s="87" t="str">
        <f t="shared" ref="E2935:E2998" si="137">IF(D2935="Null","Null",YEAR(D2935))</f>
        <v>Null</v>
      </c>
      <c r="F2935" s="4" t="str">
        <f>IF('3(a) Flights | segment list'!I2900="","Null",'3(a) Flights | segment list'!I2900)</f>
        <v>Null</v>
      </c>
      <c r="G2935" s="4" t="str">
        <f>IF('3(a) Flights | segment list'!C2900="","Null",'3(a) Flights | segment list'!C2900)</f>
        <v>Null</v>
      </c>
      <c r="H2935" s="4" t="str">
        <f>IF('3(a) Flights | segment list'!J2900="","Null",'3(a) Flights | segment list'!J2900)</f>
        <v>Null</v>
      </c>
      <c r="I2935" s="4" t="str">
        <f>IF('3(a) Flights | segment list'!D2900="","Null",'3(a) Flights | segment list'!D2900)</f>
        <v>Null</v>
      </c>
      <c r="J2935" s="4" t="str">
        <f>IF('3(a) Flights | segment list'!E2900="","Null",'3(a) Flights | segment list'!E2900)</f>
        <v>Null</v>
      </c>
      <c r="K2935" s="4" t="str">
        <f>IF('3(a) Flights | segment list'!F2900="","Null",'3(a) Flights | segment list'!F2900)</f>
        <v>Null</v>
      </c>
      <c r="L2935" s="5" t="str">
        <f>IF('3(a) Flights | segment list'!G2900="","Null",'3(a) Flights | segment list'!G2900)</f>
        <v>Null</v>
      </c>
      <c r="M2935" s="16">
        <f>IF('3(a) Flights | segment list'!H2900="Null","Null",'3(a) Flights | segment list'!H2900)</f>
        <v>0</v>
      </c>
    </row>
    <row r="2936" spans="1:13" x14ac:dyDescent="0.25">
      <c r="A2936" s="4" t="str">
        <f t="shared" si="135"/>
        <v>No PB ID provided</v>
      </c>
      <c r="B2936" s="4" t="str">
        <f t="shared" si="136"/>
        <v>No declaration</v>
      </c>
      <c r="C2936" s="4" t="s">
        <v>18302</v>
      </c>
      <c r="D2936" s="86" t="str">
        <f>IF('3(a) Flights | segment list'!A2901="","Null",'3(a) Flights | segment list'!A2901)</f>
        <v>Null</v>
      </c>
      <c r="E2936" s="87" t="str">
        <f t="shared" si="137"/>
        <v>Null</v>
      </c>
      <c r="F2936" s="4" t="str">
        <f>IF('3(a) Flights | segment list'!I2901="","Null",'3(a) Flights | segment list'!I2901)</f>
        <v>Null</v>
      </c>
      <c r="G2936" s="4" t="str">
        <f>IF('3(a) Flights | segment list'!C2901="","Null",'3(a) Flights | segment list'!C2901)</f>
        <v>Null</v>
      </c>
      <c r="H2936" s="4" t="str">
        <f>IF('3(a) Flights | segment list'!J2901="","Null",'3(a) Flights | segment list'!J2901)</f>
        <v>Null</v>
      </c>
      <c r="I2936" s="4" t="str">
        <f>IF('3(a) Flights | segment list'!D2901="","Null",'3(a) Flights | segment list'!D2901)</f>
        <v>Null</v>
      </c>
      <c r="J2936" s="4" t="str">
        <f>IF('3(a) Flights | segment list'!E2901="","Null",'3(a) Flights | segment list'!E2901)</f>
        <v>Null</v>
      </c>
      <c r="K2936" s="4" t="str">
        <f>IF('3(a) Flights | segment list'!F2901="","Null",'3(a) Flights | segment list'!F2901)</f>
        <v>Null</v>
      </c>
      <c r="L2936" s="5" t="str">
        <f>IF('3(a) Flights | segment list'!G2901="","Null",'3(a) Flights | segment list'!G2901)</f>
        <v>Null</v>
      </c>
      <c r="M2936" s="16">
        <f>IF('3(a) Flights | segment list'!H2901="Null","Null",'3(a) Flights | segment list'!H2901)</f>
        <v>0</v>
      </c>
    </row>
    <row r="2937" spans="1:13" x14ac:dyDescent="0.25">
      <c r="A2937" s="4" t="str">
        <f t="shared" si="135"/>
        <v>No PB ID provided</v>
      </c>
      <c r="B2937" s="4" t="str">
        <f t="shared" si="136"/>
        <v>No declaration</v>
      </c>
      <c r="C2937" s="4" t="s">
        <v>18302</v>
      </c>
      <c r="D2937" s="86" t="str">
        <f>IF('3(a) Flights | segment list'!A2902="","Null",'3(a) Flights | segment list'!A2902)</f>
        <v>Null</v>
      </c>
      <c r="E2937" s="87" t="str">
        <f t="shared" si="137"/>
        <v>Null</v>
      </c>
      <c r="F2937" s="4" t="str">
        <f>IF('3(a) Flights | segment list'!I2902="","Null",'3(a) Flights | segment list'!I2902)</f>
        <v>Null</v>
      </c>
      <c r="G2937" s="4" t="str">
        <f>IF('3(a) Flights | segment list'!C2902="","Null",'3(a) Flights | segment list'!C2902)</f>
        <v>Null</v>
      </c>
      <c r="H2937" s="4" t="str">
        <f>IF('3(a) Flights | segment list'!J2902="","Null",'3(a) Flights | segment list'!J2902)</f>
        <v>Null</v>
      </c>
      <c r="I2937" s="4" t="str">
        <f>IF('3(a) Flights | segment list'!D2902="","Null",'3(a) Flights | segment list'!D2902)</f>
        <v>Null</v>
      </c>
      <c r="J2937" s="4" t="str">
        <f>IF('3(a) Flights | segment list'!E2902="","Null",'3(a) Flights | segment list'!E2902)</f>
        <v>Null</v>
      </c>
      <c r="K2937" s="4" t="str">
        <f>IF('3(a) Flights | segment list'!F2902="","Null",'3(a) Flights | segment list'!F2902)</f>
        <v>Null</v>
      </c>
      <c r="L2937" s="5" t="str">
        <f>IF('3(a) Flights | segment list'!G2902="","Null",'3(a) Flights | segment list'!G2902)</f>
        <v>Null</v>
      </c>
      <c r="M2937" s="16">
        <f>IF('3(a) Flights | segment list'!H2902="Null","Null",'3(a) Flights | segment list'!H2902)</f>
        <v>0</v>
      </c>
    </row>
    <row r="2938" spans="1:13" x14ac:dyDescent="0.25">
      <c r="A2938" s="4" t="str">
        <f t="shared" si="135"/>
        <v>No PB ID provided</v>
      </c>
      <c r="B2938" s="4" t="str">
        <f t="shared" si="136"/>
        <v>No declaration</v>
      </c>
      <c r="C2938" s="4" t="s">
        <v>18302</v>
      </c>
      <c r="D2938" s="86" t="str">
        <f>IF('3(a) Flights | segment list'!A2903="","Null",'3(a) Flights | segment list'!A2903)</f>
        <v>Null</v>
      </c>
      <c r="E2938" s="87" t="str">
        <f t="shared" si="137"/>
        <v>Null</v>
      </c>
      <c r="F2938" s="4" t="str">
        <f>IF('3(a) Flights | segment list'!I2903="","Null",'3(a) Flights | segment list'!I2903)</f>
        <v>Null</v>
      </c>
      <c r="G2938" s="4" t="str">
        <f>IF('3(a) Flights | segment list'!C2903="","Null",'3(a) Flights | segment list'!C2903)</f>
        <v>Null</v>
      </c>
      <c r="H2938" s="4" t="str">
        <f>IF('3(a) Flights | segment list'!J2903="","Null",'3(a) Flights | segment list'!J2903)</f>
        <v>Null</v>
      </c>
      <c r="I2938" s="4" t="str">
        <f>IF('3(a) Flights | segment list'!D2903="","Null",'3(a) Flights | segment list'!D2903)</f>
        <v>Null</v>
      </c>
      <c r="J2938" s="4" t="str">
        <f>IF('3(a) Flights | segment list'!E2903="","Null",'3(a) Flights | segment list'!E2903)</f>
        <v>Null</v>
      </c>
      <c r="K2938" s="4" t="str">
        <f>IF('3(a) Flights | segment list'!F2903="","Null",'3(a) Flights | segment list'!F2903)</f>
        <v>Null</v>
      </c>
      <c r="L2938" s="5" t="str">
        <f>IF('3(a) Flights | segment list'!G2903="","Null",'3(a) Flights | segment list'!G2903)</f>
        <v>Null</v>
      </c>
      <c r="M2938" s="16">
        <f>IF('3(a) Flights | segment list'!H2903="Null","Null",'3(a) Flights | segment list'!H2903)</f>
        <v>0</v>
      </c>
    </row>
    <row r="2939" spans="1:13" x14ac:dyDescent="0.25">
      <c r="A2939" s="4" t="str">
        <f t="shared" si="135"/>
        <v>No PB ID provided</v>
      </c>
      <c r="B2939" s="4" t="str">
        <f t="shared" si="136"/>
        <v>No declaration</v>
      </c>
      <c r="C2939" s="4" t="s">
        <v>18302</v>
      </c>
      <c r="D2939" s="86" t="str">
        <f>IF('3(a) Flights | segment list'!A2904="","Null",'3(a) Flights | segment list'!A2904)</f>
        <v>Null</v>
      </c>
      <c r="E2939" s="87" t="str">
        <f t="shared" si="137"/>
        <v>Null</v>
      </c>
      <c r="F2939" s="4" t="str">
        <f>IF('3(a) Flights | segment list'!I2904="","Null",'3(a) Flights | segment list'!I2904)</f>
        <v>Null</v>
      </c>
      <c r="G2939" s="4" t="str">
        <f>IF('3(a) Flights | segment list'!C2904="","Null",'3(a) Flights | segment list'!C2904)</f>
        <v>Null</v>
      </c>
      <c r="H2939" s="4" t="str">
        <f>IF('3(a) Flights | segment list'!J2904="","Null",'3(a) Flights | segment list'!J2904)</f>
        <v>Null</v>
      </c>
      <c r="I2939" s="4" t="str">
        <f>IF('3(a) Flights | segment list'!D2904="","Null",'3(a) Flights | segment list'!D2904)</f>
        <v>Null</v>
      </c>
      <c r="J2939" s="4" t="str">
        <f>IF('3(a) Flights | segment list'!E2904="","Null",'3(a) Flights | segment list'!E2904)</f>
        <v>Null</v>
      </c>
      <c r="K2939" s="4" t="str">
        <f>IF('3(a) Flights | segment list'!F2904="","Null",'3(a) Flights | segment list'!F2904)</f>
        <v>Null</v>
      </c>
      <c r="L2939" s="5" t="str">
        <f>IF('3(a) Flights | segment list'!G2904="","Null",'3(a) Flights | segment list'!G2904)</f>
        <v>Null</v>
      </c>
      <c r="M2939" s="16">
        <f>IF('3(a) Flights | segment list'!H2904="Null","Null",'3(a) Flights | segment list'!H2904)</f>
        <v>0</v>
      </c>
    </row>
    <row r="2940" spans="1:13" x14ac:dyDescent="0.25">
      <c r="A2940" s="4" t="str">
        <f t="shared" si="135"/>
        <v>No PB ID provided</v>
      </c>
      <c r="B2940" s="4" t="str">
        <f t="shared" si="136"/>
        <v>No declaration</v>
      </c>
      <c r="C2940" s="4" t="s">
        <v>18302</v>
      </c>
      <c r="D2940" s="86" t="str">
        <f>IF('3(a) Flights | segment list'!A2905="","Null",'3(a) Flights | segment list'!A2905)</f>
        <v>Null</v>
      </c>
      <c r="E2940" s="87" t="str">
        <f t="shared" si="137"/>
        <v>Null</v>
      </c>
      <c r="F2940" s="4" t="str">
        <f>IF('3(a) Flights | segment list'!I2905="","Null",'3(a) Flights | segment list'!I2905)</f>
        <v>Null</v>
      </c>
      <c r="G2940" s="4" t="str">
        <f>IF('3(a) Flights | segment list'!C2905="","Null",'3(a) Flights | segment list'!C2905)</f>
        <v>Null</v>
      </c>
      <c r="H2940" s="4" t="str">
        <f>IF('3(a) Flights | segment list'!J2905="","Null",'3(a) Flights | segment list'!J2905)</f>
        <v>Null</v>
      </c>
      <c r="I2940" s="4" t="str">
        <f>IF('3(a) Flights | segment list'!D2905="","Null",'3(a) Flights | segment list'!D2905)</f>
        <v>Null</v>
      </c>
      <c r="J2940" s="4" t="str">
        <f>IF('3(a) Flights | segment list'!E2905="","Null",'3(a) Flights | segment list'!E2905)</f>
        <v>Null</v>
      </c>
      <c r="K2940" s="4" t="str">
        <f>IF('3(a) Flights | segment list'!F2905="","Null",'3(a) Flights | segment list'!F2905)</f>
        <v>Null</v>
      </c>
      <c r="L2940" s="5" t="str">
        <f>IF('3(a) Flights | segment list'!G2905="","Null",'3(a) Flights | segment list'!G2905)</f>
        <v>Null</v>
      </c>
      <c r="M2940" s="16">
        <f>IF('3(a) Flights | segment list'!H2905="Null","Null",'3(a) Flights | segment list'!H2905)</f>
        <v>0</v>
      </c>
    </row>
    <row r="2941" spans="1:13" x14ac:dyDescent="0.25">
      <c r="A2941" s="4" t="str">
        <f t="shared" si="135"/>
        <v>No PB ID provided</v>
      </c>
      <c r="B2941" s="4" t="str">
        <f t="shared" si="136"/>
        <v>No declaration</v>
      </c>
      <c r="C2941" s="4" t="s">
        <v>18302</v>
      </c>
      <c r="D2941" s="86" t="str">
        <f>IF('3(a) Flights | segment list'!A2906="","Null",'3(a) Flights | segment list'!A2906)</f>
        <v>Null</v>
      </c>
      <c r="E2941" s="87" t="str">
        <f t="shared" si="137"/>
        <v>Null</v>
      </c>
      <c r="F2941" s="4" t="str">
        <f>IF('3(a) Flights | segment list'!I2906="","Null",'3(a) Flights | segment list'!I2906)</f>
        <v>Null</v>
      </c>
      <c r="G2941" s="4" t="str">
        <f>IF('3(a) Flights | segment list'!C2906="","Null",'3(a) Flights | segment list'!C2906)</f>
        <v>Null</v>
      </c>
      <c r="H2941" s="4" t="str">
        <f>IF('3(a) Flights | segment list'!J2906="","Null",'3(a) Flights | segment list'!J2906)</f>
        <v>Null</v>
      </c>
      <c r="I2941" s="4" t="str">
        <f>IF('3(a) Flights | segment list'!D2906="","Null",'3(a) Flights | segment list'!D2906)</f>
        <v>Null</v>
      </c>
      <c r="J2941" s="4" t="str">
        <f>IF('3(a) Flights | segment list'!E2906="","Null",'3(a) Flights | segment list'!E2906)</f>
        <v>Null</v>
      </c>
      <c r="K2941" s="4" t="str">
        <f>IF('3(a) Flights | segment list'!F2906="","Null",'3(a) Flights | segment list'!F2906)</f>
        <v>Null</v>
      </c>
      <c r="L2941" s="5" t="str">
        <f>IF('3(a) Flights | segment list'!G2906="","Null",'3(a) Flights | segment list'!G2906)</f>
        <v>Null</v>
      </c>
      <c r="M2941" s="16">
        <f>IF('3(a) Flights | segment list'!H2906="Null","Null",'3(a) Flights | segment list'!H2906)</f>
        <v>0</v>
      </c>
    </row>
    <row r="2942" spans="1:13" x14ac:dyDescent="0.25">
      <c r="A2942" s="4" t="str">
        <f t="shared" si="135"/>
        <v>No PB ID provided</v>
      </c>
      <c r="B2942" s="4" t="str">
        <f t="shared" si="136"/>
        <v>No declaration</v>
      </c>
      <c r="C2942" s="4" t="s">
        <v>18302</v>
      </c>
      <c r="D2942" s="86" t="str">
        <f>IF('3(a) Flights | segment list'!A2907="","Null",'3(a) Flights | segment list'!A2907)</f>
        <v>Null</v>
      </c>
      <c r="E2942" s="87" t="str">
        <f t="shared" si="137"/>
        <v>Null</v>
      </c>
      <c r="F2942" s="4" t="str">
        <f>IF('3(a) Flights | segment list'!I2907="","Null",'3(a) Flights | segment list'!I2907)</f>
        <v>Null</v>
      </c>
      <c r="G2942" s="4" t="str">
        <f>IF('3(a) Flights | segment list'!C2907="","Null",'3(a) Flights | segment list'!C2907)</f>
        <v>Null</v>
      </c>
      <c r="H2942" s="4" t="str">
        <f>IF('3(a) Flights | segment list'!J2907="","Null",'3(a) Flights | segment list'!J2907)</f>
        <v>Null</v>
      </c>
      <c r="I2942" s="4" t="str">
        <f>IF('3(a) Flights | segment list'!D2907="","Null",'3(a) Flights | segment list'!D2907)</f>
        <v>Null</v>
      </c>
      <c r="J2942" s="4" t="str">
        <f>IF('3(a) Flights | segment list'!E2907="","Null",'3(a) Flights | segment list'!E2907)</f>
        <v>Null</v>
      </c>
      <c r="K2942" s="4" t="str">
        <f>IF('3(a) Flights | segment list'!F2907="","Null",'3(a) Flights | segment list'!F2907)</f>
        <v>Null</v>
      </c>
      <c r="L2942" s="5" t="str">
        <f>IF('3(a) Flights | segment list'!G2907="","Null",'3(a) Flights | segment list'!G2907)</f>
        <v>Null</v>
      </c>
      <c r="M2942" s="16">
        <f>IF('3(a) Flights | segment list'!H2907="Null","Null",'3(a) Flights | segment list'!H2907)</f>
        <v>0</v>
      </c>
    </row>
    <row r="2943" spans="1:13" x14ac:dyDescent="0.25">
      <c r="A2943" s="4" t="str">
        <f t="shared" si="135"/>
        <v>No PB ID provided</v>
      </c>
      <c r="B2943" s="4" t="str">
        <f t="shared" si="136"/>
        <v>No declaration</v>
      </c>
      <c r="C2943" s="4" t="s">
        <v>18302</v>
      </c>
      <c r="D2943" s="86" t="str">
        <f>IF('3(a) Flights | segment list'!A2908="","Null",'3(a) Flights | segment list'!A2908)</f>
        <v>Null</v>
      </c>
      <c r="E2943" s="87" t="str">
        <f t="shared" si="137"/>
        <v>Null</v>
      </c>
      <c r="F2943" s="4" t="str">
        <f>IF('3(a) Flights | segment list'!I2908="","Null",'3(a) Flights | segment list'!I2908)</f>
        <v>Null</v>
      </c>
      <c r="G2943" s="4" t="str">
        <f>IF('3(a) Flights | segment list'!C2908="","Null",'3(a) Flights | segment list'!C2908)</f>
        <v>Null</v>
      </c>
      <c r="H2943" s="4" t="str">
        <f>IF('3(a) Flights | segment list'!J2908="","Null",'3(a) Flights | segment list'!J2908)</f>
        <v>Null</v>
      </c>
      <c r="I2943" s="4" t="str">
        <f>IF('3(a) Flights | segment list'!D2908="","Null",'3(a) Flights | segment list'!D2908)</f>
        <v>Null</v>
      </c>
      <c r="J2943" s="4" t="str">
        <f>IF('3(a) Flights | segment list'!E2908="","Null",'3(a) Flights | segment list'!E2908)</f>
        <v>Null</v>
      </c>
      <c r="K2943" s="4" t="str">
        <f>IF('3(a) Flights | segment list'!F2908="","Null",'3(a) Flights | segment list'!F2908)</f>
        <v>Null</v>
      </c>
      <c r="L2943" s="5" t="str">
        <f>IF('3(a) Flights | segment list'!G2908="","Null",'3(a) Flights | segment list'!G2908)</f>
        <v>Null</v>
      </c>
      <c r="M2943" s="16">
        <f>IF('3(a) Flights | segment list'!H2908="Null","Null",'3(a) Flights | segment list'!H2908)</f>
        <v>0</v>
      </c>
    </row>
    <row r="2944" spans="1:13" x14ac:dyDescent="0.25">
      <c r="A2944" s="4" t="str">
        <f t="shared" si="135"/>
        <v>No PB ID provided</v>
      </c>
      <c r="B2944" s="4" t="str">
        <f t="shared" si="136"/>
        <v>No declaration</v>
      </c>
      <c r="C2944" s="4" t="s">
        <v>18302</v>
      </c>
      <c r="D2944" s="86" t="str">
        <f>IF('3(a) Flights | segment list'!A2909="","Null",'3(a) Flights | segment list'!A2909)</f>
        <v>Null</v>
      </c>
      <c r="E2944" s="87" t="str">
        <f t="shared" si="137"/>
        <v>Null</v>
      </c>
      <c r="F2944" s="4" t="str">
        <f>IF('3(a) Flights | segment list'!I2909="","Null",'3(a) Flights | segment list'!I2909)</f>
        <v>Null</v>
      </c>
      <c r="G2944" s="4" t="str">
        <f>IF('3(a) Flights | segment list'!C2909="","Null",'3(a) Flights | segment list'!C2909)</f>
        <v>Null</v>
      </c>
      <c r="H2944" s="4" t="str">
        <f>IF('3(a) Flights | segment list'!J2909="","Null",'3(a) Flights | segment list'!J2909)</f>
        <v>Null</v>
      </c>
      <c r="I2944" s="4" t="str">
        <f>IF('3(a) Flights | segment list'!D2909="","Null",'3(a) Flights | segment list'!D2909)</f>
        <v>Null</v>
      </c>
      <c r="J2944" s="4" t="str">
        <f>IF('3(a) Flights | segment list'!E2909="","Null",'3(a) Flights | segment list'!E2909)</f>
        <v>Null</v>
      </c>
      <c r="K2944" s="4" t="str">
        <f>IF('3(a) Flights | segment list'!F2909="","Null",'3(a) Flights | segment list'!F2909)</f>
        <v>Null</v>
      </c>
      <c r="L2944" s="5" t="str">
        <f>IF('3(a) Flights | segment list'!G2909="","Null",'3(a) Flights | segment list'!G2909)</f>
        <v>Null</v>
      </c>
      <c r="M2944" s="16">
        <f>IF('3(a) Flights | segment list'!H2909="Null","Null",'3(a) Flights | segment list'!H2909)</f>
        <v>0</v>
      </c>
    </row>
    <row r="2945" spans="1:13" x14ac:dyDescent="0.25">
      <c r="A2945" s="4" t="str">
        <f t="shared" si="135"/>
        <v>No PB ID provided</v>
      </c>
      <c r="B2945" s="4" t="str">
        <f t="shared" si="136"/>
        <v>No declaration</v>
      </c>
      <c r="C2945" s="4" t="s">
        <v>18302</v>
      </c>
      <c r="D2945" s="86" t="str">
        <f>IF('3(a) Flights | segment list'!A2910="","Null",'3(a) Flights | segment list'!A2910)</f>
        <v>Null</v>
      </c>
      <c r="E2945" s="87" t="str">
        <f t="shared" si="137"/>
        <v>Null</v>
      </c>
      <c r="F2945" s="4" t="str">
        <f>IF('3(a) Flights | segment list'!I2910="","Null",'3(a) Flights | segment list'!I2910)</f>
        <v>Null</v>
      </c>
      <c r="G2945" s="4" t="str">
        <f>IF('3(a) Flights | segment list'!C2910="","Null",'3(a) Flights | segment list'!C2910)</f>
        <v>Null</v>
      </c>
      <c r="H2945" s="4" t="str">
        <f>IF('3(a) Flights | segment list'!J2910="","Null",'3(a) Flights | segment list'!J2910)</f>
        <v>Null</v>
      </c>
      <c r="I2945" s="4" t="str">
        <f>IF('3(a) Flights | segment list'!D2910="","Null",'3(a) Flights | segment list'!D2910)</f>
        <v>Null</v>
      </c>
      <c r="J2945" s="4" t="str">
        <f>IF('3(a) Flights | segment list'!E2910="","Null",'3(a) Flights | segment list'!E2910)</f>
        <v>Null</v>
      </c>
      <c r="K2945" s="4" t="str">
        <f>IF('3(a) Flights | segment list'!F2910="","Null",'3(a) Flights | segment list'!F2910)</f>
        <v>Null</v>
      </c>
      <c r="L2945" s="5" t="str">
        <f>IF('3(a) Flights | segment list'!G2910="","Null",'3(a) Flights | segment list'!G2910)</f>
        <v>Null</v>
      </c>
      <c r="M2945" s="16">
        <f>IF('3(a) Flights | segment list'!H2910="Null","Null",'3(a) Flights | segment list'!H2910)</f>
        <v>0</v>
      </c>
    </row>
    <row r="2946" spans="1:13" x14ac:dyDescent="0.25">
      <c r="A2946" s="4" t="str">
        <f t="shared" si="135"/>
        <v>No PB ID provided</v>
      </c>
      <c r="B2946" s="4" t="str">
        <f t="shared" si="136"/>
        <v>No declaration</v>
      </c>
      <c r="C2946" s="4" t="s">
        <v>18302</v>
      </c>
      <c r="D2946" s="86" t="str">
        <f>IF('3(a) Flights | segment list'!A2911="","Null",'3(a) Flights | segment list'!A2911)</f>
        <v>Null</v>
      </c>
      <c r="E2946" s="87" t="str">
        <f t="shared" si="137"/>
        <v>Null</v>
      </c>
      <c r="F2946" s="4" t="str">
        <f>IF('3(a) Flights | segment list'!I2911="","Null",'3(a) Flights | segment list'!I2911)</f>
        <v>Null</v>
      </c>
      <c r="G2946" s="4" t="str">
        <f>IF('3(a) Flights | segment list'!C2911="","Null",'3(a) Flights | segment list'!C2911)</f>
        <v>Null</v>
      </c>
      <c r="H2946" s="4" t="str">
        <f>IF('3(a) Flights | segment list'!J2911="","Null",'3(a) Flights | segment list'!J2911)</f>
        <v>Null</v>
      </c>
      <c r="I2946" s="4" t="str">
        <f>IF('3(a) Flights | segment list'!D2911="","Null",'3(a) Flights | segment list'!D2911)</f>
        <v>Null</v>
      </c>
      <c r="J2946" s="4" t="str">
        <f>IF('3(a) Flights | segment list'!E2911="","Null",'3(a) Flights | segment list'!E2911)</f>
        <v>Null</v>
      </c>
      <c r="K2946" s="4" t="str">
        <f>IF('3(a) Flights | segment list'!F2911="","Null",'3(a) Flights | segment list'!F2911)</f>
        <v>Null</v>
      </c>
      <c r="L2946" s="5" t="str">
        <f>IF('3(a) Flights | segment list'!G2911="","Null",'3(a) Flights | segment list'!G2911)</f>
        <v>Null</v>
      </c>
      <c r="M2946" s="16">
        <f>IF('3(a) Flights | segment list'!H2911="Null","Null",'3(a) Flights | segment list'!H2911)</f>
        <v>0</v>
      </c>
    </row>
    <row r="2947" spans="1:13" x14ac:dyDescent="0.25">
      <c r="A2947" s="4" t="str">
        <f t="shared" si="135"/>
        <v>No PB ID provided</v>
      </c>
      <c r="B2947" s="4" t="str">
        <f t="shared" si="136"/>
        <v>No declaration</v>
      </c>
      <c r="C2947" s="4" t="s">
        <v>18302</v>
      </c>
      <c r="D2947" s="86" t="str">
        <f>IF('3(a) Flights | segment list'!A2912="","Null",'3(a) Flights | segment list'!A2912)</f>
        <v>Null</v>
      </c>
      <c r="E2947" s="87" t="str">
        <f t="shared" si="137"/>
        <v>Null</v>
      </c>
      <c r="F2947" s="4" t="str">
        <f>IF('3(a) Flights | segment list'!I2912="","Null",'3(a) Flights | segment list'!I2912)</f>
        <v>Null</v>
      </c>
      <c r="G2947" s="4" t="str">
        <f>IF('3(a) Flights | segment list'!C2912="","Null",'3(a) Flights | segment list'!C2912)</f>
        <v>Null</v>
      </c>
      <c r="H2947" s="4" t="str">
        <f>IF('3(a) Flights | segment list'!J2912="","Null",'3(a) Flights | segment list'!J2912)</f>
        <v>Null</v>
      </c>
      <c r="I2947" s="4" t="str">
        <f>IF('3(a) Flights | segment list'!D2912="","Null",'3(a) Flights | segment list'!D2912)</f>
        <v>Null</v>
      </c>
      <c r="J2947" s="4" t="str">
        <f>IF('3(a) Flights | segment list'!E2912="","Null",'3(a) Flights | segment list'!E2912)</f>
        <v>Null</v>
      </c>
      <c r="K2947" s="4" t="str">
        <f>IF('3(a) Flights | segment list'!F2912="","Null",'3(a) Flights | segment list'!F2912)</f>
        <v>Null</v>
      </c>
      <c r="L2947" s="5" t="str">
        <f>IF('3(a) Flights | segment list'!G2912="","Null",'3(a) Flights | segment list'!G2912)</f>
        <v>Null</v>
      </c>
      <c r="M2947" s="16">
        <f>IF('3(a) Flights | segment list'!H2912="Null","Null",'3(a) Flights | segment list'!H2912)</f>
        <v>0</v>
      </c>
    </row>
    <row r="2948" spans="1:13" x14ac:dyDescent="0.25">
      <c r="A2948" s="4" t="str">
        <f t="shared" si="135"/>
        <v>No PB ID provided</v>
      </c>
      <c r="B2948" s="4" t="str">
        <f t="shared" si="136"/>
        <v>No declaration</v>
      </c>
      <c r="C2948" s="4" t="s">
        <v>18302</v>
      </c>
      <c r="D2948" s="86" t="str">
        <f>IF('3(a) Flights | segment list'!A2913="","Null",'3(a) Flights | segment list'!A2913)</f>
        <v>Null</v>
      </c>
      <c r="E2948" s="87" t="str">
        <f t="shared" si="137"/>
        <v>Null</v>
      </c>
      <c r="F2948" s="4" t="str">
        <f>IF('3(a) Flights | segment list'!I2913="","Null",'3(a) Flights | segment list'!I2913)</f>
        <v>Null</v>
      </c>
      <c r="G2948" s="4" t="str">
        <f>IF('3(a) Flights | segment list'!C2913="","Null",'3(a) Flights | segment list'!C2913)</f>
        <v>Null</v>
      </c>
      <c r="H2948" s="4" t="str">
        <f>IF('3(a) Flights | segment list'!J2913="","Null",'3(a) Flights | segment list'!J2913)</f>
        <v>Null</v>
      </c>
      <c r="I2948" s="4" t="str">
        <f>IF('3(a) Flights | segment list'!D2913="","Null",'3(a) Flights | segment list'!D2913)</f>
        <v>Null</v>
      </c>
      <c r="J2948" s="4" t="str">
        <f>IF('3(a) Flights | segment list'!E2913="","Null",'3(a) Flights | segment list'!E2913)</f>
        <v>Null</v>
      </c>
      <c r="K2948" s="4" t="str">
        <f>IF('3(a) Flights | segment list'!F2913="","Null",'3(a) Flights | segment list'!F2913)</f>
        <v>Null</v>
      </c>
      <c r="L2948" s="5" t="str">
        <f>IF('3(a) Flights | segment list'!G2913="","Null",'3(a) Flights | segment list'!G2913)</f>
        <v>Null</v>
      </c>
      <c r="M2948" s="16">
        <f>IF('3(a) Flights | segment list'!H2913="Null","Null",'3(a) Flights | segment list'!H2913)</f>
        <v>0</v>
      </c>
    </row>
    <row r="2949" spans="1:13" x14ac:dyDescent="0.25">
      <c r="A2949" s="4" t="str">
        <f t="shared" si="135"/>
        <v>No PB ID provided</v>
      </c>
      <c r="B2949" s="4" t="str">
        <f t="shared" si="136"/>
        <v>No declaration</v>
      </c>
      <c r="C2949" s="4" t="s">
        <v>18302</v>
      </c>
      <c r="D2949" s="86" t="str">
        <f>IF('3(a) Flights | segment list'!A2914="","Null",'3(a) Flights | segment list'!A2914)</f>
        <v>Null</v>
      </c>
      <c r="E2949" s="87" t="str">
        <f t="shared" si="137"/>
        <v>Null</v>
      </c>
      <c r="F2949" s="4" t="str">
        <f>IF('3(a) Flights | segment list'!I2914="","Null",'3(a) Flights | segment list'!I2914)</f>
        <v>Null</v>
      </c>
      <c r="G2949" s="4" t="str">
        <f>IF('3(a) Flights | segment list'!C2914="","Null",'3(a) Flights | segment list'!C2914)</f>
        <v>Null</v>
      </c>
      <c r="H2949" s="4" t="str">
        <f>IF('3(a) Flights | segment list'!J2914="","Null",'3(a) Flights | segment list'!J2914)</f>
        <v>Null</v>
      </c>
      <c r="I2949" s="4" t="str">
        <f>IF('3(a) Flights | segment list'!D2914="","Null",'3(a) Flights | segment list'!D2914)</f>
        <v>Null</v>
      </c>
      <c r="J2949" s="4" t="str">
        <f>IF('3(a) Flights | segment list'!E2914="","Null",'3(a) Flights | segment list'!E2914)</f>
        <v>Null</v>
      </c>
      <c r="K2949" s="4" t="str">
        <f>IF('3(a) Flights | segment list'!F2914="","Null",'3(a) Flights | segment list'!F2914)</f>
        <v>Null</v>
      </c>
      <c r="L2949" s="5" t="str">
        <f>IF('3(a) Flights | segment list'!G2914="","Null",'3(a) Flights | segment list'!G2914)</f>
        <v>Null</v>
      </c>
      <c r="M2949" s="16">
        <f>IF('3(a) Flights | segment list'!H2914="Null","Null",'3(a) Flights | segment list'!H2914)</f>
        <v>0</v>
      </c>
    </row>
    <row r="2950" spans="1:13" x14ac:dyDescent="0.25">
      <c r="A2950" s="4" t="str">
        <f t="shared" ref="A2950:A3013" si="138">A2949</f>
        <v>No PB ID provided</v>
      </c>
      <c r="B2950" s="4" t="str">
        <f t="shared" ref="B2950:B3013" si="139">B2949</f>
        <v>No declaration</v>
      </c>
      <c r="C2950" s="4" t="s">
        <v>18302</v>
      </c>
      <c r="D2950" s="86" t="str">
        <f>IF('3(a) Flights | segment list'!A2915="","Null",'3(a) Flights | segment list'!A2915)</f>
        <v>Null</v>
      </c>
      <c r="E2950" s="87" t="str">
        <f t="shared" si="137"/>
        <v>Null</v>
      </c>
      <c r="F2950" s="4" t="str">
        <f>IF('3(a) Flights | segment list'!I2915="","Null",'3(a) Flights | segment list'!I2915)</f>
        <v>Null</v>
      </c>
      <c r="G2950" s="4" t="str">
        <f>IF('3(a) Flights | segment list'!C2915="","Null",'3(a) Flights | segment list'!C2915)</f>
        <v>Null</v>
      </c>
      <c r="H2950" s="4" t="str">
        <f>IF('3(a) Flights | segment list'!J2915="","Null",'3(a) Flights | segment list'!J2915)</f>
        <v>Null</v>
      </c>
      <c r="I2950" s="4" t="str">
        <f>IF('3(a) Flights | segment list'!D2915="","Null",'3(a) Flights | segment list'!D2915)</f>
        <v>Null</v>
      </c>
      <c r="J2950" s="4" t="str">
        <f>IF('3(a) Flights | segment list'!E2915="","Null",'3(a) Flights | segment list'!E2915)</f>
        <v>Null</v>
      </c>
      <c r="K2950" s="4" t="str">
        <f>IF('3(a) Flights | segment list'!F2915="","Null",'3(a) Flights | segment list'!F2915)</f>
        <v>Null</v>
      </c>
      <c r="L2950" s="5" t="str">
        <f>IF('3(a) Flights | segment list'!G2915="","Null",'3(a) Flights | segment list'!G2915)</f>
        <v>Null</v>
      </c>
      <c r="M2950" s="16">
        <f>IF('3(a) Flights | segment list'!H2915="Null","Null",'3(a) Flights | segment list'!H2915)</f>
        <v>0</v>
      </c>
    </row>
    <row r="2951" spans="1:13" x14ac:dyDescent="0.25">
      <c r="A2951" s="4" t="str">
        <f t="shared" si="138"/>
        <v>No PB ID provided</v>
      </c>
      <c r="B2951" s="4" t="str">
        <f t="shared" si="139"/>
        <v>No declaration</v>
      </c>
      <c r="C2951" s="4" t="s">
        <v>18302</v>
      </c>
      <c r="D2951" s="86" t="str">
        <f>IF('3(a) Flights | segment list'!A2916="","Null",'3(a) Flights | segment list'!A2916)</f>
        <v>Null</v>
      </c>
      <c r="E2951" s="87" t="str">
        <f t="shared" si="137"/>
        <v>Null</v>
      </c>
      <c r="F2951" s="4" t="str">
        <f>IF('3(a) Flights | segment list'!I2916="","Null",'3(a) Flights | segment list'!I2916)</f>
        <v>Null</v>
      </c>
      <c r="G2951" s="4" t="str">
        <f>IF('3(a) Flights | segment list'!C2916="","Null",'3(a) Flights | segment list'!C2916)</f>
        <v>Null</v>
      </c>
      <c r="H2951" s="4" t="str">
        <f>IF('3(a) Flights | segment list'!J2916="","Null",'3(a) Flights | segment list'!J2916)</f>
        <v>Null</v>
      </c>
      <c r="I2951" s="4" t="str">
        <f>IF('3(a) Flights | segment list'!D2916="","Null",'3(a) Flights | segment list'!D2916)</f>
        <v>Null</v>
      </c>
      <c r="J2951" s="4" t="str">
        <f>IF('3(a) Flights | segment list'!E2916="","Null",'3(a) Flights | segment list'!E2916)</f>
        <v>Null</v>
      </c>
      <c r="K2951" s="4" t="str">
        <f>IF('3(a) Flights | segment list'!F2916="","Null",'3(a) Flights | segment list'!F2916)</f>
        <v>Null</v>
      </c>
      <c r="L2951" s="5" t="str">
        <f>IF('3(a) Flights | segment list'!G2916="","Null",'3(a) Flights | segment list'!G2916)</f>
        <v>Null</v>
      </c>
      <c r="M2951" s="16">
        <f>IF('3(a) Flights | segment list'!H2916="Null","Null",'3(a) Flights | segment list'!H2916)</f>
        <v>0</v>
      </c>
    </row>
    <row r="2952" spans="1:13" x14ac:dyDescent="0.25">
      <c r="A2952" s="4" t="str">
        <f t="shared" si="138"/>
        <v>No PB ID provided</v>
      </c>
      <c r="B2952" s="4" t="str">
        <f t="shared" si="139"/>
        <v>No declaration</v>
      </c>
      <c r="C2952" s="4" t="s">
        <v>18302</v>
      </c>
      <c r="D2952" s="86" t="str">
        <f>IF('3(a) Flights | segment list'!A2917="","Null",'3(a) Flights | segment list'!A2917)</f>
        <v>Null</v>
      </c>
      <c r="E2952" s="87" t="str">
        <f t="shared" si="137"/>
        <v>Null</v>
      </c>
      <c r="F2952" s="4" t="str">
        <f>IF('3(a) Flights | segment list'!I2917="","Null",'3(a) Flights | segment list'!I2917)</f>
        <v>Null</v>
      </c>
      <c r="G2952" s="4" t="str">
        <f>IF('3(a) Flights | segment list'!C2917="","Null",'3(a) Flights | segment list'!C2917)</f>
        <v>Null</v>
      </c>
      <c r="H2952" s="4" t="str">
        <f>IF('3(a) Flights | segment list'!J2917="","Null",'3(a) Flights | segment list'!J2917)</f>
        <v>Null</v>
      </c>
      <c r="I2952" s="4" t="str">
        <f>IF('3(a) Flights | segment list'!D2917="","Null",'3(a) Flights | segment list'!D2917)</f>
        <v>Null</v>
      </c>
      <c r="J2952" s="4" t="str">
        <f>IF('3(a) Flights | segment list'!E2917="","Null",'3(a) Flights | segment list'!E2917)</f>
        <v>Null</v>
      </c>
      <c r="K2952" s="4" t="str">
        <f>IF('3(a) Flights | segment list'!F2917="","Null",'3(a) Flights | segment list'!F2917)</f>
        <v>Null</v>
      </c>
      <c r="L2952" s="5" t="str">
        <f>IF('3(a) Flights | segment list'!G2917="","Null",'3(a) Flights | segment list'!G2917)</f>
        <v>Null</v>
      </c>
      <c r="M2952" s="16">
        <f>IF('3(a) Flights | segment list'!H2917="Null","Null",'3(a) Flights | segment list'!H2917)</f>
        <v>0</v>
      </c>
    </row>
    <row r="2953" spans="1:13" x14ac:dyDescent="0.25">
      <c r="A2953" s="4" t="str">
        <f t="shared" si="138"/>
        <v>No PB ID provided</v>
      </c>
      <c r="B2953" s="4" t="str">
        <f t="shared" si="139"/>
        <v>No declaration</v>
      </c>
      <c r="C2953" s="4" t="s">
        <v>18302</v>
      </c>
      <c r="D2953" s="86" t="str">
        <f>IF('3(a) Flights | segment list'!A2918="","Null",'3(a) Flights | segment list'!A2918)</f>
        <v>Null</v>
      </c>
      <c r="E2953" s="87" t="str">
        <f t="shared" si="137"/>
        <v>Null</v>
      </c>
      <c r="F2953" s="4" t="str">
        <f>IF('3(a) Flights | segment list'!I2918="","Null",'3(a) Flights | segment list'!I2918)</f>
        <v>Null</v>
      </c>
      <c r="G2953" s="4" t="str">
        <f>IF('3(a) Flights | segment list'!C2918="","Null",'3(a) Flights | segment list'!C2918)</f>
        <v>Null</v>
      </c>
      <c r="H2953" s="4" t="str">
        <f>IF('3(a) Flights | segment list'!J2918="","Null",'3(a) Flights | segment list'!J2918)</f>
        <v>Null</v>
      </c>
      <c r="I2953" s="4" t="str">
        <f>IF('3(a) Flights | segment list'!D2918="","Null",'3(a) Flights | segment list'!D2918)</f>
        <v>Null</v>
      </c>
      <c r="J2953" s="4" t="str">
        <f>IF('3(a) Flights | segment list'!E2918="","Null",'3(a) Flights | segment list'!E2918)</f>
        <v>Null</v>
      </c>
      <c r="K2953" s="4" t="str">
        <f>IF('3(a) Flights | segment list'!F2918="","Null",'3(a) Flights | segment list'!F2918)</f>
        <v>Null</v>
      </c>
      <c r="L2953" s="5" t="str">
        <f>IF('3(a) Flights | segment list'!G2918="","Null",'3(a) Flights | segment list'!G2918)</f>
        <v>Null</v>
      </c>
      <c r="M2953" s="16">
        <f>IF('3(a) Flights | segment list'!H2918="Null","Null",'3(a) Flights | segment list'!H2918)</f>
        <v>0</v>
      </c>
    </row>
    <row r="2954" spans="1:13" x14ac:dyDescent="0.25">
      <c r="A2954" s="4" t="str">
        <f t="shared" si="138"/>
        <v>No PB ID provided</v>
      </c>
      <c r="B2954" s="4" t="str">
        <f t="shared" si="139"/>
        <v>No declaration</v>
      </c>
      <c r="C2954" s="4" t="s">
        <v>18302</v>
      </c>
      <c r="D2954" s="86" t="str">
        <f>IF('3(a) Flights | segment list'!A2919="","Null",'3(a) Flights | segment list'!A2919)</f>
        <v>Null</v>
      </c>
      <c r="E2954" s="87" t="str">
        <f t="shared" si="137"/>
        <v>Null</v>
      </c>
      <c r="F2954" s="4" t="str">
        <f>IF('3(a) Flights | segment list'!I2919="","Null",'3(a) Flights | segment list'!I2919)</f>
        <v>Null</v>
      </c>
      <c r="G2954" s="4" t="str">
        <f>IF('3(a) Flights | segment list'!C2919="","Null",'3(a) Flights | segment list'!C2919)</f>
        <v>Null</v>
      </c>
      <c r="H2954" s="4" t="str">
        <f>IF('3(a) Flights | segment list'!J2919="","Null",'3(a) Flights | segment list'!J2919)</f>
        <v>Null</v>
      </c>
      <c r="I2954" s="4" t="str">
        <f>IF('3(a) Flights | segment list'!D2919="","Null",'3(a) Flights | segment list'!D2919)</f>
        <v>Null</v>
      </c>
      <c r="J2954" s="4" t="str">
        <f>IF('3(a) Flights | segment list'!E2919="","Null",'3(a) Flights | segment list'!E2919)</f>
        <v>Null</v>
      </c>
      <c r="K2954" s="4" t="str">
        <f>IF('3(a) Flights | segment list'!F2919="","Null",'3(a) Flights | segment list'!F2919)</f>
        <v>Null</v>
      </c>
      <c r="L2954" s="5" t="str">
        <f>IF('3(a) Flights | segment list'!G2919="","Null",'3(a) Flights | segment list'!G2919)</f>
        <v>Null</v>
      </c>
      <c r="M2954" s="16">
        <f>IF('3(a) Flights | segment list'!H2919="Null","Null",'3(a) Flights | segment list'!H2919)</f>
        <v>0</v>
      </c>
    </row>
    <row r="2955" spans="1:13" x14ac:dyDescent="0.25">
      <c r="A2955" s="4" t="str">
        <f t="shared" si="138"/>
        <v>No PB ID provided</v>
      </c>
      <c r="B2955" s="4" t="str">
        <f t="shared" si="139"/>
        <v>No declaration</v>
      </c>
      <c r="C2955" s="4" t="s">
        <v>18302</v>
      </c>
      <c r="D2955" s="86" t="str">
        <f>IF('3(a) Flights | segment list'!A2920="","Null",'3(a) Flights | segment list'!A2920)</f>
        <v>Null</v>
      </c>
      <c r="E2955" s="87" t="str">
        <f t="shared" si="137"/>
        <v>Null</v>
      </c>
      <c r="F2955" s="4" t="str">
        <f>IF('3(a) Flights | segment list'!I2920="","Null",'3(a) Flights | segment list'!I2920)</f>
        <v>Null</v>
      </c>
      <c r="G2955" s="4" t="str">
        <f>IF('3(a) Flights | segment list'!C2920="","Null",'3(a) Flights | segment list'!C2920)</f>
        <v>Null</v>
      </c>
      <c r="H2955" s="4" t="str">
        <f>IF('3(a) Flights | segment list'!J2920="","Null",'3(a) Flights | segment list'!J2920)</f>
        <v>Null</v>
      </c>
      <c r="I2955" s="4" t="str">
        <f>IF('3(a) Flights | segment list'!D2920="","Null",'3(a) Flights | segment list'!D2920)</f>
        <v>Null</v>
      </c>
      <c r="J2955" s="4" t="str">
        <f>IF('3(a) Flights | segment list'!E2920="","Null",'3(a) Flights | segment list'!E2920)</f>
        <v>Null</v>
      </c>
      <c r="K2955" s="4" t="str">
        <f>IF('3(a) Flights | segment list'!F2920="","Null",'3(a) Flights | segment list'!F2920)</f>
        <v>Null</v>
      </c>
      <c r="L2955" s="5" t="str">
        <f>IF('3(a) Flights | segment list'!G2920="","Null",'3(a) Flights | segment list'!G2920)</f>
        <v>Null</v>
      </c>
      <c r="M2955" s="16">
        <f>IF('3(a) Flights | segment list'!H2920="Null","Null",'3(a) Flights | segment list'!H2920)</f>
        <v>0</v>
      </c>
    </row>
    <row r="2956" spans="1:13" x14ac:dyDescent="0.25">
      <c r="A2956" s="4" t="str">
        <f t="shared" si="138"/>
        <v>No PB ID provided</v>
      </c>
      <c r="B2956" s="4" t="str">
        <f t="shared" si="139"/>
        <v>No declaration</v>
      </c>
      <c r="C2956" s="4" t="s">
        <v>18302</v>
      </c>
      <c r="D2956" s="86" t="str">
        <f>IF('3(a) Flights | segment list'!A2921="","Null",'3(a) Flights | segment list'!A2921)</f>
        <v>Null</v>
      </c>
      <c r="E2956" s="87" t="str">
        <f t="shared" si="137"/>
        <v>Null</v>
      </c>
      <c r="F2956" s="4" t="str">
        <f>IF('3(a) Flights | segment list'!I2921="","Null",'3(a) Flights | segment list'!I2921)</f>
        <v>Null</v>
      </c>
      <c r="G2956" s="4" t="str">
        <f>IF('3(a) Flights | segment list'!C2921="","Null",'3(a) Flights | segment list'!C2921)</f>
        <v>Null</v>
      </c>
      <c r="H2956" s="4" t="str">
        <f>IF('3(a) Flights | segment list'!J2921="","Null",'3(a) Flights | segment list'!J2921)</f>
        <v>Null</v>
      </c>
      <c r="I2956" s="4" t="str">
        <f>IF('3(a) Flights | segment list'!D2921="","Null",'3(a) Flights | segment list'!D2921)</f>
        <v>Null</v>
      </c>
      <c r="J2956" s="4" t="str">
        <f>IF('3(a) Flights | segment list'!E2921="","Null",'3(a) Flights | segment list'!E2921)</f>
        <v>Null</v>
      </c>
      <c r="K2956" s="4" t="str">
        <f>IF('3(a) Flights | segment list'!F2921="","Null",'3(a) Flights | segment list'!F2921)</f>
        <v>Null</v>
      </c>
      <c r="L2956" s="5" t="str">
        <f>IF('3(a) Flights | segment list'!G2921="","Null",'3(a) Flights | segment list'!G2921)</f>
        <v>Null</v>
      </c>
      <c r="M2956" s="16">
        <f>IF('3(a) Flights | segment list'!H2921="Null","Null",'3(a) Flights | segment list'!H2921)</f>
        <v>0</v>
      </c>
    </row>
    <row r="2957" spans="1:13" x14ac:dyDescent="0.25">
      <c r="A2957" s="4" t="str">
        <f t="shared" si="138"/>
        <v>No PB ID provided</v>
      </c>
      <c r="B2957" s="4" t="str">
        <f t="shared" si="139"/>
        <v>No declaration</v>
      </c>
      <c r="C2957" s="4" t="s">
        <v>18302</v>
      </c>
      <c r="D2957" s="86" t="str">
        <f>IF('3(a) Flights | segment list'!A2922="","Null",'3(a) Flights | segment list'!A2922)</f>
        <v>Null</v>
      </c>
      <c r="E2957" s="87" t="str">
        <f t="shared" si="137"/>
        <v>Null</v>
      </c>
      <c r="F2957" s="4" t="str">
        <f>IF('3(a) Flights | segment list'!I2922="","Null",'3(a) Flights | segment list'!I2922)</f>
        <v>Null</v>
      </c>
      <c r="G2957" s="4" t="str">
        <f>IF('3(a) Flights | segment list'!C2922="","Null",'3(a) Flights | segment list'!C2922)</f>
        <v>Null</v>
      </c>
      <c r="H2957" s="4" t="str">
        <f>IF('3(a) Flights | segment list'!J2922="","Null",'3(a) Flights | segment list'!J2922)</f>
        <v>Null</v>
      </c>
      <c r="I2957" s="4" t="str">
        <f>IF('3(a) Flights | segment list'!D2922="","Null",'3(a) Flights | segment list'!D2922)</f>
        <v>Null</v>
      </c>
      <c r="J2957" s="4" t="str">
        <f>IF('3(a) Flights | segment list'!E2922="","Null",'3(a) Flights | segment list'!E2922)</f>
        <v>Null</v>
      </c>
      <c r="K2957" s="4" t="str">
        <f>IF('3(a) Flights | segment list'!F2922="","Null",'3(a) Flights | segment list'!F2922)</f>
        <v>Null</v>
      </c>
      <c r="L2957" s="5" t="str">
        <f>IF('3(a) Flights | segment list'!G2922="","Null",'3(a) Flights | segment list'!G2922)</f>
        <v>Null</v>
      </c>
      <c r="M2957" s="16">
        <f>IF('3(a) Flights | segment list'!H2922="Null","Null",'3(a) Flights | segment list'!H2922)</f>
        <v>0</v>
      </c>
    </row>
    <row r="2958" spans="1:13" x14ac:dyDescent="0.25">
      <c r="A2958" s="4" t="str">
        <f t="shared" si="138"/>
        <v>No PB ID provided</v>
      </c>
      <c r="B2958" s="4" t="str">
        <f t="shared" si="139"/>
        <v>No declaration</v>
      </c>
      <c r="C2958" s="4" t="s">
        <v>18302</v>
      </c>
      <c r="D2958" s="86" t="str">
        <f>IF('3(a) Flights | segment list'!A2923="","Null",'3(a) Flights | segment list'!A2923)</f>
        <v>Null</v>
      </c>
      <c r="E2958" s="87" t="str">
        <f t="shared" si="137"/>
        <v>Null</v>
      </c>
      <c r="F2958" s="4" t="str">
        <f>IF('3(a) Flights | segment list'!I2923="","Null",'3(a) Flights | segment list'!I2923)</f>
        <v>Null</v>
      </c>
      <c r="G2958" s="4" t="str">
        <f>IF('3(a) Flights | segment list'!C2923="","Null",'3(a) Flights | segment list'!C2923)</f>
        <v>Null</v>
      </c>
      <c r="H2958" s="4" t="str">
        <f>IF('3(a) Flights | segment list'!J2923="","Null",'3(a) Flights | segment list'!J2923)</f>
        <v>Null</v>
      </c>
      <c r="I2958" s="4" t="str">
        <f>IF('3(a) Flights | segment list'!D2923="","Null",'3(a) Flights | segment list'!D2923)</f>
        <v>Null</v>
      </c>
      <c r="J2958" s="4" t="str">
        <f>IF('3(a) Flights | segment list'!E2923="","Null",'3(a) Flights | segment list'!E2923)</f>
        <v>Null</v>
      </c>
      <c r="K2958" s="4" t="str">
        <f>IF('3(a) Flights | segment list'!F2923="","Null",'3(a) Flights | segment list'!F2923)</f>
        <v>Null</v>
      </c>
      <c r="L2958" s="5" t="str">
        <f>IF('3(a) Flights | segment list'!G2923="","Null",'3(a) Flights | segment list'!G2923)</f>
        <v>Null</v>
      </c>
      <c r="M2958" s="16">
        <f>IF('3(a) Flights | segment list'!H2923="Null","Null",'3(a) Flights | segment list'!H2923)</f>
        <v>0</v>
      </c>
    </row>
    <row r="2959" spans="1:13" x14ac:dyDescent="0.25">
      <c r="A2959" s="4" t="str">
        <f t="shared" si="138"/>
        <v>No PB ID provided</v>
      </c>
      <c r="B2959" s="4" t="str">
        <f t="shared" si="139"/>
        <v>No declaration</v>
      </c>
      <c r="C2959" s="4" t="s">
        <v>18302</v>
      </c>
      <c r="D2959" s="86" t="str">
        <f>IF('3(a) Flights | segment list'!A2924="","Null",'3(a) Flights | segment list'!A2924)</f>
        <v>Null</v>
      </c>
      <c r="E2959" s="87" t="str">
        <f t="shared" si="137"/>
        <v>Null</v>
      </c>
      <c r="F2959" s="4" t="str">
        <f>IF('3(a) Flights | segment list'!I2924="","Null",'3(a) Flights | segment list'!I2924)</f>
        <v>Null</v>
      </c>
      <c r="G2959" s="4" t="str">
        <f>IF('3(a) Flights | segment list'!C2924="","Null",'3(a) Flights | segment list'!C2924)</f>
        <v>Null</v>
      </c>
      <c r="H2959" s="4" t="str">
        <f>IF('3(a) Flights | segment list'!J2924="","Null",'3(a) Flights | segment list'!J2924)</f>
        <v>Null</v>
      </c>
      <c r="I2959" s="4" t="str">
        <f>IF('3(a) Flights | segment list'!D2924="","Null",'3(a) Flights | segment list'!D2924)</f>
        <v>Null</v>
      </c>
      <c r="J2959" s="4" t="str">
        <f>IF('3(a) Flights | segment list'!E2924="","Null",'3(a) Flights | segment list'!E2924)</f>
        <v>Null</v>
      </c>
      <c r="K2959" s="4" t="str">
        <f>IF('3(a) Flights | segment list'!F2924="","Null",'3(a) Flights | segment list'!F2924)</f>
        <v>Null</v>
      </c>
      <c r="L2959" s="5" t="str">
        <f>IF('3(a) Flights | segment list'!G2924="","Null",'3(a) Flights | segment list'!G2924)</f>
        <v>Null</v>
      </c>
      <c r="M2959" s="16">
        <f>IF('3(a) Flights | segment list'!H2924="Null","Null",'3(a) Flights | segment list'!H2924)</f>
        <v>0</v>
      </c>
    </row>
    <row r="2960" spans="1:13" x14ac:dyDescent="0.25">
      <c r="A2960" s="4" t="str">
        <f t="shared" si="138"/>
        <v>No PB ID provided</v>
      </c>
      <c r="B2960" s="4" t="str">
        <f t="shared" si="139"/>
        <v>No declaration</v>
      </c>
      <c r="C2960" s="4" t="s">
        <v>18302</v>
      </c>
      <c r="D2960" s="86" t="str">
        <f>IF('3(a) Flights | segment list'!A2925="","Null",'3(a) Flights | segment list'!A2925)</f>
        <v>Null</v>
      </c>
      <c r="E2960" s="87" t="str">
        <f t="shared" si="137"/>
        <v>Null</v>
      </c>
      <c r="F2960" s="4" t="str">
        <f>IF('3(a) Flights | segment list'!I2925="","Null",'3(a) Flights | segment list'!I2925)</f>
        <v>Null</v>
      </c>
      <c r="G2960" s="4" t="str">
        <f>IF('3(a) Flights | segment list'!C2925="","Null",'3(a) Flights | segment list'!C2925)</f>
        <v>Null</v>
      </c>
      <c r="H2960" s="4" t="str">
        <f>IF('3(a) Flights | segment list'!J2925="","Null",'3(a) Flights | segment list'!J2925)</f>
        <v>Null</v>
      </c>
      <c r="I2960" s="4" t="str">
        <f>IF('3(a) Flights | segment list'!D2925="","Null",'3(a) Flights | segment list'!D2925)</f>
        <v>Null</v>
      </c>
      <c r="J2960" s="4" t="str">
        <f>IF('3(a) Flights | segment list'!E2925="","Null",'3(a) Flights | segment list'!E2925)</f>
        <v>Null</v>
      </c>
      <c r="K2960" s="4" t="str">
        <f>IF('3(a) Flights | segment list'!F2925="","Null",'3(a) Flights | segment list'!F2925)</f>
        <v>Null</v>
      </c>
      <c r="L2960" s="5" t="str">
        <f>IF('3(a) Flights | segment list'!G2925="","Null",'3(a) Flights | segment list'!G2925)</f>
        <v>Null</v>
      </c>
      <c r="M2960" s="16">
        <f>IF('3(a) Flights | segment list'!H2925="Null","Null",'3(a) Flights | segment list'!H2925)</f>
        <v>0</v>
      </c>
    </row>
    <row r="2961" spans="1:13" x14ac:dyDescent="0.25">
      <c r="A2961" s="4" t="str">
        <f t="shared" si="138"/>
        <v>No PB ID provided</v>
      </c>
      <c r="B2961" s="4" t="str">
        <f t="shared" si="139"/>
        <v>No declaration</v>
      </c>
      <c r="C2961" s="4" t="s">
        <v>18302</v>
      </c>
      <c r="D2961" s="86" t="str">
        <f>IF('3(a) Flights | segment list'!A2926="","Null",'3(a) Flights | segment list'!A2926)</f>
        <v>Null</v>
      </c>
      <c r="E2961" s="87" t="str">
        <f t="shared" si="137"/>
        <v>Null</v>
      </c>
      <c r="F2961" s="4" t="str">
        <f>IF('3(a) Flights | segment list'!I2926="","Null",'3(a) Flights | segment list'!I2926)</f>
        <v>Null</v>
      </c>
      <c r="G2961" s="4" t="str">
        <f>IF('3(a) Flights | segment list'!C2926="","Null",'3(a) Flights | segment list'!C2926)</f>
        <v>Null</v>
      </c>
      <c r="H2961" s="4" t="str">
        <f>IF('3(a) Flights | segment list'!J2926="","Null",'3(a) Flights | segment list'!J2926)</f>
        <v>Null</v>
      </c>
      <c r="I2961" s="4" t="str">
        <f>IF('3(a) Flights | segment list'!D2926="","Null",'3(a) Flights | segment list'!D2926)</f>
        <v>Null</v>
      </c>
      <c r="J2961" s="4" t="str">
        <f>IF('3(a) Flights | segment list'!E2926="","Null",'3(a) Flights | segment list'!E2926)</f>
        <v>Null</v>
      </c>
      <c r="K2961" s="4" t="str">
        <f>IF('3(a) Flights | segment list'!F2926="","Null",'3(a) Flights | segment list'!F2926)</f>
        <v>Null</v>
      </c>
      <c r="L2961" s="5" t="str">
        <f>IF('3(a) Flights | segment list'!G2926="","Null",'3(a) Flights | segment list'!G2926)</f>
        <v>Null</v>
      </c>
      <c r="M2961" s="16">
        <f>IF('3(a) Flights | segment list'!H2926="Null","Null",'3(a) Flights | segment list'!H2926)</f>
        <v>0</v>
      </c>
    </row>
    <row r="2962" spans="1:13" x14ac:dyDescent="0.25">
      <c r="A2962" s="4" t="str">
        <f t="shared" si="138"/>
        <v>No PB ID provided</v>
      </c>
      <c r="B2962" s="4" t="str">
        <f t="shared" si="139"/>
        <v>No declaration</v>
      </c>
      <c r="C2962" s="4" t="s">
        <v>18302</v>
      </c>
      <c r="D2962" s="86" t="str">
        <f>IF('3(a) Flights | segment list'!A2927="","Null",'3(a) Flights | segment list'!A2927)</f>
        <v>Null</v>
      </c>
      <c r="E2962" s="87" t="str">
        <f t="shared" si="137"/>
        <v>Null</v>
      </c>
      <c r="F2962" s="4" t="str">
        <f>IF('3(a) Flights | segment list'!I2927="","Null",'3(a) Flights | segment list'!I2927)</f>
        <v>Null</v>
      </c>
      <c r="G2962" s="4" t="str">
        <f>IF('3(a) Flights | segment list'!C2927="","Null",'3(a) Flights | segment list'!C2927)</f>
        <v>Null</v>
      </c>
      <c r="H2962" s="4" t="str">
        <f>IF('3(a) Flights | segment list'!J2927="","Null",'3(a) Flights | segment list'!J2927)</f>
        <v>Null</v>
      </c>
      <c r="I2962" s="4" t="str">
        <f>IF('3(a) Flights | segment list'!D2927="","Null",'3(a) Flights | segment list'!D2927)</f>
        <v>Null</v>
      </c>
      <c r="J2962" s="4" t="str">
        <f>IF('3(a) Flights | segment list'!E2927="","Null",'3(a) Flights | segment list'!E2927)</f>
        <v>Null</v>
      </c>
      <c r="K2962" s="4" t="str">
        <f>IF('3(a) Flights | segment list'!F2927="","Null",'3(a) Flights | segment list'!F2927)</f>
        <v>Null</v>
      </c>
      <c r="L2962" s="5" t="str">
        <f>IF('3(a) Flights | segment list'!G2927="","Null",'3(a) Flights | segment list'!G2927)</f>
        <v>Null</v>
      </c>
      <c r="M2962" s="16">
        <f>IF('3(a) Flights | segment list'!H2927="Null","Null",'3(a) Flights | segment list'!H2927)</f>
        <v>0</v>
      </c>
    </row>
    <row r="2963" spans="1:13" x14ac:dyDescent="0.25">
      <c r="A2963" s="4" t="str">
        <f t="shared" si="138"/>
        <v>No PB ID provided</v>
      </c>
      <c r="B2963" s="4" t="str">
        <f t="shared" si="139"/>
        <v>No declaration</v>
      </c>
      <c r="C2963" s="4" t="s">
        <v>18302</v>
      </c>
      <c r="D2963" s="86" t="str">
        <f>IF('3(a) Flights | segment list'!A2928="","Null",'3(a) Flights | segment list'!A2928)</f>
        <v>Null</v>
      </c>
      <c r="E2963" s="87" t="str">
        <f t="shared" si="137"/>
        <v>Null</v>
      </c>
      <c r="F2963" s="4" t="str">
        <f>IF('3(a) Flights | segment list'!I2928="","Null",'3(a) Flights | segment list'!I2928)</f>
        <v>Null</v>
      </c>
      <c r="G2963" s="4" t="str">
        <f>IF('3(a) Flights | segment list'!C2928="","Null",'3(a) Flights | segment list'!C2928)</f>
        <v>Null</v>
      </c>
      <c r="H2963" s="4" t="str">
        <f>IF('3(a) Flights | segment list'!J2928="","Null",'3(a) Flights | segment list'!J2928)</f>
        <v>Null</v>
      </c>
      <c r="I2963" s="4" t="str">
        <f>IF('3(a) Flights | segment list'!D2928="","Null",'3(a) Flights | segment list'!D2928)</f>
        <v>Null</v>
      </c>
      <c r="J2963" s="4" t="str">
        <f>IF('3(a) Flights | segment list'!E2928="","Null",'3(a) Flights | segment list'!E2928)</f>
        <v>Null</v>
      </c>
      <c r="K2963" s="4" t="str">
        <f>IF('3(a) Flights | segment list'!F2928="","Null",'3(a) Flights | segment list'!F2928)</f>
        <v>Null</v>
      </c>
      <c r="L2963" s="5" t="str">
        <f>IF('3(a) Flights | segment list'!G2928="","Null",'3(a) Flights | segment list'!G2928)</f>
        <v>Null</v>
      </c>
      <c r="M2963" s="16">
        <f>IF('3(a) Flights | segment list'!H2928="Null","Null",'3(a) Flights | segment list'!H2928)</f>
        <v>0</v>
      </c>
    </row>
    <row r="2964" spans="1:13" x14ac:dyDescent="0.25">
      <c r="A2964" s="4" t="str">
        <f t="shared" si="138"/>
        <v>No PB ID provided</v>
      </c>
      <c r="B2964" s="4" t="str">
        <f t="shared" si="139"/>
        <v>No declaration</v>
      </c>
      <c r="C2964" s="4" t="s">
        <v>18302</v>
      </c>
      <c r="D2964" s="86" t="str">
        <f>IF('3(a) Flights | segment list'!A2929="","Null",'3(a) Flights | segment list'!A2929)</f>
        <v>Null</v>
      </c>
      <c r="E2964" s="87" t="str">
        <f t="shared" si="137"/>
        <v>Null</v>
      </c>
      <c r="F2964" s="4" t="str">
        <f>IF('3(a) Flights | segment list'!I2929="","Null",'3(a) Flights | segment list'!I2929)</f>
        <v>Null</v>
      </c>
      <c r="G2964" s="4" t="str">
        <f>IF('3(a) Flights | segment list'!C2929="","Null",'3(a) Flights | segment list'!C2929)</f>
        <v>Null</v>
      </c>
      <c r="H2964" s="4" t="str">
        <f>IF('3(a) Flights | segment list'!J2929="","Null",'3(a) Flights | segment list'!J2929)</f>
        <v>Null</v>
      </c>
      <c r="I2964" s="4" t="str">
        <f>IF('3(a) Flights | segment list'!D2929="","Null",'3(a) Flights | segment list'!D2929)</f>
        <v>Null</v>
      </c>
      <c r="J2964" s="4" t="str">
        <f>IF('3(a) Flights | segment list'!E2929="","Null",'3(a) Flights | segment list'!E2929)</f>
        <v>Null</v>
      </c>
      <c r="K2964" s="4" t="str">
        <f>IF('3(a) Flights | segment list'!F2929="","Null",'3(a) Flights | segment list'!F2929)</f>
        <v>Null</v>
      </c>
      <c r="L2964" s="5" t="str">
        <f>IF('3(a) Flights | segment list'!G2929="","Null",'3(a) Flights | segment list'!G2929)</f>
        <v>Null</v>
      </c>
      <c r="M2964" s="16">
        <f>IF('3(a) Flights | segment list'!H2929="Null","Null",'3(a) Flights | segment list'!H2929)</f>
        <v>0</v>
      </c>
    </row>
    <row r="2965" spans="1:13" x14ac:dyDescent="0.25">
      <c r="A2965" s="4" t="str">
        <f t="shared" si="138"/>
        <v>No PB ID provided</v>
      </c>
      <c r="B2965" s="4" t="str">
        <f t="shared" si="139"/>
        <v>No declaration</v>
      </c>
      <c r="C2965" s="4" t="s">
        <v>18302</v>
      </c>
      <c r="D2965" s="86" t="str">
        <f>IF('3(a) Flights | segment list'!A2930="","Null",'3(a) Flights | segment list'!A2930)</f>
        <v>Null</v>
      </c>
      <c r="E2965" s="87" t="str">
        <f t="shared" si="137"/>
        <v>Null</v>
      </c>
      <c r="F2965" s="4" t="str">
        <f>IF('3(a) Flights | segment list'!I2930="","Null",'3(a) Flights | segment list'!I2930)</f>
        <v>Null</v>
      </c>
      <c r="G2965" s="4" t="str">
        <f>IF('3(a) Flights | segment list'!C2930="","Null",'3(a) Flights | segment list'!C2930)</f>
        <v>Null</v>
      </c>
      <c r="H2965" s="4" t="str">
        <f>IF('3(a) Flights | segment list'!J2930="","Null",'3(a) Flights | segment list'!J2930)</f>
        <v>Null</v>
      </c>
      <c r="I2965" s="4" t="str">
        <f>IF('3(a) Flights | segment list'!D2930="","Null",'3(a) Flights | segment list'!D2930)</f>
        <v>Null</v>
      </c>
      <c r="J2965" s="4" t="str">
        <f>IF('3(a) Flights | segment list'!E2930="","Null",'3(a) Flights | segment list'!E2930)</f>
        <v>Null</v>
      </c>
      <c r="K2965" s="4" t="str">
        <f>IF('3(a) Flights | segment list'!F2930="","Null",'3(a) Flights | segment list'!F2930)</f>
        <v>Null</v>
      </c>
      <c r="L2965" s="5" t="str">
        <f>IF('3(a) Flights | segment list'!G2930="","Null",'3(a) Flights | segment list'!G2930)</f>
        <v>Null</v>
      </c>
      <c r="M2965" s="16">
        <f>IF('3(a) Flights | segment list'!H2930="Null","Null",'3(a) Flights | segment list'!H2930)</f>
        <v>0</v>
      </c>
    </row>
    <row r="2966" spans="1:13" x14ac:dyDescent="0.25">
      <c r="A2966" s="4" t="str">
        <f t="shared" si="138"/>
        <v>No PB ID provided</v>
      </c>
      <c r="B2966" s="4" t="str">
        <f t="shared" si="139"/>
        <v>No declaration</v>
      </c>
      <c r="C2966" s="4" t="s">
        <v>18302</v>
      </c>
      <c r="D2966" s="86" t="str">
        <f>IF('3(a) Flights | segment list'!A2931="","Null",'3(a) Flights | segment list'!A2931)</f>
        <v>Null</v>
      </c>
      <c r="E2966" s="87" t="str">
        <f t="shared" si="137"/>
        <v>Null</v>
      </c>
      <c r="F2966" s="4" t="str">
        <f>IF('3(a) Flights | segment list'!I2931="","Null",'3(a) Flights | segment list'!I2931)</f>
        <v>Null</v>
      </c>
      <c r="G2966" s="4" t="str">
        <f>IF('3(a) Flights | segment list'!C2931="","Null",'3(a) Flights | segment list'!C2931)</f>
        <v>Null</v>
      </c>
      <c r="H2966" s="4" t="str">
        <f>IF('3(a) Flights | segment list'!J2931="","Null",'3(a) Flights | segment list'!J2931)</f>
        <v>Null</v>
      </c>
      <c r="I2966" s="4" t="str">
        <f>IF('3(a) Flights | segment list'!D2931="","Null",'3(a) Flights | segment list'!D2931)</f>
        <v>Null</v>
      </c>
      <c r="J2966" s="4" t="str">
        <f>IF('3(a) Flights | segment list'!E2931="","Null",'3(a) Flights | segment list'!E2931)</f>
        <v>Null</v>
      </c>
      <c r="K2966" s="4" t="str">
        <f>IF('3(a) Flights | segment list'!F2931="","Null",'3(a) Flights | segment list'!F2931)</f>
        <v>Null</v>
      </c>
      <c r="L2966" s="5" t="str">
        <f>IF('3(a) Flights | segment list'!G2931="","Null",'3(a) Flights | segment list'!G2931)</f>
        <v>Null</v>
      </c>
      <c r="M2966" s="16">
        <f>IF('3(a) Flights | segment list'!H2931="Null","Null",'3(a) Flights | segment list'!H2931)</f>
        <v>0</v>
      </c>
    </row>
    <row r="2967" spans="1:13" x14ac:dyDescent="0.25">
      <c r="A2967" s="4" t="str">
        <f t="shared" si="138"/>
        <v>No PB ID provided</v>
      </c>
      <c r="B2967" s="4" t="str">
        <f t="shared" si="139"/>
        <v>No declaration</v>
      </c>
      <c r="C2967" s="4" t="s">
        <v>18302</v>
      </c>
      <c r="D2967" s="86" t="str">
        <f>IF('3(a) Flights | segment list'!A2932="","Null",'3(a) Flights | segment list'!A2932)</f>
        <v>Null</v>
      </c>
      <c r="E2967" s="87" t="str">
        <f t="shared" si="137"/>
        <v>Null</v>
      </c>
      <c r="F2967" s="4" t="str">
        <f>IF('3(a) Flights | segment list'!I2932="","Null",'3(a) Flights | segment list'!I2932)</f>
        <v>Null</v>
      </c>
      <c r="G2967" s="4" t="str">
        <f>IF('3(a) Flights | segment list'!C2932="","Null",'3(a) Flights | segment list'!C2932)</f>
        <v>Null</v>
      </c>
      <c r="H2967" s="4" t="str">
        <f>IF('3(a) Flights | segment list'!J2932="","Null",'3(a) Flights | segment list'!J2932)</f>
        <v>Null</v>
      </c>
      <c r="I2967" s="4" t="str">
        <f>IF('3(a) Flights | segment list'!D2932="","Null",'3(a) Flights | segment list'!D2932)</f>
        <v>Null</v>
      </c>
      <c r="J2967" s="4" t="str">
        <f>IF('3(a) Flights | segment list'!E2932="","Null",'3(a) Flights | segment list'!E2932)</f>
        <v>Null</v>
      </c>
      <c r="K2967" s="4" t="str">
        <f>IF('3(a) Flights | segment list'!F2932="","Null",'3(a) Flights | segment list'!F2932)</f>
        <v>Null</v>
      </c>
      <c r="L2967" s="5" t="str">
        <f>IF('3(a) Flights | segment list'!G2932="","Null",'3(a) Flights | segment list'!G2932)</f>
        <v>Null</v>
      </c>
      <c r="M2967" s="16">
        <f>IF('3(a) Flights | segment list'!H2932="Null","Null",'3(a) Flights | segment list'!H2932)</f>
        <v>0</v>
      </c>
    </row>
    <row r="2968" spans="1:13" x14ac:dyDescent="0.25">
      <c r="A2968" s="4" t="str">
        <f t="shared" si="138"/>
        <v>No PB ID provided</v>
      </c>
      <c r="B2968" s="4" t="str">
        <f t="shared" si="139"/>
        <v>No declaration</v>
      </c>
      <c r="C2968" s="4" t="s">
        <v>18302</v>
      </c>
      <c r="D2968" s="86" t="str">
        <f>IF('3(a) Flights | segment list'!A2933="","Null",'3(a) Flights | segment list'!A2933)</f>
        <v>Null</v>
      </c>
      <c r="E2968" s="87" t="str">
        <f t="shared" si="137"/>
        <v>Null</v>
      </c>
      <c r="F2968" s="4" t="str">
        <f>IF('3(a) Flights | segment list'!I2933="","Null",'3(a) Flights | segment list'!I2933)</f>
        <v>Null</v>
      </c>
      <c r="G2968" s="4" t="str">
        <f>IF('3(a) Flights | segment list'!C2933="","Null",'3(a) Flights | segment list'!C2933)</f>
        <v>Null</v>
      </c>
      <c r="H2968" s="4" t="str">
        <f>IF('3(a) Flights | segment list'!J2933="","Null",'3(a) Flights | segment list'!J2933)</f>
        <v>Null</v>
      </c>
      <c r="I2968" s="4" t="str">
        <f>IF('3(a) Flights | segment list'!D2933="","Null",'3(a) Flights | segment list'!D2933)</f>
        <v>Null</v>
      </c>
      <c r="J2968" s="4" t="str">
        <f>IF('3(a) Flights | segment list'!E2933="","Null",'3(a) Flights | segment list'!E2933)</f>
        <v>Null</v>
      </c>
      <c r="K2968" s="4" t="str">
        <f>IF('3(a) Flights | segment list'!F2933="","Null",'3(a) Flights | segment list'!F2933)</f>
        <v>Null</v>
      </c>
      <c r="L2968" s="5" t="str">
        <f>IF('3(a) Flights | segment list'!G2933="","Null",'3(a) Flights | segment list'!G2933)</f>
        <v>Null</v>
      </c>
      <c r="M2968" s="16">
        <f>IF('3(a) Flights | segment list'!H2933="Null","Null",'3(a) Flights | segment list'!H2933)</f>
        <v>0</v>
      </c>
    </row>
    <row r="2969" spans="1:13" x14ac:dyDescent="0.25">
      <c r="A2969" s="4" t="str">
        <f t="shared" si="138"/>
        <v>No PB ID provided</v>
      </c>
      <c r="B2969" s="4" t="str">
        <f t="shared" si="139"/>
        <v>No declaration</v>
      </c>
      <c r="C2969" s="4" t="s">
        <v>18302</v>
      </c>
      <c r="D2969" s="86" t="str">
        <f>IF('3(a) Flights | segment list'!A2934="","Null",'3(a) Flights | segment list'!A2934)</f>
        <v>Null</v>
      </c>
      <c r="E2969" s="87" t="str">
        <f t="shared" si="137"/>
        <v>Null</v>
      </c>
      <c r="F2969" s="4" t="str">
        <f>IF('3(a) Flights | segment list'!I2934="","Null",'3(a) Flights | segment list'!I2934)</f>
        <v>Null</v>
      </c>
      <c r="G2969" s="4" t="str">
        <f>IF('3(a) Flights | segment list'!C2934="","Null",'3(a) Flights | segment list'!C2934)</f>
        <v>Null</v>
      </c>
      <c r="H2969" s="4" t="str">
        <f>IF('3(a) Flights | segment list'!J2934="","Null",'3(a) Flights | segment list'!J2934)</f>
        <v>Null</v>
      </c>
      <c r="I2969" s="4" t="str">
        <f>IF('3(a) Flights | segment list'!D2934="","Null",'3(a) Flights | segment list'!D2934)</f>
        <v>Null</v>
      </c>
      <c r="J2969" s="4" t="str">
        <f>IF('3(a) Flights | segment list'!E2934="","Null",'3(a) Flights | segment list'!E2934)</f>
        <v>Null</v>
      </c>
      <c r="K2969" s="4" t="str">
        <f>IF('3(a) Flights | segment list'!F2934="","Null",'3(a) Flights | segment list'!F2934)</f>
        <v>Null</v>
      </c>
      <c r="L2969" s="5" t="str">
        <f>IF('3(a) Flights | segment list'!G2934="","Null",'3(a) Flights | segment list'!G2934)</f>
        <v>Null</v>
      </c>
      <c r="M2969" s="16">
        <f>IF('3(a) Flights | segment list'!H2934="Null","Null",'3(a) Flights | segment list'!H2934)</f>
        <v>0</v>
      </c>
    </row>
    <row r="2970" spans="1:13" x14ac:dyDescent="0.25">
      <c r="A2970" s="4" t="str">
        <f t="shared" si="138"/>
        <v>No PB ID provided</v>
      </c>
      <c r="B2970" s="4" t="str">
        <f t="shared" si="139"/>
        <v>No declaration</v>
      </c>
      <c r="C2970" s="4" t="s">
        <v>18302</v>
      </c>
      <c r="D2970" s="86" t="str">
        <f>IF('3(a) Flights | segment list'!A2935="","Null",'3(a) Flights | segment list'!A2935)</f>
        <v>Null</v>
      </c>
      <c r="E2970" s="87" t="str">
        <f t="shared" si="137"/>
        <v>Null</v>
      </c>
      <c r="F2970" s="4" t="str">
        <f>IF('3(a) Flights | segment list'!I2935="","Null",'3(a) Flights | segment list'!I2935)</f>
        <v>Null</v>
      </c>
      <c r="G2970" s="4" t="str">
        <f>IF('3(a) Flights | segment list'!C2935="","Null",'3(a) Flights | segment list'!C2935)</f>
        <v>Null</v>
      </c>
      <c r="H2970" s="4" t="str">
        <f>IF('3(a) Flights | segment list'!J2935="","Null",'3(a) Flights | segment list'!J2935)</f>
        <v>Null</v>
      </c>
      <c r="I2970" s="4" t="str">
        <f>IF('3(a) Flights | segment list'!D2935="","Null",'3(a) Flights | segment list'!D2935)</f>
        <v>Null</v>
      </c>
      <c r="J2970" s="4" t="str">
        <f>IF('3(a) Flights | segment list'!E2935="","Null",'3(a) Flights | segment list'!E2935)</f>
        <v>Null</v>
      </c>
      <c r="K2970" s="4" t="str">
        <f>IF('3(a) Flights | segment list'!F2935="","Null",'3(a) Flights | segment list'!F2935)</f>
        <v>Null</v>
      </c>
      <c r="L2970" s="5" t="str">
        <f>IF('3(a) Flights | segment list'!G2935="","Null",'3(a) Flights | segment list'!G2935)</f>
        <v>Null</v>
      </c>
      <c r="M2970" s="16">
        <f>IF('3(a) Flights | segment list'!H2935="Null","Null",'3(a) Flights | segment list'!H2935)</f>
        <v>0</v>
      </c>
    </row>
    <row r="2971" spans="1:13" x14ac:dyDescent="0.25">
      <c r="A2971" s="4" t="str">
        <f t="shared" si="138"/>
        <v>No PB ID provided</v>
      </c>
      <c r="B2971" s="4" t="str">
        <f t="shared" si="139"/>
        <v>No declaration</v>
      </c>
      <c r="C2971" s="4" t="s">
        <v>18302</v>
      </c>
      <c r="D2971" s="86" t="str">
        <f>IF('3(a) Flights | segment list'!A2936="","Null",'3(a) Flights | segment list'!A2936)</f>
        <v>Null</v>
      </c>
      <c r="E2971" s="87" t="str">
        <f t="shared" si="137"/>
        <v>Null</v>
      </c>
      <c r="F2971" s="4" t="str">
        <f>IF('3(a) Flights | segment list'!I2936="","Null",'3(a) Flights | segment list'!I2936)</f>
        <v>Null</v>
      </c>
      <c r="G2971" s="4" t="str">
        <f>IF('3(a) Flights | segment list'!C2936="","Null",'3(a) Flights | segment list'!C2936)</f>
        <v>Null</v>
      </c>
      <c r="H2971" s="4" t="str">
        <f>IF('3(a) Flights | segment list'!J2936="","Null",'3(a) Flights | segment list'!J2936)</f>
        <v>Null</v>
      </c>
      <c r="I2971" s="4" t="str">
        <f>IF('3(a) Flights | segment list'!D2936="","Null",'3(a) Flights | segment list'!D2936)</f>
        <v>Null</v>
      </c>
      <c r="J2971" s="4" t="str">
        <f>IF('3(a) Flights | segment list'!E2936="","Null",'3(a) Flights | segment list'!E2936)</f>
        <v>Null</v>
      </c>
      <c r="K2971" s="4" t="str">
        <f>IF('3(a) Flights | segment list'!F2936="","Null",'3(a) Flights | segment list'!F2936)</f>
        <v>Null</v>
      </c>
      <c r="L2971" s="5" t="str">
        <f>IF('3(a) Flights | segment list'!G2936="","Null",'3(a) Flights | segment list'!G2936)</f>
        <v>Null</v>
      </c>
      <c r="M2971" s="16">
        <f>IF('3(a) Flights | segment list'!H2936="Null","Null",'3(a) Flights | segment list'!H2936)</f>
        <v>0</v>
      </c>
    </row>
    <row r="2972" spans="1:13" x14ac:dyDescent="0.25">
      <c r="A2972" s="4" t="str">
        <f t="shared" si="138"/>
        <v>No PB ID provided</v>
      </c>
      <c r="B2972" s="4" t="str">
        <f t="shared" si="139"/>
        <v>No declaration</v>
      </c>
      <c r="C2972" s="4" t="s">
        <v>18302</v>
      </c>
      <c r="D2972" s="86" t="str">
        <f>IF('3(a) Flights | segment list'!A2937="","Null",'3(a) Flights | segment list'!A2937)</f>
        <v>Null</v>
      </c>
      <c r="E2972" s="87" t="str">
        <f t="shared" si="137"/>
        <v>Null</v>
      </c>
      <c r="F2972" s="4" t="str">
        <f>IF('3(a) Flights | segment list'!I2937="","Null",'3(a) Flights | segment list'!I2937)</f>
        <v>Null</v>
      </c>
      <c r="G2972" s="4" t="str">
        <f>IF('3(a) Flights | segment list'!C2937="","Null",'3(a) Flights | segment list'!C2937)</f>
        <v>Null</v>
      </c>
      <c r="H2972" s="4" t="str">
        <f>IF('3(a) Flights | segment list'!J2937="","Null",'3(a) Flights | segment list'!J2937)</f>
        <v>Null</v>
      </c>
      <c r="I2972" s="4" t="str">
        <f>IF('3(a) Flights | segment list'!D2937="","Null",'3(a) Flights | segment list'!D2937)</f>
        <v>Null</v>
      </c>
      <c r="J2972" s="4" t="str">
        <f>IF('3(a) Flights | segment list'!E2937="","Null",'3(a) Flights | segment list'!E2937)</f>
        <v>Null</v>
      </c>
      <c r="K2972" s="4" t="str">
        <f>IF('3(a) Flights | segment list'!F2937="","Null",'3(a) Flights | segment list'!F2937)</f>
        <v>Null</v>
      </c>
      <c r="L2972" s="5" t="str">
        <f>IF('3(a) Flights | segment list'!G2937="","Null",'3(a) Flights | segment list'!G2937)</f>
        <v>Null</v>
      </c>
      <c r="M2972" s="16">
        <f>IF('3(a) Flights | segment list'!H2937="Null","Null",'3(a) Flights | segment list'!H2937)</f>
        <v>0</v>
      </c>
    </row>
    <row r="2973" spans="1:13" x14ac:dyDescent="0.25">
      <c r="A2973" s="4" t="str">
        <f t="shared" si="138"/>
        <v>No PB ID provided</v>
      </c>
      <c r="B2973" s="4" t="str">
        <f t="shared" si="139"/>
        <v>No declaration</v>
      </c>
      <c r="C2973" s="4" t="s">
        <v>18302</v>
      </c>
      <c r="D2973" s="86" t="str">
        <f>IF('3(a) Flights | segment list'!A2938="","Null",'3(a) Flights | segment list'!A2938)</f>
        <v>Null</v>
      </c>
      <c r="E2973" s="87" t="str">
        <f t="shared" si="137"/>
        <v>Null</v>
      </c>
      <c r="F2973" s="4" t="str">
        <f>IF('3(a) Flights | segment list'!I2938="","Null",'3(a) Flights | segment list'!I2938)</f>
        <v>Null</v>
      </c>
      <c r="G2973" s="4" t="str">
        <f>IF('3(a) Flights | segment list'!C2938="","Null",'3(a) Flights | segment list'!C2938)</f>
        <v>Null</v>
      </c>
      <c r="H2973" s="4" t="str">
        <f>IF('3(a) Flights | segment list'!J2938="","Null",'3(a) Flights | segment list'!J2938)</f>
        <v>Null</v>
      </c>
      <c r="I2973" s="4" t="str">
        <f>IF('3(a) Flights | segment list'!D2938="","Null",'3(a) Flights | segment list'!D2938)</f>
        <v>Null</v>
      </c>
      <c r="J2973" s="4" t="str">
        <f>IF('3(a) Flights | segment list'!E2938="","Null",'3(a) Flights | segment list'!E2938)</f>
        <v>Null</v>
      </c>
      <c r="K2973" s="4" t="str">
        <f>IF('3(a) Flights | segment list'!F2938="","Null",'3(a) Flights | segment list'!F2938)</f>
        <v>Null</v>
      </c>
      <c r="L2973" s="5" t="str">
        <f>IF('3(a) Flights | segment list'!G2938="","Null",'3(a) Flights | segment list'!G2938)</f>
        <v>Null</v>
      </c>
      <c r="M2973" s="16">
        <f>IF('3(a) Flights | segment list'!H2938="Null","Null",'3(a) Flights | segment list'!H2938)</f>
        <v>0</v>
      </c>
    </row>
    <row r="2974" spans="1:13" x14ac:dyDescent="0.25">
      <c r="A2974" s="4" t="str">
        <f t="shared" si="138"/>
        <v>No PB ID provided</v>
      </c>
      <c r="B2974" s="4" t="str">
        <f t="shared" si="139"/>
        <v>No declaration</v>
      </c>
      <c r="C2974" s="4" t="s">
        <v>18302</v>
      </c>
      <c r="D2974" s="86" t="str">
        <f>IF('3(a) Flights | segment list'!A2939="","Null",'3(a) Flights | segment list'!A2939)</f>
        <v>Null</v>
      </c>
      <c r="E2974" s="87" t="str">
        <f t="shared" si="137"/>
        <v>Null</v>
      </c>
      <c r="F2974" s="4" t="str">
        <f>IF('3(a) Flights | segment list'!I2939="","Null",'3(a) Flights | segment list'!I2939)</f>
        <v>Null</v>
      </c>
      <c r="G2974" s="4" t="str">
        <f>IF('3(a) Flights | segment list'!C2939="","Null",'3(a) Flights | segment list'!C2939)</f>
        <v>Null</v>
      </c>
      <c r="H2974" s="4" t="str">
        <f>IF('3(a) Flights | segment list'!J2939="","Null",'3(a) Flights | segment list'!J2939)</f>
        <v>Null</v>
      </c>
      <c r="I2974" s="4" t="str">
        <f>IF('3(a) Flights | segment list'!D2939="","Null",'3(a) Flights | segment list'!D2939)</f>
        <v>Null</v>
      </c>
      <c r="J2974" s="4" t="str">
        <f>IF('3(a) Flights | segment list'!E2939="","Null",'3(a) Flights | segment list'!E2939)</f>
        <v>Null</v>
      </c>
      <c r="K2974" s="4" t="str">
        <f>IF('3(a) Flights | segment list'!F2939="","Null",'3(a) Flights | segment list'!F2939)</f>
        <v>Null</v>
      </c>
      <c r="L2974" s="5" t="str">
        <f>IF('3(a) Flights | segment list'!G2939="","Null",'3(a) Flights | segment list'!G2939)</f>
        <v>Null</v>
      </c>
      <c r="M2974" s="16">
        <f>IF('3(a) Flights | segment list'!H2939="Null","Null",'3(a) Flights | segment list'!H2939)</f>
        <v>0</v>
      </c>
    </row>
    <row r="2975" spans="1:13" x14ac:dyDescent="0.25">
      <c r="A2975" s="4" t="str">
        <f t="shared" si="138"/>
        <v>No PB ID provided</v>
      </c>
      <c r="B2975" s="4" t="str">
        <f t="shared" si="139"/>
        <v>No declaration</v>
      </c>
      <c r="C2975" s="4" t="s">
        <v>18302</v>
      </c>
      <c r="D2975" s="86" t="str">
        <f>IF('3(a) Flights | segment list'!A2940="","Null",'3(a) Flights | segment list'!A2940)</f>
        <v>Null</v>
      </c>
      <c r="E2975" s="87" t="str">
        <f t="shared" si="137"/>
        <v>Null</v>
      </c>
      <c r="F2975" s="4" t="str">
        <f>IF('3(a) Flights | segment list'!I2940="","Null",'3(a) Flights | segment list'!I2940)</f>
        <v>Null</v>
      </c>
      <c r="G2975" s="4" t="str">
        <f>IF('3(a) Flights | segment list'!C2940="","Null",'3(a) Flights | segment list'!C2940)</f>
        <v>Null</v>
      </c>
      <c r="H2975" s="4" t="str">
        <f>IF('3(a) Flights | segment list'!J2940="","Null",'3(a) Flights | segment list'!J2940)</f>
        <v>Null</v>
      </c>
      <c r="I2975" s="4" t="str">
        <f>IF('3(a) Flights | segment list'!D2940="","Null",'3(a) Flights | segment list'!D2940)</f>
        <v>Null</v>
      </c>
      <c r="J2975" s="4" t="str">
        <f>IF('3(a) Flights | segment list'!E2940="","Null",'3(a) Flights | segment list'!E2940)</f>
        <v>Null</v>
      </c>
      <c r="K2975" s="4" t="str">
        <f>IF('3(a) Flights | segment list'!F2940="","Null",'3(a) Flights | segment list'!F2940)</f>
        <v>Null</v>
      </c>
      <c r="L2975" s="5" t="str">
        <f>IF('3(a) Flights | segment list'!G2940="","Null",'3(a) Flights | segment list'!G2940)</f>
        <v>Null</v>
      </c>
      <c r="M2975" s="16">
        <f>IF('3(a) Flights | segment list'!H2940="Null","Null",'3(a) Flights | segment list'!H2940)</f>
        <v>0</v>
      </c>
    </row>
    <row r="2976" spans="1:13" x14ac:dyDescent="0.25">
      <c r="A2976" s="4" t="str">
        <f t="shared" si="138"/>
        <v>No PB ID provided</v>
      </c>
      <c r="B2976" s="4" t="str">
        <f t="shared" si="139"/>
        <v>No declaration</v>
      </c>
      <c r="C2976" s="4" t="s">
        <v>18302</v>
      </c>
      <c r="D2976" s="86" t="str">
        <f>IF('3(a) Flights | segment list'!A2941="","Null",'3(a) Flights | segment list'!A2941)</f>
        <v>Null</v>
      </c>
      <c r="E2976" s="87" t="str">
        <f t="shared" si="137"/>
        <v>Null</v>
      </c>
      <c r="F2976" s="4" t="str">
        <f>IF('3(a) Flights | segment list'!I2941="","Null",'3(a) Flights | segment list'!I2941)</f>
        <v>Null</v>
      </c>
      <c r="G2976" s="4" t="str">
        <f>IF('3(a) Flights | segment list'!C2941="","Null",'3(a) Flights | segment list'!C2941)</f>
        <v>Null</v>
      </c>
      <c r="H2976" s="4" t="str">
        <f>IF('3(a) Flights | segment list'!J2941="","Null",'3(a) Flights | segment list'!J2941)</f>
        <v>Null</v>
      </c>
      <c r="I2976" s="4" t="str">
        <f>IF('3(a) Flights | segment list'!D2941="","Null",'3(a) Flights | segment list'!D2941)</f>
        <v>Null</v>
      </c>
      <c r="J2976" s="4" t="str">
        <f>IF('3(a) Flights | segment list'!E2941="","Null",'3(a) Flights | segment list'!E2941)</f>
        <v>Null</v>
      </c>
      <c r="K2976" s="4" t="str">
        <f>IF('3(a) Flights | segment list'!F2941="","Null",'3(a) Flights | segment list'!F2941)</f>
        <v>Null</v>
      </c>
      <c r="L2976" s="5" t="str">
        <f>IF('3(a) Flights | segment list'!G2941="","Null",'3(a) Flights | segment list'!G2941)</f>
        <v>Null</v>
      </c>
      <c r="M2976" s="16">
        <f>IF('3(a) Flights | segment list'!H2941="Null","Null",'3(a) Flights | segment list'!H2941)</f>
        <v>0</v>
      </c>
    </row>
    <row r="2977" spans="1:13" x14ac:dyDescent="0.25">
      <c r="A2977" s="4" t="str">
        <f t="shared" si="138"/>
        <v>No PB ID provided</v>
      </c>
      <c r="B2977" s="4" t="str">
        <f t="shared" si="139"/>
        <v>No declaration</v>
      </c>
      <c r="C2977" s="4" t="s">
        <v>18302</v>
      </c>
      <c r="D2977" s="86" t="str">
        <f>IF('3(a) Flights | segment list'!A2942="","Null",'3(a) Flights | segment list'!A2942)</f>
        <v>Null</v>
      </c>
      <c r="E2977" s="87" t="str">
        <f t="shared" si="137"/>
        <v>Null</v>
      </c>
      <c r="F2977" s="4" t="str">
        <f>IF('3(a) Flights | segment list'!I2942="","Null",'3(a) Flights | segment list'!I2942)</f>
        <v>Null</v>
      </c>
      <c r="G2977" s="4" t="str">
        <f>IF('3(a) Flights | segment list'!C2942="","Null",'3(a) Flights | segment list'!C2942)</f>
        <v>Null</v>
      </c>
      <c r="H2977" s="4" t="str">
        <f>IF('3(a) Flights | segment list'!J2942="","Null",'3(a) Flights | segment list'!J2942)</f>
        <v>Null</v>
      </c>
      <c r="I2977" s="4" t="str">
        <f>IF('3(a) Flights | segment list'!D2942="","Null",'3(a) Flights | segment list'!D2942)</f>
        <v>Null</v>
      </c>
      <c r="J2977" s="4" t="str">
        <f>IF('3(a) Flights | segment list'!E2942="","Null",'3(a) Flights | segment list'!E2942)</f>
        <v>Null</v>
      </c>
      <c r="K2977" s="4" t="str">
        <f>IF('3(a) Flights | segment list'!F2942="","Null",'3(a) Flights | segment list'!F2942)</f>
        <v>Null</v>
      </c>
      <c r="L2977" s="5" t="str">
        <f>IF('3(a) Flights | segment list'!G2942="","Null",'3(a) Flights | segment list'!G2942)</f>
        <v>Null</v>
      </c>
      <c r="M2977" s="16">
        <f>IF('3(a) Flights | segment list'!H2942="Null","Null",'3(a) Flights | segment list'!H2942)</f>
        <v>0</v>
      </c>
    </row>
    <row r="2978" spans="1:13" x14ac:dyDescent="0.25">
      <c r="A2978" s="4" t="str">
        <f t="shared" si="138"/>
        <v>No PB ID provided</v>
      </c>
      <c r="B2978" s="4" t="str">
        <f t="shared" si="139"/>
        <v>No declaration</v>
      </c>
      <c r="C2978" s="4" t="s">
        <v>18302</v>
      </c>
      <c r="D2978" s="86" t="str">
        <f>IF('3(a) Flights | segment list'!A2943="","Null",'3(a) Flights | segment list'!A2943)</f>
        <v>Null</v>
      </c>
      <c r="E2978" s="87" t="str">
        <f t="shared" si="137"/>
        <v>Null</v>
      </c>
      <c r="F2978" s="4" t="str">
        <f>IF('3(a) Flights | segment list'!I2943="","Null",'3(a) Flights | segment list'!I2943)</f>
        <v>Null</v>
      </c>
      <c r="G2978" s="4" t="str">
        <f>IF('3(a) Flights | segment list'!C2943="","Null",'3(a) Flights | segment list'!C2943)</f>
        <v>Null</v>
      </c>
      <c r="H2978" s="4" t="str">
        <f>IF('3(a) Flights | segment list'!J2943="","Null",'3(a) Flights | segment list'!J2943)</f>
        <v>Null</v>
      </c>
      <c r="I2978" s="4" t="str">
        <f>IF('3(a) Flights | segment list'!D2943="","Null",'3(a) Flights | segment list'!D2943)</f>
        <v>Null</v>
      </c>
      <c r="J2978" s="4" t="str">
        <f>IF('3(a) Flights | segment list'!E2943="","Null",'3(a) Flights | segment list'!E2943)</f>
        <v>Null</v>
      </c>
      <c r="K2978" s="4" t="str">
        <f>IF('3(a) Flights | segment list'!F2943="","Null",'3(a) Flights | segment list'!F2943)</f>
        <v>Null</v>
      </c>
      <c r="L2978" s="5" t="str">
        <f>IF('3(a) Flights | segment list'!G2943="","Null",'3(a) Flights | segment list'!G2943)</f>
        <v>Null</v>
      </c>
      <c r="M2978" s="16">
        <f>IF('3(a) Flights | segment list'!H2943="Null","Null",'3(a) Flights | segment list'!H2943)</f>
        <v>0</v>
      </c>
    </row>
    <row r="2979" spans="1:13" x14ac:dyDescent="0.25">
      <c r="A2979" s="4" t="str">
        <f t="shared" si="138"/>
        <v>No PB ID provided</v>
      </c>
      <c r="B2979" s="4" t="str">
        <f t="shared" si="139"/>
        <v>No declaration</v>
      </c>
      <c r="C2979" s="4" t="s">
        <v>18302</v>
      </c>
      <c r="D2979" s="86" t="str">
        <f>IF('3(a) Flights | segment list'!A2944="","Null",'3(a) Flights | segment list'!A2944)</f>
        <v>Null</v>
      </c>
      <c r="E2979" s="87" t="str">
        <f t="shared" si="137"/>
        <v>Null</v>
      </c>
      <c r="F2979" s="4" t="str">
        <f>IF('3(a) Flights | segment list'!I2944="","Null",'3(a) Flights | segment list'!I2944)</f>
        <v>Null</v>
      </c>
      <c r="G2979" s="4" t="str">
        <f>IF('3(a) Flights | segment list'!C2944="","Null",'3(a) Flights | segment list'!C2944)</f>
        <v>Null</v>
      </c>
      <c r="H2979" s="4" t="str">
        <f>IF('3(a) Flights | segment list'!J2944="","Null",'3(a) Flights | segment list'!J2944)</f>
        <v>Null</v>
      </c>
      <c r="I2979" s="4" t="str">
        <f>IF('3(a) Flights | segment list'!D2944="","Null",'3(a) Flights | segment list'!D2944)</f>
        <v>Null</v>
      </c>
      <c r="J2979" s="4" t="str">
        <f>IF('3(a) Flights | segment list'!E2944="","Null",'3(a) Flights | segment list'!E2944)</f>
        <v>Null</v>
      </c>
      <c r="K2979" s="4" t="str">
        <f>IF('3(a) Flights | segment list'!F2944="","Null",'3(a) Flights | segment list'!F2944)</f>
        <v>Null</v>
      </c>
      <c r="L2979" s="5" t="str">
        <f>IF('3(a) Flights | segment list'!G2944="","Null",'3(a) Flights | segment list'!G2944)</f>
        <v>Null</v>
      </c>
      <c r="M2979" s="16">
        <f>IF('3(a) Flights | segment list'!H2944="Null","Null",'3(a) Flights | segment list'!H2944)</f>
        <v>0</v>
      </c>
    </row>
    <row r="2980" spans="1:13" x14ac:dyDescent="0.25">
      <c r="A2980" s="4" t="str">
        <f t="shared" si="138"/>
        <v>No PB ID provided</v>
      </c>
      <c r="B2980" s="4" t="str">
        <f t="shared" si="139"/>
        <v>No declaration</v>
      </c>
      <c r="C2980" s="4" t="s">
        <v>18302</v>
      </c>
      <c r="D2980" s="86" t="str">
        <f>IF('3(a) Flights | segment list'!A2945="","Null",'3(a) Flights | segment list'!A2945)</f>
        <v>Null</v>
      </c>
      <c r="E2980" s="87" t="str">
        <f t="shared" si="137"/>
        <v>Null</v>
      </c>
      <c r="F2980" s="4" t="str">
        <f>IF('3(a) Flights | segment list'!I2945="","Null",'3(a) Flights | segment list'!I2945)</f>
        <v>Null</v>
      </c>
      <c r="G2980" s="4" t="str">
        <f>IF('3(a) Flights | segment list'!C2945="","Null",'3(a) Flights | segment list'!C2945)</f>
        <v>Null</v>
      </c>
      <c r="H2980" s="4" t="str">
        <f>IF('3(a) Flights | segment list'!J2945="","Null",'3(a) Flights | segment list'!J2945)</f>
        <v>Null</v>
      </c>
      <c r="I2980" s="4" t="str">
        <f>IF('3(a) Flights | segment list'!D2945="","Null",'3(a) Flights | segment list'!D2945)</f>
        <v>Null</v>
      </c>
      <c r="J2980" s="4" t="str">
        <f>IF('3(a) Flights | segment list'!E2945="","Null",'3(a) Flights | segment list'!E2945)</f>
        <v>Null</v>
      </c>
      <c r="K2980" s="4" t="str">
        <f>IF('3(a) Flights | segment list'!F2945="","Null",'3(a) Flights | segment list'!F2945)</f>
        <v>Null</v>
      </c>
      <c r="L2980" s="5" t="str">
        <f>IF('3(a) Flights | segment list'!G2945="","Null",'3(a) Flights | segment list'!G2945)</f>
        <v>Null</v>
      </c>
      <c r="M2980" s="16">
        <f>IF('3(a) Flights | segment list'!H2945="Null","Null",'3(a) Flights | segment list'!H2945)</f>
        <v>0</v>
      </c>
    </row>
    <row r="2981" spans="1:13" x14ac:dyDescent="0.25">
      <c r="A2981" s="4" t="str">
        <f t="shared" si="138"/>
        <v>No PB ID provided</v>
      </c>
      <c r="B2981" s="4" t="str">
        <f t="shared" si="139"/>
        <v>No declaration</v>
      </c>
      <c r="C2981" s="4" t="s">
        <v>18302</v>
      </c>
      <c r="D2981" s="86" t="str">
        <f>IF('3(a) Flights | segment list'!A2946="","Null",'3(a) Flights | segment list'!A2946)</f>
        <v>Null</v>
      </c>
      <c r="E2981" s="87" t="str">
        <f t="shared" si="137"/>
        <v>Null</v>
      </c>
      <c r="F2981" s="4" t="str">
        <f>IF('3(a) Flights | segment list'!I2946="","Null",'3(a) Flights | segment list'!I2946)</f>
        <v>Null</v>
      </c>
      <c r="G2981" s="4" t="str">
        <f>IF('3(a) Flights | segment list'!C2946="","Null",'3(a) Flights | segment list'!C2946)</f>
        <v>Null</v>
      </c>
      <c r="H2981" s="4" t="str">
        <f>IF('3(a) Flights | segment list'!J2946="","Null",'3(a) Flights | segment list'!J2946)</f>
        <v>Null</v>
      </c>
      <c r="I2981" s="4" t="str">
        <f>IF('3(a) Flights | segment list'!D2946="","Null",'3(a) Flights | segment list'!D2946)</f>
        <v>Null</v>
      </c>
      <c r="J2981" s="4" t="str">
        <f>IF('3(a) Flights | segment list'!E2946="","Null",'3(a) Flights | segment list'!E2946)</f>
        <v>Null</v>
      </c>
      <c r="K2981" s="4" t="str">
        <f>IF('3(a) Flights | segment list'!F2946="","Null",'3(a) Flights | segment list'!F2946)</f>
        <v>Null</v>
      </c>
      <c r="L2981" s="5" t="str">
        <f>IF('3(a) Flights | segment list'!G2946="","Null",'3(a) Flights | segment list'!G2946)</f>
        <v>Null</v>
      </c>
      <c r="M2981" s="16">
        <f>IF('3(a) Flights | segment list'!H2946="Null","Null",'3(a) Flights | segment list'!H2946)</f>
        <v>0</v>
      </c>
    </row>
    <row r="2982" spans="1:13" x14ac:dyDescent="0.25">
      <c r="A2982" s="4" t="str">
        <f t="shared" si="138"/>
        <v>No PB ID provided</v>
      </c>
      <c r="B2982" s="4" t="str">
        <f t="shared" si="139"/>
        <v>No declaration</v>
      </c>
      <c r="C2982" s="4" t="s">
        <v>18302</v>
      </c>
      <c r="D2982" s="86" t="str">
        <f>IF('3(a) Flights | segment list'!A2947="","Null",'3(a) Flights | segment list'!A2947)</f>
        <v>Null</v>
      </c>
      <c r="E2982" s="87" t="str">
        <f t="shared" si="137"/>
        <v>Null</v>
      </c>
      <c r="F2982" s="4" t="str">
        <f>IF('3(a) Flights | segment list'!I2947="","Null",'3(a) Flights | segment list'!I2947)</f>
        <v>Null</v>
      </c>
      <c r="G2982" s="4" t="str">
        <f>IF('3(a) Flights | segment list'!C2947="","Null",'3(a) Flights | segment list'!C2947)</f>
        <v>Null</v>
      </c>
      <c r="H2982" s="4" t="str">
        <f>IF('3(a) Flights | segment list'!J2947="","Null",'3(a) Flights | segment list'!J2947)</f>
        <v>Null</v>
      </c>
      <c r="I2982" s="4" t="str">
        <f>IF('3(a) Flights | segment list'!D2947="","Null",'3(a) Flights | segment list'!D2947)</f>
        <v>Null</v>
      </c>
      <c r="J2982" s="4" t="str">
        <f>IF('3(a) Flights | segment list'!E2947="","Null",'3(a) Flights | segment list'!E2947)</f>
        <v>Null</v>
      </c>
      <c r="K2982" s="4" t="str">
        <f>IF('3(a) Flights | segment list'!F2947="","Null",'3(a) Flights | segment list'!F2947)</f>
        <v>Null</v>
      </c>
      <c r="L2982" s="5" t="str">
        <f>IF('3(a) Flights | segment list'!G2947="","Null",'3(a) Flights | segment list'!G2947)</f>
        <v>Null</v>
      </c>
      <c r="M2982" s="16">
        <f>IF('3(a) Flights | segment list'!H2947="Null","Null",'3(a) Flights | segment list'!H2947)</f>
        <v>0</v>
      </c>
    </row>
    <row r="2983" spans="1:13" x14ac:dyDescent="0.25">
      <c r="A2983" s="4" t="str">
        <f t="shared" si="138"/>
        <v>No PB ID provided</v>
      </c>
      <c r="B2983" s="4" t="str">
        <f t="shared" si="139"/>
        <v>No declaration</v>
      </c>
      <c r="C2983" s="4" t="s">
        <v>18302</v>
      </c>
      <c r="D2983" s="86" t="str">
        <f>IF('3(a) Flights | segment list'!A2948="","Null",'3(a) Flights | segment list'!A2948)</f>
        <v>Null</v>
      </c>
      <c r="E2983" s="87" t="str">
        <f t="shared" si="137"/>
        <v>Null</v>
      </c>
      <c r="F2983" s="4" t="str">
        <f>IF('3(a) Flights | segment list'!I2948="","Null",'3(a) Flights | segment list'!I2948)</f>
        <v>Null</v>
      </c>
      <c r="G2983" s="4" t="str">
        <f>IF('3(a) Flights | segment list'!C2948="","Null",'3(a) Flights | segment list'!C2948)</f>
        <v>Null</v>
      </c>
      <c r="H2983" s="4" t="str">
        <f>IF('3(a) Flights | segment list'!J2948="","Null",'3(a) Flights | segment list'!J2948)</f>
        <v>Null</v>
      </c>
      <c r="I2983" s="4" t="str">
        <f>IF('3(a) Flights | segment list'!D2948="","Null",'3(a) Flights | segment list'!D2948)</f>
        <v>Null</v>
      </c>
      <c r="J2983" s="4" t="str">
        <f>IF('3(a) Flights | segment list'!E2948="","Null",'3(a) Flights | segment list'!E2948)</f>
        <v>Null</v>
      </c>
      <c r="K2983" s="4" t="str">
        <f>IF('3(a) Flights | segment list'!F2948="","Null",'3(a) Flights | segment list'!F2948)</f>
        <v>Null</v>
      </c>
      <c r="L2983" s="5" t="str">
        <f>IF('3(a) Flights | segment list'!G2948="","Null",'3(a) Flights | segment list'!G2948)</f>
        <v>Null</v>
      </c>
      <c r="M2983" s="16">
        <f>IF('3(a) Flights | segment list'!H2948="Null","Null",'3(a) Flights | segment list'!H2948)</f>
        <v>0</v>
      </c>
    </row>
    <row r="2984" spans="1:13" x14ac:dyDescent="0.25">
      <c r="A2984" s="4" t="str">
        <f t="shared" si="138"/>
        <v>No PB ID provided</v>
      </c>
      <c r="B2984" s="4" t="str">
        <f t="shared" si="139"/>
        <v>No declaration</v>
      </c>
      <c r="C2984" s="4" t="s">
        <v>18302</v>
      </c>
      <c r="D2984" s="86" t="str">
        <f>IF('3(a) Flights | segment list'!A2949="","Null",'3(a) Flights | segment list'!A2949)</f>
        <v>Null</v>
      </c>
      <c r="E2984" s="87" t="str">
        <f t="shared" si="137"/>
        <v>Null</v>
      </c>
      <c r="F2984" s="4" t="str">
        <f>IF('3(a) Flights | segment list'!I2949="","Null",'3(a) Flights | segment list'!I2949)</f>
        <v>Null</v>
      </c>
      <c r="G2984" s="4" t="str">
        <f>IF('3(a) Flights | segment list'!C2949="","Null",'3(a) Flights | segment list'!C2949)</f>
        <v>Null</v>
      </c>
      <c r="H2984" s="4" t="str">
        <f>IF('3(a) Flights | segment list'!J2949="","Null",'3(a) Flights | segment list'!J2949)</f>
        <v>Null</v>
      </c>
      <c r="I2984" s="4" t="str">
        <f>IF('3(a) Flights | segment list'!D2949="","Null",'3(a) Flights | segment list'!D2949)</f>
        <v>Null</v>
      </c>
      <c r="J2984" s="4" t="str">
        <f>IF('3(a) Flights | segment list'!E2949="","Null",'3(a) Flights | segment list'!E2949)</f>
        <v>Null</v>
      </c>
      <c r="K2984" s="4" t="str">
        <f>IF('3(a) Flights | segment list'!F2949="","Null",'3(a) Flights | segment list'!F2949)</f>
        <v>Null</v>
      </c>
      <c r="L2984" s="5" t="str">
        <f>IF('3(a) Flights | segment list'!G2949="","Null",'3(a) Flights | segment list'!G2949)</f>
        <v>Null</v>
      </c>
      <c r="M2984" s="16">
        <f>IF('3(a) Flights | segment list'!H2949="Null","Null",'3(a) Flights | segment list'!H2949)</f>
        <v>0</v>
      </c>
    </row>
    <row r="2985" spans="1:13" x14ac:dyDescent="0.25">
      <c r="A2985" s="4" t="str">
        <f t="shared" si="138"/>
        <v>No PB ID provided</v>
      </c>
      <c r="B2985" s="4" t="str">
        <f t="shared" si="139"/>
        <v>No declaration</v>
      </c>
      <c r="C2985" s="4" t="s">
        <v>18302</v>
      </c>
      <c r="D2985" s="86" t="str">
        <f>IF('3(a) Flights | segment list'!A2950="","Null",'3(a) Flights | segment list'!A2950)</f>
        <v>Null</v>
      </c>
      <c r="E2985" s="87" t="str">
        <f t="shared" si="137"/>
        <v>Null</v>
      </c>
      <c r="F2985" s="4" t="str">
        <f>IF('3(a) Flights | segment list'!I2950="","Null",'3(a) Flights | segment list'!I2950)</f>
        <v>Null</v>
      </c>
      <c r="G2985" s="4" t="str">
        <f>IF('3(a) Flights | segment list'!C2950="","Null",'3(a) Flights | segment list'!C2950)</f>
        <v>Null</v>
      </c>
      <c r="H2985" s="4" t="str">
        <f>IF('3(a) Flights | segment list'!J2950="","Null",'3(a) Flights | segment list'!J2950)</f>
        <v>Null</v>
      </c>
      <c r="I2985" s="4" t="str">
        <f>IF('3(a) Flights | segment list'!D2950="","Null",'3(a) Flights | segment list'!D2950)</f>
        <v>Null</v>
      </c>
      <c r="J2985" s="4" t="str">
        <f>IF('3(a) Flights | segment list'!E2950="","Null",'3(a) Flights | segment list'!E2950)</f>
        <v>Null</v>
      </c>
      <c r="K2985" s="4" t="str">
        <f>IF('3(a) Flights | segment list'!F2950="","Null",'3(a) Flights | segment list'!F2950)</f>
        <v>Null</v>
      </c>
      <c r="L2985" s="5" t="str">
        <f>IF('3(a) Flights | segment list'!G2950="","Null",'3(a) Flights | segment list'!G2950)</f>
        <v>Null</v>
      </c>
      <c r="M2985" s="16">
        <f>IF('3(a) Flights | segment list'!H2950="Null","Null",'3(a) Flights | segment list'!H2950)</f>
        <v>0</v>
      </c>
    </row>
    <row r="2986" spans="1:13" x14ac:dyDescent="0.25">
      <c r="A2986" s="4" t="str">
        <f t="shared" si="138"/>
        <v>No PB ID provided</v>
      </c>
      <c r="B2986" s="4" t="str">
        <f t="shared" si="139"/>
        <v>No declaration</v>
      </c>
      <c r="C2986" s="4" t="s">
        <v>18302</v>
      </c>
      <c r="D2986" s="86" t="str">
        <f>IF('3(a) Flights | segment list'!A2951="","Null",'3(a) Flights | segment list'!A2951)</f>
        <v>Null</v>
      </c>
      <c r="E2986" s="87" t="str">
        <f t="shared" si="137"/>
        <v>Null</v>
      </c>
      <c r="F2986" s="4" t="str">
        <f>IF('3(a) Flights | segment list'!I2951="","Null",'3(a) Flights | segment list'!I2951)</f>
        <v>Null</v>
      </c>
      <c r="G2986" s="4" t="str">
        <f>IF('3(a) Flights | segment list'!C2951="","Null",'3(a) Flights | segment list'!C2951)</f>
        <v>Null</v>
      </c>
      <c r="H2986" s="4" t="str">
        <f>IF('3(a) Flights | segment list'!J2951="","Null",'3(a) Flights | segment list'!J2951)</f>
        <v>Null</v>
      </c>
      <c r="I2986" s="4" t="str">
        <f>IF('3(a) Flights | segment list'!D2951="","Null",'3(a) Flights | segment list'!D2951)</f>
        <v>Null</v>
      </c>
      <c r="J2986" s="4" t="str">
        <f>IF('3(a) Flights | segment list'!E2951="","Null",'3(a) Flights | segment list'!E2951)</f>
        <v>Null</v>
      </c>
      <c r="K2986" s="4" t="str">
        <f>IF('3(a) Flights | segment list'!F2951="","Null",'3(a) Flights | segment list'!F2951)</f>
        <v>Null</v>
      </c>
      <c r="L2986" s="5" t="str">
        <f>IF('3(a) Flights | segment list'!G2951="","Null",'3(a) Flights | segment list'!G2951)</f>
        <v>Null</v>
      </c>
      <c r="M2986" s="16">
        <f>IF('3(a) Flights | segment list'!H2951="Null","Null",'3(a) Flights | segment list'!H2951)</f>
        <v>0</v>
      </c>
    </row>
    <row r="2987" spans="1:13" x14ac:dyDescent="0.25">
      <c r="A2987" s="4" t="str">
        <f t="shared" si="138"/>
        <v>No PB ID provided</v>
      </c>
      <c r="B2987" s="4" t="str">
        <f t="shared" si="139"/>
        <v>No declaration</v>
      </c>
      <c r="C2987" s="4" t="s">
        <v>18302</v>
      </c>
      <c r="D2987" s="86" t="str">
        <f>IF('3(a) Flights | segment list'!A2952="","Null",'3(a) Flights | segment list'!A2952)</f>
        <v>Null</v>
      </c>
      <c r="E2987" s="87" t="str">
        <f t="shared" si="137"/>
        <v>Null</v>
      </c>
      <c r="F2987" s="4" t="str">
        <f>IF('3(a) Flights | segment list'!I2952="","Null",'3(a) Flights | segment list'!I2952)</f>
        <v>Null</v>
      </c>
      <c r="G2987" s="4" t="str">
        <f>IF('3(a) Flights | segment list'!C2952="","Null",'3(a) Flights | segment list'!C2952)</f>
        <v>Null</v>
      </c>
      <c r="H2987" s="4" t="str">
        <f>IF('3(a) Flights | segment list'!J2952="","Null",'3(a) Flights | segment list'!J2952)</f>
        <v>Null</v>
      </c>
      <c r="I2987" s="4" t="str">
        <f>IF('3(a) Flights | segment list'!D2952="","Null",'3(a) Flights | segment list'!D2952)</f>
        <v>Null</v>
      </c>
      <c r="J2987" s="4" t="str">
        <f>IF('3(a) Flights | segment list'!E2952="","Null",'3(a) Flights | segment list'!E2952)</f>
        <v>Null</v>
      </c>
      <c r="K2987" s="4" t="str">
        <f>IF('3(a) Flights | segment list'!F2952="","Null",'3(a) Flights | segment list'!F2952)</f>
        <v>Null</v>
      </c>
      <c r="L2987" s="5" t="str">
        <f>IF('3(a) Flights | segment list'!G2952="","Null",'3(a) Flights | segment list'!G2952)</f>
        <v>Null</v>
      </c>
      <c r="M2987" s="16">
        <f>IF('3(a) Flights | segment list'!H2952="Null","Null",'3(a) Flights | segment list'!H2952)</f>
        <v>0</v>
      </c>
    </row>
    <row r="2988" spans="1:13" x14ac:dyDescent="0.25">
      <c r="A2988" s="4" t="str">
        <f t="shared" si="138"/>
        <v>No PB ID provided</v>
      </c>
      <c r="B2988" s="4" t="str">
        <f t="shared" si="139"/>
        <v>No declaration</v>
      </c>
      <c r="C2988" s="4" t="s">
        <v>18302</v>
      </c>
      <c r="D2988" s="86" t="str">
        <f>IF('3(a) Flights | segment list'!A2953="","Null",'3(a) Flights | segment list'!A2953)</f>
        <v>Null</v>
      </c>
      <c r="E2988" s="87" t="str">
        <f t="shared" si="137"/>
        <v>Null</v>
      </c>
      <c r="F2988" s="4" t="str">
        <f>IF('3(a) Flights | segment list'!I2953="","Null",'3(a) Flights | segment list'!I2953)</f>
        <v>Null</v>
      </c>
      <c r="G2988" s="4" t="str">
        <f>IF('3(a) Flights | segment list'!C2953="","Null",'3(a) Flights | segment list'!C2953)</f>
        <v>Null</v>
      </c>
      <c r="H2988" s="4" t="str">
        <f>IF('3(a) Flights | segment list'!J2953="","Null",'3(a) Flights | segment list'!J2953)</f>
        <v>Null</v>
      </c>
      <c r="I2988" s="4" t="str">
        <f>IF('3(a) Flights | segment list'!D2953="","Null",'3(a) Flights | segment list'!D2953)</f>
        <v>Null</v>
      </c>
      <c r="J2988" s="4" t="str">
        <f>IF('3(a) Flights | segment list'!E2953="","Null",'3(a) Flights | segment list'!E2953)</f>
        <v>Null</v>
      </c>
      <c r="K2988" s="4" t="str">
        <f>IF('3(a) Flights | segment list'!F2953="","Null",'3(a) Flights | segment list'!F2953)</f>
        <v>Null</v>
      </c>
      <c r="L2988" s="5" t="str">
        <f>IF('3(a) Flights | segment list'!G2953="","Null",'3(a) Flights | segment list'!G2953)</f>
        <v>Null</v>
      </c>
      <c r="M2988" s="16">
        <f>IF('3(a) Flights | segment list'!H2953="Null","Null",'3(a) Flights | segment list'!H2953)</f>
        <v>0</v>
      </c>
    </row>
    <row r="2989" spans="1:13" x14ac:dyDescent="0.25">
      <c r="A2989" s="4" t="str">
        <f t="shared" si="138"/>
        <v>No PB ID provided</v>
      </c>
      <c r="B2989" s="4" t="str">
        <f t="shared" si="139"/>
        <v>No declaration</v>
      </c>
      <c r="C2989" s="4" t="s">
        <v>18302</v>
      </c>
      <c r="D2989" s="86" t="str">
        <f>IF('3(a) Flights | segment list'!A2954="","Null",'3(a) Flights | segment list'!A2954)</f>
        <v>Null</v>
      </c>
      <c r="E2989" s="87" t="str">
        <f t="shared" si="137"/>
        <v>Null</v>
      </c>
      <c r="F2989" s="4" t="str">
        <f>IF('3(a) Flights | segment list'!I2954="","Null",'3(a) Flights | segment list'!I2954)</f>
        <v>Null</v>
      </c>
      <c r="G2989" s="4" t="str">
        <f>IF('3(a) Flights | segment list'!C2954="","Null",'3(a) Flights | segment list'!C2954)</f>
        <v>Null</v>
      </c>
      <c r="H2989" s="4" t="str">
        <f>IF('3(a) Flights | segment list'!J2954="","Null",'3(a) Flights | segment list'!J2954)</f>
        <v>Null</v>
      </c>
      <c r="I2989" s="4" t="str">
        <f>IF('3(a) Flights | segment list'!D2954="","Null",'3(a) Flights | segment list'!D2954)</f>
        <v>Null</v>
      </c>
      <c r="J2989" s="4" t="str">
        <f>IF('3(a) Flights | segment list'!E2954="","Null",'3(a) Flights | segment list'!E2954)</f>
        <v>Null</v>
      </c>
      <c r="K2989" s="4" t="str">
        <f>IF('3(a) Flights | segment list'!F2954="","Null",'3(a) Flights | segment list'!F2954)</f>
        <v>Null</v>
      </c>
      <c r="L2989" s="5" t="str">
        <f>IF('3(a) Flights | segment list'!G2954="","Null",'3(a) Flights | segment list'!G2954)</f>
        <v>Null</v>
      </c>
      <c r="M2989" s="16">
        <f>IF('3(a) Flights | segment list'!H2954="Null","Null",'3(a) Flights | segment list'!H2954)</f>
        <v>0</v>
      </c>
    </row>
    <row r="2990" spans="1:13" x14ac:dyDescent="0.25">
      <c r="A2990" s="4" t="str">
        <f t="shared" si="138"/>
        <v>No PB ID provided</v>
      </c>
      <c r="B2990" s="4" t="str">
        <f t="shared" si="139"/>
        <v>No declaration</v>
      </c>
      <c r="C2990" s="4" t="s">
        <v>18302</v>
      </c>
      <c r="D2990" s="86" t="str">
        <f>IF('3(a) Flights | segment list'!A2955="","Null",'3(a) Flights | segment list'!A2955)</f>
        <v>Null</v>
      </c>
      <c r="E2990" s="87" t="str">
        <f t="shared" si="137"/>
        <v>Null</v>
      </c>
      <c r="F2990" s="4" t="str">
        <f>IF('3(a) Flights | segment list'!I2955="","Null",'3(a) Flights | segment list'!I2955)</f>
        <v>Null</v>
      </c>
      <c r="G2990" s="4" t="str">
        <f>IF('3(a) Flights | segment list'!C2955="","Null",'3(a) Flights | segment list'!C2955)</f>
        <v>Null</v>
      </c>
      <c r="H2990" s="4" t="str">
        <f>IF('3(a) Flights | segment list'!J2955="","Null",'3(a) Flights | segment list'!J2955)</f>
        <v>Null</v>
      </c>
      <c r="I2990" s="4" t="str">
        <f>IF('3(a) Flights | segment list'!D2955="","Null",'3(a) Flights | segment list'!D2955)</f>
        <v>Null</v>
      </c>
      <c r="J2990" s="4" t="str">
        <f>IF('3(a) Flights | segment list'!E2955="","Null",'3(a) Flights | segment list'!E2955)</f>
        <v>Null</v>
      </c>
      <c r="K2990" s="4" t="str">
        <f>IF('3(a) Flights | segment list'!F2955="","Null",'3(a) Flights | segment list'!F2955)</f>
        <v>Null</v>
      </c>
      <c r="L2990" s="5" t="str">
        <f>IF('3(a) Flights | segment list'!G2955="","Null",'3(a) Flights | segment list'!G2955)</f>
        <v>Null</v>
      </c>
      <c r="M2990" s="16">
        <f>IF('3(a) Flights | segment list'!H2955="Null","Null",'3(a) Flights | segment list'!H2955)</f>
        <v>0</v>
      </c>
    </row>
    <row r="2991" spans="1:13" x14ac:dyDescent="0.25">
      <c r="A2991" s="4" t="str">
        <f t="shared" si="138"/>
        <v>No PB ID provided</v>
      </c>
      <c r="B2991" s="4" t="str">
        <f t="shared" si="139"/>
        <v>No declaration</v>
      </c>
      <c r="C2991" s="4" t="s">
        <v>18302</v>
      </c>
      <c r="D2991" s="86" t="str">
        <f>IF('3(a) Flights | segment list'!A2956="","Null",'3(a) Flights | segment list'!A2956)</f>
        <v>Null</v>
      </c>
      <c r="E2991" s="87" t="str">
        <f t="shared" si="137"/>
        <v>Null</v>
      </c>
      <c r="F2991" s="4" t="str">
        <f>IF('3(a) Flights | segment list'!I2956="","Null",'3(a) Flights | segment list'!I2956)</f>
        <v>Null</v>
      </c>
      <c r="G2991" s="4" t="str">
        <f>IF('3(a) Flights | segment list'!C2956="","Null",'3(a) Flights | segment list'!C2956)</f>
        <v>Null</v>
      </c>
      <c r="H2991" s="4" t="str">
        <f>IF('3(a) Flights | segment list'!J2956="","Null",'3(a) Flights | segment list'!J2956)</f>
        <v>Null</v>
      </c>
      <c r="I2991" s="4" t="str">
        <f>IF('3(a) Flights | segment list'!D2956="","Null",'3(a) Flights | segment list'!D2956)</f>
        <v>Null</v>
      </c>
      <c r="J2991" s="4" t="str">
        <f>IF('3(a) Flights | segment list'!E2956="","Null",'3(a) Flights | segment list'!E2956)</f>
        <v>Null</v>
      </c>
      <c r="K2991" s="4" t="str">
        <f>IF('3(a) Flights | segment list'!F2956="","Null",'3(a) Flights | segment list'!F2956)</f>
        <v>Null</v>
      </c>
      <c r="L2991" s="5" t="str">
        <f>IF('3(a) Flights | segment list'!G2956="","Null",'3(a) Flights | segment list'!G2956)</f>
        <v>Null</v>
      </c>
      <c r="M2991" s="16">
        <f>IF('3(a) Flights | segment list'!H2956="Null","Null",'3(a) Flights | segment list'!H2956)</f>
        <v>0</v>
      </c>
    </row>
    <row r="2992" spans="1:13" x14ac:dyDescent="0.25">
      <c r="A2992" s="4" t="str">
        <f t="shared" si="138"/>
        <v>No PB ID provided</v>
      </c>
      <c r="B2992" s="4" t="str">
        <f t="shared" si="139"/>
        <v>No declaration</v>
      </c>
      <c r="C2992" s="4" t="s">
        <v>18302</v>
      </c>
      <c r="D2992" s="86" t="str">
        <f>IF('3(a) Flights | segment list'!A2957="","Null",'3(a) Flights | segment list'!A2957)</f>
        <v>Null</v>
      </c>
      <c r="E2992" s="87" t="str">
        <f t="shared" si="137"/>
        <v>Null</v>
      </c>
      <c r="F2992" s="4" t="str">
        <f>IF('3(a) Flights | segment list'!I2957="","Null",'3(a) Flights | segment list'!I2957)</f>
        <v>Null</v>
      </c>
      <c r="G2992" s="4" t="str">
        <f>IF('3(a) Flights | segment list'!C2957="","Null",'3(a) Flights | segment list'!C2957)</f>
        <v>Null</v>
      </c>
      <c r="H2992" s="4" t="str">
        <f>IF('3(a) Flights | segment list'!J2957="","Null",'3(a) Flights | segment list'!J2957)</f>
        <v>Null</v>
      </c>
      <c r="I2992" s="4" t="str">
        <f>IF('3(a) Flights | segment list'!D2957="","Null",'3(a) Flights | segment list'!D2957)</f>
        <v>Null</v>
      </c>
      <c r="J2992" s="4" t="str">
        <f>IF('3(a) Flights | segment list'!E2957="","Null",'3(a) Flights | segment list'!E2957)</f>
        <v>Null</v>
      </c>
      <c r="K2992" s="4" t="str">
        <f>IF('3(a) Flights | segment list'!F2957="","Null",'3(a) Flights | segment list'!F2957)</f>
        <v>Null</v>
      </c>
      <c r="L2992" s="5" t="str">
        <f>IF('3(a) Flights | segment list'!G2957="","Null",'3(a) Flights | segment list'!G2957)</f>
        <v>Null</v>
      </c>
      <c r="M2992" s="16">
        <f>IF('3(a) Flights | segment list'!H2957="Null","Null",'3(a) Flights | segment list'!H2957)</f>
        <v>0</v>
      </c>
    </row>
    <row r="2993" spans="1:13" x14ac:dyDescent="0.25">
      <c r="A2993" s="4" t="str">
        <f t="shared" si="138"/>
        <v>No PB ID provided</v>
      </c>
      <c r="B2993" s="4" t="str">
        <f t="shared" si="139"/>
        <v>No declaration</v>
      </c>
      <c r="C2993" s="4" t="s">
        <v>18302</v>
      </c>
      <c r="D2993" s="86" t="str">
        <f>IF('3(a) Flights | segment list'!A2958="","Null",'3(a) Flights | segment list'!A2958)</f>
        <v>Null</v>
      </c>
      <c r="E2993" s="87" t="str">
        <f t="shared" si="137"/>
        <v>Null</v>
      </c>
      <c r="F2993" s="4" t="str">
        <f>IF('3(a) Flights | segment list'!I2958="","Null",'3(a) Flights | segment list'!I2958)</f>
        <v>Null</v>
      </c>
      <c r="G2993" s="4" t="str">
        <f>IF('3(a) Flights | segment list'!C2958="","Null",'3(a) Flights | segment list'!C2958)</f>
        <v>Null</v>
      </c>
      <c r="H2993" s="4" t="str">
        <f>IF('3(a) Flights | segment list'!J2958="","Null",'3(a) Flights | segment list'!J2958)</f>
        <v>Null</v>
      </c>
      <c r="I2993" s="4" t="str">
        <f>IF('3(a) Flights | segment list'!D2958="","Null",'3(a) Flights | segment list'!D2958)</f>
        <v>Null</v>
      </c>
      <c r="J2993" s="4" t="str">
        <f>IF('3(a) Flights | segment list'!E2958="","Null",'3(a) Flights | segment list'!E2958)</f>
        <v>Null</v>
      </c>
      <c r="K2993" s="4" t="str">
        <f>IF('3(a) Flights | segment list'!F2958="","Null",'3(a) Flights | segment list'!F2958)</f>
        <v>Null</v>
      </c>
      <c r="L2993" s="5" t="str">
        <f>IF('3(a) Flights | segment list'!G2958="","Null",'3(a) Flights | segment list'!G2958)</f>
        <v>Null</v>
      </c>
      <c r="M2993" s="16">
        <f>IF('3(a) Flights | segment list'!H2958="Null","Null",'3(a) Flights | segment list'!H2958)</f>
        <v>0</v>
      </c>
    </row>
    <row r="2994" spans="1:13" x14ac:dyDescent="0.25">
      <c r="A2994" s="4" t="str">
        <f t="shared" si="138"/>
        <v>No PB ID provided</v>
      </c>
      <c r="B2994" s="4" t="str">
        <f t="shared" si="139"/>
        <v>No declaration</v>
      </c>
      <c r="C2994" s="4" t="s">
        <v>18302</v>
      </c>
      <c r="D2994" s="86" t="str">
        <f>IF('3(a) Flights | segment list'!A2959="","Null",'3(a) Flights | segment list'!A2959)</f>
        <v>Null</v>
      </c>
      <c r="E2994" s="87" t="str">
        <f t="shared" si="137"/>
        <v>Null</v>
      </c>
      <c r="F2994" s="4" t="str">
        <f>IF('3(a) Flights | segment list'!I2959="","Null",'3(a) Flights | segment list'!I2959)</f>
        <v>Null</v>
      </c>
      <c r="G2994" s="4" t="str">
        <f>IF('3(a) Flights | segment list'!C2959="","Null",'3(a) Flights | segment list'!C2959)</f>
        <v>Null</v>
      </c>
      <c r="H2994" s="4" t="str">
        <f>IF('3(a) Flights | segment list'!J2959="","Null",'3(a) Flights | segment list'!J2959)</f>
        <v>Null</v>
      </c>
      <c r="I2994" s="4" t="str">
        <f>IF('3(a) Flights | segment list'!D2959="","Null",'3(a) Flights | segment list'!D2959)</f>
        <v>Null</v>
      </c>
      <c r="J2994" s="4" t="str">
        <f>IF('3(a) Flights | segment list'!E2959="","Null",'3(a) Flights | segment list'!E2959)</f>
        <v>Null</v>
      </c>
      <c r="K2994" s="4" t="str">
        <f>IF('3(a) Flights | segment list'!F2959="","Null",'3(a) Flights | segment list'!F2959)</f>
        <v>Null</v>
      </c>
      <c r="L2994" s="5" t="str">
        <f>IF('3(a) Flights | segment list'!G2959="","Null",'3(a) Flights | segment list'!G2959)</f>
        <v>Null</v>
      </c>
      <c r="M2994" s="16">
        <f>IF('3(a) Flights | segment list'!H2959="Null","Null",'3(a) Flights | segment list'!H2959)</f>
        <v>0</v>
      </c>
    </row>
    <row r="2995" spans="1:13" x14ac:dyDescent="0.25">
      <c r="A2995" s="4" t="str">
        <f t="shared" si="138"/>
        <v>No PB ID provided</v>
      </c>
      <c r="B2995" s="4" t="str">
        <f t="shared" si="139"/>
        <v>No declaration</v>
      </c>
      <c r="C2995" s="4" t="s">
        <v>18302</v>
      </c>
      <c r="D2995" s="86" t="str">
        <f>IF('3(a) Flights | segment list'!A2960="","Null",'3(a) Flights | segment list'!A2960)</f>
        <v>Null</v>
      </c>
      <c r="E2995" s="87" t="str">
        <f t="shared" si="137"/>
        <v>Null</v>
      </c>
      <c r="F2995" s="4" t="str">
        <f>IF('3(a) Flights | segment list'!I2960="","Null",'3(a) Flights | segment list'!I2960)</f>
        <v>Null</v>
      </c>
      <c r="G2995" s="4" t="str">
        <f>IF('3(a) Flights | segment list'!C2960="","Null",'3(a) Flights | segment list'!C2960)</f>
        <v>Null</v>
      </c>
      <c r="H2995" s="4" t="str">
        <f>IF('3(a) Flights | segment list'!J2960="","Null",'3(a) Flights | segment list'!J2960)</f>
        <v>Null</v>
      </c>
      <c r="I2995" s="4" t="str">
        <f>IF('3(a) Flights | segment list'!D2960="","Null",'3(a) Flights | segment list'!D2960)</f>
        <v>Null</v>
      </c>
      <c r="J2995" s="4" t="str">
        <f>IF('3(a) Flights | segment list'!E2960="","Null",'3(a) Flights | segment list'!E2960)</f>
        <v>Null</v>
      </c>
      <c r="K2995" s="4" t="str">
        <f>IF('3(a) Flights | segment list'!F2960="","Null",'3(a) Flights | segment list'!F2960)</f>
        <v>Null</v>
      </c>
      <c r="L2995" s="5" t="str">
        <f>IF('3(a) Flights | segment list'!G2960="","Null",'3(a) Flights | segment list'!G2960)</f>
        <v>Null</v>
      </c>
      <c r="M2995" s="16">
        <f>IF('3(a) Flights | segment list'!H2960="Null","Null",'3(a) Flights | segment list'!H2960)</f>
        <v>0</v>
      </c>
    </row>
    <row r="2996" spans="1:13" x14ac:dyDescent="0.25">
      <c r="A2996" s="4" t="str">
        <f t="shared" si="138"/>
        <v>No PB ID provided</v>
      </c>
      <c r="B2996" s="4" t="str">
        <f t="shared" si="139"/>
        <v>No declaration</v>
      </c>
      <c r="C2996" s="4" t="s">
        <v>18302</v>
      </c>
      <c r="D2996" s="86" t="str">
        <f>IF('3(a) Flights | segment list'!A2961="","Null",'3(a) Flights | segment list'!A2961)</f>
        <v>Null</v>
      </c>
      <c r="E2996" s="87" t="str">
        <f t="shared" si="137"/>
        <v>Null</v>
      </c>
      <c r="F2996" s="4" t="str">
        <f>IF('3(a) Flights | segment list'!I2961="","Null",'3(a) Flights | segment list'!I2961)</f>
        <v>Null</v>
      </c>
      <c r="G2996" s="4" t="str">
        <f>IF('3(a) Flights | segment list'!C2961="","Null",'3(a) Flights | segment list'!C2961)</f>
        <v>Null</v>
      </c>
      <c r="H2996" s="4" t="str">
        <f>IF('3(a) Flights | segment list'!J2961="","Null",'3(a) Flights | segment list'!J2961)</f>
        <v>Null</v>
      </c>
      <c r="I2996" s="4" t="str">
        <f>IF('3(a) Flights | segment list'!D2961="","Null",'3(a) Flights | segment list'!D2961)</f>
        <v>Null</v>
      </c>
      <c r="J2996" s="4" t="str">
        <f>IF('3(a) Flights | segment list'!E2961="","Null",'3(a) Flights | segment list'!E2961)</f>
        <v>Null</v>
      </c>
      <c r="K2996" s="4" t="str">
        <f>IF('3(a) Flights | segment list'!F2961="","Null",'3(a) Flights | segment list'!F2961)</f>
        <v>Null</v>
      </c>
      <c r="L2996" s="5" t="str">
        <f>IF('3(a) Flights | segment list'!G2961="","Null",'3(a) Flights | segment list'!G2961)</f>
        <v>Null</v>
      </c>
      <c r="M2996" s="16">
        <f>IF('3(a) Flights | segment list'!H2961="Null","Null",'3(a) Flights | segment list'!H2961)</f>
        <v>0</v>
      </c>
    </row>
    <row r="2997" spans="1:13" x14ac:dyDescent="0.25">
      <c r="A2997" s="4" t="str">
        <f t="shared" si="138"/>
        <v>No PB ID provided</v>
      </c>
      <c r="B2997" s="4" t="str">
        <f t="shared" si="139"/>
        <v>No declaration</v>
      </c>
      <c r="C2997" s="4" t="s">
        <v>18302</v>
      </c>
      <c r="D2997" s="86" t="str">
        <f>IF('3(a) Flights | segment list'!A2962="","Null",'3(a) Flights | segment list'!A2962)</f>
        <v>Null</v>
      </c>
      <c r="E2997" s="87" t="str">
        <f t="shared" si="137"/>
        <v>Null</v>
      </c>
      <c r="F2997" s="4" t="str">
        <f>IF('3(a) Flights | segment list'!I2962="","Null",'3(a) Flights | segment list'!I2962)</f>
        <v>Null</v>
      </c>
      <c r="G2997" s="4" t="str">
        <f>IF('3(a) Flights | segment list'!C2962="","Null",'3(a) Flights | segment list'!C2962)</f>
        <v>Null</v>
      </c>
      <c r="H2997" s="4" t="str">
        <f>IF('3(a) Flights | segment list'!J2962="","Null",'3(a) Flights | segment list'!J2962)</f>
        <v>Null</v>
      </c>
      <c r="I2997" s="4" t="str">
        <f>IF('3(a) Flights | segment list'!D2962="","Null",'3(a) Flights | segment list'!D2962)</f>
        <v>Null</v>
      </c>
      <c r="J2997" s="4" t="str">
        <f>IF('3(a) Flights | segment list'!E2962="","Null",'3(a) Flights | segment list'!E2962)</f>
        <v>Null</v>
      </c>
      <c r="K2997" s="4" t="str">
        <f>IF('3(a) Flights | segment list'!F2962="","Null",'3(a) Flights | segment list'!F2962)</f>
        <v>Null</v>
      </c>
      <c r="L2997" s="5" t="str">
        <f>IF('3(a) Flights | segment list'!G2962="","Null",'3(a) Flights | segment list'!G2962)</f>
        <v>Null</v>
      </c>
      <c r="M2997" s="16">
        <f>IF('3(a) Flights | segment list'!H2962="Null","Null",'3(a) Flights | segment list'!H2962)</f>
        <v>0</v>
      </c>
    </row>
    <row r="2998" spans="1:13" x14ac:dyDescent="0.25">
      <c r="A2998" s="4" t="str">
        <f t="shared" si="138"/>
        <v>No PB ID provided</v>
      </c>
      <c r="B2998" s="4" t="str">
        <f t="shared" si="139"/>
        <v>No declaration</v>
      </c>
      <c r="C2998" s="4" t="s">
        <v>18302</v>
      </c>
      <c r="D2998" s="86" t="str">
        <f>IF('3(a) Flights | segment list'!A2963="","Null",'3(a) Flights | segment list'!A2963)</f>
        <v>Null</v>
      </c>
      <c r="E2998" s="87" t="str">
        <f t="shared" si="137"/>
        <v>Null</v>
      </c>
      <c r="F2998" s="4" t="str">
        <f>IF('3(a) Flights | segment list'!I2963="","Null",'3(a) Flights | segment list'!I2963)</f>
        <v>Null</v>
      </c>
      <c r="G2998" s="4" t="str">
        <f>IF('3(a) Flights | segment list'!C2963="","Null",'3(a) Flights | segment list'!C2963)</f>
        <v>Null</v>
      </c>
      <c r="H2998" s="4" t="str">
        <f>IF('3(a) Flights | segment list'!J2963="","Null",'3(a) Flights | segment list'!J2963)</f>
        <v>Null</v>
      </c>
      <c r="I2998" s="4" t="str">
        <f>IF('3(a) Flights | segment list'!D2963="","Null",'3(a) Flights | segment list'!D2963)</f>
        <v>Null</v>
      </c>
      <c r="J2998" s="4" t="str">
        <f>IF('3(a) Flights | segment list'!E2963="","Null",'3(a) Flights | segment list'!E2963)</f>
        <v>Null</v>
      </c>
      <c r="K2998" s="4" t="str">
        <f>IF('3(a) Flights | segment list'!F2963="","Null",'3(a) Flights | segment list'!F2963)</f>
        <v>Null</v>
      </c>
      <c r="L2998" s="5" t="str">
        <f>IF('3(a) Flights | segment list'!G2963="","Null",'3(a) Flights | segment list'!G2963)</f>
        <v>Null</v>
      </c>
      <c r="M2998" s="16">
        <f>IF('3(a) Flights | segment list'!H2963="Null","Null",'3(a) Flights | segment list'!H2963)</f>
        <v>0</v>
      </c>
    </row>
    <row r="2999" spans="1:13" x14ac:dyDescent="0.25">
      <c r="A2999" s="4" t="str">
        <f t="shared" si="138"/>
        <v>No PB ID provided</v>
      </c>
      <c r="B2999" s="4" t="str">
        <f t="shared" si="139"/>
        <v>No declaration</v>
      </c>
      <c r="C2999" s="4" t="s">
        <v>18302</v>
      </c>
      <c r="D2999" s="86" t="str">
        <f>IF('3(a) Flights | segment list'!A2964="","Null",'3(a) Flights | segment list'!A2964)</f>
        <v>Null</v>
      </c>
      <c r="E2999" s="87" t="str">
        <f t="shared" ref="E2999:E3050" si="140">IF(D2999="Null","Null",YEAR(D2999))</f>
        <v>Null</v>
      </c>
      <c r="F2999" s="4" t="str">
        <f>IF('3(a) Flights | segment list'!I2964="","Null",'3(a) Flights | segment list'!I2964)</f>
        <v>Null</v>
      </c>
      <c r="G2999" s="4" t="str">
        <f>IF('3(a) Flights | segment list'!C2964="","Null",'3(a) Flights | segment list'!C2964)</f>
        <v>Null</v>
      </c>
      <c r="H2999" s="4" t="str">
        <f>IF('3(a) Flights | segment list'!J2964="","Null",'3(a) Flights | segment list'!J2964)</f>
        <v>Null</v>
      </c>
      <c r="I2999" s="4" t="str">
        <f>IF('3(a) Flights | segment list'!D2964="","Null",'3(a) Flights | segment list'!D2964)</f>
        <v>Null</v>
      </c>
      <c r="J2999" s="4" t="str">
        <f>IF('3(a) Flights | segment list'!E2964="","Null",'3(a) Flights | segment list'!E2964)</f>
        <v>Null</v>
      </c>
      <c r="K2999" s="4" t="str">
        <f>IF('3(a) Flights | segment list'!F2964="","Null",'3(a) Flights | segment list'!F2964)</f>
        <v>Null</v>
      </c>
      <c r="L2999" s="5" t="str">
        <f>IF('3(a) Flights | segment list'!G2964="","Null",'3(a) Flights | segment list'!G2964)</f>
        <v>Null</v>
      </c>
      <c r="M2999" s="16">
        <f>IF('3(a) Flights | segment list'!H2964="Null","Null",'3(a) Flights | segment list'!H2964)</f>
        <v>0</v>
      </c>
    </row>
    <row r="3000" spans="1:13" x14ac:dyDescent="0.25">
      <c r="A3000" s="4" t="str">
        <f t="shared" si="138"/>
        <v>No PB ID provided</v>
      </c>
      <c r="B3000" s="4" t="str">
        <f t="shared" si="139"/>
        <v>No declaration</v>
      </c>
      <c r="C3000" s="4" t="s">
        <v>18302</v>
      </c>
      <c r="D3000" s="86" t="str">
        <f>IF('3(a) Flights | segment list'!A2965="","Null",'3(a) Flights | segment list'!A2965)</f>
        <v>Null</v>
      </c>
      <c r="E3000" s="87" t="str">
        <f t="shared" si="140"/>
        <v>Null</v>
      </c>
      <c r="F3000" s="4" t="str">
        <f>IF('3(a) Flights | segment list'!I2965="","Null",'3(a) Flights | segment list'!I2965)</f>
        <v>Null</v>
      </c>
      <c r="G3000" s="4" t="str">
        <f>IF('3(a) Flights | segment list'!C2965="","Null",'3(a) Flights | segment list'!C2965)</f>
        <v>Null</v>
      </c>
      <c r="H3000" s="4" t="str">
        <f>IF('3(a) Flights | segment list'!J2965="","Null",'3(a) Flights | segment list'!J2965)</f>
        <v>Null</v>
      </c>
      <c r="I3000" s="4" t="str">
        <f>IF('3(a) Flights | segment list'!D2965="","Null",'3(a) Flights | segment list'!D2965)</f>
        <v>Null</v>
      </c>
      <c r="J3000" s="4" t="str">
        <f>IF('3(a) Flights | segment list'!E2965="","Null",'3(a) Flights | segment list'!E2965)</f>
        <v>Null</v>
      </c>
      <c r="K3000" s="4" t="str">
        <f>IF('3(a) Flights | segment list'!F2965="","Null",'3(a) Flights | segment list'!F2965)</f>
        <v>Null</v>
      </c>
      <c r="L3000" s="5" t="str">
        <f>IF('3(a) Flights | segment list'!G2965="","Null",'3(a) Flights | segment list'!G2965)</f>
        <v>Null</v>
      </c>
      <c r="M3000" s="16">
        <f>IF('3(a) Flights | segment list'!H2965="Null","Null",'3(a) Flights | segment list'!H2965)</f>
        <v>0</v>
      </c>
    </row>
    <row r="3001" spans="1:13" x14ac:dyDescent="0.25">
      <c r="A3001" s="4" t="str">
        <f t="shared" si="138"/>
        <v>No PB ID provided</v>
      </c>
      <c r="B3001" s="4" t="str">
        <f t="shared" si="139"/>
        <v>No declaration</v>
      </c>
      <c r="C3001" s="4" t="s">
        <v>18302</v>
      </c>
      <c r="D3001" s="86" t="str">
        <f>IF('3(a) Flights | segment list'!A2966="","Null",'3(a) Flights | segment list'!A2966)</f>
        <v>Null</v>
      </c>
      <c r="E3001" s="87" t="str">
        <f t="shared" si="140"/>
        <v>Null</v>
      </c>
      <c r="F3001" s="4" t="str">
        <f>IF('3(a) Flights | segment list'!I2966="","Null",'3(a) Flights | segment list'!I2966)</f>
        <v>Null</v>
      </c>
      <c r="G3001" s="4" t="str">
        <f>IF('3(a) Flights | segment list'!C2966="","Null",'3(a) Flights | segment list'!C2966)</f>
        <v>Null</v>
      </c>
      <c r="H3001" s="4" t="str">
        <f>IF('3(a) Flights | segment list'!J2966="","Null",'3(a) Flights | segment list'!J2966)</f>
        <v>Null</v>
      </c>
      <c r="I3001" s="4" t="str">
        <f>IF('3(a) Flights | segment list'!D2966="","Null",'3(a) Flights | segment list'!D2966)</f>
        <v>Null</v>
      </c>
      <c r="J3001" s="4" t="str">
        <f>IF('3(a) Flights | segment list'!E2966="","Null",'3(a) Flights | segment list'!E2966)</f>
        <v>Null</v>
      </c>
      <c r="K3001" s="4" t="str">
        <f>IF('3(a) Flights | segment list'!F2966="","Null",'3(a) Flights | segment list'!F2966)</f>
        <v>Null</v>
      </c>
      <c r="L3001" s="5" t="str">
        <f>IF('3(a) Flights | segment list'!G2966="","Null",'3(a) Flights | segment list'!G2966)</f>
        <v>Null</v>
      </c>
      <c r="M3001" s="16">
        <f>IF('3(a) Flights | segment list'!H2966="Null","Null",'3(a) Flights | segment list'!H2966)</f>
        <v>0</v>
      </c>
    </row>
    <row r="3002" spans="1:13" x14ac:dyDescent="0.25">
      <c r="A3002" s="4" t="str">
        <f t="shared" si="138"/>
        <v>No PB ID provided</v>
      </c>
      <c r="B3002" s="4" t="str">
        <f t="shared" si="139"/>
        <v>No declaration</v>
      </c>
      <c r="C3002" s="4" t="s">
        <v>18302</v>
      </c>
      <c r="D3002" s="86" t="str">
        <f>IF('3(a) Flights | segment list'!A2967="","Null",'3(a) Flights | segment list'!A2967)</f>
        <v>Null</v>
      </c>
      <c r="E3002" s="87" t="str">
        <f t="shared" si="140"/>
        <v>Null</v>
      </c>
      <c r="F3002" s="4" t="str">
        <f>IF('3(a) Flights | segment list'!I2967="","Null",'3(a) Flights | segment list'!I2967)</f>
        <v>Null</v>
      </c>
      <c r="G3002" s="4" t="str">
        <f>IF('3(a) Flights | segment list'!C2967="","Null",'3(a) Flights | segment list'!C2967)</f>
        <v>Null</v>
      </c>
      <c r="H3002" s="4" t="str">
        <f>IF('3(a) Flights | segment list'!J2967="","Null",'3(a) Flights | segment list'!J2967)</f>
        <v>Null</v>
      </c>
      <c r="I3002" s="4" t="str">
        <f>IF('3(a) Flights | segment list'!D2967="","Null",'3(a) Flights | segment list'!D2967)</f>
        <v>Null</v>
      </c>
      <c r="J3002" s="4" t="str">
        <f>IF('3(a) Flights | segment list'!E2967="","Null",'3(a) Flights | segment list'!E2967)</f>
        <v>Null</v>
      </c>
      <c r="K3002" s="4" t="str">
        <f>IF('3(a) Flights | segment list'!F2967="","Null",'3(a) Flights | segment list'!F2967)</f>
        <v>Null</v>
      </c>
      <c r="L3002" s="5" t="str">
        <f>IF('3(a) Flights | segment list'!G2967="","Null",'3(a) Flights | segment list'!G2967)</f>
        <v>Null</v>
      </c>
      <c r="M3002" s="16">
        <f>IF('3(a) Flights | segment list'!H2967="Null","Null",'3(a) Flights | segment list'!H2967)</f>
        <v>0</v>
      </c>
    </row>
    <row r="3003" spans="1:13" x14ac:dyDescent="0.25">
      <c r="A3003" s="4" t="str">
        <f t="shared" si="138"/>
        <v>No PB ID provided</v>
      </c>
      <c r="B3003" s="4" t="str">
        <f t="shared" si="139"/>
        <v>No declaration</v>
      </c>
      <c r="C3003" s="4" t="s">
        <v>18302</v>
      </c>
      <c r="D3003" s="86" t="str">
        <f>IF('3(a) Flights | segment list'!A2968="","Null",'3(a) Flights | segment list'!A2968)</f>
        <v>Null</v>
      </c>
      <c r="E3003" s="87" t="str">
        <f t="shared" si="140"/>
        <v>Null</v>
      </c>
      <c r="F3003" s="4" t="str">
        <f>IF('3(a) Flights | segment list'!I2968="","Null",'3(a) Flights | segment list'!I2968)</f>
        <v>Null</v>
      </c>
      <c r="G3003" s="4" t="str">
        <f>IF('3(a) Flights | segment list'!C2968="","Null",'3(a) Flights | segment list'!C2968)</f>
        <v>Null</v>
      </c>
      <c r="H3003" s="4" t="str">
        <f>IF('3(a) Flights | segment list'!J2968="","Null",'3(a) Flights | segment list'!J2968)</f>
        <v>Null</v>
      </c>
      <c r="I3003" s="4" t="str">
        <f>IF('3(a) Flights | segment list'!D2968="","Null",'3(a) Flights | segment list'!D2968)</f>
        <v>Null</v>
      </c>
      <c r="J3003" s="4" t="str">
        <f>IF('3(a) Flights | segment list'!E2968="","Null",'3(a) Flights | segment list'!E2968)</f>
        <v>Null</v>
      </c>
      <c r="K3003" s="4" t="str">
        <f>IF('3(a) Flights | segment list'!F2968="","Null",'3(a) Flights | segment list'!F2968)</f>
        <v>Null</v>
      </c>
      <c r="L3003" s="5" t="str">
        <f>IF('3(a) Flights | segment list'!G2968="","Null",'3(a) Flights | segment list'!G2968)</f>
        <v>Null</v>
      </c>
      <c r="M3003" s="16">
        <f>IF('3(a) Flights | segment list'!H2968="Null","Null",'3(a) Flights | segment list'!H2968)</f>
        <v>0</v>
      </c>
    </row>
    <row r="3004" spans="1:13" x14ac:dyDescent="0.25">
      <c r="A3004" s="4" t="str">
        <f t="shared" si="138"/>
        <v>No PB ID provided</v>
      </c>
      <c r="B3004" s="4" t="str">
        <f t="shared" si="139"/>
        <v>No declaration</v>
      </c>
      <c r="C3004" s="4" t="s">
        <v>18302</v>
      </c>
      <c r="D3004" s="86" t="str">
        <f>IF('3(a) Flights | segment list'!A2969="","Null",'3(a) Flights | segment list'!A2969)</f>
        <v>Null</v>
      </c>
      <c r="E3004" s="87" t="str">
        <f t="shared" si="140"/>
        <v>Null</v>
      </c>
      <c r="F3004" s="4" t="str">
        <f>IF('3(a) Flights | segment list'!I2969="","Null",'3(a) Flights | segment list'!I2969)</f>
        <v>Null</v>
      </c>
      <c r="G3004" s="4" t="str">
        <f>IF('3(a) Flights | segment list'!C2969="","Null",'3(a) Flights | segment list'!C2969)</f>
        <v>Null</v>
      </c>
      <c r="H3004" s="4" t="str">
        <f>IF('3(a) Flights | segment list'!J2969="","Null",'3(a) Flights | segment list'!J2969)</f>
        <v>Null</v>
      </c>
      <c r="I3004" s="4" t="str">
        <f>IF('3(a) Flights | segment list'!D2969="","Null",'3(a) Flights | segment list'!D2969)</f>
        <v>Null</v>
      </c>
      <c r="J3004" s="4" t="str">
        <f>IF('3(a) Flights | segment list'!E2969="","Null",'3(a) Flights | segment list'!E2969)</f>
        <v>Null</v>
      </c>
      <c r="K3004" s="4" t="str">
        <f>IF('3(a) Flights | segment list'!F2969="","Null",'3(a) Flights | segment list'!F2969)</f>
        <v>Null</v>
      </c>
      <c r="L3004" s="5" t="str">
        <f>IF('3(a) Flights | segment list'!G2969="","Null",'3(a) Flights | segment list'!G2969)</f>
        <v>Null</v>
      </c>
      <c r="M3004" s="16">
        <f>IF('3(a) Flights | segment list'!H2969="Null","Null",'3(a) Flights | segment list'!H2969)</f>
        <v>0</v>
      </c>
    </row>
    <row r="3005" spans="1:13" x14ac:dyDescent="0.25">
      <c r="A3005" s="4" t="str">
        <f t="shared" si="138"/>
        <v>No PB ID provided</v>
      </c>
      <c r="B3005" s="4" t="str">
        <f t="shared" si="139"/>
        <v>No declaration</v>
      </c>
      <c r="C3005" s="4" t="s">
        <v>18302</v>
      </c>
      <c r="D3005" s="86" t="str">
        <f>IF('3(a) Flights | segment list'!A2970="","Null",'3(a) Flights | segment list'!A2970)</f>
        <v>Null</v>
      </c>
      <c r="E3005" s="87" t="str">
        <f t="shared" si="140"/>
        <v>Null</v>
      </c>
      <c r="F3005" s="4" t="str">
        <f>IF('3(a) Flights | segment list'!I2970="","Null",'3(a) Flights | segment list'!I2970)</f>
        <v>Null</v>
      </c>
      <c r="G3005" s="4" t="str">
        <f>IF('3(a) Flights | segment list'!C2970="","Null",'3(a) Flights | segment list'!C2970)</f>
        <v>Null</v>
      </c>
      <c r="H3005" s="4" t="str">
        <f>IF('3(a) Flights | segment list'!J2970="","Null",'3(a) Flights | segment list'!J2970)</f>
        <v>Null</v>
      </c>
      <c r="I3005" s="4" t="str">
        <f>IF('3(a) Flights | segment list'!D2970="","Null",'3(a) Flights | segment list'!D2970)</f>
        <v>Null</v>
      </c>
      <c r="J3005" s="4" t="str">
        <f>IF('3(a) Flights | segment list'!E2970="","Null",'3(a) Flights | segment list'!E2970)</f>
        <v>Null</v>
      </c>
      <c r="K3005" s="4" t="str">
        <f>IF('3(a) Flights | segment list'!F2970="","Null",'3(a) Flights | segment list'!F2970)</f>
        <v>Null</v>
      </c>
      <c r="L3005" s="5" t="str">
        <f>IF('3(a) Flights | segment list'!G2970="","Null",'3(a) Flights | segment list'!G2970)</f>
        <v>Null</v>
      </c>
      <c r="M3005" s="16">
        <f>IF('3(a) Flights | segment list'!H2970="Null","Null",'3(a) Flights | segment list'!H2970)</f>
        <v>0</v>
      </c>
    </row>
    <row r="3006" spans="1:13" x14ac:dyDescent="0.25">
      <c r="A3006" s="4" t="str">
        <f t="shared" si="138"/>
        <v>No PB ID provided</v>
      </c>
      <c r="B3006" s="4" t="str">
        <f t="shared" si="139"/>
        <v>No declaration</v>
      </c>
      <c r="C3006" s="4" t="s">
        <v>18302</v>
      </c>
      <c r="D3006" s="86" t="str">
        <f>IF('3(a) Flights | segment list'!A2971="","Null",'3(a) Flights | segment list'!A2971)</f>
        <v>Null</v>
      </c>
      <c r="E3006" s="87" t="str">
        <f t="shared" si="140"/>
        <v>Null</v>
      </c>
      <c r="F3006" s="4" t="str">
        <f>IF('3(a) Flights | segment list'!I2971="","Null",'3(a) Flights | segment list'!I2971)</f>
        <v>Null</v>
      </c>
      <c r="G3006" s="4" t="str">
        <f>IF('3(a) Flights | segment list'!C2971="","Null",'3(a) Flights | segment list'!C2971)</f>
        <v>Null</v>
      </c>
      <c r="H3006" s="4" t="str">
        <f>IF('3(a) Flights | segment list'!J2971="","Null",'3(a) Flights | segment list'!J2971)</f>
        <v>Null</v>
      </c>
      <c r="I3006" s="4" t="str">
        <f>IF('3(a) Flights | segment list'!D2971="","Null",'3(a) Flights | segment list'!D2971)</f>
        <v>Null</v>
      </c>
      <c r="J3006" s="4" t="str">
        <f>IF('3(a) Flights | segment list'!E2971="","Null",'3(a) Flights | segment list'!E2971)</f>
        <v>Null</v>
      </c>
      <c r="K3006" s="4" t="str">
        <f>IF('3(a) Flights | segment list'!F2971="","Null",'3(a) Flights | segment list'!F2971)</f>
        <v>Null</v>
      </c>
      <c r="L3006" s="5" t="str">
        <f>IF('3(a) Flights | segment list'!G2971="","Null",'3(a) Flights | segment list'!G2971)</f>
        <v>Null</v>
      </c>
      <c r="M3006" s="16">
        <f>IF('3(a) Flights | segment list'!H2971="Null","Null",'3(a) Flights | segment list'!H2971)</f>
        <v>0</v>
      </c>
    </row>
    <row r="3007" spans="1:13" x14ac:dyDescent="0.25">
      <c r="A3007" s="4" t="str">
        <f t="shared" si="138"/>
        <v>No PB ID provided</v>
      </c>
      <c r="B3007" s="4" t="str">
        <f t="shared" si="139"/>
        <v>No declaration</v>
      </c>
      <c r="C3007" s="4" t="s">
        <v>18302</v>
      </c>
      <c r="D3007" s="86" t="str">
        <f>IF('3(a) Flights | segment list'!A2972="","Null",'3(a) Flights | segment list'!A2972)</f>
        <v>Null</v>
      </c>
      <c r="E3007" s="87" t="str">
        <f t="shared" si="140"/>
        <v>Null</v>
      </c>
      <c r="F3007" s="4" t="str">
        <f>IF('3(a) Flights | segment list'!I2972="","Null",'3(a) Flights | segment list'!I2972)</f>
        <v>Null</v>
      </c>
      <c r="G3007" s="4" t="str">
        <f>IF('3(a) Flights | segment list'!C2972="","Null",'3(a) Flights | segment list'!C2972)</f>
        <v>Null</v>
      </c>
      <c r="H3007" s="4" t="str">
        <f>IF('3(a) Flights | segment list'!J2972="","Null",'3(a) Flights | segment list'!J2972)</f>
        <v>Null</v>
      </c>
      <c r="I3007" s="4" t="str">
        <f>IF('3(a) Flights | segment list'!D2972="","Null",'3(a) Flights | segment list'!D2972)</f>
        <v>Null</v>
      </c>
      <c r="J3007" s="4" t="str">
        <f>IF('3(a) Flights | segment list'!E2972="","Null",'3(a) Flights | segment list'!E2972)</f>
        <v>Null</v>
      </c>
      <c r="K3007" s="4" t="str">
        <f>IF('3(a) Flights | segment list'!F2972="","Null",'3(a) Flights | segment list'!F2972)</f>
        <v>Null</v>
      </c>
      <c r="L3007" s="5" t="str">
        <f>IF('3(a) Flights | segment list'!G2972="","Null",'3(a) Flights | segment list'!G2972)</f>
        <v>Null</v>
      </c>
      <c r="M3007" s="16">
        <f>IF('3(a) Flights | segment list'!H2972="Null","Null",'3(a) Flights | segment list'!H2972)</f>
        <v>0</v>
      </c>
    </row>
    <row r="3008" spans="1:13" x14ac:dyDescent="0.25">
      <c r="A3008" s="4" t="str">
        <f t="shared" si="138"/>
        <v>No PB ID provided</v>
      </c>
      <c r="B3008" s="4" t="str">
        <f t="shared" si="139"/>
        <v>No declaration</v>
      </c>
      <c r="C3008" s="4" t="s">
        <v>18302</v>
      </c>
      <c r="D3008" s="86" t="str">
        <f>IF('3(a) Flights | segment list'!A2973="","Null",'3(a) Flights | segment list'!A2973)</f>
        <v>Null</v>
      </c>
      <c r="E3008" s="87" t="str">
        <f t="shared" si="140"/>
        <v>Null</v>
      </c>
      <c r="F3008" s="4" t="str">
        <f>IF('3(a) Flights | segment list'!I2973="","Null",'3(a) Flights | segment list'!I2973)</f>
        <v>Null</v>
      </c>
      <c r="G3008" s="4" t="str">
        <f>IF('3(a) Flights | segment list'!C2973="","Null",'3(a) Flights | segment list'!C2973)</f>
        <v>Null</v>
      </c>
      <c r="H3008" s="4" t="str">
        <f>IF('3(a) Flights | segment list'!J2973="","Null",'3(a) Flights | segment list'!J2973)</f>
        <v>Null</v>
      </c>
      <c r="I3008" s="4" t="str">
        <f>IF('3(a) Flights | segment list'!D2973="","Null",'3(a) Flights | segment list'!D2973)</f>
        <v>Null</v>
      </c>
      <c r="J3008" s="4" t="str">
        <f>IF('3(a) Flights | segment list'!E2973="","Null",'3(a) Flights | segment list'!E2973)</f>
        <v>Null</v>
      </c>
      <c r="K3008" s="4" t="str">
        <f>IF('3(a) Flights | segment list'!F2973="","Null",'3(a) Flights | segment list'!F2973)</f>
        <v>Null</v>
      </c>
      <c r="L3008" s="5" t="str">
        <f>IF('3(a) Flights | segment list'!G2973="","Null",'3(a) Flights | segment list'!G2973)</f>
        <v>Null</v>
      </c>
      <c r="M3008" s="16">
        <f>IF('3(a) Flights | segment list'!H2973="Null","Null",'3(a) Flights | segment list'!H2973)</f>
        <v>0</v>
      </c>
    </row>
    <row r="3009" spans="1:13" x14ac:dyDescent="0.25">
      <c r="A3009" s="4" t="str">
        <f t="shared" si="138"/>
        <v>No PB ID provided</v>
      </c>
      <c r="B3009" s="4" t="str">
        <f t="shared" si="139"/>
        <v>No declaration</v>
      </c>
      <c r="C3009" s="4" t="s">
        <v>18302</v>
      </c>
      <c r="D3009" s="86" t="str">
        <f>IF('3(a) Flights | segment list'!A2974="","Null",'3(a) Flights | segment list'!A2974)</f>
        <v>Null</v>
      </c>
      <c r="E3009" s="87" t="str">
        <f t="shared" si="140"/>
        <v>Null</v>
      </c>
      <c r="F3009" s="4" t="str">
        <f>IF('3(a) Flights | segment list'!I2974="","Null",'3(a) Flights | segment list'!I2974)</f>
        <v>Null</v>
      </c>
      <c r="G3009" s="4" t="str">
        <f>IF('3(a) Flights | segment list'!C2974="","Null",'3(a) Flights | segment list'!C2974)</f>
        <v>Null</v>
      </c>
      <c r="H3009" s="4" t="str">
        <f>IF('3(a) Flights | segment list'!J2974="","Null",'3(a) Flights | segment list'!J2974)</f>
        <v>Null</v>
      </c>
      <c r="I3009" s="4" t="str">
        <f>IF('3(a) Flights | segment list'!D2974="","Null",'3(a) Flights | segment list'!D2974)</f>
        <v>Null</v>
      </c>
      <c r="J3009" s="4" t="str">
        <f>IF('3(a) Flights | segment list'!E2974="","Null",'3(a) Flights | segment list'!E2974)</f>
        <v>Null</v>
      </c>
      <c r="K3009" s="4" t="str">
        <f>IF('3(a) Flights | segment list'!F2974="","Null",'3(a) Flights | segment list'!F2974)</f>
        <v>Null</v>
      </c>
      <c r="L3009" s="5" t="str">
        <f>IF('3(a) Flights | segment list'!G2974="","Null",'3(a) Flights | segment list'!G2974)</f>
        <v>Null</v>
      </c>
      <c r="M3009" s="16">
        <f>IF('3(a) Flights | segment list'!H2974="Null","Null",'3(a) Flights | segment list'!H2974)</f>
        <v>0</v>
      </c>
    </row>
    <row r="3010" spans="1:13" x14ac:dyDescent="0.25">
      <c r="A3010" s="4" t="str">
        <f t="shared" si="138"/>
        <v>No PB ID provided</v>
      </c>
      <c r="B3010" s="4" t="str">
        <f t="shared" si="139"/>
        <v>No declaration</v>
      </c>
      <c r="C3010" s="4" t="s">
        <v>18302</v>
      </c>
      <c r="D3010" s="86" t="str">
        <f>IF('3(a) Flights | segment list'!A2975="","Null",'3(a) Flights | segment list'!A2975)</f>
        <v>Null</v>
      </c>
      <c r="E3010" s="87" t="str">
        <f t="shared" si="140"/>
        <v>Null</v>
      </c>
      <c r="F3010" s="4" t="str">
        <f>IF('3(a) Flights | segment list'!I2975="","Null",'3(a) Flights | segment list'!I2975)</f>
        <v>Null</v>
      </c>
      <c r="G3010" s="4" t="str">
        <f>IF('3(a) Flights | segment list'!C2975="","Null",'3(a) Flights | segment list'!C2975)</f>
        <v>Null</v>
      </c>
      <c r="H3010" s="4" t="str">
        <f>IF('3(a) Flights | segment list'!J2975="","Null",'3(a) Flights | segment list'!J2975)</f>
        <v>Null</v>
      </c>
      <c r="I3010" s="4" t="str">
        <f>IF('3(a) Flights | segment list'!D2975="","Null",'3(a) Flights | segment list'!D2975)</f>
        <v>Null</v>
      </c>
      <c r="J3010" s="4" t="str">
        <f>IF('3(a) Flights | segment list'!E2975="","Null",'3(a) Flights | segment list'!E2975)</f>
        <v>Null</v>
      </c>
      <c r="K3010" s="4" t="str">
        <f>IF('3(a) Flights | segment list'!F2975="","Null",'3(a) Flights | segment list'!F2975)</f>
        <v>Null</v>
      </c>
      <c r="L3010" s="5" t="str">
        <f>IF('3(a) Flights | segment list'!G2975="","Null",'3(a) Flights | segment list'!G2975)</f>
        <v>Null</v>
      </c>
      <c r="M3010" s="16">
        <f>IF('3(a) Flights | segment list'!H2975="Null","Null",'3(a) Flights | segment list'!H2975)</f>
        <v>0</v>
      </c>
    </row>
    <row r="3011" spans="1:13" x14ac:dyDescent="0.25">
      <c r="A3011" s="4" t="str">
        <f t="shared" si="138"/>
        <v>No PB ID provided</v>
      </c>
      <c r="B3011" s="4" t="str">
        <f t="shared" si="139"/>
        <v>No declaration</v>
      </c>
      <c r="C3011" s="4" t="s">
        <v>18302</v>
      </c>
      <c r="D3011" s="86" t="str">
        <f>IF('3(a) Flights | segment list'!A2976="","Null",'3(a) Flights | segment list'!A2976)</f>
        <v>Null</v>
      </c>
      <c r="E3011" s="87" t="str">
        <f t="shared" si="140"/>
        <v>Null</v>
      </c>
      <c r="F3011" s="4" t="str">
        <f>IF('3(a) Flights | segment list'!I2976="","Null",'3(a) Flights | segment list'!I2976)</f>
        <v>Null</v>
      </c>
      <c r="G3011" s="4" t="str">
        <f>IF('3(a) Flights | segment list'!C2976="","Null",'3(a) Flights | segment list'!C2976)</f>
        <v>Null</v>
      </c>
      <c r="H3011" s="4" t="str">
        <f>IF('3(a) Flights | segment list'!J2976="","Null",'3(a) Flights | segment list'!J2976)</f>
        <v>Null</v>
      </c>
      <c r="I3011" s="4" t="str">
        <f>IF('3(a) Flights | segment list'!D2976="","Null",'3(a) Flights | segment list'!D2976)</f>
        <v>Null</v>
      </c>
      <c r="J3011" s="4" t="str">
        <f>IF('3(a) Flights | segment list'!E2976="","Null",'3(a) Flights | segment list'!E2976)</f>
        <v>Null</v>
      </c>
      <c r="K3011" s="4" t="str">
        <f>IF('3(a) Flights | segment list'!F2976="","Null",'3(a) Flights | segment list'!F2976)</f>
        <v>Null</v>
      </c>
      <c r="L3011" s="5" t="str">
        <f>IF('3(a) Flights | segment list'!G2976="","Null",'3(a) Flights | segment list'!G2976)</f>
        <v>Null</v>
      </c>
      <c r="M3011" s="16">
        <f>IF('3(a) Flights | segment list'!H2976="Null","Null",'3(a) Flights | segment list'!H2976)</f>
        <v>0</v>
      </c>
    </row>
    <row r="3012" spans="1:13" x14ac:dyDescent="0.25">
      <c r="A3012" s="4" t="str">
        <f t="shared" si="138"/>
        <v>No PB ID provided</v>
      </c>
      <c r="B3012" s="4" t="str">
        <f t="shared" si="139"/>
        <v>No declaration</v>
      </c>
      <c r="C3012" s="4" t="s">
        <v>18302</v>
      </c>
      <c r="D3012" s="86" t="str">
        <f>IF('3(a) Flights | segment list'!A2977="","Null",'3(a) Flights | segment list'!A2977)</f>
        <v>Null</v>
      </c>
      <c r="E3012" s="87" t="str">
        <f t="shared" si="140"/>
        <v>Null</v>
      </c>
      <c r="F3012" s="4" t="str">
        <f>IF('3(a) Flights | segment list'!I2977="","Null",'3(a) Flights | segment list'!I2977)</f>
        <v>Null</v>
      </c>
      <c r="G3012" s="4" t="str">
        <f>IF('3(a) Flights | segment list'!C2977="","Null",'3(a) Flights | segment list'!C2977)</f>
        <v>Null</v>
      </c>
      <c r="H3012" s="4" t="str">
        <f>IF('3(a) Flights | segment list'!J2977="","Null",'3(a) Flights | segment list'!J2977)</f>
        <v>Null</v>
      </c>
      <c r="I3012" s="4" t="str">
        <f>IF('3(a) Flights | segment list'!D2977="","Null",'3(a) Flights | segment list'!D2977)</f>
        <v>Null</v>
      </c>
      <c r="J3012" s="4" t="str">
        <f>IF('3(a) Flights | segment list'!E2977="","Null",'3(a) Flights | segment list'!E2977)</f>
        <v>Null</v>
      </c>
      <c r="K3012" s="4" t="str">
        <f>IF('3(a) Flights | segment list'!F2977="","Null",'3(a) Flights | segment list'!F2977)</f>
        <v>Null</v>
      </c>
      <c r="L3012" s="5" t="str">
        <f>IF('3(a) Flights | segment list'!G2977="","Null",'3(a) Flights | segment list'!G2977)</f>
        <v>Null</v>
      </c>
      <c r="M3012" s="16">
        <f>IF('3(a) Flights | segment list'!H2977="Null","Null",'3(a) Flights | segment list'!H2977)</f>
        <v>0</v>
      </c>
    </row>
    <row r="3013" spans="1:13" x14ac:dyDescent="0.25">
      <c r="A3013" s="4" t="str">
        <f t="shared" si="138"/>
        <v>No PB ID provided</v>
      </c>
      <c r="B3013" s="4" t="str">
        <f t="shared" si="139"/>
        <v>No declaration</v>
      </c>
      <c r="C3013" s="4" t="s">
        <v>18302</v>
      </c>
      <c r="D3013" s="86" t="str">
        <f>IF('3(a) Flights | segment list'!A2978="","Null",'3(a) Flights | segment list'!A2978)</f>
        <v>Null</v>
      </c>
      <c r="E3013" s="87" t="str">
        <f t="shared" si="140"/>
        <v>Null</v>
      </c>
      <c r="F3013" s="4" t="str">
        <f>IF('3(a) Flights | segment list'!I2978="","Null",'3(a) Flights | segment list'!I2978)</f>
        <v>Null</v>
      </c>
      <c r="G3013" s="4" t="str">
        <f>IF('3(a) Flights | segment list'!C2978="","Null",'3(a) Flights | segment list'!C2978)</f>
        <v>Null</v>
      </c>
      <c r="H3013" s="4" t="str">
        <f>IF('3(a) Flights | segment list'!J2978="","Null",'3(a) Flights | segment list'!J2978)</f>
        <v>Null</v>
      </c>
      <c r="I3013" s="4" t="str">
        <f>IF('3(a) Flights | segment list'!D2978="","Null",'3(a) Flights | segment list'!D2978)</f>
        <v>Null</v>
      </c>
      <c r="J3013" s="4" t="str">
        <f>IF('3(a) Flights | segment list'!E2978="","Null",'3(a) Flights | segment list'!E2978)</f>
        <v>Null</v>
      </c>
      <c r="K3013" s="4" t="str">
        <f>IF('3(a) Flights | segment list'!F2978="","Null",'3(a) Flights | segment list'!F2978)</f>
        <v>Null</v>
      </c>
      <c r="L3013" s="5" t="str">
        <f>IF('3(a) Flights | segment list'!G2978="","Null",'3(a) Flights | segment list'!G2978)</f>
        <v>Null</v>
      </c>
      <c r="M3013" s="16">
        <f>IF('3(a) Flights | segment list'!H2978="Null","Null",'3(a) Flights | segment list'!H2978)</f>
        <v>0</v>
      </c>
    </row>
    <row r="3014" spans="1:13" x14ac:dyDescent="0.25">
      <c r="A3014" s="4" t="str">
        <f t="shared" ref="A3014:A3050" si="141">A3013</f>
        <v>No PB ID provided</v>
      </c>
      <c r="B3014" s="4" t="str">
        <f t="shared" ref="B3014:B3050" si="142">B3013</f>
        <v>No declaration</v>
      </c>
      <c r="C3014" s="4" t="s">
        <v>18302</v>
      </c>
      <c r="D3014" s="86" t="str">
        <f>IF('3(a) Flights | segment list'!A2979="","Null",'3(a) Flights | segment list'!A2979)</f>
        <v>Null</v>
      </c>
      <c r="E3014" s="87" t="str">
        <f t="shared" si="140"/>
        <v>Null</v>
      </c>
      <c r="F3014" s="4" t="str">
        <f>IF('3(a) Flights | segment list'!I2979="","Null",'3(a) Flights | segment list'!I2979)</f>
        <v>Null</v>
      </c>
      <c r="G3014" s="4" t="str">
        <f>IF('3(a) Flights | segment list'!C2979="","Null",'3(a) Flights | segment list'!C2979)</f>
        <v>Null</v>
      </c>
      <c r="H3014" s="4" t="str">
        <f>IF('3(a) Flights | segment list'!J2979="","Null",'3(a) Flights | segment list'!J2979)</f>
        <v>Null</v>
      </c>
      <c r="I3014" s="4" t="str">
        <f>IF('3(a) Flights | segment list'!D2979="","Null",'3(a) Flights | segment list'!D2979)</f>
        <v>Null</v>
      </c>
      <c r="J3014" s="4" t="str">
        <f>IF('3(a) Flights | segment list'!E2979="","Null",'3(a) Flights | segment list'!E2979)</f>
        <v>Null</v>
      </c>
      <c r="K3014" s="4" t="str">
        <f>IF('3(a) Flights | segment list'!F2979="","Null",'3(a) Flights | segment list'!F2979)</f>
        <v>Null</v>
      </c>
      <c r="L3014" s="5" t="str">
        <f>IF('3(a) Flights | segment list'!G2979="","Null",'3(a) Flights | segment list'!G2979)</f>
        <v>Null</v>
      </c>
      <c r="M3014" s="16">
        <f>IF('3(a) Flights | segment list'!H2979="Null","Null",'3(a) Flights | segment list'!H2979)</f>
        <v>0</v>
      </c>
    </row>
    <row r="3015" spans="1:13" x14ac:dyDescent="0.25">
      <c r="A3015" s="4" t="str">
        <f t="shared" si="141"/>
        <v>No PB ID provided</v>
      </c>
      <c r="B3015" s="4" t="str">
        <f t="shared" si="142"/>
        <v>No declaration</v>
      </c>
      <c r="C3015" s="4" t="s">
        <v>18302</v>
      </c>
      <c r="D3015" s="86" t="str">
        <f>IF('3(a) Flights | segment list'!A2980="","Null",'3(a) Flights | segment list'!A2980)</f>
        <v>Null</v>
      </c>
      <c r="E3015" s="87" t="str">
        <f t="shared" si="140"/>
        <v>Null</v>
      </c>
      <c r="F3015" s="4" t="str">
        <f>IF('3(a) Flights | segment list'!I2980="","Null",'3(a) Flights | segment list'!I2980)</f>
        <v>Null</v>
      </c>
      <c r="G3015" s="4" t="str">
        <f>IF('3(a) Flights | segment list'!C2980="","Null",'3(a) Flights | segment list'!C2980)</f>
        <v>Null</v>
      </c>
      <c r="H3015" s="4" t="str">
        <f>IF('3(a) Flights | segment list'!J2980="","Null",'3(a) Flights | segment list'!J2980)</f>
        <v>Null</v>
      </c>
      <c r="I3015" s="4" t="str">
        <f>IF('3(a) Flights | segment list'!D2980="","Null",'3(a) Flights | segment list'!D2980)</f>
        <v>Null</v>
      </c>
      <c r="J3015" s="4" t="str">
        <f>IF('3(a) Flights | segment list'!E2980="","Null",'3(a) Flights | segment list'!E2980)</f>
        <v>Null</v>
      </c>
      <c r="K3015" s="4" t="str">
        <f>IF('3(a) Flights | segment list'!F2980="","Null",'3(a) Flights | segment list'!F2980)</f>
        <v>Null</v>
      </c>
      <c r="L3015" s="5" t="str">
        <f>IF('3(a) Flights | segment list'!G2980="","Null",'3(a) Flights | segment list'!G2980)</f>
        <v>Null</v>
      </c>
      <c r="M3015" s="16">
        <f>IF('3(a) Flights | segment list'!H2980="Null","Null",'3(a) Flights | segment list'!H2980)</f>
        <v>0</v>
      </c>
    </row>
    <row r="3016" spans="1:13" x14ac:dyDescent="0.25">
      <c r="A3016" s="4" t="str">
        <f t="shared" si="141"/>
        <v>No PB ID provided</v>
      </c>
      <c r="B3016" s="4" t="str">
        <f t="shared" si="142"/>
        <v>No declaration</v>
      </c>
      <c r="C3016" s="4" t="s">
        <v>18302</v>
      </c>
      <c r="D3016" s="86" t="str">
        <f>IF('3(a) Flights | segment list'!A2981="","Null",'3(a) Flights | segment list'!A2981)</f>
        <v>Null</v>
      </c>
      <c r="E3016" s="87" t="str">
        <f t="shared" si="140"/>
        <v>Null</v>
      </c>
      <c r="F3016" s="4" t="str">
        <f>IF('3(a) Flights | segment list'!I2981="","Null",'3(a) Flights | segment list'!I2981)</f>
        <v>Null</v>
      </c>
      <c r="G3016" s="4" t="str">
        <f>IF('3(a) Flights | segment list'!C2981="","Null",'3(a) Flights | segment list'!C2981)</f>
        <v>Null</v>
      </c>
      <c r="H3016" s="4" t="str">
        <f>IF('3(a) Flights | segment list'!J2981="","Null",'3(a) Flights | segment list'!J2981)</f>
        <v>Null</v>
      </c>
      <c r="I3016" s="4" t="str">
        <f>IF('3(a) Flights | segment list'!D2981="","Null",'3(a) Flights | segment list'!D2981)</f>
        <v>Null</v>
      </c>
      <c r="J3016" s="4" t="str">
        <f>IF('3(a) Flights | segment list'!E2981="","Null",'3(a) Flights | segment list'!E2981)</f>
        <v>Null</v>
      </c>
      <c r="K3016" s="4" t="str">
        <f>IF('3(a) Flights | segment list'!F2981="","Null",'3(a) Flights | segment list'!F2981)</f>
        <v>Null</v>
      </c>
      <c r="L3016" s="5" t="str">
        <f>IF('3(a) Flights | segment list'!G2981="","Null",'3(a) Flights | segment list'!G2981)</f>
        <v>Null</v>
      </c>
      <c r="M3016" s="16">
        <f>IF('3(a) Flights | segment list'!H2981="Null","Null",'3(a) Flights | segment list'!H2981)</f>
        <v>0</v>
      </c>
    </row>
    <row r="3017" spans="1:13" x14ac:dyDescent="0.25">
      <c r="A3017" s="4" t="str">
        <f t="shared" si="141"/>
        <v>No PB ID provided</v>
      </c>
      <c r="B3017" s="4" t="str">
        <f t="shared" si="142"/>
        <v>No declaration</v>
      </c>
      <c r="C3017" s="4" t="s">
        <v>18302</v>
      </c>
      <c r="D3017" s="86" t="str">
        <f>IF('3(a) Flights | segment list'!A2982="","Null",'3(a) Flights | segment list'!A2982)</f>
        <v>Null</v>
      </c>
      <c r="E3017" s="87" t="str">
        <f t="shared" si="140"/>
        <v>Null</v>
      </c>
      <c r="F3017" s="4" t="str">
        <f>IF('3(a) Flights | segment list'!I2982="","Null",'3(a) Flights | segment list'!I2982)</f>
        <v>Null</v>
      </c>
      <c r="G3017" s="4" t="str">
        <f>IF('3(a) Flights | segment list'!C2982="","Null",'3(a) Flights | segment list'!C2982)</f>
        <v>Null</v>
      </c>
      <c r="H3017" s="4" t="str">
        <f>IF('3(a) Flights | segment list'!J2982="","Null",'3(a) Flights | segment list'!J2982)</f>
        <v>Null</v>
      </c>
      <c r="I3017" s="4" t="str">
        <f>IF('3(a) Flights | segment list'!D2982="","Null",'3(a) Flights | segment list'!D2982)</f>
        <v>Null</v>
      </c>
      <c r="J3017" s="4" t="str">
        <f>IF('3(a) Flights | segment list'!E2982="","Null",'3(a) Flights | segment list'!E2982)</f>
        <v>Null</v>
      </c>
      <c r="K3017" s="4" t="str">
        <f>IF('3(a) Flights | segment list'!F2982="","Null",'3(a) Flights | segment list'!F2982)</f>
        <v>Null</v>
      </c>
      <c r="L3017" s="5" t="str">
        <f>IF('3(a) Flights | segment list'!G2982="","Null",'3(a) Flights | segment list'!G2982)</f>
        <v>Null</v>
      </c>
      <c r="M3017" s="16">
        <f>IF('3(a) Flights | segment list'!H2982="Null","Null",'3(a) Flights | segment list'!H2982)</f>
        <v>0</v>
      </c>
    </row>
    <row r="3018" spans="1:13" x14ac:dyDescent="0.25">
      <c r="A3018" s="4" t="str">
        <f t="shared" si="141"/>
        <v>No PB ID provided</v>
      </c>
      <c r="B3018" s="4" t="str">
        <f t="shared" si="142"/>
        <v>No declaration</v>
      </c>
      <c r="C3018" s="4" t="s">
        <v>18302</v>
      </c>
      <c r="D3018" s="86" t="str">
        <f>IF('3(a) Flights | segment list'!A2983="","Null",'3(a) Flights | segment list'!A2983)</f>
        <v>Null</v>
      </c>
      <c r="E3018" s="87" t="str">
        <f t="shared" si="140"/>
        <v>Null</v>
      </c>
      <c r="F3018" s="4" t="str">
        <f>IF('3(a) Flights | segment list'!I2983="","Null",'3(a) Flights | segment list'!I2983)</f>
        <v>Null</v>
      </c>
      <c r="G3018" s="4" t="str">
        <f>IF('3(a) Flights | segment list'!C2983="","Null",'3(a) Flights | segment list'!C2983)</f>
        <v>Null</v>
      </c>
      <c r="H3018" s="4" t="str">
        <f>IF('3(a) Flights | segment list'!J2983="","Null",'3(a) Flights | segment list'!J2983)</f>
        <v>Null</v>
      </c>
      <c r="I3018" s="4" t="str">
        <f>IF('3(a) Flights | segment list'!D2983="","Null",'3(a) Flights | segment list'!D2983)</f>
        <v>Null</v>
      </c>
      <c r="J3018" s="4" t="str">
        <f>IF('3(a) Flights | segment list'!E2983="","Null",'3(a) Flights | segment list'!E2983)</f>
        <v>Null</v>
      </c>
      <c r="K3018" s="4" t="str">
        <f>IF('3(a) Flights | segment list'!F2983="","Null",'3(a) Flights | segment list'!F2983)</f>
        <v>Null</v>
      </c>
      <c r="L3018" s="5" t="str">
        <f>IF('3(a) Flights | segment list'!G2983="","Null",'3(a) Flights | segment list'!G2983)</f>
        <v>Null</v>
      </c>
      <c r="M3018" s="16">
        <f>IF('3(a) Flights | segment list'!H2983="Null","Null",'3(a) Flights | segment list'!H2983)</f>
        <v>0</v>
      </c>
    </row>
    <row r="3019" spans="1:13" x14ac:dyDescent="0.25">
      <c r="A3019" s="4" t="str">
        <f t="shared" si="141"/>
        <v>No PB ID provided</v>
      </c>
      <c r="B3019" s="4" t="str">
        <f t="shared" si="142"/>
        <v>No declaration</v>
      </c>
      <c r="C3019" s="4" t="s">
        <v>18302</v>
      </c>
      <c r="D3019" s="86" t="str">
        <f>IF('3(a) Flights | segment list'!A2984="","Null",'3(a) Flights | segment list'!A2984)</f>
        <v>Null</v>
      </c>
      <c r="E3019" s="87" t="str">
        <f t="shared" si="140"/>
        <v>Null</v>
      </c>
      <c r="F3019" s="4" t="str">
        <f>IF('3(a) Flights | segment list'!I2984="","Null",'3(a) Flights | segment list'!I2984)</f>
        <v>Null</v>
      </c>
      <c r="G3019" s="4" t="str">
        <f>IF('3(a) Flights | segment list'!C2984="","Null",'3(a) Flights | segment list'!C2984)</f>
        <v>Null</v>
      </c>
      <c r="H3019" s="4" t="str">
        <f>IF('3(a) Flights | segment list'!J2984="","Null",'3(a) Flights | segment list'!J2984)</f>
        <v>Null</v>
      </c>
      <c r="I3019" s="4" t="str">
        <f>IF('3(a) Flights | segment list'!D2984="","Null",'3(a) Flights | segment list'!D2984)</f>
        <v>Null</v>
      </c>
      <c r="J3019" s="4" t="str">
        <f>IF('3(a) Flights | segment list'!E2984="","Null",'3(a) Flights | segment list'!E2984)</f>
        <v>Null</v>
      </c>
      <c r="K3019" s="4" t="str">
        <f>IF('3(a) Flights | segment list'!F2984="","Null",'3(a) Flights | segment list'!F2984)</f>
        <v>Null</v>
      </c>
      <c r="L3019" s="5" t="str">
        <f>IF('3(a) Flights | segment list'!G2984="","Null",'3(a) Flights | segment list'!G2984)</f>
        <v>Null</v>
      </c>
      <c r="M3019" s="16">
        <f>IF('3(a) Flights | segment list'!H2984="Null","Null",'3(a) Flights | segment list'!H2984)</f>
        <v>0</v>
      </c>
    </row>
    <row r="3020" spans="1:13" x14ac:dyDescent="0.25">
      <c r="A3020" s="4" t="str">
        <f t="shared" si="141"/>
        <v>No PB ID provided</v>
      </c>
      <c r="B3020" s="4" t="str">
        <f t="shared" si="142"/>
        <v>No declaration</v>
      </c>
      <c r="C3020" s="4" t="s">
        <v>18302</v>
      </c>
      <c r="D3020" s="86" t="str">
        <f>IF('3(a) Flights | segment list'!A2985="","Null",'3(a) Flights | segment list'!A2985)</f>
        <v>Null</v>
      </c>
      <c r="E3020" s="87" t="str">
        <f t="shared" si="140"/>
        <v>Null</v>
      </c>
      <c r="F3020" s="4" t="str">
        <f>IF('3(a) Flights | segment list'!I2985="","Null",'3(a) Flights | segment list'!I2985)</f>
        <v>Null</v>
      </c>
      <c r="G3020" s="4" t="str">
        <f>IF('3(a) Flights | segment list'!C2985="","Null",'3(a) Flights | segment list'!C2985)</f>
        <v>Null</v>
      </c>
      <c r="H3020" s="4" t="str">
        <f>IF('3(a) Flights | segment list'!J2985="","Null",'3(a) Flights | segment list'!J2985)</f>
        <v>Null</v>
      </c>
      <c r="I3020" s="4" t="str">
        <f>IF('3(a) Flights | segment list'!D2985="","Null",'3(a) Flights | segment list'!D2985)</f>
        <v>Null</v>
      </c>
      <c r="J3020" s="4" t="str">
        <f>IF('3(a) Flights | segment list'!E2985="","Null",'3(a) Flights | segment list'!E2985)</f>
        <v>Null</v>
      </c>
      <c r="K3020" s="4" t="str">
        <f>IF('3(a) Flights | segment list'!F2985="","Null",'3(a) Flights | segment list'!F2985)</f>
        <v>Null</v>
      </c>
      <c r="L3020" s="5" t="str">
        <f>IF('3(a) Flights | segment list'!G2985="","Null",'3(a) Flights | segment list'!G2985)</f>
        <v>Null</v>
      </c>
      <c r="M3020" s="16">
        <f>IF('3(a) Flights | segment list'!H2985="Null","Null",'3(a) Flights | segment list'!H2985)</f>
        <v>0</v>
      </c>
    </row>
    <row r="3021" spans="1:13" x14ac:dyDescent="0.25">
      <c r="A3021" s="4" t="str">
        <f t="shared" si="141"/>
        <v>No PB ID provided</v>
      </c>
      <c r="B3021" s="4" t="str">
        <f t="shared" si="142"/>
        <v>No declaration</v>
      </c>
      <c r="C3021" s="4" t="s">
        <v>18302</v>
      </c>
      <c r="D3021" s="86" t="str">
        <f>IF('3(a) Flights | segment list'!A2986="","Null",'3(a) Flights | segment list'!A2986)</f>
        <v>Null</v>
      </c>
      <c r="E3021" s="87" t="str">
        <f t="shared" si="140"/>
        <v>Null</v>
      </c>
      <c r="F3021" s="4" t="str">
        <f>IF('3(a) Flights | segment list'!I2986="","Null",'3(a) Flights | segment list'!I2986)</f>
        <v>Null</v>
      </c>
      <c r="G3021" s="4" t="str">
        <f>IF('3(a) Flights | segment list'!C2986="","Null",'3(a) Flights | segment list'!C2986)</f>
        <v>Null</v>
      </c>
      <c r="H3021" s="4" t="str">
        <f>IF('3(a) Flights | segment list'!J2986="","Null",'3(a) Flights | segment list'!J2986)</f>
        <v>Null</v>
      </c>
      <c r="I3021" s="4" t="str">
        <f>IF('3(a) Flights | segment list'!D2986="","Null",'3(a) Flights | segment list'!D2986)</f>
        <v>Null</v>
      </c>
      <c r="J3021" s="4" t="str">
        <f>IF('3(a) Flights | segment list'!E2986="","Null",'3(a) Flights | segment list'!E2986)</f>
        <v>Null</v>
      </c>
      <c r="K3021" s="4" t="str">
        <f>IF('3(a) Flights | segment list'!F2986="","Null",'3(a) Flights | segment list'!F2986)</f>
        <v>Null</v>
      </c>
      <c r="L3021" s="5" t="str">
        <f>IF('3(a) Flights | segment list'!G2986="","Null",'3(a) Flights | segment list'!G2986)</f>
        <v>Null</v>
      </c>
      <c r="M3021" s="16">
        <f>IF('3(a) Flights | segment list'!H2986="Null","Null",'3(a) Flights | segment list'!H2986)</f>
        <v>0</v>
      </c>
    </row>
    <row r="3022" spans="1:13" x14ac:dyDescent="0.25">
      <c r="A3022" s="4" t="str">
        <f t="shared" si="141"/>
        <v>No PB ID provided</v>
      </c>
      <c r="B3022" s="4" t="str">
        <f t="shared" si="142"/>
        <v>No declaration</v>
      </c>
      <c r="C3022" s="4" t="s">
        <v>18302</v>
      </c>
      <c r="D3022" s="86" t="str">
        <f>IF('3(a) Flights | segment list'!A2987="","Null",'3(a) Flights | segment list'!A2987)</f>
        <v>Null</v>
      </c>
      <c r="E3022" s="87" t="str">
        <f t="shared" si="140"/>
        <v>Null</v>
      </c>
      <c r="F3022" s="4" t="str">
        <f>IF('3(a) Flights | segment list'!I2987="","Null",'3(a) Flights | segment list'!I2987)</f>
        <v>Null</v>
      </c>
      <c r="G3022" s="4" t="str">
        <f>IF('3(a) Flights | segment list'!C2987="","Null",'3(a) Flights | segment list'!C2987)</f>
        <v>Null</v>
      </c>
      <c r="H3022" s="4" t="str">
        <f>IF('3(a) Flights | segment list'!J2987="","Null",'3(a) Flights | segment list'!J2987)</f>
        <v>Null</v>
      </c>
      <c r="I3022" s="4" t="str">
        <f>IF('3(a) Flights | segment list'!D2987="","Null",'3(a) Flights | segment list'!D2987)</f>
        <v>Null</v>
      </c>
      <c r="J3022" s="4" t="str">
        <f>IF('3(a) Flights | segment list'!E2987="","Null",'3(a) Flights | segment list'!E2987)</f>
        <v>Null</v>
      </c>
      <c r="K3022" s="4" t="str">
        <f>IF('3(a) Flights | segment list'!F2987="","Null",'3(a) Flights | segment list'!F2987)</f>
        <v>Null</v>
      </c>
      <c r="L3022" s="5" t="str">
        <f>IF('3(a) Flights | segment list'!G2987="","Null",'3(a) Flights | segment list'!G2987)</f>
        <v>Null</v>
      </c>
      <c r="M3022" s="16">
        <f>IF('3(a) Flights | segment list'!H2987="Null","Null",'3(a) Flights | segment list'!H2987)</f>
        <v>0</v>
      </c>
    </row>
    <row r="3023" spans="1:13" x14ac:dyDescent="0.25">
      <c r="A3023" s="4" t="str">
        <f t="shared" si="141"/>
        <v>No PB ID provided</v>
      </c>
      <c r="B3023" s="4" t="str">
        <f t="shared" si="142"/>
        <v>No declaration</v>
      </c>
      <c r="C3023" s="4" t="s">
        <v>18302</v>
      </c>
      <c r="D3023" s="86" t="str">
        <f>IF('3(a) Flights | segment list'!A2988="","Null",'3(a) Flights | segment list'!A2988)</f>
        <v>Null</v>
      </c>
      <c r="E3023" s="87" t="str">
        <f t="shared" si="140"/>
        <v>Null</v>
      </c>
      <c r="F3023" s="4" t="str">
        <f>IF('3(a) Flights | segment list'!I2988="","Null",'3(a) Flights | segment list'!I2988)</f>
        <v>Null</v>
      </c>
      <c r="G3023" s="4" t="str">
        <f>IF('3(a) Flights | segment list'!C2988="","Null",'3(a) Flights | segment list'!C2988)</f>
        <v>Null</v>
      </c>
      <c r="H3023" s="4" t="str">
        <f>IF('3(a) Flights | segment list'!J2988="","Null",'3(a) Flights | segment list'!J2988)</f>
        <v>Null</v>
      </c>
      <c r="I3023" s="4" t="str">
        <f>IF('3(a) Flights | segment list'!D2988="","Null",'3(a) Flights | segment list'!D2988)</f>
        <v>Null</v>
      </c>
      <c r="J3023" s="4" t="str">
        <f>IF('3(a) Flights | segment list'!E2988="","Null",'3(a) Flights | segment list'!E2988)</f>
        <v>Null</v>
      </c>
      <c r="K3023" s="4" t="str">
        <f>IF('3(a) Flights | segment list'!F2988="","Null",'3(a) Flights | segment list'!F2988)</f>
        <v>Null</v>
      </c>
      <c r="L3023" s="5" t="str">
        <f>IF('3(a) Flights | segment list'!G2988="","Null",'3(a) Flights | segment list'!G2988)</f>
        <v>Null</v>
      </c>
      <c r="M3023" s="16">
        <f>IF('3(a) Flights | segment list'!H2988="Null","Null",'3(a) Flights | segment list'!H2988)</f>
        <v>0</v>
      </c>
    </row>
    <row r="3024" spans="1:13" x14ac:dyDescent="0.25">
      <c r="A3024" s="4" t="str">
        <f t="shared" si="141"/>
        <v>No PB ID provided</v>
      </c>
      <c r="B3024" s="4" t="str">
        <f t="shared" si="142"/>
        <v>No declaration</v>
      </c>
      <c r="C3024" s="4" t="s">
        <v>18302</v>
      </c>
      <c r="D3024" s="86" t="str">
        <f>IF('3(a) Flights | segment list'!A2989="","Null",'3(a) Flights | segment list'!A2989)</f>
        <v>Null</v>
      </c>
      <c r="E3024" s="87" t="str">
        <f t="shared" si="140"/>
        <v>Null</v>
      </c>
      <c r="F3024" s="4" t="str">
        <f>IF('3(a) Flights | segment list'!I2989="","Null",'3(a) Flights | segment list'!I2989)</f>
        <v>Null</v>
      </c>
      <c r="G3024" s="4" t="str">
        <f>IF('3(a) Flights | segment list'!C2989="","Null",'3(a) Flights | segment list'!C2989)</f>
        <v>Null</v>
      </c>
      <c r="H3024" s="4" t="str">
        <f>IF('3(a) Flights | segment list'!J2989="","Null",'3(a) Flights | segment list'!J2989)</f>
        <v>Null</v>
      </c>
      <c r="I3024" s="4" t="str">
        <f>IF('3(a) Flights | segment list'!D2989="","Null",'3(a) Flights | segment list'!D2989)</f>
        <v>Null</v>
      </c>
      <c r="J3024" s="4" t="str">
        <f>IF('3(a) Flights | segment list'!E2989="","Null",'3(a) Flights | segment list'!E2989)</f>
        <v>Null</v>
      </c>
      <c r="K3024" s="4" t="str">
        <f>IF('3(a) Flights | segment list'!F2989="","Null",'3(a) Flights | segment list'!F2989)</f>
        <v>Null</v>
      </c>
      <c r="L3024" s="5" t="str">
        <f>IF('3(a) Flights | segment list'!G2989="","Null",'3(a) Flights | segment list'!G2989)</f>
        <v>Null</v>
      </c>
      <c r="M3024" s="16">
        <f>IF('3(a) Flights | segment list'!H2989="Null","Null",'3(a) Flights | segment list'!H2989)</f>
        <v>0</v>
      </c>
    </row>
    <row r="3025" spans="1:13" x14ac:dyDescent="0.25">
      <c r="A3025" s="4" t="str">
        <f t="shared" si="141"/>
        <v>No PB ID provided</v>
      </c>
      <c r="B3025" s="4" t="str">
        <f t="shared" si="142"/>
        <v>No declaration</v>
      </c>
      <c r="C3025" s="4" t="s">
        <v>18302</v>
      </c>
      <c r="D3025" s="86" t="str">
        <f>IF('3(a) Flights | segment list'!A2990="","Null",'3(a) Flights | segment list'!A2990)</f>
        <v>Null</v>
      </c>
      <c r="E3025" s="87" t="str">
        <f t="shared" si="140"/>
        <v>Null</v>
      </c>
      <c r="F3025" s="4" t="str">
        <f>IF('3(a) Flights | segment list'!I2990="","Null",'3(a) Flights | segment list'!I2990)</f>
        <v>Null</v>
      </c>
      <c r="G3025" s="4" t="str">
        <f>IF('3(a) Flights | segment list'!C2990="","Null",'3(a) Flights | segment list'!C2990)</f>
        <v>Null</v>
      </c>
      <c r="H3025" s="4" t="str">
        <f>IF('3(a) Flights | segment list'!J2990="","Null",'3(a) Flights | segment list'!J2990)</f>
        <v>Null</v>
      </c>
      <c r="I3025" s="4" t="str">
        <f>IF('3(a) Flights | segment list'!D2990="","Null",'3(a) Flights | segment list'!D2990)</f>
        <v>Null</v>
      </c>
      <c r="J3025" s="4" t="str">
        <f>IF('3(a) Flights | segment list'!E2990="","Null",'3(a) Flights | segment list'!E2990)</f>
        <v>Null</v>
      </c>
      <c r="K3025" s="4" t="str">
        <f>IF('3(a) Flights | segment list'!F2990="","Null",'3(a) Flights | segment list'!F2990)</f>
        <v>Null</v>
      </c>
      <c r="L3025" s="5" t="str">
        <f>IF('3(a) Flights | segment list'!G2990="","Null",'3(a) Flights | segment list'!G2990)</f>
        <v>Null</v>
      </c>
      <c r="M3025" s="16">
        <f>IF('3(a) Flights | segment list'!H2990="Null","Null",'3(a) Flights | segment list'!H2990)</f>
        <v>0</v>
      </c>
    </row>
    <row r="3026" spans="1:13" x14ac:dyDescent="0.25">
      <c r="A3026" s="4" t="str">
        <f t="shared" si="141"/>
        <v>No PB ID provided</v>
      </c>
      <c r="B3026" s="4" t="str">
        <f t="shared" si="142"/>
        <v>No declaration</v>
      </c>
      <c r="C3026" s="4" t="s">
        <v>18302</v>
      </c>
      <c r="D3026" s="86" t="str">
        <f>IF('3(a) Flights | segment list'!A2991="","Null",'3(a) Flights | segment list'!A2991)</f>
        <v>Null</v>
      </c>
      <c r="E3026" s="87" t="str">
        <f t="shared" si="140"/>
        <v>Null</v>
      </c>
      <c r="F3026" s="4" t="str">
        <f>IF('3(a) Flights | segment list'!I2991="","Null",'3(a) Flights | segment list'!I2991)</f>
        <v>Null</v>
      </c>
      <c r="G3026" s="4" t="str">
        <f>IF('3(a) Flights | segment list'!C2991="","Null",'3(a) Flights | segment list'!C2991)</f>
        <v>Null</v>
      </c>
      <c r="H3026" s="4" t="str">
        <f>IF('3(a) Flights | segment list'!J2991="","Null",'3(a) Flights | segment list'!J2991)</f>
        <v>Null</v>
      </c>
      <c r="I3026" s="4" t="str">
        <f>IF('3(a) Flights | segment list'!D2991="","Null",'3(a) Flights | segment list'!D2991)</f>
        <v>Null</v>
      </c>
      <c r="J3026" s="4" t="str">
        <f>IF('3(a) Flights | segment list'!E2991="","Null",'3(a) Flights | segment list'!E2991)</f>
        <v>Null</v>
      </c>
      <c r="K3026" s="4" t="str">
        <f>IF('3(a) Flights | segment list'!F2991="","Null",'3(a) Flights | segment list'!F2991)</f>
        <v>Null</v>
      </c>
      <c r="L3026" s="5" t="str">
        <f>IF('3(a) Flights | segment list'!G2991="","Null",'3(a) Flights | segment list'!G2991)</f>
        <v>Null</v>
      </c>
      <c r="M3026" s="16">
        <f>IF('3(a) Flights | segment list'!H2991="Null","Null",'3(a) Flights | segment list'!H2991)</f>
        <v>0</v>
      </c>
    </row>
    <row r="3027" spans="1:13" x14ac:dyDescent="0.25">
      <c r="A3027" s="4" t="str">
        <f t="shared" si="141"/>
        <v>No PB ID provided</v>
      </c>
      <c r="B3027" s="4" t="str">
        <f t="shared" si="142"/>
        <v>No declaration</v>
      </c>
      <c r="C3027" s="4" t="s">
        <v>18302</v>
      </c>
      <c r="D3027" s="86" t="str">
        <f>IF('3(a) Flights | segment list'!A2992="","Null",'3(a) Flights | segment list'!A2992)</f>
        <v>Null</v>
      </c>
      <c r="E3027" s="87" t="str">
        <f t="shared" si="140"/>
        <v>Null</v>
      </c>
      <c r="F3027" s="4" t="str">
        <f>IF('3(a) Flights | segment list'!I2992="","Null",'3(a) Flights | segment list'!I2992)</f>
        <v>Null</v>
      </c>
      <c r="G3027" s="4" t="str">
        <f>IF('3(a) Flights | segment list'!C2992="","Null",'3(a) Flights | segment list'!C2992)</f>
        <v>Null</v>
      </c>
      <c r="H3027" s="4" t="str">
        <f>IF('3(a) Flights | segment list'!J2992="","Null",'3(a) Flights | segment list'!J2992)</f>
        <v>Null</v>
      </c>
      <c r="I3027" s="4" t="str">
        <f>IF('3(a) Flights | segment list'!D2992="","Null",'3(a) Flights | segment list'!D2992)</f>
        <v>Null</v>
      </c>
      <c r="J3027" s="4" t="str">
        <f>IF('3(a) Flights | segment list'!E2992="","Null",'3(a) Flights | segment list'!E2992)</f>
        <v>Null</v>
      </c>
      <c r="K3027" s="4" t="str">
        <f>IF('3(a) Flights | segment list'!F2992="","Null",'3(a) Flights | segment list'!F2992)</f>
        <v>Null</v>
      </c>
      <c r="L3027" s="5" t="str">
        <f>IF('3(a) Flights | segment list'!G2992="","Null",'3(a) Flights | segment list'!G2992)</f>
        <v>Null</v>
      </c>
      <c r="M3027" s="16">
        <f>IF('3(a) Flights | segment list'!H2992="Null","Null",'3(a) Flights | segment list'!H2992)</f>
        <v>0</v>
      </c>
    </row>
    <row r="3028" spans="1:13" x14ac:dyDescent="0.25">
      <c r="A3028" s="4" t="str">
        <f t="shared" si="141"/>
        <v>No PB ID provided</v>
      </c>
      <c r="B3028" s="4" t="str">
        <f t="shared" si="142"/>
        <v>No declaration</v>
      </c>
      <c r="C3028" s="4" t="s">
        <v>18302</v>
      </c>
      <c r="D3028" s="86" t="str">
        <f>IF('3(a) Flights | segment list'!A2993="","Null",'3(a) Flights | segment list'!A2993)</f>
        <v>Null</v>
      </c>
      <c r="E3028" s="87" t="str">
        <f t="shared" si="140"/>
        <v>Null</v>
      </c>
      <c r="F3028" s="4" t="str">
        <f>IF('3(a) Flights | segment list'!I2993="","Null",'3(a) Flights | segment list'!I2993)</f>
        <v>Null</v>
      </c>
      <c r="G3028" s="4" t="str">
        <f>IF('3(a) Flights | segment list'!C2993="","Null",'3(a) Flights | segment list'!C2993)</f>
        <v>Null</v>
      </c>
      <c r="H3028" s="4" t="str">
        <f>IF('3(a) Flights | segment list'!J2993="","Null",'3(a) Flights | segment list'!J2993)</f>
        <v>Null</v>
      </c>
      <c r="I3028" s="4" t="str">
        <f>IF('3(a) Flights | segment list'!D2993="","Null",'3(a) Flights | segment list'!D2993)</f>
        <v>Null</v>
      </c>
      <c r="J3028" s="4" t="str">
        <f>IF('3(a) Flights | segment list'!E2993="","Null",'3(a) Flights | segment list'!E2993)</f>
        <v>Null</v>
      </c>
      <c r="K3028" s="4" t="str">
        <f>IF('3(a) Flights | segment list'!F2993="","Null",'3(a) Flights | segment list'!F2993)</f>
        <v>Null</v>
      </c>
      <c r="L3028" s="5" t="str">
        <f>IF('3(a) Flights | segment list'!G2993="","Null",'3(a) Flights | segment list'!G2993)</f>
        <v>Null</v>
      </c>
      <c r="M3028" s="16">
        <f>IF('3(a) Flights | segment list'!H2993="Null","Null",'3(a) Flights | segment list'!H2993)</f>
        <v>0</v>
      </c>
    </row>
    <row r="3029" spans="1:13" x14ac:dyDescent="0.25">
      <c r="A3029" s="4" t="str">
        <f t="shared" si="141"/>
        <v>No PB ID provided</v>
      </c>
      <c r="B3029" s="4" t="str">
        <f t="shared" si="142"/>
        <v>No declaration</v>
      </c>
      <c r="C3029" s="4" t="s">
        <v>18302</v>
      </c>
      <c r="D3029" s="86" t="str">
        <f>IF('3(a) Flights | segment list'!A2994="","Null",'3(a) Flights | segment list'!A2994)</f>
        <v>Null</v>
      </c>
      <c r="E3029" s="87" t="str">
        <f t="shared" si="140"/>
        <v>Null</v>
      </c>
      <c r="F3029" s="4" t="str">
        <f>IF('3(a) Flights | segment list'!I2994="","Null",'3(a) Flights | segment list'!I2994)</f>
        <v>Null</v>
      </c>
      <c r="G3029" s="4" t="str">
        <f>IF('3(a) Flights | segment list'!C2994="","Null",'3(a) Flights | segment list'!C2994)</f>
        <v>Null</v>
      </c>
      <c r="H3029" s="4" t="str">
        <f>IF('3(a) Flights | segment list'!J2994="","Null",'3(a) Flights | segment list'!J2994)</f>
        <v>Null</v>
      </c>
      <c r="I3029" s="4" t="str">
        <f>IF('3(a) Flights | segment list'!D2994="","Null",'3(a) Flights | segment list'!D2994)</f>
        <v>Null</v>
      </c>
      <c r="J3029" s="4" t="str">
        <f>IF('3(a) Flights | segment list'!E2994="","Null",'3(a) Flights | segment list'!E2994)</f>
        <v>Null</v>
      </c>
      <c r="K3029" s="4" t="str">
        <f>IF('3(a) Flights | segment list'!F2994="","Null",'3(a) Flights | segment list'!F2994)</f>
        <v>Null</v>
      </c>
      <c r="L3029" s="5" t="str">
        <f>IF('3(a) Flights | segment list'!G2994="","Null",'3(a) Flights | segment list'!G2994)</f>
        <v>Null</v>
      </c>
      <c r="M3029" s="16">
        <f>IF('3(a) Flights | segment list'!H2994="Null","Null",'3(a) Flights | segment list'!H2994)</f>
        <v>0</v>
      </c>
    </row>
    <row r="3030" spans="1:13" x14ac:dyDescent="0.25">
      <c r="A3030" s="4" t="str">
        <f t="shared" si="141"/>
        <v>No PB ID provided</v>
      </c>
      <c r="B3030" s="4" t="str">
        <f t="shared" si="142"/>
        <v>No declaration</v>
      </c>
      <c r="C3030" s="4" t="s">
        <v>18302</v>
      </c>
      <c r="D3030" s="86" t="str">
        <f>IF('3(a) Flights | segment list'!A2995="","Null",'3(a) Flights | segment list'!A2995)</f>
        <v>Null</v>
      </c>
      <c r="E3030" s="87" t="str">
        <f t="shared" si="140"/>
        <v>Null</v>
      </c>
      <c r="F3030" s="4" t="str">
        <f>IF('3(a) Flights | segment list'!I2995="","Null",'3(a) Flights | segment list'!I2995)</f>
        <v>Null</v>
      </c>
      <c r="G3030" s="4" t="str">
        <f>IF('3(a) Flights | segment list'!C2995="","Null",'3(a) Flights | segment list'!C2995)</f>
        <v>Null</v>
      </c>
      <c r="H3030" s="4" t="str">
        <f>IF('3(a) Flights | segment list'!J2995="","Null",'3(a) Flights | segment list'!J2995)</f>
        <v>Null</v>
      </c>
      <c r="I3030" s="4" t="str">
        <f>IF('3(a) Flights | segment list'!D2995="","Null",'3(a) Flights | segment list'!D2995)</f>
        <v>Null</v>
      </c>
      <c r="J3030" s="4" t="str">
        <f>IF('3(a) Flights | segment list'!E2995="","Null",'3(a) Flights | segment list'!E2995)</f>
        <v>Null</v>
      </c>
      <c r="K3030" s="4" t="str">
        <f>IF('3(a) Flights | segment list'!F2995="","Null",'3(a) Flights | segment list'!F2995)</f>
        <v>Null</v>
      </c>
      <c r="L3030" s="5" t="str">
        <f>IF('3(a) Flights | segment list'!G2995="","Null",'3(a) Flights | segment list'!G2995)</f>
        <v>Null</v>
      </c>
      <c r="M3030" s="16">
        <f>IF('3(a) Flights | segment list'!H2995="Null","Null",'3(a) Flights | segment list'!H2995)</f>
        <v>0</v>
      </c>
    </row>
    <row r="3031" spans="1:13" x14ac:dyDescent="0.25">
      <c r="A3031" s="4" t="str">
        <f t="shared" si="141"/>
        <v>No PB ID provided</v>
      </c>
      <c r="B3031" s="4" t="str">
        <f t="shared" si="142"/>
        <v>No declaration</v>
      </c>
      <c r="C3031" s="4" t="s">
        <v>18302</v>
      </c>
      <c r="D3031" s="86" t="str">
        <f>IF('3(a) Flights | segment list'!A2996="","Null",'3(a) Flights | segment list'!A2996)</f>
        <v>Null</v>
      </c>
      <c r="E3031" s="87" t="str">
        <f t="shared" si="140"/>
        <v>Null</v>
      </c>
      <c r="F3031" s="4" t="str">
        <f>IF('3(a) Flights | segment list'!I2996="","Null",'3(a) Flights | segment list'!I2996)</f>
        <v>Null</v>
      </c>
      <c r="G3031" s="4" t="str">
        <f>IF('3(a) Flights | segment list'!C2996="","Null",'3(a) Flights | segment list'!C2996)</f>
        <v>Null</v>
      </c>
      <c r="H3031" s="4" t="str">
        <f>IF('3(a) Flights | segment list'!J2996="","Null",'3(a) Flights | segment list'!J2996)</f>
        <v>Null</v>
      </c>
      <c r="I3031" s="4" t="str">
        <f>IF('3(a) Flights | segment list'!D2996="","Null",'3(a) Flights | segment list'!D2996)</f>
        <v>Null</v>
      </c>
      <c r="J3031" s="4" t="str">
        <f>IF('3(a) Flights | segment list'!E2996="","Null",'3(a) Flights | segment list'!E2996)</f>
        <v>Null</v>
      </c>
      <c r="K3031" s="4" t="str">
        <f>IF('3(a) Flights | segment list'!F2996="","Null",'3(a) Flights | segment list'!F2996)</f>
        <v>Null</v>
      </c>
      <c r="L3031" s="5" t="str">
        <f>IF('3(a) Flights | segment list'!G2996="","Null",'3(a) Flights | segment list'!G2996)</f>
        <v>Null</v>
      </c>
      <c r="M3031" s="16">
        <f>IF('3(a) Flights | segment list'!H2996="Null","Null",'3(a) Flights | segment list'!H2996)</f>
        <v>0</v>
      </c>
    </row>
    <row r="3032" spans="1:13" x14ac:dyDescent="0.25">
      <c r="A3032" s="4" t="str">
        <f t="shared" si="141"/>
        <v>No PB ID provided</v>
      </c>
      <c r="B3032" s="4" t="str">
        <f t="shared" si="142"/>
        <v>No declaration</v>
      </c>
      <c r="C3032" s="4" t="s">
        <v>18302</v>
      </c>
      <c r="D3032" s="86" t="str">
        <f>IF('3(a) Flights | segment list'!A2997="","Null",'3(a) Flights | segment list'!A2997)</f>
        <v>Null</v>
      </c>
      <c r="E3032" s="87" t="str">
        <f t="shared" si="140"/>
        <v>Null</v>
      </c>
      <c r="F3032" s="4" t="str">
        <f>IF('3(a) Flights | segment list'!I2997="","Null",'3(a) Flights | segment list'!I2997)</f>
        <v>Null</v>
      </c>
      <c r="G3032" s="4" t="str">
        <f>IF('3(a) Flights | segment list'!C2997="","Null",'3(a) Flights | segment list'!C2997)</f>
        <v>Null</v>
      </c>
      <c r="H3032" s="4" t="str">
        <f>IF('3(a) Flights | segment list'!J2997="","Null",'3(a) Flights | segment list'!J2997)</f>
        <v>Null</v>
      </c>
      <c r="I3032" s="4" t="str">
        <f>IF('3(a) Flights | segment list'!D2997="","Null",'3(a) Flights | segment list'!D2997)</f>
        <v>Null</v>
      </c>
      <c r="J3032" s="4" t="str">
        <f>IF('3(a) Flights | segment list'!E2997="","Null",'3(a) Flights | segment list'!E2997)</f>
        <v>Null</v>
      </c>
      <c r="K3032" s="4" t="str">
        <f>IF('3(a) Flights | segment list'!F2997="","Null",'3(a) Flights | segment list'!F2997)</f>
        <v>Null</v>
      </c>
      <c r="L3032" s="5" t="str">
        <f>IF('3(a) Flights | segment list'!G2997="","Null",'3(a) Flights | segment list'!G2997)</f>
        <v>Null</v>
      </c>
      <c r="M3032" s="16">
        <f>IF('3(a) Flights | segment list'!H2997="Null","Null",'3(a) Flights | segment list'!H2997)</f>
        <v>0</v>
      </c>
    </row>
    <row r="3033" spans="1:13" x14ac:dyDescent="0.25">
      <c r="A3033" s="4" t="str">
        <f t="shared" si="141"/>
        <v>No PB ID provided</v>
      </c>
      <c r="B3033" s="4" t="str">
        <f t="shared" si="142"/>
        <v>No declaration</v>
      </c>
      <c r="C3033" s="4" t="s">
        <v>18302</v>
      </c>
      <c r="D3033" s="86" t="str">
        <f>IF('3(a) Flights | segment list'!A2998="","Null",'3(a) Flights | segment list'!A2998)</f>
        <v>Null</v>
      </c>
      <c r="E3033" s="87" t="str">
        <f t="shared" si="140"/>
        <v>Null</v>
      </c>
      <c r="F3033" s="4" t="str">
        <f>IF('3(a) Flights | segment list'!I2998="","Null",'3(a) Flights | segment list'!I2998)</f>
        <v>Null</v>
      </c>
      <c r="G3033" s="4" t="str">
        <f>IF('3(a) Flights | segment list'!C2998="","Null",'3(a) Flights | segment list'!C2998)</f>
        <v>Null</v>
      </c>
      <c r="H3033" s="4" t="str">
        <f>IF('3(a) Flights | segment list'!J2998="","Null",'3(a) Flights | segment list'!J2998)</f>
        <v>Null</v>
      </c>
      <c r="I3033" s="4" t="str">
        <f>IF('3(a) Flights | segment list'!D2998="","Null",'3(a) Flights | segment list'!D2998)</f>
        <v>Null</v>
      </c>
      <c r="J3033" s="4" t="str">
        <f>IF('3(a) Flights | segment list'!E2998="","Null",'3(a) Flights | segment list'!E2998)</f>
        <v>Null</v>
      </c>
      <c r="K3033" s="4" t="str">
        <f>IF('3(a) Flights | segment list'!F2998="","Null",'3(a) Flights | segment list'!F2998)</f>
        <v>Null</v>
      </c>
      <c r="L3033" s="5" t="str">
        <f>IF('3(a) Flights | segment list'!G2998="","Null",'3(a) Flights | segment list'!G2998)</f>
        <v>Null</v>
      </c>
      <c r="M3033" s="16">
        <f>IF('3(a) Flights | segment list'!H2998="Null","Null",'3(a) Flights | segment list'!H2998)</f>
        <v>0</v>
      </c>
    </row>
    <row r="3034" spans="1:13" x14ac:dyDescent="0.25">
      <c r="A3034" s="4" t="str">
        <f t="shared" si="141"/>
        <v>No PB ID provided</v>
      </c>
      <c r="B3034" s="4" t="str">
        <f t="shared" si="142"/>
        <v>No declaration</v>
      </c>
      <c r="C3034" s="4" t="s">
        <v>18302</v>
      </c>
      <c r="D3034" s="86" t="str">
        <f>IF('3(a) Flights | segment list'!A2999="","Null",'3(a) Flights | segment list'!A2999)</f>
        <v>Null</v>
      </c>
      <c r="E3034" s="87" t="str">
        <f t="shared" si="140"/>
        <v>Null</v>
      </c>
      <c r="F3034" s="4" t="str">
        <f>IF('3(a) Flights | segment list'!I2999="","Null",'3(a) Flights | segment list'!I2999)</f>
        <v>Null</v>
      </c>
      <c r="G3034" s="4" t="str">
        <f>IF('3(a) Flights | segment list'!C2999="","Null",'3(a) Flights | segment list'!C2999)</f>
        <v>Null</v>
      </c>
      <c r="H3034" s="4" t="str">
        <f>IF('3(a) Flights | segment list'!J2999="","Null",'3(a) Flights | segment list'!J2999)</f>
        <v>Null</v>
      </c>
      <c r="I3034" s="4" t="str">
        <f>IF('3(a) Flights | segment list'!D2999="","Null",'3(a) Flights | segment list'!D2999)</f>
        <v>Null</v>
      </c>
      <c r="J3034" s="4" t="str">
        <f>IF('3(a) Flights | segment list'!E2999="","Null",'3(a) Flights | segment list'!E2999)</f>
        <v>Null</v>
      </c>
      <c r="K3034" s="4" t="str">
        <f>IF('3(a) Flights | segment list'!F2999="","Null",'3(a) Flights | segment list'!F2999)</f>
        <v>Null</v>
      </c>
      <c r="L3034" s="5" t="str">
        <f>IF('3(a) Flights | segment list'!G2999="","Null",'3(a) Flights | segment list'!G2999)</f>
        <v>Null</v>
      </c>
      <c r="M3034" s="16">
        <f>IF('3(a) Flights | segment list'!H2999="Null","Null",'3(a) Flights | segment list'!H2999)</f>
        <v>0</v>
      </c>
    </row>
    <row r="3035" spans="1:13" x14ac:dyDescent="0.25">
      <c r="A3035" s="4" t="str">
        <f t="shared" si="141"/>
        <v>No PB ID provided</v>
      </c>
      <c r="B3035" s="4" t="str">
        <f t="shared" si="142"/>
        <v>No declaration</v>
      </c>
      <c r="C3035" s="4" t="s">
        <v>18302</v>
      </c>
      <c r="D3035" s="86" t="str">
        <f>IF('3(a) Flights | segment list'!A3000="","Null",'3(a) Flights | segment list'!A3000)</f>
        <v>Null</v>
      </c>
      <c r="E3035" s="87" t="str">
        <f t="shared" si="140"/>
        <v>Null</v>
      </c>
      <c r="F3035" s="4" t="str">
        <f>IF('3(a) Flights | segment list'!I3000="","Null",'3(a) Flights | segment list'!I3000)</f>
        <v>Null</v>
      </c>
      <c r="G3035" s="4" t="str">
        <f>IF('3(a) Flights | segment list'!C3000="","Null",'3(a) Flights | segment list'!C3000)</f>
        <v>Null</v>
      </c>
      <c r="H3035" s="4" t="str">
        <f>IF('3(a) Flights | segment list'!J3000="","Null",'3(a) Flights | segment list'!J3000)</f>
        <v>Null</v>
      </c>
      <c r="I3035" s="4" t="str">
        <f>IF('3(a) Flights | segment list'!D3000="","Null",'3(a) Flights | segment list'!D3000)</f>
        <v>Null</v>
      </c>
      <c r="J3035" s="4" t="str">
        <f>IF('3(a) Flights | segment list'!E3000="","Null",'3(a) Flights | segment list'!E3000)</f>
        <v>Null</v>
      </c>
      <c r="K3035" s="4" t="str">
        <f>IF('3(a) Flights | segment list'!F3000="","Null",'3(a) Flights | segment list'!F3000)</f>
        <v>Null</v>
      </c>
      <c r="L3035" s="5" t="str">
        <f>IF('3(a) Flights | segment list'!G3000="","Null",'3(a) Flights | segment list'!G3000)</f>
        <v>Null</v>
      </c>
      <c r="M3035" s="16">
        <f>IF('3(a) Flights | segment list'!H3000="Null","Null",'3(a) Flights | segment list'!H3000)</f>
        <v>0</v>
      </c>
    </row>
    <row r="3036" spans="1:13" x14ac:dyDescent="0.25">
      <c r="A3036" s="4" t="str">
        <f t="shared" si="141"/>
        <v>No PB ID provided</v>
      </c>
      <c r="B3036" s="4" t="str">
        <f t="shared" si="142"/>
        <v>No declaration</v>
      </c>
      <c r="C3036" s="4" t="s">
        <v>18302</v>
      </c>
      <c r="D3036" s="86" t="str">
        <f>IF('3(a) Flights | segment list'!A3001="","Null",'3(a) Flights | segment list'!A3001)</f>
        <v>Null</v>
      </c>
      <c r="E3036" s="87" t="str">
        <f t="shared" si="140"/>
        <v>Null</v>
      </c>
      <c r="F3036" s="4" t="str">
        <f>IF('3(a) Flights | segment list'!I3001="","Null",'3(a) Flights | segment list'!I3001)</f>
        <v>Null</v>
      </c>
      <c r="G3036" s="4" t="str">
        <f>IF('3(a) Flights | segment list'!C3001="","Null",'3(a) Flights | segment list'!C3001)</f>
        <v>Null</v>
      </c>
      <c r="H3036" s="4" t="str">
        <f>IF('3(a) Flights | segment list'!J3001="","Null",'3(a) Flights | segment list'!J3001)</f>
        <v>Null</v>
      </c>
      <c r="I3036" s="4" t="str">
        <f>IF('3(a) Flights | segment list'!D3001="","Null",'3(a) Flights | segment list'!D3001)</f>
        <v>Null</v>
      </c>
      <c r="J3036" s="4" t="str">
        <f>IF('3(a) Flights | segment list'!E3001="","Null",'3(a) Flights | segment list'!E3001)</f>
        <v>Null</v>
      </c>
      <c r="K3036" s="4" t="str">
        <f>IF('3(a) Flights | segment list'!F3001="","Null",'3(a) Flights | segment list'!F3001)</f>
        <v>Null</v>
      </c>
      <c r="L3036" s="5" t="str">
        <f>IF('3(a) Flights | segment list'!G3001="","Null",'3(a) Flights | segment list'!G3001)</f>
        <v>Null</v>
      </c>
      <c r="M3036" s="16">
        <f>IF('3(a) Flights | segment list'!H3001="Null","Null",'3(a) Flights | segment list'!H3001)</f>
        <v>0</v>
      </c>
    </row>
    <row r="3037" spans="1:13" x14ac:dyDescent="0.25">
      <c r="A3037" s="4" t="str">
        <f t="shared" si="141"/>
        <v>No PB ID provided</v>
      </c>
      <c r="B3037" s="4" t="str">
        <f t="shared" si="142"/>
        <v>No declaration</v>
      </c>
      <c r="C3037" s="4" t="s">
        <v>18302</v>
      </c>
      <c r="D3037" s="86" t="str">
        <f>IF('3(a) Flights | segment list'!A3002="","Null",'3(a) Flights | segment list'!A3002)</f>
        <v>Null</v>
      </c>
      <c r="E3037" s="87" t="str">
        <f t="shared" si="140"/>
        <v>Null</v>
      </c>
      <c r="F3037" s="4" t="str">
        <f>IF('3(a) Flights | segment list'!I3002="","Null",'3(a) Flights | segment list'!I3002)</f>
        <v>Null</v>
      </c>
      <c r="G3037" s="4" t="str">
        <f>IF('3(a) Flights | segment list'!C3002="","Null",'3(a) Flights | segment list'!C3002)</f>
        <v>Null</v>
      </c>
      <c r="H3037" s="4" t="str">
        <f>IF('3(a) Flights | segment list'!J3002="","Null",'3(a) Flights | segment list'!J3002)</f>
        <v>Null</v>
      </c>
      <c r="I3037" s="4" t="str">
        <f>IF('3(a) Flights | segment list'!D3002="","Null",'3(a) Flights | segment list'!D3002)</f>
        <v>Null</v>
      </c>
      <c r="J3037" s="4" t="str">
        <f>IF('3(a) Flights | segment list'!E3002="","Null",'3(a) Flights | segment list'!E3002)</f>
        <v>Null</v>
      </c>
      <c r="K3037" s="4" t="str">
        <f>IF('3(a) Flights | segment list'!F3002="","Null",'3(a) Flights | segment list'!F3002)</f>
        <v>Null</v>
      </c>
      <c r="L3037" s="5" t="str">
        <f>IF('3(a) Flights | segment list'!G3002="","Null",'3(a) Flights | segment list'!G3002)</f>
        <v>Null</v>
      </c>
      <c r="M3037" s="16">
        <f>IF('3(a) Flights | segment list'!H3002="Null","Null",'3(a) Flights | segment list'!H3002)</f>
        <v>0</v>
      </c>
    </row>
    <row r="3038" spans="1:13" x14ac:dyDescent="0.25">
      <c r="A3038" s="4" t="str">
        <f t="shared" si="141"/>
        <v>No PB ID provided</v>
      </c>
      <c r="B3038" s="4" t="str">
        <f t="shared" si="142"/>
        <v>No declaration</v>
      </c>
      <c r="C3038" s="4" t="s">
        <v>18302</v>
      </c>
      <c r="D3038" s="86" t="str">
        <f>IF('3(a) Flights | segment list'!A3003="","Null",'3(a) Flights | segment list'!A3003)</f>
        <v>Null</v>
      </c>
      <c r="E3038" s="87" t="str">
        <f t="shared" si="140"/>
        <v>Null</v>
      </c>
      <c r="F3038" s="4" t="str">
        <f>IF('3(a) Flights | segment list'!I3003="","Null",'3(a) Flights | segment list'!I3003)</f>
        <v>Null</v>
      </c>
      <c r="G3038" s="4" t="str">
        <f>IF('3(a) Flights | segment list'!C3003="","Null",'3(a) Flights | segment list'!C3003)</f>
        <v>Null</v>
      </c>
      <c r="H3038" s="4" t="str">
        <f>IF('3(a) Flights | segment list'!J3003="","Null",'3(a) Flights | segment list'!J3003)</f>
        <v>Null</v>
      </c>
      <c r="I3038" s="4" t="str">
        <f>IF('3(a) Flights | segment list'!D3003="","Null",'3(a) Flights | segment list'!D3003)</f>
        <v>Null</v>
      </c>
      <c r="J3038" s="4" t="str">
        <f>IF('3(a) Flights | segment list'!E3003="","Null",'3(a) Flights | segment list'!E3003)</f>
        <v>Null</v>
      </c>
      <c r="K3038" s="4" t="str">
        <f>IF('3(a) Flights | segment list'!F3003="","Null",'3(a) Flights | segment list'!F3003)</f>
        <v>Null</v>
      </c>
      <c r="L3038" s="5" t="str">
        <f>IF('3(a) Flights | segment list'!G3003="","Null",'3(a) Flights | segment list'!G3003)</f>
        <v>Null</v>
      </c>
      <c r="M3038" s="16">
        <f>IF('3(a) Flights | segment list'!H3003="Null","Null",'3(a) Flights | segment list'!H3003)</f>
        <v>0</v>
      </c>
    </row>
    <row r="3039" spans="1:13" x14ac:dyDescent="0.25">
      <c r="A3039" s="4" t="str">
        <f t="shared" si="141"/>
        <v>No PB ID provided</v>
      </c>
      <c r="B3039" s="4" t="str">
        <f t="shared" si="142"/>
        <v>No declaration</v>
      </c>
      <c r="C3039" s="4" t="s">
        <v>18302</v>
      </c>
      <c r="D3039" s="86" t="str">
        <f>IF('3(a) Flights | segment list'!A3004="","Null",'3(a) Flights | segment list'!A3004)</f>
        <v>Null</v>
      </c>
      <c r="E3039" s="87" t="str">
        <f t="shared" si="140"/>
        <v>Null</v>
      </c>
      <c r="F3039" s="4" t="str">
        <f>IF('3(a) Flights | segment list'!I3004="","Null",'3(a) Flights | segment list'!I3004)</f>
        <v>Null</v>
      </c>
      <c r="G3039" s="4" t="str">
        <f>IF('3(a) Flights | segment list'!C3004="","Null",'3(a) Flights | segment list'!C3004)</f>
        <v>Null</v>
      </c>
      <c r="H3039" s="4" t="str">
        <f>IF('3(a) Flights | segment list'!J3004="","Null",'3(a) Flights | segment list'!J3004)</f>
        <v>Null</v>
      </c>
      <c r="I3039" s="4" t="str">
        <f>IF('3(a) Flights | segment list'!D3004="","Null",'3(a) Flights | segment list'!D3004)</f>
        <v>Null</v>
      </c>
      <c r="J3039" s="4" t="str">
        <f>IF('3(a) Flights | segment list'!E3004="","Null",'3(a) Flights | segment list'!E3004)</f>
        <v>Null</v>
      </c>
      <c r="K3039" s="4" t="str">
        <f>IF('3(a) Flights | segment list'!F3004="","Null",'3(a) Flights | segment list'!F3004)</f>
        <v>Null</v>
      </c>
      <c r="L3039" s="5" t="str">
        <f>IF('3(a) Flights | segment list'!G3004="","Null",'3(a) Flights | segment list'!G3004)</f>
        <v>Null</v>
      </c>
      <c r="M3039" s="16">
        <f>IF('3(a) Flights | segment list'!H3004="Null","Null",'3(a) Flights | segment list'!H3004)</f>
        <v>0</v>
      </c>
    </row>
    <row r="3040" spans="1:13" x14ac:dyDescent="0.25">
      <c r="A3040" s="4" t="str">
        <f t="shared" si="141"/>
        <v>No PB ID provided</v>
      </c>
      <c r="B3040" s="4" t="str">
        <f t="shared" si="142"/>
        <v>No declaration</v>
      </c>
      <c r="C3040" s="4" t="s">
        <v>18302</v>
      </c>
      <c r="D3040" s="86" t="str">
        <f>IF('3(a) Flights | segment list'!A3005="","Null",'3(a) Flights | segment list'!A3005)</f>
        <v>Null</v>
      </c>
      <c r="E3040" s="87" t="str">
        <f t="shared" si="140"/>
        <v>Null</v>
      </c>
      <c r="F3040" s="4" t="str">
        <f>IF('3(a) Flights | segment list'!I3005="","Null",'3(a) Flights | segment list'!I3005)</f>
        <v>Null</v>
      </c>
      <c r="G3040" s="4" t="str">
        <f>IF('3(a) Flights | segment list'!C3005="","Null",'3(a) Flights | segment list'!C3005)</f>
        <v>Null</v>
      </c>
      <c r="H3040" s="4" t="str">
        <f>IF('3(a) Flights | segment list'!J3005="","Null",'3(a) Flights | segment list'!J3005)</f>
        <v>Null</v>
      </c>
      <c r="I3040" s="4" t="str">
        <f>IF('3(a) Flights | segment list'!D3005="","Null",'3(a) Flights | segment list'!D3005)</f>
        <v>Null</v>
      </c>
      <c r="J3040" s="4" t="str">
        <f>IF('3(a) Flights | segment list'!E3005="","Null",'3(a) Flights | segment list'!E3005)</f>
        <v>Null</v>
      </c>
      <c r="K3040" s="4" t="str">
        <f>IF('3(a) Flights | segment list'!F3005="","Null",'3(a) Flights | segment list'!F3005)</f>
        <v>Null</v>
      </c>
      <c r="L3040" s="5" t="str">
        <f>IF('3(a) Flights | segment list'!G3005="","Null",'3(a) Flights | segment list'!G3005)</f>
        <v>Null</v>
      </c>
      <c r="M3040" s="16">
        <f>IF('3(a) Flights | segment list'!H3005="Null","Null",'3(a) Flights | segment list'!H3005)</f>
        <v>0</v>
      </c>
    </row>
    <row r="3041" spans="1:13" x14ac:dyDescent="0.25">
      <c r="A3041" s="4" t="str">
        <f t="shared" si="141"/>
        <v>No PB ID provided</v>
      </c>
      <c r="B3041" s="4" t="str">
        <f t="shared" si="142"/>
        <v>No declaration</v>
      </c>
      <c r="C3041" s="4" t="s">
        <v>18302</v>
      </c>
      <c r="D3041" s="86" t="str">
        <f>IF('3(a) Flights | segment list'!A3006="","Null",'3(a) Flights | segment list'!A3006)</f>
        <v>Null</v>
      </c>
      <c r="E3041" s="87" t="str">
        <f t="shared" si="140"/>
        <v>Null</v>
      </c>
      <c r="F3041" s="4" t="str">
        <f>IF('3(a) Flights | segment list'!I3006="","Null",'3(a) Flights | segment list'!I3006)</f>
        <v>Null</v>
      </c>
      <c r="G3041" s="4" t="str">
        <f>IF('3(a) Flights | segment list'!C3006="","Null",'3(a) Flights | segment list'!C3006)</f>
        <v>Null</v>
      </c>
      <c r="H3041" s="4" t="str">
        <f>IF('3(a) Flights | segment list'!J3006="","Null",'3(a) Flights | segment list'!J3006)</f>
        <v>Null</v>
      </c>
      <c r="I3041" s="4" t="str">
        <f>IF('3(a) Flights | segment list'!D3006="","Null",'3(a) Flights | segment list'!D3006)</f>
        <v>Null</v>
      </c>
      <c r="J3041" s="4" t="str">
        <f>IF('3(a) Flights | segment list'!E3006="","Null",'3(a) Flights | segment list'!E3006)</f>
        <v>Null</v>
      </c>
      <c r="K3041" s="4" t="str">
        <f>IF('3(a) Flights | segment list'!F3006="","Null",'3(a) Flights | segment list'!F3006)</f>
        <v>Null</v>
      </c>
      <c r="L3041" s="5" t="str">
        <f>IF('3(a) Flights | segment list'!G3006="","Null",'3(a) Flights | segment list'!G3006)</f>
        <v>Null</v>
      </c>
      <c r="M3041" s="16">
        <f>IF('3(a) Flights | segment list'!H3006="Null","Null",'3(a) Flights | segment list'!H3006)</f>
        <v>0</v>
      </c>
    </row>
    <row r="3042" spans="1:13" x14ac:dyDescent="0.25">
      <c r="A3042" s="4" t="str">
        <f t="shared" si="141"/>
        <v>No PB ID provided</v>
      </c>
      <c r="B3042" s="4" t="str">
        <f t="shared" si="142"/>
        <v>No declaration</v>
      </c>
      <c r="C3042" s="4" t="s">
        <v>18302</v>
      </c>
      <c r="D3042" s="86" t="str">
        <f>IF('3(a) Flights | segment list'!A3007="","Null",'3(a) Flights | segment list'!A3007)</f>
        <v>Null</v>
      </c>
      <c r="E3042" s="87" t="str">
        <f t="shared" si="140"/>
        <v>Null</v>
      </c>
      <c r="F3042" s="4" t="str">
        <f>IF('3(a) Flights | segment list'!I3007="","Null",'3(a) Flights | segment list'!I3007)</f>
        <v>Null</v>
      </c>
      <c r="G3042" s="4" t="str">
        <f>IF('3(a) Flights | segment list'!C3007="","Null",'3(a) Flights | segment list'!C3007)</f>
        <v>Null</v>
      </c>
      <c r="H3042" s="4" t="str">
        <f>IF('3(a) Flights | segment list'!J3007="","Null",'3(a) Flights | segment list'!J3007)</f>
        <v>Null</v>
      </c>
      <c r="I3042" s="4" t="str">
        <f>IF('3(a) Flights | segment list'!D3007="","Null",'3(a) Flights | segment list'!D3007)</f>
        <v>Null</v>
      </c>
      <c r="J3042" s="4" t="str">
        <f>IF('3(a) Flights | segment list'!E3007="","Null",'3(a) Flights | segment list'!E3007)</f>
        <v>Null</v>
      </c>
      <c r="K3042" s="4" t="str">
        <f>IF('3(a) Flights | segment list'!F3007="","Null",'3(a) Flights | segment list'!F3007)</f>
        <v>Null</v>
      </c>
      <c r="L3042" s="5" t="str">
        <f>IF('3(a) Flights | segment list'!G3007="","Null",'3(a) Flights | segment list'!G3007)</f>
        <v>Null</v>
      </c>
      <c r="M3042" s="16">
        <f>IF('3(a) Flights | segment list'!H3007="Null","Null",'3(a) Flights | segment list'!H3007)</f>
        <v>0</v>
      </c>
    </row>
    <row r="3043" spans="1:13" x14ac:dyDescent="0.25">
      <c r="A3043" s="4" t="str">
        <f t="shared" si="141"/>
        <v>No PB ID provided</v>
      </c>
      <c r="B3043" s="4" t="str">
        <f t="shared" si="142"/>
        <v>No declaration</v>
      </c>
      <c r="C3043" s="4" t="s">
        <v>18302</v>
      </c>
      <c r="D3043" s="86" t="str">
        <f>IF('3(a) Flights | segment list'!A3008="","Null",'3(a) Flights | segment list'!A3008)</f>
        <v>Null</v>
      </c>
      <c r="E3043" s="87" t="str">
        <f t="shared" si="140"/>
        <v>Null</v>
      </c>
      <c r="F3043" s="4" t="str">
        <f>IF('3(a) Flights | segment list'!I3008="","Null",'3(a) Flights | segment list'!I3008)</f>
        <v>Null</v>
      </c>
      <c r="G3043" s="4" t="str">
        <f>IF('3(a) Flights | segment list'!C3008="","Null",'3(a) Flights | segment list'!C3008)</f>
        <v>Null</v>
      </c>
      <c r="H3043" s="4" t="str">
        <f>IF('3(a) Flights | segment list'!J3008="","Null",'3(a) Flights | segment list'!J3008)</f>
        <v>Null</v>
      </c>
      <c r="I3043" s="4" t="str">
        <f>IF('3(a) Flights | segment list'!D3008="","Null",'3(a) Flights | segment list'!D3008)</f>
        <v>Null</v>
      </c>
      <c r="J3043" s="4" t="str">
        <f>IF('3(a) Flights | segment list'!E3008="","Null",'3(a) Flights | segment list'!E3008)</f>
        <v>Null</v>
      </c>
      <c r="K3043" s="4" t="str">
        <f>IF('3(a) Flights | segment list'!F3008="","Null",'3(a) Flights | segment list'!F3008)</f>
        <v>Null</v>
      </c>
      <c r="L3043" s="5" t="str">
        <f>IF('3(a) Flights | segment list'!G3008="","Null",'3(a) Flights | segment list'!G3008)</f>
        <v>Null</v>
      </c>
      <c r="M3043" s="16">
        <f>IF('3(a) Flights | segment list'!H3008="Null","Null",'3(a) Flights | segment list'!H3008)</f>
        <v>0</v>
      </c>
    </row>
    <row r="3044" spans="1:13" x14ac:dyDescent="0.25">
      <c r="A3044" s="4" t="str">
        <f t="shared" si="141"/>
        <v>No PB ID provided</v>
      </c>
      <c r="B3044" s="4" t="str">
        <f t="shared" si="142"/>
        <v>No declaration</v>
      </c>
      <c r="C3044" s="4" t="s">
        <v>18302</v>
      </c>
      <c r="D3044" s="86" t="str">
        <f>IF('3(a) Flights | segment list'!A3009="","Null",'3(a) Flights | segment list'!A3009)</f>
        <v>Null</v>
      </c>
      <c r="E3044" s="87" t="str">
        <f t="shared" si="140"/>
        <v>Null</v>
      </c>
      <c r="F3044" s="4" t="str">
        <f>IF('3(a) Flights | segment list'!I3009="","Null",'3(a) Flights | segment list'!I3009)</f>
        <v>Null</v>
      </c>
      <c r="G3044" s="4" t="str">
        <f>IF('3(a) Flights | segment list'!C3009="","Null",'3(a) Flights | segment list'!C3009)</f>
        <v>Null</v>
      </c>
      <c r="H3044" s="4" t="str">
        <f>IF('3(a) Flights | segment list'!J3009="","Null",'3(a) Flights | segment list'!J3009)</f>
        <v>Null</v>
      </c>
      <c r="I3044" s="4" t="str">
        <f>IF('3(a) Flights | segment list'!D3009="","Null",'3(a) Flights | segment list'!D3009)</f>
        <v>Null</v>
      </c>
      <c r="J3044" s="4" t="str">
        <f>IF('3(a) Flights | segment list'!E3009="","Null",'3(a) Flights | segment list'!E3009)</f>
        <v>Null</v>
      </c>
      <c r="K3044" s="4" t="str">
        <f>IF('3(a) Flights | segment list'!F3009="","Null",'3(a) Flights | segment list'!F3009)</f>
        <v>Null</v>
      </c>
      <c r="L3044" s="5" t="str">
        <f>IF('3(a) Flights | segment list'!G3009="","Null",'3(a) Flights | segment list'!G3009)</f>
        <v>Null</v>
      </c>
      <c r="M3044" s="16">
        <f>IF('3(a) Flights | segment list'!H3009="Null","Null",'3(a) Flights | segment list'!H3009)</f>
        <v>0</v>
      </c>
    </row>
    <row r="3045" spans="1:13" x14ac:dyDescent="0.25">
      <c r="A3045" s="4" t="str">
        <f t="shared" si="141"/>
        <v>No PB ID provided</v>
      </c>
      <c r="B3045" s="4" t="str">
        <f t="shared" si="142"/>
        <v>No declaration</v>
      </c>
      <c r="C3045" s="4" t="s">
        <v>18302</v>
      </c>
      <c r="D3045" s="86" t="str">
        <f>IF('3(a) Flights | segment list'!A3010="","Null",'3(a) Flights | segment list'!A3010)</f>
        <v>Null</v>
      </c>
      <c r="E3045" s="87" t="str">
        <f t="shared" si="140"/>
        <v>Null</v>
      </c>
      <c r="F3045" s="4" t="str">
        <f>IF('3(a) Flights | segment list'!I3010="","Null",'3(a) Flights | segment list'!I3010)</f>
        <v>Null</v>
      </c>
      <c r="G3045" s="4" t="str">
        <f>IF('3(a) Flights | segment list'!C3010="","Null",'3(a) Flights | segment list'!C3010)</f>
        <v>Null</v>
      </c>
      <c r="H3045" s="4" t="str">
        <f>IF('3(a) Flights | segment list'!J3010="","Null",'3(a) Flights | segment list'!J3010)</f>
        <v>Null</v>
      </c>
      <c r="I3045" s="4" t="str">
        <f>IF('3(a) Flights | segment list'!D3010="","Null",'3(a) Flights | segment list'!D3010)</f>
        <v>Null</v>
      </c>
      <c r="J3045" s="4" t="str">
        <f>IF('3(a) Flights | segment list'!E3010="","Null",'3(a) Flights | segment list'!E3010)</f>
        <v>Null</v>
      </c>
      <c r="K3045" s="4" t="str">
        <f>IF('3(a) Flights | segment list'!F3010="","Null",'3(a) Flights | segment list'!F3010)</f>
        <v>Null</v>
      </c>
      <c r="L3045" s="5" t="str">
        <f>IF('3(a) Flights | segment list'!G3010="","Null",'3(a) Flights | segment list'!G3010)</f>
        <v>Null</v>
      </c>
      <c r="M3045" s="16">
        <f>IF('3(a) Flights | segment list'!H3010="Null","Null",'3(a) Flights | segment list'!H3010)</f>
        <v>0</v>
      </c>
    </row>
    <row r="3046" spans="1:13" x14ac:dyDescent="0.25">
      <c r="A3046" s="4" t="str">
        <f t="shared" si="141"/>
        <v>No PB ID provided</v>
      </c>
      <c r="B3046" s="4" t="str">
        <f t="shared" si="142"/>
        <v>No declaration</v>
      </c>
      <c r="C3046" s="4" t="s">
        <v>18302</v>
      </c>
      <c r="D3046" s="86" t="str">
        <f>IF('3(a) Flights | segment list'!A3011="","Null",'3(a) Flights | segment list'!A3011)</f>
        <v>Null</v>
      </c>
      <c r="E3046" s="87" t="str">
        <f t="shared" si="140"/>
        <v>Null</v>
      </c>
      <c r="F3046" s="4" t="str">
        <f>IF('3(a) Flights | segment list'!I3011="","Null",'3(a) Flights | segment list'!I3011)</f>
        <v>Null</v>
      </c>
      <c r="G3046" s="4" t="str">
        <f>IF('3(a) Flights | segment list'!C3011="","Null",'3(a) Flights | segment list'!C3011)</f>
        <v>Null</v>
      </c>
      <c r="H3046" s="4" t="str">
        <f>IF('3(a) Flights | segment list'!J3011="","Null",'3(a) Flights | segment list'!J3011)</f>
        <v>Null</v>
      </c>
      <c r="I3046" s="4" t="str">
        <f>IF('3(a) Flights | segment list'!D3011="","Null",'3(a) Flights | segment list'!D3011)</f>
        <v>Null</v>
      </c>
      <c r="J3046" s="4" t="str">
        <f>IF('3(a) Flights | segment list'!E3011="","Null",'3(a) Flights | segment list'!E3011)</f>
        <v>Null</v>
      </c>
      <c r="K3046" s="4" t="str">
        <f>IF('3(a) Flights | segment list'!F3011="","Null",'3(a) Flights | segment list'!F3011)</f>
        <v>Null</v>
      </c>
      <c r="L3046" s="5" t="str">
        <f>IF('3(a) Flights | segment list'!G3011="","Null",'3(a) Flights | segment list'!G3011)</f>
        <v>Null</v>
      </c>
      <c r="M3046" s="16">
        <f>IF('3(a) Flights | segment list'!H3011="Null","Null",'3(a) Flights | segment list'!H3011)</f>
        <v>0</v>
      </c>
    </row>
    <row r="3047" spans="1:13" x14ac:dyDescent="0.25">
      <c r="A3047" s="4" t="str">
        <f t="shared" si="141"/>
        <v>No PB ID provided</v>
      </c>
      <c r="B3047" s="4" t="str">
        <f t="shared" si="142"/>
        <v>No declaration</v>
      </c>
      <c r="C3047" s="4" t="s">
        <v>18302</v>
      </c>
      <c r="D3047" s="86" t="str">
        <f>IF('3(a) Flights | segment list'!A3012="","Null",'3(a) Flights | segment list'!A3012)</f>
        <v>Null</v>
      </c>
      <c r="E3047" s="87" t="str">
        <f t="shared" si="140"/>
        <v>Null</v>
      </c>
      <c r="F3047" s="4" t="str">
        <f>IF('3(a) Flights | segment list'!I3012="","Null",'3(a) Flights | segment list'!I3012)</f>
        <v>Null</v>
      </c>
      <c r="G3047" s="4" t="str">
        <f>IF('3(a) Flights | segment list'!C3012="","Null",'3(a) Flights | segment list'!C3012)</f>
        <v>Null</v>
      </c>
      <c r="H3047" s="4" t="str">
        <f>IF('3(a) Flights | segment list'!J3012="","Null",'3(a) Flights | segment list'!J3012)</f>
        <v>Null</v>
      </c>
      <c r="I3047" s="4" t="str">
        <f>IF('3(a) Flights | segment list'!D3012="","Null",'3(a) Flights | segment list'!D3012)</f>
        <v>Null</v>
      </c>
      <c r="J3047" s="4" t="str">
        <f>IF('3(a) Flights | segment list'!E3012="","Null",'3(a) Flights | segment list'!E3012)</f>
        <v>Null</v>
      </c>
      <c r="K3047" s="4" t="str">
        <f>IF('3(a) Flights | segment list'!F3012="","Null",'3(a) Flights | segment list'!F3012)</f>
        <v>Null</v>
      </c>
      <c r="L3047" s="5" t="str">
        <f>IF('3(a) Flights | segment list'!G3012="","Null",'3(a) Flights | segment list'!G3012)</f>
        <v>Null</v>
      </c>
      <c r="M3047" s="16">
        <f>IF('3(a) Flights | segment list'!H3012="Null","Null",'3(a) Flights | segment list'!H3012)</f>
        <v>0</v>
      </c>
    </row>
    <row r="3048" spans="1:13" x14ac:dyDescent="0.25">
      <c r="A3048" s="4" t="str">
        <f t="shared" si="141"/>
        <v>No PB ID provided</v>
      </c>
      <c r="B3048" s="4" t="str">
        <f t="shared" si="142"/>
        <v>No declaration</v>
      </c>
      <c r="C3048" s="4" t="s">
        <v>18302</v>
      </c>
      <c r="D3048" s="86" t="str">
        <f>IF('3(a) Flights | segment list'!A3013="","Null",'3(a) Flights | segment list'!A3013)</f>
        <v>Null</v>
      </c>
      <c r="E3048" s="87" t="str">
        <f t="shared" si="140"/>
        <v>Null</v>
      </c>
      <c r="F3048" s="4" t="str">
        <f>IF('3(a) Flights | segment list'!I3013="","Null",'3(a) Flights | segment list'!I3013)</f>
        <v>Null</v>
      </c>
      <c r="G3048" s="4" t="str">
        <f>IF('3(a) Flights | segment list'!C3013="","Null",'3(a) Flights | segment list'!C3013)</f>
        <v>Null</v>
      </c>
      <c r="H3048" s="4" t="str">
        <f>IF('3(a) Flights | segment list'!J3013="","Null",'3(a) Flights | segment list'!J3013)</f>
        <v>Null</v>
      </c>
      <c r="I3048" s="4" t="str">
        <f>IF('3(a) Flights | segment list'!D3013="","Null",'3(a) Flights | segment list'!D3013)</f>
        <v>Null</v>
      </c>
      <c r="J3048" s="4" t="str">
        <f>IF('3(a) Flights | segment list'!E3013="","Null",'3(a) Flights | segment list'!E3013)</f>
        <v>Null</v>
      </c>
      <c r="K3048" s="4" t="str">
        <f>IF('3(a) Flights | segment list'!F3013="","Null",'3(a) Flights | segment list'!F3013)</f>
        <v>Null</v>
      </c>
      <c r="L3048" s="5" t="str">
        <f>IF('3(a) Flights | segment list'!G3013="","Null",'3(a) Flights | segment list'!G3013)</f>
        <v>Null</v>
      </c>
      <c r="M3048" s="16">
        <f>IF('3(a) Flights | segment list'!H3013="Null","Null",'3(a) Flights | segment list'!H3013)</f>
        <v>0</v>
      </c>
    </row>
    <row r="3049" spans="1:13" x14ac:dyDescent="0.25">
      <c r="A3049" s="4" t="str">
        <f t="shared" si="141"/>
        <v>No PB ID provided</v>
      </c>
      <c r="B3049" s="4" t="str">
        <f t="shared" si="142"/>
        <v>No declaration</v>
      </c>
      <c r="C3049" s="4" t="s">
        <v>18302</v>
      </c>
      <c r="D3049" s="86" t="str">
        <f>IF('3(a) Flights | segment list'!A3014="","Null",'3(a) Flights | segment list'!A3014)</f>
        <v>Null</v>
      </c>
      <c r="E3049" s="87" t="str">
        <f t="shared" si="140"/>
        <v>Null</v>
      </c>
      <c r="F3049" s="4" t="str">
        <f>IF('3(a) Flights | segment list'!I3014="","Null",'3(a) Flights | segment list'!I3014)</f>
        <v>Null</v>
      </c>
      <c r="G3049" s="4" t="str">
        <f>IF('3(a) Flights | segment list'!C3014="","Null",'3(a) Flights | segment list'!C3014)</f>
        <v>Null</v>
      </c>
      <c r="H3049" s="4" t="str">
        <f>IF('3(a) Flights | segment list'!J3014="","Null",'3(a) Flights | segment list'!J3014)</f>
        <v>Null</v>
      </c>
      <c r="I3049" s="4" t="str">
        <f>IF('3(a) Flights | segment list'!D3014="","Null",'3(a) Flights | segment list'!D3014)</f>
        <v>Null</v>
      </c>
      <c r="J3049" s="4" t="str">
        <f>IF('3(a) Flights | segment list'!E3014="","Null",'3(a) Flights | segment list'!E3014)</f>
        <v>Null</v>
      </c>
      <c r="K3049" s="4" t="str">
        <f>IF('3(a) Flights | segment list'!F3014="","Null",'3(a) Flights | segment list'!F3014)</f>
        <v>Null</v>
      </c>
      <c r="L3049" s="5" t="str">
        <f>IF('3(a) Flights | segment list'!G3014="","Null",'3(a) Flights | segment list'!G3014)</f>
        <v>Null</v>
      </c>
      <c r="M3049" s="16">
        <f>IF('3(a) Flights | segment list'!H3014="Null","Null",'3(a) Flights | segment list'!H3014)</f>
        <v>0</v>
      </c>
    </row>
    <row r="3050" spans="1:13" x14ac:dyDescent="0.25">
      <c r="A3050" s="4" t="str">
        <f t="shared" si="141"/>
        <v>No PB ID provided</v>
      </c>
      <c r="B3050" s="4" t="str">
        <f t="shared" si="142"/>
        <v>No declaration</v>
      </c>
      <c r="C3050" s="4" t="s">
        <v>18302</v>
      </c>
      <c r="D3050" s="86" t="str">
        <f>IF('3(a) Flights | segment list'!A3015="","Null",'3(a) Flights | segment list'!A3015)</f>
        <v>Null</v>
      </c>
      <c r="E3050" s="87" t="str">
        <f t="shared" si="140"/>
        <v>Null</v>
      </c>
      <c r="F3050" s="4" t="str">
        <f>IF('3(a) Flights | segment list'!I3015="","Null",'3(a) Flights | segment list'!I3015)</f>
        <v>Null</v>
      </c>
      <c r="G3050" s="4" t="str">
        <f>IF('3(a) Flights | segment list'!C3015="","Null",'3(a) Flights | segment list'!C3015)</f>
        <v>Null</v>
      </c>
      <c r="H3050" s="4" t="str">
        <f>IF('3(a) Flights | segment list'!J3015="","Null",'3(a) Flights | segment list'!J3015)</f>
        <v>Null</v>
      </c>
      <c r="I3050" s="4" t="str">
        <f>IF('3(a) Flights | segment list'!D3015="","Null",'3(a) Flights | segment list'!D3015)</f>
        <v>Null</v>
      </c>
      <c r="J3050" s="4" t="str">
        <f>IF('3(a) Flights | segment list'!E3015="","Null",'3(a) Flights | segment list'!E3015)</f>
        <v>Null</v>
      </c>
      <c r="K3050" s="4" t="str">
        <f>IF('3(a) Flights | segment list'!F3015="","Null",'3(a) Flights | segment list'!F3015)</f>
        <v>Null</v>
      </c>
      <c r="L3050" s="5" t="str">
        <f>IF('3(a) Flights | segment list'!G3015="","Null",'3(a) Flights | segment list'!G3015)</f>
        <v>Null</v>
      </c>
      <c r="M3050" s="16">
        <f>IF('3(a) Flights | segment list'!H3015="Null","Null",'3(a) Flights | segment list'!H3015)</f>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704CF-6B00-4D6E-8E00-4CD091D5DDE0}">
  <sheetPr>
    <tabColor theme="9" tint="0.59999389629810485"/>
  </sheetPr>
  <dimension ref="A1:K13"/>
  <sheetViews>
    <sheetView showGridLines="0" workbookViewId="0">
      <pane ySplit="2" topLeftCell="A3" activePane="bottomLeft" state="frozen"/>
      <selection pane="bottomLeft" activeCell="C12" sqref="C12:D12"/>
    </sheetView>
  </sheetViews>
  <sheetFormatPr defaultRowHeight="12" x14ac:dyDescent="0.25"/>
  <cols>
    <col min="1" max="1" width="0.7109375" style="39" customWidth="1"/>
    <col min="2" max="2" width="14.140625" style="39" customWidth="1"/>
    <col min="3" max="3" width="41.85546875" style="47" customWidth="1"/>
    <col min="4" max="4" width="24.5703125" style="39" customWidth="1"/>
    <col min="5" max="5" width="18.85546875" style="39" customWidth="1"/>
    <col min="6" max="6" width="16.140625" style="39" customWidth="1"/>
    <col min="7" max="7" width="9.140625" style="39"/>
    <col min="8" max="8" width="15.85546875" style="39" customWidth="1"/>
    <col min="9" max="9" width="9.140625" style="39"/>
    <col min="10" max="10" width="27" style="39" customWidth="1"/>
    <col min="11" max="11" width="0" style="39" hidden="1" customWidth="1"/>
    <col min="12" max="16384" width="9.140625" style="39"/>
  </cols>
  <sheetData>
    <row r="1" spans="1:11" ht="37.5" customHeight="1" x14ac:dyDescent="0.25">
      <c r="A1" s="37" t="s">
        <v>18520</v>
      </c>
      <c r="B1" s="37"/>
      <c r="C1" s="37"/>
      <c r="D1" s="38"/>
      <c r="E1" s="38"/>
      <c r="F1" s="38"/>
      <c r="G1" s="38"/>
      <c r="H1" s="38"/>
      <c r="I1" s="38"/>
      <c r="J1" s="38"/>
      <c r="K1" s="231" t="s">
        <v>18500</v>
      </c>
    </row>
    <row r="2" spans="1:11" ht="26.25" customHeight="1" x14ac:dyDescent="0.25">
      <c r="A2" s="208" t="s">
        <v>18513</v>
      </c>
      <c r="B2" s="208"/>
      <c r="C2" s="208"/>
      <c r="K2" s="39">
        <f>K8+K11+K12+K13</f>
        <v>0</v>
      </c>
    </row>
    <row r="3" spans="1:11" ht="15" customHeight="1" x14ac:dyDescent="0.25">
      <c r="B3" s="209" t="s">
        <v>18254</v>
      </c>
      <c r="C3" s="210"/>
      <c r="D3" s="210"/>
      <c r="E3" s="211"/>
    </row>
    <row r="4" spans="1:11" ht="15" customHeight="1" x14ac:dyDescent="0.25">
      <c r="B4" s="212" t="s">
        <v>18519</v>
      </c>
      <c r="C4" s="213"/>
      <c r="D4" s="213"/>
      <c r="E4" s="214"/>
    </row>
    <row r="5" spans="1:11" ht="26.25" customHeight="1" x14ac:dyDescent="0.25">
      <c r="B5" s="244" t="s">
        <v>18518</v>
      </c>
      <c r="C5" s="245"/>
      <c r="D5" s="245"/>
      <c r="E5" s="246"/>
    </row>
    <row r="6" spans="1:11" ht="15" customHeight="1" x14ac:dyDescent="0.25">
      <c r="B6" s="233" t="str">
        <f>IF(K2=4,"","●  Please complete all four green cells in this worksheet!")</f>
        <v>●  Please complete all four green cells in this worksheet!</v>
      </c>
      <c r="C6" s="218"/>
      <c r="D6" s="218"/>
      <c r="E6" s="232"/>
    </row>
    <row r="7" spans="1:11" ht="15" customHeight="1" x14ac:dyDescent="0.25">
      <c r="B7" s="219"/>
      <c r="C7" s="39"/>
    </row>
    <row r="8" spans="1:11" ht="15" customHeight="1" x14ac:dyDescent="0.25">
      <c r="B8" s="60" t="s">
        <v>18222</v>
      </c>
      <c r="C8" s="59"/>
      <c r="D8" s="247" t="str">
        <f>IF(C8="","Select your public body name here.","")</f>
        <v>Select your public body name here.</v>
      </c>
      <c r="E8" s="248"/>
      <c r="F8" s="248"/>
      <c r="K8" s="206">
        <f>IF(C8="",0,1)</f>
        <v>0</v>
      </c>
    </row>
    <row r="9" spans="1:11" ht="15" customHeight="1" x14ac:dyDescent="0.25">
      <c r="B9" s="61" t="s">
        <v>18223</v>
      </c>
      <c r="C9" s="62" t="str">
        <f>IF(C8="","",INDEX(Inputs!G5:G354,MATCH('1 Declarations'!C8,PB_list,0)))</f>
        <v/>
      </c>
      <c r="K9" s="206"/>
    </row>
    <row r="10" spans="1:11" x14ac:dyDescent="0.25">
      <c r="K10" s="206"/>
    </row>
    <row r="11" spans="1:11" ht="39" customHeight="1" x14ac:dyDescent="0.25">
      <c r="B11" s="234" t="s">
        <v>18532</v>
      </c>
      <c r="C11" s="249" t="s">
        <v>18527</v>
      </c>
      <c r="D11" s="250"/>
      <c r="E11" s="236"/>
      <c r="F11" s="89" t="str">
        <f>IF(E11="","Select an option here.","")</f>
        <v>Select an option here.</v>
      </c>
      <c r="K11" s="206">
        <f>IF(E11="",0,1)</f>
        <v>0</v>
      </c>
    </row>
    <row r="12" spans="1:11" ht="39" customHeight="1" x14ac:dyDescent="0.25">
      <c r="B12" s="234" t="s">
        <v>18531</v>
      </c>
      <c r="C12" s="251" t="s">
        <v>18528</v>
      </c>
      <c r="D12" s="251"/>
      <c r="E12" s="237"/>
      <c r="F12" s="89" t="str">
        <f t="shared" ref="F12:F13" si="0">IF(E12="","Select an option here.","")</f>
        <v>Select an option here.</v>
      </c>
      <c r="K12" s="206">
        <f t="shared" ref="K12:K13" si="1">IF(E12="",0,1)</f>
        <v>0</v>
      </c>
    </row>
    <row r="13" spans="1:11" ht="39" customHeight="1" x14ac:dyDescent="0.25">
      <c r="B13" s="235" t="s">
        <v>18530</v>
      </c>
      <c r="C13" s="252" t="s">
        <v>18529</v>
      </c>
      <c r="D13" s="252"/>
      <c r="E13" s="238"/>
      <c r="F13" s="89" t="str">
        <f t="shared" si="0"/>
        <v>Select an option here.</v>
      </c>
      <c r="K13" s="206">
        <f t="shared" si="1"/>
        <v>0</v>
      </c>
    </row>
  </sheetData>
  <sheetProtection sheet="1" objects="1" scenarios="1"/>
  <mergeCells count="5">
    <mergeCell ref="B5:E5"/>
    <mergeCell ref="D8:F8"/>
    <mergeCell ref="C11:D11"/>
    <mergeCell ref="C12:D12"/>
    <mergeCell ref="C13:D13"/>
  </mergeCells>
  <dataValidations count="3">
    <dataValidation showInputMessage="1" showErrorMessage="1" sqref="B8:B9" xr:uid="{1DEAC026-3994-4F73-A41D-1A6FADB20A7E}"/>
    <dataValidation type="list" allowBlank="1" showInputMessage="1" showErrorMessage="1" sqref="C8" xr:uid="{9A283B37-D298-4E97-A7A5-0528CBA936B0}">
      <formula1>PB_list</formula1>
    </dataValidation>
    <dataValidation type="list" allowBlank="1" showInputMessage="1" showErrorMessage="1" sqref="E11:E13" xr:uid="{E0925E90-89B5-4334-9E68-7F0FCE2E2149}">
      <formula1>complete</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FC5E0-6E3D-445E-984C-DC49AE9500B0}">
  <sheetPr>
    <tabColor theme="9" tint="0.59999389629810485"/>
  </sheetPr>
  <dimension ref="A1:L33"/>
  <sheetViews>
    <sheetView showGridLines="0" zoomScaleNormal="100" workbookViewId="0">
      <pane ySplit="2" topLeftCell="A3" activePane="bottomLeft" state="frozen"/>
      <selection pane="bottomLeft" activeCell="A3" sqref="A3"/>
    </sheetView>
  </sheetViews>
  <sheetFormatPr defaultRowHeight="12" x14ac:dyDescent="0.25"/>
  <cols>
    <col min="1" max="1" width="0.7109375" style="39" customWidth="1"/>
    <col min="2" max="2" width="36" style="39" customWidth="1"/>
    <col min="3" max="3" width="6.85546875" style="47" customWidth="1"/>
    <col min="4" max="9" width="10" style="39" customWidth="1"/>
    <col min="10" max="11" width="10" style="39" hidden="1" customWidth="1"/>
    <col min="12" max="12" width="41.7109375" style="39" customWidth="1"/>
    <col min="13" max="16384" width="9.140625" style="39"/>
  </cols>
  <sheetData>
    <row r="1" spans="1:12" ht="37.5" customHeight="1" x14ac:dyDescent="0.25">
      <c r="A1" s="37" t="s">
        <v>18510</v>
      </c>
      <c r="B1" s="37"/>
      <c r="C1" s="37"/>
      <c r="D1" s="38"/>
      <c r="E1" s="38"/>
      <c r="F1" s="38"/>
      <c r="G1" s="38"/>
      <c r="H1" s="38"/>
      <c r="I1" s="38"/>
      <c r="J1" s="38"/>
      <c r="K1" s="38"/>
      <c r="L1" s="38"/>
    </row>
    <row r="2" spans="1:12" ht="26.25" customHeight="1" x14ac:dyDescent="0.25">
      <c r="A2" s="208" t="s">
        <v>18265</v>
      </c>
      <c r="B2" s="208"/>
      <c r="C2" s="39"/>
    </row>
    <row r="3" spans="1:12" ht="15" customHeight="1" x14ac:dyDescent="0.25">
      <c r="B3" s="209" t="s">
        <v>18254</v>
      </c>
      <c r="C3" s="210"/>
      <c r="D3" s="210"/>
      <c r="E3" s="210"/>
      <c r="F3" s="210"/>
      <c r="G3" s="210"/>
      <c r="H3" s="210"/>
      <c r="I3" s="211"/>
      <c r="J3" s="210"/>
      <c r="K3" s="210"/>
    </row>
    <row r="4" spans="1:12" ht="15" customHeight="1" x14ac:dyDescent="0.25">
      <c r="B4" s="212" t="s">
        <v>18478</v>
      </c>
      <c r="C4" s="213"/>
      <c r="D4" s="213"/>
      <c r="E4" s="213"/>
      <c r="F4" s="213"/>
      <c r="G4" s="213"/>
      <c r="H4" s="213"/>
      <c r="I4" s="214"/>
      <c r="J4" s="213"/>
      <c r="K4" s="213"/>
    </row>
    <row r="5" spans="1:12" ht="15" customHeight="1" x14ac:dyDescent="0.25">
      <c r="B5" s="215" t="s">
        <v>18270</v>
      </c>
      <c r="C5" s="216"/>
      <c r="D5" s="216"/>
      <c r="E5" s="216"/>
      <c r="F5" s="216"/>
      <c r="G5" s="216"/>
      <c r="H5" s="216"/>
      <c r="I5" s="217"/>
      <c r="J5" s="216"/>
      <c r="K5" s="216"/>
    </row>
    <row r="6" spans="1:12" ht="26.25" customHeight="1" x14ac:dyDescent="0.25">
      <c r="B6" s="256" t="s">
        <v>18497</v>
      </c>
      <c r="C6" s="257"/>
      <c r="D6" s="257"/>
      <c r="E6" s="257"/>
      <c r="F6" s="257"/>
      <c r="G6" s="257"/>
      <c r="H6" s="257"/>
      <c r="I6" s="258"/>
      <c r="J6" s="213"/>
      <c r="K6" s="213"/>
    </row>
    <row r="7" spans="1:12" ht="26.25" customHeight="1" x14ac:dyDescent="0.25">
      <c r="B7" s="244" t="s">
        <v>18524</v>
      </c>
      <c r="C7" s="245"/>
      <c r="D7" s="245"/>
      <c r="E7" s="245"/>
      <c r="F7" s="245"/>
      <c r="G7" s="245"/>
      <c r="H7" s="245"/>
      <c r="I7" s="246"/>
      <c r="J7" s="213"/>
      <c r="K7" s="213"/>
    </row>
    <row r="8" spans="1:12" ht="26.25" customHeight="1" x14ac:dyDescent="0.25">
      <c r="B8" s="265" t="s">
        <v>18499</v>
      </c>
      <c r="C8" s="266"/>
      <c r="D8" s="266"/>
      <c r="E8" s="266"/>
      <c r="F8" s="266"/>
      <c r="G8" s="266"/>
      <c r="H8" s="266"/>
      <c r="I8" s="267"/>
      <c r="J8" s="218"/>
      <c r="K8" s="218"/>
    </row>
    <row r="9" spans="1:12" ht="15" customHeight="1" x14ac:dyDescent="0.25">
      <c r="B9" s="219"/>
      <c r="C9" s="39"/>
    </row>
    <row r="10" spans="1:12" ht="15" customHeight="1" x14ac:dyDescent="0.25">
      <c r="A10" s="259" t="s">
        <v>18498</v>
      </c>
      <c r="B10" s="260"/>
      <c r="C10" s="260" t="s">
        <v>12</v>
      </c>
      <c r="D10" s="260" t="s">
        <v>15</v>
      </c>
      <c r="E10" s="260"/>
      <c r="F10" s="260"/>
      <c r="G10" s="260"/>
      <c r="H10" s="260"/>
      <c r="I10" s="260"/>
      <c r="J10" s="260"/>
      <c r="K10" s="260"/>
      <c r="L10" s="253" t="s">
        <v>16</v>
      </c>
    </row>
    <row r="11" spans="1:12" ht="15" customHeight="1" x14ac:dyDescent="0.25">
      <c r="A11" s="261"/>
      <c r="B11" s="262"/>
      <c r="C11" s="262"/>
      <c r="D11" s="255" t="s">
        <v>8419</v>
      </c>
      <c r="E11" s="255"/>
      <c r="F11" s="255"/>
      <c r="G11" s="255"/>
      <c r="H11" s="255"/>
      <c r="I11" s="204" t="s">
        <v>8420</v>
      </c>
      <c r="J11" s="204"/>
      <c r="K11" s="204"/>
      <c r="L11" s="254"/>
    </row>
    <row r="12" spans="1:12" ht="15" customHeight="1" x14ac:dyDescent="0.25">
      <c r="A12" s="263"/>
      <c r="B12" s="264"/>
      <c r="C12" s="262"/>
      <c r="D12" s="220">
        <v>2016</v>
      </c>
      <c r="E12" s="220">
        <f>D12+1</f>
        <v>2017</v>
      </c>
      <c r="F12" s="220">
        <f t="shared" ref="F12:K12" si="0">E12+1</f>
        <v>2018</v>
      </c>
      <c r="G12" s="220">
        <f t="shared" si="0"/>
        <v>2019</v>
      </c>
      <c r="H12" s="220">
        <f t="shared" si="0"/>
        <v>2020</v>
      </c>
      <c r="I12" s="204">
        <f t="shared" si="0"/>
        <v>2021</v>
      </c>
      <c r="J12" s="204">
        <f t="shared" si="0"/>
        <v>2022</v>
      </c>
      <c r="K12" s="204">
        <f t="shared" si="0"/>
        <v>2023</v>
      </c>
      <c r="L12" s="254"/>
    </row>
    <row r="13" spans="1:12" ht="15" customHeight="1" x14ac:dyDescent="0.25">
      <c r="A13" s="221"/>
      <c r="B13" s="222" t="s">
        <v>4</v>
      </c>
      <c r="C13" s="51"/>
      <c r="D13" s="52"/>
      <c r="E13" s="52"/>
      <c r="F13" s="52"/>
      <c r="G13" s="52"/>
      <c r="H13" s="52"/>
      <c r="I13" s="52"/>
      <c r="J13" s="52"/>
      <c r="K13" s="52"/>
      <c r="L13" s="53"/>
    </row>
    <row r="14" spans="1:12" ht="15" customHeight="1" x14ac:dyDescent="0.25">
      <c r="A14" s="223"/>
      <c r="B14" s="224" t="s">
        <v>7</v>
      </c>
      <c r="C14" s="54" t="s">
        <v>13</v>
      </c>
      <c r="D14" s="50"/>
      <c r="E14" s="50"/>
      <c r="F14" s="50"/>
      <c r="G14" s="50"/>
      <c r="H14" s="50"/>
      <c r="I14" s="50"/>
      <c r="J14" s="55"/>
      <c r="K14" s="55"/>
      <c r="L14" s="56" t="s">
        <v>18253</v>
      </c>
    </row>
    <row r="15" spans="1:12" ht="15" customHeight="1" x14ac:dyDescent="0.25">
      <c r="A15" s="223"/>
      <c r="B15" s="224" t="s">
        <v>8</v>
      </c>
      <c r="C15" s="54" t="s">
        <v>13</v>
      </c>
      <c r="D15" s="50"/>
      <c r="E15" s="50"/>
      <c r="F15" s="50"/>
      <c r="G15" s="50"/>
      <c r="H15" s="50"/>
      <c r="I15" s="50"/>
      <c r="J15" s="55"/>
      <c r="K15" s="55"/>
      <c r="L15" s="56" t="s">
        <v>18253</v>
      </c>
    </row>
    <row r="16" spans="1:12" ht="15" customHeight="1" x14ac:dyDescent="0.25">
      <c r="A16" s="223"/>
      <c r="B16" s="224" t="s">
        <v>6</v>
      </c>
      <c r="C16" s="54" t="s">
        <v>13</v>
      </c>
      <c r="D16" s="50"/>
      <c r="E16" s="50"/>
      <c r="F16" s="50"/>
      <c r="G16" s="50"/>
      <c r="H16" s="50"/>
      <c r="I16" s="50"/>
      <c r="J16" s="55"/>
      <c r="K16" s="55"/>
      <c r="L16" s="56" t="s">
        <v>18253</v>
      </c>
    </row>
    <row r="17" spans="1:12" ht="15" customHeight="1" x14ac:dyDescent="0.25">
      <c r="A17" s="223"/>
      <c r="B17" s="224" t="s">
        <v>5</v>
      </c>
      <c r="C17" s="54" t="s">
        <v>13</v>
      </c>
      <c r="D17" s="50"/>
      <c r="E17" s="50"/>
      <c r="F17" s="50"/>
      <c r="G17" s="50"/>
      <c r="H17" s="50"/>
      <c r="I17" s="50"/>
      <c r="J17" s="55"/>
      <c r="K17" s="55"/>
      <c r="L17" s="56" t="s">
        <v>18253</v>
      </c>
    </row>
    <row r="18" spans="1:12" ht="15" customHeight="1" x14ac:dyDescent="0.25">
      <c r="A18" s="221"/>
      <c r="B18" s="222" t="s">
        <v>11</v>
      </c>
      <c r="C18" s="51"/>
      <c r="D18" s="52"/>
      <c r="E18" s="52"/>
      <c r="F18" s="52"/>
      <c r="G18" s="52"/>
      <c r="H18" s="52"/>
      <c r="I18" s="52"/>
      <c r="J18" s="52"/>
      <c r="K18" s="52"/>
      <c r="L18" s="53"/>
    </row>
    <row r="19" spans="1:12" ht="15" customHeight="1" x14ac:dyDescent="0.25">
      <c r="A19" s="223"/>
      <c r="B19" s="224" t="s">
        <v>0</v>
      </c>
      <c r="C19" s="54" t="s">
        <v>13</v>
      </c>
      <c r="D19" s="50"/>
      <c r="E19" s="50"/>
      <c r="F19" s="50"/>
      <c r="G19" s="50"/>
      <c r="H19" s="50"/>
      <c r="I19" s="50"/>
      <c r="J19" s="55"/>
      <c r="K19" s="55"/>
      <c r="L19" s="56" t="s">
        <v>18252</v>
      </c>
    </row>
    <row r="20" spans="1:12" ht="15" customHeight="1" x14ac:dyDescent="0.25">
      <c r="A20" s="221"/>
      <c r="B20" s="222" t="s">
        <v>18251</v>
      </c>
      <c r="C20" s="51"/>
      <c r="D20" s="52"/>
      <c r="E20" s="52"/>
      <c r="F20" s="52"/>
      <c r="G20" s="52"/>
      <c r="H20" s="52"/>
      <c r="I20" s="52"/>
      <c r="J20" s="52"/>
      <c r="K20" s="52"/>
      <c r="L20" s="53"/>
    </row>
    <row r="21" spans="1:12" ht="15" customHeight="1" x14ac:dyDescent="0.25">
      <c r="A21" s="223"/>
      <c r="B21" s="224" t="s">
        <v>2</v>
      </c>
      <c r="C21" s="54" t="s">
        <v>13</v>
      </c>
      <c r="D21" s="50"/>
      <c r="E21" s="50"/>
      <c r="F21" s="50"/>
      <c r="G21" s="50"/>
      <c r="H21" s="50"/>
      <c r="I21" s="50"/>
      <c r="J21" s="55"/>
      <c r="K21" s="55"/>
      <c r="L21" s="56"/>
    </row>
    <row r="22" spans="1:12" ht="15" customHeight="1" x14ac:dyDescent="0.25">
      <c r="A22" s="223"/>
      <c r="B22" s="224" t="s">
        <v>9</v>
      </c>
      <c r="C22" s="54" t="s">
        <v>13</v>
      </c>
      <c r="D22" s="50"/>
      <c r="E22" s="50"/>
      <c r="F22" s="50"/>
      <c r="G22" s="50"/>
      <c r="H22" s="50"/>
      <c r="I22" s="50"/>
      <c r="J22" s="55"/>
      <c r="K22" s="55"/>
      <c r="L22" s="56"/>
    </row>
    <row r="23" spans="1:12" ht="15" customHeight="1" x14ac:dyDescent="0.25">
      <c r="A23" s="223"/>
      <c r="B23" s="224" t="s">
        <v>10</v>
      </c>
      <c r="C23" s="54" t="s">
        <v>13</v>
      </c>
      <c r="D23" s="50"/>
      <c r="E23" s="50"/>
      <c r="F23" s="50"/>
      <c r="G23" s="50"/>
      <c r="H23" s="50"/>
      <c r="I23" s="50"/>
      <c r="J23" s="55"/>
      <c r="K23" s="55"/>
      <c r="L23" s="56"/>
    </row>
    <row r="24" spans="1:12" ht="15" customHeight="1" x14ac:dyDescent="0.25">
      <c r="A24" s="223"/>
      <c r="B24" s="224" t="s">
        <v>3</v>
      </c>
      <c r="C24" s="54" t="s">
        <v>13</v>
      </c>
      <c r="D24" s="50"/>
      <c r="E24" s="50"/>
      <c r="F24" s="50"/>
      <c r="G24" s="50"/>
      <c r="H24" s="50"/>
      <c r="I24" s="50"/>
      <c r="J24" s="55"/>
      <c r="K24" s="55"/>
      <c r="L24" s="56"/>
    </row>
    <row r="25" spans="1:12" ht="15" customHeight="1" x14ac:dyDescent="0.25">
      <c r="A25" s="221"/>
      <c r="B25" s="222" t="s">
        <v>14</v>
      </c>
      <c r="C25" s="51"/>
      <c r="D25" s="52"/>
      <c r="E25" s="52"/>
      <c r="F25" s="52"/>
      <c r="G25" s="52"/>
      <c r="H25" s="52"/>
      <c r="I25" s="52"/>
      <c r="J25" s="52"/>
      <c r="K25" s="52"/>
      <c r="L25" s="53"/>
    </row>
    <row r="26" spans="1:12" ht="15" customHeight="1" x14ac:dyDescent="0.25">
      <c r="A26" s="223"/>
      <c r="B26" s="224" t="s">
        <v>1</v>
      </c>
      <c r="C26" s="54" t="s">
        <v>13</v>
      </c>
      <c r="D26" s="83">
        <f>SUM(D14:D17)+D19</f>
        <v>0</v>
      </c>
      <c r="E26" s="83">
        <f t="shared" ref="E26:K26" si="1">SUM(E14:E17)+E19</f>
        <v>0</v>
      </c>
      <c r="F26" s="83">
        <f t="shared" si="1"/>
        <v>0</v>
      </c>
      <c r="G26" s="83">
        <f t="shared" si="1"/>
        <v>0</v>
      </c>
      <c r="H26" s="83">
        <f t="shared" si="1"/>
        <v>0</v>
      </c>
      <c r="I26" s="83">
        <f t="shared" si="1"/>
        <v>0</v>
      </c>
      <c r="J26" s="55">
        <f t="shared" si="1"/>
        <v>0</v>
      </c>
      <c r="K26" s="55">
        <f t="shared" si="1"/>
        <v>0</v>
      </c>
      <c r="L26" s="56"/>
    </row>
    <row r="27" spans="1:12" ht="15" customHeight="1" x14ac:dyDescent="0.25">
      <c r="A27" s="225"/>
      <c r="B27" s="226" t="s">
        <v>18251</v>
      </c>
      <c r="C27" s="57" t="s">
        <v>13</v>
      </c>
      <c r="D27" s="84">
        <f>SUM(D21:D24)</f>
        <v>0</v>
      </c>
      <c r="E27" s="84">
        <f t="shared" ref="E27:K27" si="2">SUM(E21:E24)</f>
        <v>0</v>
      </c>
      <c r="F27" s="84">
        <f t="shared" si="2"/>
        <v>0</v>
      </c>
      <c r="G27" s="84">
        <f t="shared" si="2"/>
        <v>0</v>
      </c>
      <c r="H27" s="84">
        <f t="shared" si="2"/>
        <v>0</v>
      </c>
      <c r="I27" s="84">
        <f t="shared" si="2"/>
        <v>0</v>
      </c>
      <c r="J27" s="78">
        <f t="shared" si="2"/>
        <v>0</v>
      </c>
      <c r="K27" s="78">
        <f t="shared" si="2"/>
        <v>0</v>
      </c>
      <c r="L27" s="58"/>
    </row>
    <row r="33" spans="2:2" ht="15" x14ac:dyDescent="0.25">
      <c r="B33" s="227"/>
    </row>
  </sheetData>
  <sheetProtection sheet="1" objects="1" scenarios="1"/>
  <mergeCells count="8">
    <mergeCell ref="L10:L12"/>
    <mergeCell ref="D11:H11"/>
    <mergeCell ref="B6:I6"/>
    <mergeCell ref="A10:B12"/>
    <mergeCell ref="B8:I8"/>
    <mergeCell ref="C10:C12"/>
    <mergeCell ref="D10:K10"/>
    <mergeCell ref="B7:I7"/>
  </mergeCells>
  <dataValidations count="1">
    <dataValidation type="decimal" operator="greaterThanOrEqual" allowBlank="1" showInputMessage="1" showErrorMessage="1" errorTitle="Invalid entry" error="You must enter a number greater than or equal to zero." sqref="D14:I17 D19:I19 D21:I24" xr:uid="{2A22B9D2-DC04-46E4-803E-597AF96C731E}">
      <formula1>0</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FB773-0EC4-4BE5-A568-B237AD5341CA}">
  <sheetPr>
    <tabColor theme="9" tint="0.59999389629810485"/>
  </sheetPr>
  <dimension ref="A1:N3015"/>
  <sheetViews>
    <sheetView showGridLines="0" workbookViewId="0">
      <pane ySplit="2" topLeftCell="A3" activePane="bottomLeft" state="frozen"/>
      <selection pane="bottomLeft" activeCell="A3" sqref="A3"/>
    </sheetView>
  </sheetViews>
  <sheetFormatPr defaultRowHeight="12" x14ac:dyDescent="0.25"/>
  <cols>
    <col min="1" max="1" width="0.7109375" style="39" customWidth="1"/>
    <col min="2" max="2" width="10" style="39" customWidth="1"/>
    <col min="3" max="3" width="14.28515625" style="47" customWidth="1"/>
    <col min="4" max="4" width="14.28515625" style="39" customWidth="1"/>
    <col min="5" max="6" width="18.5703125" style="39" customWidth="1"/>
    <col min="7" max="7" width="10" style="39" customWidth="1"/>
    <col min="8" max="8" width="11.42578125" style="39" customWidth="1"/>
    <col min="9" max="10" width="35.7109375" style="39" customWidth="1"/>
    <col min="11" max="11" width="22.85546875" style="39" customWidth="1"/>
    <col min="12" max="13" width="9.140625" style="39"/>
    <col min="14" max="14" width="0" style="206" hidden="1" customWidth="1"/>
    <col min="15" max="16384" width="9.140625" style="39"/>
  </cols>
  <sheetData>
    <row r="1" spans="1:14" ht="37.5" customHeight="1" x14ac:dyDescent="0.25">
      <c r="A1" s="37" t="s">
        <v>18509</v>
      </c>
      <c r="B1" s="37"/>
      <c r="C1" s="37"/>
      <c r="D1" s="38"/>
      <c r="E1" s="38"/>
      <c r="F1" s="38"/>
      <c r="G1" s="38"/>
      <c r="H1" s="38"/>
      <c r="I1" s="38"/>
      <c r="J1" s="38"/>
    </row>
    <row r="2" spans="1:14" ht="26.25" customHeight="1" x14ac:dyDescent="0.25">
      <c r="A2" s="208" t="s">
        <v>18483</v>
      </c>
      <c r="B2" s="208"/>
      <c r="C2" s="208"/>
      <c r="N2" s="228" t="s">
        <v>18500</v>
      </c>
    </row>
    <row r="3" spans="1:14" ht="15" customHeight="1" x14ac:dyDescent="0.25">
      <c r="B3" s="209" t="s">
        <v>18254</v>
      </c>
      <c r="C3" s="210"/>
      <c r="D3" s="210"/>
      <c r="E3" s="210"/>
      <c r="F3" s="210"/>
      <c r="G3" s="210"/>
      <c r="H3" s="211"/>
    </row>
    <row r="4" spans="1:14" ht="15" customHeight="1" x14ac:dyDescent="0.25">
      <c r="B4" s="275" t="s">
        <v>18258</v>
      </c>
      <c r="C4" s="276"/>
      <c r="D4" s="276"/>
      <c r="E4" s="276"/>
      <c r="F4" s="276"/>
      <c r="G4" s="276"/>
      <c r="H4" s="277"/>
    </row>
    <row r="5" spans="1:14" ht="15" customHeight="1" x14ac:dyDescent="0.25">
      <c r="B5" s="278" t="s">
        <v>18266</v>
      </c>
      <c r="C5" s="279"/>
      <c r="D5" s="279"/>
      <c r="E5" s="279"/>
      <c r="F5" s="279"/>
      <c r="G5" s="279"/>
      <c r="H5" s="280"/>
    </row>
    <row r="6" spans="1:14" ht="37.5" customHeight="1" x14ac:dyDescent="0.25">
      <c r="B6" s="256" t="s">
        <v>18501</v>
      </c>
      <c r="C6" s="257"/>
      <c r="D6" s="257"/>
      <c r="E6" s="257"/>
      <c r="F6" s="257"/>
      <c r="G6" s="257"/>
      <c r="H6" s="258"/>
    </row>
    <row r="7" spans="1:14" ht="26.25" customHeight="1" x14ac:dyDescent="0.25">
      <c r="B7" s="244" t="s">
        <v>18259</v>
      </c>
      <c r="C7" s="245"/>
      <c r="D7" s="245"/>
      <c r="E7" s="245"/>
      <c r="F7" s="245"/>
      <c r="G7" s="245"/>
      <c r="H7" s="246"/>
    </row>
    <row r="8" spans="1:14" ht="15" customHeight="1" x14ac:dyDescent="0.25">
      <c r="B8" s="275" t="s">
        <v>18261</v>
      </c>
      <c r="C8" s="276"/>
      <c r="D8" s="276"/>
      <c r="E8" s="276"/>
      <c r="F8" s="276"/>
      <c r="G8" s="276"/>
      <c r="H8" s="277"/>
    </row>
    <row r="9" spans="1:14" ht="15" customHeight="1" x14ac:dyDescent="0.25">
      <c r="B9" s="278" t="s">
        <v>18260</v>
      </c>
      <c r="C9" s="279"/>
      <c r="D9" s="279"/>
      <c r="E9" s="279"/>
      <c r="F9" s="279"/>
      <c r="G9" s="279"/>
      <c r="H9" s="280"/>
    </row>
    <row r="10" spans="1:14" ht="26.25" customHeight="1" x14ac:dyDescent="0.25">
      <c r="B10" s="256" t="s">
        <v>18502</v>
      </c>
      <c r="C10" s="257"/>
      <c r="D10" s="257"/>
      <c r="E10" s="257"/>
      <c r="F10" s="257"/>
      <c r="G10" s="257"/>
      <c r="H10" s="258"/>
    </row>
    <row r="11" spans="1:14" ht="15" customHeight="1" x14ac:dyDescent="0.25">
      <c r="B11" s="272" t="str">
        <f>IF(N18&gt;0,"●  Check red warning message in column K!","")</f>
        <v/>
      </c>
      <c r="C11" s="273"/>
      <c r="D11" s="273"/>
      <c r="E11" s="273"/>
      <c r="F11" s="273"/>
      <c r="G11" s="273"/>
      <c r="H11" s="274"/>
    </row>
    <row r="12" spans="1:14" ht="14.25" customHeight="1" x14ac:dyDescent="0.25">
      <c r="B12" s="229"/>
      <c r="C12" s="208"/>
    </row>
    <row r="13" spans="1:14" s="76" customFormat="1" ht="15" hidden="1" customHeight="1" x14ac:dyDescent="0.25">
      <c r="B13" s="75"/>
      <c r="E13" s="76" t="str">
        <f>Inputs!C5</f>
        <v>Economy</v>
      </c>
      <c r="N13" s="206"/>
    </row>
    <row r="14" spans="1:14" s="76" customFormat="1" ht="15" hidden="1" customHeight="1" x14ac:dyDescent="0.25">
      <c r="B14" s="75"/>
      <c r="E14" s="76" t="str">
        <f>Inputs!C6</f>
        <v>Premium economy</v>
      </c>
      <c r="N14" s="206"/>
    </row>
    <row r="15" spans="1:14" s="76" customFormat="1" ht="15" hidden="1" customHeight="1" x14ac:dyDescent="0.25">
      <c r="B15" s="75"/>
      <c r="E15" s="76" t="str">
        <f>Inputs!C7</f>
        <v>Business</v>
      </c>
      <c r="N15" s="206"/>
    </row>
    <row r="16" spans="1:14" s="76" customFormat="1" ht="15" hidden="1" customHeight="1" x14ac:dyDescent="0.25">
      <c r="B16" s="75"/>
      <c r="E16" s="76" t="str">
        <f>Inputs!C8</f>
        <v>First</v>
      </c>
      <c r="F16" s="76" t="str">
        <f>Inputs!E5</f>
        <v>One-way</v>
      </c>
      <c r="N16" s="206"/>
    </row>
    <row r="17" spans="1:14" s="76" customFormat="1" ht="15" hidden="1" customHeight="1" x14ac:dyDescent="0.25">
      <c r="B17" s="75"/>
      <c r="E17" s="76" t="str">
        <f>Inputs!C9</f>
        <v>Unknown</v>
      </c>
      <c r="F17" s="76" t="str">
        <f>Inputs!E6</f>
        <v>Return</v>
      </c>
      <c r="N17" s="206"/>
    </row>
    <row r="18" spans="1:14" s="41" customFormat="1" ht="36" x14ac:dyDescent="0.25">
      <c r="A18" s="268" t="s">
        <v>18243</v>
      </c>
      <c r="B18" s="269"/>
      <c r="C18" s="64" t="s">
        <v>8427</v>
      </c>
      <c r="D18" s="64" t="s">
        <v>8428</v>
      </c>
      <c r="E18" s="63" t="s">
        <v>8423</v>
      </c>
      <c r="F18" s="64" t="s">
        <v>8422</v>
      </c>
      <c r="G18" s="64" t="s">
        <v>8426</v>
      </c>
      <c r="H18" s="79" t="s">
        <v>18257</v>
      </c>
      <c r="I18" s="63" t="s">
        <v>8425</v>
      </c>
      <c r="J18" s="65" t="s">
        <v>8424</v>
      </c>
      <c r="N18" s="207">
        <f>SUM(N19:N3015)</f>
        <v>0</v>
      </c>
    </row>
    <row r="19" spans="1:14" s="41" customFormat="1" x14ac:dyDescent="0.25">
      <c r="A19" s="270"/>
      <c r="B19" s="271"/>
      <c r="C19" s="43"/>
      <c r="D19" s="43"/>
      <c r="E19" s="43"/>
      <c r="F19" s="43"/>
      <c r="G19" s="48"/>
      <c r="H19" s="49"/>
      <c r="I19" s="46" t="str">
        <f>IF(C19="","",INDEX(airports_all,MATCH(C19,Inputs!$J$5:$J$8662,0)))</f>
        <v/>
      </c>
      <c r="J19" s="72" t="str">
        <f>IF(D19="","",INDEX(airports_all,MATCH(D19,Inputs!$J$5:$J$8662,0)))</f>
        <v/>
      </c>
      <c r="K19" s="89" t="str">
        <f>IF(COUNTA(A19:G19)&gt;0,IF(COUNTA(A19:G19)&lt;6, "Incomplete: enter data in all of columns B-G!",""),"")</f>
        <v/>
      </c>
      <c r="N19" s="207">
        <f>IF(COUNTA(A19:G19)&gt;0,IF(COUNTA(A19:G19)&lt;6, 1,0),0)</f>
        <v>0</v>
      </c>
    </row>
    <row r="20" spans="1:14" s="41" customFormat="1" x14ac:dyDescent="0.25">
      <c r="A20" s="270"/>
      <c r="B20" s="271"/>
      <c r="C20" s="43"/>
      <c r="D20" s="43"/>
      <c r="E20" s="43"/>
      <c r="F20" s="43"/>
      <c r="G20" s="48"/>
      <c r="H20" s="49"/>
      <c r="I20" s="46" t="str">
        <f>IF(C20="","",INDEX(airports_all,MATCH(C20,Inputs!$J$5:$J$8662,0)))</f>
        <v/>
      </c>
      <c r="J20" s="72" t="str">
        <f>IF(D20="","",INDEX(airports_all,MATCH(D20,Inputs!$J$5:$J$8662,0)))</f>
        <v/>
      </c>
      <c r="K20" s="89" t="str">
        <f>IF(COUNTA(A20:G20)&gt;0,IF(COUNTA(A20:G20)&lt;6, "Incomplete: enter data in all of columns B-G!",""),"")</f>
        <v/>
      </c>
      <c r="N20" s="207">
        <f t="shared" ref="N20:N21" si="0">IF(COUNTA(A20:G20)&gt;0,IF(COUNTA(A20:G20)&lt;6, 1,0),0)</f>
        <v>0</v>
      </c>
    </row>
    <row r="21" spans="1:14" s="41" customFormat="1" x14ac:dyDescent="0.25">
      <c r="A21" s="270"/>
      <c r="B21" s="271"/>
      <c r="C21" s="43"/>
      <c r="D21" s="43"/>
      <c r="E21" s="43"/>
      <c r="F21" s="43"/>
      <c r="G21" s="48"/>
      <c r="H21" s="49"/>
      <c r="I21" s="46" t="str">
        <f>IF(C21="","",INDEX(airports_all,MATCH(C21,Inputs!$J$5:$J$8662,0)))</f>
        <v/>
      </c>
      <c r="J21" s="72" t="str">
        <f>IF(D21="","",INDEX(airports_all,MATCH(D21,Inputs!$J$5:$J$8662,0)))</f>
        <v/>
      </c>
      <c r="K21" s="88" t="str">
        <f t="shared" ref="K21" si="1">IF(COUNTA(A21:G21)&gt;0,IF(COUNTA(A21:G21)&lt;6, "Enter data in all of columns B-G!",""),"")</f>
        <v/>
      </c>
      <c r="N21" s="207">
        <f t="shared" si="0"/>
        <v>0</v>
      </c>
    </row>
    <row r="22" spans="1:14" s="41" customFormat="1" x14ac:dyDescent="0.25">
      <c r="A22" s="270"/>
      <c r="B22" s="271"/>
      <c r="C22" s="43"/>
      <c r="D22" s="43"/>
      <c r="E22" s="43"/>
      <c r="F22" s="43"/>
      <c r="G22" s="48"/>
      <c r="H22" s="49"/>
      <c r="I22" s="46" t="str">
        <f>IF(C22="","",INDEX(airports_all,MATCH(C22,Inputs!$J$5:$J$8662,0)))</f>
        <v/>
      </c>
      <c r="J22" s="72" t="str">
        <f>IF(D22="","",INDEX(airports_all,MATCH(D22,Inputs!$J$5:$J$8662,0)))</f>
        <v/>
      </c>
      <c r="K22" s="88" t="str">
        <f t="shared" ref="K22:K85" si="2">IF(COUNTA(A22:G22)&gt;0,IF(COUNTA(A22:G22)&lt;6, "Enter data in all of columns B-G!",""),"")</f>
        <v/>
      </c>
      <c r="N22" s="207">
        <f t="shared" ref="N22:N85" si="3">IF(COUNTA(A22:G22)&gt;0,IF(COUNTA(A22:G22)&lt;6, 1,0),0)</f>
        <v>0</v>
      </c>
    </row>
    <row r="23" spans="1:14" s="41" customFormat="1" x14ac:dyDescent="0.25">
      <c r="A23" s="270"/>
      <c r="B23" s="271"/>
      <c r="C23" s="43"/>
      <c r="D23" s="43"/>
      <c r="E23" s="43"/>
      <c r="F23" s="43"/>
      <c r="G23" s="48"/>
      <c r="H23" s="49"/>
      <c r="I23" s="46" t="str">
        <f>IF(C23="","",INDEX(airports_all,MATCH(C23,Inputs!$J$5:$J$8662,0)))</f>
        <v/>
      </c>
      <c r="J23" s="72" t="str">
        <f>IF(D23="","",INDEX(airports_all,MATCH(D23,Inputs!$J$5:$J$8662,0)))</f>
        <v/>
      </c>
      <c r="K23" s="88" t="str">
        <f t="shared" si="2"/>
        <v/>
      </c>
      <c r="N23" s="207">
        <f t="shared" si="3"/>
        <v>0</v>
      </c>
    </row>
    <row r="24" spans="1:14" s="41" customFormat="1" x14ac:dyDescent="0.25">
      <c r="A24" s="270"/>
      <c r="B24" s="271"/>
      <c r="C24" s="43"/>
      <c r="D24" s="43"/>
      <c r="E24" s="43"/>
      <c r="F24" s="43"/>
      <c r="G24" s="48"/>
      <c r="H24" s="49"/>
      <c r="I24" s="46" t="str">
        <f>IF(C24="","",INDEX(airports_all,MATCH(C24,Inputs!$J$5:$J$8662,0)))</f>
        <v/>
      </c>
      <c r="J24" s="72" t="str">
        <f>IF(D24="","",INDEX(airports_all,MATCH(D24,Inputs!$J$5:$J$8662,0)))</f>
        <v/>
      </c>
      <c r="K24" s="88" t="str">
        <f t="shared" si="2"/>
        <v/>
      </c>
      <c r="N24" s="207">
        <f t="shared" si="3"/>
        <v>0</v>
      </c>
    </row>
    <row r="25" spans="1:14" s="41" customFormat="1" x14ac:dyDescent="0.25">
      <c r="A25" s="270"/>
      <c r="B25" s="271"/>
      <c r="C25" s="43"/>
      <c r="D25" s="43"/>
      <c r="E25" s="43"/>
      <c r="F25" s="43"/>
      <c r="G25" s="48"/>
      <c r="H25" s="49"/>
      <c r="I25" s="46" t="str">
        <f>IF(C25="","",INDEX(airports_all,MATCH(C25,Inputs!$J$5:$J$8662,0)))</f>
        <v/>
      </c>
      <c r="J25" s="72" t="str">
        <f>IF(D25="","",INDEX(airports_all,MATCH(D25,Inputs!$J$5:$J$8662,0)))</f>
        <v/>
      </c>
      <c r="K25" s="88" t="str">
        <f t="shared" si="2"/>
        <v/>
      </c>
      <c r="N25" s="207">
        <f t="shared" si="3"/>
        <v>0</v>
      </c>
    </row>
    <row r="26" spans="1:14" s="41" customFormat="1" x14ac:dyDescent="0.25">
      <c r="A26" s="270"/>
      <c r="B26" s="271"/>
      <c r="C26" s="43"/>
      <c r="D26" s="43"/>
      <c r="E26" s="43"/>
      <c r="F26" s="43"/>
      <c r="G26" s="48"/>
      <c r="H26" s="49"/>
      <c r="I26" s="46" t="str">
        <f>IF(C26="","",INDEX(airports_all,MATCH(C26,Inputs!$J$5:$J$8662,0)))</f>
        <v/>
      </c>
      <c r="J26" s="72" t="str">
        <f>IF(D26="","",INDEX(airports_all,MATCH(D26,Inputs!$J$5:$J$8662,0)))</f>
        <v/>
      </c>
      <c r="K26" s="88" t="str">
        <f t="shared" si="2"/>
        <v/>
      </c>
      <c r="N26" s="207">
        <f t="shared" si="3"/>
        <v>0</v>
      </c>
    </row>
    <row r="27" spans="1:14" s="41" customFormat="1" x14ac:dyDescent="0.25">
      <c r="A27" s="270"/>
      <c r="B27" s="271"/>
      <c r="C27" s="43"/>
      <c r="D27" s="43"/>
      <c r="E27" s="43"/>
      <c r="F27" s="43"/>
      <c r="G27" s="48"/>
      <c r="H27" s="49"/>
      <c r="I27" s="46" t="str">
        <f>IF(C27="","",INDEX(airports_all,MATCH(C27,Inputs!$J$5:$J$8662,0)))</f>
        <v/>
      </c>
      <c r="J27" s="72" t="str">
        <f>IF(D27="","",INDEX(airports_all,MATCH(D27,Inputs!$J$5:$J$8662,0)))</f>
        <v/>
      </c>
      <c r="K27" s="88" t="str">
        <f t="shared" si="2"/>
        <v/>
      </c>
      <c r="N27" s="207">
        <f t="shared" si="3"/>
        <v>0</v>
      </c>
    </row>
    <row r="28" spans="1:14" s="41" customFormat="1" x14ac:dyDescent="0.25">
      <c r="A28" s="270"/>
      <c r="B28" s="271"/>
      <c r="C28" s="43"/>
      <c r="D28" s="43"/>
      <c r="E28" s="43"/>
      <c r="F28" s="43"/>
      <c r="G28" s="48"/>
      <c r="H28" s="49"/>
      <c r="I28" s="46" t="str">
        <f>IF(C28="","",INDEX(airports_all,MATCH(C28,Inputs!$J$5:$J$8662,0)))</f>
        <v/>
      </c>
      <c r="J28" s="72" t="str">
        <f>IF(D28="","",INDEX(airports_all,MATCH(D28,Inputs!$J$5:$J$8662,0)))</f>
        <v/>
      </c>
      <c r="K28" s="88" t="str">
        <f t="shared" si="2"/>
        <v/>
      </c>
      <c r="N28" s="207">
        <f t="shared" si="3"/>
        <v>0</v>
      </c>
    </row>
    <row r="29" spans="1:14" s="41" customFormat="1" x14ac:dyDescent="0.25">
      <c r="A29" s="270"/>
      <c r="B29" s="271"/>
      <c r="C29" s="43"/>
      <c r="D29" s="43"/>
      <c r="E29" s="43"/>
      <c r="F29" s="43"/>
      <c r="G29" s="48"/>
      <c r="H29" s="49"/>
      <c r="I29" s="46" t="str">
        <f>IF(C29="","",INDEX(airports_all,MATCH(C29,Inputs!$J$5:$J$8662,0)))</f>
        <v/>
      </c>
      <c r="J29" s="72" t="str">
        <f>IF(D29="","",INDEX(airports_all,MATCH(D29,Inputs!$J$5:$J$8662,0)))</f>
        <v/>
      </c>
      <c r="K29" s="88" t="str">
        <f t="shared" si="2"/>
        <v/>
      </c>
      <c r="N29" s="207">
        <f t="shared" si="3"/>
        <v>0</v>
      </c>
    </row>
    <row r="30" spans="1:14" s="41" customFormat="1" x14ac:dyDescent="0.25">
      <c r="A30" s="270"/>
      <c r="B30" s="271"/>
      <c r="C30" s="43"/>
      <c r="D30" s="43"/>
      <c r="E30" s="43"/>
      <c r="F30" s="43"/>
      <c r="G30" s="48"/>
      <c r="H30" s="49"/>
      <c r="I30" s="46" t="str">
        <f>IF(C30="","",INDEX(airports_all,MATCH(C30,Inputs!$J$5:$J$8662,0)))</f>
        <v/>
      </c>
      <c r="J30" s="72" t="str">
        <f>IF(D30="","",INDEX(airports_all,MATCH(D30,Inputs!$J$5:$J$8662,0)))</f>
        <v/>
      </c>
      <c r="K30" s="88" t="str">
        <f t="shared" si="2"/>
        <v/>
      </c>
      <c r="N30" s="207">
        <f t="shared" si="3"/>
        <v>0</v>
      </c>
    </row>
    <row r="31" spans="1:14" s="41" customFormat="1" x14ac:dyDescent="0.25">
      <c r="A31" s="270"/>
      <c r="B31" s="271"/>
      <c r="C31" s="43"/>
      <c r="D31" s="43"/>
      <c r="E31" s="43"/>
      <c r="F31" s="43"/>
      <c r="G31" s="48"/>
      <c r="H31" s="49"/>
      <c r="I31" s="46" t="str">
        <f>IF(C31="","",INDEX(airports_all,MATCH(C31,Inputs!$J$5:$J$8662,0)))</f>
        <v/>
      </c>
      <c r="J31" s="72" t="str">
        <f>IF(D31="","",INDEX(airports_all,MATCH(D31,Inputs!$J$5:$J$8662,0)))</f>
        <v/>
      </c>
      <c r="K31" s="88" t="str">
        <f t="shared" si="2"/>
        <v/>
      </c>
      <c r="N31" s="207">
        <f t="shared" si="3"/>
        <v>0</v>
      </c>
    </row>
    <row r="32" spans="1:14" s="41" customFormat="1" x14ac:dyDescent="0.25">
      <c r="A32" s="270"/>
      <c r="B32" s="271"/>
      <c r="C32" s="43"/>
      <c r="D32" s="43"/>
      <c r="E32" s="43"/>
      <c r="F32" s="43"/>
      <c r="G32" s="48"/>
      <c r="H32" s="49"/>
      <c r="I32" s="46" t="str">
        <f>IF(C32="","",INDEX(airports_all,MATCH(C32,Inputs!$J$5:$J$8662,0)))</f>
        <v/>
      </c>
      <c r="J32" s="72" t="str">
        <f>IF(D32="","",INDEX(airports_all,MATCH(D32,Inputs!$J$5:$J$8662,0)))</f>
        <v/>
      </c>
      <c r="K32" s="88" t="str">
        <f t="shared" si="2"/>
        <v/>
      </c>
      <c r="N32" s="207">
        <f t="shared" si="3"/>
        <v>0</v>
      </c>
    </row>
    <row r="33" spans="1:14" s="41" customFormat="1" x14ac:dyDescent="0.25">
      <c r="A33" s="270"/>
      <c r="B33" s="271"/>
      <c r="C33" s="43"/>
      <c r="D33" s="43"/>
      <c r="E33" s="43"/>
      <c r="F33" s="43"/>
      <c r="G33" s="48"/>
      <c r="H33" s="49"/>
      <c r="I33" s="46" t="str">
        <f>IF(C33="","",INDEX(airports_all,MATCH(C33,Inputs!$J$5:$J$8662,0)))</f>
        <v/>
      </c>
      <c r="J33" s="72" t="str">
        <f>IF(D33="","",INDEX(airports_all,MATCH(D33,Inputs!$J$5:$J$8662,0)))</f>
        <v/>
      </c>
      <c r="K33" s="88" t="str">
        <f t="shared" si="2"/>
        <v/>
      </c>
      <c r="N33" s="207">
        <f t="shared" si="3"/>
        <v>0</v>
      </c>
    </row>
    <row r="34" spans="1:14" s="41" customFormat="1" x14ac:dyDescent="0.25">
      <c r="A34" s="270"/>
      <c r="B34" s="271"/>
      <c r="C34" s="43"/>
      <c r="D34" s="43"/>
      <c r="E34" s="43"/>
      <c r="F34" s="43"/>
      <c r="G34" s="48"/>
      <c r="H34" s="49"/>
      <c r="I34" s="46" t="str">
        <f>IF(C34="","",INDEX(airports_all,MATCH(C34,Inputs!$J$5:$J$8662,0)))</f>
        <v/>
      </c>
      <c r="J34" s="72" t="str">
        <f>IF(D34="","",INDEX(airports_all,MATCH(D34,Inputs!$J$5:$J$8662,0)))</f>
        <v/>
      </c>
      <c r="K34" s="88" t="str">
        <f t="shared" si="2"/>
        <v/>
      </c>
      <c r="N34" s="207">
        <f t="shared" si="3"/>
        <v>0</v>
      </c>
    </row>
    <row r="35" spans="1:14" s="41" customFormat="1" x14ac:dyDescent="0.25">
      <c r="A35" s="270"/>
      <c r="B35" s="271"/>
      <c r="C35" s="43"/>
      <c r="D35" s="43"/>
      <c r="E35" s="43"/>
      <c r="F35" s="43"/>
      <c r="G35" s="48"/>
      <c r="H35" s="49"/>
      <c r="I35" s="46" t="str">
        <f>IF(C35="","",INDEX(airports_all,MATCH(C35,Inputs!$J$5:$J$8662,0)))</f>
        <v/>
      </c>
      <c r="J35" s="72" t="str">
        <f>IF(D35="","",INDEX(airports_all,MATCH(D35,Inputs!$J$5:$J$8662,0)))</f>
        <v/>
      </c>
      <c r="K35" s="88" t="str">
        <f t="shared" si="2"/>
        <v/>
      </c>
      <c r="N35" s="207">
        <f t="shared" si="3"/>
        <v>0</v>
      </c>
    </row>
    <row r="36" spans="1:14" s="41" customFormat="1" x14ac:dyDescent="0.25">
      <c r="A36" s="270"/>
      <c r="B36" s="271"/>
      <c r="C36" s="43"/>
      <c r="D36" s="43"/>
      <c r="E36" s="43"/>
      <c r="F36" s="43"/>
      <c r="G36" s="48"/>
      <c r="H36" s="49"/>
      <c r="I36" s="46" t="str">
        <f>IF(C36="","",INDEX(airports_all,MATCH(C36,Inputs!$J$5:$J$8662,0)))</f>
        <v/>
      </c>
      <c r="J36" s="72" t="str">
        <f>IF(D36="","",INDEX(airports_all,MATCH(D36,Inputs!$J$5:$J$8662,0)))</f>
        <v/>
      </c>
      <c r="K36" s="88" t="str">
        <f t="shared" si="2"/>
        <v/>
      </c>
      <c r="N36" s="207">
        <f t="shared" si="3"/>
        <v>0</v>
      </c>
    </row>
    <row r="37" spans="1:14" s="41" customFormat="1" x14ac:dyDescent="0.25">
      <c r="A37" s="270"/>
      <c r="B37" s="271"/>
      <c r="C37" s="43"/>
      <c r="D37" s="43"/>
      <c r="E37" s="43"/>
      <c r="F37" s="43"/>
      <c r="G37" s="48"/>
      <c r="H37" s="49"/>
      <c r="I37" s="46" t="str">
        <f>IF(C37="","",INDEX(airports_all,MATCH(C37,Inputs!$J$5:$J$8662,0)))</f>
        <v/>
      </c>
      <c r="J37" s="72" t="str">
        <f>IF(D37="","",INDEX(airports_all,MATCH(D37,Inputs!$J$5:$J$8662,0)))</f>
        <v/>
      </c>
      <c r="K37" s="88" t="str">
        <f t="shared" si="2"/>
        <v/>
      </c>
      <c r="N37" s="207">
        <f t="shared" si="3"/>
        <v>0</v>
      </c>
    </row>
    <row r="38" spans="1:14" s="41" customFormat="1" x14ac:dyDescent="0.25">
      <c r="A38" s="270"/>
      <c r="B38" s="271"/>
      <c r="C38" s="43"/>
      <c r="D38" s="43"/>
      <c r="E38" s="43"/>
      <c r="F38" s="43"/>
      <c r="G38" s="48"/>
      <c r="H38" s="49"/>
      <c r="I38" s="46" t="str">
        <f>IF(C38="","",INDEX(airports_all,MATCH(C38,Inputs!$J$5:$J$8662,0)))</f>
        <v/>
      </c>
      <c r="J38" s="72" t="str">
        <f>IF(D38="","",INDEX(airports_all,MATCH(D38,Inputs!$J$5:$J$8662,0)))</f>
        <v/>
      </c>
      <c r="K38" s="88" t="str">
        <f t="shared" si="2"/>
        <v/>
      </c>
      <c r="N38" s="207">
        <f t="shared" si="3"/>
        <v>0</v>
      </c>
    </row>
    <row r="39" spans="1:14" s="41" customFormat="1" x14ac:dyDescent="0.25">
      <c r="A39" s="270"/>
      <c r="B39" s="271"/>
      <c r="C39" s="43"/>
      <c r="D39" s="43"/>
      <c r="E39" s="43"/>
      <c r="F39" s="43"/>
      <c r="G39" s="48"/>
      <c r="H39" s="49"/>
      <c r="I39" s="46" t="str">
        <f>IF(C39="","",INDEX(airports_all,MATCH(C39,Inputs!$J$5:$J$8662,0)))</f>
        <v/>
      </c>
      <c r="J39" s="72" t="str">
        <f>IF(D39="","",INDEX(airports_all,MATCH(D39,Inputs!$J$5:$J$8662,0)))</f>
        <v/>
      </c>
      <c r="K39" s="88" t="str">
        <f t="shared" si="2"/>
        <v/>
      </c>
      <c r="N39" s="207">
        <f t="shared" si="3"/>
        <v>0</v>
      </c>
    </row>
    <row r="40" spans="1:14" s="41" customFormat="1" x14ac:dyDescent="0.25">
      <c r="A40" s="270"/>
      <c r="B40" s="271"/>
      <c r="C40" s="43"/>
      <c r="D40" s="43"/>
      <c r="E40" s="43"/>
      <c r="F40" s="43"/>
      <c r="G40" s="48"/>
      <c r="H40" s="49"/>
      <c r="I40" s="46" t="str">
        <f>IF(C40="","",INDEX(airports_all,MATCH(C40,Inputs!$J$5:$J$8662,0)))</f>
        <v/>
      </c>
      <c r="J40" s="72" t="str">
        <f>IF(D40="","",INDEX(airports_all,MATCH(D40,Inputs!$J$5:$J$8662,0)))</f>
        <v/>
      </c>
      <c r="K40" s="88" t="str">
        <f t="shared" si="2"/>
        <v/>
      </c>
      <c r="N40" s="207">
        <f t="shared" si="3"/>
        <v>0</v>
      </c>
    </row>
    <row r="41" spans="1:14" s="41" customFormat="1" x14ac:dyDescent="0.25">
      <c r="A41" s="270"/>
      <c r="B41" s="271"/>
      <c r="C41" s="43"/>
      <c r="D41" s="43"/>
      <c r="E41" s="43"/>
      <c r="F41" s="43"/>
      <c r="G41" s="48"/>
      <c r="H41" s="49"/>
      <c r="I41" s="46" t="str">
        <f>IF(C41="","",INDEX(airports_all,MATCH(C41,Inputs!$J$5:$J$8662,0)))</f>
        <v/>
      </c>
      <c r="J41" s="72" t="str">
        <f>IF(D41="","",INDEX(airports_all,MATCH(D41,Inputs!$J$5:$J$8662,0)))</f>
        <v/>
      </c>
      <c r="K41" s="88" t="str">
        <f t="shared" si="2"/>
        <v/>
      </c>
      <c r="N41" s="207">
        <f t="shared" si="3"/>
        <v>0</v>
      </c>
    </row>
    <row r="42" spans="1:14" s="41" customFormat="1" x14ac:dyDescent="0.25">
      <c r="A42" s="270"/>
      <c r="B42" s="271"/>
      <c r="C42" s="43"/>
      <c r="D42" s="43"/>
      <c r="E42" s="43"/>
      <c r="F42" s="43"/>
      <c r="G42" s="48"/>
      <c r="H42" s="49"/>
      <c r="I42" s="46" t="str">
        <f>IF(C42="","",INDEX(airports_all,MATCH(C42,Inputs!$J$5:$J$8662,0)))</f>
        <v/>
      </c>
      <c r="J42" s="72" t="str">
        <f>IF(D42="","",INDEX(airports_all,MATCH(D42,Inputs!$J$5:$J$8662,0)))</f>
        <v/>
      </c>
      <c r="K42" s="88" t="str">
        <f t="shared" si="2"/>
        <v/>
      </c>
      <c r="N42" s="207">
        <f t="shared" si="3"/>
        <v>0</v>
      </c>
    </row>
    <row r="43" spans="1:14" s="41" customFormat="1" x14ac:dyDescent="0.25">
      <c r="A43" s="270"/>
      <c r="B43" s="271"/>
      <c r="C43" s="43"/>
      <c r="D43" s="43"/>
      <c r="E43" s="43"/>
      <c r="F43" s="43"/>
      <c r="G43" s="48"/>
      <c r="H43" s="49"/>
      <c r="I43" s="46" t="str">
        <f>IF(C43="","",INDEX(airports_all,MATCH(C43,Inputs!$J$5:$J$8662,0)))</f>
        <v/>
      </c>
      <c r="J43" s="72" t="str">
        <f>IF(D43="","",INDEX(airports_all,MATCH(D43,Inputs!$J$5:$J$8662,0)))</f>
        <v/>
      </c>
      <c r="K43" s="88" t="str">
        <f t="shared" si="2"/>
        <v/>
      </c>
      <c r="N43" s="207">
        <f t="shared" si="3"/>
        <v>0</v>
      </c>
    </row>
    <row r="44" spans="1:14" s="41" customFormat="1" x14ac:dyDescent="0.25">
      <c r="A44" s="270"/>
      <c r="B44" s="271"/>
      <c r="C44" s="43"/>
      <c r="D44" s="43"/>
      <c r="E44" s="43"/>
      <c r="F44" s="43"/>
      <c r="G44" s="48"/>
      <c r="H44" s="49"/>
      <c r="I44" s="46" t="str">
        <f>IF(C44="","",INDEX(airports_all,MATCH(C44,Inputs!$J$5:$J$8662,0)))</f>
        <v/>
      </c>
      <c r="J44" s="72" t="str">
        <f>IF(D44="","",INDEX(airports_all,MATCH(D44,Inputs!$J$5:$J$8662,0)))</f>
        <v/>
      </c>
      <c r="K44" s="88" t="str">
        <f t="shared" si="2"/>
        <v/>
      </c>
      <c r="N44" s="207">
        <f t="shared" si="3"/>
        <v>0</v>
      </c>
    </row>
    <row r="45" spans="1:14" s="41" customFormat="1" x14ac:dyDescent="0.25">
      <c r="A45" s="270"/>
      <c r="B45" s="271"/>
      <c r="C45" s="43"/>
      <c r="D45" s="43"/>
      <c r="E45" s="43"/>
      <c r="F45" s="43"/>
      <c r="G45" s="48"/>
      <c r="H45" s="49"/>
      <c r="I45" s="46" t="str">
        <f>IF(C45="","",INDEX(airports_all,MATCH(C45,Inputs!$J$5:$J$8662,0)))</f>
        <v/>
      </c>
      <c r="J45" s="72" t="str">
        <f>IF(D45="","",INDEX(airports_all,MATCH(D45,Inputs!$J$5:$J$8662,0)))</f>
        <v/>
      </c>
      <c r="K45" s="88" t="str">
        <f t="shared" si="2"/>
        <v/>
      </c>
      <c r="N45" s="207">
        <f t="shared" si="3"/>
        <v>0</v>
      </c>
    </row>
    <row r="46" spans="1:14" s="41" customFormat="1" x14ac:dyDescent="0.25">
      <c r="A46" s="270"/>
      <c r="B46" s="271"/>
      <c r="C46" s="43"/>
      <c r="D46" s="43"/>
      <c r="E46" s="43"/>
      <c r="F46" s="43"/>
      <c r="G46" s="48"/>
      <c r="H46" s="49"/>
      <c r="I46" s="46" t="str">
        <f>IF(C46="","",INDEX(airports_all,MATCH(C46,Inputs!$J$5:$J$8662,0)))</f>
        <v/>
      </c>
      <c r="J46" s="72" t="str">
        <f>IF(D46="","",INDEX(airports_all,MATCH(D46,Inputs!$J$5:$J$8662,0)))</f>
        <v/>
      </c>
      <c r="K46" s="88" t="str">
        <f t="shared" si="2"/>
        <v/>
      </c>
      <c r="N46" s="207">
        <f t="shared" si="3"/>
        <v>0</v>
      </c>
    </row>
    <row r="47" spans="1:14" s="41" customFormat="1" x14ac:dyDescent="0.25">
      <c r="A47" s="270"/>
      <c r="B47" s="271"/>
      <c r="C47" s="43"/>
      <c r="D47" s="43"/>
      <c r="E47" s="43"/>
      <c r="F47" s="43"/>
      <c r="G47" s="48"/>
      <c r="H47" s="49"/>
      <c r="I47" s="46" t="str">
        <f>IF(C47="","",INDEX(airports_all,MATCH(C47,Inputs!$J$5:$J$8662,0)))</f>
        <v/>
      </c>
      <c r="J47" s="72" t="str">
        <f>IF(D47="","",INDEX(airports_all,MATCH(D47,Inputs!$J$5:$J$8662,0)))</f>
        <v/>
      </c>
      <c r="K47" s="88" t="str">
        <f t="shared" si="2"/>
        <v/>
      </c>
      <c r="N47" s="207">
        <f t="shared" si="3"/>
        <v>0</v>
      </c>
    </row>
    <row r="48" spans="1:14" s="41" customFormat="1" x14ac:dyDescent="0.25">
      <c r="A48" s="270"/>
      <c r="B48" s="271"/>
      <c r="C48" s="43"/>
      <c r="D48" s="43"/>
      <c r="E48" s="43"/>
      <c r="F48" s="43"/>
      <c r="G48" s="48"/>
      <c r="H48" s="49"/>
      <c r="I48" s="46" t="str">
        <f>IF(C48="","",INDEX(airports_all,MATCH(C48,Inputs!$J$5:$J$8662,0)))</f>
        <v/>
      </c>
      <c r="J48" s="72" t="str">
        <f>IF(D48="","",INDEX(airports_all,MATCH(D48,Inputs!$J$5:$J$8662,0)))</f>
        <v/>
      </c>
      <c r="K48" s="88" t="str">
        <f t="shared" si="2"/>
        <v/>
      </c>
      <c r="N48" s="207">
        <f t="shared" si="3"/>
        <v>0</v>
      </c>
    </row>
    <row r="49" spans="1:14" s="41" customFormat="1" x14ac:dyDescent="0.25">
      <c r="A49" s="270"/>
      <c r="B49" s="271"/>
      <c r="C49" s="43"/>
      <c r="D49" s="43"/>
      <c r="E49" s="43"/>
      <c r="F49" s="43"/>
      <c r="G49" s="48"/>
      <c r="H49" s="49"/>
      <c r="I49" s="46" t="str">
        <f>IF(C49="","",INDEX(airports_all,MATCH(C49,Inputs!$J$5:$J$8662,0)))</f>
        <v/>
      </c>
      <c r="J49" s="72" t="str">
        <f>IF(D49="","",INDEX(airports_all,MATCH(D49,Inputs!$J$5:$J$8662,0)))</f>
        <v/>
      </c>
      <c r="K49" s="88" t="str">
        <f t="shared" si="2"/>
        <v/>
      </c>
      <c r="N49" s="207">
        <f t="shared" si="3"/>
        <v>0</v>
      </c>
    </row>
    <row r="50" spans="1:14" s="41" customFormat="1" x14ac:dyDescent="0.25">
      <c r="A50" s="270"/>
      <c r="B50" s="271"/>
      <c r="C50" s="43"/>
      <c r="D50" s="43"/>
      <c r="E50" s="43"/>
      <c r="F50" s="43"/>
      <c r="G50" s="48"/>
      <c r="H50" s="49"/>
      <c r="I50" s="46" t="str">
        <f>IF(C50="","",INDEX(airports_all,MATCH(C50,Inputs!$J$5:$J$8662,0)))</f>
        <v/>
      </c>
      <c r="J50" s="72" t="str">
        <f>IF(D50="","",INDEX(airports_all,MATCH(D50,Inputs!$J$5:$J$8662,0)))</f>
        <v/>
      </c>
      <c r="K50" s="88" t="str">
        <f t="shared" si="2"/>
        <v/>
      </c>
      <c r="N50" s="207">
        <f t="shared" si="3"/>
        <v>0</v>
      </c>
    </row>
    <row r="51" spans="1:14" s="41" customFormat="1" x14ac:dyDescent="0.25">
      <c r="A51" s="270"/>
      <c r="B51" s="271"/>
      <c r="C51" s="43"/>
      <c r="D51" s="43"/>
      <c r="E51" s="43"/>
      <c r="F51" s="43"/>
      <c r="G51" s="48"/>
      <c r="H51" s="49"/>
      <c r="I51" s="46" t="str">
        <f>IF(C51="","",INDEX(airports_all,MATCH(C51,Inputs!$J$5:$J$8662,0)))</f>
        <v/>
      </c>
      <c r="J51" s="72" t="str">
        <f>IF(D51="","",INDEX(airports_all,MATCH(D51,Inputs!$J$5:$J$8662,0)))</f>
        <v/>
      </c>
      <c r="K51" s="88" t="str">
        <f t="shared" si="2"/>
        <v/>
      </c>
      <c r="N51" s="207">
        <f t="shared" si="3"/>
        <v>0</v>
      </c>
    </row>
    <row r="52" spans="1:14" s="41" customFormat="1" x14ac:dyDescent="0.25">
      <c r="A52" s="270"/>
      <c r="B52" s="271"/>
      <c r="C52" s="43"/>
      <c r="D52" s="43"/>
      <c r="E52" s="43"/>
      <c r="F52" s="43"/>
      <c r="G52" s="48"/>
      <c r="H52" s="49"/>
      <c r="I52" s="46" t="str">
        <f>IF(C52="","",INDEX(airports_all,MATCH(C52,Inputs!$J$5:$J$8662,0)))</f>
        <v/>
      </c>
      <c r="J52" s="72" t="str">
        <f>IF(D52="","",INDEX(airports_all,MATCH(D52,Inputs!$J$5:$J$8662,0)))</f>
        <v/>
      </c>
      <c r="K52" s="88" t="str">
        <f t="shared" si="2"/>
        <v/>
      </c>
      <c r="N52" s="207">
        <f t="shared" si="3"/>
        <v>0</v>
      </c>
    </row>
    <row r="53" spans="1:14" s="41" customFormat="1" x14ac:dyDescent="0.25">
      <c r="A53" s="270"/>
      <c r="B53" s="271"/>
      <c r="C53" s="43"/>
      <c r="D53" s="43"/>
      <c r="E53" s="43"/>
      <c r="F53" s="43"/>
      <c r="G53" s="48"/>
      <c r="H53" s="49"/>
      <c r="I53" s="46" t="str">
        <f>IF(C53="","",INDEX(airports_all,MATCH(C53,Inputs!$J$5:$J$8662,0)))</f>
        <v/>
      </c>
      <c r="J53" s="72" t="str">
        <f>IF(D53="","",INDEX(airports_all,MATCH(D53,Inputs!$J$5:$J$8662,0)))</f>
        <v/>
      </c>
      <c r="K53" s="88" t="str">
        <f t="shared" si="2"/>
        <v/>
      </c>
      <c r="N53" s="207">
        <f t="shared" si="3"/>
        <v>0</v>
      </c>
    </row>
    <row r="54" spans="1:14" s="41" customFormat="1" x14ac:dyDescent="0.25">
      <c r="A54" s="270"/>
      <c r="B54" s="271"/>
      <c r="C54" s="43"/>
      <c r="D54" s="43"/>
      <c r="E54" s="43"/>
      <c r="F54" s="43"/>
      <c r="G54" s="48"/>
      <c r="H54" s="49"/>
      <c r="I54" s="46" t="str">
        <f>IF(C54="","",INDEX(airports_all,MATCH(C54,Inputs!$J$5:$J$8662,0)))</f>
        <v/>
      </c>
      <c r="J54" s="72" t="str">
        <f>IF(D54="","",INDEX(airports_all,MATCH(D54,Inputs!$J$5:$J$8662,0)))</f>
        <v/>
      </c>
      <c r="K54" s="88" t="str">
        <f t="shared" si="2"/>
        <v/>
      </c>
      <c r="N54" s="207">
        <f t="shared" si="3"/>
        <v>0</v>
      </c>
    </row>
    <row r="55" spans="1:14" s="41" customFormat="1" x14ac:dyDescent="0.25">
      <c r="A55" s="270"/>
      <c r="B55" s="271"/>
      <c r="C55" s="43"/>
      <c r="D55" s="43"/>
      <c r="E55" s="43"/>
      <c r="F55" s="43"/>
      <c r="G55" s="48"/>
      <c r="H55" s="49"/>
      <c r="I55" s="46" t="str">
        <f>IF(C55="","",INDEX(airports_all,MATCH(C55,Inputs!$J$5:$J$8662,0)))</f>
        <v/>
      </c>
      <c r="J55" s="72" t="str">
        <f>IF(D55="","",INDEX(airports_all,MATCH(D55,Inputs!$J$5:$J$8662,0)))</f>
        <v/>
      </c>
      <c r="K55" s="88" t="str">
        <f t="shared" si="2"/>
        <v/>
      </c>
      <c r="N55" s="207">
        <f t="shared" si="3"/>
        <v>0</v>
      </c>
    </row>
    <row r="56" spans="1:14" s="41" customFormat="1" x14ac:dyDescent="0.25">
      <c r="A56" s="270"/>
      <c r="B56" s="271"/>
      <c r="C56" s="43"/>
      <c r="D56" s="43"/>
      <c r="E56" s="43"/>
      <c r="F56" s="43"/>
      <c r="G56" s="48"/>
      <c r="H56" s="49"/>
      <c r="I56" s="46" t="str">
        <f>IF(C56="","",INDEX(airports_all,MATCH(C56,Inputs!$J$5:$J$8662,0)))</f>
        <v/>
      </c>
      <c r="J56" s="72" t="str">
        <f>IF(D56="","",INDEX(airports_all,MATCH(D56,Inputs!$J$5:$J$8662,0)))</f>
        <v/>
      </c>
      <c r="K56" s="88" t="str">
        <f t="shared" si="2"/>
        <v/>
      </c>
      <c r="N56" s="207">
        <f t="shared" si="3"/>
        <v>0</v>
      </c>
    </row>
    <row r="57" spans="1:14" s="41" customFormat="1" x14ac:dyDescent="0.25">
      <c r="A57" s="270"/>
      <c r="B57" s="271"/>
      <c r="C57" s="43"/>
      <c r="D57" s="43"/>
      <c r="E57" s="43"/>
      <c r="F57" s="43"/>
      <c r="G57" s="48"/>
      <c r="H57" s="49"/>
      <c r="I57" s="46" t="str">
        <f>IF(C57="","",INDEX(airports_all,MATCH(C57,Inputs!$J$5:$J$8662,0)))</f>
        <v/>
      </c>
      <c r="J57" s="72" t="str">
        <f>IF(D57="","",INDEX(airports_all,MATCH(D57,Inputs!$J$5:$J$8662,0)))</f>
        <v/>
      </c>
      <c r="K57" s="88" t="str">
        <f t="shared" si="2"/>
        <v/>
      </c>
      <c r="N57" s="207">
        <f t="shared" si="3"/>
        <v>0</v>
      </c>
    </row>
    <row r="58" spans="1:14" s="41" customFormat="1" x14ac:dyDescent="0.25">
      <c r="A58" s="270"/>
      <c r="B58" s="271"/>
      <c r="C58" s="43"/>
      <c r="D58" s="43"/>
      <c r="E58" s="43"/>
      <c r="F58" s="43"/>
      <c r="G58" s="48"/>
      <c r="H58" s="49"/>
      <c r="I58" s="46" t="str">
        <f>IF(C58="","",INDEX(airports_all,MATCH(C58,Inputs!$J$5:$J$8662,0)))</f>
        <v/>
      </c>
      <c r="J58" s="72" t="str">
        <f>IF(D58="","",INDEX(airports_all,MATCH(D58,Inputs!$J$5:$J$8662,0)))</f>
        <v/>
      </c>
      <c r="K58" s="88" t="str">
        <f t="shared" si="2"/>
        <v/>
      </c>
      <c r="N58" s="207">
        <f t="shared" si="3"/>
        <v>0</v>
      </c>
    </row>
    <row r="59" spans="1:14" s="41" customFormat="1" x14ac:dyDescent="0.25">
      <c r="A59" s="270"/>
      <c r="B59" s="271"/>
      <c r="C59" s="43"/>
      <c r="D59" s="43"/>
      <c r="E59" s="43"/>
      <c r="F59" s="43"/>
      <c r="G59" s="48"/>
      <c r="H59" s="49"/>
      <c r="I59" s="46" t="str">
        <f>IF(C59="","",INDEX(airports_all,MATCH(C59,Inputs!$J$5:$J$8662,0)))</f>
        <v/>
      </c>
      <c r="J59" s="72" t="str">
        <f>IF(D59="","",INDEX(airports_all,MATCH(D59,Inputs!$J$5:$J$8662,0)))</f>
        <v/>
      </c>
      <c r="K59" s="88" t="str">
        <f t="shared" si="2"/>
        <v/>
      </c>
      <c r="N59" s="207">
        <f t="shared" si="3"/>
        <v>0</v>
      </c>
    </row>
    <row r="60" spans="1:14" s="41" customFormat="1" x14ac:dyDescent="0.25">
      <c r="A60" s="270"/>
      <c r="B60" s="271"/>
      <c r="C60" s="43"/>
      <c r="D60" s="43"/>
      <c r="E60" s="43"/>
      <c r="F60" s="43"/>
      <c r="G60" s="48"/>
      <c r="H60" s="49"/>
      <c r="I60" s="46" t="str">
        <f>IF(C60="","",INDEX(airports_all,MATCH(C60,Inputs!$J$5:$J$8662,0)))</f>
        <v/>
      </c>
      <c r="J60" s="72" t="str">
        <f>IF(D60="","",INDEX(airports_all,MATCH(D60,Inputs!$J$5:$J$8662,0)))</f>
        <v/>
      </c>
      <c r="K60" s="88" t="str">
        <f t="shared" si="2"/>
        <v/>
      </c>
      <c r="N60" s="207">
        <f t="shared" si="3"/>
        <v>0</v>
      </c>
    </row>
    <row r="61" spans="1:14" s="41" customFormat="1" x14ac:dyDescent="0.25">
      <c r="A61" s="270"/>
      <c r="B61" s="271"/>
      <c r="C61" s="43"/>
      <c r="D61" s="43"/>
      <c r="E61" s="43"/>
      <c r="F61" s="43"/>
      <c r="G61" s="48"/>
      <c r="H61" s="49"/>
      <c r="I61" s="46" t="str">
        <f>IF(C61="","",INDEX(airports_all,MATCH(C61,Inputs!$J$5:$J$8662,0)))</f>
        <v/>
      </c>
      <c r="J61" s="72" t="str">
        <f>IF(D61="","",INDEX(airports_all,MATCH(D61,Inputs!$J$5:$J$8662,0)))</f>
        <v/>
      </c>
      <c r="K61" s="88" t="str">
        <f t="shared" si="2"/>
        <v/>
      </c>
      <c r="N61" s="207">
        <f t="shared" si="3"/>
        <v>0</v>
      </c>
    </row>
    <row r="62" spans="1:14" s="41" customFormat="1" x14ac:dyDescent="0.25">
      <c r="A62" s="270"/>
      <c r="B62" s="271"/>
      <c r="C62" s="43"/>
      <c r="D62" s="43"/>
      <c r="E62" s="43"/>
      <c r="F62" s="43"/>
      <c r="G62" s="48"/>
      <c r="H62" s="49"/>
      <c r="I62" s="46" t="str">
        <f>IF(C62="","",INDEX(airports_all,MATCH(C62,Inputs!$J$5:$J$8662,0)))</f>
        <v/>
      </c>
      <c r="J62" s="72" t="str">
        <f>IF(D62="","",INDEX(airports_all,MATCH(D62,Inputs!$J$5:$J$8662,0)))</f>
        <v/>
      </c>
      <c r="K62" s="88" t="str">
        <f t="shared" si="2"/>
        <v/>
      </c>
      <c r="N62" s="207">
        <f t="shared" si="3"/>
        <v>0</v>
      </c>
    </row>
    <row r="63" spans="1:14" s="41" customFormat="1" x14ac:dyDescent="0.25">
      <c r="A63" s="270"/>
      <c r="B63" s="271"/>
      <c r="C63" s="43"/>
      <c r="D63" s="43"/>
      <c r="E63" s="43"/>
      <c r="F63" s="43"/>
      <c r="G63" s="48"/>
      <c r="H63" s="49"/>
      <c r="I63" s="46" t="str">
        <f>IF(C63="","",INDEX(airports_all,MATCH(C63,Inputs!$J$5:$J$8662,0)))</f>
        <v/>
      </c>
      <c r="J63" s="72" t="str">
        <f>IF(D63="","",INDEX(airports_all,MATCH(D63,Inputs!$J$5:$J$8662,0)))</f>
        <v/>
      </c>
      <c r="K63" s="88" t="str">
        <f t="shared" si="2"/>
        <v/>
      </c>
      <c r="N63" s="207">
        <f t="shared" si="3"/>
        <v>0</v>
      </c>
    </row>
    <row r="64" spans="1:14" s="41" customFormat="1" x14ac:dyDescent="0.25">
      <c r="A64" s="270"/>
      <c r="B64" s="271"/>
      <c r="C64" s="43"/>
      <c r="D64" s="43"/>
      <c r="E64" s="43"/>
      <c r="F64" s="43"/>
      <c r="G64" s="48"/>
      <c r="H64" s="49"/>
      <c r="I64" s="46" t="str">
        <f>IF(C64="","",INDEX(airports_all,MATCH(C64,Inputs!$J$5:$J$8662,0)))</f>
        <v/>
      </c>
      <c r="J64" s="72" t="str">
        <f>IF(D64="","",INDEX(airports_all,MATCH(D64,Inputs!$J$5:$J$8662,0)))</f>
        <v/>
      </c>
      <c r="K64" s="88" t="str">
        <f t="shared" si="2"/>
        <v/>
      </c>
      <c r="N64" s="207">
        <f t="shared" si="3"/>
        <v>0</v>
      </c>
    </row>
    <row r="65" spans="1:14" s="41" customFormat="1" x14ac:dyDescent="0.25">
      <c r="A65" s="270"/>
      <c r="B65" s="271"/>
      <c r="C65" s="43"/>
      <c r="D65" s="43"/>
      <c r="E65" s="43"/>
      <c r="F65" s="43"/>
      <c r="G65" s="48"/>
      <c r="H65" s="49"/>
      <c r="I65" s="46" t="str">
        <f>IF(C65="","",INDEX(airports_all,MATCH(C65,Inputs!$J$5:$J$8662,0)))</f>
        <v/>
      </c>
      <c r="J65" s="72" t="str">
        <f>IF(D65="","",INDEX(airports_all,MATCH(D65,Inputs!$J$5:$J$8662,0)))</f>
        <v/>
      </c>
      <c r="K65" s="88" t="str">
        <f t="shared" si="2"/>
        <v/>
      </c>
      <c r="N65" s="207">
        <f t="shared" si="3"/>
        <v>0</v>
      </c>
    </row>
    <row r="66" spans="1:14" s="41" customFormat="1" x14ac:dyDescent="0.25">
      <c r="A66" s="270"/>
      <c r="B66" s="271"/>
      <c r="C66" s="43"/>
      <c r="D66" s="43"/>
      <c r="E66" s="43"/>
      <c r="F66" s="43"/>
      <c r="G66" s="48"/>
      <c r="H66" s="49"/>
      <c r="I66" s="46" t="str">
        <f>IF(C66="","",INDEX(airports_all,MATCH(C66,Inputs!$J$5:$J$8662,0)))</f>
        <v/>
      </c>
      <c r="J66" s="72" t="str">
        <f>IF(D66="","",INDEX(airports_all,MATCH(D66,Inputs!$J$5:$J$8662,0)))</f>
        <v/>
      </c>
      <c r="K66" s="88" t="str">
        <f t="shared" si="2"/>
        <v/>
      </c>
      <c r="N66" s="207">
        <f t="shared" si="3"/>
        <v>0</v>
      </c>
    </row>
    <row r="67" spans="1:14" s="41" customFormat="1" x14ac:dyDescent="0.25">
      <c r="A67" s="270"/>
      <c r="B67" s="271"/>
      <c r="C67" s="43"/>
      <c r="D67" s="43"/>
      <c r="E67" s="43"/>
      <c r="F67" s="43"/>
      <c r="G67" s="48"/>
      <c r="H67" s="49"/>
      <c r="I67" s="46" t="str">
        <f>IF(C67="","",INDEX(airports_all,MATCH(C67,Inputs!$J$5:$J$8662,0)))</f>
        <v/>
      </c>
      <c r="J67" s="72" t="str">
        <f>IF(D67="","",INDEX(airports_all,MATCH(D67,Inputs!$J$5:$J$8662,0)))</f>
        <v/>
      </c>
      <c r="K67" s="88" t="str">
        <f t="shared" si="2"/>
        <v/>
      </c>
      <c r="N67" s="207">
        <f t="shared" si="3"/>
        <v>0</v>
      </c>
    </row>
    <row r="68" spans="1:14" s="41" customFormat="1" x14ac:dyDescent="0.25">
      <c r="A68" s="270"/>
      <c r="B68" s="271"/>
      <c r="C68" s="43"/>
      <c r="D68" s="43"/>
      <c r="E68" s="43"/>
      <c r="F68" s="43"/>
      <c r="G68" s="48"/>
      <c r="H68" s="49"/>
      <c r="I68" s="46" t="str">
        <f>IF(C68="","",INDEX(airports_all,MATCH(C68,Inputs!$J$5:$J$8662,0)))</f>
        <v/>
      </c>
      <c r="J68" s="72" t="str">
        <f>IF(D68="","",INDEX(airports_all,MATCH(D68,Inputs!$J$5:$J$8662,0)))</f>
        <v/>
      </c>
      <c r="K68" s="88" t="str">
        <f t="shared" si="2"/>
        <v/>
      </c>
      <c r="N68" s="207">
        <f t="shared" si="3"/>
        <v>0</v>
      </c>
    </row>
    <row r="69" spans="1:14" s="41" customFormat="1" x14ac:dyDescent="0.25">
      <c r="A69" s="270"/>
      <c r="B69" s="271"/>
      <c r="C69" s="43"/>
      <c r="D69" s="43"/>
      <c r="E69" s="43"/>
      <c r="F69" s="43"/>
      <c r="G69" s="48"/>
      <c r="H69" s="49"/>
      <c r="I69" s="46" t="str">
        <f>IF(C69="","",INDEX(airports_all,MATCH(C69,Inputs!$J$5:$J$8662,0)))</f>
        <v/>
      </c>
      <c r="J69" s="72" t="str">
        <f>IF(D69="","",INDEX(airports_all,MATCH(D69,Inputs!$J$5:$J$8662,0)))</f>
        <v/>
      </c>
      <c r="K69" s="88" t="str">
        <f t="shared" si="2"/>
        <v/>
      </c>
      <c r="N69" s="207">
        <f t="shared" si="3"/>
        <v>0</v>
      </c>
    </row>
    <row r="70" spans="1:14" s="41" customFormat="1" x14ac:dyDescent="0.25">
      <c r="A70" s="270"/>
      <c r="B70" s="271"/>
      <c r="C70" s="43"/>
      <c r="D70" s="43"/>
      <c r="E70" s="43"/>
      <c r="F70" s="43"/>
      <c r="G70" s="48"/>
      <c r="H70" s="49"/>
      <c r="I70" s="46" t="str">
        <f>IF(C70="","",INDEX(airports_all,MATCH(C70,Inputs!$J$5:$J$8662,0)))</f>
        <v/>
      </c>
      <c r="J70" s="72" t="str">
        <f>IF(D70="","",INDEX(airports_all,MATCH(D70,Inputs!$J$5:$J$8662,0)))</f>
        <v/>
      </c>
      <c r="K70" s="88" t="str">
        <f t="shared" si="2"/>
        <v/>
      </c>
      <c r="N70" s="207">
        <f t="shared" si="3"/>
        <v>0</v>
      </c>
    </row>
    <row r="71" spans="1:14" s="41" customFormat="1" x14ac:dyDescent="0.25">
      <c r="A71" s="270"/>
      <c r="B71" s="271"/>
      <c r="C71" s="43"/>
      <c r="D71" s="43"/>
      <c r="E71" s="43"/>
      <c r="F71" s="43"/>
      <c r="G71" s="48"/>
      <c r="H71" s="49"/>
      <c r="I71" s="46" t="str">
        <f>IF(C71="","",INDEX(airports_all,MATCH(C71,Inputs!$J$5:$J$8662,0)))</f>
        <v/>
      </c>
      <c r="J71" s="72" t="str">
        <f>IF(D71="","",INDEX(airports_all,MATCH(D71,Inputs!$J$5:$J$8662,0)))</f>
        <v/>
      </c>
      <c r="K71" s="88" t="str">
        <f t="shared" si="2"/>
        <v/>
      </c>
      <c r="N71" s="207">
        <f t="shared" si="3"/>
        <v>0</v>
      </c>
    </row>
    <row r="72" spans="1:14" s="41" customFormat="1" x14ac:dyDescent="0.25">
      <c r="A72" s="270"/>
      <c r="B72" s="271"/>
      <c r="C72" s="43"/>
      <c r="D72" s="43"/>
      <c r="E72" s="43"/>
      <c r="F72" s="43"/>
      <c r="G72" s="48"/>
      <c r="H72" s="49"/>
      <c r="I72" s="46" t="str">
        <f>IF(C72="","",INDEX(airports_all,MATCH(C72,Inputs!$J$5:$J$8662,0)))</f>
        <v/>
      </c>
      <c r="J72" s="72" t="str">
        <f>IF(D72="","",INDEX(airports_all,MATCH(D72,Inputs!$J$5:$J$8662,0)))</f>
        <v/>
      </c>
      <c r="K72" s="88" t="str">
        <f t="shared" si="2"/>
        <v/>
      </c>
      <c r="N72" s="207">
        <f t="shared" si="3"/>
        <v>0</v>
      </c>
    </row>
    <row r="73" spans="1:14" s="41" customFormat="1" x14ac:dyDescent="0.25">
      <c r="A73" s="270"/>
      <c r="B73" s="271"/>
      <c r="C73" s="43"/>
      <c r="D73" s="43"/>
      <c r="E73" s="43"/>
      <c r="F73" s="43"/>
      <c r="G73" s="48"/>
      <c r="H73" s="49"/>
      <c r="I73" s="46" t="str">
        <f>IF(C73="","",INDEX(airports_all,MATCH(C73,Inputs!$J$5:$J$8662,0)))</f>
        <v/>
      </c>
      <c r="J73" s="72" t="str">
        <f>IF(D73="","",INDEX(airports_all,MATCH(D73,Inputs!$J$5:$J$8662,0)))</f>
        <v/>
      </c>
      <c r="K73" s="88" t="str">
        <f t="shared" si="2"/>
        <v/>
      </c>
      <c r="N73" s="207">
        <f t="shared" si="3"/>
        <v>0</v>
      </c>
    </row>
    <row r="74" spans="1:14" s="41" customFormat="1" x14ac:dyDescent="0.25">
      <c r="A74" s="270"/>
      <c r="B74" s="271"/>
      <c r="C74" s="43"/>
      <c r="D74" s="43"/>
      <c r="E74" s="43"/>
      <c r="F74" s="43"/>
      <c r="G74" s="48"/>
      <c r="H74" s="49"/>
      <c r="I74" s="46" t="str">
        <f>IF(C74="","",INDEX(airports_all,MATCH(C74,Inputs!$J$5:$J$8662,0)))</f>
        <v/>
      </c>
      <c r="J74" s="72" t="str">
        <f>IF(D74="","",INDEX(airports_all,MATCH(D74,Inputs!$J$5:$J$8662,0)))</f>
        <v/>
      </c>
      <c r="K74" s="88" t="str">
        <f t="shared" si="2"/>
        <v/>
      </c>
      <c r="N74" s="207">
        <f t="shared" si="3"/>
        <v>0</v>
      </c>
    </row>
    <row r="75" spans="1:14" s="41" customFormat="1" x14ac:dyDescent="0.25">
      <c r="A75" s="270"/>
      <c r="B75" s="271"/>
      <c r="C75" s="43"/>
      <c r="D75" s="43"/>
      <c r="E75" s="43"/>
      <c r="F75" s="43"/>
      <c r="G75" s="48"/>
      <c r="H75" s="49"/>
      <c r="I75" s="46" t="str">
        <f>IF(C75="","",INDEX(airports_all,MATCH(C75,Inputs!$J$5:$J$8662,0)))</f>
        <v/>
      </c>
      <c r="J75" s="72" t="str">
        <f>IF(D75="","",INDEX(airports_all,MATCH(D75,Inputs!$J$5:$J$8662,0)))</f>
        <v/>
      </c>
      <c r="K75" s="88" t="str">
        <f t="shared" si="2"/>
        <v/>
      </c>
      <c r="N75" s="207">
        <f t="shared" si="3"/>
        <v>0</v>
      </c>
    </row>
    <row r="76" spans="1:14" s="41" customFormat="1" x14ac:dyDescent="0.25">
      <c r="A76" s="270"/>
      <c r="B76" s="271"/>
      <c r="C76" s="43"/>
      <c r="D76" s="43"/>
      <c r="E76" s="43"/>
      <c r="F76" s="43"/>
      <c r="G76" s="48"/>
      <c r="H76" s="49"/>
      <c r="I76" s="46" t="str">
        <f>IF(C76="","",INDEX(airports_all,MATCH(C76,Inputs!$J$5:$J$8662,0)))</f>
        <v/>
      </c>
      <c r="J76" s="72" t="str">
        <f>IF(D76="","",INDEX(airports_all,MATCH(D76,Inputs!$J$5:$J$8662,0)))</f>
        <v/>
      </c>
      <c r="K76" s="88" t="str">
        <f t="shared" si="2"/>
        <v/>
      </c>
      <c r="N76" s="207">
        <f t="shared" si="3"/>
        <v>0</v>
      </c>
    </row>
    <row r="77" spans="1:14" s="41" customFormat="1" x14ac:dyDescent="0.25">
      <c r="A77" s="270"/>
      <c r="B77" s="271"/>
      <c r="C77" s="43"/>
      <c r="D77" s="43"/>
      <c r="E77" s="43"/>
      <c r="F77" s="43"/>
      <c r="G77" s="48"/>
      <c r="H77" s="49"/>
      <c r="I77" s="46" t="str">
        <f>IF(C77="","",INDEX(airports_all,MATCH(C77,Inputs!$J$5:$J$8662,0)))</f>
        <v/>
      </c>
      <c r="J77" s="72" t="str">
        <f>IF(D77="","",INDEX(airports_all,MATCH(D77,Inputs!$J$5:$J$8662,0)))</f>
        <v/>
      </c>
      <c r="K77" s="88" t="str">
        <f t="shared" si="2"/>
        <v/>
      </c>
      <c r="N77" s="207">
        <f t="shared" si="3"/>
        <v>0</v>
      </c>
    </row>
    <row r="78" spans="1:14" s="41" customFormat="1" x14ac:dyDescent="0.25">
      <c r="A78" s="270"/>
      <c r="B78" s="271"/>
      <c r="C78" s="43"/>
      <c r="D78" s="43"/>
      <c r="E78" s="43"/>
      <c r="F78" s="43"/>
      <c r="G78" s="48"/>
      <c r="H78" s="49"/>
      <c r="I78" s="46" t="str">
        <f>IF(C78="","",INDEX(airports_all,MATCH(C78,Inputs!$J$5:$J$8662,0)))</f>
        <v/>
      </c>
      <c r="J78" s="72" t="str">
        <f>IF(D78="","",INDEX(airports_all,MATCH(D78,Inputs!$J$5:$J$8662,0)))</f>
        <v/>
      </c>
      <c r="K78" s="88" t="str">
        <f t="shared" si="2"/>
        <v/>
      </c>
      <c r="N78" s="207">
        <f t="shared" si="3"/>
        <v>0</v>
      </c>
    </row>
    <row r="79" spans="1:14" s="41" customFormat="1" x14ac:dyDescent="0.25">
      <c r="A79" s="270"/>
      <c r="B79" s="271"/>
      <c r="C79" s="43"/>
      <c r="D79" s="43"/>
      <c r="E79" s="43"/>
      <c r="F79" s="43"/>
      <c r="G79" s="48"/>
      <c r="H79" s="49"/>
      <c r="I79" s="46" t="str">
        <f>IF(C79="","",INDEX(airports_all,MATCH(C79,Inputs!$J$5:$J$8662,0)))</f>
        <v/>
      </c>
      <c r="J79" s="72" t="str">
        <f>IF(D79="","",INDEX(airports_all,MATCH(D79,Inputs!$J$5:$J$8662,0)))</f>
        <v/>
      </c>
      <c r="K79" s="88" t="str">
        <f t="shared" si="2"/>
        <v/>
      </c>
      <c r="N79" s="207">
        <f t="shared" si="3"/>
        <v>0</v>
      </c>
    </row>
    <row r="80" spans="1:14" s="41" customFormat="1" x14ac:dyDescent="0.25">
      <c r="A80" s="270"/>
      <c r="B80" s="271"/>
      <c r="C80" s="43"/>
      <c r="D80" s="43"/>
      <c r="E80" s="43"/>
      <c r="F80" s="43"/>
      <c r="G80" s="48"/>
      <c r="H80" s="49"/>
      <c r="I80" s="46" t="str">
        <f>IF(C80="","",INDEX(airports_all,MATCH(C80,Inputs!$J$5:$J$8662,0)))</f>
        <v/>
      </c>
      <c r="J80" s="72" t="str">
        <f>IF(D80="","",INDEX(airports_all,MATCH(D80,Inputs!$J$5:$J$8662,0)))</f>
        <v/>
      </c>
      <c r="K80" s="88" t="str">
        <f t="shared" si="2"/>
        <v/>
      </c>
      <c r="N80" s="207">
        <f t="shared" si="3"/>
        <v>0</v>
      </c>
    </row>
    <row r="81" spans="1:14" s="41" customFormat="1" x14ac:dyDescent="0.25">
      <c r="A81" s="270"/>
      <c r="B81" s="271"/>
      <c r="C81" s="43"/>
      <c r="D81" s="43"/>
      <c r="E81" s="43"/>
      <c r="F81" s="43"/>
      <c r="G81" s="48"/>
      <c r="H81" s="49"/>
      <c r="I81" s="46" t="str">
        <f>IF(C81="","",INDEX(airports_all,MATCH(C81,Inputs!$J$5:$J$8662,0)))</f>
        <v/>
      </c>
      <c r="J81" s="72" t="str">
        <f>IF(D81="","",INDEX(airports_all,MATCH(D81,Inputs!$J$5:$J$8662,0)))</f>
        <v/>
      </c>
      <c r="K81" s="88" t="str">
        <f t="shared" si="2"/>
        <v/>
      </c>
      <c r="N81" s="207">
        <f t="shared" si="3"/>
        <v>0</v>
      </c>
    </row>
    <row r="82" spans="1:14" s="41" customFormat="1" x14ac:dyDescent="0.25">
      <c r="A82" s="270"/>
      <c r="B82" s="271"/>
      <c r="C82" s="43"/>
      <c r="D82" s="43"/>
      <c r="E82" s="43"/>
      <c r="F82" s="43"/>
      <c r="G82" s="48"/>
      <c r="H82" s="49"/>
      <c r="I82" s="46" t="str">
        <f>IF(C82="","",INDEX(airports_all,MATCH(C82,Inputs!$J$5:$J$8662,0)))</f>
        <v/>
      </c>
      <c r="J82" s="72" t="str">
        <f>IF(D82="","",INDEX(airports_all,MATCH(D82,Inputs!$J$5:$J$8662,0)))</f>
        <v/>
      </c>
      <c r="K82" s="88" t="str">
        <f t="shared" si="2"/>
        <v/>
      </c>
      <c r="N82" s="207">
        <f t="shared" si="3"/>
        <v>0</v>
      </c>
    </row>
    <row r="83" spans="1:14" s="41" customFormat="1" x14ac:dyDescent="0.25">
      <c r="A83" s="270"/>
      <c r="B83" s="271"/>
      <c r="C83" s="43"/>
      <c r="D83" s="43"/>
      <c r="E83" s="43"/>
      <c r="F83" s="43"/>
      <c r="G83" s="48"/>
      <c r="H83" s="49"/>
      <c r="I83" s="46" t="str">
        <f>IF(C83="","",INDEX(airports_all,MATCH(C83,Inputs!$J$5:$J$8662,0)))</f>
        <v/>
      </c>
      <c r="J83" s="72" t="str">
        <f>IF(D83="","",INDEX(airports_all,MATCH(D83,Inputs!$J$5:$J$8662,0)))</f>
        <v/>
      </c>
      <c r="K83" s="88" t="str">
        <f t="shared" si="2"/>
        <v/>
      </c>
      <c r="N83" s="207">
        <f t="shared" si="3"/>
        <v>0</v>
      </c>
    </row>
    <row r="84" spans="1:14" s="41" customFormat="1" x14ac:dyDescent="0.25">
      <c r="A84" s="270"/>
      <c r="B84" s="271"/>
      <c r="C84" s="43"/>
      <c r="D84" s="43"/>
      <c r="E84" s="43"/>
      <c r="F84" s="43"/>
      <c r="G84" s="48"/>
      <c r="H84" s="49"/>
      <c r="I84" s="46" t="str">
        <f>IF(C84="","",INDEX(airports_all,MATCH(C84,Inputs!$J$5:$J$8662,0)))</f>
        <v/>
      </c>
      <c r="J84" s="72" t="str">
        <f>IF(D84="","",INDEX(airports_all,MATCH(D84,Inputs!$J$5:$J$8662,0)))</f>
        <v/>
      </c>
      <c r="K84" s="88" t="str">
        <f t="shared" si="2"/>
        <v/>
      </c>
      <c r="N84" s="207">
        <f t="shared" si="3"/>
        <v>0</v>
      </c>
    </row>
    <row r="85" spans="1:14" s="41" customFormat="1" x14ac:dyDescent="0.25">
      <c r="A85" s="270"/>
      <c r="B85" s="271"/>
      <c r="C85" s="43"/>
      <c r="D85" s="43"/>
      <c r="E85" s="43"/>
      <c r="F85" s="43"/>
      <c r="G85" s="48"/>
      <c r="H85" s="49"/>
      <c r="I85" s="46" t="str">
        <f>IF(C85="","",INDEX(airports_all,MATCH(C85,Inputs!$J$5:$J$8662,0)))</f>
        <v/>
      </c>
      <c r="J85" s="72" t="str">
        <f>IF(D85="","",INDEX(airports_all,MATCH(D85,Inputs!$J$5:$J$8662,0)))</f>
        <v/>
      </c>
      <c r="K85" s="88" t="str">
        <f t="shared" si="2"/>
        <v/>
      </c>
      <c r="N85" s="207">
        <f t="shared" si="3"/>
        <v>0</v>
      </c>
    </row>
    <row r="86" spans="1:14" s="41" customFormat="1" x14ac:dyDescent="0.25">
      <c r="A86" s="270"/>
      <c r="B86" s="271"/>
      <c r="C86" s="43"/>
      <c r="D86" s="43"/>
      <c r="E86" s="43"/>
      <c r="F86" s="43"/>
      <c r="G86" s="48"/>
      <c r="H86" s="49"/>
      <c r="I86" s="46" t="str">
        <f>IF(C86="","",INDEX(airports_all,MATCH(C86,Inputs!$J$5:$J$8662,0)))</f>
        <v/>
      </c>
      <c r="J86" s="72" t="str">
        <f>IF(D86="","",INDEX(airports_all,MATCH(D86,Inputs!$J$5:$J$8662,0)))</f>
        <v/>
      </c>
      <c r="K86" s="88" t="str">
        <f t="shared" ref="K86:K149" si="4">IF(COUNTA(A86:G86)&gt;0,IF(COUNTA(A86:G86)&lt;6, "Enter data in all of columns B-G!",""),"")</f>
        <v/>
      </c>
      <c r="N86" s="207">
        <f t="shared" ref="N86:N149" si="5">IF(COUNTA(A86:G86)&gt;0,IF(COUNTA(A86:G86)&lt;6, 1,0),0)</f>
        <v>0</v>
      </c>
    </row>
    <row r="87" spans="1:14" s="41" customFormat="1" x14ac:dyDescent="0.25">
      <c r="A87" s="270"/>
      <c r="B87" s="271"/>
      <c r="C87" s="43"/>
      <c r="D87" s="43"/>
      <c r="E87" s="43"/>
      <c r="F87" s="43"/>
      <c r="G87" s="48"/>
      <c r="H87" s="49"/>
      <c r="I87" s="46" t="str">
        <f>IF(C87="","",INDEX(airports_all,MATCH(C87,Inputs!$J$5:$J$8662,0)))</f>
        <v/>
      </c>
      <c r="J87" s="72" t="str">
        <f>IF(D87="","",INDEX(airports_all,MATCH(D87,Inputs!$J$5:$J$8662,0)))</f>
        <v/>
      </c>
      <c r="K87" s="88" t="str">
        <f t="shared" si="4"/>
        <v/>
      </c>
      <c r="N87" s="207">
        <f t="shared" si="5"/>
        <v>0</v>
      </c>
    </row>
    <row r="88" spans="1:14" s="41" customFormat="1" x14ac:dyDescent="0.25">
      <c r="A88" s="270"/>
      <c r="B88" s="271"/>
      <c r="C88" s="43"/>
      <c r="D88" s="43"/>
      <c r="E88" s="43"/>
      <c r="F88" s="43"/>
      <c r="G88" s="48"/>
      <c r="H88" s="49"/>
      <c r="I88" s="46" t="str">
        <f>IF(C88="","",INDEX(airports_all,MATCH(C88,Inputs!$J$5:$J$8662,0)))</f>
        <v/>
      </c>
      <c r="J88" s="72" t="str">
        <f>IF(D88="","",INDEX(airports_all,MATCH(D88,Inputs!$J$5:$J$8662,0)))</f>
        <v/>
      </c>
      <c r="K88" s="88" t="str">
        <f t="shared" si="4"/>
        <v/>
      </c>
      <c r="N88" s="207">
        <f t="shared" si="5"/>
        <v>0</v>
      </c>
    </row>
    <row r="89" spans="1:14" s="41" customFormat="1" x14ac:dyDescent="0.25">
      <c r="A89" s="270"/>
      <c r="B89" s="271"/>
      <c r="C89" s="43"/>
      <c r="D89" s="43"/>
      <c r="E89" s="43"/>
      <c r="F89" s="43"/>
      <c r="G89" s="48"/>
      <c r="H89" s="49"/>
      <c r="I89" s="46" t="str">
        <f>IF(C89="","",INDEX(airports_all,MATCH(C89,Inputs!$J$5:$J$8662,0)))</f>
        <v/>
      </c>
      <c r="J89" s="72" t="str">
        <f>IF(D89="","",INDEX(airports_all,MATCH(D89,Inputs!$J$5:$J$8662,0)))</f>
        <v/>
      </c>
      <c r="K89" s="88" t="str">
        <f t="shared" si="4"/>
        <v/>
      </c>
      <c r="N89" s="207">
        <f t="shared" si="5"/>
        <v>0</v>
      </c>
    </row>
    <row r="90" spans="1:14" s="41" customFormat="1" x14ac:dyDescent="0.25">
      <c r="A90" s="270"/>
      <c r="B90" s="271"/>
      <c r="C90" s="43"/>
      <c r="D90" s="43"/>
      <c r="E90" s="43"/>
      <c r="F90" s="43"/>
      <c r="G90" s="48"/>
      <c r="H90" s="49"/>
      <c r="I90" s="46" t="str">
        <f>IF(C90="","",INDEX(airports_all,MATCH(C90,Inputs!$J$5:$J$8662,0)))</f>
        <v/>
      </c>
      <c r="J90" s="72" t="str">
        <f>IF(D90="","",INDEX(airports_all,MATCH(D90,Inputs!$J$5:$J$8662,0)))</f>
        <v/>
      </c>
      <c r="K90" s="88" t="str">
        <f t="shared" si="4"/>
        <v/>
      </c>
      <c r="N90" s="207">
        <f t="shared" si="5"/>
        <v>0</v>
      </c>
    </row>
    <row r="91" spans="1:14" s="41" customFormat="1" x14ac:dyDescent="0.25">
      <c r="A91" s="270"/>
      <c r="B91" s="271"/>
      <c r="C91" s="43"/>
      <c r="D91" s="43"/>
      <c r="E91" s="43"/>
      <c r="F91" s="43"/>
      <c r="G91" s="48"/>
      <c r="H91" s="49"/>
      <c r="I91" s="46" t="str">
        <f>IF(C91="","",INDEX(airports_all,MATCH(C91,Inputs!$J$5:$J$8662,0)))</f>
        <v/>
      </c>
      <c r="J91" s="72" t="str">
        <f>IF(D91="","",INDEX(airports_all,MATCH(D91,Inputs!$J$5:$J$8662,0)))</f>
        <v/>
      </c>
      <c r="K91" s="88" t="str">
        <f t="shared" si="4"/>
        <v/>
      </c>
      <c r="N91" s="207">
        <f t="shared" si="5"/>
        <v>0</v>
      </c>
    </row>
    <row r="92" spans="1:14" s="41" customFormat="1" x14ac:dyDescent="0.25">
      <c r="A92" s="270"/>
      <c r="B92" s="271"/>
      <c r="C92" s="43"/>
      <c r="D92" s="43"/>
      <c r="E92" s="43"/>
      <c r="F92" s="43"/>
      <c r="G92" s="48"/>
      <c r="H92" s="49"/>
      <c r="I92" s="46" t="str">
        <f>IF(C92="","",INDEX(airports_all,MATCH(C92,Inputs!$J$5:$J$8662,0)))</f>
        <v/>
      </c>
      <c r="J92" s="72" t="str">
        <f>IF(D92="","",INDEX(airports_all,MATCH(D92,Inputs!$J$5:$J$8662,0)))</f>
        <v/>
      </c>
      <c r="K92" s="88" t="str">
        <f t="shared" si="4"/>
        <v/>
      </c>
      <c r="N92" s="207">
        <f t="shared" si="5"/>
        <v>0</v>
      </c>
    </row>
    <row r="93" spans="1:14" s="41" customFormat="1" x14ac:dyDescent="0.25">
      <c r="A93" s="270"/>
      <c r="B93" s="271"/>
      <c r="C93" s="43"/>
      <c r="D93" s="43"/>
      <c r="E93" s="43"/>
      <c r="F93" s="43"/>
      <c r="G93" s="48"/>
      <c r="H93" s="49"/>
      <c r="I93" s="46" t="str">
        <f>IF(C93="","",INDEX(airports_all,MATCH(C93,Inputs!$J$5:$J$8662,0)))</f>
        <v/>
      </c>
      <c r="J93" s="72" t="str">
        <f>IF(D93="","",INDEX(airports_all,MATCH(D93,Inputs!$J$5:$J$8662,0)))</f>
        <v/>
      </c>
      <c r="K93" s="88" t="str">
        <f t="shared" si="4"/>
        <v/>
      </c>
      <c r="N93" s="207">
        <f t="shared" si="5"/>
        <v>0</v>
      </c>
    </row>
    <row r="94" spans="1:14" s="41" customFormat="1" x14ac:dyDescent="0.25">
      <c r="A94" s="270"/>
      <c r="B94" s="271"/>
      <c r="C94" s="43"/>
      <c r="D94" s="43"/>
      <c r="E94" s="43"/>
      <c r="F94" s="43"/>
      <c r="G94" s="48"/>
      <c r="H94" s="49"/>
      <c r="I94" s="46" t="str">
        <f>IF(C94="","",INDEX(airports_all,MATCH(C94,Inputs!$J$5:$J$8662,0)))</f>
        <v/>
      </c>
      <c r="J94" s="72" t="str">
        <f>IF(D94="","",INDEX(airports_all,MATCH(D94,Inputs!$J$5:$J$8662,0)))</f>
        <v/>
      </c>
      <c r="K94" s="88" t="str">
        <f t="shared" si="4"/>
        <v/>
      </c>
      <c r="N94" s="207">
        <f t="shared" si="5"/>
        <v>0</v>
      </c>
    </row>
    <row r="95" spans="1:14" s="41" customFormat="1" x14ac:dyDescent="0.25">
      <c r="A95" s="270"/>
      <c r="B95" s="271"/>
      <c r="C95" s="43"/>
      <c r="D95" s="43"/>
      <c r="E95" s="43"/>
      <c r="F95" s="43"/>
      <c r="G95" s="48"/>
      <c r="H95" s="49"/>
      <c r="I95" s="46" t="str">
        <f>IF(C95="","",INDEX(airports_all,MATCH(C95,Inputs!$J$5:$J$8662,0)))</f>
        <v/>
      </c>
      <c r="J95" s="72" t="str">
        <f>IF(D95="","",INDEX(airports_all,MATCH(D95,Inputs!$J$5:$J$8662,0)))</f>
        <v/>
      </c>
      <c r="K95" s="88" t="str">
        <f t="shared" si="4"/>
        <v/>
      </c>
      <c r="N95" s="207">
        <f t="shared" si="5"/>
        <v>0</v>
      </c>
    </row>
    <row r="96" spans="1:14" s="41" customFormat="1" x14ac:dyDescent="0.25">
      <c r="A96" s="270"/>
      <c r="B96" s="271"/>
      <c r="C96" s="43"/>
      <c r="D96" s="43"/>
      <c r="E96" s="43"/>
      <c r="F96" s="43"/>
      <c r="G96" s="48"/>
      <c r="H96" s="49"/>
      <c r="I96" s="46" t="str">
        <f>IF(C96="","",INDEX(airports_all,MATCH(C96,Inputs!$J$5:$J$8662,0)))</f>
        <v/>
      </c>
      <c r="J96" s="72" t="str">
        <f>IF(D96="","",INDEX(airports_all,MATCH(D96,Inputs!$J$5:$J$8662,0)))</f>
        <v/>
      </c>
      <c r="K96" s="88" t="str">
        <f t="shared" si="4"/>
        <v/>
      </c>
      <c r="N96" s="207">
        <f t="shared" si="5"/>
        <v>0</v>
      </c>
    </row>
    <row r="97" spans="1:14" s="41" customFormat="1" x14ac:dyDescent="0.25">
      <c r="A97" s="270"/>
      <c r="B97" s="271"/>
      <c r="C97" s="43"/>
      <c r="D97" s="43"/>
      <c r="E97" s="43"/>
      <c r="F97" s="43"/>
      <c r="G97" s="48"/>
      <c r="H97" s="49"/>
      <c r="I97" s="46" t="str">
        <f>IF(C97="","",INDEX(airports_all,MATCH(C97,Inputs!$J$5:$J$8662,0)))</f>
        <v/>
      </c>
      <c r="J97" s="72" t="str">
        <f>IF(D97="","",INDEX(airports_all,MATCH(D97,Inputs!$J$5:$J$8662,0)))</f>
        <v/>
      </c>
      <c r="K97" s="88" t="str">
        <f t="shared" si="4"/>
        <v/>
      </c>
      <c r="N97" s="207">
        <f t="shared" si="5"/>
        <v>0</v>
      </c>
    </row>
    <row r="98" spans="1:14" s="41" customFormat="1" x14ac:dyDescent="0.25">
      <c r="A98" s="270"/>
      <c r="B98" s="271"/>
      <c r="C98" s="43"/>
      <c r="D98" s="43"/>
      <c r="E98" s="43"/>
      <c r="F98" s="43"/>
      <c r="G98" s="48"/>
      <c r="H98" s="49"/>
      <c r="I98" s="46" t="str">
        <f>IF(C98="","",INDEX(airports_all,MATCH(C98,Inputs!$J$5:$J$8662,0)))</f>
        <v/>
      </c>
      <c r="J98" s="72" t="str">
        <f>IF(D98="","",INDEX(airports_all,MATCH(D98,Inputs!$J$5:$J$8662,0)))</f>
        <v/>
      </c>
      <c r="K98" s="88" t="str">
        <f t="shared" si="4"/>
        <v/>
      </c>
      <c r="N98" s="207">
        <f t="shared" si="5"/>
        <v>0</v>
      </c>
    </row>
    <row r="99" spans="1:14" s="41" customFormat="1" x14ac:dyDescent="0.25">
      <c r="A99" s="270"/>
      <c r="B99" s="271"/>
      <c r="C99" s="43"/>
      <c r="D99" s="43"/>
      <c r="E99" s="43"/>
      <c r="F99" s="43"/>
      <c r="G99" s="48"/>
      <c r="H99" s="49"/>
      <c r="I99" s="46" t="str">
        <f>IF(C99="","",INDEX(airports_all,MATCH(C99,Inputs!$J$5:$J$8662,0)))</f>
        <v/>
      </c>
      <c r="J99" s="72" t="str">
        <f>IF(D99="","",INDEX(airports_all,MATCH(D99,Inputs!$J$5:$J$8662,0)))</f>
        <v/>
      </c>
      <c r="K99" s="88" t="str">
        <f t="shared" si="4"/>
        <v/>
      </c>
      <c r="N99" s="207">
        <f t="shared" si="5"/>
        <v>0</v>
      </c>
    </row>
    <row r="100" spans="1:14" s="41" customFormat="1" x14ac:dyDescent="0.25">
      <c r="A100" s="270"/>
      <c r="B100" s="271"/>
      <c r="C100" s="43"/>
      <c r="D100" s="43"/>
      <c r="E100" s="43"/>
      <c r="F100" s="43"/>
      <c r="G100" s="48"/>
      <c r="H100" s="49"/>
      <c r="I100" s="46" t="str">
        <f>IF(C100="","",INDEX(airports_all,MATCH(C100,Inputs!$J$5:$J$8662,0)))</f>
        <v/>
      </c>
      <c r="J100" s="72" t="str">
        <f>IF(D100="","",INDEX(airports_all,MATCH(D100,Inputs!$J$5:$J$8662,0)))</f>
        <v/>
      </c>
      <c r="K100" s="88" t="str">
        <f t="shared" si="4"/>
        <v/>
      </c>
      <c r="N100" s="207">
        <f t="shared" si="5"/>
        <v>0</v>
      </c>
    </row>
    <row r="101" spans="1:14" s="41" customFormat="1" x14ac:dyDescent="0.25">
      <c r="A101" s="270"/>
      <c r="B101" s="271"/>
      <c r="C101" s="43"/>
      <c r="D101" s="43"/>
      <c r="E101" s="43"/>
      <c r="F101" s="43"/>
      <c r="G101" s="48"/>
      <c r="H101" s="49"/>
      <c r="I101" s="46" t="str">
        <f>IF(C101="","",INDEX(airports_all,MATCH(C101,Inputs!$J$5:$J$8662,0)))</f>
        <v/>
      </c>
      <c r="J101" s="72" t="str">
        <f>IF(D101="","",INDEX(airports_all,MATCH(D101,Inputs!$J$5:$J$8662,0)))</f>
        <v/>
      </c>
      <c r="K101" s="88" t="str">
        <f t="shared" si="4"/>
        <v/>
      </c>
      <c r="N101" s="207">
        <f t="shared" si="5"/>
        <v>0</v>
      </c>
    </row>
    <row r="102" spans="1:14" s="41" customFormat="1" x14ac:dyDescent="0.25">
      <c r="A102" s="270"/>
      <c r="B102" s="271"/>
      <c r="C102" s="43"/>
      <c r="D102" s="43"/>
      <c r="E102" s="43"/>
      <c r="F102" s="43"/>
      <c r="G102" s="48"/>
      <c r="H102" s="49"/>
      <c r="I102" s="46" t="str">
        <f>IF(C102="","",INDEX(airports_all,MATCH(C102,Inputs!$J$5:$J$8662,0)))</f>
        <v/>
      </c>
      <c r="J102" s="72" t="str">
        <f>IF(D102="","",INDEX(airports_all,MATCH(D102,Inputs!$J$5:$J$8662,0)))</f>
        <v/>
      </c>
      <c r="K102" s="88" t="str">
        <f t="shared" si="4"/>
        <v/>
      </c>
      <c r="N102" s="207">
        <f t="shared" si="5"/>
        <v>0</v>
      </c>
    </row>
    <row r="103" spans="1:14" s="41" customFormat="1" x14ac:dyDescent="0.25">
      <c r="A103" s="270"/>
      <c r="B103" s="271"/>
      <c r="C103" s="43"/>
      <c r="D103" s="43"/>
      <c r="E103" s="43"/>
      <c r="F103" s="43"/>
      <c r="G103" s="48"/>
      <c r="H103" s="49"/>
      <c r="I103" s="46" t="str">
        <f>IF(C103="","",INDEX(airports_all,MATCH(C103,Inputs!$J$5:$J$8662,0)))</f>
        <v/>
      </c>
      <c r="J103" s="72" t="str">
        <f>IF(D103="","",INDEX(airports_all,MATCH(D103,Inputs!$J$5:$J$8662,0)))</f>
        <v/>
      </c>
      <c r="K103" s="88" t="str">
        <f t="shared" si="4"/>
        <v/>
      </c>
      <c r="N103" s="207">
        <f t="shared" si="5"/>
        <v>0</v>
      </c>
    </row>
    <row r="104" spans="1:14" s="41" customFormat="1" x14ac:dyDescent="0.25">
      <c r="A104" s="270"/>
      <c r="B104" s="271"/>
      <c r="C104" s="43"/>
      <c r="D104" s="43"/>
      <c r="E104" s="43"/>
      <c r="F104" s="43"/>
      <c r="G104" s="48"/>
      <c r="H104" s="49"/>
      <c r="I104" s="46" t="str">
        <f>IF(C104="","",INDEX(airports_all,MATCH(C104,Inputs!$J$5:$J$8662,0)))</f>
        <v/>
      </c>
      <c r="J104" s="72" t="str">
        <f>IF(D104="","",INDEX(airports_all,MATCH(D104,Inputs!$J$5:$J$8662,0)))</f>
        <v/>
      </c>
      <c r="K104" s="88" t="str">
        <f t="shared" si="4"/>
        <v/>
      </c>
      <c r="N104" s="207">
        <f t="shared" si="5"/>
        <v>0</v>
      </c>
    </row>
    <row r="105" spans="1:14" s="41" customFormat="1" x14ac:dyDescent="0.25">
      <c r="A105" s="270"/>
      <c r="B105" s="271"/>
      <c r="C105" s="43"/>
      <c r="D105" s="43"/>
      <c r="E105" s="43"/>
      <c r="F105" s="43"/>
      <c r="G105" s="48"/>
      <c r="H105" s="49"/>
      <c r="I105" s="46" t="str">
        <f>IF(C105="","",INDEX(airports_all,MATCH(C105,Inputs!$J$5:$J$8662,0)))</f>
        <v/>
      </c>
      <c r="J105" s="72" t="str">
        <f>IF(D105="","",INDEX(airports_all,MATCH(D105,Inputs!$J$5:$J$8662,0)))</f>
        <v/>
      </c>
      <c r="K105" s="88" t="str">
        <f t="shared" si="4"/>
        <v/>
      </c>
      <c r="N105" s="207">
        <f t="shared" si="5"/>
        <v>0</v>
      </c>
    </row>
    <row r="106" spans="1:14" s="41" customFormat="1" x14ac:dyDescent="0.25">
      <c r="A106" s="270"/>
      <c r="B106" s="271"/>
      <c r="C106" s="43"/>
      <c r="D106" s="43"/>
      <c r="E106" s="43"/>
      <c r="F106" s="43"/>
      <c r="G106" s="48"/>
      <c r="H106" s="49"/>
      <c r="I106" s="46" t="str">
        <f>IF(C106="","",INDEX(airports_all,MATCH(C106,Inputs!$J$5:$J$8662,0)))</f>
        <v/>
      </c>
      <c r="J106" s="72" t="str">
        <f>IF(D106="","",INDEX(airports_all,MATCH(D106,Inputs!$J$5:$J$8662,0)))</f>
        <v/>
      </c>
      <c r="K106" s="88" t="str">
        <f t="shared" si="4"/>
        <v/>
      </c>
      <c r="N106" s="207">
        <f t="shared" si="5"/>
        <v>0</v>
      </c>
    </row>
    <row r="107" spans="1:14" s="41" customFormat="1" x14ac:dyDescent="0.25">
      <c r="A107" s="270"/>
      <c r="B107" s="271"/>
      <c r="C107" s="43"/>
      <c r="D107" s="43"/>
      <c r="E107" s="43"/>
      <c r="F107" s="43"/>
      <c r="G107" s="48"/>
      <c r="H107" s="49"/>
      <c r="I107" s="46" t="str">
        <f>IF(C107="","",INDEX(airports_all,MATCH(C107,Inputs!$J$5:$J$8662,0)))</f>
        <v/>
      </c>
      <c r="J107" s="72" t="str">
        <f>IF(D107="","",INDEX(airports_all,MATCH(D107,Inputs!$J$5:$J$8662,0)))</f>
        <v/>
      </c>
      <c r="K107" s="88" t="str">
        <f t="shared" si="4"/>
        <v/>
      </c>
      <c r="N107" s="207">
        <f t="shared" si="5"/>
        <v>0</v>
      </c>
    </row>
    <row r="108" spans="1:14" s="41" customFormat="1" x14ac:dyDescent="0.25">
      <c r="A108" s="270"/>
      <c r="B108" s="271"/>
      <c r="C108" s="43"/>
      <c r="D108" s="43"/>
      <c r="E108" s="43"/>
      <c r="F108" s="43"/>
      <c r="G108" s="48"/>
      <c r="H108" s="49"/>
      <c r="I108" s="46" t="str">
        <f>IF(C108="","",INDEX(airports_all,MATCH(C108,Inputs!$J$5:$J$8662,0)))</f>
        <v/>
      </c>
      <c r="J108" s="72" t="str">
        <f>IF(D108="","",INDEX(airports_all,MATCH(D108,Inputs!$J$5:$J$8662,0)))</f>
        <v/>
      </c>
      <c r="K108" s="88" t="str">
        <f t="shared" si="4"/>
        <v/>
      </c>
      <c r="N108" s="207">
        <f t="shared" si="5"/>
        <v>0</v>
      </c>
    </row>
    <row r="109" spans="1:14" s="41" customFormat="1" x14ac:dyDescent="0.25">
      <c r="A109" s="270"/>
      <c r="B109" s="271"/>
      <c r="C109" s="43"/>
      <c r="D109" s="43"/>
      <c r="E109" s="43"/>
      <c r="F109" s="43"/>
      <c r="G109" s="48"/>
      <c r="H109" s="49"/>
      <c r="I109" s="46" t="str">
        <f>IF(C109="","",INDEX(airports_all,MATCH(C109,Inputs!$J$5:$J$8662,0)))</f>
        <v/>
      </c>
      <c r="J109" s="72" t="str">
        <f>IF(D109="","",INDEX(airports_all,MATCH(D109,Inputs!$J$5:$J$8662,0)))</f>
        <v/>
      </c>
      <c r="K109" s="88" t="str">
        <f t="shared" si="4"/>
        <v/>
      </c>
      <c r="N109" s="207">
        <f t="shared" si="5"/>
        <v>0</v>
      </c>
    </row>
    <row r="110" spans="1:14" s="41" customFormat="1" x14ac:dyDescent="0.25">
      <c r="A110" s="270"/>
      <c r="B110" s="271"/>
      <c r="C110" s="43"/>
      <c r="D110" s="43"/>
      <c r="E110" s="43"/>
      <c r="F110" s="43"/>
      <c r="G110" s="48"/>
      <c r="H110" s="49"/>
      <c r="I110" s="46" t="str">
        <f>IF(C110="","",INDEX(airports_all,MATCH(C110,Inputs!$J$5:$J$8662,0)))</f>
        <v/>
      </c>
      <c r="J110" s="72" t="str">
        <f>IF(D110="","",INDEX(airports_all,MATCH(D110,Inputs!$J$5:$J$8662,0)))</f>
        <v/>
      </c>
      <c r="K110" s="88" t="str">
        <f t="shared" si="4"/>
        <v/>
      </c>
      <c r="N110" s="207">
        <f t="shared" si="5"/>
        <v>0</v>
      </c>
    </row>
    <row r="111" spans="1:14" s="41" customFormat="1" x14ac:dyDescent="0.25">
      <c r="A111" s="270"/>
      <c r="B111" s="271"/>
      <c r="C111" s="43"/>
      <c r="D111" s="43"/>
      <c r="E111" s="43"/>
      <c r="F111" s="43"/>
      <c r="G111" s="48"/>
      <c r="H111" s="49"/>
      <c r="I111" s="46" t="str">
        <f>IF(C111="","",INDEX(airports_all,MATCH(C111,Inputs!$J$5:$J$8662,0)))</f>
        <v/>
      </c>
      <c r="J111" s="72" t="str">
        <f>IF(D111="","",INDEX(airports_all,MATCH(D111,Inputs!$J$5:$J$8662,0)))</f>
        <v/>
      </c>
      <c r="K111" s="88" t="str">
        <f t="shared" si="4"/>
        <v/>
      </c>
      <c r="N111" s="207">
        <f t="shared" si="5"/>
        <v>0</v>
      </c>
    </row>
    <row r="112" spans="1:14" s="41" customFormat="1" x14ac:dyDescent="0.25">
      <c r="A112" s="270"/>
      <c r="B112" s="271"/>
      <c r="C112" s="43"/>
      <c r="D112" s="43"/>
      <c r="E112" s="43"/>
      <c r="F112" s="43"/>
      <c r="G112" s="48"/>
      <c r="H112" s="49"/>
      <c r="I112" s="46" t="str">
        <f>IF(C112="","",INDEX(airports_all,MATCH(C112,Inputs!$J$5:$J$8662,0)))</f>
        <v/>
      </c>
      <c r="J112" s="72" t="str">
        <f>IF(D112="","",INDEX(airports_all,MATCH(D112,Inputs!$J$5:$J$8662,0)))</f>
        <v/>
      </c>
      <c r="K112" s="88" t="str">
        <f t="shared" si="4"/>
        <v/>
      </c>
      <c r="N112" s="207">
        <f t="shared" si="5"/>
        <v>0</v>
      </c>
    </row>
    <row r="113" spans="1:14" s="41" customFormat="1" x14ac:dyDescent="0.25">
      <c r="A113" s="270"/>
      <c r="B113" s="271"/>
      <c r="C113" s="43"/>
      <c r="D113" s="43"/>
      <c r="E113" s="43"/>
      <c r="F113" s="43"/>
      <c r="G113" s="48"/>
      <c r="H113" s="49"/>
      <c r="I113" s="46" t="str">
        <f>IF(C113="","",INDEX(airports_all,MATCH(C113,Inputs!$J$5:$J$8662,0)))</f>
        <v/>
      </c>
      <c r="J113" s="72" t="str">
        <f>IF(D113="","",INDEX(airports_all,MATCH(D113,Inputs!$J$5:$J$8662,0)))</f>
        <v/>
      </c>
      <c r="K113" s="88" t="str">
        <f t="shared" si="4"/>
        <v/>
      </c>
      <c r="N113" s="207">
        <f t="shared" si="5"/>
        <v>0</v>
      </c>
    </row>
    <row r="114" spans="1:14" s="41" customFormat="1" x14ac:dyDescent="0.25">
      <c r="A114" s="270"/>
      <c r="B114" s="271"/>
      <c r="C114" s="43"/>
      <c r="D114" s="43"/>
      <c r="E114" s="43"/>
      <c r="F114" s="43"/>
      <c r="G114" s="48"/>
      <c r="H114" s="49"/>
      <c r="I114" s="46" t="str">
        <f>IF(C114="","",INDEX(airports_all,MATCH(C114,Inputs!$J$5:$J$8662,0)))</f>
        <v/>
      </c>
      <c r="J114" s="72" t="str">
        <f>IF(D114="","",INDEX(airports_all,MATCH(D114,Inputs!$J$5:$J$8662,0)))</f>
        <v/>
      </c>
      <c r="K114" s="88" t="str">
        <f t="shared" si="4"/>
        <v/>
      </c>
      <c r="N114" s="207">
        <f t="shared" si="5"/>
        <v>0</v>
      </c>
    </row>
    <row r="115" spans="1:14" s="41" customFormat="1" x14ac:dyDescent="0.25">
      <c r="A115" s="270"/>
      <c r="B115" s="271"/>
      <c r="C115" s="43"/>
      <c r="D115" s="43"/>
      <c r="E115" s="43"/>
      <c r="F115" s="43"/>
      <c r="G115" s="48"/>
      <c r="H115" s="49"/>
      <c r="I115" s="46" t="str">
        <f>IF(C115="","",INDEX(airports_all,MATCH(C115,Inputs!$J$5:$J$8662,0)))</f>
        <v/>
      </c>
      <c r="J115" s="72" t="str">
        <f>IF(D115="","",INDEX(airports_all,MATCH(D115,Inputs!$J$5:$J$8662,0)))</f>
        <v/>
      </c>
      <c r="K115" s="88" t="str">
        <f t="shared" si="4"/>
        <v/>
      </c>
      <c r="N115" s="207">
        <f t="shared" si="5"/>
        <v>0</v>
      </c>
    </row>
    <row r="116" spans="1:14" s="41" customFormat="1" x14ac:dyDescent="0.25">
      <c r="A116" s="270"/>
      <c r="B116" s="271"/>
      <c r="C116" s="43"/>
      <c r="D116" s="43"/>
      <c r="E116" s="43"/>
      <c r="F116" s="43"/>
      <c r="G116" s="48"/>
      <c r="H116" s="49"/>
      <c r="I116" s="46" t="str">
        <f>IF(C116="","",INDEX(airports_all,MATCH(C116,Inputs!$J$5:$J$8662,0)))</f>
        <v/>
      </c>
      <c r="J116" s="72" t="str">
        <f>IF(D116="","",INDEX(airports_all,MATCH(D116,Inputs!$J$5:$J$8662,0)))</f>
        <v/>
      </c>
      <c r="K116" s="88" t="str">
        <f t="shared" si="4"/>
        <v/>
      </c>
      <c r="N116" s="207">
        <f t="shared" si="5"/>
        <v>0</v>
      </c>
    </row>
    <row r="117" spans="1:14" s="41" customFormat="1" x14ac:dyDescent="0.25">
      <c r="A117" s="270"/>
      <c r="B117" s="271"/>
      <c r="C117" s="43"/>
      <c r="D117" s="43"/>
      <c r="E117" s="43"/>
      <c r="F117" s="43"/>
      <c r="G117" s="48"/>
      <c r="H117" s="49"/>
      <c r="I117" s="46" t="str">
        <f>IF(C117="","",INDEX(airports_all,MATCH(C117,Inputs!$J$5:$J$8662,0)))</f>
        <v/>
      </c>
      <c r="J117" s="72" t="str">
        <f>IF(D117="","",INDEX(airports_all,MATCH(D117,Inputs!$J$5:$J$8662,0)))</f>
        <v/>
      </c>
      <c r="K117" s="88" t="str">
        <f t="shared" si="4"/>
        <v/>
      </c>
      <c r="N117" s="207">
        <f t="shared" si="5"/>
        <v>0</v>
      </c>
    </row>
    <row r="118" spans="1:14" s="41" customFormat="1" x14ac:dyDescent="0.25">
      <c r="A118" s="270"/>
      <c r="B118" s="271"/>
      <c r="C118" s="43"/>
      <c r="D118" s="43"/>
      <c r="E118" s="43"/>
      <c r="F118" s="43"/>
      <c r="G118" s="48"/>
      <c r="H118" s="49"/>
      <c r="I118" s="46" t="str">
        <f>IF(C118="","",INDEX(airports_all,MATCH(C118,Inputs!$J$5:$J$8662,0)))</f>
        <v/>
      </c>
      <c r="J118" s="72" t="str">
        <f>IF(D118="","",INDEX(airports_all,MATCH(D118,Inputs!$J$5:$J$8662,0)))</f>
        <v/>
      </c>
      <c r="K118" s="88" t="str">
        <f t="shared" si="4"/>
        <v/>
      </c>
      <c r="N118" s="207">
        <f t="shared" si="5"/>
        <v>0</v>
      </c>
    </row>
    <row r="119" spans="1:14" s="41" customFormat="1" x14ac:dyDescent="0.25">
      <c r="A119" s="270"/>
      <c r="B119" s="271"/>
      <c r="C119" s="43"/>
      <c r="D119" s="43"/>
      <c r="E119" s="43"/>
      <c r="F119" s="43"/>
      <c r="G119" s="48"/>
      <c r="H119" s="49"/>
      <c r="I119" s="46" t="str">
        <f>IF(C119="","",INDEX(airports_all,MATCH(C119,Inputs!$J$5:$J$8662,0)))</f>
        <v/>
      </c>
      <c r="J119" s="72" t="str">
        <f>IF(D119="","",INDEX(airports_all,MATCH(D119,Inputs!$J$5:$J$8662,0)))</f>
        <v/>
      </c>
      <c r="K119" s="88" t="str">
        <f t="shared" si="4"/>
        <v/>
      </c>
      <c r="N119" s="207">
        <f t="shared" si="5"/>
        <v>0</v>
      </c>
    </row>
    <row r="120" spans="1:14" s="41" customFormat="1" x14ac:dyDescent="0.25">
      <c r="A120" s="270"/>
      <c r="B120" s="271"/>
      <c r="C120" s="43"/>
      <c r="D120" s="43"/>
      <c r="E120" s="43"/>
      <c r="F120" s="43"/>
      <c r="G120" s="48"/>
      <c r="H120" s="49"/>
      <c r="I120" s="46" t="str">
        <f>IF(C120="","",INDEX(airports_all,MATCH(C120,Inputs!$J$5:$J$8662,0)))</f>
        <v/>
      </c>
      <c r="J120" s="72" t="str">
        <f>IF(D120="","",INDEX(airports_all,MATCH(D120,Inputs!$J$5:$J$8662,0)))</f>
        <v/>
      </c>
      <c r="K120" s="88" t="str">
        <f t="shared" si="4"/>
        <v/>
      </c>
      <c r="N120" s="207">
        <f t="shared" si="5"/>
        <v>0</v>
      </c>
    </row>
    <row r="121" spans="1:14" s="41" customFormat="1" x14ac:dyDescent="0.25">
      <c r="A121" s="270"/>
      <c r="B121" s="271"/>
      <c r="C121" s="43"/>
      <c r="D121" s="43"/>
      <c r="E121" s="43"/>
      <c r="F121" s="43"/>
      <c r="G121" s="48"/>
      <c r="H121" s="49"/>
      <c r="I121" s="46" t="str">
        <f>IF(C121="","",INDEX(airports_all,MATCH(C121,Inputs!$J$5:$J$8662,0)))</f>
        <v/>
      </c>
      <c r="J121" s="72" t="str">
        <f>IF(D121="","",INDEX(airports_all,MATCH(D121,Inputs!$J$5:$J$8662,0)))</f>
        <v/>
      </c>
      <c r="K121" s="88" t="str">
        <f t="shared" si="4"/>
        <v/>
      </c>
      <c r="N121" s="207">
        <f t="shared" si="5"/>
        <v>0</v>
      </c>
    </row>
    <row r="122" spans="1:14" s="41" customFormat="1" x14ac:dyDescent="0.25">
      <c r="A122" s="270"/>
      <c r="B122" s="271"/>
      <c r="C122" s="43"/>
      <c r="D122" s="43"/>
      <c r="E122" s="43"/>
      <c r="F122" s="43"/>
      <c r="G122" s="48"/>
      <c r="H122" s="49"/>
      <c r="I122" s="46" t="str">
        <f>IF(C122="","",INDEX(airports_all,MATCH(C122,Inputs!$J$5:$J$8662,0)))</f>
        <v/>
      </c>
      <c r="J122" s="72" t="str">
        <f>IF(D122="","",INDEX(airports_all,MATCH(D122,Inputs!$J$5:$J$8662,0)))</f>
        <v/>
      </c>
      <c r="K122" s="88" t="str">
        <f t="shared" si="4"/>
        <v/>
      </c>
      <c r="N122" s="207">
        <f t="shared" si="5"/>
        <v>0</v>
      </c>
    </row>
    <row r="123" spans="1:14" s="41" customFormat="1" x14ac:dyDescent="0.25">
      <c r="A123" s="270"/>
      <c r="B123" s="271"/>
      <c r="C123" s="43"/>
      <c r="D123" s="43"/>
      <c r="E123" s="43"/>
      <c r="F123" s="43"/>
      <c r="G123" s="48"/>
      <c r="H123" s="49"/>
      <c r="I123" s="46" t="str">
        <f>IF(C123="","",INDEX(airports_all,MATCH(C123,Inputs!$J$5:$J$8662,0)))</f>
        <v/>
      </c>
      <c r="J123" s="72" t="str">
        <f>IF(D123="","",INDEX(airports_all,MATCH(D123,Inputs!$J$5:$J$8662,0)))</f>
        <v/>
      </c>
      <c r="K123" s="88" t="str">
        <f t="shared" si="4"/>
        <v/>
      </c>
      <c r="N123" s="207">
        <f t="shared" si="5"/>
        <v>0</v>
      </c>
    </row>
    <row r="124" spans="1:14" s="41" customFormat="1" x14ac:dyDescent="0.25">
      <c r="A124" s="270"/>
      <c r="B124" s="271"/>
      <c r="C124" s="43"/>
      <c r="D124" s="43"/>
      <c r="E124" s="43"/>
      <c r="F124" s="43"/>
      <c r="G124" s="48"/>
      <c r="H124" s="49"/>
      <c r="I124" s="46" t="str">
        <f>IF(C124="","",INDEX(airports_all,MATCH(C124,Inputs!$J$5:$J$8662,0)))</f>
        <v/>
      </c>
      <c r="J124" s="72" t="str">
        <f>IF(D124="","",INDEX(airports_all,MATCH(D124,Inputs!$J$5:$J$8662,0)))</f>
        <v/>
      </c>
      <c r="K124" s="88" t="str">
        <f t="shared" si="4"/>
        <v/>
      </c>
      <c r="N124" s="207">
        <f t="shared" si="5"/>
        <v>0</v>
      </c>
    </row>
    <row r="125" spans="1:14" s="41" customFormat="1" x14ac:dyDescent="0.25">
      <c r="A125" s="270"/>
      <c r="B125" s="271"/>
      <c r="C125" s="43"/>
      <c r="D125" s="43"/>
      <c r="E125" s="43"/>
      <c r="F125" s="43"/>
      <c r="G125" s="48"/>
      <c r="H125" s="49"/>
      <c r="I125" s="46" t="str">
        <f>IF(C125="","",INDEX(airports_all,MATCH(C125,Inputs!$J$5:$J$8662,0)))</f>
        <v/>
      </c>
      <c r="J125" s="72" t="str">
        <f>IF(D125="","",INDEX(airports_all,MATCH(D125,Inputs!$J$5:$J$8662,0)))</f>
        <v/>
      </c>
      <c r="K125" s="88" t="str">
        <f t="shared" si="4"/>
        <v/>
      </c>
      <c r="N125" s="207">
        <f t="shared" si="5"/>
        <v>0</v>
      </c>
    </row>
    <row r="126" spans="1:14" s="41" customFormat="1" x14ac:dyDescent="0.25">
      <c r="A126" s="270"/>
      <c r="B126" s="271"/>
      <c r="C126" s="43"/>
      <c r="D126" s="43"/>
      <c r="E126" s="43"/>
      <c r="F126" s="43"/>
      <c r="G126" s="48"/>
      <c r="H126" s="49"/>
      <c r="I126" s="46" t="str">
        <f>IF(C126="","",INDEX(airports_all,MATCH(C126,Inputs!$J$5:$J$8662,0)))</f>
        <v/>
      </c>
      <c r="J126" s="72" t="str">
        <f>IF(D126="","",INDEX(airports_all,MATCH(D126,Inputs!$J$5:$J$8662,0)))</f>
        <v/>
      </c>
      <c r="K126" s="88" t="str">
        <f t="shared" si="4"/>
        <v/>
      </c>
      <c r="N126" s="207">
        <f t="shared" si="5"/>
        <v>0</v>
      </c>
    </row>
    <row r="127" spans="1:14" s="41" customFormat="1" x14ac:dyDescent="0.25">
      <c r="A127" s="270"/>
      <c r="B127" s="271"/>
      <c r="C127" s="43"/>
      <c r="D127" s="43"/>
      <c r="E127" s="43"/>
      <c r="F127" s="43"/>
      <c r="G127" s="48"/>
      <c r="H127" s="49"/>
      <c r="I127" s="46" t="str">
        <f>IF(C127="","",INDEX(airports_all,MATCH(C127,Inputs!$J$5:$J$8662,0)))</f>
        <v/>
      </c>
      <c r="J127" s="72" t="str">
        <f>IF(D127="","",INDEX(airports_all,MATCH(D127,Inputs!$J$5:$J$8662,0)))</f>
        <v/>
      </c>
      <c r="K127" s="88" t="str">
        <f t="shared" si="4"/>
        <v/>
      </c>
      <c r="N127" s="207">
        <f t="shared" si="5"/>
        <v>0</v>
      </c>
    </row>
    <row r="128" spans="1:14" s="41" customFormat="1" x14ac:dyDescent="0.25">
      <c r="A128" s="270"/>
      <c r="B128" s="271"/>
      <c r="C128" s="43"/>
      <c r="D128" s="43"/>
      <c r="E128" s="43"/>
      <c r="F128" s="43"/>
      <c r="G128" s="48"/>
      <c r="H128" s="49"/>
      <c r="I128" s="46" t="str">
        <f>IF(C128="","",INDEX(airports_all,MATCH(C128,Inputs!$J$5:$J$8662,0)))</f>
        <v/>
      </c>
      <c r="J128" s="72" t="str">
        <f>IF(D128="","",INDEX(airports_all,MATCH(D128,Inputs!$J$5:$J$8662,0)))</f>
        <v/>
      </c>
      <c r="K128" s="88" t="str">
        <f t="shared" si="4"/>
        <v/>
      </c>
      <c r="N128" s="207">
        <f t="shared" si="5"/>
        <v>0</v>
      </c>
    </row>
    <row r="129" spans="1:14" s="41" customFormat="1" x14ac:dyDescent="0.25">
      <c r="A129" s="270"/>
      <c r="B129" s="271"/>
      <c r="C129" s="43"/>
      <c r="D129" s="43"/>
      <c r="E129" s="43"/>
      <c r="F129" s="43"/>
      <c r="G129" s="48"/>
      <c r="H129" s="49"/>
      <c r="I129" s="46" t="str">
        <f>IF(C129="","",INDEX(airports_all,MATCH(C129,Inputs!$J$5:$J$8662,0)))</f>
        <v/>
      </c>
      <c r="J129" s="72" t="str">
        <f>IF(D129="","",INDEX(airports_all,MATCH(D129,Inputs!$J$5:$J$8662,0)))</f>
        <v/>
      </c>
      <c r="K129" s="88" t="str">
        <f t="shared" si="4"/>
        <v/>
      </c>
      <c r="N129" s="207">
        <f t="shared" si="5"/>
        <v>0</v>
      </c>
    </row>
    <row r="130" spans="1:14" s="41" customFormat="1" x14ac:dyDescent="0.25">
      <c r="A130" s="270"/>
      <c r="B130" s="271"/>
      <c r="C130" s="43"/>
      <c r="D130" s="43"/>
      <c r="E130" s="43"/>
      <c r="F130" s="43"/>
      <c r="G130" s="48"/>
      <c r="H130" s="49"/>
      <c r="I130" s="46" t="str">
        <f>IF(C130="","",INDEX(airports_all,MATCH(C130,Inputs!$J$5:$J$8662,0)))</f>
        <v/>
      </c>
      <c r="J130" s="72" t="str">
        <f>IF(D130="","",INDEX(airports_all,MATCH(D130,Inputs!$J$5:$J$8662,0)))</f>
        <v/>
      </c>
      <c r="K130" s="88" t="str">
        <f t="shared" si="4"/>
        <v/>
      </c>
      <c r="N130" s="207">
        <f t="shared" si="5"/>
        <v>0</v>
      </c>
    </row>
    <row r="131" spans="1:14" s="41" customFormat="1" x14ac:dyDescent="0.25">
      <c r="A131" s="270"/>
      <c r="B131" s="271"/>
      <c r="C131" s="43"/>
      <c r="D131" s="43"/>
      <c r="E131" s="43"/>
      <c r="F131" s="43"/>
      <c r="G131" s="48"/>
      <c r="H131" s="49"/>
      <c r="I131" s="46" t="str">
        <f>IF(C131="","",INDEX(airports_all,MATCH(C131,Inputs!$J$5:$J$8662,0)))</f>
        <v/>
      </c>
      <c r="J131" s="72" t="str">
        <f>IF(D131="","",INDEX(airports_all,MATCH(D131,Inputs!$J$5:$J$8662,0)))</f>
        <v/>
      </c>
      <c r="K131" s="88" t="str">
        <f t="shared" si="4"/>
        <v/>
      </c>
      <c r="N131" s="207">
        <f t="shared" si="5"/>
        <v>0</v>
      </c>
    </row>
    <row r="132" spans="1:14" s="41" customFormat="1" x14ac:dyDescent="0.25">
      <c r="A132" s="270"/>
      <c r="B132" s="271"/>
      <c r="C132" s="43"/>
      <c r="D132" s="43"/>
      <c r="E132" s="43"/>
      <c r="F132" s="43"/>
      <c r="G132" s="48"/>
      <c r="H132" s="49"/>
      <c r="I132" s="46" t="str">
        <f>IF(C132="","",INDEX(airports_all,MATCH(C132,Inputs!$J$5:$J$8662,0)))</f>
        <v/>
      </c>
      <c r="J132" s="72" t="str">
        <f>IF(D132="","",INDEX(airports_all,MATCH(D132,Inputs!$J$5:$J$8662,0)))</f>
        <v/>
      </c>
      <c r="K132" s="88" t="str">
        <f t="shared" si="4"/>
        <v/>
      </c>
      <c r="N132" s="207">
        <f t="shared" si="5"/>
        <v>0</v>
      </c>
    </row>
    <row r="133" spans="1:14" s="41" customFormat="1" x14ac:dyDescent="0.25">
      <c r="A133" s="270"/>
      <c r="B133" s="271"/>
      <c r="C133" s="43"/>
      <c r="D133" s="43"/>
      <c r="E133" s="43"/>
      <c r="F133" s="43"/>
      <c r="G133" s="48"/>
      <c r="H133" s="49"/>
      <c r="I133" s="46" t="str">
        <f>IF(C133="","",INDEX(airports_all,MATCH(C133,Inputs!$J$5:$J$8662,0)))</f>
        <v/>
      </c>
      <c r="J133" s="72" t="str">
        <f>IF(D133="","",INDEX(airports_all,MATCH(D133,Inputs!$J$5:$J$8662,0)))</f>
        <v/>
      </c>
      <c r="K133" s="88" t="str">
        <f t="shared" si="4"/>
        <v/>
      </c>
      <c r="N133" s="207">
        <f t="shared" si="5"/>
        <v>0</v>
      </c>
    </row>
    <row r="134" spans="1:14" s="41" customFormat="1" x14ac:dyDescent="0.25">
      <c r="A134" s="270"/>
      <c r="B134" s="271"/>
      <c r="C134" s="43"/>
      <c r="D134" s="43"/>
      <c r="E134" s="43"/>
      <c r="F134" s="43"/>
      <c r="G134" s="48"/>
      <c r="H134" s="49"/>
      <c r="I134" s="46" t="str">
        <f>IF(C134="","",INDEX(airports_all,MATCH(C134,Inputs!$J$5:$J$8662,0)))</f>
        <v/>
      </c>
      <c r="J134" s="72" t="str">
        <f>IF(D134="","",INDEX(airports_all,MATCH(D134,Inputs!$J$5:$J$8662,0)))</f>
        <v/>
      </c>
      <c r="K134" s="88" t="str">
        <f t="shared" si="4"/>
        <v/>
      </c>
      <c r="N134" s="207">
        <f t="shared" si="5"/>
        <v>0</v>
      </c>
    </row>
    <row r="135" spans="1:14" s="41" customFormat="1" x14ac:dyDescent="0.25">
      <c r="A135" s="270"/>
      <c r="B135" s="271"/>
      <c r="C135" s="43"/>
      <c r="D135" s="43"/>
      <c r="E135" s="43"/>
      <c r="F135" s="43"/>
      <c r="G135" s="48"/>
      <c r="H135" s="49"/>
      <c r="I135" s="46" t="str">
        <f>IF(C135="","",INDEX(airports_all,MATCH(C135,Inputs!$J$5:$J$8662,0)))</f>
        <v/>
      </c>
      <c r="J135" s="72" t="str">
        <f>IF(D135="","",INDEX(airports_all,MATCH(D135,Inputs!$J$5:$J$8662,0)))</f>
        <v/>
      </c>
      <c r="K135" s="88" t="str">
        <f t="shared" si="4"/>
        <v/>
      </c>
      <c r="N135" s="207">
        <f t="shared" si="5"/>
        <v>0</v>
      </c>
    </row>
    <row r="136" spans="1:14" s="41" customFormat="1" x14ac:dyDescent="0.25">
      <c r="A136" s="270"/>
      <c r="B136" s="271"/>
      <c r="C136" s="43"/>
      <c r="D136" s="43"/>
      <c r="E136" s="43"/>
      <c r="F136" s="43"/>
      <c r="G136" s="48"/>
      <c r="H136" s="49"/>
      <c r="I136" s="46" t="str">
        <f>IF(C136="","",INDEX(airports_all,MATCH(C136,Inputs!$J$5:$J$8662,0)))</f>
        <v/>
      </c>
      <c r="J136" s="72" t="str">
        <f>IF(D136="","",INDEX(airports_all,MATCH(D136,Inputs!$J$5:$J$8662,0)))</f>
        <v/>
      </c>
      <c r="K136" s="88" t="str">
        <f t="shared" si="4"/>
        <v/>
      </c>
      <c r="N136" s="207">
        <f t="shared" si="5"/>
        <v>0</v>
      </c>
    </row>
    <row r="137" spans="1:14" s="41" customFormat="1" x14ac:dyDescent="0.25">
      <c r="A137" s="270"/>
      <c r="B137" s="271"/>
      <c r="C137" s="43"/>
      <c r="D137" s="43"/>
      <c r="E137" s="43"/>
      <c r="F137" s="43"/>
      <c r="G137" s="48"/>
      <c r="H137" s="49"/>
      <c r="I137" s="46" t="str">
        <f>IF(C137="","",INDEX(airports_all,MATCH(C137,Inputs!$J$5:$J$8662,0)))</f>
        <v/>
      </c>
      <c r="J137" s="72" t="str">
        <f>IF(D137="","",INDEX(airports_all,MATCH(D137,Inputs!$J$5:$J$8662,0)))</f>
        <v/>
      </c>
      <c r="K137" s="88" t="str">
        <f t="shared" si="4"/>
        <v/>
      </c>
      <c r="N137" s="207">
        <f t="shared" si="5"/>
        <v>0</v>
      </c>
    </row>
    <row r="138" spans="1:14" s="41" customFormat="1" x14ac:dyDescent="0.25">
      <c r="A138" s="270"/>
      <c r="B138" s="271"/>
      <c r="C138" s="43"/>
      <c r="D138" s="43"/>
      <c r="E138" s="43"/>
      <c r="F138" s="43"/>
      <c r="G138" s="48"/>
      <c r="H138" s="49"/>
      <c r="I138" s="46" t="str">
        <f>IF(C138="","",INDEX(airports_all,MATCH(C138,Inputs!$J$5:$J$8662,0)))</f>
        <v/>
      </c>
      <c r="J138" s="72" t="str">
        <f>IF(D138="","",INDEX(airports_all,MATCH(D138,Inputs!$J$5:$J$8662,0)))</f>
        <v/>
      </c>
      <c r="K138" s="88" t="str">
        <f t="shared" si="4"/>
        <v/>
      </c>
      <c r="N138" s="207">
        <f t="shared" si="5"/>
        <v>0</v>
      </c>
    </row>
    <row r="139" spans="1:14" s="41" customFormat="1" x14ac:dyDescent="0.25">
      <c r="A139" s="270"/>
      <c r="B139" s="271"/>
      <c r="C139" s="43"/>
      <c r="D139" s="43"/>
      <c r="E139" s="43"/>
      <c r="F139" s="43"/>
      <c r="G139" s="48"/>
      <c r="H139" s="49"/>
      <c r="I139" s="46" t="str">
        <f>IF(C139="","",INDEX(airports_all,MATCH(C139,Inputs!$J$5:$J$8662,0)))</f>
        <v/>
      </c>
      <c r="J139" s="72" t="str">
        <f>IF(D139="","",INDEX(airports_all,MATCH(D139,Inputs!$J$5:$J$8662,0)))</f>
        <v/>
      </c>
      <c r="K139" s="88" t="str">
        <f t="shared" si="4"/>
        <v/>
      </c>
      <c r="N139" s="207">
        <f t="shared" si="5"/>
        <v>0</v>
      </c>
    </row>
    <row r="140" spans="1:14" s="41" customFormat="1" x14ac:dyDescent="0.25">
      <c r="A140" s="270"/>
      <c r="B140" s="271"/>
      <c r="C140" s="43"/>
      <c r="D140" s="43"/>
      <c r="E140" s="43"/>
      <c r="F140" s="43"/>
      <c r="G140" s="48"/>
      <c r="H140" s="49"/>
      <c r="I140" s="46" t="str">
        <f>IF(C140="","",INDEX(airports_all,MATCH(C140,Inputs!$J$5:$J$8662,0)))</f>
        <v/>
      </c>
      <c r="J140" s="72" t="str">
        <f>IF(D140="","",INDEX(airports_all,MATCH(D140,Inputs!$J$5:$J$8662,0)))</f>
        <v/>
      </c>
      <c r="K140" s="88" t="str">
        <f t="shared" si="4"/>
        <v/>
      </c>
      <c r="N140" s="207">
        <f t="shared" si="5"/>
        <v>0</v>
      </c>
    </row>
    <row r="141" spans="1:14" s="41" customFormat="1" x14ac:dyDescent="0.25">
      <c r="A141" s="270"/>
      <c r="B141" s="271"/>
      <c r="C141" s="43"/>
      <c r="D141" s="43"/>
      <c r="E141" s="43"/>
      <c r="F141" s="43"/>
      <c r="G141" s="48"/>
      <c r="H141" s="49"/>
      <c r="I141" s="46" t="str">
        <f>IF(C141="","",INDEX(airports_all,MATCH(C141,Inputs!$J$5:$J$8662,0)))</f>
        <v/>
      </c>
      <c r="J141" s="72" t="str">
        <f>IF(D141="","",INDEX(airports_all,MATCH(D141,Inputs!$J$5:$J$8662,0)))</f>
        <v/>
      </c>
      <c r="K141" s="88" t="str">
        <f t="shared" si="4"/>
        <v/>
      </c>
      <c r="N141" s="207">
        <f t="shared" si="5"/>
        <v>0</v>
      </c>
    </row>
    <row r="142" spans="1:14" s="41" customFormat="1" x14ac:dyDescent="0.25">
      <c r="A142" s="270"/>
      <c r="B142" s="271"/>
      <c r="C142" s="43"/>
      <c r="D142" s="43"/>
      <c r="E142" s="43"/>
      <c r="F142" s="43"/>
      <c r="G142" s="48"/>
      <c r="H142" s="49"/>
      <c r="I142" s="46" t="str">
        <f>IF(C142="","",INDEX(airports_all,MATCH(C142,Inputs!$J$5:$J$8662,0)))</f>
        <v/>
      </c>
      <c r="J142" s="72" t="str">
        <f>IF(D142="","",INDEX(airports_all,MATCH(D142,Inputs!$J$5:$J$8662,0)))</f>
        <v/>
      </c>
      <c r="K142" s="88" t="str">
        <f t="shared" si="4"/>
        <v/>
      </c>
      <c r="N142" s="207">
        <f t="shared" si="5"/>
        <v>0</v>
      </c>
    </row>
    <row r="143" spans="1:14" s="41" customFormat="1" x14ac:dyDescent="0.25">
      <c r="A143" s="270"/>
      <c r="B143" s="271"/>
      <c r="C143" s="43"/>
      <c r="D143" s="43"/>
      <c r="E143" s="43"/>
      <c r="F143" s="43"/>
      <c r="G143" s="48"/>
      <c r="H143" s="49"/>
      <c r="I143" s="46" t="str">
        <f>IF(C143="","",INDEX(airports_all,MATCH(C143,Inputs!$J$5:$J$8662,0)))</f>
        <v/>
      </c>
      <c r="J143" s="72" t="str">
        <f>IF(D143="","",INDEX(airports_all,MATCH(D143,Inputs!$J$5:$J$8662,0)))</f>
        <v/>
      </c>
      <c r="K143" s="88" t="str">
        <f t="shared" si="4"/>
        <v/>
      </c>
      <c r="N143" s="207">
        <f t="shared" si="5"/>
        <v>0</v>
      </c>
    </row>
    <row r="144" spans="1:14" s="41" customFormat="1" x14ac:dyDescent="0.25">
      <c r="A144" s="270"/>
      <c r="B144" s="271"/>
      <c r="C144" s="43"/>
      <c r="D144" s="43"/>
      <c r="E144" s="43"/>
      <c r="F144" s="43"/>
      <c r="G144" s="48"/>
      <c r="H144" s="49"/>
      <c r="I144" s="46" t="str">
        <f>IF(C144="","",INDEX(airports_all,MATCH(C144,Inputs!$J$5:$J$8662,0)))</f>
        <v/>
      </c>
      <c r="J144" s="72" t="str">
        <f>IF(D144="","",INDEX(airports_all,MATCH(D144,Inputs!$J$5:$J$8662,0)))</f>
        <v/>
      </c>
      <c r="K144" s="88" t="str">
        <f t="shared" si="4"/>
        <v/>
      </c>
      <c r="N144" s="207">
        <f t="shared" si="5"/>
        <v>0</v>
      </c>
    </row>
    <row r="145" spans="1:14" s="41" customFormat="1" x14ac:dyDescent="0.25">
      <c r="A145" s="270"/>
      <c r="B145" s="271"/>
      <c r="C145" s="43"/>
      <c r="D145" s="43"/>
      <c r="E145" s="43"/>
      <c r="F145" s="43"/>
      <c r="G145" s="48"/>
      <c r="H145" s="49"/>
      <c r="I145" s="46" t="str">
        <f>IF(C145="","",INDEX(airports_all,MATCH(C145,Inputs!$J$5:$J$8662,0)))</f>
        <v/>
      </c>
      <c r="J145" s="72" t="str">
        <f>IF(D145="","",INDEX(airports_all,MATCH(D145,Inputs!$J$5:$J$8662,0)))</f>
        <v/>
      </c>
      <c r="K145" s="88" t="str">
        <f t="shared" si="4"/>
        <v/>
      </c>
      <c r="N145" s="207">
        <f t="shared" si="5"/>
        <v>0</v>
      </c>
    </row>
    <row r="146" spans="1:14" s="41" customFormat="1" x14ac:dyDescent="0.25">
      <c r="A146" s="270"/>
      <c r="B146" s="271"/>
      <c r="C146" s="43"/>
      <c r="D146" s="43"/>
      <c r="E146" s="43"/>
      <c r="F146" s="43"/>
      <c r="G146" s="48"/>
      <c r="H146" s="49"/>
      <c r="I146" s="46" t="str">
        <f>IF(C146="","",INDEX(airports_all,MATCH(C146,Inputs!$J$5:$J$8662,0)))</f>
        <v/>
      </c>
      <c r="J146" s="72" t="str">
        <f>IF(D146="","",INDEX(airports_all,MATCH(D146,Inputs!$J$5:$J$8662,0)))</f>
        <v/>
      </c>
      <c r="K146" s="88" t="str">
        <f t="shared" si="4"/>
        <v/>
      </c>
      <c r="N146" s="207">
        <f t="shared" si="5"/>
        <v>0</v>
      </c>
    </row>
    <row r="147" spans="1:14" s="41" customFormat="1" x14ac:dyDescent="0.25">
      <c r="A147" s="270"/>
      <c r="B147" s="271"/>
      <c r="C147" s="43"/>
      <c r="D147" s="43"/>
      <c r="E147" s="43"/>
      <c r="F147" s="43"/>
      <c r="G147" s="48"/>
      <c r="H147" s="49"/>
      <c r="I147" s="46" t="str">
        <f>IF(C147="","",INDEX(airports_all,MATCH(C147,Inputs!$J$5:$J$8662,0)))</f>
        <v/>
      </c>
      <c r="J147" s="72" t="str">
        <f>IF(D147="","",INDEX(airports_all,MATCH(D147,Inputs!$J$5:$J$8662,0)))</f>
        <v/>
      </c>
      <c r="K147" s="88" t="str">
        <f t="shared" si="4"/>
        <v/>
      </c>
      <c r="N147" s="207">
        <f t="shared" si="5"/>
        <v>0</v>
      </c>
    </row>
    <row r="148" spans="1:14" s="41" customFormat="1" x14ac:dyDescent="0.25">
      <c r="A148" s="270"/>
      <c r="B148" s="271"/>
      <c r="C148" s="43"/>
      <c r="D148" s="43"/>
      <c r="E148" s="43"/>
      <c r="F148" s="43"/>
      <c r="G148" s="48"/>
      <c r="H148" s="49"/>
      <c r="I148" s="46" t="str">
        <f>IF(C148="","",INDEX(airports_all,MATCH(C148,Inputs!$J$5:$J$8662,0)))</f>
        <v/>
      </c>
      <c r="J148" s="72" t="str">
        <f>IF(D148="","",INDEX(airports_all,MATCH(D148,Inputs!$J$5:$J$8662,0)))</f>
        <v/>
      </c>
      <c r="K148" s="88" t="str">
        <f t="shared" si="4"/>
        <v/>
      </c>
      <c r="N148" s="207">
        <f t="shared" si="5"/>
        <v>0</v>
      </c>
    </row>
    <row r="149" spans="1:14" s="41" customFormat="1" x14ac:dyDescent="0.25">
      <c r="A149" s="270"/>
      <c r="B149" s="271"/>
      <c r="C149" s="43"/>
      <c r="D149" s="43"/>
      <c r="E149" s="43"/>
      <c r="F149" s="43"/>
      <c r="G149" s="48"/>
      <c r="H149" s="49"/>
      <c r="I149" s="46" t="str">
        <f>IF(C149="","",INDEX(airports_all,MATCH(C149,Inputs!$J$5:$J$8662,0)))</f>
        <v/>
      </c>
      <c r="J149" s="72" t="str">
        <f>IF(D149="","",INDEX(airports_all,MATCH(D149,Inputs!$J$5:$J$8662,0)))</f>
        <v/>
      </c>
      <c r="K149" s="88" t="str">
        <f t="shared" si="4"/>
        <v/>
      </c>
      <c r="N149" s="207">
        <f t="shared" si="5"/>
        <v>0</v>
      </c>
    </row>
    <row r="150" spans="1:14" s="41" customFormat="1" x14ac:dyDescent="0.25">
      <c r="A150" s="270"/>
      <c r="B150" s="271"/>
      <c r="C150" s="43"/>
      <c r="D150" s="43"/>
      <c r="E150" s="43"/>
      <c r="F150" s="43"/>
      <c r="G150" s="48"/>
      <c r="H150" s="49"/>
      <c r="I150" s="46" t="str">
        <f>IF(C150="","",INDEX(airports_all,MATCH(C150,Inputs!$J$5:$J$8662,0)))</f>
        <v/>
      </c>
      <c r="J150" s="72" t="str">
        <f>IF(D150="","",INDEX(airports_all,MATCH(D150,Inputs!$J$5:$J$8662,0)))</f>
        <v/>
      </c>
      <c r="K150" s="88" t="str">
        <f t="shared" ref="K150:K213" si="6">IF(COUNTA(A150:G150)&gt;0,IF(COUNTA(A150:G150)&lt;6, "Enter data in all of columns B-G!",""),"")</f>
        <v/>
      </c>
      <c r="N150" s="207">
        <f t="shared" ref="N150:N213" si="7">IF(COUNTA(A150:G150)&gt;0,IF(COUNTA(A150:G150)&lt;6, 1,0),0)</f>
        <v>0</v>
      </c>
    </row>
    <row r="151" spans="1:14" s="41" customFormat="1" x14ac:dyDescent="0.25">
      <c r="A151" s="270"/>
      <c r="B151" s="271"/>
      <c r="C151" s="43"/>
      <c r="D151" s="43"/>
      <c r="E151" s="43"/>
      <c r="F151" s="43"/>
      <c r="G151" s="48"/>
      <c r="H151" s="49"/>
      <c r="I151" s="46" t="str">
        <f>IF(C151="","",INDEX(airports_all,MATCH(C151,Inputs!$J$5:$J$8662,0)))</f>
        <v/>
      </c>
      <c r="J151" s="72" t="str">
        <f>IF(D151="","",INDEX(airports_all,MATCH(D151,Inputs!$J$5:$J$8662,0)))</f>
        <v/>
      </c>
      <c r="K151" s="88" t="str">
        <f t="shared" si="6"/>
        <v/>
      </c>
      <c r="N151" s="207">
        <f t="shared" si="7"/>
        <v>0</v>
      </c>
    </row>
    <row r="152" spans="1:14" s="41" customFormat="1" x14ac:dyDescent="0.25">
      <c r="A152" s="270"/>
      <c r="B152" s="271"/>
      <c r="C152" s="43"/>
      <c r="D152" s="43"/>
      <c r="E152" s="43"/>
      <c r="F152" s="43"/>
      <c r="G152" s="48"/>
      <c r="H152" s="49"/>
      <c r="I152" s="46" t="str">
        <f>IF(C152="","",INDEX(airports_all,MATCH(C152,Inputs!$J$5:$J$8662,0)))</f>
        <v/>
      </c>
      <c r="J152" s="72" t="str">
        <f>IF(D152="","",INDEX(airports_all,MATCH(D152,Inputs!$J$5:$J$8662,0)))</f>
        <v/>
      </c>
      <c r="K152" s="88" t="str">
        <f t="shared" si="6"/>
        <v/>
      </c>
      <c r="N152" s="207">
        <f t="shared" si="7"/>
        <v>0</v>
      </c>
    </row>
    <row r="153" spans="1:14" s="41" customFormat="1" x14ac:dyDescent="0.25">
      <c r="A153" s="270"/>
      <c r="B153" s="271"/>
      <c r="C153" s="43"/>
      <c r="D153" s="43"/>
      <c r="E153" s="43"/>
      <c r="F153" s="43"/>
      <c r="G153" s="48"/>
      <c r="H153" s="49"/>
      <c r="I153" s="46" t="str">
        <f>IF(C153="","",INDEX(airports_all,MATCH(C153,Inputs!$J$5:$J$8662,0)))</f>
        <v/>
      </c>
      <c r="J153" s="72" t="str">
        <f>IF(D153="","",INDEX(airports_all,MATCH(D153,Inputs!$J$5:$J$8662,0)))</f>
        <v/>
      </c>
      <c r="K153" s="88" t="str">
        <f t="shared" si="6"/>
        <v/>
      </c>
      <c r="N153" s="207">
        <f t="shared" si="7"/>
        <v>0</v>
      </c>
    </row>
    <row r="154" spans="1:14" s="41" customFormat="1" x14ac:dyDescent="0.25">
      <c r="A154" s="270"/>
      <c r="B154" s="271"/>
      <c r="C154" s="43"/>
      <c r="D154" s="43"/>
      <c r="E154" s="43"/>
      <c r="F154" s="43"/>
      <c r="G154" s="48"/>
      <c r="H154" s="49"/>
      <c r="I154" s="46" t="str">
        <f>IF(C154="","",INDEX(airports_all,MATCH(C154,Inputs!$J$5:$J$8662,0)))</f>
        <v/>
      </c>
      <c r="J154" s="72" t="str">
        <f>IF(D154="","",INDEX(airports_all,MATCH(D154,Inputs!$J$5:$J$8662,0)))</f>
        <v/>
      </c>
      <c r="K154" s="88" t="str">
        <f t="shared" si="6"/>
        <v/>
      </c>
      <c r="N154" s="207">
        <f t="shared" si="7"/>
        <v>0</v>
      </c>
    </row>
    <row r="155" spans="1:14" s="41" customFormat="1" x14ac:dyDescent="0.25">
      <c r="A155" s="270"/>
      <c r="B155" s="271"/>
      <c r="C155" s="43"/>
      <c r="D155" s="43"/>
      <c r="E155" s="43"/>
      <c r="F155" s="43"/>
      <c r="G155" s="48"/>
      <c r="H155" s="49"/>
      <c r="I155" s="46" t="str">
        <f>IF(C155="","",INDEX(airports_all,MATCH(C155,Inputs!$J$5:$J$8662,0)))</f>
        <v/>
      </c>
      <c r="J155" s="72" t="str">
        <f>IF(D155="","",INDEX(airports_all,MATCH(D155,Inputs!$J$5:$J$8662,0)))</f>
        <v/>
      </c>
      <c r="K155" s="88" t="str">
        <f t="shared" si="6"/>
        <v/>
      </c>
      <c r="N155" s="207">
        <f t="shared" si="7"/>
        <v>0</v>
      </c>
    </row>
    <row r="156" spans="1:14" s="41" customFormat="1" x14ac:dyDescent="0.25">
      <c r="A156" s="270"/>
      <c r="B156" s="271"/>
      <c r="C156" s="43"/>
      <c r="D156" s="43"/>
      <c r="E156" s="43"/>
      <c r="F156" s="43"/>
      <c r="G156" s="48"/>
      <c r="H156" s="49"/>
      <c r="I156" s="46" t="str">
        <f>IF(C156="","",INDEX(airports_all,MATCH(C156,Inputs!$J$5:$J$8662,0)))</f>
        <v/>
      </c>
      <c r="J156" s="72" t="str">
        <f>IF(D156="","",INDEX(airports_all,MATCH(D156,Inputs!$J$5:$J$8662,0)))</f>
        <v/>
      </c>
      <c r="K156" s="88" t="str">
        <f t="shared" si="6"/>
        <v/>
      </c>
      <c r="N156" s="207">
        <f t="shared" si="7"/>
        <v>0</v>
      </c>
    </row>
    <row r="157" spans="1:14" s="41" customFormat="1" x14ac:dyDescent="0.25">
      <c r="A157" s="270"/>
      <c r="B157" s="271"/>
      <c r="C157" s="43"/>
      <c r="D157" s="43"/>
      <c r="E157" s="43"/>
      <c r="F157" s="43"/>
      <c r="G157" s="48"/>
      <c r="H157" s="49"/>
      <c r="I157" s="46" t="str">
        <f>IF(C157="","",INDEX(airports_all,MATCH(C157,Inputs!$J$5:$J$8662,0)))</f>
        <v/>
      </c>
      <c r="J157" s="72" t="str">
        <f>IF(D157="","",INDEX(airports_all,MATCH(D157,Inputs!$J$5:$J$8662,0)))</f>
        <v/>
      </c>
      <c r="K157" s="88" t="str">
        <f t="shared" si="6"/>
        <v/>
      </c>
      <c r="N157" s="207">
        <f t="shared" si="7"/>
        <v>0</v>
      </c>
    </row>
    <row r="158" spans="1:14" s="41" customFormat="1" x14ac:dyDescent="0.25">
      <c r="A158" s="270"/>
      <c r="B158" s="271"/>
      <c r="C158" s="43"/>
      <c r="D158" s="43"/>
      <c r="E158" s="43"/>
      <c r="F158" s="43"/>
      <c r="G158" s="48"/>
      <c r="H158" s="49"/>
      <c r="I158" s="46" t="str">
        <f>IF(C158="","",INDEX(airports_all,MATCH(C158,Inputs!$J$5:$J$8662,0)))</f>
        <v/>
      </c>
      <c r="J158" s="72" t="str">
        <f>IF(D158="","",INDEX(airports_all,MATCH(D158,Inputs!$J$5:$J$8662,0)))</f>
        <v/>
      </c>
      <c r="K158" s="88" t="str">
        <f t="shared" si="6"/>
        <v/>
      </c>
      <c r="N158" s="207">
        <f t="shared" si="7"/>
        <v>0</v>
      </c>
    </row>
    <row r="159" spans="1:14" s="41" customFormat="1" x14ac:dyDescent="0.25">
      <c r="A159" s="270"/>
      <c r="B159" s="271"/>
      <c r="C159" s="43"/>
      <c r="D159" s="43"/>
      <c r="E159" s="43"/>
      <c r="F159" s="43"/>
      <c r="G159" s="48"/>
      <c r="H159" s="49"/>
      <c r="I159" s="46" t="str">
        <f>IF(C159="","",INDEX(airports_all,MATCH(C159,Inputs!$J$5:$J$8662,0)))</f>
        <v/>
      </c>
      <c r="J159" s="72" t="str">
        <f>IF(D159="","",INDEX(airports_all,MATCH(D159,Inputs!$J$5:$J$8662,0)))</f>
        <v/>
      </c>
      <c r="K159" s="88" t="str">
        <f t="shared" si="6"/>
        <v/>
      </c>
      <c r="N159" s="207">
        <f t="shared" si="7"/>
        <v>0</v>
      </c>
    </row>
    <row r="160" spans="1:14" s="41" customFormat="1" x14ac:dyDescent="0.25">
      <c r="A160" s="270"/>
      <c r="B160" s="271"/>
      <c r="C160" s="43"/>
      <c r="D160" s="43"/>
      <c r="E160" s="43"/>
      <c r="F160" s="43"/>
      <c r="G160" s="48"/>
      <c r="H160" s="49"/>
      <c r="I160" s="46" t="str">
        <f>IF(C160="","",INDEX(airports_all,MATCH(C160,Inputs!$J$5:$J$8662,0)))</f>
        <v/>
      </c>
      <c r="J160" s="72" t="str">
        <f>IF(D160="","",INDEX(airports_all,MATCH(D160,Inputs!$J$5:$J$8662,0)))</f>
        <v/>
      </c>
      <c r="K160" s="88" t="str">
        <f t="shared" si="6"/>
        <v/>
      </c>
      <c r="N160" s="207">
        <f t="shared" si="7"/>
        <v>0</v>
      </c>
    </row>
    <row r="161" spans="1:14" s="41" customFormat="1" x14ac:dyDescent="0.25">
      <c r="A161" s="270"/>
      <c r="B161" s="271"/>
      <c r="C161" s="43"/>
      <c r="D161" s="43"/>
      <c r="E161" s="43"/>
      <c r="F161" s="43"/>
      <c r="G161" s="48"/>
      <c r="H161" s="49"/>
      <c r="I161" s="46" t="str">
        <f>IF(C161="","",INDEX(airports_all,MATCH(C161,Inputs!$J$5:$J$8662,0)))</f>
        <v/>
      </c>
      <c r="J161" s="72" t="str">
        <f>IF(D161="","",INDEX(airports_all,MATCH(D161,Inputs!$J$5:$J$8662,0)))</f>
        <v/>
      </c>
      <c r="K161" s="88" t="str">
        <f t="shared" si="6"/>
        <v/>
      </c>
      <c r="N161" s="207">
        <f t="shared" si="7"/>
        <v>0</v>
      </c>
    </row>
    <row r="162" spans="1:14" s="41" customFormat="1" x14ac:dyDescent="0.25">
      <c r="A162" s="270"/>
      <c r="B162" s="271"/>
      <c r="C162" s="43"/>
      <c r="D162" s="43"/>
      <c r="E162" s="43"/>
      <c r="F162" s="43"/>
      <c r="G162" s="48"/>
      <c r="H162" s="49"/>
      <c r="I162" s="46" t="str">
        <f>IF(C162="","",INDEX(airports_all,MATCH(C162,Inputs!$J$5:$J$8662,0)))</f>
        <v/>
      </c>
      <c r="J162" s="72" t="str">
        <f>IF(D162="","",INDEX(airports_all,MATCH(D162,Inputs!$J$5:$J$8662,0)))</f>
        <v/>
      </c>
      <c r="K162" s="88" t="str">
        <f t="shared" si="6"/>
        <v/>
      </c>
      <c r="N162" s="207">
        <f t="shared" si="7"/>
        <v>0</v>
      </c>
    </row>
    <row r="163" spans="1:14" s="41" customFormat="1" x14ac:dyDescent="0.25">
      <c r="A163" s="270"/>
      <c r="B163" s="271"/>
      <c r="C163" s="43"/>
      <c r="D163" s="43"/>
      <c r="E163" s="43"/>
      <c r="F163" s="43"/>
      <c r="G163" s="48"/>
      <c r="H163" s="49"/>
      <c r="I163" s="46" t="str">
        <f>IF(C163="","",INDEX(airports_all,MATCH(C163,Inputs!$J$5:$J$8662,0)))</f>
        <v/>
      </c>
      <c r="J163" s="72" t="str">
        <f>IF(D163="","",INDEX(airports_all,MATCH(D163,Inputs!$J$5:$J$8662,0)))</f>
        <v/>
      </c>
      <c r="K163" s="88" t="str">
        <f t="shared" si="6"/>
        <v/>
      </c>
      <c r="N163" s="207">
        <f t="shared" si="7"/>
        <v>0</v>
      </c>
    </row>
    <row r="164" spans="1:14" s="41" customFormat="1" x14ac:dyDescent="0.25">
      <c r="A164" s="270"/>
      <c r="B164" s="271"/>
      <c r="C164" s="43"/>
      <c r="D164" s="43"/>
      <c r="E164" s="43"/>
      <c r="F164" s="43"/>
      <c r="G164" s="48"/>
      <c r="H164" s="49"/>
      <c r="I164" s="46" t="str">
        <f>IF(C164="","",INDEX(airports_all,MATCH(C164,Inputs!$J$5:$J$8662,0)))</f>
        <v/>
      </c>
      <c r="J164" s="72" t="str">
        <f>IF(D164="","",INDEX(airports_all,MATCH(D164,Inputs!$J$5:$J$8662,0)))</f>
        <v/>
      </c>
      <c r="K164" s="88" t="str">
        <f t="shared" si="6"/>
        <v/>
      </c>
      <c r="N164" s="207">
        <f t="shared" si="7"/>
        <v>0</v>
      </c>
    </row>
    <row r="165" spans="1:14" s="41" customFormat="1" x14ac:dyDescent="0.25">
      <c r="A165" s="270"/>
      <c r="B165" s="271"/>
      <c r="C165" s="43"/>
      <c r="D165" s="43"/>
      <c r="E165" s="43"/>
      <c r="F165" s="43"/>
      <c r="G165" s="48"/>
      <c r="H165" s="49"/>
      <c r="I165" s="46" t="str">
        <f>IF(C165="","",INDEX(airports_all,MATCH(C165,Inputs!$J$5:$J$8662,0)))</f>
        <v/>
      </c>
      <c r="J165" s="72" t="str">
        <f>IF(D165="","",INDEX(airports_all,MATCH(D165,Inputs!$J$5:$J$8662,0)))</f>
        <v/>
      </c>
      <c r="K165" s="88" t="str">
        <f t="shared" si="6"/>
        <v/>
      </c>
      <c r="N165" s="207">
        <f t="shared" si="7"/>
        <v>0</v>
      </c>
    </row>
    <row r="166" spans="1:14" s="41" customFormat="1" x14ac:dyDescent="0.25">
      <c r="A166" s="270"/>
      <c r="B166" s="271"/>
      <c r="C166" s="43"/>
      <c r="D166" s="43"/>
      <c r="E166" s="43"/>
      <c r="F166" s="43"/>
      <c r="G166" s="48"/>
      <c r="H166" s="49"/>
      <c r="I166" s="46" t="str">
        <f>IF(C166="","",INDEX(airports_all,MATCH(C166,Inputs!$J$5:$J$8662,0)))</f>
        <v/>
      </c>
      <c r="J166" s="72" t="str">
        <f>IF(D166="","",INDEX(airports_all,MATCH(D166,Inputs!$J$5:$J$8662,0)))</f>
        <v/>
      </c>
      <c r="K166" s="88" t="str">
        <f t="shared" si="6"/>
        <v/>
      </c>
      <c r="N166" s="207">
        <f t="shared" si="7"/>
        <v>0</v>
      </c>
    </row>
    <row r="167" spans="1:14" s="41" customFormat="1" x14ac:dyDescent="0.25">
      <c r="A167" s="270"/>
      <c r="B167" s="271"/>
      <c r="C167" s="43"/>
      <c r="D167" s="43"/>
      <c r="E167" s="43"/>
      <c r="F167" s="43"/>
      <c r="G167" s="48"/>
      <c r="H167" s="49"/>
      <c r="I167" s="46" t="str">
        <f>IF(C167="","",INDEX(airports_all,MATCH(C167,Inputs!$J$5:$J$8662,0)))</f>
        <v/>
      </c>
      <c r="J167" s="72" t="str">
        <f>IF(D167="","",INDEX(airports_all,MATCH(D167,Inputs!$J$5:$J$8662,0)))</f>
        <v/>
      </c>
      <c r="K167" s="88" t="str">
        <f t="shared" si="6"/>
        <v/>
      </c>
      <c r="N167" s="207">
        <f t="shared" si="7"/>
        <v>0</v>
      </c>
    </row>
    <row r="168" spans="1:14" s="41" customFormat="1" x14ac:dyDescent="0.25">
      <c r="A168" s="270"/>
      <c r="B168" s="271"/>
      <c r="C168" s="43"/>
      <c r="D168" s="43"/>
      <c r="E168" s="43"/>
      <c r="F168" s="43"/>
      <c r="G168" s="48"/>
      <c r="H168" s="49"/>
      <c r="I168" s="46" t="str">
        <f>IF(C168="","",INDEX(airports_all,MATCH(C168,Inputs!$J$5:$J$8662,0)))</f>
        <v/>
      </c>
      <c r="J168" s="72" t="str">
        <f>IF(D168="","",INDEX(airports_all,MATCH(D168,Inputs!$J$5:$J$8662,0)))</f>
        <v/>
      </c>
      <c r="K168" s="88" t="str">
        <f t="shared" si="6"/>
        <v/>
      </c>
      <c r="N168" s="207">
        <f t="shared" si="7"/>
        <v>0</v>
      </c>
    </row>
    <row r="169" spans="1:14" s="41" customFormat="1" x14ac:dyDescent="0.25">
      <c r="A169" s="270"/>
      <c r="B169" s="271"/>
      <c r="C169" s="43"/>
      <c r="D169" s="43"/>
      <c r="E169" s="43"/>
      <c r="F169" s="43"/>
      <c r="G169" s="48"/>
      <c r="H169" s="49"/>
      <c r="I169" s="46" t="str">
        <f>IF(C169="","",INDEX(airports_all,MATCH(C169,Inputs!$J$5:$J$8662,0)))</f>
        <v/>
      </c>
      <c r="J169" s="72" t="str">
        <f>IF(D169="","",INDEX(airports_all,MATCH(D169,Inputs!$J$5:$J$8662,0)))</f>
        <v/>
      </c>
      <c r="K169" s="88" t="str">
        <f t="shared" si="6"/>
        <v/>
      </c>
      <c r="N169" s="207">
        <f t="shared" si="7"/>
        <v>0</v>
      </c>
    </row>
    <row r="170" spans="1:14" s="41" customFormat="1" x14ac:dyDescent="0.25">
      <c r="A170" s="270"/>
      <c r="B170" s="271"/>
      <c r="C170" s="43"/>
      <c r="D170" s="43"/>
      <c r="E170" s="43"/>
      <c r="F170" s="43"/>
      <c r="G170" s="48"/>
      <c r="H170" s="49"/>
      <c r="I170" s="46" t="str">
        <f>IF(C170="","",INDEX(airports_all,MATCH(C170,Inputs!$J$5:$J$8662,0)))</f>
        <v/>
      </c>
      <c r="J170" s="72" t="str">
        <f>IF(D170="","",INDEX(airports_all,MATCH(D170,Inputs!$J$5:$J$8662,0)))</f>
        <v/>
      </c>
      <c r="K170" s="88" t="str">
        <f t="shared" si="6"/>
        <v/>
      </c>
      <c r="N170" s="207">
        <f t="shared" si="7"/>
        <v>0</v>
      </c>
    </row>
    <row r="171" spans="1:14" s="41" customFormat="1" x14ac:dyDescent="0.25">
      <c r="A171" s="270"/>
      <c r="B171" s="271"/>
      <c r="C171" s="43"/>
      <c r="D171" s="43"/>
      <c r="E171" s="43"/>
      <c r="F171" s="43"/>
      <c r="G171" s="48"/>
      <c r="H171" s="49"/>
      <c r="I171" s="46" t="str">
        <f>IF(C171="","",INDEX(airports_all,MATCH(C171,Inputs!$J$5:$J$8662,0)))</f>
        <v/>
      </c>
      <c r="J171" s="72" t="str">
        <f>IF(D171="","",INDEX(airports_all,MATCH(D171,Inputs!$J$5:$J$8662,0)))</f>
        <v/>
      </c>
      <c r="K171" s="88" t="str">
        <f t="shared" si="6"/>
        <v/>
      </c>
      <c r="N171" s="207">
        <f t="shared" si="7"/>
        <v>0</v>
      </c>
    </row>
    <row r="172" spans="1:14" s="41" customFormat="1" x14ac:dyDescent="0.25">
      <c r="A172" s="270"/>
      <c r="B172" s="271"/>
      <c r="C172" s="43"/>
      <c r="D172" s="43"/>
      <c r="E172" s="43"/>
      <c r="F172" s="43"/>
      <c r="G172" s="48"/>
      <c r="H172" s="49"/>
      <c r="I172" s="46" t="str">
        <f>IF(C172="","",INDEX(airports_all,MATCH(C172,Inputs!$J$5:$J$8662,0)))</f>
        <v/>
      </c>
      <c r="J172" s="72" t="str">
        <f>IF(D172="","",INDEX(airports_all,MATCH(D172,Inputs!$J$5:$J$8662,0)))</f>
        <v/>
      </c>
      <c r="K172" s="88" t="str">
        <f t="shared" si="6"/>
        <v/>
      </c>
      <c r="N172" s="207">
        <f t="shared" si="7"/>
        <v>0</v>
      </c>
    </row>
    <row r="173" spans="1:14" s="41" customFormat="1" x14ac:dyDescent="0.25">
      <c r="A173" s="270"/>
      <c r="B173" s="271"/>
      <c r="C173" s="43"/>
      <c r="D173" s="43"/>
      <c r="E173" s="43"/>
      <c r="F173" s="43"/>
      <c r="G173" s="48"/>
      <c r="H173" s="49"/>
      <c r="I173" s="46" t="str">
        <f>IF(C173="","",INDEX(airports_all,MATCH(C173,Inputs!$J$5:$J$8662,0)))</f>
        <v/>
      </c>
      <c r="J173" s="72" t="str">
        <f>IF(D173="","",INDEX(airports_all,MATCH(D173,Inputs!$J$5:$J$8662,0)))</f>
        <v/>
      </c>
      <c r="K173" s="88" t="str">
        <f t="shared" si="6"/>
        <v/>
      </c>
      <c r="N173" s="207">
        <f t="shared" si="7"/>
        <v>0</v>
      </c>
    </row>
    <row r="174" spans="1:14" s="41" customFormat="1" x14ac:dyDescent="0.25">
      <c r="A174" s="270"/>
      <c r="B174" s="271"/>
      <c r="C174" s="43"/>
      <c r="D174" s="43"/>
      <c r="E174" s="43"/>
      <c r="F174" s="43"/>
      <c r="G174" s="48"/>
      <c r="H174" s="49"/>
      <c r="I174" s="46" t="str">
        <f>IF(C174="","",INDEX(airports_all,MATCH(C174,Inputs!$J$5:$J$8662,0)))</f>
        <v/>
      </c>
      <c r="J174" s="72" t="str">
        <f>IF(D174="","",INDEX(airports_all,MATCH(D174,Inputs!$J$5:$J$8662,0)))</f>
        <v/>
      </c>
      <c r="K174" s="88" t="str">
        <f t="shared" si="6"/>
        <v/>
      </c>
      <c r="N174" s="207">
        <f t="shared" si="7"/>
        <v>0</v>
      </c>
    </row>
    <row r="175" spans="1:14" s="41" customFormat="1" x14ac:dyDescent="0.25">
      <c r="A175" s="270"/>
      <c r="B175" s="271"/>
      <c r="C175" s="43"/>
      <c r="D175" s="43"/>
      <c r="E175" s="43"/>
      <c r="F175" s="43"/>
      <c r="G175" s="48"/>
      <c r="H175" s="49"/>
      <c r="I175" s="46" t="str">
        <f>IF(C175="","",INDEX(airports_all,MATCH(C175,Inputs!$J$5:$J$8662,0)))</f>
        <v/>
      </c>
      <c r="J175" s="72" t="str">
        <f>IF(D175="","",INDEX(airports_all,MATCH(D175,Inputs!$J$5:$J$8662,0)))</f>
        <v/>
      </c>
      <c r="K175" s="88" t="str">
        <f t="shared" si="6"/>
        <v/>
      </c>
      <c r="N175" s="207">
        <f t="shared" si="7"/>
        <v>0</v>
      </c>
    </row>
    <row r="176" spans="1:14" s="41" customFormat="1" x14ac:dyDescent="0.25">
      <c r="A176" s="270"/>
      <c r="B176" s="271"/>
      <c r="C176" s="43"/>
      <c r="D176" s="43"/>
      <c r="E176" s="43"/>
      <c r="F176" s="43"/>
      <c r="G176" s="48"/>
      <c r="H176" s="49"/>
      <c r="I176" s="46" t="str">
        <f>IF(C176="","",INDEX(airports_all,MATCH(C176,Inputs!$J$5:$J$8662,0)))</f>
        <v/>
      </c>
      <c r="J176" s="72" t="str">
        <f>IF(D176="","",INDEX(airports_all,MATCH(D176,Inputs!$J$5:$J$8662,0)))</f>
        <v/>
      </c>
      <c r="K176" s="88" t="str">
        <f t="shared" si="6"/>
        <v/>
      </c>
      <c r="N176" s="207">
        <f t="shared" si="7"/>
        <v>0</v>
      </c>
    </row>
    <row r="177" spans="1:14" s="41" customFormat="1" x14ac:dyDescent="0.25">
      <c r="A177" s="270"/>
      <c r="B177" s="271"/>
      <c r="C177" s="43"/>
      <c r="D177" s="43"/>
      <c r="E177" s="43"/>
      <c r="F177" s="43"/>
      <c r="G177" s="48"/>
      <c r="H177" s="49"/>
      <c r="I177" s="46" t="str">
        <f>IF(C177="","",INDEX(airports_all,MATCH(C177,Inputs!$J$5:$J$8662,0)))</f>
        <v/>
      </c>
      <c r="J177" s="72" t="str">
        <f>IF(D177="","",INDEX(airports_all,MATCH(D177,Inputs!$J$5:$J$8662,0)))</f>
        <v/>
      </c>
      <c r="K177" s="88" t="str">
        <f t="shared" si="6"/>
        <v/>
      </c>
      <c r="N177" s="207">
        <f t="shared" si="7"/>
        <v>0</v>
      </c>
    </row>
    <row r="178" spans="1:14" s="41" customFormat="1" x14ac:dyDescent="0.25">
      <c r="A178" s="270"/>
      <c r="B178" s="271"/>
      <c r="C178" s="43"/>
      <c r="D178" s="43"/>
      <c r="E178" s="43"/>
      <c r="F178" s="43"/>
      <c r="G178" s="48"/>
      <c r="H178" s="49"/>
      <c r="I178" s="46" t="str">
        <f>IF(C178="","",INDEX(airports_all,MATCH(C178,Inputs!$J$5:$J$8662,0)))</f>
        <v/>
      </c>
      <c r="J178" s="72" t="str">
        <f>IF(D178="","",INDEX(airports_all,MATCH(D178,Inputs!$J$5:$J$8662,0)))</f>
        <v/>
      </c>
      <c r="K178" s="88" t="str">
        <f t="shared" si="6"/>
        <v/>
      </c>
      <c r="N178" s="207">
        <f t="shared" si="7"/>
        <v>0</v>
      </c>
    </row>
    <row r="179" spans="1:14" s="41" customFormat="1" x14ac:dyDescent="0.25">
      <c r="A179" s="270"/>
      <c r="B179" s="271"/>
      <c r="C179" s="43"/>
      <c r="D179" s="43"/>
      <c r="E179" s="43"/>
      <c r="F179" s="43"/>
      <c r="G179" s="48"/>
      <c r="H179" s="49"/>
      <c r="I179" s="46" t="str">
        <f>IF(C179="","",INDEX(airports_all,MATCH(C179,Inputs!$J$5:$J$8662,0)))</f>
        <v/>
      </c>
      <c r="J179" s="72" t="str">
        <f>IF(D179="","",INDEX(airports_all,MATCH(D179,Inputs!$J$5:$J$8662,0)))</f>
        <v/>
      </c>
      <c r="K179" s="88" t="str">
        <f t="shared" si="6"/>
        <v/>
      </c>
      <c r="N179" s="207">
        <f t="shared" si="7"/>
        <v>0</v>
      </c>
    </row>
    <row r="180" spans="1:14" s="41" customFormat="1" x14ac:dyDescent="0.25">
      <c r="A180" s="270"/>
      <c r="B180" s="271"/>
      <c r="C180" s="43"/>
      <c r="D180" s="43"/>
      <c r="E180" s="43"/>
      <c r="F180" s="43"/>
      <c r="G180" s="48"/>
      <c r="H180" s="49"/>
      <c r="I180" s="46" t="str">
        <f>IF(C180="","",INDEX(airports_all,MATCH(C180,Inputs!$J$5:$J$8662,0)))</f>
        <v/>
      </c>
      <c r="J180" s="72" t="str">
        <f>IF(D180="","",INDEX(airports_all,MATCH(D180,Inputs!$J$5:$J$8662,0)))</f>
        <v/>
      </c>
      <c r="K180" s="88" t="str">
        <f t="shared" si="6"/>
        <v/>
      </c>
      <c r="N180" s="207">
        <f t="shared" si="7"/>
        <v>0</v>
      </c>
    </row>
    <row r="181" spans="1:14" s="41" customFormat="1" x14ac:dyDescent="0.25">
      <c r="A181" s="270"/>
      <c r="B181" s="271"/>
      <c r="C181" s="43"/>
      <c r="D181" s="43"/>
      <c r="E181" s="43"/>
      <c r="F181" s="43"/>
      <c r="G181" s="48"/>
      <c r="H181" s="49"/>
      <c r="I181" s="46" t="str">
        <f>IF(C181="","",INDEX(airports_all,MATCH(C181,Inputs!$J$5:$J$8662,0)))</f>
        <v/>
      </c>
      <c r="J181" s="72" t="str">
        <f>IF(D181="","",INDEX(airports_all,MATCH(D181,Inputs!$J$5:$J$8662,0)))</f>
        <v/>
      </c>
      <c r="K181" s="88" t="str">
        <f t="shared" si="6"/>
        <v/>
      </c>
      <c r="N181" s="207">
        <f t="shared" si="7"/>
        <v>0</v>
      </c>
    </row>
    <row r="182" spans="1:14" s="41" customFormat="1" x14ac:dyDescent="0.25">
      <c r="A182" s="270"/>
      <c r="B182" s="271"/>
      <c r="C182" s="43"/>
      <c r="D182" s="43"/>
      <c r="E182" s="43"/>
      <c r="F182" s="43"/>
      <c r="G182" s="48"/>
      <c r="H182" s="49"/>
      <c r="I182" s="46" t="str">
        <f>IF(C182="","",INDEX(airports_all,MATCH(C182,Inputs!$J$5:$J$8662,0)))</f>
        <v/>
      </c>
      <c r="J182" s="72" t="str">
        <f>IF(D182="","",INDEX(airports_all,MATCH(D182,Inputs!$J$5:$J$8662,0)))</f>
        <v/>
      </c>
      <c r="K182" s="88" t="str">
        <f t="shared" si="6"/>
        <v/>
      </c>
      <c r="N182" s="207">
        <f t="shared" si="7"/>
        <v>0</v>
      </c>
    </row>
    <row r="183" spans="1:14" s="41" customFormat="1" x14ac:dyDescent="0.25">
      <c r="A183" s="270"/>
      <c r="B183" s="271"/>
      <c r="C183" s="43"/>
      <c r="D183" s="43"/>
      <c r="E183" s="43"/>
      <c r="F183" s="43"/>
      <c r="G183" s="48"/>
      <c r="H183" s="49"/>
      <c r="I183" s="46" t="str">
        <f>IF(C183="","",INDEX(airports_all,MATCH(C183,Inputs!$J$5:$J$8662,0)))</f>
        <v/>
      </c>
      <c r="J183" s="72" t="str">
        <f>IF(D183="","",INDEX(airports_all,MATCH(D183,Inputs!$J$5:$J$8662,0)))</f>
        <v/>
      </c>
      <c r="K183" s="88" t="str">
        <f t="shared" si="6"/>
        <v/>
      </c>
      <c r="N183" s="207">
        <f t="shared" si="7"/>
        <v>0</v>
      </c>
    </row>
    <row r="184" spans="1:14" s="41" customFormat="1" x14ac:dyDescent="0.25">
      <c r="A184" s="270"/>
      <c r="B184" s="271"/>
      <c r="C184" s="43"/>
      <c r="D184" s="43"/>
      <c r="E184" s="43"/>
      <c r="F184" s="43"/>
      <c r="G184" s="48"/>
      <c r="H184" s="49"/>
      <c r="I184" s="46" t="str">
        <f>IF(C184="","",INDEX(airports_all,MATCH(C184,Inputs!$J$5:$J$8662,0)))</f>
        <v/>
      </c>
      <c r="J184" s="72" t="str">
        <f>IF(D184="","",INDEX(airports_all,MATCH(D184,Inputs!$J$5:$J$8662,0)))</f>
        <v/>
      </c>
      <c r="K184" s="88" t="str">
        <f t="shared" si="6"/>
        <v/>
      </c>
      <c r="N184" s="207">
        <f t="shared" si="7"/>
        <v>0</v>
      </c>
    </row>
    <row r="185" spans="1:14" s="41" customFormat="1" x14ac:dyDescent="0.25">
      <c r="A185" s="270"/>
      <c r="B185" s="271"/>
      <c r="C185" s="43"/>
      <c r="D185" s="43"/>
      <c r="E185" s="43"/>
      <c r="F185" s="43"/>
      <c r="G185" s="48"/>
      <c r="H185" s="49"/>
      <c r="I185" s="46" t="str">
        <f>IF(C185="","",INDEX(airports_all,MATCH(C185,Inputs!$J$5:$J$8662,0)))</f>
        <v/>
      </c>
      <c r="J185" s="72" t="str">
        <f>IF(D185="","",INDEX(airports_all,MATCH(D185,Inputs!$J$5:$J$8662,0)))</f>
        <v/>
      </c>
      <c r="K185" s="88" t="str">
        <f t="shared" si="6"/>
        <v/>
      </c>
      <c r="N185" s="207">
        <f t="shared" si="7"/>
        <v>0</v>
      </c>
    </row>
    <row r="186" spans="1:14" s="41" customFormat="1" x14ac:dyDescent="0.25">
      <c r="A186" s="270"/>
      <c r="B186" s="271"/>
      <c r="C186" s="43"/>
      <c r="D186" s="43"/>
      <c r="E186" s="43"/>
      <c r="F186" s="43"/>
      <c r="G186" s="48"/>
      <c r="H186" s="49"/>
      <c r="I186" s="46" t="str">
        <f>IF(C186="","",INDEX(airports_all,MATCH(C186,Inputs!$J$5:$J$8662,0)))</f>
        <v/>
      </c>
      <c r="J186" s="72" t="str">
        <f>IF(D186="","",INDEX(airports_all,MATCH(D186,Inputs!$J$5:$J$8662,0)))</f>
        <v/>
      </c>
      <c r="K186" s="88" t="str">
        <f t="shared" si="6"/>
        <v/>
      </c>
      <c r="N186" s="207">
        <f t="shared" si="7"/>
        <v>0</v>
      </c>
    </row>
    <row r="187" spans="1:14" s="41" customFormat="1" x14ac:dyDescent="0.25">
      <c r="A187" s="270"/>
      <c r="B187" s="271"/>
      <c r="C187" s="43"/>
      <c r="D187" s="43"/>
      <c r="E187" s="43"/>
      <c r="F187" s="43"/>
      <c r="G187" s="48"/>
      <c r="H187" s="49"/>
      <c r="I187" s="46" t="str">
        <f>IF(C187="","",INDEX(airports_all,MATCH(C187,Inputs!$J$5:$J$8662,0)))</f>
        <v/>
      </c>
      <c r="J187" s="72" t="str">
        <f>IF(D187="","",INDEX(airports_all,MATCH(D187,Inputs!$J$5:$J$8662,0)))</f>
        <v/>
      </c>
      <c r="K187" s="88" t="str">
        <f t="shared" si="6"/>
        <v/>
      </c>
      <c r="N187" s="207">
        <f t="shared" si="7"/>
        <v>0</v>
      </c>
    </row>
    <row r="188" spans="1:14" s="41" customFormat="1" x14ac:dyDescent="0.25">
      <c r="A188" s="270"/>
      <c r="B188" s="271"/>
      <c r="C188" s="43"/>
      <c r="D188" s="43"/>
      <c r="E188" s="43"/>
      <c r="F188" s="43"/>
      <c r="G188" s="48"/>
      <c r="H188" s="49"/>
      <c r="I188" s="46" t="str">
        <f>IF(C188="","",INDEX(airports_all,MATCH(C188,Inputs!$J$5:$J$8662,0)))</f>
        <v/>
      </c>
      <c r="J188" s="72" t="str">
        <f>IF(D188="","",INDEX(airports_all,MATCH(D188,Inputs!$J$5:$J$8662,0)))</f>
        <v/>
      </c>
      <c r="K188" s="88" t="str">
        <f t="shared" si="6"/>
        <v/>
      </c>
      <c r="N188" s="207">
        <f t="shared" si="7"/>
        <v>0</v>
      </c>
    </row>
    <row r="189" spans="1:14" s="41" customFormat="1" x14ac:dyDescent="0.25">
      <c r="A189" s="270"/>
      <c r="B189" s="271"/>
      <c r="C189" s="43"/>
      <c r="D189" s="43"/>
      <c r="E189" s="43"/>
      <c r="F189" s="43"/>
      <c r="G189" s="48"/>
      <c r="H189" s="49"/>
      <c r="I189" s="46" t="str">
        <f>IF(C189="","",INDEX(airports_all,MATCH(C189,Inputs!$J$5:$J$8662,0)))</f>
        <v/>
      </c>
      <c r="J189" s="72" t="str">
        <f>IF(D189="","",INDEX(airports_all,MATCH(D189,Inputs!$J$5:$J$8662,0)))</f>
        <v/>
      </c>
      <c r="K189" s="88" t="str">
        <f t="shared" si="6"/>
        <v/>
      </c>
      <c r="N189" s="207">
        <f t="shared" si="7"/>
        <v>0</v>
      </c>
    </row>
    <row r="190" spans="1:14" s="41" customFormat="1" x14ac:dyDescent="0.25">
      <c r="A190" s="270"/>
      <c r="B190" s="271"/>
      <c r="C190" s="43"/>
      <c r="D190" s="43"/>
      <c r="E190" s="43"/>
      <c r="F190" s="43"/>
      <c r="G190" s="48"/>
      <c r="H190" s="49"/>
      <c r="I190" s="46" t="str">
        <f>IF(C190="","",INDEX(airports_all,MATCH(C190,Inputs!$J$5:$J$8662,0)))</f>
        <v/>
      </c>
      <c r="J190" s="72" t="str">
        <f>IF(D190="","",INDEX(airports_all,MATCH(D190,Inputs!$J$5:$J$8662,0)))</f>
        <v/>
      </c>
      <c r="K190" s="88" t="str">
        <f t="shared" si="6"/>
        <v/>
      </c>
      <c r="N190" s="207">
        <f t="shared" si="7"/>
        <v>0</v>
      </c>
    </row>
    <row r="191" spans="1:14" s="41" customFormat="1" x14ac:dyDescent="0.25">
      <c r="A191" s="270"/>
      <c r="B191" s="271"/>
      <c r="C191" s="43"/>
      <c r="D191" s="43"/>
      <c r="E191" s="43"/>
      <c r="F191" s="43"/>
      <c r="G191" s="48"/>
      <c r="H191" s="49"/>
      <c r="I191" s="46" t="str">
        <f>IF(C191="","",INDEX(airports_all,MATCH(C191,Inputs!$J$5:$J$8662,0)))</f>
        <v/>
      </c>
      <c r="J191" s="72" t="str">
        <f>IF(D191="","",INDEX(airports_all,MATCH(D191,Inputs!$J$5:$J$8662,0)))</f>
        <v/>
      </c>
      <c r="K191" s="88" t="str">
        <f t="shared" si="6"/>
        <v/>
      </c>
      <c r="N191" s="207">
        <f t="shared" si="7"/>
        <v>0</v>
      </c>
    </row>
    <row r="192" spans="1:14" s="41" customFormat="1" x14ac:dyDescent="0.25">
      <c r="A192" s="270"/>
      <c r="B192" s="271"/>
      <c r="C192" s="43"/>
      <c r="D192" s="43"/>
      <c r="E192" s="43"/>
      <c r="F192" s="43"/>
      <c r="G192" s="48"/>
      <c r="H192" s="49"/>
      <c r="I192" s="46" t="str">
        <f>IF(C192="","",INDEX(airports_all,MATCH(C192,Inputs!$J$5:$J$8662,0)))</f>
        <v/>
      </c>
      <c r="J192" s="72" t="str">
        <f>IF(D192="","",INDEX(airports_all,MATCH(D192,Inputs!$J$5:$J$8662,0)))</f>
        <v/>
      </c>
      <c r="K192" s="88" t="str">
        <f t="shared" si="6"/>
        <v/>
      </c>
      <c r="N192" s="207">
        <f t="shared" si="7"/>
        <v>0</v>
      </c>
    </row>
    <row r="193" spans="1:14" s="41" customFormat="1" x14ac:dyDescent="0.25">
      <c r="A193" s="270"/>
      <c r="B193" s="271"/>
      <c r="C193" s="43"/>
      <c r="D193" s="43"/>
      <c r="E193" s="43"/>
      <c r="F193" s="43"/>
      <c r="G193" s="48"/>
      <c r="H193" s="49"/>
      <c r="I193" s="46" t="str">
        <f>IF(C193="","",INDEX(airports_all,MATCH(C193,Inputs!$J$5:$J$8662,0)))</f>
        <v/>
      </c>
      <c r="J193" s="72" t="str">
        <f>IF(D193="","",INDEX(airports_all,MATCH(D193,Inputs!$J$5:$J$8662,0)))</f>
        <v/>
      </c>
      <c r="K193" s="88" t="str">
        <f t="shared" si="6"/>
        <v/>
      </c>
      <c r="N193" s="207">
        <f t="shared" si="7"/>
        <v>0</v>
      </c>
    </row>
    <row r="194" spans="1:14" s="41" customFormat="1" x14ac:dyDescent="0.25">
      <c r="A194" s="270"/>
      <c r="B194" s="271"/>
      <c r="C194" s="43"/>
      <c r="D194" s="43"/>
      <c r="E194" s="43"/>
      <c r="F194" s="43"/>
      <c r="G194" s="48"/>
      <c r="H194" s="49"/>
      <c r="I194" s="46" t="str">
        <f>IF(C194="","",INDEX(airports_all,MATCH(C194,Inputs!$J$5:$J$8662,0)))</f>
        <v/>
      </c>
      <c r="J194" s="72" t="str">
        <f>IF(D194="","",INDEX(airports_all,MATCH(D194,Inputs!$J$5:$J$8662,0)))</f>
        <v/>
      </c>
      <c r="K194" s="88" t="str">
        <f t="shared" si="6"/>
        <v/>
      </c>
      <c r="N194" s="207">
        <f t="shared" si="7"/>
        <v>0</v>
      </c>
    </row>
    <row r="195" spans="1:14" s="41" customFormat="1" x14ac:dyDescent="0.25">
      <c r="A195" s="270"/>
      <c r="B195" s="271"/>
      <c r="C195" s="43"/>
      <c r="D195" s="43"/>
      <c r="E195" s="43"/>
      <c r="F195" s="43"/>
      <c r="G195" s="48"/>
      <c r="H195" s="49"/>
      <c r="I195" s="46" t="str">
        <f>IF(C195="","",INDEX(airports_all,MATCH(C195,Inputs!$J$5:$J$8662,0)))</f>
        <v/>
      </c>
      <c r="J195" s="72" t="str">
        <f>IF(D195="","",INDEX(airports_all,MATCH(D195,Inputs!$J$5:$J$8662,0)))</f>
        <v/>
      </c>
      <c r="K195" s="88" t="str">
        <f t="shared" si="6"/>
        <v/>
      </c>
      <c r="N195" s="207">
        <f t="shared" si="7"/>
        <v>0</v>
      </c>
    </row>
    <row r="196" spans="1:14" s="41" customFormat="1" x14ac:dyDescent="0.25">
      <c r="A196" s="270"/>
      <c r="B196" s="271"/>
      <c r="C196" s="43"/>
      <c r="D196" s="43"/>
      <c r="E196" s="43"/>
      <c r="F196" s="43"/>
      <c r="G196" s="48"/>
      <c r="H196" s="49"/>
      <c r="I196" s="46" t="str">
        <f>IF(C196="","",INDEX(airports_all,MATCH(C196,Inputs!$J$5:$J$8662,0)))</f>
        <v/>
      </c>
      <c r="J196" s="72" t="str">
        <f>IF(D196="","",INDEX(airports_all,MATCH(D196,Inputs!$J$5:$J$8662,0)))</f>
        <v/>
      </c>
      <c r="K196" s="88" t="str">
        <f t="shared" si="6"/>
        <v/>
      </c>
      <c r="N196" s="207">
        <f t="shared" si="7"/>
        <v>0</v>
      </c>
    </row>
    <row r="197" spans="1:14" s="41" customFormat="1" x14ac:dyDescent="0.25">
      <c r="A197" s="270"/>
      <c r="B197" s="271"/>
      <c r="C197" s="43"/>
      <c r="D197" s="43"/>
      <c r="E197" s="43"/>
      <c r="F197" s="43"/>
      <c r="G197" s="48"/>
      <c r="H197" s="49"/>
      <c r="I197" s="46" t="str">
        <f>IF(C197="","",INDEX(airports_all,MATCH(C197,Inputs!$J$5:$J$8662,0)))</f>
        <v/>
      </c>
      <c r="J197" s="72" t="str">
        <f>IF(D197="","",INDEX(airports_all,MATCH(D197,Inputs!$J$5:$J$8662,0)))</f>
        <v/>
      </c>
      <c r="K197" s="88" t="str">
        <f t="shared" si="6"/>
        <v/>
      </c>
      <c r="N197" s="207">
        <f t="shared" si="7"/>
        <v>0</v>
      </c>
    </row>
    <row r="198" spans="1:14" s="41" customFormat="1" x14ac:dyDescent="0.25">
      <c r="A198" s="270"/>
      <c r="B198" s="271"/>
      <c r="C198" s="43"/>
      <c r="D198" s="43"/>
      <c r="E198" s="43"/>
      <c r="F198" s="43"/>
      <c r="G198" s="48"/>
      <c r="H198" s="49"/>
      <c r="I198" s="46" t="str">
        <f>IF(C198="","",INDEX(airports_all,MATCH(C198,Inputs!$J$5:$J$8662,0)))</f>
        <v/>
      </c>
      <c r="J198" s="72" t="str">
        <f>IF(D198="","",INDEX(airports_all,MATCH(D198,Inputs!$J$5:$J$8662,0)))</f>
        <v/>
      </c>
      <c r="K198" s="88" t="str">
        <f t="shared" si="6"/>
        <v/>
      </c>
      <c r="N198" s="207">
        <f t="shared" si="7"/>
        <v>0</v>
      </c>
    </row>
    <row r="199" spans="1:14" s="41" customFormat="1" x14ac:dyDescent="0.25">
      <c r="A199" s="270"/>
      <c r="B199" s="271"/>
      <c r="C199" s="43"/>
      <c r="D199" s="43"/>
      <c r="E199" s="43"/>
      <c r="F199" s="43"/>
      <c r="G199" s="48"/>
      <c r="H199" s="49"/>
      <c r="I199" s="46" t="str">
        <f>IF(C199="","",INDEX(airports_all,MATCH(C199,Inputs!$J$5:$J$8662,0)))</f>
        <v/>
      </c>
      <c r="J199" s="72" t="str">
        <f>IF(D199="","",INDEX(airports_all,MATCH(D199,Inputs!$J$5:$J$8662,0)))</f>
        <v/>
      </c>
      <c r="K199" s="88" t="str">
        <f t="shared" si="6"/>
        <v/>
      </c>
      <c r="N199" s="207">
        <f t="shared" si="7"/>
        <v>0</v>
      </c>
    </row>
    <row r="200" spans="1:14" s="41" customFormat="1" x14ac:dyDescent="0.25">
      <c r="A200" s="270"/>
      <c r="B200" s="271"/>
      <c r="C200" s="43"/>
      <c r="D200" s="43"/>
      <c r="E200" s="43"/>
      <c r="F200" s="43"/>
      <c r="G200" s="48"/>
      <c r="H200" s="49"/>
      <c r="I200" s="46" t="str">
        <f>IF(C200="","",INDEX(airports_all,MATCH(C200,Inputs!$J$5:$J$8662,0)))</f>
        <v/>
      </c>
      <c r="J200" s="72" t="str">
        <f>IF(D200="","",INDEX(airports_all,MATCH(D200,Inputs!$J$5:$J$8662,0)))</f>
        <v/>
      </c>
      <c r="K200" s="88" t="str">
        <f t="shared" si="6"/>
        <v/>
      </c>
      <c r="N200" s="207">
        <f t="shared" si="7"/>
        <v>0</v>
      </c>
    </row>
    <row r="201" spans="1:14" s="41" customFormat="1" x14ac:dyDescent="0.25">
      <c r="A201" s="270"/>
      <c r="B201" s="271"/>
      <c r="C201" s="43"/>
      <c r="D201" s="43"/>
      <c r="E201" s="43"/>
      <c r="F201" s="43"/>
      <c r="G201" s="48"/>
      <c r="H201" s="49"/>
      <c r="I201" s="46" t="str">
        <f>IF(C201="","",INDEX(airports_all,MATCH(C201,Inputs!$J$5:$J$8662,0)))</f>
        <v/>
      </c>
      <c r="J201" s="72" t="str">
        <f>IF(D201="","",INDEX(airports_all,MATCH(D201,Inputs!$J$5:$J$8662,0)))</f>
        <v/>
      </c>
      <c r="K201" s="88" t="str">
        <f t="shared" si="6"/>
        <v/>
      </c>
      <c r="N201" s="207">
        <f t="shared" si="7"/>
        <v>0</v>
      </c>
    </row>
    <row r="202" spans="1:14" s="41" customFormat="1" x14ac:dyDescent="0.25">
      <c r="A202" s="270"/>
      <c r="B202" s="271"/>
      <c r="C202" s="43"/>
      <c r="D202" s="43"/>
      <c r="E202" s="43"/>
      <c r="F202" s="43"/>
      <c r="G202" s="48"/>
      <c r="H202" s="49"/>
      <c r="I202" s="46" t="str">
        <f>IF(C202="","",INDEX(airports_all,MATCH(C202,Inputs!$J$5:$J$8662,0)))</f>
        <v/>
      </c>
      <c r="J202" s="72" t="str">
        <f>IF(D202="","",INDEX(airports_all,MATCH(D202,Inputs!$J$5:$J$8662,0)))</f>
        <v/>
      </c>
      <c r="K202" s="88" t="str">
        <f t="shared" si="6"/>
        <v/>
      </c>
      <c r="N202" s="207">
        <f t="shared" si="7"/>
        <v>0</v>
      </c>
    </row>
    <row r="203" spans="1:14" s="41" customFormat="1" x14ac:dyDescent="0.25">
      <c r="A203" s="270"/>
      <c r="B203" s="271"/>
      <c r="C203" s="43"/>
      <c r="D203" s="43"/>
      <c r="E203" s="43"/>
      <c r="F203" s="43"/>
      <c r="G203" s="48"/>
      <c r="H203" s="49"/>
      <c r="I203" s="46" t="str">
        <f>IF(C203="","",INDEX(airports_all,MATCH(C203,Inputs!$J$5:$J$8662,0)))</f>
        <v/>
      </c>
      <c r="J203" s="72" t="str">
        <f>IF(D203="","",INDEX(airports_all,MATCH(D203,Inputs!$J$5:$J$8662,0)))</f>
        <v/>
      </c>
      <c r="K203" s="88" t="str">
        <f t="shared" si="6"/>
        <v/>
      </c>
      <c r="N203" s="207">
        <f t="shared" si="7"/>
        <v>0</v>
      </c>
    </row>
    <row r="204" spans="1:14" s="41" customFormat="1" x14ac:dyDescent="0.25">
      <c r="A204" s="270"/>
      <c r="B204" s="271"/>
      <c r="C204" s="43"/>
      <c r="D204" s="43"/>
      <c r="E204" s="43"/>
      <c r="F204" s="43"/>
      <c r="G204" s="48"/>
      <c r="H204" s="49"/>
      <c r="I204" s="46" t="str">
        <f>IF(C204="","",INDEX(airports_all,MATCH(C204,Inputs!$J$5:$J$8662,0)))</f>
        <v/>
      </c>
      <c r="J204" s="72" t="str">
        <f>IF(D204="","",INDEX(airports_all,MATCH(D204,Inputs!$J$5:$J$8662,0)))</f>
        <v/>
      </c>
      <c r="K204" s="88" t="str">
        <f t="shared" si="6"/>
        <v/>
      </c>
      <c r="N204" s="207">
        <f t="shared" si="7"/>
        <v>0</v>
      </c>
    </row>
    <row r="205" spans="1:14" s="41" customFormat="1" x14ac:dyDescent="0.25">
      <c r="A205" s="270"/>
      <c r="B205" s="271"/>
      <c r="C205" s="43"/>
      <c r="D205" s="43"/>
      <c r="E205" s="43"/>
      <c r="F205" s="43"/>
      <c r="G205" s="48"/>
      <c r="H205" s="49"/>
      <c r="I205" s="46" t="str">
        <f>IF(C205="","",INDEX(airports_all,MATCH(C205,Inputs!$J$5:$J$8662,0)))</f>
        <v/>
      </c>
      <c r="J205" s="72" t="str">
        <f>IF(D205="","",INDEX(airports_all,MATCH(D205,Inputs!$J$5:$J$8662,0)))</f>
        <v/>
      </c>
      <c r="K205" s="88" t="str">
        <f t="shared" si="6"/>
        <v/>
      </c>
      <c r="N205" s="207">
        <f t="shared" si="7"/>
        <v>0</v>
      </c>
    </row>
    <row r="206" spans="1:14" s="41" customFormat="1" x14ac:dyDescent="0.25">
      <c r="A206" s="270"/>
      <c r="B206" s="271"/>
      <c r="C206" s="43"/>
      <c r="D206" s="43"/>
      <c r="E206" s="43"/>
      <c r="F206" s="43"/>
      <c r="G206" s="48"/>
      <c r="H206" s="49"/>
      <c r="I206" s="46" t="str">
        <f>IF(C206="","",INDEX(airports_all,MATCH(C206,Inputs!$J$5:$J$8662,0)))</f>
        <v/>
      </c>
      <c r="J206" s="72" t="str">
        <f>IF(D206="","",INDEX(airports_all,MATCH(D206,Inputs!$J$5:$J$8662,0)))</f>
        <v/>
      </c>
      <c r="K206" s="88" t="str">
        <f t="shared" si="6"/>
        <v/>
      </c>
      <c r="N206" s="207">
        <f t="shared" si="7"/>
        <v>0</v>
      </c>
    </row>
    <row r="207" spans="1:14" s="41" customFormat="1" x14ac:dyDescent="0.25">
      <c r="A207" s="270"/>
      <c r="B207" s="271"/>
      <c r="C207" s="43"/>
      <c r="D207" s="43"/>
      <c r="E207" s="43"/>
      <c r="F207" s="43"/>
      <c r="G207" s="48"/>
      <c r="H207" s="49"/>
      <c r="I207" s="46" t="str">
        <f>IF(C207="","",INDEX(airports_all,MATCH(C207,Inputs!$J$5:$J$8662,0)))</f>
        <v/>
      </c>
      <c r="J207" s="72" t="str">
        <f>IF(D207="","",INDEX(airports_all,MATCH(D207,Inputs!$J$5:$J$8662,0)))</f>
        <v/>
      </c>
      <c r="K207" s="88" t="str">
        <f t="shared" si="6"/>
        <v/>
      </c>
      <c r="N207" s="207">
        <f t="shared" si="7"/>
        <v>0</v>
      </c>
    </row>
    <row r="208" spans="1:14" s="41" customFormat="1" x14ac:dyDescent="0.25">
      <c r="A208" s="270"/>
      <c r="B208" s="271"/>
      <c r="C208" s="43"/>
      <c r="D208" s="43"/>
      <c r="E208" s="43"/>
      <c r="F208" s="43"/>
      <c r="G208" s="48"/>
      <c r="H208" s="49"/>
      <c r="I208" s="46" t="str">
        <f>IF(C208="","",INDEX(airports_all,MATCH(C208,Inputs!$J$5:$J$8662,0)))</f>
        <v/>
      </c>
      <c r="J208" s="72" t="str">
        <f>IF(D208="","",INDEX(airports_all,MATCH(D208,Inputs!$J$5:$J$8662,0)))</f>
        <v/>
      </c>
      <c r="K208" s="88" t="str">
        <f t="shared" si="6"/>
        <v/>
      </c>
      <c r="N208" s="207">
        <f t="shared" si="7"/>
        <v>0</v>
      </c>
    </row>
    <row r="209" spans="1:14" s="41" customFormat="1" x14ac:dyDescent="0.25">
      <c r="A209" s="270"/>
      <c r="B209" s="271"/>
      <c r="C209" s="43"/>
      <c r="D209" s="43"/>
      <c r="E209" s="43"/>
      <c r="F209" s="43"/>
      <c r="G209" s="48"/>
      <c r="H209" s="49"/>
      <c r="I209" s="46" t="str">
        <f>IF(C209="","",INDEX(airports_all,MATCH(C209,Inputs!$J$5:$J$8662,0)))</f>
        <v/>
      </c>
      <c r="J209" s="72" t="str">
        <f>IF(D209="","",INDEX(airports_all,MATCH(D209,Inputs!$J$5:$J$8662,0)))</f>
        <v/>
      </c>
      <c r="K209" s="88" t="str">
        <f t="shared" si="6"/>
        <v/>
      </c>
      <c r="N209" s="207">
        <f t="shared" si="7"/>
        <v>0</v>
      </c>
    </row>
    <row r="210" spans="1:14" s="41" customFormat="1" x14ac:dyDescent="0.25">
      <c r="A210" s="270"/>
      <c r="B210" s="271"/>
      <c r="C210" s="43"/>
      <c r="D210" s="43"/>
      <c r="E210" s="43"/>
      <c r="F210" s="43"/>
      <c r="G210" s="48"/>
      <c r="H210" s="49"/>
      <c r="I210" s="46" t="str">
        <f>IF(C210="","",INDEX(airports_all,MATCH(C210,Inputs!$J$5:$J$8662,0)))</f>
        <v/>
      </c>
      <c r="J210" s="72" t="str">
        <f>IF(D210="","",INDEX(airports_all,MATCH(D210,Inputs!$J$5:$J$8662,0)))</f>
        <v/>
      </c>
      <c r="K210" s="88" t="str">
        <f t="shared" si="6"/>
        <v/>
      </c>
      <c r="N210" s="207">
        <f t="shared" si="7"/>
        <v>0</v>
      </c>
    </row>
    <row r="211" spans="1:14" s="41" customFormat="1" x14ac:dyDescent="0.25">
      <c r="A211" s="270"/>
      <c r="B211" s="271"/>
      <c r="C211" s="43"/>
      <c r="D211" s="43"/>
      <c r="E211" s="43"/>
      <c r="F211" s="43"/>
      <c r="G211" s="48"/>
      <c r="H211" s="49"/>
      <c r="I211" s="46" t="str">
        <f>IF(C211="","",INDEX(airports_all,MATCH(C211,Inputs!$J$5:$J$8662,0)))</f>
        <v/>
      </c>
      <c r="J211" s="72" t="str">
        <f>IF(D211="","",INDEX(airports_all,MATCH(D211,Inputs!$J$5:$J$8662,0)))</f>
        <v/>
      </c>
      <c r="K211" s="88" t="str">
        <f t="shared" si="6"/>
        <v/>
      </c>
      <c r="N211" s="207">
        <f t="shared" si="7"/>
        <v>0</v>
      </c>
    </row>
    <row r="212" spans="1:14" s="41" customFormat="1" x14ac:dyDescent="0.25">
      <c r="A212" s="270"/>
      <c r="B212" s="271"/>
      <c r="C212" s="43"/>
      <c r="D212" s="43"/>
      <c r="E212" s="43"/>
      <c r="F212" s="43"/>
      <c r="G212" s="48"/>
      <c r="H212" s="49"/>
      <c r="I212" s="46" t="str">
        <f>IF(C212="","",INDEX(airports_all,MATCH(C212,Inputs!$J$5:$J$8662,0)))</f>
        <v/>
      </c>
      <c r="J212" s="72" t="str">
        <f>IF(D212="","",INDEX(airports_all,MATCH(D212,Inputs!$J$5:$J$8662,0)))</f>
        <v/>
      </c>
      <c r="K212" s="88" t="str">
        <f t="shared" si="6"/>
        <v/>
      </c>
      <c r="N212" s="207">
        <f t="shared" si="7"/>
        <v>0</v>
      </c>
    </row>
    <row r="213" spans="1:14" s="41" customFormat="1" x14ac:dyDescent="0.25">
      <c r="A213" s="270"/>
      <c r="B213" s="271"/>
      <c r="C213" s="43"/>
      <c r="D213" s="43"/>
      <c r="E213" s="43"/>
      <c r="F213" s="43"/>
      <c r="G213" s="48"/>
      <c r="H213" s="49"/>
      <c r="I213" s="46" t="str">
        <f>IF(C213="","",INDEX(airports_all,MATCH(C213,Inputs!$J$5:$J$8662,0)))</f>
        <v/>
      </c>
      <c r="J213" s="72" t="str">
        <f>IF(D213="","",INDEX(airports_all,MATCH(D213,Inputs!$J$5:$J$8662,0)))</f>
        <v/>
      </c>
      <c r="K213" s="88" t="str">
        <f t="shared" si="6"/>
        <v/>
      </c>
      <c r="N213" s="207">
        <f t="shared" si="7"/>
        <v>0</v>
      </c>
    </row>
    <row r="214" spans="1:14" s="41" customFormat="1" x14ac:dyDescent="0.25">
      <c r="A214" s="270"/>
      <c r="B214" s="271"/>
      <c r="C214" s="43"/>
      <c r="D214" s="43"/>
      <c r="E214" s="43"/>
      <c r="F214" s="43"/>
      <c r="G214" s="48"/>
      <c r="H214" s="49"/>
      <c r="I214" s="46" t="str">
        <f>IF(C214="","",INDEX(airports_all,MATCH(C214,Inputs!$J$5:$J$8662,0)))</f>
        <v/>
      </c>
      <c r="J214" s="72" t="str">
        <f>IF(D214="","",INDEX(airports_all,MATCH(D214,Inputs!$J$5:$J$8662,0)))</f>
        <v/>
      </c>
      <c r="K214" s="88" t="str">
        <f t="shared" ref="K214:K277" si="8">IF(COUNTA(A214:G214)&gt;0,IF(COUNTA(A214:G214)&lt;6, "Enter data in all of columns B-G!",""),"")</f>
        <v/>
      </c>
      <c r="N214" s="207">
        <f t="shared" ref="N214:N277" si="9">IF(COUNTA(A214:G214)&gt;0,IF(COUNTA(A214:G214)&lt;6, 1,0),0)</f>
        <v>0</v>
      </c>
    </row>
    <row r="215" spans="1:14" s="41" customFormat="1" x14ac:dyDescent="0.25">
      <c r="A215" s="270"/>
      <c r="B215" s="271"/>
      <c r="C215" s="43"/>
      <c r="D215" s="43"/>
      <c r="E215" s="43"/>
      <c r="F215" s="43"/>
      <c r="G215" s="48"/>
      <c r="H215" s="49"/>
      <c r="I215" s="46" t="str">
        <f>IF(C215="","",INDEX(airports_all,MATCH(C215,Inputs!$J$5:$J$8662,0)))</f>
        <v/>
      </c>
      <c r="J215" s="72" t="str">
        <f>IF(D215="","",INDEX(airports_all,MATCH(D215,Inputs!$J$5:$J$8662,0)))</f>
        <v/>
      </c>
      <c r="K215" s="88" t="str">
        <f t="shared" si="8"/>
        <v/>
      </c>
      <c r="N215" s="207">
        <f t="shared" si="9"/>
        <v>0</v>
      </c>
    </row>
    <row r="216" spans="1:14" s="41" customFormat="1" x14ac:dyDescent="0.25">
      <c r="A216" s="270"/>
      <c r="B216" s="271"/>
      <c r="C216" s="43"/>
      <c r="D216" s="43"/>
      <c r="E216" s="43"/>
      <c r="F216" s="43"/>
      <c r="G216" s="48"/>
      <c r="H216" s="49"/>
      <c r="I216" s="46" t="str">
        <f>IF(C216="","",INDEX(airports_all,MATCH(C216,Inputs!$J$5:$J$8662,0)))</f>
        <v/>
      </c>
      <c r="J216" s="72" t="str">
        <f>IF(D216="","",INDEX(airports_all,MATCH(D216,Inputs!$J$5:$J$8662,0)))</f>
        <v/>
      </c>
      <c r="K216" s="88" t="str">
        <f t="shared" si="8"/>
        <v/>
      </c>
      <c r="N216" s="207">
        <f t="shared" si="9"/>
        <v>0</v>
      </c>
    </row>
    <row r="217" spans="1:14" s="41" customFormat="1" x14ac:dyDescent="0.25">
      <c r="A217" s="270"/>
      <c r="B217" s="271"/>
      <c r="C217" s="43"/>
      <c r="D217" s="43"/>
      <c r="E217" s="43"/>
      <c r="F217" s="43"/>
      <c r="G217" s="48"/>
      <c r="H217" s="49"/>
      <c r="I217" s="46" t="str">
        <f>IF(C217="","",INDEX(airports_all,MATCH(C217,Inputs!$J$5:$J$8662,0)))</f>
        <v/>
      </c>
      <c r="J217" s="72" t="str">
        <f>IF(D217="","",INDEX(airports_all,MATCH(D217,Inputs!$J$5:$J$8662,0)))</f>
        <v/>
      </c>
      <c r="K217" s="88" t="str">
        <f t="shared" si="8"/>
        <v/>
      </c>
      <c r="N217" s="207">
        <f t="shared" si="9"/>
        <v>0</v>
      </c>
    </row>
    <row r="218" spans="1:14" s="41" customFormat="1" x14ac:dyDescent="0.25">
      <c r="A218" s="270"/>
      <c r="B218" s="271"/>
      <c r="C218" s="43"/>
      <c r="D218" s="43"/>
      <c r="E218" s="43"/>
      <c r="F218" s="43"/>
      <c r="G218" s="48"/>
      <c r="H218" s="49"/>
      <c r="I218" s="46" t="str">
        <f>IF(C218="","",INDEX(airports_all,MATCH(C218,Inputs!$J$5:$J$8662,0)))</f>
        <v/>
      </c>
      <c r="J218" s="72" t="str">
        <f>IF(D218="","",INDEX(airports_all,MATCH(D218,Inputs!$J$5:$J$8662,0)))</f>
        <v/>
      </c>
      <c r="K218" s="88" t="str">
        <f t="shared" si="8"/>
        <v/>
      </c>
      <c r="N218" s="207">
        <f t="shared" si="9"/>
        <v>0</v>
      </c>
    </row>
    <row r="219" spans="1:14" s="41" customFormat="1" x14ac:dyDescent="0.25">
      <c r="A219" s="270"/>
      <c r="B219" s="271"/>
      <c r="C219" s="43"/>
      <c r="D219" s="43"/>
      <c r="E219" s="43"/>
      <c r="F219" s="43"/>
      <c r="G219" s="48"/>
      <c r="H219" s="49"/>
      <c r="I219" s="46" t="str">
        <f>IF(C219="","",INDEX(airports_all,MATCH(C219,Inputs!$J$5:$J$8662,0)))</f>
        <v/>
      </c>
      <c r="J219" s="72" t="str">
        <f>IF(D219="","",INDEX(airports_all,MATCH(D219,Inputs!$J$5:$J$8662,0)))</f>
        <v/>
      </c>
      <c r="K219" s="88" t="str">
        <f t="shared" si="8"/>
        <v/>
      </c>
      <c r="N219" s="207">
        <f t="shared" si="9"/>
        <v>0</v>
      </c>
    </row>
    <row r="220" spans="1:14" s="41" customFormat="1" x14ac:dyDescent="0.25">
      <c r="A220" s="270"/>
      <c r="B220" s="271"/>
      <c r="C220" s="43"/>
      <c r="D220" s="43"/>
      <c r="E220" s="43"/>
      <c r="F220" s="43"/>
      <c r="G220" s="48"/>
      <c r="H220" s="49"/>
      <c r="I220" s="46" t="str">
        <f>IF(C220="","",INDEX(airports_all,MATCH(C220,Inputs!$J$5:$J$8662,0)))</f>
        <v/>
      </c>
      <c r="J220" s="72" t="str">
        <f>IF(D220="","",INDEX(airports_all,MATCH(D220,Inputs!$J$5:$J$8662,0)))</f>
        <v/>
      </c>
      <c r="K220" s="88" t="str">
        <f t="shared" si="8"/>
        <v/>
      </c>
      <c r="N220" s="207">
        <f t="shared" si="9"/>
        <v>0</v>
      </c>
    </row>
    <row r="221" spans="1:14" s="41" customFormat="1" x14ac:dyDescent="0.25">
      <c r="A221" s="270"/>
      <c r="B221" s="271"/>
      <c r="C221" s="43"/>
      <c r="D221" s="43"/>
      <c r="E221" s="43"/>
      <c r="F221" s="43"/>
      <c r="G221" s="48"/>
      <c r="H221" s="49"/>
      <c r="I221" s="46" t="str">
        <f>IF(C221="","",INDEX(airports_all,MATCH(C221,Inputs!$J$5:$J$8662,0)))</f>
        <v/>
      </c>
      <c r="J221" s="72" t="str">
        <f>IF(D221="","",INDEX(airports_all,MATCH(D221,Inputs!$J$5:$J$8662,0)))</f>
        <v/>
      </c>
      <c r="K221" s="88" t="str">
        <f t="shared" si="8"/>
        <v/>
      </c>
      <c r="N221" s="207">
        <f t="shared" si="9"/>
        <v>0</v>
      </c>
    </row>
    <row r="222" spans="1:14" s="41" customFormat="1" x14ac:dyDescent="0.25">
      <c r="A222" s="270"/>
      <c r="B222" s="271"/>
      <c r="C222" s="43"/>
      <c r="D222" s="43"/>
      <c r="E222" s="43"/>
      <c r="F222" s="43"/>
      <c r="G222" s="48"/>
      <c r="H222" s="49"/>
      <c r="I222" s="46" t="str">
        <f>IF(C222="","",INDEX(airports_all,MATCH(C222,Inputs!$J$5:$J$8662,0)))</f>
        <v/>
      </c>
      <c r="J222" s="72" t="str">
        <f>IF(D222="","",INDEX(airports_all,MATCH(D222,Inputs!$J$5:$J$8662,0)))</f>
        <v/>
      </c>
      <c r="K222" s="88" t="str">
        <f t="shared" si="8"/>
        <v/>
      </c>
      <c r="N222" s="207">
        <f t="shared" si="9"/>
        <v>0</v>
      </c>
    </row>
    <row r="223" spans="1:14" s="41" customFormat="1" x14ac:dyDescent="0.25">
      <c r="A223" s="270"/>
      <c r="B223" s="271"/>
      <c r="C223" s="43"/>
      <c r="D223" s="43"/>
      <c r="E223" s="43"/>
      <c r="F223" s="43"/>
      <c r="G223" s="48"/>
      <c r="H223" s="49"/>
      <c r="I223" s="46" t="str">
        <f>IF(C223="","",INDEX(airports_all,MATCH(C223,Inputs!$J$5:$J$8662,0)))</f>
        <v/>
      </c>
      <c r="J223" s="72" t="str">
        <f>IF(D223="","",INDEX(airports_all,MATCH(D223,Inputs!$J$5:$J$8662,0)))</f>
        <v/>
      </c>
      <c r="K223" s="88" t="str">
        <f t="shared" si="8"/>
        <v/>
      </c>
      <c r="N223" s="207">
        <f t="shared" si="9"/>
        <v>0</v>
      </c>
    </row>
    <row r="224" spans="1:14" s="41" customFormat="1" x14ac:dyDescent="0.25">
      <c r="A224" s="270"/>
      <c r="B224" s="271"/>
      <c r="C224" s="43"/>
      <c r="D224" s="43"/>
      <c r="E224" s="43"/>
      <c r="F224" s="43"/>
      <c r="G224" s="48"/>
      <c r="H224" s="49"/>
      <c r="I224" s="46" t="str">
        <f>IF(C224="","",INDEX(airports_all,MATCH(C224,Inputs!$J$5:$J$8662,0)))</f>
        <v/>
      </c>
      <c r="J224" s="72" t="str">
        <f>IF(D224="","",INDEX(airports_all,MATCH(D224,Inputs!$J$5:$J$8662,0)))</f>
        <v/>
      </c>
      <c r="K224" s="88" t="str">
        <f t="shared" si="8"/>
        <v/>
      </c>
      <c r="N224" s="207">
        <f t="shared" si="9"/>
        <v>0</v>
      </c>
    </row>
    <row r="225" spans="1:14" s="41" customFormat="1" x14ac:dyDescent="0.25">
      <c r="A225" s="270"/>
      <c r="B225" s="271"/>
      <c r="C225" s="43"/>
      <c r="D225" s="43"/>
      <c r="E225" s="43"/>
      <c r="F225" s="43"/>
      <c r="G225" s="48"/>
      <c r="H225" s="49"/>
      <c r="I225" s="46" t="str">
        <f>IF(C225="","",INDEX(airports_all,MATCH(C225,Inputs!$J$5:$J$8662,0)))</f>
        <v/>
      </c>
      <c r="J225" s="72" t="str">
        <f>IF(D225="","",INDEX(airports_all,MATCH(D225,Inputs!$J$5:$J$8662,0)))</f>
        <v/>
      </c>
      <c r="K225" s="88" t="str">
        <f t="shared" si="8"/>
        <v/>
      </c>
      <c r="N225" s="207">
        <f t="shared" si="9"/>
        <v>0</v>
      </c>
    </row>
    <row r="226" spans="1:14" s="41" customFormat="1" x14ac:dyDescent="0.25">
      <c r="A226" s="270"/>
      <c r="B226" s="271"/>
      <c r="C226" s="43"/>
      <c r="D226" s="43"/>
      <c r="E226" s="43"/>
      <c r="F226" s="43"/>
      <c r="G226" s="48"/>
      <c r="H226" s="49"/>
      <c r="I226" s="46" t="str">
        <f>IF(C226="","",INDEX(airports_all,MATCH(C226,Inputs!$J$5:$J$8662,0)))</f>
        <v/>
      </c>
      <c r="J226" s="72" t="str">
        <f>IF(D226="","",INDEX(airports_all,MATCH(D226,Inputs!$J$5:$J$8662,0)))</f>
        <v/>
      </c>
      <c r="K226" s="88" t="str">
        <f t="shared" si="8"/>
        <v/>
      </c>
      <c r="N226" s="207">
        <f t="shared" si="9"/>
        <v>0</v>
      </c>
    </row>
    <row r="227" spans="1:14" s="41" customFormat="1" x14ac:dyDescent="0.25">
      <c r="A227" s="270"/>
      <c r="B227" s="271"/>
      <c r="C227" s="43"/>
      <c r="D227" s="43"/>
      <c r="E227" s="43"/>
      <c r="F227" s="43"/>
      <c r="G227" s="48"/>
      <c r="H227" s="49"/>
      <c r="I227" s="46" t="str">
        <f>IF(C227="","",INDEX(airports_all,MATCH(C227,Inputs!$J$5:$J$8662,0)))</f>
        <v/>
      </c>
      <c r="J227" s="72" t="str">
        <f>IF(D227="","",INDEX(airports_all,MATCH(D227,Inputs!$J$5:$J$8662,0)))</f>
        <v/>
      </c>
      <c r="K227" s="88" t="str">
        <f t="shared" si="8"/>
        <v/>
      </c>
      <c r="N227" s="207">
        <f t="shared" si="9"/>
        <v>0</v>
      </c>
    </row>
    <row r="228" spans="1:14" s="41" customFormat="1" x14ac:dyDescent="0.25">
      <c r="A228" s="270"/>
      <c r="B228" s="271"/>
      <c r="C228" s="43"/>
      <c r="D228" s="43"/>
      <c r="E228" s="43"/>
      <c r="F228" s="43"/>
      <c r="G228" s="48"/>
      <c r="H228" s="49"/>
      <c r="I228" s="46" t="str">
        <f>IF(C228="","",INDEX(airports_all,MATCH(C228,Inputs!$J$5:$J$8662,0)))</f>
        <v/>
      </c>
      <c r="J228" s="72" t="str">
        <f>IF(D228="","",INDEX(airports_all,MATCH(D228,Inputs!$J$5:$J$8662,0)))</f>
        <v/>
      </c>
      <c r="K228" s="88" t="str">
        <f t="shared" si="8"/>
        <v/>
      </c>
      <c r="N228" s="207">
        <f t="shared" si="9"/>
        <v>0</v>
      </c>
    </row>
    <row r="229" spans="1:14" s="41" customFormat="1" x14ac:dyDescent="0.25">
      <c r="A229" s="270"/>
      <c r="B229" s="271"/>
      <c r="C229" s="43"/>
      <c r="D229" s="43"/>
      <c r="E229" s="43"/>
      <c r="F229" s="43"/>
      <c r="G229" s="48"/>
      <c r="H229" s="49"/>
      <c r="I229" s="46" t="str">
        <f>IF(C229="","",INDEX(airports_all,MATCH(C229,Inputs!$J$5:$J$8662,0)))</f>
        <v/>
      </c>
      <c r="J229" s="72" t="str">
        <f>IF(D229="","",INDEX(airports_all,MATCH(D229,Inputs!$J$5:$J$8662,0)))</f>
        <v/>
      </c>
      <c r="K229" s="88" t="str">
        <f t="shared" si="8"/>
        <v/>
      </c>
      <c r="N229" s="207">
        <f t="shared" si="9"/>
        <v>0</v>
      </c>
    </row>
    <row r="230" spans="1:14" s="41" customFormat="1" x14ac:dyDescent="0.25">
      <c r="A230" s="270"/>
      <c r="B230" s="271"/>
      <c r="C230" s="43"/>
      <c r="D230" s="43"/>
      <c r="E230" s="43"/>
      <c r="F230" s="43"/>
      <c r="G230" s="48"/>
      <c r="H230" s="49"/>
      <c r="I230" s="46" t="str">
        <f>IF(C230="","",INDEX(airports_all,MATCH(C230,Inputs!$J$5:$J$8662,0)))</f>
        <v/>
      </c>
      <c r="J230" s="72" t="str">
        <f>IF(D230="","",INDEX(airports_all,MATCH(D230,Inputs!$J$5:$J$8662,0)))</f>
        <v/>
      </c>
      <c r="K230" s="88" t="str">
        <f t="shared" si="8"/>
        <v/>
      </c>
      <c r="N230" s="207">
        <f t="shared" si="9"/>
        <v>0</v>
      </c>
    </row>
    <row r="231" spans="1:14" s="41" customFormat="1" x14ac:dyDescent="0.25">
      <c r="A231" s="270"/>
      <c r="B231" s="271"/>
      <c r="C231" s="43"/>
      <c r="D231" s="43"/>
      <c r="E231" s="43"/>
      <c r="F231" s="43"/>
      <c r="G231" s="48"/>
      <c r="H231" s="49"/>
      <c r="I231" s="46" t="str">
        <f>IF(C231="","",INDEX(airports_all,MATCH(C231,Inputs!$J$5:$J$8662,0)))</f>
        <v/>
      </c>
      <c r="J231" s="72" t="str">
        <f>IF(D231="","",INDEX(airports_all,MATCH(D231,Inputs!$J$5:$J$8662,0)))</f>
        <v/>
      </c>
      <c r="K231" s="88" t="str">
        <f t="shared" si="8"/>
        <v/>
      </c>
      <c r="N231" s="207">
        <f t="shared" si="9"/>
        <v>0</v>
      </c>
    </row>
    <row r="232" spans="1:14" s="41" customFormat="1" x14ac:dyDescent="0.25">
      <c r="A232" s="270"/>
      <c r="B232" s="271"/>
      <c r="C232" s="43"/>
      <c r="D232" s="43"/>
      <c r="E232" s="43"/>
      <c r="F232" s="43"/>
      <c r="G232" s="48"/>
      <c r="H232" s="49"/>
      <c r="I232" s="46" t="str">
        <f>IF(C232="","",INDEX(airports_all,MATCH(C232,Inputs!$J$5:$J$8662,0)))</f>
        <v/>
      </c>
      <c r="J232" s="72" t="str">
        <f>IF(D232="","",INDEX(airports_all,MATCH(D232,Inputs!$J$5:$J$8662,0)))</f>
        <v/>
      </c>
      <c r="K232" s="88" t="str">
        <f t="shared" si="8"/>
        <v/>
      </c>
      <c r="N232" s="207">
        <f t="shared" si="9"/>
        <v>0</v>
      </c>
    </row>
    <row r="233" spans="1:14" s="41" customFormat="1" x14ac:dyDescent="0.25">
      <c r="A233" s="270"/>
      <c r="B233" s="271"/>
      <c r="C233" s="43"/>
      <c r="D233" s="43"/>
      <c r="E233" s="43"/>
      <c r="F233" s="43"/>
      <c r="G233" s="48"/>
      <c r="H233" s="49"/>
      <c r="I233" s="46" t="str">
        <f>IF(C233="","",INDEX(airports_all,MATCH(C233,Inputs!$J$5:$J$8662,0)))</f>
        <v/>
      </c>
      <c r="J233" s="72" t="str">
        <f>IF(D233="","",INDEX(airports_all,MATCH(D233,Inputs!$J$5:$J$8662,0)))</f>
        <v/>
      </c>
      <c r="K233" s="88" t="str">
        <f t="shared" si="8"/>
        <v/>
      </c>
      <c r="N233" s="207">
        <f t="shared" si="9"/>
        <v>0</v>
      </c>
    </row>
    <row r="234" spans="1:14" s="41" customFormat="1" x14ac:dyDescent="0.25">
      <c r="A234" s="270"/>
      <c r="B234" s="271"/>
      <c r="C234" s="43"/>
      <c r="D234" s="43"/>
      <c r="E234" s="43"/>
      <c r="F234" s="43"/>
      <c r="G234" s="48"/>
      <c r="H234" s="49"/>
      <c r="I234" s="46" t="str">
        <f>IF(C234="","",INDEX(airports_all,MATCH(C234,Inputs!$J$5:$J$8662,0)))</f>
        <v/>
      </c>
      <c r="J234" s="72" t="str">
        <f>IF(D234="","",INDEX(airports_all,MATCH(D234,Inputs!$J$5:$J$8662,0)))</f>
        <v/>
      </c>
      <c r="K234" s="88" t="str">
        <f t="shared" si="8"/>
        <v/>
      </c>
      <c r="N234" s="207">
        <f t="shared" si="9"/>
        <v>0</v>
      </c>
    </row>
    <row r="235" spans="1:14" s="41" customFormat="1" x14ac:dyDescent="0.25">
      <c r="A235" s="270"/>
      <c r="B235" s="271"/>
      <c r="C235" s="43"/>
      <c r="D235" s="43"/>
      <c r="E235" s="43"/>
      <c r="F235" s="43"/>
      <c r="G235" s="48"/>
      <c r="H235" s="49"/>
      <c r="I235" s="46" t="str">
        <f>IF(C235="","",INDEX(airports_all,MATCH(C235,Inputs!$J$5:$J$8662,0)))</f>
        <v/>
      </c>
      <c r="J235" s="72" t="str">
        <f>IF(D235="","",INDEX(airports_all,MATCH(D235,Inputs!$J$5:$J$8662,0)))</f>
        <v/>
      </c>
      <c r="K235" s="88" t="str">
        <f t="shared" si="8"/>
        <v/>
      </c>
      <c r="N235" s="207">
        <f t="shared" si="9"/>
        <v>0</v>
      </c>
    </row>
    <row r="236" spans="1:14" s="41" customFormat="1" x14ac:dyDescent="0.25">
      <c r="A236" s="270"/>
      <c r="B236" s="271"/>
      <c r="C236" s="43"/>
      <c r="D236" s="43"/>
      <c r="E236" s="43"/>
      <c r="F236" s="43"/>
      <c r="G236" s="48"/>
      <c r="H236" s="49"/>
      <c r="I236" s="46" t="str">
        <f>IF(C236="","",INDEX(airports_all,MATCH(C236,Inputs!$J$5:$J$8662,0)))</f>
        <v/>
      </c>
      <c r="J236" s="72" t="str">
        <f>IF(D236="","",INDEX(airports_all,MATCH(D236,Inputs!$J$5:$J$8662,0)))</f>
        <v/>
      </c>
      <c r="K236" s="88" t="str">
        <f t="shared" si="8"/>
        <v/>
      </c>
      <c r="N236" s="207">
        <f t="shared" si="9"/>
        <v>0</v>
      </c>
    </row>
    <row r="237" spans="1:14" s="41" customFormat="1" x14ac:dyDescent="0.25">
      <c r="A237" s="270"/>
      <c r="B237" s="271"/>
      <c r="C237" s="43"/>
      <c r="D237" s="43"/>
      <c r="E237" s="43"/>
      <c r="F237" s="43"/>
      <c r="G237" s="48"/>
      <c r="H237" s="49"/>
      <c r="I237" s="46" t="str">
        <f>IF(C237="","",INDEX(airports_all,MATCH(C237,Inputs!$J$5:$J$8662,0)))</f>
        <v/>
      </c>
      <c r="J237" s="72" t="str">
        <f>IF(D237="","",INDEX(airports_all,MATCH(D237,Inputs!$J$5:$J$8662,0)))</f>
        <v/>
      </c>
      <c r="K237" s="88" t="str">
        <f t="shared" si="8"/>
        <v/>
      </c>
      <c r="N237" s="207">
        <f t="shared" si="9"/>
        <v>0</v>
      </c>
    </row>
    <row r="238" spans="1:14" s="41" customFormat="1" x14ac:dyDescent="0.25">
      <c r="A238" s="270"/>
      <c r="B238" s="271"/>
      <c r="C238" s="43"/>
      <c r="D238" s="43"/>
      <c r="E238" s="43"/>
      <c r="F238" s="43"/>
      <c r="G238" s="48"/>
      <c r="H238" s="49"/>
      <c r="I238" s="46" t="str">
        <f>IF(C238="","",INDEX(airports_all,MATCH(C238,Inputs!$J$5:$J$8662,0)))</f>
        <v/>
      </c>
      <c r="J238" s="72" t="str">
        <f>IF(D238="","",INDEX(airports_all,MATCH(D238,Inputs!$J$5:$J$8662,0)))</f>
        <v/>
      </c>
      <c r="K238" s="88" t="str">
        <f t="shared" si="8"/>
        <v/>
      </c>
      <c r="N238" s="207">
        <f t="shared" si="9"/>
        <v>0</v>
      </c>
    </row>
    <row r="239" spans="1:14" s="41" customFormat="1" x14ac:dyDescent="0.25">
      <c r="A239" s="270"/>
      <c r="B239" s="271"/>
      <c r="C239" s="43"/>
      <c r="D239" s="43"/>
      <c r="E239" s="43"/>
      <c r="F239" s="43"/>
      <c r="G239" s="48"/>
      <c r="H239" s="49"/>
      <c r="I239" s="46" t="str">
        <f>IF(C239="","",INDEX(airports_all,MATCH(C239,Inputs!$J$5:$J$8662,0)))</f>
        <v/>
      </c>
      <c r="J239" s="72" t="str">
        <f>IF(D239="","",INDEX(airports_all,MATCH(D239,Inputs!$J$5:$J$8662,0)))</f>
        <v/>
      </c>
      <c r="K239" s="88" t="str">
        <f t="shared" si="8"/>
        <v/>
      </c>
      <c r="N239" s="207">
        <f t="shared" si="9"/>
        <v>0</v>
      </c>
    </row>
    <row r="240" spans="1:14" s="41" customFormat="1" x14ac:dyDescent="0.25">
      <c r="A240" s="270"/>
      <c r="B240" s="271"/>
      <c r="C240" s="43"/>
      <c r="D240" s="43"/>
      <c r="E240" s="43"/>
      <c r="F240" s="43"/>
      <c r="G240" s="48"/>
      <c r="H240" s="49"/>
      <c r="I240" s="46" t="str">
        <f>IF(C240="","",INDEX(airports_all,MATCH(C240,Inputs!$J$5:$J$8662,0)))</f>
        <v/>
      </c>
      <c r="J240" s="72" t="str">
        <f>IF(D240="","",INDEX(airports_all,MATCH(D240,Inputs!$J$5:$J$8662,0)))</f>
        <v/>
      </c>
      <c r="K240" s="88" t="str">
        <f t="shared" si="8"/>
        <v/>
      </c>
      <c r="N240" s="207">
        <f t="shared" si="9"/>
        <v>0</v>
      </c>
    </row>
    <row r="241" spans="1:14" s="41" customFormat="1" x14ac:dyDescent="0.25">
      <c r="A241" s="270"/>
      <c r="B241" s="271"/>
      <c r="C241" s="43"/>
      <c r="D241" s="43"/>
      <c r="E241" s="43"/>
      <c r="F241" s="43"/>
      <c r="G241" s="48"/>
      <c r="H241" s="49"/>
      <c r="I241" s="46" t="str">
        <f>IF(C241="","",INDEX(airports_all,MATCH(C241,Inputs!$J$5:$J$8662,0)))</f>
        <v/>
      </c>
      <c r="J241" s="72" t="str">
        <f>IF(D241="","",INDEX(airports_all,MATCH(D241,Inputs!$J$5:$J$8662,0)))</f>
        <v/>
      </c>
      <c r="K241" s="88" t="str">
        <f t="shared" si="8"/>
        <v/>
      </c>
      <c r="N241" s="207">
        <f t="shared" si="9"/>
        <v>0</v>
      </c>
    </row>
    <row r="242" spans="1:14" s="41" customFormat="1" x14ac:dyDescent="0.25">
      <c r="A242" s="270"/>
      <c r="B242" s="271"/>
      <c r="C242" s="43"/>
      <c r="D242" s="43"/>
      <c r="E242" s="43"/>
      <c r="F242" s="43"/>
      <c r="G242" s="48"/>
      <c r="H242" s="49"/>
      <c r="I242" s="46" t="str">
        <f>IF(C242="","",INDEX(airports_all,MATCH(C242,Inputs!$J$5:$J$8662,0)))</f>
        <v/>
      </c>
      <c r="J242" s="72" t="str">
        <f>IF(D242="","",INDEX(airports_all,MATCH(D242,Inputs!$J$5:$J$8662,0)))</f>
        <v/>
      </c>
      <c r="K242" s="88" t="str">
        <f t="shared" si="8"/>
        <v/>
      </c>
      <c r="N242" s="207">
        <f t="shared" si="9"/>
        <v>0</v>
      </c>
    </row>
    <row r="243" spans="1:14" s="41" customFormat="1" x14ac:dyDescent="0.25">
      <c r="A243" s="270"/>
      <c r="B243" s="271"/>
      <c r="C243" s="43"/>
      <c r="D243" s="43"/>
      <c r="E243" s="43"/>
      <c r="F243" s="43"/>
      <c r="G243" s="48"/>
      <c r="H243" s="49"/>
      <c r="I243" s="46" t="str">
        <f>IF(C243="","",INDEX(airports_all,MATCH(C243,Inputs!$J$5:$J$8662,0)))</f>
        <v/>
      </c>
      <c r="J243" s="72" t="str">
        <f>IF(D243="","",INDEX(airports_all,MATCH(D243,Inputs!$J$5:$J$8662,0)))</f>
        <v/>
      </c>
      <c r="K243" s="88" t="str">
        <f t="shared" si="8"/>
        <v/>
      </c>
      <c r="N243" s="207">
        <f t="shared" si="9"/>
        <v>0</v>
      </c>
    </row>
    <row r="244" spans="1:14" s="41" customFormat="1" x14ac:dyDescent="0.25">
      <c r="A244" s="270"/>
      <c r="B244" s="271"/>
      <c r="C244" s="43"/>
      <c r="D244" s="43"/>
      <c r="E244" s="43"/>
      <c r="F244" s="43"/>
      <c r="G244" s="48"/>
      <c r="H244" s="49"/>
      <c r="I244" s="46" t="str">
        <f>IF(C244="","",INDEX(airports_all,MATCH(C244,Inputs!$J$5:$J$8662,0)))</f>
        <v/>
      </c>
      <c r="J244" s="72" t="str">
        <f>IF(D244="","",INDEX(airports_all,MATCH(D244,Inputs!$J$5:$J$8662,0)))</f>
        <v/>
      </c>
      <c r="K244" s="88" t="str">
        <f t="shared" si="8"/>
        <v/>
      </c>
      <c r="N244" s="207">
        <f t="shared" si="9"/>
        <v>0</v>
      </c>
    </row>
    <row r="245" spans="1:14" s="41" customFormat="1" x14ac:dyDescent="0.25">
      <c r="A245" s="270"/>
      <c r="B245" s="271"/>
      <c r="C245" s="43"/>
      <c r="D245" s="43"/>
      <c r="E245" s="43"/>
      <c r="F245" s="43"/>
      <c r="G245" s="48"/>
      <c r="H245" s="49"/>
      <c r="I245" s="46" t="str">
        <f>IF(C245="","",INDEX(airports_all,MATCH(C245,Inputs!$J$5:$J$8662,0)))</f>
        <v/>
      </c>
      <c r="J245" s="72" t="str">
        <f>IF(D245="","",INDEX(airports_all,MATCH(D245,Inputs!$J$5:$J$8662,0)))</f>
        <v/>
      </c>
      <c r="K245" s="88" t="str">
        <f t="shared" si="8"/>
        <v/>
      </c>
      <c r="N245" s="207">
        <f t="shared" si="9"/>
        <v>0</v>
      </c>
    </row>
    <row r="246" spans="1:14" s="41" customFormat="1" x14ac:dyDescent="0.25">
      <c r="A246" s="270"/>
      <c r="B246" s="271"/>
      <c r="C246" s="43"/>
      <c r="D246" s="43"/>
      <c r="E246" s="43"/>
      <c r="F246" s="43"/>
      <c r="G246" s="48"/>
      <c r="H246" s="49"/>
      <c r="I246" s="46" t="str">
        <f>IF(C246="","",INDEX(airports_all,MATCH(C246,Inputs!$J$5:$J$8662,0)))</f>
        <v/>
      </c>
      <c r="J246" s="72" t="str">
        <f>IF(D246="","",INDEX(airports_all,MATCH(D246,Inputs!$J$5:$J$8662,0)))</f>
        <v/>
      </c>
      <c r="K246" s="88" t="str">
        <f t="shared" si="8"/>
        <v/>
      </c>
      <c r="N246" s="207">
        <f t="shared" si="9"/>
        <v>0</v>
      </c>
    </row>
    <row r="247" spans="1:14" s="41" customFormat="1" x14ac:dyDescent="0.25">
      <c r="A247" s="270"/>
      <c r="B247" s="271"/>
      <c r="C247" s="43"/>
      <c r="D247" s="43"/>
      <c r="E247" s="43"/>
      <c r="F247" s="43"/>
      <c r="G247" s="48"/>
      <c r="H247" s="49"/>
      <c r="I247" s="46" t="str">
        <f>IF(C247="","",INDEX(airports_all,MATCH(C247,Inputs!$J$5:$J$8662,0)))</f>
        <v/>
      </c>
      <c r="J247" s="72" t="str">
        <f>IF(D247="","",INDEX(airports_all,MATCH(D247,Inputs!$J$5:$J$8662,0)))</f>
        <v/>
      </c>
      <c r="K247" s="88" t="str">
        <f t="shared" si="8"/>
        <v/>
      </c>
      <c r="N247" s="207">
        <f t="shared" si="9"/>
        <v>0</v>
      </c>
    </row>
    <row r="248" spans="1:14" s="41" customFormat="1" x14ac:dyDescent="0.25">
      <c r="A248" s="270"/>
      <c r="B248" s="271"/>
      <c r="C248" s="43"/>
      <c r="D248" s="43"/>
      <c r="E248" s="43"/>
      <c r="F248" s="43"/>
      <c r="G248" s="48"/>
      <c r="H248" s="49"/>
      <c r="I248" s="46" t="str">
        <f>IF(C248="","",INDEX(airports_all,MATCH(C248,Inputs!$J$5:$J$8662,0)))</f>
        <v/>
      </c>
      <c r="J248" s="72" t="str">
        <f>IF(D248="","",INDEX(airports_all,MATCH(D248,Inputs!$J$5:$J$8662,0)))</f>
        <v/>
      </c>
      <c r="K248" s="88" t="str">
        <f t="shared" si="8"/>
        <v/>
      </c>
      <c r="N248" s="207">
        <f t="shared" si="9"/>
        <v>0</v>
      </c>
    </row>
    <row r="249" spans="1:14" s="41" customFormat="1" x14ac:dyDescent="0.25">
      <c r="A249" s="270"/>
      <c r="B249" s="271"/>
      <c r="C249" s="43"/>
      <c r="D249" s="43"/>
      <c r="E249" s="43"/>
      <c r="F249" s="43"/>
      <c r="G249" s="48"/>
      <c r="H249" s="49"/>
      <c r="I249" s="46" t="str">
        <f>IF(C249="","",INDEX(airports_all,MATCH(C249,Inputs!$J$5:$J$8662,0)))</f>
        <v/>
      </c>
      <c r="J249" s="72" t="str">
        <f>IF(D249="","",INDEX(airports_all,MATCH(D249,Inputs!$J$5:$J$8662,0)))</f>
        <v/>
      </c>
      <c r="K249" s="88" t="str">
        <f t="shared" si="8"/>
        <v/>
      </c>
      <c r="N249" s="207">
        <f t="shared" si="9"/>
        <v>0</v>
      </c>
    </row>
    <row r="250" spans="1:14" s="41" customFormat="1" x14ac:dyDescent="0.25">
      <c r="A250" s="270"/>
      <c r="B250" s="271"/>
      <c r="C250" s="43"/>
      <c r="D250" s="43"/>
      <c r="E250" s="43"/>
      <c r="F250" s="43"/>
      <c r="G250" s="48"/>
      <c r="H250" s="49"/>
      <c r="I250" s="46" t="str">
        <f>IF(C250="","",INDEX(airports_all,MATCH(C250,Inputs!$J$5:$J$8662,0)))</f>
        <v/>
      </c>
      <c r="J250" s="72" t="str">
        <f>IF(D250="","",INDEX(airports_all,MATCH(D250,Inputs!$J$5:$J$8662,0)))</f>
        <v/>
      </c>
      <c r="K250" s="88" t="str">
        <f t="shared" si="8"/>
        <v/>
      </c>
      <c r="N250" s="207">
        <f t="shared" si="9"/>
        <v>0</v>
      </c>
    </row>
    <row r="251" spans="1:14" s="41" customFormat="1" x14ac:dyDescent="0.25">
      <c r="A251" s="270"/>
      <c r="B251" s="271"/>
      <c r="C251" s="43"/>
      <c r="D251" s="43"/>
      <c r="E251" s="43"/>
      <c r="F251" s="43"/>
      <c r="G251" s="48"/>
      <c r="H251" s="49"/>
      <c r="I251" s="46" t="str">
        <f>IF(C251="","",INDEX(airports_all,MATCH(C251,Inputs!$J$5:$J$8662,0)))</f>
        <v/>
      </c>
      <c r="J251" s="72" t="str">
        <f>IF(D251="","",INDEX(airports_all,MATCH(D251,Inputs!$J$5:$J$8662,0)))</f>
        <v/>
      </c>
      <c r="K251" s="88" t="str">
        <f t="shared" si="8"/>
        <v/>
      </c>
      <c r="N251" s="207">
        <f t="shared" si="9"/>
        <v>0</v>
      </c>
    </row>
    <row r="252" spans="1:14" s="41" customFormat="1" x14ac:dyDescent="0.25">
      <c r="A252" s="270"/>
      <c r="B252" s="271"/>
      <c r="C252" s="43"/>
      <c r="D252" s="43"/>
      <c r="E252" s="43"/>
      <c r="F252" s="43"/>
      <c r="G252" s="48"/>
      <c r="H252" s="49"/>
      <c r="I252" s="46" t="str">
        <f>IF(C252="","",INDEX(airports_all,MATCH(C252,Inputs!$J$5:$J$8662,0)))</f>
        <v/>
      </c>
      <c r="J252" s="72" t="str">
        <f>IF(D252="","",INDEX(airports_all,MATCH(D252,Inputs!$J$5:$J$8662,0)))</f>
        <v/>
      </c>
      <c r="K252" s="88" t="str">
        <f t="shared" si="8"/>
        <v/>
      </c>
      <c r="N252" s="207">
        <f t="shared" si="9"/>
        <v>0</v>
      </c>
    </row>
    <row r="253" spans="1:14" s="41" customFormat="1" x14ac:dyDescent="0.25">
      <c r="A253" s="270"/>
      <c r="B253" s="271"/>
      <c r="C253" s="43"/>
      <c r="D253" s="43"/>
      <c r="E253" s="43"/>
      <c r="F253" s="43"/>
      <c r="G253" s="48"/>
      <c r="H253" s="49"/>
      <c r="I253" s="46" t="str">
        <f>IF(C253="","",INDEX(airports_all,MATCH(C253,Inputs!$J$5:$J$8662,0)))</f>
        <v/>
      </c>
      <c r="J253" s="72" t="str">
        <f>IF(D253="","",INDEX(airports_all,MATCH(D253,Inputs!$J$5:$J$8662,0)))</f>
        <v/>
      </c>
      <c r="K253" s="88" t="str">
        <f t="shared" si="8"/>
        <v/>
      </c>
      <c r="N253" s="207">
        <f t="shared" si="9"/>
        <v>0</v>
      </c>
    </row>
    <row r="254" spans="1:14" s="41" customFormat="1" x14ac:dyDescent="0.25">
      <c r="A254" s="270"/>
      <c r="B254" s="271"/>
      <c r="C254" s="43"/>
      <c r="D254" s="43"/>
      <c r="E254" s="43"/>
      <c r="F254" s="43"/>
      <c r="G254" s="48"/>
      <c r="H254" s="49"/>
      <c r="I254" s="46" t="str">
        <f>IF(C254="","",INDEX(airports_all,MATCH(C254,Inputs!$J$5:$J$8662,0)))</f>
        <v/>
      </c>
      <c r="J254" s="72" t="str">
        <f>IF(D254="","",INDEX(airports_all,MATCH(D254,Inputs!$J$5:$J$8662,0)))</f>
        <v/>
      </c>
      <c r="K254" s="88" t="str">
        <f t="shared" si="8"/>
        <v/>
      </c>
      <c r="N254" s="207">
        <f t="shared" si="9"/>
        <v>0</v>
      </c>
    </row>
    <row r="255" spans="1:14" s="41" customFormat="1" x14ac:dyDescent="0.25">
      <c r="A255" s="270"/>
      <c r="B255" s="271"/>
      <c r="C255" s="43"/>
      <c r="D255" s="43"/>
      <c r="E255" s="43"/>
      <c r="F255" s="43"/>
      <c r="G255" s="48"/>
      <c r="H255" s="49"/>
      <c r="I255" s="46" t="str">
        <f>IF(C255="","",INDEX(airports_all,MATCH(C255,Inputs!$J$5:$J$8662,0)))</f>
        <v/>
      </c>
      <c r="J255" s="72" t="str">
        <f>IF(D255="","",INDEX(airports_all,MATCH(D255,Inputs!$J$5:$J$8662,0)))</f>
        <v/>
      </c>
      <c r="K255" s="88" t="str">
        <f t="shared" si="8"/>
        <v/>
      </c>
      <c r="N255" s="207">
        <f t="shared" si="9"/>
        <v>0</v>
      </c>
    </row>
    <row r="256" spans="1:14" s="41" customFormat="1" x14ac:dyDescent="0.25">
      <c r="A256" s="270"/>
      <c r="B256" s="271"/>
      <c r="C256" s="43"/>
      <c r="D256" s="43"/>
      <c r="E256" s="43"/>
      <c r="F256" s="43"/>
      <c r="G256" s="48"/>
      <c r="H256" s="49"/>
      <c r="I256" s="46" t="str">
        <f>IF(C256="","",INDEX(airports_all,MATCH(C256,Inputs!$J$5:$J$8662,0)))</f>
        <v/>
      </c>
      <c r="J256" s="72" t="str">
        <f>IF(D256="","",INDEX(airports_all,MATCH(D256,Inputs!$J$5:$J$8662,0)))</f>
        <v/>
      </c>
      <c r="K256" s="88" t="str">
        <f t="shared" si="8"/>
        <v/>
      </c>
      <c r="N256" s="207">
        <f t="shared" si="9"/>
        <v>0</v>
      </c>
    </row>
    <row r="257" spans="1:14" s="41" customFormat="1" x14ac:dyDescent="0.25">
      <c r="A257" s="270"/>
      <c r="B257" s="271"/>
      <c r="C257" s="43"/>
      <c r="D257" s="43"/>
      <c r="E257" s="43"/>
      <c r="F257" s="43"/>
      <c r="G257" s="48"/>
      <c r="H257" s="49"/>
      <c r="I257" s="46" t="str">
        <f>IF(C257="","",INDEX(airports_all,MATCH(C257,Inputs!$J$5:$J$8662,0)))</f>
        <v/>
      </c>
      <c r="J257" s="72" t="str">
        <f>IF(D257="","",INDEX(airports_all,MATCH(D257,Inputs!$J$5:$J$8662,0)))</f>
        <v/>
      </c>
      <c r="K257" s="88" t="str">
        <f t="shared" si="8"/>
        <v/>
      </c>
      <c r="N257" s="207">
        <f t="shared" si="9"/>
        <v>0</v>
      </c>
    </row>
    <row r="258" spans="1:14" s="41" customFormat="1" x14ac:dyDescent="0.25">
      <c r="A258" s="270"/>
      <c r="B258" s="271"/>
      <c r="C258" s="43"/>
      <c r="D258" s="43"/>
      <c r="E258" s="43"/>
      <c r="F258" s="43"/>
      <c r="G258" s="48"/>
      <c r="H258" s="49"/>
      <c r="I258" s="46" t="str">
        <f>IF(C258="","",INDEX(airports_all,MATCH(C258,Inputs!$J$5:$J$8662,0)))</f>
        <v/>
      </c>
      <c r="J258" s="72" t="str">
        <f>IF(D258="","",INDEX(airports_all,MATCH(D258,Inputs!$J$5:$J$8662,0)))</f>
        <v/>
      </c>
      <c r="K258" s="88" t="str">
        <f t="shared" si="8"/>
        <v/>
      </c>
      <c r="N258" s="207">
        <f t="shared" si="9"/>
        <v>0</v>
      </c>
    </row>
    <row r="259" spans="1:14" s="41" customFormat="1" x14ac:dyDescent="0.25">
      <c r="A259" s="270"/>
      <c r="B259" s="271"/>
      <c r="C259" s="43"/>
      <c r="D259" s="43"/>
      <c r="E259" s="43"/>
      <c r="F259" s="43"/>
      <c r="G259" s="48"/>
      <c r="H259" s="49"/>
      <c r="I259" s="46" t="str">
        <f>IF(C259="","",INDEX(airports_all,MATCH(C259,Inputs!$J$5:$J$8662,0)))</f>
        <v/>
      </c>
      <c r="J259" s="72" t="str">
        <f>IF(D259="","",INDEX(airports_all,MATCH(D259,Inputs!$J$5:$J$8662,0)))</f>
        <v/>
      </c>
      <c r="K259" s="88" t="str">
        <f t="shared" si="8"/>
        <v/>
      </c>
      <c r="N259" s="207">
        <f t="shared" si="9"/>
        <v>0</v>
      </c>
    </row>
    <row r="260" spans="1:14" s="41" customFormat="1" x14ac:dyDescent="0.25">
      <c r="A260" s="270"/>
      <c r="B260" s="271"/>
      <c r="C260" s="43"/>
      <c r="D260" s="43"/>
      <c r="E260" s="43"/>
      <c r="F260" s="43"/>
      <c r="G260" s="48"/>
      <c r="H260" s="49"/>
      <c r="I260" s="46" t="str">
        <f>IF(C260="","",INDEX(airports_all,MATCH(C260,Inputs!$J$5:$J$8662,0)))</f>
        <v/>
      </c>
      <c r="J260" s="72" t="str">
        <f>IF(D260="","",INDEX(airports_all,MATCH(D260,Inputs!$J$5:$J$8662,0)))</f>
        <v/>
      </c>
      <c r="K260" s="88" t="str">
        <f t="shared" si="8"/>
        <v/>
      </c>
      <c r="N260" s="207">
        <f t="shared" si="9"/>
        <v>0</v>
      </c>
    </row>
    <row r="261" spans="1:14" s="41" customFormat="1" x14ac:dyDescent="0.25">
      <c r="A261" s="270"/>
      <c r="B261" s="271"/>
      <c r="C261" s="43"/>
      <c r="D261" s="43"/>
      <c r="E261" s="43"/>
      <c r="F261" s="43"/>
      <c r="G261" s="48"/>
      <c r="H261" s="49"/>
      <c r="I261" s="46" t="str">
        <f>IF(C261="","",INDEX(airports_all,MATCH(C261,Inputs!$J$5:$J$8662,0)))</f>
        <v/>
      </c>
      <c r="J261" s="72" t="str">
        <f>IF(D261="","",INDEX(airports_all,MATCH(D261,Inputs!$J$5:$J$8662,0)))</f>
        <v/>
      </c>
      <c r="K261" s="88" t="str">
        <f t="shared" si="8"/>
        <v/>
      </c>
      <c r="N261" s="207">
        <f t="shared" si="9"/>
        <v>0</v>
      </c>
    </row>
    <row r="262" spans="1:14" s="41" customFormat="1" x14ac:dyDescent="0.25">
      <c r="A262" s="270"/>
      <c r="B262" s="271"/>
      <c r="C262" s="43"/>
      <c r="D262" s="43"/>
      <c r="E262" s="43"/>
      <c r="F262" s="43"/>
      <c r="G262" s="48"/>
      <c r="H262" s="49"/>
      <c r="I262" s="46" t="str">
        <f>IF(C262="","",INDEX(airports_all,MATCH(C262,Inputs!$J$5:$J$8662,0)))</f>
        <v/>
      </c>
      <c r="J262" s="72" t="str">
        <f>IF(D262="","",INDEX(airports_all,MATCH(D262,Inputs!$J$5:$J$8662,0)))</f>
        <v/>
      </c>
      <c r="K262" s="88" t="str">
        <f t="shared" si="8"/>
        <v/>
      </c>
      <c r="N262" s="207">
        <f t="shared" si="9"/>
        <v>0</v>
      </c>
    </row>
    <row r="263" spans="1:14" s="41" customFormat="1" x14ac:dyDescent="0.25">
      <c r="A263" s="270"/>
      <c r="B263" s="271"/>
      <c r="C263" s="43"/>
      <c r="D263" s="43"/>
      <c r="E263" s="43"/>
      <c r="F263" s="43"/>
      <c r="G263" s="48"/>
      <c r="H263" s="49"/>
      <c r="I263" s="46" t="str">
        <f>IF(C263="","",INDEX(airports_all,MATCH(C263,Inputs!$J$5:$J$8662,0)))</f>
        <v/>
      </c>
      <c r="J263" s="72" t="str">
        <f>IF(D263="","",INDEX(airports_all,MATCH(D263,Inputs!$J$5:$J$8662,0)))</f>
        <v/>
      </c>
      <c r="K263" s="88" t="str">
        <f t="shared" si="8"/>
        <v/>
      </c>
      <c r="N263" s="207">
        <f t="shared" si="9"/>
        <v>0</v>
      </c>
    </row>
    <row r="264" spans="1:14" s="41" customFormat="1" x14ac:dyDescent="0.25">
      <c r="A264" s="270"/>
      <c r="B264" s="271"/>
      <c r="C264" s="43"/>
      <c r="D264" s="43"/>
      <c r="E264" s="43"/>
      <c r="F264" s="43"/>
      <c r="G264" s="48"/>
      <c r="H264" s="49"/>
      <c r="I264" s="46" t="str">
        <f>IF(C264="","",INDEX(airports_all,MATCH(C264,Inputs!$J$5:$J$8662,0)))</f>
        <v/>
      </c>
      <c r="J264" s="72" t="str">
        <f>IF(D264="","",INDEX(airports_all,MATCH(D264,Inputs!$J$5:$J$8662,0)))</f>
        <v/>
      </c>
      <c r="K264" s="88" t="str">
        <f t="shared" si="8"/>
        <v/>
      </c>
      <c r="N264" s="207">
        <f t="shared" si="9"/>
        <v>0</v>
      </c>
    </row>
    <row r="265" spans="1:14" s="41" customFormat="1" x14ac:dyDescent="0.25">
      <c r="A265" s="270"/>
      <c r="B265" s="271"/>
      <c r="C265" s="43"/>
      <c r="D265" s="43"/>
      <c r="E265" s="43"/>
      <c r="F265" s="43"/>
      <c r="G265" s="48"/>
      <c r="H265" s="49"/>
      <c r="I265" s="46" t="str">
        <f>IF(C265="","",INDEX(airports_all,MATCH(C265,Inputs!$J$5:$J$8662,0)))</f>
        <v/>
      </c>
      <c r="J265" s="72" t="str">
        <f>IF(D265="","",INDEX(airports_all,MATCH(D265,Inputs!$J$5:$J$8662,0)))</f>
        <v/>
      </c>
      <c r="K265" s="88" t="str">
        <f t="shared" si="8"/>
        <v/>
      </c>
      <c r="N265" s="207">
        <f t="shared" si="9"/>
        <v>0</v>
      </c>
    </row>
    <row r="266" spans="1:14" s="41" customFormat="1" x14ac:dyDescent="0.25">
      <c r="A266" s="270"/>
      <c r="B266" s="271"/>
      <c r="C266" s="43"/>
      <c r="D266" s="43"/>
      <c r="E266" s="43"/>
      <c r="F266" s="43"/>
      <c r="G266" s="48"/>
      <c r="H266" s="49"/>
      <c r="I266" s="46" t="str">
        <f>IF(C266="","",INDEX(airports_all,MATCH(C266,Inputs!$J$5:$J$8662,0)))</f>
        <v/>
      </c>
      <c r="J266" s="72" t="str">
        <f>IF(D266="","",INDEX(airports_all,MATCH(D266,Inputs!$J$5:$J$8662,0)))</f>
        <v/>
      </c>
      <c r="K266" s="88" t="str">
        <f t="shared" si="8"/>
        <v/>
      </c>
      <c r="N266" s="207">
        <f t="shared" si="9"/>
        <v>0</v>
      </c>
    </row>
    <row r="267" spans="1:14" s="41" customFormat="1" x14ac:dyDescent="0.25">
      <c r="A267" s="270"/>
      <c r="B267" s="271"/>
      <c r="C267" s="43"/>
      <c r="D267" s="43"/>
      <c r="E267" s="43"/>
      <c r="F267" s="43"/>
      <c r="G267" s="48"/>
      <c r="H267" s="49"/>
      <c r="I267" s="46" t="str">
        <f>IF(C267="","",INDEX(airports_all,MATCH(C267,Inputs!$J$5:$J$8662,0)))</f>
        <v/>
      </c>
      <c r="J267" s="72" t="str">
        <f>IF(D267="","",INDEX(airports_all,MATCH(D267,Inputs!$J$5:$J$8662,0)))</f>
        <v/>
      </c>
      <c r="K267" s="88" t="str">
        <f t="shared" si="8"/>
        <v/>
      </c>
      <c r="N267" s="207">
        <f t="shared" si="9"/>
        <v>0</v>
      </c>
    </row>
    <row r="268" spans="1:14" s="41" customFormat="1" x14ac:dyDescent="0.25">
      <c r="A268" s="270"/>
      <c r="B268" s="271"/>
      <c r="C268" s="43"/>
      <c r="D268" s="43"/>
      <c r="E268" s="43"/>
      <c r="F268" s="43"/>
      <c r="G268" s="48"/>
      <c r="H268" s="49"/>
      <c r="I268" s="46" t="str">
        <f>IF(C268="","",INDEX(airports_all,MATCH(C268,Inputs!$J$5:$J$8662,0)))</f>
        <v/>
      </c>
      <c r="J268" s="72" t="str">
        <f>IF(D268="","",INDEX(airports_all,MATCH(D268,Inputs!$J$5:$J$8662,0)))</f>
        <v/>
      </c>
      <c r="K268" s="88" t="str">
        <f t="shared" si="8"/>
        <v/>
      </c>
      <c r="N268" s="207">
        <f t="shared" si="9"/>
        <v>0</v>
      </c>
    </row>
    <row r="269" spans="1:14" s="41" customFormat="1" x14ac:dyDescent="0.25">
      <c r="A269" s="270"/>
      <c r="B269" s="271"/>
      <c r="C269" s="43"/>
      <c r="D269" s="43"/>
      <c r="E269" s="43"/>
      <c r="F269" s="43"/>
      <c r="G269" s="48"/>
      <c r="H269" s="49"/>
      <c r="I269" s="46" t="str">
        <f>IF(C269="","",INDEX(airports_all,MATCH(C269,Inputs!$J$5:$J$8662,0)))</f>
        <v/>
      </c>
      <c r="J269" s="72" t="str">
        <f>IF(D269="","",INDEX(airports_all,MATCH(D269,Inputs!$J$5:$J$8662,0)))</f>
        <v/>
      </c>
      <c r="K269" s="88" t="str">
        <f t="shared" si="8"/>
        <v/>
      </c>
      <c r="N269" s="207">
        <f t="shared" si="9"/>
        <v>0</v>
      </c>
    </row>
    <row r="270" spans="1:14" s="41" customFormat="1" x14ac:dyDescent="0.25">
      <c r="A270" s="270"/>
      <c r="B270" s="271"/>
      <c r="C270" s="43"/>
      <c r="D270" s="43"/>
      <c r="E270" s="43"/>
      <c r="F270" s="43"/>
      <c r="G270" s="48"/>
      <c r="H270" s="49"/>
      <c r="I270" s="46" t="str">
        <f>IF(C270="","",INDEX(airports_all,MATCH(C270,Inputs!$J$5:$J$8662,0)))</f>
        <v/>
      </c>
      <c r="J270" s="72" t="str">
        <f>IF(D270="","",INDEX(airports_all,MATCH(D270,Inputs!$J$5:$J$8662,0)))</f>
        <v/>
      </c>
      <c r="K270" s="88" t="str">
        <f t="shared" si="8"/>
        <v/>
      </c>
      <c r="N270" s="207">
        <f t="shared" si="9"/>
        <v>0</v>
      </c>
    </row>
    <row r="271" spans="1:14" s="41" customFormat="1" x14ac:dyDescent="0.25">
      <c r="A271" s="270"/>
      <c r="B271" s="271"/>
      <c r="C271" s="43"/>
      <c r="D271" s="43"/>
      <c r="E271" s="43"/>
      <c r="F271" s="43"/>
      <c r="G271" s="48"/>
      <c r="H271" s="49"/>
      <c r="I271" s="46" t="str">
        <f>IF(C271="","",INDEX(airports_all,MATCH(C271,Inputs!$J$5:$J$8662,0)))</f>
        <v/>
      </c>
      <c r="J271" s="72" t="str">
        <f>IF(D271="","",INDEX(airports_all,MATCH(D271,Inputs!$J$5:$J$8662,0)))</f>
        <v/>
      </c>
      <c r="K271" s="88" t="str">
        <f t="shared" si="8"/>
        <v/>
      </c>
      <c r="N271" s="207">
        <f t="shared" si="9"/>
        <v>0</v>
      </c>
    </row>
    <row r="272" spans="1:14" s="41" customFormat="1" x14ac:dyDescent="0.25">
      <c r="A272" s="270"/>
      <c r="B272" s="271"/>
      <c r="C272" s="43"/>
      <c r="D272" s="43"/>
      <c r="E272" s="43"/>
      <c r="F272" s="43"/>
      <c r="G272" s="48"/>
      <c r="H272" s="49"/>
      <c r="I272" s="46" t="str">
        <f>IF(C272="","",INDEX(airports_all,MATCH(C272,Inputs!$J$5:$J$8662,0)))</f>
        <v/>
      </c>
      <c r="J272" s="72" t="str">
        <f>IF(D272="","",INDEX(airports_all,MATCH(D272,Inputs!$J$5:$J$8662,0)))</f>
        <v/>
      </c>
      <c r="K272" s="88" t="str">
        <f t="shared" si="8"/>
        <v/>
      </c>
      <c r="N272" s="207">
        <f t="shared" si="9"/>
        <v>0</v>
      </c>
    </row>
    <row r="273" spans="1:14" s="41" customFormat="1" x14ac:dyDescent="0.25">
      <c r="A273" s="270"/>
      <c r="B273" s="271"/>
      <c r="C273" s="43"/>
      <c r="D273" s="43"/>
      <c r="E273" s="43"/>
      <c r="F273" s="43"/>
      <c r="G273" s="48"/>
      <c r="H273" s="49"/>
      <c r="I273" s="46" t="str">
        <f>IF(C273="","",INDEX(airports_all,MATCH(C273,Inputs!$J$5:$J$8662,0)))</f>
        <v/>
      </c>
      <c r="J273" s="72" t="str">
        <f>IF(D273="","",INDEX(airports_all,MATCH(D273,Inputs!$J$5:$J$8662,0)))</f>
        <v/>
      </c>
      <c r="K273" s="88" t="str">
        <f t="shared" si="8"/>
        <v/>
      </c>
      <c r="N273" s="207">
        <f t="shared" si="9"/>
        <v>0</v>
      </c>
    </row>
    <row r="274" spans="1:14" s="41" customFormat="1" x14ac:dyDescent="0.25">
      <c r="A274" s="270"/>
      <c r="B274" s="271"/>
      <c r="C274" s="43"/>
      <c r="D274" s="43"/>
      <c r="E274" s="43"/>
      <c r="F274" s="43"/>
      <c r="G274" s="48"/>
      <c r="H274" s="49"/>
      <c r="I274" s="46" t="str">
        <f>IF(C274="","",INDEX(airports_all,MATCH(C274,Inputs!$J$5:$J$8662,0)))</f>
        <v/>
      </c>
      <c r="J274" s="72" t="str">
        <f>IF(D274="","",INDEX(airports_all,MATCH(D274,Inputs!$J$5:$J$8662,0)))</f>
        <v/>
      </c>
      <c r="K274" s="88" t="str">
        <f t="shared" si="8"/>
        <v/>
      </c>
      <c r="N274" s="207">
        <f t="shared" si="9"/>
        <v>0</v>
      </c>
    </row>
    <row r="275" spans="1:14" s="41" customFormat="1" x14ac:dyDescent="0.25">
      <c r="A275" s="270"/>
      <c r="B275" s="271"/>
      <c r="C275" s="43"/>
      <c r="D275" s="43"/>
      <c r="E275" s="43"/>
      <c r="F275" s="43"/>
      <c r="G275" s="48"/>
      <c r="H275" s="49"/>
      <c r="I275" s="46" t="str">
        <f>IF(C275="","",INDEX(airports_all,MATCH(C275,Inputs!$J$5:$J$8662,0)))</f>
        <v/>
      </c>
      <c r="J275" s="72" t="str">
        <f>IF(D275="","",INDEX(airports_all,MATCH(D275,Inputs!$J$5:$J$8662,0)))</f>
        <v/>
      </c>
      <c r="K275" s="88" t="str">
        <f t="shared" si="8"/>
        <v/>
      </c>
      <c r="N275" s="207">
        <f t="shared" si="9"/>
        <v>0</v>
      </c>
    </row>
    <row r="276" spans="1:14" s="41" customFormat="1" x14ac:dyDescent="0.25">
      <c r="A276" s="270"/>
      <c r="B276" s="271"/>
      <c r="C276" s="43"/>
      <c r="D276" s="43"/>
      <c r="E276" s="43"/>
      <c r="F276" s="43"/>
      <c r="G276" s="48"/>
      <c r="H276" s="49"/>
      <c r="I276" s="46" t="str">
        <f>IF(C276="","",INDEX(airports_all,MATCH(C276,Inputs!$J$5:$J$8662,0)))</f>
        <v/>
      </c>
      <c r="J276" s="72" t="str">
        <f>IF(D276="","",INDEX(airports_all,MATCH(D276,Inputs!$J$5:$J$8662,0)))</f>
        <v/>
      </c>
      <c r="K276" s="88" t="str">
        <f t="shared" si="8"/>
        <v/>
      </c>
      <c r="N276" s="207">
        <f t="shared" si="9"/>
        <v>0</v>
      </c>
    </row>
    <row r="277" spans="1:14" s="41" customFormat="1" x14ac:dyDescent="0.25">
      <c r="A277" s="270"/>
      <c r="B277" s="271"/>
      <c r="C277" s="43"/>
      <c r="D277" s="43"/>
      <c r="E277" s="43"/>
      <c r="F277" s="43"/>
      <c r="G277" s="48"/>
      <c r="H277" s="49"/>
      <c r="I277" s="46" t="str">
        <f>IF(C277="","",INDEX(airports_all,MATCH(C277,Inputs!$J$5:$J$8662,0)))</f>
        <v/>
      </c>
      <c r="J277" s="72" t="str">
        <f>IF(D277="","",INDEX(airports_all,MATCH(D277,Inputs!$J$5:$J$8662,0)))</f>
        <v/>
      </c>
      <c r="K277" s="88" t="str">
        <f t="shared" si="8"/>
        <v/>
      </c>
      <c r="N277" s="207">
        <f t="shared" si="9"/>
        <v>0</v>
      </c>
    </row>
    <row r="278" spans="1:14" s="41" customFormat="1" x14ac:dyDescent="0.25">
      <c r="A278" s="270"/>
      <c r="B278" s="271"/>
      <c r="C278" s="43"/>
      <c r="D278" s="43"/>
      <c r="E278" s="43"/>
      <c r="F278" s="43"/>
      <c r="G278" s="48"/>
      <c r="H278" s="49"/>
      <c r="I278" s="46" t="str">
        <f>IF(C278="","",INDEX(airports_all,MATCH(C278,Inputs!$J$5:$J$8662,0)))</f>
        <v/>
      </c>
      <c r="J278" s="72" t="str">
        <f>IF(D278="","",INDEX(airports_all,MATCH(D278,Inputs!$J$5:$J$8662,0)))</f>
        <v/>
      </c>
      <c r="K278" s="88" t="str">
        <f t="shared" ref="K278:K341" si="10">IF(COUNTA(A278:G278)&gt;0,IF(COUNTA(A278:G278)&lt;6, "Enter data in all of columns B-G!",""),"")</f>
        <v/>
      </c>
      <c r="N278" s="207">
        <f t="shared" ref="N278:N341" si="11">IF(COUNTA(A278:G278)&gt;0,IF(COUNTA(A278:G278)&lt;6, 1,0),0)</f>
        <v>0</v>
      </c>
    </row>
    <row r="279" spans="1:14" s="41" customFormat="1" x14ac:dyDescent="0.25">
      <c r="A279" s="270"/>
      <c r="B279" s="271"/>
      <c r="C279" s="43"/>
      <c r="D279" s="43"/>
      <c r="E279" s="43"/>
      <c r="F279" s="43"/>
      <c r="G279" s="48"/>
      <c r="H279" s="49"/>
      <c r="I279" s="46" t="str">
        <f>IF(C279="","",INDEX(airports_all,MATCH(C279,Inputs!$J$5:$J$8662,0)))</f>
        <v/>
      </c>
      <c r="J279" s="72" t="str">
        <f>IF(D279="","",INDEX(airports_all,MATCH(D279,Inputs!$J$5:$J$8662,0)))</f>
        <v/>
      </c>
      <c r="K279" s="88" t="str">
        <f t="shared" si="10"/>
        <v/>
      </c>
      <c r="N279" s="207">
        <f t="shared" si="11"/>
        <v>0</v>
      </c>
    </row>
    <row r="280" spans="1:14" s="41" customFormat="1" x14ac:dyDescent="0.25">
      <c r="A280" s="270"/>
      <c r="B280" s="271"/>
      <c r="C280" s="43"/>
      <c r="D280" s="43"/>
      <c r="E280" s="43"/>
      <c r="F280" s="43"/>
      <c r="G280" s="48"/>
      <c r="H280" s="49"/>
      <c r="I280" s="46" t="str">
        <f>IF(C280="","",INDEX(airports_all,MATCH(C280,Inputs!$J$5:$J$8662,0)))</f>
        <v/>
      </c>
      <c r="J280" s="72" t="str">
        <f>IF(D280="","",INDEX(airports_all,MATCH(D280,Inputs!$J$5:$J$8662,0)))</f>
        <v/>
      </c>
      <c r="K280" s="88" t="str">
        <f t="shared" si="10"/>
        <v/>
      </c>
      <c r="N280" s="207">
        <f t="shared" si="11"/>
        <v>0</v>
      </c>
    </row>
    <row r="281" spans="1:14" s="41" customFormat="1" x14ac:dyDescent="0.25">
      <c r="A281" s="270"/>
      <c r="B281" s="271"/>
      <c r="C281" s="43"/>
      <c r="D281" s="43"/>
      <c r="E281" s="43"/>
      <c r="F281" s="43"/>
      <c r="G281" s="48"/>
      <c r="H281" s="49"/>
      <c r="I281" s="46" t="str">
        <f>IF(C281="","",INDEX(airports_all,MATCH(C281,Inputs!$J$5:$J$8662,0)))</f>
        <v/>
      </c>
      <c r="J281" s="72" t="str">
        <f>IF(D281="","",INDEX(airports_all,MATCH(D281,Inputs!$J$5:$J$8662,0)))</f>
        <v/>
      </c>
      <c r="K281" s="88" t="str">
        <f t="shared" si="10"/>
        <v/>
      </c>
      <c r="N281" s="207">
        <f t="shared" si="11"/>
        <v>0</v>
      </c>
    </row>
    <row r="282" spans="1:14" s="41" customFormat="1" x14ac:dyDescent="0.25">
      <c r="A282" s="270"/>
      <c r="B282" s="271"/>
      <c r="C282" s="43"/>
      <c r="D282" s="43"/>
      <c r="E282" s="43"/>
      <c r="F282" s="43"/>
      <c r="G282" s="48"/>
      <c r="H282" s="49"/>
      <c r="I282" s="46" t="str">
        <f>IF(C282="","",INDEX(airports_all,MATCH(C282,Inputs!$J$5:$J$8662,0)))</f>
        <v/>
      </c>
      <c r="J282" s="72" t="str">
        <f>IF(D282="","",INDEX(airports_all,MATCH(D282,Inputs!$J$5:$J$8662,0)))</f>
        <v/>
      </c>
      <c r="K282" s="88" t="str">
        <f t="shared" si="10"/>
        <v/>
      </c>
      <c r="N282" s="207">
        <f t="shared" si="11"/>
        <v>0</v>
      </c>
    </row>
    <row r="283" spans="1:14" s="41" customFormat="1" x14ac:dyDescent="0.25">
      <c r="A283" s="270"/>
      <c r="B283" s="271"/>
      <c r="C283" s="43"/>
      <c r="D283" s="43"/>
      <c r="E283" s="43"/>
      <c r="F283" s="43"/>
      <c r="G283" s="48"/>
      <c r="H283" s="49"/>
      <c r="I283" s="46" t="str">
        <f>IF(C283="","",INDEX(airports_all,MATCH(C283,Inputs!$J$5:$J$8662,0)))</f>
        <v/>
      </c>
      <c r="J283" s="72" t="str">
        <f>IF(D283="","",INDEX(airports_all,MATCH(D283,Inputs!$J$5:$J$8662,0)))</f>
        <v/>
      </c>
      <c r="K283" s="88" t="str">
        <f t="shared" si="10"/>
        <v/>
      </c>
      <c r="N283" s="207">
        <f t="shared" si="11"/>
        <v>0</v>
      </c>
    </row>
    <row r="284" spans="1:14" s="41" customFormat="1" x14ac:dyDescent="0.25">
      <c r="A284" s="270"/>
      <c r="B284" s="271"/>
      <c r="C284" s="43"/>
      <c r="D284" s="43"/>
      <c r="E284" s="43"/>
      <c r="F284" s="43"/>
      <c r="G284" s="48"/>
      <c r="H284" s="49"/>
      <c r="I284" s="46" t="str">
        <f>IF(C284="","",INDEX(airports_all,MATCH(C284,Inputs!$J$5:$J$8662,0)))</f>
        <v/>
      </c>
      <c r="J284" s="72" t="str">
        <f>IF(D284="","",INDEX(airports_all,MATCH(D284,Inputs!$J$5:$J$8662,0)))</f>
        <v/>
      </c>
      <c r="K284" s="88" t="str">
        <f t="shared" si="10"/>
        <v/>
      </c>
      <c r="N284" s="207">
        <f t="shared" si="11"/>
        <v>0</v>
      </c>
    </row>
    <row r="285" spans="1:14" s="41" customFormat="1" x14ac:dyDescent="0.25">
      <c r="A285" s="270"/>
      <c r="B285" s="271"/>
      <c r="C285" s="43"/>
      <c r="D285" s="43"/>
      <c r="E285" s="43"/>
      <c r="F285" s="43"/>
      <c r="G285" s="48"/>
      <c r="H285" s="49"/>
      <c r="I285" s="46" t="str">
        <f>IF(C285="","",INDEX(airports_all,MATCH(C285,Inputs!$J$5:$J$8662,0)))</f>
        <v/>
      </c>
      <c r="J285" s="72" t="str">
        <f>IF(D285="","",INDEX(airports_all,MATCH(D285,Inputs!$J$5:$J$8662,0)))</f>
        <v/>
      </c>
      <c r="K285" s="88" t="str">
        <f t="shared" si="10"/>
        <v/>
      </c>
      <c r="N285" s="207">
        <f t="shared" si="11"/>
        <v>0</v>
      </c>
    </row>
    <row r="286" spans="1:14" s="41" customFormat="1" x14ac:dyDescent="0.25">
      <c r="A286" s="270"/>
      <c r="B286" s="271"/>
      <c r="C286" s="43"/>
      <c r="D286" s="43"/>
      <c r="E286" s="43"/>
      <c r="F286" s="43"/>
      <c r="G286" s="48"/>
      <c r="H286" s="49"/>
      <c r="I286" s="46" t="str">
        <f>IF(C286="","",INDEX(airports_all,MATCH(C286,Inputs!$J$5:$J$8662,0)))</f>
        <v/>
      </c>
      <c r="J286" s="72" t="str">
        <f>IF(D286="","",INDEX(airports_all,MATCH(D286,Inputs!$J$5:$J$8662,0)))</f>
        <v/>
      </c>
      <c r="K286" s="88" t="str">
        <f t="shared" si="10"/>
        <v/>
      </c>
      <c r="N286" s="207">
        <f t="shared" si="11"/>
        <v>0</v>
      </c>
    </row>
    <row r="287" spans="1:14" s="41" customFormat="1" x14ac:dyDescent="0.25">
      <c r="A287" s="270"/>
      <c r="B287" s="271"/>
      <c r="C287" s="43"/>
      <c r="D287" s="43"/>
      <c r="E287" s="43"/>
      <c r="F287" s="43"/>
      <c r="G287" s="48"/>
      <c r="H287" s="49"/>
      <c r="I287" s="46" t="str">
        <f>IF(C287="","",INDEX(airports_all,MATCH(C287,Inputs!$J$5:$J$8662,0)))</f>
        <v/>
      </c>
      <c r="J287" s="72" t="str">
        <f>IF(D287="","",INDEX(airports_all,MATCH(D287,Inputs!$J$5:$J$8662,0)))</f>
        <v/>
      </c>
      <c r="K287" s="88" t="str">
        <f t="shared" si="10"/>
        <v/>
      </c>
      <c r="N287" s="207">
        <f t="shared" si="11"/>
        <v>0</v>
      </c>
    </row>
    <row r="288" spans="1:14" s="41" customFormat="1" x14ac:dyDescent="0.25">
      <c r="A288" s="270"/>
      <c r="B288" s="271"/>
      <c r="C288" s="43"/>
      <c r="D288" s="43"/>
      <c r="E288" s="43"/>
      <c r="F288" s="43"/>
      <c r="G288" s="48"/>
      <c r="H288" s="49"/>
      <c r="I288" s="46" t="str">
        <f>IF(C288="","",INDEX(airports_all,MATCH(C288,Inputs!$J$5:$J$8662,0)))</f>
        <v/>
      </c>
      <c r="J288" s="72" t="str">
        <f>IF(D288="","",INDEX(airports_all,MATCH(D288,Inputs!$J$5:$J$8662,0)))</f>
        <v/>
      </c>
      <c r="K288" s="88" t="str">
        <f t="shared" si="10"/>
        <v/>
      </c>
      <c r="N288" s="207">
        <f t="shared" si="11"/>
        <v>0</v>
      </c>
    </row>
    <row r="289" spans="1:14" s="41" customFormat="1" x14ac:dyDescent="0.25">
      <c r="A289" s="270"/>
      <c r="B289" s="271"/>
      <c r="C289" s="43"/>
      <c r="D289" s="43"/>
      <c r="E289" s="43"/>
      <c r="F289" s="43"/>
      <c r="G289" s="48"/>
      <c r="H289" s="49"/>
      <c r="I289" s="46" t="str">
        <f>IF(C289="","",INDEX(airports_all,MATCH(C289,Inputs!$J$5:$J$8662,0)))</f>
        <v/>
      </c>
      <c r="J289" s="72" t="str">
        <f>IF(D289="","",INDEX(airports_all,MATCH(D289,Inputs!$J$5:$J$8662,0)))</f>
        <v/>
      </c>
      <c r="K289" s="88" t="str">
        <f t="shared" si="10"/>
        <v/>
      </c>
      <c r="N289" s="207">
        <f t="shared" si="11"/>
        <v>0</v>
      </c>
    </row>
    <row r="290" spans="1:14" s="41" customFormat="1" x14ac:dyDescent="0.25">
      <c r="A290" s="270"/>
      <c r="B290" s="271"/>
      <c r="C290" s="43"/>
      <c r="D290" s="43"/>
      <c r="E290" s="43"/>
      <c r="F290" s="43"/>
      <c r="G290" s="48"/>
      <c r="H290" s="49"/>
      <c r="I290" s="46" t="str">
        <f>IF(C290="","",INDEX(airports_all,MATCH(C290,Inputs!$J$5:$J$8662,0)))</f>
        <v/>
      </c>
      <c r="J290" s="72" t="str">
        <f>IF(D290="","",INDEX(airports_all,MATCH(D290,Inputs!$J$5:$J$8662,0)))</f>
        <v/>
      </c>
      <c r="K290" s="88" t="str">
        <f t="shared" si="10"/>
        <v/>
      </c>
      <c r="N290" s="207">
        <f t="shared" si="11"/>
        <v>0</v>
      </c>
    </row>
    <row r="291" spans="1:14" s="41" customFormat="1" x14ac:dyDescent="0.25">
      <c r="A291" s="270"/>
      <c r="B291" s="271"/>
      <c r="C291" s="43"/>
      <c r="D291" s="43"/>
      <c r="E291" s="43"/>
      <c r="F291" s="43"/>
      <c r="G291" s="48"/>
      <c r="H291" s="49"/>
      <c r="I291" s="46" t="str">
        <f>IF(C291="","",INDEX(airports_all,MATCH(C291,Inputs!$J$5:$J$8662,0)))</f>
        <v/>
      </c>
      <c r="J291" s="72" t="str">
        <f>IF(D291="","",INDEX(airports_all,MATCH(D291,Inputs!$J$5:$J$8662,0)))</f>
        <v/>
      </c>
      <c r="K291" s="88" t="str">
        <f t="shared" si="10"/>
        <v/>
      </c>
      <c r="N291" s="207">
        <f t="shared" si="11"/>
        <v>0</v>
      </c>
    </row>
    <row r="292" spans="1:14" s="41" customFormat="1" x14ac:dyDescent="0.25">
      <c r="A292" s="270"/>
      <c r="B292" s="271"/>
      <c r="C292" s="43"/>
      <c r="D292" s="43"/>
      <c r="E292" s="43"/>
      <c r="F292" s="43"/>
      <c r="G292" s="48"/>
      <c r="H292" s="49"/>
      <c r="I292" s="46" t="str">
        <f>IF(C292="","",INDEX(airports_all,MATCH(C292,Inputs!$J$5:$J$8662,0)))</f>
        <v/>
      </c>
      <c r="J292" s="72" t="str">
        <f>IF(D292="","",INDEX(airports_all,MATCH(D292,Inputs!$J$5:$J$8662,0)))</f>
        <v/>
      </c>
      <c r="K292" s="88" t="str">
        <f t="shared" si="10"/>
        <v/>
      </c>
      <c r="N292" s="207">
        <f t="shared" si="11"/>
        <v>0</v>
      </c>
    </row>
    <row r="293" spans="1:14" s="41" customFormat="1" x14ac:dyDescent="0.25">
      <c r="A293" s="270"/>
      <c r="B293" s="271"/>
      <c r="C293" s="43"/>
      <c r="D293" s="43"/>
      <c r="E293" s="43"/>
      <c r="F293" s="43"/>
      <c r="G293" s="48"/>
      <c r="H293" s="49"/>
      <c r="I293" s="46" t="str">
        <f>IF(C293="","",INDEX(airports_all,MATCH(C293,Inputs!$J$5:$J$8662,0)))</f>
        <v/>
      </c>
      <c r="J293" s="72" t="str">
        <f>IF(D293="","",INDEX(airports_all,MATCH(D293,Inputs!$J$5:$J$8662,0)))</f>
        <v/>
      </c>
      <c r="K293" s="88" t="str">
        <f t="shared" si="10"/>
        <v/>
      </c>
      <c r="N293" s="207">
        <f t="shared" si="11"/>
        <v>0</v>
      </c>
    </row>
    <row r="294" spans="1:14" s="41" customFormat="1" x14ac:dyDescent="0.25">
      <c r="A294" s="270"/>
      <c r="B294" s="271"/>
      <c r="C294" s="43"/>
      <c r="D294" s="43"/>
      <c r="E294" s="43"/>
      <c r="F294" s="43"/>
      <c r="G294" s="48"/>
      <c r="H294" s="49"/>
      <c r="I294" s="46" t="str">
        <f>IF(C294="","",INDEX(airports_all,MATCH(C294,Inputs!$J$5:$J$8662,0)))</f>
        <v/>
      </c>
      <c r="J294" s="72" t="str">
        <f>IF(D294="","",INDEX(airports_all,MATCH(D294,Inputs!$J$5:$J$8662,0)))</f>
        <v/>
      </c>
      <c r="K294" s="88" t="str">
        <f t="shared" si="10"/>
        <v/>
      </c>
      <c r="N294" s="207">
        <f t="shared" si="11"/>
        <v>0</v>
      </c>
    </row>
    <row r="295" spans="1:14" s="41" customFormat="1" x14ac:dyDescent="0.25">
      <c r="A295" s="270"/>
      <c r="B295" s="271"/>
      <c r="C295" s="43"/>
      <c r="D295" s="43"/>
      <c r="E295" s="43"/>
      <c r="F295" s="43"/>
      <c r="G295" s="48"/>
      <c r="H295" s="49"/>
      <c r="I295" s="46" t="str">
        <f>IF(C295="","",INDEX(airports_all,MATCH(C295,Inputs!$J$5:$J$8662,0)))</f>
        <v/>
      </c>
      <c r="J295" s="72" t="str">
        <f>IF(D295="","",INDEX(airports_all,MATCH(D295,Inputs!$J$5:$J$8662,0)))</f>
        <v/>
      </c>
      <c r="K295" s="88" t="str">
        <f t="shared" si="10"/>
        <v/>
      </c>
      <c r="N295" s="207">
        <f t="shared" si="11"/>
        <v>0</v>
      </c>
    </row>
    <row r="296" spans="1:14" s="41" customFormat="1" x14ac:dyDescent="0.25">
      <c r="A296" s="270"/>
      <c r="B296" s="271"/>
      <c r="C296" s="43"/>
      <c r="D296" s="43"/>
      <c r="E296" s="43"/>
      <c r="F296" s="43"/>
      <c r="G296" s="48"/>
      <c r="H296" s="49"/>
      <c r="I296" s="46" t="str">
        <f>IF(C296="","",INDEX(airports_all,MATCH(C296,Inputs!$J$5:$J$8662,0)))</f>
        <v/>
      </c>
      <c r="J296" s="72" t="str">
        <f>IF(D296="","",INDEX(airports_all,MATCH(D296,Inputs!$J$5:$J$8662,0)))</f>
        <v/>
      </c>
      <c r="K296" s="88" t="str">
        <f t="shared" si="10"/>
        <v/>
      </c>
      <c r="N296" s="207">
        <f t="shared" si="11"/>
        <v>0</v>
      </c>
    </row>
    <row r="297" spans="1:14" s="41" customFormat="1" x14ac:dyDescent="0.25">
      <c r="A297" s="270"/>
      <c r="B297" s="271"/>
      <c r="C297" s="43"/>
      <c r="D297" s="43"/>
      <c r="E297" s="43"/>
      <c r="F297" s="43"/>
      <c r="G297" s="48"/>
      <c r="H297" s="49"/>
      <c r="I297" s="46" t="str">
        <f>IF(C297="","",INDEX(airports_all,MATCH(C297,Inputs!$J$5:$J$8662,0)))</f>
        <v/>
      </c>
      <c r="J297" s="72" t="str">
        <f>IF(D297="","",INDEX(airports_all,MATCH(D297,Inputs!$J$5:$J$8662,0)))</f>
        <v/>
      </c>
      <c r="K297" s="88" t="str">
        <f t="shared" si="10"/>
        <v/>
      </c>
      <c r="N297" s="207">
        <f t="shared" si="11"/>
        <v>0</v>
      </c>
    </row>
    <row r="298" spans="1:14" s="41" customFormat="1" x14ac:dyDescent="0.25">
      <c r="A298" s="270"/>
      <c r="B298" s="271"/>
      <c r="C298" s="43"/>
      <c r="D298" s="43"/>
      <c r="E298" s="43"/>
      <c r="F298" s="43"/>
      <c r="G298" s="48"/>
      <c r="H298" s="49"/>
      <c r="I298" s="46" t="str">
        <f>IF(C298="","",INDEX(airports_all,MATCH(C298,Inputs!$J$5:$J$8662,0)))</f>
        <v/>
      </c>
      <c r="J298" s="72" t="str">
        <f>IF(D298="","",INDEX(airports_all,MATCH(D298,Inputs!$J$5:$J$8662,0)))</f>
        <v/>
      </c>
      <c r="K298" s="88" t="str">
        <f t="shared" si="10"/>
        <v/>
      </c>
      <c r="N298" s="207">
        <f t="shared" si="11"/>
        <v>0</v>
      </c>
    </row>
    <row r="299" spans="1:14" s="41" customFormat="1" x14ac:dyDescent="0.25">
      <c r="A299" s="270"/>
      <c r="B299" s="271"/>
      <c r="C299" s="43"/>
      <c r="D299" s="43"/>
      <c r="E299" s="43"/>
      <c r="F299" s="43"/>
      <c r="G299" s="48"/>
      <c r="H299" s="49"/>
      <c r="I299" s="46" t="str">
        <f>IF(C299="","",INDEX(airports_all,MATCH(C299,Inputs!$J$5:$J$8662,0)))</f>
        <v/>
      </c>
      <c r="J299" s="72" t="str">
        <f>IF(D299="","",INDEX(airports_all,MATCH(D299,Inputs!$J$5:$J$8662,0)))</f>
        <v/>
      </c>
      <c r="K299" s="88" t="str">
        <f t="shared" si="10"/>
        <v/>
      </c>
      <c r="N299" s="207">
        <f t="shared" si="11"/>
        <v>0</v>
      </c>
    </row>
    <row r="300" spans="1:14" s="41" customFormat="1" x14ac:dyDescent="0.25">
      <c r="A300" s="270"/>
      <c r="B300" s="271"/>
      <c r="C300" s="43"/>
      <c r="D300" s="43"/>
      <c r="E300" s="43"/>
      <c r="F300" s="43"/>
      <c r="G300" s="48"/>
      <c r="H300" s="49"/>
      <c r="I300" s="46" t="str">
        <f>IF(C300="","",INDEX(airports_all,MATCH(C300,Inputs!$J$5:$J$8662,0)))</f>
        <v/>
      </c>
      <c r="J300" s="72" t="str">
        <f>IF(D300="","",INDEX(airports_all,MATCH(D300,Inputs!$J$5:$J$8662,0)))</f>
        <v/>
      </c>
      <c r="K300" s="88" t="str">
        <f t="shared" si="10"/>
        <v/>
      </c>
      <c r="N300" s="207">
        <f t="shared" si="11"/>
        <v>0</v>
      </c>
    </row>
    <row r="301" spans="1:14" s="41" customFormat="1" x14ac:dyDescent="0.25">
      <c r="A301" s="270"/>
      <c r="B301" s="271"/>
      <c r="C301" s="43"/>
      <c r="D301" s="43"/>
      <c r="E301" s="43"/>
      <c r="F301" s="43"/>
      <c r="G301" s="48"/>
      <c r="H301" s="49"/>
      <c r="I301" s="46" t="str">
        <f>IF(C301="","",INDEX(airports_all,MATCH(C301,Inputs!$J$5:$J$8662,0)))</f>
        <v/>
      </c>
      <c r="J301" s="72" t="str">
        <f>IF(D301="","",INDEX(airports_all,MATCH(D301,Inputs!$J$5:$J$8662,0)))</f>
        <v/>
      </c>
      <c r="K301" s="88" t="str">
        <f t="shared" si="10"/>
        <v/>
      </c>
      <c r="N301" s="207">
        <f t="shared" si="11"/>
        <v>0</v>
      </c>
    </row>
    <row r="302" spans="1:14" s="41" customFormat="1" x14ac:dyDescent="0.25">
      <c r="A302" s="270"/>
      <c r="B302" s="271"/>
      <c r="C302" s="43"/>
      <c r="D302" s="43"/>
      <c r="E302" s="43"/>
      <c r="F302" s="43"/>
      <c r="G302" s="48"/>
      <c r="H302" s="49"/>
      <c r="I302" s="46" t="str">
        <f>IF(C302="","",INDEX(airports_all,MATCH(C302,Inputs!$J$5:$J$8662,0)))</f>
        <v/>
      </c>
      <c r="J302" s="72" t="str">
        <f>IF(D302="","",INDEX(airports_all,MATCH(D302,Inputs!$J$5:$J$8662,0)))</f>
        <v/>
      </c>
      <c r="K302" s="88" t="str">
        <f t="shared" si="10"/>
        <v/>
      </c>
      <c r="N302" s="207">
        <f t="shared" si="11"/>
        <v>0</v>
      </c>
    </row>
    <row r="303" spans="1:14" s="41" customFormat="1" x14ac:dyDescent="0.25">
      <c r="A303" s="270"/>
      <c r="B303" s="271"/>
      <c r="C303" s="43"/>
      <c r="D303" s="43"/>
      <c r="E303" s="43"/>
      <c r="F303" s="43"/>
      <c r="G303" s="48"/>
      <c r="H303" s="49"/>
      <c r="I303" s="46" t="str">
        <f>IF(C303="","",INDEX(airports_all,MATCH(C303,Inputs!$J$5:$J$8662,0)))</f>
        <v/>
      </c>
      <c r="J303" s="72" t="str">
        <f>IF(D303="","",INDEX(airports_all,MATCH(D303,Inputs!$J$5:$J$8662,0)))</f>
        <v/>
      </c>
      <c r="K303" s="88" t="str">
        <f t="shared" si="10"/>
        <v/>
      </c>
      <c r="N303" s="207">
        <f t="shared" si="11"/>
        <v>0</v>
      </c>
    </row>
    <row r="304" spans="1:14" s="41" customFormat="1" x14ac:dyDescent="0.25">
      <c r="A304" s="270"/>
      <c r="B304" s="271"/>
      <c r="C304" s="43"/>
      <c r="D304" s="43"/>
      <c r="E304" s="43"/>
      <c r="F304" s="43"/>
      <c r="G304" s="48"/>
      <c r="H304" s="49"/>
      <c r="I304" s="46" t="str">
        <f>IF(C304="","",INDEX(airports_all,MATCH(C304,Inputs!$J$5:$J$8662,0)))</f>
        <v/>
      </c>
      <c r="J304" s="72" t="str">
        <f>IF(D304="","",INDEX(airports_all,MATCH(D304,Inputs!$J$5:$J$8662,0)))</f>
        <v/>
      </c>
      <c r="K304" s="88" t="str">
        <f t="shared" si="10"/>
        <v/>
      </c>
      <c r="N304" s="207">
        <f t="shared" si="11"/>
        <v>0</v>
      </c>
    </row>
    <row r="305" spans="1:14" s="41" customFormat="1" x14ac:dyDescent="0.25">
      <c r="A305" s="270"/>
      <c r="B305" s="271"/>
      <c r="C305" s="43"/>
      <c r="D305" s="43"/>
      <c r="E305" s="43"/>
      <c r="F305" s="43"/>
      <c r="G305" s="48"/>
      <c r="H305" s="49"/>
      <c r="I305" s="46" t="str">
        <f>IF(C305="","",INDEX(airports_all,MATCH(C305,Inputs!$J$5:$J$8662,0)))</f>
        <v/>
      </c>
      <c r="J305" s="72" t="str">
        <f>IF(D305="","",INDEX(airports_all,MATCH(D305,Inputs!$J$5:$J$8662,0)))</f>
        <v/>
      </c>
      <c r="K305" s="88" t="str">
        <f t="shared" si="10"/>
        <v/>
      </c>
      <c r="N305" s="207">
        <f t="shared" si="11"/>
        <v>0</v>
      </c>
    </row>
    <row r="306" spans="1:14" s="41" customFormat="1" x14ac:dyDescent="0.25">
      <c r="A306" s="270"/>
      <c r="B306" s="271"/>
      <c r="C306" s="43"/>
      <c r="D306" s="43"/>
      <c r="E306" s="43"/>
      <c r="F306" s="43"/>
      <c r="G306" s="48"/>
      <c r="H306" s="49"/>
      <c r="I306" s="46" t="str">
        <f>IF(C306="","",INDEX(airports_all,MATCH(C306,Inputs!$J$5:$J$8662,0)))</f>
        <v/>
      </c>
      <c r="J306" s="72" t="str">
        <f>IF(D306="","",INDEX(airports_all,MATCH(D306,Inputs!$J$5:$J$8662,0)))</f>
        <v/>
      </c>
      <c r="K306" s="88" t="str">
        <f t="shared" si="10"/>
        <v/>
      </c>
      <c r="N306" s="207">
        <f t="shared" si="11"/>
        <v>0</v>
      </c>
    </row>
    <row r="307" spans="1:14" s="41" customFormat="1" x14ac:dyDescent="0.25">
      <c r="A307" s="270"/>
      <c r="B307" s="271"/>
      <c r="C307" s="43"/>
      <c r="D307" s="43"/>
      <c r="E307" s="43"/>
      <c r="F307" s="43"/>
      <c r="G307" s="48"/>
      <c r="H307" s="49"/>
      <c r="I307" s="46" t="str">
        <f>IF(C307="","",INDEX(airports_all,MATCH(C307,Inputs!$J$5:$J$8662,0)))</f>
        <v/>
      </c>
      <c r="J307" s="72" t="str">
        <f>IF(D307="","",INDEX(airports_all,MATCH(D307,Inputs!$J$5:$J$8662,0)))</f>
        <v/>
      </c>
      <c r="K307" s="88" t="str">
        <f t="shared" si="10"/>
        <v/>
      </c>
      <c r="N307" s="207">
        <f t="shared" si="11"/>
        <v>0</v>
      </c>
    </row>
    <row r="308" spans="1:14" s="41" customFormat="1" x14ac:dyDescent="0.25">
      <c r="A308" s="270"/>
      <c r="B308" s="271"/>
      <c r="C308" s="43"/>
      <c r="D308" s="43"/>
      <c r="E308" s="43"/>
      <c r="F308" s="43"/>
      <c r="G308" s="48"/>
      <c r="H308" s="49"/>
      <c r="I308" s="46" t="str">
        <f>IF(C308="","",INDEX(airports_all,MATCH(C308,Inputs!$J$5:$J$8662,0)))</f>
        <v/>
      </c>
      <c r="J308" s="72" t="str">
        <f>IF(D308="","",INDEX(airports_all,MATCH(D308,Inputs!$J$5:$J$8662,0)))</f>
        <v/>
      </c>
      <c r="K308" s="88" t="str">
        <f t="shared" si="10"/>
        <v/>
      </c>
      <c r="N308" s="207">
        <f t="shared" si="11"/>
        <v>0</v>
      </c>
    </row>
    <row r="309" spans="1:14" s="41" customFormat="1" x14ac:dyDescent="0.25">
      <c r="A309" s="270"/>
      <c r="B309" s="271"/>
      <c r="C309" s="43"/>
      <c r="D309" s="43"/>
      <c r="E309" s="43"/>
      <c r="F309" s="43"/>
      <c r="G309" s="48"/>
      <c r="H309" s="49"/>
      <c r="I309" s="46" t="str">
        <f>IF(C309="","",INDEX(airports_all,MATCH(C309,Inputs!$J$5:$J$8662,0)))</f>
        <v/>
      </c>
      <c r="J309" s="72" t="str">
        <f>IF(D309="","",INDEX(airports_all,MATCH(D309,Inputs!$J$5:$J$8662,0)))</f>
        <v/>
      </c>
      <c r="K309" s="88" t="str">
        <f t="shared" si="10"/>
        <v/>
      </c>
      <c r="N309" s="207">
        <f t="shared" si="11"/>
        <v>0</v>
      </c>
    </row>
    <row r="310" spans="1:14" s="41" customFormat="1" x14ac:dyDescent="0.25">
      <c r="A310" s="270"/>
      <c r="B310" s="271"/>
      <c r="C310" s="43"/>
      <c r="D310" s="43"/>
      <c r="E310" s="43"/>
      <c r="F310" s="43"/>
      <c r="G310" s="48"/>
      <c r="H310" s="49"/>
      <c r="I310" s="46" t="str">
        <f>IF(C310="","",INDEX(airports_all,MATCH(C310,Inputs!$J$5:$J$8662,0)))</f>
        <v/>
      </c>
      <c r="J310" s="72" t="str">
        <f>IF(D310="","",INDEX(airports_all,MATCH(D310,Inputs!$J$5:$J$8662,0)))</f>
        <v/>
      </c>
      <c r="K310" s="88" t="str">
        <f t="shared" si="10"/>
        <v/>
      </c>
      <c r="N310" s="207">
        <f t="shared" si="11"/>
        <v>0</v>
      </c>
    </row>
    <row r="311" spans="1:14" s="41" customFormat="1" x14ac:dyDescent="0.25">
      <c r="A311" s="270"/>
      <c r="B311" s="271"/>
      <c r="C311" s="43"/>
      <c r="D311" s="43"/>
      <c r="E311" s="43"/>
      <c r="F311" s="43"/>
      <c r="G311" s="48"/>
      <c r="H311" s="49"/>
      <c r="I311" s="46" t="str">
        <f>IF(C311="","",INDEX(airports_all,MATCH(C311,Inputs!$J$5:$J$8662,0)))</f>
        <v/>
      </c>
      <c r="J311" s="72" t="str">
        <f>IF(D311="","",INDEX(airports_all,MATCH(D311,Inputs!$J$5:$J$8662,0)))</f>
        <v/>
      </c>
      <c r="K311" s="88" t="str">
        <f t="shared" si="10"/>
        <v/>
      </c>
      <c r="N311" s="207">
        <f t="shared" si="11"/>
        <v>0</v>
      </c>
    </row>
    <row r="312" spans="1:14" s="41" customFormat="1" x14ac:dyDescent="0.25">
      <c r="A312" s="270"/>
      <c r="B312" s="271"/>
      <c r="C312" s="43"/>
      <c r="D312" s="43"/>
      <c r="E312" s="43"/>
      <c r="F312" s="43"/>
      <c r="G312" s="48"/>
      <c r="H312" s="49"/>
      <c r="I312" s="46" t="str">
        <f>IF(C312="","",INDEX(airports_all,MATCH(C312,Inputs!$J$5:$J$8662,0)))</f>
        <v/>
      </c>
      <c r="J312" s="72" t="str">
        <f>IF(D312="","",INDEX(airports_all,MATCH(D312,Inputs!$J$5:$J$8662,0)))</f>
        <v/>
      </c>
      <c r="K312" s="88" t="str">
        <f t="shared" si="10"/>
        <v/>
      </c>
      <c r="N312" s="207">
        <f t="shared" si="11"/>
        <v>0</v>
      </c>
    </row>
    <row r="313" spans="1:14" s="41" customFormat="1" x14ac:dyDescent="0.25">
      <c r="A313" s="270"/>
      <c r="B313" s="271"/>
      <c r="C313" s="43"/>
      <c r="D313" s="43"/>
      <c r="E313" s="43"/>
      <c r="F313" s="43"/>
      <c r="G313" s="48"/>
      <c r="H313" s="49"/>
      <c r="I313" s="46" t="str">
        <f>IF(C313="","",INDEX(airports_all,MATCH(C313,Inputs!$J$5:$J$8662,0)))</f>
        <v/>
      </c>
      <c r="J313" s="72" t="str">
        <f>IF(D313="","",INDEX(airports_all,MATCH(D313,Inputs!$J$5:$J$8662,0)))</f>
        <v/>
      </c>
      <c r="K313" s="88" t="str">
        <f t="shared" si="10"/>
        <v/>
      </c>
      <c r="N313" s="207">
        <f t="shared" si="11"/>
        <v>0</v>
      </c>
    </row>
    <row r="314" spans="1:14" s="41" customFormat="1" x14ac:dyDescent="0.25">
      <c r="A314" s="270"/>
      <c r="B314" s="271"/>
      <c r="C314" s="43"/>
      <c r="D314" s="43"/>
      <c r="E314" s="43"/>
      <c r="F314" s="43"/>
      <c r="G314" s="48"/>
      <c r="H314" s="49"/>
      <c r="I314" s="46" t="str">
        <f>IF(C314="","",INDEX(airports_all,MATCH(C314,Inputs!$J$5:$J$8662,0)))</f>
        <v/>
      </c>
      <c r="J314" s="72" t="str">
        <f>IF(D314="","",INDEX(airports_all,MATCH(D314,Inputs!$J$5:$J$8662,0)))</f>
        <v/>
      </c>
      <c r="K314" s="88" t="str">
        <f t="shared" si="10"/>
        <v/>
      </c>
      <c r="N314" s="207">
        <f t="shared" si="11"/>
        <v>0</v>
      </c>
    </row>
    <row r="315" spans="1:14" s="41" customFormat="1" x14ac:dyDescent="0.25">
      <c r="A315" s="270"/>
      <c r="B315" s="271"/>
      <c r="C315" s="43"/>
      <c r="D315" s="43"/>
      <c r="E315" s="43"/>
      <c r="F315" s="43"/>
      <c r="G315" s="48"/>
      <c r="H315" s="49"/>
      <c r="I315" s="46" t="str">
        <f>IF(C315="","",INDEX(airports_all,MATCH(C315,Inputs!$J$5:$J$8662,0)))</f>
        <v/>
      </c>
      <c r="J315" s="72" t="str">
        <f>IF(D315="","",INDEX(airports_all,MATCH(D315,Inputs!$J$5:$J$8662,0)))</f>
        <v/>
      </c>
      <c r="K315" s="88" t="str">
        <f t="shared" si="10"/>
        <v/>
      </c>
      <c r="N315" s="207">
        <f t="shared" si="11"/>
        <v>0</v>
      </c>
    </row>
    <row r="316" spans="1:14" s="41" customFormat="1" x14ac:dyDescent="0.25">
      <c r="A316" s="270"/>
      <c r="B316" s="271"/>
      <c r="C316" s="43"/>
      <c r="D316" s="43"/>
      <c r="E316" s="43"/>
      <c r="F316" s="43"/>
      <c r="G316" s="48"/>
      <c r="H316" s="49"/>
      <c r="I316" s="46" t="str">
        <f>IF(C316="","",INDEX(airports_all,MATCH(C316,Inputs!$J$5:$J$8662,0)))</f>
        <v/>
      </c>
      <c r="J316" s="72" t="str">
        <f>IF(D316="","",INDEX(airports_all,MATCH(D316,Inputs!$J$5:$J$8662,0)))</f>
        <v/>
      </c>
      <c r="K316" s="88" t="str">
        <f t="shared" si="10"/>
        <v/>
      </c>
      <c r="N316" s="207">
        <f t="shared" si="11"/>
        <v>0</v>
      </c>
    </row>
    <row r="317" spans="1:14" s="41" customFormat="1" x14ac:dyDescent="0.25">
      <c r="A317" s="270"/>
      <c r="B317" s="271"/>
      <c r="C317" s="43"/>
      <c r="D317" s="43"/>
      <c r="E317" s="43"/>
      <c r="F317" s="43"/>
      <c r="G317" s="48"/>
      <c r="H317" s="49"/>
      <c r="I317" s="46" t="str">
        <f>IF(C317="","",INDEX(airports_all,MATCH(C317,Inputs!$J$5:$J$8662,0)))</f>
        <v/>
      </c>
      <c r="J317" s="72" t="str">
        <f>IF(D317="","",INDEX(airports_all,MATCH(D317,Inputs!$J$5:$J$8662,0)))</f>
        <v/>
      </c>
      <c r="K317" s="88" t="str">
        <f t="shared" si="10"/>
        <v/>
      </c>
      <c r="N317" s="207">
        <f t="shared" si="11"/>
        <v>0</v>
      </c>
    </row>
    <row r="318" spans="1:14" s="41" customFormat="1" x14ac:dyDescent="0.25">
      <c r="A318" s="270"/>
      <c r="B318" s="271"/>
      <c r="C318" s="43"/>
      <c r="D318" s="43"/>
      <c r="E318" s="43"/>
      <c r="F318" s="43"/>
      <c r="G318" s="48"/>
      <c r="H318" s="49"/>
      <c r="I318" s="46" t="str">
        <f>IF(C318="","",INDEX(airports_all,MATCH(C318,Inputs!$J$5:$J$8662,0)))</f>
        <v/>
      </c>
      <c r="J318" s="72" t="str">
        <f>IF(D318="","",INDEX(airports_all,MATCH(D318,Inputs!$J$5:$J$8662,0)))</f>
        <v/>
      </c>
      <c r="K318" s="88" t="str">
        <f t="shared" si="10"/>
        <v/>
      </c>
      <c r="N318" s="207">
        <f t="shared" si="11"/>
        <v>0</v>
      </c>
    </row>
    <row r="319" spans="1:14" s="41" customFormat="1" x14ac:dyDescent="0.25">
      <c r="A319" s="270"/>
      <c r="B319" s="271"/>
      <c r="C319" s="43"/>
      <c r="D319" s="43"/>
      <c r="E319" s="43"/>
      <c r="F319" s="43"/>
      <c r="G319" s="48"/>
      <c r="H319" s="49"/>
      <c r="I319" s="46" t="str">
        <f>IF(C319="","",INDEX(airports_all,MATCH(C319,Inputs!$J$5:$J$8662,0)))</f>
        <v/>
      </c>
      <c r="J319" s="72" t="str">
        <f>IF(D319="","",INDEX(airports_all,MATCH(D319,Inputs!$J$5:$J$8662,0)))</f>
        <v/>
      </c>
      <c r="K319" s="88" t="str">
        <f t="shared" si="10"/>
        <v/>
      </c>
      <c r="N319" s="207">
        <f t="shared" si="11"/>
        <v>0</v>
      </c>
    </row>
    <row r="320" spans="1:14" s="41" customFormat="1" x14ac:dyDescent="0.25">
      <c r="A320" s="270"/>
      <c r="B320" s="271"/>
      <c r="C320" s="43"/>
      <c r="D320" s="43"/>
      <c r="E320" s="43"/>
      <c r="F320" s="43"/>
      <c r="G320" s="48"/>
      <c r="H320" s="49"/>
      <c r="I320" s="46" t="str">
        <f>IF(C320="","",INDEX(airports_all,MATCH(C320,Inputs!$J$5:$J$8662,0)))</f>
        <v/>
      </c>
      <c r="J320" s="72" t="str">
        <f>IF(D320="","",INDEX(airports_all,MATCH(D320,Inputs!$J$5:$J$8662,0)))</f>
        <v/>
      </c>
      <c r="K320" s="88" t="str">
        <f t="shared" si="10"/>
        <v/>
      </c>
      <c r="N320" s="207">
        <f t="shared" si="11"/>
        <v>0</v>
      </c>
    </row>
    <row r="321" spans="1:14" s="41" customFormat="1" x14ac:dyDescent="0.25">
      <c r="A321" s="270"/>
      <c r="B321" s="271"/>
      <c r="C321" s="43"/>
      <c r="D321" s="43"/>
      <c r="E321" s="43"/>
      <c r="F321" s="43"/>
      <c r="G321" s="48"/>
      <c r="H321" s="49"/>
      <c r="I321" s="46" t="str">
        <f>IF(C321="","",INDEX(airports_all,MATCH(C321,Inputs!$J$5:$J$8662,0)))</f>
        <v/>
      </c>
      <c r="J321" s="72" t="str">
        <f>IF(D321="","",INDEX(airports_all,MATCH(D321,Inputs!$J$5:$J$8662,0)))</f>
        <v/>
      </c>
      <c r="K321" s="88" t="str">
        <f t="shared" si="10"/>
        <v/>
      </c>
      <c r="N321" s="207">
        <f t="shared" si="11"/>
        <v>0</v>
      </c>
    </row>
    <row r="322" spans="1:14" s="41" customFormat="1" x14ac:dyDescent="0.25">
      <c r="A322" s="270"/>
      <c r="B322" s="271"/>
      <c r="C322" s="43"/>
      <c r="D322" s="43"/>
      <c r="E322" s="43"/>
      <c r="F322" s="43"/>
      <c r="G322" s="48"/>
      <c r="H322" s="49"/>
      <c r="I322" s="46" t="str">
        <f>IF(C322="","",INDEX(airports_all,MATCH(C322,Inputs!$J$5:$J$8662,0)))</f>
        <v/>
      </c>
      <c r="J322" s="72" t="str">
        <f>IF(D322="","",INDEX(airports_all,MATCH(D322,Inputs!$J$5:$J$8662,0)))</f>
        <v/>
      </c>
      <c r="K322" s="88" t="str">
        <f t="shared" si="10"/>
        <v/>
      </c>
      <c r="N322" s="207">
        <f t="shared" si="11"/>
        <v>0</v>
      </c>
    </row>
    <row r="323" spans="1:14" s="41" customFormat="1" x14ac:dyDescent="0.25">
      <c r="A323" s="270"/>
      <c r="B323" s="271"/>
      <c r="C323" s="43"/>
      <c r="D323" s="43"/>
      <c r="E323" s="43"/>
      <c r="F323" s="43"/>
      <c r="G323" s="48"/>
      <c r="H323" s="49"/>
      <c r="I323" s="46" t="str">
        <f>IF(C323="","",INDEX(airports_all,MATCH(C323,Inputs!$J$5:$J$8662,0)))</f>
        <v/>
      </c>
      <c r="J323" s="72" t="str">
        <f>IF(D323="","",INDEX(airports_all,MATCH(D323,Inputs!$J$5:$J$8662,0)))</f>
        <v/>
      </c>
      <c r="K323" s="88" t="str">
        <f t="shared" si="10"/>
        <v/>
      </c>
      <c r="N323" s="207">
        <f t="shared" si="11"/>
        <v>0</v>
      </c>
    </row>
    <row r="324" spans="1:14" s="41" customFormat="1" x14ac:dyDescent="0.25">
      <c r="A324" s="270"/>
      <c r="B324" s="271"/>
      <c r="C324" s="43"/>
      <c r="D324" s="43"/>
      <c r="E324" s="43"/>
      <c r="F324" s="43"/>
      <c r="G324" s="48"/>
      <c r="H324" s="49"/>
      <c r="I324" s="46" t="str">
        <f>IF(C324="","",INDEX(airports_all,MATCH(C324,Inputs!$J$5:$J$8662,0)))</f>
        <v/>
      </c>
      <c r="J324" s="72" t="str">
        <f>IF(D324="","",INDEX(airports_all,MATCH(D324,Inputs!$J$5:$J$8662,0)))</f>
        <v/>
      </c>
      <c r="K324" s="88" t="str">
        <f t="shared" si="10"/>
        <v/>
      </c>
      <c r="N324" s="207">
        <f t="shared" si="11"/>
        <v>0</v>
      </c>
    </row>
    <row r="325" spans="1:14" s="41" customFormat="1" x14ac:dyDescent="0.25">
      <c r="A325" s="270"/>
      <c r="B325" s="271"/>
      <c r="C325" s="43"/>
      <c r="D325" s="43"/>
      <c r="E325" s="43"/>
      <c r="F325" s="43"/>
      <c r="G325" s="48"/>
      <c r="H325" s="49"/>
      <c r="I325" s="46" t="str">
        <f>IF(C325="","",INDEX(airports_all,MATCH(C325,Inputs!$J$5:$J$8662,0)))</f>
        <v/>
      </c>
      <c r="J325" s="72" t="str">
        <f>IF(D325="","",INDEX(airports_all,MATCH(D325,Inputs!$J$5:$J$8662,0)))</f>
        <v/>
      </c>
      <c r="K325" s="88" t="str">
        <f t="shared" si="10"/>
        <v/>
      </c>
      <c r="N325" s="207">
        <f t="shared" si="11"/>
        <v>0</v>
      </c>
    </row>
    <row r="326" spans="1:14" s="41" customFormat="1" x14ac:dyDescent="0.25">
      <c r="A326" s="270"/>
      <c r="B326" s="271"/>
      <c r="C326" s="43"/>
      <c r="D326" s="43"/>
      <c r="E326" s="43"/>
      <c r="F326" s="43"/>
      <c r="G326" s="48"/>
      <c r="H326" s="49"/>
      <c r="I326" s="46" t="str">
        <f>IF(C326="","",INDEX(airports_all,MATCH(C326,Inputs!$J$5:$J$8662,0)))</f>
        <v/>
      </c>
      <c r="J326" s="72" t="str">
        <f>IF(D326="","",INDEX(airports_all,MATCH(D326,Inputs!$J$5:$J$8662,0)))</f>
        <v/>
      </c>
      <c r="K326" s="88" t="str">
        <f t="shared" si="10"/>
        <v/>
      </c>
      <c r="N326" s="207">
        <f t="shared" si="11"/>
        <v>0</v>
      </c>
    </row>
    <row r="327" spans="1:14" s="41" customFormat="1" x14ac:dyDescent="0.25">
      <c r="A327" s="270"/>
      <c r="B327" s="271"/>
      <c r="C327" s="43"/>
      <c r="D327" s="43"/>
      <c r="E327" s="43"/>
      <c r="F327" s="43"/>
      <c r="G327" s="48"/>
      <c r="H327" s="49"/>
      <c r="I327" s="46" t="str">
        <f>IF(C327="","",INDEX(airports_all,MATCH(C327,Inputs!$J$5:$J$8662,0)))</f>
        <v/>
      </c>
      <c r="J327" s="72" t="str">
        <f>IF(D327="","",INDEX(airports_all,MATCH(D327,Inputs!$J$5:$J$8662,0)))</f>
        <v/>
      </c>
      <c r="K327" s="88" t="str">
        <f t="shared" si="10"/>
        <v/>
      </c>
      <c r="N327" s="207">
        <f t="shared" si="11"/>
        <v>0</v>
      </c>
    </row>
    <row r="328" spans="1:14" s="41" customFormat="1" x14ac:dyDescent="0.25">
      <c r="A328" s="270"/>
      <c r="B328" s="271"/>
      <c r="C328" s="43"/>
      <c r="D328" s="43"/>
      <c r="E328" s="43"/>
      <c r="F328" s="43"/>
      <c r="G328" s="48"/>
      <c r="H328" s="49"/>
      <c r="I328" s="46" t="str">
        <f>IF(C328="","",INDEX(airports_all,MATCH(C328,Inputs!$J$5:$J$8662,0)))</f>
        <v/>
      </c>
      <c r="J328" s="72" t="str">
        <f>IF(D328="","",INDEX(airports_all,MATCH(D328,Inputs!$J$5:$J$8662,0)))</f>
        <v/>
      </c>
      <c r="K328" s="88" t="str">
        <f t="shared" si="10"/>
        <v/>
      </c>
      <c r="N328" s="207">
        <f t="shared" si="11"/>
        <v>0</v>
      </c>
    </row>
    <row r="329" spans="1:14" s="41" customFormat="1" x14ac:dyDescent="0.25">
      <c r="A329" s="270"/>
      <c r="B329" s="271"/>
      <c r="C329" s="43"/>
      <c r="D329" s="43"/>
      <c r="E329" s="43"/>
      <c r="F329" s="43"/>
      <c r="G329" s="48"/>
      <c r="H329" s="49"/>
      <c r="I329" s="46" t="str">
        <f>IF(C329="","",INDEX(airports_all,MATCH(C329,Inputs!$J$5:$J$8662,0)))</f>
        <v/>
      </c>
      <c r="J329" s="72" t="str">
        <f>IF(D329="","",INDEX(airports_all,MATCH(D329,Inputs!$J$5:$J$8662,0)))</f>
        <v/>
      </c>
      <c r="K329" s="88" t="str">
        <f t="shared" si="10"/>
        <v/>
      </c>
      <c r="N329" s="207">
        <f t="shared" si="11"/>
        <v>0</v>
      </c>
    </row>
    <row r="330" spans="1:14" s="41" customFormat="1" x14ac:dyDescent="0.25">
      <c r="A330" s="270"/>
      <c r="B330" s="271"/>
      <c r="C330" s="43"/>
      <c r="D330" s="43"/>
      <c r="E330" s="43"/>
      <c r="F330" s="43"/>
      <c r="G330" s="48"/>
      <c r="H330" s="49"/>
      <c r="I330" s="46" t="str">
        <f>IF(C330="","",INDEX(airports_all,MATCH(C330,Inputs!$J$5:$J$8662,0)))</f>
        <v/>
      </c>
      <c r="J330" s="72" t="str">
        <f>IF(D330="","",INDEX(airports_all,MATCH(D330,Inputs!$J$5:$J$8662,0)))</f>
        <v/>
      </c>
      <c r="K330" s="88" t="str">
        <f t="shared" si="10"/>
        <v/>
      </c>
      <c r="N330" s="207">
        <f t="shared" si="11"/>
        <v>0</v>
      </c>
    </row>
    <row r="331" spans="1:14" s="41" customFormat="1" x14ac:dyDescent="0.25">
      <c r="A331" s="270"/>
      <c r="B331" s="271"/>
      <c r="C331" s="43"/>
      <c r="D331" s="43"/>
      <c r="E331" s="43"/>
      <c r="F331" s="43"/>
      <c r="G331" s="48"/>
      <c r="H331" s="49"/>
      <c r="I331" s="46" t="str">
        <f>IF(C331="","",INDEX(airports_all,MATCH(C331,Inputs!$J$5:$J$8662,0)))</f>
        <v/>
      </c>
      <c r="J331" s="72" t="str">
        <f>IF(D331="","",INDEX(airports_all,MATCH(D331,Inputs!$J$5:$J$8662,0)))</f>
        <v/>
      </c>
      <c r="K331" s="88" t="str">
        <f t="shared" si="10"/>
        <v/>
      </c>
      <c r="N331" s="207">
        <f t="shared" si="11"/>
        <v>0</v>
      </c>
    </row>
    <row r="332" spans="1:14" s="41" customFormat="1" x14ac:dyDescent="0.25">
      <c r="A332" s="270"/>
      <c r="B332" s="271"/>
      <c r="C332" s="43"/>
      <c r="D332" s="43"/>
      <c r="E332" s="43"/>
      <c r="F332" s="43"/>
      <c r="G332" s="48"/>
      <c r="H332" s="49"/>
      <c r="I332" s="46" t="str">
        <f>IF(C332="","",INDEX(airports_all,MATCH(C332,Inputs!$J$5:$J$8662,0)))</f>
        <v/>
      </c>
      <c r="J332" s="72" t="str">
        <f>IF(D332="","",INDEX(airports_all,MATCH(D332,Inputs!$J$5:$J$8662,0)))</f>
        <v/>
      </c>
      <c r="K332" s="88" t="str">
        <f t="shared" si="10"/>
        <v/>
      </c>
      <c r="N332" s="207">
        <f t="shared" si="11"/>
        <v>0</v>
      </c>
    </row>
    <row r="333" spans="1:14" s="41" customFormat="1" x14ac:dyDescent="0.25">
      <c r="A333" s="270"/>
      <c r="B333" s="271"/>
      <c r="C333" s="43"/>
      <c r="D333" s="43"/>
      <c r="E333" s="43"/>
      <c r="F333" s="43"/>
      <c r="G333" s="48"/>
      <c r="H333" s="49"/>
      <c r="I333" s="46" t="str">
        <f>IF(C333="","",INDEX(airports_all,MATCH(C333,Inputs!$J$5:$J$8662,0)))</f>
        <v/>
      </c>
      <c r="J333" s="72" t="str">
        <f>IF(D333="","",INDEX(airports_all,MATCH(D333,Inputs!$J$5:$J$8662,0)))</f>
        <v/>
      </c>
      <c r="K333" s="88" t="str">
        <f t="shared" si="10"/>
        <v/>
      </c>
      <c r="N333" s="207">
        <f t="shared" si="11"/>
        <v>0</v>
      </c>
    </row>
    <row r="334" spans="1:14" s="41" customFormat="1" x14ac:dyDescent="0.25">
      <c r="A334" s="270"/>
      <c r="B334" s="271"/>
      <c r="C334" s="43"/>
      <c r="D334" s="43"/>
      <c r="E334" s="43"/>
      <c r="F334" s="43"/>
      <c r="G334" s="48"/>
      <c r="H334" s="49"/>
      <c r="I334" s="46" t="str">
        <f>IF(C334="","",INDEX(airports_all,MATCH(C334,Inputs!$J$5:$J$8662,0)))</f>
        <v/>
      </c>
      <c r="J334" s="72" t="str">
        <f>IF(D334="","",INDEX(airports_all,MATCH(D334,Inputs!$J$5:$J$8662,0)))</f>
        <v/>
      </c>
      <c r="K334" s="88" t="str">
        <f t="shared" si="10"/>
        <v/>
      </c>
      <c r="N334" s="207">
        <f t="shared" si="11"/>
        <v>0</v>
      </c>
    </row>
    <row r="335" spans="1:14" s="41" customFormat="1" x14ac:dyDescent="0.25">
      <c r="A335" s="270"/>
      <c r="B335" s="271"/>
      <c r="C335" s="43"/>
      <c r="D335" s="43"/>
      <c r="E335" s="43"/>
      <c r="F335" s="43"/>
      <c r="G335" s="48"/>
      <c r="H335" s="49"/>
      <c r="I335" s="46" t="str">
        <f>IF(C335="","",INDEX(airports_all,MATCH(C335,Inputs!$J$5:$J$8662,0)))</f>
        <v/>
      </c>
      <c r="J335" s="72" t="str">
        <f>IF(D335="","",INDEX(airports_all,MATCH(D335,Inputs!$J$5:$J$8662,0)))</f>
        <v/>
      </c>
      <c r="K335" s="88" t="str">
        <f t="shared" si="10"/>
        <v/>
      </c>
      <c r="N335" s="207">
        <f t="shared" si="11"/>
        <v>0</v>
      </c>
    </row>
    <row r="336" spans="1:14" s="41" customFormat="1" x14ac:dyDescent="0.25">
      <c r="A336" s="270"/>
      <c r="B336" s="271"/>
      <c r="C336" s="43"/>
      <c r="D336" s="43"/>
      <c r="E336" s="43"/>
      <c r="F336" s="43"/>
      <c r="G336" s="48"/>
      <c r="H336" s="49"/>
      <c r="I336" s="46" t="str">
        <f>IF(C336="","",INDEX(airports_all,MATCH(C336,Inputs!$J$5:$J$8662,0)))</f>
        <v/>
      </c>
      <c r="J336" s="72" t="str">
        <f>IF(D336="","",INDEX(airports_all,MATCH(D336,Inputs!$J$5:$J$8662,0)))</f>
        <v/>
      </c>
      <c r="K336" s="88" t="str">
        <f t="shared" si="10"/>
        <v/>
      </c>
      <c r="N336" s="207">
        <f t="shared" si="11"/>
        <v>0</v>
      </c>
    </row>
    <row r="337" spans="1:14" s="41" customFormat="1" x14ac:dyDescent="0.25">
      <c r="A337" s="270"/>
      <c r="B337" s="271"/>
      <c r="C337" s="43"/>
      <c r="D337" s="43"/>
      <c r="E337" s="43"/>
      <c r="F337" s="43"/>
      <c r="G337" s="48"/>
      <c r="H337" s="49"/>
      <c r="I337" s="46" t="str">
        <f>IF(C337="","",INDEX(airports_all,MATCH(C337,Inputs!$J$5:$J$8662,0)))</f>
        <v/>
      </c>
      <c r="J337" s="72" t="str">
        <f>IF(D337="","",INDEX(airports_all,MATCH(D337,Inputs!$J$5:$J$8662,0)))</f>
        <v/>
      </c>
      <c r="K337" s="88" t="str">
        <f t="shared" si="10"/>
        <v/>
      </c>
      <c r="N337" s="207">
        <f t="shared" si="11"/>
        <v>0</v>
      </c>
    </row>
    <row r="338" spans="1:14" s="41" customFormat="1" x14ac:dyDescent="0.25">
      <c r="A338" s="270"/>
      <c r="B338" s="271"/>
      <c r="C338" s="43"/>
      <c r="D338" s="43"/>
      <c r="E338" s="43"/>
      <c r="F338" s="43"/>
      <c r="G338" s="48"/>
      <c r="H338" s="49"/>
      <c r="I338" s="46" t="str">
        <f>IF(C338="","",INDEX(airports_all,MATCH(C338,Inputs!$J$5:$J$8662,0)))</f>
        <v/>
      </c>
      <c r="J338" s="72" t="str">
        <f>IF(D338="","",INDEX(airports_all,MATCH(D338,Inputs!$J$5:$J$8662,0)))</f>
        <v/>
      </c>
      <c r="K338" s="88" t="str">
        <f t="shared" si="10"/>
        <v/>
      </c>
      <c r="N338" s="207">
        <f t="shared" si="11"/>
        <v>0</v>
      </c>
    </row>
    <row r="339" spans="1:14" s="41" customFormat="1" x14ac:dyDescent="0.25">
      <c r="A339" s="270"/>
      <c r="B339" s="271"/>
      <c r="C339" s="43"/>
      <c r="D339" s="43"/>
      <c r="E339" s="43"/>
      <c r="F339" s="43"/>
      <c r="G339" s="48"/>
      <c r="H339" s="49"/>
      <c r="I339" s="46" t="str">
        <f>IF(C339="","",INDEX(airports_all,MATCH(C339,Inputs!$J$5:$J$8662,0)))</f>
        <v/>
      </c>
      <c r="J339" s="72" t="str">
        <f>IF(D339="","",INDEX(airports_all,MATCH(D339,Inputs!$J$5:$J$8662,0)))</f>
        <v/>
      </c>
      <c r="K339" s="88" t="str">
        <f t="shared" si="10"/>
        <v/>
      </c>
      <c r="N339" s="207">
        <f t="shared" si="11"/>
        <v>0</v>
      </c>
    </row>
    <row r="340" spans="1:14" s="41" customFormat="1" x14ac:dyDescent="0.25">
      <c r="A340" s="270"/>
      <c r="B340" s="271"/>
      <c r="C340" s="43"/>
      <c r="D340" s="43"/>
      <c r="E340" s="43"/>
      <c r="F340" s="43"/>
      <c r="G340" s="48"/>
      <c r="H340" s="49"/>
      <c r="I340" s="46" t="str">
        <f>IF(C340="","",INDEX(airports_all,MATCH(C340,Inputs!$J$5:$J$8662,0)))</f>
        <v/>
      </c>
      <c r="J340" s="72" t="str">
        <f>IF(D340="","",INDEX(airports_all,MATCH(D340,Inputs!$J$5:$J$8662,0)))</f>
        <v/>
      </c>
      <c r="K340" s="88" t="str">
        <f t="shared" si="10"/>
        <v/>
      </c>
      <c r="N340" s="207">
        <f t="shared" si="11"/>
        <v>0</v>
      </c>
    </row>
    <row r="341" spans="1:14" s="41" customFormat="1" x14ac:dyDescent="0.25">
      <c r="A341" s="270"/>
      <c r="B341" s="271"/>
      <c r="C341" s="43"/>
      <c r="D341" s="43"/>
      <c r="E341" s="43"/>
      <c r="F341" s="43"/>
      <c r="G341" s="48"/>
      <c r="H341" s="49"/>
      <c r="I341" s="46" t="str">
        <f>IF(C341="","",INDEX(airports_all,MATCH(C341,Inputs!$J$5:$J$8662,0)))</f>
        <v/>
      </c>
      <c r="J341" s="72" t="str">
        <f>IF(D341="","",INDEX(airports_all,MATCH(D341,Inputs!$J$5:$J$8662,0)))</f>
        <v/>
      </c>
      <c r="K341" s="88" t="str">
        <f t="shared" si="10"/>
        <v/>
      </c>
      <c r="N341" s="207">
        <f t="shared" si="11"/>
        <v>0</v>
      </c>
    </row>
    <row r="342" spans="1:14" s="41" customFormat="1" x14ac:dyDescent="0.25">
      <c r="A342" s="270"/>
      <c r="B342" s="271"/>
      <c r="C342" s="43"/>
      <c r="D342" s="43"/>
      <c r="E342" s="43"/>
      <c r="F342" s="43"/>
      <c r="G342" s="48"/>
      <c r="H342" s="49"/>
      <c r="I342" s="46" t="str">
        <f>IF(C342="","",INDEX(airports_all,MATCH(C342,Inputs!$J$5:$J$8662,0)))</f>
        <v/>
      </c>
      <c r="J342" s="72" t="str">
        <f>IF(D342="","",INDEX(airports_all,MATCH(D342,Inputs!$J$5:$J$8662,0)))</f>
        <v/>
      </c>
      <c r="K342" s="88" t="str">
        <f t="shared" ref="K342:K405" si="12">IF(COUNTA(A342:G342)&gt;0,IF(COUNTA(A342:G342)&lt;6, "Enter data in all of columns B-G!",""),"")</f>
        <v/>
      </c>
      <c r="N342" s="207">
        <f t="shared" ref="N342:N405" si="13">IF(COUNTA(A342:G342)&gt;0,IF(COUNTA(A342:G342)&lt;6, 1,0),0)</f>
        <v>0</v>
      </c>
    </row>
    <row r="343" spans="1:14" s="41" customFormat="1" x14ac:dyDescent="0.25">
      <c r="A343" s="270"/>
      <c r="B343" s="271"/>
      <c r="C343" s="43"/>
      <c r="D343" s="43"/>
      <c r="E343" s="43"/>
      <c r="F343" s="43"/>
      <c r="G343" s="48"/>
      <c r="H343" s="49"/>
      <c r="I343" s="46" t="str">
        <f>IF(C343="","",INDEX(airports_all,MATCH(C343,Inputs!$J$5:$J$8662,0)))</f>
        <v/>
      </c>
      <c r="J343" s="72" t="str">
        <f>IF(D343="","",INDEX(airports_all,MATCH(D343,Inputs!$J$5:$J$8662,0)))</f>
        <v/>
      </c>
      <c r="K343" s="88" t="str">
        <f t="shared" si="12"/>
        <v/>
      </c>
      <c r="N343" s="207">
        <f t="shared" si="13"/>
        <v>0</v>
      </c>
    </row>
    <row r="344" spans="1:14" s="41" customFormat="1" x14ac:dyDescent="0.25">
      <c r="A344" s="270"/>
      <c r="B344" s="271"/>
      <c r="C344" s="43"/>
      <c r="D344" s="43"/>
      <c r="E344" s="43"/>
      <c r="F344" s="43"/>
      <c r="G344" s="48"/>
      <c r="H344" s="49"/>
      <c r="I344" s="46" t="str">
        <f>IF(C344="","",INDEX(airports_all,MATCH(C344,Inputs!$J$5:$J$8662,0)))</f>
        <v/>
      </c>
      <c r="J344" s="72" t="str">
        <f>IF(D344="","",INDEX(airports_all,MATCH(D344,Inputs!$J$5:$J$8662,0)))</f>
        <v/>
      </c>
      <c r="K344" s="88" t="str">
        <f t="shared" si="12"/>
        <v/>
      </c>
      <c r="N344" s="207">
        <f t="shared" si="13"/>
        <v>0</v>
      </c>
    </row>
    <row r="345" spans="1:14" s="41" customFormat="1" x14ac:dyDescent="0.25">
      <c r="A345" s="270"/>
      <c r="B345" s="271"/>
      <c r="C345" s="43"/>
      <c r="D345" s="43"/>
      <c r="E345" s="43"/>
      <c r="F345" s="43"/>
      <c r="G345" s="48"/>
      <c r="H345" s="49"/>
      <c r="I345" s="46" t="str">
        <f>IF(C345="","",INDEX(airports_all,MATCH(C345,Inputs!$J$5:$J$8662,0)))</f>
        <v/>
      </c>
      <c r="J345" s="72" t="str">
        <f>IF(D345="","",INDEX(airports_all,MATCH(D345,Inputs!$J$5:$J$8662,0)))</f>
        <v/>
      </c>
      <c r="K345" s="88" t="str">
        <f t="shared" si="12"/>
        <v/>
      </c>
      <c r="N345" s="207">
        <f t="shared" si="13"/>
        <v>0</v>
      </c>
    </row>
    <row r="346" spans="1:14" s="41" customFormat="1" x14ac:dyDescent="0.25">
      <c r="A346" s="270"/>
      <c r="B346" s="271"/>
      <c r="C346" s="43"/>
      <c r="D346" s="43"/>
      <c r="E346" s="43"/>
      <c r="F346" s="43"/>
      <c r="G346" s="48"/>
      <c r="H346" s="49"/>
      <c r="I346" s="46" t="str">
        <f>IF(C346="","",INDEX(airports_all,MATCH(C346,Inputs!$J$5:$J$8662,0)))</f>
        <v/>
      </c>
      <c r="J346" s="72" t="str">
        <f>IF(D346="","",INDEX(airports_all,MATCH(D346,Inputs!$J$5:$J$8662,0)))</f>
        <v/>
      </c>
      <c r="K346" s="88" t="str">
        <f t="shared" si="12"/>
        <v/>
      </c>
      <c r="N346" s="207">
        <f t="shared" si="13"/>
        <v>0</v>
      </c>
    </row>
    <row r="347" spans="1:14" s="41" customFormat="1" x14ac:dyDescent="0.25">
      <c r="A347" s="270"/>
      <c r="B347" s="271"/>
      <c r="C347" s="43"/>
      <c r="D347" s="43"/>
      <c r="E347" s="43"/>
      <c r="F347" s="43"/>
      <c r="G347" s="48"/>
      <c r="H347" s="49"/>
      <c r="I347" s="46" t="str">
        <f>IF(C347="","",INDEX(airports_all,MATCH(C347,Inputs!$J$5:$J$8662,0)))</f>
        <v/>
      </c>
      <c r="J347" s="72" t="str">
        <f>IF(D347="","",INDEX(airports_all,MATCH(D347,Inputs!$J$5:$J$8662,0)))</f>
        <v/>
      </c>
      <c r="K347" s="88" t="str">
        <f t="shared" si="12"/>
        <v/>
      </c>
      <c r="N347" s="207">
        <f t="shared" si="13"/>
        <v>0</v>
      </c>
    </row>
    <row r="348" spans="1:14" s="41" customFormat="1" x14ac:dyDescent="0.25">
      <c r="A348" s="270"/>
      <c r="B348" s="271"/>
      <c r="C348" s="43"/>
      <c r="D348" s="43"/>
      <c r="E348" s="43"/>
      <c r="F348" s="43"/>
      <c r="G348" s="48"/>
      <c r="H348" s="49"/>
      <c r="I348" s="46" t="str">
        <f>IF(C348="","",INDEX(airports_all,MATCH(C348,Inputs!$J$5:$J$8662,0)))</f>
        <v/>
      </c>
      <c r="J348" s="72" t="str">
        <f>IF(D348="","",INDEX(airports_all,MATCH(D348,Inputs!$J$5:$J$8662,0)))</f>
        <v/>
      </c>
      <c r="K348" s="88" t="str">
        <f t="shared" si="12"/>
        <v/>
      </c>
      <c r="N348" s="207">
        <f t="shared" si="13"/>
        <v>0</v>
      </c>
    </row>
    <row r="349" spans="1:14" s="41" customFormat="1" x14ac:dyDescent="0.25">
      <c r="A349" s="270"/>
      <c r="B349" s="271"/>
      <c r="C349" s="43"/>
      <c r="D349" s="43"/>
      <c r="E349" s="43"/>
      <c r="F349" s="43"/>
      <c r="G349" s="48"/>
      <c r="H349" s="49"/>
      <c r="I349" s="46" t="str">
        <f>IF(C349="","",INDEX(airports_all,MATCH(C349,Inputs!$J$5:$J$8662,0)))</f>
        <v/>
      </c>
      <c r="J349" s="72" t="str">
        <f>IF(D349="","",INDEX(airports_all,MATCH(D349,Inputs!$J$5:$J$8662,0)))</f>
        <v/>
      </c>
      <c r="K349" s="88" t="str">
        <f t="shared" si="12"/>
        <v/>
      </c>
      <c r="N349" s="207">
        <f t="shared" si="13"/>
        <v>0</v>
      </c>
    </row>
    <row r="350" spans="1:14" s="41" customFormat="1" x14ac:dyDescent="0.25">
      <c r="A350" s="270"/>
      <c r="B350" s="271"/>
      <c r="C350" s="43"/>
      <c r="D350" s="43"/>
      <c r="E350" s="43"/>
      <c r="F350" s="43"/>
      <c r="G350" s="48"/>
      <c r="H350" s="49"/>
      <c r="I350" s="46" t="str">
        <f>IF(C350="","",INDEX(airports_all,MATCH(C350,Inputs!$J$5:$J$8662,0)))</f>
        <v/>
      </c>
      <c r="J350" s="72" t="str">
        <f>IF(D350="","",INDEX(airports_all,MATCH(D350,Inputs!$J$5:$J$8662,0)))</f>
        <v/>
      </c>
      <c r="K350" s="88" t="str">
        <f t="shared" si="12"/>
        <v/>
      </c>
      <c r="N350" s="207">
        <f t="shared" si="13"/>
        <v>0</v>
      </c>
    </row>
    <row r="351" spans="1:14" s="41" customFormat="1" x14ac:dyDescent="0.25">
      <c r="A351" s="270"/>
      <c r="B351" s="271"/>
      <c r="C351" s="43"/>
      <c r="D351" s="43"/>
      <c r="E351" s="43"/>
      <c r="F351" s="43"/>
      <c r="G351" s="48"/>
      <c r="H351" s="49"/>
      <c r="I351" s="46" t="str">
        <f>IF(C351="","",INDEX(airports_all,MATCH(C351,Inputs!$J$5:$J$8662,0)))</f>
        <v/>
      </c>
      <c r="J351" s="72" t="str">
        <f>IF(D351="","",INDEX(airports_all,MATCH(D351,Inputs!$J$5:$J$8662,0)))</f>
        <v/>
      </c>
      <c r="K351" s="88" t="str">
        <f t="shared" si="12"/>
        <v/>
      </c>
      <c r="N351" s="207">
        <f t="shared" si="13"/>
        <v>0</v>
      </c>
    </row>
    <row r="352" spans="1:14" s="41" customFormat="1" x14ac:dyDescent="0.25">
      <c r="A352" s="270"/>
      <c r="B352" s="271"/>
      <c r="C352" s="43"/>
      <c r="D352" s="43"/>
      <c r="E352" s="43"/>
      <c r="F352" s="43"/>
      <c r="G352" s="48"/>
      <c r="H352" s="49"/>
      <c r="I352" s="46" t="str">
        <f>IF(C352="","",INDEX(airports_all,MATCH(C352,Inputs!$J$5:$J$8662,0)))</f>
        <v/>
      </c>
      <c r="J352" s="72" t="str">
        <f>IF(D352="","",INDEX(airports_all,MATCH(D352,Inputs!$J$5:$J$8662,0)))</f>
        <v/>
      </c>
      <c r="K352" s="88" t="str">
        <f t="shared" si="12"/>
        <v/>
      </c>
      <c r="N352" s="207">
        <f t="shared" si="13"/>
        <v>0</v>
      </c>
    </row>
    <row r="353" spans="1:14" s="41" customFormat="1" x14ac:dyDescent="0.25">
      <c r="A353" s="270"/>
      <c r="B353" s="271"/>
      <c r="C353" s="43"/>
      <c r="D353" s="43"/>
      <c r="E353" s="43"/>
      <c r="F353" s="43"/>
      <c r="G353" s="48"/>
      <c r="H353" s="49"/>
      <c r="I353" s="46" t="str">
        <f>IF(C353="","",INDEX(airports_all,MATCH(C353,Inputs!$J$5:$J$8662,0)))</f>
        <v/>
      </c>
      <c r="J353" s="72" t="str">
        <f>IF(D353="","",INDEX(airports_all,MATCH(D353,Inputs!$J$5:$J$8662,0)))</f>
        <v/>
      </c>
      <c r="K353" s="88" t="str">
        <f t="shared" si="12"/>
        <v/>
      </c>
      <c r="N353" s="207">
        <f t="shared" si="13"/>
        <v>0</v>
      </c>
    </row>
    <row r="354" spans="1:14" s="41" customFormat="1" x14ac:dyDescent="0.25">
      <c r="A354" s="270"/>
      <c r="B354" s="271"/>
      <c r="C354" s="43"/>
      <c r="D354" s="43"/>
      <c r="E354" s="43"/>
      <c r="F354" s="43"/>
      <c r="G354" s="48"/>
      <c r="H354" s="49"/>
      <c r="I354" s="46" t="str">
        <f>IF(C354="","",INDEX(airports_all,MATCH(C354,Inputs!$J$5:$J$8662,0)))</f>
        <v/>
      </c>
      <c r="J354" s="72" t="str">
        <f>IF(D354="","",INDEX(airports_all,MATCH(D354,Inputs!$J$5:$J$8662,0)))</f>
        <v/>
      </c>
      <c r="K354" s="88" t="str">
        <f t="shared" si="12"/>
        <v/>
      </c>
      <c r="N354" s="207">
        <f t="shared" si="13"/>
        <v>0</v>
      </c>
    </row>
    <row r="355" spans="1:14" s="41" customFormat="1" x14ac:dyDescent="0.25">
      <c r="A355" s="270"/>
      <c r="B355" s="271"/>
      <c r="C355" s="43"/>
      <c r="D355" s="43"/>
      <c r="E355" s="43"/>
      <c r="F355" s="43"/>
      <c r="G355" s="48"/>
      <c r="H355" s="49"/>
      <c r="I355" s="46" t="str">
        <f>IF(C355="","",INDEX(airports_all,MATCH(C355,Inputs!$J$5:$J$8662,0)))</f>
        <v/>
      </c>
      <c r="J355" s="72" t="str">
        <f>IF(D355="","",INDEX(airports_all,MATCH(D355,Inputs!$J$5:$J$8662,0)))</f>
        <v/>
      </c>
      <c r="K355" s="88" t="str">
        <f t="shared" si="12"/>
        <v/>
      </c>
      <c r="N355" s="207">
        <f t="shared" si="13"/>
        <v>0</v>
      </c>
    </row>
    <row r="356" spans="1:14" s="41" customFormat="1" x14ac:dyDescent="0.25">
      <c r="A356" s="270"/>
      <c r="B356" s="271"/>
      <c r="C356" s="43"/>
      <c r="D356" s="43"/>
      <c r="E356" s="43"/>
      <c r="F356" s="43"/>
      <c r="G356" s="48"/>
      <c r="H356" s="49"/>
      <c r="I356" s="46" t="str">
        <f>IF(C356="","",INDEX(airports_all,MATCH(C356,Inputs!$J$5:$J$8662,0)))</f>
        <v/>
      </c>
      <c r="J356" s="72" t="str">
        <f>IF(D356="","",INDEX(airports_all,MATCH(D356,Inputs!$J$5:$J$8662,0)))</f>
        <v/>
      </c>
      <c r="K356" s="88" t="str">
        <f t="shared" si="12"/>
        <v/>
      </c>
      <c r="N356" s="207">
        <f t="shared" si="13"/>
        <v>0</v>
      </c>
    </row>
    <row r="357" spans="1:14" s="41" customFormat="1" x14ac:dyDescent="0.25">
      <c r="A357" s="270"/>
      <c r="B357" s="271"/>
      <c r="C357" s="43"/>
      <c r="D357" s="43"/>
      <c r="E357" s="43"/>
      <c r="F357" s="43"/>
      <c r="G357" s="48"/>
      <c r="H357" s="49"/>
      <c r="I357" s="46" t="str">
        <f>IF(C357="","",INDEX(airports_all,MATCH(C357,Inputs!$J$5:$J$8662,0)))</f>
        <v/>
      </c>
      <c r="J357" s="72" t="str">
        <f>IF(D357="","",INDEX(airports_all,MATCH(D357,Inputs!$J$5:$J$8662,0)))</f>
        <v/>
      </c>
      <c r="K357" s="88" t="str">
        <f t="shared" si="12"/>
        <v/>
      </c>
      <c r="N357" s="207">
        <f t="shared" si="13"/>
        <v>0</v>
      </c>
    </row>
    <row r="358" spans="1:14" s="41" customFormat="1" x14ac:dyDescent="0.25">
      <c r="A358" s="270"/>
      <c r="B358" s="271"/>
      <c r="C358" s="43"/>
      <c r="D358" s="43"/>
      <c r="E358" s="43"/>
      <c r="F358" s="43"/>
      <c r="G358" s="48"/>
      <c r="H358" s="49"/>
      <c r="I358" s="46" t="str">
        <f>IF(C358="","",INDEX(airports_all,MATCH(C358,Inputs!$J$5:$J$8662,0)))</f>
        <v/>
      </c>
      <c r="J358" s="72" t="str">
        <f>IF(D358="","",INDEX(airports_all,MATCH(D358,Inputs!$J$5:$J$8662,0)))</f>
        <v/>
      </c>
      <c r="K358" s="88" t="str">
        <f t="shared" si="12"/>
        <v/>
      </c>
      <c r="N358" s="207">
        <f t="shared" si="13"/>
        <v>0</v>
      </c>
    </row>
    <row r="359" spans="1:14" s="41" customFormat="1" x14ac:dyDescent="0.25">
      <c r="A359" s="270"/>
      <c r="B359" s="271"/>
      <c r="C359" s="43"/>
      <c r="D359" s="43"/>
      <c r="E359" s="43"/>
      <c r="F359" s="43"/>
      <c r="G359" s="48"/>
      <c r="H359" s="49"/>
      <c r="I359" s="46" t="str">
        <f>IF(C359="","",INDEX(airports_all,MATCH(C359,Inputs!$J$5:$J$8662,0)))</f>
        <v/>
      </c>
      <c r="J359" s="72" t="str">
        <f>IF(D359="","",INDEX(airports_all,MATCH(D359,Inputs!$J$5:$J$8662,0)))</f>
        <v/>
      </c>
      <c r="K359" s="88" t="str">
        <f t="shared" si="12"/>
        <v/>
      </c>
      <c r="N359" s="207">
        <f t="shared" si="13"/>
        <v>0</v>
      </c>
    </row>
    <row r="360" spans="1:14" s="41" customFormat="1" x14ac:dyDescent="0.25">
      <c r="A360" s="270"/>
      <c r="B360" s="271"/>
      <c r="C360" s="43"/>
      <c r="D360" s="43"/>
      <c r="E360" s="43"/>
      <c r="F360" s="43"/>
      <c r="G360" s="48"/>
      <c r="H360" s="49"/>
      <c r="I360" s="46" t="str">
        <f>IF(C360="","",INDEX(airports_all,MATCH(C360,Inputs!$J$5:$J$8662,0)))</f>
        <v/>
      </c>
      <c r="J360" s="72" t="str">
        <f>IF(D360="","",INDEX(airports_all,MATCH(D360,Inputs!$J$5:$J$8662,0)))</f>
        <v/>
      </c>
      <c r="K360" s="88" t="str">
        <f t="shared" si="12"/>
        <v/>
      </c>
      <c r="N360" s="207">
        <f t="shared" si="13"/>
        <v>0</v>
      </c>
    </row>
    <row r="361" spans="1:14" s="41" customFormat="1" x14ac:dyDescent="0.25">
      <c r="A361" s="270"/>
      <c r="B361" s="271"/>
      <c r="C361" s="43"/>
      <c r="D361" s="43"/>
      <c r="E361" s="43"/>
      <c r="F361" s="43"/>
      <c r="G361" s="48"/>
      <c r="H361" s="49"/>
      <c r="I361" s="46" t="str">
        <f>IF(C361="","",INDEX(airports_all,MATCH(C361,Inputs!$J$5:$J$8662,0)))</f>
        <v/>
      </c>
      <c r="J361" s="72" t="str">
        <f>IF(D361="","",INDEX(airports_all,MATCH(D361,Inputs!$J$5:$J$8662,0)))</f>
        <v/>
      </c>
      <c r="K361" s="88" t="str">
        <f t="shared" si="12"/>
        <v/>
      </c>
      <c r="N361" s="207">
        <f t="shared" si="13"/>
        <v>0</v>
      </c>
    </row>
    <row r="362" spans="1:14" s="41" customFormat="1" x14ac:dyDescent="0.25">
      <c r="A362" s="270"/>
      <c r="B362" s="271"/>
      <c r="C362" s="43"/>
      <c r="D362" s="43"/>
      <c r="E362" s="43"/>
      <c r="F362" s="43"/>
      <c r="G362" s="48"/>
      <c r="H362" s="49"/>
      <c r="I362" s="46" t="str">
        <f>IF(C362="","",INDEX(airports_all,MATCH(C362,Inputs!$J$5:$J$8662,0)))</f>
        <v/>
      </c>
      <c r="J362" s="72" t="str">
        <f>IF(D362="","",INDEX(airports_all,MATCH(D362,Inputs!$J$5:$J$8662,0)))</f>
        <v/>
      </c>
      <c r="K362" s="88" t="str">
        <f t="shared" si="12"/>
        <v/>
      </c>
      <c r="N362" s="207">
        <f t="shared" si="13"/>
        <v>0</v>
      </c>
    </row>
    <row r="363" spans="1:14" s="41" customFormat="1" x14ac:dyDescent="0.25">
      <c r="A363" s="270"/>
      <c r="B363" s="271"/>
      <c r="C363" s="43"/>
      <c r="D363" s="43"/>
      <c r="E363" s="43"/>
      <c r="F363" s="43"/>
      <c r="G363" s="48"/>
      <c r="H363" s="49"/>
      <c r="I363" s="46" t="str">
        <f>IF(C363="","",INDEX(airports_all,MATCH(C363,Inputs!$J$5:$J$8662,0)))</f>
        <v/>
      </c>
      <c r="J363" s="72" t="str">
        <f>IF(D363="","",INDEX(airports_all,MATCH(D363,Inputs!$J$5:$J$8662,0)))</f>
        <v/>
      </c>
      <c r="K363" s="88" t="str">
        <f t="shared" si="12"/>
        <v/>
      </c>
      <c r="N363" s="207">
        <f t="shared" si="13"/>
        <v>0</v>
      </c>
    </row>
    <row r="364" spans="1:14" s="41" customFormat="1" x14ac:dyDescent="0.25">
      <c r="A364" s="270"/>
      <c r="B364" s="271"/>
      <c r="C364" s="43"/>
      <c r="D364" s="43"/>
      <c r="E364" s="43"/>
      <c r="F364" s="43"/>
      <c r="G364" s="48"/>
      <c r="H364" s="49"/>
      <c r="I364" s="46" t="str">
        <f>IF(C364="","",INDEX(airports_all,MATCH(C364,Inputs!$J$5:$J$8662,0)))</f>
        <v/>
      </c>
      <c r="J364" s="72" t="str">
        <f>IF(D364="","",INDEX(airports_all,MATCH(D364,Inputs!$J$5:$J$8662,0)))</f>
        <v/>
      </c>
      <c r="K364" s="88" t="str">
        <f t="shared" si="12"/>
        <v/>
      </c>
      <c r="N364" s="207">
        <f t="shared" si="13"/>
        <v>0</v>
      </c>
    </row>
    <row r="365" spans="1:14" s="41" customFormat="1" x14ac:dyDescent="0.25">
      <c r="A365" s="270"/>
      <c r="B365" s="271"/>
      <c r="C365" s="43"/>
      <c r="D365" s="43"/>
      <c r="E365" s="43"/>
      <c r="F365" s="43"/>
      <c r="G365" s="48"/>
      <c r="H365" s="49"/>
      <c r="I365" s="46" t="str">
        <f>IF(C365="","",INDEX(airports_all,MATCH(C365,Inputs!$J$5:$J$8662,0)))</f>
        <v/>
      </c>
      <c r="J365" s="72" t="str">
        <f>IF(D365="","",INDEX(airports_all,MATCH(D365,Inputs!$J$5:$J$8662,0)))</f>
        <v/>
      </c>
      <c r="K365" s="88" t="str">
        <f t="shared" si="12"/>
        <v/>
      </c>
      <c r="N365" s="207">
        <f t="shared" si="13"/>
        <v>0</v>
      </c>
    </row>
    <row r="366" spans="1:14" s="41" customFormat="1" x14ac:dyDescent="0.25">
      <c r="A366" s="270"/>
      <c r="B366" s="271"/>
      <c r="C366" s="43"/>
      <c r="D366" s="43"/>
      <c r="E366" s="43"/>
      <c r="F366" s="43"/>
      <c r="G366" s="48"/>
      <c r="H366" s="49"/>
      <c r="I366" s="46" t="str">
        <f>IF(C366="","",INDEX(airports_all,MATCH(C366,Inputs!$J$5:$J$8662,0)))</f>
        <v/>
      </c>
      <c r="J366" s="72" t="str">
        <f>IF(D366="","",INDEX(airports_all,MATCH(D366,Inputs!$J$5:$J$8662,0)))</f>
        <v/>
      </c>
      <c r="K366" s="88" t="str">
        <f t="shared" si="12"/>
        <v/>
      </c>
      <c r="N366" s="207">
        <f t="shared" si="13"/>
        <v>0</v>
      </c>
    </row>
    <row r="367" spans="1:14" s="41" customFormat="1" x14ac:dyDescent="0.25">
      <c r="A367" s="270"/>
      <c r="B367" s="271"/>
      <c r="C367" s="43"/>
      <c r="D367" s="43"/>
      <c r="E367" s="43"/>
      <c r="F367" s="43"/>
      <c r="G367" s="48"/>
      <c r="H367" s="49"/>
      <c r="I367" s="46" t="str">
        <f>IF(C367="","",INDEX(airports_all,MATCH(C367,Inputs!$J$5:$J$8662,0)))</f>
        <v/>
      </c>
      <c r="J367" s="72" t="str">
        <f>IF(D367="","",INDEX(airports_all,MATCH(D367,Inputs!$J$5:$J$8662,0)))</f>
        <v/>
      </c>
      <c r="K367" s="88" t="str">
        <f t="shared" si="12"/>
        <v/>
      </c>
      <c r="N367" s="207">
        <f t="shared" si="13"/>
        <v>0</v>
      </c>
    </row>
    <row r="368" spans="1:14" s="41" customFormat="1" x14ac:dyDescent="0.25">
      <c r="A368" s="270"/>
      <c r="B368" s="271"/>
      <c r="C368" s="43"/>
      <c r="D368" s="43"/>
      <c r="E368" s="43"/>
      <c r="F368" s="43"/>
      <c r="G368" s="48"/>
      <c r="H368" s="49"/>
      <c r="I368" s="46" t="str">
        <f>IF(C368="","",INDEX(airports_all,MATCH(C368,Inputs!$J$5:$J$8662,0)))</f>
        <v/>
      </c>
      <c r="J368" s="72" t="str">
        <f>IF(D368="","",INDEX(airports_all,MATCH(D368,Inputs!$J$5:$J$8662,0)))</f>
        <v/>
      </c>
      <c r="K368" s="88" t="str">
        <f t="shared" si="12"/>
        <v/>
      </c>
      <c r="N368" s="207">
        <f t="shared" si="13"/>
        <v>0</v>
      </c>
    </row>
    <row r="369" spans="1:14" s="41" customFormat="1" x14ac:dyDescent="0.25">
      <c r="A369" s="270"/>
      <c r="B369" s="271"/>
      <c r="C369" s="43"/>
      <c r="D369" s="43"/>
      <c r="E369" s="43"/>
      <c r="F369" s="43"/>
      <c r="G369" s="48"/>
      <c r="H369" s="49"/>
      <c r="I369" s="46" t="str">
        <f>IF(C369="","",INDEX(airports_all,MATCH(C369,Inputs!$J$5:$J$8662,0)))</f>
        <v/>
      </c>
      <c r="J369" s="72" t="str">
        <f>IF(D369="","",INDEX(airports_all,MATCH(D369,Inputs!$J$5:$J$8662,0)))</f>
        <v/>
      </c>
      <c r="K369" s="88" t="str">
        <f t="shared" si="12"/>
        <v/>
      </c>
      <c r="N369" s="207">
        <f t="shared" si="13"/>
        <v>0</v>
      </c>
    </row>
    <row r="370" spans="1:14" s="41" customFormat="1" x14ac:dyDescent="0.25">
      <c r="A370" s="270"/>
      <c r="B370" s="271"/>
      <c r="C370" s="43"/>
      <c r="D370" s="43"/>
      <c r="E370" s="43"/>
      <c r="F370" s="43"/>
      <c r="G370" s="48"/>
      <c r="H370" s="49"/>
      <c r="I370" s="46" t="str">
        <f>IF(C370="","",INDEX(airports_all,MATCH(C370,Inputs!$J$5:$J$8662,0)))</f>
        <v/>
      </c>
      <c r="J370" s="72" t="str">
        <f>IF(D370="","",INDEX(airports_all,MATCH(D370,Inputs!$J$5:$J$8662,0)))</f>
        <v/>
      </c>
      <c r="K370" s="88" t="str">
        <f t="shared" si="12"/>
        <v/>
      </c>
      <c r="N370" s="207">
        <f t="shared" si="13"/>
        <v>0</v>
      </c>
    </row>
    <row r="371" spans="1:14" s="41" customFormat="1" x14ac:dyDescent="0.25">
      <c r="A371" s="270"/>
      <c r="B371" s="271"/>
      <c r="C371" s="43"/>
      <c r="D371" s="43"/>
      <c r="E371" s="43"/>
      <c r="F371" s="43"/>
      <c r="G371" s="48"/>
      <c r="H371" s="49"/>
      <c r="I371" s="46" t="str">
        <f>IF(C371="","",INDEX(airports_all,MATCH(C371,Inputs!$J$5:$J$8662,0)))</f>
        <v/>
      </c>
      <c r="J371" s="72" t="str">
        <f>IF(D371="","",INDEX(airports_all,MATCH(D371,Inputs!$J$5:$J$8662,0)))</f>
        <v/>
      </c>
      <c r="K371" s="88" t="str">
        <f t="shared" si="12"/>
        <v/>
      </c>
      <c r="N371" s="207">
        <f t="shared" si="13"/>
        <v>0</v>
      </c>
    </row>
    <row r="372" spans="1:14" s="41" customFormat="1" x14ac:dyDescent="0.25">
      <c r="A372" s="270"/>
      <c r="B372" s="271"/>
      <c r="C372" s="43"/>
      <c r="D372" s="43"/>
      <c r="E372" s="43"/>
      <c r="F372" s="43"/>
      <c r="G372" s="48"/>
      <c r="H372" s="49"/>
      <c r="I372" s="46" t="str">
        <f>IF(C372="","",INDEX(airports_all,MATCH(C372,Inputs!$J$5:$J$8662,0)))</f>
        <v/>
      </c>
      <c r="J372" s="72" t="str">
        <f>IF(D372="","",INDEX(airports_all,MATCH(D372,Inputs!$J$5:$J$8662,0)))</f>
        <v/>
      </c>
      <c r="K372" s="88" t="str">
        <f t="shared" si="12"/>
        <v/>
      </c>
      <c r="N372" s="207">
        <f t="shared" si="13"/>
        <v>0</v>
      </c>
    </row>
    <row r="373" spans="1:14" s="41" customFormat="1" x14ac:dyDescent="0.25">
      <c r="A373" s="270"/>
      <c r="B373" s="271"/>
      <c r="C373" s="43"/>
      <c r="D373" s="43"/>
      <c r="E373" s="43"/>
      <c r="F373" s="43"/>
      <c r="G373" s="48"/>
      <c r="H373" s="49"/>
      <c r="I373" s="46" t="str">
        <f>IF(C373="","",INDEX(airports_all,MATCH(C373,Inputs!$J$5:$J$8662,0)))</f>
        <v/>
      </c>
      <c r="J373" s="72" t="str">
        <f>IF(D373="","",INDEX(airports_all,MATCH(D373,Inputs!$J$5:$J$8662,0)))</f>
        <v/>
      </c>
      <c r="K373" s="88" t="str">
        <f t="shared" si="12"/>
        <v/>
      </c>
      <c r="N373" s="207">
        <f t="shared" si="13"/>
        <v>0</v>
      </c>
    </row>
    <row r="374" spans="1:14" s="41" customFormat="1" x14ac:dyDescent="0.25">
      <c r="A374" s="270"/>
      <c r="B374" s="271"/>
      <c r="C374" s="43"/>
      <c r="D374" s="43"/>
      <c r="E374" s="43"/>
      <c r="F374" s="43"/>
      <c r="G374" s="48"/>
      <c r="H374" s="49"/>
      <c r="I374" s="46" t="str">
        <f>IF(C374="","",INDEX(airports_all,MATCH(C374,Inputs!$J$5:$J$8662,0)))</f>
        <v/>
      </c>
      <c r="J374" s="72" t="str">
        <f>IF(D374="","",INDEX(airports_all,MATCH(D374,Inputs!$J$5:$J$8662,0)))</f>
        <v/>
      </c>
      <c r="K374" s="88" t="str">
        <f t="shared" si="12"/>
        <v/>
      </c>
      <c r="N374" s="207">
        <f t="shared" si="13"/>
        <v>0</v>
      </c>
    </row>
    <row r="375" spans="1:14" s="41" customFormat="1" x14ac:dyDescent="0.25">
      <c r="A375" s="270"/>
      <c r="B375" s="271"/>
      <c r="C375" s="43"/>
      <c r="D375" s="43"/>
      <c r="E375" s="43"/>
      <c r="F375" s="43"/>
      <c r="G375" s="48"/>
      <c r="H375" s="49"/>
      <c r="I375" s="46" t="str">
        <f>IF(C375="","",INDEX(airports_all,MATCH(C375,Inputs!$J$5:$J$8662,0)))</f>
        <v/>
      </c>
      <c r="J375" s="72" t="str">
        <f>IF(D375="","",INDEX(airports_all,MATCH(D375,Inputs!$J$5:$J$8662,0)))</f>
        <v/>
      </c>
      <c r="K375" s="88" t="str">
        <f t="shared" si="12"/>
        <v/>
      </c>
      <c r="N375" s="207">
        <f t="shared" si="13"/>
        <v>0</v>
      </c>
    </row>
    <row r="376" spans="1:14" s="41" customFormat="1" x14ac:dyDescent="0.25">
      <c r="A376" s="270"/>
      <c r="B376" s="271"/>
      <c r="C376" s="43"/>
      <c r="D376" s="43"/>
      <c r="E376" s="43"/>
      <c r="F376" s="43"/>
      <c r="G376" s="48"/>
      <c r="H376" s="49"/>
      <c r="I376" s="46" t="str">
        <f>IF(C376="","",INDEX(airports_all,MATCH(C376,Inputs!$J$5:$J$8662,0)))</f>
        <v/>
      </c>
      <c r="J376" s="72" t="str">
        <f>IF(D376="","",INDEX(airports_all,MATCH(D376,Inputs!$J$5:$J$8662,0)))</f>
        <v/>
      </c>
      <c r="K376" s="88" t="str">
        <f t="shared" si="12"/>
        <v/>
      </c>
      <c r="N376" s="207">
        <f t="shared" si="13"/>
        <v>0</v>
      </c>
    </row>
    <row r="377" spans="1:14" s="41" customFormat="1" x14ac:dyDescent="0.25">
      <c r="A377" s="270"/>
      <c r="B377" s="271"/>
      <c r="C377" s="43"/>
      <c r="D377" s="43"/>
      <c r="E377" s="43"/>
      <c r="F377" s="43"/>
      <c r="G377" s="48"/>
      <c r="H377" s="49"/>
      <c r="I377" s="46" t="str">
        <f>IF(C377="","",INDEX(airports_all,MATCH(C377,Inputs!$J$5:$J$8662,0)))</f>
        <v/>
      </c>
      <c r="J377" s="72" t="str">
        <f>IF(D377="","",INDEX(airports_all,MATCH(D377,Inputs!$J$5:$J$8662,0)))</f>
        <v/>
      </c>
      <c r="K377" s="88" t="str">
        <f t="shared" si="12"/>
        <v/>
      </c>
      <c r="N377" s="207">
        <f t="shared" si="13"/>
        <v>0</v>
      </c>
    </row>
    <row r="378" spans="1:14" s="41" customFormat="1" x14ac:dyDescent="0.25">
      <c r="A378" s="270"/>
      <c r="B378" s="271"/>
      <c r="C378" s="43"/>
      <c r="D378" s="43"/>
      <c r="E378" s="43"/>
      <c r="F378" s="43"/>
      <c r="G378" s="48"/>
      <c r="H378" s="49"/>
      <c r="I378" s="46" t="str">
        <f>IF(C378="","",INDEX(airports_all,MATCH(C378,Inputs!$J$5:$J$8662,0)))</f>
        <v/>
      </c>
      <c r="J378" s="72" t="str">
        <f>IF(D378="","",INDEX(airports_all,MATCH(D378,Inputs!$J$5:$J$8662,0)))</f>
        <v/>
      </c>
      <c r="K378" s="88" t="str">
        <f t="shared" si="12"/>
        <v/>
      </c>
      <c r="N378" s="207">
        <f t="shared" si="13"/>
        <v>0</v>
      </c>
    </row>
    <row r="379" spans="1:14" s="41" customFormat="1" x14ac:dyDescent="0.25">
      <c r="A379" s="270"/>
      <c r="B379" s="271"/>
      <c r="C379" s="43"/>
      <c r="D379" s="43"/>
      <c r="E379" s="43"/>
      <c r="F379" s="43"/>
      <c r="G379" s="48"/>
      <c r="H379" s="49"/>
      <c r="I379" s="46" t="str">
        <f>IF(C379="","",INDEX(airports_all,MATCH(C379,Inputs!$J$5:$J$8662,0)))</f>
        <v/>
      </c>
      <c r="J379" s="72" t="str">
        <f>IF(D379="","",INDEX(airports_all,MATCH(D379,Inputs!$J$5:$J$8662,0)))</f>
        <v/>
      </c>
      <c r="K379" s="88" t="str">
        <f t="shared" si="12"/>
        <v/>
      </c>
      <c r="N379" s="207">
        <f t="shared" si="13"/>
        <v>0</v>
      </c>
    </row>
    <row r="380" spans="1:14" s="41" customFormat="1" x14ac:dyDescent="0.25">
      <c r="A380" s="270"/>
      <c r="B380" s="271"/>
      <c r="C380" s="43"/>
      <c r="D380" s="43"/>
      <c r="E380" s="43"/>
      <c r="F380" s="43"/>
      <c r="G380" s="48"/>
      <c r="H380" s="49"/>
      <c r="I380" s="46" t="str">
        <f>IF(C380="","",INDEX(airports_all,MATCH(C380,Inputs!$J$5:$J$8662,0)))</f>
        <v/>
      </c>
      <c r="J380" s="72" t="str">
        <f>IF(D380="","",INDEX(airports_all,MATCH(D380,Inputs!$J$5:$J$8662,0)))</f>
        <v/>
      </c>
      <c r="K380" s="88" t="str">
        <f t="shared" si="12"/>
        <v/>
      </c>
      <c r="N380" s="207">
        <f t="shared" si="13"/>
        <v>0</v>
      </c>
    </row>
    <row r="381" spans="1:14" s="41" customFormat="1" x14ac:dyDescent="0.25">
      <c r="A381" s="270"/>
      <c r="B381" s="271"/>
      <c r="C381" s="43"/>
      <c r="D381" s="43"/>
      <c r="E381" s="43"/>
      <c r="F381" s="43"/>
      <c r="G381" s="48"/>
      <c r="H381" s="49"/>
      <c r="I381" s="46" t="str">
        <f>IF(C381="","",INDEX(airports_all,MATCH(C381,Inputs!$J$5:$J$8662,0)))</f>
        <v/>
      </c>
      <c r="J381" s="72" t="str">
        <f>IF(D381="","",INDEX(airports_all,MATCH(D381,Inputs!$J$5:$J$8662,0)))</f>
        <v/>
      </c>
      <c r="K381" s="88" t="str">
        <f t="shared" si="12"/>
        <v/>
      </c>
      <c r="N381" s="207">
        <f t="shared" si="13"/>
        <v>0</v>
      </c>
    </row>
    <row r="382" spans="1:14" s="41" customFormat="1" x14ac:dyDescent="0.25">
      <c r="A382" s="270"/>
      <c r="B382" s="271"/>
      <c r="C382" s="43"/>
      <c r="D382" s="43"/>
      <c r="E382" s="43"/>
      <c r="F382" s="43"/>
      <c r="G382" s="48"/>
      <c r="H382" s="49"/>
      <c r="I382" s="46" t="str">
        <f>IF(C382="","",INDEX(airports_all,MATCH(C382,Inputs!$J$5:$J$8662,0)))</f>
        <v/>
      </c>
      <c r="J382" s="72" t="str">
        <f>IF(D382="","",INDEX(airports_all,MATCH(D382,Inputs!$J$5:$J$8662,0)))</f>
        <v/>
      </c>
      <c r="K382" s="88" t="str">
        <f t="shared" si="12"/>
        <v/>
      </c>
      <c r="N382" s="207">
        <f t="shared" si="13"/>
        <v>0</v>
      </c>
    </row>
    <row r="383" spans="1:14" s="41" customFormat="1" x14ac:dyDescent="0.25">
      <c r="A383" s="270"/>
      <c r="B383" s="271"/>
      <c r="C383" s="43"/>
      <c r="D383" s="43"/>
      <c r="E383" s="43"/>
      <c r="F383" s="43"/>
      <c r="G383" s="48"/>
      <c r="H383" s="49"/>
      <c r="I383" s="46" t="str">
        <f>IF(C383="","",INDEX(airports_all,MATCH(C383,Inputs!$J$5:$J$8662,0)))</f>
        <v/>
      </c>
      <c r="J383" s="72" t="str">
        <f>IF(D383="","",INDEX(airports_all,MATCH(D383,Inputs!$J$5:$J$8662,0)))</f>
        <v/>
      </c>
      <c r="K383" s="88" t="str">
        <f t="shared" si="12"/>
        <v/>
      </c>
      <c r="N383" s="207">
        <f t="shared" si="13"/>
        <v>0</v>
      </c>
    </row>
    <row r="384" spans="1:14" s="41" customFormat="1" x14ac:dyDescent="0.25">
      <c r="A384" s="270"/>
      <c r="B384" s="271"/>
      <c r="C384" s="43"/>
      <c r="D384" s="43"/>
      <c r="E384" s="43"/>
      <c r="F384" s="43"/>
      <c r="G384" s="48"/>
      <c r="H384" s="49"/>
      <c r="I384" s="46" t="str">
        <f>IF(C384="","",INDEX(airports_all,MATCH(C384,Inputs!$J$5:$J$8662,0)))</f>
        <v/>
      </c>
      <c r="J384" s="72" t="str">
        <f>IF(D384="","",INDEX(airports_all,MATCH(D384,Inputs!$J$5:$J$8662,0)))</f>
        <v/>
      </c>
      <c r="K384" s="88" t="str">
        <f t="shared" si="12"/>
        <v/>
      </c>
      <c r="N384" s="207">
        <f t="shared" si="13"/>
        <v>0</v>
      </c>
    </row>
    <row r="385" spans="1:14" s="41" customFormat="1" x14ac:dyDescent="0.25">
      <c r="A385" s="270"/>
      <c r="B385" s="271"/>
      <c r="C385" s="43"/>
      <c r="D385" s="43"/>
      <c r="E385" s="43"/>
      <c r="F385" s="43"/>
      <c r="G385" s="48"/>
      <c r="H385" s="49"/>
      <c r="I385" s="46" t="str">
        <f>IF(C385="","",INDEX(airports_all,MATCH(C385,Inputs!$J$5:$J$8662,0)))</f>
        <v/>
      </c>
      <c r="J385" s="72" t="str">
        <f>IF(D385="","",INDEX(airports_all,MATCH(D385,Inputs!$J$5:$J$8662,0)))</f>
        <v/>
      </c>
      <c r="K385" s="88" t="str">
        <f t="shared" si="12"/>
        <v/>
      </c>
      <c r="N385" s="207">
        <f t="shared" si="13"/>
        <v>0</v>
      </c>
    </row>
    <row r="386" spans="1:14" s="41" customFormat="1" x14ac:dyDescent="0.25">
      <c r="A386" s="270"/>
      <c r="B386" s="271"/>
      <c r="C386" s="43"/>
      <c r="D386" s="43"/>
      <c r="E386" s="43"/>
      <c r="F386" s="43"/>
      <c r="G386" s="48"/>
      <c r="H386" s="49"/>
      <c r="I386" s="46" t="str">
        <f>IF(C386="","",INDEX(airports_all,MATCH(C386,Inputs!$J$5:$J$8662,0)))</f>
        <v/>
      </c>
      <c r="J386" s="72" t="str">
        <f>IF(D386="","",INDEX(airports_all,MATCH(D386,Inputs!$J$5:$J$8662,0)))</f>
        <v/>
      </c>
      <c r="K386" s="88" t="str">
        <f t="shared" si="12"/>
        <v/>
      </c>
      <c r="N386" s="207">
        <f t="shared" si="13"/>
        <v>0</v>
      </c>
    </row>
    <row r="387" spans="1:14" s="41" customFormat="1" x14ac:dyDescent="0.25">
      <c r="A387" s="270"/>
      <c r="B387" s="271"/>
      <c r="C387" s="43"/>
      <c r="D387" s="43"/>
      <c r="E387" s="43"/>
      <c r="F387" s="43"/>
      <c r="G387" s="48"/>
      <c r="H387" s="49"/>
      <c r="I387" s="46" t="str">
        <f>IF(C387="","",INDEX(airports_all,MATCH(C387,Inputs!$J$5:$J$8662,0)))</f>
        <v/>
      </c>
      <c r="J387" s="72" t="str">
        <f>IF(D387="","",INDEX(airports_all,MATCH(D387,Inputs!$J$5:$J$8662,0)))</f>
        <v/>
      </c>
      <c r="K387" s="88" t="str">
        <f t="shared" si="12"/>
        <v/>
      </c>
      <c r="N387" s="207">
        <f t="shared" si="13"/>
        <v>0</v>
      </c>
    </row>
    <row r="388" spans="1:14" s="41" customFormat="1" x14ac:dyDescent="0.25">
      <c r="A388" s="270"/>
      <c r="B388" s="271"/>
      <c r="C388" s="43"/>
      <c r="D388" s="43"/>
      <c r="E388" s="43"/>
      <c r="F388" s="43"/>
      <c r="G388" s="48"/>
      <c r="H388" s="49"/>
      <c r="I388" s="46" t="str">
        <f>IF(C388="","",INDEX(airports_all,MATCH(C388,Inputs!$J$5:$J$8662,0)))</f>
        <v/>
      </c>
      <c r="J388" s="72" t="str">
        <f>IF(D388="","",INDEX(airports_all,MATCH(D388,Inputs!$J$5:$J$8662,0)))</f>
        <v/>
      </c>
      <c r="K388" s="88" t="str">
        <f t="shared" si="12"/>
        <v/>
      </c>
      <c r="N388" s="207">
        <f t="shared" si="13"/>
        <v>0</v>
      </c>
    </row>
    <row r="389" spans="1:14" s="41" customFormat="1" x14ac:dyDescent="0.25">
      <c r="A389" s="270"/>
      <c r="B389" s="271"/>
      <c r="C389" s="43"/>
      <c r="D389" s="43"/>
      <c r="E389" s="43"/>
      <c r="F389" s="43"/>
      <c r="G389" s="48"/>
      <c r="H389" s="49"/>
      <c r="I389" s="46" t="str">
        <f>IF(C389="","",INDEX(airports_all,MATCH(C389,Inputs!$J$5:$J$8662,0)))</f>
        <v/>
      </c>
      <c r="J389" s="72" t="str">
        <f>IF(D389="","",INDEX(airports_all,MATCH(D389,Inputs!$J$5:$J$8662,0)))</f>
        <v/>
      </c>
      <c r="K389" s="88" t="str">
        <f t="shared" si="12"/>
        <v/>
      </c>
      <c r="N389" s="207">
        <f t="shared" si="13"/>
        <v>0</v>
      </c>
    </row>
    <row r="390" spans="1:14" s="41" customFormat="1" x14ac:dyDescent="0.25">
      <c r="A390" s="270"/>
      <c r="B390" s="271"/>
      <c r="C390" s="43"/>
      <c r="D390" s="43"/>
      <c r="E390" s="43"/>
      <c r="F390" s="43"/>
      <c r="G390" s="48"/>
      <c r="H390" s="49"/>
      <c r="I390" s="46" t="str">
        <f>IF(C390="","",INDEX(airports_all,MATCH(C390,Inputs!$J$5:$J$8662,0)))</f>
        <v/>
      </c>
      <c r="J390" s="72" t="str">
        <f>IF(D390="","",INDEX(airports_all,MATCH(D390,Inputs!$J$5:$J$8662,0)))</f>
        <v/>
      </c>
      <c r="K390" s="88" t="str">
        <f t="shared" si="12"/>
        <v/>
      </c>
      <c r="N390" s="207">
        <f t="shared" si="13"/>
        <v>0</v>
      </c>
    </row>
    <row r="391" spans="1:14" s="41" customFormat="1" x14ac:dyDescent="0.25">
      <c r="A391" s="270"/>
      <c r="B391" s="271"/>
      <c r="C391" s="43"/>
      <c r="D391" s="43"/>
      <c r="E391" s="43"/>
      <c r="F391" s="43"/>
      <c r="G391" s="48"/>
      <c r="H391" s="49"/>
      <c r="I391" s="46" t="str">
        <f>IF(C391="","",INDEX(airports_all,MATCH(C391,Inputs!$J$5:$J$8662,0)))</f>
        <v/>
      </c>
      <c r="J391" s="72" t="str">
        <f>IF(D391="","",INDEX(airports_all,MATCH(D391,Inputs!$J$5:$J$8662,0)))</f>
        <v/>
      </c>
      <c r="K391" s="88" t="str">
        <f t="shared" si="12"/>
        <v/>
      </c>
      <c r="N391" s="207">
        <f t="shared" si="13"/>
        <v>0</v>
      </c>
    </row>
    <row r="392" spans="1:14" s="41" customFormat="1" x14ac:dyDescent="0.25">
      <c r="A392" s="270"/>
      <c r="B392" s="271"/>
      <c r="C392" s="43"/>
      <c r="D392" s="43"/>
      <c r="E392" s="43"/>
      <c r="F392" s="43"/>
      <c r="G392" s="48"/>
      <c r="H392" s="49"/>
      <c r="I392" s="46" t="str">
        <f>IF(C392="","",INDEX(airports_all,MATCH(C392,Inputs!$J$5:$J$8662,0)))</f>
        <v/>
      </c>
      <c r="J392" s="72" t="str">
        <f>IF(D392="","",INDEX(airports_all,MATCH(D392,Inputs!$J$5:$J$8662,0)))</f>
        <v/>
      </c>
      <c r="K392" s="88" t="str">
        <f t="shared" si="12"/>
        <v/>
      </c>
      <c r="N392" s="207">
        <f t="shared" si="13"/>
        <v>0</v>
      </c>
    </row>
    <row r="393" spans="1:14" s="41" customFormat="1" x14ac:dyDescent="0.25">
      <c r="A393" s="270"/>
      <c r="B393" s="271"/>
      <c r="C393" s="43"/>
      <c r="D393" s="43"/>
      <c r="E393" s="43"/>
      <c r="F393" s="43"/>
      <c r="G393" s="48"/>
      <c r="H393" s="49"/>
      <c r="I393" s="46" t="str">
        <f>IF(C393="","",INDEX(airports_all,MATCH(C393,Inputs!$J$5:$J$8662,0)))</f>
        <v/>
      </c>
      <c r="J393" s="72" t="str">
        <f>IF(D393="","",INDEX(airports_all,MATCH(D393,Inputs!$J$5:$J$8662,0)))</f>
        <v/>
      </c>
      <c r="K393" s="88" t="str">
        <f t="shared" si="12"/>
        <v/>
      </c>
      <c r="N393" s="207">
        <f t="shared" si="13"/>
        <v>0</v>
      </c>
    </row>
    <row r="394" spans="1:14" s="41" customFormat="1" x14ac:dyDescent="0.25">
      <c r="A394" s="270"/>
      <c r="B394" s="271"/>
      <c r="C394" s="43"/>
      <c r="D394" s="43"/>
      <c r="E394" s="43"/>
      <c r="F394" s="43"/>
      <c r="G394" s="48"/>
      <c r="H394" s="49"/>
      <c r="I394" s="46" t="str">
        <f>IF(C394="","",INDEX(airports_all,MATCH(C394,Inputs!$J$5:$J$8662,0)))</f>
        <v/>
      </c>
      <c r="J394" s="72" t="str">
        <f>IF(D394="","",INDEX(airports_all,MATCH(D394,Inputs!$J$5:$J$8662,0)))</f>
        <v/>
      </c>
      <c r="K394" s="88" t="str">
        <f t="shared" si="12"/>
        <v/>
      </c>
      <c r="N394" s="207">
        <f t="shared" si="13"/>
        <v>0</v>
      </c>
    </row>
    <row r="395" spans="1:14" s="41" customFormat="1" x14ac:dyDescent="0.25">
      <c r="A395" s="270"/>
      <c r="B395" s="271"/>
      <c r="C395" s="43"/>
      <c r="D395" s="43"/>
      <c r="E395" s="43"/>
      <c r="F395" s="43"/>
      <c r="G395" s="48"/>
      <c r="H395" s="49"/>
      <c r="I395" s="46" t="str">
        <f>IF(C395="","",INDEX(airports_all,MATCH(C395,Inputs!$J$5:$J$8662,0)))</f>
        <v/>
      </c>
      <c r="J395" s="72" t="str">
        <f>IF(D395="","",INDEX(airports_all,MATCH(D395,Inputs!$J$5:$J$8662,0)))</f>
        <v/>
      </c>
      <c r="K395" s="88" t="str">
        <f t="shared" si="12"/>
        <v/>
      </c>
      <c r="N395" s="207">
        <f t="shared" si="13"/>
        <v>0</v>
      </c>
    </row>
    <row r="396" spans="1:14" s="41" customFormat="1" x14ac:dyDescent="0.25">
      <c r="A396" s="270"/>
      <c r="B396" s="271"/>
      <c r="C396" s="43"/>
      <c r="D396" s="43"/>
      <c r="E396" s="43"/>
      <c r="F396" s="43"/>
      <c r="G396" s="48"/>
      <c r="H396" s="49"/>
      <c r="I396" s="46" t="str">
        <f>IF(C396="","",INDEX(airports_all,MATCH(C396,Inputs!$J$5:$J$8662,0)))</f>
        <v/>
      </c>
      <c r="J396" s="72" t="str">
        <f>IF(D396="","",INDEX(airports_all,MATCH(D396,Inputs!$J$5:$J$8662,0)))</f>
        <v/>
      </c>
      <c r="K396" s="88" t="str">
        <f t="shared" si="12"/>
        <v/>
      </c>
      <c r="N396" s="207">
        <f t="shared" si="13"/>
        <v>0</v>
      </c>
    </row>
    <row r="397" spans="1:14" s="41" customFormat="1" x14ac:dyDescent="0.25">
      <c r="A397" s="270"/>
      <c r="B397" s="271"/>
      <c r="C397" s="43"/>
      <c r="D397" s="43"/>
      <c r="E397" s="43"/>
      <c r="F397" s="43"/>
      <c r="G397" s="48"/>
      <c r="H397" s="49"/>
      <c r="I397" s="46" t="str">
        <f>IF(C397="","",INDEX(airports_all,MATCH(C397,Inputs!$J$5:$J$8662,0)))</f>
        <v/>
      </c>
      <c r="J397" s="72" t="str">
        <f>IF(D397="","",INDEX(airports_all,MATCH(D397,Inputs!$J$5:$J$8662,0)))</f>
        <v/>
      </c>
      <c r="K397" s="88" t="str">
        <f t="shared" si="12"/>
        <v/>
      </c>
      <c r="N397" s="207">
        <f t="shared" si="13"/>
        <v>0</v>
      </c>
    </row>
    <row r="398" spans="1:14" s="41" customFormat="1" x14ac:dyDescent="0.25">
      <c r="A398" s="270"/>
      <c r="B398" s="271"/>
      <c r="C398" s="43"/>
      <c r="D398" s="43"/>
      <c r="E398" s="43"/>
      <c r="F398" s="43"/>
      <c r="G398" s="48"/>
      <c r="H398" s="49"/>
      <c r="I398" s="46" t="str">
        <f>IF(C398="","",INDEX(airports_all,MATCH(C398,Inputs!$J$5:$J$8662,0)))</f>
        <v/>
      </c>
      <c r="J398" s="72" t="str">
        <f>IF(D398="","",INDEX(airports_all,MATCH(D398,Inputs!$J$5:$J$8662,0)))</f>
        <v/>
      </c>
      <c r="K398" s="88" t="str">
        <f t="shared" si="12"/>
        <v/>
      </c>
      <c r="N398" s="207">
        <f t="shared" si="13"/>
        <v>0</v>
      </c>
    </row>
    <row r="399" spans="1:14" s="41" customFormat="1" x14ac:dyDescent="0.25">
      <c r="A399" s="270"/>
      <c r="B399" s="271"/>
      <c r="C399" s="43"/>
      <c r="D399" s="43"/>
      <c r="E399" s="43"/>
      <c r="F399" s="43"/>
      <c r="G399" s="48"/>
      <c r="H399" s="49"/>
      <c r="I399" s="46" t="str">
        <f>IF(C399="","",INDEX(airports_all,MATCH(C399,Inputs!$J$5:$J$8662,0)))</f>
        <v/>
      </c>
      <c r="J399" s="72" t="str">
        <f>IF(D399="","",INDEX(airports_all,MATCH(D399,Inputs!$J$5:$J$8662,0)))</f>
        <v/>
      </c>
      <c r="K399" s="88" t="str">
        <f t="shared" si="12"/>
        <v/>
      </c>
      <c r="N399" s="207">
        <f t="shared" si="13"/>
        <v>0</v>
      </c>
    </row>
    <row r="400" spans="1:14" s="41" customFormat="1" x14ac:dyDescent="0.25">
      <c r="A400" s="270"/>
      <c r="B400" s="271"/>
      <c r="C400" s="43"/>
      <c r="D400" s="43"/>
      <c r="E400" s="43"/>
      <c r="F400" s="43"/>
      <c r="G400" s="48"/>
      <c r="H400" s="49"/>
      <c r="I400" s="46" t="str">
        <f>IF(C400="","",INDEX(airports_all,MATCH(C400,Inputs!$J$5:$J$8662,0)))</f>
        <v/>
      </c>
      <c r="J400" s="72" t="str">
        <f>IF(D400="","",INDEX(airports_all,MATCH(D400,Inputs!$J$5:$J$8662,0)))</f>
        <v/>
      </c>
      <c r="K400" s="88" t="str">
        <f t="shared" si="12"/>
        <v/>
      </c>
      <c r="N400" s="207">
        <f t="shared" si="13"/>
        <v>0</v>
      </c>
    </row>
    <row r="401" spans="1:14" s="41" customFormat="1" x14ac:dyDescent="0.25">
      <c r="A401" s="270"/>
      <c r="B401" s="271"/>
      <c r="C401" s="43"/>
      <c r="D401" s="43"/>
      <c r="E401" s="43"/>
      <c r="F401" s="43"/>
      <c r="G401" s="48"/>
      <c r="H401" s="49"/>
      <c r="I401" s="46" t="str">
        <f>IF(C401="","",INDEX(airports_all,MATCH(C401,Inputs!$J$5:$J$8662,0)))</f>
        <v/>
      </c>
      <c r="J401" s="72" t="str">
        <f>IF(D401="","",INDEX(airports_all,MATCH(D401,Inputs!$J$5:$J$8662,0)))</f>
        <v/>
      </c>
      <c r="K401" s="88" t="str">
        <f t="shared" si="12"/>
        <v/>
      </c>
      <c r="N401" s="207">
        <f t="shared" si="13"/>
        <v>0</v>
      </c>
    </row>
    <row r="402" spans="1:14" s="41" customFormat="1" x14ac:dyDescent="0.25">
      <c r="A402" s="270"/>
      <c r="B402" s="271"/>
      <c r="C402" s="43"/>
      <c r="D402" s="43"/>
      <c r="E402" s="43"/>
      <c r="F402" s="43"/>
      <c r="G402" s="48"/>
      <c r="H402" s="49"/>
      <c r="I402" s="46" t="str">
        <f>IF(C402="","",INDEX(airports_all,MATCH(C402,Inputs!$J$5:$J$8662,0)))</f>
        <v/>
      </c>
      <c r="J402" s="72" t="str">
        <f>IF(D402="","",INDEX(airports_all,MATCH(D402,Inputs!$J$5:$J$8662,0)))</f>
        <v/>
      </c>
      <c r="K402" s="88" t="str">
        <f t="shared" si="12"/>
        <v/>
      </c>
      <c r="N402" s="207">
        <f t="shared" si="13"/>
        <v>0</v>
      </c>
    </row>
    <row r="403" spans="1:14" s="41" customFormat="1" x14ac:dyDescent="0.25">
      <c r="A403" s="270"/>
      <c r="B403" s="271"/>
      <c r="C403" s="43"/>
      <c r="D403" s="43"/>
      <c r="E403" s="43"/>
      <c r="F403" s="43"/>
      <c r="G403" s="48"/>
      <c r="H403" s="49"/>
      <c r="I403" s="46" t="str">
        <f>IF(C403="","",INDEX(airports_all,MATCH(C403,Inputs!$J$5:$J$8662,0)))</f>
        <v/>
      </c>
      <c r="J403" s="72" t="str">
        <f>IF(D403="","",INDEX(airports_all,MATCH(D403,Inputs!$J$5:$J$8662,0)))</f>
        <v/>
      </c>
      <c r="K403" s="88" t="str">
        <f t="shared" si="12"/>
        <v/>
      </c>
      <c r="N403" s="207">
        <f t="shared" si="13"/>
        <v>0</v>
      </c>
    </row>
    <row r="404" spans="1:14" s="41" customFormat="1" x14ac:dyDescent="0.25">
      <c r="A404" s="270"/>
      <c r="B404" s="271"/>
      <c r="C404" s="43"/>
      <c r="D404" s="43"/>
      <c r="E404" s="43"/>
      <c r="F404" s="43"/>
      <c r="G404" s="48"/>
      <c r="H404" s="49"/>
      <c r="I404" s="46" t="str">
        <f>IF(C404="","",INDEX(airports_all,MATCH(C404,Inputs!$J$5:$J$8662,0)))</f>
        <v/>
      </c>
      <c r="J404" s="72" t="str">
        <f>IF(D404="","",INDEX(airports_all,MATCH(D404,Inputs!$J$5:$J$8662,0)))</f>
        <v/>
      </c>
      <c r="K404" s="88" t="str">
        <f t="shared" si="12"/>
        <v/>
      </c>
      <c r="N404" s="207">
        <f t="shared" si="13"/>
        <v>0</v>
      </c>
    </row>
    <row r="405" spans="1:14" s="41" customFormat="1" x14ac:dyDescent="0.25">
      <c r="A405" s="270"/>
      <c r="B405" s="271"/>
      <c r="C405" s="43"/>
      <c r="D405" s="43"/>
      <c r="E405" s="43"/>
      <c r="F405" s="43"/>
      <c r="G405" s="48"/>
      <c r="H405" s="49"/>
      <c r="I405" s="46" t="str">
        <f>IF(C405="","",INDEX(airports_all,MATCH(C405,Inputs!$J$5:$J$8662,0)))</f>
        <v/>
      </c>
      <c r="J405" s="72" t="str">
        <f>IF(D405="","",INDEX(airports_all,MATCH(D405,Inputs!$J$5:$J$8662,0)))</f>
        <v/>
      </c>
      <c r="K405" s="88" t="str">
        <f t="shared" si="12"/>
        <v/>
      </c>
      <c r="N405" s="207">
        <f t="shared" si="13"/>
        <v>0</v>
      </c>
    </row>
    <row r="406" spans="1:14" s="41" customFormat="1" x14ac:dyDescent="0.25">
      <c r="A406" s="270"/>
      <c r="B406" s="271"/>
      <c r="C406" s="43"/>
      <c r="D406" s="43"/>
      <c r="E406" s="43"/>
      <c r="F406" s="43"/>
      <c r="G406" s="48"/>
      <c r="H406" s="49"/>
      <c r="I406" s="46" t="str">
        <f>IF(C406="","",INDEX(airports_all,MATCH(C406,Inputs!$J$5:$J$8662,0)))</f>
        <v/>
      </c>
      <c r="J406" s="72" t="str">
        <f>IF(D406="","",INDEX(airports_all,MATCH(D406,Inputs!$J$5:$J$8662,0)))</f>
        <v/>
      </c>
      <c r="K406" s="88" t="str">
        <f t="shared" ref="K406:K469" si="14">IF(COUNTA(A406:G406)&gt;0,IF(COUNTA(A406:G406)&lt;6, "Enter data in all of columns B-G!",""),"")</f>
        <v/>
      </c>
      <c r="N406" s="207">
        <f t="shared" ref="N406:N469" si="15">IF(COUNTA(A406:G406)&gt;0,IF(COUNTA(A406:G406)&lt;6, 1,0),0)</f>
        <v>0</v>
      </c>
    </row>
    <row r="407" spans="1:14" s="41" customFormat="1" x14ac:dyDescent="0.25">
      <c r="A407" s="270"/>
      <c r="B407" s="271"/>
      <c r="C407" s="43"/>
      <c r="D407" s="43"/>
      <c r="E407" s="43"/>
      <c r="F407" s="43"/>
      <c r="G407" s="48"/>
      <c r="H407" s="49"/>
      <c r="I407" s="46" t="str">
        <f>IF(C407="","",INDEX(airports_all,MATCH(C407,Inputs!$J$5:$J$8662,0)))</f>
        <v/>
      </c>
      <c r="J407" s="72" t="str">
        <f>IF(D407="","",INDEX(airports_all,MATCH(D407,Inputs!$J$5:$J$8662,0)))</f>
        <v/>
      </c>
      <c r="K407" s="88" t="str">
        <f t="shared" si="14"/>
        <v/>
      </c>
      <c r="N407" s="207">
        <f t="shared" si="15"/>
        <v>0</v>
      </c>
    </row>
    <row r="408" spans="1:14" s="41" customFormat="1" x14ac:dyDescent="0.25">
      <c r="A408" s="270"/>
      <c r="B408" s="271"/>
      <c r="C408" s="43"/>
      <c r="D408" s="43"/>
      <c r="E408" s="43"/>
      <c r="F408" s="43"/>
      <c r="G408" s="48"/>
      <c r="H408" s="49"/>
      <c r="I408" s="46" t="str">
        <f>IF(C408="","",INDEX(airports_all,MATCH(C408,Inputs!$J$5:$J$8662,0)))</f>
        <v/>
      </c>
      <c r="J408" s="72" t="str">
        <f>IF(D408="","",INDEX(airports_all,MATCH(D408,Inputs!$J$5:$J$8662,0)))</f>
        <v/>
      </c>
      <c r="K408" s="88" t="str">
        <f t="shared" si="14"/>
        <v/>
      </c>
      <c r="N408" s="207">
        <f t="shared" si="15"/>
        <v>0</v>
      </c>
    </row>
    <row r="409" spans="1:14" s="41" customFormat="1" x14ac:dyDescent="0.25">
      <c r="A409" s="270"/>
      <c r="B409" s="271"/>
      <c r="C409" s="43"/>
      <c r="D409" s="43"/>
      <c r="E409" s="43"/>
      <c r="F409" s="43"/>
      <c r="G409" s="48"/>
      <c r="H409" s="49"/>
      <c r="I409" s="46" t="str">
        <f>IF(C409="","",INDEX(airports_all,MATCH(C409,Inputs!$J$5:$J$8662,0)))</f>
        <v/>
      </c>
      <c r="J409" s="72" t="str">
        <f>IF(D409="","",INDEX(airports_all,MATCH(D409,Inputs!$J$5:$J$8662,0)))</f>
        <v/>
      </c>
      <c r="K409" s="88" t="str">
        <f t="shared" si="14"/>
        <v/>
      </c>
      <c r="N409" s="207">
        <f t="shared" si="15"/>
        <v>0</v>
      </c>
    </row>
    <row r="410" spans="1:14" s="41" customFormat="1" x14ac:dyDescent="0.25">
      <c r="A410" s="270"/>
      <c r="B410" s="271"/>
      <c r="C410" s="43"/>
      <c r="D410" s="43"/>
      <c r="E410" s="43"/>
      <c r="F410" s="43"/>
      <c r="G410" s="48"/>
      <c r="H410" s="49"/>
      <c r="I410" s="46" t="str">
        <f>IF(C410="","",INDEX(airports_all,MATCH(C410,Inputs!$J$5:$J$8662,0)))</f>
        <v/>
      </c>
      <c r="J410" s="72" t="str">
        <f>IF(D410="","",INDEX(airports_all,MATCH(D410,Inputs!$J$5:$J$8662,0)))</f>
        <v/>
      </c>
      <c r="K410" s="88" t="str">
        <f t="shared" si="14"/>
        <v/>
      </c>
      <c r="N410" s="207">
        <f t="shared" si="15"/>
        <v>0</v>
      </c>
    </row>
    <row r="411" spans="1:14" s="41" customFormat="1" x14ac:dyDescent="0.25">
      <c r="A411" s="270"/>
      <c r="B411" s="271"/>
      <c r="C411" s="43"/>
      <c r="D411" s="43"/>
      <c r="E411" s="43"/>
      <c r="F411" s="43"/>
      <c r="G411" s="48"/>
      <c r="H411" s="49"/>
      <c r="I411" s="46" t="str">
        <f>IF(C411="","",INDEX(airports_all,MATCH(C411,Inputs!$J$5:$J$8662,0)))</f>
        <v/>
      </c>
      <c r="J411" s="72" t="str">
        <f>IF(D411="","",INDEX(airports_all,MATCH(D411,Inputs!$J$5:$J$8662,0)))</f>
        <v/>
      </c>
      <c r="K411" s="88" t="str">
        <f t="shared" si="14"/>
        <v/>
      </c>
      <c r="N411" s="207">
        <f t="shared" si="15"/>
        <v>0</v>
      </c>
    </row>
    <row r="412" spans="1:14" s="41" customFormat="1" x14ac:dyDescent="0.25">
      <c r="A412" s="270"/>
      <c r="B412" s="271"/>
      <c r="C412" s="43"/>
      <c r="D412" s="43"/>
      <c r="E412" s="43"/>
      <c r="F412" s="43"/>
      <c r="G412" s="48"/>
      <c r="H412" s="49"/>
      <c r="I412" s="46" t="str">
        <f>IF(C412="","",INDEX(airports_all,MATCH(C412,Inputs!$J$5:$J$8662,0)))</f>
        <v/>
      </c>
      <c r="J412" s="72" t="str">
        <f>IF(D412="","",INDEX(airports_all,MATCH(D412,Inputs!$J$5:$J$8662,0)))</f>
        <v/>
      </c>
      <c r="K412" s="88" t="str">
        <f t="shared" si="14"/>
        <v/>
      </c>
      <c r="N412" s="207">
        <f t="shared" si="15"/>
        <v>0</v>
      </c>
    </row>
    <row r="413" spans="1:14" s="41" customFormat="1" x14ac:dyDescent="0.25">
      <c r="A413" s="270"/>
      <c r="B413" s="271"/>
      <c r="C413" s="43"/>
      <c r="D413" s="43"/>
      <c r="E413" s="43"/>
      <c r="F413" s="43"/>
      <c r="G413" s="48"/>
      <c r="H413" s="49"/>
      <c r="I413" s="46" t="str">
        <f>IF(C413="","",INDEX(airports_all,MATCH(C413,Inputs!$J$5:$J$8662,0)))</f>
        <v/>
      </c>
      <c r="J413" s="72" t="str">
        <f>IF(D413="","",INDEX(airports_all,MATCH(D413,Inputs!$J$5:$J$8662,0)))</f>
        <v/>
      </c>
      <c r="K413" s="88" t="str">
        <f t="shared" si="14"/>
        <v/>
      </c>
      <c r="N413" s="207">
        <f t="shared" si="15"/>
        <v>0</v>
      </c>
    </row>
    <row r="414" spans="1:14" s="41" customFormat="1" x14ac:dyDescent="0.25">
      <c r="A414" s="270"/>
      <c r="B414" s="271"/>
      <c r="C414" s="43"/>
      <c r="D414" s="43"/>
      <c r="E414" s="43"/>
      <c r="F414" s="43"/>
      <c r="G414" s="48"/>
      <c r="H414" s="49"/>
      <c r="I414" s="46" t="str">
        <f>IF(C414="","",INDEX(airports_all,MATCH(C414,Inputs!$J$5:$J$8662,0)))</f>
        <v/>
      </c>
      <c r="J414" s="72" t="str">
        <f>IF(D414="","",INDEX(airports_all,MATCH(D414,Inputs!$J$5:$J$8662,0)))</f>
        <v/>
      </c>
      <c r="K414" s="88" t="str">
        <f t="shared" si="14"/>
        <v/>
      </c>
      <c r="N414" s="207">
        <f t="shared" si="15"/>
        <v>0</v>
      </c>
    </row>
    <row r="415" spans="1:14" s="41" customFormat="1" x14ac:dyDescent="0.25">
      <c r="A415" s="270"/>
      <c r="B415" s="271"/>
      <c r="C415" s="43"/>
      <c r="D415" s="43"/>
      <c r="E415" s="43"/>
      <c r="F415" s="43"/>
      <c r="G415" s="48"/>
      <c r="H415" s="49"/>
      <c r="I415" s="46" t="str">
        <f>IF(C415="","",INDEX(airports_all,MATCH(C415,Inputs!$J$5:$J$8662,0)))</f>
        <v/>
      </c>
      <c r="J415" s="72" t="str">
        <f>IF(D415="","",INDEX(airports_all,MATCH(D415,Inputs!$J$5:$J$8662,0)))</f>
        <v/>
      </c>
      <c r="K415" s="88" t="str">
        <f t="shared" si="14"/>
        <v/>
      </c>
      <c r="N415" s="207">
        <f t="shared" si="15"/>
        <v>0</v>
      </c>
    </row>
    <row r="416" spans="1:14" s="41" customFormat="1" x14ac:dyDescent="0.25">
      <c r="A416" s="270"/>
      <c r="B416" s="271"/>
      <c r="C416" s="43"/>
      <c r="D416" s="43"/>
      <c r="E416" s="43"/>
      <c r="F416" s="43"/>
      <c r="G416" s="48"/>
      <c r="H416" s="49"/>
      <c r="I416" s="46" t="str">
        <f>IF(C416="","",INDEX(airports_all,MATCH(C416,Inputs!$J$5:$J$8662,0)))</f>
        <v/>
      </c>
      <c r="J416" s="72" t="str">
        <f>IF(D416="","",INDEX(airports_all,MATCH(D416,Inputs!$J$5:$J$8662,0)))</f>
        <v/>
      </c>
      <c r="K416" s="88" t="str">
        <f t="shared" si="14"/>
        <v/>
      </c>
      <c r="N416" s="207">
        <f t="shared" si="15"/>
        <v>0</v>
      </c>
    </row>
    <row r="417" spans="1:14" s="41" customFormat="1" x14ac:dyDescent="0.25">
      <c r="A417" s="270"/>
      <c r="B417" s="271"/>
      <c r="C417" s="43"/>
      <c r="D417" s="43"/>
      <c r="E417" s="43"/>
      <c r="F417" s="43"/>
      <c r="G417" s="48"/>
      <c r="H417" s="49"/>
      <c r="I417" s="46" t="str">
        <f>IF(C417="","",INDEX(airports_all,MATCH(C417,Inputs!$J$5:$J$8662,0)))</f>
        <v/>
      </c>
      <c r="J417" s="72" t="str">
        <f>IF(D417="","",INDEX(airports_all,MATCH(D417,Inputs!$J$5:$J$8662,0)))</f>
        <v/>
      </c>
      <c r="K417" s="88" t="str">
        <f t="shared" si="14"/>
        <v/>
      </c>
      <c r="N417" s="207">
        <f t="shared" si="15"/>
        <v>0</v>
      </c>
    </row>
    <row r="418" spans="1:14" s="41" customFormat="1" x14ac:dyDescent="0.25">
      <c r="A418" s="270"/>
      <c r="B418" s="271"/>
      <c r="C418" s="43"/>
      <c r="D418" s="43"/>
      <c r="E418" s="43"/>
      <c r="F418" s="43"/>
      <c r="G418" s="48"/>
      <c r="H418" s="49"/>
      <c r="I418" s="46" t="str">
        <f>IF(C418="","",INDEX(airports_all,MATCH(C418,Inputs!$J$5:$J$8662,0)))</f>
        <v/>
      </c>
      <c r="J418" s="72" t="str">
        <f>IF(D418="","",INDEX(airports_all,MATCH(D418,Inputs!$J$5:$J$8662,0)))</f>
        <v/>
      </c>
      <c r="K418" s="88" t="str">
        <f t="shared" si="14"/>
        <v/>
      </c>
      <c r="N418" s="207">
        <f t="shared" si="15"/>
        <v>0</v>
      </c>
    </row>
    <row r="419" spans="1:14" s="41" customFormat="1" x14ac:dyDescent="0.25">
      <c r="A419" s="270"/>
      <c r="B419" s="271"/>
      <c r="C419" s="43"/>
      <c r="D419" s="43"/>
      <c r="E419" s="43"/>
      <c r="F419" s="43"/>
      <c r="G419" s="48"/>
      <c r="H419" s="49"/>
      <c r="I419" s="46" t="str">
        <f>IF(C419="","",INDEX(airports_all,MATCH(C419,Inputs!$J$5:$J$8662,0)))</f>
        <v/>
      </c>
      <c r="J419" s="72" t="str">
        <f>IF(D419="","",INDEX(airports_all,MATCH(D419,Inputs!$J$5:$J$8662,0)))</f>
        <v/>
      </c>
      <c r="K419" s="88" t="str">
        <f t="shared" si="14"/>
        <v/>
      </c>
      <c r="N419" s="207">
        <f t="shared" si="15"/>
        <v>0</v>
      </c>
    </row>
    <row r="420" spans="1:14" s="41" customFormat="1" x14ac:dyDescent="0.25">
      <c r="A420" s="270"/>
      <c r="B420" s="271"/>
      <c r="C420" s="43"/>
      <c r="D420" s="43"/>
      <c r="E420" s="43"/>
      <c r="F420" s="43"/>
      <c r="G420" s="48"/>
      <c r="H420" s="49"/>
      <c r="I420" s="46" t="str">
        <f>IF(C420="","",INDEX(airports_all,MATCH(C420,Inputs!$J$5:$J$8662,0)))</f>
        <v/>
      </c>
      <c r="J420" s="72" t="str">
        <f>IF(D420="","",INDEX(airports_all,MATCH(D420,Inputs!$J$5:$J$8662,0)))</f>
        <v/>
      </c>
      <c r="K420" s="88" t="str">
        <f t="shared" si="14"/>
        <v/>
      </c>
      <c r="N420" s="207">
        <f t="shared" si="15"/>
        <v>0</v>
      </c>
    </row>
    <row r="421" spans="1:14" s="41" customFormat="1" x14ac:dyDescent="0.25">
      <c r="A421" s="270"/>
      <c r="B421" s="271"/>
      <c r="C421" s="43"/>
      <c r="D421" s="43"/>
      <c r="E421" s="43"/>
      <c r="F421" s="43"/>
      <c r="G421" s="48"/>
      <c r="H421" s="49"/>
      <c r="I421" s="46" t="str">
        <f>IF(C421="","",INDEX(airports_all,MATCH(C421,Inputs!$J$5:$J$8662,0)))</f>
        <v/>
      </c>
      <c r="J421" s="72" t="str">
        <f>IF(D421="","",INDEX(airports_all,MATCH(D421,Inputs!$J$5:$J$8662,0)))</f>
        <v/>
      </c>
      <c r="K421" s="88" t="str">
        <f t="shared" si="14"/>
        <v/>
      </c>
      <c r="N421" s="207">
        <f t="shared" si="15"/>
        <v>0</v>
      </c>
    </row>
    <row r="422" spans="1:14" s="41" customFormat="1" x14ac:dyDescent="0.25">
      <c r="A422" s="270"/>
      <c r="B422" s="271"/>
      <c r="C422" s="43"/>
      <c r="D422" s="43"/>
      <c r="E422" s="43"/>
      <c r="F422" s="43"/>
      <c r="G422" s="48"/>
      <c r="H422" s="49"/>
      <c r="I422" s="46" t="str">
        <f>IF(C422="","",INDEX(airports_all,MATCH(C422,Inputs!$J$5:$J$8662,0)))</f>
        <v/>
      </c>
      <c r="J422" s="72" t="str">
        <f>IF(D422="","",INDEX(airports_all,MATCH(D422,Inputs!$J$5:$J$8662,0)))</f>
        <v/>
      </c>
      <c r="K422" s="88" t="str">
        <f t="shared" si="14"/>
        <v/>
      </c>
      <c r="N422" s="207">
        <f t="shared" si="15"/>
        <v>0</v>
      </c>
    </row>
    <row r="423" spans="1:14" s="41" customFormat="1" x14ac:dyDescent="0.25">
      <c r="A423" s="270"/>
      <c r="B423" s="271"/>
      <c r="C423" s="43"/>
      <c r="D423" s="43"/>
      <c r="E423" s="43"/>
      <c r="F423" s="43"/>
      <c r="G423" s="48"/>
      <c r="H423" s="49"/>
      <c r="I423" s="46" t="str">
        <f>IF(C423="","",INDEX(airports_all,MATCH(C423,Inputs!$J$5:$J$8662,0)))</f>
        <v/>
      </c>
      <c r="J423" s="72" t="str">
        <f>IF(D423="","",INDEX(airports_all,MATCH(D423,Inputs!$J$5:$J$8662,0)))</f>
        <v/>
      </c>
      <c r="K423" s="88" t="str">
        <f t="shared" si="14"/>
        <v/>
      </c>
      <c r="N423" s="207">
        <f t="shared" si="15"/>
        <v>0</v>
      </c>
    </row>
    <row r="424" spans="1:14" s="41" customFormat="1" x14ac:dyDescent="0.25">
      <c r="A424" s="270"/>
      <c r="B424" s="271"/>
      <c r="C424" s="43"/>
      <c r="D424" s="43"/>
      <c r="E424" s="43"/>
      <c r="F424" s="43"/>
      <c r="G424" s="48"/>
      <c r="H424" s="49"/>
      <c r="I424" s="46" t="str">
        <f>IF(C424="","",INDEX(airports_all,MATCH(C424,Inputs!$J$5:$J$8662,0)))</f>
        <v/>
      </c>
      <c r="J424" s="72" t="str">
        <f>IF(D424="","",INDEX(airports_all,MATCH(D424,Inputs!$J$5:$J$8662,0)))</f>
        <v/>
      </c>
      <c r="K424" s="88" t="str">
        <f t="shared" si="14"/>
        <v/>
      </c>
      <c r="N424" s="207">
        <f t="shared" si="15"/>
        <v>0</v>
      </c>
    </row>
    <row r="425" spans="1:14" s="41" customFormat="1" x14ac:dyDescent="0.25">
      <c r="A425" s="270"/>
      <c r="B425" s="271"/>
      <c r="C425" s="43"/>
      <c r="D425" s="43"/>
      <c r="E425" s="43"/>
      <c r="F425" s="43"/>
      <c r="G425" s="48"/>
      <c r="H425" s="49"/>
      <c r="I425" s="46" t="str">
        <f>IF(C425="","",INDEX(airports_all,MATCH(C425,Inputs!$J$5:$J$8662,0)))</f>
        <v/>
      </c>
      <c r="J425" s="72" t="str">
        <f>IF(D425="","",INDEX(airports_all,MATCH(D425,Inputs!$J$5:$J$8662,0)))</f>
        <v/>
      </c>
      <c r="K425" s="88" t="str">
        <f t="shared" si="14"/>
        <v/>
      </c>
      <c r="N425" s="207">
        <f t="shared" si="15"/>
        <v>0</v>
      </c>
    </row>
    <row r="426" spans="1:14" s="41" customFormat="1" x14ac:dyDescent="0.25">
      <c r="A426" s="270"/>
      <c r="B426" s="271"/>
      <c r="C426" s="43"/>
      <c r="D426" s="43"/>
      <c r="E426" s="43"/>
      <c r="F426" s="43"/>
      <c r="G426" s="48"/>
      <c r="H426" s="49"/>
      <c r="I426" s="46" t="str">
        <f>IF(C426="","",INDEX(airports_all,MATCH(C426,Inputs!$J$5:$J$8662,0)))</f>
        <v/>
      </c>
      <c r="J426" s="72" t="str">
        <f>IF(D426="","",INDEX(airports_all,MATCH(D426,Inputs!$J$5:$J$8662,0)))</f>
        <v/>
      </c>
      <c r="K426" s="88" t="str">
        <f t="shared" si="14"/>
        <v/>
      </c>
      <c r="N426" s="207">
        <f t="shared" si="15"/>
        <v>0</v>
      </c>
    </row>
    <row r="427" spans="1:14" s="41" customFormat="1" x14ac:dyDescent="0.25">
      <c r="A427" s="270"/>
      <c r="B427" s="271"/>
      <c r="C427" s="43"/>
      <c r="D427" s="43"/>
      <c r="E427" s="43"/>
      <c r="F427" s="43"/>
      <c r="G427" s="48"/>
      <c r="H427" s="49"/>
      <c r="I427" s="46" t="str">
        <f>IF(C427="","",INDEX(airports_all,MATCH(C427,Inputs!$J$5:$J$8662,0)))</f>
        <v/>
      </c>
      <c r="J427" s="72" t="str">
        <f>IF(D427="","",INDEX(airports_all,MATCH(D427,Inputs!$J$5:$J$8662,0)))</f>
        <v/>
      </c>
      <c r="K427" s="88" t="str">
        <f t="shared" si="14"/>
        <v/>
      </c>
      <c r="N427" s="207">
        <f t="shared" si="15"/>
        <v>0</v>
      </c>
    </row>
    <row r="428" spans="1:14" s="41" customFormat="1" x14ac:dyDescent="0.25">
      <c r="A428" s="270"/>
      <c r="B428" s="271"/>
      <c r="C428" s="43"/>
      <c r="D428" s="43"/>
      <c r="E428" s="43"/>
      <c r="F428" s="43"/>
      <c r="G428" s="48"/>
      <c r="H428" s="49"/>
      <c r="I428" s="46" t="str">
        <f>IF(C428="","",INDEX(airports_all,MATCH(C428,Inputs!$J$5:$J$8662,0)))</f>
        <v/>
      </c>
      <c r="J428" s="72" t="str">
        <f>IF(D428="","",INDEX(airports_all,MATCH(D428,Inputs!$J$5:$J$8662,0)))</f>
        <v/>
      </c>
      <c r="K428" s="88" t="str">
        <f t="shared" si="14"/>
        <v/>
      </c>
      <c r="N428" s="207">
        <f t="shared" si="15"/>
        <v>0</v>
      </c>
    </row>
    <row r="429" spans="1:14" s="41" customFormat="1" x14ac:dyDescent="0.25">
      <c r="A429" s="270"/>
      <c r="B429" s="271"/>
      <c r="C429" s="43"/>
      <c r="D429" s="43"/>
      <c r="E429" s="43"/>
      <c r="F429" s="43"/>
      <c r="G429" s="48"/>
      <c r="H429" s="49"/>
      <c r="I429" s="46" t="str">
        <f>IF(C429="","",INDEX(airports_all,MATCH(C429,Inputs!$J$5:$J$8662,0)))</f>
        <v/>
      </c>
      <c r="J429" s="72" t="str">
        <f>IF(D429="","",INDEX(airports_all,MATCH(D429,Inputs!$J$5:$J$8662,0)))</f>
        <v/>
      </c>
      <c r="K429" s="88" t="str">
        <f t="shared" si="14"/>
        <v/>
      </c>
      <c r="N429" s="207">
        <f t="shared" si="15"/>
        <v>0</v>
      </c>
    </row>
    <row r="430" spans="1:14" s="41" customFormat="1" x14ac:dyDescent="0.25">
      <c r="A430" s="270"/>
      <c r="B430" s="271"/>
      <c r="C430" s="43"/>
      <c r="D430" s="43"/>
      <c r="E430" s="43"/>
      <c r="F430" s="43"/>
      <c r="G430" s="48"/>
      <c r="H430" s="49"/>
      <c r="I430" s="46" t="str">
        <f>IF(C430="","",INDEX(airports_all,MATCH(C430,Inputs!$J$5:$J$8662,0)))</f>
        <v/>
      </c>
      <c r="J430" s="72" t="str">
        <f>IF(D430="","",INDEX(airports_all,MATCH(D430,Inputs!$J$5:$J$8662,0)))</f>
        <v/>
      </c>
      <c r="K430" s="88" t="str">
        <f t="shared" si="14"/>
        <v/>
      </c>
      <c r="N430" s="207">
        <f t="shared" si="15"/>
        <v>0</v>
      </c>
    </row>
    <row r="431" spans="1:14" s="41" customFormat="1" x14ac:dyDescent="0.25">
      <c r="A431" s="270"/>
      <c r="B431" s="271"/>
      <c r="C431" s="43"/>
      <c r="D431" s="43"/>
      <c r="E431" s="43"/>
      <c r="F431" s="43"/>
      <c r="G431" s="48"/>
      <c r="H431" s="49"/>
      <c r="I431" s="46" t="str">
        <f>IF(C431="","",INDEX(airports_all,MATCH(C431,Inputs!$J$5:$J$8662,0)))</f>
        <v/>
      </c>
      <c r="J431" s="72" t="str">
        <f>IF(D431="","",INDEX(airports_all,MATCH(D431,Inputs!$J$5:$J$8662,0)))</f>
        <v/>
      </c>
      <c r="K431" s="88" t="str">
        <f t="shared" si="14"/>
        <v/>
      </c>
      <c r="N431" s="207">
        <f t="shared" si="15"/>
        <v>0</v>
      </c>
    </row>
    <row r="432" spans="1:14" s="41" customFormat="1" x14ac:dyDescent="0.25">
      <c r="A432" s="270"/>
      <c r="B432" s="271"/>
      <c r="C432" s="43"/>
      <c r="D432" s="43"/>
      <c r="E432" s="43"/>
      <c r="F432" s="43"/>
      <c r="G432" s="48"/>
      <c r="H432" s="49"/>
      <c r="I432" s="46" t="str">
        <f>IF(C432="","",INDEX(airports_all,MATCH(C432,Inputs!$J$5:$J$8662,0)))</f>
        <v/>
      </c>
      <c r="J432" s="72" t="str">
        <f>IF(D432="","",INDEX(airports_all,MATCH(D432,Inputs!$J$5:$J$8662,0)))</f>
        <v/>
      </c>
      <c r="K432" s="88" t="str">
        <f t="shared" si="14"/>
        <v/>
      </c>
      <c r="N432" s="207">
        <f t="shared" si="15"/>
        <v>0</v>
      </c>
    </row>
    <row r="433" spans="1:14" s="41" customFormat="1" x14ac:dyDescent="0.25">
      <c r="A433" s="270"/>
      <c r="B433" s="271"/>
      <c r="C433" s="43"/>
      <c r="D433" s="43"/>
      <c r="E433" s="43"/>
      <c r="F433" s="43"/>
      <c r="G433" s="48"/>
      <c r="H433" s="49"/>
      <c r="I433" s="46" t="str">
        <f>IF(C433="","",INDEX(airports_all,MATCH(C433,Inputs!$J$5:$J$8662,0)))</f>
        <v/>
      </c>
      <c r="J433" s="72" t="str">
        <f>IF(D433="","",INDEX(airports_all,MATCH(D433,Inputs!$J$5:$J$8662,0)))</f>
        <v/>
      </c>
      <c r="K433" s="88" t="str">
        <f t="shared" si="14"/>
        <v/>
      </c>
      <c r="N433" s="207">
        <f t="shared" si="15"/>
        <v>0</v>
      </c>
    </row>
    <row r="434" spans="1:14" s="41" customFormat="1" x14ac:dyDescent="0.25">
      <c r="A434" s="270"/>
      <c r="B434" s="271"/>
      <c r="C434" s="43"/>
      <c r="D434" s="43"/>
      <c r="E434" s="43"/>
      <c r="F434" s="43"/>
      <c r="G434" s="48"/>
      <c r="H434" s="49"/>
      <c r="I434" s="46" t="str">
        <f>IF(C434="","",INDEX(airports_all,MATCH(C434,Inputs!$J$5:$J$8662,0)))</f>
        <v/>
      </c>
      <c r="J434" s="72" t="str">
        <f>IF(D434="","",INDEX(airports_all,MATCH(D434,Inputs!$J$5:$J$8662,0)))</f>
        <v/>
      </c>
      <c r="K434" s="88" t="str">
        <f t="shared" si="14"/>
        <v/>
      </c>
      <c r="N434" s="207">
        <f t="shared" si="15"/>
        <v>0</v>
      </c>
    </row>
    <row r="435" spans="1:14" s="41" customFormat="1" x14ac:dyDescent="0.25">
      <c r="A435" s="270"/>
      <c r="B435" s="271"/>
      <c r="C435" s="43"/>
      <c r="D435" s="43"/>
      <c r="E435" s="43"/>
      <c r="F435" s="43"/>
      <c r="G435" s="48"/>
      <c r="H435" s="49"/>
      <c r="I435" s="46" t="str">
        <f>IF(C435="","",INDEX(airports_all,MATCH(C435,Inputs!$J$5:$J$8662,0)))</f>
        <v/>
      </c>
      <c r="J435" s="72" t="str">
        <f>IF(D435="","",INDEX(airports_all,MATCH(D435,Inputs!$J$5:$J$8662,0)))</f>
        <v/>
      </c>
      <c r="K435" s="88" t="str">
        <f t="shared" si="14"/>
        <v/>
      </c>
      <c r="N435" s="207">
        <f t="shared" si="15"/>
        <v>0</v>
      </c>
    </row>
    <row r="436" spans="1:14" s="41" customFormat="1" x14ac:dyDescent="0.25">
      <c r="A436" s="270"/>
      <c r="B436" s="271"/>
      <c r="C436" s="43"/>
      <c r="D436" s="43"/>
      <c r="E436" s="43"/>
      <c r="F436" s="43"/>
      <c r="G436" s="48"/>
      <c r="H436" s="49"/>
      <c r="I436" s="46" t="str">
        <f>IF(C436="","",INDEX(airports_all,MATCH(C436,Inputs!$J$5:$J$8662,0)))</f>
        <v/>
      </c>
      <c r="J436" s="72" t="str">
        <f>IF(D436="","",INDEX(airports_all,MATCH(D436,Inputs!$J$5:$J$8662,0)))</f>
        <v/>
      </c>
      <c r="K436" s="88" t="str">
        <f t="shared" si="14"/>
        <v/>
      </c>
      <c r="N436" s="207">
        <f t="shared" si="15"/>
        <v>0</v>
      </c>
    </row>
    <row r="437" spans="1:14" s="41" customFormat="1" x14ac:dyDescent="0.25">
      <c r="A437" s="270"/>
      <c r="B437" s="271"/>
      <c r="C437" s="43"/>
      <c r="D437" s="43"/>
      <c r="E437" s="43"/>
      <c r="F437" s="43"/>
      <c r="G437" s="48"/>
      <c r="H437" s="49"/>
      <c r="I437" s="46" t="str">
        <f>IF(C437="","",INDEX(airports_all,MATCH(C437,Inputs!$J$5:$J$8662,0)))</f>
        <v/>
      </c>
      <c r="J437" s="72" t="str">
        <f>IF(D437="","",INDEX(airports_all,MATCH(D437,Inputs!$J$5:$J$8662,0)))</f>
        <v/>
      </c>
      <c r="K437" s="88" t="str">
        <f t="shared" si="14"/>
        <v/>
      </c>
      <c r="N437" s="207">
        <f t="shared" si="15"/>
        <v>0</v>
      </c>
    </row>
    <row r="438" spans="1:14" s="41" customFormat="1" x14ac:dyDescent="0.25">
      <c r="A438" s="270"/>
      <c r="B438" s="271"/>
      <c r="C438" s="43"/>
      <c r="D438" s="43"/>
      <c r="E438" s="43"/>
      <c r="F438" s="43"/>
      <c r="G438" s="48"/>
      <c r="H438" s="49"/>
      <c r="I438" s="46" t="str">
        <f>IF(C438="","",INDEX(airports_all,MATCH(C438,Inputs!$J$5:$J$8662,0)))</f>
        <v/>
      </c>
      <c r="J438" s="72" t="str">
        <f>IF(D438="","",INDEX(airports_all,MATCH(D438,Inputs!$J$5:$J$8662,0)))</f>
        <v/>
      </c>
      <c r="K438" s="88" t="str">
        <f t="shared" si="14"/>
        <v/>
      </c>
      <c r="N438" s="207">
        <f t="shared" si="15"/>
        <v>0</v>
      </c>
    </row>
    <row r="439" spans="1:14" s="41" customFormat="1" x14ac:dyDescent="0.25">
      <c r="A439" s="270"/>
      <c r="B439" s="271"/>
      <c r="C439" s="43"/>
      <c r="D439" s="43"/>
      <c r="E439" s="43"/>
      <c r="F439" s="43"/>
      <c r="G439" s="48"/>
      <c r="H439" s="49"/>
      <c r="I439" s="46" t="str">
        <f>IF(C439="","",INDEX(airports_all,MATCH(C439,Inputs!$J$5:$J$8662,0)))</f>
        <v/>
      </c>
      <c r="J439" s="72" t="str">
        <f>IF(D439="","",INDEX(airports_all,MATCH(D439,Inputs!$J$5:$J$8662,0)))</f>
        <v/>
      </c>
      <c r="K439" s="88" t="str">
        <f t="shared" si="14"/>
        <v/>
      </c>
      <c r="N439" s="207">
        <f t="shared" si="15"/>
        <v>0</v>
      </c>
    </row>
    <row r="440" spans="1:14" s="41" customFormat="1" x14ac:dyDescent="0.25">
      <c r="A440" s="270"/>
      <c r="B440" s="271"/>
      <c r="C440" s="43"/>
      <c r="D440" s="43"/>
      <c r="E440" s="43"/>
      <c r="F440" s="43"/>
      <c r="G440" s="48"/>
      <c r="H440" s="49"/>
      <c r="I440" s="46" t="str">
        <f>IF(C440="","",INDEX(airports_all,MATCH(C440,Inputs!$J$5:$J$8662,0)))</f>
        <v/>
      </c>
      <c r="J440" s="72" t="str">
        <f>IF(D440="","",INDEX(airports_all,MATCH(D440,Inputs!$J$5:$J$8662,0)))</f>
        <v/>
      </c>
      <c r="K440" s="88" t="str">
        <f t="shared" si="14"/>
        <v/>
      </c>
      <c r="N440" s="207">
        <f t="shared" si="15"/>
        <v>0</v>
      </c>
    </row>
    <row r="441" spans="1:14" s="41" customFormat="1" x14ac:dyDescent="0.25">
      <c r="A441" s="270"/>
      <c r="B441" s="271"/>
      <c r="C441" s="43"/>
      <c r="D441" s="43"/>
      <c r="E441" s="43"/>
      <c r="F441" s="43"/>
      <c r="G441" s="48"/>
      <c r="H441" s="49"/>
      <c r="I441" s="46" t="str">
        <f>IF(C441="","",INDEX(airports_all,MATCH(C441,Inputs!$J$5:$J$8662,0)))</f>
        <v/>
      </c>
      <c r="J441" s="72" t="str">
        <f>IF(D441="","",INDEX(airports_all,MATCH(D441,Inputs!$J$5:$J$8662,0)))</f>
        <v/>
      </c>
      <c r="K441" s="88" t="str">
        <f t="shared" si="14"/>
        <v/>
      </c>
      <c r="N441" s="207">
        <f t="shared" si="15"/>
        <v>0</v>
      </c>
    </row>
    <row r="442" spans="1:14" s="41" customFormat="1" x14ac:dyDescent="0.25">
      <c r="A442" s="270"/>
      <c r="B442" s="271"/>
      <c r="C442" s="43"/>
      <c r="D442" s="43"/>
      <c r="E442" s="43"/>
      <c r="F442" s="43"/>
      <c r="G442" s="48"/>
      <c r="H442" s="49"/>
      <c r="I442" s="46" t="str">
        <f>IF(C442="","",INDEX(airports_all,MATCH(C442,Inputs!$J$5:$J$8662,0)))</f>
        <v/>
      </c>
      <c r="J442" s="72" t="str">
        <f>IF(D442="","",INDEX(airports_all,MATCH(D442,Inputs!$J$5:$J$8662,0)))</f>
        <v/>
      </c>
      <c r="K442" s="88" t="str">
        <f t="shared" si="14"/>
        <v/>
      </c>
      <c r="N442" s="207">
        <f t="shared" si="15"/>
        <v>0</v>
      </c>
    </row>
    <row r="443" spans="1:14" s="41" customFormat="1" x14ac:dyDescent="0.25">
      <c r="A443" s="270"/>
      <c r="B443" s="271"/>
      <c r="C443" s="43"/>
      <c r="D443" s="43"/>
      <c r="E443" s="43"/>
      <c r="F443" s="43"/>
      <c r="G443" s="48"/>
      <c r="H443" s="49"/>
      <c r="I443" s="46" t="str">
        <f>IF(C443="","",INDEX(airports_all,MATCH(C443,Inputs!$J$5:$J$8662,0)))</f>
        <v/>
      </c>
      <c r="J443" s="72" t="str">
        <f>IF(D443="","",INDEX(airports_all,MATCH(D443,Inputs!$J$5:$J$8662,0)))</f>
        <v/>
      </c>
      <c r="K443" s="88" t="str">
        <f t="shared" si="14"/>
        <v/>
      </c>
      <c r="N443" s="207">
        <f t="shared" si="15"/>
        <v>0</v>
      </c>
    </row>
    <row r="444" spans="1:14" s="41" customFormat="1" x14ac:dyDescent="0.25">
      <c r="A444" s="270"/>
      <c r="B444" s="271"/>
      <c r="C444" s="43"/>
      <c r="D444" s="43"/>
      <c r="E444" s="43"/>
      <c r="F444" s="43"/>
      <c r="G444" s="48"/>
      <c r="H444" s="49"/>
      <c r="I444" s="46" t="str">
        <f>IF(C444="","",INDEX(airports_all,MATCH(C444,Inputs!$J$5:$J$8662,0)))</f>
        <v/>
      </c>
      <c r="J444" s="72" t="str">
        <f>IF(D444="","",INDEX(airports_all,MATCH(D444,Inputs!$J$5:$J$8662,0)))</f>
        <v/>
      </c>
      <c r="K444" s="88" t="str">
        <f t="shared" si="14"/>
        <v/>
      </c>
      <c r="N444" s="207">
        <f t="shared" si="15"/>
        <v>0</v>
      </c>
    </row>
    <row r="445" spans="1:14" s="41" customFormat="1" x14ac:dyDescent="0.25">
      <c r="A445" s="270"/>
      <c r="B445" s="271"/>
      <c r="C445" s="43"/>
      <c r="D445" s="43"/>
      <c r="E445" s="43"/>
      <c r="F445" s="43"/>
      <c r="G445" s="48"/>
      <c r="H445" s="49"/>
      <c r="I445" s="46" t="str">
        <f>IF(C445="","",INDEX(airports_all,MATCH(C445,Inputs!$J$5:$J$8662,0)))</f>
        <v/>
      </c>
      <c r="J445" s="72" t="str">
        <f>IF(D445="","",INDEX(airports_all,MATCH(D445,Inputs!$J$5:$J$8662,0)))</f>
        <v/>
      </c>
      <c r="K445" s="88" t="str">
        <f t="shared" si="14"/>
        <v/>
      </c>
      <c r="N445" s="207">
        <f t="shared" si="15"/>
        <v>0</v>
      </c>
    </row>
    <row r="446" spans="1:14" s="41" customFormat="1" x14ac:dyDescent="0.25">
      <c r="A446" s="270"/>
      <c r="B446" s="271"/>
      <c r="C446" s="43"/>
      <c r="D446" s="43"/>
      <c r="E446" s="43"/>
      <c r="F446" s="43"/>
      <c r="G446" s="48"/>
      <c r="H446" s="49"/>
      <c r="I446" s="46" t="str">
        <f>IF(C446="","",INDEX(airports_all,MATCH(C446,Inputs!$J$5:$J$8662,0)))</f>
        <v/>
      </c>
      <c r="J446" s="72" t="str">
        <f>IF(D446="","",INDEX(airports_all,MATCH(D446,Inputs!$J$5:$J$8662,0)))</f>
        <v/>
      </c>
      <c r="K446" s="88" t="str">
        <f t="shared" si="14"/>
        <v/>
      </c>
      <c r="N446" s="207">
        <f t="shared" si="15"/>
        <v>0</v>
      </c>
    </row>
    <row r="447" spans="1:14" s="41" customFormat="1" x14ac:dyDescent="0.25">
      <c r="A447" s="270"/>
      <c r="B447" s="271"/>
      <c r="C447" s="43"/>
      <c r="D447" s="43"/>
      <c r="E447" s="43"/>
      <c r="F447" s="43"/>
      <c r="G447" s="48"/>
      <c r="H447" s="49"/>
      <c r="I447" s="46" t="str">
        <f>IF(C447="","",INDEX(airports_all,MATCH(C447,Inputs!$J$5:$J$8662,0)))</f>
        <v/>
      </c>
      <c r="J447" s="72" t="str">
        <f>IF(D447="","",INDEX(airports_all,MATCH(D447,Inputs!$J$5:$J$8662,0)))</f>
        <v/>
      </c>
      <c r="K447" s="88" t="str">
        <f t="shared" si="14"/>
        <v/>
      </c>
      <c r="N447" s="207">
        <f t="shared" si="15"/>
        <v>0</v>
      </c>
    </row>
    <row r="448" spans="1:14" s="41" customFormat="1" x14ac:dyDescent="0.25">
      <c r="A448" s="270"/>
      <c r="B448" s="271"/>
      <c r="C448" s="43"/>
      <c r="D448" s="43"/>
      <c r="E448" s="43"/>
      <c r="F448" s="43"/>
      <c r="G448" s="48"/>
      <c r="H448" s="49"/>
      <c r="I448" s="46" t="str">
        <f>IF(C448="","",INDEX(airports_all,MATCH(C448,Inputs!$J$5:$J$8662,0)))</f>
        <v/>
      </c>
      <c r="J448" s="72" t="str">
        <f>IF(D448="","",INDEX(airports_all,MATCH(D448,Inputs!$J$5:$J$8662,0)))</f>
        <v/>
      </c>
      <c r="K448" s="88" t="str">
        <f t="shared" si="14"/>
        <v/>
      </c>
      <c r="N448" s="207">
        <f t="shared" si="15"/>
        <v>0</v>
      </c>
    </row>
    <row r="449" spans="1:14" s="41" customFormat="1" x14ac:dyDescent="0.25">
      <c r="A449" s="270"/>
      <c r="B449" s="271"/>
      <c r="C449" s="43"/>
      <c r="D449" s="43"/>
      <c r="E449" s="43"/>
      <c r="F449" s="43"/>
      <c r="G449" s="48"/>
      <c r="H449" s="49"/>
      <c r="I449" s="46" t="str">
        <f>IF(C449="","",INDEX(airports_all,MATCH(C449,Inputs!$J$5:$J$8662,0)))</f>
        <v/>
      </c>
      <c r="J449" s="72" t="str">
        <f>IF(D449="","",INDEX(airports_all,MATCH(D449,Inputs!$J$5:$J$8662,0)))</f>
        <v/>
      </c>
      <c r="K449" s="88" t="str">
        <f t="shared" si="14"/>
        <v/>
      </c>
      <c r="N449" s="207">
        <f t="shared" si="15"/>
        <v>0</v>
      </c>
    </row>
    <row r="450" spans="1:14" s="41" customFormat="1" x14ac:dyDescent="0.25">
      <c r="A450" s="270"/>
      <c r="B450" s="271"/>
      <c r="C450" s="43"/>
      <c r="D450" s="43"/>
      <c r="E450" s="43"/>
      <c r="F450" s="43"/>
      <c r="G450" s="48"/>
      <c r="H450" s="49"/>
      <c r="I450" s="46" t="str">
        <f>IF(C450="","",INDEX(airports_all,MATCH(C450,Inputs!$J$5:$J$8662,0)))</f>
        <v/>
      </c>
      <c r="J450" s="72" t="str">
        <f>IF(D450="","",INDEX(airports_all,MATCH(D450,Inputs!$J$5:$J$8662,0)))</f>
        <v/>
      </c>
      <c r="K450" s="88" t="str">
        <f t="shared" si="14"/>
        <v/>
      </c>
      <c r="N450" s="207">
        <f t="shared" si="15"/>
        <v>0</v>
      </c>
    </row>
    <row r="451" spans="1:14" s="41" customFormat="1" x14ac:dyDescent="0.25">
      <c r="A451" s="270"/>
      <c r="B451" s="271"/>
      <c r="C451" s="43"/>
      <c r="D451" s="43"/>
      <c r="E451" s="43"/>
      <c r="F451" s="43"/>
      <c r="G451" s="48"/>
      <c r="H451" s="49"/>
      <c r="I451" s="46" t="str">
        <f>IF(C451="","",INDEX(airports_all,MATCH(C451,Inputs!$J$5:$J$8662,0)))</f>
        <v/>
      </c>
      <c r="J451" s="72" t="str">
        <f>IF(D451="","",INDEX(airports_all,MATCH(D451,Inputs!$J$5:$J$8662,0)))</f>
        <v/>
      </c>
      <c r="K451" s="88" t="str">
        <f t="shared" si="14"/>
        <v/>
      </c>
      <c r="N451" s="207">
        <f t="shared" si="15"/>
        <v>0</v>
      </c>
    </row>
    <row r="452" spans="1:14" s="41" customFormat="1" x14ac:dyDescent="0.25">
      <c r="A452" s="270"/>
      <c r="B452" s="271"/>
      <c r="C452" s="43"/>
      <c r="D452" s="43"/>
      <c r="E452" s="43"/>
      <c r="F452" s="43"/>
      <c r="G452" s="48"/>
      <c r="H452" s="49"/>
      <c r="I452" s="46" t="str">
        <f>IF(C452="","",INDEX(airports_all,MATCH(C452,Inputs!$J$5:$J$8662,0)))</f>
        <v/>
      </c>
      <c r="J452" s="72" t="str">
        <f>IF(D452="","",INDEX(airports_all,MATCH(D452,Inputs!$J$5:$J$8662,0)))</f>
        <v/>
      </c>
      <c r="K452" s="88" t="str">
        <f t="shared" si="14"/>
        <v/>
      </c>
      <c r="N452" s="207">
        <f t="shared" si="15"/>
        <v>0</v>
      </c>
    </row>
    <row r="453" spans="1:14" s="41" customFormat="1" x14ac:dyDescent="0.25">
      <c r="A453" s="270"/>
      <c r="B453" s="271"/>
      <c r="C453" s="43"/>
      <c r="D453" s="43"/>
      <c r="E453" s="43"/>
      <c r="F453" s="43"/>
      <c r="G453" s="48"/>
      <c r="H453" s="49"/>
      <c r="I453" s="46" t="str">
        <f>IF(C453="","",INDEX(airports_all,MATCH(C453,Inputs!$J$5:$J$8662,0)))</f>
        <v/>
      </c>
      <c r="J453" s="72" t="str">
        <f>IF(D453="","",INDEX(airports_all,MATCH(D453,Inputs!$J$5:$J$8662,0)))</f>
        <v/>
      </c>
      <c r="K453" s="88" t="str">
        <f t="shared" si="14"/>
        <v/>
      </c>
      <c r="N453" s="207">
        <f t="shared" si="15"/>
        <v>0</v>
      </c>
    </row>
    <row r="454" spans="1:14" s="41" customFormat="1" x14ac:dyDescent="0.25">
      <c r="A454" s="270"/>
      <c r="B454" s="271"/>
      <c r="C454" s="43"/>
      <c r="D454" s="43"/>
      <c r="E454" s="43"/>
      <c r="F454" s="43"/>
      <c r="G454" s="48"/>
      <c r="H454" s="49"/>
      <c r="I454" s="46" t="str">
        <f>IF(C454="","",INDEX(airports_all,MATCH(C454,Inputs!$J$5:$J$8662,0)))</f>
        <v/>
      </c>
      <c r="J454" s="72" t="str">
        <f>IF(D454="","",INDEX(airports_all,MATCH(D454,Inputs!$J$5:$J$8662,0)))</f>
        <v/>
      </c>
      <c r="K454" s="88" t="str">
        <f t="shared" si="14"/>
        <v/>
      </c>
      <c r="N454" s="207">
        <f t="shared" si="15"/>
        <v>0</v>
      </c>
    </row>
    <row r="455" spans="1:14" s="41" customFormat="1" x14ac:dyDescent="0.25">
      <c r="A455" s="270"/>
      <c r="B455" s="271"/>
      <c r="C455" s="43"/>
      <c r="D455" s="43"/>
      <c r="E455" s="43"/>
      <c r="F455" s="43"/>
      <c r="G455" s="48"/>
      <c r="H455" s="49"/>
      <c r="I455" s="46" t="str">
        <f>IF(C455="","",INDEX(airports_all,MATCH(C455,Inputs!$J$5:$J$8662,0)))</f>
        <v/>
      </c>
      <c r="J455" s="72" t="str">
        <f>IF(D455="","",INDEX(airports_all,MATCH(D455,Inputs!$J$5:$J$8662,0)))</f>
        <v/>
      </c>
      <c r="K455" s="88" t="str">
        <f t="shared" si="14"/>
        <v/>
      </c>
      <c r="N455" s="207">
        <f t="shared" si="15"/>
        <v>0</v>
      </c>
    </row>
    <row r="456" spans="1:14" s="41" customFormat="1" x14ac:dyDescent="0.25">
      <c r="A456" s="270"/>
      <c r="B456" s="271"/>
      <c r="C456" s="43"/>
      <c r="D456" s="43"/>
      <c r="E456" s="43"/>
      <c r="F456" s="43"/>
      <c r="G456" s="48"/>
      <c r="H456" s="49"/>
      <c r="I456" s="46" t="str">
        <f>IF(C456="","",INDEX(airports_all,MATCH(C456,Inputs!$J$5:$J$8662,0)))</f>
        <v/>
      </c>
      <c r="J456" s="72" t="str">
        <f>IF(D456="","",INDEX(airports_all,MATCH(D456,Inputs!$J$5:$J$8662,0)))</f>
        <v/>
      </c>
      <c r="K456" s="88" t="str">
        <f t="shared" si="14"/>
        <v/>
      </c>
      <c r="N456" s="207">
        <f t="shared" si="15"/>
        <v>0</v>
      </c>
    </row>
    <row r="457" spans="1:14" s="41" customFormat="1" x14ac:dyDescent="0.25">
      <c r="A457" s="270"/>
      <c r="B457" s="271"/>
      <c r="C457" s="43"/>
      <c r="D457" s="43"/>
      <c r="E457" s="43"/>
      <c r="F457" s="43"/>
      <c r="G457" s="48"/>
      <c r="H457" s="49"/>
      <c r="I457" s="46" t="str">
        <f>IF(C457="","",INDEX(airports_all,MATCH(C457,Inputs!$J$5:$J$8662,0)))</f>
        <v/>
      </c>
      <c r="J457" s="72" t="str">
        <f>IF(D457="","",INDEX(airports_all,MATCH(D457,Inputs!$J$5:$J$8662,0)))</f>
        <v/>
      </c>
      <c r="K457" s="88" t="str">
        <f t="shared" si="14"/>
        <v/>
      </c>
      <c r="N457" s="207">
        <f t="shared" si="15"/>
        <v>0</v>
      </c>
    </row>
    <row r="458" spans="1:14" s="41" customFormat="1" x14ac:dyDescent="0.25">
      <c r="A458" s="270"/>
      <c r="B458" s="271"/>
      <c r="C458" s="43"/>
      <c r="D458" s="43"/>
      <c r="E458" s="43"/>
      <c r="F458" s="43"/>
      <c r="G458" s="48"/>
      <c r="H458" s="49"/>
      <c r="I458" s="46" t="str">
        <f>IF(C458="","",INDEX(airports_all,MATCH(C458,Inputs!$J$5:$J$8662,0)))</f>
        <v/>
      </c>
      <c r="J458" s="72" t="str">
        <f>IF(D458="","",INDEX(airports_all,MATCH(D458,Inputs!$J$5:$J$8662,0)))</f>
        <v/>
      </c>
      <c r="K458" s="88" t="str">
        <f t="shared" si="14"/>
        <v/>
      </c>
      <c r="N458" s="207">
        <f t="shared" si="15"/>
        <v>0</v>
      </c>
    </row>
    <row r="459" spans="1:14" s="41" customFormat="1" x14ac:dyDescent="0.25">
      <c r="A459" s="270"/>
      <c r="B459" s="271"/>
      <c r="C459" s="43"/>
      <c r="D459" s="43"/>
      <c r="E459" s="43"/>
      <c r="F459" s="43"/>
      <c r="G459" s="48"/>
      <c r="H459" s="49"/>
      <c r="I459" s="46" t="str">
        <f>IF(C459="","",INDEX(airports_all,MATCH(C459,Inputs!$J$5:$J$8662,0)))</f>
        <v/>
      </c>
      <c r="J459" s="72" t="str">
        <f>IF(D459="","",INDEX(airports_all,MATCH(D459,Inputs!$J$5:$J$8662,0)))</f>
        <v/>
      </c>
      <c r="K459" s="88" t="str">
        <f t="shared" si="14"/>
        <v/>
      </c>
      <c r="N459" s="207">
        <f t="shared" si="15"/>
        <v>0</v>
      </c>
    </row>
    <row r="460" spans="1:14" s="41" customFormat="1" x14ac:dyDescent="0.25">
      <c r="A460" s="270"/>
      <c r="B460" s="271"/>
      <c r="C460" s="43"/>
      <c r="D460" s="43"/>
      <c r="E460" s="43"/>
      <c r="F460" s="43"/>
      <c r="G460" s="48"/>
      <c r="H460" s="49"/>
      <c r="I460" s="46" t="str">
        <f>IF(C460="","",INDEX(airports_all,MATCH(C460,Inputs!$J$5:$J$8662,0)))</f>
        <v/>
      </c>
      <c r="J460" s="72" t="str">
        <f>IF(D460="","",INDEX(airports_all,MATCH(D460,Inputs!$J$5:$J$8662,0)))</f>
        <v/>
      </c>
      <c r="K460" s="88" t="str">
        <f t="shared" si="14"/>
        <v/>
      </c>
      <c r="N460" s="207">
        <f t="shared" si="15"/>
        <v>0</v>
      </c>
    </row>
    <row r="461" spans="1:14" s="41" customFormat="1" x14ac:dyDescent="0.25">
      <c r="A461" s="270"/>
      <c r="B461" s="271"/>
      <c r="C461" s="43"/>
      <c r="D461" s="43"/>
      <c r="E461" s="43"/>
      <c r="F461" s="43"/>
      <c r="G461" s="48"/>
      <c r="H461" s="49"/>
      <c r="I461" s="46" t="str">
        <f>IF(C461="","",INDEX(airports_all,MATCH(C461,Inputs!$J$5:$J$8662,0)))</f>
        <v/>
      </c>
      <c r="J461" s="72" t="str">
        <f>IF(D461="","",INDEX(airports_all,MATCH(D461,Inputs!$J$5:$J$8662,0)))</f>
        <v/>
      </c>
      <c r="K461" s="88" t="str">
        <f t="shared" si="14"/>
        <v/>
      </c>
      <c r="N461" s="207">
        <f t="shared" si="15"/>
        <v>0</v>
      </c>
    </row>
    <row r="462" spans="1:14" s="41" customFormat="1" x14ac:dyDescent="0.25">
      <c r="A462" s="270"/>
      <c r="B462" s="271"/>
      <c r="C462" s="43"/>
      <c r="D462" s="43"/>
      <c r="E462" s="43"/>
      <c r="F462" s="43"/>
      <c r="G462" s="48"/>
      <c r="H462" s="49"/>
      <c r="I462" s="46" t="str">
        <f>IF(C462="","",INDEX(airports_all,MATCH(C462,Inputs!$J$5:$J$8662,0)))</f>
        <v/>
      </c>
      <c r="J462" s="72" t="str">
        <f>IF(D462="","",INDEX(airports_all,MATCH(D462,Inputs!$J$5:$J$8662,0)))</f>
        <v/>
      </c>
      <c r="K462" s="88" t="str">
        <f t="shared" si="14"/>
        <v/>
      </c>
      <c r="N462" s="207">
        <f t="shared" si="15"/>
        <v>0</v>
      </c>
    </row>
    <row r="463" spans="1:14" s="41" customFormat="1" x14ac:dyDescent="0.25">
      <c r="A463" s="270"/>
      <c r="B463" s="271"/>
      <c r="C463" s="43"/>
      <c r="D463" s="43"/>
      <c r="E463" s="43"/>
      <c r="F463" s="43"/>
      <c r="G463" s="48"/>
      <c r="H463" s="49"/>
      <c r="I463" s="46" t="str">
        <f>IF(C463="","",INDEX(airports_all,MATCH(C463,Inputs!$J$5:$J$8662,0)))</f>
        <v/>
      </c>
      <c r="J463" s="72" t="str">
        <f>IF(D463="","",INDEX(airports_all,MATCH(D463,Inputs!$J$5:$J$8662,0)))</f>
        <v/>
      </c>
      <c r="K463" s="88" t="str">
        <f t="shared" si="14"/>
        <v/>
      </c>
      <c r="N463" s="207">
        <f t="shared" si="15"/>
        <v>0</v>
      </c>
    </row>
    <row r="464" spans="1:14" s="41" customFormat="1" x14ac:dyDescent="0.25">
      <c r="A464" s="270"/>
      <c r="B464" s="271"/>
      <c r="C464" s="43"/>
      <c r="D464" s="43"/>
      <c r="E464" s="43"/>
      <c r="F464" s="43"/>
      <c r="G464" s="48"/>
      <c r="H464" s="49"/>
      <c r="I464" s="46" t="str">
        <f>IF(C464="","",INDEX(airports_all,MATCH(C464,Inputs!$J$5:$J$8662,0)))</f>
        <v/>
      </c>
      <c r="J464" s="72" t="str">
        <f>IF(D464="","",INDEX(airports_all,MATCH(D464,Inputs!$J$5:$J$8662,0)))</f>
        <v/>
      </c>
      <c r="K464" s="88" t="str">
        <f t="shared" si="14"/>
        <v/>
      </c>
      <c r="N464" s="207">
        <f t="shared" si="15"/>
        <v>0</v>
      </c>
    </row>
    <row r="465" spans="1:14" s="41" customFormat="1" x14ac:dyDescent="0.25">
      <c r="A465" s="270"/>
      <c r="B465" s="271"/>
      <c r="C465" s="43"/>
      <c r="D465" s="43"/>
      <c r="E465" s="43"/>
      <c r="F465" s="43"/>
      <c r="G465" s="48"/>
      <c r="H465" s="49"/>
      <c r="I465" s="46" t="str">
        <f>IF(C465="","",INDEX(airports_all,MATCH(C465,Inputs!$J$5:$J$8662,0)))</f>
        <v/>
      </c>
      <c r="J465" s="72" t="str">
        <f>IF(D465="","",INDEX(airports_all,MATCH(D465,Inputs!$J$5:$J$8662,0)))</f>
        <v/>
      </c>
      <c r="K465" s="88" t="str">
        <f t="shared" si="14"/>
        <v/>
      </c>
      <c r="N465" s="207">
        <f t="shared" si="15"/>
        <v>0</v>
      </c>
    </row>
    <row r="466" spans="1:14" s="41" customFormat="1" x14ac:dyDescent="0.25">
      <c r="A466" s="270"/>
      <c r="B466" s="271"/>
      <c r="C466" s="43"/>
      <c r="D466" s="43"/>
      <c r="E466" s="43"/>
      <c r="F466" s="43"/>
      <c r="G466" s="48"/>
      <c r="H466" s="49"/>
      <c r="I466" s="46" t="str">
        <f>IF(C466="","",INDEX(airports_all,MATCH(C466,Inputs!$J$5:$J$8662,0)))</f>
        <v/>
      </c>
      <c r="J466" s="72" t="str">
        <f>IF(D466="","",INDEX(airports_all,MATCH(D466,Inputs!$J$5:$J$8662,0)))</f>
        <v/>
      </c>
      <c r="K466" s="88" t="str">
        <f t="shared" si="14"/>
        <v/>
      </c>
      <c r="N466" s="207">
        <f t="shared" si="15"/>
        <v>0</v>
      </c>
    </row>
    <row r="467" spans="1:14" s="41" customFormat="1" x14ac:dyDescent="0.25">
      <c r="A467" s="270"/>
      <c r="B467" s="271"/>
      <c r="C467" s="43"/>
      <c r="D467" s="43"/>
      <c r="E467" s="43"/>
      <c r="F467" s="43"/>
      <c r="G467" s="48"/>
      <c r="H467" s="49"/>
      <c r="I467" s="46" t="str">
        <f>IF(C467="","",INDEX(airports_all,MATCH(C467,Inputs!$J$5:$J$8662,0)))</f>
        <v/>
      </c>
      <c r="J467" s="72" t="str">
        <f>IF(D467="","",INDEX(airports_all,MATCH(D467,Inputs!$J$5:$J$8662,0)))</f>
        <v/>
      </c>
      <c r="K467" s="88" t="str">
        <f t="shared" si="14"/>
        <v/>
      </c>
      <c r="N467" s="207">
        <f t="shared" si="15"/>
        <v>0</v>
      </c>
    </row>
    <row r="468" spans="1:14" s="41" customFormat="1" x14ac:dyDescent="0.25">
      <c r="A468" s="270"/>
      <c r="B468" s="271"/>
      <c r="C468" s="43"/>
      <c r="D468" s="43"/>
      <c r="E468" s="43"/>
      <c r="F468" s="43"/>
      <c r="G468" s="48"/>
      <c r="H468" s="49"/>
      <c r="I468" s="46" t="str">
        <f>IF(C468="","",INDEX(airports_all,MATCH(C468,Inputs!$J$5:$J$8662,0)))</f>
        <v/>
      </c>
      <c r="J468" s="72" t="str">
        <f>IF(D468="","",INDEX(airports_all,MATCH(D468,Inputs!$J$5:$J$8662,0)))</f>
        <v/>
      </c>
      <c r="K468" s="88" t="str">
        <f t="shared" si="14"/>
        <v/>
      </c>
      <c r="N468" s="207">
        <f t="shared" si="15"/>
        <v>0</v>
      </c>
    </row>
    <row r="469" spans="1:14" s="41" customFormat="1" x14ac:dyDescent="0.25">
      <c r="A469" s="270"/>
      <c r="B469" s="271"/>
      <c r="C469" s="43"/>
      <c r="D469" s="43"/>
      <c r="E469" s="43"/>
      <c r="F469" s="43"/>
      <c r="G469" s="48"/>
      <c r="H469" s="49"/>
      <c r="I469" s="46" t="str">
        <f>IF(C469="","",INDEX(airports_all,MATCH(C469,Inputs!$J$5:$J$8662,0)))</f>
        <v/>
      </c>
      <c r="J469" s="72" t="str">
        <f>IF(D469="","",INDEX(airports_all,MATCH(D469,Inputs!$J$5:$J$8662,0)))</f>
        <v/>
      </c>
      <c r="K469" s="88" t="str">
        <f t="shared" si="14"/>
        <v/>
      </c>
      <c r="N469" s="207">
        <f t="shared" si="15"/>
        <v>0</v>
      </c>
    </row>
    <row r="470" spans="1:14" s="41" customFormat="1" x14ac:dyDescent="0.25">
      <c r="A470" s="270"/>
      <c r="B470" s="271"/>
      <c r="C470" s="43"/>
      <c r="D470" s="43"/>
      <c r="E470" s="43"/>
      <c r="F470" s="43"/>
      <c r="G470" s="48"/>
      <c r="H470" s="49"/>
      <c r="I470" s="46" t="str">
        <f>IF(C470="","",INDEX(airports_all,MATCH(C470,Inputs!$J$5:$J$8662,0)))</f>
        <v/>
      </c>
      <c r="J470" s="72" t="str">
        <f>IF(D470="","",INDEX(airports_all,MATCH(D470,Inputs!$J$5:$J$8662,0)))</f>
        <v/>
      </c>
      <c r="K470" s="88" t="str">
        <f t="shared" ref="K470:K533" si="16">IF(COUNTA(A470:G470)&gt;0,IF(COUNTA(A470:G470)&lt;6, "Enter data in all of columns B-G!",""),"")</f>
        <v/>
      </c>
      <c r="N470" s="207">
        <f t="shared" ref="N470:N533" si="17">IF(COUNTA(A470:G470)&gt;0,IF(COUNTA(A470:G470)&lt;6, 1,0),0)</f>
        <v>0</v>
      </c>
    </row>
    <row r="471" spans="1:14" s="41" customFormat="1" x14ac:dyDescent="0.25">
      <c r="A471" s="270"/>
      <c r="B471" s="271"/>
      <c r="C471" s="43"/>
      <c r="D471" s="43"/>
      <c r="E471" s="43"/>
      <c r="F471" s="43"/>
      <c r="G471" s="48"/>
      <c r="H471" s="49"/>
      <c r="I471" s="46" t="str">
        <f>IF(C471="","",INDEX(airports_all,MATCH(C471,Inputs!$J$5:$J$8662,0)))</f>
        <v/>
      </c>
      <c r="J471" s="72" t="str">
        <f>IF(D471="","",INDEX(airports_all,MATCH(D471,Inputs!$J$5:$J$8662,0)))</f>
        <v/>
      </c>
      <c r="K471" s="88" t="str">
        <f t="shared" si="16"/>
        <v/>
      </c>
      <c r="N471" s="207">
        <f t="shared" si="17"/>
        <v>0</v>
      </c>
    </row>
    <row r="472" spans="1:14" s="41" customFormat="1" x14ac:dyDescent="0.25">
      <c r="A472" s="270"/>
      <c r="B472" s="271"/>
      <c r="C472" s="43"/>
      <c r="D472" s="43"/>
      <c r="E472" s="43"/>
      <c r="F472" s="43"/>
      <c r="G472" s="48"/>
      <c r="H472" s="49"/>
      <c r="I472" s="46" t="str">
        <f>IF(C472="","",INDEX(airports_all,MATCH(C472,Inputs!$J$5:$J$8662,0)))</f>
        <v/>
      </c>
      <c r="J472" s="72" t="str">
        <f>IF(D472="","",INDEX(airports_all,MATCH(D472,Inputs!$J$5:$J$8662,0)))</f>
        <v/>
      </c>
      <c r="K472" s="88" t="str">
        <f t="shared" si="16"/>
        <v/>
      </c>
      <c r="N472" s="207">
        <f t="shared" si="17"/>
        <v>0</v>
      </c>
    </row>
    <row r="473" spans="1:14" s="41" customFormat="1" x14ac:dyDescent="0.25">
      <c r="A473" s="270"/>
      <c r="B473" s="271"/>
      <c r="C473" s="43"/>
      <c r="D473" s="43"/>
      <c r="E473" s="43"/>
      <c r="F473" s="43"/>
      <c r="G473" s="48"/>
      <c r="H473" s="49"/>
      <c r="I473" s="46" t="str">
        <f>IF(C473="","",INDEX(airports_all,MATCH(C473,Inputs!$J$5:$J$8662,0)))</f>
        <v/>
      </c>
      <c r="J473" s="72" t="str">
        <f>IF(D473="","",INDEX(airports_all,MATCH(D473,Inputs!$J$5:$J$8662,0)))</f>
        <v/>
      </c>
      <c r="K473" s="88" t="str">
        <f t="shared" si="16"/>
        <v/>
      </c>
      <c r="N473" s="207">
        <f t="shared" si="17"/>
        <v>0</v>
      </c>
    </row>
    <row r="474" spans="1:14" s="41" customFormat="1" x14ac:dyDescent="0.25">
      <c r="A474" s="270"/>
      <c r="B474" s="271"/>
      <c r="C474" s="43"/>
      <c r="D474" s="43"/>
      <c r="E474" s="43"/>
      <c r="F474" s="43"/>
      <c r="G474" s="48"/>
      <c r="H474" s="49"/>
      <c r="I474" s="46" t="str">
        <f>IF(C474="","",INDEX(airports_all,MATCH(C474,Inputs!$J$5:$J$8662,0)))</f>
        <v/>
      </c>
      <c r="J474" s="72" t="str">
        <f>IF(D474="","",INDEX(airports_all,MATCH(D474,Inputs!$J$5:$J$8662,0)))</f>
        <v/>
      </c>
      <c r="K474" s="88" t="str">
        <f t="shared" si="16"/>
        <v/>
      </c>
      <c r="N474" s="207">
        <f t="shared" si="17"/>
        <v>0</v>
      </c>
    </row>
    <row r="475" spans="1:14" s="41" customFormat="1" x14ac:dyDescent="0.25">
      <c r="A475" s="270"/>
      <c r="B475" s="271"/>
      <c r="C475" s="43"/>
      <c r="D475" s="43"/>
      <c r="E475" s="43"/>
      <c r="F475" s="43"/>
      <c r="G475" s="48"/>
      <c r="H475" s="49"/>
      <c r="I475" s="46" t="str">
        <f>IF(C475="","",INDEX(airports_all,MATCH(C475,Inputs!$J$5:$J$8662,0)))</f>
        <v/>
      </c>
      <c r="J475" s="72" t="str">
        <f>IF(D475="","",INDEX(airports_all,MATCH(D475,Inputs!$J$5:$J$8662,0)))</f>
        <v/>
      </c>
      <c r="K475" s="88" t="str">
        <f t="shared" si="16"/>
        <v/>
      </c>
      <c r="N475" s="207">
        <f t="shared" si="17"/>
        <v>0</v>
      </c>
    </row>
    <row r="476" spans="1:14" s="41" customFormat="1" x14ac:dyDescent="0.25">
      <c r="A476" s="270"/>
      <c r="B476" s="271"/>
      <c r="C476" s="43"/>
      <c r="D476" s="43"/>
      <c r="E476" s="43"/>
      <c r="F476" s="43"/>
      <c r="G476" s="48"/>
      <c r="H476" s="49"/>
      <c r="I476" s="46" t="str">
        <f>IF(C476="","",INDEX(airports_all,MATCH(C476,Inputs!$J$5:$J$8662,0)))</f>
        <v/>
      </c>
      <c r="J476" s="72" t="str">
        <f>IF(D476="","",INDEX(airports_all,MATCH(D476,Inputs!$J$5:$J$8662,0)))</f>
        <v/>
      </c>
      <c r="K476" s="88" t="str">
        <f t="shared" si="16"/>
        <v/>
      </c>
      <c r="N476" s="207">
        <f t="shared" si="17"/>
        <v>0</v>
      </c>
    </row>
    <row r="477" spans="1:14" s="41" customFormat="1" x14ac:dyDescent="0.25">
      <c r="A477" s="270"/>
      <c r="B477" s="271"/>
      <c r="C477" s="43"/>
      <c r="D477" s="43"/>
      <c r="E477" s="43"/>
      <c r="F477" s="43"/>
      <c r="G477" s="48"/>
      <c r="H477" s="49"/>
      <c r="I477" s="46" t="str">
        <f>IF(C477="","",INDEX(airports_all,MATCH(C477,Inputs!$J$5:$J$8662,0)))</f>
        <v/>
      </c>
      <c r="J477" s="72" t="str">
        <f>IF(D477="","",INDEX(airports_all,MATCH(D477,Inputs!$J$5:$J$8662,0)))</f>
        <v/>
      </c>
      <c r="K477" s="88" t="str">
        <f t="shared" si="16"/>
        <v/>
      </c>
      <c r="N477" s="207">
        <f t="shared" si="17"/>
        <v>0</v>
      </c>
    </row>
    <row r="478" spans="1:14" s="41" customFormat="1" x14ac:dyDescent="0.25">
      <c r="A478" s="270"/>
      <c r="B478" s="271"/>
      <c r="C478" s="43"/>
      <c r="D478" s="43"/>
      <c r="E478" s="43"/>
      <c r="F478" s="43"/>
      <c r="G478" s="48"/>
      <c r="H478" s="49"/>
      <c r="I478" s="46" t="str">
        <f>IF(C478="","",INDEX(airports_all,MATCH(C478,Inputs!$J$5:$J$8662,0)))</f>
        <v/>
      </c>
      <c r="J478" s="72" t="str">
        <f>IF(D478="","",INDEX(airports_all,MATCH(D478,Inputs!$J$5:$J$8662,0)))</f>
        <v/>
      </c>
      <c r="K478" s="88" t="str">
        <f t="shared" si="16"/>
        <v/>
      </c>
      <c r="N478" s="207">
        <f t="shared" si="17"/>
        <v>0</v>
      </c>
    </row>
    <row r="479" spans="1:14" s="41" customFormat="1" x14ac:dyDescent="0.25">
      <c r="A479" s="270"/>
      <c r="B479" s="271"/>
      <c r="C479" s="43"/>
      <c r="D479" s="43"/>
      <c r="E479" s="43"/>
      <c r="F479" s="43"/>
      <c r="G479" s="48"/>
      <c r="H479" s="49"/>
      <c r="I479" s="46" t="str">
        <f>IF(C479="","",INDEX(airports_all,MATCH(C479,Inputs!$J$5:$J$8662,0)))</f>
        <v/>
      </c>
      <c r="J479" s="72" t="str">
        <f>IF(D479="","",INDEX(airports_all,MATCH(D479,Inputs!$J$5:$J$8662,0)))</f>
        <v/>
      </c>
      <c r="K479" s="88" t="str">
        <f t="shared" si="16"/>
        <v/>
      </c>
      <c r="N479" s="207">
        <f t="shared" si="17"/>
        <v>0</v>
      </c>
    </row>
    <row r="480" spans="1:14" s="41" customFormat="1" x14ac:dyDescent="0.25">
      <c r="A480" s="270"/>
      <c r="B480" s="271"/>
      <c r="C480" s="43"/>
      <c r="D480" s="43"/>
      <c r="E480" s="43"/>
      <c r="F480" s="43"/>
      <c r="G480" s="48"/>
      <c r="H480" s="49"/>
      <c r="I480" s="46" t="str">
        <f>IF(C480="","",INDEX(airports_all,MATCH(C480,Inputs!$J$5:$J$8662,0)))</f>
        <v/>
      </c>
      <c r="J480" s="72" t="str">
        <f>IF(D480="","",INDEX(airports_all,MATCH(D480,Inputs!$J$5:$J$8662,0)))</f>
        <v/>
      </c>
      <c r="K480" s="88" t="str">
        <f t="shared" si="16"/>
        <v/>
      </c>
      <c r="N480" s="207">
        <f t="shared" si="17"/>
        <v>0</v>
      </c>
    </row>
    <row r="481" spans="1:14" s="41" customFormat="1" x14ac:dyDescent="0.25">
      <c r="A481" s="270"/>
      <c r="B481" s="271"/>
      <c r="C481" s="43"/>
      <c r="D481" s="43"/>
      <c r="E481" s="43"/>
      <c r="F481" s="43"/>
      <c r="G481" s="48"/>
      <c r="H481" s="49"/>
      <c r="I481" s="46" t="str">
        <f>IF(C481="","",INDEX(airports_all,MATCH(C481,Inputs!$J$5:$J$8662,0)))</f>
        <v/>
      </c>
      <c r="J481" s="72" t="str">
        <f>IF(D481="","",INDEX(airports_all,MATCH(D481,Inputs!$J$5:$J$8662,0)))</f>
        <v/>
      </c>
      <c r="K481" s="88" t="str">
        <f t="shared" si="16"/>
        <v/>
      </c>
      <c r="N481" s="207">
        <f t="shared" si="17"/>
        <v>0</v>
      </c>
    </row>
    <row r="482" spans="1:14" s="41" customFormat="1" x14ac:dyDescent="0.25">
      <c r="A482" s="270"/>
      <c r="B482" s="271"/>
      <c r="C482" s="43"/>
      <c r="D482" s="43"/>
      <c r="E482" s="43"/>
      <c r="F482" s="43"/>
      <c r="G482" s="48"/>
      <c r="H482" s="49"/>
      <c r="I482" s="46" t="str">
        <f>IF(C482="","",INDEX(airports_all,MATCH(C482,Inputs!$J$5:$J$8662,0)))</f>
        <v/>
      </c>
      <c r="J482" s="72" t="str">
        <f>IF(D482="","",INDEX(airports_all,MATCH(D482,Inputs!$J$5:$J$8662,0)))</f>
        <v/>
      </c>
      <c r="K482" s="88" t="str">
        <f t="shared" si="16"/>
        <v/>
      </c>
      <c r="N482" s="207">
        <f t="shared" si="17"/>
        <v>0</v>
      </c>
    </row>
    <row r="483" spans="1:14" s="41" customFormat="1" x14ac:dyDescent="0.25">
      <c r="A483" s="270"/>
      <c r="B483" s="271"/>
      <c r="C483" s="43"/>
      <c r="D483" s="43"/>
      <c r="E483" s="43"/>
      <c r="F483" s="43"/>
      <c r="G483" s="48"/>
      <c r="H483" s="49"/>
      <c r="I483" s="46" t="str">
        <f>IF(C483="","",INDEX(airports_all,MATCH(C483,Inputs!$J$5:$J$8662,0)))</f>
        <v/>
      </c>
      <c r="J483" s="72" t="str">
        <f>IF(D483="","",INDEX(airports_all,MATCH(D483,Inputs!$J$5:$J$8662,0)))</f>
        <v/>
      </c>
      <c r="K483" s="88" t="str">
        <f t="shared" si="16"/>
        <v/>
      </c>
      <c r="N483" s="207">
        <f t="shared" si="17"/>
        <v>0</v>
      </c>
    </row>
    <row r="484" spans="1:14" s="41" customFormat="1" x14ac:dyDescent="0.25">
      <c r="A484" s="270"/>
      <c r="B484" s="271"/>
      <c r="C484" s="43"/>
      <c r="D484" s="43"/>
      <c r="E484" s="43"/>
      <c r="F484" s="43"/>
      <c r="G484" s="48"/>
      <c r="H484" s="49"/>
      <c r="I484" s="46" t="str">
        <f>IF(C484="","",INDEX(airports_all,MATCH(C484,Inputs!$J$5:$J$8662,0)))</f>
        <v/>
      </c>
      <c r="J484" s="72" t="str">
        <f>IF(D484="","",INDEX(airports_all,MATCH(D484,Inputs!$J$5:$J$8662,0)))</f>
        <v/>
      </c>
      <c r="K484" s="88" t="str">
        <f t="shared" si="16"/>
        <v/>
      </c>
      <c r="N484" s="207">
        <f t="shared" si="17"/>
        <v>0</v>
      </c>
    </row>
    <row r="485" spans="1:14" s="41" customFormat="1" x14ac:dyDescent="0.25">
      <c r="A485" s="270"/>
      <c r="B485" s="271"/>
      <c r="C485" s="43"/>
      <c r="D485" s="43"/>
      <c r="E485" s="43"/>
      <c r="F485" s="43"/>
      <c r="G485" s="48"/>
      <c r="H485" s="49"/>
      <c r="I485" s="46" t="str">
        <f>IF(C485="","",INDEX(airports_all,MATCH(C485,Inputs!$J$5:$J$8662,0)))</f>
        <v/>
      </c>
      <c r="J485" s="72" t="str">
        <f>IF(D485="","",INDEX(airports_all,MATCH(D485,Inputs!$J$5:$J$8662,0)))</f>
        <v/>
      </c>
      <c r="K485" s="88" t="str">
        <f t="shared" si="16"/>
        <v/>
      </c>
      <c r="N485" s="207">
        <f t="shared" si="17"/>
        <v>0</v>
      </c>
    </row>
    <row r="486" spans="1:14" s="41" customFormat="1" x14ac:dyDescent="0.25">
      <c r="A486" s="270"/>
      <c r="B486" s="271"/>
      <c r="C486" s="43"/>
      <c r="D486" s="43"/>
      <c r="E486" s="43"/>
      <c r="F486" s="43"/>
      <c r="G486" s="48"/>
      <c r="H486" s="49"/>
      <c r="I486" s="46" t="str">
        <f>IF(C486="","",INDEX(airports_all,MATCH(C486,Inputs!$J$5:$J$8662,0)))</f>
        <v/>
      </c>
      <c r="J486" s="72" t="str">
        <f>IF(D486="","",INDEX(airports_all,MATCH(D486,Inputs!$J$5:$J$8662,0)))</f>
        <v/>
      </c>
      <c r="K486" s="88" t="str">
        <f t="shared" si="16"/>
        <v/>
      </c>
      <c r="N486" s="207">
        <f t="shared" si="17"/>
        <v>0</v>
      </c>
    </row>
    <row r="487" spans="1:14" s="41" customFormat="1" x14ac:dyDescent="0.25">
      <c r="A487" s="270"/>
      <c r="B487" s="271"/>
      <c r="C487" s="43"/>
      <c r="D487" s="43"/>
      <c r="E487" s="43"/>
      <c r="F487" s="43"/>
      <c r="G487" s="48"/>
      <c r="H487" s="49"/>
      <c r="I487" s="46" t="str">
        <f>IF(C487="","",INDEX(airports_all,MATCH(C487,Inputs!$J$5:$J$8662,0)))</f>
        <v/>
      </c>
      <c r="J487" s="72" t="str">
        <f>IF(D487="","",INDEX(airports_all,MATCH(D487,Inputs!$J$5:$J$8662,0)))</f>
        <v/>
      </c>
      <c r="K487" s="88" t="str">
        <f t="shared" si="16"/>
        <v/>
      </c>
      <c r="N487" s="207">
        <f t="shared" si="17"/>
        <v>0</v>
      </c>
    </row>
    <row r="488" spans="1:14" s="41" customFormat="1" x14ac:dyDescent="0.25">
      <c r="A488" s="270"/>
      <c r="B488" s="271"/>
      <c r="C488" s="43"/>
      <c r="D488" s="43"/>
      <c r="E488" s="43"/>
      <c r="F488" s="43"/>
      <c r="G488" s="48"/>
      <c r="H488" s="49"/>
      <c r="I488" s="46" t="str">
        <f>IF(C488="","",INDEX(airports_all,MATCH(C488,Inputs!$J$5:$J$8662,0)))</f>
        <v/>
      </c>
      <c r="J488" s="72" t="str">
        <f>IF(D488="","",INDEX(airports_all,MATCH(D488,Inputs!$J$5:$J$8662,0)))</f>
        <v/>
      </c>
      <c r="K488" s="88" t="str">
        <f t="shared" si="16"/>
        <v/>
      </c>
      <c r="N488" s="207">
        <f t="shared" si="17"/>
        <v>0</v>
      </c>
    </row>
    <row r="489" spans="1:14" s="41" customFormat="1" x14ac:dyDescent="0.25">
      <c r="A489" s="270"/>
      <c r="B489" s="271"/>
      <c r="C489" s="43"/>
      <c r="D489" s="43"/>
      <c r="E489" s="43"/>
      <c r="F489" s="43"/>
      <c r="G489" s="48"/>
      <c r="H489" s="49"/>
      <c r="I489" s="46" t="str">
        <f>IF(C489="","",INDEX(airports_all,MATCH(C489,Inputs!$J$5:$J$8662,0)))</f>
        <v/>
      </c>
      <c r="J489" s="72" t="str">
        <f>IF(D489="","",INDEX(airports_all,MATCH(D489,Inputs!$J$5:$J$8662,0)))</f>
        <v/>
      </c>
      <c r="K489" s="88" t="str">
        <f t="shared" si="16"/>
        <v/>
      </c>
      <c r="N489" s="207">
        <f t="shared" si="17"/>
        <v>0</v>
      </c>
    </row>
    <row r="490" spans="1:14" s="41" customFormat="1" x14ac:dyDescent="0.25">
      <c r="A490" s="270"/>
      <c r="B490" s="271"/>
      <c r="C490" s="43"/>
      <c r="D490" s="43"/>
      <c r="E490" s="43"/>
      <c r="F490" s="43"/>
      <c r="G490" s="48"/>
      <c r="H490" s="49"/>
      <c r="I490" s="46" t="str">
        <f>IF(C490="","",INDEX(airports_all,MATCH(C490,Inputs!$J$5:$J$8662,0)))</f>
        <v/>
      </c>
      <c r="J490" s="72" t="str">
        <f>IF(D490="","",INDEX(airports_all,MATCH(D490,Inputs!$J$5:$J$8662,0)))</f>
        <v/>
      </c>
      <c r="K490" s="88" t="str">
        <f t="shared" si="16"/>
        <v/>
      </c>
      <c r="N490" s="207">
        <f t="shared" si="17"/>
        <v>0</v>
      </c>
    </row>
    <row r="491" spans="1:14" s="41" customFormat="1" x14ac:dyDescent="0.25">
      <c r="A491" s="270"/>
      <c r="B491" s="271"/>
      <c r="C491" s="43"/>
      <c r="D491" s="43"/>
      <c r="E491" s="43"/>
      <c r="F491" s="43"/>
      <c r="G491" s="48"/>
      <c r="H491" s="49"/>
      <c r="I491" s="46" t="str">
        <f>IF(C491="","",INDEX(airports_all,MATCH(C491,Inputs!$J$5:$J$8662,0)))</f>
        <v/>
      </c>
      <c r="J491" s="72" t="str">
        <f>IF(D491="","",INDEX(airports_all,MATCH(D491,Inputs!$J$5:$J$8662,0)))</f>
        <v/>
      </c>
      <c r="K491" s="88" t="str">
        <f t="shared" si="16"/>
        <v/>
      </c>
      <c r="N491" s="207">
        <f t="shared" si="17"/>
        <v>0</v>
      </c>
    </row>
    <row r="492" spans="1:14" s="41" customFormat="1" x14ac:dyDescent="0.25">
      <c r="A492" s="270"/>
      <c r="B492" s="271"/>
      <c r="C492" s="43"/>
      <c r="D492" s="43"/>
      <c r="E492" s="43"/>
      <c r="F492" s="43"/>
      <c r="G492" s="48"/>
      <c r="H492" s="49"/>
      <c r="I492" s="46" t="str">
        <f>IF(C492="","",INDEX(airports_all,MATCH(C492,Inputs!$J$5:$J$8662,0)))</f>
        <v/>
      </c>
      <c r="J492" s="72" t="str">
        <f>IF(D492="","",INDEX(airports_all,MATCH(D492,Inputs!$J$5:$J$8662,0)))</f>
        <v/>
      </c>
      <c r="K492" s="88" t="str">
        <f t="shared" si="16"/>
        <v/>
      </c>
      <c r="N492" s="207">
        <f t="shared" si="17"/>
        <v>0</v>
      </c>
    </row>
    <row r="493" spans="1:14" s="41" customFormat="1" x14ac:dyDescent="0.25">
      <c r="A493" s="270"/>
      <c r="B493" s="271"/>
      <c r="C493" s="43"/>
      <c r="D493" s="43"/>
      <c r="E493" s="43"/>
      <c r="F493" s="43"/>
      <c r="G493" s="48"/>
      <c r="H493" s="49"/>
      <c r="I493" s="46" t="str">
        <f>IF(C493="","",INDEX(airports_all,MATCH(C493,Inputs!$J$5:$J$8662,0)))</f>
        <v/>
      </c>
      <c r="J493" s="72" t="str">
        <f>IF(D493="","",INDEX(airports_all,MATCH(D493,Inputs!$J$5:$J$8662,0)))</f>
        <v/>
      </c>
      <c r="K493" s="88" t="str">
        <f t="shared" si="16"/>
        <v/>
      </c>
      <c r="N493" s="207">
        <f t="shared" si="17"/>
        <v>0</v>
      </c>
    </row>
    <row r="494" spans="1:14" s="41" customFormat="1" x14ac:dyDescent="0.25">
      <c r="A494" s="270"/>
      <c r="B494" s="271"/>
      <c r="C494" s="43"/>
      <c r="D494" s="43"/>
      <c r="E494" s="43"/>
      <c r="F494" s="43"/>
      <c r="G494" s="48"/>
      <c r="H494" s="49"/>
      <c r="I494" s="46" t="str">
        <f>IF(C494="","",INDEX(airports_all,MATCH(C494,Inputs!$J$5:$J$8662,0)))</f>
        <v/>
      </c>
      <c r="J494" s="72" t="str">
        <f>IF(D494="","",INDEX(airports_all,MATCH(D494,Inputs!$J$5:$J$8662,0)))</f>
        <v/>
      </c>
      <c r="K494" s="88" t="str">
        <f t="shared" si="16"/>
        <v/>
      </c>
      <c r="N494" s="207">
        <f t="shared" si="17"/>
        <v>0</v>
      </c>
    </row>
    <row r="495" spans="1:14" s="41" customFormat="1" x14ac:dyDescent="0.25">
      <c r="A495" s="270"/>
      <c r="B495" s="271"/>
      <c r="C495" s="43"/>
      <c r="D495" s="43"/>
      <c r="E495" s="43"/>
      <c r="F495" s="43"/>
      <c r="G495" s="48"/>
      <c r="H495" s="49"/>
      <c r="I495" s="46" t="str">
        <f>IF(C495="","",INDEX(airports_all,MATCH(C495,Inputs!$J$5:$J$8662,0)))</f>
        <v/>
      </c>
      <c r="J495" s="72" t="str">
        <f>IF(D495="","",INDEX(airports_all,MATCH(D495,Inputs!$J$5:$J$8662,0)))</f>
        <v/>
      </c>
      <c r="K495" s="88" t="str">
        <f t="shared" si="16"/>
        <v/>
      </c>
      <c r="N495" s="207">
        <f t="shared" si="17"/>
        <v>0</v>
      </c>
    </row>
    <row r="496" spans="1:14" s="41" customFormat="1" x14ac:dyDescent="0.25">
      <c r="A496" s="270"/>
      <c r="B496" s="271"/>
      <c r="C496" s="43"/>
      <c r="D496" s="43"/>
      <c r="E496" s="43"/>
      <c r="F496" s="43"/>
      <c r="G496" s="48"/>
      <c r="H496" s="49"/>
      <c r="I496" s="46" t="str">
        <f>IF(C496="","",INDEX(airports_all,MATCH(C496,Inputs!$J$5:$J$8662,0)))</f>
        <v/>
      </c>
      <c r="J496" s="72" t="str">
        <f>IF(D496="","",INDEX(airports_all,MATCH(D496,Inputs!$J$5:$J$8662,0)))</f>
        <v/>
      </c>
      <c r="K496" s="88" t="str">
        <f t="shared" si="16"/>
        <v/>
      </c>
      <c r="N496" s="207">
        <f t="shared" si="17"/>
        <v>0</v>
      </c>
    </row>
    <row r="497" spans="1:14" s="41" customFormat="1" x14ac:dyDescent="0.25">
      <c r="A497" s="270"/>
      <c r="B497" s="271"/>
      <c r="C497" s="43"/>
      <c r="D497" s="43"/>
      <c r="E497" s="43"/>
      <c r="F497" s="43"/>
      <c r="G497" s="48"/>
      <c r="H497" s="49"/>
      <c r="I497" s="46" t="str">
        <f>IF(C497="","",INDEX(airports_all,MATCH(C497,Inputs!$J$5:$J$8662,0)))</f>
        <v/>
      </c>
      <c r="J497" s="72" t="str">
        <f>IF(D497="","",INDEX(airports_all,MATCH(D497,Inputs!$J$5:$J$8662,0)))</f>
        <v/>
      </c>
      <c r="K497" s="88" t="str">
        <f t="shared" si="16"/>
        <v/>
      </c>
      <c r="N497" s="207">
        <f t="shared" si="17"/>
        <v>0</v>
      </c>
    </row>
    <row r="498" spans="1:14" s="41" customFormat="1" x14ac:dyDescent="0.25">
      <c r="A498" s="270"/>
      <c r="B498" s="271"/>
      <c r="C498" s="43"/>
      <c r="D498" s="43"/>
      <c r="E498" s="43"/>
      <c r="F498" s="43"/>
      <c r="G498" s="48"/>
      <c r="H498" s="49"/>
      <c r="I498" s="46" t="str">
        <f>IF(C498="","",INDEX(airports_all,MATCH(C498,Inputs!$J$5:$J$8662,0)))</f>
        <v/>
      </c>
      <c r="J498" s="72" t="str">
        <f>IF(D498="","",INDEX(airports_all,MATCH(D498,Inputs!$J$5:$J$8662,0)))</f>
        <v/>
      </c>
      <c r="K498" s="88" t="str">
        <f t="shared" si="16"/>
        <v/>
      </c>
      <c r="N498" s="207">
        <f t="shared" si="17"/>
        <v>0</v>
      </c>
    </row>
    <row r="499" spans="1:14" s="41" customFormat="1" x14ac:dyDescent="0.25">
      <c r="A499" s="270"/>
      <c r="B499" s="271"/>
      <c r="C499" s="43"/>
      <c r="D499" s="43"/>
      <c r="E499" s="43"/>
      <c r="F499" s="43"/>
      <c r="G499" s="48"/>
      <c r="H499" s="49"/>
      <c r="I499" s="46" t="str">
        <f>IF(C499="","",INDEX(airports_all,MATCH(C499,Inputs!$J$5:$J$8662,0)))</f>
        <v/>
      </c>
      <c r="J499" s="72" t="str">
        <f>IF(D499="","",INDEX(airports_all,MATCH(D499,Inputs!$J$5:$J$8662,0)))</f>
        <v/>
      </c>
      <c r="K499" s="88" t="str">
        <f t="shared" si="16"/>
        <v/>
      </c>
      <c r="N499" s="207">
        <f t="shared" si="17"/>
        <v>0</v>
      </c>
    </row>
    <row r="500" spans="1:14" s="41" customFormat="1" x14ac:dyDescent="0.25">
      <c r="A500" s="270"/>
      <c r="B500" s="271"/>
      <c r="C500" s="43"/>
      <c r="D500" s="43"/>
      <c r="E500" s="43"/>
      <c r="F500" s="43"/>
      <c r="G500" s="48"/>
      <c r="H500" s="49"/>
      <c r="I500" s="46" t="str">
        <f>IF(C500="","",INDEX(airports_all,MATCH(C500,Inputs!$J$5:$J$8662,0)))</f>
        <v/>
      </c>
      <c r="J500" s="72" t="str">
        <f>IF(D500="","",INDEX(airports_all,MATCH(D500,Inputs!$J$5:$J$8662,0)))</f>
        <v/>
      </c>
      <c r="K500" s="88" t="str">
        <f t="shared" si="16"/>
        <v/>
      </c>
      <c r="N500" s="207">
        <f t="shared" si="17"/>
        <v>0</v>
      </c>
    </row>
    <row r="501" spans="1:14" s="41" customFormat="1" x14ac:dyDescent="0.25">
      <c r="A501" s="270"/>
      <c r="B501" s="271"/>
      <c r="C501" s="43"/>
      <c r="D501" s="43"/>
      <c r="E501" s="43"/>
      <c r="F501" s="43"/>
      <c r="G501" s="48"/>
      <c r="H501" s="49"/>
      <c r="I501" s="46" t="str">
        <f>IF(C501="","",INDEX(airports_all,MATCH(C501,Inputs!$J$5:$J$8662,0)))</f>
        <v/>
      </c>
      <c r="J501" s="72" t="str">
        <f>IF(D501="","",INDEX(airports_all,MATCH(D501,Inputs!$J$5:$J$8662,0)))</f>
        <v/>
      </c>
      <c r="K501" s="88" t="str">
        <f t="shared" si="16"/>
        <v/>
      </c>
      <c r="N501" s="207">
        <f t="shared" si="17"/>
        <v>0</v>
      </c>
    </row>
    <row r="502" spans="1:14" s="41" customFormat="1" x14ac:dyDescent="0.25">
      <c r="A502" s="270"/>
      <c r="B502" s="271"/>
      <c r="C502" s="43"/>
      <c r="D502" s="43"/>
      <c r="E502" s="43"/>
      <c r="F502" s="43"/>
      <c r="G502" s="48"/>
      <c r="H502" s="49"/>
      <c r="I502" s="46" t="str">
        <f>IF(C502="","",INDEX(airports_all,MATCH(C502,Inputs!$J$5:$J$8662,0)))</f>
        <v/>
      </c>
      <c r="J502" s="72" t="str">
        <f>IF(D502="","",INDEX(airports_all,MATCH(D502,Inputs!$J$5:$J$8662,0)))</f>
        <v/>
      </c>
      <c r="K502" s="88" t="str">
        <f t="shared" si="16"/>
        <v/>
      </c>
      <c r="N502" s="207">
        <f t="shared" si="17"/>
        <v>0</v>
      </c>
    </row>
    <row r="503" spans="1:14" s="41" customFormat="1" x14ac:dyDescent="0.25">
      <c r="A503" s="270"/>
      <c r="B503" s="271"/>
      <c r="C503" s="43"/>
      <c r="D503" s="43"/>
      <c r="E503" s="43"/>
      <c r="F503" s="43"/>
      <c r="G503" s="48"/>
      <c r="H503" s="49"/>
      <c r="I503" s="46" t="str">
        <f>IF(C503="","",INDEX(airports_all,MATCH(C503,Inputs!$J$5:$J$8662,0)))</f>
        <v/>
      </c>
      <c r="J503" s="72" t="str">
        <f>IF(D503="","",INDEX(airports_all,MATCH(D503,Inputs!$J$5:$J$8662,0)))</f>
        <v/>
      </c>
      <c r="K503" s="88" t="str">
        <f t="shared" si="16"/>
        <v/>
      </c>
      <c r="N503" s="207">
        <f t="shared" si="17"/>
        <v>0</v>
      </c>
    </row>
    <row r="504" spans="1:14" s="41" customFormat="1" x14ac:dyDescent="0.25">
      <c r="A504" s="270"/>
      <c r="B504" s="271"/>
      <c r="C504" s="43"/>
      <c r="D504" s="43"/>
      <c r="E504" s="43"/>
      <c r="F504" s="43"/>
      <c r="G504" s="48"/>
      <c r="H504" s="49"/>
      <c r="I504" s="46" t="str">
        <f>IF(C504="","",INDEX(airports_all,MATCH(C504,Inputs!$J$5:$J$8662,0)))</f>
        <v/>
      </c>
      <c r="J504" s="72" t="str">
        <f>IF(D504="","",INDEX(airports_all,MATCH(D504,Inputs!$J$5:$J$8662,0)))</f>
        <v/>
      </c>
      <c r="K504" s="88" t="str">
        <f t="shared" si="16"/>
        <v/>
      </c>
      <c r="N504" s="207">
        <f t="shared" si="17"/>
        <v>0</v>
      </c>
    </row>
    <row r="505" spans="1:14" s="41" customFormat="1" x14ac:dyDescent="0.25">
      <c r="A505" s="270"/>
      <c r="B505" s="271"/>
      <c r="C505" s="43"/>
      <c r="D505" s="43"/>
      <c r="E505" s="43"/>
      <c r="F505" s="43"/>
      <c r="G505" s="48"/>
      <c r="H505" s="49"/>
      <c r="I505" s="46" t="str">
        <f>IF(C505="","",INDEX(airports_all,MATCH(C505,Inputs!$J$5:$J$8662,0)))</f>
        <v/>
      </c>
      <c r="J505" s="72" t="str">
        <f>IF(D505="","",INDEX(airports_all,MATCH(D505,Inputs!$J$5:$J$8662,0)))</f>
        <v/>
      </c>
      <c r="K505" s="88" t="str">
        <f t="shared" si="16"/>
        <v/>
      </c>
      <c r="N505" s="207">
        <f t="shared" si="17"/>
        <v>0</v>
      </c>
    </row>
    <row r="506" spans="1:14" s="41" customFormat="1" x14ac:dyDescent="0.25">
      <c r="A506" s="270"/>
      <c r="B506" s="271"/>
      <c r="C506" s="43"/>
      <c r="D506" s="43"/>
      <c r="E506" s="43"/>
      <c r="F506" s="43"/>
      <c r="G506" s="48"/>
      <c r="H506" s="49"/>
      <c r="I506" s="46" t="str">
        <f>IF(C506="","",INDEX(airports_all,MATCH(C506,Inputs!$J$5:$J$8662,0)))</f>
        <v/>
      </c>
      <c r="J506" s="72" t="str">
        <f>IF(D506="","",INDEX(airports_all,MATCH(D506,Inputs!$J$5:$J$8662,0)))</f>
        <v/>
      </c>
      <c r="K506" s="88" t="str">
        <f t="shared" si="16"/>
        <v/>
      </c>
      <c r="N506" s="207">
        <f t="shared" si="17"/>
        <v>0</v>
      </c>
    </row>
    <row r="507" spans="1:14" s="41" customFormat="1" x14ac:dyDescent="0.25">
      <c r="A507" s="270"/>
      <c r="B507" s="271"/>
      <c r="C507" s="43"/>
      <c r="D507" s="43"/>
      <c r="E507" s="43"/>
      <c r="F507" s="43"/>
      <c r="G507" s="48"/>
      <c r="H507" s="49"/>
      <c r="I507" s="46" t="str">
        <f>IF(C507="","",INDEX(airports_all,MATCH(C507,Inputs!$J$5:$J$8662,0)))</f>
        <v/>
      </c>
      <c r="J507" s="72" t="str">
        <f>IF(D507="","",INDEX(airports_all,MATCH(D507,Inputs!$J$5:$J$8662,0)))</f>
        <v/>
      </c>
      <c r="K507" s="88" t="str">
        <f t="shared" si="16"/>
        <v/>
      </c>
      <c r="N507" s="207">
        <f t="shared" si="17"/>
        <v>0</v>
      </c>
    </row>
    <row r="508" spans="1:14" s="41" customFormat="1" x14ac:dyDescent="0.25">
      <c r="A508" s="270"/>
      <c r="B508" s="271"/>
      <c r="C508" s="43"/>
      <c r="D508" s="43"/>
      <c r="E508" s="43"/>
      <c r="F508" s="43"/>
      <c r="G508" s="48"/>
      <c r="H508" s="49"/>
      <c r="I508" s="46" t="str">
        <f>IF(C508="","",INDEX(airports_all,MATCH(C508,Inputs!$J$5:$J$8662,0)))</f>
        <v/>
      </c>
      <c r="J508" s="72" t="str">
        <f>IF(D508="","",INDEX(airports_all,MATCH(D508,Inputs!$J$5:$J$8662,0)))</f>
        <v/>
      </c>
      <c r="K508" s="88" t="str">
        <f t="shared" si="16"/>
        <v/>
      </c>
      <c r="N508" s="207">
        <f t="shared" si="17"/>
        <v>0</v>
      </c>
    </row>
    <row r="509" spans="1:14" s="41" customFormat="1" x14ac:dyDescent="0.25">
      <c r="A509" s="270"/>
      <c r="B509" s="271"/>
      <c r="C509" s="43"/>
      <c r="D509" s="43"/>
      <c r="E509" s="43"/>
      <c r="F509" s="43"/>
      <c r="G509" s="48"/>
      <c r="H509" s="49"/>
      <c r="I509" s="46" t="str">
        <f>IF(C509="","",INDEX(airports_all,MATCH(C509,Inputs!$J$5:$J$8662,0)))</f>
        <v/>
      </c>
      <c r="J509" s="72" t="str">
        <f>IF(D509="","",INDEX(airports_all,MATCH(D509,Inputs!$J$5:$J$8662,0)))</f>
        <v/>
      </c>
      <c r="K509" s="88" t="str">
        <f t="shared" si="16"/>
        <v/>
      </c>
      <c r="N509" s="207">
        <f t="shared" si="17"/>
        <v>0</v>
      </c>
    </row>
    <row r="510" spans="1:14" s="41" customFormat="1" x14ac:dyDescent="0.25">
      <c r="A510" s="270"/>
      <c r="B510" s="271"/>
      <c r="C510" s="43"/>
      <c r="D510" s="43"/>
      <c r="E510" s="43"/>
      <c r="F510" s="43"/>
      <c r="G510" s="48"/>
      <c r="H510" s="49"/>
      <c r="I510" s="46" t="str">
        <f>IF(C510="","",INDEX(airports_all,MATCH(C510,Inputs!$J$5:$J$8662,0)))</f>
        <v/>
      </c>
      <c r="J510" s="72" t="str">
        <f>IF(D510="","",INDEX(airports_all,MATCH(D510,Inputs!$J$5:$J$8662,0)))</f>
        <v/>
      </c>
      <c r="K510" s="88" t="str">
        <f t="shared" si="16"/>
        <v/>
      </c>
      <c r="N510" s="207">
        <f t="shared" si="17"/>
        <v>0</v>
      </c>
    </row>
    <row r="511" spans="1:14" s="41" customFormat="1" x14ac:dyDescent="0.25">
      <c r="A511" s="270"/>
      <c r="B511" s="271"/>
      <c r="C511" s="43"/>
      <c r="D511" s="43"/>
      <c r="E511" s="43"/>
      <c r="F511" s="43"/>
      <c r="G511" s="48"/>
      <c r="H511" s="49"/>
      <c r="I511" s="46" t="str">
        <f>IF(C511="","",INDEX(airports_all,MATCH(C511,Inputs!$J$5:$J$8662,0)))</f>
        <v/>
      </c>
      <c r="J511" s="72" t="str">
        <f>IF(D511="","",INDEX(airports_all,MATCH(D511,Inputs!$J$5:$J$8662,0)))</f>
        <v/>
      </c>
      <c r="K511" s="88" t="str">
        <f t="shared" si="16"/>
        <v/>
      </c>
      <c r="N511" s="207">
        <f t="shared" si="17"/>
        <v>0</v>
      </c>
    </row>
    <row r="512" spans="1:14" s="41" customFormat="1" x14ac:dyDescent="0.25">
      <c r="A512" s="270"/>
      <c r="B512" s="271"/>
      <c r="C512" s="43"/>
      <c r="D512" s="43"/>
      <c r="E512" s="43"/>
      <c r="F512" s="43"/>
      <c r="G512" s="48"/>
      <c r="H512" s="49"/>
      <c r="I512" s="46" t="str">
        <f>IF(C512="","",INDEX(airports_all,MATCH(C512,Inputs!$J$5:$J$8662,0)))</f>
        <v/>
      </c>
      <c r="J512" s="72" t="str">
        <f>IF(D512="","",INDEX(airports_all,MATCH(D512,Inputs!$J$5:$J$8662,0)))</f>
        <v/>
      </c>
      <c r="K512" s="88" t="str">
        <f t="shared" si="16"/>
        <v/>
      </c>
      <c r="N512" s="207">
        <f t="shared" si="17"/>
        <v>0</v>
      </c>
    </row>
    <row r="513" spans="1:14" s="41" customFormat="1" x14ac:dyDescent="0.25">
      <c r="A513" s="270"/>
      <c r="B513" s="271"/>
      <c r="C513" s="43"/>
      <c r="D513" s="43"/>
      <c r="E513" s="43"/>
      <c r="F513" s="43"/>
      <c r="G513" s="48"/>
      <c r="H513" s="49"/>
      <c r="I513" s="46" t="str">
        <f>IF(C513="","",INDEX(airports_all,MATCH(C513,Inputs!$J$5:$J$8662,0)))</f>
        <v/>
      </c>
      <c r="J513" s="72" t="str">
        <f>IF(D513="","",INDEX(airports_all,MATCH(D513,Inputs!$J$5:$J$8662,0)))</f>
        <v/>
      </c>
      <c r="K513" s="88" t="str">
        <f t="shared" si="16"/>
        <v/>
      </c>
      <c r="N513" s="207">
        <f t="shared" si="17"/>
        <v>0</v>
      </c>
    </row>
    <row r="514" spans="1:14" s="41" customFormat="1" x14ac:dyDescent="0.25">
      <c r="A514" s="270"/>
      <c r="B514" s="271"/>
      <c r="C514" s="43"/>
      <c r="D514" s="43"/>
      <c r="E514" s="43"/>
      <c r="F514" s="43"/>
      <c r="G514" s="48"/>
      <c r="H514" s="49"/>
      <c r="I514" s="46" t="str">
        <f>IF(C514="","",INDEX(airports_all,MATCH(C514,Inputs!$J$5:$J$8662,0)))</f>
        <v/>
      </c>
      <c r="J514" s="72" t="str">
        <f>IF(D514="","",INDEX(airports_all,MATCH(D514,Inputs!$J$5:$J$8662,0)))</f>
        <v/>
      </c>
      <c r="K514" s="88" t="str">
        <f t="shared" si="16"/>
        <v/>
      </c>
      <c r="N514" s="207">
        <f t="shared" si="17"/>
        <v>0</v>
      </c>
    </row>
    <row r="515" spans="1:14" s="41" customFormat="1" x14ac:dyDescent="0.25">
      <c r="A515" s="270"/>
      <c r="B515" s="271"/>
      <c r="C515" s="43"/>
      <c r="D515" s="43"/>
      <c r="E515" s="43"/>
      <c r="F515" s="43"/>
      <c r="G515" s="48"/>
      <c r="H515" s="49"/>
      <c r="I515" s="46" t="str">
        <f>IF(C515="","",INDEX(airports_all,MATCH(C515,Inputs!$J$5:$J$8662,0)))</f>
        <v/>
      </c>
      <c r="J515" s="72" t="str">
        <f>IF(D515="","",INDEX(airports_all,MATCH(D515,Inputs!$J$5:$J$8662,0)))</f>
        <v/>
      </c>
      <c r="K515" s="88" t="str">
        <f t="shared" si="16"/>
        <v/>
      </c>
      <c r="N515" s="207">
        <f t="shared" si="17"/>
        <v>0</v>
      </c>
    </row>
    <row r="516" spans="1:14" s="41" customFormat="1" x14ac:dyDescent="0.25">
      <c r="A516" s="270"/>
      <c r="B516" s="271"/>
      <c r="C516" s="43"/>
      <c r="D516" s="43"/>
      <c r="E516" s="43"/>
      <c r="F516" s="43"/>
      <c r="G516" s="48"/>
      <c r="H516" s="49"/>
      <c r="I516" s="46" t="str">
        <f>IF(C516="","",INDEX(airports_all,MATCH(C516,Inputs!$J$5:$J$8662,0)))</f>
        <v/>
      </c>
      <c r="J516" s="72" t="str">
        <f>IF(D516="","",INDEX(airports_all,MATCH(D516,Inputs!$J$5:$J$8662,0)))</f>
        <v/>
      </c>
      <c r="K516" s="88" t="str">
        <f t="shared" si="16"/>
        <v/>
      </c>
      <c r="N516" s="207">
        <f t="shared" si="17"/>
        <v>0</v>
      </c>
    </row>
    <row r="517" spans="1:14" s="41" customFormat="1" x14ac:dyDescent="0.25">
      <c r="A517" s="270"/>
      <c r="B517" s="271"/>
      <c r="C517" s="43"/>
      <c r="D517" s="43"/>
      <c r="E517" s="43"/>
      <c r="F517" s="43"/>
      <c r="G517" s="48"/>
      <c r="H517" s="49"/>
      <c r="I517" s="46" t="str">
        <f>IF(C517="","",INDEX(airports_all,MATCH(C517,Inputs!$J$5:$J$8662,0)))</f>
        <v/>
      </c>
      <c r="J517" s="72" t="str">
        <f>IF(D517="","",INDEX(airports_all,MATCH(D517,Inputs!$J$5:$J$8662,0)))</f>
        <v/>
      </c>
      <c r="K517" s="88" t="str">
        <f t="shared" si="16"/>
        <v/>
      </c>
      <c r="N517" s="207">
        <f t="shared" si="17"/>
        <v>0</v>
      </c>
    </row>
    <row r="518" spans="1:14" s="41" customFormat="1" x14ac:dyDescent="0.25">
      <c r="A518" s="270"/>
      <c r="B518" s="271"/>
      <c r="C518" s="43"/>
      <c r="D518" s="43"/>
      <c r="E518" s="43"/>
      <c r="F518" s="43"/>
      <c r="G518" s="48"/>
      <c r="H518" s="49"/>
      <c r="I518" s="46" t="str">
        <f>IF(C518="","",INDEX(airports_all,MATCH(C518,Inputs!$J$5:$J$8662,0)))</f>
        <v/>
      </c>
      <c r="J518" s="72" t="str">
        <f>IF(D518="","",INDEX(airports_all,MATCH(D518,Inputs!$J$5:$J$8662,0)))</f>
        <v/>
      </c>
      <c r="K518" s="88" t="str">
        <f t="shared" si="16"/>
        <v/>
      </c>
      <c r="N518" s="207">
        <f t="shared" si="17"/>
        <v>0</v>
      </c>
    </row>
    <row r="519" spans="1:14" s="41" customFormat="1" x14ac:dyDescent="0.25">
      <c r="A519" s="270"/>
      <c r="B519" s="271"/>
      <c r="C519" s="43"/>
      <c r="D519" s="43"/>
      <c r="E519" s="43"/>
      <c r="F519" s="43"/>
      <c r="G519" s="48"/>
      <c r="H519" s="49"/>
      <c r="I519" s="46" t="str">
        <f>IF(C519="","",INDEX(airports_all,MATCH(C519,Inputs!$J$5:$J$8662,0)))</f>
        <v/>
      </c>
      <c r="J519" s="72" t="str">
        <f>IF(D519="","",INDEX(airports_all,MATCH(D519,Inputs!$J$5:$J$8662,0)))</f>
        <v/>
      </c>
      <c r="K519" s="88" t="str">
        <f t="shared" si="16"/>
        <v/>
      </c>
      <c r="N519" s="207">
        <f t="shared" si="17"/>
        <v>0</v>
      </c>
    </row>
    <row r="520" spans="1:14" s="41" customFormat="1" x14ac:dyDescent="0.25">
      <c r="A520" s="270"/>
      <c r="B520" s="271"/>
      <c r="C520" s="43"/>
      <c r="D520" s="43"/>
      <c r="E520" s="43"/>
      <c r="F520" s="43"/>
      <c r="G520" s="48"/>
      <c r="H520" s="49"/>
      <c r="I520" s="46" t="str">
        <f>IF(C520="","",INDEX(airports_all,MATCH(C520,Inputs!$J$5:$J$8662,0)))</f>
        <v/>
      </c>
      <c r="J520" s="72" t="str">
        <f>IF(D520="","",INDEX(airports_all,MATCH(D520,Inputs!$J$5:$J$8662,0)))</f>
        <v/>
      </c>
      <c r="K520" s="88" t="str">
        <f t="shared" si="16"/>
        <v/>
      </c>
      <c r="N520" s="207">
        <f t="shared" si="17"/>
        <v>0</v>
      </c>
    </row>
    <row r="521" spans="1:14" s="41" customFormat="1" x14ac:dyDescent="0.25">
      <c r="A521" s="270"/>
      <c r="B521" s="271"/>
      <c r="C521" s="43"/>
      <c r="D521" s="43"/>
      <c r="E521" s="43"/>
      <c r="F521" s="43"/>
      <c r="G521" s="48"/>
      <c r="H521" s="49"/>
      <c r="I521" s="46" t="str">
        <f>IF(C521="","",INDEX(airports_all,MATCH(C521,Inputs!$J$5:$J$8662,0)))</f>
        <v/>
      </c>
      <c r="J521" s="72" t="str">
        <f>IF(D521="","",INDEX(airports_all,MATCH(D521,Inputs!$J$5:$J$8662,0)))</f>
        <v/>
      </c>
      <c r="K521" s="88" t="str">
        <f t="shared" si="16"/>
        <v/>
      </c>
      <c r="N521" s="207">
        <f t="shared" si="17"/>
        <v>0</v>
      </c>
    </row>
    <row r="522" spans="1:14" s="41" customFormat="1" x14ac:dyDescent="0.25">
      <c r="A522" s="270"/>
      <c r="B522" s="271"/>
      <c r="C522" s="43"/>
      <c r="D522" s="43"/>
      <c r="E522" s="43"/>
      <c r="F522" s="43"/>
      <c r="G522" s="48"/>
      <c r="H522" s="49"/>
      <c r="I522" s="46" t="str">
        <f>IF(C522="","",INDEX(airports_all,MATCH(C522,Inputs!$J$5:$J$8662,0)))</f>
        <v/>
      </c>
      <c r="J522" s="72" t="str">
        <f>IF(D522="","",INDEX(airports_all,MATCH(D522,Inputs!$J$5:$J$8662,0)))</f>
        <v/>
      </c>
      <c r="K522" s="88" t="str">
        <f t="shared" si="16"/>
        <v/>
      </c>
      <c r="N522" s="207">
        <f t="shared" si="17"/>
        <v>0</v>
      </c>
    </row>
    <row r="523" spans="1:14" s="41" customFormat="1" x14ac:dyDescent="0.25">
      <c r="A523" s="270"/>
      <c r="B523" s="271"/>
      <c r="C523" s="43"/>
      <c r="D523" s="43"/>
      <c r="E523" s="43"/>
      <c r="F523" s="43"/>
      <c r="G523" s="48"/>
      <c r="H523" s="49"/>
      <c r="I523" s="46" t="str">
        <f>IF(C523="","",INDEX(airports_all,MATCH(C523,Inputs!$J$5:$J$8662,0)))</f>
        <v/>
      </c>
      <c r="J523" s="72" t="str">
        <f>IF(D523="","",INDEX(airports_all,MATCH(D523,Inputs!$J$5:$J$8662,0)))</f>
        <v/>
      </c>
      <c r="K523" s="88" t="str">
        <f t="shared" si="16"/>
        <v/>
      </c>
      <c r="N523" s="207">
        <f t="shared" si="17"/>
        <v>0</v>
      </c>
    </row>
    <row r="524" spans="1:14" s="41" customFormat="1" x14ac:dyDescent="0.25">
      <c r="A524" s="270"/>
      <c r="B524" s="271"/>
      <c r="C524" s="43"/>
      <c r="D524" s="43"/>
      <c r="E524" s="43"/>
      <c r="F524" s="43"/>
      <c r="G524" s="48"/>
      <c r="H524" s="49"/>
      <c r="I524" s="46" t="str">
        <f>IF(C524="","",INDEX(airports_all,MATCH(C524,Inputs!$J$5:$J$8662,0)))</f>
        <v/>
      </c>
      <c r="J524" s="72" t="str">
        <f>IF(D524="","",INDEX(airports_all,MATCH(D524,Inputs!$J$5:$J$8662,0)))</f>
        <v/>
      </c>
      <c r="K524" s="88" t="str">
        <f t="shared" si="16"/>
        <v/>
      </c>
      <c r="N524" s="207">
        <f t="shared" si="17"/>
        <v>0</v>
      </c>
    </row>
    <row r="525" spans="1:14" s="41" customFormat="1" x14ac:dyDescent="0.25">
      <c r="A525" s="270"/>
      <c r="B525" s="271"/>
      <c r="C525" s="43"/>
      <c r="D525" s="43"/>
      <c r="E525" s="43"/>
      <c r="F525" s="43"/>
      <c r="G525" s="48"/>
      <c r="H525" s="49"/>
      <c r="I525" s="46" t="str">
        <f>IF(C525="","",INDEX(airports_all,MATCH(C525,Inputs!$J$5:$J$8662,0)))</f>
        <v/>
      </c>
      <c r="J525" s="72" t="str">
        <f>IF(D525="","",INDEX(airports_all,MATCH(D525,Inputs!$J$5:$J$8662,0)))</f>
        <v/>
      </c>
      <c r="K525" s="88" t="str">
        <f t="shared" si="16"/>
        <v/>
      </c>
      <c r="N525" s="207">
        <f t="shared" si="17"/>
        <v>0</v>
      </c>
    </row>
    <row r="526" spans="1:14" s="41" customFormat="1" x14ac:dyDescent="0.25">
      <c r="A526" s="270"/>
      <c r="B526" s="271"/>
      <c r="C526" s="43"/>
      <c r="D526" s="43"/>
      <c r="E526" s="43"/>
      <c r="F526" s="43"/>
      <c r="G526" s="48"/>
      <c r="H526" s="49"/>
      <c r="I526" s="46" t="str">
        <f>IF(C526="","",INDEX(airports_all,MATCH(C526,Inputs!$J$5:$J$8662,0)))</f>
        <v/>
      </c>
      <c r="J526" s="72" t="str">
        <f>IF(D526="","",INDEX(airports_all,MATCH(D526,Inputs!$J$5:$J$8662,0)))</f>
        <v/>
      </c>
      <c r="K526" s="88" t="str">
        <f t="shared" si="16"/>
        <v/>
      </c>
      <c r="N526" s="207">
        <f t="shared" si="17"/>
        <v>0</v>
      </c>
    </row>
    <row r="527" spans="1:14" s="41" customFormat="1" x14ac:dyDescent="0.25">
      <c r="A527" s="270"/>
      <c r="B527" s="271"/>
      <c r="C527" s="43"/>
      <c r="D527" s="43"/>
      <c r="E527" s="43"/>
      <c r="F527" s="43"/>
      <c r="G527" s="48"/>
      <c r="H527" s="49"/>
      <c r="I527" s="46" t="str">
        <f>IF(C527="","",INDEX(airports_all,MATCH(C527,Inputs!$J$5:$J$8662,0)))</f>
        <v/>
      </c>
      <c r="J527" s="72" t="str">
        <f>IF(D527="","",INDEX(airports_all,MATCH(D527,Inputs!$J$5:$J$8662,0)))</f>
        <v/>
      </c>
      <c r="K527" s="88" t="str">
        <f t="shared" si="16"/>
        <v/>
      </c>
      <c r="N527" s="207">
        <f t="shared" si="17"/>
        <v>0</v>
      </c>
    </row>
    <row r="528" spans="1:14" s="41" customFormat="1" x14ac:dyDescent="0.25">
      <c r="A528" s="270"/>
      <c r="B528" s="271"/>
      <c r="C528" s="43"/>
      <c r="D528" s="43"/>
      <c r="E528" s="43"/>
      <c r="F528" s="43"/>
      <c r="G528" s="48"/>
      <c r="H528" s="49"/>
      <c r="I528" s="46" t="str">
        <f>IF(C528="","",INDEX(airports_all,MATCH(C528,Inputs!$J$5:$J$8662,0)))</f>
        <v/>
      </c>
      <c r="J528" s="72" t="str">
        <f>IF(D528="","",INDEX(airports_all,MATCH(D528,Inputs!$J$5:$J$8662,0)))</f>
        <v/>
      </c>
      <c r="K528" s="88" t="str">
        <f t="shared" si="16"/>
        <v/>
      </c>
      <c r="N528" s="207">
        <f t="shared" si="17"/>
        <v>0</v>
      </c>
    </row>
    <row r="529" spans="1:14" s="41" customFormat="1" x14ac:dyDescent="0.25">
      <c r="A529" s="270"/>
      <c r="B529" s="271"/>
      <c r="C529" s="43"/>
      <c r="D529" s="43"/>
      <c r="E529" s="43"/>
      <c r="F529" s="43"/>
      <c r="G529" s="48"/>
      <c r="H529" s="49"/>
      <c r="I529" s="46" t="str">
        <f>IF(C529="","",INDEX(airports_all,MATCH(C529,Inputs!$J$5:$J$8662,0)))</f>
        <v/>
      </c>
      <c r="J529" s="72" t="str">
        <f>IF(D529="","",INDEX(airports_all,MATCH(D529,Inputs!$J$5:$J$8662,0)))</f>
        <v/>
      </c>
      <c r="K529" s="88" t="str">
        <f t="shared" si="16"/>
        <v/>
      </c>
      <c r="N529" s="207">
        <f t="shared" si="17"/>
        <v>0</v>
      </c>
    </row>
    <row r="530" spans="1:14" s="41" customFormat="1" x14ac:dyDescent="0.25">
      <c r="A530" s="270"/>
      <c r="B530" s="271"/>
      <c r="C530" s="43"/>
      <c r="D530" s="43"/>
      <c r="E530" s="43"/>
      <c r="F530" s="43"/>
      <c r="G530" s="48"/>
      <c r="H530" s="49"/>
      <c r="I530" s="46" t="str">
        <f>IF(C530="","",INDEX(airports_all,MATCH(C530,Inputs!$J$5:$J$8662,0)))</f>
        <v/>
      </c>
      <c r="J530" s="72" t="str">
        <f>IF(D530="","",INDEX(airports_all,MATCH(D530,Inputs!$J$5:$J$8662,0)))</f>
        <v/>
      </c>
      <c r="K530" s="88" t="str">
        <f t="shared" si="16"/>
        <v/>
      </c>
      <c r="N530" s="207">
        <f t="shared" si="17"/>
        <v>0</v>
      </c>
    </row>
    <row r="531" spans="1:14" s="41" customFormat="1" x14ac:dyDescent="0.25">
      <c r="A531" s="270"/>
      <c r="B531" s="271"/>
      <c r="C531" s="43"/>
      <c r="D531" s="43"/>
      <c r="E531" s="43"/>
      <c r="F531" s="43"/>
      <c r="G531" s="48"/>
      <c r="H531" s="49"/>
      <c r="I531" s="46" t="str">
        <f>IF(C531="","",INDEX(airports_all,MATCH(C531,Inputs!$J$5:$J$8662,0)))</f>
        <v/>
      </c>
      <c r="J531" s="72" t="str">
        <f>IF(D531="","",INDEX(airports_all,MATCH(D531,Inputs!$J$5:$J$8662,0)))</f>
        <v/>
      </c>
      <c r="K531" s="88" t="str">
        <f t="shared" si="16"/>
        <v/>
      </c>
      <c r="N531" s="207">
        <f t="shared" si="17"/>
        <v>0</v>
      </c>
    </row>
    <row r="532" spans="1:14" s="41" customFormat="1" x14ac:dyDescent="0.25">
      <c r="A532" s="270"/>
      <c r="B532" s="271"/>
      <c r="C532" s="43"/>
      <c r="D532" s="43"/>
      <c r="E532" s="43"/>
      <c r="F532" s="43"/>
      <c r="G532" s="48"/>
      <c r="H532" s="49"/>
      <c r="I532" s="46" t="str">
        <f>IF(C532="","",INDEX(airports_all,MATCH(C532,Inputs!$J$5:$J$8662,0)))</f>
        <v/>
      </c>
      <c r="J532" s="72" t="str">
        <f>IF(D532="","",INDEX(airports_all,MATCH(D532,Inputs!$J$5:$J$8662,0)))</f>
        <v/>
      </c>
      <c r="K532" s="88" t="str">
        <f t="shared" si="16"/>
        <v/>
      </c>
      <c r="N532" s="207">
        <f t="shared" si="17"/>
        <v>0</v>
      </c>
    </row>
    <row r="533" spans="1:14" s="41" customFormat="1" x14ac:dyDescent="0.25">
      <c r="A533" s="270"/>
      <c r="B533" s="271"/>
      <c r="C533" s="43"/>
      <c r="D533" s="43"/>
      <c r="E533" s="43"/>
      <c r="F533" s="43"/>
      <c r="G533" s="48"/>
      <c r="H533" s="49"/>
      <c r="I533" s="46" t="str">
        <f>IF(C533="","",INDEX(airports_all,MATCH(C533,Inputs!$J$5:$J$8662,0)))</f>
        <v/>
      </c>
      <c r="J533" s="72" t="str">
        <f>IF(D533="","",INDEX(airports_all,MATCH(D533,Inputs!$J$5:$J$8662,0)))</f>
        <v/>
      </c>
      <c r="K533" s="88" t="str">
        <f t="shared" si="16"/>
        <v/>
      </c>
      <c r="N533" s="207">
        <f t="shared" si="17"/>
        <v>0</v>
      </c>
    </row>
    <row r="534" spans="1:14" s="41" customFormat="1" x14ac:dyDescent="0.25">
      <c r="A534" s="270"/>
      <c r="B534" s="271"/>
      <c r="C534" s="43"/>
      <c r="D534" s="43"/>
      <c r="E534" s="43"/>
      <c r="F534" s="43"/>
      <c r="G534" s="48"/>
      <c r="H534" s="49"/>
      <c r="I534" s="46" t="str">
        <f>IF(C534="","",INDEX(airports_all,MATCH(C534,Inputs!$J$5:$J$8662,0)))</f>
        <v/>
      </c>
      <c r="J534" s="72" t="str">
        <f>IF(D534="","",INDEX(airports_all,MATCH(D534,Inputs!$J$5:$J$8662,0)))</f>
        <v/>
      </c>
      <c r="K534" s="88" t="str">
        <f t="shared" ref="K534:K597" si="18">IF(COUNTA(A534:G534)&gt;0,IF(COUNTA(A534:G534)&lt;6, "Enter data in all of columns B-G!",""),"")</f>
        <v/>
      </c>
      <c r="N534" s="207">
        <f t="shared" ref="N534:N597" si="19">IF(COUNTA(A534:G534)&gt;0,IF(COUNTA(A534:G534)&lt;6, 1,0),0)</f>
        <v>0</v>
      </c>
    </row>
    <row r="535" spans="1:14" s="41" customFormat="1" x14ac:dyDescent="0.25">
      <c r="A535" s="270"/>
      <c r="B535" s="271"/>
      <c r="C535" s="43"/>
      <c r="D535" s="43"/>
      <c r="E535" s="43"/>
      <c r="F535" s="43"/>
      <c r="G535" s="48"/>
      <c r="H535" s="49"/>
      <c r="I535" s="46" t="str">
        <f>IF(C535="","",INDEX(airports_all,MATCH(C535,Inputs!$J$5:$J$8662,0)))</f>
        <v/>
      </c>
      <c r="J535" s="72" t="str">
        <f>IF(D535="","",INDEX(airports_all,MATCH(D535,Inputs!$J$5:$J$8662,0)))</f>
        <v/>
      </c>
      <c r="K535" s="88" t="str">
        <f t="shared" si="18"/>
        <v/>
      </c>
      <c r="N535" s="207">
        <f t="shared" si="19"/>
        <v>0</v>
      </c>
    </row>
    <row r="536" spans="1:14" s="41" customFormat="1" x14ac:dyDescent="0.25">
      <c r="A536" s="270"/>
      <c r="B536" s="271"/>
      <c r="C536" s="43"/>
      <c r="D536" s="43"/>
      <c r="E536" s="43"/>
      <c r="F536" s="43"/>
      <c r="G536" s="48"/>
      <c r="H536" s="49"/>
      <c r="I536" s="46" t="str">
        <f>IF(C536="","",INDEX(airports_all,MATCH(C536,Inputs!$J$5:$J$8662,0)))</f>
        <v/>
      </c>
      <c r="J536" s="72" t="str">
        <f>IF(D536="","",INDEX(airports_all,MATCH(D536,Inputs!$J$5:$J$8662,0)))</f>
        <v/>
      </c>
      <c r="K536" s="88" t="str">
        <f t="shared" si="18"/>
        <v/>
      </c>
      <c r="N536" s="207">
        <f t="shared" si="19"/>
        <v>0</v>
      </c>
    </row>
    <row r="537" spans="1:14" s="41" customFormat="1" x14ac:dyDescent="0.25">
      <c r="A537" s="270"/>
      <c r="B537" s="271"/>
      <c r="C537" s="43"/>
      <c r="D537" s="43"/>
      <c r="E537" s="43"/>
      <c r="F537" s="43"/>
      <c r="G537" s="48"/>
      <c r="H537" s="49"/>
      <c r="I537" s="46" t="str">
        <f>IF(C537="","",INDEX(airports_all,MATCH(C537,Inputs!$J$5:$J$8662,0)))</f>
        <v/>
      </c>
      <c r="J537" s="72" t="str">
        <f>IF(D537="","",INDEX(airports_all,MATCH(D537,Inputs!$J$5:$J$8662,0)))</f>
        <v/>
      </c>
      <c r="K537" s="88" t="str">
        <f t="shared" si="18"/>
        <v/>
      </c>
      <c r="N537" s="207">
        <f t="shared" si="19"/>
        <v>0</v>
      </c>
    </row>
    <row r="538" spans="1:14" s="41" customFormat="1" x14ac:dyDescent="0.25">
      <c r="A538" s="270"/>
      <c r="B538" s="271"/>
      <c r="C538" s="43"/>
      <c r="D538" s="43"/>
      <c r="E538" s="43"/>
      <c r="F538" s="43"/>
      <c r="G538" s="48"/>
      <c r="H538" s="49"/>
      <c r="I538" s="46" t="str">
        <f>IF(C538="","",INDEX(airports_all,MATCH(C538,Inputs!$J$5:$J$8662,0)))</f>
        <v/>
      </c>
      <c r="J538" s="72" t="str">
        <f>IF(D538="","",INDEX(airports_all,MATCH(D538,Inputs!$J$5:$J$8662,0)))</f>
        <v/>
      </c>
      <c r="K538" s="88" t="str">
        <f t="shared" si="18"/>
        <v/>
      </c>
      <c r="N538" s="207">
        <f t="shared" si="19"/>
        <v>0</v>
      </c>
    </row>
    <row r="539" spans="1:14" s="41" customFormat="1" x14ac:dyDescent="0.25">
      <c r="A539" s="270"/>
      <c r="B539" s="271"/>
      <c r="C539" s="43"/>
      <c r="D539" s="43"/>
      <c r="E539" s="43"/>
      <c r="F539" s="43"/>
      <c r="G539" s="48"/>
      <c r="H539" s="49"/>
      <c r="I539" s="46" t="str">
        <f>IF(C539="","",INDEX(airports_all,MATCH(C539,Inputs!$J$5:$J$8662,0)))</f>
        <v/>
      </c>
      <c r="J539" s="72" t="str">
        <f>IF(D539="","",INDEX(airports_all,MATCH(D539,Inputs!$J$5:$J$8662,0)))</f>
        <v/>
      </c>
      <c r="K539" s="88" t="str">
        <f t="shared" si="18"/>
        <v/>
      </c>
      <c r="N539" s="207">
        <f t="shared" si="19"/>
        <v>0</v>
      </c>
    </row>
    <row r="540" spans="1:14" s="41" customFormat="1" x14ac:dyDescent="0.25">
      <c r="A540" s="270"/>
      <c r="B540" s="271"/>
      <c r="C540" s="43"/>
      <c r="D540" s="43"/>
      <c r="E540" s="43"/>
      <c r="F540" s="43"/>
      <c r="G540" s="48"/>
      <c r="H540" s="49"/>
      <c r="I540" s="46" t="str">
        <f>IF(C540="","",INDEX(airports_all,MATCH(C540,Inputs!$J$5:$J$8662,0)))</f>
        <v/>
      </c>
      <c r="J540" s="72" t="str">
        <f>IF(D540="","",INDEX(airports_all,MATCH(D540,Inputs!$J$5:$J$8662,0)))</f>
        <v/>
      </c>
      <c r="K540" s="88" t="str">
        <f t="shared" si="18"/>
        <v/>
      </c>
      <c r="N540" s="207">
        <f t="shared" si="19"/>
        <v>0</v>
      </c>
    </row>
    <row r="541" spans="1:14" s="41" customFormat="1" x14ac:dyDescent="0.25">
      <c r="A541" s="270"/>
      <c r="B541" s="271"/>
      <c r="C541" s="43"/>
      <c r="D541" s="43"/>
      <c r="E541" s="43"/>
      <c r="F541" s="43"/>
      <c r="G541" s="48"/>
      <c r="H541" s="49"/>
      <c r="I541" s="46" t="str">
        <f>IF(C541="","",INDEX(airports_all,MATCH(C541,Inputs!$J$5:$J$8662,0)))</f>
        <v/>
      </c>
      <c r="J541" s="72" t="str">
        <f>IF(D541="","",INDEX(airports_all,MATCH(D541,Inputs!$J$5:$J$8662,0)))</f>
        <v/>
      </c>
      <c r="K541" s="88" t="str">
        <f t="shared" si="18"/>
        <v/>
      </c>
      <c r="N541" s="207">
        <f t="shared" si="19"/>
        <v>0</v>
      </c>
    </row>
    <row r="542" spans="1:14" s="41" customFormat="1" x14ac:dyDescent="0.25">
      <c r="A542" s="270"/>
      <c r="B542" s="271"/>
      <c r="C542" s="43"/>
      <c r="D542" s="43"/>
      <c r="E542" s="43"/>
      <c r="F542" s="43"/>
      <c r="G542" s="48"/>
      <c r="H542" s="49"/>
      <c r="I542" s="46" t="str">
        <f>IF(C542="","",INDEX(airports_all,MATCH(C542,Inputs!$J$5:$J$8662,0)))</f>
        <v/>
      </c>
      <c r="J542" s="72" t="str">
        <f>IF(D542="","",INDEX(airports_all,MATCH(D542,Inputs!$J$5:$J$8662,0)))</f>
        <v/>
      </c>
      <c r="K542" s="88" t="str">
        <f t="shared" si="18"/>
        <v/>
      </c>
      <c r="N542" s="207">
        <f t="shared" si="19"/>
        <v>0</v>
      </c>
    </row>
    <row r="543" spans="1:14" s="41" customFormat="1" x14ac:dyDescent="0.25">
      <c r="A543" s="270"/>
      <c r="B543" s="271"/>
      <c r="C543" s="43"/>
      <c r="D543" s="43"/>
      <c r="E543" s="43"/>
      <c r="F543" s="43"/>
      <c r="G543" s="48"/>
      <c r="H543" s="49"/>
      <c r="I543" s="46" t="str">
        <f>IF(C543="","",INDEX(airports_all,MATCH(C543,Inputs!$J$5:$J$8662,0)))</f>
        <v/>
      </c>
      <c r="J543" s="72" t="str">
        <f>IF(D543="","",INDEX(airports_all,MATCH(D543,Inputs!$J$5:$J$8662,0)))</f>
        <v/>
      </c>
      <c r="K543" s="88" t="str">
        <f t="shared" si="18"/>
        <v/>
      </c>
      <c r="N543" s="207">
        <f t="shared" si="19"/>
        <v>0</v>
      </c>
    </row>
    <row r="544" spans="1:14" s="41" customFormat="1" x14ac:dyDescent="0.25">
      <c r="A544" s="270"/>
      <c r="B544" s="271"/>
      <c r="C544" s="43"/>
      <c r="D544" s="43"/>
      <c r="E544" s="43"/>
      <c r="F544" s="43"/>
      <c r="G544" s="48"/>
      <c r="H544" s="49"/>
      <c r="I544" s="46" t="str">
        <f>IF(C544="","",INDEX(airports_all,MATCH(C544,Inputs!$J$5:$J$8662,0)))</f>
        <v/>
      </c>
      <c r="J544" s="72" t="str">
        <f>IF(D544="","",INDEX(airports_all,MATCH(D544,Inputs!$J$5:$J$8662,0)))</f>
        <v/>
      </c>
      <c r="K544" s="88" t="str">
        <f t="shared" si="18"/>
        <v/>
      </c>
      <c r="N544" s="207">
        <f t="shared" si="19"/>
        <v>0</v>
      </c>
    </row>
    <row r="545" spans="1:14" s="41" customFormat="1" x14ac:dyDescent="0.25">
      <c r="A545" s="270"/>
      <c r="B545" s="271"/>
      <c r="C545" s="43"/>
      <c r="D545" s="43"/>
      <c r="E545" s="43"/>
      <c r="F545" s="43"/>
      <c r="G545" s="48"/>
      <c r="H545" s="49"/>
      <c r="I545" s="46" t="str">
        <f>IF(C545="","",INDEX(airports_all,MATCH(C545,Inputs!$J$5:$J$8662,0)))</f>
        <v/>
      </c>
      <c r="J545" s="72" t="str">
        <f>IF(D545="","",INDEX(airports_all,MATCH(D545,Inputs!$J$5:$J$8662,0)))</f>
        <v/>
      </c>
      <c r="K545" s="88" t="str">
        <f t="shared" si="18"/>
        <v/>
      </c>
      <c r="N545" s="207">
        <f t="shared" si="19"/>
        <v>0</v>
      </c>
    </row>
    <row r="546" spans="1:14" s="41" customFormat="1" x14ac:dyDescent="0.25">
      <c r="A546" s="270"/>
      <c r="B546" s="271"/>
      <c r="C546" s="43"/>
      <c r="D546" s="43"/>
      <c r="E546" s="43"/>
      <c r="F546" s="43"/>
      <c r="G546" s="48"/>
      <c r="H546" s="49"/>
      <c r="I546" s="46" t="str">
        <f>IF(C546="","",INDEX(airports_all,MATCH(C546,Inputs!$J$5:$J$8662,0)))</f>
        <v/>
      </c>
      <c r="J546" s="72" t="str">
        <f>IF(D546="","",INDEX(airports_all,MATCH(D546,Inputs!$J$5:$J$8662,0)))</f>
        <v/>
      </c>
      <c r="K546" s="88" t="str">
        <f t="shared" si="18"/>
        <v/>
      </c>
      <c r="N546" s="207">
        <f t="shared" si="19"/>
        <v>0</v>
      </c>
    </row>
    <row r="547" spans="1:14" s="41" customFormat="1" x14ac:dyDescent="0.25">
      <c r="A547" s="270"/>
      <c r="B547" s="271"/>
      <c r="C547" s="43"/>
      <c r="D547" s="43"/>
      <c r="E547" s="43"/>
      <c r="F547" s="43"/>
      <c r="G547" s="48"/>
      <c r="H547" s="49"/>
      <c r="I547" s="46" t="str">
        <f>IF(C547="","",INDEX(airports_all,MATCH(C547,Inputs!$J$5:$J$8662,0)))</f>
        <v/>
      </c>
      <c r="J547" s="72" t="str">
        <f>IF(D547="","",INDEX(airports_all,MATCH(D547,Inputs!$J$5:$J$8662,0)))</f>
        <v/>
      </c>
      <c r="K547" s="88" t="str">
        <f t="shared" si="18"/>
        <v/>
      </c>
      <c r="N547" s="207">
        <f t="shared" si="19"/>
        <v>0</v>
      </c>
    </row>
    <row r="548" spans="1:14" s="41" customFormat="1" x14ac:dyDescent="0.25">
      <c r="A548" s="270"/>
      <c r="B548" s="271"/>
      <c r="C548" s="43"/>
      <c r="D548" s="43"/>
      <c r="E548" s="43"/>
      <c r="F548" s="43"/>
      <c r="G548" s="48"/>
      <c r="H548" s="49"/>
      <c r="I548" s="46" t="str">
        <f>IF(C548="","",INDEX(airports_all,MATCH(C548,Inputs!$J$5:$J$8662,0)))</f>
        <v/>
      </c>
      <c r="J548" s="72" t="str">
        <f>IF(D548="","",INDEX(airports_all,MATCH(D548,Inputs!$J$5:$J$8662,0)))</f>
        <v/>
      </c>
      <c r="K548" s="88" t="str">
        <f t="shared" si="18"/>
        <v/>
      </c>
      <c r="N548" s="207">
        <f t="shared" si="19"/>
        <v>0</v>
      </c>
    </row>
    <row r="549" spans="1:14" s="41" customFormat="1" x14ac:dyDescent="0.25">
      <c r="A549" s="270"/>
      <c r="B549" s="271"/>
      <c r="C549" s="43"/>
      <c r="D549" s="43"/>
      <c r="E549" s="43"/>
      <c r="F549" s="43"/>
      <c r="G549" s="48"/>
      <c r="H549" s="49"/>
      <c r="I549" s="46" t="str">
        <f>IF(C549="","",INDEX(airports_all,MATCH(C549,Inputs!$J$5:$J$8662,0)))</f>
        <v/>
      </c>
      <c r="J549" s="72" t="str">
        <f>IF(D549="","",INDEX(airports_all,MATCH(D549,Inputs!$J$5:$J$8662,0)))</f>
        <v/>
      </c>
      <c r="K549" s="88" t="str">
        <f t="shared" si="18"/>
        <v/>
      </c>
      <c r="N549" s="207">
        <f t="shared" si="19"/>
        <v>0</v>
      </c>
    </row>
    <row r="550" spans="1:14" s="41" customFormat="1" x14ac:dyDescent="0.25">
      <c r="A550" s="270"/>
      <c r="B550" s="271"/>
      <c r="C550" s="43"/>
      <c r="D550" s="43"/>
      <c r="E550" s="43"/>
      <c r="F550" s="43"/>
      <c r="G550" s="48"/>
      <c r="H550" s="49"/>
      <c r="I550" s="46" t="str">
        <f>IF(C550="","",INDEX(airports_all,MATCH(C550,Inputs!$J$5:$J$8662,0)))</f>
        <v/>
      </c>
      <c r="J550" s="72" t="str">
        <f>IF(D550="","",INDEX(airports_all,MATCH(D550,Inputs!$J$5:$J$8662,0)))</f>
        <v/>
      </c>
      <c r="K550" s="88" t="str">
        <f t="shared" si="18"/>
        <v/>
      </c>
      <c r="N550" s="207">
        <f t="shared" si="19"/>
        <v>0</v>
      </c>
    </row>
    <row r="551" spans="1:14" s="41" customFormat="1" x14ac:dyDescent="0.25">
      <c r="A551" s="270"/>
      <c r="B551" s="271"/>
      <c r="C551" s="43"/>
      <c r="D551" s="43"/>
      <c r="E551" s="43"/>
      <c r="F551" s="43"/>
      <c r="G551" s="48"/>
      <c r="H551" s="49"/>
      <c r="I551" s="46" t="str">
        <f>IF(C551="","",INDEX(airports_all,MATCH(C551,Inputs!$J$5:$J$8662,0)))</f>
        <v/>
      </c>
      <c r="J551" s="72" t="str">
        <f>IF(D551="","",INDEX(airports_all,MATCH(D551,Inputs!$J$5:$J$8662,0)))</f>
        <v/>
      </c>
      <c r="K551" s="88" t="str">
        <f t="shared" si="18"/>
        <v/>
      </c>
      <c r="N551" s="207">
        <f t="shared" si="19"/>
        <v>0</v>
      </c>
    </row>
    <row r="552" spans="1:14" s="41" customFormat="1" x14ac:dyDescent="0.25">
      <c r="A552" s="270"/>
      <c r="B552" s="271"/>
      <c r="C552" s="43"/>
      <c r="D552" s="43"/>
      <c r="E552" s="43"/>
      <c r="F552" s="43"/>
      <c r="G552" s="48"/>
      <c r="H552" s="49"/>
      <c r="I552" s="46" t="str">
        <f>IF(C552="","",INDEX(airports_all,MATCH(C552,Inputs!$J$5:$J$8662,0)))</f>
        <v/>
      </c>
      <c r="J552" s="72" t="str">
        <f>IF(D552="","",INDEX(airports_all,MATCH(D552,Inputs!$J$5:$J$8662,0)))</f>
        <v/>
      </c>
      <c r="K552" s="88" t="str">
        <f t="shared" si="18"/>
        <v/>
      </c>
      <c r="N552" s="207">
        <f t="shared" si="19"/>
        <v>0</v>
      </c>
    </row>
    <row r="553" spans="1:14" s="41" customFormat="1" x14ac:dyDescent="0.25">
      <c r="A553" s="270"/>
      <c r="B553" s="271"/>
      <c r="C553" s="43"/>
      <c r="D553" s="43"/>
      <c r="E553" s="43"/>
      <c r="F553" s="43"/>
      <c r="G553" s="48"/>
      <c r="H553" s="49"/>
      <c r="I553" s="46" t="str">
        <f>IF(C553="","",INDEX(airports_all,MATCH(C553,Inputs!$J$5:$J$8662,0)))</f>
        <v/>
      </c>
      <c r="J553" s="72" t="str">
        <f>IF(D553="","",INDEX(airports_all,MATCH(D553,Inputs!$J$5:$J$8662,0)))</f>
        <v/>
      </c>
      <c r="K553" s="88" t="str">
        <f t="shared" si="18"/>
        <v/>
      </c>
      <c r="N553" s="207">
        <f t="shared" si="19"/>
        <v>0</v>
      </c>
    </row>
    <row r="554" spans="1:14" s="41" customFormat="1" x14ac:dyDescent="0.25">
      <c r="A554" s="270"/>
      <c r="B554" s="271"/>
      <c r="C554" s="43"/>
      <c r="D554" s="43"/>
      <c r="E554" s="43"/>
      <c r="F554" s="43"/>
      <c r="G554" s="48"/>
      <c r="H554" s="49"/>
      <c r="I554" s="46" t="str">
        <f>IF(C554="","",INDEX(airports_all,MATCH(C554,Inputs!$J$5:$J$8662,0)))</f>
        <v/>
      </c>
      <c r="J554" s="72" t="str">
        <f>IF(D554="","",INDEX(airports_all,MATCH(D554,Inputs!$J$5:$J$8662,0)))</f>
        <v/>
      </c>
      <c r="K554" s="88" t="str">
        <f t="shared" si="18"/>
        <v/>
      </c>
      <c r="N554" s="207">
        <f t="shared" si="19"/>
        <v>0</v>
      </c>
    </row>
    <row r="555" spans="1:14" s="41" customFormat="1" x14ac:dyDescent="0.25">
      <c r="A555" s="270"/>
      <c r="B555" s="271"/>
      <c r="C555" s="43"/>
      <c r="D555" s="43"/>
      <c r="E555" s="43"/>
      <c r="F555" s="43"/>
      <c r="G555" s="48"/>
      <c r="H555" s="49"/>
      <c r="I555" s="46" t="str">
        <f>IF(C555="","",INDEX(airports_all,MATCH(C555,Inputs!$J$5:$J$8662,0)))</f>
        <v/>
      </c>
      <c r="J555" s="72" t="str">
        <f>IF(D555="","",INDEX(airports_all,MATCH(D555,Inputs!$J$5:$J$8662,0)))</f>
        <v/>
      </c>
      <c r="K555" s="88" t="str">
        <f t="shared" si="18"/>
        <v/>
      </c>
      <c r="N555" s="207">
        <f t="shared" si="19"/>
        <v>0</v>
      </c>
    </row>
    <row r="556" spans="1:14" s="41" customFormat="1" x14ac:dyDescent="0.25">
      <c r="A556" s="270"/>
      <c r="B556" s="271"/>
      <c r="C556" s="43"/>
      <c r="D556" s="43"/>
      <c r="E556" s="43"/>
      <c r="F556" s="43"/>
      <c r="G556" s="48"/>
      <c r="H556" s="49"/>
      <c r="I556" s="46" t="str">
        <f>IF(C556="","",INDEX(airports_all,MATCH(C556,Inputs!$J$5:$J$8662,0)))</f>
        <v/>
      </c>
      <c r="J556" s="72" t="str">
        <f>IF(D556="","",INDEX(airports_all,MATCH(D556,Inputs!$J$5:$J$8662,0)))</f>
        <v/>
      </c>
      <c r="K556" s="88" t="str">
        <f t="shared" si="18"/>
        <v/>
      </c>
      <c r="N556" s="207">
        <f t="shared" si="19"/>
        <v>0</v>
      </c>
    </row>
    <row r="557" spans="1:14" s="41" customFormat="1" x14ac:dyDescent="0.25">
      <c r="A557" s="270"/>
      <c r="B557" s="271"/>
      <c r="C557" s="43"/>
      <c r="D557" s="43"/>
      <c r="E557" s="43"/>
      <c r="F557" s="43"/>
      <c r="G557" s="48"/>
      <c r="H557" s="49"/>
      <c r="I557" s="46" t="str">
        <f>IF(C557="","",INDEX(airports_all,MATCH(C557,Inputs!$J$5:$J$8662,0)))</f>
        <v/>
      </c>
      <c r="J557" s="72" t="str">
        <f>IF(D557="","",INDEX(airports_all,MATCH(D557,Inputs!$J$5:$J$8662,0)))</f>
        <v/>
      </c>
      <c r="K557" s="88" t="str">
        <f t="shared" si="18"/>
        <v/>
      </c>
      <c r="N557" s="207">
        <f t="shared" si="19"/>
        <v>0</v>
      </c>
    </row>
    <row r="558" spans="1:14" s="41" customFormat="1" x14ac:dyDescent="0.25">
      <c r="A558" s="270"/>
      <c r="B558" s="271"/>
      <c r="C558" s="43"/>
      <c r="D558" s="43"/>
      <c r="E558" s="43"/>
      <c r="F558" s="43"/>
      <c r="G558" s="48"/>
      <c r="H558" s="49"/>
      <c r="I558" s="46" t="str">
        <f>IF(C558="","",INDEX(airports_all,MATCH(C558,Inputs!$J$5:$J$8662,0)))</f>
        <v/>
      </c>
      <c r="J558" s="72" t="str">
        <f>IF(D558="","",INDEX(airports_all,MATCH(D558,Inputs!$J$5:$J$8662,0)))</f>
        <v/>
      </c>
      <c r="K558" s="88" t="str">
        <f t="shared" si="18"/>
        <v/>
      </c>
      <c r="N558" s="207">
        <f t="shared" si="19"/>
        <v>0</v>
      </c>
    </row>
    <row r="559" spans="1:14" s="41" customFormat="1" x14ac:dyDescent="0.25">
      <c r="A559" s="270"/>
      <c r="B559" s="271"/>
      <c r="C559" s="43"/>
      <c r="D559" s="43"/>
      <c r="E559" s="43"/>
      <c r="F559" s="43"/>
      <c r="G559" s="48"/>
      <c r="H559" s="49"/>
      <c r="I559" s="46" t="str">
        <f>IF(C559="","",INDEX(airports_all,MATCH(C559,Inputs!$J$5:$J$8662,0)))</f>
        <v/>
      </c>
      <c r="J559" s="72" t="str">
        <f>IF(D559="","",INDEX(airports_all,MATCH(D559,Inputs!$J$5:$J$8662,0)))</f>
        <v/>
      </c>
      <c r="K559" s="88" t="str">
        <f t="shared" si="18"/>
        <v/>
      </c>
      <c r="N559" s="207">
        <f t="shared" si="19"/>
        <v>0</v>
      </c>
    </row>
    <row r="560" spans="1:14" s="41" customFormat="1" x14ac:dyDescent="0.25">
      <c r="A560" s="270"/>
      <c r="B560" s="271"/>
      <c r="C560" s="43"/>
      <c r="D560" s="43"/>
      <c r="E560" s="43"/>
      <c r="F560" s="43"/>
      <c r="G560" s="48"/>
      <c r="H560" s="49"/>
      <c r="I560" s="46" t="str">
        <f>IF(C560="","",INDEX(airports_all,MATCH(C560,Inputs!$J$5:$J$8662,0)))</f>
        <v/>
      </c>
      <c r="J560" s="72" t="str">
        <f>IF(D560="","",INDEX(airports_all,MATCH(D560,Inputs!$J$5:$J$8662,0)))</f>
        <v/>
      </c>
      <c r="K560" s="88" t="str">
        <f t="shared" si="18"/>
        <v/>
      </c>
      <c r="N560" s="207">
        <f t="shared" si="19"/>
        <v>0</v>
      </c>
    </row>
    <row r="561" spans="1:14" s="41" customFormat="1" x14ac:dyDescent="0.25">
      <c r="A561" s="270"/>
      <c r="B561" s="271"/>
      <c r="C561" s="43"/>
      <c r="D561" s="43"/>
      <c r="E561" s="43"/>
      <c r="F561" s="43"/>
      <c r="G561" s="48"/>
      <c r="H561" s="49"/>
      <c r="I561" s="46" t="str">
        <f>IF(C561="","",INDEX(airports_all,MATCH(C561,Inputs!$J$5:$J$8662,0)))</f>
        <v/>
      </c>
      <c r="J561" s="72" t="str">
        <f>IF(D561="","",INDEX(airports_all,MATCH(D561,Inputs!$J$5:$J$8662,0)))</f>
        <v/>
      </c>
      <c r="K561" s="88" t="str">
        <f t="shared" si="18"/>
        <v/>
      </c>
      <c r="N561" s="207">
        <f t="shared" si="19"/>
        <v>0</v>
      </c>
    </row>
    <row r="562" spans="1:14" s="41" customFormat="1" x14ac:dyDescent="0.25">
      <c r="A562" s="270"/>
      <c r="B562" s="271"/>
      <c r="C562" s="43"/>
      <c r="D562" s="43"/>
      <c r="E562" s="43"/>
      <c r="F562" s="43"/>
      <c r="G562" s="48"/>
      <c r="H562" s="49"/>
      <c r="I562" s="46" t="str">
        <f>IF(C562="","",INDEX(airports_all,MATCH(C562,Inputs!$J$5:$J$8662,0)))</f>
        <v/>
      </c>
      <c r="J562" s="72" t="str">
        <f>IF(D562="","",INDEX(airports_all,MATCH(D562,Inputs!$J$5:$J$8662,0)))</f>
        <v/>
      </c>
      <c r="K562" s="88" t="str">
        <f t="shared" si="18"/>
        <v/>
      </c>
      <c r="N562" s="207">
        <f t="shared" si="19"/>
        <v>0</v>
      </c>
    </row>
    <row r="563" spans="1:14" s="41" customFormat="1" x14ac:dyDescent="0.25">
      <c r="A563" s="270"/>
      <c r="B563" s="271"/>
      <c r="C563" s="43"/>
      <c r="D563" s="43"/>
      <c r="E563" s="43"/>
      <c r="F563" s="43"/>
      <c r="G563" s="48"/>
      <c r="H563" s="49"/>
      <c r="I563" s="46" t="str">
        <f>IF(C563="","",INDEX(airports_all,MATCH(C563,Inputs!$J$5:$J$8662,0)))</f>
        <v/>
      </c>
      <c r="J563" s="72" t="str">
        <f>IF(D563="","",INDEX(airports_all,MATCH(D563,Inputs!$J$5:$J$8662,0)))</f>
        <v/>
      </c>
      <c r="K563" s="88" t="str">
        <f t="shared" si="18"/>
        <v/>
      </c>
      <c r="N563" s="207">
        <f t="shared" si="19"/>
        <v>0</v>
      </c>
    </row>
    <row r="564" spans="1:14" s="41" customFormat="1" x14ac:dyDescent="0.25">
      <c r="A564" s="270"/>
      <c r="B564" s="271"/>
      <c r="C564" s="43"/>
      <c r="D564" s="43"/>
      <c r="E564" s="43"/>
      <c r="F564" s="43"/>
      <c r="G564" s="48"/>
      <c r="H564" s="49"/>
      <c r="I564" s="46" t="str">
        <f>IF(C564="","",INDEX(airports_all,MATCH(C564,Inputs!$J$5:$J$8662,0)))</f>
        <v/>
      </c>
      <c r="J564" s="72" t="str">
        <f>IF(D564="","",INDEX(airports_all,MATCH(D564,Inputs!$J$5:$J$8662,0)))</f>
        <v/>
      </c>
      <c r="K564" s="88" t="str">
        <f t="shared" si="18"/>
        <v/>
      </c>
      <c r="N564" s="207">
        <f t="shared" si="19"/>
        <v>0</v>
      </c>
    </row>
    <row r="565" spans="1:14" s="41" customFormat="1" x14ac:dyDescent="0.25">
      <c r="A565" s="270"/>
      <c r="B565" s="271"/>
      <c r="C565" s="43"/>
      <c r="D565" s="43"/>
      <c r="E565" s="43"/>
      <c r="F565" s="43"/>
      <c r="G565" s="48"/>
      <c r="H565" s="49"/>
      <c r="I565" s="46" t="str">
        <f>IF(C565="","",INDEX(airports_all,MATCH(C565,Inputs!$J$5:$J$8662,0)))</f>
        <v/>
      </c>
      <c r="J565" s="72" t="str">
        <f>IF(D565="","",INDEX(airports_all,MATCH(D565,Inputs!$J$5:$J$8662,0)))</f>
        <v/>
      </c>
      <c r="K565" s="88" t="str">
        <f t="shared" si="18"/>
        <v/>
      </c>
      <c r="N565" s="207">
        <f t="shared" si="19"/>
        <v>0</v>
      </c>
    </row>
    <row r="566" spans="1:14" s="41" customFormat="1" x14ac:dyDescent="0.25">
      <c r="A566" s="270"/>
      <c r="B566" s="271"/>
      <c r="C566" s="43"/>
      <c r="D566" s="43"/>
      <c r="E566" s="43"/>
      <c r="F566" s="43"/>
      <c r="G566" s="48"/>
      <c r="H566" s="49"/>
      <c r="I566" s="46" t="str">
        <f>IF(C566="","",INDEX(airports_all,MATCH(C566,Inputs!$J$5:$J$8662,0)))</f>
        <v/>
      </c>
      <c r="J566" s="72" t="str">
        <f>IF(D566="","",INDEX(airports_all,MATCH(D566,Inputs!$J$5:$J$8662,0)))</f>
        <v/>
      </c>
      <c r="K566" s="88" t="str">
        <f t="shared" si="18"/>
        <v/>
      </c>
      <c r="N566" s="207">
        <f t="shared" si="19"/>
        <v>0</v>
      </c>
    </row>
    <row r="567" spans="1:14" s="41" customFormat="1" x14ac:dyDescent="0.25">
      <c r="A567" s="270"/>
      <c r="B567" s="271"/>
      <c r="C567" s="43"/>
      <c r="D567" s="43"/>
      <c r="E567" s="43"/>
      <c r="F567" s="43"/>
      <c r="G567" s="48"/>
      <c r="H567" s="49"/>
      <c r="I567" s="46" t="str">
        <f>IF(C567="","",INDEX(airports_all,MATCH(C567,Inputs!$J$5:$J$8662,0)))</f>
        <v/>
      </c>
      <c r="J567" s="72" t="str">
        <f>IF(D567="","",INDEX(airports_all,MATCH(D567,Inputs!$J$5:$J$8662,0)))</f>
        <v/>
      </c>
      <c r="K567" s="88" t="str">
        <f t="shared" si="18"/>
        <v/>
      </c>
      <c r="N567" s="207">
        <f t="shared" si="19"/>
        <v>0</v>
      </c>
    </row>
    <row r="568" spans="1:14" s="41" customFormat="1" x14ac:dyDescent="0.25">
      <c r="A568" s="270"/>
      <c r="B568" s="271"/>
      <c r="C568" s="43"/>
      <c r="D568" s="43"/>
      <c r="E568" s="43"/>
      <c r="F568" s="43"/>
      <c r="G568" s="48"/>
      <c r="H568" s="49"/>
      <c r="I568" s="46" t="str">
        <f>IF(C568="","",INDEX(airports_all,MATCH(C568,Inputs!$J$5:$J$8662,0)))</f>
        <v/>
      </c>
      <c r="J568" s="72" t="str">
        <f>IF(D568="","",INDEX(airports_all,MATCH(D568,Inputs!$J$5:$J$8662,0)))</f>
        <v/>
      </c>
      <c r="K568" s="88" t="str">
        <f t="shared" si="18"/>
        <v/>
      </c>
      <c r="N568" s="207">
        <f t="shared" si="19"/>
        <v>0</v>
      </c>
    </row>
    <row r="569" spans="1:14" s="41" customFormat="1" x14ac:dyDescent="0.25">
      <c r="A569" s="270"/>
      <c r="B569" s="271"/>
      <c r="C569" s="43"/>
      <c r="D569" s="43"/>
      <c r="E569" s="43"/>
      <c r="F569" s="43"/>
      <c r="G569" s="48"/>
      <c r="H569" s="49"/>
      <c r="I569" s="46" t="str">
        <f>IF(C569="","",INDEX(airports_all,MATCH(C569,Inputs!$J$5:$J$8662,0)))</f>
        <v/>
      </c>
      <c r="J569" s="72" t="str">
        <f>IF(D569="","",INDEX(airports_all,MATCH(D569,Inputs!$J$5:$J$8662,0)))</f>
        <v/>
      </c>
      <c r="K569" s="88" t="str">
        <f t="shared" si="18"/>
        <v/>
      </c>
      <c r="N569" s="207">
        <f t="shared" si="19"/>
        <v>0</v>
      </c>
    </row>
    <row r="570" spans="1:14" s="41" customFormat="1" x14ac:dyDescent="0.25">
      <c r="A570" s="270"/>
      <c r="B570" s="271"/>
      <c r="C570" s="43"/>
      <c r="D570" s="43"/>
      <c r="E570" s="43"/>
      <c r="F570" s="43"/>
      <c r="G570" s="48"/>
      <c r="H570" s="49"/>
      <c r="I570" s="46" t="str">
        <f>IF(C570="","",INDEX(airports_all,MATCH(C570,Inputs!$J$5:$J$8662,0)))</f>
        <v/>
      </c>
      <c r="J570" s="72" t="str">
        <f>IF(D570="","",INDEX(airports_all,MATCH(D570,Inputs!$J$5:$J$8662,0)))</f>
        <v/>
      </c>
      <c r="K570" s="88" t="str">
        <f t="shared" si="18"/>
        <v/>
      </c>
      <c r="N570" s="207">
        <f t="shared" si="19"/>
        <v>0</v>
      </c>
    </row>
    <row r="571" spans="1:14" s="41" customFormat="1" x14ac:dyDescent="0.25">
      <c r="A571" s="270"/>
      <c r="B571" s="271"/>
      <c r="C571" s="43"/>
      <c r="D571" s="43"/>
      <c r="E571" s="43"/>
      <c r="F571" s="43"/>
      <c r="G571" s="48"/>
      <c r="H571" s="49"/>
      <c r="I571" s="46" t="str">
        <f>IF(C571="","",INDEX(airports_all,MATCH(C571,Inputs!$J$5:$J$8662,0)))</f>
        <v/>
      </c>
      <c r="J571" s="72" t="str">
        <f>IF(D571="","",INDEX(airports_all,MATCH(D571,Inputs!$J$5:$J$8662,0)))</f>
        <v/>
      </c>
      <c r="K571" s="88" t="str">
        <f t="shared" si="18"/>
        <v/>
      </c>
      <c r="N571" s="207">
        <f t="shared" si="19"/>
        <v>0</v>
      </c>
    </row>
    <row r="572" spans="1:14" s="41" customFormat="1" x14ac:dyDescent="0.25">
      <c r="A572" s="270"/>
      <c r="B572" s="271"/>
      <c r="C572" s="43"/>
      <c r="D572" s="43"/>
      <c r="E572" s="43"/>
      <c r="F572" s="43"/>
      <c r="G572" s="48"/>
      <c r="H572" s="49"/>
      <c r="I572" s="46" t="str">
        <f>IF(C572="","",INDEX(airports_all,MATCH(C572,Inputs!$J$5:$J$8662,0)))</f>
        <v/>
      </c>
      <c r="J572" s="72" t="str">
        <f>IF(D572="","",INDEX(airports_all,MATCH(D572,Inputs!$J$5:$J$8662,0)))</f>
        <v/>
      </c>
      <c r="K572" s="88" t="str">
        <f t="shared" si="18"/>
        <v/>
      </c>
      <c r="N572" s="207">
        <f t="shared" si="19"/>
        <v>0</v>
      </c>
    </row>
    <row r="573" spans="1:14" s="41" customFormat="1" x14ac:dyDescent="0.25">
      <c r="A573" s="270"/>
      <c r="B573" s="271"/>
      <c r="C573" s="43"/>
      <c r="D573" s="43"/>
      <c r="E573" s="43"/>
      <c r="F573" s="43"/>
      <c r="G573" s="48"/>
      <c r="H573" s="49"/>
      <c r="I573" s="46" t="str">
        <f>IF(C573="","",INDEX(airports_all,MATCH(C573,Inputs!$J$5:$J$8662,0)))</f>
        <v/>
      </c>
      <c r="J573" s="72" t="str">
        <f>IF(D573="","",INDEX(airports_all,MATCH(D573,Inputs!$J$5:$J$8662,0)))</f>
        <v/>
      </c>
      <c r="K573" s="88" t="str">
        <f t="shared" si="18"/>
        <v/>
      </c>
      <c r="N573" s="207">
        <f t="shared" si="19"/>
        <v>0</v>
      </c>
    </row>
    <row r="574" spans="1:14" s="41" customFormat="1" x14ac:dyDescent="0.25">
      <c r="A574" s="270"/>
      <c r="B574" s="271"/>
      <c r="C574" s="43"/>
      <c r="D574" s="43"/>
      <c r="E574" s="43"/>
      <c r="F574" s="43"/>
      <c r="G574" s="48"/>
      <c r="H574" s="49"/>
      <c r="I574" s="46" t="str">
        <f>IF(C574="","",INDEX(airports_all,MATCH(C574,Inputs!$J$5:$J$8662,0)))</f>
        <v/>
      </c>
      <c r="J574" s="72" t="str">
        <f>IF(D574="","",INDEX(airports_all,MATCH(D574,Inputs!$J$5:$J$8662,0)))</f>
        <v/>
      </c>
      <c r="K574" s="88" t="str">
        <f t="shared" si="18"/>
        <v/>
      </c>
      <c r="N574" s="207">
        <f t="shared" si="19"/>
        <v>0</v>
      </c>
    </row>
    <row r="575" spans="1:14" s="41" customFormat="1" x14ac:dyDescent="0.25">
      <c r="A575" s="270"/>
      <c r="B575" s="271"/>
      <c r="C575" s="43"/>
      <c r="D575" s="43"/>
      <c r="E575" s="43"/>
      <c r="F575" s="43"/>
      <c r="G575" s="48"/>
      <c r="H575" s="49"/>
      <c r="I575" s="46" t="str">
        <f>IF(C575="","",INDEX(airports_all,MATCH(C575,Inputs!$J$5:$J$8662,0)))</f>
        <v/>
      </c>
      <c r="J575" s="72" t="str">
        <f>IF(D575="","",INDEX(airports_all,MATCH(D575,Inputs!$J$5:$J$8662,0)))</f>
        <v/>
      </c>
      <c r="K575" s="88" t="str">
        <f t="shared" si="18"/>
        <v/>
      </c>
      <c r="N575" s="207">
        <f t="shared" si="19"/>
        <v>0</v>
      </c>
    </row>
    <row r="576" spans="1:14" s="41" customFormat="1" x14ac:dyDescent="0.25">
      <c r="A576" s="270"/>
      <c r="B576" s="271"/>
      <c r="C576" s="43"/>
      <c r="D576" s="43"/>
      <c r="E576" s="43"/>
      <c r="F576" s="43"/>
      <c r="G576" s="48"/>
      <c r="H576" s="49"/>
      <c r="I576" s="46" t="str">
        <f>IF(C576="","",INDEX(airports_all,MATCH(C576,Inputs!$J$5:$J$8662,0)))</f>
        <v/>
      </c>
      <c r="J576" s="72" t="str">
        <f>IF(D576="","",INDEX(airports_all,MATCH(D576,Inputs!$J$5:$J$8662,0)))</f>
        <v/>
      </c>
      <c r="K576" s="88" t="str">
        <f t="shared" si="18"/>
        <v/>
      </c>
      <c r="N576" s="207">
        <f t="shared" si="19"/>
        <v>0</v>
      </c>
    </row>
    <row r="577" spans="1:14" s="41" customFormat="1" x14ac:dyDescent="0.25">
      <c r="A577" s="270"/>
      <c r="B577" s="271"/>
      <c r="C577" s="43"/>
      <c r="D577" s="43"/>
      <c r="E577" s="43"/>
      <c r="F577" s="43"/>
      <c r="G577" s="48"/>
      <c r="H577" s="49"/>
      <c r="I577" s="46" t="str">
        <f>IF(C577="","",INDEX(airports_all,MATCH(C577,Inputs!$J$5:$J$8662,0)))</f>
        <v/>
      </c>
      <c r="J577" s="72" t="str">
        <f>IF(D577="","",INDEX(airports_all,MATCH(D577,Inputs!$J$5:$J$8662,0)))</f>
        <v/>
      </c>
      <c r="K577" s="88" t="str">
        <f t="shared" si="18"/>
        <v/>
      </c>
      <c r="N577" s="207">
        <f t="shared" si="19"/>
        <v>0</v>
      </c>
    </row>
    <row r="578" spans="1:14" s="41" customFormat="1" x14ac:dyDescent="0.25">
      <c r="A578" s="270"/>
      <c r="B578" s="271"/>
      <c r="C578" s="43"/>
      <c r="D578" s="43"/>
      <c r="E578" s="43"/>
      <c r="F578" s="43"/>
      <c r="G578" s="48"/>
      <c r="H578" s="49"/>
      <c r="I578" s="46" t="str">
        <f>IF(C578="","",INDEX(airports_all,MATCH(C578,Inputs!$J$5:$J$8662,0)))</f>
        <v/>
      </c>
      <c r="J578" s="72" t="str">
        <f>IF(D578="","",INDEX(airports_all,MATCH(D578,Inputs!$J$5:$J$8662,0)))</f>
        <v/>
      </c>
      <c r="K578" s="88" t="str">
        <f t="shared" si="18"/>
        <v/>
      </c>
      <c r="N578" s="207">
        <f t="shared" si="19"/>
        <v>0</v>
      </c>
    </row>
    <row r="579" spans="1:14" s="41" customFormat="1" x14ac:dyDescent="0.25">
      <c r="A579" s="270"/>
      <c r="B579" s="271"/>
      <c r="C579" s="43"/>
      <c r="D579" s="43"/>
      <c r="E579" s="43"/>
      <c r="F579" s="43"/>
      <c r="G579" s="48"/>
      <c r="H579" s="49"/>
      <c r="I579" s="46" t="str">
        <f>IF(C579="","",INDEX(airports_all,MATCH(C579,Inputs!$J$5:$J$8662,0)))</f>
        <v/>
      </c>
      <c r="J579" s="72" t="str">
        <f>IF(D579="","",INDEX(airports_all,MATCH(D579,Inputs!$J$5:$J$8662,0)))</f>
        <v/>
      </c>
      <c r="K579" s="88" t="str">
        <f t="shared" si="18"/>
        <v/>
      </c>
      <c r="N579" s="207">
        <f t="shared" si="19"/>
        <v>0</v>
      </c>
    </row>
    <row r="580" spans="1:14" s="41" customFormat="1" x14ac:dyDescent="0.25">
      <c r="A580" s="270"/>
      <c r="B580" s="271"/>
      <c r="C580" s="43"/>
      <c r="D580" s="43"/>
      <c r="E580" s="43"/>
      <c r="F580" s="43"/>
      <c r="G580" s="48"/>
      <c r="H580" s="49"/>
      <c r="I580" s="46" t="str">
        <f>IF(C580="","",INDEX(airports_all,MATCH(C580,Inputs!$J$5:$J$8662,0)))</f>
        <v/>
      </c>
      <c r="J580" s="72" t="str">
        <f>IF(D580="","",INDEX(airports_all,MATCH(D580,Inputs!$J$5:$J$8662,0)))</f>
        <v/>
      </c>
      <c r="K580" s="88" t="str">
        <f t="shared" si="18"/>
        <v/>
      </c>
      <c r="N580" s="207">
        <f t="shared" si="19"/>
        <v>0</v>
      </c>
    </row>
    <row r="581" spans="1:14" s="41" customFormat="1" x14ac:dyDescent="0.25">
      <c r="A581" s="270"/>
      <c r="B581" s="271"/>
      <c r="C581" s="43"/>
      <c r="D581" s="43"/>
      <c r="E581" s="43"/>
      <c r="F581" s="43"/>
      <c r="G581" s="48"/>
      <c r="H581" s="49"/>
      <c r="I581" s="46" t="str">
        <f>IF(C581="","",INDEX(airports_all,MATCH(C581,Inputs!$J$5:$J$8662,0)))</f>
        <v/>
      </c>
      <c r="J581" s="72" t="str">
        <f>IF(D581="","",INDEX(airports_all,MATCH(D581,Inputs!$J$5:$J$8662,0)))</f>
        <v/>
      </c>
      <c r="K581" s="88" t="str">
        <f t="shared" si="18"/>
        <v/>
      </c>
      <c r="N581" s="207">
        <f t="shared" si="19"/>
        <v>0</v>
      </c>
    </row>
    <row r="582" spans="1:14" s="41" customFormat="1" x14ac:dyDescent="0.25">
      <c r="A582" s="270"/>
      <c r="B582" s="271"/>
      <c r="C582" s="43"/>
      <c r="D582" s="43"/>
      <c r="E582" s="43"/>
      <c r="F582" s="43"/>
      <c r="G582" s="48"/>
      <c r="H582" s="49"/>
      <c r="I582" s="46" t="str">
        <f>IF(C582="","",INDEX(airports_all,MATCH(C582,Inputs!$J$5:$J$8662,0)))</f>
        <v/>
      </c>
      <c r="J582" s="72" t="str">
        <f>IF(D582="","",INDEX(airports_all,MATCH(D582,Inputs!$J$5:$J$8662,0)))</f>
        <v/>
      </c>
      <c r="K582" s="88" t="str">
        <f t="shared" si="18"/>
        <v/>
      </c>
      <c r="N582" s="207">
        <f t="shared" si="19"/>
        <v>0</v>
      </c>
    </row>
    <row r="583" spans="1:14" s="41" customFormat="1" x14ac:dyDescent="0.25">
      <c r="A583" s="270"/>
      <c r="B583" s="271"/>
      <c r="C583" s="43"/>
      <c r="D583" s="43"/>
      <c r="E583" s="43"/>
      <c r="F583" s="43"/>
      <c r="G583" s="48"/>
      <c r="H583" s="49"/>
      <c r="I583" s="46" t="str">
        <f>IF(C583="","",INDEX(airports_all,MATCH(C583,Inputs!$J$5:$J$8662,0)))</f>
        <v/>
      </c>
      <c r="J583" s="72" t="str">
        <f>IF(D583="","",INDEX(airports_all,MATCH(D583,Inputs!$J$5:$J$8662,0)))</f>
        <v/>
      </c>
      <c r="K583" s="88" t="str">
        <f t="shared" si="18"/>
        <v/>
      </c>
      <c r="N583" s="207">
        <f t="shared" si="19"/>
        <v>0</v>
      </c>
    </row>
    <row r="584" spans="1:14" s="41" customFormat="1" x14ac:dyDescent="0.25">
      <c r="A584" s="270"/>
      <c r="B584" s="271"/>
      <c r="C584" s="43"/>
      <c r="D584" s="43"/>
      <c r="E584" s="43"/>
      <c r="F584" s="43"/>
      <c r="G584" s="48"/>
      <c r="H584" s="49"/>
      <c r="I584" s="46" t="str">
        <f>IF(C584="","",INDEX(airports_all,MATCH(C584,Inputs!$J$5:$J$8662,0)))</f>
        <v/>
      </c>
      <c r="J584" s="72" t="str">
        <f>IF(D584="","",INDEX(airports_all,MATCH(D584,Inputs!$J$5:$J$8662,0)))</f>
        <v/>
      </c>
      <c r="K584" s="88" t="str">
        <f t="shared" si="18"/>
        <v/>
      </c>
      <c r="N584" s="207">
        <f t="shared" si="19"/>
        <v>0</v>
      </c>
    </row>
    <row r="585" spans="1:14" s="41" customFormat="1" x14ac:dyDescent="0.25">
      <c r="A585" s="270"/>
      <c r="B585" s="271"/>
      <c r="C585" s="43"/>
      <c r="D585" s="43"/>
      <c r="E585" s="43"/>
      <c r="F585" s="43"/>
      <c r="G585" s="48"/>
      <c r="H585" s="49"/>
      <c r="I585" s="46" t="str">
        <f>IF(C585="","",INDEX(airports_all,MATCH(C585,Inputs!$J$5:$J$8662,0)))</f>
        <v/>
      </c>
      <c r="J585" s="72" t="str">
        <f>IF(D585="","",INDEX(airports_all,MATCH(D585,Inputs!$J$5:$J$8662,0)))</f>
        <v/>
      </c>
      <c r="K585" s="88" t="str">
        <f t="shared" si="18"/>
        <v/>
      </c>
      <c r="N585" s="207">
        <f t="shared" si="19"/>
        <v>0</v>
      </c>
    </row>
    <row r="586" spans="1:14" s="41" customFormat="1" x14ac:dyDescent="0.25">
      <c r="A586" s="270"/>
      <c r="B586" s="271"/>
      <c r="C586" s="43"/>
      <c r="D586" s="43"/>
      <c r="E586" s="43"/>
      <c r="F586" s="43"/>
      <c r="G586" s="48"/>
      <c r="H586" s="49"/>
      <c r="I586" s="46" t="str">
        <f>IF(C586="","",INDEX(airports_all,MATCH(C586,Inputs!$J$5:$J$8662,0)))</f>
        <v/>
      </c>
      <c r="J586" s="72" t="str">
        <f>IF(D586="","",INDEX(airports_all,MATCH(D586,Inputs!$J$5:$J$8662,0)))</f>
        <v/>
      </c>
      <c r="K586" s="88" t="str">
        <f t="shared" si="18"/>
        <v/>
      </c>
      <c r="N586" s="207">
        <f t="shared" si="19"/>
        <v>0</v>
      </c>
    </row>
    <row r="587" spans="1:14" s="41" customFormat="1" x14ac:dyDescent="0.25">
      <c r="A587" s="270"/>
      <c r="B587" s="271"/>
      <c r="C587" s="43"/>
      <c r="D587" s="43"/>
      <c r="E587" s="43"/>
      <c r="F587" s="43"/>
      <c r="G587" s="48"/>
      <c r="H587" s="49"/>
      <c r="I587" s="46" t="str">
        <f>IF(C587="","",INDEX(airports_all,MATCH(C587,Inputs!$J$5:$J$8662,0)))</f>
        <v/>
      </c>
      <c r="J587" s="72" t="str">
        <f>IF(D587="","",INDEX(airports_all,MATCH(D587,Inputs!$J$5:$J$8662,0)))</f>
        <v/>
      </c>
      <c r="K587" s="88" t="str">
        <f t="shared" si="18"/>
        <v/>
      </c>
      <c r="N587" s="207">
        <f t="shared" si="19"/>
        <v>0</v>
      </c>
    </row>
    <row r="588" spans="1:14" s="41" customFormat="1" x14ac:dyDescent="0.25">
      <c r="A588" s="270"/>
      <c r="B588" s="271"/>
      <c r="C588" s="43"/>
      <c r="D588" s="43"/>
      <c r="E588" s="43"/>
      <c r="F588" s="43"/>
      <c r="G588" s="48"/>
      <c r="H588" s="49"/>
      <c r="I588" s="46" t="str">
        <f>IF(C588="","",INDEX(airports_all,MATCH(C588,Inputs!$J$5:$J$8662,0)))</f>
        <v/>
      </c>
      <c r="J588" s="72" t="str">
        <f>IF(D588="","",INDEX(airports_all,MATCH(D588,Inputs!$J$5:$J$8662,0)))</f>
        <v/>
      </c>
      <c r="K588" s="88" t="str">
        <f t="shared" si="18"/>
        <v/>
      </c>
      <c r="N588" s="207">
        <f t="shared" si="19"/>
        <v>0</v>
      </c>
    </row>
    <row r="589" spans="1:14" s="41" customFormat="1" x14ac:dyDescent="0.25">
      <c r="A589" s="270"/>
      <c r="B589" s="271"/>
      <c r="C589" s="43"/>
      <c r="D589" s="43"/>
      <c r="E589" s="43"/>
      <c r="F589" s="43"/>
      <c r="G589" s="48"/>
      <c r="H589" s="49"/>
      <c r="I589" s="46" t="str">
        <f>IF(C589="","",INDEX(airports_all,MATCH(C589,Inputs!$J$5:$J$8662,0)))</f>
        <v/>
      </c>
      <c r="J589" s="72" t="str">
        <f>IF(D589="","",INDEX(airports_all,MATCH(D589,Inputs!$J$5:$J$8662,0)))</f>
        <v/>
      </c>
      <c r="K589" s="88" t="str">
        <f t="shared" si="18"/>
        <v/>
      </c>
      <c r="N589" s="207">
        <f t="shared" si="19"/>
        <v>0</v>
      </c>
    </row>
    <row r="590" spans="1:14" s="41" customFormat="1" x14ac:dyDescent="0.25">
      <c r="A590" s="270"/>
      <c r="B590" s="271"/>
      <c r="C590" s="43"/>
      <c r="D590" s="43"/>
      <c r="E590" s="43"/>
      <c r="F590" s="43"/>
      <c r="G590" s="48"/>
      <c r="H590" s="49"/>
      <c r="I590" s="46" t="str">
        <f>IF(C590="","",INDEX(airports_all,MATCH(C590,Inputs!$J$5:$J$8662,0)))</f>
        <v/>
      </c>
      <c r="J590" s="72" t="str">
        <f>IF(D590="","",INDEX(airports_all,MATCH(D590,Inputs!$J$5:$J$8662,0)))</f>
        <v/>
      </c>
      <c r="K590" s="88" t="str">
        <f t="shared" si="18"/>
        <v/>
      </c>
      <c r="N590" s="207">
        <f t="shared" si="19"/>
        <v>0</v>
      </c>
    </row>
    <row r="591" spans="1:14" s="41" customFormat="1" x14ac:dyDescent="0.25">
      <c r="A591" s="270"/>
      <c r="B591" s="271"/>
      <c r="C591" s="43"/>
      <c r="D591" s="43"/>
      <c r="E591" s="43"/>
      <c r="F591" s="43"/>
      <c r="G591" s="48"/>
      <c r="H591" s="49"/>
      <c r="I591" s="46" t="str">
        <f>IF(C591="","",INDEX(airports_all,MATCH(C591,Inputs!$J$5:$J$8662,0)))</f>
        <v/>
      </c>
      <c r="J591" s="72" t="str">
        <f>IF(D591="","",INDEX(airports_all,MATCH(D591,Inputs!$J$5:$J$8662,0)))</f>
        <v/>
      </c>
      <c r="K591" s="88" t="str">
        <f t="shared" si="18"/>
        <v/>
      </c>
      <c r="N591" s="207">
        <f t="shared" si="19"/>
        <v>0</v>
      </c>
    </row>
    <row r="592" spans="1:14" s="41" customFormat="1" x14ac:dyDescent="0.25">
      <c r="A592" s="270"/>
      <c r="B592" s="271"/>
      <c r="C592" s="43"/>
      <c r="D592" s="43"/>
      <c r="E592" s="43"/>
      <c r="F592" s="43"/>
      <c r="G592" s="48"/>
      <c r="H592" s="49"/>
      <c r="I592" s="46" t="str">
        <f>IF(C592="","",INDEX(airports_all,MATCH(C592,Inputs!$J$5:$J$8662,0)))</f>
        <v/>
      </c>
      <c r="J592" s="72" t="str">
        <f>IF(D592="","",INDEX(airports_all,MATCH(D592,Inputs!$J$5:$J$8662,0)))</f>
        <v/>
      </c>
      <c r="K592" s="88" t="str">
        <f t="shared" si="18"/>
        <v/>
      </c>
      <c r="N592" s="207">
        <f t="shared" si="19"/>
        <v>0</v>
      </c>
    </row>
    <row r="593" spans="1:14" s="41" customFormat="1" x14ac:dyDescent="0.25">
      <c r="A593" s="270"/>
      <c r="B593" s="271"/>
      <c r="C593" s="43"/>
      <c r="D593" s="43"/>
      <c r="E593" s="43"/>
      <c r="F593" s="43"/>
      <c r="G593" s="48"/>
      <c r="H593" s="49"/>
      <c r="I593" s="46" t="str">
        <f>IF(C593="","",INDEX(airports_all,MATCH(C593,Inputs!$J$5:$J$8662,0)))</f>
        <v/>
      </c>
      <c r="J593" s="72" t="str">
        <f>IF(D593="","",INDEX(airports_all,MATCH(D593,Inputs!$J$5:$J$8662,0)))</f>
        <v/>
      </c>
      <c r="K593" s="88" t="str">
        <f t="shared" si="18"/>
        <v/>
      </c>
      <c r="N593" s="207">
        <f t="shared" si="19"/>
        <v>0</v>
      </c>
    </row>
    <row r="594" spans="1:14" s="41" customFormat="1" x14ac:dyDescent="0.25">
      <c r="A594" s="270"/>
      <c r="B594" s="271"/>
      <c r="C594" s="43"/>
      <c r="D594" s="43"/>
      <c r="E594" s="43"/>
      <c r="F594" s="43"/>
      <c r="G594" s="48"/>
      <c r="H594" s="49"/>
      <c r="I594" s="46" t="str">
        <f>IF(C594="","",INDEX(airports_all,MATCH(C594,Inputs!$J$5:$J$8662,0)))</f>
        <v/>
      </c>
      <c r="J594" s="72" t="str">
        <f>IF(D594="","",INDEX(airports_all,MATCH(D594,Inputs!$J$5:$J$8662,0)))</f>
        <v/>
      </c>
      <c r="K594" s="88" t="str">
        <f t="shared" si="18"/>
        <v/>
      </c>
      <c r="N594" s="207">
        <f t="shared" si="19"/>
        <v>0</v>
      </c>
    </row>
    <row r="595" spans="1:14" s="41" customFormat="1" x14ac:dyDescent="0.25">
      <c r="A595" s="270"/>
      <c r="B595" s="271"/>
      <c r="C595" s="43"/>
      <c r="D595" s="43"/>
      <c r="E595" s="43"/>
      <c r="F595" s="43"/>
      <c r="G595" s="48"/>
      <c r="H595" s="49"/>
      <c r="I595" s="46" t="str">
        <f>IF(C595="","",INDEX(airports_all,MATCH(C595,Inputs!$J$5:$J$8662,0)))</f>
        <v/>
      </c>
      <c r="J595" s="72" t="str">
        <f>IF(D595="","",INDEX(airports_all,MATCH(D595,Inputs!$J$5:$J$8662,0)))</f>
        <v/>
      </c>
      <c r="K595" s="88" t="str">
        <f t="shared" si="18"/>
        <v/>
      </c>
      <c r="N595" s="207">
        <f t="shared" si="19"/>
        <v>0</v>
      </c>
    </row>
    <row r="596" spans="1:14" s="41" customFormat="1" x14ac:dyDescent="0.25">
      <c r="A596" s="270"/>
      <c r="B596" s="271"/>
      <c r="C596" s="43"/>
      <c r="D596" s="43"/>
      <c r="E596" s="43"/>
      <c r="F596" s="43"/>
      <c r="G596" s="48"/>
      <c r="H596" s="49"/>
      <c r="I596" s="46" t="str">
        <f>IF(C596="","",INDEX(airports_all,MATCH(C596,Inputs!$J$5:$J$8662,0)))</f>
        <v/>
      </c>
      <c r="J596" s="72" t="str">
        <f>IF(D596="","",INDEX(airports_all,MATCH(D596,Inputs!$J$5:$J$8662,0)))</f>
        <v/>
      </c>
      <c r="K596" s="88" t="str">
        <f t="shared" si="18"/>
        <v/>
      </c>
      <c r="N596" s="207">
        <f t="shared" si="19"/>
        <v>0</v>
      </c>
    </row>
    <row r="597" spans="1:14" s="41" customFormat="1" x14ac:dyDescent="0.25">
      <c r="A597" s="270"/>
      <c r="B597" s="271"/>
      <c r="C597" s="43"/>
      <c r="D597" s="43"/>
      <c r="E597" s="43"/>
      <c r="F597" s="43"/>
      <c r="G597" s="48"/>
      <c r="H597" s="49"/>
      <c r="I597" s="46" t="str">
        <f>IF(C597="","",INDEX(airports_all,MATCH(C597,Inputs!$J$5:$J$8662,0)))</f>
        <v/>
      </c>
      <c r="J597" s="72" t="str">
        <f>IF(D597="","",INDEX(airports_all,MATCH(D597,Inputs!$J$5:$J$8662,0)))</f>
        <v/>
      </c>
      <c r="K597" s="88" t="str">
        <f t="shared" si="18"/>
        <v/>
      </c>
      <c r="N597" s="207">
        <f t="shared" si="19"/>
        <v>0</v>
      </c>
    </row>
    <row r="598" spans="1:14" s="41" customFormat="1" x14ac:dyDescent="0.25">
      <c r="A598" s="270"/>
      <c r="B598" s="271"/>
      <c r="C598" s="43"/>
      <c r="D598" s="43"/>
      <c r="E598" s="43"/>
      <c r="F598" s="43"/>
      <c r="G598" s="48"/>
      <c r="H598" s="49"/>
      <c r="I598" s="46" t="str">
        <f>IF(C598="","",INDEX(airports_all,MATCH(C598,Inputs!$J$5:$J$8662,0)))</f>
        <v/>
      </c>
      <c r="J598" s="72" t="str">
        <f>IF(D598="","",INDEX(airports_all,MATCH(D598,Inputs!$J$5:$J$8662,0)))</f>
        <v/>
      </c>
      <c r="K598" s="88" t="str">
        <f t="shared" ref="K598:K661" si="20">IF(COUNTA(A598:G598)&gt;0,IF(COUNTA(A598:G598)&lt;6, "Enter data in all of columns B-G!",""),"")</f>
        <v/>
      </c>
      <c r="N598" s="207">
        <f t="shared" ref="N598:N661" si="21">IF(COUNTA(A598:G598)&gt;0,IF(COUNTA(A598:G598)&lt;6, 1,0),0)</f>
        <v>0</v>
      </c>
    </row>
    <row r="599" spans="1:14" s="41" customFormat="1" x14ac:dyDescent="0.25">
      <c r="A599" s="270"/>
      <c r="B599" s="271"/>
      <c r="C599" s="43"/>
      <c r="D599" s="43"/>
      <c r="E599" s="43"/>
      <c r="F599" s="43"/>
      <c r="G599" s="48"/>
      <c r="H599" s="49"/>
      <c r="I599" s="46" t="str">
        <f>IF(C599="","",INDEX(airports_all,MATCH(C599,Inputs!$J$5:$J$8662,0)))</f>
        <v/>
      </c>
      <c r="J599" s="72" t="str">
        <f>IF(D599="","",INDEX(airports_all,MATCH(D599,Inputs!$J$5:$J$8662,0)))</f>
        <v/>
      </c>
      <c r="K599" s="88" t="str">
        <f t="shared" si="20"/>
        <v/>
      </c>
      <c r="N599" s="207">
        <f t="shared" si="21"/>
        <v>0</v>
      </c>
    </row>
    <row r="600" spans="1:14" s="41" customFormat="1" x14ac:dyDescent="0.25">
      <c r="A600" s="270"/>
      <c r="B600" s="271"/>
      <c r="C600" s="43"/>
      <c r="D600" s="43"/>
      <c r="E600" s="43"/>
      <c r="F600" s="43"/>
      <c r="G600" s="48"/>
      <c r="H600" s="49"/>
      <c r="I600" s="46" t="str">
        <f>IF(C600="","",INDEX(airports_all,MATCH(C600,Inputs!$J$5:$J$8662,0)))</f>
        <v/>
      </c>
      <c r="J600" s="72" t="str">
        <f>IF(D600="","",INDEX(airports_all,MATCH(D600,Inputs!$J$5:$J$8662,0)))</f>
        <v/>
      </c>
      <c r="K600" s="88" t="str">
        <f t="shared" si="20"/>
        <v/>
      </c>
      <c r="N600" s="207">
        <f t="shared" si="21"/>
        <v>0</v>
      </c>
    </row>
    <row r="601" spans="1:14" s="41" customFormat="1" x14ac:dyDescent="0.25">
      <c r="A601" s="270"/>
      <c r="B601" s="271"/>
      <c r="C601" s="43"/>
      <c r="D601" s="43"/>
      <c r="E601" s="43"/>
      <c r="F601" s="43"/>
      <c r="G601" s="48"/>
      <c r="H601" s="49"/>
      <c r="I601" s="46" t="str">
        <f>IF(C601="","",INDEX(airports_all,MATCH(C601,Inputs!$J$5:$J$8662,0)))</f>
        <v/>
      </c>
      <c r="J601" s="72" t="str">
        <f>IF(D601="","",INDEX(airports_all,MATCH(D601,Inputs!$J$5:$J$8662,0)))</f>
        <v/>
      </c>
      <c r="K601" s="88" t="str">
        <f t="shared" si="20"/>
        <v/>
      </c>
      <c r="N601" s="207">
        <f t="shared" si="21"/>
        <v>0</v>
      </c>
    </row>
    <row r="602" spans="1:14" s="41" customFormat="1" x14ac:dyDescent="0.25">
      <c r="A602" s="270"/>
      <c r="B602" s="271"/>
      <c r="C602" s="43"/>
      <c r="D602" s="43"/>
      <c r="E602" s="43"/>
      <c r="F602" s="43"/>
      <c r="G602" s="48"/>
      <c r="H602" s="49"/>
      <c r="I602" s="46" t="str">
        <f>IF(C602="","",INDEX(airports_all,MATCH(C602,Inputs!$J$5:$J$8662,0)))</f>
        <v/>
      </c>
      <c r="J602" s="72" t="str">
        <f>IF(D602="","",INDEX(airports_all,MATCH(D602,Inputs!$J$5:$J$8662,0)))</f>
        <v/>
      </c>
      <c r="K602" s="88" t="str">
        <f t="shared" si="20"/>
        <v/>
      </c>
      <c r="N602" s="207">
        <f t="shared" si="21"/>
        <v>0</v>
      </c>
    </row>
    <row r="603" spans="1:14" s="41" customFormat="1" x14ac:dyDescent="0.25">
      <c r="A603" s="270"/>
      <c r="B603" s="271"/>
      <c r="C603" s="43"/>
      <c r="D603" s="43"/>
      <c r="E603" s="43"/>
      <c r="F603" s="43"/>
      <c r="G603" s="48"/>
      <c r="H603" s="49"/>
      <c r="I603" s="46" t="str">
        <f>IF(C603="","",INDEX(airports_all,MATCH(C603,Inputs!$J$5:$J$8662,0)))</f>
        <v/>
      </c>
      <c r="J603" s="72" t="str">
        <f>IF(D603="","",INDEX(airports_all,MATCH(D603,Inputs!$J$5:$J$8662,0)))</f>
        <v/>
      </c>
      <c r="K603" s="88" t="str">
        <f t="shared" si="20"/>
        <v/>
      </c>
      <c r="N603" s="207">
        <f t="shared" si="21"/>
        <v>0</v>
      </c>
    </row>
    <row r="604" spans="1:14" s="41" customFormat="1" x14ac:dyDescent="0.25">
      <c r="A604" s="270"/>
      <c r="B604" s="271"/>
      <c r="C604" s="43"/>
      <c r="D604" s="43"/>
      <c r="E604" s="43"/>
      <c r="F604" s="43"/>
      <c r="G604" s="48"/>
      <c r="H604" s="49"/>
      <c r="I604" s="46" t="str">
        <f>IF(C604="","",INDEX(airports_all,MATCH(C604,Inputs!$J$5:$J$8662,0)))</f>
        <v/>
      </c>
      <c r="J604" s="72" t="str">
        <f>IF(D604="","",INDEX(airports_all,MATCH(D604,Inputs!$J$5:$J$8662,0)))</f>
        <v/>
      </c>
      <c r="K604" s="88" t="str">
        <f t="shared" si="20"/>
        <v/>
      </c>
      <c r="N604" s="207">
        <f t="shared" si="21"/>
        <v>0</v>
      </c>
    </row>
    <row r="605" spans="1:14" s="41" customFormat="1" x14ac:dyDescent="0.25">
      <c r="A605" s="270"/>
      <c r="B605" s="271"/>
      <c r="C605" s="43"/>
      <c r="D605" s="43"/>
      <c r="E605" s="43"/>
      <c r="F605" s="43"/>
      <c r="G605" s="48"/>
      <c r="H605" s="49"/>
      <c r="I605" s="46" t="str">
        <f>IF(C605="","",INDEX(airports_all,MATCH(C605,Inputs!$J$5:$J$8662,0)))</f>
        <v/>
      </c>
      <c r="J605" s="72" t="str">
        <f>IF(D605="","",INDEX(airports_all,MATCH(D605,Inputs!$J$5:$J$8662,0)))</f>
        <v/>
      </c>
      <c r="K605" s="88" t="str">
        <f t="shared" si="20"/>
        <v/>
      </c>
      <c r="N605" s="207">
        <f t="shared" si="21"/>
        <v>0</v>
      </c>
    </row>
    <row r="606" spans="1:14" s="41" customFormat="1" x14ac:dyDescent="0.25">
      <c r="A606" s="270"/>
      <c r="B606" s="271"/>
      <c r="C606" s="43"/>
      <c r="D606" s="43"/>
      <c r="E606" s="43"/>
      <c r="F606" s="43"/>
      <c r="G606" s="48"/>
      <c r="H606" s="49"/>
      <c r="I606" s="46" t="str">
        <f>IF(C606="","",INDEX(airports_all,MATCH(C606,Inputs!$J$5:$J$8662,0)))</f>
        <v/>
      </c>
      <c r="J606" s="72" t="str">
        <f>IF(D606="","",INDEX(airports_all,MATCH(D606,Inputs!$J$5:$J$8662,0)))</f>
        <v/>
      </c>
      <c r="K606" s="88" t="str">
        <f t="shared" si="20"/>
        <v/>
      </c>
      <c r="N606" s="207">
        <f t="shared" si="21"/>
        <v>0</v>
      </c>
    </row>
    <row r="607" spans="1:14" s="41" customFormat="1" x14ac:dyDescent="0.25">
      <c r="A607" s="270"/>
      <c r="B607" s="271"/>
      <c r="C607" s="43"/>
      <c r="D607" s="43"/>
      <c r="E607" s="43"/>
      <c r="F607" s="43"/>
      <c r="G607" s="48"/>
      <c r="H607" s="49"/>
      <c r="I607" s="46" t="str">
        <f>IF(C607="","",INDEX(airports_all,MATCH(C607,Inputs!$J$5:$J$8662,0)))</f>
        <v/>
      </c>
      <c r="J607" s="72" t="str">
        <f>IF(D607="","",INDEX(airports_all,MATCH(D607,Inputs!$J$5:$J$8662,0)))</f>
        <v/>
      </c>
      <c r="K607" s="88" t="str">
        <f t="shared" si="20"/>
        <v/>
      </c>
      <c r="N607" s="207">
        <f t="shared" si="21"/>
        <v>0</v>
      </c>
    </row>
    <row r="608" spans="1:14" s="41" customFormat="1" x14ac:dyDescent="0.25">
      <c r="A608" s="270"/>
      <c r="B608" s="271"/>
      <c r="C608" s="43"/>
      <c r="D608" s="43"/>
      <c r="E608" s="43"/>
      <c r="F608" s="43"/>
      <c r="G608" s="48"/>
      <c r="H608" s="49"/>
      <c r="I608" s="46" t="str">
        <f>IF(C608="","",INDEX(airports_all,MATCH(C608,Inputs!$J$5:$J$8662,0)))</f>
        <v/>
      </c>
      <c r="J608" s="72" t="str">
        <f>IF(D608="","",INDEX(airports_all,MATCH(D608,Inputs!$J$5:$J$8662,0)))</f>
        <v/>
      </c>
      <c r="K608" s="88" t="str">
        <f t="shared" si="20"/>
        <v/>
      </c>
      <c r="N608" s="207">
        <f t="shared" si="21"/>
        <v>0</v>
      </c>
    </row>
    <row r="609" spans="1:14" s="41" customFormat="1" x14ac:dyDescent="0.25">
      <c r="A609" s="270"/>
      <c r="B609" s="271"/>
      <c r="C609" s="43"/>
      <c r="D609" s="43"/>
      <c r="E609" s="43"/>
      <c r="F609" s="43"/>
      <c r="G609" s="48"/>
      <c r="H609" s="49"/>
      <c r="I609" s="46" t="str">
        <f>IF(C609="","",INDEX(airports_all,MATCH(C609,Inputs!$J$5:$J$8662,0)))</f>
        <v/>
      </c>
      <c r="J609" s="72" t="str">
        <f>IF(D609="","",INDEX(airports_all,MATCH(D609,Inputs!$J$5:$J$8662,0)))</f>
        <v/>
      </c>
      <c r="K609" s="88" t="str">
        <f t="shared" si="20"/>
        <v/>
      </c>
      <c r="N609" s="207">
        <f t="shared" si="21"/>
        <v>0</v>
      </c>
    </row>
    <row r="610" spans="1:14" s="41" customFormat="1" x14ac:dyDescent="0.25">
      <c r="A610" s="270"/>
      <c r="B610" s="271"/>
      <c r="C610" s="43"/>
      <c r="D610" s="43"/>
      <c r="E610" s="43"/>
      <c r="F610" s="43"/>
      <c r="G610" s="48"/>
      <c r="H610" s="49"/>
      <c r="I610" s="46" t="str">
        <f>IF(C610="","",INDEX(airports_all,MATCH(C610,Inputs!$J$5:$J$8662,0)))</f>
        <v/>
      </c>
      <c r="J610" s="72" t="str">
        <f>IF(D610="","",INDEX(airports_all,MATCH(D610,Inputs!$J$5:$J$8662,0)))</f>
        <v/>
      </c>
      <c r="K610" s="88" t="str">
        <f t="shared" si="20"/>
        <v/>
      </c>
      <c r="N610" s="207">
        <f t="shared" si="21"/>
        <v>0</v>
      </c>
    </row>
    <row r="611" spans="1:14" s="41" customFormat="1" x14ac:dyDescent="0.25">
      <c r="A611" s="270"/>
      <c r="B611" s="271"/>
      <c r="C611" s="43"/>
      <c r="D611" s="43"/>
      <c r="E611" s="43"/>
      <c r="F611" s="43"/>
      <c r="G611" s="48"/>
      <c r="H611" s="49"/>
      <c r="I611" s="46" t="str">
        <f>IF(C611="","",INDEX(airports_all,MATCH(C611,Inputs!$J$5:$J$8662,0)))</f>
        <v/>
      </c>
      <c r="J611" s="72" t="str">
        <f>IF(D611="","",INDEX(airports_all,MATCH(D611,Inputs!$J$5:$J$8662,0)))</f>
        <v/>
      </c>
      <c r="K611" s="88" t="str">
        <f t="shared" si="20"/>
        <v/>
      </c>
      <c r="N611" s="207">
        <f t="shared" si="21"/>
        <v>0</v>
      </c>
    </row>
    <row r="612" spans="1:14" s="41" customFormat="1" x14ac:dyDescent="0.25">
      <c r="A612" s="270"/>
      <c r="B612" s="271"/>
      <c r="C612" s="43"/>
      <c r="D612" s="43"/>
      <c r="E612" s="43"/>
      <c r="F612" s="43"/>
      <c r="G612" s="48"/>
      <c r="H612" s="49"/>
      <c r="I612" s="46" t="str">
        <f>IF(C612="","",INDEX(airports_all,MATCH(C612,Inputs!$J$5:$J$8662,0)))</f>
        <v/>
      </c>
      <c r="J612" s="72" t="str">
        <f>IF(D612="","",INDEX(airports_all,MATCH(D612,Inputs!$J$5:$J$8662,0)))</f>
        <v/>
      </c>
      <c r="K612" s="88" t="str">
        <f t="shared" si="20"/>
        <v/>
      </c>
      <c r="N612" s="207">
        <f t="shared" si="21"/>
        <v>0</v>
      </c>
    </row>
    <row r="613" spans="1:14" s="41" customFormat="1" x14ac:dyDescent="0.25">
      <c r="A613" s="270"/>
      <c r="B613" s="271"/>
      <c r="C613" s="43"/>
      <c r="D613" s="43"/>
      <c r="E613" s="43"/>
      <c r="F613" s="43"/>
      <c r="G613" s="48"/>
      <c r="H613" s="49"/>
      <c r="I613" s="46" t="str">
        <f>IF(C613="","",INDEX(airports_all,MATCH(C613,Inputs!$J$5:$J$8662,0)))</f>
        <v/>
      </c>
      <c r="J613" s="72" t="str">
        <f>IF(D613="","",INDEX(airports_all,MATCH(D613,Inputs!$J$5:$J$8662,0)))</f>
        <v/>
      </c>
      <c r="K613" s="88" t="str">
        <f t="shared" si="20"/>
        <v/>
      </c>
      <c r="N613" s="207">
        <f t="shared" si="21"/>
        <v>0</v>
      </c>
    </row>
    <row r="614" spans="1:14" s="41" customFormat="1" x14ac:dyDescent="0.25">
      <c r="A614" s="270"/>
      <c r="B614" s="271"/>
      <c r="C614" s="43"/>
      <c r="D614" s="43"/>
      <c r="E614" s="43"/>
      <c r="F614" s="43"/>
      <c r="G614" s="48"/>
      <c r="H614" s="49"/>
      <c r="I614" s="46" t="str">
        <f>IF(C614="","",INDEX(airports_all,MATCH(C614,Inputs!$J$5:$J$8662,0)))</f>
        <v/>
      </c>
      <c r="J614" s="72" t="str">
        <f>IF(D614="","",INDEX(airports_all,MATCH(D614,Inputs!$J$5:$J$8662,0)))</f>
        <v/>
      </c>
      <c r="K614" s="88" t="str">
        <f t="shared" si="20"/>
        <v/>
      </c>
      <c r="N614" s="207">
        <f t="shared" si="21"/>
        <v>0</v>
      </c>
    </row>
    <row r="615" spans="1:14" s="41" customFormat="1" x14ac:dyDescent="0.25">
      <c r="A615" s="270"/>
      <c r="B615" s="271"/>
      <c r="C615" s="43"/>
      <c r="D615" s="43"/>
      <c r="E615" s="43"/>
      <c r="F615" s="43"/>
      <c r="G615" s="48"/>
      <c r="H615" s="49"/>
      <c r="I615" s="46" t="str">
        <f>IF(C615="","",INDEX(airports_all,MATCH(C615,Inputs!$J$5:$J$8662,0)))</f>
        <v/>
      </c>
      <c r="J615" s="72" t="str">
        <f>IF(D615="","",INDEX(airports_all,MATCH(D615,Inputs!$J$5:$J$8662,0)))</f>
        <v/>
      </c>
      <c r="K615" s="88" t="str">
        <f t="shared" si="20"/>
        <v/>
      </c>
      <c r="N615" s="207">
        <f t="shared" si="21"/>
        <v>0</v>
      </c>
    </row>
    <row r="616" spans="1:14" s="41" customFormat="1" x14ac:dyDescent="0.25">
      <c r="A616" s="270"/>
      <c r="B616" s="271"/>
      <c r="C616" s="43"/>
      <c r="D616" s="43"/>
      <c r="E616" s="43"/>
      <c r="F616" s="43"/>
      <c r="G616" s="48"/>
      <c r="H616" s="49"/>
      <c r="I616" s="46" t="str">
        <f>IF(C616="","",INDEX(airports_all,MATCH(C616,Inputs!$J$5:$J$8662,0)))</f>
        <v/>
      </c>
      <c r="J616" s="72" t="str">
        <f>IF(D616="","",INDEX(airports_all,MATCH(D616,Inputs!$J$5:$J$8662,0)))</f>
        <v/>
      </c>
      <c r="K616" s="88" t="str">
        <f t="shared" si="20"/>
        <v/>
      </c>
      <c r="N616" s="207">
        <f t="shared" si="21"/>
        <v>0</v>
      </c>
    </row>
    <row r="617" spans="1:14" s="41" customFormat="1" x14ac:dyDescent="0.25">
      <c r="A617" s="270"/>
      <c r="B617" s="271"/>
      <c r="C617" s="43"/>
      <c r="D617" s="43"/>
      <c r="E617" s="43"/>
      <c r="F617" s="43"/>
      <c r="G617" s="48"/>
      <c r="H617" s="49"/>
      <c r="I617" s="46" t="str">
        <f>IF(C617="","",INDEX(airports_all,MATCH(C617,Inputs!$J$5:$J$8662,0)))</f>
        <v/>
      </c>
      <c r="J617" s="72" t="str">
        <f>IF(D617="","",INDEX(airports_all,MATCH(D617,Inputs!$J$5:$J$8662,0)))</f>
        <v/>
      </c>
      <c r="K617" s="88" t="str">
        <f t="shared" si="20"/>
        <v/>
      </c>
      <c r="N617" s="207">
        <f t="shared" si="21"/>
        <v>0</v>
      </c>
    </row>
    <row r="618" spans="1:14" s="41" customFormat="1" x14ac:dyDescent="0.25">
      <c r="A618" s="270"/>
      <c r="B618" s="271"/>
      <c r="C618" s="43"/>
      <c r="D618" s="43"/>
      <c r="E618" s="43"/>
      <c r="F618" s="43"/>
      <c r="G618" s="48"/>
      <c r="H618" s="49"/>
      <c r="I618" s="46" t="str">
        <f>IF(C618="","",INDEX(airports_all,MATCH(C618,Inputs!$J$5:$J$8662,0)))</f>
        <v/>
      </c>
      <c r="J618" s="72" t="str">
        <f>IF(D618="","",INDEX(airports_all,MATCH(D618,Inputs!$J$5:$J$8662,0)))</f>
        <v/>
      </c>
      <c r="K618" s="88" t="str">
        <f t="shared" si="20"/>
        <v/>
      </c>
      <c r="N618" s="207">
        <f t="shared" si="21"/>
        <v>0</v>
      </c>
    </row>
    <row r="619" spans="1:14" s="41" customFormat="1" x14ac:dyDescent="0.25">
      <c r="A619" s="270"/>
      <c r="B619" s="271"/>
      <c r="C619" s="43"/>
      <c r="D619" s="43"/>
      <c r="E619" s="43"/>
      <c r="F619" s="43"/>
      <c r="G619" s="48"/>
      <c r="H619" s="49"/>
      <c r="I619" s="46" t="str">
        <f>IF(C619="","",INDEX(airports_all,MATCH(C619,Inputs!$J$5:$J$8662,0)))</f>
        <v/>
      </c>
      <c r="J619" s="72" t="str">
        <f>IF(D619="","",INDEX(airports_all,MATCH(D619,Inputs!$J$5:$J$8662,0)))</f>
        <v/>
      </c>
      <c r="K619" s="88" t="str">
        <f t="shared" si="20"/>
        <v/>
      </c>
      <c r="N619" s="207">
        <f t="shared" si="21"/>
        <v>0</v>
      </c>
    </row>
    <row r="620" spans="1:14" s="41" customFormat="1" x14ac:dyDescent="0.25">
      <c r="A620" s="270"/>
      <c r="B620" s="271"/>
      <c r="C620" s="43"/>
      <c r="D620" s="43"/>
      <c r="E620" s="43"/>
      <c r="F620" s="43"/>
      <c r="G620" s="48"/>
      <c r="H620" s="49"/>
      <c r="I620" s="46" t="str">
        <f>IF(C620="","",INDEX(airports_all,MATCH(C620,Inputs!$J$5:$J$8662,0)))</f>
        <v/>
      </c>
      <c r="J620" s="72" t="str">
        <f>IF(D620="","",INDEX(airports_all,MATCH(D620,Inputs!$J$5:$J$8662,0)))</f>
        <v/>
      </c>
      <c r="K620" s="88" t="str">
        <f t="shared" si="20"/>
        <v/>
      </c>
      <c r="N620" s="207">
        <f t="shared" si="21"/>
        <v>0</v>
      </c>
    </row>
    <row r="621" spans="1:14" s="41" customFormat="1" x14ac:dyDescent="0.25">
      <c r="A621" s="270"/>
      <c r="B621" s="271"/>
      <c r="C621" s="43"/>
      <c r="D621" s="43"/>
      <c r="E621" s="43"/>
      <c r="F621" s="43"/>
      <c r="G621" s="48"/>
      <c r="H621" s="49"/>
      <c r="I621" s="46" t="str">
        <f>IF(C621="","",INDEX(airports_all,MATCH(C621,Inputs!$J$5:$J$8662,0)))</f>
        <v/>
      </c>
      <c r="J621" s="72" t="str">
        <f>IF(D621="","",INDEX(airports_all,MATCH(D621,Inputs!$J$5:$J$8662,0)))</f>
        <v/>
      </c>
      <c r="K621" s="88" t="str">
        <f t="shared" si="20"/>
        <v/>
      </c>
      <c r="N621" s="207">
        <f t="shared" si="21"/>
        <v>0</v>
      </c>
    </row>
    <row r="622" spans="1:14" s="41" customFormat="1" x14ac:dyDescent="0.25">
      <c r="A622" s="270"/>
      <c r="B622" s="271"/>
      <c r="C622" s="43"/>
      <c r="D622" s="43"/>
      <c r="E622" s="43"/>
      <c r="F622" s="43"/>
      <c r="G622" s="48"/>
      <c r="H622" s="49"/>
      <c r="I622" s="46" t="str">
        <f>IF(C622="","",INDEX(airports_all,MATCH(C622,Inputs!$J$5:$J$8662,0)))</f>
        <v/>
      </c>
      <c r="J622" s="72" t="str">
        <f>IF(D622="","",INDEX(airports_all,MATCH(D622,Inputs!$J$5:$J$8662,0)))</f>
        <v/>
      </c>
      <c r="K622" s="88" t="str">
        <f t="shared" si="20"/>
        <v/>
      </c>
      <c r="N622" s="207">
        <f t="shared" si="21"/>
        <v>0</v>
      </c>
    </row>
    <row r="623" spans="1:14" s="41" customFormat="1" x14ac:dyDescent="0.25">
      <c r="A623" s="270"/>
      <c r="B623" s="271"/>
      <c r="C623" s="43"/>
      <c r="D623" s="43"/>
      <c r="E623" s="43"/>
      <c r="F623" s="43"/>
      <c r="G623" s="48"/>
      <c r="H623" s="49"/>
      <c r="I623" s="46" t="str">
        <f>IF(C623="","",INDEX(airports_all,MATCH(C623,Inputs!$J$5:$J$8662,0)))</f>
        <v/>
      </c>
      <c r="J623" s="72" t="str">
        <f>IF(D623="","",INDEX(airports_all,MATCH(D623,Inputs!$J$5:$J$8662,0)))</f>
        <v/>
      </c>
      <c r="K623" s="88" t="str">
        <f t="shared" si="20"/>
        <v/>
      </c>
      <c r="N623" s="207">
        <f t="shared" si="21"/>
        <v>0</v>
      </c>
    </row>
    <row r="624" spans="1:14" s="41" customFormat="1" x14ac:dyDescent="0.25">
      <c r="A624" s="270"/>
      <c r="B624" s="271"/>
      <c r="C624" s="43"/>
      <c r="D624" s="43"/>
      <c r="E624" s="43"/>
      <c r="F624" s="43"/>
      <c r="G624" s="48"/>
      <c r="H624" s="49"/>
      <c r="I624" s="46" t="str">
        <f>IF(C624="","",INDEX(airports_all,MATCH(C624,Inputs!$J$5:$J$8662,0)))</f>
        <v/>
      </c>
      <c r="J624" s="72" t="str">
        <f>IF(D624="","",INDEX(airports_all,MATCH(D624,Inputs!$J$5:$J$8662,0)))</f>
        <v/>
      </c>
      <c r="K624" s="88" t="str">
        <f t="shared" si="20"/>
        <v/>
      </c>
      <c r="N624" s="207">
        <f t="shared" si="21"/>
        <v>0</v>
      </c>
    </row>
    <row r="625" spans="1:14" s="41" customFormat="1" x14ac:dyDescent="0.25">
      <c r="A625" s="270"/>
      <c r="B625" s="271"/>
      <c r="C625" s="43"/>
      <c r="D625" s="43"/>
      <c r="E625" s="43"/>
      <c r="F625" s="43"/>
      <c r="G625" s="48"/>
      <c r="H625" s="49"/>
      <c r="I625" s="46" t="str">
        <f>IF(C625="","",INDEX(airports_all,MATCH(C625,Inputs!$J$5:$J$8662,0)))</f>
        <v/>
      </c>
      <c r="J625" s="72" t="str">
        <f>IF(D625="","",INDEX(airports_all,MATCH(D625,Inputs!$J$5:$J$8662,0)))</f>
        <v/>
      </c>
      <c r="K625" s="88" t="str">
        <f t="shared" si="20"/>
        <v/>
      </c>
      <c r="N625" s="207">
        <f t="shared" si="21"/>
        <v>0</v>
      </c>
    </row>
    <row r="626" spans="1:14" s="41" customFormat="1" x14ac:dyDescent="0.25">
      <c r="A626" s="270"/>
      <c r="B626" s="271"/>
      <c r="C626" s="43"/>
      <c r="D626" s="43"/>
      <c r="E626" s="43"/>
      <c r="F626" s="43"/>
      <c r="G626" s="48"/>
      <c r="H626" s="49"/>
      <c r="I626" s="46" t="str">
        <f>IF(C626="","",INDEX(airports_all,MATCH(C626,Inputs!$J$5:$J$8662,0)))</f>
        <v/>
      </c>
      <c r="J626" s="72" t="str">
        <f>IF(D626="","",INDEX(airports_all,MATCH(D626,Inputs!$J$5:$J$8662,0)))</f>
        <v/>
      </c>
      <c r="K626" s="88" t="str">
        <f t="shared" si="20"/>
        <v/>
      </c>
      <c r="N626" s="207">
        <f t="shared" si="21"/>
        <v>0</v>
      </c>
    </row>
    <row r="627" spans="1:14" s="41" customFormat="1" x14ac:dyDescent="0.25">
      <c r="A627" s="270"/>
      <c r="B627" s="271"/>
      <c r="C627" s="43"/>
      <c r="D627" s="43"/>
      <c r="E627" s="43"/>
      <c r="F627" s="43"/>
      <c r="G627" s="48"/>
      <c r="H627" s="49"/>
      <c r="I627" s="46" t="str">
        <f>IF(C627="","",INDEX(airports_all,MATCH(C627,Inputs!$J$5:$J$8662,0)))</f>
        <v/>
      </c>
      <c r="J627" s="72" t="str">
        <f>IF(D627="","",INDEX(airports_all,MATCH(D627,Inputs!$J$5:$J$8662,0)))</f>
        <v/>
      </c>
      <c r="K627" s="88" t="str">
        <f t="shared" si="20"/>
        <v/>
      </c>
      <c r="N627" s="207">
        <f t="shared" si="21"/>
        <v>0</v>
      </c>
    </row>
    <row r="628" spans="1:14" s="41" customFormat="1" x14ac:dyDescent="0.25">
      <c r="A628" s="270"/>
      <c r="B628" s="271"/>
      <c r="C628" s="43"/>
      <c r="D628" s="43"/>
      <c r="E628" s="43"/>
      <c r="F628" s="43"/>
      <c r="G628" s="48"/>
      <c r="H628" s="49"/>
      <c r="I628" s="46" t="str">
        <f>IF(C628="","",INDEX(airports_all,MATCH(C628,Inputs!$J$5:$J$8662,0)))</f>
        <v/>
      </c>
      <c r="J628" s="72" t="str">
        <f>IF(D628="","",INDEX(airports_all,MATCH(D628,Inputs!$J$5:$J$8662,0)))</f>
        <v/>
      </c>
      <c r="K628" s="88" t="str">
        <f t="shared" si="20"/>
        <v/>
      </c>
      <c r="N628" s="207">
        <f t="shared" si="21"/>
        <v>0</v>
      </c>
    </row>
    <row r="629" spans="1:14" s="41" customFormat="1" x14ac:dyDescent="0.25">
      <c r="A629" s="270"/>
      <c r="B629" s="271"/>
      <c r="C629" s="43"/>
      <c r="D629" s="43"/>
      <c r="E629" s="43"/>
      <c r="F629" s="43"/>
      <c r="G629" s="48"/>
      <c r="H629" s="49"/>
      <c r="I629" s="46" t="str">
        <f>IF(C629="","",INDEX(airports_all,MATCH(C629,Inputs!$J$5:$J$8662,0)))</f>
        <v/>
      </c>
      <c r="J629" s="72" t="str">
        <f>IF(D629="","",INDEX(airports_all,MATCH(D629,Inputs!$J$5:$J$8662,0)))</f>
        <v/>
      </c>
      <c r="K629" s="88" t="str">
        <f t="shared" si="20"/>
        <v/>
      </c>
      <c r="N629" s="207">
        <f t="shared" si="21"/>
        <v>0</v>
      </c>
    </row>
    <row r="630" spans="1:14" s="41" customFormat="1" x14ac:dyDescent="0.25">
      <c r="A630" s="270"/>
      <c r="B630" s="271"/>
      <c r="C630" s="43"/>
      <c r="D630" s="43"/>
      <c r="E630" s="43"/>
      <c r="F630" s="43"/>
      <c r="G630" s="48"/>
      <c r="H630" s="49"/>
      <c r="I630" s="46" t="str">
        <f>IF(C630="","",INDEX(airports_all,MATCH(C630,Inputs!$J$5:$J$8662,0)))</f>
        <v/>
      </c>
      <c r="J630" s="72" t="str">
        <f>IF(D630="","",INDEX(airports_all,MATCH(D630,Inputs!$J$5:$J$8662,0)))</f>
        <v/>
      </c>
      <c r="K630" s="88" t="str">
        <f t="shared" si="20"/>
        <v/>
      </c>
      <c r="N630" s="207">
        <f t="shared" si="21"/>
        <v>0</v>
      </c>
    </row>
    <row r="631" spans="1:14" s="41" customFormat="1" x14ac:dyDescent="0.25">
      <c r="A631" s="270"/>
      <c r="B631" s="271"/>
      <c r="C631" s="43"/>
      <c r="D631" s="43"/>
      <c r="E631" s="43"/>
      <c r="F631" s="43"/>
      <c r="G631" s="48"/>
      <c r="H631" s="49"/>
      <c r="I631" s="46" t="str">
        <f>IF(C631="","",INDEX(airports_all,MATCH(C631,Inputs!$J$5:$J$8662,0)))</f>
        <v/>
      </c>
      <c r="J631" s="72" t="str">
        <f>IF(D631="","",INDEX(airports_all,MATCH(D631,Inputs!$J$5:$J$8662,0)))</f>
        <v/>
      </c>
      <c r="K631" s="88" t="str">
        <f t="shared" si="20"/>
        <v/>
      </c>
      <c r="N631" s="207">
        <f t="shared" si="21"/>
        <v>0</v>
      </c>
    </row>
    <row r="632" spans="1:14" s="41" customFormat="1" x14ac:dyDescent="0.25">
      <c r="A632" s="270"/>
      <c r="B632" s="271"/>
      <c r="C632" s="43"/>
      <c r="D632" s="43"/>
      <c r="E632" s="43"/>
      <c r="F632" s="43"/>
      <c r="G632" s="48"/>
      <c r="H632" s="49"/>
      <c r="I632" s="46" t="str">
        <f>IF(C632="","",INDEX(airports_all,MATCH(C632,Inputs!$J$5:$J$8662,0)))</f>
        <v/>
      </c>
      <c r="J632" s="72" t="str">
        <f>IF(D632="","",INDEX(airports_all,MATCH(D632,Inputs!$J$5:$J$8662,0)))</f>
        <v/>
      </c>
      <c r="K632" s="88" t="str">
        <f t="shared" si="20"/>
        <v/>
      </c>
      <c r="N632" s="207">
        <f t="shared" si="21"/>
        <v>0</v>
      </c>
    </row>
    <row r="633" spans="1:14" s="41" customFormat="1" x14ac:dyDescent="0.25">
      <c r="A633" s="270"/>
      <c r="B633" s="271"/>
      <c r="C633" s="43"/>
      <c r="D633" s="43"/>
      <c r="E633" s="43"/>
      <c r="F633" s="43"/>
      <c r="G633" s="48"/>
      <c r="H633" s="49"/>
      <c r="I633" s="46" t="str">
        <f>IF(C633="","",INDEX(airports_all,MATCH(C633,Inputs!$J$5:$J$8662,0)))</f>
        <v/>
      </c>
      <c r="J633" s="72" t="str">
        <f>IF(D633="","",INDEX(airports_all,MATCH(D633,Inputs!$J$5:$J$8662,0)))</f>
        <v/>
      </c>
      <c r="K633" s="88" t="str">
        <f t="shared" si="20"/>
        <v/>
      </c>
      <c r="N633" s="207">
        <f t="shared" si="21"/>
        <v>0</v>
      </c>
    </row>
    <row r="634" spans="1:14" s="41" customFormat="1" x14ac:dyDescent="0.25">
      <c r="A634" s="270"/>
      <c r="B634" s="271"/>
      <c r="C634" s="43"/>
      <c r="D634" s="43"/>
      <c r="E634" s="43"/>
      <c r="F634" s="43"/>
      <c r="G634" s="48"/>
      <c r="H634" s="49"/>
      <c r="I634" s="46" t="str">
        <f>IF(C634="","",INDEX(airports_all,MATCH(C634,Inputs!$J$5:$J$8662,0)))</f>
        <v/>
      </c>
      <c r="J634" s="72" t="str">
        <f>IF(D634="","",INDEX(airports_all,MATCH(D634,Inputs!$J$5:$J$8662,0)))</f>
        <v/>
      </c>
      <c r="K634" s="88" t="str">
        <f t="shared" si="20"/>
        <v/>
      </c>
      <c r="N634" s="207">
        <f t="shared" si="21"/>
        <v>0</v>
      </c>
    </row>
    <row r="635" spans="1:14" s="41" customFormat="1" x14ac:dyDescent="0.25">
      <c r="A635" s="270"/>
      <c r="B635" s="271"/>
      <c r="C635" s="43"/>
      <c r="D635" s="43"/>
      <c r="E635" s="43"/>
      <c r="F635" s="43"/>
      <c r="G635" s="48"/>
      <c r="H635" s="49"/>
      <c r="I635" s="46" t="str">
        <f>IF(C635="","",INDEX(airports_all,MATCH(C635,Inputs!$J$5:$J$8662,0)))</f>
        <v/>
      </c>
      <c r="J635" s="72" t="str">
        <f>IF(D635="","",INDEX(airports_all,MATCH(D635,Inputs!$J$5:$J$8662,0)))</f>
        <v/>
      </c>
      <c r="K635" s="88" t="str">
        <f t="shared" si="20"/>
        <v/>
      </c>
      <c r="N635" s="207">
        <f t="shared" si="21"/>
        <v>0</v>
      </c>
    </row>
    <row r="636" spans="1:14" s="41" customFormat="1" x14ac:dyDescent="0.25">
      <c r="A636" s="270"/>
      <c r="B636" s="271"/>
      <c r="C636" s="43"/>
      <c r="D636" s="43"/>
      <c r="E636" s="43"/>
      <c r="F636" s="43"/>
      <c r="G636" s="48"/>
      <c r="H636" s="49"/>
      <c r="I636" s="46" t="str">
        <f>IF(C636="","",INDEX(airports_all,MATCH(C636,Inputs!$J$5:$J$8662,0)))</f>
        <v/>
      </c>
      <c r="J636" s="72" t="str">
        <f>IF(D636="","",INDEX(airports_all,MATCH(D636,Inputs!$J$5:$J$8662,0)))</f>
        <v/>
      </c>
      <c r="K636" s="88" t="str">
        <f t="shared" si="20"/>
        <v/>
      </c>
      <c r="N636" s="207">
        <f t="shared" si="21"/>
        <v>0</v>
      </c>
    </row>
    <row r="637" spans="1:14" s="41" customFormat="1" x14ac:dyDescent="0.25">
      <c r="A637" s="270"/>
      <c r="B637" s="271"/>
      <c r="C637" s="43"/>
      <c r="D637" s="43"/>
      <c r="E637" s="43"/>
      <c r="F637" s="43"/>
      <c r="G637" s="48"/>
      <c r="H637" s="49"/>
      <c r="I637" s="46" t="str">
        <f>IF(C637="","",INDEX(airports_all,MATCH(C637,Inputs!$J$5:$J$8662,0)))</f>
        <v/>
      </c>
      <c r="J637" s="72" t="str">
        <f>IF(D637="","",INDEX(airports_all,MATCH(D637,Inputs!$J$5:$J$8662,0)))</f>
        <v/>
      </c>
      <c r="K637" s="88" t="str">
        <f t="shared" si="20"/>
        <v/>
      </c>
      <c r="N637" s="207">
        <f t="shared" si="21"/>
        <v>0</v>
      </c>
    </row>
    <row r="638" spans="1:14" s="41" customFormat="1" x14ac:dyDescent="0.25">
      <c r="A638" s="270"/>
      <c r="B638" s="271"/>
      <c r="C638" s="43"/>
      <c r="D638" s="43"/>
      <c r="E638" s="43"/>
      <c r="F638" s="43"/>
      <c r="G638" s="48"/>
      <c r="H638" s="49"/>
      <c r="I638" s="46" t="str">
        <f>IF(C638="","",INDEX(airports_all,MATCH(C638,Inputs!$J$5:$J$8662,0)))</f>
        <v/>
      </c>
      <c r="J638" s="72" t="str">
        <f>IF(D638="","",INDEX(airports_all,MATCH(D638,Inputs!$J$5:$J$8662,0)))</f>
        <v/>
      </c>
      <c r="K638" s="88" t="str">
        <f t="shared" si="20"/>
        <v/>
      </c>
      <c r="N638" s="207">
        <f t="shared" si="21"/>
        <v>0</v>
      </c>
    </row>
    <row r="639" spans="1:14" s="41" customFormat="1" x14ac:dyDescent="0.25">
      <c r="A639" s="270"/>
      <c r="B639" s="271"/>
      <c r="C639" s="43"/>
      <c r="D639" s="43"/>
      <c r="E639" s="43"/>
      <c r="F639" s="43"/>
      <c r="G639" s="48"/>
      <c r="H639" s="49"/>
      <c r="I639" s="46" t="str">
        <f>IF(C639="","",INDEX(airports_all,MATCH(C639,Inputs!$J$5:$J$8662,0)))</f>
        <v/>
      </c>
      <c r="J639" s="72" t="str">
        <f>IF(D639="","",INDEX(airports_all,MATCH(D639,Inputs!$J$5:$J$8662,0)))</f>
        <v/>
      </c>
      <c r="K639" s="88" t="str">
        <f t="shared" si="20"/>
        <v/>
      </c>
      <c r="N639" s="207">
        <f t="shared" si="21"/>
        <v>0</v>
      </c>
    </row>
    <row r="640" spans="1:14" s="41" customFormat="1" x14ac:dyDescent="0.25">
      <c r="A640" s="270"/>
      <c r="B640" s="271"/>
      <c r="C640" s="43"/>
      <c r="D640" s="43"/>
      <c r="E640" s="43"/>
      <c r="F640" s="43"/>
      <c r="G640" s="48"/>
      <c r="H640" s="49"/>
      <c r="I640" s="46" t="str">
        <f>IF(C640="","",INDEX(airports_all,MATCH(C640,Inputs!$J$5:$J$8662,0)))</f>
        <v/>
      </c>
      <c r="J640" s="72" t="str">
        <f>IF(D640="","",INDEX(airports_all,MATCH(D640,Inputs!$J$5:$J$8662,0)))</f>
        <v/>
      </c>
      <c r="K640" s="88" t="str">
        <f t="shared" si="20"/>
        <v/>
      </c>
      <c r="N640" s="207">
        <f t="shared" si="21"/>
        <v>0</v>
      </c>
    </row>
    <row r="641" spans="1:14" s="41" customFormat="1" x14ac:dyDescent="0.25">
      <c r="A641" s="270"/>
      <c r="B641" s="271"/>
      <c r="C641" s="43"/>
      <c r="D641" s="43"/>
      <c r="E641" s="43"/>
      <c r="F641" s="43"/>
      <c r="G641" s="48"/>
      <c r="H641" s="49"/>
      <c r="I641" s="46" t="str">
        <f>IF(C641="","",INDEX(airports_all,MATCH(C641,Inputs!$J$5:$J$8662,0)))</f>
        <v/>
      </c>
      <c r="J641" s="72" t="str">
        <f>IF(D641="","",INDEX(airports_all,MATCH(D641,Inputs!$J$5:$J$8662,0)))</f>
        <v/>
      </c>
      <c r="K641" s="88" t="str">
        <f t="shared" si="20"/>
        <v/>
      </c>
      <c r="N641" s="207">
        <f t="shared" si="21"/>
        <v>0</v>
      </c>
    </row>
    <row r="642" spans="1:14" s="41" customFormat="1" x14ac:dyDescent="0.25">
      <c r="A642" s="270"/>
      <c r="B642" s="271"/>
      <c r="C642" s="43"/>
      <c r="D642" s="43"/>
      <c r="E642" s="43"/>
      <c r="F642" s="43"/>
      <c r="G642" s="48"/>
      <c r="H642" s="49"/>
      <c r="I642" s="46" t="str">
        <f>IF(C642="","",INDEX(airports_all,MATCH(C642,Inputs!$J$5:$J$8662,0)))</f>
        <v/>
      </c>
      <c r="J642" s="72" t="str">
        <f>IF(D642="","",INDEX(airports_all,MATCH(D642,Inputs!$J$5:$J$8662,0)))</f>
        <v/>
      </c>
      <c r="K642" s="88" t="str">
        <f t="shared" si="20"/>
        <v/>
      </c>
      <c r="N642" s="207">
        <f t="shared" si="21"/>
        <v>0</v>
      </c>
    </row>
    <row r="643" spans="1:14" s="41" customFormat="1" x14ac:dyDescent="0.25">
      <c r="A643" s="270"/>
      <c r="B643" s="271"/>
      <c r="C643" s="43"/>
      <c r="D643" s="43"/>
      <c r="E643" s="43"/>
      <c r="F643" s="43"/>
      <c r="G643" s="48"/>
      <c r="H643" s="49"/>
      <c r="I643" s="46" t="str">
        <f>IF(C643="","",INDEX(airports_all,MATCH(C643,Inputs!$J$5:$J$8662,0)))</f>
        <v/>
      </c>
      <c r="J643" s="72" t="str">
        <f>IF(D643="","",INDEX(airports_all,MATCH(D643,Inputs!$J$5:$J$8662,0)))</f>
        <v/>
      </c>
      <c r="K643" s="88" t="str">
        <f t="shared" si="20"/>
        <v/>
      </c>
      <c r="N643" s="207">
        <f t="shared" si="21"/>
        <v>0</v>
      </c>
    </row>
    <row r="644" spans="1:14" s="41" customFormat="1" x14ac:dyDescent="0.25">
      <c r="A644" s="270"/>
      <c r="B644" s="271"/>
      <c r="C644" s="43"/>
      <c r="D644" s="43"/>
      <c r="E644" s="43"/>
      <c r="F644" s="43"/>
      <c r="G644" s="48"/>
      <c r="H644" s="49"/>
      <c r="I644" s="46" t="str">
        <f>IF(C644="","",INDEX(airports_all,MATCH(C644,Inputs!$J$5:$J$8662,0)))</f>
        <v/>
      </c>
      <c r="J644" s="72" t="str">
        <f>IF(D644="","",INDEX(airports_all,MATCH(D644,Inputs!$J$5:$J$8662,0)))</f>
        <v/>
      </c>
      <c r="K644" s="88" t="str">
        <f t="shared" si="20"/>
        <v/>
      </c>
      <c r="N644" s="207">
        <f t="shared" si="21"/>
        <v>0</v>
      </c>
    </row>
    <row r="645" spans="1:14" s="41" customFormat="1" x14ac:dyDescent="0.25">
      <c r="A645" s="270"/>
      <c r="B645" s="271"/>
      <c r="C645" s="43"/>
      <c r="D645" s="43"/>
      <c r="E645" s="43"/>
      <c r="F645" s="43"/>
      <c r="G645" s="48"/>
      <c r="H645" s="49"/>
      <c r="I645" s="46" t="str">
        <f>IF(C645="","",INDEX(airports_all,MATCH(C645,Inputs!$J$5:$J$8662,0)))</f>
        <v/>
      </c>
      <c r="J645" s="72" t="str">
        <f>IF(D645="","",INDEX(airports_all,MATCH(D645,Inputs!$J$5:$J$8662,0)))</f>
        <v/>
      </c>
      <c r="K645" s="88" t="str">
        <f t="shared" si="20"/>
        <v/>
      </c>
      <c r="N645" s="207">
        <f t="shared" si="21"/>
        <v>0</v>
      </c>
    </row>
    <row r="646" spans="1:14" s="41" customFormat="1" x14ac:dyDescent="0.25">
      <c r="A646" s="270"/>
      <c r="B646" s="271"/>
      <c r="C646" s="43"/>
      <c r="D646" s="43"/>
      <c r="E646" s="43"/>
      <c r="F646" s="43"/>
      <c r="G646" s="48"/>
      <c r="H646" s="49"/>
      <c r="I646" s="46" t="str">
        <f>IF(C646="","",INDEX(airports_all,MATCH(C646,Inputs!$J$5:$J$8662,0)))</f>
        <v/>
      </c>
      <c r="J646" s="72" t="str">
        <f>IF(D646="","",INDEX(airports_all,MATCH(D646,Inputs!$J$5:$J$8662,0)))</f>
        <v/>
      </c>
      <c r="K646" s="88" t="str">
        <f t="shared" si="20"/>
        <v/>
      </c>
      <c r="N646" s="207">
        <f t="shared" si="21"/>
        <v>0</v>
      </c>
    </row>
    <row r="647" spans="1:14" s="41" customFormat="1" x14ac:dyDescent="0.25">
      <c r="A647" s="270"/>
      <c r="B647" s="271"/>
      <c r="C647" s="43"/>
      <c r="D647" s="43"/>
      <c r="E647" s="43"/>
      <c r="F647" s="43"/>
      <c r="G647" s="48"/>
      <c r="H647" s="49"/>
      <c r="I647" s="46" t="str">
        <f>IF(C647="","",INDEX(airports_all,MATCH(C647,Inputs!$J$5:$J$8662,0)))</f>
        <v/>
      </c>
      <c r="J647" s="72" t="str">
        <f>IF(D647="","",INDEX(airports_all,MATCH(D647,Inputs!$J$5:$J$8662,0)))</f>
        <v/>
      </c>
      <c r="K647" s="88" t="str">
        <f t="shared" si="20"/>
        <v/>
      </c>
      <c r="N647" s="207">
        <f t="shared" si="21"/>
        <v>0</v>
      </c>
    </row>
    <row r="648" spans="1:14" s="41" customFormat="1" x14ac:dyDescent="0.25">
      <c r="A648" s="270"/>
      <c r="B648" s="271"/>
      <c r="C648" s="43"/>
      <c r="D648" s="43"/>
      <c r="E648" s="43"/>
      <c r="F648" s="43"/>
      <c r="G648" s="48"/>
      <c r="H648" s="49"/>
      <c r="I648" s="46" t="str">
        <f>IF(C648="","",INDEX(airports_all,MATCH(C648,Inputs!$J$5:$J$8662,0)))</f>
        <v/>
      </c>
      <c r="J648" s="72" t="str">
        <f>IF(D648="","",INDEX(airports_all,MATCH(D648,Inputs!$J$5:$J$8662,0)))</f>
        <v/>
      </c>
      <c r="K648" s="88" t="str">
        <f t="shared" si="20"/>
        <v/>
      </c>
      <c r="N648" s="207">
        <f t="shared" si="21"/>
        <v>0</v>
      </c>
    </row>
    <row r="649" spans="1:14" s="41" customFormat="1" x14ac:dyDescent="0.25">
      <c r="A649" s="270"/>
      <c r="B649" s="271"/>
      <c r="C649" s="43"/>
      <c r="D649" s="43"/>
      <c r="E649" s="43"/>
      <c r="F649" s="43"/>
      <c r="G649" s="48"/>
      <c r="H649" s="49"/>
      <c r="I649" s="46" t="str">
        <f>IF(C649="","",INDEX(airports_all,MATCH(C649,Inputs!$J$5:$J$8662,0)))</f>
        <v/>
      </c>
      <c r="J649" s="72" t="str">
        <f>IF(D649="","",INDEX(airports_all,MATCH(D649,Inputs!$J$5:$J$8662,0)))</f>
        <v/>
      </c>
      <c r="K649" s="88" t="str">
        <f t="shared" si="20"/>
        <v/>
      </c>
      <c r="N649" s="207">
        <f t="shared" si="21"/>
        <v>0</v>
      </c>
    </row>
    <row r="650" spans="1:14" s="41" customFormat="1" x14ac:dyDescent="0.25">
      <c r="A650" s="270"/>
      <c r="B650" s="271"/>
      <c r="C650" s="43"/>
      <c r="D650" s="43"/>
      <c r="E650" s="43"/>
      <c r="F650" s="43"/>
      <c r="G650" s="48"/>
      <c r="H650" s="49"/>
      <c r="I650" s="46" t="str">
        <f>IF(C650="","",INDEX(airports_all,MATCH(C650,Inputs!$J$5:$J$8662,0)))</f>
        <v/>
      </c>
      <c r="J650" s="72" t="str">
        <f>IF(D650="","",INDEX(airports_all,MATCH(D650,Inputs!$J$5:$J$8662,0)))</f>
        <v/>
      </c>
      <c r="K650" s="88" t="str">
        <f t="shared" si="20"/>
        <v/>
      </c>
      <c r="N650" s="207">
        <f t="shared" si="21"/>
        <v>0</v>
      </c>
    </row>
    <row r="651" spans="1:14" s="41" customFormat="1" x14ac:dyDescent="0.25">
      <c r="A651" s="270"/>
      <c r="B651" s="271"/>
      <c r="C651" s="43"/>
      <c r="D651" s="43"/>
      <c r="E651" s="43"/>
      <c r="F651" s="43"/>
      <c r="G651" s="48"/>
      <c r="H651" s="49"/>
      <c r="I651" s="46" t="str">
        <f>IF(C651="","",INDEX(airports_all,MATCH(C651,Inputs!$J$5:$J$8662,0)))</f>
        <v/>
      </c>
      <c r="J651" s="72" t="str">
        <f>IF(D651="","",INDEX(airports_all,MATCH(D651,Inputs!$J$5:$J$8662,0)))</f>
        <v/>
      </c>
      <c r="K651" s="88" t="str">
        <f t="shared" si="20"/>
        <v/>
      </c>
      <c r="N651" s="207">
        <f t="shared" si="21"/>
        <v>0</v>
      </c>
    </row>
    <row r="652" spans="1:14" s="41" customFormat="1" x14ac:dyDescent="0.25">
      <c r="A652" s="270"/>
      <c r="B652" s="271"/>
      <c r="C652" s="43"/>
      <c r="D652" s="43"/>
      <c r="E652" s="43"/>
      <c r="F652" s="43"/>
      <c r="G652" s="48"/>
      <c r="H652" s="49"/>
      <c r="I652" s="46" t="str">
        <f>IF(C652="","",INDEX(airports_all,MATCH(C652,Inputs!$J$5:$J$8662,0)))</f>
        <v/>
      </c>
      <c r="J652" s="72" t="str">
        <f>IF(D652="","",INDEX(airports_all,MATCH(D652,Inputs!$J$5:$J$8662,0)))</f>
        <v/>
      </c>
      <c r="K652" s="88" t="str">
        <f t="shared" si="20"/>
        <v/>
      </c>
      <c r="N652" s="207">
        <f t="shared" si="21"/>
        <v>0</v>
      </c>
    </row>
    <row r="653" spans="1:14" s="41" customFormat="1" x14ac:dyDescent="0.25">
      <c r="A653" s="270"/>
      <c r="B653" s="271"/>
      <c r="C653" s="43"/>
      <c r="D653" s="43"/>
      <c r="E653" s="43"/>
      <c r="F653" s="43"/>
      <c r="G653" s="48"/>
      <c r="H653" s="49"/>
      <c r="I653" s="46" t="str">
        <f>IF(C653="","",INDEX(airports_all,MATCH(C653,Inputs!$J$5:$J$8662,0)))</f>
        <v/>
      </c>
      <c r="J653" s="72" t="str">
        <f>IF(D653="","",INDEX(airports_all,MATCH(D653,Inputs!$J$5:$J$8662,0)))</f>
        <v/>
      </c>
      <c r="K653" s="88" t="str">
        <f t="shared" si="20"/>
        <v/>
      </c>
      <c r="N653" s="207">
        <f t="shared" si="21"/>
        <v>0</v>
      </c>
    </row>
    <row r="654" spans="1:14" s="41" customFormat="1" x14ac:dyDescent="0.25">
      <c r="A654" s="270"/>
      <c r="B654" s="271"/>
      <c r="C654" s="43"/>
      <c r="D654" s="43"/>
      <c r="E654" s="43"/>
      <c r="F654" s="43"/>
      <c r="G654" s="48"/>
      <c r="H654" s="49"/>
      <c r="I654" s="46" t="str">
        <f>IF(C654="","",INDEX(airports_all,MATCH(C654,Inputs!$J$5:$J$8662,0)))</f>
        <v/>
      </c>
      <c r="J654" s="72" t="str">
        <f>IF(D654="","",INDEX(airports_all,MATCH(D654,Inputs!$J$5:$J$8662,0)))</f>
        <v/>
      </c>
      <c r="K654" s="88" t="str">
        <f t="shared" si="20"/>
        <v/>
      </c>
      <c r="N654" s="207">
        <f t="shared" si="21"/>
        <v>0</v>
      </c>
    </row>
    <row r="655" spans="1:14" s="41" customFormat="1" x14ac:dyDescent="0.25">
      <c r="A655" s="270"/>
      <c r="B655" s="271"/>
      <c r="C655" s="43"/>
      <c r="D655" s="43"/>
      <c r="E655" s="43"/>
      <c r="F655" s="43"/>
      <c r="G655" s="48"/>
      <c r="H655" s="49"/>
      <c r="I655" s="46" t="str">
        <f>IF(C655="","",INDEX(airports_all,MATCH(C655,Inputs!$J$5:$J$8662,0)))</f>
        <v/>
      </c>
      <c r="J655" s="72" t="str">
        <f>IF(D655="","",INDEX(airports_all,MATCH(D655,Inputs!$J$5:$J$8662,0)))</f>
        <v/>
      </c>
      <c r="K655" s="88" t="str">
        <f t="shared" si="20"/>
        <v/>
      </c>
      <c r="N655" s="207">
        <f t="shared" si="21"/>
        <v>0</v>
      </c>
    </row>
    <row r="656" spans="1:14" s="41" customFormat="1" x14ac:dyDescent="0.25">
      <c r="A656" s="270"/>
      <c r="B656" s="271"/>
      <c r="C656" s="43"/>
      <c r="D656" s="43"/>
      <c r="E656" s="43"/>
      <c r="F656" s="43"/>
      <c r="G656" s="48"/>
      <c r="H656" s="49"/>
      <c r="I656" s="46" t="str">
        <f>IF(C656="","",INDEX(airports_all,MATCH(C656,Inputs!$J$5:$J$8662,0)))</f>
        <v/>
      </c>
      <c r="J656" s="72" t="str">
        <f>IF(D656="","",INDEX(airports_all,MATCH(D656,Inputs!$J$5:$J$8662,0)))</f>
        <v/>
      </c>
      <c r="K656" s="88" t="str">
        <f t="shared" si="20"/>
        <v/>
      </c>
      <c r="N656" s="207">
        <f t="shared" si="21"/>
        <v>0</v>
      </c>
    </row>
    <row r="657" spans="1:14" s="41" customFormat="1" x14ac:dyDescent="0.25">
      <c r="A657" s="270"/>
      <c r="B657" s="271"/>
      <c r="C657" s="43"/>
      <c r="D657" s="43"/>
      <c r="E657" s="43"/>
      <c r="F657" s="43"/>
      <c r="G657" s="48"/>
      <c r="H657" s="49"/>
      <c r="I657" s="46" t="str">
        <f>IF(C657="","",INDEX(airports_all,MATCH(C657,Inputs!$J$5:$J$8662,0)))</f>
        <v/>
      </c>
      <c r="J657" s="72" t="str">
        <f>IF(D657="","",INDEX(airports_all,MATCH(D657,Inputs!$J$5:$J$8662,0)))</f>
        <v/>
      </c>
      <c r="K657" s="88" t="str">
        <f t="shared" si="20"/>
        <v/>
      </c>
      <c r="N657" s="207">
        <f t="shared" si="21"/>
        <v>0</v>
      </c>
    </row>
    <row r="658" spans="1:14" s="41" customFormat="1" x14ac:dyDescent="0.25">
      <c r="A658" s="270"/>
      <c r="B658" s="271"/>
      <c r="C658" s="43"/>
      <c r="D658" s="43"/>
      <c r="E658" s="43"/>
      <c r="F658" s="43"/>
      <c r="G658" s="48"/>
      <c r="H658" s="49"/>
      <c r="I658" s="46" t="str">
        <f>IF(C658="","",INDEX(airports_all,MATCH(C658,Inputs!$J$5:$J$8662,0)))</f>
        <v/>
      </c>
      <c r="J658" s="72" t="str">
        <f>IF(D658="","",INDEX(airports_all,MATCH(D658,Inputs!$J$5:$J$8662,0)))</f>
        <v/>
      </c>
      <c r="K658" s="88" t="str">
        <f t="shared" si="20"/>
        <v/>
      </c>
      <c r="N658" s="207">
        <f t="shared" si="21"/>
        <v>0</v>
      </c>
    </row>
    <row r="659" spans="1:14" s="41" customFormat="1" x14ac:dyDescent="0.25">
      <c r="A659" s="270"/>
      <c r="B659" s="271"/>
      <c r="C659" s="43"/>
      <c r="D659" s="43"/>
      <c r="E659" s="43"/>
      <c r="F659" s="43"/>
      <c r="G659" s="48"/>
      <c r="H659" s="49"/>
      <c r="I659" s="46" t="str">
        <f>IF(C659="","",INDEX(airports_all,MATCH(C659,Inputs!$J$5:$J$8662,0)))</f>
        <v/>
      </c>
      <c r="J659" s="72" t="str">
        <f>IF(D659="","",INDEX(airports_all,MATCH(D659,Inputs!$J$5:$J$8662,0)))</f>
        <v/>
      </c>
      <c r="K659" s="88" t="str">
        <f t="shared" si="20"/>
        <v/>
      </c>
      <c r="N659" s="207">
        <f t="shared" si="21"/>
        <v>0</v>
      </c>
    </row>
    <row r="660" spans="1:14" s="41" customFormat="1" x14ac:dyDescent="0.25">
      <c r="A660" s="270"/>
      <c r="B660" s="271"/>
      <c r="C660" s="43"/>
      <c r="D660" s="43"/>
      <c r="E660" s="43"/>
      <c r="F660" s="43"/>
      <c r="G660" s="48"/>
      <c r="H660" s="49"/>
      <c r="I660" s="46" t="str">
        <f>IF(C660="","",INDEX(airports_all,MATCH(C660,Inputs!$J$5:$J$8662,0)))</f>
        <v/>
      </c>
      <c r="J660" s="72" t="str">
        <f>IF(D660="","",INDEX(airports_all,MATCH(D660,Inputs!$J$5:$J$8662,0)))</f>
        <v/>
      </c>
      <c r="K660" s="88" t="str">
        <f t="shared" si="20"/>
        <v/>
      </c>
      <c r="N660" s="207">
        <f t="shared" si="21"/>
        <v>0</v>
      </c>
    </row>
    <row r="661" spans="1:14" s="41" customFormat="1" x14ac:dyDescent="0.25">
      <c r="A661" s="270"/>
      <c r="B661" s="271"/>
      <c r="C661" s="43"/>
      <c r="D661" s="43"/>
      <c r="E661" s="43"/>
      <c r="F661" s="43"/>
      <c r="G661" s="48"/>
      <c r="H661" s="49"/>
      <c r="I661" s="46" t="str">
        <f>IF(C661="","",INDEX(airports_all,MATCH(C661,Inputs!$J$5:$J$8662,0)))</f>
        <v/>
      </c>
      <c r="J661" s="72" t="str">
        <f>IF(D661="","",INDEX(airports_all,MATCH(D661,Inputs!$J$5:$J$8662,0)))</f>
        <v/>
      </c>
      <c r="K661" s="88" t="str">
        <f t="shared" si="20"/>
        <v/>
      </c>
      <c r="N661" s="207">
        <f t="shared" si="21"/>
        <v>0</v>
      </c>
    </row>
    <row r="662" spans="1:14" s="41" customFormat="1" x14ac:dyDescent="0.25">
      <c r="A662" s="270"/>
      <c r="B662" s="271"/>
      <c r="C662" s="43"/>
      <c r="D662" s="43"/>
      <c r="E662" s="43"/>
      <c r="F662" s="43"/>
      <c r="G662" s="48"/>
      <c r="H662" s="49"/>
      <c r="I662" s="46" t="str">
        <f>IF(C662="","",INDEX(airports_all,MATCH(C662,Inputs!$J$5:$J$8662,0)))</f>
        <v/>
      </c>
      <c r="J662" s="72" t="str">
        <f>IF(D662="","",INDEX(airports_all,MATCH(D662,Inputs!$J$5:$J$8662,0)))</f>
        <v/>
      </c>
      <c r="K662" s="88" t="str">
        <f t="shared" ref="K662:K725" si="22">IF(COUNTA(A662:G662)&gt;0,IF(COUNTA(A662:G662)&lt;6, "Enter data in all of columns B-G!",""),"")</f>
        <v/>
      </c>
      <c r="N662" s="207">
        <f t="shared" ref="N662:N725" si="23">IF(COUNTA(A662:G662)&gt;0,IF(COUNTA(A662:G662)&lt;6, 1,0),0)</f>
        <v>0</v>
      </c>
    </row>
    <row r="663" spans="1:14" s="41" customFormat="1" x14ac:dyDescent="0.25">
      <c r="A663" s="270"/>
      <c r="B663" s="271"/>
      <c r="C663" s="43"/>
      <c r="D663" s="43"/>
      <c r="E663" s="43"/>
      <c r="F663" s="43"/>
      <c r="G663" s="48"/>
      <c r="H663" s="49"/>
      <c r="I663" s="46" t="str">
        <f>IF(C663="","",INDEX(airports_all,MATCH(C663,Inputs!$J$5:$J$8662,0)))</f>
        <v/>
      </c>
      <c r="J663" s="72" t="str">
        <f>IF(D663="","",INDEX(airports_all,MATCH(D663,Inputs!$J$5:$J$8662,0)))</f>
        <v/>
      </c>
      <c r="K663" s="88" t="str">
        <f t="shared" si="22"/>
        <v/>
      </c>
      <c r="N663" s="207">
        <f t="shared" si="23"/>
        <v>0</v>
      </c>
    </row>
    <row r="664" spans="1:14" s="41" customFormat="1" x14ac:dyDescent="0.25">
      <c r="A664" s="270"/>
      <c r="B664" s="271"/>
      <c r="C664" s="43"/>
      <c r="D664" s="43"/>
      <c r="E664" s="43"/>
      <c r="F664" s="43"/>
      <c r="G664" s="48"/>
      <c r="H664" s="49"/>
      <c r="I664" s="46" t="str">
        <f>IF(C664="","",INDEX(airports_all,MATCH(C664,Inputs!$J$5:$J$8662,0)))</f>
        <v/>
      </c>
      <c r="J664" s="72" t="str">
        <f>IF(D664="","",INDEX(airports_all,MATCH(D664,Inputs!$J$5:$J$8662,0)))</f>
        <v/>
      </c>
      <c r="K664" s="88" t="str">
        <f t="shared" si="22"/>
        <v/>
      </c>
      <c r="N664" s="207">
        <f t="shared" si="23"/>
        <v>0</v>
      </c>
    </row>
    <row r="665" spans="1:14" s="41" customFormat="1" x14ac:dyDescent="0.25">
      <c r="A665" s="270"/>
      <c r="B665" s="271"/>
      <c r="C665" s="43"/>
      <c r="D665" s="43"/>
      <c r="E665" s="43"/>
      <c r="F665" s="43"/>
      <c r="G665" s="48"/>
      <c r="H665" s="49"/>
      <c r="I665" s="46" t="str">
        <f>IF(C665="","",INDEX(airports_all,MATCH(C665,Inputs!$J$5:$J$8662,0)))</f>
        <v/>
      </c>
      <c r="J665" s="72" t="str">
        <f>IF(D665="","",INDEX(airports_all,MATCH(D665,Inputs!$J$5:$J$8662,0)))</f>
        <v/>
      </c>
      <c r="K665" s="88" t="str">
        <f t="shared" si="22"/>
        <v/>
      </c>
      <c r="N665" s="207">
        <f t="shared" si="23"/>
        <v>0</v>
      </c>
    </row>
    <row r="666" spans="1:14" s="41" customFormat="1" x14ac:dyDescent="0.25">
      <c r="A666" s="270"/>
      <c r="B666" s="271"/>
      <c r="C666" s="43"/>
      <c r="D666" s="43"/>
      <c r="E666" s="43"/>
      <c r="F666" s="43"/>
      <c r="G666" s="48"/>
      <c r="H666" s="49"/>
      <c r="I666" s="46" t="str">
        <f>IF(C666="","",INDEX(airports_all,MATCH(C666,Inputs!$J$5:$J$8662,0)))</f>
        <v/>
      </c>
      <c r="J666" s="72" t="str">
        <f>IF(D666="","",INDEX(airports_all,MATCH(D666,Inputs!$J$5:$J$8662,0)))</f>
        <v/>
      </c>
      <c r="K666" s="88" t="str">
        <f t="shared" si="22"/>
        <v/>
      </c>
      <c r="N666" s="207">
        <f t="shared" si="23"/>
        <v>0</v>
      </c>
    </row>
    <row r="667" spans="1:14" s="41" customFormat="1" x14ac:dyDescent="0.25">
      <c r="A667" s="270"/>
      <c r="B667" s="271"/>
      <c r="C667" s="43"/>
      <c r="D667" s="43"/>
      <c r="E667" s="43"/>
      <c r="F667" s="43"/>
      <c r="G667" s="48"/>
      <c r="H667" s="49"/>
      <c r="I667" s="46" t="str">
        <f>IF(C667="","",INDEX(airports_all,MATCH(C667,Inputs!$J$5:$J$8662,0)))</f>
        <v/>
      </c>
      <c r="J667" s="72" t="str">
        <f>IF(D667="","",INDEX(airports_all,MATCH(D667,Inputs!$J$5:$J$8662,0)))</f>
        <v/>
      </c>
      <c r="K667" s="88" t="str">
        <f t="shared" si="22"/>
        <v/>
      </c>
      <c r="N667" s="207">
        <f t="shared" si="23"/>
        <v>0</v>
      </c>
    </row>
    <row r="668" spans="1:14" s="41" customFormat="1" x14ac:dyDescent="0.25">
      <c r="A668" s="270"/>
      <c r="B668" s="271"/>
      <c r="C668" s="43"/>
      <c r="D668" s="43"/>
      <c r="E668" s="43"/>
      <c r="F668" s="43"/>
      <c r="G668" s="48"/>
      <c r="H668" s="49"/>
      <c r="I668" s="46" t="str">
        <f>IF(C668="","",INDEX(airports_all,MATCH(C668,Inputs!$J$5:$J$8662,0)))</f>
        <v/>
      </c>
      <c r="J668" s="72" t="str">
        <f>IF(D668="","",INDEX(airports_all,MATCH(D668,Inputs!$J$5:$J$8662,0)))</f>
        <v/>
      </c>
      <c r="K668" s="88" t="str">
        <f t="shared" si="22"/>
        <v/>
      </c>
      <c r="N668" s="207">
        <f t="shared" si="23"/>
        <v>0</v>
      </c>
    </row>
    <row r="669" spans="1:14" s="41" customFormat="1" x14ac:dyDescent="0.25">
      <c r="A669" s="270"/>
      <c r="B669" s="271"/>
      <c r="C669" s="43"/>
      <c r="D669" s="43"/>
      <c r="E669" s="43"/>
      <c r="F669" s="43"/>
      <c r="G669" s="48"/>
      <c r="H669" s="49"/>
      <c r="I669" s="46" t="str">
        <f>IF(C669="","",INDEX(airports_all,MATCH(C669,Inputs!$J$5:$J$8662,0)))</f>
        <v/>
      </c>
      <c r="J669" s="72" t="str">
        <f>IF(D669="","",INDEX(airports_all,MATCH(D669,Inputs!$J$5:$J$8662,0)))</f>
        <v/>
      </c>
      <c r="K669" s="88" t="str">
        <f t="shared" si="22"/>
        <v/>
      </c>
      <c r="N669" s="207">
        <f t="shared" si="23"/>
        <v>0</v>
      </c>
    </row>
    <row r="670" spans="1:14" s="41" customFormat="1" x14ac:dyDescent="0.25">
      <c r="A670" s="270"/>
      <c r="B670" s="271"/>
      <c r="C670" s="43"/>
      <c r="D670" s="43"/>
      <c r="E670" s="43"/>
      <c r="F670" s="43"/>
      <c r="G670" s="48"/>
      <c r="H670" s="49"/>
      <c r="I670" s="46" t="str">
        <f>IF(C670="","",INDEX(airports_all,MATCH(C670,Inputs!$J$5:$J$8662,0)))</f>
        <v/>
      </c>
      <c r="J670" s="72" t="str">
        <f>IF(D670="","",INDEX(airports_all,MATCH(D670,Inputs!$J$5:$J$8662,0)))</f>
        <v/>
      </c>
      <c r="K670" s="88" t="str">
        <f t="shared" si="22"/>
        <v/>
      </c>
      <c r="N670" s="207">
        <f t="shared" si="23"/>
        <v>0</v>
      </c>
    </row>
    <row r="671" spans="1:14" s="41" customFormat="1" x14ac:dyDescent="0.25">
      <c r="A671" s="270"/>
      <c r="B671" s="271"/>
      <c r="C671" s="43"/>
      <c r="D671" s="43"/>
      <c r="E671" s="43"/>
      <c r="F671" s="43"/>
      <c r="G671" s="48"/>
      <c r="H671" s="49"/>
      <c r="I671" s="46" t="str">
        <f>IF(C671="","",INDEX(airports_all,MATCH(C671,Inputs!$J$5:$J$8662,0)))</f>
        <v/>
      </c>
      <c r="J671" s="72" t="str">
        <f>IF(D671="","",INDEX(airports_all,MATCH(D671,Inputs!$J$5:$J$8662,0)))</f>
        <v/>
      </c>
      <c r="K671" s="88" t="str">
        <f t="shared" si="22"/>
        <v/>
      </c>
      <c r="N671" s="207">
        <f t="shared" si="23"/>
        <v>0</v>
      </c>
    </row>
    <row r="672" spans="1:14" s="41" customFormat="1" x14ac:dyDescent="0.25">
      <c r="A672" s="270"/>
      <c r="B672" s="271"/>
      <c r="C672" s="43"/>
      <c r="D672" s="43"/>
      <c r="E672" s="43"/>
      <c r="F672" s="43"/>
      <c r="G672" s="48"/>
      <c r="H672" s="49"/>
      <c r="I672" s="46" t="str">
        <f>IF(C672="","",INDEX(airports_all,MATCH(C672,Inputs!$J$5:$J$8662,0)))</f>
        <v/>
      </c>
      <c r="J672" s="72" t="str">
        <f>IF(D672="","",INDEX(airports_all,MATCH(D672,Inputs!$J$5:$J$8662,0)))</f>
        <v/>
      </c>
      <c r="K672" s="88" t="str">
        <f t="shared" si="22"/>
        <v/>
      </c>
      <c r="N672" s="207">
        <f t="shared" si="23"/>
        <v>0</v>
      </c>
    </row>
    <row r="673" spans="1:14" s="41" customFormat="1" x14ac:dyDescent="0.25">
      <c r="A673" s="270"/>
      <c r="B673" s="271"/>
      <c r="C673" s="43"/>
      <c r="D673" s="43"/>
      <c r="E673" s="43"/>
      <c r="F673" s="43"/>
      <c r="G673" s="48"/>
      <c r="H673" s="49"/>
      <c r="I673" s="46" t="str">
        <f>IF(C673="","",INDEX(airports_all,MATCH(C673,Inputs!$J$5:$J$8662,0)))</f>
        <v/>
      </c>
      <c r="J673" s="72" t="str">
        <f>IF(D673="","",INDEX(airports_all,MATCH(D673,Inputs!$J$5:$J$8662,0)))</f>
        <v/>
      </c>
      <c r="K673" s="88" t="str">
        <f t="shared" si="22"/>
        <v/>
      </c>
      <c r="N673" s="207">
        <f t="shared" si="23"/>
        <v>0</v>
      </c>
    </row>
    <row r="674" spans="1:14" s="41" customFormat="1" x14ac:dyDescent="0.25">
      <c r="A674" s="270"/>
      <c r="B674" s="271"/>
      <c r="C674" s="43"/>
      <c r="D674" s="43"/>
      <c r="E674" s="43"/>
      <c r="F674" s="43"/>
      <c r="G674" s="48"/>
      <c r="H674" s="49"/>
      <c r="I674" s="46" t="str">
        <f>IF(C674="","",INDEX(airports_all,MATCH(C674,Inputs!$J$5:$J$8662,0)))</f>
        <v/>
      </c>
      <c r="J674" s="72" t="str">
        <f>IF(D674="","",INDEX(airports_all,MATCH(D674,Inputs!$J$5:$J$8662,0)))</f>
        <v/>
      </c>
      <c r="K674" s="88" t="str">
        <f t="shared" si="22"/>
        <v/>
      </c>
      <c r="N674" s="207">
        <f t="shared" si="23"/>
        <v>0</v>
      </c>
    </row>
    <row r="675" spans="1:14" s="41" customFormat="1" x14ac:dyDescent="0.25">
      <c r="A675" s="270"/>
      <c r="B675" s="271"/>
      <c r="C675" s="43"/>
      <c r="D675" s="43"/>
      <c r="E675" s="43"/>
      <c r="F675" s="43"/>
      <c r="G675" s="48"/>
      <c r="H675" s="49"/>
      <c r="I675" s="46" t="str">
        <f>IF(C675="","",INDEX(airports_all,MATCH(C675,Inputs!$J$5:$J$8662,0)))</f>
        <v/>
      </c>
      <c r="J675" s="72" t="str">
        <f>IF(D675="","",INDEX(airports_all,MATCH(D675,Inputs!$J$5:$J$8662,0)))</f>
        <v/>
      </c>
      <c r="K675" s="88" t="str">
        <f t="shared" si="22"/>
        <v/>
      </c>
      <c r="N675" s="207">
        <f t="shared" si="23"/>
        <v>0</v>
      </c>
    </row>
    <row r="676" spans="1:14" s="41" customFormat="1" x14ac:dyDescent="0.25">
      <c r="A676" s="270"/>
      <c r="B676" s="271"/>
      <c r="C676" s="43"/>
      <c r="D676" s="43"/>
      <c r="E676" s="43"/>
      <c r="F676" s="43"/>
      <c r="G676" s="48"/>
      <c r="H676" s="49"/>
      <c r="I676" s="46" t="str">
        <f>IF(C676="","",INDEX(airports_all,MATCH(C676,Inputs!$J$5:$J$8662,0)))</f>
        <v/>
      </c>
      <c r="J676" s="72" t="str">
        <f>IF(D676="","",INDEX(airports_all,MATCH(D676,Inputs!$J$5:$J$8662,0)))</f>
        <v/>
      </c>
      <c r="K676" s="88" t="str">
        <f t="shared" si="22"/>
        <v/>
      </c>
      <c r="N676" s="207">
        <f t="shared" si="23"/>
        <v>0</v>
      </c>
    </row>
    <row r="677" spans="1:14" s="41" customFormat="1" x14ac:dyDescent="0.25">
      <c r="A677" s="270"/>
      <c r="B677" s="271"/>
      <c r="C677" s="43"/>
      <c r="D677" s="43"/>
      <c r="E677" s="43"/>
      <c r="F677" s="43"/>
      <c r="G677" s="48"/>
      <c r="H677" s="49"/>
      <c r="I677" s="46" t="str">
        <f>IF(C677="","",INDEX(airports_all,MATCH(C677,Inputs!$J$5:$J$8662,0)))</f>
        <v/>
      </c>
      <c r="J677" s="72" t="str">
        <f>IF(D677="","",INDEX(airports_all,MATCH(D677,Inputs!$J$5:$J$8662,0)))</f>
        <v/>
      </c>
      <c r="K677" s="88" t="str">
        <f t="shared" si="22"/>
        <v/>
      </c>
      <c r="N677" s="207">
        <f t="shared" si="23"/>
        <v>0</v>
      </c>
    </row>
    <row r="678" spans="1:14" s="41" customFormat="1" x14ac:dyDescent="0.25">
      <c r="A678" s="270"/>
      <c r="B678" s="271"/>
      <c r="C678" s="43"/>
      <c r="D678" s="43"/>
      <c r="E678" s="43"/>
      <c r="F678" s="43"/>
      <c r="G678" s="48"/>
      <c r="H678" s="49"/>
      <c r="I678" s="46" t="str">
        <f>IF(C678="","",INDEX(airports_all,MATCH(C678,Inputs!$J$5:$J$8662,0)))</f>
        <v/>
      </c>
      <c r="J678" s="72" t="str">
        <f>IF(D678="","",INDEX(airports_all,MATCH(D678,Inputs!$J$5:$J$8662,0)))</f>
        <v/>
      </c>
      <c r="K678" s="88" t="str">
        <f t="shared" si="22"/>
        <v/>
      </c>
      <c r="N678" s="207">
        <f t="shared" si="23"/>
        <v>0</v>
      </c>
    </row>
    <row r="679" spans="1:14" s="41" customFormat="1" x14ac:dyDescent="0.25">
      <c r="A679" s="270"/>
      <c r="B679" s="271"/>
      <c r="C679" s="43"/>
      <c r="D679" s="43"/>
      <c r="E679" s="43"/>
      <c r="F679" s="43"/>
      <c r="G679" s="48"/>
      <c r="H679" s="49"/>
      <c r="I679" s="46" t="str">
        <f>IF(C679="","",INDEX(airports_all,MATCH(C679,Inputs!$J$5:$J$8662,0)))</f>
        <v/>
      </c>
      <c r="J679" s="72" t="str">
        <f>IF(D679="","",INDEX(airports_all,MATCH(D679,Inputs!$J$5:$J$8662,0)))</f>
        <v/>
      </c>
      <c r="K679" s="88" t="str">
        <f t="shared" si="22"/>
        <v/>
      </c>
      <c r="N679" s="207">
        <f t="shared" si="23"/>
        <v>0</v>
      </c>
    </row>
    <row r="680" spans="1:14" s="41" customFormat="1" x14ac:dyDescent="0.25">
      <c r="A680" s="270"/>
      <c r="B680" s="271"/>
      <c r="C680" s="43"/>
      <c r="D680" s="43"/>
      <c r="E680" s="43"/>
      <c r="F680" s="43"/>
      <c r="G680" s="48"/>
      <c r="H680" s="49"/>
      <c r="I680" s="46" t="str">
        <f>IF(C680="","",INDEX(airports_all,MATCH(C680,Inputs!$J$5:$J$8662,0)))</f>
        <v/>
      </c>
      <c r="J680" s="72" t="str">
        <f>IF(D680="","",INDEX(airports_all,MATCH(D680,Inputs!$J$5:$J$8662,0)))</f>
        <v/>
      </c>
      <c r="K680" s="88" t="str">
        <f t="shared" si="22"/>
        <v/>
      </c>
      <c r="N680" s="207">
        <f t="shared" si="23"/>
        <v>0</v>
      </c>
    </row>
    <row r="681" spans="1:14" s="41" customFormat="1" x14ac:dyDescent="0.25">
      <c r="A681" s="270"/>
      <c r="B681" s="271"/>
      <c r="C681" s="43"/>
      <c r="D681" s="43"/>
      <c r="E681" s="43"/>
      <c r="F681" s="43"/>
      <c r="G681" s="48"/>
      <c r="H681" s="49"/>
      <c r="I681" s="46" t="str">
        <f>IF(C681="","",INDEX(airports_all,MATCH(C681,Inputs!$J$5:$J$8662,0)))</f>
        <v/>
      </c>
      <c r="J681" s="72" t="str">
        <f>IF(D681="","",INDEX(airports_all,MATCH(D681,Inputs!$J$5:$J$8662,0)))</f>
        <v/>
      </c>
      <c r="K681" s="88" t="str">
        <f t="shared" si="22"/>
        <v/>
      </c>
      <c r="N681" s="207">
        <f t="shared" si="23"/>
        <v>0</v>
      </c>
    </row>
    <row r="682" spans="1:14" s="41" customFormat="1" x14ac:dyDescent="0.25">
      <c r="A682" s="270"/>
      <c r="B682" s="271"/>
      <c r="C682" s="43"/>
      <c r="D682" s="43"/>
      <c r="E682" s="43"/>
      <c r="F682" s="43"/>
      <c r="G682" s="48"/>
      <c r="H682" s="49"/>
      <c r="I682" s="46" t="str">
        <f>IF(C682="","",INDEX(airports_all,MATCH(C682,Inputs!$J$5:$J$8662,0)))</f>
        <v/>
      </c>
      <c r="J682" s="72" t="str">
        <f>IF(D682="","",INDEX(airports_all,MATCH(D682,Inputs!$J$5:$J$8662,0)))</f>
        <v/>
      </c>
      <c r="K682" s="88" t="str">
        <f t="shared" si="22"/>
        <v/>
      </c>
      <c r="N682" s="207">
        <f t="shared" si="23"/>
        <v>0</v>
      </c>
    </row>
    <row r="683" spans="1:14" s="41" customFormat="1" x14ac:dyDescent="0.25">
      <c r="A683" s="270"/>
      <c r="B683" s="271"/>
      <c r="C683" s="43"/>
      <c r="D683" s="43"/>
      <c r="E683" s="43"/>
      <c r="F683" s="43"/>
      <c r="G683" s="48"/>
      <c r="H683" s="49"/>
      <c r="I683" s="46" t="str">
        <f>IF(C683="","",INDEX(airports_all,MATCH(C683,Inputs!$J$5:$J$8662,0)))</f>
        <v/>
      </c>
      <c r="J683" s="72" t="str">
        <f>IF(D683="","",INDEX(airports_all,MATCH(D683,Inputs!$J$5:$J$8662,0)))</f>
        <v/>
      </c>
      <c r="K683" s="88" t="str">
        <f t="shared" si="22"/>
        <v/>
      </c>
      <c r="N683" s="207">
        <f t="shared" si="23"/>
        <v>0</v>
      </c>
    </row>
    <row r="684" spans="1:14" s="41" customFormat="1" x14ac:dyDescent="0.25">
      <c r="A684" s="270"/>
      <c r="B684" s="271"/>
      <c r="C684" s="43"/>
      <c r="D684" s="43"/>
      <c r="E684" s="43"/>
      <c r="F684" s="43"/>
      <c r="G684" s="48"/>
      <c r="H684" s="49"/>
      <c r="I684" s="46" t="str">
        <f>IF(C684="","",INDEX(airports_all,MATCH(C684,Inputs!$J$5:$J$8662,0)))</f>
        <v/>
      </c>
      <c r="J684" s="72" t="str">
        <f>IF(D684="","",INDEX(airports_all,MATCH(D684,Inputs!$J$5:$J$8662,0)))</f>
        <v/>
      </c>
      <c r="K684" s="88" t="str">
        <f t="shared" si="22"/>
        <v/>
      </c>
      <c r="N684" s="207">
        <f t="shared" si="23"/>
        <v>0</v>
      </c>
    </row>
    <row r="685" spans="1:14" s="41" customFormat="1" x14ac:dyDescent="0.25">
      <c r="A685" s="270"/>
      <c r="B685" s="271"/>
      <c r="C685" s="43"/>
      <c r="D685" s="43"/>
      <c r="E685" s="43"/>
      <c r="F685" s="43"/>
      <c r="G685" s="48"/>
      <c r="H685" s="49"/>
      <c r="I685" s="46" t="str">
        <f>IF(C685="","",INDEX(airports_all,MATCH(C685,Inputs!$J$5:$J$8662,0)))</f>
        <v/>
      </c>
      <c r="J685" s="72" t="str">
        <f>IF(D685="","",INDEX(airports_all,MATCH(D685,Inputs!$J$5:$J$8662,0)))</f>
        <v/>
      </c>
      <c r="K685" s="88" t="str">
        <f t="shared" si="22"/>
        <v/>
      </c>
      <c r="N685" s="207">
        <f t="shared" si="23"/>
        <v>0</v>
      </c>
    </row>
    <row r="686" spans="1:14" s="41" customFormat="1" x14ac:dyDescent="0.25">
      <c r="A686" s="270"/>
      <c r="B686" s="271"/>
      <c r="C686" s="43"/>
      <c r="D686" s="43"/>
      <c r="E686" s="43"/>
      <c r="F686" s="43"/>
      <c r="G686" s="48"/>
      <c r="H686" s="49"/>
      <c r="I686" s="46" t="str">
        <f>IF(C686="","",INDEX(airports_all,MATCH(C686,Inputs!$J$5:$J$8662,0)))</f>
        <v/>
      </c>
      <c r="J686" s="72" t="str">
        <f>IF(D686="","",INDEX(airports_all,MATCH(D686,Inputs!$J$5:$J$8662,0)))</f>
        <v/>
      </c>
      <c r="K686" s="88" t="str">
        <f t="shared" si="22"/>
        <v/>
      </c>
      <c r="N686" s="207">
        <f t="shared" si="23"/>
        <v>0</v>
      </c>
    </row>
    <row r="687" spans="1:14" s="41" customFormat="1" x14ac:dyDescent="0.25">
      <c r="A687" s="270"/>
      <c r="B687" s="271"/>
      <c r="C687" s="43"/>
      <c r="D687" s="43"/>
      <c r="E687" s="43"/>
      <c r="F687" s="43"/>
      <c r="G687" s="48"/>
      <c r="H687" s="49"/>
      <c r="I687" s="46" t="str">
        <f>IF(C687="","",INDEX(airports_all,MATCH(C687,Inputs!$J$5:$J$8662,0)))</f>
        <v/>
      </c>
      <c r="J687" s="72" t="str">
        <f>IF(D687="","",INDEX(airports_all,MATCH(D687,Inputs!$J$5:$J$8662,0)))</f>
        <v/>
      </c>
      <c r="K687" s="88" t="str">
        <f t="shared" si="22"/>
        <v/>
      </c>
      <c r="N687" s="207">
        <f t="shared" si="23"/>
        <v>0</v>
      </c>
    </row>
    <row r="688" spans="1:14" s="41" customFormat="1" x14ac:dyDescent="0.25">
      <c r="A688" s="270"/>
      <c r="B688" s="271"/>
      <c r="C688" s="43"/>
      <c r="D688" s="43"/>
      <c r="E688" s="43"/>
      <c r="F688" s="43"/>
      <c r="G688" s="48"/>
      <c r="H688" s="49"/>
      <c r="I688" s="46" t="str">
        <f>IF(C688="","",INDEX(airports_all,MATCH(C688,Inputs!$J$5:$J$8662,0)))</f>
        <v/>
      </c>
      <c r="J688" s="72" t="str">
        <f>IF(D688="","",INDEX(airports_all,MATCH(D688,Inputs!$J$5:$J$8662,0)))</f>
        <v/>
      </c>
      <c r="K688" s="88" t="str">
        <f t="shared" si="22"/>
        <v/>
      </c>
      <c r="N688" s="207">
        <f t="shared" si="23"/>
        <v>0</v>
      </c>
    </row>
    <row r="689" spans="1:14" s="41" customFormat="1" x14ac:dyDescent="0.25">
      <c r="A689" s="270"/>
      <c r="B689" s="271"/>
      <c r="C689" s="43"/>
      <c r="D689" s="43"/>
      <c r="E689" s="43"/>
      <c r="F689" s="43"/>
      <c r="G689" s="48"/>
      <c r="H689" s="49"/>
      <c r="I689" s="46" t="str">
        <f>IF(C689="","",INDEX(airports_all,MATCH(C689,Inputs!$J$5:$J$8662,0)))</f>
        <v/>
      </c>
      <c r="J689" s="72" t="str">
        <f>IF(D689="","",INDEX(airports_all,MATCH(D689,Inputs!$J$5:$J$8662,0)))</f>
        <v/>
      </c>
      <c r="K689" s="88" t="str">
        <f t="shared" si="22"/>
        <v/>
      </c>
      <c r="N689" s="207">
        <f t="shared" si="23"/>
        <v>0</v>
      </c>
    </row>
    <row r="690" spans="1:14" s="41" customFormat="1" x14ac:dyDescent="0.25">
      <c r="A690" s="270"/>
      <c r="B690" s="271"/>
      <c r="C690" s="43"/>
      <c r="D690" s="43"/>
      <c r="E690" s="43"/>
      <c r="F690" s="43"/>
      <c r="G690" s="48"/>
      <c r="H690" s="49"/>
      <c r="I690" s="46" t="str">
        <f>IF(C690="","",INDEX(airports_all,MATCH(C690,Inputs!$J$5:$J$8662,0)))</f>
        <v/>
      </c>
      <c r="J690" s="72" t="str">
        <f>IF(D690="","",INDEX(airports_all,MATCH(D690,Inputs!$J$5:$J$8662,0)))</f>
        <v/>
      </c>
      <c r="K690" s="88" t="str">
        <f t="shared" si="22"/>
        <v/>
      </c>
      <c r="N690" s="207">
        <f t="shared" si="23"/>
        <v>0</v>
      </c>
    </row>
    <row r="691" spans="1:14" s="41" customFormat="1" x14ac:dyDescent="0.25">
      <c r="A691" s="270"/>
      <c r="B691" s="271"/>
      <c r="C691" s="43"/>
      <c r="D691" s="43"/>
      <c r="E691" s="43"/>
      <c r="F691" s="43"/>
      <c r="G691" s="48"/>
      <c r="H691" s="49"/>
      <c r="I691" s="46" t="str">
        <f>IF(C691="","",INDEX(airports_all,MATCH(C691,Inputs!$J$5:$J$8662,0)))</f>
        <v/>
      </c>
      <c r="J691" s="72" t="str">
        <f>IF(D691="","",INDEX(airports_all,MATCH(D691,Inputs!$J$5:$J$8662,0)))</f>
        <v/>
      </c>
      <c r="K691" s="88" t="str">
        <f t="shared" si="22"/>
        <v/>
      </c>
      <c r="N691" s="207">
        <f t="shared" si="23"/>
        <v>0</v>
      </c>
    </row>
    <row r="692" spans="1:14" s="41" customFormat="1" x14ac:dyDescent="0.25">
      <c r="A692" s="270"/>
      <c r="B692" s="271"/>
      <c r="C692" s="43"/>
      <c r="D692" s="43"/>
      <c r="E692" s="43"/>
      <c r="F692" s="43"/>
      <c r="G692" s="48"/>
      <c r="H692" s="49"/>
      <c r="I692" s="46" t="str">
        <f>IF(C692="","",INDEX(airports_all,MATCH(C692,Inputs!$J$5:$J$8662,0)))</f>
        <v/>
      </c>
      <c r="J692" s="72" t="str">
        <f>IF(D692="","",INDEX(airports_all,MATCH(D692,Inputs!$J$5:$J$8662,0)))</f>
        <v/>
      </c>
      <c r="K692" s="88" t="str">
        <f t="shared" si="22"/>
        <v/>
      </c>
      <c r="N692" s="207">
        <f t="shared" si="23"/>
        <v>0</v>
      </c>
    </row>
    <row r="693" spans="1:14" s="41" customFormat="1" x14ac:dyDescent="0.25">
      <c r="A693" s="270"/>
      <c r="B693" s="271"/>
      <c r="C693" s="43"/>
      <c r="D693" s="43"/>
      <c r="E693" s="43"/>
      <c r="F693" s="43"/>
      <c r="G693" s="48"/>
      <c r="H693" s="49"/>
      <c r="I693" s="46" t="str">
        <f>IF(C693="","",INDEX(airports_all,MATCH(C693,Inputs!$J$5:$J$8662,0)))</f>
        <v/>
      </c>
      <c r="J693" s="72" t="str">
        <f>IF(D693="","",INDEX(airports_all,MATCH(D693,Inputs!$J$5:$J$8662,0)))</f>
        <v/>
      </c>
      <c r="K693" s="88" t="str">
        <f t="shared" si="22"/>
        <v/>
      </c>
      <c r="N693" s="207">
        <f t="shared" si="23"/>
        <v>0</v>
      </c>
    </row>
    <row r="694" spans="1:14" s="41" customFormat="1" x14ac:dyDescent="0.25">
      <c r="A694" s="270"/>
      <c r="B694" s="271"/>
      <c r="C694" s="43"/>
      <c r="D694" s="43"/>
      <c r="E694" s="43"/>
      <c r="F694" s="43"/>
      <c r="G694" s="48"/>
      <c r="H694" s="49"/>
      <c r="I694" s="46" t="str">
        <f>IF(C694="","",INDEX(airports_all,MATCH(C694,Inputs!$J$5:$J$8662,0)))</f>
        <v/>
      </c>
      <c r="J694" s="72" t="str">
        <f>IF(D694="","",INDEX(airports_all,MATCH(D694,Inputs!$J$5:$J$8662,0)))</f>
        <v/>
      </c>
      <c r="K694" s="88" t="str">
        <f t="shared" si="22"/>
        <v/>
      </c>
      <c r="N694" s="207">
        <f t="shared" si="23"/>
        <v>0</v>
      </c>
    </row>
    <row r="695" spans="1:14" s="41" customFormat="1" x14ac:dyDescent="0.25">
      <c r="A695" s="270"/>
      <c r="B695" s="271"/>
      <c r="C695" s="43"/>
      <c r="D695" s="43"/>
      <c r="E695" s="43"/>
      <c r="F695" s="43"/>
      <c r="G695" s="48"/>
      <c r="H695" s="49"/>
      <c r="I695" s="46" t="str">
        <f>IF(C695="","",INDEX(airports_all,MATCH(C695,Inputs!$J$5:$J$8662,0)))</f>
        <v/>
      </c>
      <c r="J695" s="72" t="str">
        <f>IF(D695="","",INDEX(airports_all,MATCH(D695,Inputs!$J$5:$J$8662,0)))</f>
        <v/>
      </c>
      <c r="K695" s="88" t="str">
        <f t="shared" si="22"/>
        <v/>
      </c>
      <c r="N695" s="207">
        <f t="shared" si="23"/>
        <v>0</v>
      </c>
    </row>
    <row r="696" spans="1:14" s="41" customFormat="1" x14ac:dyDescent="0.25">
      <c r="A696" s="270"/>
      <c r="B696" s="271"/>
      <c r="C696" s="43"/>
      <c r="D696" s="43"/>
      <c r="E696" s="43"/>
      <c r="F696" s="43"/>
      <c r="G696" s="48"/>
      <c r="H696" s="49"/>
      <c r="I696" s="46" t="str">
        <f>IF(C696="","",INDEX(airports_all,MATCH(C696,Inputs!$J$5:$J$8662,0)))</f>
        <v/>
      </c>
      <c r="J696" s="72" t="str">
        <f>IF(D696="","",INDEX(airports_all,MATCH(D696,Inputs!$J$5:$J$8662,0)))</f>
        <v/>
      </c>
      <c r="K696" s="88" t="str">
        <f t="shared" si="22"/>
        <v/>
      </c>
      <c r="N696" s="207">
        <f t="shared" si="23"/>
        <v>0</v>
      </c>
    </row>
    <row r="697" spans="1:14" s="41" customFormat="1" x14ac:dyDescent="0.25">
      <c r="A697" s="270"/>
      <c r="B697" s="271"/>
      <c r="C697" s="43"/>
      <c r="D697" s="43"/>
      <c r="E697" s="43"/>
      <c r="F697" s="43"/>
      <c r="G697" s="48"/>
      <c r="H697" s="49"/>
      <c r="I697" s="46" t="str">
        <f>IF(C697="","",INDEX(airports_all,MATCH(C697,Inputs!$J$5:$J$8662,0)))</f>
        <v/>
      </c>
      <c r="J697" s="72" t="str">
        <f>IF(D697="","",INDEX(airports_all,MATCH(D697,Inputs!$J$5:$J$8662,0)))</f>
        <v/>
      </c>
      <c r="K697" s="88" t="str">
        <f t="shared" si="22"/>
        <v/>
      </c>
      <c r="N697" s="207">
        <f t="shared" si="23"/>
        <v>0</v>
      </c>
    </row>
    <row r="698" spans="1:14" s="41" customFormat="1" x14ac:dyDescent="0.25">
      <c r="A698" s="270"/>
      <c r="B698" s="271"/>
      <c r="C698" s="43"/>
      <c r="D698" s="43"/>
      <c r="E698" s="43"/>
      <c r="F698" s="43"/>
      <c r="G698" s="48"/>
      <c r="H698" s="49"/>
      <c r="I698" s="46" t="str">
        <f>IF(C698="","",INDEX(airports_all,MATCH(C698,Inputs!$J$5:$J$8662,0)))</f>
        <v/>
      </c>
      <c r="J698" s="72" t="str">
        <f>IF(D698="","",INDEX(airports_all,MATCH(D698,Inputs!$J$5:$J$8662,0)))</f>
        <v/>
      </c>
      <c r="K698" s="88" t="str">
        <f t="shared" si="22"/>
        <v/>
      </c>
      <c r="N698" s="207">
        <f t="shared" si="23"/>
        <v>0</v>
      </c>
    </row>
    <row r="699" spans="1:14" s="41" customFormat="1" x14ac:dyDescent="0.25">
      <c r="A699" s="270"/>
      <c r="B699" s="271"/>
      <c r="C699" s="43"/>
      <c r="D699" s="43"/>
      <c r="E699" s="43"/>
      <c r="F699" s="43"/>
      <c r="G699" s="48"/>
      <c r="H699" s="49"/>
      <c r="I699" s="46" t="str">
        <f>IF(C699="","",INDEX(airports_all,MATCH(C699,Inputs!$J$5:$J$8662,0)))</f>
        <v/>
      </c>
      <c r="J699" s="72" t="str">
        <f>IF(D699="","",INDEX(airports_all,MATCH(D699,Inputs!$J$5:$J$8662,0)))</f>
        <v/>
      </c>
      <c r="K699" s="88" t="str">
        <f t="shared" si="22"/>
        <v/>
      </c>
      <c r="N699" s="207">
        <f t="shared" si="23"/>
        <v>0</v>
      </c>
    </row>
    <row r="700" spans="1:14" s="41" customFormat="1" x14ac:dyDescent="0.25">
      <c r="A700" s="270"/>
      <c r="B700" s="271"/>
      <c r="C700" s="43"/>
      <c r="D700" s="43"/>
      <c r="E700" s="43"/>
      <c r="F700" s="43"/>
      <c r="G700" s="48"/>
      <c r="H700" s="49"/>
      <c r="I700" s="46" t="str">
        <f>IF(C700="","",INDEX(airports_all,MATCH(C700,Inputs!$J$5:$J$8662,0)))</f>
        <v/>
      </c>
      <c r="J700" s="72" t="str">
        <f>IF(D700="","",INDEX(airports_all,MATCH(D700,Inputs!$J$5:$J$8662,0)))</f>
        <v/>
      </c>
      <c r="K700" s="88" t="str">
        <f t="shared" si="22"/>
        <v/>
      </c>
      <c r="N700" s="207">
        <f t="shared" si="23"/>
        <v>0</v>
      </c>
    </row>
    <row r="701" spans="1:14" s="41" customFormat="1" x14ac:dyDescent="0.25">
      <c r="A701" s="270"/>
      <c r="B701" s="271"/>
      <c r="C701" s="43"/>
      <c r="D701" s="43"/>
      <c r="E701" s="43"/>
      <c r="F701" s="43"/>
      <c r="G701" s="48"/>
      <c r="H701" s="49"/>
      <c r="I701" s="46" t="str">
        <f>IF(C701="","",INDEX(airports_all,MATCH(C701,Inputs!$J$5:$J$8662,0)))</f>
        <v/>
      </c>
      <c r="J701" s="72" t="str">
        <f>IF(D701="","",INDEX(airports_all,MATCH(D701,Inputs!$J$5:$J$8662,0)))</f>
        <v/>
      </c>
      <c r="K701" s="88" t="str">
        <f t="shared" si="22"/>
        <v/>
      </c>
      <c r="N701" s="207">
        <f t="shared" si="23"/>
        <v>0</v>
      </c>
    </row>
    <row r="702" spans="1:14" s="41" customFormat="1" x14ac:dyDescent="0.25">
      <c r="A702" s="270"/>
      <c r="B702" s="271"/>
      <c r="C702" s="43"/>
      <c r="D702" s="43"/>
      <c r="E702" s="43"/>
      <c r="F702" s="43"/>
      <c r="G702" s="48"/>
      <c r="H702" s="49"/>
      <c r="I702" s="46" t="str">
        <f>IF(C702="","",INDEX(airports_all,MATCH(C702,Inputs!$J$5:$J$8662,0)))</f>
        <v/>
      </c>
      <c r="J702" s="72" t="str">
        <f>IF(D702="","",INDEX(airports_all,MATCH(D702,Inputs!$J$5:$J$8662,0)))</f>
        <v/>
      </c>
      <c r="K702" s="88" t="str">
        <f t="shared" si="22"/>
        <v/>
      </c>
      <c r="N702" s="207">
        <f t="shared" si="23"/>
        <v>0</v>
      </c>
    </row>
    <row r="703" spans="1:14" s="41" customFormat="1" x14ac:dyDescent="0.25">
      <c r="A703" s="270"/>
      <c r="B703" s="271"/>
      <c r="C703" s="43"/>
      <c r="D703" s="43"/>
      <c r="E703" s="43"/>
      <c r="F703" s="43"/>
      <c r="G703" s="48"/>
      <c r="H703" s="49"/>
      <c r="I703" s="46" t="str">
        <f>IF(C703="","",INDEX(airports_all,MATCH(C703,Inputs!$J$5:$J$8662,0)))</f>
        <v/>
      </c>
      <c r="J703" s="72" t="str">
        <f>IF(D703="","",INDEX(airports_all,MATCH(D703,Inputs!$J$5:$J$8662,0)))</f>
        <v/>
      </c>
      <c r="K703" s="88" t="str">
        <f t="shared" si="22"/>
        <v/>
      </c>
      <c r="N703" s="207">
        <f t="shared" si="23"/>
        <v>0</v>
      </c>
    </row>
    <row r="704" spans="1:14" s="41" customFormat="1" x14ac:dyDescent="0.25">
      <c r="A704" s="270"/>
      <c r="B704" s="271"/>
      <c r="C704" s="43"/>
      <c r="D704" s="43"/>
      <c r="E704" s="43"/>
      <c r="F704" s="43"/>
      <c r="G704" s="48"/>
      <c r="H704" s="49"/>
      <c r="I704" s="46" t="str">
        <f>IF(C704="","",INDEX(airports_all,MATCH(C704,Inputs!$J$5:$J$8662,0)))</f>
        <v/>
      </c>
      <c r="J704" s="72" t="str">
        <f>IF(D704="","",INDEX(airports_all,MATCH(D704,Inputs!$J$5:$J$8662,0)))</f>
        <v/>
      </c>
      <c r="K704" s="88" t="str">
        <f t="shared" si="22"/>
        <v/>
      </c>
      <c r="N704" s="207">
        <f t="shared" si="23"/>
        <v>0</v>
      </c>
    </row>
    <row r="705" spans="1:14" s="41" customFormat="1" x14ac:dyDescent="0.25">
      <c r="A705" s="270"/>
      <c r="B705" s="271"/>
      <c r="C705" s="43"/>
      <c r="D705" s="43"/>
      <c r="E705" s="43"/>
      <c r="F705" s="43"/>
      <c r="G705" s="48"/>
      <c r="H705" s="49"/>
      <c r="I705" s="46" t="str">
        <f>IF(C705="","",INDEX(airports_all,MATCH(C705,Inputs!$J$5:$J$8662,0)))</f>
        <v/>
      </c>
      <c r="J705" s="72" t="str">
        <f>IF(D705="","",INDEX(airports_all,MATCH(D705,Inputs!$J$5:$J$8662,0)))</f>
        <v/>
      </c>
      <c r="K705" s="88" t="str">
        <f t="shared" si="22"/>
        <v/>
      </c>
      <c r="N705" s="207">
        <f t="shared" si="23"/>
        <v>0</v>
      </c>
    </row>
    <row r="706" spans="1:14" s="41" customFormat="1" x14ac:dyDescent="0.25">
      <c r="A706" s="270"/>
      <c r="B706" s="271"/>
      <c r="C706" s="43"/>
      <c r="D706" s="43"/>
      <c r="E706" s="43"/>
      <c r="F706" s="43"/>
      <c r="G706" s="48"/>
      <c r="H706" s="49"/>
      <c r="I706" s="46" t="str">
        <f>IF(C706="","",INDEX(airports_all,MATCH(C706,Inputs!$J$5:$J$8662,0)))</f>
        <v/>
      </c>
      <c r="J706" s="72" t="str">
        <f>IF(D706="","",INDEX(airports_all,MATCH(D706,Inputs!$J$5:$J$8662,0)))</f>
        <v/>
      </c>
      <c r="K706" s="88" t="str">
        <f t="shared" si="22"/>
        <v/>
      </c>
      <c r="N706" s="207">
        <f t="shared" si="23"/>
        <v>0</v>
      </c>
    </row>
    <row r="707" spans="1:14" s="41" customFormat="1" x14ac:dyDescent="0.25">
      <c r="A707" s="270"/>
      <c r="B707" s="271"/>
      <c r="C707" s="43"/>
      <c r="D707" s="43"/>
      <c r="E707" s="43"/>
      <c r="F707" s="43"/>
      <c r="G707" s="48"/>
      <c r="H707" s="49"/>
      <c r="I707" s="46" t="str">
        <f>IF(C707="","",INDEX(airports_all,MATCH(C707,Inputs!$J$5:$J$8662,0)))</f>
        <v/>
      </c>
      <c r="J707" s="72" t="str">
        <f>IF(D707="","",INDEX(airports_all,MATCH(D707,Inputs!$J$5:$J$8662,0)))</f>
        <v/>
      </c>
      <c r="K707" s="88" t="str">
        <f t="shared" si="22"/>
        <v/>
      </c>
      <c r="N707" s="207">
        <f t="shared" si="23"/>
        <v>0</v>
      </c>
    </row>
    <row r="708" spans="1:14" s="41" customFormat="1" x14ac:dyDescent="0.25">
      <c r="A708" s="270"/>
      <c r="B708" s="271"/>
      <c r="C708" s="43"/>
      <c r="D708" s="43"/>
      <c r="E708" s="43"/>
      <c r="F708" s="43"/>
      <c r="G708" s="48"/>
      <c r="H708" s="49"/>
      <c r="I708" s="46" t="str">
        <f>IF(C708="","",INDEX(airports_all,MATCH(C708,Inputs!$J$5:$J$8662,0)))</f>
        <v/>
      </c>
      <c r="J708" s="72" t="str">
        <f>IF(D708="","",INDEX(airports_all,MATCH(D708,Inputs!$J$5:$J$8662,0)))</f>
        <v/>
      </c>
      <c r="K708" s="88" t="str">
        <f t="shared" si="22"/>
        <v/>
      </c>
      <c r="N708" s="207">
        <f t="shared" si="23"/>
        <v>0</v>
      </c>
    </row>
    <row r="709" spans="1:14" s="41" customFormat="1" x14ac:dyDescent="0.25">
      <c r="A709" s="270"/>
      <c r="B709" s="271"/>
      <c r="C709" s="43"/>
      <c r="D709" s="43"/>
      <c r="E709" s="43"/>
      <c r="F709" s="43"/>
      <c r="G709" s="48"/>
      <c r="H709" s="49"/>
      <c r="I709" s="46" t="str">
        <f>IF(C709="","",INDEX(airports_all,MATCH(C709,Inputs!$J$5:$J$8662,0)))</f>
        <v/>
      </c>
      <c r="J709" s="72" t="str">
        <f>IF(D709="","",INDEX(airports_all,MATCH(D709,Inputs!$J$5:$J$8662,0)))</f>
        <v/>
      </c>
      <c r="K709" s="88" t="str">
        <f t="shared" si="22"/>
        <v/>
      </c>
      <c r="N709" s="207">
        <f t="shared" si="23"/>
        <v>0</v>
      </c>
    </row>
    <row r="710" spans="1:14" s="41" customFormat="1" x14ac:dyDescent="0.25">
      <c r="A710" s="270"/>
      <c r="B710" s="271"/>
      <c r="C710" s="43"/>
      <c r="D710" s="43"/>
      <c r="E710" s="43"/>
      <c r="F710" s="43"/>
      <c r="G710" s="48"/>
      <c r="H710" s="49"/>
      <c r="I710" s="46" t="str">
        <f>IF(C710="","",INDEX(airports_all,MATCH(C710,Inputs!$J$5:$J$8662,0)))</f>
        <v/>
      </c>
      <c r="J710" s="72" t="str">
        <f>IF(D710="","",INDEX(airports_all,MATCH(D710,Inputs!$J$5:$J$8662,0)))</f>
        <v/>
      </c>
      <c r="K710" s="88" t="str">
        <f t="shared" si="22"/>
        <v/>
      </c>
      <c r="N710" s="207">
        <f t="shared" si="23"/>
        <v>0</v>
      </c>
    </row>
    <row r="711" spans="1:14" s="41" customFormat="1" x14ac:dyDescent="0.25">
      <c r="A711" s="270"/>
      <c r="B711" s="271"/>
      <c r="C711" s="43"/>
      <c r="D711" s="43"/>
      <c r="E711" s="43"/>
      <c r="F711" s="43"/>
      <c r="G711" s="48"/>
      <c r="H711" s="49"/>
      <c r="I711" s="46" t="str">
        <f>IF(C711="","",INDEX(airports_all,MATCH(C711,Inputs!$J$5:$J$8662,0)))</f>
        <v/>
      </c>
      <c r="J711" s="72" t="str">
        <f>IF(D711="","",INDEX(airports_all,MATCH(D711,Inputs!$J$5:$J$8662,0)))</f>
        <v/>
      </c>
      <c r="K711" s="88" t="str">
        <f t="shared" si="22"/>
        <v/>
      </c>
      <c r="N711" s="207">
        <f t="shared" si="23"/>
        <v>0</v>
      </c>
    </row>
    <row r="712" spans="1:14" s="41" customFormat="1" x14ac:dyDescent="0.25">
      <c r="A712" s="270"/>
      <c r="B712" s="271"/>
      <c r="C712" s="43"/>
      <c r="D712" s="43"/>
      <c r="E712" s="43"/>
      <c r="F712" s="43"/>
      <c r="G712" s="48"/>
      <c r="H712" s="49"/>
      <c r="I712" s="46" t="str">
        <f>IF(C712="","",INDEX(airports_all,MATCH(C712,Inputs!$J$5:$J$8662,0)))</f>
        <v/>
      </c>
      <c r="J712" s="72" t="str">
        <f>IF(D712="","",INDEX(airports_all,MATCH(D712,Inputs!$J$5:$J$8662,0)))</f>
        <v/>
      </c>
      <c r="K712" s="88" t="str">
        <f t="shared" si="22"/>
        <v/>
      </c>
      <c r="N712" s="207">
        <f t="shared" si="23"/>
        <v>0</v>
      </c>
    </row>
    <row r="713" spans="1:14" s="41" customFormat="1" x14ac:dyDescent="0.25">
      <c r="A713" s="270"/>
      <c r="B713" s="271"/>
      <c r="C713" s="43"/>
      <c r="D713" s="43"/>
      <c r="E713" s="43"/>
      <c r="F713" s="43"/>
      <c r="G713" s="48"/>
      <c r="H713" s="49"/>
      <c r="I713" s="46" t="str">
        <f>IF(C713="","",INDEX(airports_all,MATCH(C713,Inputs!$J$5:$J$8662,0)))</f>
        <v/>
      </c>
      <c r="J713" s="72" t="str">
        <f>IF(D713="","",INDEX(airports_all,MATCH(D713,Inputs!$J$5:$J$8662,0)))</f>
        <v/>
      </c>
      <c r="K713" s="88" t="str">
        <f t="shared" si="22"/>
        <v/>
      </c>
      <c r="N713" s="207">
        <f t="shared" si="23"/>
        <v>0</v>
      </c>
    </row>
    <row r="714" spans="1:14" s="41" customFormat="1" x14ac:dyDescent="0.25">
      <c r="A714" s="270"/>
      <c r="B714" s="271"/>
      <c r="C714" s="43"/>
      <c r="D714" s="43"/>
      <c r="E714" s="43"/>
      <c r="F714" s="43"/>
      <c r="G714" s="48"/>
      <c r="H714" s="49"/>
      <c r="I714" s="46" t="str">
        <f>IF(C714="","",INDEX(airports_all,MATCH(C714,Inputs!$J$5:$J$8662,0)))</f>
        <v/>
      </c>
      <c r="J714" s="72" t="str">
        <f>IF(D714="","",INDEX(airports_all,MATCH(D714,Inputs!$J$5:$J$8662,0)))</f>
        <v/>
      </c>
      <c r="K714" s="88" t="str">
        <f t="shared" si="22"/>
        <v/>
      </c>
      <c r="N714" s="207">
        <f t="shared" si="23"/>
        <v>0</v>
      </c>
    </row>
    <row r="715" spans="1:14" s="41" customFormat="1" x14ac:dyDescent="0.25">
      <c r="A715" s="270"/>
      <c r="B715" s="271"/>
      <c r="C715" s="43"/>
      <c r="D715" s="43"/>
      <c r="E715" s="43"/>
      <c r="F715" s="43"/>
      <c r="G715" s="48"/>
      <c r="H715" s="49"/>
      <c r="I715" s="46" t="str">
        <f>IF(C715="","",INDEX(airports_all,MATCH(C715,Inputs!$J$5:$J$8662,0)))</f>
        <v/>
      </c>
      <c r="J715" s="72" t="str">
        <f>IF(D715="","",INDEX(airports_all,MATCH(D715,Inputs!$J$5:$J$8662,0)))</f>
        <v/>
      </c>
      <c r="K715" s="88" t="str">
        <f t="shared" si="22"/>
        <v/>
      </c>
      <c r="N715" s="207">
        <f t="shared" si="23"/>
        <v>0</v>
      </c>
    </row>
    <row r="716" spans="1:14" s="41" customFormat="1" x14ac:dyDescent="0.25">
      <c r="A716" s="270"/>
      <c r="B716" s="271"/>
      <c r="C716" s="43"/>
      <c r="D716" s="43"/>
      <c r="E716" s="43"/>
      <c r="F716" s="43"/>
      <c r="G716" s="48"/>
      <c r="H716" s="49"/>
      <c r="I716" s="46" t="str">
        <f>IF(C716="","",INDEX(airports_all,MATCH(C716,Inputs!$J$5:$J$8662,0)))</f>
        <v/>
      </c>
      <c r="J716" s="72" t="str">
        <f>IF(D716="","",INDEX(airports_all,MATCH(D716,Inputs!$J$5:$J$8662,0)))</f>
        <v/>
      </c>
      <c r="K716" s="88" t="str">
        <f t="shared" si="22"/>
        <v/>
      </c>
      <c r="N716" s="207">
        <f t="shared" si="23"/>
        <v>0</v>
      </c>
    </row>
    <row r="717" spans="1:14" s="41" customFormat="1" x14ac:dyDescent="0.25">
      <c r="A717" s="270"/>
      <c r="B717" s="271"/>
      <c r="C717" s="43"/>
      <c r="D717" s="43"/>
      <c r="E717" s="43"/>
      <c r="F717" s="43"/>
      <c r="G717" s="48"/>
      <c r="H717" s="49"/>
      <c r="I717" s="46" t="str">
        <f>IF(C717="","",INDEX(airports_all,MATCH(C717,Inputs!$J$5:$J$8662,0)))</f>
        <v/>
      </c>
      <c r="J717" s="72" t="str">
        <f>IF(D717="","",INDEX(airports_all,MATCH(D717,Inputs!$J$5:$J$8662,0)))</f>
        <v/>
      </c>
      <c r="K717" s="88" t="str">
        <f t="shared" si="22"/>
        <v/>
      </c>
      <c r="N717" s="207">
        <f t="shared" si="23"/>
        <v>0</v>
      </c>
    </row>
    <row r="718" spans="1:14" s="41" customFormat="1" x14ac:dyDescent="0.25">
      <c r="A718" s="270"/>
      <c r="B718" s="271"/>
      <c r="C718" s="43"/>
      <c r="D718" s="43"/>
      <c r="E718" s="43"/>
      <c r="F718" s="43"/>
      <c r="G718" s="48"/>
      <c r="H718" s="49"/>
      <c r="I718" s="46" t="str">
        <f>IF(C718="","",INDEX(airports_all,MATCH(C718,Inputs!$J$5:$J$8662,0)))</f>
        <v/>
      </c>
      <c r="J718" s="72" t="str">
        <f>IF(D718="","",INDEX(airports_all,MATCH(D718,Inputs!$J$5:$J$8662,0)))</f>
        <v/>
      </c>
      <c r="K718" s="88" t="str">
        <f t="shared" si="22"/>
        <v/>
      </c>
      <c r="N718" s="207">
        <f t="shared" si="23"/>
        <v>0</v>
      </c>
    </row>
    <row r="719" spans="1:14" s="41" customFormat="1" x14ac:dyDescent="0.25">
      <c r="A719" s="270"/>
      <c r="B719" s="271"/>
      <c r="C719" s="43"/>
      <c r="D719" s="43"/>
      <c r="E719" s="43"/>
      <c r="F719" s="43"/>
      <c r="G719" s="48"/>
      <c r="H719" s="49"/>
      <c r="I719" s="46" t="str">
        <f>IF(C719="","",INDEX(airports_all,MATCH(C719,Inputs!$J$5:$J$8662,0)))</f>
        <v/>
      </c>
      <c r="J719" s="72" t="str">
        <f>IF(D719="","",INDEX(airports_all,MATCH(D719,Inputs!$J$5:$J$8662,0)))</f>
        <v/>
      </c>
      <c r="K719" s="88" t="str">
        <f t="shared" si="22"/>
        <v/>
      </c>
      <c r="N719" s="207">
        <f t="shared" si="23"/>
        <v>0</v>
      </c>
    </row>
    <row r="720" spans="1:14" s="41" customFormat="1" x14ac:dyDescent="0.25">
      <c r="A720" s="270"/>
      <c r="B720" s="271"/>
      <c r="C720" s="43"/>
      <c r="D720" s="43"/>
      <c r="E720" s="43"/>
      <c r="F720" s="43"/>
      <c r="G720" s="48"/>
      <c r="H720" s="49"/>
      <c r="I720" s="46" t="str">
        <f>IF(C720="","",INDEX(airports_all,MATCH(C720,Inputs!$J$5:$J$8662,0)))</f>
        <v/>
      </c>
      <c r="J720" s="72" t="str">
        <f>IF(D720="","",INDEX(airports_all,MATCH(D720,Inputs!$J$5:$J$8662,0)))</f>
        <v/>
      </c>
      <c r="K720" s="88" t="str">
        <f t="shared" si="22"/>
        <v/>
      </c>
      <c r="N720" s="207">
        <f t="shared" si="23"/>
        <v>0</v>
      </c>
    </row>
    <row r="721" spans="1:14" s="41" customFormat="1" x14ac:dyDescent="0.25">
      <c r="A721" s="270"/>
      <c r="B721" s="271"/>
      <c r="C721" s="43"/>
      <c r="D721" s="43"/>
      <c r="E721" s="43"/>
      <c r="F721" s="43"/>
      <c r="G721" s="48"/>
      <c r="H721" s="49"/>
      <c r="I721" s="46" t="str">
        <f>IF(C721="","",INDEX(airports_all,MATCH(C721,Inputs!$J$5:$J$8662,0)))</f>
        <v/>
      </c>
      <c r="J721" s="72" t="str">
        <f>IF(D721="","",INDEX(airports_all,MATCH(D721,Inputs!$J$5:$J$8662,0)))</f>
        <v/>
      </c>
      <c r="K721" s="88" t="str">
        <f t="shared" si="22"/>
        <v/>
      </c>
      <c r="N721" s="207">
        <f t="shared" si="23"/>
        <v>0</v>
      </c>
    </row>
    <row r="722" spans="1:14" s="41" customFormat="1" x14ac:dyDescent="0.25">
      <c r="A722" s="270"/>
      <c r="B722" s="271"/>
      <c r="C722" s="43"/>
      <c r="D722" s="43"/>
      <c r="E722" s="43"/>
      <c r="F722" s="43"/>
      <c r="G722" s="48"/>
      <c r="H722" s="49"/>
      <c r="I722" s="46" t="str">
        <f>IF(C722="","",INDEX(airports_all,MATCH(C722,Inputs!$J$5:$J$8662,0)))</f>
        <v/>
      </c>
      <c r="J722" s="72" t="str">
        <f>IF(D722="","",INDEX(airports_all,MATCH(D722,Inputs!$J$5:$J$8662,0)))</f>
        <v/>
      </c>
      <c r="K722" s="88" t="str">
        <f t="shared" si="22"/>
        <v/>
      </c>
      <c r="N722" s="207">
        <f t="shared" si="23"/>
        <v>0</v>
      </c>
    </row>
    <row r="723" spans="1:14" s="41" customFormat="1" x14ac:dyDescent="0.25">
      <c r="A723" s="270"/>
      <c r="B723" s="271"/>
      <c r="C723" s="43"/>
      <c r="D723" s="43"/>
      <c r="E723" s="43"/>
      <c r="F723" s="43"/>
      <c r="G723" s="48"/>
      <c r="H723" s="49"/>
      <c r="I723" s="46" t="str">
        <f>IF(C723="","",INDEX(airports_all,MATCH(C723,Inputs!$J$5:$J$8662,0)))</f>
        <v/>
      </c>
      <c r="J723" s="72" t="str">
        <f>IF(D723="","",INDEX(airports_all,MATCH(D723,Inputs!$J$5:$J$8662,0)))</f>
        <v/>
      </c>
      <c r="K723" s="88" t="str">
        <f t="shared" si="22"/>
        <v/>
      </c>
      <c r="N723" s="207">
        <f t="shared" si="23"/>
        <v>0</v>
      </c>
    </row>
    <row r="724" spans="1:14" s="41" customFormat="1" x14ac:dyDescent="0.25">
      <c r="A724" s="270"/>
      <c r="B724" s="271"/>
      <c r="C724" s="43"/>
      <c r="D724" s="43"/>
      <c r="E724" s="43"/>
      <c r="F724" s="43"/>
      <c r="G724" s="48"/>
      <c r="H724" s="49"/>
      <c r="I724" s="46" t="str">
        <f>IF(C724="","",INDEX(airports_all,MATCH(C724,Inputs!$J$5:$J$8662,0)))</f>
        <v/>
      </c>
      <c r="J724" s="72" t="str">
        <f>IF(D724="","",INDEX(airports_all,MATCH(D724,Inputs!$J$5:$J$8662,0)))</f>
        <v/>
      </c>
      <c r="K724" s="88" t="str">
        <f t="shared" si="22"/>
        <v/>
      </c>
      <c r="N724" s="207">
        <f t="shared" si="23"/>
        <v>0</v>
      </c>
    </row>
    <row r="725" spans="1:14" s="41" customFormat="1" x14ac:dyDescent="0.25">
      <c r="A725" s="270"/>
      <c r="B725" s="271"/>
      <c r="C725" s="43"/>
      <c r="D725" s="43"/>
      <c r="E725" s="43"/>
      <c r="F725" s="43"/>
      <c r="G725" s="48"/>
      <c r="H725" s="49"/>
      <c r="I725" s="46" t="str">
        <f>IF(C725="","",INDEX(airports_all,MATCH(C725,Inputs!$J$5:$J$8662,0)))</f>
        <v/>
      </c>
      <c r="J725" s="72" t="str">
        <f>IF(D725="","",INDEX(airports_all,MATCH(D725,Inputs!$J$5:$J$8662,0)))</f>
        <v/>
      </c>
      <c r="K725" s="88" t="str">
        <f t="shared" si="22"/>
        <v/>
      </c>
      <c r="N725" s="207">
        <f t="shared" si="23"/>
        <v>0</v>
      </c>
    </row>
    <row r="726" spans="1:14" s="41" customFormat="1" x14ac:dyDescent="0.25">
      <c r="A726" s="270"/>
      <c r="B726" s="271"/>
      <c r="C726" s="43"/>
      <c r="D726" s="43"/>
      <c r="E726" s="43"/>
      <c r="F726" s="43"/>
      <c r="G726" s="48"/>
      <c r="H726" s="49"/>
      <c r="I726" s="46" t="str">
        <f>IF(C726="","",INDEX(airports_all,MATCH(C726,Inputs!$J$5:$J$8662,0)))</f>
        <v/>
      </c>
      <c r="J726" s="72" t="str">
        <f>IF(D726="","",INDEX(airports_all,MATCH(D726,Inputs!$J$5:$J$8662,0)))</f>
        <v/>
      </c>
      <c r="K726" s="88" t="str">
        <f t="shared" ref="K726:K789" si="24">IF(COUNTA(A726:G726)&gt;0,IF(COUNTA(A726:G726)&lt;6, "Enter data in all of columns B-G!",""),"")</f>
        <v/>
      </c>
      <c r="N726" s="207">
        <f t="shared" ref="N726:N789" si="25">IF(COUNTA(A726:G726)&gt;0,IF(COUNTA(A726:G726)&lt;6, 1,0),0)</f>
        <v>0</v>
      </c>
    </row>
    <row r="727" spans="1:14" s="41" customFormat="1" x14ac:dyDescent="0.25">
      <c r="A727" s="270"/>
      <c r="B727" s="271"/>
      <c r="C727" s="43"/>
      <c r="D727" s="43"/>
      <c r="E727" s="43"/>
      <c r="F727" s="43"/>
      <c r="G727" s="48"/>
      <c r="H727" s="49"/>
      <c r="I727" s="46" t="str">
        <f>IF(C727="","",INDEX(airports_all,MATCH(C727,Inputs!$J$5:$J$8662,0)))</f>
        <v/>
      </c>
      <c r="J727" s="72" t="str">
        <f>IF(D727="","",INDEX(airports_all,MATCH(D727,Inputs!$J$5:$J$8662,0)))</f>
        <v/>
      </c>
      <c r="K727" s="88" t="str">
        <f t="shared" si="24"/>
        <v/>
      </c>
      <c r="N727" s="207">
        <f t="shared" si="25"/>
        <v>0</v>
      </c>
    </row>
    <row r="728" spans="1:14" s="41" customFormat="1" x14ac:dyDescent="0.25">
      <c r="A728" s="270"/>
      <c r="B728" s="271"/>
      <c r="C728" s="43"/>
      <c r="D728" s="43"/>
      <c r="E728" s="43"/>
      <c r="F728" s="43"/>
      <c r="G728" s="48"/>
      <c r="H728" s="49"/>
      <c r="I728" s="46" t="str">
        <f>IF(C728="","",INDEX(airports_all,MATCH(C728,Inputs!$J$5:$J$8662,0)))</f>
        <v/>
      </c>
      <c r="J728" s="72" t="str">
        <f>IF(D728="","",INDEX(airports_all,MATCH(D728,Inputs!$J$5:$J$8662,0)))</f>
        <v/>
      </c>
      <c r="K728" s="88" t="str">
        <f t="shared" si="24"/>
        <v/>
      </c>
      <c r="N728" s="207">
        <f t="shared" si="25"/>
        <v>0</v>
      </c>
    </row>
    <row r="729" spans="1:14" s="41" customFormat="1" x14ac:dyDescent="0.25">
      <c r="A729" s="270"/>
      <c r="B729" s="271"/>
      <c r="C729" s="43"/>
      <c r="D729" s="43"/>
      <c r="E729" s="43"/>
      <c r="F729" s="43"/>
      <c r="G729" s="48"/>
      <c r="H729" s="49"/>
      <c r="I729" s="46" t="str">
        <f>IF(C729="","",INDEX(airports_all,MATCH(C729,Inputs!$J$5:$J$8662,0)))</f>
        <v/>
      </c>
      <c r="J729" s="72" t="str">
        <f>IF(D729="","",INDEX(airports_all,MATCH(D729,Inputs!$J$5:$J$8662,0)))</f>
        <v/>
      </c>
      <c r="K729" s="88" t="str">
        <f t="shared" si="24"/>
        <v/>
      </c>
      <c r="N729" s="207">
        <f t="shared" si="25"/>
        <v>0</v>
      </c>
    </row>
    <row r="730" spans="1:14" s="41" customFormat="1" x14ac:dyDescent="0.25">
      <c r="A730" s="270"/>
      <c r="B730" s="271"/>
      <c r="C730" s="43"/>
      <c r="D730" s="43"/>
      <c r="E730" s="43"/>
      <c r="F730" s="43"/>
      <c r="G730" s="48"/>
      <c r="H730" s="49"/>
      <c r="I730" s="46" t="str">
        <f>IF(C730="","",INDEX(airports_all,MATCH(C730,Inputs!$J$5:$J$8662,0)))</f>
        <v/>
      </c>
      <c r="J730" s="72" t="str">
        <f>IF(D730="","",INDEX(airports_all,MATCH(D730,Inputs!$J$5:$J$8662,0)))</f>
        <v/>
      </c>
      <c r="K730" s="88" t="str">
        <f t="shared" si="24"/>
        <v/>
      </c>
      <c r="N730" s="207">
        <f t="shared" si="25"/>
        <v>0</v>
      </c>
    </row>
    <row r="731" spans="1:14" s="41" customFormat="1" x14ac:dyDescent="0.25">
      <c r="A731" s="270"/>
      <c r="B731" s="271"/>
      <c r="C731" s="43"/>
      <c r="D731" s="43"/>
      <c r="E731" s="43"/>
      <c r="F731" s="43"/>
      <c r="G731" s="48"/>
      <c r="H731" s="49"/>
      <c r="I731" s="46" t="str">
        <f>IF(C731="","",INDEX(airports_all,MATCH(C731,Inputs!$J$5:$J$8662,0)))</f>
        <v/>
      </c>
      <c r="J731" s="72" t="str">
        <f>IF(D731="","",INDEX(airports_all,MATCH(D731,Inputs!$J$5:$J$8662,0)))</f>
        <v/>
      </c>
      <c r="K731" s="88" t="str">
        <f t="shared" si="24"/>
        <v/>
      </c>
      <c r="N731" s="207">
        <f t="shared" si="25"/>
        <v>0</v>
      </c>
    </row>
    <row r="732" spans="1:14" s="41" customFormat="1" x14ac:dyDescent="0.25">
      <c r="A732" s="270"/>
      <c r="B732" s="271"/>
      <c r="C732" s="43"/>
      <c r="D732" s="43"/>
      <c r="E732" s="43"/>
      <c r="F732" s="43"/>
      <c r="G732" s="48"/>
      <c r="H732" s="49"/>
      <c r="I732" s="46" t="str">
        <f>IF(C732="","",INDEX(airports_all,MATCH(C732,Inputs!$J$5:$J$8662,0)))</f>
        <v/>
      </c>
      <c r="J732" s="72" t="str">
        <f>IF(D732="","",INDEX(airports_all,MATCH(D732,Inputs!$J$5:$J$8662,0)))</f>
        <v/>
      </c>
      <c r="K732" s="88" t="str">
        <f t="shared" si="24"/>
        <v/>
      </c>
      <c r="N732" s="207">
        <f t="shared" si="25"/>
        <v>0</v>
      </c>
    </row>
    <row r="733" spans="1:14" s="41" customFormat="1" x14ac:dyDescent="0.25">
      <c r="A733" s="270"/>
      <c r="B733" s="271"/>
      <c r="C733" s="43"/>
      <c r="D733" s="43"/>
      <c r="E733" s="43"/>
      <c r="F733" s="43"/>
      <c r="G733" s="48"/>
      <c r="H733" s="49"/>
      <c r="I733" s="46" t="str">
        <f>IF(C733="","",INDEX(airports_all,MATCH(C733,Inputs!$J$5:$J$8662,0)))</f>
        <v/>
      </c>
      <c r="J733" s="72" t="str">
        <f>IF(D733="","",INDEX(airports_all,MATCH(D733,Inputs!$J$5:$J$8662,0)))</f>
        <v/>
      </c>
      <c r="K733" s="88" t="str">
        <f t="shared" si="24"/>
        <v/>
      </c>
      <c r="N733" s="207">
        <f t="shared" si="25"/>
        <v>0</v>
      </c>
    </row>
    <row r="734" spans="1:14" s="41" customFormat="1" x14ac:dyDescent="0.25">
      <c r="A734" s="270"/>
      <c r="B734" s="271"/>
      <c r="C734" s="43"/>
      <c r="D734" s="43"/>
      <c r="E734" s="43"/>
      <c r="F734" s="43"/>
      <c r="G734" s="48"/>
      <c r="H734" s="49"/>
      <c r="I734" s="46" t="str">
        <f>IF(C734="","",INDEX(airports_all,MATCH(C734,Inputs!$J$5:$J$8662,0)))</f>
        <v/>
      </c>
      <c r="J734" s="72" t="str">
        <f>IF(D734="","",INDEX(airports_all,MATCH(D734,Inputs!$J$5:$J$8662,0)))</f>
        <v/>
      </c>
      <c r="K734" s="88" t="str">
        <f t="shared" si="24"/>
        <v/>
      </c>
      <c r="N734" s="207">
        <f t="shared" si="25"/>
        <v>0</v>
      </c>
    </row>
    <row r="735" spans="1:14" s="41" customFormat="1" x14ac:dyDescent="0.25">
      <c r="A735" s="270"/>
      <c r="B735" s="271"/>
      <c r="C735" s="43"/>
      <c r="D735" s="43"/>
      <c r="E735" s="43"/>
      <c r="F735" s="43"/>
      <c r="G735" s="48"/>
      <c r="H735" s="49"/>
      <c r="I735" s="46" t="str">
        <f>IF(C735="","",INDEX(airports_all,MATCH(C735,Inputs!$J$5:$J$8662,0)))</f>
        <v/>
      </c>
      <c r="J735" s="72" t="str">
        <f>IF(D735="","",INDEX(airports_all,MATCH(D735,Inputs!$J$5:$J$8662,0)))</f>
        <v/>
      </c>
      <c r="K735" s="88" t="str">
        <f t="shared" si="24"/>
        <v/>
      </c>
      <c r="N735" s="207">
        <f t="shared" si="25"/>
        <v>0</v>
      </c>
    </row>
    <row r="736" spans="1:14" s="41" customFormat="1" x14ac:dyDescent="0.25">
      <c r="A736" s="270"/>
      <c r="B736" s="271"/>
      <c r="C736" s="43"/>
      <c r="D736" s="43"/>
      <c r="E736" s="43"/>
      <c r="F736" s="43"/>
      <c r="G736" s="48"/>
      <c r="H736" s="49"/>
      <c r="I736" s="46" t="str">
        <f>IF(C736="","",INDEX(airports_all,MATCH(C736,Inputs!$J$5:$J$8662,0)))</f>
        <v/>
      </c>
      <c r="J736" s="72" t="str">
        <f>IF(D736="","",INDEX(airports_all,MATCH(D736,Inputs!$J$5:$J$8662,0)))</f>
        <v/>
      </c>
      <c r="K736" s="88" t="str">
        <f t="shared" si="24"/>
        <v/>
      </c>
      <c r="N736" s="207">
        <f t="shared" si="25"/>
        <v>0</v>
      </c>
    </row>
    <row r="737" spans="1:14" s="41" customFormat="1" x14ac:dyDescent="0.25">
      <c r="A737" s="270"/>
      <c r="B737" s="271"/>
      <c r="C737" s="43"/>
      <c r="D737" s="43"/>
      <c r="E737" s="43"/>
      <c r="F737" s="43"/>
      <c r="G737" s="48"/>
      <c r="H737" s="49"/>
      <c r="I737" s="46" t="str">
        <f>IF(C737="","",INDEX(airports_all,MATCH(C737,Inputs!$J$5:$J$8662,0)))</f>
        <v/>
      </c>
      <c r="J737" s="72" t="str">
        <f>IF(D737="","",INDEX(airports_all,MATCH(D737,Inputs!$J$5:$J$8662,0)))</f>
        <v/>
      </c>
      <c r="K737" s="88" t="str">
        <f t="shared" si="24"/>
        <v/>
      </c>
      <c r="N737" s="207">
        <f t="shared" si="25"/>
        <v>0</v>
      </c>
    </row>
    <row r="738" spans="1:14" s="41" customFormat="1" x14ac:dyDescent="0.25">
      <c r="A738" s="270"/>
      <c r="B738" s="271"/>
      <c r="C738" s="43"/>
      <c r="D738" s="43"/>
      <c r="E738" s="43"/>
      <c r="F738" s="43"/>
      <c r="G738" s="48"/>
      <c r="H738" s="49"/>
      <c r="I738" s="46" t="str">
        <f>IF(C738="","",INDEX(airports_all,MATCH(C738,Inputs!$J$5:$J$8662,0)))</f>
        <v/>
      </c>
      <c r="J738" s="72" t="str">
        <f>IF(D738="","",INDEX(airports_all,MATCH(D738,Inputs!$J$5:$J$8662,0)))</f>
        <v/>
      </c>
      <c r="K738" s="88" t="str">
        <f t="shared" si="24"/>
        <v/>
      </c>
      <c r="N738" s="207">
        <f t="shared" si="25"/>
        <v>0</v>
      </c>
    </row>
    <row r="739" spans="1:14" s="41" customFormat="1" x14ac:dyDescent="0.25">
      <c r="A739" s="270"/>
      <c r="B739" s="271"/>
      <c r="C739" s="43"/>
      <c r="D739" s="43"/>
      <c r="E739" s="43"/>
      <c r="F739" s="43"/>
      <c r="G739" s="48"/>
      <c r="H739" s="49"/>
      <c r="I739" s="46" t="str">
        <f>IF(C739="","",INDEX(airports_all,MATCH(C739,Inputs!$J$5:$J$8662,0)))</f>
        <v/>
      </c>
      <c r="J739" s="72" t="str">
        <f>IF(D739="","",INDEX(airports_all,MATCH(D739,Inputs!$J$5:$J$8662,0)))</f>
        <v/>
      </c>
      <c r="K739" s="88" t="str">
        <f t="shared" si="24"/>
        <v/>
      </c>
      <c r="N739" s="207">
        <f t="shared" si="25"/>
        <v>0</v>
      </c>
    </row>
    <row r="740" spans="1:14" s="41" customFormat="1" x14ac:dyDescent="0.25">
      <c r="A740" s="270"/>
      <c r="B740" s="271"/>
      <c r="C740" s="43"/>
      <c r="D740" s="43"/>
      <c r="E740" s="43"/>
      <c r="F740" s="43"/>
      <c r="G740" s="48"/>
      <c r="H740" s="49"/>
      <c r="I740" s="46" t="str">
        <f>IF(C740="","",INDEX(airports_all,MATCH(C740,Inputs!$J$5:$J$8662,0)))</f>
        <v/>
      </c>
      <c r="J740" s="72" t="str">
        <f>IF(D740="","",INDEX(airports_all,MATCH(D740,Inputs!$J$5:$J$8662,0)))</f>
        <v/>
      </c>
      <c r="K740" s="88" t="str">
        <f t="shared" si="24"/>
        <v/>
      </c>
      <c r="N740" s="207">
        <f t="shared" si="25"/>
        <v>0</v>
      </c>
    </row>
    <row r="741" spans="1:14" s="41" customFormat="1" x14ac:dyDescent="0.25">
      <c r="A741" s="270"/>
      <c r="B741" s="271"/>
      <c r="C741" s="43"/>
      <c r="D741" s="43"/>
      <c r="E741" s="43"/>
      <c r="F741" s="43"/>
      <c r="G741" s="48"/>
      <c r="H741" s="49"/>
      <c r="I741" s="46" t="str">
        <f>IF(C741="","",INDEX(airports_all,MATCH(C741,Inputs!$J$5:$J$8662,0)))</f>
        <v/>
      </c>
      <c r="J741" s="72" t="str">
        <f>IF(D741="","",INDEX(airports_all,MATCH(D741,Inputs!$J$5:$J$8662,0)))</f>
        <v/>
      </c>
      <c r="K741" s="88" t="str">
        <f t="shared" si="24"/>
        <v/>
      </c>
      <c r="N741" s="207">
        <f t="shared" si="25"/>
        <v>0</v>
      </c>
    </row>
    <row r="742" spans="1:14" s="41" customFormat="1" x14ac:dyDescent="0.25">
      <c r="A742" s="270"/>
      <c r="B742" s="271"/>
      <c r="C742" s="43"/>
      <c r="D742" s="43"/>
      <c r="E742" s="43"/>
      <c r="F742" s="43"/>
      <c r="G742" s="48"/>
      <c r="H742" s="49"/>
      <c r="I742" s="46" t="str">
        <f>IF(C742="","",INDEX(airports_all,MATCH(C742,Inputs!$J$5:$J$8662,0)))</f>
        <v/>
      </c>
      <c r="J742" s="72" t="str">
        <f>IF(D742="","",INDEX(airports_all,MATCH(D742,Inputs!$J$5:$J$8662,0)))</f>
        <v/>
      </c>
      <c r="K742" s="88" t="str">
        <f t="shared" si="24"/>
        <v/>
      </c>
      <c r="N742" s="207">
        <f t="shared" si="25"/>
        <v>0</v>
      </c>
    </row>
    <row r="743" spans="1:14" s="41" customFormat="1" x14ac:dyDescent="0.25">
      <c r="A743" s="270"/>
      <c r="B743" s="271"/>
      <c r="C743" s="43"/>
      <c r="D743" s="43"/>
      <c r="E743" s="43"/>
      <c r="F743" s="43"/>
      <c r="G743" s="48"/>
      <c r="H743" s="49"/>
      <c r="I743" s="46" t="str">
        <f>IF(C743="","",INDEX(airports_all,MATCH(C743,Inputs!$J$5:$J$8662,0)))</f>
        <v/>
      </c>
      <c r="J743" s="72" t="str">
        <f>IF(D743="","",INDEX(airports_all,MATCH(D743,Inputs!$J$5:$J$8662,0)))</f>
        <v/>
      </c>
      <c r="K743" s="88" t="str">
        <f t="shared" si="24"/>
        <v/>
      </c>
      <c r="N743" s="207">
        <f t="shared" si="25"/>
        <v>0</v>
      </c>
    </row>
    <row r="744" spans="1:14" s="41" customFormat="1" x14ac:dyDescent="0.25">
      <c r="A744" s="270"/>
      <c r="B744" s="271"/>
      <c r="C744" s="43"/>
      <c r="D744" s="43"/>
      <c r="E744" s="43"/>
      <c r="F744" s="43"/>
      <c r="G744" s="48"/>
      <c r="H744" s="49"/>
      <c r="I744" s="46" t="str">
        <f>IF(C744="","",INDEX(airports_all,MATCH(C744,Inputs!$J$5:$J$8662,0)))</f>
        <v/>
      </c>
      <c r="J744" s="72" t="str">
        <f>IF(D744="","",INDEX(airports_all,MATCH(D744,Inputs!$J$5:$J$8662,0)))</f>
        <v/>
      </c>
      <c r="K744" s="88" t="str">
        <f t="shared" si="24"/>
        <v/>
      </c>
      <c r="N744" s="207">
        <f t="shared" si="25"/>
        <v>0</v>
      </c>
    </row>
    <row r="745" spans="1:14" s="41" customFormat="1" x14ac:dyDescent="0.25">
      <c r="A745" s="270"/>
      <c r="B745" s="271"/>
      <c r="C745" s="43"/>
      <c r="D745" s="43"/>
      <c r="E745" s="43"/>
      <c r="F745" s="43"/>
      <c r="G745" s="48"/>
      <c r="H745" s="49"/>
      <c r="I745" s="46" t="str">
        <f>IF(C745="","",INDEX(airports_all,MATCH(C745,Inputs!$J$5:$J$8662,0)))</f>
        <v/>
      </c>
      <c r="J745" s="72" t="str">
        <f>IF(D745="","",INDEX(airports_all,MATCH(D745,Inputs!$J$5:$J$8662,0)))</f>
        <v/>
      </c>
      <c r="K745" s="88" t="str">
        <f t="shared" si="24"/>
        <v/>
      </c>
      <c r="N745" s="207">
        <f t="shared" si="25"/>
        <v>0</v>
      </c>
    </row>
    <row r="746" spans="1:14" s="41" customFormat="1" x14ac:dyDescent="0.25">
      <c r="A746" s="270"/>
      <c r="B746" s="271"/>
      <c r="C746" s="43"/>
      <c r="D746" s="43"/>
      <c r="E746" s="43"/>
      <c r="F746" s="43"/>
      <c r="G746" s="48"/>
      <c r="H746" s="49"/>
      <c r="I746" s="46" t="str">
        <f>IF(C746="","",INDEX(airports_all,MATCH(C746,Inputs!$J$5:$J$8662,0)))</f>
        <v/>
      </c>
      <c r="J746" s="72" t="str">
        <f>IF(D746="","",INDEX(airports_all,MATCH(D746,Inputs!$J$5:$J$8662,0)))</f>
        <v/>
      </c>
      <c r="K746" s="88" t="str">
        <f t="shared" si="24"/>
        <v/>
      </c>
      <c r="N746" s="207">
        <f t="shared" si="25"/>
        <v>0</v>
      </c>
    </row>
    <row r="747" spans="1:14" s="41" customFormat="1" x14ac:dyDescent="0.25">
      <c r="A747" s="270"/>
      <c r="B747" s="271"/>
      <c r="C747" s="43"/>
      <c r="D747" s="43"/>
      <c r="E747" s="43"/>
      <c r="F747" s="43"/>
      <c r="G747" s="48"/>
      <c r="H747" s="49"/>
      <c r="I747" s="46" t="str">
        <f>IF(C747="","",INDEX(airports_all,MATCH(C747,Inputs!$J$5:$J$8662,0)))</f>
        <v/>
      </c>
      <c r="J747" s="72" t="str">
        <f>IF(D747="","",INDEX(airports_all,MATCH(D747,Inputs!$J$5:$J$8662,0)))</f>
        <v/>
      </c>
      <c r="K747" s="88" t="str">
        <f t="shared" si="24"/>
        <v/>
      </c>
      <c r="N747" s="207">
        <f t="shared" si="25"/>
        <v>0</v>
      </c>
    </row>
    <row r="748" spans="1:14" s="41" customFormat="1" x14ac:dyDescent="0.25">
      <c r="A748" s="270"/>
      <c r="B748" s="271"/>
      <c r="C748" s="43"/>
      <c r="D748" s="43"/>
      <c r="E748" s="43"/>
      <c r="F748" s="43"/>
      <c r="G748" s="48"/>
      <c r="H748" s="49"/>
      <c r="I748" s="46" t="str">
        <f>IF(C748="","",INDEX(airports_all,MATCH(C748,Inputs!$J$5:$J$8662,0)))</f>
        <v/>
      </c>
      <c r="J748" s="72" t="str">
        <f>IF(D748="","",INDEX(airports_all,MATCH(D748,Inputs!$J$5:$J$8662,0)))</f>
        <v/>
      </c>
      <c r="K748" s="88" t="str">
        <f t="shared" si="24"/>
        <v/>
      </c>
      <c r="N748" s="207">
        <f t="shared" si="25"/>
        <v>0</v>
      </c>
    </row>
    <row r="749" spans="1:14" s="41" customFormat="1" x14ac:dyDescent="0.25">
      <c r="A749" s="270"/>
      <c r="B749" s="271"/>
      <c r="C749" s="43"/>
      <c r="D749" s="43"/>
      <c r="E749" s="43"/>
      <c r="F749" s="43"/>
      <c r="G749" s="48"/>
      <c r="H749" s="49"/>
      <c r="I749" s="46" t="str">
        <f>IF(C749="","",INDEX(airports_all,MATCH(C749,Inputs!$J$5:$J$8662,0)))</f>
        <v/>
      </c>
      <c r="J749" s="72" t="str">
        <f>IF(D749="","",INDEX(airports_all,MATCH(D749,Inputs!$J$5:$J$8662,0)))</f>
        <v/>
      </c>
      <c r="K749" s="88" t="str">
        <f t="shared" si="24"/>
        <v/>
      </c>
      <c r="N749" s="207">
        <f t="shared" si="25"/>
        <v>0</v>
      </c>
    </row>
    <row r="750" spans="1:14" s="41" customFormat="1" x14ac:dyDescent="0.25">
      <c r="A750" s="270"/>
      <c r="B750" s="271"/>
      <c r="C750" s="43"/>
      <c r="D750" s="43"/>
      <c r="E750" s="43"/>
      <c r="F750" s="43"/>
      <c r="G750" s="48"/>
      <c r="H750" s="49"/>
      <c r="I750" s="46" t="str">
        <f>IF(C750="","",INDEX(airports_all,MATCH(C750,Inputs!$J$5:$J$8662,0)))</f>
        <v/>
      </c>
      <c r="J750" s="72" t="str">
        <f>IF(D750="","",INDEX(airports_all,MATCH(D750,Inputs!$J$5:$J$8662,0)))</f>
        <v/>
      </c>
      <c r="K750" s="88" t="str">
        <f t="shared" si="24"/>
        <v/>
      </c>
      <c r="N750" s="207">
        <f t="shared" si="25"/>
        <v>0</v>
      </c>
    </row>
    <row r="751" spans="1:14" s="41" customFormat="1" x14ac:dyDescent="0.25">
      <c r="A751" s="270"/>
      <c r="B751" s="271"/>
      <c r="C751" s="43"/>
      <c r="D751" s="43"/>
      <c r="E751" s="43"/>
      <c r="F751" s="43"/>
      <c r="G751" s="48"/>
      <c r="H751" s="49"/>
      <c r="I751" s="46" t="str">
        <f>IF(C751="","",INDEX(airports_all,MATCH(C751,Inputs!$J$5:$J$8662,0)))</f>
        <v/>
      </c>
      <c r="J751" s="72" t="str">
        <f>IF(D751="","",INDEX(airports_all,MATCH(D751,Inputs!$J$5:$J$8662,0)))</f>
        <v/>
      </c>
      <c r="K751" s="88" t="str">
        <f t="shared" si="24"/>
        <v/>
      </c>
      <c r="N751" s="207">
        <f t="shared" si="25"/>
        <v>0</v>
      </c>
    </row>
    <row r="752" spans="1:14" s="41" customFormat="1" x14ac:dyDescent="0.25">
      <c r="A752" s="270"/>
      <c r="B752" s="271"/>
      <c r="C752" s="43"/>
      <c r="D752" s="43"/>
      <c r="E752" s="43"/>
      <c r="F752" s="43"/>
      <c r="G752" s="48"/>
      <c r="H752" s="49"/>
      <c r="I752" s="46" t="str">
        <f>IF(C752="","",INDEX(airports_all,MATCH(C752,Inputs!$J$5:$J$8662,0)))</f>
        <v/>
      </c>
      <c r="J752" s="72" t="str">
        <f>IF(D752="","",INDEX(airports_all,MATCH(D752,Inputs!$J$5:$J$8662,0)))</f>
        <v/>
      </c>
      <c r="K752" s="88" t="str">
        <f t="shared" si="24"/>
        <v/>
      </c>
      <c r="N752" s="207">
        <f t="shared" si="25"/>
        <v>0</v>
      </c>
    </row>
    <row r="753" spans="1:14" s="41" customFormat="1" x14ac:dyDescent="0.25">
      <c r="A753" s="270"/>
      <c r="B753" s="271"/>
      <c r="C753" s="43"/>
      <c r="D753" s="43"/>
      <c r="E753" s="43"/>
      <c r="F753" s="43"/>
      <c r="G753" s="48"/>
      <c r="H753" s="49"/>
      <c r="I753" s="46" t="str">
        <f>IF(C753="","",INDEX(airports_all,MATCH(C753,Inputs!$J$5:$J$8662,0)))</f>
        <v/>
      </c>
      <c r="J753" s="72" t="str">
        <f>IF(D753="","",INDEX(airports_all,MATCH(D753,Inputs!$J$5:$J$8662,0)))</f>
        <v/>
      </c>
      <c r="K753" s="88" t="str">
        <f t="shared" si="24"/>
        <v/>
      </c>
      <c r="N753" s="207">
        <f t="shared" si="25"/>
        <v>0</v>
      </c>
    </row>
    <row r="754" spans="1:14" s="41" customFormat="1" x14ac:dyDescent="0.25">
      <c r="A754" s="270"/>
      <c r="B754" s="271"/>
      <c r="C754" s="43"/>
      <c r="D754" s="43"/>
      <c r="E754" s="43"/>
      <c r="F754" s="43"/>
      <c r="G754" s="48"/>
      <c r="H754" s="49"/>
      <c r="I754" s="46" t="str">
        <f>IF(C754="","",INDEX(airports_all,MATCH(C754,Inputs!$J$5:$J$8662,0)))</f>
        <v/>
      </c>
      <c r="J754" s="72" t="str">
        <f>IF(D754="","",INDEX(airports_all,MATCH(D754,Inputs!$J$5:$J$8662,0)))</f>
        <v/>
      </c>
      <c r="K754" s="88" t="str">
        <f t="shared" si="24"/>
        <v/>
      </c>
      <c r="N754" s="207">
        <f t="shared" si="25"/>
        <v>0</v>
      </c>
    </row>
    <row r="755" spans="1:14" s="41" customFormat="1" x14ac:dyDescent="0.25">
      <c r="A755" s="270"/>
      <c r="B755" s="271"/>
      <c r="C755" s="43"/>
      <c r="D755" s="43"/>
      <c r="E755" s="43"/>
      <c r="F755" s="43"/>
      <c r="G755" s="48"/>
      <c r="H755" s="49"/>
      <c r="I755" s="46" t="str">
        <f>IF(C755="","",INDEX(airports_all,MATCH(C755,Inputs!$J$5:$J$8662,0)))</f>
        <v/>
      </c>
      <c r="J755" s="72" t="str">
        <f>IF(D755="","",INDEX(airports_all,MATCH(D755,Inputs!$J$5:$J$8662,0)))</f>
        <v/>
      </c>
      <c r="K755" s="88" t="str">
        <f t="shared" si="24"/>
        <v/>
      </c>
      <c r="N755" s="207">
        <f t="shared" si="25"/>
        <v>0</v>
      </c>
    </row>
    <row r="756" spans="1:14" s="41" customFormat="1" x14ac:dyDescent="0.25">
      <c r="A756" s="270"/>
      <c r="B756" s="271"/>
      <c r="C756" s="43"/>
      <c r="D756" s="43"/>
      <c r="E756" s="43"/>
      <c r="F756" s="43"/>
      <c r="G756" s="48"/>
      <c r="H756" s="49"/>
      <c r="I756" s="46" t="str">
        <f>IF(C756="","",INDEX(airports_all,MATCH(C756,Inputs!$J$5:$J$8662,0)))</f>
        <v/>
      </c>
      <c r="J756" s="72" t="str">
        <f>IF(D756="","",INDEX(airports_all,MATCH(D756,Inputs!$J$5:$J$8662,0)))</f>
        <v/>
      </c>
      <c r="K756" s="88" t="str">
        <f t="shared" si="24"/>
        <v/>
      </c>
      <c r="N756" s="207">
        <f t="shared" si="25"/>
        <v>0</v>
      </c>
    </row>
    <row r="757" spans="1:14" s="41" customFormat="1" x14ac:dyDescent="0.25">
      <c r="A757" s="270"/>
      <c r="B757" s="271"/>
      <c r="C757" s="43"/>
      <c r="D757" s="43"/>
      <c r="E757" s="43"/>
      <c r="F757" s="43"/>
      <c r="G757" s="48"/>
      <c r="H757" s="49"/>
      <c r="I757" s="46" t="str">
        <f>IF(C757="","",INDEX(airports_all,MATCH(C757,Inputs!$J$5:$J$8662,0)))</f>
        <v/>
      </c>
      <c r="J757" s="72" t="str">
        <f>IF(D757="","",INDEX(airports_all,MATCH(D757,Inputs!$J$5:$J$8662,0)))</f>
        <v/>
      </c>
      <c r="K757" s="88" t="str">
        <f t="shared" si="24"/>
        <v/>
      </c>
      <c r="N757" s="207">
        <f t="shared" si="25"/>
        <v>0</v>
      </c>
    </row>
    <row r="758" spans="1:14" s="41" customFormat="1" x14ac:dyDescent="0.25">
      <c r="A758" s="270"/>
      <c r="B758" s="271"/>
      <c r="C758" s="43"/>
      <c r="D758" s="43"/>
      <c r="E758" s="43"/>
      <c r="F758" s="43"/>
      <c r="G758" s="48"/>
      <c r="H758" s="49"/>
      <c r="I758" s="46" t="str">
        <f>IF(C758="","",INDEX(airports_all,MATCH(C758,Inputs!$J$5:$J$8662,0)))</f>
        <v/>
      </c>
      <c r="J758" s="72" t="str">
        <f>IF(D758="","",INDEX(airports_all,MATCH(D758,Inputs!$J$5:$J$8662,0)))</f>
        <v/>
      </c>
      <c r="K758" s="88" t="str">
        <f t="shared" si="24"/>
        <v/>
      </c>
      <c r="N758" s="207">
        <f t="shared" si="25"/>
        <v>0</v>
      </c>
    </row>
    <row r="759" spans="1:14" s="41" customFormat="1" x14ac:dyDescent="0.25">
      <c r="A759" s="270"/>
      <c r="B759" s="271"/>
      <c r="C759" s="43"/>
      <c r="D759" s="43"/>
      <c r="E759" s="43"/>
      <c r="F759" s="43"/>
      <c r="G759" s="48"/>
      <c r="H759" s="49"/>
      <c r="I759" s="46" t="str">
        <f>IF(C759="","",INDEX(airports_all,MATCH(C759,Inputs!$J$5:$J$8662,0)))</f>
        <v/>
      </c>
      <c r="J759" s="72" t="str">
        <f>IF(D759="","",INDEX(airports_all,MATCH(D759,Inputs!$J$5:$J$8662,0)))</f>
        <v/>
      </c>
      <c r="K759" s="88" t="str">
        <f t="shared" si="24"/>
        <v/>
      </c>
      <c r="N759" s="207">
        <f t="shared" si="25"/>
        <v>0</v>
      </c>
    </row>
    <row r="760" spans="1:14" s="41" customFormat="1" x14ac:dyDescent="0.25">
      <c r="A760" s="270"/>
      <c r="B760" s="271"/>
      <c r="C760" s="43"/>
      <c r="D760" s="43"/>
      <c r="E760" s="43"/>
      <c r="F760" s="43"/>
      <c r="G760" s="48"/>
      <c r="H760" s="49"/>
      <c r="I760" s="46" t="str">
        <f>IF(C760="","",INDEX(airports_all,MATCH(C760,Inputs!$J$5:$J$8662,0)))</f>
        <v/>
      </c>
      <c r="J760" s="72" t="str">
        <f>IF(D760="","",INDEX(airports_all,MATCH(D760,Inputs!$J$5:$J$8662,0)))</f>
        <v/>
      </c>
      <c r="K760" s="88" t="str">
        <f t="shared" si="24"/>
        <v/>
      </c>
      <c r="N760" s="207">
        <f t="shared" si="25"/>
        <v>0</v>
      </c>
    </row>
    <row r="761" spans="1:14" s="41" customFormat="1" x14ac:dyDescent="0.25">
      <c r="A761" s="270"/>
      <c r="B761" s="271"/>
      <c r="C761" s="43"/>
      <c r="D761" s="43"/>
      <c r="E761" s="43"/>
      <c r="F761" s="43"/>
      <c r="G761" s="48"/>
      <c r="H761" s="49"/>
      <c r="I761" s="46" t="str">
        <f>IF(C761="","",INDEX(airports_all,MATCH(C761,Inputs!$J$5:$J$8662,0)))</f>
        <v/>
      </c>
      <c r="J761" s="72" t="str">
        <f>IF(D761="","",INDEX(airports_all,MATCH(D761,Inputs!$J$5:$J$8662,0)))</f>
        <v/>
      </c>
      <c r="K761" s="88" t="str">
        <f t="shared" si="24"/>
        <v/>
      </c>
      <c r="N761" s="207">
        <f t="shared" si="25"/>
        <v>0</v>
      </c>
    </row>
    <row r="762" spans="1:14" s="41" customFormat="1" x14ac:dyDescent="0.25">
      <c r="A762" s="270"/>
      <c r="B762" s="271"/>
      <c r="C762" s="43"/>
      <c r="D762" s="43"/>
      <c r="E762" s="43"/>
      <c r="F762" s="43"/>
      <c r="G762" s="48"/>
      <c r="H762" s="49"/>
      <c r="I762" s="46" t="str">
        <f>IF(C762="","",INDEX(airports_all,MATCH(C762,Inputs!$J$5:$J$8662,0)))</f>
        <v/>
      </c>
      <c r="J762" s="72" t="str">
        <f>IF(D762="","",INDEX(airports_all,MATCH(D762,Inputs!$J$5:$J$8662,0)))</f>
        <v/>
      </c>
      <c r="K762" s="88" t="str">
        <f t="shared" si="24"/>
        <v/>
      </c>
      <c r="N762" s="207">
        <f t="shared" si="25"/>
        <v>0</v>
      </c>
    </row>
    <row r="763" spans="1:14" s="41" customFormat="1" x14ac:dyDescent="0.25">
      <c r="A763" s="270"/>
      <c r="B763" s="271"/>
      <c r="C763" s="43"/>
      <c r="D763" s="43"/>
      <c r="E763" s="43"/>
      <c r="F763" s="43"/>
      <c r="G763" s="48"/>
      <c r="H763" s="49"/>
      <c r="I763" s="46" t="str">
        <f>IF(C763="","",INDEX(airports_all,MATCH(C763,Inputs!$J$5:$J$8662,0)))</f>
        <v/>
      </c>
      <c r="J763" s="72" t="str">
        <f>IF(D763="","",INDEX(airports_all,MATCH(D763,Inputs!$J$5:$J$8662,0)))</f>
        <v/>
      </c>
      <c r="K763" s="88" t="str">
        <f t="shared" si="24"/>
        <v/>
      </c>
      <c r="N763" s="207">
        <f t="shared" si="25"/>
        <v>0</v>
      </c>
    </row>
    <row r="764" spans="1:14" s="41" customFormat="1" x14ac:dyDescent="0.25">
      <c r="A764" s="270"/>
      <c r="B764" s="271"/>
      <c r="C764" s="43"/>
      <c r="D764" s="43"/>
      <c r="E764" s="43"/>
      <c r="F764" s="43"/>
      <c r="G764" s="48"/>
      <c r="H764" s="49"/>
      <c r="I764" s="46" t="str">
        <f>IF(C764="","",INDEX(airports_all,MATCH(C764,Inputs!$J$5:$J$8662,0)))</f>
        <v/>
      </c>
      <c r="J764" s="72" t="str">
        <f>IF(D764="","",INDEX(airports_all,MATCH(D764,Inputs!$J$5:$J$8662,0)))</f>
        <v/>
      </c>
      <c r="K764" s="88" t="str">
        <f t="shared" si="24"/>
        <v/>
      </c>
      <c r="N764" s="207">
        <f t="shared" si="25"/>
        <v>0</v>
      </c>
    </row>
    <row r="765" spans="1:14" s="41" customFormat="1" x14ac:dyDescent="0.25">
      <c r="A765" s="270"/>
      <c r="B765" s="271"/>
      <c r="C765" s="43"/>
      <c r="D765" s="43"/>
      <c r="E765" s="43"/>
      <c r="F765" s="43"/>
      <c r="G765" s="48"/>
      <c r="H765" s="49"/>
      <c r="I765" s="46" t="str">
        <f>IF(C765="","",INDEX(airports_all,MATCH(C765,Inputs!$J$5:$J$8662,0)))</f>
        <v/>
      </c>
      <c r="J765" s="72" t="str">
        <f>IF(D765="","",INDEX(airports_all,MATCH(D765,Inputs!$J$5:$J$8662,0)))</f>
        <v/>
      </c>
      <c r="K765" s="88" t="str">
        <f t="shared" si="24"/>
        <v/>
      </c>
      <c r="N765" s="207">
        <f t="shared" si="25"/>
        <v>0</v>
      </c>
    </row>
    <row r="766" spans="1:14" s="41" customFormat="1" x14ac:dyDescent="0.25">
      <c r="A766" s="270"/>
      <c r="B766" s="271"/>
      <c r="C766" s="43"/>
      <c r="D766" s="43"/>
      <c r="E766" s="43"/>
      <c r="F766" s="43"/>
      <c r="G766" s="48"/>
      <c r="H766" s="49"/>
      <c r="I766" s="46" t="str">
        <f>IF(C766="","",INDEX(airports_all,MATCH(C766,Inputs!$J$5:$J$8662,0)))</f>
        <v/>
      </c>
      <c r="J766" s="72" t="str">
        <f>IF(D766="","",INDEX(airports_all,MATCH(D766,Inputs!$J$5:$J$8662,0)))</f>
        <v/>
      </c>
      <c r="K766" s="88" t="str">
        <f t="shared" si="24"/>
        <v/>
      </c>
      <c r="N766" s="207">
        <f t="shared" si="25"/>
        <v>0</v>
      </c>
    </row>
    <row r="767" spans="1:14" s="41" customFormat="1" x14ac:dyDescent="0.25">
      <c r="A767" s="270"/>
      <c r="B767" s="271"/>
      <c r="C767" s="43"/>
      <c r="D767" s="43"/>
      <c r="E767" s="43"/>
      <c r="F767" s="43"/>
      <c r="G767" s="48"/>
      <c r="H767" s="49"/>
      <c r="I767" s="46" t="str">
        <f>IF(C767="","",INDEX(airports_all,MATCH(C767,Inputs!$J$5:$J$8662,0)))</f>
        <v/>
      </c>
      <c r="J767" s="72" t="str">
        <f>IF(D767="","",INDEX(airports_all,MATCH(D767,Inputs!$J$5:$J$8662,0)))</f>
        <v/>
      </c>
      <c r="K767" s="88" t="str">
        <f t="shared" si="24"/>
        <v/>
      </c>
      <c r="N767" s="207">
        <f t="shared" si="25"/>
        <v>0</v>
      </c>
    </row>
    <row r="768" spans="1:14" s="41" customFormat="1" x14ac:dyDescent="0.25">
      <c r="A768" s="270"/>
      <c r="B768" s="271"/>
      <c r="C768" s="43"/>
      <c r="D768" s="43"/>
      <c r="E768" s="43"/>
      <c r="F768" s="43"/>
      <c r="G768" s="48"/>
      <c r="H768" s="49"/>
      <c r="I768" s="46" t="str">
        <f>IF(C768="","",INDEX(airports_all,MATCH(C768,Inputs!$J$5:$J$8662,0)))</f>
        <v/>
      </c>
      <c r="J768" s="72" t="str">
        <f>IF(D768="","",INDEX(airports_all,MATCH(D768,Inputs!$J$5:$J$8662,0)))</f>
        <v/>
      </c>
      <c r="K768" s="88" t="str">
        <f t="shared" si="24"/>
        <v/>
      </c>
      <c r="N768" s="207">
        <f t="shared" si="25"/>
        <v>0</v>
      </c>
    </row>
    <row r="769" spans="1:14" s="41" customFormat="1" x14ac:dyDescent="0.25">
      <c r="A769" s="270"/>
      <c r="B769" s="271"/>
      <c r="C769" s="43"/>
      <c r="D769" s="43"/>
      <c r="E769" s="43"/>
      <c r="F769" s="43"/>
      <c r="G769" s="48"/>
      <c r="H769" s="49"/>
      <c r="I769" s="46" t="str">
        <f>IF(C769="","",INDEX(airports_all,MATCH(C769,Inputs!$J$5:$J$8662,0)))</f>
        <v/>
      </c>
      <c r="J769" s="72" t="str">
        <f>IF(D769="","",INDEX(airports_all,MATCH(D769,Inputs!$J$5:$J$8662,0)))</f>
        <v/>
      </c>
      <c r="K769" s="88" t="str">
        <f t="shared" si="24"/>
        <v/>
      </c>
      <c r="N769" s="207">
        <f t="shared" si="25"/>
        <v>0</v>
      </c>
    </row>
    <row r="770" spans="1:14" s="41" customFormat="1" x14ac:dyDescent="0.25">
      <c r="A770" s="270"/>
      <c r="B770" s="271"/>
      <c r="C770" s="43"/>
      <c r="D770" s="43"/>
      <c r="E770" s="43"/>
      <c r="F770" s="43"/>
      <c r="G770" s="48"/>
      <c r="H770" s="49"/>
      <c r="I770" s="46" t="str">
        <f>IF(C770="","",INDEX(airports_all,MATCH(C770,Inputs!$J$5:$J$8662,0)))</f>
        <v/>
      </c>
      <c r="J770" s="72" t="str">
        <f>IF(D770="","",INDEX(airports_all,MATCH(D770,Inputs!$J$5:$J$8662,0)))</f>
        <v/>
      </c>
      <c r="K770" s="88" t="str">
        <f t="shared" si="24"/>
        <v/>
      </c>
      <c r="N770" s="207">
        <f t="shared" si="25"/>
        <v>0</v>
      </c>
    </row>
    <row r="771" spans="1:14" s="41" customFormat="1" x14ac:dyDescent="0.25">
      <c r="A771" s="270"/>
      <c r="B771" s="271"/>
      <c r="C771" s="43"/>
      <c r="D771" s="43"/>
      <c r="E771" s="43"/>
      <c r="F771" s="43"/>
      <c r="G771" s="48"/>
      <c r="H771" s="49"/>
      <c r="I771" s="46" t="str">
        <f>IF(C771="","",INDEX(airports_all,MATCH(C771,Inputs!$J$5:$J$8662,0)))</f>
        <v/>
      </c>
      <c r="J771" s="72" t="str">
        <f>IF(D771="","",INDEX(airports_all,MATCH(D771,Inputs!$J$5:$J$8662,0)))</f>
        <v/>
      </c>
      <c r="K771" s="88" t="str">
        <f t="shared" si="24"/>
        <v/>
      </c>
      <c r="N771" s="207">
        <f t="shared" si="25"/>
        <v>0</v>
      </c>
    </row>
    <row r="772" spans="1:14" s="41" customFormat="1" x14ac:dyDescent="0.25">
      <c r="A772" s="270"/>
      <c r="B772" s="271"/>
      <c r="C772" s="43"/>
      <c r="D772" s="43"/>
      <c r="E772" s="43"/>
      <c r="F772" s="43"/>
      <c r="G772" s="48"/>
      <c r="H772" s="49"/>
      <c r="I772" s="46" t="str">
        <f>IF(C772="","",INDEX(airports_all,MATCH(C772,Inputs!$J$5:$J$8662,0)))</f>
        <v/>
      </c>
      <c r="J772" s="72" t="str">
        <f>IF(D772="","",INDEX(airports_all,MATCH(D772,Inputs!$J$5:$J$8662,0)))</f>
        <v/>
      </c>
      <c r="K772" s="88" t="str">
        <f t="shared" si="24"/>
        <v/>
      </c>
      <c r="N772" s="207">
        <f t="shared" si="25"/>
        <v>0</v>
      </c>
    </row>
    <row r="773" spans="1:14" s="41" customFormat="1" x14ac:dyDescent="0.25">
      <c r="A773" s="270"/>
      <c r="B773" s="271"/>
      <c r="C773" s="43"/>
      <c r="D773" s="43"/>
      <c r="E773" s="43"/>
      <c r="F773" s="43"/>
      <c r="G773" s="48"/>
      <c r="H773" s="49"/>
      <c r="I773" s="46" t="str">
        <f>IF(C773="","",INDEX(airports_all,MATCH(C773,Inputs!$J$5:$J$8662,0)))</f>
        <v/>
      </c>
      <c r="J773" s="72" t="str">
        <f>IF(D773="","",INDEX(airports_all,MATCH(D773,Inputs!$J$5:$J$8662,0)))</f>
        <v/>
      </c>
      <c r="K773" s="88" t="str">
        <f t="shared" si="24"/>
        <v/>
      </c>
      <c r="N773" s="207">
        <f t="shared" si="25"/>
        <v>0</v>
      </c>
    </row>
    <row r="774" spans="1:14" s="41" customFormat="1" x14ac:dyDescent="0.25">
      <c r="A774" s="270"/>
      <c r="B774" s="271"/>
      <c r="C774" s="43"/>
      <c r="D774" s="43"/>
      <c r="E774" s="43"/>
      <c r="F774" s="43"/>
      <c r="G774" s="48"/>
      <c r="H774" s="49"/>
      <c r="I774" s="46" t="str">
        <f>IF(C774="","",INDEX(airports_all,MATCH(C774,Inputs!$J$5:$J$8662,0)))</f>
        <v/>
      </c>
      <c r="J774" s="72" t="str">
        <f>IF(D774="","",INDEX(airports_all,MATCH(D774,Inputs!$J$5:$J$8662,0)))</f>
        <v/>
      </c>
      <c r="K774" s="88" t="str">
        <f t="shared" si="24"/>
        <v/>
      </c>
      <c r="N774" s="207">
        <f t="shared" si="25"/>
        <v>0</v>
      </c>
    </row>
    <row r="775" spans="1:14" s="41" customFormat="1" x14ac:dyDescent="0.25">
      <c r="A775" s="270"/>
      <c r="B775" s="271"/>
      <c r="C775" s="43"/>
      <c r="D775" s="43"/>
      <c r="E775" s="43"/>
      <c r="F775" s="43"/>
      <c r="G775" s="48"/>
      <c r="H775" s="49"/>
      <c r="I775" s="46" t="str">
        <f>IF(C775="","",INDEX(airports_all,MATCH(C775,Inputs!$J$5:$J$8662,0)))</f>
        <v/>
      </c>
      <c r="J775" s="72" t="str">
        <f>IF(D775="","",INDEX(airports_all,MATCH(D775,Inputs!$J$5:$J$8662,0)))</f>
        <v/>
      </c>
      <c r="K775" s="88" t="str">
        <f t="shared" si="24"/>
        <v/>
      </c>
      <c r="N775" s="207">
        <f t="shared" si="25"/>
        <v>0</v>
      </c>
    </row>
    <row r="776" spans="1:14" s="41" customFormat="1" x14ac:dyDescent="0.25">
      <c r="A776" s="270"/>
      <c r="B776" s="271"/>
      <c r="C776" s="43"/>
      <c r="D776" s="43"/>
      <c r="E776" s="43"/>
      <c r="F776" s="43"/>
      <c r="G776" s="48"/>
      <c r="H776" s="49"/>
      <c r="I776" s="46" t="str">
        <f>IF(C776="","",INDEX(airports_all,MATCH(C776,Inputs!$J$5:$J$8662,0)))</f>
        <v/>
      </c>
      <c r="J776" s="72" t="str">
        <f>IF(D776="","",INDEX(airports_all,MATCH(D776,Inputs!$J$5:$J$8662,0)))</f>
        <v/>
      </c>
      <c r="K776" s="88" t="str">
        <f t="shared" si="24"/>
        <v/>
      </c>
      <c r="N776" s="207">
        <f t="shared" si="25"/>
        <v>0</v>
      </c>
    </row>
    <row r="777" spans="1:14" s="41" customFormat="1" x14ac:dyDescent="0.25">
      <c r="A777" s="270"/>
      <c r="B777" s="271"/>
      <c r="C777" s="43"/>
      <c r="D777" s="43"/>
      <c r="E777" s="43"/>
      <c r="F777" s="43"/>
      <c r="G777" s="48"/>
      <c r="H777" s="49"/>
      <c r="I777" s="46" t="str">
        <f>IF(C777="","",INDEX(airports_all,MATCH(C777,Inputs!$J$5:$J$8662,0)))</f>
        <v/>
      </c>
      <c r="J777" s="72" t="str">
        <f>IF(D777="","",INDEX(airports_all,MATCH(D777,Inputs!$J$5:$J$8662,0)))</f>
        <v/>
      </c>
      <c r="K777" s="88" t="str">
        <f t="shared" si="24"/>
        <v/>
      </c>
      <c r="N777" s="207">
        <f t="shared" si="25"/>
        <v>0</v>
      </c>
    </row>
    <row r="778" spans="1:14" s="41" customFormat="1" x14ac:dyDescent="0.25">
      <c r="A778" s="270"/>
      <c r="B778" s="271"/>
      <c r="C778" s="43"/>
      <c r="D778" s="43"/>
      <c r="E778" s="43"/>
      <c r="F778" s="43"/>
      <c r="G778" s="48"/>
      <c r="H778" s="49"/>
      <c r="I778" s="46" t="str">
        <f>IF(C778="","",INDEX(airports_all,MATCH(C778,Inputs!$J$5:$J$8662,0)))</f>
        <v/>
      </c>
      <c r="J778" s="72" t="str">
        <f>IF(D778="","",INDEX(airports_all,MATCH(D778,Inputs!$J$5:$J$8662,0)))</f>
        <v/>
      </c>
      <c r="K778" s="88" t="str">
        <f t="shared" si="24"/>
        <v/>
      </c>
      <c r="N778" s="207">
        <f t="shared" si="25"/>
        <v>0</v>
      </c>
    </row>
    <row r="779" spans="1:14" s="41" customFormat="1" x14ac:dyDescent="0.25">
      <c r="A779" s="270"/>
      <c r="B779" s="271"/>
      <c r="C779" s="43"/>
      <c r="D779" s="43"/>
      <c r="E779" s="43"/>
      <c r="F779" s="43"/>
      <c r="G779" s="48"/>
      <c r="H779" s="49"/>
      <c r="I779" s="46" t="str">
        <f>IF(C779="","",INDEX(airports_all,MATCH(C779,Inputs!$J$5:$J$8662,0)))</f>
        <v/>
      </c>
      <c r="J779" s="72" t="str">
        <f>IF(D779="","",INDEX(airports_all,MATCH(D779,Inputs!$J$5:$J$8662,0)))</f>
        <v/>
      </c>
      <c r="K779" s="88" t="str">
        <f t="shared" si="24"/>
        <v/>
      </c>
      <c r="N779" s="207">
        <f t="shared" si="25"/>
        <v>0</v>
      </c>
    </row>
    <row r="780" spans="1:14" s="41" customFormat="1" x14ac:dyDescent="0.25">
      <c r="A780" s="270"/>
      <c r="B780" s="271"/>
      <c r="C780" s="43"/>
      <c r="D780" s="43"/>
      <c r="E780" s="43"/>
      <c r="F780" s="43"/>
      <c r="G780" s="48"/>
      <c r="H780" s="49"/>
      <c r="I780" s="46" t="str">
        <f>IF(C780="","",INDEX(airports_all,MATCH(C780,Inputs!$J$5:$J$8662,0)))</f>
        <v/>
      </c>
      <c r="J780" s="72" t="str">
        <f>IF(D780="","",INDEX(airports_all,MATCH(D780,Inputs!$J$5:$J$8662,0)))</f>
        <v/>
      </c>
      <c r="K780" s="88" t="str">
        <f t="shared" si="24"/>
        <v/>
      </c>
      <c r="N780" s="207">
        <f t="shared" si="25"/>
        <v>0</v>
      </c>
    </row>
    <row r="781" spans="1:14" s="41" customFormat="1" x14ac:dyDescent="0.25">
      <c r="A781" s="270"/>
      <c r="B781" s="271"/>
      <c r="C781" s="43"/>
      <c r="D781" s="43"/>
      <c r="E781" s="43"/>
      <c r="F781" s="43"/>
      <c r="G781" s="48"/>
      <c r="H781" s="49"/>
      <c r="I781" s="46" t="str">
        <f>IF(C781="","",INDEX(airports_all,MATCH(C781,Inputs!$J$5:$J$8662,0)))</f>
        <v/>
      </c>
      <c r="J781" s="72" t="str">
        <f>IF(D781="","",INDEX(airports_all,MATCH(D781,Inputs!$J$5:$J$8662,0)))</f>
        <v/>
      </c>
      <c r="K781" s="88" t="str">
        <f t="shared" si="24"/>
        <v/>
      </c>
      <c r="N781" s="207">
        <f t="shared" si="25"/>
        <v>0</v>
      </c>
    </row>
    <row r="782" spans="1:14" s="41" customFormat="1" x14ac:dyDescent="0.25">
      <c r="A782" s="270"/>
      <c r="B782" s="271"/>
      <c r="C782" s="43"/>
      <c r="D782" s="43"/>
      <c r="E782" s="43"/>
      <c r="F782" s="43"/>
      <c r="G782" s="48"/>
      <c r="H782" s="49"/>
      <c r="I782" s="46" t="str">
        <f>IF(C782="","",INDEX(airports_all,MATCH(C782,Inputs!$J$5:$J$8662,0)))</f>
        <v/>
      </c>
      <c r="J782" s="72" t="str">
        <f>IF(D782="","",INDEX(airports_all,MATCH(D782,Inputs!$J$5:$J$8662,0)))</f>
        <v/>
      </c>
      <c r="K782" s="88" t="str">
        <f t="shared" si="24"/>
        <v/>
      </c>
      <c r="N782" s="207">
        <f t="shared" si="25"/>
        <v>0</v>
      </c>
    </row>
    <row r="783" spans="1:14" s="41" customFormat="1" x14ac:dyDescent="0.25">
      <c r="A783" s="270"/>
      <c r="B783" s="271"/>
      <c r="C783" s="43"/>
      <c r="D783" s="43"/>
      <c r="E783" s="43"/>
      <c r="F783" s="43"/>
      <c r="G783" s="48"/>
      <c r="H783" s="49"/>
      <c r="I783" s="46" t="str">
        <f>IF(C783="","",INDEX(airports_all,MATCH(C783,Inputs!$J$5:$J$8662,0)))</f>
        <v/>
      </c>
      <c r="J783" s="72" t="str">
        <f>IF(D783="","",INDEX(airports_all,MATCH(D783,Inputs!$J$5:$J$8662,0)))</f>
        <v/>
      </c>
      <c r="K783" s="88" t="str">
        <f t="shared" si="24"/>
        <v/>
      </c>
      <c r="N783" s="207">
        <f t="shared" si="25"/>
        <v>0</v>
      </c>
    </row>
    <row r="784" spans="1:14" s="41" customFormat="1" x14ac:dyDescent="0.25">
      <c r="A784" s="270"/>
      <c r="B784" s="271"/>
      <c r="C784" s="43"/>
      <c r="D784" s="43"/>
      <c r="E784" s="43"/>
      <c r="F784" s="43"/>
      <c r="G784" s="48"/>
      <c r="H784" s="49"/>
      <c r="I784" s="46" t="str">
        <f>IF(C784="","",INDEX(airports_all,MATCH(C784,Inputs!$J$5:$J$8662,0)))</f>
        <v/>
      </c>
      <c r="J784" s="72" t="str">
        <f>IF(D784="","",INDEX(airports_all,MATCH(D784,Inputs!$J$5:$J$8662,0)))</f>
        <v/>
      </c>
      <c r="K784" s="88" t="str">
        <f t="shared" si="24"/>
        <v/>
      </c>
      <c r="N784" s="207">
        <f t="shared" si="25"/>
        <v>0</v>
      </c>
    </row>
    <row r="785" spans="1:14" s="41" customFormat="1" x14ac:dyDescent="0.25">
      <c r="A785" s="270"/>
      <c r="B785" s="271"/>
      <c r="C785" s="43"/>
      <c r="D785" s="43"/>
      <c r="E785" s="43"/>
      <c r="F785" s="43"/>
      <c r="G785" s="48"/>
      <c r="H785" s="49"/>
      <c r="I785" s="46" t="str">
        <f>IF(C785="","",INDEX(airports_all,MATCH(C785,Inputs!$J$5:$J$8662,0)))</f>
        <v/>
      </c>
      <c r="J785" s="72" t="str">
        <f>IF(D785="","",INDEX(airports_all,MATCH(D785,Inputs!$J$5:$J$8662,0)))</f>
        <v/>
      </c>
      <c r="K785" s="88" t="str">
        <f t="shared" si="24"/>
        <v/>
      </c>
      <c r="N785" s="207">
        <f t="shared" si="25"/>
        <v>0</v>
      </c>
    </row>
    <row r="786" spans="1:14" s="41" customFormat="1" x14ac:dyDescent="0.25">
      <c r="A786" s="270"/>
      <c r="B786" s="271"/>
      <c r="C786" s="43"/>
      <c r="D786" s="43"/>
      <c r="E786" s="43"/>
      <c r="F786" s="43"/>
      <c r="G786" s="48"/>
      <c r="H786" s="49"/>
      <c r="I786" s="46" t="str">
        <f>IF(C786="","",INDEX(airports_all,MATCH(C786,Inputs!$J$5:$J$8662,0)))</f>
        <v/>
      </c>
      <c r="J786" s="72" t="str">
        <f>IF(D786="","",INDEX(airports_all,MATCH(D786,Inputs!$J$5:$J$8662,0)))</f>
        <v/>
      </c>
      <c r="K786" s="88" t="str">
        <f t="shared" si="24"/>
        <v/>
      </c>
      <c r="N786" s="207">
        <f t="shared" si="25"/>
        <v>0</v>
      </c>
    </row>
    <row r="787" spans="1:14" s="41" customFormat="1" x14ac:dyDescent="0.25">
      <c r="A787" s="270"/>
      <c r="B787" s="271"/>
      <c r="C787" s="43"/>
      <c r="D787" s="43"/>
      <c r="E787" s="43"/>
      <c r="F787" s="43"/>
      <c r="G787" s="48"/>
      <c r="H787" s="49"/>
      <c r="I787" s="46" t="str">
        <f>IF(C787="","",INDEX(airports_all,MATCH(C787,Inputs!$J$5:$J$8662,0)))</f>
        <v/>
      </c>
      <c r="J787" s="72" t="str">
        <f>IF(D787="","",INDEX(airports_all,MATCH(D787,Inputs!$J$5:$J$8662,0)))</f>
        <v/>
      </c>
      <c r="K787" s="88" t="str">
        <f t="shared" si="24"/>
        <v/>
      </c>
      <c r="N787" s="207">
        <f t="shared" si="25"/>
        <v>0</v>
      </c>
    </row>
    <row r="788" spans="1:14" s="41" customFormat="1" x14ac:dyDescent="0.25">
      <c r="A788" s="270"/>
      <c r="B788" s="271"/>
      <c r="C788" s="43"/>
      <c r="D788" s="43"/>
      <c r="E788" s="43"/>
      <c r="F788" s="43"/>
      <c r="G788" s="48"/>
      <c r="H788" s="49"/>
      <c r="I788" s="46" t="str">
        <f>IF(C788="","",INDEX(airports_all,MATCH(C788,Inputs!$J$5:$J$8662,0)))</f>
        <v/>
      </c>
      <c r="J788" s="72" t="str">
        <f>IF(D788="","",INDEX(airports_all,MATCH(D788,Inputs!$J$5:$J$8662,0)))</f>
        <v/>
      </c>
      <c r="K788" s="88" t="str">
        <f t="shared" si="24"/>
        <v/>
      </c>
      <c r="N788" s="207">
        <f t="shared" si="25"/>
        <v>0</v>
      </c>
    </row>
    <row r="789" spans="1:14" s="41" customFormat="1" x14ac:dyDescent="0.25">
      <c r="A789" s="270"/>
      <c r="B789" s="271"/>
      <c r="C789" s="43"/>
      <c r="D789" s="43"/>
      <c r="E789" s="43"/>
      <c r="F789" s="43"/>
      <c r="G789" s="48"/>
      <c r="H789" s="49"/>
      <c r="I789" s="46" t="str">
        <f>IF(C789="","",INDEX(airports_all,MATCH(C789,Inputs!$J$5:$J$8662,0)))</f>
        <v/>
      </c>
      <c r="J789" s="72" t="str">
        <f>IF(D789="","",INDEX(airports_all,MATCH(D789,Inputs!$J$5:$J$8662,0)))</f>
        <v/>
      </c>
      <c r="K789" s="88" t="str">
        <f t="shared" si="24"/>
        <v/>
      </c>
      <c r="N789" s="207">
        <f t="shared" si="25"/>
        <v>0</v>
      </c>
    </row>
    <row r="790" spans="1:14" s="41" customFormat="1" x14ac:dyDescent="0.25">
      <c r="A790" s="270"/>
      <c r="B790" s="271"/>
      <c r="C790" s="43"/>
      <c r="D790" s="43"/>
      <c r="E790" s="43"/>
      <c r="F790" s="43"/>
      <c r="G790" s="48"/>
      <c r="H790" s="49"/>
      <c r="I790" s="46" t="str">
        <f>IF(C790="","",INDEX(airports_all,MATCH(C790,Inputs!$J$5:$J$8662,0)))</f>
        <v/>
      </c>
      <c r="J790" s="72" t="str">
        <f>IF(D790="","",INDEX(airports_all,MATCH(D790,Inputs!$J$5:$J$8662,0)))</f>
        <v/>
      </c>
      <c r="K790" s="88" t="str">
        <f t="shared" ref="K790:K853" si="26">IF(COUNTA(A790:G790)&gt;0,IF(COUNTA(A790:G790)&lt;6, "Enter data in all of columns B-G!",""),"")</f>
        <v/>
      </c>
      <c r="N790" s="207">
        <f t="shared" ref="N790:N853" si="27">IF(COUNTA(A790:G790)&gt;0,IF(COUNTA(A790:G790)&lt;6, 1,0),0)</f>
        <v>0</v>
      </c>
    </row>
    <row r="791" spans="1:14" s="41" customFormat="1" x14ac:dyDescent="0.25">
      <c r="A791" s="270"/>
      <c r="B791" s="271"/>
      <c r="C791" s="43"/>
      <c r="D791" s="43"/>
      <c r="E791" s="43"/>
      <c r="F791" s="43"/>
      <c r="G791" s="48"/>
      <c r="H791" s="49"/>
      <c r="I791" s="46" t="str">
        <f>IF(C791="","",INDEX(airports_all,MATCH(C791,Inputs!$J$5:$J$8662,0)))</f>
        <v/>
      </c>
      <c r="J791" s="72" t="str">
        <f>IF(D791="","",INDEX(airports_all,MATCH(D791,Inputs!$J$5:$J$8662,0)))</f>
        <v/>
      </c>
      <c r="K791" s="88" t="str">
        <f t="shared" si="26"/>
        <v/>
      </c>
      <c r="N791" s="207">
        <f t="shared" si="27"/>
        <v>0</v>
      </c>
    </row>
    <row r="792" spans="1:14" s="41" customFormat="1" x14ac:dyDescent="0.25">
      <c r="A792" s="270"/>
      <c r="B792" s="271"/>
      <c r="C792" s="43"/>
      <c r="D792" s="43"/>
      <c r="E792" s="43"/>
      <c r="F792" s="43"/>
      <c r="G792" s="48"/>
      <c r="H792" s="49"/>
      <c r="I792" s="46" t="str">
        <f>IF(C792="","",INDEX(airports_all,MATCH(C792,Inputs!$J$5:$J$8662,0)))</f>
        <v/>
      </c>
      <c r="J792" s="72" t="str">
        <f>IF(D792="","",INDEX(airports_all,MATCH(D792,Inputs!$J$5:$J$8662,0)))</f>
        <v/>
      </c>
      <c r="K792" s="88" t="str">
        <f t="shared" si="26"/>
        <v/>
      </c>
      <c r="N792" s="207">
        <f t="shared" si="27"/>
        <v>0</v>
      </c>
    </row>
    <row r="793" spans="1:14" s="41" customFormat="1" x14ac:dyDescent="0.25">
      <c r="A793" s="270"/>
      <c r="B793" s="271"/>
      <c r="C793" s="43"/>
      <c r="D793" s="43"/>
      <c r="E793" s="43"/>
      <c r="F793" s="43"/>
      <c r="G793" s="48"/>
      <c r="H793" s="49"/>
      <c r="I793" s="46" t="str">
        <f>IF(C793="","",INDEX(airports_all,MATCH(C793,Inputs!$J$5:$J$8662,0)))</f>
        <v/>
      </c>
      <c r="J793" s="72" t="str">
        <f>IF(D793="","",INDEX(airports_all,MATCH(D793,Inputs!$J$5:$J$8662,0)))</f>
        <v/>
      </c>
      <c r="K793" s="88" t="str">
        <f t="shared" si="26"/>
        <v/>
      </c>
      <c r="N793" s="207">
        <f t="shared" si="27"/>
        <v>0</v>
      </c>
    </row>
    <row r="794" spans="1:14" s="41" customFormat="1" x14ac:dyDescent="0.25">
      <c r="A794" s="270"/>
      <c r="B794" s="271"/>
      <c r="C794" s="43"/>
      <c r="D794" s="43"/>
      <c r="E794" s="43"/>
      <c r="F794" s="43"/>
      <c r="G794" s="48"/>
      <c r="H794" s="49"/>
      <c r="I794" s="46" t="str">
        <f>IF(C794="","",INDEX(airports_all,MATCH(C794,Inputs!$J$5:$J$8662,0)))</f>
        <v/>
      </c>
      <c r="J794" s="72" t="str">
        <f>IF(D794="","",INDEX(airports_all,MATCH(D794,Inputs!$J$5:$J$8662,0)))</f>
        <v/>
      </c>
      <c r="K794" s="88" t="str">
        <f t="shared" si="26"/>
        <v/>
      </c>
      <c r="N794" s="207">
        <f t="shared" si="27"/>
        <v>0</v>
      </c>
    </row>
    <row r="795" spans="1:14" s="41" customFormat="1" x14ac:dyDescent="0.25">
      <c r="A795" s="270"/>
      <c r="B795" s="271"/>
      <c r="C795" s="43"/>
      <c r="D795" s="43"/>
      <c r="E795" s="43"/>
      <c r="F795" s="43"/>
      <c r="G795" s="48"/>
      <c r="H795" s="49"/>
      <c r="I795" s="46" t="str">
        <f>IF(C795="","",INDEX(airports_all,MATCH(C795,Inputs!$J$5:$J$8662,0)))</f>
        <v/>
      </c>
      <c r="J795" s="72" t="str">
        <f>IF(D795="","",INDEX(airports_all,MATCH(D795,Inputs!$J$5:$J$8662,0)))</f>
        <v/>
      </c>
      <c r="K795" s="88" t="str">
        <f t="shared" si="26"/>
        <v/>
      </c>
      <c r="N795" s="207">
        <f t="shared" si="27"/>
        <v>0</v>
      </c>
    </row>
    <row r="796" spans="1:14" s="41" customFormat="1" x14ac:dyDescent="0.25">
      <c r="A796" s="270"/>
      <c r="B796" s="271"/>
      <c r="C796" s="43"/>
      <c r="D796" s="43"/>
      <c r="E796" s="43"/>
      <c r="F796" s="43"/>
      <c r="G796" s="48"/>
      <c r="H796" s="49"/>
      <c r="I796" s="46" t="str">
        <f>IF(C796="","",INDEX(airports_all,MATCH(C796,Inputs!$J$5:$J$8662,0)))</f>
        <v/>
      </c>
      <c r="J796" s="72" t="str">
        <f>IF(D796="","",INDEX(airports_all,MATCH(D796,Inputs!$J$5:$J$8662,0)))</f>
        <v/>
      </c>
      <c r="K796" s="88" t="str">
        <f t="shared" si="26"/>
        <v/>
      </c>
      <c r="N796" s="207">
        <f t="shared" si="27"/>
        <v>0</v>
      </c>
    </row>
    <row r="797" spans="1:14" s="41" customFormat="1" x14ac:dyDescent="0.25">
      <c r="A797" s="270"/>
      <c r="B797" s="271"/>
      <c r="C797" s="43"/>
      <c r="D797" s="43"/>
      <c r="E797" s="43"/>
      <c r="F797" s="43"/>
      <c r="G797" s="48"/>
      <c r="H797" s="49"/>
      <c r="I797" s="46" t="str">
        <f>IF(C797="","",INDEX(airports_all,MATCH(C797,Inputs!$J$5:$J$8662,0)))</f>
        <v/>
      </c>
      <c r="J797" s="72" t="str">
        <f>IF(D797="","",INDEX(airports_all,MATCH(D797,Inputs!$J$5:$J$8662,0)))</f>
        <v/>
      </c>
      <c r="K797" s="88" t="str">
        <f t="shared" si="26"/>
        <v/>
      </c>
      <c r="N797" s="207">
        <f t="shared" si="27"/>
        <v>0</v>
      </c>
    </row>
    <row r="798" spans="1:14" s="41" customFormat="1" x14ac:dyDescent="0.25">
      <c r="A798" s="270"/>
      <c r="B798" s="271"/>
      <c r="C798" s="43"/>
      <c r="D798" s="43"/>
      <c r="E798" s="43"/>
      <c r="F798" s="43"/>
      <c r="G798" s="48"/>
      <c r="H798" s="49"/>
      <c r="I798" s="46" t="str">
        <f>IF(C798="","",INDEX(airports_all,MATCH(C798,Inputs!$J$5:$J$8662,0)))</f>
        <v/>
      </c>
      <c r="J798" s="72" t="str">
        <f>IF(D798="","",INDEX(airports_all,MATCH(D798,Inputs!$J$5:$J$8662,0)))</f>
        <v/>
      </c>
      <c r="K798" s="88" t="str">
        <f t="shared" si="26"/>
        <v/>
      </c>
      <c r="N798" s="207">
        <f t="shared" si="27"/>
        <v>0</v>
      </c>
    </row>
    <row r="799" spans="1:14" s="41" customFormat="1" x14ac:dyDescent="0.25">
      <c r="A799" s="270"/>
      <c r="B799" s="271"/>
      <c r="C799" s="43"/>
      <c r="D799" s="43"/>
      <c r="E799" s="43"/>
      <c r="F799" s="43"/>
      <c r="G799" s="48"/>
      <c r="H799" s="49"/>
      <c r="I799" s="46" t="str">
        <f>IF(C799="","",INDEX(airports_all,MATCH(C799,Inputs!$J$5:$J$8662,0)))</f>
        <v/>
      </c>
      <c r="J799" s="72" t="str">
        <f>IF(D799="","",INDEX(airports_all,MATCH(D799,Inputs!$J$5:$J$8662,0)))</f>
        <v/>
      </c>
      <c r="K799" s="88" t="str">
        <f t="shared" si="26"/>
        <v/>
      </c>
      <c r="N799" s="207">
        <f t="shared" si="27"/>
        <v>0</v>
      </c>
    </row>
    <row r="800" spans="1:14" s="41" customFormat="1" x14ac:dyDescent="0.25">
      <c r="A800" s="270"/>
      <c r="B800" s="271"/>
      <c r="C800" s="43"/>
      <c r="D800" s="43"/>
      <c r="E800" s="43"/>
      <c r="F800" s="43"/>
      <c r="G800" s="48"/>
      <c r="H800" s="49"/>
      <c r="I800" s="46" t="str">
        <f>IF(C800="","",INDEX(airports_all,MATCH(C800,Inputs!$J$5:$J$8662,0)))</f>
        <v/>
      </c>
      <c r="J800" s="72" t="str">
        <f>IF(D800="","",INDEX(airports_all,MATCH(D800,Inputs!$J$5:$J$8662,0)))</f>
        <v/>
      </c>
      <c r="K800" s="88" t="str">
        <f t="shared" si="26"/>
        <v/>
      </c>
      <c r="N800" s="207">
        <f t="shared" si="27"/>
        <v>0</v>
      </c>
    </row>
    <row r="801" spans="1:14" s="41" customFormat="1" x14ac:dyDescent="0.25">
      <c r="A801" s="270"/>
      <c r="B801" s="271"/>
      <c r="C801" s="43"/>
      <c r="D801" s="43"/>
      <c r="E801" s="43"/>
      <c r="F801" s="43"/>
      <c r="G801" s="48"/>
      <c r="H801" s="49"/>
      <c r="I801" s="46" t="str">
        <f>IF(C801="","",INDEX(airports_all,MATCH(C801,Inputs!$J$5:$J$8662,0)))</f>
        <v/>
      </c>
      <c r="J801" s="72" t="str">
        <f>IF(D801="","",INDEX(airports_all,MATCH(D801,Inputs!$J$5:$J$8662,0)))</f>
        <v/>
      </c>
      <c r="K801" s="88" t="str">
        <f t="shared" si="26"/>
        <v/>
      </c>
      <c r="N801" s="207">
        <f t="shared" si="27"/>
        <v>0</v>
      </c>
    </row>
    <row r="802" spans="1:14" s="41" customFormat="1" x14ac:dyDescent="0.25">
      <c r="A802" s="270"/>
      <c r="B802" s="271"/>
      <c r="C802" s="43"/>
      <c r="D802" s="43"/>
      <c r="E802" s="43"/>
      <c r="F802" s="43"/>
      <c r="G802" s="48"/>
      <c r="H802" s="49"/>
      <c r="I802" s="46" t="str">
        <f>IF(C802="","",INDEX(airports_all,MATCH(C802,Inputs!$J$5:$J$8662,0)))</f>
        <v/>
      </c>
      <c r="J802" s="72" t="str">
        <f>IF(D802="","",INDEX(airports_all,MATCH(D802,Inputs!$J$5:$J$8662,0)))</f>
        <v/>
      </c>
      <c r="K802" s="88" t="str">
        <f t="shared" si="26"/>
        <v/>
      </c>
      <c r="N802" s="207">
        <f t="shared" si="27"/>
        <v>0</v>
      </c>
    </row>
    <row r="803" spans="1:14" s="41" customFormat="1" x14ac:dyDescent="0.25">
      <c r="A803" s="270"/>
      <c r="B803" s="271"/>
      <c r="C803" s="43"/>
      <c r="D803" s="43"/>
      <c r="E803" s="43"/>
      <c r="F803" s="43"/>
      <c r="G803" s="48"/>
      <c r="H803" s="49"/>
      <c r="I803" s="46" t="str">
        <f>IF(C803="","",INDEX(airports_all,MATCH(C803,Inputs!$J$5:$J$8662,0)))</f>
        <v/>
      </c>
      <c r="J803" s="72" t="str">
        <f>IF(D803="","",INDEX(airports_all,MATCH(D803,Inputs!$J$5:$J$8662,0)))</f>
        <v/>
      </c>
      <c r="K803" s="88" t="str">
        <f t="shared" si="26"/>
        <v/>
      </c>
      <c r="N803" s="207">
        <f t="shared" si="27"/>
        <v>0</v>
      </c>
    </row>
    <row r="804" spans="1:14" s="41" customFormat="1" x14ac:dyDescent="0.25">
      <c r="A804" s="270"/>
      <c r="B804" s="271"/>
      <c r="C804" s="43"/>
      <c r="D804" s="43"/>
      <c r="E804" s="43"/>
      <c r="F804" s="43"/>
      <c r="G804" s="48"/>
      <c r="H804" s="49"/>
      <c r="I804" s="46" t="str">
        <f>IF(C804="","",INDEX(airports_all,MATCH(C804,Inputs!$J$5:$J$8662,0)))</f>
        <v/>
      </c>
      <c r="J804" s="72" t="str">
        <f>IF(D804="","",INDEX(airports_all,MATCH(D804,Inputs!$J$5:$J$8662,0)))</f>
        <v/>
      </c>
      <c r="K804" s="88" t="str">
        <f t="shared" si="26"/>
        <v/>
      </c>
      <c r="N804" s="207">
        <f t="shared" si="27"/>
        <v>0</v>
      </c>
    </row>
    <row r="805" spans="1:14" s="41" customFormat="1" x14ac:dyDescent="0.25">
      <c r="A805" s="270"/>
      <c r="B805" s="271"/>
      <c r="C805" s="43"/>
      <c r="D805" s="43"/>
      <c r="E805" s="43"/>
      <c r="F805" s="43"/>
      <c r="G805" s="48"/>
      <c r="H805" s="49"/>
      <c r="I805" s="46" t="str">
        <f>IF(C805="","",INDEX(airports_all,MATCH(C805,Inputs!$J$5:$J$8662,0)))</f>
        <v/>
      </c>
      <c r="J805" s="72" t="str">
        <f>IF(D805="","",INDEX(airports_all,MATCH(D805,Inputs!$J$5:$J$8662,0)))</f>
        <v/>
      </c>
      <c r="K805" s="88" t="str">
        <f t="shared" si="26"/>
        <v/>
      </c>
      <c r="N805" s="207">
        <f t="shared" si="27"/>
        <v>0</v>
      </c>
    </row>
    <row r="806" spans="1:14" s="41" customFormat="1" x14ac:dyDescent="0.25">
      <c r="A806" s="270"/>
      <c r="B806" s="271"/>
      <c r="C806" s="43"/>
      <c r="D806" s="43"/>
      <c r="E806" s="43"/>
      <c r="F806" s="43"/>
      <c r="G806" s="48"/>
      <c r="H806" s="49"/>
      <c r="I806" s="46" t="str">
        <f>IF(C806="","",INDEX(airports_all,MATCH(C806,Inputs!$J$5:$J$8662,0)))</f>
        <v/>
      </c>
      <c r="J806" s="72" t="str">
        <f>IF(D806="","",INDEX(airports_all,MATCH(D806,Inputs!$J$5:$J$8662,0)))</f>
        <v/>
      </c>
      <c r="K806" s="88" t="str">
        <f t="shared" si="26"/>
        <v/>
      </c>
      <c r="N806" s="207">
        <f t="shared" si="27"/>
        <v>0</v>
      </c>
    </row>
    <row r="807" spans="1:14" s="41" customFormat="1" x14ac:dyDescent="0.25">
      <c r="A807" s="270"/>
      <c r="B807" s="271"/>
      <c r="C807" s="43"/>
      <c r="D807" s="43"/>
      <c r="E807" s="43"/>
      <c r="F807" s="43"/>
      <c r="G807" s="48"/>
      <c r="H807" s="49"/>
      <c r="I807" s="46" t="str">
        <f>IF(C807="","",INDEX(airports_all,MATCH(C807,Inputs!$J$5:$J$8662,0)))</f>
        <v/>
      </c>
      <c r="J807" s="72" t="str">
        <f>IF(D807="","",INDEX(airports_all,MATCH(D807,Inputs!$J$5:$J$8662,0)))</f>
        <v/>
      </c>
      <c r="K807" s="88" t="str">
        <f t="shared" si="26"/>
        <v/>
      </c>
      <c r="N807" s="207">
        <f t="shared" si="27"/>
        <v>0</v>
      </c>
    </row>
    <row r="808" spans="1:14" s="41" customFormat="1" x14ac:dyDescent="0.25">
      <c r="A808" s="270"/>
      <c r="B808" s="271"/>
      <c r="C808" s="43"/>
      <c r="D808" s="43"/>
      <c r="E808" s="43"/>
      <c r="F808" s="43"/>
      <c r="G808" s="48"/>
      <c r="H808" s="49"/>
      <c r="I808" s="46" t="str">
        <f>IF(C808="","",INDEX(airports_all,MATCH(C808,Inputs!$J$5:$J$8662,0)))</f>
        <v/>
      </c>
      <c r="J808" s="72" t="str">
        <f>IF(D808="","",INDEX(airports_all,MATCH(D808,Inputs!$J$5:$J$8662,0)))</f>
        <v/>
      </c>
      <c r="K808" s="88" t="str">
        <f t="shared" si="26"/>
        <v/>
      </c>
      <c r="N808" s="207">
        <f t="shared" si="27"/>
        <v>0</v>
      </c>
    </row>
    <row r="809" spans="1:14" s="41" customFormat="1" x14ac:dyDescent="0.25">
      <c r="A809" s="270"/>
      <c r="B809" s="271"/>
      <c r="C809" s="43"/>
      <c r="D809" s="43"/>
      <c r="E809" s="43"/>
      <c r="F809" s="43"/>
      <c r="G809" s="48"/>
      <c r="H809" s="49"/>
      <c r="I809" s="46" t="str">
        <f>IF(C809="","",INDEX(airports_all,MATCH(C809,Inputs!$J$5:$J$8662,0)))</f>
        <v/>
      </c>
      <c r="J809" s="72" t="str">
        <f>IF(D809="","",INDEX(airports_all,MATCH(D809,Inputs!$J$5:$J$8662,0)))</f>
        <v/>
      </c>
      <c r="K809" s="88" t="str">
        <f t="shared" si="26"/>
        <v/>
      </c>
      <c r="N809" s="207">
        <f t="shared" si="27"/>
        <v>0</v>
      </c>
    </row>
    <row r="810" spans="1:14" s="41" customFormat="1" x14ac:dyDescent="0.25">
      <c r="A810" s="270"/>
      <c r="B810" s="271"/>
      <c r="C810" s="43"/>
      <c r="D810" s="43"/>
      <c r="E810" s="43"/>
      <c r="F810" s="43"/>
      <c r="G810" s="48"/>
      <c r="H810" s="49"/>
      <c r="I810" s="46" t="str">
        <f>IF(C810="","",INDEX(airports_all,MATCH(C810,Inputs!$J$5:$J$8662,0)))</f>
        <v/>
      </c>
      <c r="J810" s="72" t="str">
        <f>IF(D810="","",INDEX(airports_all,MATCH(D810,Inputs!$J$5:$J$8662,0)))</f>
        <v/>
      </c>
      <c r="K810" s="88" t="str">
        <f t="shared" si="26"/>
        <v/>
      </c>
      <c r="N810" s="207">
        <f t="shared" si="27"/>
        <v>0</v>
      </c>
    </row>
    <row r="811" spans="1:14" s="41" customFormat="1" x14ac:dyDescent="0.25">
      <c r="A811" s="270"/>
      <c r="B811" s="271"/>
      <c r="C811" s="43"/>
      <c r="D811" s="43"/>
      <c r="E811" s="43"/>
      <c r="F811" s="43"/>
      <c r="G811" s="48"/>
      <c r="H811" s="49"/>
      <c r="I811" s="46" t="str">
        <f>IF(C811="","",INDEX(airports_all,MATCH(C811,Inputs!$J$5:$J$8662,0)))</f>
        <v/>
      </c>
      <c r="J811" s="72" t="str">
        <f>IF(D811="","",INDEX(airports_all,MATCH(D811,Inputs!$J$5:$J$8662,0)))</f>
        <v/>
      </c>
      <c r="K811" s="88" t="str">
        <f t="shared" si="26"/>
        <v/>
      </c>
      <c r="N811" s="207">
        <f t="shared" si="27"/>
        <v>0</v>
      </c>
    </row>
    <row r="812" spans="1:14" s="41" customFormat="1" x14ac:dyDescent="0.25">
      <c r="A812" s="270"/>
      <c r="B812" s="271"/>
      <c r="C812" s="43"/>
      <c r="D812" s="43"/>
      <c r="E812" s="43"/>
      <c r="F812" s="43"/>
      <c r="G812" s="48"/>
      <c r="H812" s="49"/>
      <c r="I812" s="46" t="str">
        <f>IF(C812="","",INDEX(airports_all,MATCH(C812,Inputs!$J$5:$J$8662,0)))</f>
        <v/>
      </c>
      <c r="J812" s="72" t="str">
        <f>IF(D812="","",INDEX(airports_all,MATCH(D812,Inputs!$J$5:$J$8662,0)))</f>
        <v/>
      </c>
      <c r="K812" s="88" t="str">
        <f t="shared" si="26"/>
        <v/>
      </c>
      <c r="N812" s="207">
        <f t="shared" si="27"/>
        <v>0</v>
      </c>
    </row>
    <row r="813" spans="1:14" s="41" customFormat="1" x14ac:dyDescent="0.25">
      <c r="A813" s="270"/>
      <c r="B813" s="271"/>
      <c r="C813" s="43"/>
      <c r="D813" s="43"/>
      <c r="E813" s="43"/>
      <c r="F813" s="43"/>
      <c r="G813" s="48"/>
      <c r="H813" s="49"/>
      <c r="I813" s="46" t="str">
        <f>IF(C813="","",INDEX(airports_all,MATCH(C813,Inputs!$J$5:$J$8662,0)))</f>
        <v/>
      </c>
      <c r="J813" s="72" t="str">
        <f>IF(D813="","",INDEX(airports_all,MATCH(D813,Inputs!$J$5:$J$8662,0)))</f>
        <v/>
      </c>
      <c r="K813" s="88" t="str">
        <f t="shared" si="26"/>
        <v/>
      </c>
      <c r="N813" s="207">
        <f t="shared" si="27"/>
        <v>0</v>
      </c>
    </row>
    <row r="814" spans="1:14" s="41" customFormat="1" x14ac:dyDescent="0.25">
      <c r="A814" s="270"/>
      <c r="B814" s="271"/>
      <c r="C814" s="43"/>
      <c r="D814" s="43"/>
      <c r="E814" s="43"/>
      <c r="F814" s="43"/>
      <c r="G814" s="48"/>
      <c r="H814" s="49"/>
      <c r="I814" s="46" t="str">
        <f>IF(C814="","",INDEX(airports_all,MATCH(C814,Inputs!$J$5:$J$8662,0)))</f>
        <v/>
      </c>
      <c r="J814" s="72" t="str">
        <f>IF(D814="","",INDEX(airports_all,MATCH(D814,Inputs!$J$5:$J$8662,0)))</f>
        <v/>
      </c>
      <c r="K814" s="88" t="str">
        <f t="shared" si="26"/>
        <v/>
      </c>
      <c r="N814" s="207">
        <f t="shared" si="27"/>
        <v>0</v>
      </c>
    </row>
    <row r="815" spans="1:14" s="41" customFormat="1" x14ac:dyDescent="0.25">
      <c r="A815" s="270"/>
      <c r="B815" s="271"/>
      <c r="C815" s="43"/>
      <c r="D815" s="43"/>
      <c r="E815" s="43"/>
      <c r="F815" s="43"/>
      <c r="G815" s="48"/>
      <c r="H815" s="49"/>
      <c r="I815" s="46" t="str">
        <f>IF(C815="","",INDEX(airports_all,MATCH(C815,Inputs!$J$5:$J$8662,0)))</f>
        <v/>
      </c>
      <c r="J815" s="72" t="str">
        <f>IF(D815="","",INDEX(airports_all,MATCH(D815,Inputs!$J$5:$J$8662,0)))</f>
        <v/>
      </c>
      <c r="K815" s="88" t="str">
        <f t="shared" si="26"/>
        <v/>
      </c>
      <c r="N815" s="207">
        <f t="shared" si="27"/>
        <v>0</v>
      </c>
    </row>
    <row r="816" spans="1:14" s="41" customFormat="1" x14ac:dyDescent="0.25">
      <c r="A816" s="270"/>
      <c r="B816" s="271"/>
      <c r="C816" s="43"/>
      <c r="D816" s="43"/>
      <c r="E816" s="43"/>
      <c r="F816" s="43"/>
      <c r="G816" s="48"/>
      <c r="H816" s="49"/>
      <c r="I816" s="46" t="str">
        <f>IF(C816="","",INDEX(airports_all,MATCH(C816,Inputs!$J$5:$J$8662,0)))</f>
        <v/>
      </c>
      <c r="J816" s="72" t="str">
        <f>IF(D816="","",INDEX(airports_all,MATCH(D816,Inputs!$J$5:$J$8662,0)))</f>
        <v/>
      </c>
      <c r="K816" s="88" t="str">
        <f t="shared" si="26"/>
        <v/>
      </c>
      <c r="N816" s="207">
        <f t="shared" si="27"/>
        <v>0</v>
      </c>
    </row>
    <row r="817" spans="1:14" s="41" customFormat="1" x14ac:dyDescent="0.25">
      <c r="A817" s="270"/>
      <c r="B817" s="271"/>
      <c r="C817" s="43"/>
      <c r="D817" s="43"/>
      <c r="E817" s="43"/>
      <c r="F817" s="43"/>
      <c r="G817" s="48"/>
      <c r="H817" s="49"/>
      <c r="I817" s="46" t="str">
        <f>IF(C817="","",INDEX(airports_all,MATCH(C817,Inputs!$J$5:$J$8662,0)))</f>
        <v/>
      </c>
      <c r="J817" s="72" t="str">
        <f>IF(D817="","",INDEX(airports_all,MATCH(D817,Inputs!$J$5:$J$8662,0)))</f>
        <v/>
      </c>
      <c r="K817" s="88" t="str">
        <f t="shared" si="26"/>
        <v/>
      </c>
      <c r="N817" s="207">
        <f t="shared" si="27"/>
        <v>0</v>
      </c>
    </row>
    <row r="818" spans="1:14" s="41" customFormat="1" x14ac:dyDescent="0.25">
      <c r="A818" s="270"/>
      <c r="B818" s="271"/>
      <c r="C818" s="43"/>
      <c r="D818" s="43"/>
      <c r="E818" s="43"/>
      <c r="F818" s="43"/>
      <c r="G818" s="48"/>
      <c r="H818" s="49"/>
      <c r="I818" s="46" t="str">
        <f>IF(C818="","",INDEX(airports_all,MATCH(C818,Inputs!$J$5:$J$8662,0)))</f>
        <v/>
      </c>
      <c r="J818" s="72" t="str">
        <f>IF(D818="","",INDEX(airports_all,MATCH(D818,Inputs!$J$5:$J$8662,0)))</f>
        <v/>
      </c>
      <c r="K818" s="88" t="str">
        <f t="shared" si="26"/>
        <v/>
      </c>
      <c r="N818" s="207">
        <f t="shared" si="27"/>
        <v>0</v>
      </c>
    </row>
    <row r="819" spans="1:14" s="41" customFormat="1" x14ac:dyDescent="0.25">
      <c r="A819" s="270"/>
      <c r="B819" s="271"/>
      <c r="C819" s="43"/>
      <c r="D819" s="43"/>
      <c r="E819" s="43"/>
      <c r="F819" s="43"/>
      <c r="G819" s="48"/>
      <c r="H819" s="49"/>
      <c r="I819" s="46" t="str">
        <f>IF(C819="","",INDEX(airports_all,MATCH(C819,Inputs!$J$5:$J$8662,0)))</f>
        <v/>
      </c>
      <c r="J819" s="72" t="str">
        <f>IF(D819="","",INDEX(airports_all,MATCH(D819,Inputs!$J$5:$J$8662,0)))</f>
        <v/>
      </c>
      <c r="K819" s="88" t="str">
        <f t="shared" si="26"/>
        <v/>
      </c>
      <c r="N819" s="207">
        <f t="shared" si="27"/>
        <v>0</v>
      </c>
    </row>
    <row r="820" spans="1:14" s="41" customFormat="1" x14ac:dyDescent="0.25">
      <c r="A820" s="270"/>
      <c r="B820" s="271"/>
      <c r="C820" s="43"/>
      <c r="D820" s="43"/>
      <c r="E820" s="43"/>
      <c r="F820" s="43"/>
      <c r="G820" s="48"/>
      <c r="H820" s="49"/>
      <c r="I820" s="46" t="str">
        <f>IF(C820="","",INDEX(airports_all,MATCH(C820,Inputs!$J$5:$J$8662,0)))</f>
        <v/>
      </c>
      <c r="J820" s="72" t="str">
        <f>IF(D820="","",INDEX(airports_all,MATCH(D820,Inputs!$J$5:$J$8662,0)))</f>
        <v/>
      </c>
      <c r="K820" s="88" t="str">
        <f t="shared" si="26"/>
        <v/>
      </c>
      <c r="N820" s="207">
        <f t="shared" si="27"/>
        <v>0</v>
      </c>
    </row>
    <row r="821" spans="1:14" s="41" customFormat="1" x14ac:dyDescent="0.25">
      <c r="A821" s="270"/>
      <c r="B821" s="271"/>
      <c r="C821" s="43"/>
      <c r="D821" s="43"/>
      <c r="E821" s="43"/>
      <c r="F821" s="43"/>
      <c r="G821" s="48"/>
      <c r="H821" s="49"/>
      <c r="I821" s="46" t="str">
        <f>IF(C821="","",INDEX(airports_all,MATCH(C821,Inputs!$J$5:$J$8662,0)))</f>
        <v/>
      </c>
      <c r="J821" s="72" t="str">
        <f>IF(D821="","",INDEX(airports_all,MATCH(D821,Inputs!$J$5:$J$8662,0)))</f>
        <v/>
      </c>
      <c r="K821" s="88" t="str">
        <f t="shared" si="26"/>
        <v/>
      </c>
      <c r="N821" s="207">
        <f t="shared" si="27"/>
        <v>0</v>
      </c>
    </row>
    <row r="822" spans="1:14" s="41" customFormat="1" x14ac:dyDescent="0.25">
      <c r="A822" s="270"/>
      <c r="B822" s="271"/>
      <c r="C822" s="43"/>
      <c r="D822" s="43"/>
      <c r="E822" s="43"/>
      <c r="F822" s="43"/>
      <c r="G822" s="48"/>
      <c r="H822" s="49"/>
      <c r="I822" s="46" t="str">
        <f>IF(C822="","",INDEX(airports_all,MATCH(C822,Inputs!$J$5:$J$8662,0)))</f>
        <v/>
      </c>
      <c r="J822" s="72" t="str">
        <f>IF(D822="","",INDEX(airports_all,MATCH(D822,Inputs!$J$5:$J$8662,0)))</f>
        <v/>
      </c>
      <c r="K822" s="88" t="str">
        <f t="shared" si="26"/>
        <v/>
      </c>
      <c r="N822" s="207">
        <f t="shared" si="27"/>
        <v>0</v>
      </c>
    </row>
    <row r="823" spans="1:14" s="41" customFormat="1" x14ac:dyDescent="0.25">
      <c r="A823" s="270"/>
      <c r="B823" s="271"/>
      <c r="C823" s="43"/>
      <c r="D823" s="43"/>
      <c r="E823" s="43"/>
      <c r="F823" s="43"/>
      <c r="G823" s="48"/>
      <c r="H823" s="49"/>
      <c r="I823" s="46" t="str">
        <f>IF(C823="","",INDEX(airports_all,MATCH(C823,Inputs!$J$5:$J$8662,0)))</f>
        <v/>
      </c>
      <c r="J823" s="72" t="str">
        <f>IF(D823="","",INDEX(airports_all,MATCH(D823,Inputs!$J$5:$J$8662,0)))</f>
        <v/>
      </c>
      <c r="K823" s="88" t="str">
        <f t="shared" si="26"/>
        <v/>
      </c>
      <c r="N823" s="207">
        <f t="shared" si="27"/>
        <v>0</v>
      </c>
    </row>
    <row r="824" spans="1:14" s="41" customFormat="1" x14ac:dyDescent="0.25">
      <c r="A824" s="270"/>
      <c r="B824" s="271"/>
      <c r="C824" s="43"/>
      <c r="D824" s="43"/>
      <c r="E824" s="43"/>
      <c r="F824" s="43"/>
      <c r="G824" s="48"/>
      <c r="H824" s="49"/>
      <c r="I824" s="46" t="str">
        <f>IF(C824="","",INDEX(airports_all,MATCH(C824,Inputs!$J$5:$J$8662,0)))</f>
        <v/>
      </c>
      <c r="J824" s="72" t="str">
        <f>IF(D824="","",INDEX(airports_all,MATCH(D824,Inputs!$J$5:$J$8662,0)))</f>
        <v/>
      </c>
      <c r="K824" s="88" t="str">
        <f t="shared" si="26"/>
        <v/>
      </c>
      <c r="N824" s="207">
        <f t="shared" si="27"/>
        <v>0</v>
      </c>
    </row>
    <row r="825" spans="1:14" s="41" customFormat="1" x14ac:dyDescent="0.25">
      <c r="A825" s="270"/>
      <c r="B825" s="271"/>
      <c r="C825" s="43"/>
      <c r="D825" s="43"/>
      <c r="E825" s="43"/>
      <c r="F825" s="43"/>
      <c r="G825" s="48"/>
      <c r="H825" s="49"/>
      <c r="I825" s="46" t="str">
        <f>IF(C825="","",INDEX(airports_all,MATCH(C825,Inputs!$J$5:$J$8662,0)))</f>
        <v/>
      </c>
      <c r="J825" s="72" t="str">
        <f>IF(D825="","",INDEX(airports_all,MATCH(D825,Inputs!$J$5:$J$8662,0)))</f>
        <v/>
      </c>
      <c r="K825" s="88" t="str">
        <f t="shared" si="26"/>
        <v/>
      </c>
      <c r="N825" s="207">
        <f t="shared" si="27"/>
        <v>0</v>
      </c>
    </row>
    <row r="826" spans="1:14" s="41" customFormat="1" x14ac:dyDescent="0.25">
      <c r="A826" s="270"/>
      <c r="B826" s="271"/>
      <c r="C826" s="43"/>
      <c r="D826" s="43"/>
      <c r="E826" s="43"/>
      <c r="F826" s="43"/>
      <c r="G826" s="48"/>
      <c r="H826" s="49"/>
      <c r="I826" s="46" t="str">
        <f>IF(C826="","",INDEX(airports_all,MATCH(C826,Inputs!$J$5:$J$8662,0)))</f>
        <v/>
      </c>
      <c r="J826" s="72" t="str">
        <f>IF(D826="","",INDEX(airports_all,MATCH(D826,Inputs!$J$5:$J$8662,0)))</f>
        <v/>
      </c>
      <c r="K826" s="88" t="str">
        <f t="shared" si="26"/>
        <v/>
      </c>
      <c r="N826" s="207">
        <f t="shared" si="27"/>
        <v>0</v>
      </c>
    </row>
    <row r="827" spans="1:14" s="41" customFormat="1" x14ac:dyDescent="0.25">
      <c r="A827" s="270"/>
      <c r="B827" s="271"/>
      <c r="C827" s="43"/>
      <c r="D827" s="43"/>
      <c r="E827" s="43"/>
      <c r="F827" s="43"/>
      <c r="G827" s="48"/>
      <c r="H827" s="49"/>
      <c r="I827" s="46" t="str">
        <f>IF(C827="","",INDEX(airports_all,MATCH(C827,Inputs!$J$5:$J$8662,0)))</f>
        <v/>
      </c>
      <c r="J827" s="72" t="str">
        <f>IF(D827="","",INDEX(airports_all,MATCH(D827,Inputs!$J$5:$J$8662,0)))</f>
        <v/>
      </c>
      <c r="K827" s="88" t="str">
        <f t="shared" si="26"/>
        <v/>
      </c>
      <c r="N827" s="207">
        <f t="shared" si="27"/>
        <v>0</v>
      </c>
    </row>
    <row r="828" spans="1:14" s="41" customFormat="1" x14ac:dyDescent="0.25">
      <c r="A828" s="270"/>
      <c r="B828" s="271"/>
      <c r="C828" s="43"/>
      <c r="D828" s="43"/>
      <c r="E828" s="43"/>
      <c r="F828" s="43"/>
      <c r="G828" s="48"/>
      <c r="H828" s="49"/>
      <c r="I828" s="46" t="str">
        <f>IF(C828="","",INDEX(airports_all,MATCH(C828,Inputs!$J$5:$J$8662,0)))</f>
        <v/>
      </c>
      <c r="J828" s="72" t="str">
        <f>IF(D828="","",INDEX(airports_all,MATCH(D828,Inputs!$J$5:$J$8662,0)))</f>
        <v/>
      </c>
      <c r="K828" s="88" t="str">
        <f t="shared" si="26"/>
        <v/>
      </c>
      <c r="N828" s="207">
        <f t="shared" si="27"/>
        <v>0</v>
      </c>
    </row>
    <row r="829" spans="1:14" s="41" customFormat="1" x14ac:dyDescent="0.25">
      <c r="A829" s="270"/>
      <c r="B829" s="271"/>
      <c r="C829" s="43"/>
      <c r="D829" s="43"/>
      <c r="E829" s="43"/>
      <c r="F829" s="43"/>
      <c r="G829" s="48"/>
      <c r="H829" s="49"/>
      <c r="I829" s="46" t="str">
        <f>IF(C829="","",INDEX(airports_all,MATCH(C829,Inputs!$J$5:$J$8662,0)))</f>
        <v/>
      </c>
      <c r="J829" s="72" t="str">
        <f>IF(D829="","",INDEX(airports_all,MATCH(D829,Inputs!$J$5:$J$8662,0)))</f>
        <v/>
      </c>
      <c r="K829" s="88" t="str">
        <f t="shared" si="26"/>
        <v/>
      </c>
      <c r="N829" s="207">
        <f t="shared" si="27"/>
        <v>0</v>
      </c>
    </row>
    <row r="830" spans="1:14" s="41" customFormat="1" x14ac:dyDescent="0.25">
      <c r="A830" s="270"/>
      <c r="B830" s="271"/>
      <c r="C830" s="43"/>
      <c r="D830" s="43"/>
      <c r="E830" s="43"/>
      <c r="F830" s="43"/>
      <c r="G830" s="48"/>
      <c r="H830" s="49"/>
      <c r="I830" s="46" t="str">
        <f>IF(C830="","",INDEX(airports_all,MATCH(C830,Inputs!$J$5:$J$8662,0)))</f>
        <v/>
      </c>
      <c r="J830" s="72" t="str">
        <f>IF(D830="","",INDEX(airports_all,MATCH(D830,Inputs!$J$5:$J$8662,0)))</f>
        <v/>
      </c>
      <c r="K830" s="88" t="str">
        <f t="shared" si="26"/>
        <v/>
      </c>
      <c r="N830" s="207">
        <f t="shared" si="27"/>
        <v>0</v>
      </c>
    </row>
    <row r="831" spans="1:14" s="41" customFormat="1" x14ac:dyDescent="0.25">
      <c r="A831" s="270"/>
      <c r="B831" s="271"/>
      <c r="C831" s="43"/>
      <c r="D831" s="43"/>
      <c r="E831" s="43"/>
      <c r="F831" s="43"/>
      <c r="G831" s="48"/>
      <c r="H831" s="49"/>
      <c r="I831" s="46" t="str">
        <f>IF(C831="","",INDEX(airports_all,MATCH(C831,Inputs!$J$5:$J$8662,0)))</f>
        <v/>
      </c>
      <c r="J831" s="72" t="str">
        <f>IF(D831="","",INDEX(airports_all,MATCH(D831,Inputs!$J$5:$J$8662,0)))</f>
        <v/>
      </c>
      <c r="K831" s="88" t="str">
        <f t="shared" si="26"/>
        <v/>
      </c>
      <c r="N831" s="207">
        <f t="shared" si="27"/>
        <v>0</v>
      </c>
    </row>
    <row r="832" spans="1:14" s="41" customFormat="1" x14ac:dyDescent="0.25">
      <c r="A832" s="270"/>
      <c r="B832" s="271"/>
      <c r="C832" s="43"/>
      <c r="D832" s="43"/>
      <c r="E832" s="43"/>
      <c r="F832" s="43"/>
      <c r="G832" s="48"/>
      <c r="H832" s="49"/>
      <c r="I832" s="46" t="str">
        <f>IF(C832="","",INDEX(airports_all,MATCH(C832,Inputs!$J$5:$J$8662,0)))</f>
        <v/>
      </c>
      <c r="J832" s="72" t="str">
        <f>IF(D832="","",INDEX(airports_all,MATCH(D832,Inputs!$J$5:$J$8662,0)))</f>
        <v/>
      </c>
      <c r="K832" s="88" t="str">
        <f t="shared" si="26"/>
        <v/>
      </c>
      <c r="N832" s="207">
        <f t="shared" si="27"/>
        <v>0</v>
      </c>
    </row>
    <row r="833" spans="1:14" s="41" customFormat="1" x14ac:dyDescent="0.25">
      <c r="A833" s="270"/>
      <c r="B833" s="271"/>
      <c r="C833" s="43"/>
      <c r="D833" s="43"/>
      <c r="E833" s="43"/>
      <c r="F833" s="43"/>
      <c r="G833" s="48"/>
      <c r="H833" s="49"/>
      <c r="I833" s="46" t="str">
        <f>IF(C833="","",INDEX(airports_all,MATCH(C833,Inputs!$J$5:$J$8662,0)))</f>
        <v/>
      </c>
      <c r="J833" s="72" t="str">
        <f>IF(D833="","",INDEX(airports_all,MATCH(D833,Inputs!$J$5:$J$8662,0)))</f>
        <v/>
      </c>
      <c r="K833" s="88" t="str">
        <f t="shared" si="26"/>
        <v/>
      </c>
      <c r="N833" s="207">
        <f t="shared" si="27"/>
        <v>0</v>
      </c>
    </row>
    <row r="834" spans="1:14" s="41" customFormat="1" x14ac:dyDescent="0.25">
      <c r="A834" s="270"/>
      <c r="B834" s="271"/>
      <c r="C834" s="43"/>
      <c r="D834" s="43"/>
      <c r="E834" s="43"/>
      <c r="F834" s="43"/>
      <c r="G834" s="48"/>
      <c r="H834" s="49"/>
      <c r="I834" s="46" t="str">
        <f>IF(C834="","",INDEX(airports_all,MATCH(C834,Inputs!$J$5:$J$8662,0)))</f>
        <v/>
      </c>
      <c r="J834" s="72" t="str">
        <f>IF(D834="","",INDEX(airports_all,MATCH(D834,Inputs!$J$5:$J$8662,0)))</f>
        <v/>
      </c>
      <c r="K834" s="88" t="str">
        <f t="shared" si="26"/>
        <v/>
      </c>
      <c r="N834" s="207">
        <f t="shared" si="27"/>
        <v>0</v>
      </c>
    </row>
    <row r="835" spans="1:14" s="41" customFormat="1" x14ac:dyDescent="0.25">
      <c r="A835" s="270"/>
      <c r="B835" s="271"/>
      <c r="C835" s="43"/>
      <c r="D835" s="43"/>
      <c r="E835" s="43"/>
      <c r="F835" s="43"/>
      <c r="G835" s="48"/>
      <c r="H835" s="49"/>
      <c r="I835" s="46" t="str">
        <f>IF(C835="","",INDEX(airports_all,MATCH(C835,Inputs!$J$5:$J$8662,0)))</f>
        <v/>
      </c>
      <c r="J835" s="72" t="str">
        <f>IF(D835="","",INDEX(airports_all,MATCH(D835,Inputs!$J$5:$J$8662,0)))</f>
        <v/>
      </c>
      <c r="K835" s="88" t="str">
        <f t="shared" si="26"/>
        <v/>
      </c>
      <c r="N835" s="207">
        <f t="shared" si="27"/>
        <v>0</v>
      </c>
    </row>
    <row r="836" spans="1:14" s="41" customFormat="1" x14ac:dyDescent="0.25">
      <c r="A836" s="270"/>
      <c r="B836" s="271"/>
      <c r="C836" s="43"/>
      <c r="D836" s="43"/>
      <c r="E836" s="43"/>
      <c r="F836" s="43"/>
      <c r="G836" s="48"/>
      <c r="H836" s="49"/>
      <c r="I836" s="46" t="str">
        <f>IF(C836="","",INDEX(airports_all,MATCH(C836,Inputs!$J$5:$J$8662,0)))</f>
        <v/>
      </c>
      <c r="J836" s="72" t="str">
        <f>IF(D836="","",INDEX(airports_all,MATCH(D836,Inputs!$J$5:$J$8662,0)))</f>
        <v/>
      </c>
      <c r="K836" s="88" t="str">
        <f t="shared" si="26"/>
        <v/>
      </c>
      <c r="N836" s="207">
        <f t="shared" si="27"/>
        <v>0</v>
      </c>
    </row>
    <row r="837" spans="1:14" s="41" customFormat="1" x14ac:dyDescent="0.25">
      <c r="A837" s="270"/>
      <c r="B837" s="271"/>
      <c r="C837" s="43"/>
      <c r="D837" s="43"/>
      <c r="E837" s="43"/>
      <c r="F837" s="43"/>
      <c r="G837" s="48"/>
      <c r="H837" s="49"/>
      <c r="I837" s="46" t="str">
        <f>IF(C837="","",INDEX(airports_all,MATCH(C837,Inputs!$J$5:$J$8662,0)))</f>
        <v/>
      </c>
      <c r="J837" s="72" t="str">
        <f>IF(D837="","",INDEX(airports_all,MATCH(D837,Inputs!$J$5:$J$8662,0)))</f>
        <v/>
      </c>
      <c r="K837" s="88" t="str">
        <f t="shared" si="26"/>
        <v/>
      </c>
      <c r="N837" s="207">
        <f t="shared" si="27"/>
        <v>0</v>
      </c>
    </row>
    <row r="838" spans="1:14" s="41" customFormat="1" x14ac:dyDescent="0.25">
      <c r="A838" s="270"/>
      <c r="B838" s="271"/>
      <c r="C838" s="43"/>
      <c r="D838" s="43"/>
      <c r="E838" s="43"/>
      <c r="F838" s="43"/>
      <c r="G838" s="48"/>
      <c r="H838" s="49"/>
      <c r="I838" s="46" t="str">
        <f>IF(C838="","",INDEX(airports_all,MATCH(C838,Inputs!$J$5:$J$8662,0)))</f>
        <v/>
      </c>
      <c r="J838" s="72" t="str">
        <f>IF(D838="","",INDEX(airports_all,MATCH(D838,Inputs!$J$5:$J$8662,0)))</f>
        <v/>
      </c>
      <c r="K838" s="88" t="str">
        <f t="shared" si="26"/>
        <v/>
      </c>
      <c r="N838" s="207">
        <f t="shared" si="27"/>
        <v>0</v>
      </c>
    </row>
    <row r="839" spans="1:14" s="41" customFormat="1" x14ac:dyDescent="0.25">
      <c r="A839" s="270"/>
      <c r="B839" s="271"/>
      <c r="C839" s="43"/>
      <c r="D839" s="43"/>
      <c r="E839" s="43"/>
      <c r="F839" s="43"/>
      <c r="G839" s="48"/>
      <c r="H839" s="49"/>
      <c r="I839" s="46" t="str">
        <f>IF(C839="","",INDEX(airports_all,MATCH(C839,Inputs!$J$5:$J$8662,0)))</f>
        <v/>
      </c>
      <c r="J839" s="72" t="str">
        <f>IF(D839="","",INDEX(airports_all,MATCH(D839,Inputs!$J$5:$J$8662,0)))</f>
        <v/>
      </c>
      <c r="K839" s="88" t="str">
        <f t="shared" si="26"/>
        <v/>
      </c>
      <c r="N839" s="207">
        <f t="shared" si="27"/>
        <v>0</v>
      </c>
    </row>
    <row r="840" spans="1:14" s="41" customFormat="1" x14ac:dyDescent="0.25">
      <c r="A840" s="270"/>
      <c r="B840" s="271"/>
      <c r="C840" s="43"/>
      <c r="D840" s="43"/>
      <c r="E840" s="43"/>
      <c r="F840" s="43"/>
      <c r="G840" s="48"/>
      <c r="H840" s="49"/>
      <c r="I840" s="46" t="str">
        <f>IF(C840="","",INDEX(airports_all,MATCH(C840,Inputs!$J$5:$J$8662,0)))</f>
        <v/>
      </c>
      <c r="J840" s="72" t="str">
        <f>IF(D840="","",INDEX(airports_all,MATCH(D840,Inputs!$J$5:$J$8662,0)))</f>
        <v/>
      </c>
      <c r="K840" s="88" t="str">
        <f t="shared" si="26"/>
        <v/>
      </c>
      <c r="N840" s="207">
        <f t="shared" si="27"/>
        <v>0</v>
      </c>
    </row>
    <row r="841" spans="1:14" s="41" customFormat="1" x14ac:dyDescent="0.25">
      <c r="A841" s="270"/>
      <c r="B841" s="271"/>
      <c r="C841" s="43"/>
      <c r="D841" s="43"/>
      <c r="E841" s="43"/>
      <c r="F841" s="43"/>
      <c r="G841" s="48"/>
      <c r="H841" s="49"/>
      <c r="I841" s="46" t="str">
        <f>IF(C841="","",INDEX(airports_all,MATCH(C841,Inputs!$J$5:$J$8662,0)))</f>
        <v/>
      </c>
      <c r="J841" s="72" t="str">
        <f>IF(D841="","",INDEX(airports_all,MATCH(D841,Inputs!$J$5:$J$8662,0)))</f>
        <v/>
      </c>
      <c r="K841" s="88" t="str">
        <f t="shared" si="26"/>
        <v/>
      </c>
      <c r="N841" s="207">
        <f t="shared" si="27"/>
        <v>0</v>
      </c>
    </row>
    <row r="842" spans="1:14" s="41" customFormat="1" x14ac:dyDescent="0.25">
      <c r="A842" s="270"/>
      <c r="B842" s="271"/>
      <c r="C842" s="43"/>
      <c r="D842" s="43"/>
      <c r="E842" s="43"/>
      <c r="F842" s="43"/>
      <c r="G842" s="48"/>
      <c r="H842" s="49"/>
      <c r="I842" s="46" t="str">
        <f>IF(C842="","",INDEX(airports_all,MATCH(C842,Inputs!$J$5:$J$8662,0)))</f>
        <v/>
      </c>
      <c r="J842" s="72" t="str">
        <f>IF(D842="","",INDEX(airports_all,MATCH(D842,Inputs!$J$5:$J$8662,0)))</f>
        <v/>
      </c>
      <c r="K842" s="88" t="str">
        <f t="shared" si="26"/>
        <v/>
      </c>
      <c r="N842" s="207">
        <f t="shared" si="27"/>
        <v>0</v>
      </c>
    </row>
    <row r="843" spans="1:14" s="41" customFormat="1" x14ac:dyDescent="0.25">
      <c r="A843" s="270"/>
      <c r="B843" s="271"/>
      <c r="C843" s="43"/>
      <c r="D843" s="43"/>
      <c r="E843" s="43"/>
      <c r="F843" s="43"/>
      <c r="G843" s="48"/>
      <c r="H843" s="49"/>
      <c r="I843" s="46" t="str">
        <f>IF(C843="","",INDEX(airports_all,MATCH(C843,Inputs!$J$5:$J$8662,0)))</f>
        <v/>
      </c>
      <c r="J843" s="72" t="str">
        <f>IF(D843="","",INDEX(airports_all,MATCH(D843,Inputs!$J$5:$J$8662,0)))</f>
        <v/>
      </c>
      <c r="K843" s="88" t="str">
        <f t="shared" si="26"/>
        <v/>
      </c>
      <c r="N843" s="207">
        <f t="shared" si="27"/>
        <v>0</v>
      </c>
    </row>
    <row r="844" spans="1:14" s="41" customFormat="1" x14ac:dyDescent="0.25">
      <c r="A844" s="270"/>
      <c r="B844" s="271"/>
      <c r="C844" s="43"/>
      <c r="D844" s="43"/>
      <c r="E844" s="43"/>
      <c r="F844" s="43"/>
      <c r="G844" s="48"/>
      <c r="H844" s="49"/>
      <c r="I844" s="46" t="str">
        <f>IF(C844="","",INDEX(airports_all,MATCH(C844,Inputs!$J$5:$J$8662,0)))</f>
        <v/>
      </c>
      <c r="J844" s="72" t="str">
        <f>IF(D844="","",INDEX(airports_all,MATCH(D844,Inputs!$J$5:$J$8662,0)))</f>
        <v/>
      </c>
      <c r="K844" s="88" t="str">
        <f t="shared" si="26"/>
        <v/>
      </c>
      <c r="N844" s="207">
        <f t="shared" si="27"/>
        <v>0</v>
      </c>
    </row>
    <row r="845" spans="1:14" s="41" customFormat="1" x14ac:dyDescent="0.25">
      <c r="A845" s="270"/>
      <c r="B845" s="271"/>
      <c r="C845" s="43"/>
      <c r="D845" s="43"/>
      <c r="E845" s="43"/>
      <c r="F845" s="43"/>
      <c r="G845" s="48"/>
      <c r="H845" s="49"/>
      <c r="I845" s="46" t="str">
        <f>IF(C845="","",INDEX(airports_all,MATCH(C845,Inputs!$J$5:$J$8662,0)))</f>
        <v/>
      </c>
      <c r="J845" s="72" t="str">
        <f>IF(D845="","",INDEX(airports_all,MATCH(D845,Inputs!$J$5:$J$8662,0)))</f>
        <v/>
      </c>
      <c r="K845" s="88" t="str">
        <f t="shared" si="26"/>
        <v/>
      </c>
      <c r="N845" s="207">
        <f t="shared" si="27"/>
        <v>0</v>
      </c>
    </row>
    <row r="846" spans="1:14" s="41" customFormat="1" x14ac:dyDescent="0.25">
      <c r="A846" s="270"/>
      <c r="B846" s="271"/>
      <c r="C846" s="43"/>
      <c r="D846" s="43"/>
      <c r="E846" s="43"/>
      <c r="F846" s="43"/>
      <c r="G846" s="48"/>
      <c r="H846" s="49"/>
      <c r="I846" s="46" t="str">
        <f>IF(C846="","",INDEX(airports_all,MATCH(C846,Inputs!$J$5:$J$8662,0)))</f>
        <v/>
      </c>
      <c r="J846" s="72" t="str">
        <f>IF(D846="","",INDEX(airports_all,MATCH(D846,Inputs!$J$5:$J$8662,0)))</f>
        <v/>
      </c>
      <c r="K846" s="88" t="str">
        <f t="shared" si="26"/>
        <v/>
      </c>
      <c r="N846" s="207">
        <f t="shared" si="27"/>
        <v>0</v>
      </c>
    </row>
    <row r="847" spans="1:14" s="41" customFormat="1" x14ac:dyDescent="0.25">
      <c r="A847" s="270"/>
      <c r="B847" s="271"/>
      <c r="C847" s="43"/>
      <c r="D847" s="43"/>
      <c r="E847" s="43"/>
      <c r="F847" s="43"/>
      <c r="G847" s="48"/>
      <c r="H847" s="49"/>
      <c r="I847" s="46" t="str">
        <f>IF(C847="","",INDEX(airports_all,MATCH(C847,Inputs!$J$5:$J$8662,0)))</f>
        <v/>
      </c>
      <c r="J847" s="72" t="str">
        <f>IF(D847="","",INDEX(airports_all,MATCH(D847,Inputs!$J$5:$J$8662,0)))</f>
        <v/>
      </c>
      <c r="K847" s="88" t="str">
        <f t="shared" si="26"/>
        <v/>
      </c>
      <c r="N847" s="207">
        <f t="shared" si="27"/>
        <v>0</v>
      </c>
    </row>
    <row r="848" spans="1:14" s="41" customFormat="1" x14ac:dyDescent="0.25">
      <c r="A848" s="270"/>
      <c r="B848" s="271"/>
      <c r="C848" s="43"/>
      <c r="D848" s="43"/>
      <c r="E848" s="43"/>
      <c r="F848" s="43"/>
      <c r="G848" s="48"/>
      <c r="H848" s="49"/>
      <c r="I848" s="46" t="str">
        <f>IF(C848="","",INDEX(airports_all,MATCH(C848,Inputs!$J$5:$J$8662,0)))</f>
        <v/>
      </c>
      <c r="J848" s="72" t="str">
        <f>IF(D848="","",INDEX(airports_all,MATCH(D848,Inputs!$J$5:$J$8662,0)))</f>
        <v/>
      </c>
      <c r="K848" s="88" t="str">
        <f t="shared" si="26"/>
        <v/>
      </c>
      <c r="N848" s="207">
        <f t="shared" si="27"/>
        <v>0</v>
      </c>
    </row>
    <row r="849" spans="1:14" s="41" customFormat="1" x14ac:dyDescent="0.25">
      <c r="A849" s="270"/>
      <c r="B849" s="271"/>
      <c r="C849" s="43"/>
      <c r="D849" s="43"/>
      <c r="E849" s="43"/>
      <c r="F849" s="43"/>
      <c r="G849" s="48"/>
      <c r="H849" s="49"/>
      <c r="I849" s="46" t="str">
        <f>IF(C849="","",INDEX(airports_all,MATCH(C849,Inputs!$J$5:$J$8662,0)))</f>
        <v/>
      </c>
      <c r="J849" s="72" t="str">
        <f>IF(D849="","",INDEX(airports_all,MATCH(D849,Inputs!$J$5:$J$8662,0)))</f>
        <v/>
      </c>
      <c r="K849" s="88" t="str">
        <f t="shared" si="26"/>
        <v/>
      </c>
      <c r="N849" s="207">
        <f t="shared" si="27"/>
        <v>0</v>
      </c>
    </row>
    <row r="850" spans="1:14" s="41" customFormat="1" x14ac:dyDescent="0.25">
      <c r="A850" s="270"/>
      <c r="B850" s="271"/>
      <c r="C850" s="43"/>
      <c r="D850" s="43"/>
      <c r="E850" s="43"/>
      <c r="F850" s="43"/>
      <c r="G850" s="48"/>
      <c r="H850" s="49"/>
      <c r="I850" s="46" t="str">
        <f>IF(C850="","",INDEX(airports_all,MATCH(C850,Inputs!$J$5:$J$8662,0)))</f>
        <v/>
      </c>
      <c r="J850" s="72" t="str">
        <f>IF(D850="","",INDEX(airports_all,MATCH(D850,Inputs!$J$5:$J$8662,0)))</f>
        <v/>
      </c>
      <c r="K850" s="88" t="str">
        <f t="shared" si="26"/>
        <v/>
      </c>
      <c r="N850" s="207">
        <f t="shared" si="27"/>
        <v>0</v>
      </c>
    </row>
    <row r="851" spans="1:14" s="41" customFormat="1" x14ac:dyDescent="0.25">
      <c r="A851" s="270"/>
      <c r="B851" s="271"/>
      <c r="C851" s="43"/>
      <c r="D851" s="43"/>
      <c r="E851" s="43"/>
      <c r="F851" s="43"/>
      <c r="G851" s="48"/>
      <c r="H851" s="49"/>
      <c r="I851" s="46" t="str">
        <f>IF(C851="","",INDEX(airports_all,MATCH(C851,Inputs!$J$5:$J$8662,0)))</f>
        <v/>
      </c>
      <c r="J851" s="72" t="str">
        <f>IF(D851="","",INDEX(airports_all,MATCH(D851,Inputs!$J$5:$J$8662,0)))</f>
        <v/>
      </c>
      <c r="K851" s="88" t="str">
        <f t="shared" si="26"/>
        <v/>
      </c>
      <c r="N851" s="207">
        <f t="shared" si="27"/>
        <v>0</v>
      </c>
    </row>
    <row r="852" spans="1:14" s="41" customFormat="1" x14ac:dyDescent="0.25">
      <c r="A852" s="270"/>
      <c r="B852" s="271"/>
      <c r="C852" s="43"/>
      <c r="D852" s="43"/>
      <c r="E852" s="43"/>
      <c r="F852" s="43"/>
      <c r="G852" s="48"/>
      <c r="H852" s="49"/>
      <c r="I852" s="46" t="str">
        <f>IF(C852="","",INDEX(airports_all,MATCH(C852,Inputs!$J$5:$J$8662,0)))</f>
        <v/>
      </c>
      <c r="J852" s="72" t="str">
        <f>IF(D852="","",INDEX(airports_all,MATCH(D852,Inputs!$J$5:$J$8662,0)))</f>
        <v/>
      </c>
      <c r="K852" s="88" t="str">
        <f t="shared" si="26"/>
        <v/>
      </c>
      <c r="N852" s="207">
        <f t="shared" si="27"/>
        <v>0</v>
      </c>
    </row>
    <row r="853" spans="1:14" s="41" customFormat="1" x14ac:dyDescent="0.25">
      <c r="A853" s="270"/>
      <c r="B853" s="271"/>
      <c r="C853" s="43"/>
      <c r="D853" s="43"/>
      <c r="E853" s="43"/>
      <c r="F853" s="43"/>
      <c r="G853" s="48"/>
      <c r="H853" s="49"/>
      <c r="I853" s="46" t="str">
        <f>IF(C853="","",INDEX(airports_all,MATCH(C853,Inputs!$J$5:$J$8662,0)))</f>
        <v/>
      </c>
      <c r="J853" s="72" t="str">
        <f>IF(D853="","",INDEX(airports_all,MATCH(D853,Inputs!$J$5:$J$8662,0)))</f>
        <v/>
      </c>
      <c r="K853" s="88" t="str">
        <f t="shared" si="26"/>
        <v/>
      </c>
      <c r="N853" s="207">
        <f t="shared" si="27"/>
        <v>0</v>
      </c>
    </row>
    <row r="854" spans="1:14" s="41" customFormat="1" x14ac:dyDescent="0.25">
      <c r="A854" s="270"/>
      <c r="B854" s="271"/>
      <c r="C854" s="43"/>
      <c r="D854" s="43"/>
      <c r="E854" s="43"/>
      <c r="F854" s="43"/>
      <c r="G854" s="48"/>
      <c r="H854" s="49"/>
      <c r="I854" s="46" t="str">
        <f>IF(C854="","",INDEX(airports_all,MATCH(C854,Inputs!$J$5:$J$8662,0)))</f>
        <v/>
      </c>
      <c r="J854" s="72" t="str">
        <f>IF(D854="","",INDEX(airports_all,MATCH(D854,Inputs!$J$5:$J$8662,0)))</f>
        <v/>
      </c>
      <c r="K854" s="88" t="str">
        <f t="shared" ref="K854:K917" si="28">IF(COUNTA(A854:G854)&gt;0,IF(COUNTA(A854:G854)&lt;6, "Enter data in all of columns B-G!",""),"")</f>
        <v/>
      </c>
      <c r="N854" s="207">
        <f t="shared" ref="N854:N917" si="29">IF(COUNTA(A854:G854)&gt;0,IF(COUNTA(A854:G854)&lt;6, 1,0),0)</f>
        <v>0</v>
      </c>
    </row>
    <row r="855" spans="1:14" s="41" customFormat="1" x14ac:dyDescent="0.25">
      <c r="A855" s="270"/>
      <c r="B855" s="271"/>
      <c r="C855" s="43"/>
      <c r="D855" s="43"/>
      <c r="E855" s="43"/>
      <c r="F855" s="43"/>
      <c r="G855" s="48"/>
      <c r="H855" s="49"/>
      <c r="I855" s="46" t="str">
        <f>IF(C855="","",INDEX(airports_all,MATCH(C855,Inputs!$J$5:$J$8662,0)))</f>
        <v/>
      </c>
      <c r="J855" s="72" t="str">
        <f>IF(D855="","",INDEX(airports_all,MATCH(D855,Inputs!$J$5:$J$8662,0)))</f>
        <v/>
      </c>
      <c r="K855" s="88" t="str">
        <f t="shared" si="28"/>
        <v/>
      </c>
      <c r="N855" s="207">
        <f t="shared" si="29"/>
        <v>0</v>
      </c>
    </row>
    <row r="856" spans="1:14" s="41" customFormat="1" x14ac:dyDescent="0.25">
      <c r="A856" s="270"/>
      <c r="B856" s="271"/>
      <c r="C856" s="43"/>
      <c r="D856" s="43"/>
      <c r="E856" s="43"/>
      <c r="F856" s="43"/>
      <c r="G856" s="48"/>
      <c r="H856" s="49"/>
      <c r="I856" s="46" t="str">
        <f>IF(C856="","",INDEX(airports_all,MATCH(C856,Inputs!$J$5:$J$8662,0)))</f>
        <v/>
      </c>
      <c r="J856" s="72" t="str">
        <f>IF(D856="","",INDEX(airports_all,MATCH(D856,Inputs!$J$5:$J$8662,0)))</f>
        <v/>
      </c>
      <c r="K856" s="88" t="str">
        <f t="shared" si="28"/>
        <v/>
      </c>
      <c r="N856" s="207">
        <f t="shared" si="29"/>
        <v>0</v>
      </c>
    </row>
    <row r="857" spans="1:14" s="41" customFormat="1" x14ac:dyDescent="0.25">
      <c r="A857" s="270"/>
      <c r="B857" s="271"/>
      <c r="C857" s="43"/>
      <c r="D857" s="43"/>
      <c r="E857" s="43"/>
      <c r="F857" s="43"/>
      <c r="G857" s="48"/>
      <c r="H857" s="49"/>
      <c r="I857" s="46" t="str">
        <f>IF(C857="","",INDEX(airports_all,MATCH(C857,Inputs!$J$5:$J$8662,0)))</f>
        <v/>
      </c>
      <c r="J857" s="72" t="str">
        <f>IF(D857="","",INDEX(airports_all,MATCH(D857,Inputs!$J$5:$J$8662,0)))</f>
        <v/>
      </c>
      <c r="K857" s="88" t="str">
        <f t="shared" si="28"/>
        <v/>
      </c>
      <c r="N857" s="207">
        <f t="shared" si="29"/>
        <v>0</v>
      </c>
    </row>
    <row r="858" spans="1:14" s="41" customFormat="1" x14ac:dyDescent="0.25">
      <c r="A858" s="270"/>
      <c r="B858" s="271"/>
      <c r="C858" s="43"/>
      <c r="D858" s="43"/>
      <c r="E858" s="43"/>
      <c r="F858" s="43"/>
      <c r="G858" s="48"/>
      <c r="H858" s="49"/>
      <c r="I858" s="46" t="str">
        <f>IF(C858="","",INDEX(airports_all,MATCH(C858,Inputs!$J$5:$J$8662,0)))</f>
        <v/>
      </c>
      <c r="J858" s="72" t="str">
        <f>IF(D858="","",INDEX(airports_all,MATCH(D858,Inputs!$J$5:$J$8662,0)))</f>
        <v/>
      </c>
      <c r="K858" s="88" t="str">
        <f t="shared" si="28"/>
        <v/>
      </c>
      <c r="N858" s="207">
        <f t="shared" si="29"/>
        <v>0</v>
      </c>
    </row>
    <row r="859" spans="1:14" s="41" customFormat="1" x14ac:dyDescent="0.25">
      <c r="A859" s="270"/>
      <c r="B859" s="271"/>
      <c r="C859" s="43"/>
      <c r="D859" s="43"/>
      <c r="E859" s="43"/>
      <c r="F859" s="43"/>
      <c r="G859" s="48"/>
      <c r="H859" s="49"/>
      <c r="I859" s="46" t="str">
        <f>IF(C859="","",INDEX(airports_all,MATCH(C859,Inputs!$J$5:$J$8662,0)))</f>
        <v/>
      </c>
      <c r="J859" s="72" t="str">
        <f>IF(D859="","",INDEX(airports_all,MATCH(D859,Inputs!$J$5:$J$8662,0)))</f>
        <v/>
      </c>
      <c r="K859" s="88" t="str">
        <f t="shared" si="28"/>
        <v/>
      </c>
      <c r="N859" s="207">
        <f t="shared" si="29"/>
        <v>0</v>
      </c>
    </row>
    <row r="860" spans="1:14" s="41" customFormat="1" x14ac:dyDescent="0.25">
      <c r="A860" s="270"/>
      <c r="B860" s="271"/>
      <c r="C860" s="43"/>
      <c r="D860" s="43"/>
      <c r="E860" s="43"/>
      <c r="F860" s="43"/>
      <c r="G860" s="48"/>
      <c r="H860" s="49"/>
      <c r="I860" s="46" t="str">
        <f>IF(C860="","",INDEX(airports_all,MATCH(C860,Inputs!$J$5:$J$8662,0)))</f>
        <v/>
      </c>
      <c r="J860" s="72" t="str">
        <f>IF(D860="","",INDEX(airports_all,MATCH(D860,Inputs!$J$5:$J$8662,0)))</f>
        <v/>
      </c>
      <c r="K860" s="88" t="str">
        <f t="shared" si="28"/>
        <v/>
      </c>
      <c r="N860" s="207">
        <f t="shared" si="29"/>
        <v>0</v>
      </c>
    </row>
    <row r="861" spans="1:14" s="41" customFormat="1" x14ac:dyDescent="0.25">
      <c r="A861" s="270"/>
      <c r="B861" s="271"/>
      <c r="C861" s="43"/>
      <c r="D861" s="43"/>
      <c r="E861" s="43"/>
      <c r="F861" s="43"/>
      <c r="G861" s="48"/>
      <c r="H861" s="49"/>
      <c r="I861" s="46" t="str">
        <f>IF(C861="","",INDEX(airports_all,MATCH(C861,Inputs!$J$5:$J$8662,0)))</f>
        <v/>
      </c>
      <c r="J861" s="72" t="str">
        <f>IF(D861="","",INDEX(airports_all,MATCH(D861,Inputs!$J$5:$J$8662,0)))</f>
        <v/>
      </c>
      <c r="K861" s="88" t="str">
        <f t="shared" si="28"/>
        <v/>
      </c>
      <c r="N861" s="207">
        <f t="shared" si="29"/>
        <v>0</v>
      </c>
    </row>
    <row r="862" spans="1:14" s="41" customFormat="1" x14ac:dyDescent="0.25">
      <c r="A862" s="270"/>
      <c r="B862" s="271"/>
      <c r="C862" s="43"/>
      <c r="D862" s="43"/>
      <c r="E862" s="43"/>
      <c r="F862" s="43"/>
      <c r="G862" s="48"/>
      <c r="H862" s="49"/>
      <c r="I862" s="46" t="str">
        <f>IF(C862="","",INDEX(airports_all,MATCH(C862,Inputs!$J$5:$J$8662,0)))</f>
        <v/>
      </c>
      <c r="J862" s="72" t="str">
        <f>IF(D862="","",INDEX(airports_all,MATCH(D862,Inputs!$J$5:$J$8662,0)))</f>
        <v/>
      </c>
      <c r="K862" s="88" t="str">
        <f t="shared" si="28"/>
        <v/>
      </c>
      <c r="N862" s="207">
        <f t="shared" si="29"/>
        <v>0</v>
      </c>
    </row>
    <row r="863" spans="1:14" s="41" customFormat="1" x14ac:dyDescent="0.25">
      <c r="A863" s="270"/>
      <c r="B863" s="271"/>
      <c r="C863" s="43"/>
      <c r="D863" s="43"/>
      <c r="E863" s="43"/>
      <c r="F863" s="43"/>
      <c r="G863" s="48"/>
      <c r="H863" s="49"/>
      <c r="I863" s="46" t="str">
        <f>IF(C863="","",INDEX(airports_all,MATCH(C863,Inputs!$J$5:$J$8662,0)))</f>
        <v/>
      </c>
      <c r="J863" s="72" t="str">
        <f>IF(D863="","",INDEX(airports_all,MATCH(D863,Inputs!$J$5:$J$8662,0)))</f>
        <v/>
      </c>
      <c r="K863" s="88" t="str">
        <f t="shared" si="28"/>
        <v/>
      </c>
      <c r="N863" s="207">
        <f t="shared" si="29"/>
        <v>0</v>
      </c>
    </row>
    <row r="864" spans="1:14" s="41" customFormat="1" x14ac:dyDescent="0.25">
      <c r="A864" s="270"/>
      <c r="B864" s="271"/>
      <c r="C864" s="43"/>
      <c r="D864" s="43"/>
      <c r="E864" s="43"/>
      <c r="F864" s="43"/>
      <c r="G864" s="48"/>
      <c r="H864" s="49"/>
      <c r="I864" s="46" t="str">
        <f>IF(C864="","",INDEX(airports_all,MATCH(C864,Inputs!$J$5:$J$8662,0)))</f>
        <v/>
      </c>
      <c r="J864" s="72" t="str">
        <f>IF(D864="","",INDEX(airports_all,MATCH(D864,Inputs!$J$5:$J$8662,0)))</f>
        <v/>
      </c>
      <c r="K864" s="88" t="str">
        <f t="shared" si="28"/>
        <v/>
      </c>
      <c r="N864" s="207">
        <f t="shared" si="29"/>
        <v>0</v>
      </c>
    </row>
    <row r="865" spans="1:14" s="41" customFormat="1" x14ac:dyDescent="0.25">
      <c r="A865" s="270"/>
      <c r="B865" s="271"/>
      <c r="C865" s="43"/>
      <c r="D865" s="43"/>
      <c r="E865" s="43"/>
      <c r="F865" s="43"/>
      <c r="G865" s="48"/>
      <c r="H865" s="49"/>
      <c r="I865" s="46" t="str">
        <f>IF(C865="","",INDEX(airports_all,MATCH(C865,Inputs!$J$5:$J$8662,0)))</f>
        <v/>
      </c>
      <c r="J865" s="72" t="str">
        <f>IF(D865="","",INDEX(airports_all,MATCH(D865,Inputs!$J$5:$J$8662,0)))</f>
        <v/>
      </c>
      <c r="K865" s="88" t="str">
        <f t="shared" si="28"/>
        <v/>
      </c>
      <c r="N865" s="207">
        <f t="shared" si="29"/>
        <v>0</v>
      </c>
    </row>
    <row r="866" spans="1:14" s="41" customFormat="1" x14ac:dyDescent="0.25">
      <c r="A866" s="270"/>
      <c r="B866" s="271"/>
      <c r="C866" s="43"/>
      <c r="D866" s="43"/>
      <c r="E866" s="43"/>
      <c r="F866" s="43"/>
      <c r="G866" s="48"/>
      <c r="H866" s="49"/>
      <c r="I866" s="46" t="str">
        <f>IF(C866="","",INDEX(airports_all,MATCH(C866,Inputs!$J$5:$J$8662,0)))</f>
        <v/>
      </c>
      <c r="J866" s="72" t="str">
        <f>IF(D866="","",INDEX(airports_all,MATCH(D866,Inputs!$J$5:$J$8662,0)))</f>
        <v/>
      </c>
      <c r="K866" s="88" t="str">
        <f t="shared" si="28"/>
        <v/>
      </c>
      <c r="N866" s="207">
        <f t="shared" si="29"/>
        <v>0</v>
      </c>
    </row>
    <row r="867" spans="1:14" s="41" customFormat="1" x14ac:dyDescent="0.25">
      <c r="A867" s="270"/>
      <c r="B867" s="271"/>
      <c r="C867" s="43"/>
      <c r="D867" s="43"/>
      <c r="E867" s="43"/>
      <c r="F867" s="43"/>
      <c r="G867" s="48"/>
      <c r="H867" s="49"/>
      <c r="I867" s="46" t="str">
        <f>IF(C867="","",INDEX(airports_all,MATCH(C867,Inputs!$J$5:$J$8662,0)))</f>
        <v/>
      </c>
      <c r="J867" s="72" t="str">
        <f>IF(D867="","",INDEX(airports_all,MATCH(D867,Inputs!$J$5:$J$8662,0)))</f>
        <v/>
      </c>
      <c r="K867" s="88" t="str">
        <f t="shared" si="28"/>
        <v/>
      </c>
      <c r="N867" s="207">
        <f t="shared" si="29"/>
        <v>0</v>
      </c>
    </row>
    <row r="868" spans="1:14" s="41" customFormat="1" x14ac:dyDescent="0.25">
      <c r="A868" s="270"/>
      <c r="B868" s="271"/>
      <c r="C868" s="43"/>
      <c r="D868" s="43"/>
      <c r="E868" s="43"/>
      <c r="F868" s="43"/>
      <c r="G868" s="48"/>
      <c r="H868" s="49"/>
      <c r="I868" s="46" t="str">
        <f>IF(C868="","",INDEX(airports_all,MATCH(C868,Inputs!$J$5:$J$8662,0)))</f>
        <v/>
      </c>
      <c r="J868" s="72" t="str">
        <f>IF(D868="","",INDEX(airports_all,MATCH(D868,Inputs!$J$5:$J$8662,0)))</f>
        <v/>
      </c>
      <c r="K868" s="88" t="str">
        <f t="shared" si="28"/>
        <v/>
      </c>
      <c r="N868" s="207">
        <f t="shared" si="29"/>
        <v>0</v>
      </c>
    </row>
    <row r="869" spans="1:14" s="41" customFormat="1" x14ac:dyDescent="0.25">
      <c r="A869" s="270"/>
      <c r="B869" s="271"/>
      <c r="C869" s="43"/>
      <c r="D869" s="43"/>
      <c r="E869" s="43"/>
      <c r="F869" s="43"/>
      <c r="G869" s="48"/>
      <c r="H869" s="49"/>
      <c r="I869" s="46" t="str">
        <f>IF(C869="","",INDEX(airports_all,MATCH(C869,Inputs!$J$5:$J$8662,0)))</f>
        <v/>
      </c>
      <c r="J869" s="72" t="str">
        <f>IF(D869="","",INDEX(airports_all,MATCH(D869,Inputs!$J$5:$J$8662,0)))</f>
        <v/>
      </c>
      <c r="K869" s="88" t="str">
        <f t="shared" si="28"/>
        <v/>
      </c>
      <c r="N869" s="207">
        <f t="shared" si="29"/>
        <v>0</v>
      </c>
    </row>
    <row r="870" spans="1:14" s="41" customFormat="1" x14ac:dyDescent="0.25">
      <c r="A870" s="270"/>
      <c r="B870" s="271"/>
      <c r="C870" s="43"/>
      <c r="D870" s="43"/>
      <c r="E870" s="43"/>
      <c r="F870" s="43"/>
      <c r="G870" s="48"/>
      <c r="H870" s="49"/>
      <c r="I870" s="46" t="str">
        <f>IF(C870="","",INDEX(airports_all,MATCH(C870,Inputs!$J$5:$J$8662,0)))</f>
        <v/>
      </c>
      <c r="J870" s="72" t="str">
        <f>IF(D870="","",INDEX(airports_all,MATCH(D870,Inputs!$J$5:$J$8662,0)))</f>
        <v/>
      </c>
      <c r="K870" s="88" t="str">
        <f t="shared" si="28"/>
        <v/>
      </c>
      <c r="N870" s="207">
        <f t="shared" si="29"/>
        <v>0</v>
      </c>
    </row>
    <row r="871" spans="1:14" s="41" customFormat="1" x14ac:dyDescent="0.25">
      <c r="A871" s="270"/>
      <c r="B871" s="271"/>
      <c r="C871" s="43"/>
      <c r="D871" s="43"/>
      <c r="E871" s="43"/>
      <c r="F871" s="43"/>
      <c r="G871" s="48"/>
      <c r="H871" s="49"/>
      <c r="I871" s="46" t="str">
        <f>IF(C871="","",INDEX(airports_all,MATCH(C871,Inputs!$J$5:$J$8662,0)))</f>
        <v/>
      </c>
      <c r="J871" s="72" t="str">
        <f>IF(D871="","",INDEX(airports_all,MATCH(D871,Inputs!$J$5:$J$8662,0)))</f>
        <v/>
      </c>
      <c r="K871" s="88" t="str">
        <f t="shared" si="28"/>
        <v/>
      </c>
      <c r="N871" s="207">
        <f t="shared" si="29"/>
        <v>0</v>
      </c>
    </row>
    <row r="872" spans="1:14" s="41" customFormat="1" x14ac:dyDescent="0.25">
      <c r="A872" s="270"/>
      <c r="B872" s="271"/>
      <c r="C872" s="43"/>
      <c r="D872" s="43"/>
      <c r="E872" s="43"/>
      <c r="F872" s="43"/>
      <c r="G872" s="48"/>
      <c r="H872" s="49"/>
      <c r="I872" s="46" t="str">
        <f>IF(C872="","",INDEX(airports_all,MATCH(C872,Inputs!$J$5:$J$8662,0)))</f>
        <v/>
      </c>
      <c r="J872" s="72" t="str">
        <f>IF(D872="","",INDEX(airports_all,MATCH(D872,Inputs!$J$5:$J$8662,0)))</f>
        <v/>
      </c>
      <c r="K872" s="88" t="str">
        <f t="shared" si="28"/>
        <v/>
      </c>
      <c r="N872" s="207">
        <f t="shared" si="29"/>
        <v>0</v>
      </c>
    </row>
    <row r="873" spans="1:14" s="41" customFormat="1" x14ac:dyDescent="0.25">
      <c r="A873" s="270"/>
      <c r="B873" s="271"/>
      <c r="C873" s="43"/>
      <c r="D873" s="43"/>
      <c r="E873" s="43"/>
      <c r="F873" s="43"/>
      <c r="G873" s="48"/>
      <c r="H873" s="49"/>
      <c r="I873" s="46" t="str">
        <f>IF(C873="","",INDEX(airports_all,MATCH(C873,Inputs!$J$5:$J$8662,0)))</f>
        <v/>
      </c>
      <c r="J873" s="72" t="str">
        <f>IF(D873="","",INDEX(airports_all,MATCH(D873,Inputs!$J$5:$J$8662,0)))</f>
        <v/>
      </c>
      <c r="K873" s="88" t="str">
        <f t="shared" si="28"/>
        <v/>
      </c>
      <c r="N873" s="207">
        <f t="shared" si="29"/>
        <v>0</v>
      </c>
    </row>
    <row r="874" spans="1:14" s="41" customFormat="1" x14ac:dyDescent="0.25">
      <c r="A874" s="270"/>
      <c r="B874" s="271"/>
      <c r="C874" s="43"/>
      <c r="D874" s="43"/>
      <c r="E874" s="43"/>
      <c r="F874" s="43"/>
      <c r="G874" s="48"/>
      <c r="H874" s="49"/>
      <c r="I874" s="46" t="str">
        <f>IF(C874="","",INDEX(airports_all,MATCH(C874,Inputs!$J$5:$J$8662,0)))</f>
        <v/>
      </c>
      <c r="J874" s="72" t="str">
        <f>IF(D874="","",INDEX(airports_all,MATCH(D874,Inputs!$J$5:$J$8662,0)))</f>
        <v/>
      </c>
      <c r="K874" s="88" t="str">
        <f t="shared" si="28"/>
        <v/>
      </c>
      <c r="N874" s="207">
        <f t="shared" si="29"/>
        <v>0</v>
      </c>
    </row>
    <row r="875" spans="1:14" s="41" customFormat="1" x14ac:dyDescent="0.25">
      <c r="A875" s="270"/>
      <c r="B875" s="271"/>
      <c r="C875" s="43"/>
      <c r="D875" s="43"/>
      <c r="E875" s="43"/>
      <c r="F875" s="43"/>
      <c r="G875" s="48"/>
      <c r="H875" s="49"/>
      <c r="I875" s="46" t="str">
        <f>IF(C875="","",INDEX(airports_all,MATCH(C875,Inputs!$J$5:$J$8662,0)))</f>
        <v/>
      </c>
      <c r="J875" s="72" t="str">
        <f>IF(D875="","",INDEX(airports_all,MATCH(D875,Inputs!$J$5:$J$8662,0)))</f>
        <v/>
      </c>
      <c r="K875" s="88" t="str">
        <f t="shared" si="28"/>
        <v/>
      </c>
      <c r="N875" s="207">
        <f t="shared" si="29"/>
        <v>0</v>
      </c>
    </row>
    <row r="876" spans="1:14" s="41" customFormat="1" x14ac:dyDescent="0.25">
      <c r="A876" s="270"/>
      <c r="B876" s="271"/>
      <c r="C876" s="43"/>
      <c r="D876" s="43"/>
      <c r="E876" s="43"/>
      <c r="F876" s="43"/>
      <c r="G876" s="48"/>
      <c r="H876" s="49"/>
      <c r="I876" s="46" t="str">
        <f>IF(C876="","",INDEX(airports_all,MATCH(C876,Inputs!$J$5:$J$8662,0)))</f>
        <v/>
      </c>
      <c r="J876" s="72" t="str">
        <f>IF(D876="","",INDEX(airports_all,MATCH(D876,Inputs!$J$5:$J$8662,0)))</f>
        <v/>
      </c>
      <c r="K876" s="88" t="str">
        <f t="shared" si="28"/>
        <v/>
      </c>
      <c r="N876" s="207">
        <f t="shared" si="29"/>
        <v>0</v>
      </c>
    </row>
    <row r="877" spans="1:14" s="41" customFormat="1" x14ac:dyDescent="0.25">
      <c r="A877" s="270"/>
      <c r="B877" s="271"/>
      <c r="C877" s="43"/>
      <c r="D877" s="43"/>
      <c r="E877" s="43"/>
      <c r="F877" s="43"/>
      <c r="G877" s="48"/>
      <c r="H877" s="49"/>
      <c r="I877" s="46" t="str">
        <f>IF(C877="","",INDEX(airports_all,MATCH(C877,Inputs!$J$5:$J$8662,0)))</f>
        <v/>
      </c>
      <c r="J877" s="72" t="str">
        <f>IF(D877="","",INDEX(airports_all,MATCH(D877,Inputs!$J$5:$J$8662,0)))</f>
        <v/>
      </c>
      <c r="K877" s="88" t="str">
        <f t="shared" si="28"/>
        <v/>
      </c>
      <c r="N877" s="207">
        <f t="shared" si="29"/>
        <v>0</v>
      </c>
    </row>
    <row r="878" spans="1:14" s="41" customFormat="1" x14ac:dyDescent="0.25">
      <c r="A878" s="270"/>
      <c r="B878" s="271"/>
      <c r="C878" s="43"/>
      <c r="D878" s="43"/>
      <c r="E878" s="43"/>
      <c r="F878" s="43"/>
      <c r="G878" s="48"/>
      <c r="H878" s="49"/>
      <c r="I878" s="46" t="str">
        <f>IF(C878="","",INDEX(airports_all,MATCH(C878,Inputs!$J$5:$J$8662,0)))</f>
        <v/>
      </c>
      <c r="J878" s="72" t="str">
        <f>IF(D878="","",INDEX(airports_all,MATCH(D878,Inputs!$J$5:$J$8662,0)))</f>
        <v/>
      </c>
      <c r="K878" s="88" t="str">
        <f t="shared" si="28"/>
        <v/>
      </c>
      <c r="N878" s="207">
        <f t="shared" si="29"/>
        <v>0</v>
      </c>
    </row>
    <row r="879" spans="1:14" s="41" customFormat="1" x14ac:dyDescent="0.25">
      <c r="A879" s="270"/>
      <c r="B879" s="271"/>
      <c r="C879" s="43"/>
      <c r="D879" s="43"/>
      <c r="E879" s="43"/>
      <c r="F879" s="43"/>
      <c r="G879" s="48"/>
      <c r="H879" s="49"/>
      <c r="I879" s="46" t="str">
        <f>IF(C879="","",INDEX(airports_all,MATCH(C879,Inputs!$J$5:$J$8662,0)))</f>
        <v/>
      </c>
      <c r="J879" s="72" t="str">
        <f>IF(D879="","",INDEX(airports_all,MATCH(D879,Inputs!$J$5:$J$8662,0)))</f>
        <v/>
      </c>
      <c r="K879" s="88" t="str">
        <f t="shared" si="28"/>
        <v/>
      </c>
      <c r="N879" s="207">
        <f t="shared" si="29"/>
        <v>0</v>
      </c>
    </row>
    <row r="880" spans="1:14" s="41" customFormat="1" x14ac:dyDescent="0.25">
      <c r="A880" s="270"/>
      <c r="B880" s="271"/>
      <c r="C880" s="43"/>
      <c r="D880" s="43"/>
      <c r="E880" s="43"/>
      <c r="F880" s="43"/>
      <c r="G880" s="48"/>
      <c r="H880" s="49"/>
      <c r="I880" s="46" t="str">
        <f>IF(C880="","",INDEX(airports_all,MATCH(C880,Inputs!$J$5:$J$8662,0)))</f>
        <v/>
      </c>
      <c r="J880" s="72" t="str">
        <f>IF(D880="","",INDEX(airports_all,MATCH(D880,Inputs!$J$5:$J$8662,0)))</f>
        <v/>
      </c>
      <c r="K880" s="88" t="str">
        <f t="shared" si="28"/>
        <v/>
      </c>
      <c r="N880" s="207">
        <f t="shared" si="29"/>
        <v>0</v>
      </c>
    </row>
    <row r="881" spans="1:14" s="41" customFormat="1" x14ac:dyDescent="0.25">
      <c r="A881" s="270"/>
      <c r="B881" s="271"/>
      <c r="C881" s="43"/>
      <c r="D881" s="43"/>
      <c r="E881" s="43"/>
      <c r="F881" s="43"/>
      <c r="G881" s="48"/>
      <c r="H881" s="49"/>
      <c r="I881" s="46" t="str">
        <f>IF(C881="","",INDEX(airports_all,MATCH(C881,Inputs!$J$5:$J$8662,0)))</f>
        <v/>
      </c>
      <c r="J881" s="72" t="str">
        <f>IF(D881="","",INDEX(airports_all,MATCH(D881,Inputs!$J$5:$J$8662,0)))</f>
        <v/>
      </c>
      <c r="K881" s="88" t="str">
        <f t="shared" si="28"/>
        <v/>
      </c>
      <c r="N881" s="207">
        <f t="shared" si="29"/>
        <v>0</v>
      </c>
    </row>
    <row r="882" spans="1:14" s="41" customFormat="1" x14ac:dyDescent="0.25">
      <c r="A882" s="270"/>
      <c r="B882" s="271"/>
      <c r="C882" s="43"/>
      <c r="D882" s="43"/>
      <c r="E882" s="43"/>
      <c r="F882" s="43"/>
      <c r="G882" s="48"/>
      <c r="H882" s="49"/>
      <c r="I882" s="46" t="str">
        <f>IF(C882="","",INDEX(airports_all,MATCH(C882,Inputs!$J$5:$J$8662,0)))</f>
        <v/>
      </c>
      <c r="J882" s="72" t="str">
        <f>IF(D882="","",INDEX(airports_all,MATCH(D882,Inputs!$J$5:$J$8662,0)))</f>
        <v/>
      </c>
      <c r="K882" s="88" t="str">
        <f t="shared" si="28"/>
        <v/>
      </c>
      <c r="N882" s="207">
        <f t="shared" si="29"/>
        <v>0</v>
      </c>
    </row>
    <row r="883" spans="1:14" s="41" customFormat="1" x14ac:dyDescent="0.25">
      <c r="A883" s="270"/>
      <c r="B883" s="271"/>
      <c r="C883" s="43"/>
      <c r="D883" s="43"/>
      <c r="E883" s="43"/>
      <c r="F883" s="43"/>
      <c r="G883" s="48"/>
      <c r="H883" s="49"/>
      <c r="I883" s="46" t="str">
        <f>IF(C883="","",INDEX(airports_all,MATCH(C883,Inputs!$J$5:$J$8662,0)))</f>
        <v/>
      </c>
      <c r="J883" s="72" t="str">
        <f>IF(D883="","",INDEX(airports_all,MATCH(D883,Inputs!$J$5:$J$8662,0)))</f>
        <v/>
      </c>
      <c r="K883" s="88" t="str">
        <f t="shared" si="28"/>
        <v/>
      </c>
      <c r="N883" s="207">
        <f t="shared" si="29"/>
        <v>0</v>
      </c>
    </row>
    <row r="884" spans="1:14" s="41" customFormat="1" x14ac:dyDescent="0.25">
      <c r="A884" s="270"/>
      <c r="B884" s="271"/>
      <c r="C884" s="43"/>
      <c r="D884" s="43"/>
      <c r="E884" s="43"/>
      <c r="F884" s="43"/>
      <c r="G884" s="48"/>
      <c r="H884" s="49"/>
      <c r="I884" s="46" t="str">
        <f>IF(C884="","",INDEX(airports_all,MATCH(C884,Inputs!$J$5:$J$8662,0)))</f>
        <v/>
      </c>
      <c r="J884" s="72" t="str">
        <f>IF(D884="","",INDEX(airports_all,MATCH(D884,Inputs!$J$5:$J$8662,0)))</f>
        <v/>
      </c>
      <c r="K884" s="88" t="str">
        <f t="shared" si="28"/>
        <v/>
      </c>
      <c r="N884" s="207">
        <f t="shared" si="29"/>
        <v>0</v>
      </c>
    </row>
    <row r="885" spans="1:14" s="41" customFormat="1" x14ac:dyDescent="0.25">
      <c r="A885" s="270"/>
      <c r="B885" s="271"/>
      <c r="C885" s="43"/>
      <c r="D885" s="43"/>
      <c r="E885" s="43"/>
      <c r="F885" s="43"/>
      <c r="G885" s="48"/>
      <c r="H885" s="49"/>
      <c r="I885" s="46" t="str">
        <f>IF(C885="","",INDEX(airports_all,MATCH(C885,Inputs!$J$5:$J$8662,0)))</f>
        <v/>
      </c>
      <c r="J885" s="72" t="str">
        <f>IF(D885="","",INDEX(airports_all,MATCH(D885,Inputs!$J$5:$J$8662,0)))</f>
        <v/>
      </c>
      <c r="K885" s="88" t="str">
        <f t="shared" si="28"/>
        <v/>
      </c>
      <c r="N885" s="207">
        <f t="shared" si="29"/>
        <v>0</v>
      </c>
    </row>
    <row r="886" spans="1:14" s="41" customFormat="1" x14ac:dyDescent="0.25">
      <c r="A886" s="270"/>
      <c r="B886" s="271"/>
      <c r="C886" s="43"/>
      <c r="D886" s="43"/>
      <c r="E886" s="43"/>
      <c r="F886" s="43"/>
      <c r="G886" s="48"/>
      <c r="H886" s="49"/>
      <c r="I886" s="46" t="str">
        <f>IF(C886="","",INDEX(airports_all,MATCH(C886,Inputs!$J$5:$J$8662,0)))</f>
        <v/>
      </c>
      <c r="J886" s="72" t="str">
        <f>IF(D886="","",INDEX(airports_all,MATCH(D886,Inputs!$J$5:$J$8662,0)))</f>
        <v/>
      </c>
      <c r="K886" s="88" t="str">
        <f t="shared" si="28"/>
        <v/>
      </c>
      <c r="N886" s="207">
        <f t="shared" si="29"/>
        <v>0</v>
      </c>
    </row>
    <row r="887" spans="1:14" s="41" customFormat="1" x14ac:dyDescent="0.25">
      <c r="A887" s="270"/>
      <c r="B887" s="271"/>
      <c r="C887" s="43"/>
      <c r="D887" s="43"/>
      <c r="E887" s="43"/>
      <c r="F887" s="43"/>
      <c r="G887" s="48"/>
      <c r="H887" s="49"/>
      <c r="I887" s="46" t="str">
        <f>IF(C887="","",INDEX(airports_all,MATCH(C887,Inputs!$J$5:$J$8662,0)))</f>
        <v/>
      </c>
      <c r="J887" s="72" t="str">
        <f>IF(D887="","",INDEX(airports_all,MATCH(D887,Inputs!$J$5:$J$8662,0)))</f>
        <v/>
      </c>
      <c r="K887" s="88" t="str">
        <f t="shared" si="28"/>
        <v/>
      </c>
      <c r="N887" s="207">
        <f t="shared" si="29"/>
        <v>0</v>
      </c>
    </row>
    <row r="888" spans="1:14" s="41" customFormat="1" x14ac:dyDescent="0.25">
      <c r="A888" s="270"/>
      <c r="B888" s="271"/>
      <c r="C888" s="43"/>
      <c r="D888" s="43"/>
      <c r="E888" s="43"/>
      <c r="F888" s="43"/>
      <c r="G888" s="48"/>
      <c r="H888" s="49"/>
      <c r="I888" s="46" t="str">
        <f>IF(C888="","",INDEX(airports_all,MATCH(C888,Inputs!$J$5:$J$8662,0)))</f>
        <v/>
      </c>
      <c r="J888" s="72" t="str">
        <f>IF(D888="","",INDEX(airports_all,MATCH(D888,Inputs!$J$5:$J$8662,0)))</f>
        <v/>
      </c>
      <c r="K888" s="88" t="str">
        <f t="shared" si="28"/>
        <v/>
      </c>
      <c r="N888" s="207">
        <f t="shared" si="29"/>
        <v>0</v>
      </c>
    </row>
    <row r="889" spans="1:14" s="41" customFormat="1" x14ac:dyDescent="0.25">
      <c r="A889" s="270"/>
      <c r="B889" s="271"/>
      <c r="C889" s="43"/>
      <c r="D889" s="43"/>
      <c r="E889" s="43"/>
      <c r="F889" s="43"/>
      <c r="G889" s="48"/>
      <c r="H889" s="49"/>
      <c r="I889" s="46" t="str">
        <f>IF(C889="","",INDEX(airports_all,MATCH(C889,Inputs!$J$5:$J$8662,0)))</f>
        <v/>
      </c>
      <c r="J889" s="72" t="str">
        <f>IF(D889="","",INDEX(airports_all,MATCH(D889,Inputs!$J$5:$J$8662,0)))</f>
        <v/>
      </c>
      <c r="K889" s="88" t="str">
        <f t="shared" si="28"/>
        <v/>
      </c>
      <c r="N889" s="207">
        <f t="shared" si="29"/>
        <v>0</v>
      </c>
    </row>
    <row r="890" spans="1:14" s="41" customFormat="1" x14ac:dyDescent="0.25">
      <c r="A890" s="270"/>
      <c r="B890" s="271"/>
      <c r="C890" s="43"/>
      <c r="D890" s="43"/>
      <c r="E890" s="43"/>
      <c r="F890" s="43"/>
      <c r="G890" s="48"/>
      <c r="H890" s="49"/>
      <c r="I890" s="46" t="str">
        <f>IF(C890="","",INDEX(airports_all,MATCH(C890,Inputs!$J$5:$J$8662,0)))</f>
        <v/>
      </c>
      <c r="J890" s="72" t="str">
        <f>IF(D890="","",INDEX(airports_all,MATCH(D890,Inputs!$J$5:$J$8662,0)))</f>
        <v/>
      </c>
      <c r="K890" s="88" t="str">
        <f t="shared" si="28"/>
        <v/>
      </c>
      <c r="N890" s="207">
        <f t="shared" si="29"/>
        <v>0</v>
      </c>
    </row>
    <row r="891" spans="1:14" s="41" customFormat="1" x14ac:dyDescent="0.25">
      <c r="A891" s="270"/>
      <c r="B891" s="271"/>
      <c r="C891" s="43"/>
      <c r="D891" s="43"/>
      <c r="E891" s="43"/>
      <c r="F891" s="43"/>
      <c r="G891" s="48"/>
      <c r="H891" s="49"/>
      <c r="I891" s="46" t="str">
        <f>IF(C891="","",INDEX(airports_all,MATCH(C891,Inputs!$J$5:$J$8662,0)))</f>
        <v/>
      </c>
      <c r="J891" s="72" t="str">
        <f>IF(D891="","",INDEX(airports_all,MATCH(D891,Inputs!$J$5:$J$8662,0)))</f>
        <v/>
      </c>
      <c r="K891" s="88" t="str">
        <f t="shared" si="28"/>
        <v/>
      </c>
      <c r="N891" s="207">
        <f t="shared" si="29"/>
        <v>0</v>
      </c>
    </row>
    <row r="892" spans="1:14" s="41" customFormat="1" x14ac:dyDescent="0.25">
      <c r="A892" s="270"/>
      <c r="B892" s="271"/>
      <c r="C892" s="43"/>
      <c r="D892" s="43"/>
      <c r="E892" s="43"/>
      <c r="F892" s="43"/>
      <c r="G892" s="48"/>
      <c r="H892" s="49"/>
      <c r="I892" s="46" t="str">
        <f>IF(C892="","",INDEX(airports_all,MATCH(C892,Inputs!$J$5:$J$8662,0)))</f>
        <v/>
      </c>
      <c r="J892" s="72" t="str">
        <f>IF(D892="","",INDEX(airports_all,MATCH(D892,Inputs!$J$5:$J$8662,0)))</f>
        <v/>
      </c>
      <c r="K892" s="88" t="str">
        <f t="shared" si="28"/>
        <v/>
      </c>
      <c r="N892" s="207">
        <f t="shared" si="29"/>
        <v>0</v>
      </c>
    </row>
    <row r="893" spans="1:14" s="41" customFormat="1" x14ac:dyDescent="0.25">
      <c r="A893" s="270"/>
      <c r="B893" s="271"/>
      <c r="C893" s="43"/>
      <c r="D893" s="43"/>
      <c r="E893" s="43"/>
      <c r="F893" s="43"/>
      <c r="G893" s="48"/>
      <c r="H893" s="49"/>
      <c r="I893" s="46" t="str">
        <f>IF(C893="","",INDEX(airports_all,MATCH(C893,Inputs!$J$5:$J$8662,0)))</f>
        <v/>
      </c>
      <c r="J893" s="72" t="str">
        <f>IF(D893="","",INDEX(airports_all,MATCH(D893,Inputs!$J$5:$J$8662,0)))</f>
        <v/>
      </c>
      <c r="K893" s="88" t="str">
        <f t="shared" si="28"/>
        <v/>
      </c>
      <c r="N893" s="207">
        <f t="shared" si="29"/>
        <v>0</v>
      </c>
    </row>
    <row r="894" spans="1:14" s="41" customFormat="1" x14ac:dyDescent="0.25">
      <c r="A894" s="270"/>
      <c r="B894" s="271"/>
      <c r="C894" s="43"/>
      <c r="D894" s="43"/>
      <c r="E894" s="43"/>
      <c r="F894" s="43"/>
      <c r="G894" s="48"/>
      <c r="H894" s="49"/>
      <c r="I894" s="46" t="str">
        <f>IF(C894="","",INDEX(airports_all,MATCH(C894,Inputs!$J$5:$J$8662,0)))</f>
        <v/>
      </c>
      <c r="J894" s="72" t="str">
        <f>IF(D894="","",INDEX(airports_all,MATCH(D894,Inputs!$J$5:$J$8662,0)))</f>
        <v/>
      </c>
      <c r="K894" s="88" t="str">
        <f t="shared" si="28"/>
        <v/>
      </c>
      <c r="N894" s="207">
        <f t="shared" si="29"/>
        <v>0</v>
      </c>
    </row>
    <row r="895" spans="1:14" s="41" customFormat="1" x14ac:dyDescent="0.25">
      <c r="A895" s="270"/>
      <c r="B895" s="271"/>
      <c r="C895" s="43"/>
      <c r="D895" s="43"/>
      <c r="E895" s="43"/>
      <c r="F895" s="43"/>
      <c r="G895" s="48"/>
      <c r="H895" s="49"/>
      <c r="I895" s="46" t="str">
        <f>IF(C895="","",INDEX(airports_all,MATCH(C895,Inputs!$J$5:$J$8662,0)))</f>
        <v/>
      </c>
      <c r="J895" s="72" t="str">
        <f>IF(D895="","",INDEX(airports_all,MATCH(D895,Inputs!$J$5:$J$8662,0)))</f>
        <v/>
      </c>
      <c r="K895" s="88" t="str">
        <f t="shared" si="28"/>
        <v/>
      </c>
      <c r="N895" s="207">
        <f t="shared" si="29"/>
        <v>0</v>
      </c>
    </row>
    <row r="896" spans="1:14" s="41" customFormat="1" x14ac:dyDescent="0.25">
      <c r="A896" s="270"/>
      <c r="B896" s="271"/>
      <c r="C896" s="43"/>
      <c r="D896" s="43"/>
      <c r="E896" s="43"/>
      <c r="F896" s="43"/>
      <c r="G896" s="48"/>
      <c r="H896" s="49"/>
      <c r="I896" s="46" t="str">
        <f>IF(C896="","",INDEX(airports_all,MATCH(C896,Inputs!$J$5:$J$8662,0)))</f>
        <v/>
      </c>
      <c r="J896" s="72" t="str">
        <f>IF(D896="","",INDEX(airports_all,MATCH(D896,Inputs!$J$5:$J$8662,0)))</f>
        <v/>
      </c>
      <c r="K896" s="88" t="str">
        <f t="shared" si="28"/>
        <v/>
      </c>
      <c r="N896" s="207">
        <f t="shared" si="29"/>
        <v>0</v>
      </c>
    </row>
    <row r="897" spans="1:14" s="41" customFormat="1" x14ac:dyDescent="0.25">
      <c r="A897" s="270"/>
      <c r="B897" s="271"/>
      <c r="C897" s="43"/>
      <c r="D897" s="43"/>
      <c r="E897" s="43"/>
      <c r="F897" s="43"/>
      <c r="G897" s="48"/>
      <c r="H897" s="49"/>
      <c r="I897" s="46" t="str">
        <f>IF(C897="","",INDEX(airports_all,MATCH(C897,Inputs!$J$5:$J$8662,0)))</f>
        <v/>
      </c>
      <c r="J897" s="72" t="str">
        <f>IF(D897="","",INDEX(airports_all,MATCH(D897,Inputs!$J$5:$J$8662,0)))</f>
        <v/>
      </c>
      <c r="K897" s="88" t="str">
        <f t="shared" si="28"/>
        <v/>
      </c>
      <c r="N897" s="207">
        <f t="shared" si="29"/>
        <v>0</v>
      </c>
    </row>
    <row r="898" spans="1:14" s="41" customFormat="1" x14ac:dyDescent="0.25">
      <c r="A898" s="270"/>
      <c r="B898" s="271"/>
      <c r="C898" s="43"/>
      <c r="D898" s="43"/>
      <c r="E898" s="43"/>
      <c r="F898" s="43"/>
      <c r="G898" s="48"/>
      <c r="H898" s="49"/>
      <c r="I898" s="46" t="str">
        <f>IF(C898="","",INDEX(airports_all,MATCH(C898,Inputs!$J$5:$J$8662,0)))</f>
        <v/>
      </c>
      <c r="J898" s="72" t="str">
        <f>IF(D898="","",INDEX(airports_all,MATCH(D898,Inputs!$J$5:$J$8662,0)))</f>
        <v/>
      </c>
      <c r="K898" s="88" t="str">
        <f t="shared" si="28"/>
        <v/>
      </c>
      <c r="N898" s="207">
        <f t="shared" si="29"/>
        <v>0</v>
      </c>
    </row>
    <row r="899" spans="1:14" s="41" customFormat="1" x14ac:dyDescent="0.25">
      <c r="A899" s="270"/>
      <c r="B899" s="271"/>
      <c r="C899" s="43"/>
      <c r="D899" s="43"/>
      <c r="E899" s="43"/>
      <c r="F899" s="43"/>
      <c r="G899" s="48"/>
      <c r="H899" s="49"/>
      <c r="I899" s="46" t="str">
        <f>IF(C899="","",INDEX(airports_all,MATCH(C899,Inputs!$J$5:$J$8662,0)))</f>
        <v/>
      </c>
      <c r="J899" s="72" t="str">
        <f>IF(D899="","",INDEX(airports_all,MATCH(D899,Inputs!$J$5:$J$8662,0)))</f>
        <v/>
      </c>
      <c r="K899" s="88" t="str">
        <f t="shared" si="28"/>
        <v/>
      </c>
      <c r="N899" s="207">
        <f t="shared" si="29"/>
        <v>0</v>
      </c>
    </row>
    <row r="900" spans="1:14" s="41" customFormat="1" x14ac:dyDescent="0.25">
      <c r="A900" s="270"/>
      <c r="B900" s="271"/>
      <c r="C900" s="43"/>
      <c r="D900" s="43"/>
      <c r="E900" s="43"/>
      <c r="F900" s="43"/>
      <c r="G900" s="48"/>
      <c r="H900" s="49"/>
      <c r="I900" s="46" t="str">
        <f>IF(C900="","",INDEX(airports_all,MATCH(C900,Inputs!$J$5:$J$8662,0)))</f>
        <v/>
      </c>
      <c r="J900" s="72" t="str">
        <f>IF(D900="","",INDEX(airports_all,MATCH(D900,Inputs!$J$5:$J$8662,0)))</f>
        <v/>
      </c>
      <c r="K900" s="88" t="str">
        <f t="shared" si="28"/>
        <v/>
      </c>
      <c r="N900" s="207">
        <f t="shared" si="29"/>
        <v>0</v>
      </c>
    </row>
    <row r="901" spans="1:14" s="41" customFormat="1" x14ac:dyDescent="0.25">
      <c r="A901" s="270"/>
      <c r="B901" s="271"/>
      <c r="C901" s="43"/>
      <c r="D901" s="43"/>
      <c r="E901" s="43"/>
      <c r="F901" s="43"/>
      <c r="G901" s="48"/>
      <c r="H901" s="49"/>
      <c r="I901" s="46" t="str">
        <f>IF(C901="","",INDEX(airports_all,MATCH(C901,Inputs!$J$5:$J$8662,0)))</f>
        <v/>
      </c>
      <c r="J901" s="72" t="str">
        <f>IF(D901="","",INDEX(airports_all,MATCH(D901,Inputs!$J$5:$J$8662,0)))</f>
        <v/>
      </c>
      <c r="K901" s="88" t="str">
        <f t="shared" si="28"/>
        <v/>
      </c>
      <c r="N901" s="207">
        <f t="shared" si="29"/>
        <v>0</v>
      </c>
    </row>
    <row r="902" spans="1:14" s="41" customFormat="1" x14ac:dyDescent="0.25">
      <c r="A902" s="270"/>
      <c r="B902" s="271"/>
      <c r="C902" s="43"/>
      <c r="D902" s="43"/>
      <c r="E902" s="43"/>
      <c r="F902" s="43"/>
      <c r="G902" s="48"/>
      <c r="H902" s="49"/>
      <c r="I902" s="46" t="str">
        <f>IF(C902="","",INDEX(airports_all,MATCH(C902,Inputs!$J$5:$J$8662,0)))</f>
        <v/>
      </c>
      <c r="J902" s="72" t="str">
        <f>IF(D902="","",INDEX(airports_all,MATCH(D902,Inputs!$J$5:$J$8662,0)))</f>
        <v/>
      </c>
      <c r="K902" s="88" t="str">
        <f t="shared" si="28"/>
        <v/>
      </c>
      <c r="N902" s="207">
        <f t="shared" si="29"/>
        <v>0</v>
      </c>
    </row>
    <row r="903" spans="1:14" s="41" customFormat="1" x14ac:dyDescent="0.25">
      <c r="A903" s="270"/>
      <c r="B903" s="271"/>
      <c r="C903" s="43"/>
      <c r="D903" s="43"/>
      <c r="E903" s="43"/>
      <c r="F903" s="43"/>
      <c r="G903" s="48"/>
      <c r="H903" s="49"/>
      <c r="I903" s="46" t="str">
        <f>IF(C903="","",INDEX(airports_all,MATCH(C903,Inputs!$J$5:$J$8662,0)))</f>
        <v/>
      </c>
      <c r="J903" s="72" t="str">
        <f>IF(D903="","",INDEX(airports_all,MATCH(D903,Inputs!$J$5:$J$8662,0)))</f>
        <v/>
      </c>
      <c r="K903" s="88" t="str">
        <f t="shared" si="28"/>
        <v/>
      </c>
      <c r="N903" s="207">
        <f t="shared" si="29"/>
        <v>0</v>
      </c>
    </row>
    <row r="904" spans="1:14" s="41" customFormat="1" x14ac:dyDescent="0.25">
      <c r="A904" s="270"/>
      <c r="B904" s="271"/>
      <c r="C904" s="43"/>
      <c r="D904" s="43"/>
      <c r="E904" s="43"/>
      <c r="F904" s="43"/>
      <c r="G904" s="48"/>
      <c r="H904" s="49"/>
      <c r="I904" s="46" t="str">
        <f>IF(C904="","",INDEX(airports_all,MATCH(C904,Inputs!$J$5:$J$8662,0)))</f>
        <v/>
      </c>
      <c r="J904" s="72" t="str">
        <f>IF(D904="","",INDEX(airports_all,MATCH(D904,Inputs!$J$5:$J$8662,0)))</f>
        <v/>
      </c>
      <c r="K904" s="88" t="str">
        <f t="shared" si="28"/>
        <v/>
      </c>
      <c r="N904" s="207">
        <f t="shared" si="29"/>
        <v>0</v>
      </c>
    </row>
    <row r="905" spans="1:14" s="41" customFormat="1" x14ac:dyDescent="0.25">
      <c r="A905" s="270"/>
      <c r="B905" s="271"/>
      <c r="C905" s="43"/>
      <c r="D905" s="43"/>
      <c r="E905" s="43"/>
      <c r="F905" s="43"/>
      <c r="G905" s="48"/>
      <c r="H905" s="49"/>
      <c r="I905" s="46" t="str">
        <f>IF(C905="","",INDEX(airports_all,MATCH(C905,Inputs!$J$5:$J$8662,0)))</f>
        <v/>
      </c>
      <c r="J905" s="72" t="str">
        <f>IF(D905="","",INDEX(airports_all,MATCH(D905,Inputs!$J$5:$J$8662,0)))</f>
        <v/>
      </c>
      <c r="K905" s="88" t="str">
        <f t="shared" si="28"/>
        <v/>
      </c>
      <c r="N905" s="207">
        <f t="shared" si="29"/>
        <v>0</v>
      </c>
    </row>
    <row r="906" spans="1:14" s="41" customFormat="1" x14ac:dyDescent="0.25">
      <c r="A906" s="270"/>
      <c r="B906" s="271"/>
      <c r="C906" s="43"/>
      <c r="D906" s="43"/>
      <c r="E906" s="43"/>
      <c r="F906" s="43"/>
      <c r="G906" s="48"/>
      <c r="H906" s="49"/>
      <c r="I906" s="46" t="str">
        <f>IF(C906="","",INDEX(airports_all,MATCH(C906,Inputs!$J$5:$J$8662,0)))</f>
        <v/>
      </c>
      <c r="J906" s="72" t="str">
        <f>IF(D906="","",INDEX(airports_all,MATCH(D906,Inputs!$J$5:$J$8662,0)))</f>
        <v/>
      </c>
      <c r="K906" s="88" t="str">
        <f t="shared" si="28"/>
        <v/>
      </c>
      <c r="N906" s="207">
        <f t="shared" si="29"/>
        <v>0</v>
      </c>
    </row>
    <row r="907" spans="1:14" s="41" customFormat="1" x14ac:dyDescent="0.25">
      <c r="A907" s="270"/>
      <c r="B907" s="271"/>
      <c r="C907" s="43"/>
      <c r="D907" s="43"/>
      <c r="E907" s="43"/>
      <c r="F907" s="43"/>
      <c r="G907" s="48"/>
      <c r="H907" s="49"/>
      <c r="I907" s="46" t="str">
        <f>IF(C907="","",INDEX(airports_all,MATCH(C907,Inputs!$J$5:$J$8662,0)))</f>
        <v/>
      </c>
      <c r="J907" s="72" t="str">
        <f>IF(D907="","",INDEX(airports_all,MATCH(D907,Inputs!$J$5:$J$8662,0)))</f>
        <v/>
      </c>
      <c r="K907" s="88" t="str">
        <f t="shared" si="28"/>
        <v/>
      </c>
      <c r="N907" s="207">
        <f t="shared" si="29"/>
        <v>0</v>
      </c>
    </row>
    <row r="908" spans="1:14" s="41" customFormat="1" x14ac:dyDescent="0.25">
      <c r="A908" s="270"/>
      <c r="B908" s="271"/>
      <c r="C908" s="43"/>
      <c r="D908" s="43"/>
      <c r="E908" s="43"/>
      <c r="F908" s="43"/>
      <c r="G908" s="48"/>
      <c r="H908" s="49"/>
      <c r="I908" s="46" t="str">
        <f>IF(C908="","",INDEX(airports_all,MATCH(C908,Inputs!$J$5:$J$8662,0)))</f>
        <v/>
      </c>
      <c r="J908" s="72" t="str">
        <f>IF(D908="","",INDEX(airports_all,MATCH(D908,Inputs!$J$5:$J$8662,0)))</f>
        <v/>
      </c>
      <c r="K908" s="88" t="str">
        <f t="shared" si="28"/>
        <v/>
      </c>
      <c r="N908" s="207">
        <f t="shared" si="29"/>
        <v>0</v>
      </c>
    </row>
    <row r="909" spans="1:14" s="41" customFormat="1" x14ac:dyDescent="0.25">
      <c r="A909" s="270"/>
      <c r="B909" s="271"/>
      <c r="C909" s="43"/>
      <c r="D909" s="43"/>
      <c r="E909" s="43"/>
      <c r="F909" s="43"/>
      <c r="G909" s="48"/>
      <c r="H909" s="49"/>
      <c r="I909" s="46" t="str">
        <f>IF(C909="","",INDEX(airports_all,MATCH(C909,Inputs!$J$5:$J$8662,0)))</f>
        <v/>
      </c>
      <c r="J909" s="72" t="str">
        <f>IF(D909="","",INDEX(airports_all,MATCH(D909,Inputs!$J$5:$J$8662,0)))</f>
        <v/>
      </c>
      <c r="K909" s="88" t="str">
        <f t="shared" si="28"/>
        <v/>
      </c>
      <c r="N909" s="207">
        <f t="shared" si="29"/>
        <v>0</v>
      </c>
    </row>
    <row r="910" spans="1:14" s="41" customFormat="1" x14ac:dyDescent="0.25">
      <c r="A910" s="270"/>
      <c r="B910" s="271"/>
      <c r="C910" s="43"/>
      <c r="D910" s="43"/>
      <c r="E910" s="43"/>
      <c r="F910" s="43"/>
      <c r="G910" s="48"/>
      <c r="H910" s="49"/>
      <c r="I910" s="46" t="str">
        <f>IF(C910="","",INDEX(airports_all,MATCH(C910,Inputs!$J$5:$J$8662,0)))</f>
        <v/>
      </c>
      <c r="J910" s="72" t="str">
        <f>IF(D910="","",INDEX(airports_all,MATCH(D910,Inputs!$J$5:$J$8662,0)))</f>
        <v/>
      </c>
      <c r="K910" s="88" t="str">
        <f t="shared" si="28"/>
        <v/>
      </c>
      <c r="N910" s="207">
        <f t="shared" si="29"/>
        <v>0</v>
      </c>
    </row>
    <row r="911" spans="1:14" s="41" customFormat="1" x14ac:dyDescent="0.25">
      <c r="A911" s="270"/>
      <c r="B911" s="271"/>
      <c r="C911" s="43"/>
      <c r="D911" s="43"/>
      <c r="E911" s="43"/>
      <c r="F911" s="43"/>
      <c r="G911" s="48"/>
      <c r="H911" s="49"/>
      <c r="I911" s="46" t="str">
        <f>IF(C911="","",INDEX(airports_all,MATCH(C911,Inputs!$J$5:$J$8662,0)))</f>
        <v/>
      </c>
      <c r="J911" s="72" t="str">
        <f>IF(D911="","",INDEX(airports_all,MATCH(D911,Inputs!$J$5:$J$8662,0)))</f>
        <v/>
      </c>
      <c r="K911" s="88" t="str">
        <f t="shared" si="28"/>
        <v/>
      </c>
      <c r="N911" s="207">
        <f t="shared" si="29"/>
        <v>0</v>
      </c>
    </row>
    <row r="912" spans="1:14" s="41" customFormat="1" x14ac:dyDescent="0.25">
      <c r="A912" s="270"/>
      <c r="B912" s="271"/>
      <c r="C912" s="43"/>
      <c r="D912" s="43"/>
      <c r="E912" s="43"/>
      <c r="F912" s="43"/>
      <c r="G912" s="48"/>
      <c r="H912" s="49"/>
      <c r="I912" s="46" t="str">
        <f>IF(C912="","",INDEX(airports_all,MATCH(C912,Inputs!$J$5:$J$8662,0)))</f>
        <v/>
      </c>
      <c r="J912" s="72" t="str">
        <f>IF(D912="","",INDEX(airports_all,MATCH(D912,Inputs!$J$5:$J$8662,0)))</f>
        <v/>
      </c>
      <c r="K912" s="88" t="str">
        <f t="shared" si="28"/>
        <v/>
      </c>
      <c r="N912" s="207">
        <f t="shared" si="29"/>
        <v>0</v>
      </c>
    </row>
    <row r="913" spans="1:14" s="41" customFormat="1" x14ac:dyDescent="0.25">
      <c r="A913" s="270"/>
      <c r="B913" s="271"/>
      <c r="C913" s="43"/>
      <c r="D913" s="43"/>
      <c r="E913" s="43"/>
      <c r="F913" s="43"/>
      <c r="G913" s="48"/>
      <c r="H913" s="49"/>
      <c r="I913" s="46" t="str">
        <f>IF(C913="","",INDEX(airports_all,MATCH(C913,Inputs!$J$5:$J$8662,0)))</f>
        <v/>
      </c>
      <c r="J913" s="72" t="str">
        <f>IF(D913="","",INDEX(airports_all,MATCH(D913,Inputs!$J$5:$J$8662,0)))</f>
        <v/>
      </c>
      <c r="K913" s="88" t="str">
        <f t="shared" si="28"/>
        <v/>
      </c>
      <c r="N913" s="207">
        <f t="shared" si="29"/>
        <v>0</v>
      </c>
    </row>
    <row r="914" spans="1:14" s="41" customFormat="1" x14ac:dyDescent="0.25">
      <c r="A914" s="270"/>
      <c r="B914" s="271"/>
      <c r="C914" s="43"/>
      <c r="D914" s="43"/>
      <c r="E914" s="43"/>
      <c r="F914" s="43"/>
      <c r="G914" s="48"/>
      <c r="H914" s="49"/>
      <c r="I914" s="46" t="str">
        <f>IF(C914="","",INDEX(airports_all,MATCH(C914,Inputs!$J$5:$J$8662,0)))</f>
        <v/>
      </c>
      <c r="J914" s="72" t="str">
        <f>IF(D914="","",INDEX(airports_all,MATCH(D914,Inputs!$J$5:$J$8662,0)))</f>
        <v/>
      </c>
      <c r="K914" s="88" t="str">
        <f t="shared" si="28"/>
        <v/>
      </c>
      <c r="N914" s="207">
        <f t="shared" si="29"/>
        <v>0</v>
      </c>
    </row>
    <row r="915" spans="1:14" s="41" customFormat="1" x14ac:dyDescent="0.25">
      <c r="A915" s="270"/>
      <c r="B915" s="271"/>
      <c r="C915" s="43"/>
      <c r="D915" s="43"/>
      <c r="E915" s="43"/>
      <c r="F915" s="43"/>
      <c r="G915" s="48"/>
      <c r="H915" s="49"/>
      <c r="I915" s="46" t="str">
        <f>IF(C915="","",INDEX(airports_all,MATCH(C915,Inputs!$J$5:$J$8662,0)))</f>
        <v/>
      </c>
      <c r="J915" s="72" t="str">
        <f>IF(D915="","",INDEX(airports_all,MATCH(D915,Inputs!$J$5:$J$8662,0)))</f>
        <v/>
      </c>
      <c r="K915" s="88" t="str">
        <f t="shared" si="28"/>
        <v/>
      </c>
      <c r="N915" s="207">
        <f t="shared" si="29"/>
        <v>0</v>
      </c>
    </row>
    <row r="916" spans="1:14" s="41" customFormat="1" x14ac:dyDescent="0.25">
      <c r="A916" s="270"/>
      <c r="B916" s="271"/>
      <c r="C916" s="43"/>
      <c r="D916" s="43"/>
      <c r="E916" s="43"/>
      <c r="F916" s="43"/>
      <c r="G916" s="48"/>
      <c r="H916" s="49"/>
      <c r="I916" s="46" t="str">
        <f>IF(C916="","",INDEX(airports_all,MATCH(C916,Inputs!$J$5:$J$8662,0)))</f>
        <v/>
      </c>
      <c r="J916" s="72" t="str">
        <f>IF(D916="","",INDEX(airports_all,MATCH(D916,Inputs!$J$5:$J$8662,0)))</f>
        <v/>
      </c>
      <c r="K916" s="88" t="str">
        <f t="shared" si="28"/>
        <v/>
      </c>
      <c r="N916" s="207">
        <f t="shared" si="29"/>
        <v>0</v>
      </c>
    </row>
    <row r="917" spans="1:14" s="41" customFormat="1" x14ac:dyDescent="0.25">
      <c r="A917" s="270"/>
      <c r="B917" s="271"/>
      <c r="C917" s="43"/>
      <c r="D917" s="43"/>
      <c r="E917" s="43"/>
      <c r="F917" s="43"/>
      <c r="G917" s="48"/>
      <c r="H917" s="49"/>
      <c r="I917" s="46" t="str">
        <f>IF(C917="","",INDEX(airports_all,MATCH(C917,Inputs!$J$5:$J$8662,0)))</f>
        <v/>
      </c>
      <c r="J917" s="72" t="str">
        <f>IF(D917="","",INDEX(airports_all,MATCH(D917,Inputs!$J$5:$J$8662,0)))</f>
        <v/>
      </c>
      <c r="K917" s="88" t="str">
        <f t="shared" si="28"/>
        <v/>
      </c>
      <c r="N917" s="207">
        <f t="shared" si="29"/>
        <v>0</v>
      </c>
    </row>
    <row r="918" spans="1:14" s="41" customFormat="1" x14ac:dyDescent="0.25">
      <c r="A918" s="270"/>
      <c r="B918" s="271"/>
      <c r="C918" s="43"/>
      <c r="D918" s="43"/>
      <c r="E918" s="43"/>
      <c r="F918" s="43"/>
      <c r="G918" s="48"/>
      <c r="H918" s="49"/>
      <c r="I918" s="46" t="str">
        <f>IF(C918="","",INDEX(airports_all,MATCH(C918,Inputs!$J$5:$J$8662,0)))</f>
        <v/>
      </c>
      <c r="J918" s="72" t="str">
        <f>IF(D918="","",INDEX(airports_all,MATCH(D918,Inputs!$J$5:$J$8662,0)))</f>
        <v/>
      </c>
      <c r="K918" s="88" t="str">
        <f t="shared" ref="K918:K981" si="30">IF(COUNTA(A918:G918)&gt;0,IF(COUNTA(A918:G918)&lt;6, "Enter data in all of columns B-G!",""),"")</f>
        <v/>
      </c>
      <c r="N918" s="207">
        <f t="shared" ref="N918:N981" si="31">IF(COUNTA(A918:G918)&gt;0,IF(COUNTA(A918:G918)&lt;6, 1,0),0)</f>
        <v>0</v>
      </c>
    </row>
    <row r="919" spans="1:14" s="41" customFormat="1" x14ac:dyDescent="0.25">
      <c r="A919" s="270"/>
      <c r="B919" s="271"/>
      <c r="C919" s="43"/>
      <c r="D919" s="43"/>
      <c r="E919" s="43"/>
      <c r="F919" s="43"/>
      <c r="G919" s="48"/>
      <c r="H919" s="49"/>
      <c r="I919" s="46" t="str">
        <f>IF(C919="","",INDEX(airports_all,MATCH(C919,Inputs!$J$5:$J$8662,0)))</f>
        <v/>
      </c>
      <c r="J919" s="72" t="str">
        <f>IF(D919="","",INDEX(airports_all,MATCH(D919,Inputs!$J$5:$J$8662,0)))</f>
        <v/>
      </c>
      <c r="K919" s="88" t="str">
        <f t="shared" si="30"/>
        <v/>
      </c>
      <c r="N919" s="207">
        <f t="shared" si="31"/>
        <v>0</v>
      </c>
    </row>
    <row r="920" spans="1:14" s="41" customFormat="1" x14ac:dyDescent="0.25">
      <c r="A920" s="270"/>
      <c r="B920" s="271"/>
      <c r="C920" s="43"/>
      <c r="D920" s="43"/>
      <c r="E920" s="43"/>
      <c r="F920" s="43"/>
      <c r="G920" s="48"/>
      <c r="H920" s="49"/>
      <c r="I920" s="46" t="str">
        <f>IF(C920="","",INDEX(airports_all,MATCH(C920,Inputs!$J$5:$J$8662,0)))</f>
        <v/>
      </c>
      <c r="J920" s="72" t="str">
        <f>IF(D920="","",INDEX(airports_all,MATCH(D920,Inputs!$J$5:$J$8662,0)))</f>
        <v/>
      </c>
      <c r="K920" s="88" t="str">
        <f t="shared" si="30"/>
        <v/>
      </c>
      <c r="N920" s="207">
        <f t="shared" si="31"/>
        <v>0</v>
      </c>
    </row>
    <row r="921" spans="1:14" s="41" customFormat="1" x14ac:dyDescent="0.25">
      <c r="A921" s="270"/>
      <c r="B921" s="271"/>
      <c r="C921" s="43"/>
      <c r="D921" s="43"/>
      <c r="E921" s="43"/>
      <c r="F921" s="43"/>
      <c r="G921" s="48"/>
      <c r="H921" s="49"/>
      <c r="I921" s="46" t="str">
        <f>IF(C921="","",INDEX(airports_all,MATCH(C921,Inputs!$J$5:$J$8662,0)))</f>
        <v/>
      </c>
      <c r="J921" s="72" t="str">
        <f>IF(D921="","",INDEX(airports_all,MATCH(D921,Inputs!$J$5:$J$8662,0)))</f>
        <v/>
      </c>
      <c r="K921" s="88" t="str">
        <f t="shared" si="30"/>
        <v/>
      </c>
      <c r="N921" s="207">
        <f t="shared" si="31"/>
        <v>0</v>
      </c>
    </row>
    <row r="922" spans="1:14" s="41" customFormat="1" x14ac:dyDescent="0.25">
      <c r="A922" s="270"/>
      <c r="B922" s="271"/>
      <c r="C922" s="43"/>
      <c r="D922" s="43"/>
      <c r="E922" s="43"/>
      <c r="F922" s="43"/>
      <c r="G922" s="48"/>
      <c r="H922" s="49"/>
      <c r="I922" s="46" t="str">
        <f>IF(C922="","",INDEX(airports_all,MATCH(C922,Inputs!$J$5:$J$8662,0)))</f>
        <v/>
      </c>
      <c r="J922" s="72" t="str">
        <f>IF(D922="","",INDEX(airports_all,MATCH(D922,Inputs!$J$5:$J$8662,0)))</f>
        <v/>
      </c>
      <c r="K922" s="88" t="str">
        <f t="shared" si="30"/>
        <v/>
      </c>
      <c r="N922" s="207">
        <f t="shared" si="31"/>
        <v>0</v>
      </c>
    </row>
    <row r="923" spans="1:14" s="41" customFormat="1" x14ac:dyDescent="0.25">
      <c r="A923" s="270"/>
      <c r="B923" s="271"/>
      <c r="C923" s="43"/>
      <c r="D923" s="43"/>
      <c r="E923" s="43"/>
      <c r="F923" s="43"/>
      <c r="G923" s="48"/>
      <c r="H923" s="49"/>
      <c r="I923" s="46" t="str">
        <f>IF(C923="","",INDEX(airports_all,MATCH(C923,Inputs!$J$5:$J$8662,0)))</f>
        <v/>
      </c>
      <c r="J923" s="72" t="str">
        <f>IF(D923="","",INDEX(airports_all,MATCH(D923,Inputs!$J$5:$J$8662,0)))</f>
        <v/>
      </c>
      <c r="K923" s="88" t="str">
        <f t="shared" si="30"/>
        <v/>
      </c>
      <c r="N923" s="207">
        <f t="shared" si="31"/>
        <v>0</v>
      </c>
    </row>
    <row r="924" spans="1:14" s="41" customFormat="1" x14ac:dyDescent="0.25">
      <c r="A924" s="270"/>
      <c r="B924" s="271"/>
      <c r="C924" s="43"/>
      <c r="D924" s="43"/>
      <c r="E924" s="43"/>
      <c r="F924" s="43"/>
      <c r="G924" s="48"/>
      <c r="H924" s="49"/>
      <c r="I924" s="46" t="str">
        <f>IF(C924="","",INDEX(airports_all,MATCH(C924,Inputs!$J$5:$J$8662,0)))</f>
        <v/>
      </c>
      <c r="J924" s="72" t="str">
        <f>IF(D924="","",INDEX(airports_all,MATCH(D924,Inputs!$J$5:$J$8662,0)))</f>
        <v/>
      </c>
      <c r="K924" s="88" t="str">
        <f t="shared" si="30"/>
        <v/>
      </c>
      <c r="N924" s="207">
        <f t="shared" si="31"/>
        <v>0</v>
      </c>
    </row>
    <row r="925" spans="1:14" s="41" customFormat="1" x14ac:dyDescent="0.25">
      <c r="A925" s="270"/>
      <c r="B925" s="271"/>
      <c r="C925" s="43"/>
      <c r="D925" s="43"/>
      <c r="E925" s="43"/>
      <c r="F925" s="43"/>
      <c r="G925" s="48"/>
      <c r="H925" s="49"/>
      <c r="I925" s="46" t="str">
        <f>IF(C925="","",INDEX(airports_all,MATCH(C925,Inputs!$J$5:$J$8662,0)))</f>
        <v/>
      </c>
      <c r="J925" s="72" t="str">
        <f>IF(D925="","",INDEX(airports_all,MATCH(D925,Inputs!$J$5:$J$8662,0)))</f>
        <v/>
      </c>
      <c r="K925" s="88" t="str">
        <f t="shared" si="30"/>
        <v/>
      </c>
      <c r="N925" s="207">
        <f t="shared" si="31"/>
        <v>0</v>
      </c>
    </row>
    <row r="926" spans="1:14" s="41" customFormat="1" x14ac:dyDescent="0.25">
      <c r="A926" s="270"/>
      <c r="B926" s="271"/>
      <c r="C926" s="43"/>
      <c r="D926" s="43"/>
      <c r="E926" s="43"/>
      <c r="F926" s="43"/>
      <c r="G926" s="48"/>
      <c r="H926" s="49"/>
      <c r="I926" s="46" t="str">
        <f>IF(C926="","",INDEX(airports_all,MATCH(C926,Inputs!$J$5:$J$8662,0)))</f>
        <v/>
      </c>
      <c r="J926" s="72" t="str">
        <f>IF(D926="","",INDEX(airports_all,MATCH(D926,Inputs!$J$5:$J$8662,0)))</f>
        <v/>
      </c>
      <c r="K926" s="88" t="str">
        <f t="shared" si="30"/>
        <v/>
      </c>
      <c r="N926" s="207">
        <f t="shared" si="31"/>
        <v>0</v>
      </c>
    </row>
    <row r="927" spans="1:14" s="41" customFormat="1" x14ac:dyDescent="0.25">
      <c r="A927" s="270"/>
      <c r="B927" s="271"/>
      <c r="C927" s="43"/>
      <c r="D927" s="43"/>
      <c r="E927" s="43"/>
      <c r="F927" s="43"/>
      <c r="G927" s="48"/>
      <c r="H927" s="49"/>
      <c r="I927" s="46" t="str">
        <f>IF(C927="","",INDEX(airports_all,MATCH(C927,Inputs!$J$5:$J$8662,0)))</f>
        <v/>
      </c>
      <c r="J927" s="72" t="str">
        <f>IF(D927="","",INDEX(airports_all,MATCH(D927,Inputs!$J$5:$J$8662,0)))</f>
        <v/>
      </c>
      <c r="K927" s="88" t="str">
        <f t="shared" si="30"/>
        <v/>
      </c>
      <c r="N927" s="207">
        <f t="shared" si="31"/>
        <v>0</v>
      </c>
    </row>
    <row r="928" spans="1:14" s="41" customFormat="1" x14ac:dyDescent="0.25">
      <c r="A928" s="270"/>
      <c r="B928" s="271"/>
      <c r="C928" s="43"/>
      <c r="D928" s="43"/>
      <c r="E928" s="43"/>
      <c r="F928" s="43"/>
      <c r="G928" s="48"/>
      <c r="H928" s="49"/>
      <c r="I928" s="46" t="str">
        <f>IF(C928="","",INDEX(airports_all,MATCH(C928,Inputs!$J$5:$J$8662,0)))</f>
        <v/>
      </c>
      <c r="J928" s="72" t="str">
        <f>IF(D928="","",INDEX(airports_all,MATCH(D928,Inputs!$J$5:$J$8662,0)))</f>
        <v/>
      </c>
      <c r="K928" s="88" t="str">
        <f t="shared" si="30"/>
        <v/>
      </c>
      <c r="N928" s="207">
        <f t="shared" si="31"/>
        <v>0</v>
      </c>
    </row>
    <row r="929" spans="1:14" s="41" customFormat="1" x14ac:dyDescent="0.25">
      <c r="A929" s="270"/>
      <c r="B929" s="271"/>
      <c r="C929" s="43"/>
      <c r="D929" s="43"/>
      <c r="E929" s="43"/>
      <c r="F929" s="43"/>
      <c r="G929" s="48"/>
      <c r="H929" s="49"/>
      <c r="I929" s="46" t="str">
        <f>IF(C929="","",INDEX(airports_all,MATCH(C929,Inputs!$J$5:$J$8662,0)))</f>
        <v/>
      </c>
      <c r="J929" s="72" t="str">
        <f>IF(D929="","",INDEX(airports_all,MATCH(D929,Inputs!$J$5:$J$8662,0)))</f>
        <v/>
      </c>
      <c r="K929" s="88" t="str">
        <f t="shared" si="30"/>
        <v/>
      </c>
      <c r="N929" s="207">
        <f t="shared" si="31"/>
        <v>0</v>
      </c>
    </row>
    <row r="930" spans="1:14" s="41" customFormat="1" x14ac:dyDescent="0.25">
      <c r="A930" s="270"/>
      <c r="B930" s="271"/>
      <c r="C930" s="43"/>
      <c r="D930" s="43"/>
      <c r="E930" s="43"/>
      <c r="F930" s="43"/>
      <c r="G930" s="48"/>
      <c r="H930" s="49"/>
      <c r="I930" s="46" t="str">
        <f>IF(C930="","",INDEX(airports_all,MATCH(C930,Inputs!$J$5:$J$8662,0)))</f>
        <v/>
      </c>
      <c r="J930" s="72" t="str">
        <f>IF(D930="","",INDEX(airports_all,MATCH(D930,Inputs!$J$5:$J$8662,0)))</f>
        <v/>
      </c>
      <c r="K930" s="88" t="str">
        <f t="shared" si="30"/>
        <v/>
      </c>
      <c r="N930" s="207">
        <f t="shared" si="31"/>
        <v>0</v>
      </c>
    </row>
    <row r="931" spans="1:14" s="41" customFormat="1" x14ac:dyDescent="0.25">
      <c r="A931" s="270"/>
      <c r="B931" s="271"/>
      <c r="C931" s="43"/>
      <c r="D931" s="43"/>
      <c r="E931" s="43"/>
      <c r="F931" s="43"/>
      <c r="G931" s="48"/>
      <c r="H931" s="49"/>
      <c r="I931" s="46" t="str">
        <f>IF(C931="","",INDEX(airports_all,MATCH(C931,Inputs!$J$5:$J$8662,0)))</f>
        <v/>
      </c>
      <c r="J931" s="72" t="str">
        <f>IF(D931="","",INDEX(airports_all,MATCH(D931,Inputs!$J$5:$J$8662,0)))</f>
        <v/>
      </c>
      <c r="K931" s="88" t="str">
        <f t="shared" si="30"/>
        <v/>
      </c>
      <c r="N931" s="207">
        <f t="shared" si="31"/>
        <v>0</v>
      </c>
    </row>
    <row r="932" spans="1:14" s="41" customFormat="1" x14ac:dyDescent="0.25">
      <c r="A932" s="270"/>
      <c r="B932" s="271"/>
      <c r="C932" s="43"/>
      <c r="D932" s="43"/>
      <c r="E932" s="43"/>
      <c r="F932" s="43"/>
      <c r="G932" s="48"/>
      <c r="H932" s="49"/>
      <c r="I932" s="46" t="str">
        <f>IF(C932="","",INDEX(airports_all,MATCH(C932,Inputs!$J$5:$J$8662,0)))</f>
        <v/>
      </c>
      <c r="J932" s="72" t="str">
        <f>IF(D932="","",INDEX(airports_all,MATCH(D932,Inputs!$J$5:$J$8662,0)))</f>
        <v/>
      </c>
      <c r="K932" s="88" t="str">
        <f t="shared" si="30"/>
        <v/>
      </c>
      <c r="N932" s="207">
        <f t="shared" si="31"/>
        <v>0</v>
      </c>
    </row>
    <row r="933" spans="1:14" s="41" customFormat="1" x14ac:dyDescent="0.25">
      <c r="A933" s="270"/>
      <c r="B933" s="271"/>
      <c r="C933" s="43"/>
      <c r="D933" s="43"/>
      <c r="E933" s="43"/>
      <c r="F933" s="43"/>
      <c r="G933" s="48"/>
      <c r="H933" s="49"/>
      <c r="I933" s="46" t="str">
        <f>IF(C933="","",INDEX(airports_all,MATCH(C933,Inputs!$J$5:$J$8662,0)))</f>
        <v/>
      </c>
      <c r="J933" s="72" t="str">
        <f>IF(D933="","",INDEX(airports_all,MATCH(D933,Inputs!$J$5:$J$8662,0)))</f>
        <v/>
      </c>
      <c r="K933" s="88" t="str">
        <f t="shared" si="30"/>
        <v/>
      </c>
      <c r="N933" s="207">
        <f t="shared" si="31"/>
        <v>0</v>
      </c>
    </row>
    <row r="934" spans="1:14" s="41" customFormat="1" x14ac:dyDescent="0.25">
      <c r="A934" s="270"/>
      <c r="B934" s="271"/>
      <c r="C934" s="43"/>
      <c r="D934" s="43"/>
      <c r="E934" s="43"/>
      <c r="F934" s="43"/>
      <c r="G934" s="48"/>
      <c r="H934" s="49"/>
      <c r="I934" s="46" t="str">
        <f>IF(C934="","",INDEX(airports_all,MATCH(C934,Inputs!$J$5:$J$8662,0)))</f>
        <v/>
      </c>
      <c r="J934" s="72" t="str">
        <f>IF(D934="","",INDEX(airports_all,MATCH(D934,Inputs!$J$5:$J$8662,0)))</f>
        <v/>
      </c>
      <c r="K934" s="88" t="str">
        <f t="shared" si="30"/>
        <v/>
      </c>
      <c r="N934" s="207">
        <f t="shared" si="31"/>
        <v>0</v>
      </c>
    </row>
    <row r="935" spans="1:14" s="41" customFormat="1" x14ac:dyDescent="0.25">
      <c r="A935" s="270"/>
      <c r="B935" s="271"/>
      <c r="C935" s="43"/>
      <c r="D935" s="43"/>
      <c r="E935" s="43"/>
      <c r="F935" s="43"/>
      <c r="G935" s="48"/>
      <c r="H935" s="49"/>
      <c r="I935" s="46" t="str">
        <f>IF(C935="","",INDEX(airports_all,MATCH(C935,Inputs!$J$5:$J$8662,0)))</f>
        <v/>
      </c>
      <c r="J935" s="72" t="str">
        <f>IF(D935="","",INDEX(airports_all,MATCH(D935,Inputs!$J$5:$J$8662,0)))</f>
        <v/>
      </c>
      <c r="K935" s="88" t="str">
        <f t="shared" si="30"/>
        <v/>
      </c>
      <c r="N935" s="207">
        <f t="shared" si="31"/>
        <v>0</v>
      </c>
    </row>
    <row r="936" spans="1:14" s="41" customFormat="1" x14ac:dyDescent="0.25">
      <c r="A936" s="270"/>
      <c r="B936" s="271"/>
      <c r="C936" s="43"/>
      <c r="D936" s="43"/>
      <c r="E936" s="43"/>
      <c r="F936" s="43"/>
      <c r="G936" s="48"/>
      <c r="H936" s="49"/>
      <c r="I936" s="46" t="str">
        <f>IF(C936="","",INDEX(airports_all,MATCH(C936,Inputs!$J$5:$J$8662,0)))</f>
        <v/>
      </c>
      <c r="J936" s="72" t="str">
        <f>IF(D936="","",INDEX(airports_all,MATCH(D936,Inputs!$J$5:$J$8662,0)))</f>
        <v/>
      </c>
      <c r="K936" s="88" t="str">
        <f t="shared" si="30"/>
        <v/>
      </c>
      <c r="N936" s="207">
        <f t="shared" si="31"/>
        <v>0</v>
      </c>
    </row>
    <row r="937" spans="1:14" s="41" customFormat="1" x14ac:dyDescent="0.25">
      <c r="A937" s="270"/>
      <c r="B937" s="271"/>
      <c r="C937" s="43"/>
      <c r="D937" s="43"/>
      <c r="E937" s="43"/>
      <c r="F937" s="43"/>
      <c r="G937" s="48"/>
      <c r="H937" s="49"/>
      <c r="I937" s="46" t="str">
        <f>IF(C937="","",INDEX(airports_all,MATCH(C937,Inputs!$J$5:$J$8662,0)))</f>
        <v/>
      </c>
      <c r="J937" s="72" t="str">
        <f>IF(D937="","",INDEX(airports_all,MATCH(D937,Inputs!$J$5:$J$8662,0)))</f>
        <v/>
      </c>
      <c r="K937" s="88" t="str">
        <f t="shared" si="30"/>
        <v/>
      </c>
      <c r="N937" s="207">
        <f t="shared" si="31"/>
        <v>0</v>
      </c>
    </row>
    <row r="938" spans="1:14" s="41" customFormat="1" x14ac:dyDescent="0.25">
      <c r="A938" s="270"/>
      <c r="B938" s="271"/>
      <c r="C938" s="43"/>
      <c r="D938" s="43"/>
      <c r="E938" s="43"/>
      <c r="F938" s="43"/>
      <c r="G938" s="48"/>
      <c r="H938" s="49"/>
      <c r="I938" s="46" t="str">
        <f>IF(C938="","",INDEX(airports_all,MATCH(C938,Inputs!$J$5:$J$8662,0)))</f>
        <v/>
      </c>
      <c r="J938" s="72" t="str">
        <f>IF(D938="","",INDEX(airports_all,MATCH(D938,Inputs!$J$5:$J$8662,0)))</f>
        <v/>
      </c>
      <c r="K938" s="88" t="str">
        <f t="shared" si="30"/>
        <v/>
      </c>
      <c r="N938" s="207">
        <f t="shared" si="31"/>
        <v>0</v>
      </c>
    </row>
    <row r="939" spans="1:14" s="41" customFormat="1" x14ac:dyDescent="0.25">
      <c r="A939" s="270"/>
      <c r="B939" s="271"/>
      <c r="C939" s="43"/>
      <c r="D939" s="43"/>
      <c r="E939" s="43"/>
      <c r="F939" s="43"/>
      <c r="G939" s="48"/>
      <c r="H939" s="49"/>
      <c r="I939" s="46" t="str">
        <f>IF(C939="","",INDEX(airports_all,MATCH(C939,Inputs!$J$5:$J$8662,0)))</f>
        <v/>
      </c>
      <c r="J939" s="72" t="str">
        <f>IF(D939="","",INDEX(airports_all,MATCH(D939,Inputs!$J$5:$J$8662,0)))</f>
        <v/>
      </c>
      <c r="K939" s="88" t="str">
        <f t="shared" si="30"/>
        <v/>
      </c>
      <c r="N939" s="207">
        <f t="shared" si="31"/>
        <v>0</v>
      </c>
    </row>
    <row r="940" spans="1:14" s="41" customFormat="1" x14ac:dyDescent="0.25">
      <c r="A940" s="270"/>
      <c r="B940" s="271"/>
      <c r="C940" s="43"/>
      <c r="D940" s="43"/>
      <c r="E940" s="43"/>
      <c r="F940" s="43"/>
      <c r="G940" s="48"/>
      <c r="H940" s="49"/>
      <c r="I940" s="46" t="str">
        <f>IF(C940="","",INDEX(airports_all,MATCH(C940,Inputs!$J$5:$J$8662,0)))</f>
        <v/>
      </c>
      <c r="J940" s="72" t="str">
        <f>IF(D940="","",INDEX(airports_all,MATCH(D940,Inputs!$J$5:$J$8662,0)))</f>
        <v/>
      </c>
      <c r="K940" s="88" t="str">
        <f t="shared" si="30"/>
        <v/>
      </c>
      <c r="N940" s="207">
        <f t="shared" si="31"/>
        <v>0</v>
      </c>
    </row>
    <row r="941" spans="1:14" s="41" customFormat="1" x14ac:dyDescent="0.25">
      <c r="A941" s="270"/>
      <c r="B941" s="271"/>
      <c r="C941" s="43"/>
      <c r="D941" s="43"/>
      <c r="E941" s="43"/>
      <c r="F941" s="43"/>
      <c r="G941" s="48"/>
      <c r="H941" s="49"/>
      <c r="I941" s="46" t="str">
        <f>IF(C941="","",INDEX(airports_all,MATCH(C941,Inputs!$J$5:$J$8662,0)))</f>
        <v/>
      </c>
      <c r="J941" s="72" t="str">
        <f>IF(D941="","",INDEX(airports_all,MATCH(D941,Inputs!$J$5:$J$8662,0)))</f>
        <v/>
      </c>
      <c r="K941" s="88" t="str">
        <f t="shared" si="30"/>
        <v/>
      </c>
      <c r="N941" s="207">
        <f t="shared" si="31"/>
        <v>0</v>
      </c>
    </row>
    <row r="942" spans="1:14" s="41" customFormat="1" x14ac:dyDescent="0.25">
      <c r="A942" s="270"/>
      <c r="B942" s="271"/>
      <c r="C942" s="43"/>
      <c r="D942" s="43"/>
      <c r="E942" s="43"/>
      <c r="F942" s="43"/>
      <c r="G942" s="48"/>
      <c r="H942" s="49"/>
      <c r="I942" s="46" t="str">
        <f>IF(C942="","",INDEX(airports_all,MATCH(C942,Inputs!$J$5:$J$8662,0)))</f>
        <v/>
      </c>
      <c r="J942" s="72" t="str">
        <f>IF(D942="","",INDEX(airports_all,MATCH(D942,Inputs!$J$5:$J$8662,0)))</f>
        <v/>
      </c>
      <c r="K942" s="88" t="str">
        <f t="shared" si="30"/>
        <v/>
      </c>
      <c r="N942" s="207">
        <f t="shared" si="31"/>
        <v>0</v>
      </c>
    </row>
    <row r="943" spans="1:14" s="41" customFormat="1" x14ac:dyDescent="0.25">
      <c r="A943" s="270"/>
      <c r="B943" s="271"/>
      <c r="C943" s="43"/>
      <c r="D943" s="43"/>
      <c r="E943" s="43"/>
      <c r="F943" s="43"/>
      <c r="G943" s="48"/>
      <c r="H943" s="49"/>
      <c r="I943" s="46" t="str">
        <f>IF(C943="","",INDEX(airports_all,MATCH(C943,Inputs!$J$5:$J$8662,0)))</f>
        <v/>
      </c>
      <c r="J943" s="72" t="str">
        <f>IF(D943="","",INDEX(airports_all,MATCH(D943,Inputs!$J$5:$J$8662,0)))</f>
        <v/>
      </c>
      <c r="K943" s="88" t="str">
        <f t="shared" si="30"/>
        <v/>
      </c>
      <c r="N943" s="207">
        <f t="shared" si="31"/>
        <v>0</v>
      </c>
    </row>
    <row r="944" spans="1:14" s="41" customFormat="1" x14ac:dyDescent="0.25">
      <c r="A944" s="270"/>
      <c r="B944" s="271"/>
      <c r="C944" s="43"/>
      <c r="D944" s="43"/>
      <c r="E944" s="43"/>
      <c r="F944" s="43"/>
      <c r="G944" s="48"/>
      <c r="H944" s="49"/>
      <c r="I944" s="46" t="str">
        <f>IF(C944="","",INDEX(airports_all,MATCH(C944,Inputs!$J$5:$J$8662,0)))</f>
        <v/>
      </c>
      <c r="J944" s="72" t="str">
        <f>IF(D944="","",INDEX(airports_all,MATCH(D944,Inputs!$J$5:$J$8662,0)))</f>
        <v/>
      </c>
      <c r="K944" s="88" t="str">
        <f t="shared" si="30"/>
        <v/>
      </c>
      <c r="N944" s="207">
        <f t="shared" si="31"/>
        <v>0</v>
      </c>
    </row>
    <row r="945" spans="1:14" s="41" customFormat="1" x14ac:dyDescent="0.25">
      <c r="A945" s="270"/>
      <c r="B945" s="271"/>
      <c r="C945" s="43"/>
      <c r="D945" s="43"/>
      <c r="E945" s="43"/>
      <c r="F945" s="43"/>
      <c r="G945" s="48"/>
      <c r="H945" s="49"/>
      <c r="I945" s="46" t="str">
        <f>IF(C945="","",INDEX(airports_all,MATCH(C945,Inputs!$J$5:$J$8662,0)))</f>
        <v/>
      </c>
      <c r="J945" s="72" t="str">
        <f>IF(D945="","",INDEX(airports_all,MATCH(D945,Inputs!$J$5:$J$8662,0)))</f>
        <v/>
      </c>
      <c r="K945" s="88" t="str">
        <f t="shared" si="30"/>
        <v/>
      </c>
      <c r="N945" s="207">
        <f t="shared" si="31"/>
        <v>0</v>
      </c>
    </row>
    <row r="946" spans="1:14" s="41" customFormat="1" x14ac:dyDescent="0.25">
      <c r="A946" s="270"/>
      <c r="B946" s="271"/>
      <c r="C946" s="43"/>
      <c r="D946" s="43"/>
      <c r="E946" s="43"/>
      <c r="F946" s="43"/>
      <c r="G946" s="48"/>
      <c r="H946" s="49"/>
      <c r="I946" s="46" t="str">
        <f>IF(C946="","",INDEX(airports_all,MATCH(C946,Inputs!$J$5:$J$8662,0)))</f>
        <v/>
      </c>
      <c r="J946" s="72" t="str">
        <f>IF(D946="","",INDEX(airports_all,MATCH(D946,Inputs!$J$5:$J$8662,0)))</f>
        <v/>
      </c>
      <c r="K946" s="88" t="str">
        <f t="shared" si="30"/>
        <v/>
      </c>
      <c r="N946" s="207">
        <f t="shared" si="31"/>
        <v>0</v>
      </c>
    </row>
    <row r="947" spans="1:14" s="41" customFormat="1" x14ac:dyDescent="0.25">
      <c r="A947" s="270"/>
      <c r="B947" s="271"/>
      <c r="C947" s="43"/>
      <c r="D947" s="43"/>
      <c r="E947" s="43"/>
      <c r="F947" s="43"/>
      <c r="G947" s="48"/>
      <c r="H947" s="49"/>
      <c r="I947" s="46" t="str">
        <f>IF(C947="","",INDEX(airports_all,MATCH(C947,Inputs!$J$5:$J$8662,0)))</f>
        <v/>
      </c>
      <c r="J947" s="72" t="str">
        <f>IF(D947="","",INDEX(airports_all,MATCH(D947,Inputs!$J$5:$J$8662,0)))</f>
        <v/>
      </c>
      <c r="K947" s="88" t="str">
        <f t="shared" si="30"/>
        <v/>
      </c>
      <c r="N947" s="207">
        <f t="shared" si="31"/>
        <v>0</v>
      </c>
    </row>
    <row r="948" spans="1:14" s="41" customFormat="1" x14ac:dyDescent="0.25">
      <c r="A948" s="270"/>
      <c r="B948" s="271"/>
      <c r="C948" s="43"/>
      <c r="D948" s="43"/>
      <c r="E948" s="43"/>
      <c r="F948" s="43"/>
      <c r="G948" s="48"/>
      <c r="H948" s="49"/>
      <c r="I948" s="46" t="str">
        <f>IF(C948="","",INDEX(airports_all,MATCH(C948,Inputs!$J$5:$J$8662,0)))</f>
        <v/>
      </c>
      <c r="J948" s="72" t="str">
        <f>IF(D948="","",INDEX(airports_all,MATCH(D948,Inputs!$J$5:$J$8662,0)))</f>
        <v/>
      </c>
      <c r="K948" s="88" t="str">
        <f t="shared" si="30"/>
        <v/>
      </c>
      <c r="N948" s="207">
        <f t="shared" si="31"/>
        <v>0</v>
      </c>
    </row>
    <row r="949" spans="1:14" s="41" customFormat="1" x14ac:dyDescent="0.25">
      <c r="A949" s="270"/>
      <c r="B949" s="271"/>
      <c r="C949" s="43"/>
      <c r="D949" s="43"/>
      <c r="E949" s="43"/>
      <c r="F949" s="43"/>
      <c r="G949" s="48"/>
      <c r="H949" s="49"/>
      <c r="I949" s="46" t="str">
        <f>IF(C949="","",INDEX(airports_all,MATCH(C949,Inputs!$J$5:$J$8662,0)))</f>
        <v/>
      </c>
      <c r="J949" s="72" t="str">
        <f>IF(D949="","",INDEX(airports_all,MATCH(D949,Inputs!$J$5:$J$8662,0)))</f>
        <v/>
      </c>
      <c r="K949" s="88" t="str">
        <f t="shared" si="30"/>
        <v/>
      </c>
      <c r="N949" s="207">
        <f t="shared" si="31"/>
        <v>0</v>
      </c>
    </row>
    <row r="950" spans="1:14" s="41" customFormat="1" x14ac:dyDescent="0.25">
      <c r="A950" s="270"/>
      <c r="B950" s="271"/>
      <c r="C950" s="43"/>
      <c r="D950" s="43"/>
      <c r="E950" s="43"/>
      <c r="F950" s="43"/>
      <c r="G950" s="48"/>
      <c r="H950" s="49"/>
      <c r="I950" s="46" t="str">
        <f>IF(C950="","",INDEX(airports_all,MATCH(C950,Inputs!$J$5:$J$8662,0)))</f>
        <v/>
      </c>
      <c r="J950" s="72" t="str">
        <f>IF(D950="","",INDEX(airports_all,MATCH(D950,Inputs!$J$5:$J$8662,0)))</f>
        <v/>
      </c>
      <c r="K950" s="88" t="str">
        <f t="shared" si="30"/>
        <v/>
      </c>
      <c r="N950" s="207">
        <f t="shared" si="31"/>
        <v>0</v>
      </c>
    </row>
    <row r="951" spans="1:14" s="41" customFormat="1" x14ac:dyDescent="0.25">
      <c r="A951" s="270"/>
      <c r="B951" s="271"/>
      <c r="C951" s="43"/>
      <c r="D951" s="43"/>
      <c r="E951" s="43"/>
      <c r="F951" s="43"/>
      <c r="G951" s="48"/>
      <c r="H951" s="49"/>
      <c r="I951" s="46" t="str">
        <f>IF(C951="","",INDEX(airports_all,MATCH(C951,Inputs!$J$5:$J$8662,0)))</f>
        <v/>
      </c>
      <c r="J951" s="72" t="str">
        <f>IF(D951="","",INDEX(airports_all,MATCH(D951,Inputs!$J$5:$J$8662,0)))</f>
        <v/>
      </c>
      <c r="K951" s="88" t="str">
        <f t="shared" si="30"/>
        <v/>
      </c>
      <c r="N951" s="207">
        <f t="shared" si="31"/>
        <v>0</v>
      </c>
    </row>
    <row r="952" spans="1:14" s="41" customFormat="1" x14ac:dyDescent="0.25">
      <c r="A952" s="270"/>
      <c r="B952" s="271"/>
      <c r="C952" s="43"/>
      <c r="D952" s="43"/>
      <c r="E952" s="43"/>
      <c r="F952" s="43"/>
      <c r="G952" s="48"/>
      <c r="H952" s="49"/>
      <c r="I952" s="46" t="str">
        <f>IF(C952="","",INDEX(airports_all,MATCH(C952,Inputs!$J$5:$J$8662,0)))</f>
        <v/>
      </c>
      <c r="J952" s="72" t="str">
        <f>IF(D952="","",INDEX(airports_all,MATCH(D952,Inputs!$J$5:$J$8662,0)))</f>
        <v/>
      </c>
      <c r="K952" s="88" t="str">
        <f t="shared" si="30"/>
        <v/>
      </c>
      <c r="N952" s="207">
        <f t="shared" si="31"/>
        <v>0</v>
      </c>
    </row>
    <row r="953" spans="1:14" s="41" customFormat="1" x14ac:dyDescent="0.25">
      <c r="A953" s="270"/>
      <c r="B953" s="271"/>
      <c r="C953" s="43"/>
      <c r="D953" s="43"/>
      <c r="E953" s="43"/>
      <c r="F953" s="43"/>
      <c r="G953" s="48"/>
      <c r="H953" s="49"/>
      <c r="I953" s="46" t="str">
        <f>IF(C953="","",INDEX(airports_all,MATCH(C953,Inputs!$J$5:$J$8662,0)))</f>
        <v/>
      </c>
      <c r="J953" s="72" t="str">
        <f>IF(D953="","",INDEX(airports_all,MATCH(D953,Inputs!$J$5:$J$8662,0)))</f>
        <v/>
      </c>
      <c r="K953" s="88" t="str">
        <f t="shared" si="30"/>
        <v/>
      </c>
      <c r="N953" s="207">
        <f t="shared" si="31"/>
        <v>0</v>
      </c>
    </row>
    <row r="954" spans="1:14" s="41" customFormat="1" x14ac:dyDescent="0.25">
      <c r="A954" s="270"/>
      <c r="B954" s="271"/>
      <c r="C954" s="43"/>
      <c r="D954" s="43"/>
      <c r="E954" s="43"/>
      <c r="F954" s="43"/>
      <c r="G954" s="48"/>
      <c r="H954" s="49"/>
      <c r="I954" s="46" t="str">
        <f>IF(C954="","",INDEX(airports_all,MATCH(C954,Inputs!$J$5:$J$8662,0)))</f>
        <v/>
      </c>
      <c r="J954" s="72" t="str">
        <f>IF(D954="","",INDEX(airports_all,MATCH(D954,Inputs!$J$5:$J$8662,0)))</f>
        <v/>
      </c>
      <c r="K954" s="88" t="str">
        <f t="shared" si="30"/>
        <v/>
      </c>
      <c r="N954" s="207">
        <f t="shared" si="31"/>
        <v>0</v>
      </c>
    </row>
    <row r="955" spans="1:14" s="41" customFormat="1" x14ac:dyDescent="0.25">
      <c r="A955" s="270"/>
      <c r="B955" s="271"/>
      <c r="C955" s="43"/>
      <c r="D955" s="43"/>
      <c r="E955" s="43"/>
      <c r="F955" s="43"/>
      <c r="G955" s="48"/>
      <c r="H955" s="49"/>
      <c r="I955" s="46" t="str">
        <f>IF(C955="","",INDEX(airports_all,MATCH(C955,Inputs!$J$5:$J$8662,0)))</f>
        <v/>
      </c>
      <c r="J955" s="72" t="str">
        <f>IF(D955="","",INDEX(airports_all,MATCH(D955,Inputs!$J$5:$J$8662,0)))</f>
        <v/>
      </c>
      <c r="K955" s="88" t="str">
        <f t="shared" si="30"/>
        <v/>
      </c>
      <c r="N955" s="207">
        <f t="shared" si="31"/>
        <v>0</v>
      </c>
    </row>
    <row r="956" spans="1:14" s="41" customFormat="1" x14ac:dyDescent="0.25">
      <c r="A956" s="270"/>
      <c r="B956" s="271"/>
      <c r="C956" s="43"/>
      <c r="D956" s="43"/>
      <c r="E956" s="43"/>
      <c r="F956" s="43"/>
      <c r="G956" s="48"/>
      <c r="H956" s="49"/>
      <c r="I956" s="46" t="str">
        <f>IF(C956="","",INDEX(airports_all,MATCH(C956,Inputs!$J$5:$J$8662,0)))</f>
        <v/>
      </c>
      <c r="J956" s="72" t="str">
        <f>IF(D956="","",INDEX(airports_all,MATCH(D956,Inputs!$J$5:$J$8662,0)))</f>
        <v/>
      </c>
      <c r="K956" s="88" t="str">
        <f t="shared" si="30"/>
        <v/>
      </c>
      <c r="N956" s="207">
        <f t="shared" si="31"/>
        <v>0</v>
      </c>
    </row>
    <row r="957" spans="1:14" s="41" customFormat="1" x14ac:dyDescent="0.25">
      <c r="A957" s="270"/>
      <c r="B957" s="271"/>
      <c r="C957" s="43"/>
      <c r="D957" s="43"/>
      <c r="E957" s="43"/>
      <c r="F957" s="43"/>
      <c r="G957" s="48"/>
      <c r="H957" s="49"/>
      <c r="I957" s="46" t="str">
        <f>IF(C957="","",INDEX(airports_all,MATCH(C957,Inputs!$J$5:$J$8662,0)))</f>
        <v/>
      </c>
      <c r="J957" s="72" t="str">
        <f>IF(D957="","",INDEX(airports_all,MATCH(D957,Inputs!$J$5:$J$8662,0)))</f>
        <v/>
      </c>
      <c r="K957" s="88" t="str">
        <f t="shared" si="30"/>
        <v/>
      </c>
      <c r="N957" s="207">
        <f t="shared" si="31"/>
        <v>0</v>
      </c>
    </row>
    <row r="958" spans="1:14" s="41" customFormat="1" x14ac:dyDescent="0.25">
      <c r="A958" s="270"/>
      <c r="B958" s="271"/>
      <c r="C958" s="43"/>
      <c r="D958" s="43"/>
      <c r="E958" s="43"/>
      <c r="F958" s="43"/>
      <c r="G958" s="48"/>
      <c r="H958" s="49"/>
      <c r="I958" s="46" t="str">
        <f>IF(C958="","",INDEX(airports_all,MATCH(C958,Inputs!$J$5:$J$8662,0)))</f>
        <v/>
      </c>
      <c r="J958" s="72" t="str">
        <f>IF(D958="","",INDEX(airports_all,MATCH(D958,Inputs!$J$5:$J$8662,0)))</f>
        <v/>
      </c>
      <c r="K958" s="88" t="str">
        <f t="shared" si="30"/>
        <v/>
      </c>
      <c r="N958" s="207">
        <f t="shared" si="31"/>
        <v>0</v>
      </c>
    </row>
    <row r="959" spans="1:14" s="41" customFormat="1" x14ac:dyDescent="0.25">
      <c r="A959" s="270"/>
      <c r="B959" s="271"/>
      <c r="C959" s="43"/>
      <c r="D959" s="43"/>
      <c r="E959" s="43"/>
      <c r="F959" s="43"/>
      <c r="G959" s="48"/>
      <c r="H959" s="49"/>
      <c r="I959" s="46" t="str">
        <f>IF(C959="","",INDEX(airports_all,MATCH(C959,Inputs!$J$5:$J$8662,0)))</f>
        <v/>
      </c>
      <c r="J959" s="72" t="str">
        <f>IF(D959="","",INDEX(airports_all,MATCH(D959,Inputs!$J$5:$J$8662,0)))</f>
        <v/>
      </c>
      <c r="K959" s="88" t="str">
        <f t="shared" si="30"/>
        <v/>
      </c>
      <c r="N959" s="207">
        <f t="shared" si="31"/>
        <v>0</v>
      </c>
    </row>
    <row r="960" spans="1:14" s="41" customFormat="1" x14ac:dyDescent="0.25">
      <c r="A960" s="270"/>
      <c r="B960" s="271"/>
      <c r="C960" s="43"/>
      <c r="D960" s="43"/>
      <c r="E960" s="43"/>
      <c r="F960" s="43"/>
      <c r="G960" s="48"/>
      <c r="H960" s="49"/>
      <c r="I960" s="46" t="str">
        <f>IF(C960="","",INDEX(airports_all,MATCH(C960,Inputs!$J$5:$J$8662,0)))</f>
        <v/>
      </c>
      <c r="J960" s="72" t="str">
        <f>IF(D960="","",INDEX(airports_all,MATCH(D960,Inputs!$J$5:$J$8662,0)))</f>
        <v/>
      </c>
      <c r="K960" s="88" t="str">
        <f t="shared" si="30"/>
        <v/>
      </c>
      <c r="N960" s="207">
        <f t="shared" si="31"/>
        <v>0</v>
      </c>
    </row>
    <row r="961" spans="1:14" s="41" customFormat="1" x14ac:dyDescent="0.25">
      <c r="A961" s="270"/>
      <c r="B961" s="271"/>
      <c r="C961" s="43"/>
      <c r="D961" s="43"/>
      <c r="E961" s="43"/>
      <c r="F961" s="43"/>
      <c r="G961" s="48"/>
      <c r="H961" s="49"/>
      <c r="I961" s="46" t="str">
        <f>IF(C961="","",INDEX(airports_all,MATCH(C961,Inputs!$J$5:$J$8662,0)))</f>
        <v/>
      </c>
      <c r="J961" s="72" t="str">
        <f>IF(D961="","",INDEX(airports_all,MATCH(D961,Inputs!$J$5:$J$8662,0)))</f>
        <v/>
      </c>
      <c r="K961" s="88" t="str">
        <f t="shared" si="30"/>
        <v/>
      </c>
      <c r="N961" s="207">
        <f t="shared" si="31"/>
        <v>0</v>
      </c>
    </row>
    <row r="962" spans="1:14" s="41" customFormat="1" x14ac:dyDescent="0.25">
      <c r="A962" s="270"/>
      <c r="B962" s="271"/>
      <c r="C962" s="43"/>
      <c r="D962" s="43"/>
      <c r="E962" s="43"/>
      <c r="F962" s="43"/>
      <c r="G962" s="48"/>
      <c r="H962" s="49"/>
      <c r="I962" s="46" t="str">
        <f>IF(C962="","",INDEX(airports_all,MATCH(C962,Inputs!$J$5:$J$8662,0)))</f>
        <v/>
      </c>
      <c r="J962" s="72" t="str">
        <f>IF(D962="","",INDEX(airports_all,MATCH(D962,Inputs!$J$5:$J$8662,0)))</f>
        <v/>
      </c>
      <c r="K962" s="88" t="str">
        <f t="shared" si="30"/>
        <v/>
      </c>
      <c r="N962" s="207">
        <f t="shared" si="31"/>
        <v>0</v>
      </c>
    </row>
    <row r="963" spans="1:14" s="41" customFormat="1" x14ac:dyDescent="0.25">
      <c r="A963" s="270"/>
      <c r="B963" s="271"/>
      <c r="C963" s="43"/>
      <c r="D963" s="43"/>
      <c r="E963" s="43"/>
      <c r="F963" s="43"/>
      <c r="G963" s="48"/>
      <c r="H963" s="49"/>
      <c r="I963" s="46" t="str">
        <f>IF(C963="","",INDEX(airports_all,MATCH(C963,Inputs!$J$5:$J$8662,0)))</f>
        <v/>
      </c>
      <c r="J963" s="72" t="str">
        <f>IF(D963="","",INDEX(airports_all,MATCH(D963,Inputs!$J$5:$J$8662,0)))</f>
        <v/>
      </c>
      <c r="K963" s="88" t="str">
        <f t="shared" si="30"/>
        <v/>
      </c>
      <c r="N963" s="207">
        <f t="shared" si="31"/>
        <v>0</v>
      </c>
    </row>
    <row r="964" spans="1:14" s="41" customFormat="1" x14ac:dyDescent="0.25">
      <c r="A964" s="270"/>
      <c r="B964" s="271"/>
      <c r="C964" s="43"/>
      <c r="D964" s="43"/>
      <c r="E964" s="43"/>
      <c r="F964" s="43"/>
      <c r="G964" s="48"/>
      <c r="H964" s="49"/>
      <c r="I964" s="46" t="str">
        <f>IF(C964="","",INDEX(airports_all,MATCH(C964,Inputs!$J$5:$J$8662,0)))</f>
        <v/>
      </c>
      <c r="J964" s="72" t="str">
        <f>IF(D964="","",INDEX(airports_all,MATCH(D964,Inputs!$J$5:$J$8662,0)))</f>
        <v/>
      </c>
      <c r="K964" s="88" t="str">
        <f t="shared" si="30"/>
        <v/>
      </c>
      <c r="N964" s="207">
        <f t="shared" si="31"/>
        <v>0</v>
      </c>
    </row>
    <row r="965" spans="1:14" s="41" customFormat="1" x14ac:dyDescent="0.25">
      <c r="A965" s="270"/>
      <c r="B965" s="271"/>
      <c r="C965" s="43"/>
      <c r="D965" s="43"/>
      <c r="E965" s="43"/>
      <c r="F965" s="43"/>
      <c r="G965" s="48"/>
      <c r="H965" s="49"/>
      <c r="I965" s="46" t="str">
        <f>IF(C965="","",INDEX(airports_all,MATCH(C965,Inputs!$J$5:$J$8662,0)))</f>
        <v/>
      </c>
      <c r="J965" s="72" t="str">
        <f>IF(D965="","",INDEX(airports_all,MATCH(D965,Inputs!$J$5:$J$8662,0)))</f>
        <v/>
      </c>
      <c r="K965" s="88" t="str">
        <f t="shared" si="30"/>
        <v/>
      </c>
      <c r="N965" s="207">
        <f t="shared" si="31"/>
        <v>0</v>
      </c>
    </row>
    <row r="966" spans="1:14" s="41" customFormat="1" x14ac:dyDescent="0.25">
      <c r="A966" s="270"/>
      <c r="B966" s="271"/>
      <c r="C966" s="43"/>
      <c r="D966" s="43"/>
      <c r="E966" s="43"/>
      <c r="F966" s="43"/>
      <c r="G966" s="48"/>
      <c r="H966" s="49"/>
      <c r="I966" s="46" t="str">
        <f>IF(C966="","",INDEX(airports_all,MATCH(C966,Inputs!$J$5:$J$8662,0)))</f>
        <v/>
      </c>
      <c r="J966" s="72" t="str">
        <f>IF(D966="","",INDEX(airports_all,MATCH(D966,Inputs!$J$5:$J$8662,0)))</f>
        <v/>
      </c>
      <c r="K966" s="88" t="str">
        <f t="shared" si="30"/>
        <v/>
      </c>
      <c r="N966" s="207">
        <f t="shared" si="31"/>
        <v>0</v>
      </c>
    </row>
    <row r="967" spans="1:14" s="41" customFormat="1" x14ac:dyDescent="0.25">
      <c r="A967" s="270"/>
      <c r="B967" s="271"/>
      <c r="C967" s="43"/>
      <c r="D967" s="43"/>
      <c r="E967" s="43"/>
      <c r="F967" s="43"/>
      <c r="G967" s="48"/>
      <c r="H967" s="49"/>
      <c r="I967" s="46" t="str">
        <f>IF(C967="","",INDEX(airports_all,MATCH(C967,Inputs!$J$5:$J$8662,0)))</f>
        <v/>
      </c>
      <c r="J967" s="72" t="str">
        <f>IF(D967="","",INDEX(airports_all,MATCH(D967,Inputs!$J$5:$J$8662,0)))</f>
        <v/>
      </c>
      <c r="K967" s="88" t="str">
        <f t="shared" si="30"/>
        <v/>
      </c>
      <c r="N967" s="207">
        <f t="shared" si="31"/>
        <v>0</v>
      </c>
    </row>
    <row r="968" spans="1:14" s="41" customFormat="1" x14ac:dyDescent="0.25">
      <c r="A968" s="270"/>
      <c r="B968" s="271"/>
      <c r="C968" s="43"/>
      <c r="D968" s="43"/>
      <c r="E968" s="43"/>
      <c r="F968" s="43"/>
      <c r="G968" s="48"/>
      <c r="H968" s="49"/>
      <c r="I968" s="46" t="str">
        <f>IF(C968="","",INDEX(airports_all,MATCH(C968,Inputs!$J$5:$J$8662,0)))</f>
        <v/>
      </c>
      <c r="J968" s="72" t="str">
        <f>IF(D968="","",INDEX(airports_all,MATCH(D968,Inputs!$J$5:$J$8662,0)))</f>
        <v/>
      </c>
      <c r="K968" s="88" t="str">
        <f t="shared" si="30"/>
        <v/>
      </c>
      <c r="N968" s="207">
        <f t="shared" si="31"/>
        <v>0</v>
      </c>
    </row>
    <row r="969" spans="1:14" s="41" customFormat="1" x14ac:dyDescent="0.25">
      <c r="A969" s="270"/>
      <c r="B969" s="271"/>
      <c r="C969" s="43"/>
      <c r="D969" s="43"/>
      <c r="E969" s="43"/>
      <c r="F969" s="43"/>
      <c r="G969" s="48"/>
      <c r="H969" s="49"/>
      <c r="I969" s="46" t="str">
        <f>IF(C969="","",INDEX(airports_all,MATCH(C969,Inputs!$J$5:$J$8662,0)))</f>
        <v/>
      </c>
      <c r="J969" s="72" t="str">
        <f>IF(D969="","",INDEX(airports_all,MATCH(D969,Inputs!$J$5:$J$8662,0)))</f>
        <v/>
      </c>
      <c r="K969" s="88" t="str">
        <f t="shared" si="30"/>
        <v/>
      </c>
      <c r="N969" s="207">
        <f t="shared" si="31"/>
        <v>0</v>
      </c>
    </row>
    <row r="970" spans="1:14" s="41" customFormat="1" x14ac:dyDescent="0.25">
      <c r="A970" s="270"/>
      <c r="B970" s="271"/>
      <c r="C970" s="43"/>
      <c r="D970" s="43"/>
      <c r="E970" s="43"/>
      <c r="F970" s="43"/>
      <c r="G970" s="48"/>
      <c r="H970" s="49"/>
      <c r="I970" s="46" t="str">
        <f>IF(C970="","",INDEX(airports_all,MATCH(C970,Inputs!$J$5:$J$8662,0)))</f>
        <v/>
      </c>
      <c r="J970" s="72" t="str">
        <f>IF(D970="","",INDEX(airports_all,MATCH(D970,Inputs!$J$5:$J$8662,0)))</f>
        <v/>
      </c>
      <c r="K970" s="88" t="str">
        <f t="shared" si="30"/>
        <v/>
      </c>
      <c r="N970" s="207">
        <f t="shared" si="31"/>
        <v>0</v>
      </c>
    </row>
    <row r="971" spans="1:14" s="41" customFormat="1" x14ac:dyDescent="0.25">
      <c r="A971" s="270"/>
      <c r="B971" s="271"/>
      <c r="C971" s="43"/>
      <c r="D971" s="43"/>
      <c r="E971" s="43"/>
      <c r="F971" s="43"/>
      <c r="G971" s="48"/>
      <c r="H971" s="49"/>
      <c r="I971" s="46" t="str">
        <f>IF(C971="","",INDEX(airports_all,MATCH(C971,Inputs!$J$5:$J$8662,0)))</f>
        <v/>
      </c>
      <c r="J971" s="72" t="str">
        <f>IF(D971="","",INDEX(airports_all,MATCH(D971,Inputs!$J$5:$J$8662,0)))</f>
        <v/>
      </c>
      <c r="K971" s="88" t="str">
        <f t="shared" si="30"/>
        <v/>
      </c>
      <c r="N971" s="207">
        <f t="shared" si="31"/>
        <v>0</v>
      </c>
    </row>
    <row r="972" spans="1:14" s="41" customFormat="1" x14ac:dyDescent="0.25">
      <c r="A972" s="270"/>
      <c r="B972" s="271"/>
      <c r="C972" s="43"/>
      <c r="D972" s="43"/>
      <c r="E972" s="43"/>
      <c r="F972" s="43"/>
      <c r="G972" s="48"/>
      <c r="H972" s="49"/>
      <c r="I972" s="46" t="str">
        <f>IF(C972="","",INDEX(airports_all,MATCH(C972,Inputs!$J$5:$J$8662,0)))</f>
        <v/>
      </c>
      <c r="J972" s="72" t="str">
        <f>IF(D972="","",INDEX(airports_all,MATCH(D972,Inputs!$J$5:$J$8662,0)))</f>
        <v/>
      </c>
      <c r="K972" s="88" t="str">
        <f t="shared" si="30"/>
        <v/>
      </c>
      <c r="N972" s="207">
        <f t="shared" si="31"/>
        <v>0</v>
      </c>
    </row>
    <row r="973" spans="1:14" s="41" customFormat="1" x14ac:dyDescent="0.25">
      <c r="A973" s="270"/>
      <c r="B973" s="271"/>
      <c r="C973" s="43"/>
      <c r="D973" s="43"/>
      <c r="E973" s="43"/>
      <c r="F973" s="43"/>
      <c r="G973" s="48"/>
      <c r="H973" s="49"/>
      <c r="I973" s="46" t="str">
        <f>IF(C973="","",INDEX(airports_all,MATCH(C973,Inputs!$J$5:$J$8662,0)))</f>
        <v/>
      </c>
      <c r="J973" s="72" t="str">
        <f>IF(D973="","",INDEX(airports_all,MATCH(D973,Inputs!$J$5:$J$8662,0)))</f>
        <v/>
      </c>
      <c r="K973" s="88" t="str">
        <f t="shared" si="30"/>
        <v/>
      </c>
      <c r="N973" s="207">
        <f t="shared" si="31"/>
        <v>0</v>
      </c>
    </row>
    <row r="974" spans="1:14" s="41" customFormat="1" x14ac:dyDescent="0.25">
      <c r="A974" s="270"/>
      <c r="B974" s="271"/>
      <c r="C974" s="43"/>
      <c r="D974" s="43"/>
      <c r="E974" s="43"/>
      <c r="F974" s="43"/>
      <c r="G974" s="48"/>
      <c r="H974" s="49"/>
      <c r="I974" s="46" t="str">
        <f>IF(C974="","",INDEX(airports_all,MATCH(C974,Inputs!$J$5:$J$8662,0)))</f>
        <v/>
      </c>
      <c r="J974" s="72" t="str">
        <f>IF(D974="","",INDEX(airports_all,MATCH(D974,Inputs!$J$5:$J$8662,0)))</f>
        <v/>
      </c>
      <c r="K974" s="88" t="str">
        <f t="shared" si="30"/>
        <v/>
      </c>
      <c r="N974" s="207">
        <f t="shared" si="31"/>
        <v>0</v>
      </c>
    </row>
    <row r="975" spans="1:14" s="41" customFormat="1" x14ac:dyDescent="0.25">
      <c r="A975" s="270"/>
      <c r="B975" s="271"/>
      <c r="C975" s="43"/>
      <c r="D975" s="43"/>
      <c r="E975" s="43"/>
      <c r="F975" s="43"/>
      <c r="G975" s="48"/>
      <c r="H975" s="49"/>
      <c r="I975" s="46" t="str">
        <f>IF(C975="","",INDEX(airports_all,MATCH(C975,Inputs!$J$5:$J$8662,0)))</f>
        <v/>
      </c>
      <c r="J975" s="72" t="str">
        <f>IF(D975="","",INDEX(airports_all,MATCH(D975,Inputs!$J$5:$J$8662,0)))</f>
        <v/>
      </c>
      <c r="K975" s="88" t="str">
        <f t="shared" si="30"/>
        <v/>
      </c>
      <c r="N975" s="207">
        <f t="shared" si="31"/>
        <v>0</v>
      </c>
    </row>
    <row r="976" spans="1:14" s="41" customFormat="1" x14ac:dyDescent="0.25">
      <c r="A976" s="270"/>
      <c r="B976" s="271"/>
      <c r="C976" s="43"/>
      <c r="D976" s="43"/>
      <c r="E976" s="43"/>
      <c r="F976" s="43"/>
      <c r="G976" s="48"/>
      <c r="H976" s="49"/>
      <c r="I976" s="46" t="str">
        <f>IF(C976="","",INDEX(airports_all,MATCH(C976,Inputs!$J$5:$J$8662,0)))</f>
        <v/>
      </c>
      <c r="J976" s="72" t="str">
        <f>IF(D976="","",INDEX(airports_all,MATCH(D976,Inputs!$J$5:$J$8662,0)))</f>
        <v/>
      </c>
      <c r="K976" s="88" t="str">
        <f t="shared" si="30"/>
        <v/>
      </c>
      <c r="N976" s="207">
        <f t="shared" si="31"/>
        <v>0</v>
      </c>
    </row>
    <row r="977" spans="1:14" s="41" customFormat="1" x14ac:dyDescent="0.25">
      <c r="A977" s="270"/>
      <c r="B977" s="271"/>
      <c r="C977" s="43"/>
      <c r="D977" s="43"/>
      <c r="E977" s="43"/>
      <c r="F977" s="43"/>
      <c r="G977" s="48"/>
      <c r="H977" s="49"/>
      <c r="I977" s="46" t="str">
        <f>IF(C977="","",INDEX(airports_all,MATCH(C977,Inputs!$J$5:$J$8662,0)))</f>
        <v/>
      </c>
      <c r="J977" s="72" t="str">
        <f>IF(D977="","",INDEX(airports_all,MATCH(D977,Inputs!$J$5:$J$8662,0)))</f>
        <v/>
      </c>
      <c r="K977" s="88" t="str">
        <f t="shared" si="30"/>
        <v/>
      </c>
      <c r="N977" s="207">
        <f t="shared" si="31"/>
        <v>0</v>
      </c>
    </row>
    <row r="978" spans="1:14" s="41" customFormat="1" x14ac:dyDescent="0.25">
      <c r="A978" s="270"/>
      <c r="B978" s="271"/>
      <c r="C978" s="43"/>
      <c r="D978" s="43"/>
      <c r="E978" s="43"/>
      <c r="F978" s="43"/>
      <c r="G978" s="48"/>
      <c r="H978" s="49"/>
      <c r="I978" s="46" t="str">
        <f>IF(C978="","",INDEX(airports_all,MATCH(C978,Inputs!$J$5:$J$8662,0)))</f>
        <v/>
      </c>
      <c r="J978" s="72" t="str">
        <f>IF(D978="","",INDEX(airports_all,MATCH(D978,Inputs!$J$5:$J$8662,0)))</f>
        <v/>
      </c>
      <c r="K978" s="88" t="str">
        <f t="shared" si="30"/>
        <v/>
      </c>
      <c r="N978" s="207">
        <f t="shared" si="31"/>
        <v>0</v>
      </c>
    </row>
    <row r="979" spans="1:14" s="41" customFormat="1" x14ac:dyDescent="0.25">
      <c r="A979" s="270"/>
      <c r="B979" s="271"/>
      <c r="C979" s="43"/>
      <c r="D979" s="43"/>
      <c r="E979" s="43"/>
      <c r="F979" s="43"/>
      <c r="G979" s="48"/>
      <c r="H979" s="49"/>
      <c r="I979" s="46" t="str">
        <f>IF(C979="","",INDEX(airports_all,MATCH(C979,Inputs!$J$5:$J$8662,0)))</f>
        <v/>
      </c>
      <c r="J979" s="72" t="str">
        <f>IF(D979="","",INDEX(airports_all,MATCH(D979,Inputs!$J$5:$J$8662,0)))</f>
        <v/>
      </c>
      <c r="K979" s="88" t="str">
        <f t="shared" si="30"/>
        <v/>
      </c>
      <c r="N979" s="207">
        <f t="shared" si="31"/>
        <v>0</v>
      </c>
    </row>
    <row r="980" spans="1:14" s="41" customFormat="1" x14ac:dyDescent="0.25">
      <c r="A980" s="270"/>
      <c r="B980" s="271"/>
      <c r="C980" s="43"/>
      <c r="D980" s="43"/>
      <c r="E980" s="43"/>
      <c r="F980" s="43"/>
      <c r="G980" s="48"/>
      <c r="H980" s="49"/>
      <c r="I980" s="46" t="str">
        <f>IF(C980="","",INDEX(airports_all,MATCH(C980,Inputs!$J$5:$J$8662,0)))</f>
        <v/>
      </c>
      <c r="J980" s="72" t="str">
        <f>IF(D980="","",INDEX(airports_all,MATCH(D980,Inputs!$J$5:$J$8662,0)))</f>
        <v/>
      </c>
      <c r="K980" s="88" t="str">
        <f t="shared" si="30"/>
        <v/>
      </c>
      <c r="N980" s="207">
        <f t="shared" si="31"/>
        <v>0</v>
      </c>
    </row>
    <row r="981" spans="1:14" s="41" customFormat="1" x14ac:dyDescent="0.25">
      <c r="A981" s="270"/>
      <c r="B981" s="271"/>
      <c r="C981" s="43"/>
      <c r="D981" s="43"/>
      <c r="E981" s="43"/>
      <c r="F981" s="43"/>
      <c r="G981" s="48"/>
      <c r="H981" s="49"/>
      <c r="I981" s="46" t="str">
        <f>IF(C981="","",INDEX(airports_all,MATCH(C981,Inputs!$J$5:$J$8662,0)))</f>
        <v/>
      </c>
      <c r="J981" s="72" t="str">
        <f>IF(D981="","",INDEX(airports_all,MATCH(D981,Inputs!$J$5:$J$8662,0)))</f>
        <v/>
      </c>
      <c r="K981" s="88" t="str">
        <f t="shared" si="30"/>
        <v/>
      </c>
      <c r="N981" s="207">
        <f t="shared" si="31"/>
        <v>0</v>
      </c>
    </row>
    <row r="982" spans="1:14" s="41" customFormat="1" x14ac:dyDescent="0.25">
      <c r="A982" s="270"/>
      <c r="B982" s="271"/>
      <c r="C982" s="43"/>
      <c r="D982" s="43"/>
      <c r="E982" s="43"/>
      <c r="F982" s="43"/>
      <c r="G982" s="48"/>
      <c r="H982" s="49"/>
      <c r="I982" s="46" t="str">
        <f>IF(C982="","",INDEX(airports_all,MATCH(C982,Inputs!$J$5:$J$8662,0)))</f>
        <v/>
      </c>
      <c r="J982" s="72" t="str">
        <f>IF(D982="","",INDEX(airports_all,MATCH(D982,Inputs!$J$5:$J$8662,0)))</f>
        <v/>
      </c>
      <c r="K982" s="88" t="str">
        <f t="shared" ref="K982:K1045" si="32">IF(COUNTA(A982:G982)&gt;0,IF(COUNTA(A982:G982)&lt;6, "Enter data in all of columns B-G!",""),"")</f>
        <v/>
      </c>
      <c r="N982" s="207">
        <f t="shared" ref="N982:N1045" si="33">IF(COUNTA(A982:G982)&gt;0,IF(COUNTA(A982:G982)&lt;6, 1,0),0)</f>
        <v>0</v>
      </c>
    </row>
    <row r="983" spans="1:14" s="41" customFormat="1" x14ac:dyDescent="0.25">
      <c r="A983" s="270"/>
      <c r="B983" s="271"/>
      <c r="C983" s="43"/>
      <c r="D983" s="43"/>
      <c r="E983" s="43"/>
      <c r="F983" s="43"/>
      <c r="G983" s="48"/>
      <c r="H983" s="49"/>
      <c r="I983" s="46" t="str">
        <f>IF(C983="","",INDEX(airports_all,MATCH(C983,Inputs!$J$5:$J$8662,0)))</f>
        <v/>
      </c>
      <c r="J983" s="72" t="str">
        <f>IF(D983="","",INDEX(airports_all,MATCH(D983,Inputs!$J$5:$J$8662,0)))</f>
        <v/>
      </c>
      <c r="K983" s="88" t="str">
        <f t="shared" si="32"/>
        <v/>
      </c>
      <c r="N983" s="207">
        <f t="shared" si="33"/>
        <v>0</v>
      </c>
    </row>
    <row r="984" spans="1:14" s="41" customFormat="1" x14ac:dyDescent="0.25">
      <c r="A984" s="270"/>
      <c r="B984" s="271"/>
      <c r="C984" s="43"/>
      <c r="D984" s="43"/>
      <c r="E984" s="43"/>
      <c r="F984" s="43"/>
      <c r="G984" s="48"/>
      <c r="H984" s="49"/>
      <c r="I984" s="46" t="str">
        <f>IF(C984="","",INDEX(airports_all,MATCH(C984,Inputs!$J$5:$J$8662,0)))</f>
        <v/>
      </c>
      <c r="J984" s="72" t="str">
        <f>IF(D984="","",INDEX(airports_all,MATCH(D984,Inputs!$J$5:$J$8662,0)))</f>
        <v/>
      </c>
      <c r="K984" s="88" t="str">
        <f t="shared" si="32"/>
        <v/>
      </c>
      <c r="N984" s="207">
        <f t="shared" si="33"/>
        <v>0</v>
      </c>
    </row>
    <row r="985" spans="1:14" s="41" customFormat="1" x14ac:dyDescent="0.25">
      <c r="A985" s="270"/>
      <c r="B985" s="271"/>
      <c r="C985" s="43"/>
      <c r="D985" s="43"/>
      <c r="E985" s="43"/>
      <c r="F985" s="43"/>
      <c r="G985" s="48"/>
      <c r="H985" s="49"/>
      <c r="I985" s="46" t="str">
        <f>IF(C985="","",INDEX(airports_all,MATCH(C985,Inputs!$J$5:$J$8662,0)))</f>
        <v/>
      </c>
      <c r="J985" s="72" t="str">
        <f>IF(D985="","",INDEX(airports_all,MATCH(D985,Inputs!$J$5:$J$8662,0)))</f>
        <v/>
      </c>
      <c r="K985" s="88" t="str">
        <f t="shared" si="32"/>
        <v/>
      </c>
      <c r="N985" s="207">
        <f t="shared" si="33"/>
        <v>0</v>
      </c>
    </row>
    <row r="986" spans="1:14" s="41" customFormat="1" x14ac:dyDescent="0.25">
      <c r="A986" s="270"/>
      <c r="B986" s="271"/>
      <c r="C986" s="43"/>
      <c r="D986" s="43"/>
      <c r="E986" s="43"/>
      <c r="F986" s="43"/>
      <c r="G986" s="48"/>
      <c r="H986" s="49"/>
      <c r="I986" s="46" t="str">
        <f>IF(C986="","",INDEX(airports_all,MATCH(C986,Inputs!$J$5:$J$8662,0)))</f>
        <v/>
      </c>
      <c r="J986" s="72" t="str">
        <f>IF(D986="","",INDEX(airports_all,MATCH(D986,Inputs!$J$5:$J$8662,0)))</f>
        <v/>
      </c>
      <c r="K986" s="88" t="str">
        <f t="shared" si="32"/>
        <v/>
      </c>
      <c r="N986" s="207">
        <f t="shared" si="33"/>
        <v>0</v>
      </c>
    </row>
    <row r="987" spans="1:14" s="41" customFormat="1" x14ac:dyDescent="0.25">
      <c r="A987" s="270"/>
      <c r="B987" s="271"/>
      <c r="C987" s="43"/>
      <c r="D987" s="43"/>
      <c r="E987" s="43"/>
      <c r="F987" s="43"/>
      <c r="G987" s="48"/>
      <c r="H987" s="49"/>
      <c r="I987" s="46" t="str">
        <f>IF(C987="","",INDEX(airports_all,MATCH(C987,Inputs!$J$5:$J$8662,0)))</f>
        <v/>
      </c>
      <c r="J987" s="72" t="str">
        <f>IF(D987="","",INDEX(airports_all,MATCH(D987,Inputs!$J$5:$J$8662,0)))</f>
        <v/>
      </c>
      <c r="K987" s="88" t="str">
        <f t="shared" si="32"/>
        <v/>
      </c>
      <c r="N987" s="207">
        <f t="shared" si="33"/>
        <v>0</v>
      </c>
    </row>
    <row r="988" spans="1:14" s="41" customFormat="1" x14ac:dyDescent="0.25">
      <c r="A988" s="270"/>
      <c r="B988" s="271"/>
      <c r="C988" s="43"/>
      <c r="D988" s="43"/>
      <c r="E988" s="43"/>
      <c r="F988" s="43"/>
      <c r="G988" s="48"/>
      <c r="H988" s="49"/>
      <c r="I988" s="46" t="str">
        <f>IF(C988="","",INDEX(airports_all,MATCH(C988,Inputs!$J$5:$J$8662,0)))</f>
        <v/>
      </c>
      <c r="J988" s="72" t="str">
        <f>IF(D988="","",INDEX(airports_all,MATCH(D988,Inputs!$J$5:$J$8662,0)))</f>
        <v/>
      </c>
      <c r="K988" s="88" t="str">
        <f t="shared" si="32"/>
        <v/>
      </c>
      <c r="N988" s="207">
        <f t="shared" si="33"/>
        <v>0</v>
      </c>
    </row>
    <row r="989" spans="1:14" s="41" customFormat="1" x14ac:dyDescent="0.25">
      <c r="A989" s="270"/>
      <c r="B989" s="271"/>
      <c r="C989" s="43"/>
      <c r="D989" s="43"/>
      <c r="E989" s="43"/>
      <c r="F989" s="43"/>
      <c r="G989" s="48"/>
      <c r="H989" s="49"/>
      <c r="I989" s="46" t="str">
        <f>IF(C989="","",INDEX(airports_all,MATCH(C989,Inputs!$J$5:$J$8662,0)))</f>
        <v/>
      </c>
      <c r="J989" s="72" t="str">
        <f>IF(D989="","",INDEX(airports_all,MATCH(D989,Inputs!$J$5:$J$8662,0)))</f>
        <v/>
      </c>
      <c r="K989" s="88" t="str">
        <f t="shared" si="32"/>
        <v/>
      </c>
      <c r="N989" s="207">
        <f t="shared" si="33"/>
        <v>0</v>
      </c>
    </row>
    <row r="990" spans="1:14" s="41" customFormat="1" x14ac:dyDescent="0.25">
      <c r="A990" s="270"/>
      <c r="B990" s="271"/>
      <c r="C990" s="43"/>
      <c r="D990" s="43"/>
      <c r="E990" s="43"/>
      <c r="F990" s="43"/>
      <c r="G990" s="48"/>
      <c r="H990" s="49"/>
      <c r="I990" s="46" t="str">
        <f>IF(C990="","",INDEX(airports_all,MATCH(C990,Inputs!$J$5:$J$8662,0)))</f>
        <v/>
      </c>
      <c r="J990" s="72" t="str">
        <f>IF(D990="","",INDEX(airports_all,MATCH(D990,Inputs!$J$5:$J$8662,0)))</f>
        <v/>
      </c>
      <c r="K990" s="88" t="str">
        <f t="shared" si="32"/>
        <v/>
      </c>
      <c r="N990" s="207">
        <f t="shared" si="33"/>
        <v>0</v>
      </c>
    </row>
    <row r="991" spans="1:14" s="41" customFormat="1" x14ac:dyDescent="0.25">
      <c r="A991" s="270"/>
      <c r="B991" s="271"/>
      <c r="C991" s="43"/>
      <c r="D991" s="43"/>
      <c r="E991" s="43"/>
      <c r="F991" s="43"/>
      <c r="G991" s="48"/>
      <c r="H991" s="49"/>
      <c r="I991" s="46" t="str">
        <f>IF(C991="","",INDEX(airports_all,MATCH(C991,Inputs!$J$5:$J$8662,0)))</f>
        <v/>
      </c>
      <c r="J991" s="72" t="str">
        <f>IF(D991="","",INDEX(airports_all,MATCH(D991,Inputs!$J$5:$J$8662,0)))</f>
        <v/>
      </c>
      <c r="K991" s="88" t="str">
        <f t="shared" si="32"/>
        <v/>
      </c>
      <c r="N991" s="207">
        <f t="shared" si="33"/>
        <v>0</v>
      </c>
    </row>
    <row r="992" spans="1:14" s="41" customFormat="1" x14ac:dyDescent="0.25">
      <c r="A992" s="270"/>
      <c r="B992" s="271"/>
      <c r="C992" s="43"/>
      <c r="D992" s="43"/>
      <c r="E992" s="43"/>
      <c r="F992" s="43"/>
      <c r="G992" s="48"/>
      <c r="H992" s="49"/>
      <c r="I992" s="46" t="str">
        <f>IF(C992="","",INDEX(airports_all,MATCH(C992,Inputs!$J$5:$J$8662,0)))</f>
        <v/>
      </c>
      <c r="J992" s="72" t="str">
        <f>IF(D992="","",INDEX(airports_all,MATCH(D992,Inputs!$J$5:$J$8662,0)))</f>
        <v/>
      </c>
      <c r="K992" s="88" t="str">
        <f t="shared" si="32"/>
        <v/>
      </c>
      <c r="N992" s="207">
        <f t="shared" si="33"/>
        <v>0</v>
      </c>
    </row>
    <row r="993" spans="1:14" s="41" customFormat="1" x14ac:dyDescent="0.25">
      <c r="A993" s="270"/>
      <c r="B993" s="271"/>
      <c r="C993" s="43"/>
      <c r="D993" s="43"/>
      <c r="E993" s="43"/>
      <c r="F993" s="43"/>
      <c r="G993" s="48"/>
      <c r="H993" s="49"/>
      <c r="I993" s="46" t="str">
        <f>IF(C993="","",INDEX(airports_all,MATCH(C993,Inputs!$J$5:$J$8662,0)))</f>
        <v/>
      </c>
      <c r="J993" s="72" t="str">
        <f>IF(D993="","",INDEX(airports_all,MATCH(D993,Inputs!$J$5:$J$8662,0)))</f>
        <v/>
      </c>
      <c r="K993" s="88" t="str">
        <f t="shared" si="32"/>
        <v/>
      </c>
      <c r="N993" s="207">
        <f t="shared" si="33"/>
        <v>0</v>
      </c>
    </row>
    <row r="994" spans="1:14" s="41" customFormat="1" x14ac:dyDescent="0.25">
      <c r="A994" s="270"/>
      <c r="B994" s="271"/>
      <c r="C994" s="43"/>
      <c r="D994" s="43"/>
      <c r="E994" s="43"/>
      <c r="F994" s="43"/>
      <c r="G994" s="48"/>
      <c r="H994" s="49"/>
      <c r="I994" s="46" t="str">
        <f>IF(C994="","",INDEX(airports_all,MATCH(C994,Inputs!$J$5:$J$8662,0)))</f>
        <v/>
      </c>
      <c r="J994" s="72" t="str">
        <f>IF(D994="","",INDEX(airports_all,MATCH(D994,Inputs!$J$5:$J$8662,0)))</f>
        <v/>
      </c>
      <c r="K994" s="88" t="str">
        <f t="shared" si="32"/>
        <v/>
      </c>
      <c r="N994" s="207">
        <f t="shared" si="33"/>
        <v>0</v>
      </c>
    </row>
    <row r="995" spans="1:14" s="41" customFormat="1" x14ac:dyDescent="0.25">
      <c r="A995" s="270"/>
      <c r="B995" s="271"/>
      <c r="C995" s="43"/>
      <c r="D995" s="43"/>
      <c r="E995" s="43"/>
      <c r="F995" s="43"/>
      <c r="G995" s="48"/>
      <c r="H995" s="49"/>
      <c r="I995" s="46" t="str">
        <f>IF(C995="","",INDEX(airports_all,MATCH(C995,Inputs!$J$5:$J$8662,0)))</f>
        <v/>
      </c>
      <c r="J995" s="72" t="str">
        <f>IF(D995="","",INDEX(airports_all,MATCH(D995,Inputs!$J$5:$J$8662,0)))</f>
        <v/>
      </c>
      <c r="K995" s="88" t="str">
        <f t="shared" si="32"/>
        <v/>
      </c>
      <c r="N995" s="207">
        <f t="shared" si="33"/>
        <v>0</v>
      </c>
    </row>
    <row r="996" spans="1:14" s="41" customFormat="1" x14ac:dyDescent="0.25">
      <c r="A996" s="270"/>
      <c r="B996" s="271"/>
      <c r="C996" s="43"/>
      <c r="D996" s="43"/>
      <c r="E996" s="43"/>
      <c r="F996" s="43"/>
      <c r="G996" s="48"/>
      <c r="H996" s="49"/>
      <c r="I996" s="46" t="str">
        <f>IF(C996="","",INDEX(airports_all,MATCH(C996,Inputs!$J$5:$J$8662,0)))</f>
        <v/>
      </c>
      <c r="J996" s="72" t="str">
        <f>IF(D996="","",INDEX(airports_all,MATCH(D996,Inputs!$J$5:$J$8662,0)))</f>
        <v/>
      </c>
      <c r="K996" s="88" t="str">
        <f t="shared" si="32"/>
        <v/>
      </c>
      <c r="N996" s="207">
        <f t="shared" si="33"/>
        <v>0</v>
      </c>
    </row>
    <row r="997" spans="1:14" s="41" customFormat="1" x14ac:dyDescent="0.25">
      <c r="A997" s="270"/>
      <c r="B997" s="271"/>
      <c r="C997" s="43"/>
      <c r="D997" s="43"/>
      <c r="E997" s="43"/>
      <c r="F997" s="43"/>
      <c r="G997" s="48"/>
      <c r="H997" s="49"/>
      <c r="I997" s="46" t="str">
        <f>IF(C997="","",INDEX(airports_all,MATCH(C997,Inputs!$J$5:$J$8662,0)))</f>
        <v/>
      </c>
      <c r="J997" s="72" t="str">
        <f>IF(D997="","",INDEX(airports_all,MATCH(D997,Inputs!$J$5:$J$8662,0)))</f>
        <v/>
      </c>
      <c r="K997" s="88" t="str">
        <f t="shared" si="32"/>
        <v/>
      </c>
      <c r="N997" s="207">
        <f t="shared" si="33"/>
        <v>0</v>
      </c>
    </row>
    <row r="998" spans="1:14" s="41" customFormat="1" x14ac:dyDescent="0.25">
      <c r="A998" s="270"/>
      <c r="B998" s="271"/>
      <c r="C998" s="43"/>
      <c r="D998" s="43"/>
      <c r="E998" s="43"/>
      <c r="F998" s="43"/>
      <c r="G998" s="48"/>
      <c r="H998" s="49"/>
      <c r="I998" s="46" t="str">
        <f>IF(C998="","",INDEX(airports_all,MATCH(C998,Inputs!$J$5:$J$8662,0)))</f>
        <v/>
      </c>
      <c r="J998" s="72" t="str">
        <f>IF(D998="","",INDEX(airports_all,MATCH(D998,Inputs!$J$5:$J$8662,0)))</f>
        <v/>
      </c>
      <c r="K998" s="88" t="str">
        <f t="shared" si="32"/>
        <v/>
      </c>
      <c r="N998" s="207">
        <f t="shared" si="33"/>
        <v>0</v>
      </c>
    </row>
    <row r="999" spans="1:14" s="41" customFormat="1" x14ac:dyDescent="0.25">
      <c r="A999" s="270"/>
      <c r="B999" s="271"/>
      <c r="C999" s="43"/>
      <c r="D999" s="43"/>
      <c r="E999" s="43"/>
      <c r="F999" s="43"/>
      <c r="G999" s="48"/>
      <c r="H999" s="49"/>
      <c r="I999" s="46" t="str">
        <f>IF(C999="","",INDEX(airports_all,MATCH(C999,Inputs!$J$5:$J$8662,0)))</f>
        <v/>
      </c>
      <c r="J999" s="72" t="str">
        <f>IF(D999="","",INDEX(airports_all,MATCH(D999,Inputs!$J$5:$J$8662,0)))</f>
        <v/>
      </c>
      <c r="K999" s="88" t="str">
        <f t="shared" si="32"/>
        <v/>
      </c>
      <c r="N999" s="207">
        <f t="shared" si="33"/>
        <v>0</v>
      </c>
    </row>
    <row r="1000" spans="1:14" s="41" customFormat="1" x14ac:dyDescent="0.25">
      <c r="A1000" s="270"/>
      <c r="B1000" s="271"/>
      <c r="C1000" s="43"/>
      <c r="D1000" s="43"/>
      <c r="E1000" s="43"/>
      <c r="F1000" s="43"/>
      <c r="G1000" s="48"/>
      <c r="H1000" s="49"/>
      <c r="I1000" s="46" t="str">
        <f>IF(C1000="","",INDEX(airports_all,MATCH(C1000,Inputs!$J$5:$J$8662,0)))</f>
        <v/>
      </c>
      <c r="J1000" s="72" t="str">
        <f>IF(D1000="","",INDEX(airports_all,MATCH(D1000,Inputs!$J$5:$J$8662,0)))</f>
        <v/>
      </c>
      <c r="K1000" s="88" t="str">
        <f t="shared" si="32"/>
        <v/>
      </c>
      <c r="N1000" s="207">
        <f t="shared" si="33"/>
        <v>0</v>
      </c>
    </row>
    <row r="1001" spans="1:14" s="41" customFormat="1" x14ac:dyDescent="0.25">
      <c r="A1001" s="270"/>
      <c r="B1001" s="271"/>
      <c r="C1001" s="43"/>
      <c r="D1001" s="43"/>
      <c r="E1001" s="43"/>
      <c r="F1001" s="43"/>
      <c r="G1001" s="48"/>
      <c r="H1001" s="49"/>
      <c r="I1001" s="46" t="str">
        <f>IF(C1001="","",INDEX(airports_all,MATCH(C1001,Inputs!$J$5:$J$8662,0)))</f>
        <v/>
      </c>
      <c r="J1001" s="72" t="str">
        <f>IF(D1001="","",INDEX(airports_all,MATCH(D1001,Inputs!$J$5:$J$8662,0)))</f>
        <v/>
      </c>
      <c r="K1001" s="88" t="str">
        <f t="shared" si="32"/>
        <v/>
      </c>
      <c r="N1001" s="207">
        <f t="shared" si="33"/>
        <v>0</v>
      </c>
    </row>
    <row r="1002" spans="1:14" s="41" customFormat="1" x14ac:dyDescent="0.25">
      <c r="A1002" s="270"/>
      <c r="B1002" s="271"/>
      <c r="C1002" s="43"/>
      <c r="D1002" s="43"/>
      <c r="E1002" s="43"/>
      <c r="F1002" s="43"/>
      <c r="G1002" s="48"/>
      <c r="H1002" s="49"/>
      <c r="I1002" s="46" t="str">
        <f>IF(C1002="","",INDEX(airports_all,MATCH(C1002,Inputs!$J$5:$J$8662,0)))</f>
        <v/>
      </c>
      <c r="J1002" s="72" t="str">
        <f>IF(D1002="","",INDEX(airports_all,MATCH(D1002,Inputs!$J$5:$J$8662,0)))</f>
        <v/>
      </c>
      <c r="K1002" s="88" t="str">
        <f t="shared" si="32"/>
        <v/>
      </c>
      <c r="N1002" s="207">
        <f t="shared" si="33"/>
        <v>0</v>
      </c>
    </row>
    <row r="1003" spans="1:14" s="41" customFormat="1" x14ac:dyDescent="0.25">
      <c r="A1003" s="270"/>
      <c r="B1003" s="271"/>
      <c r="C1003" s="43"/>
      <c r="D1003" s="43"/>
      <c r="E1003" s="43"/>
      <c r="F1003" s="43"/>
      <c r="G1003" s="48"/>
      <c r="H1003" s="49"/>
      <c r="I1003" s="46" t="str">
        <f>IF(C1003="","",INDEX(airports_all,MATCH(C1003,Inputs!$J$5:$J$8662,0)))</f>
        <v/>
      </c>
      <c r="J1003" s="72" t="str">
        <f>IF(D1003="","",INDEX(airports_all,MATCH(D1003,Inputs!$J$5:$J$8662,0)))</f>
        <v/>
      </c>
      <c r="K1003" s="88" t="str">
        <f t="shared" si="32"/>
        <v/>
      </c>
      <c r="N1003" s="207">
        <f t="shared" si="33"/>
        <v>0</v>
      </c>
    </row>
    <row r="1004" spans="1:14" s="41" customFormat="1" x14ac:dyDescent="0.25">
      <c r="A1004" s="270"/>
      <c r="B1004" s="271"/>
      <c r="C1004" s="43"/>
      <c r="D1004" s="43"/>
      <c r="E1004" s="43"/>
      <c r="F1004" s="43"/>
      <c r="G1004" s="48"/>
      <c r="H1004" s="49"/>
      <c r="I1004" s="46" t="str">
        <f>IF(C1004="","",INDEX(airports_all,MATCH(C1004,Inputs!$J$5:$J$8662,0)))</f>
        <v/>
      </c>
      <c r="J1004" s="72" t="str">
        <f>IF(D1004="","",INDEX(airports_all,MATCH(D1004,Inputs!$J$5:$J$8662,0)))</f>
        <v/>
      </c>
      <c r="K1004" s="88" t="str">
        <f t="shared" si="32"/>
        <v/>
      </c>
      <c r="N1004" s="207">
        <f t="shared" si="33"/>
        <v>0</v>
      </c>
    </row>
    <row r="1005" spans="1:14" s="41" customFormat="1" x14ac:dyDescent="0.25">
      <c r="A1005" s="270"/>
      <c r="B1005" s="271"/>
      <c r="C1005" s="43"/>
      <c r="D1005" s="43"/>
      <c r="E1005" s="43"/>
      <c r="F1005" s="43"/>
      <c r="G1005" s="48"/>
      <c r="H1005" s="49"/>
      <c r="I1005" s="46" t="str">
        <f>IF(C1005="","",INDEX(airports_all,MATCH(C1005,Inputs!$J$5:$J$8662,0)))</f>
        <v/>
      </c>
      <c r="J1005" s="72" t="str">
        <f>IF(D1005="","",INDEX(airports_all,MATCH(D1005,Inputs!$J$5:$J$8662,0)))</f>
        <v/>
      </c>
      <c r="K1005" s="88" t="str">
        <f t="shared" si="32"/>
        <v/>
      </c>
      <c r="N1005" s="207">
        <f t="shared" si="33"/>
        <v>0</v>
      </c>
    </row>
    <row r="1006" spans="1:14" s="41" customFormat="1" x14ac:dyDescent="0.25">
      <c r="A1006" s="270"/>
      <c r="B1006" s="271"/>
      <c r="C1006" s="43"/>
      <c r="D1006" s="43"/>
      <c r="E1006" s="43"/>
      <c r="F1006" s="43"/>
      <c r="G1006" s="48"/>
      <c r="H1006" s="49"/>
      <c r="I1006" s="46" t="str">
        <f>IF(C1006="","",INDEX(airports_all,MATCH(C1006,Inputs!$J$5:$J$8662,0)))</f>
        <v/>
      </c>
      <c r="J1006" s="72" t="str">
        <f>IF(D1006="","",INDEX(airports_all,MATCH(D1006,Inputs!$J$5:$J$8662,0)))</f>
        <v/>
      </c>
      <c r="K1006" s="88" t="str">
        <f t="shared" si="32"/>
        <v/>
      </c>
      <c r="N1006" s="207">
        <f t="shared" si="33"/>
        <v>0</v>
      </c>
    </row>
    <row r="1007" spans="1:14" s="41" customFormat="1" x14ac:dyDescent="0.25">
      <c r="A1007" s="270"/>
      <c r="B1007" s="271"/>
      <c r="C1007" s="43"/>
      <c r="D1007" s="43"/>
      <c r="E1007" s="43"/>
      <c r="F1007" s="43"/>
      <c r="G1007" s="48"/>
      <c r="H1007" s="49"/>
      <c r="I1007" s="46" t="str">
        <f>IF(C1007="","",INDEX(airports_all,MATCH(C1007,Inputs!$J$5:$J$8662,0)))</f>
        <v/>
      </c>
      <c r="J1007" s="72" t="str">
        <f>IF(D1007="","",INDEX(airports_all,MATCH(D1007,Inputs!$J$5:$J$8662,0)))</f>
        <v/>
      </c>
      <c r="K1007" s="88" t="str">
        <f t="shared" si="32"/>
        <v/>
      </c>
      <c r="N1007" s="207">
        <f t="shared" si="33"/>
        <v>0</v>
      </c>
    </row>
    <row r="1008" spans="1:14" s="41" customFormat="1" x14ac:dyDescent="0.25">
      <c r="A1008" s="270"/>
      <c r="B1008" s="271"/>
      <c r="C1008" s="43"/>
      <c r="D1008" s="43"/>
      <c r="E1008" s="43"/>
      <c r="F1008" s="43"/>
      <c r="G1008" s="48"/>
      <c r="H1008" s="49"/>
      <c r="I1008" s="46" t="str">
        <f>IF(C1008="","",INDEX(airports_all,MATCH(C1008,Inputs!$J$5:$J$8662,0)))</f>
        <v/>
      </c>
      <c r="J1008" s="72" t="str">
        <f>IF(D1008="","",INDEX(airports_all,MATCH(D1008,Inputs!$J$5:$J$8662,0)))</f>
        <v/>
      </c>
      <c r="K1008" s="88" t="str">
        <f t="shared" si="32"/>
        <v/>
      </c>
      <c r="N1008" s="207">
        <f t="shared" si="33"/>
        <v>0</v>
      </c>
    </row>
    <row r="1009" spans="1:14" s="41" customFormat="1" x14ac:dyDescent="0.25">
      <c r="A1009" s="270"/>
      <c r="B1009" s="271"/>
      <c r="C1009" s="43"/>
      <c r="D1009" s="43"/>
      <c r="E1009" s="43"/>
      <c r="F1009" s="43"/>
      <c r="G1009" s="48"/>
      <c r="H1009" s="49"/>
      <c r="I1009" s="46" t="str">
        <f>IF(C1009="","",INDEX(airports_all,MATCH(C1009,Inputs!$J$5:$J$8662,0)))</f>
        <v/>
      </c>
      <c r="J1009" s="72" t="str">
        <f>IF(D1009="","",INDEX(airports_all,MATCH(D1009,Inputs!$J$5:$J$8662,0)))</f>
        <v/>
      </c>
      <c r="K1009" s="88" t="str">
        <f t="shared" si="32"/>
        <v/>
      </c>
      <c r="N1009" s="207">
        <f t="shared" si="33"/>
        <v>0</v>
      </c>
    </row>
    <row r="1010" spans="1:14" s="41" customFormat="1" x14ac:dyDescent="0.25">
      <c r="A1010" s="270"/>
      <c r="B1010" s="271"/>
      <c r="C1010" s="43"/>
      <c r="D1010" s="43"/>
      <c r="E1010" s="43"/>
      <c r="F1010" s="43"/>
      <c r="G1010" s="48"/>
      <c r="H1010" s="49"/>
      <c r="I1010" s="46" t="str">
        <f>IF(C1010="","",INDEX(airports_all,MATCH(C1010,Inputs!$J$5:$J$8662,0)))</f>
        <v/>
      </c>
      <c r="J1010" s="72" t="str">
        <f>IF(D1010="","",INDEX(airports_all,MATCH(D1010,Inputs!$J$5:$J$8662,0)))</f>
        <v/>
      </c>
      <c r="K1010" s="88" t="str">
        <f t="shared" si="32"/>
        <v/>
      </c>
      <c r="N1010" s="207">
        <f t="shared" si="33"/>
        <v>0</v>
      </c>
    </row>
    <row r="1011" spans="1:14" s="41" customFormat="1" x14ac:dyDescent="0.25">
      <c r="A1011" s="270"/>
      <c r="B1011" s="271"/>
      <c r="C1011" s="43"/>
      <c r="D1011" s="43"/>
      <c r="E1011" s="43"/>
      <c r="F1011" s="43"/>
      <c r="G1011" s="48"/>
      <c r="H1011" s="49"/>
      <c r="I1011" s="46" t="str">
        <f>IF(C1011="","",INDEX(airports_all,MATCH(C1011,Inputs!$J$5:$J$8662,0)))</f>
        <v/>
      </c>
      <c r="J1011" s="72" t="str">
        <f>IF(D1011="","",INDEX(airports_all,MATCH(D1011,Inputs!$J$5:$J$8662,0)))</f>
        <v/>
      </c>
      <c r="K1011" s="88" t="str">
        <f t="shared" si="32"/>
        <v/>
      </c>
      <c r="N1011" s="207">
        <f t="shared" si="33"/>
        <v>0</v>
      </c>
    </row>
    <row r="1012" spans="1:14" s="41" customFormat="1" x14ac:dyDescent="0.25">
      <c r="A1012" s="270"/>
      <c r="B1012" s="271"/>
      <c r="C1012" s="43"/>
      <c r="D1012" s="43"/>
      <c r="E1012" s="43"/>
      <c r="F1012" s="43"/>
      <c r="G1012" s="48"/>
      <c r="H1012" s="49"/>
      <c r="I1012" s="46" t="str">
        <f>IF(C1012="","",INDEX(airports_all,MATCH(C1012,Inputs!$J$5:$J$8662,0)))</f>
        <v/>
      </c>
      <c r="J1012" s="72" t="str">
        <f>IF(D1012="","",INDEX(airports_all,MATCH(D1012,Inputs!$J$5:$J$8662,0)))</f>
        <v/>
      </c>
      <c r="K1012" s="88" t="str">
        <f t="shared" si="32"/>
        <v/>
      </c>
      <c r="N1012" s="207">
        <f t="shared" si="33"/>
        <v>0</v>
      </c>
    </row>
    <row r="1013" spans="1:14" s="41" customFormat="1" x14ac:dyDescent="0.25">
      <c r="A1013" s="270"/>
      <c r="B1013" s="271"/>
      <c r="C1013" s="43"/>
      <c r="D1013" s="43"/>
      <c r="E1013" s="43"/>
      <c r="F1013" s="43"/>
      <c r="G1013" s="48"/>
      <c r="H1013" s="49"/>
      <c r="I1013" s="46" t="str">
        <f>IF(C1013="","",INDEX(airports_all,MATCH(C1013,Inputs!$J$5:$J$8662,0)))</f>
        <v/>
      </c>
      <c r="J1013" s="72" t="str">
        <f>IF(D1013="","",INDEX(airports_all,MATCH(D1013,Inputs!$J$5:$J$8662,0)))</f>
        <v/>
      </c>
      <c r="K1013" s="88" t="str">
        <f t="shared" si="32"/>
        <v/>
      </c>
      <c r="N1013" s="207">
        <f t="shared" si="33"/>
        <v>0</v>
      </c>
    </row>
    <row r="1014" spans="1:14" s="41" customFormat="1" x14ac:dyDescent="0.25">
      <c r="A1014" s="270"/>
      <c r="B1014" s="271"/>
      <c r="C1014" s="43"/>
      <c r="D1014" s="43"/>
      <c r="E1014" s="43"/>
      <c r="F1014" s="43"/>
      <c r="G1014" s="48"/>
      <c r="H1014" s="49"/>
      <c r="I1014" s="46" t="str">
        <f>IF(C1014="","",INDEX(airports_all,MATCH(C1014,Inputs!$J$5:$J$8662,0)))</f>
        <v/>
      </c>
      <c r="J1014" s="72" t="str">
        <f>IF(D1014="","",INDEX(airports_all,MATCH(D1014,Inputs!$J$5:$J$8662,0)))</f>
        <v/>
      </c>
      <c r="K1014" s="88" t="str">
        <f t="shared" si="32"/>
        <v/>
      </c>
      <c r="N1014" s="207">
        <f t="shared" si="33"/>
        <v>0</v>
      </c>
    </row>
    <row r="1015" spans="1:14" s="41" customFormat="1" x14ac:dyDescent="0.25">
      <c r="A1015" s="270"/>
      <c r="B1015" s="271"/>
      <c r="C1015" s="43"/>
      <c r="D1015" s="43"/>
      <c r="E1015" s="43"/>
      <c r="F1015" s="43"/>
      <c r="G1015" s="48"/>
      <c r="H1015" s="49"/>
      <c r="I1015" s="46" t="str">
        <f>IF(C1015="","",INDEX(airports_all,MATCH(C1015,Inputs!$J$5:$J$8662,0)))</f>
        <v/>
      </c>
      <c r="J1015" s="72" t="str">
        <f>IF(D1015="","",INDEX(airports_all,MATCH(D1015,Inputs!$J$5:$J$8662,0)))</f>
        <v/>
      </c>
      <c r="K1015" s="88" t="str">
        <f t="shared" si="32"/>
        <v/>
      </c>
      <c r="N1015" s="207">
        <f t="shared" si="33"/>
        <v>0</v>
      </c>
    </row>
    <row r="1016" spans="1:14" s="41" customFormat="1" x14ac:dyDescent="0.25">
      <c r="A1016" s="270"/>
      <c r="B1016" s="271"/>
      <c r="C1016" s="43"/>
      <c r="D1016" s="43"/>
      <c r="E1016" s="43"/>
      <c r="F1016" s="43"/>
      <c r="G1016" s="48"/>
      <c r="H1016" s="49"/>
      <c r="I1016" s="46" t="str">
        <f>IF(C1016="","",INDEX(airports_all,MATCH(C1016,Inputs!$J$5:$J$8662,0)))</f>
        <v/>
      </c>
      <c r="J1016" s="72" t="str">
        <f>IF(D1016="","",INDEX(airports_all,MATCH(D1016,Inputs!$J$5:$J$8662,0)))</f>
        <v/>
      </c>
      <c r="K1016" s="88" t="str">
        <f t="shared" si="32"/>
        <v/>
      </c>
      <c r="N1016" s="207">
        <f t="shared" si="33"/>
        <v>0</v>
      </c>
    </row>
    <row r="1017" spans="1:14" s="41" customFormat="1" x14ac:dyDescent="0.25">
      <c r="A1017" s="270"/>
      <c r="B1017" s="271"/>
      <c r="C1017" s="43"/>
      <c r="D1017" s="43"/>
      <c r="E1017" s="43"/>
      <c r="F1017" s="43"/>
      <c r="G1017" s="48"/>
      <c r="H1017" s="49"/>
      <c r="I1017" s="46" t="str">
        <f>IF(C1017="","",INDEX(airports_all,MATCH(C1017,Inputs!$J$5:$J$8662,0)))</f>
        <v/>
      </c>
      <c r="J1017" s="72" t="str">
        <f>IF(D1017="","",INDEX(airports_all,MATCH(D1017,Inputs!$J$5:$J$8662,0)))</f>
        <v/>
      </c>
      <c r="K1017" s="88" t="str">
        <f t="shared" si="32"/>
        <v/>
      </c>
      <c r="N1017" s="207">
        <f t="shared" si="33"/>
        <v>0</v>
      </c>
    </row>
    <row r="1018" spans="1:14" s="41" customFormat="1" x14ac:dyDescent="0.25">
      <c r="A1018" s="270"/>
      <c r="B1018" s="271"/>
      <c r="C1018" s="43"/>
      <c r="D1018" s="43"/>
      <c r="E1018" s="43"/>
      <c r="F1018" s="43"/>
      <c r="G1018" s="48"/>
      <c r="H1018" s="49"/>
      <c r="I1018" s="46" t="str">
        <f>IF(C1018="","",INDEX(airports_all,MATCH(C1018,Inputs!$J$5:$J$8662,0)))</f>
        <v/>
      </c>
      <c r="J1018" s="72" t="str">
        <f>IF(D1018="","",INDEX(airports_all,MATCH(D1018,Inputs!$J$5:$J$8662,0)))</f>
        <v/>
      </c>
      <c r="K1018" s="88" t="str">
        <f t="shared" si="32"/>
        <v/>
      </c>
      <c r="N1018" s="207">
        <f t="shared" si="33"/>
        <v>0</v>
      </c>
    </row>
    <row r="1019" spans="1:14" s="41" customFormat="1" x14ac:dyDescent="0.25">
      <c r="A1019" s="270"/>
      <c r="B1019" s="271"/>
      <c r="C1019" s="43"/>
      <c r="D1019" s="43"/>
      <c r="E1019" s="43"/>
      <c r="F1019" s="43"/>
      <c r="G1019" s="48"/>
      <c r="H1019" s="49"/>
      <c r="I1019" s="46" t="str">
        <f>IF(C1019="","",INDEX(airports_all,MATCH(C1019,Inputs!$J$5:$J$8662,0)))</f>
        <v/>
      </c>
      <c r="J1019" s="72" t="str">
        <f>IF(D1019="","",INDEX(airports_all,MATCH(D1019,Inputs!$J$5:$J$8662,0)))</f>
        <v/>
      </c>
      <c r="K1019" s="88" t="str">
        <f t="shared" si="32"/>
        <v/>
      </c>
      <c r="N1019" s="207">
        <f t="shared" si="33"/>
        <v>0</v>
      </c>
    </row>
    <row r="1020" spans="1:14" s="41" customFormat="1" x14ac:dyDescent="0.25">
      <c r="A1020" s="270"/>
      <c r="B1020" s="271"/>
      <c r="C1020" s="43"/>
      <c r="D1020" s="43"/>
      <c r="E1020" s="43"/>
      <c r="F1020" s="43"/>
      <c r="G1020" s="48"/>
      <c r="H1020" s="49"/>
      <c r="I1020" s="46" t="str">
        <f>IF(C1020="","",INDEX(airports_all,MATCH(C1020,Inputs!$J$5:$J$8662,0)))</f>
        <v/>
      </c>
      <c r="J1020" s="72" t="str">
        <f>IF(D1020="","",INDEX(airports_all,MATCH(D1020,Inputs!$J$5:$J$8662,0)))</f>
        <v/>
      </c>
      <c r="K1020" s="88" t="str">
        <f t="shared" si="32"/>
        <v/>
      </c>
      <c r="N1020" s="207">
        <f t="shared" si="33"/>
        <v>0</v>
      </c>
    </row>
    <row r="1021" spans="1:14" s="41" customFormat="1" x14ac:dyDescent="0.25">
      <c r="A1021" s="270"/>
      <c r="B1021" s="271"/>
      <c r="C1021" s="43"/>
      <c r="D1021" s="43"/>
      <c r="E1021" s="43"/>
      <c r="F1021" s="43"/>
      <c r="G1021" s="48"/>
      <c r="H1021" s="49"/>
      <c r="I1021" s="46" t="str">
        <f>IF(C1021="","",INDEX(airports_all,MATCH(C1021,Inputs!$J$5:$J$8662,0)))</f>
        <v/>
      </c>
      <c r="J1021" s="72" t="str">
        <f>IF(D1021="","",INDEX(airports_all,MATCH(D1021,Inputs!$J$5:$J$8662,0)))</f>
        <v/>
      </c>
      <c r="K1021" s="88" t="str">
        <f t="shared" si="32"/>
        <v/>
      </c>
      <c r="N1021" s="207">
        <f t="shared" si="33"/>
        <v>0</v>
      </c>
    </row>
    <row r="1022" spans="1:14" s="41" customFormat="1" x14ac:dyDescent="0.25">
      <c r="A1022" s="270"/>
      <c r="B1022" s="271"/>
      <c r="C1022" s="43"/>
      <c r="D1022" s="43"/>
      <c r="E1022" s="43"/>
      <c r="F1022" s="43"/>
      <c r="G1022" s="48"/>
      <c r="H1022" s="49"/>
      <c r="I1022" s="46" t="str">
        <f>IF(C1022="","",INDEX(airports_all,MATCH(C1022,Inputs!$J$5:$J$8662,0)))</f>
        <v/>
      </c>
      <c r="J1022" s="72" t="str">
        <f>IF(D1022="","",INDEX(airports_all,MATCH(D1022,Inputs!$J$5:$J$8662,0)))</f>
        <v/>
      </c>
      <c r="K1022" s="88" t="str">
        <f t="shared" si="32"/>
        <v/>
      </c>
      <c r="N1022" s="207">
        <f t="shared" si="33"/>
        <v>0</v>
      </c>
    </row>
    <row r="1023" spans="1:14" s="41" customFormat="1" x14ac:dyDescent="0.25">
      <c r="A1023" s="270"/>
      <c r="B1023" s="271"/>
      <c r="C1023" s="43"/>
      <c r="D1023" s="43"/>
      <c r="E1023" s="43"/>
      <c r="F1023" s="43"/>
      <c r="G1023" s="48"/>
      <c r="H1023" s="49"/>
      <c r="I1023" s="46" t="str">
        <f>IF(C1023="","",INDEX(airports_all,MATCH(C1023,Inputs!$J$5:$J$8662,0)))</f>
        <v/>
      </c>
      <c r="J1023" s="72" t="str">
        <f>IF(D1023="","",INDEX(airports_all,MATCH(D1023,Inputs!$J$5:$J$8662,0)))</f>
        <v/>
      </c>
      <c r="K1023" s="88" t="str">
        <f t="shared" si="32"/>
        <v/>
      </c>
      <c r="N1023" s="207">
        <f t="shared" si="33"/>
        <v>0</v>
      </c>
    </row>
    <row r="1024" spans="1:14" s="41" customFormat="1" x14ac:dyDescent="0.25">
      <c r="A1024" s="270"/>
      <c r="B1024" s="271"/>
      <c r="C1024" s="43"/>
      <c r="D1024" s="43"/>
      <c r="E1024" s="43"/>
      <c r="F1024" s="43"/>
      <c r="G1024" s="48"/>
      <c r="H1024" s="49"/>
      <c r="I1024" s="46" t="str">
        <f>IF(C1024="","",INDEX(airports_all,MATCH(C1024,Inputs!$J$5:$J$8662,0)))</f>
        <v/>
      </c>
      <c r="J1024" s="72" t="str">
        <f>IF(D1024="","",INDEX(airports_all,MATCH(D1024,Inputs!$J$5:$J$8662,0)))</f>
        <v/>
      </c>
      <c r="K1024" s="88" t="str">
        <f t="shared" si="32"/>
        <v/>
      </c>
      <c r="N1024" s="207">
        <f t="shared" si="33"/>
        <v>0</v>
      </c>
    </row>
    <row r="1025" spans="1:14" s="41" customFormat="1" x14ac:dyDescent="0.25">
      <c r="A1025" s="270"/>
      <c r="B1025" s="271"/>
      <c r="C1025" s="43"/>
      <c r="D1025" s="43"/>
      <c r="E1025" s="43"/>
      <c r="F1025" s="43"/>
      <c r="G1025" s="48"/>
      <c r="H1025" s="49"/>
      <c r="I1025" s="46" t="str">
        <f>IF(C1025="","",INDEX(airports_all,MATCH(C1025,Inputs!$J$5:$J$8662,0)))</f>
        <v/>
      </c>
      <c r="J1025" s="72" t="str">
        <f>IF(D1025="","",INDEX(airports_all,MATCH(D1025,Inputs!$J$5:$J$8662,0)))</f>
        <v/>
      </c>
      <c r="K1025" s="88" t="str">
        <f t="shared" si="32"/>
        <v/>
      </c>
      <c r="N1025" s="207">
        <f t="shared" si="33"/>
        <v>0</v>
      </c>
    </row>
    <row r="1026" spans="1:14" s="41" customFormat="1" x14ac:dyDescent="0.25">
      <c r="A1026" s="270"/>
      <c r="B1026" s="271"/>
      <c r="C1026" s="43"/>
      <c r="D1026" s="43"/>
      <c r="E1026" s="43"/>
      <c r="F1026" s="43"/>
      <c r="G1026" s="48"/>
      <c r="H1026" s="49"/>
      <c r="I1026" s="46" t="str">
        <f>IF(C1026="","",INDEX(airports_all,MATCH(C1026,Inputs!$J$5:$J$8662,0)))</f>
        <v/>
      </c>
      <c r="J1026" s="72" t="str">
        <f>IF(D1026="","",INDEX(airports_all,MATCH(D1026,Inputs!$J$5:$J$8662,0)))</f>
        <v/>
      </c>
      <c r="K1026" s="88" t="str">
        <f t="shared" si="32"/>
        <v/>
      </c>
      <c r="N1026" s="207">
        <f t="shared" si="33"/>
        <v>0</v>
      </c>
    </row>
    <row r="1027" spans="1:14" s="41" customFormat="1" x14ac:dyDescent="0.25">
      <c r="A1027" s="270"/>
      <c r="B1027" s="271"/>
      <c r="C1027" s="43"/>
      <c r="D1027" s="43"/>
      <c r="E1027" s="43"/>
      <c r="F1027" s="43"/>
      <c r="G1027" s="48"/>
      <c r="H1027" s="49"/>
      <c r="I1027" s="46" t="str">
        <f>IF(C1027="","",INDEX(airports_all,MATCH(C1027,Inputs!$J$5:$J$8662,0)))</f>
        <v/>
      </c>
      <c r="J1027" s="72" t="str">
        <f>IF(D1027="","",INDEX(airports_all,MATCH(D1027,Inputs!$J$5:$J$8662,0)))</f>
        <v/>
      </c>
      <c r="K1027" s="88" t="str">
        <f t="shared" si="32"/>
        <v/>
      </c>
      <c r="N1027" s="207">
        <f t="shared" si="33"/>
        <v>0</v>
      </c>
    </row>
    <row r="1028" spans="1:14" s="41" customFormat="1" x14ac:dyDescent="0.25">
      <c r="A1028" s="270"/>
      <c r="B1028" s="271"/>
      <c r="C1028" s="43"/>
      <c r="D1028" s="43"/>
      <c r="E1028" s="43"/>
      <c r="F1028" s="43"/>
      <c r="G1028" s="48"/>
      <c r="H1028" s="49"/>
      <c r="I1028" s="46" t="str">
        <f>IF(C1028="","",INDEX(airports_all,MATCH(C1028,Inputs!$J$5:$J$8662,0)))</f>
        <v/>
      </c>
      <c r="J1028" s="72" t="str">
        <f>IF(D1028="","",INDEX(airports_all,MATCH(D1028,Inputs!$J$5:$J$8662,0)))</f>
        <v/>
      </c>
      <c r="K1028" s="88" t="str">
        <f t="shared" si="32"/>
        <v/>
      </c>
      <c r="N1028" s="207">
        <f t="shared" si="33"/>
        <v>0</v>
      </c>
    </row>
    <row r="1029" spans="1:14" s="41" customFormat="1" x14ac:dyDescent="0.25">
      <c r="A1029" s="270"/>
      <c r="B1029" s="271"/>
      <c r="C1029" s="43"/>
      <c r="D1029" s="43"/>
      <c r="E1029" s="43"/>
      <c r="F1029" s="43"/>
      <c r="G1029" s="48"/>
      <c r="H1029" s="49"/>
      <c r="I1029" s="46" t="str">
        <f>IF(C1029="","",INDEX(airports_all,MATCH(C1029,Inputs!$J$5:$J$8662,0)))</f>
        <v/>
      </c>
      <c r="J1029" s="72" t="str">
        <f>IF(D1029="","",INDEX(airports_all,MATCH(D1029,Inputs!$J$5:$J$8662,0)))</f>
        <v/>
      </c>
      <c r="K1029" s="88" t="str">
        <f t="shared" si="32"/>
        <v/>
      </c>
      <c r="N1029" s="207">
        <f t="shared" si="33"/>
        <v>0</v>
      </c>
    </row>
    <row r="1030" spans="1:14" s="41" customFormat="1" x14ac:dyDescent="0.25">
      <c r="A1030" s="270"/>
      <c r="B1030" s="271"/>
      <c r="C1030" s="43"/>
      <c r="D1030" s="43"/>
      <c r="E1030" s="43"/>
      <c r="F1030" s="43"/>
      <c r="G1030" s="48"/>
      <c r="H1030" s="49"/>
      <c r="I1030" s="46" t="str">
        <f>IF(C1030="","",INDEX(airports_all,MATCH(C1030,Inputs!$J$5:$J$8662,0)))</f>
        <v/>
      </c>
      <c r="J1030" s="72" t="str">
        <f>IF(D1030="","",INDEX(airports_all,MATCH(D1030,Inputs!$J$5:$J$8662,0)))</f>
        <v/>
      </c>
      <c r="K1030" s="88" t="str">
        <f t="shared" si="32"/>
        <v/>
      </c>
      <c r="N1030" s="207">
        <f t="shared" si="33"/>
        <v>0</v>
      </c>
    </row>
    <row r="1031" spans="1:14" s="41" customFormat="1" x14ac:dyDescent="0.25">
      <c r="A1031" s="270"/>
      <c r="B1031" s="271"/>
      <c r="C1031" s="43"/>
      <c r="D1031" s="43"/>
      <c r="E1031" s="43"/>
      <c r="F1031" s="43"/>
      <c r="G1031" s="48"/>
      <c r="H1031" s="49"/>
      <c r="I1031" s="46" t="str">
        <f>IF(C1031="","",INDEX(airports_all,MATCH(C1031,Inputs!$J$5:$J$8662,0)))</f>
        <v/>
      </c>
      <c r="J1031" s="72" t="str">
        <f>IF(D1031="","",INDEX(airports_all,MATCH(D1031,Inputs!$J$5:$J$8662,0)))</f>
        <v/>
      </c>
      <c r="K1031" s="88" t="str">
        <f t="shared" si="32"/>
        <v/>
      </c>
      <c r="N1031" s="207">
        <f t="shared" si="33"/>
        <v>0</v>
      </c>
    </row>
    <row r="1032" spans="1:14" s="41" customFormat="1" x14ac:dyDescent="0.25">
      <c r="A1032" s="270"/>
      <c r="B1032" s="271"/>
      <c r="C1032" s="43"/>
      <c r="D1032" s="43"/>
      <c r="E1032" s="43"/>
      <c r="F1032" s="43"/>
      <c r="G1032" s="48"/>
      <c r="H1032" s="49"/>
      <c r="I1032" s="46" t="str">
        <f>IF(C1032="","",INDEX(airports_all,MATCH(C1032,Inputs!$J$5:$J$8662,0)))</f>
        <v/>
      </c>
      <c r="J1032" s="72" t="str">
        <f>IF(D1032="","",INDEX(airports_all,MATCH(D1032,Inputs!$J$5:$J$8662,0)))</f>
        <v/>
      </c>
      <c r="K1032" s="88" t="str">
        <f t="shared" si="32"/>
        <v/>
      </c>
      <c r="N1032" s="207">
        <f t="shared" si="33"/>
        <v>0</v>
      </c>
    </row>
    <row r="1033" spans="1:14" s="41" customFormat="1" x14ac:dyDescent="0.25">
      <c r="A1033" s="270"/>
      <c r="B1033" s="271"/>
      <c r="C1033" s="43"/>
      <c r="D1033" s="43"/>
      <c r="E1033" s="43"/>
      <c r="F1033" s="43"/>
      <c r="G1033" s="48"/>
      <c r="H1033" s="49"/>
      <c r="I1033" s="46" t="str">
        <f>IF(C1033="","",INDEX(airports_all,MATCH(C1033,Inputs!$J$5:$J$8662,0)))</f>
        <v/>
      </c>
      <c r="J1033" s="72" t="str">
        <f>IF(D1033="","",INDEX(airports_all,MATCH(D1033,Inputs!$J$5:$J$8662,0)))</f>
        <v/>
      </c>
      <c r="K1033" s="88" t="str">
        <f t="shared" si="32"/>
        <v/>
      </c>
      <c r="N1033" s="207">
        <f t="shared" si="33"/>
        <v>0</v>
      </c>
    </row>
    <row r="1034" spans="1:14" s="41" customFormat="1" x14ac:dyDescent="0.25">
      <c r="A1034" s="270"/>
      <c r="B1034" s="271"/>
      <c r="C1034" s="43"/>
      <c r="D1034" s="43"/>
      <c r="E1034" s="43"/>
      <c r="F1034" s="43"/>
      <c r="G1034" s="48"/>
      <c r="H1034" s="49"/>
      <c r="I1034" s="46" t="str">
        <f>IF(C1034="","",INDEX(airports_all,MATCH(C1034,Inputs!$J$5:$J$8662,0)))</f>
        <v/>
      </c>
      <c r="J1034" s="72" t="str">
        <f>IF(D1034="","",INDEX(airports_all,MATCH(D1034,Inputs!$J$5:$J$8662,0)))</f>
        <v/>
      </c>
      <c r="K1034" s="88" t="str">
        <f t="shared" si="32"/>
        <v/>
      </c>
      <c r="N1034" s="207">
        <f t="shared" si="33"/>
        <v>0</v>
      </c>
    </row>
    <row r="1035" spans="1:14" s="41" customFormat="1" x14ac:dyDescent="0.25">
      <c r="A1035" s="270"/>
      <c r="B1035" s="271"/>
      <c r="C1035" s="43"/>
      <c r="D1035" s="43"/>
      <c r="E1035" s="43"/>
      <c r="F1035" s="43"/>
      <c r="G1035" s="48"/>
      <c r="H1035" s="49"/>
      <c r="I1035" s="46" t="str">
        <f>IF(C1035="","",INDEX(airports_all,MATCH(C1035,Inputs!$J$5:$J$8662,0)))</f>
        <v/>
      </c>
      <c r="J1035" s="72" t="str">
        <f>IF(D1035="","",INDEX(airports_all,MATCH(D1035,Inputs!$J$5:$J$8662,0)))</f>
        <v/>
      </c>
      <c r="K1035" s="88" t="str">
        <f t="shared" si="32"/>
        <v/>
      </c>
      <c r="N1035" s="207">
        <f t="shared" si="33"/>
        <v>0</v>
      </c>
    </row>
    <row r="1036" spans="1:14" s="41" customFormat="1" x14ac:dyDescent="0.25">
      <c r="A1036" s="270"/>
      <c r="B1036" s="271"/>
      <c r="C1036" s="43"/>
      <c r="D1036" s="43"/>
      <c r="E1036" s="43"/>
      <c r="F1036" s="43"/>
      <c r="G1036" s="48"/>
      <c r="H1036" s="49"/>
      <c r="I1036" s="46" t="str">
        <f>IF(C1036="","",INDEX(airports_all,MATCH(C1036,Inputs!$J$5:$J$8662,0)))</f>
        <v/>
      </c>
      <c r="J1036" s="72" t="str">
        <f>IF(D1036="","",INDEX(airports_all,MATCH(D1036,Inputs!$J$5:$J$8662,0)))</f>
        <v/>
      </c>
      <c r="K1036" s="88" t="str">
        <f t="shared" si="32"/>
        <v/>
      </c>
      <c r="N1036" s="207">
        <f t="shared" si="33"/>
        <v>0</v>
      </c>
    </row>
    <row r="1037" spans="1:14" s="41" customFormat="1" x14ac:dyDescent="0.25">
      <c r="A1037" s="270"/>
      <c r="B1037" s="271"/>
      <c r="C1037" s="43"/>
      <c r="D1037" s="43"/>
      <c r="E1037" s="43"/>
      <c r="F1037" s="43"/>
      <c r="G1037" s="48"/>
      <c r="H1037" s="49"/>
      <c r="I1037" s="46" t="str">
        <f>IF(C1037="","",INDEX(airports_all,MATCH(C1037,Inputs!$J$5:$J$8662,0)))</f>
        <v/>
      </c>
      <c r="J1037" s="72" t="str">
        <f>IF(D1037="","",INDEX(airports_all,MATCH(D1037,Inputs!$J$5:$J$8662,0)))</f>
        <v/>
      </c>
      <c r="K1037" s="88" t="str">
        <f t="shared" si="32"/>
        <v/>
      </c>
      <c r="N1037" s="207">
        <f t="shared" si="33"/>
        <v>0</v>
      </c>
    </row>
    <row r="1038" spans="1:14" s="41" customFormat="1" x14ac:dyDescent="0.25">
      <c r="A1038" s="270"/>
      <c r="B1038" s="271"/>
      <c r="C1038" s="43"/>
      <c r="D1038" s="43"/>
      <c r="E1038" s="43"/>
      <c r="F1038" s="43"/>
      <c r="G1038" s="48"/>
      <c r="H1038" s="49"/>
      <c r="I1038" s="46" t="str">
        <f>IF(C1038="","",INDEX(airports_all,MATCH(C1038,Inputs!$J$5:$J$8662,0)))</f>
        <v/>
      </c>
      <c r="J1038" s="72" t="str">
        <f>IF(D1038="","",INDEX(airports_all,MATCH(D1038,Inputs!$J$5:$J$8662,0)))</f>
        <v/>
      </c>
      <c r="K1038" s="88" t="str">
        <f t="shared" si="32"/>
        <v/>
      </c>
      <c r="N1038" s="207">
        <f t="shared" si="33"/>
        <v>0</v>
      </c>
    </row>
    <row r="1039" spans="1:14" s="41" customFormat="1" x14ac:dyDescent="0.25">
      <c r="A1039" s="270"/>
      <c r="B1039" s="271"/>
      <c r="C1039" s="43"/>
      <c r="D1039" s="43"/>
      <c r="E1039" s="43"/>
      <c r="F1039" s="43"/>
      <c r="G1039" s="48"/>
      <c r="H1039" s="49"/>
      <c r="I1039" s="46" t="str">
        <f>IF(C1039="","",INDEX(airports_all,MATCH(C1039,Inputs!$J$5:$J$8662,0)))</f>
        <v/>
      </c>
      <c r="J1039" s="72" t="str">
        <f>IF(D1039="","",INDEX(airports_all,MATCH(D1039,Inputs!$J$5:$J$8662,0)))</f>
        <v/>
      </c>
      <c r="K1039" s="88" t="str">
        <f t="shared" si="32"/>
        <v/>
      </c>
      <c r="N1039" s="207">
        <f t="shared" si="33"/>
        <v>0</v>
      </c>
    </row>
    <row r="1040" spans="1:14" s="41" customFormat="1" x14ac:dyDescent="0.25">
      <c r="A1040" s="270"/>
      <c r="B1040" s="271"/>
      <c r="C1040" s="43"/>
      <c r="D1040" s="43"/>
      <c r="E1040" s="43"/>
      <c r="F1040" s="43"/>
      <c r="G1040" s="48"/>
      <c r="H1040" s="49"/>
      <c r="I1040" s="46" t="str">
        <f>IF(C1040="","",INDEX(airports_all,MATCH(C1040,Inputs!$J$5:$J$8662,0)))</f>
        <v/>
      </c>
      <c r="J1040" s="72" t="str">
        <f>IF(D1040="","",INDEX(airports_all,MATCH(D1040,Inputs!$J$5:$J$8662,0)))</f>
        <v/>
      </c>
      <c r="K1040" s="88" t="str">
        <f t="shared" si="32"/>
        <v/>
      </c>
      <c r="N1040" s="207">
        <f t="shared" si="33"/>
        <v>0</v>
      </c>
    </row>
    <row r="1041" spans="1:14" s="41" customFormat="1" x14ac:dyDescent="0.25">
      <c r="A1041" s="270"/>
      <c r="B1041" s="271"/>
      <c r="C1041" s="43"/>
      <c r="D1041" s="43"/>
      <c r="E1041" s="43"/>
      <c r="F1041" s="43"/>
      <c r="G1041" s="48"/>
      <c r="H1041" s="49"/>
      <c r="I1041" s="46" t="str">
        <f>IF(C1041="","",INDEX(airports_all,MATCH(C1041,Inputs!$J$5:$J$8662,0)))</f>
        <v/>
      </c>
      <c r="J1041" s="72" t="str">
        <f>IF(D1041="","",INDEX(airports_all,MATCH(D1041,Inputs!$J$5:$J$8662,0)))</f>
        <v/>
      </c>
      <c r="K1041" s="88" t="str">
        <f t="shared" si="32"/>
        <v/>
      </c>
      <c r="N1041" s="207">
        <f t="shared" si="33"/>
        <v>0</v>
      </c>
    </row>
    <row r="1042" spans="1:14" s="41" customFormat="1" x14ac:dyDescent="0.25">
      <c r="A1042" s="270"/>
      <c r="B1042" s="271"/>
      <c r="C1042" s="43"/>
      <c r="D1042" s="43"/>
      <c r="E1042" s="43"/>
      <c r="F1042" s="43"/>
      <c r="G1042" s="48"/>
      <c r="H1042" s="49"/>
      <c r="I1042" s="46" t="str">
        <f>IF(C1042="","",INDEX(airports_all,MATCH(C1042,Inputs!$J$5:$J$8662,0)))</f>
        <v/>
      </c>
      <c r="J1042" s="72" t="str">
        <f>IF(D1042="","",INDEX(airports_all,MATCH(D1042,Inputs!$J$5:$J$8662,0)))</f>
        <v/>
      </c>
      <c r="K1042" s="88" t="str">
        <f t="shared" si="32"/>
        <v/>
      </c>
      <c r="N1042" s="207">
        <f t="shared" si="33"/>
        <v>0</v>
      </c>
    </row>
    <row r="1043" spans="1:14" s="41" customFormat="1" x14ac:dyDescent="0.25">
      <c r="A1043" s="270"/>
      <c r="B1043" s="271"/>
      <c r="C1043" s="43"/>
      <c r="D1043" s="43"/>
      <c r="E1043" s="43"/>
      <c r="F1043" s="43"/>
      <c r="G1043" s="48"/>
      <c r="H1043" s="49"/>
      <c r="I1043" s="46" t="str">
        <f>IF(C1043="","",INDEX(airports_all,MATCH(C1043,Inputs!$J$5:$J$8662,0)))</f>
        <v/>
      </c>
      <c r="J1043" s="72" t="str">
        <f>IF(D1043="","",INDEX(airports_all,MATCH(D1043,Inputs!$J$5:$J$8662,0)))</f>
        <v/>
      </c>
      <c r="K1043" s="88" t="str">
        <f t="shared" si="32"/>
        <v/>
      </c>
      <c r="N1043" s="207">
        <f t="shared" si="33"/>
        <v>0</v>
      </c>
    </row>
    <row r="1044" spans="1:14" s="41" customFormat="1" x14ac:dyDescent="0.25">
      <c r="A1044" s="270"/>
      <c r="B1044" s="271"/>
      <c r="C1044" s="43"/>
      <c r="D1044" s="43"/>
      <c r="E1044" s="43"/>
      <c r="F1044" s="43"/>
      <c r="G1044" s="48"/>
      <c r="H1044" s="49"/>
      <c r="I1044" s="46" t="str">
        <f>IF(C1044="","",INDEX(airports_all,MATCH(C1044,Inputs!$J$5:$J$8662,0)))</f>
        <v/>
      </c>
      <c r="J1044" s="72" t="str">
        <f>IF(D1044="","",INDEX(airports_all,MATCH(D1044,Inputs!$J$5:$J$8662,0)))</f>
        <v/>
      </c>
      <c r="K1044" s="88" t="str">
        <f t="shared" si="32"/>
        <v/>
      </c>
      <c r="N1044" s="207">
        <f t="shared" si="33"/>
        <v>0</v>
      </c>
    </row>
    <row r="1045" spans="1:14" s="41" customFormat="1" x14ac:dyDescent="0.25">
      <c r="A1045" s="270"/>
      <c r="B1045" s="271"/>
      <c r="C1045" s="43"/>
      <c r="D1045" s="43"/>
      <c r="E1045" s="43"/>
      <c r="F1045" s="43"/>
      <c r="G1045" s="48"/>
      <c r="H1045" s="49"/>
      <c r="I1045" s="46" t="str">
        <f>IF(C1045="","",INDEX(airports_all,MATCH(C1045,Inputs!$J$5:$J$8662,0)))</f>
        <v/>
      </c>
      <c r="J1045" s="72" t="str">
        <f>IF(D1045="","",INDEX(airports_all,MATCH(D1045,Inputs!$J$5:$J$8662,0)))</f>
        <v/>
      </c>
      <c r="K1045" s="88" t="str">
        <f t="shared" si="32"/>
        <v/>
      </c>
      <c r="N1045" s="207">
        <f t="shared" si="33"/>
        <v>0</v>
      </c>
    </row>
    <row r="1046" spans="1:14" s="41" customFormat="1" x14ac:dyDescent="0.25">
      <c r="A1046" s="270"/>
      <c r="B1046" s="271"/>
      <c r="C1046" s="43"/>
      <c r="D1046" s="43"/>
      <c r="E1046" s="43"/>
      <c r="F1046" s="43"/>
      <c r="G1046" s="48"/>
      <c r="H1046" s="49"/>
      <c r="I1046" s="46" t="str">
        <f>IF(C1046="","",INDEX(airports_all,MATCH(C1046,Inputs!$J$5:$J$8662,0)))</f>
        <v/>
      </c>
      <c r="J1046" s="72" t="str">
        <f>IF(D1046="","",INDEX(airports_all,MATCH(D1046,Inputs!$J$5:$J$8662,0)))</f>
        <v/>
      </c>
      <c r="K1046" s="88" t="str">
        <f t="shared" ref="K1046:K1109" si="34">IF(COUNTA(A1046:G1046)&gt;0,IF(COUNTA(A1046:G1046)&lt;6, "Enter data in all of columns B-G!",""),"")</f>
        <v/>
      </c>
      <c r="N1046" s="207">
        <f t="shared" ref="N1046:N1109" si="35">IF(COUNTA(A1046:G1046)&gt;0,IF(COUNTA(A1046:G1046)&lt;6, 1,0),0)</f>
        <v>0</v>
      </c>
    </row>
    <row r="1047" spans="1:14" s="41" customFormat="1" x14ac:dyDescent="0.25">
      <c r="A1047" s="270"/>
      <c r="B1047" s="271"/>
      <c r="C1047" s="43"/>
      <c r="D1047" s="43"/>
      <c r="E1047" s="43"/>
      <c r="F1047" s="43"/>
      <c r="G1047" s="48"/>
      <c r="H1047" s="49"/>
      <c r="I1047" s="46" t="str">
        <f>IF(C1047="","",INDEX(airports_all,MATCH(C1047,Inputs!$J$5:$J$8662,0)))</f>
        <v/>
      </c>
      <c r="J1047" s="72" t="str">
        <f>IF(D1047="","",INDEX(airports_all,MATCH(D1047,Inputs!$J$5:$J$8662,0)))</f>
        <v/>
      </c>
      <c r="K1047" s="88" t="str">
        <f t="shared" si="34"/>
        <v/>
      </c>
      <c r="N1047" s="207">
        <f t="shared" si="35"/>
        <v>0</v>
      </c>
    </row>
    <row r="1048" spans="1:14" s="41" customFormat="1" x14ac:dyDescent="0.25">
      <c r="A1048" s="270"/>
      <c r="B1048" s="271"/>
      <c r="C1048" s="43"/>
      <c r="D1048" s="43"/>
      <c r="E1048" s="43"/>
      <c r="F1048" s="43"/>
      <c r="G1048" s="48"/>
      <c r="H1048" s="49"/>
      <c r="I1048" s="46" t="str">
        <f>IF(C1048="","",INDEX(airports_all,MATCH(C1048,Inputs!$J$5:$J$8662,0)))</f>
        <v/>
      </c>
      <c r="J1048" s="72" t="str">
        <f>IF(D1048="","",INDEX(airports_all,MATCH(D1048,Inputs!$J$5:$J$8662,0)))</f>
        <v/>
      </c>
      <c r="K1048" s="88" t="str">
        <f t="shared" si="34"/>
        <v/>
      </c>
      <c r="N1048" s="207">
        <f t="shared" si="35"/>
        <v>0</v>
      </c>
    </row>
    <row r="1049" spans="1:14" s="41" customFormat="1" x14ac:dyDescent="0.25">
      <c r="A1049" s="270"/>
      <c r="B1049" s="271"/>
      <c r="C1049" s="43"/>
      <c r="D1049" s="43"/>
      <c r="E1049" s="43"/>
      <c r="F1049" s="43"/>
      <c r="G1049" s="48"/>
      <c r="H1049" s="49"/>
      <c r="I1049" s="46" t="str">
        <f>IF(C1049="","",INDEX(airports_all,MATCH(C1049,Inputs!$J$5:$J$8662,0)))</f>
        <v/>
      </c>
      <c r="J1049" s="72" t="str">
        <f>IF(D1049="","",INDEX(airports_all,MATCH(D1049,Inputs!$J$5:$J$8662,0)))</f>
        <v/>
      </c>
      <c r="K1049" s="88" t="str">
        <f t="shared" si="34"/>
        <v/>
      </c>
      <c r="N1049" s="207">
        <f t="shared" si="35"/>
        <v>0</v>
      </c>
    </row>
    <row r="1050" spans="1:14" s="41" customFormat="1" x14ac:dyDescent="0.25">
      <c r="A1050" s="270"/>
      <c r="B1050" s="271"/>
      <c r="C1050" s="43"/>
      <c r="D1050" s="43"/>
      <c r="E1050" s="43"/>
      <c r="F1050" s="43"/>
      <c r="G1050" s="48"/>
      <c r="H1050" s="49"/>
      <c r="I1050" s="46" t="str">
        <f>IF(C1050="","",INDEX(airports_all,MATCH(C1050,Inputs!$J$5:$J$8662,0)))</f>
        <v/>
      </c>
      <c r="J1050" s="72" t="str">
        <f>IF(D1050="","",INDEX(airports_all,MATCH(D1050,Inputs!$J$5:$J$8662,0)))</f>
        <v/>
      </c>
      <c r="K1050" s="88" t="str">
        <f t="shared" si="34"/>
        <v/>
      </c>
      <c r="N1050" s="207">
        <f t="shared" si="35"/>
        <v>0</v>
      </c>
    </row>
    <row r="1051" spans="1:14" s="41" customFormat="1" x14ac:dyDescent="0.25">
      <c r="A1051" s="270"/>
      <c r="B1051" s="271"/>
      <c r="C1051" s="43"/>
      <c r="D1051" s="43"/>
      <c r="E1051" s="43"/>
      <c r="F1051" s="43"/>
      <c r="G1051" s="48"/>
      <c r="H1051" s="49"/>
      <c r="I1051" s="46" t="str">
        <f>IF(C1051="","",INDEX(airports_all,MATCH(C1051,Inputs!$J$5:$J$8662,0)))</f>
        <v/>
      </c>
      <c r="J1051" s="72" t="str">
        <f>IF(D1051="","",INDEX(airports_all,MATCH(D1051,Inputs!$J$5:$J$8662,0)))</f>
        <v/>
      </c>
      <c r="K1051" s="88" t="str">
        <f t="shared" si="34"/>
        <v/>
      </c>
      <c r="N1051" s="207">
        <f t="shared" si="35"/>
        <v>0</v>
      </c>
    </row>
    <row r="1052" spans="1:14" s="41" customFormat="1" x14ac:dyDescent="0.25">
      <c r="A1052" s="270"/>
      <c r="B1052" s="271"/>
      <c r="C1052" s="43"/>
      <c r="D1052" s="43"/>
      <c r="E1052" s="43"/>
      <c r="F1052" s="43"/>
      <c r="G1052" s="48"/>
      <c r="H1052" s="49"/>
      <c r="I1052" s="46" t="str">
        <f>IF(C1052="","",INDEX(airports_all,MATCH(C1052,Inputs!$J$5:$J$8662,0)))</f>
        <v/>
      </c>
      <c r="J1052" s="72" t="str">
        <f>IF(D1052="","",INDEX(airports_all,MATCH(D1052,Inputs!$J$5:$J$8662,0)))</f>
        <v/>
      </c>
      <c r="K1052" s="88" t="str">
        <f t="shared" si="34"/>
        <v/>
      </c>
      <c r="N1052" s="207">
        <f t="shared" si="35"/>
        <v>0</v>
      </c>
    </row>
    <row r="1053" spans="1:14" s="41" customFormat="1" x14ac:dyDescent="0.25">
      <c r="A1053" s="270"/>
      <c r="B1053" s="271"/>
      <c r="C1053" s="43"/>
      <c r="D1053" s="43"/>
      <c r="E1053" s="43"/>
      <c r="F1053" s="43"/>
      <c r="G1053" s="48"/>
      <c r="H1053" s="49"/>
      <c r="I1053" s="46" t="str">
        <f>IF(C1053="","",INDEX(airports_all,MATCH(C1053,Inputs!$J$5:$J$8662,0)))</f>
        <v/>
      </c>
      <c r="J1053" s="72" t="str">
        <f>IF(D1053="","",INDEX(airports_all,MATCH(D1053,Inputs!$J$5:$J$8662,0)))</f>
        <v/>
      </c>
      <c r="K1053" s="88" t="str">
        <f t="shared" si="34"/>
        <v/>
      </c>
      <c r="N1053" s="207">
        <f t="shared" si="35"/>
        <v>0</v>
      </c>
    </row>
    <row r="1054" spans="1:14" s="41" customFormat="1" x14ac:dyDescent="0.25">
      <c r="A1054" s="270"/>
      <c r="B1054" s="271"/>
      <c r="C1054" s="43"/>
      <c r="D1054" s="43"/>
      <c r="E1054" s="43"/>
      <c r="F1054" s="43"/>
      <c r="G1054" s="48"/>
      <c r="H1054" s="49"/>
      <c r="I1054" s="46" t="str">
        <f>IF(C1054="","",INDEX(airports_all,MATCH(C1054,Inputs!$J$5:$J$8662,0)))</f>
        <v/>
      </c>
      <c r="J1054" s="72" t="str">
        <f>IF(D1054="","",INDEX(airports_all,MATCH(D1054,Inputs!$J$5:$J$8662,0)))</f>
        <v/>
      </c>
      <c r="K1054" s="88" t="str">
        <f t="shared" si="34"/>
        <v/>
      </c>
      <c r="N1054" s="207">
        <f t="shared" si="35"/>
        <v>0</v>
      </c>
    </row>
    <row r="1055" spans="1:14" s="41" customFormat="1" x14ac:dyDescent="0.25">
      <c r="A1055" s="270"/>
      <c r="B1055" s="271"/>
      <c r="C1055" s="43"/>
      <c r="D1055" s="43"/>
      <c r="E1055" s="43"/>
      <c r="F1055" s="43"/>
      <c r="G1055" s="48"/>
      <c r="H1055" s="49"/>
      <c r="I1055" s="46" t="str">
        <f>IF(C1055="","",INDEX(airports_all,MATCH(C1055,Inputs!$J$5:$J$8662,0)))</f>
        <v/>
      </c>
      <c r="J1055" s="72" t="str">
        <f>IF(D1055="","",INDEX(airports_all,MATCH(D1055,Inputs!$J$5:$J$8662,0)))</f>
        <v/>
      </c>
      <c r="K1055" s="88" t="str">
        <f t="shared" si="34"/>
        <v/>
      </c>
      <c r="N1055" s="207">
        <f t="shared" si="35"/>
        <v>0</v>
      </c>
    </row>
    <row r="1056" spans="1:14" s="41" customFormat="1" x14ac:dyDescent="0.25">
      <c r="A1056" s="270"/>
      <c r="B1056" s="271"/>
      <c r="C1056" s="43"/>
      <c r="D1056" s="43"/>
      <c r="E1056" s="43"/>
      <c r="F1056" s="43"/>
      <c r="G1056" s="48"/>
      <c r="H1056" s="49"/>
      <c r="I1056" s="46" t="str">
        <f>IF(C1056="","",INDEX(airports_all,MATCH(C1056,Inputs!$J$5:$J$8662,0)))</f>
        <v/>
      </c>
      <c r="J1056" s="72" t="str">
        <f>IF(D1056="","",INDEX(airports_all,MATCH(D1056,Inputs!$J$5:$J$8662,0)))</f>
        <v/>
      </c>
      <c r="K1056" s="88" t="str">
        <f t="shared" si="34"/>
        <v/>
      </c>
      <c r="N1056" s="207">
        <f t="shared" si="35"/>
        <v>0</v>
      </c>
    </row>
    <row r="1057" spans="1:14" s="41" customFormat="1" x14ac:dyDescent="0.25">
      <c r="A1057" s="270"/>
      <c r="B1057" s="271"/>
      <c r="C1057" s="43"/>
      <c r="D1057" s="43"/>
      <c r="E1057" s="43"/>
      <c r="F1057" s="43"/>
      <c r="G1057" s="48"/>
      <c r="H1057" s="49"/>
      <c r="I1057" s="46" t="str">
        <f>IF(C1057="","",INDEX(airports_all,MATCH(C1057,Inputs!$J$5:$J$8662,0)))</f>
        <v/>
      </c>
      <c r="J1057" s="72" t="str">
        <f>IF(D1057="","",INDEX(airports_all,MATCH(D1057,Inputs!$J$5:$J$8662,0)))</f>
        <v/>
      </c>
      <c r="K1057" s="88" t="str">
        <f t="shared" si="34"/>
        <v/>
      </c>
      <c r="N1057" s="207">
        <f t="shared" si="35"/>
        <v>0</v>
      </c>
    </row>
    <row r="1058" spans="1:14" s="41" customFormat="1" x14ac:dyDescent="0.25">
      <c r="A1058" s="270"/>
      <c r="B1058" s="271"/>
      <c r="C1058" s="43"/>
      <c r="D1058" s="43"/>
      <c r="E1058" s="43"/>
      <c r="F1058" s="43"/>
      <c r="G1058" s="48"/>
      <c r="H1058" s="49"/>
      <c r="I1058" s="46" t="str">
        <f>IF(C1058="","",INDEX(airports_all,MATCH(C1058,Inputs!$J$5:$J$8662,0)))</f>
        <v/>
      </c>
      <c r="J1058" s="72" t="str">
        <f>IF(D1058="","",INDEX(airports_all,MATCH(D1058,Inputs!$J$5:$J$8662,0)))</f>
        <v/>
      </c>
      <c r="K1058" s="88" t="str">
        <f t="shared" si="34"/>
        <v/>
      </c>
      <c r="N1058" s="207">
        <f t="shared" si="35"/>
        <v>0</v>
      </c>
    </row>
    <row r="1059" spans="1:14" s="41" customFormat="1" x14ac:dyDescent="0.25">
      <c r="A1059" s="270"/>
      <c r="B1059" s="271"/>
      <c r="C1059" s="43"/>
      <c r="D1059" s="43"/>
      <c r="E1059" s="43"/>
      <c r="F1059" s="43"/>
      <c r="G1059" s="48"/>
      <c r="H1059" s="49"/>
      <c r="I1059" s="46" t="str">
        <f>IF(C1059="","",INDEX(airports_all,MATCH(C1059,Inputs!$J$5:$J$8662,0)))</f>
        <v/>
      </c>
      <c r="J1059" s="72" t="str">
        <f>IF(D1059="","",INDEX(airports_all,MATCH(D1059,Inputs!$J$5:$J$8662,0)))</f>
        <v/>
      </c>
      <c r="K1059" s="88" t="str">
        <f t="shared" si="34"/>
        <v/>
      </c>
      <c r="N1059" s="207">
        <f t="shared" si="35"/>
        <v>0</v>
      </c>
    </row>
    <row r="1060" spans="1:14" s="41" customFormat="1" x14ac:dyDescent="0.25">
      <c r="A1060" s="270"/>
      <c r="B1060" s="271"/>
      <c r="C1060" s="43"/>
      <c r="D1060" s="43"/>
      <c r="E1060" s="43"/>
      <c r="F1060" s="43"/>
      <c r="G1060" s="48"/>
      <c r="H1060" s="49"/>
      <c r="I1060" s="46" t="str">
        <f>IF(C1060="","",INDEX(airports_all,MATCH(C1060,Inputs!$J$5:$J$8662,0)))</f>
        <v/>
      </c>
      <c r="J1060" s="72" t="str">
        <f>IF(D1060="","",INDEX(airports_all,MATCH(D1060,Inputs!$J$5:$J$8662,0)))</f>
        <v/>
      </c>
      <c r="K1060" s="88" t="str">
        <f t="shared" si="34"/>
        <v/>
      </c>
      <c r="N1060" s="207">
        <f t="shared" si="35"/>
        <v>0</v>
      </c>
    </row>
    <row r="1061" spans="1:14" s="41" customFormat="1" x14ac:dyDescent="0.25">
      <c r="A1061" s="270"/>
      <c r="B1061" s="271"/>
      <c r="C1061" s="43"/>
      <c r="D1061" s="43"/>
      <c r="E1061" s="43"/>
      <c r="F1061" s="43"/>
      <c r="G1061" s="48"/>
      <c r="H1061" s="49"/>
      <c r="I1061" s="46" t="str">
        <f>IF(C1061="","",INDEX(airports_all,MATCH(C1061,Inputs!$J$5:$J$8662,0)))</f>
        <v/>
      </c>
      <c r="J1061" s="72" t="str">
        <f>IF(D1061="","",INDEX(airports_all,MATCH(D1061,Inputs!$J$5:$J$8662,0)))</f>
        <v/>
      </c>
      <c r="K1061" s="88" t="str">
        <f t="shared" si="34"/>
        <v/>
      </c>
      <c r="N1061" s="207">
        <f t="shared" si="35"/>
        <v>0</v>
      </c>
    </row>
    <row r="1062" spans="1:14" s="41" customFormat="1" x14ac:dyDescent="0.25">
      <c r="A1062" s="270"/>
      <c r="B1062" s="271"/>
      <c r="C1062" s="43"/>
      <c r="D1062" s="43"/>
      <c r="E1062" s="43"/>
      <c r="F1062" s="43"/>
      <c r="G1062" s="48"/>
      <c r="H1062" s="49"/>
      <c r="I1062" s="46" t="str">
        <f>IF(C1062="","",INDEX(airports_all,MATCH(C1062,Inputs!$J$5:$J$8662,0)))</f>
        <v/>
      </c>
      <c r="J1062" s="72" t="str">
        <f>IF(D1062="","",INDEX(airports_all,MATCH(D1062,Inputs!$J$5:$J$8662,0)))</f>
        <v/>
      </c>
      <c r="K1062" s="88" t="str">
        <f t="shared" si="34"/>
        <v/>
      </c>
      <c r="N1062" s="207">
        <f t="shared" si="35"/>
        <v>0</v>
      </c>
    </row>
    <row r="1063" spans="1:14" s="41" customFormat="1" x14ac:dyDescent="0.25">
      <c r="A1063" s="270"/>
      <c r="B1063" s="271"/>
      <c r="C1063" s="43"/>
      <c r="D1063" s="43"/>
      <c r="E1063" s="43"/>
      <c r="F1063" s="43"/>
      <c r="G1063" s="48"/>
      <c r="H1063" s="49"/>
      <c r="I1063" s="46" t="str">
        <f>IF(C1063="","",INDEX(airports_all,MATCH(C1063,Inputs!$J$5:$J$8662,0)))</f>
        <v/>
      </c>
      <c r="J1063" s="72" t="str">
        <f>IF(D1063="","",INDEX(airports_all,MATCH(D1063,Inputs!$J$5:$J$8662,0)))</f>
        <v/>
      </c>
      <c r="K1063" s="88" t="str">
        <f t="shared" si="34"/>
        <v/>
      </c>
      <c r="N1063" s="207">
        <f t="shared" si="35"/>
        <v>0</v>
      </c>
    </row>
    <row r="1064" spans="1:14" s="41" customFormat="1" x14ac:dyDescent="0.25">
      <c r="A1064" s="270"/>
      <c r="B1064" s="271"/>
      <c r="C1064" s="43"/>
      <c r="D1064" s="43"/>
      <c r="E1064" s="43"/>
      <c r="F1064" s="43"/>
      <c r="G1064" s="48"/>
      <c r="H1064" s="49"/>
      <c r="I1064" s="46" t="str">
        <f>IF(C1064="","",INDEX(airports_all,MATCH(C1064,Inputs!$J$5:$J$8662,0)))</f>
        <v/>
      </c>
      <c r="J1064" s="72" t="str">
        <f>IF(D1064="","",INDEX(airports_all,MATCH(D1064,Inputs!$J$5:$J$8662,0)))</f>
        <v/>
      </c>
      <c r="K1064" s="88" t="str">
        <f t="shared" si="34"/>
        <v/>
      </c>
      <c r="N1064" s="207">
        <f t="shared" si="35"/>
        <v>0</v>
      </c>
    </row>
    <row r="1065" spans="1:14" s="41" customFormat="1" x14ac:dyDescent="0.25">
      <c r="A1065" s="270"/>
      <c r="B1065" s="271"/>
      <c r="C1065" s="43"/>
      <c r="D1065" s="43"/>
      <c r="E1065" s="43"/>
      <c r="F1065" s="43"/>
      <c r="G1065" s="48"/>
      <c r="H1065" s="49"/>
      <c r="I1065" s="46" t="str">
        <f>IF(C1065="","",INDEX(airports_all,MATCH(C1065,Inputs!$J$5:$J$8662,0)))</f>
        <v/>
      </c>
      <c r="J1065" s="72" t="str">
        <f>IF(D1065="","",INDEX(airports_all,MATCH(D1065,Inputs!$J$5:$J$8662,0)))</f>
        <v/>
      </c>
      <c r="K1065" s="88" t="str">
        <f t="shared" si="34"/>
        <v/>
      </c>
      <c r="N1065" s="207">
        <f t="shared" si="35"/>
        <v>0</v>
      </c>
    </row>
    <row r="1066" spans="1:14" s="41" customFormat="1" x14ac:dyDescent="0.25">
      <c r="A1066" s="270"/>
      <c r="B1066" s="271"/>
      <c r="C1066" s="43"/>
      <c r="D1066" s="43"/>
      <c r="E1066" s="43"/>
      <c r="F1066" s="43"/>
      <c r="G1066" s="48"/>
      <c r="H1066" s="49"/>
      <c r="I1066" s="46" t="str">
        <f>IF(C1066="","",INDEX(airports_all,MATCH(C1066,Inputs!$J$5:$J$8662,0)))</f>
        <v/>
      </c>
      <c r="J1066" s="72" t="str">
        <f>IF(D1066="","",INDEX(airports_all,MATCH(D1066,Inputs!$J$5:$J$8662,0)))</f>
        <v/>
      </c>
      <c r="K1066" s="88" t="str">
        <f t="shared" si="34"/>
        <v/>
      </c>
      <c r="N1066" s="207">
        <f t="shared" si="35"/>
        <v>0</v>
      </c>
    </row>
    <row r="1067" spans="1:14" s="41" customFormat="1" x14ac:dyDescent="0.25">
      <c r="A1067" s="270"/>
      <c r="B1067" s="271"/>
      <c r="C1067" s="43"/>
      <c r="D1067" s="43"/>
      <c r="E1067" s="43"/>
      <c r="F1067" s="43"/>
      <c r="G1067" s="48"/>
      <c r="H1067" s="49"/>
      <c r="I1067" s="46" t="str">
        <f>IF(C1067="","",INDEX(airports_all,MATCH(C1067,Inputs!$J$5:$J$8662,0)))</f>
        <v/>
      </c>
      <c r="J1067" s="72" t="str">
        <f>IF(D1067="","",INDEX(airports_all,MATCH(D1067,Inputs!$J$5:$J$8662,0)))</f>
        <v/>
      </c>
      <c r="K1067" s="88" t="str">
        <f t="shared" si="34"/>
        <v/>
      </c>
      <c r="N1067" s="207">
        <f t="shared" si="35"/>
        <v>0</v>
      </c>
    </row>
    <row r="1068" spans="1:14" s="41" customFormat="1" x14ac:dyDescent="0.25">
      <c r="A1068" s="270"/>
      <c r="B1068" s="271"/>
      <c r="C1068" s="43"/>
      <c r="D1068" s="43"/>
      <c r="E1068" s="43"/>
      <c r="F1068" s="43"/>
      <c r="G1068" s="48"/>
      <c r="H1068" s="49"/>
      <c r="I1068" s="46" t="str">
        <f>IF(C1068="","",INDEX(airports_all,MATCH(C1068,Inputs!$J$5:$J$8662,0)))</f>
        <v/>
      </c>
      <c r="J1068" s="72" t="str">
        <f>IF(D1068="","",INDEX(airports_all,MATCH(D1068,Inputs!$J$5:$J$8662,0)))</f>
        <v/>
      </c>
      <c r="K1068" s="88" t="str">
        <f t="shared" si="34"/>
        <v/>
      </c>
      <c r="N1068" s="207">
        <f t="shared" si="35"/>
        <v>0</v>
      </c>
    </row>
    <row r="1069" spans="1:14" s="41" customFormat="1" x14ac:dyDescent="0.25">
      <c r="A1069" s="270"/>
      <c r="B1069" s="271"/>
      <c r="C1069" s="43"/>
      <c r="D1069" s="43"/>
      <c r="E1069" s="43"/>
      <c r="F1069" s="43"/>
      <c r="G1069" s="48"/>
      <c r="H1069" s="49"/>
      <c r="I1069" s="46" t="str">
        <f>IF(C1069="","",INDEX(airports_all,MATCH(C1069,Inputs!$J$5:$J$8662,0)))</f>
        <v/>
      </c>
      <c r="J1069" s="72" t="str">
        <f>IF(D1069="","",INDEX(airports_all,MATCH(D1069,Inputs!$J$5:$J$8662,0)))</f>
        <v/>
      </c>
      <c r="K1069" s="88" t="str">
        <f t="shared" si="34"/>
        <v/>
      </c>
      <c r="N1069" s="207">
        <f t="shared" si="35"/>
        <v>0</v>
      </c>
    </row>
    <row r="1070" spans="1:14" s="41" customFormat="1" x14ac:dyDescent="0.25">
      <c r="A1070" s="270"/>
      <c r="B1070" s="271"/>
      <c r="C1070" s="43"/>
      <c r="D1070" s="43"/>
      <c r="E1070" s="43"/>
      <c r="F1070" s="43"/>
      <c r="G1070" s="48"/>
      <c r="H1070" s="49"/>
      <c r="I1070" s="46" t="str">
        <f>IF(C1070="","",INDEX(airports_all,MATCH(C1070,Inputs!$J$5:$J$8662,0)))</f>
        <v/>
      </c>
      <c r="J1070" s="72" t="str">
        <f>IF(D1070="","",INDEX(airports_all,MATCH(D1070,Inputs!$J$5:$J$8662,0)))</f>
        <v/>
      </c>
      <c r="K1070" s="88" t="str">
        <f t="shared" si="34"/>
        <v/>
      </c>
      <c r="N1070" s="207">
        <f t="shared" si="35"/>
        <v>0</v>
      </c>
    </row>
    <row r="1071" spans="1:14" s="41" customFormat="1" x14ac:dyDescent="0.25">
      <c r="A1071" s="270"/>
      <c r="B1071" s="271"/>
      <c r="C1071" s="43"/>
      <c r="D1071" s="43"/>
      <c r="E1071" s="43"/>
      <c r="F1071" s="43"/>
      <c r="G1071" s="48"/>
      <c r="H1071" s="49"/>
      <c r="I1071" s="46" t="str">
        <f>IF(C1071="","",INDEX(airports_all,MATCH(C1071,Inputs!$J$5:$J$8662,0)))</f>
        <v/>
      </c>
      <c r="J1071" s="72" t="str">
        <f>IF(D1071="","",INDEX(airports_all,MATCH(D1071,Inputs!$J$5:$J$8662,0)))</f>
        <v/>
      </c>
      <c r="K1071" s="88" t="str">
        <f t="shared" si="34"/>
        <v/>
      </c>
      <c r="N1071" s="207">
        <f t="shared" si="35"/>
        <v>0</v>
      </c>
    </row>
    <row r="1072" spans="1:14" s="41" customFormat="1" x14ac:dyDescent="0.25">
      <c r="A1072" s="270"/>
      <c r="B1072" s="271"/>
      <c r="C1072" s="43"/>
      <c r="D1072" s="43"/>
      <c r="E1072" s="43"/>
      <c r="F1072" s="43"/>
      <c r="G1072" s="48"/>
      <c r="H1072" s="49"/>
      <c r="I1072" s="46" t="str">
        <f>IF(C1072="","",INDEX(airports_all,MATCH(C1072,Inputs!$J$5:$J$8662,0)))</f>
        <v/>
      </c>
      <c r="J1072" s="72" t="str">
        <f>IF(D1072="","",INDEX(airports_all,MATCH(D1072,Inputs!$J$5:$J$8662,0)))</f>
        <v/>
      </c>
      <c r="K1072" s="88" t="str">
        <f t="shared" si="34"/>
        <v/>
      </c>
      <c r="N1072" s="207">
        <f t="shared" si="35"/>
        <v>0</v>
      </c>
    </row>
    <row r="1073" spans="1:14" s="41" customFormat="1" x14ac:dyDescent="0.25">
      <c r="A1073" s="270"/>
      <c r="B1073" s="271"/>
      <c r="C1073" s="43"/>
      <c r="D1073" s="43"/>
      <c r="E1073" s="43"/>
      <c r="F1073" s="43"/>
      <c r="G1073" s="48"/>
      <c r="H1073" s="49"/>
      <c r="I1073" s="46" t="str">
        <f>IF(C1073="","",INDEX(airports_all,MATCH(C1073,Inputs!$J$5:$J$8662,0)))</f>
        <v/>
      </c>
      <c r="J1073" s="72" t="str">
        <f>IF(D1073="","",INDEX(airports_all,MATCH(D1073,Inputs!$J$5:$J$8662,0)))</f>
        <v/>
      </c>
      <c r="K1073" s="88" t="str">
        <f t="shared" si="34"/>
        <v/>
      </c>
      <c r="N1073" s="207">
        <f t="shared" si="35"/>
        <v>0</v>
      </c>
    </row>
    <row r="1074" spans="1:14" s="41" customFormat="1" x14ac:dyDescent="0.25">
      <c r="A1074" s="270"/>
      <c r="B1074" s="271"/>
      <c r="C1074" s="43"/>
      <c r="D1074" s="43"/>
      <c r="E1074" s="43"/>
      <c r="F1074" s="43"/>
      <c r="G1074" s="48"/>
      <c r="H1074" s="49"/>
      <c r="I1074" s="46" t="str">
        <f>IF(C1074="","",INDEX(airports_all,MATCH(C1074,Inputs!$J$5:$J$8662,0)))</f>
        <v/>
      </c>
      <c r="J1074" s="72" t="str">
        <f>IF(D1074="","",INDEX(airports_all,MATCH(D1074,Inputs!$J$5:$J$8662,0)))</f>
        <v/>
      </c>
      <c r="K1074" s="88" t="str">
        <f t="shared" si="34"/>
        <v/>
      </c>
      <c r="N1074" s="207">
        <f t="shared" si="35"/>
        <v>0</v>
      </c>
    </row>
    <row r="1075" spans="1:14" s="41" customFormat="1" x14ac:dyDescent="0.25">
      <c r="A1075" s="270"/>
      <c r="B1075" s="271"/>
      <c r="C1075" s="43"/>
      <c r="D1075" s="43"/>
      <c r="E1075" s="43"/>
      <c r="F1075" s="43"/>
      <c r="G1075" s="48"/>
      <c r="H1075" s="49"/>
      <c r="I1075" s="46" t="str">
        <f>IF(C1075="","",INDEX(airports_all,MATCH(C1075,Inputs!$J$5:$J$8662,0)))</f>
        <v/>
      </c>
      <c r="J1075" s="72" t="str">
        <f>IF(D1075="","",INDEX(airports_all,MATCH(D1075,Inputs!$J$5:$J$8662,0)))</f>
        <v/>
      </c>
      <c r="K1075" s="88" t="str">
        <f t="shared" si="34"/>
        <v/>
      </c>
      <c r="N1075" s="207">
        <f t="shared" si="35"/>
        <v>0</v>
      </c>
    </row>
    <row r="1076" spans="1:14" s="41" customFormat="1" x14ac:dyDescent="0.25">
      <c r="A1076" s="270"/>
      <c r="B1076" s="271"/>
      <c r="C1076" s="43"/>
      <c r="D1076" s="43"/>
      <c r="E1076" s="43"/>
      <c r="F1076" s="43"/>
      <c r="G1076" s="48"/>
      <c r="H1076" s="49"/>
      <c r="I1076" s="46" t="str">
        <f>IF(C1076="","",INDEX(airports_all,MATCH(C1076,Inputs!$J$5:$J$8662,0)))</f>
        <v/>
      </c>
      <c r="J1076" s="72" t="str">
        <f>IF(D1076="","",INDEX(airports_all,MATCH(D1076,Inputs!$J$5:$J$8662,0)))</f>
        <v/>
      </c>
      <c r="K1076" s="88" t="str">
        <f t="shared" si="34"/>
        <v/>
      </c>
      <c r="N1076" s="207">
        <f t="shared" si="35"/>
        <v>0</v>
      </c>
    </row>
    <row r="1077" spans="1:14" s="41" customFormat="1" x14ac:dyDescent="0.25">
      <c r="A1077" s="270"/>
      <c r="B1077" s="271"/>
      <c r="C1077" s="43"/>
      <c r="D1077" s="43"/>
      <c r="E1077" s="43"/>
      <c r="F1077" s="43"/>
      <c r="G1077" s="48"/>
      <c r="H1077" s="49"/>
      <c r="I1077" s="46" t="str">
        <f>IF(C1077="","",INDEX(airports_all,MATCH(C1077,Inputs!$J$5:$J$8662,0)))</f>
        <v/>
      </c>
      <c r="J1077" s="72" t="str">
        <f>IF(D1077="","",INDEX(airports_all,MATCH(D1077,Inputs!$J$5:$J$8662,0)))</f>
        <v/>
      </c>
      <c r="K1077" s="88" t="str">
        <f t="shared" si="34"/>
        <v/>
      </c>
      <c r="N1077" s="207">
        <f t="shared" si="35"/>
        <v>0</v>
      </c>
    </row>
    <row r="1078" spans="1:14" s="41" customFormat="1" x14ac:dyDescent="0.25">
      <c r="A1078" s="270"/>
      <c r="B1078" s="271"/>
      <c r="C1078" s="43"/>
      <c r="D1078" s="43"/>
      <c r="E1078" s="43"/>
      <c r="F1078" s="43"/>
      <c r="G1078" s="48"/>
      <c r="H1078" s="49"/>
      <c r="I1078" s="46" t="str">
        <f>IF(C1078="","",INDEX(airports_all,MATCH(C1078,Inputs!$J$5:$J$8662,0)))</f>
        <v/>
      </c>
      <c r="J1078" s="72" t="str">
        <f>IF(D1078="","",INDEX(airports_all,MATCH(D1078,Inputs!$J$5:$J$8662,0)))</f>
        <v/>
      </c>
      <c r="K1078" s="88" t="str">
        <f t="shared" si="34"/>
        <v/>
      </c>
      <c r="N1078" s="207">
        <f t="shared" si="35"/>
        <v>0</v>
      </c>
    </row>
    <row r="1079" spans="1:14" s="41" customFormat="1" x14ac:dyDescent="0.25">
      <c r="A1079" s="270"/>
      <c r="B1079" s="271"/>
      <c r="C1079" s="43"/>
      <c r="D1079" s="43"/>
      <c r="E1079" s="43"/>
      <c r="F1079" s="43"/>
      <c r="G1079" s="48"/>
      <c r="H1079" s="49"/>
      <c r="I1079" s="46" t="str">
        <f>IF(C1079="","",INDEX(airports_all,MATCH(C1079,Inputs!$J$5:$J$8662,0)))</f>
        <v/>
      </c>
      <c r="J1079" s="72" t="str">
        <f>IF(D1079="","",INDEX(airports_all,MATCH(D1079,Inputs!$J$5:$J$8662,0)))</f>
        <v/>
      </c>
      <c r="K1079" s="88" t="str">
        <f t="shared" si="34"/>
        <v/>
      </c>
      <c r="N1079" s="207">
        <f t="shared" si="35"/>
        <v>0</v>
      </c>
    </row>
    <row r="1080" spans="1:14" s="41" customFormat="1" x14ac:dyDescent="0.25">
      <c r="A1080" s="270"/>
      <c r="B1080" s="271"/>
      <c r="C1080" s="43"/>
      <c r="D1080" s="43"/>
      <c r="E1080" s="43"/>
      <c r="F1080" s="43"/>
      <c r="G1080" s="48"/>
      <c r="H1080" s="49"/>
      <c r="I1080" s="46" t="str">
        <f>IF(C1080="","",INDEX(airports_all,MATCH(C1080,Inputs!$J$5:$J$8662,0)))</f>
        <v/>
      </c>
      <c r="J1080" s="72" t="str">
        <f>IF(D1080="","",INDEX(airports_all,MATCH(D1080,Inputs!$J$5:$J$8662,0)))</f>
        <v/>
      </c>
      <c r="K1080" s="88" t="str">
        <f t="shared" si="34"/>
        <v/>
      </c>
      <c r="N1080" s="207">
        <f t="shared" si="35"/>
        <v>0</v>
      </c>
    </row>
    <row r="1081" spans="1:14" s="41" customFormat="1" x14ac:dyDescent="0.25">
      <c r="A1081" s="270"/>
      <c r="B1081" s="271"/>
      <c r="C1081" s="43"/>
      <c r="D1081" s="43"/>
      <c r="E1081" s="43"/>
      <c r="F1081" s="43"/>
      <c r="G1081" s="48"/>
      <c r="H1081" s="49"/>
      <c r="I1081" s="46" t="str">
        <f>IF(C1081="","",INDEX(airports_all,MATCH(C1081,Inputs!$J$5:$J$8662,0)))</f>
        <v/>
      </c>
      <c r="J1081" s="72" t="str">
        <f>IF(D1081="","",INDEX(airports_all,MATCH(D1081,Inputs!$J$5:$J$8662,0)))</f>
        <v/>
      </c>
      <c r="K1081" s="88" t="str">
        <f t="shared" si="34"/>
        <v/>
      </c>
      <c r="N1081" s="207">
        <f t="shared" si="35"/>
        <v>0</v>
      </c>
    </row>
    <row r="1082" spans="1:14" s="41" customFormat="1" x14ac:dyDescent="0.25">
      <c r="A1082" s="270"/>
      <c r="B1082" s="271"/>
      <c r="C1082" s="43"/>
      <c r="D1082" s="43"/>
      <c r="E1082" s="43"/>
      <c r="F1082" s="43"/>
      <c r="G1082" s="48"/>
      <c r="H1082" s="49"/>
      <c r="I1082" s="46" t="str">
        <f>IF(C1082="","",INDEX(airports_all,MATCH(C1082,Inputs!$J$5:$J$8662,0)))</f>
        <v/>
      </c>
      <c r="J1082" s="72" t="str">
        <f>IF(D1082="","",INDEX(airports_all,MATCH(D1082,Inputs!$J$5:$J$8662,0)))</f>
        <v/>
      </c>
      <c r="K1082" s="88" t="str">
        <f t="shared" si="34"/>
        <v/>
      </c>
      <c r="N1082" s="207">
        <f t="shared" si="35"/>
        <v>0</v>
      </c>
    </row>
    <row r="1083" spans="1:14" s="41" customFormat="1" x14ac:dyDescent="0.25">
      <c r="A1083" s="270"/>
      <c r="B1083" s="271"/>
      <c r="C1083" s="43"/>
      <c r="D1083" s="43"/>
      <c r="E1083" s="43"/>
      <c r="F1083" s="43"/>
      <c r="G1083" s="48"/>
      <c r="H1083" s="49"/>
      <c r="I1083" s="46" t="str">
        <f>IF(C1083="","",INDEX(airports_all,MATCH(C1083,Inputs!$J$5:$J$8662,0)))</f>
        <v/>
      </c>
      <c r="J1083" s="72" t="str">
        <f>IF(D1083="","",INDEX(airports_all,MATCH(D1083,Inputs!$J$5:$J$8662,0)))</f>
        <v/>
      </c>
      <c r="K1083" s="88" t="str">
        <f t="shared" si="34"/>
        <v/>
      </c>
      <c r="N1083" s="207">
        <f t="shared" si="35"/>
        <v>0</v>
      </c>
    </row>
    <row r="1084" spans="1:14" s="41" customFormat="1" x14ac:dyDescent="0.25">
      <c r="A1084" s="270"/>
      <c r="B1084" s="271"/>
      <c r="C1084" s="43"/>
      <c r="D1084" s="43"/>
      <c r="E1084" s="43"/>
      <c r="F1084" s="43"/>
      <c r="G1084" s="48"/>
      <c r="H1084" s="49"/>
      <c r="I1084" s="46" t="str">
        <f>IF(C1084="","",INDEX(airports_all,MATCH(C1084,Inputs!$J$5:$J$8662,0)))</f>
        <v/>
      </c>
      <c r="J1084" s="72" t="str">
        <f>IF(D1084="","",INDEX(airports_all,MATCH(D1084,Inputs!$J$5:$J$8662,0)))</f>
        <v/>
      </c>
      <c r="K1084" s="88" t="str">
        <f t="shared" si="34"/>
        <v/>
      </c>
      <c r="N1084" s="207">
        <f t="shared" si="35"/>
        <v>0</v>
      </c>
    </row>
    <row r="1085" spans="1:14" s="41" customFormat="1" x14ac:dyDescent="0.25">
      <c r="A1085" s="270"/>
      <c r="B1085" s="271"/>
      <c r="C1085" s="43"/>
      <c r="D1085" s="43"/>
      <c r="E1085" s="43"/>
      <c r="F1085" s="43"/>
      <c r="G1085" s="48"/>
      <c r="H1085" s="49"/>
      <c r="I1085" s="46" t="str">
        <f>IF(C1085="","",INDEX(airports_all,MATCH(C1085,Inputs!$J$5:$J$8662,0)))</f>
        <v/>
      </c>
      <c r="J1085" s="72" t="str">
        <f>IF(D1085="","",INDEX(airports_all,MATCH(D1085,Inputs!$J$5:$J$8662,0)))</f>
        <v/>
      </c>
      <c r="K1085" s="88" t="str">
        <f t="shared" si="34"/>
        <v/>
      </c>
      <c r="N1085" s="207">
        <f t="shared" si="35"/>
        <v>0</v>
      </c>
    </row>
    <row r="1086" spans="1:14" s="41" customFormat="1" x14ac:dyDescent="0.25">
      <c r="A1086" s="270"/>
      <c r="B1086" s="271"/>
      <c r="C1086" s="43"/>
      <c r="D1086" s="43"/>
      <c r="E1086" s="43"/>
      <c r="F1086" s="43"/>
      <c r="G1086" s="48"/>
      <c r="H1086" s="49"/>
      <c r="I1086" s="46" t="str">
        <f>IF(C1086="","",INDEX(airports_all,MATCH(C1086,Inputs!$J$5:$J$8662,0)))</f>
        <v/>
      </c>
      <c r="J1086" s="72" t="str">
        <f>IF(D1086="","",INDEX(airports_all,MATCH(D1086,Inputs!$J$5:$J$8662,0)))</f>
        <v/>
      </c>
      <c r="K1086" s="88" t="str">
        <f t="shared" si="34"/>
        <v/>
      </c>
      <c r="N1086" s="207">
        <f t="shared" si="35"/>
        <v>0</v>
      </c>
    </row>
    <row r="1087" spans="1:14" s="41" customFormat="1" x14ac:dyDescent="0.25">
      <c r="A1087" s="270"/>
      <c r="B1087" s="271"/>
      <c r="C1087" s="43"/>
      <c r="D1087" s="43"/>
      <c r="E1087" s="43"/>
      <c r="F1087" s="43"/>
      <c r="G1087" s="48"/>
      <c r="H1087" s="49"/>
      <c r="I1087" s="46" t="str">
        <f>IF(C1087="","",INDEX(airports_all,MATCH(C1087,Inputs!$J$5:$J$8662,0)))</f>
        <v/>
      </c>
      <c r="J1087" s="72" t="str">
        <f>IF(D1087="","",INDEX(airports_all,MATCH(D1087,Inputs!$J$5:$J$8662,0)))</f>
        <v/>
      </c>
      <c r="K1087" s="88" t="str">
        <f t="shared" si="34"/>
        <v/>
      </c>
      <c r="N1087" s="207">
        <f t="shared" si="35"/>
        <v>0</v>
      </c>
    </row>
    <row r="1088" spans="1:14" s="41" customFormat="1" x14ac:dyDescent="0.25">
      <c r="A1088" s="270"/>
      <c r="B1088" s="271"/>
      <c r="C1088" s="43"/>
      <c r="D1088" s="43"/>
      <c r="E1088" s="43"/>
      <c r="F1088" s="43"/>
      <c r="G1088" s="48"/>
      <c r="H1088" s="49"/>
      <c r="I1088" s="46" t="str">
        <f>IF(C1088="","",INDEX(airports_all,MATCH(C1088,Inputs!$J$5:$J$8662,0)))</f>
        <v/>
      </c>
      <c r="J1088" s="72" t="str">
        <f>IF(D1088="","",INDEX(airports_all,MATCH(D1088,Inputs!$J$5:$J$8662,0)))</f>
        <v/>
      </c>
      <c r="K1088" s="88" t="str">
        <f t="shared" si="34"/>
        <v/>
      </c>
      <c r="N1088" s="207">
        <f t="shared" si="35"/>
        <v>0</v>
      </c>
    </row>
    <row r="1089" spans="1:14" s="41" customFormat="1" x14ac:dyDescent="0.25">
      <c r="A1089" s="270"/>
      <c r="B1089" s="271"/>
      <c r="C1089" s="43"/>
      <c r="D1089" s="43"/>
      <c r="E1089" s="43"/>
      <c r="F1089" s="43"/>
      <c r="G1089" s="48"/>
      <c r="H1089" s="49"/>
      <c r="I1089" s="46" t="str">
        <f>IF(C1089="","",INDEX(airports_all,MATCH(C1089,Inputs!$J$5:$J$8662,0)))</f>
        <v/>
      </c>
      <c r="J1089" s="72" t="str">
        <f>IF(D1089="","",INDEX(airports_all,MATCH(D1089,Inputs!$J$5:$J$8662,0)))</f>
        <v/>
      </c>
      <c r="K1089" s="88" t="str">
        <f t="shared" si="34"/>
        <v/>
      </c>
      <c r="N1089" s="207">
        <f t="shared" si="35"/>
        <v>0</v>
      </c>
    </row>
    <row r="1090" spans="1:14" s="41" customFormat="1" x14ac:dyDescent="0.25">
      <c r="A1090" s="270"/>
      <c r="B1090" s="271"/>
      <c r="C1090" s="43"/>
      <c r="D1090" s="43"/>
      <c r="E1090" s="43"/>
      <c r="F1090" s="43"/>
      <c r="G1090" s="48"/>
      <c r="H1090" s="49"/>
      <c r="I1090" s="46" t="str">
        <f>IF(C1090="","",INDEX(airports_all,MATCH(C1090,Inputs!$J$5:$J$8662,0)))</f>
        <v/>
      </c>
      <c r="J1090" s="72" t="str">
        <f>IF(D1090="","",INDEX(airports_all,MATCH(D1090,Inputs!$J$5:$J$8662,0)))</f>
        <v/>
      </c>
      <c r="K1090" s="88" t="str">
        <f t="shared" si="34"/>
        <v/>
      </c>
      <c r="N1090" s="207">
        <f t="shared" si="35"/>
        <v>0</v>
      </c>
    </row>
    <row r="1091" spans="1:14" s="41" customFormat="1" x14ac:dyDescent="0.25">
      <c r="A1091" s="270"/>
      <c r="B1091" s="271"/>
      <c r="C1091" s="43"/>
      <c r="D1091" s="43"/>
      <c r="E1091" s="43"/>
      <c r="F1091" s="43"/>
      <c r="G1091" s="48"/>
      <c r="H1091" s="49"/>
      <c r="I1091" s="46" t="str">
        <f>IF(C1091="","",INDEX(airports_all,MATCH(C1091,Inputs!$J$5:$J$8662,0)))</f>
        <v/>
      </c>
      <c r="J1091" s="72" t="str">
        <f>IF(D1091="","",INDEX(airports_all,MATCH(D1091,Inputs!$J$5:$J$8662,0)))</f>
        <v/>
      </c>
      <c r="K1091" s="88" t="str">
        <f t="shared" si="34"/>
        <v/>
      </c>
      <c r="N1091" s="207">
        <f t="shared" si="35"/>
        <v>0</v>
      </c>
    </row>
    <row r="1092" spans="1:14" s="41" customFormat="1" x14ac:dyDescent="0.25">
      <c r="A1092" s="270"/>
      <c r="B1092" s="271"/>
      <c r="C1092" s="43"/>
      <c r="D1092" s="43"/>
      <c r="E1092" s="43"/>
      <c r="F1092" s="43"/>
      <c r="G1092" s="48"/>
      <c r="H1092" s="49"/>
      <c r="I1092" s="46" t="str">
        <f>IF(C1092="","",INDEX(airports_all,MATCH(C1092,Inputs!$J$5:$J$8662,0)))</f>
        <v/>
      </c>
      <c r="J1092" s="72" t="str">
        <f>IF(D1092="","",INDEX(airports_all,MATCH(D1092,Inputs!$J$5:$J$8662,0)))</f>
        <v/>
      </c>
      <c r="K1092" s="88" t="str">
        <f t="shared" si="34"/>
        <v/>
      </c>
      <c r="N1092" s="207">
        <f t="shared" si="35"/>
        <v>0</v>
      </c>
    </row>
    <row r="1093" spans="1:14" s="41" customFormat="1" x14ac:dyDescent="0.25">
      <c r="A1093" s="270"/>
      <c r="B1093" s="271"/>
      <c r="C1093" s="43"/>
      <c r="D1093" s="43"/>
      <c r="E1093" s="43"/>
      <c r="F1093" s="43"/>
      <c r="G1093" s="48"/>
      <c r="H1093" s="49"/>
      <c r="I1093" s="46" t="str">
        <f>IF(C1093="","",INDEX(airports_all,MATCH(C1093,Inputs!$J$5:$J$8662,0)))</f>
        <v/>
      </c>
      <c r="J1093" s="72" t="str">
        <f>IF(D1093="","",INDEX(airports_all,MATCH(D1093,Inputs!$J$5:$J$8662,0)))</f>
        <v/>
      </c>
      <c r="K1093" s="88" t="str">
        <f t="shared" si="34"/>
        <v/>
      </c>
      <c r="N1093" s="207">
        <f t="shared" si="35"/>
        <v>0</v>
      </c>
    </row>
    <row r="1094" spans="1:14" s="41" customFormat="1" x14ac:dyDescent="0.25">
      <c r="A1094" s="270"/>
      <c r="B1094" s="271"/>
      <c r="C1094" s="43"/>
      <c r="D1094" s="43"/>
      <c r="E1094" s="43"/>
      <c r="F1094" s="43"/>
      <c r="G1094" s="48"/>
      <c r="H1094" s="49"/>
      <c r="I1094" s="46" t="str">
        <f>IF(C1094="","",INDEX(airports_all,MATCH(C1094,Inputs!$J$5:$J$8662,0)))</f>
        <v/>
      </c>
      <c r="J1094" s="72" t="str">
        <f>IF(D1094="","",INDEX(airports_all,MATCH(D1094,Inputs!$J$5:$J$8662,0)))</f>
        <v/>
      </c>
      <c r="K1094" s="88" t="str">
        <f t="shared" si="34"/>
        <v/>
      </c>
      <c r="N1094" s="207">
        <f t="shared" si="35"/>
        <v>0</v>
      </c>
    </row>
    <row r="1095" spans="1:14" s="41" customFormat="1" x14ac:dyDescent="0.25">
      <c r="A1095" s="270"/>
      <c r="B1095" s="271"/>
      <c r="C1095" s="43"/>
      <c r="D1095" s="43"/>
      <c r="E1095" s="43"/>
      <c r="F1095" s="43"/>
      <c r="G1095" s="48"/>
      <c r="H1095" s="49"/>
      <c r="I1095" s="46" t="str">
        <f>IF(C1095="","",INDEX(airports_all,MATCH(C1095,Inputs!$J$5:$J$8662,0)))</f>
        <v/>
      </c>
      <c r="J1095" s="72" t="str">
        <f>IF(D1095="","",INDEX(airports_all,MATCH(D1095,Inputs!$J$5:$J$8662,0)))</f>
        <v/>
      </c>
      <c r="K1095" s="88" t="str">
        <f t="shared" si="34"/>
        <v/>
      </c>
      <c r="N1095" s="207">
        <f t="shared" si="35"/>
        <v>0</v>
      </c>
    </row>
    <row r="1096" spans="1:14" s="41" customFormat="1" x14ac:dyDescent="0.25">
      <c r="A1096" s="270"/>
      <c r="B1096" s="271"/>
      <c r="C1096" s="43"/>
      <c r="D1096" s="43"/>
      <c r="E1096" s="43"/>
      <c r="F1096" s="43"/>
      <c r="G1096" s="48"/>
      <c r="H1096" s="49"/>
      <c r="I1096" s="46" t="str">
        <f>IF(C1096="","",INDEX(airports_all,MATCH(C1096,Inputs!$J$5:$J$8662,0)))</f>
        <v/>
      </c>
      <c r="J1096" s="72" t="str">
        <f>IF(D1096="","",INDEX(airports_all,MATCH(D1096,Inputs!$J$5:$J$8662,0)))</f>
        <v/>
      </c>
      <c r="K1096" s="88" t="str">
        <f t="shared" si="34"/>
        <v/>
      </c>
      <c r="N1096" s="207">
        <f t="shared" si="35"/>
        <v>0</v>
      </c>
    </row>
    <row r="1097" spans="1:14" s="41" customFormat="1" x14ac:dyDescent="0.25">
      <c r="A1097" s="270"/>
      <c r="B1097" s="271"/>
      <c r="C1097" s="43"/>
      <c r="D1097" s="43"/>
      <c r="E1097" s="43"/>
      <c r="F1097" s="43"/>
      <c r="G1097" s="48"/>
      <c r="H1097" s="49"/>
      <c r="I1097" s="46" t="str">
        <f>IF(C1097="","",INDEX(airports_all,MATCH(C1097,Inputs!$J$5:$J$8662,0)))</f>
        <v/>
      </c>
      <c r="J1097" s="72" t="str">
        <f>IF(D1097="","",INDEX(airports_all,MATCH(D1097,Inputs!$J$5:$J$8662,0)))</f>
        <v/>
      </c>
      <c r="K1097" s="88" t="str">
        <f t="shared" si="34"/>
        <v/>
      </c>
      <c r="N1097" s="207">
        <f t="shared" si="35"/>
        <v>0</v>
      </c>
    </row>
    <row r="1098" spans="1:14" s="41" customFormat="1" x14ac:dyDescent="0.25">
      <c r="A1098" s="270"/>
      <c r="B1098" s="271"/>
      <c r="C1098" s="43"/>
      <c r="D1098" s="43"/>
      <c r="E1098" s="43"/>
      <c r="F1098" s="43"/>
      <c r="G1098" s="48"/>
      <c r="H1098" s="49"/>
      <c r="I1098" s="46" t="str">
        <f>IF(C1098="","",INDEX(airports_all,MATCH(C1098,Inputs!$J$5:$J$8662,0)))</f>
        <v/>
      </c>
      <c r="J1098" s="72" t="str">
        <f>IF(D1098="","",INDEX(airports_all,MATCH(D1098,Inputs!$J$5:$J$8662,0)))</f>
        <v/>
      </c>
      <c r="K1098" s="88" t="str">
        <f t="shared" si="34"/>
        <v/>
      </c>
      <c r="N1098" s="207">
        <f t="shared" si="35"/>
        <v>0</v>
      </c>
    </row>
    <row r="1099" spans="1:14" s="41" customFormat="1" x14ac:dyDescent="0.25">
      <c r="A1099" s="270"/>
      <c r="B1099" s="271"/>
      <c r="C1099" s="43"/>
      <c r="D1099" s="43"/>
      <c r="E1099" s="43"/>
      <c r="F1099" s="43"/>
      <c r="G1099" s="48"/>
      <c r="H1099" s="49"/>
      <c r="I1099" s="46" t="str">
        <f>IF(C1099="","",INDEX(airports_all,MATCH(C1099,Inputs!$J$5:$J$8662,0)))</f>
        <v/>
      </c>
      <c r="J1099" s="72" t="str">
        <f>IF(D1099="","",INDEX(airports_all,MATCH(D1099,Inputs!$J$5:$J$8662,0)))</f>
        <v/>
      </c>
      <c r="K1099" s="88" t="str">
        <f t="shared" si="34"/>
        <v/>
      </c>
      <c r="N1099" s="207">
        <f t="shared" si="35"/>
        <v>0</v>
      </c>
    </row>
    <row r="1100" spans="1:14" s="41" customFormat="1" x14ac:dyDescent="0.25">
      <c r="A1100" s="270"/>
      <c r="B1100" s="271"/>
      <c r="C1100" s="43"/>
      <c r="D1100" s="43"/>
      <c r="E1100" s="43"/>
      <c r="F1100" s="43"/>
      <c r="G1100" s="48"/>
      <c r="H1100" s="49"/>
      <c r="I1100" s="46" t="str">
        <f>IF(C1100="","",INDEX(airports_all,MATCH(C1100,Inputs!$J$5:$J$8662,0)))</f>
        <v/>
      </c>
      <c r="J1100" s="72" t="str">
        <f>IF(D1100="","",INDEX(airports_all,MATCH(D1100,Inputs!$J$5:$J$8662,0)))</f>
        <v/>
      </c>
      <c r="K1100" s="88" t="str">
        <f t="shared" si="34"/>
        <v/>
      </c>
      <c r="N1100" s="207">
        <f t="shared" si="35"/>
        <v>0</v>
      </c>
    </row>
    <row r="1101" spans="1:14" s="41" customFormat="1" x14ac:dyDescent="0.25">
      <c r="A1101" s="270"/>
      <c r="B1101" s="271"/>
      <c r="C1101" s="43"/>
      <c r="D1101" s="43"/>
      <c r="E1101" s="43"/>
      <c r="F1101" s="43"/>
      <c r="G1101" s="48"/>
      <c r="H1101" s="49"/>
      <c r="I1101" s="46" t="str">
        <f>IF(C1101="","",INDEX(airports_all,MATCH(C1101,Inputs!$J$5:$J$8662,0)))</f>
        <v/>
      </c>
      <c r="J1101" s="72" t="str">
        <f>IF(D1101="","",INDEX(airports_all,MATCH(D1101,Inputs!$J$5:$J$8662,0)))</f>
        <v/>
      </c>
      <c r="K1101" s="88" t="str">
        <f t="shared" si="34"/>
        <v/>
      </c>
      <c r="N1101" s="207">
        <f t="shared" si="35"/>
        <v>0</v>
      </c>
    </row>
    <row r="1102" spans="1:14" s="41" customFormat="1" x14ac:dyDescent="0.25">
      <c r="A1102" s="270"/>
      <c r="B1102" s="271"/>
      <c r="C1102" s="43"/>
      <c r="D1102" s="43"/>
      <c r="E1102" s="43"/>
      <c r="F1102" s="43"/>
      <c r="G1102" s="48"/>
      <c r="H1102" s="49"/>
      <c r="I1102" s="46" t="str">
        <f>IF(C1102="","",INDEX(airports_all,MATCH(C1102,Inputs!$J$5:$J$8662,0)))</f>
        <v/>
      </c>
      <c r="J1102" s="72" t="str">
        <f>IF(D1102="","",INDEX(airports_all,MATCH(D1102,Inputs!$J$5:$J$8662,0)))</f>
        <v/>
      </c>
      <c r="K1102" s="88" t="str">
        <f t="shared" si="34"/>
        <v/>
      </c>
      <c r="N1102" s="207">
        <f t="shared" si="35"/>
        <v>0</v>
      </c>
    </row>
    <row r="1103" spans="1:14" s="41" customFormat="1" x14ac:dyDescent="0.25">
      <c r="A1103" s="270"/>
      <c r="B1103" s="271"/>
      <c r="C1103" s="43"/>
      <c r="D1103" s="43"/>
      <c r="E1103" s="43"/>
      <c r="F1103" s="43"/>
      <c r="G1103" s="48"/>
      <c r="H1103" s="49"/>
      <c r="I1103" s="46" t="str">
        <f>IF(C1103="","",INDEX(airports_all,MATCH(C1103,Inputs!$J$5:$J$8662,0)))</f>
        <v/>
      </c>
      <c r="J1103" s="72" t="str">
        <f>IF(D1103="","",INDEX(airports_all,MATCH(D1103,Inputs!$J$5:$J$8662,0)))</f>
        <v/>
      </c>
      <c r="K1103" s="88" t="str">
        <f t="shared" si="34"/>
        <v/>
      </c>
      <c r="N1103" s="207">
        <f t="shared" si="35"/>
        <v>0</v>
      </c>
    </row>
    <row r="1104" spans="1:14" s="41" customFormat="1" x14ac:dyDescent="0.25">
      <c r="A1104" s="270"/>
      <c r="B1104" s="271"/>
      <c r="C1104" s="43"/>
      <c r="D1104" s="43"/>
      <c r="E1104" s="43"/>
      <c r="F1104" s="43"/>
      <c r="G1104" s="48"/>
      <c r="H1104" s="49"/>
      <c r="I1104" s="46" t="str">
        <f>IF(C1104="","",INDEX(airports_all,MATCH(C1104,Inputs!$J$5:$J$8662,0)))</f>
        <v/>
      </c>
      <c r="J1104" s="72" t="str">
        <f>IF(D1104="","",INDEX(airports_all,MATCH(D1104,Inputs!$J$5:$J$8662,0)))</f>
        <v/>
      </c>
      <c r="K1104" s="88" t="str">
        <f t="shared" si="34"/>
        <v/>
      </c>
      <c r="N1104" s="207">
        <f t="shared" si="35"/>
        <v>0</v>
      </c>
    </row>
    <row r="1105" spans="1:14" s="41" customFormat="1" x14ac:dyDescent="0.25">
      <c r="A1105" s="270"/>
      <c r="B1105" s="271"/>
      <c r="C1105" s="43"/>
      <c r="D1105" s="43"/>
      <c r="E1105" s="43"/>
      <c r="F1105" s="43"/>
      <c r="G1105" s="48"/>
      <c r="H1105" s="49"/>
      <c r="I1105" s="46" t="str">
        <f>IF(C1105="","",INDEX(airports_all,MATCH(C1105,Inputs!$J$5:$J$8662,0)))</f>
        <v/>
      </c>
      <c r="J1105" s="72" t="str">
        <f>IF(D1105="","",INDEX(airports_all,MATCH(D1105,Inputs!$J$5:$J$8662,0)))</f>
        <v/>
      </c>
      <c r="K1105" s="88" t="str">
        <f t="shared" si="34"/>
        <v/>
      </c>
      <c r="N1105" s="207">
        <f t="shared" si="35"/>
        <v>0</v>
      </c>
    </row>
    <row r="1106" spans="1:14" s="41" customFormat="1" x14ac:dyDescent="0.25">
      <c r="A1106" s="270"/>
      <c r="B1106" s="271"/>
      <c r="C1106" s="43"/>
      <c r="D1106" s="43"/>
      <c r="E1106" s="43"/>
      <c r="F1106" s="43"/>
      <c r="G1106" s="48"/>
      <c r="H1106" s="49"/>
      <c r="I1106" s="46" t="str">
        <f>IF(C1106="","",INDEX(airports_all,MATCH(C1106,Inputs!$J$5:$J$8662,0)))</f>
        <v/>
      </c>
      <c r="J1106" s="72" t="str">
        <f>IF(D1106="","",INDEX(airports_all,MATCH(D1106,Inputs!$J$5:$J$8662,0)))</f>
        <v/>
      </c>
      <c r="K1106" s="88" t="str">
        <f t="shared" si="34"/>
        <v/>
      </c>
      <c r="N1106" s="207">
        <f t="shared" si="35"/>
        <v>0</v>
      </c>
    </row>
    <row r="1107" spans="1:14" s="41" customFormat="1" x14ac:dyDescent="0.25">
      <c r="A1107" s="270"/>
      <c r="B1107" s="271"/>
      <c r="C1107" s="43"/>
      <c r="D1107" s="43"/>
      <c r="E1107" s="43"/>
      <c r="F1107" s="43"/>
      <c r="G1107" s="48"/>
      <c r="H1107" s="49"/>
      <c r="I1107" s="46" t="str">
        <f>IF(C1107="","",INDEX(airports_all,MATCH(C1107,Inputs!$J$5:$J$8662,0)))</f>
        <v/>
      </c>
      <c r="J1107" s="72" t="str">
        <f>IF(D1107="","",INDEX(airports_all,MATCH(D1107,Inputs!$J$5:$J$8662,0)))</f>
        <v/>
      </c>
      <c r="K1107" s="88" t="str">
        <f t="shared" si="34"/>
        <v/>
      </c>
      <c r="N1107" s="207">
        <f t="shared" si="35"/>
        <v>0</v>
      </c>
    </row>
    <row r="1108" spans="1:14" s="41" customFormat="1" x14ac:dyDescent="0.25">
      <c r="A1108" s="270"/>
      <c r="B1108" s="271"/>
      <c r="C1108" s="43"/>
      <c r="D1108" s="43"/>
      <c r="E1108" s="43"/>
      <c r="F1108" s="43"/>
      <c r="G1108" s="48"/>
      <c r="H1108" s="49"/>
      <c r="I1108" s="46" t="str">
        <f>IF(C1108="","",INDEX(airports_all,MATCH(C1108,Inputs!$J$5:$J$8662,0)))</f>
        <v/>
      </c>
      <c r="J1108" s="72" t="str">
        <f>IF(D1108="","",INDEX(airports_all,MATCH(D1108,Inputs!$J$5:$J$8662,0)))</f>
        <v/>
      </c>
      <c r="K1108" s="88" t="str">
        <f t="shared" si="34"/>
        <v/>
      </c>
      <c r="N1108" s="207">
        <f t="shared" si="35"/>
        <v>0</v>
      </c>
    </row>
    <row r="1109" spans="1:14" s="41" customFormat="1" x14ac:dyDescent="0.25">
      <c r="A1109" s="270"/>
      <c r="B1109" s="271"/>
      <c r="C1109" s="43"/>
      <c r="D1109" s="43"/>
      <c r="E1109" s="43"/>
      <c r="F1109" s="43"/>
      <c r="G1109" s="48"/>
      <c r="H1109" s="49"/>
      <c r="I1109" s="46" t="str">
        <f>IF(C1109="","",INDEX(airports_all,MATCH(C1109,Inputs!$J$5:$J$8662,0)))</f>
        <v/>
      </c>
      <c r="J1109" s="72" t="str">
        <f>IF(D1109="","",INDEX(airports_all,MATCH(D1109,Inputs!$J$5:$J$8662,0)))</f>
        <v/>
      </c>
      <c r="K1109" s="88" t="str">
        <f t="shared" si="34"/>
        <v/>
      </c>
      <c r="N1109" s="207">
        <f t="shared" si="35"/>
        <v>0</v>
      </c>
    </row>
    <row r="1110" spans="1:14" s="41" customFormat="1" x14ac:dyDescent="0.25">
      <c r="A1110" s="270"/>
      <c r="B1110" s="271"/>
      <c r="C1110" s="43"/>
      <c r="D1110" s="43"/>
      <c r="E1110" s="43"/>
      <c r="F1110" s="43"/>
      <c r="G1110" s="48"/>
      <c r="H1110" s="49"/>
      <c r="I1110" s="46" t="str">
        <f>IF(C1110="","",INDEX(airports_all,MATCH(C1110,Inputs!$J$5:$J$8662,0)))</f>
        <v/>
      </c>
      <c r="J1110" s="72" t="str">
        <f>IF(D1110="","",INDEX(airports_all,MATCH(D1110,Inputs!$J$5:$J$8662,0)))</f>
        <v/>
      </c>
      <c r="K1110" s="88" t="str">
        <f t="shared" ref="K1110:K1173" si="36">IF(COUNTA(A1110:G1110)&gt;0,IF(COUNTA(A1110:G1110)&lt;6, "Enter data in all of columns B-G!",""),"")</f>
        <v/>
      </c>
      <c r="N1110" s="207">
        <f t="shared" ref="N1110:N1173" si="37">IF(COUNTA(A1110:G1110)&gt;0,IF(COUNTA(A1110:G1110)&lt;6, 1,0),0)</f>
        <v>0</v>
      </c>
    </row>
    <row r="1111" spans="1:14" s="41" customFormat="1" x14ac:dyDescent="0.25">
      <c r="A1111" s="270"/>
      <c r="B1111" s="271"/>
      <c r="C1111" s="43"/>
      <c r="D1111" s="43"/>
      <c r="E1111" s="43"/>
      <c r="F1111" s="43"/>
      <c r="G1111" s="48"/>
      <c r="H1111" s="49"/>
      <c r="I1111" s="46" t="str">
        <f>IF(C1111="","",INDEX(airports_all,MATCH(C1111,Inputs!$J$5:$J$8662,0)))</f>
        <v/>
      </c>
      <c r="J1111" s="72" t="str">
        <f>IF(D1111="","",INDEX(airports_all,MATCH(D1111,Inputs!$J$5:$J$8662,0)))</f>
        <v/>
      </c>
      <c r="K1111" s="88" t="str">
        <f t="shared" si="36"/>
        <v/>
      </c>
      <c r="N1111" s="207">
        <f t="shared" si="37"/>
        <v>0</v>
      </c>
    </row>
    <row r="1112" spans="1:14" s="41" customFormat="1" x14ac:dyDescent="0.25">
      <c r="A1112" s="270"/>
      <c r="B1112" s="271"/>
      <c r="C1112" s="43"/>
      <c r="D1112" s="43"/>
      <c r="E1112" s="43"/>
      <c r="F1112" s="43"/>
      <c r="G1112" s="48"/>
      <c r="H1112" s="49"/>
      <c r="I1112" s="46" t="str">
        <f>IF(C1112="","",INDEX(airports_all,MATCH(C1112,Inputs!$J$5:$J$8662,0)))</f>
        <v/>
      </c>
      <c r="J1112" s="72" t="str">
        <f>IF(D1112="","",INDEX(airports_all,MATCH(D1112,Inputs!$J$5:$J$8662,0)))</f>
        <v/>
      </c>
      <c r="K1112" s="88" t="str">
        <f t="shared" si="36"/>
        <v/>
      </c>
      <c r="N1112" s="207">
        <f t="shared" si="37"/>
        <v>0</v>
      </c>
    </row>
    <row r="1113" spans="1:14" s="41" customFormat="1" x14ac:dyDescent="0.25">
      <c r="A1113" s="270"/>
      <c r="B1113" s="271"/>
      <c r="C1113" s="43"/>
      <c r="D1113" s="43"/>
      <c r="E1113" s="43"/>
      <c r="F1113" s="43"/>
      <c r="G1113" s="48"/>
      <c r="H1113" s="49"/>
      <c r="I1113" s="46" t="str">
        <f>IF(C1113="","",INDEX(airports_all,MATCH(C1113,Inputs!$J$5:$J$8662,0)))</f>
        <v/>
      </c>
      <c r="J1113" s="72" t="str">
        <f>IF(D1113="","",INDEX(airports_all,MATCH(D1113,Inputs!$J$5:$J$8662,0)))</f>
        <v/>
      </c>
      <c r="K1113" s="88" t="str">
        <f t="shared" si="36"/>
        <v/>
      </c>
      <c r="N1113" s="207">
        <f t="shared" si="37"/>
        <v>0</v>
      </c>
    </row>
    <row r="1114" spans="1:14" s="41" customFormat="1" x14ac:dyDescent="0.25">
      <c r="A1114" s="270"/>
      <c r="B1114" s="271"/>
      <c r="C1114" s="43"/>
      <c r="D1114" s="43"/>
      <c r="E1114" s="43"/>
      <c r="F1114" s="43"/>
      <c r="G1114" s="48"/>
      <c r="H1114" s="49"/>
      <c r="I1114" s="46" t="str">
        <f>IF(C1114="","",INDEX(airports_all,MATCH(C1114,Inputs!$J$5:$J$8662,0)))</f>
        <v/>
      </c>
      <c r="J1114" s="72" t="str">
        <f>IF(D1114="","",INDEX(airports_all,MATCH(D1114,Inputs!$J$5:$J$8662,0)))</f>
        <v/>
      </c>
      <c r="K1114" s="88" t="str">
        <f t="shared" si="36"/>
        <v/>
      </c>
      <c r="N1114" s="207">
        <f t="shared" si="37"/>
        <v>0</v>
      </c>
    </row>
    <row r="1115" spans="1:14" s="41" customFormat="1" x14ac:dyDescent="0.25">
      <c r="A1115" s="270"/>
      <c r="B1115" s="271"/>
      <c r="C1115" s="43"/>
      <c r="D1115" s="43"/>
      <c r="E1115" s="43"/>
      <c r="F1115" s="43"/>
      <c r="G1115" s="48"/>
      <c r="H1115" s="49"/>
      <c r="I1115" s="46" t="str">
        <f>IF(C1115="","",INDEX(airports_all,MATCH(C1115,Inputs!$J$5:$J$8662,0)))</f>
        <v/>
      </c>
      <c r="J1115" s="72" t="str">
        <f>IF(D1115="","",INDEX(airports_all,MATCH(D1115,Inputs!$J$5:$J$8662,0)))</f>
        <v/>
      </c>
      <c r="K1115" s="88" t="str">
        <f t="shared" si="36"/>
        <v/>
      </c>
      <c r="N1115" s="207">
        <f t="shared" si="37"/>
        <v>0</v>
      </c>
    </row>
    <row r="1116" spans="1:14" s="41" customFormat="1" x14ac:dyDescent="0.25">
      <c r="A1116" s="270"/>
      <c r="B1116" s="271"/>
      <c r="C1116" s="43"/>
      <c r="D1116" s="43"/>
      <c r="E1116" s="43"/>
      <c r="F1116" s="43"/>
      <c r="G1116" s="48"/>
      <c r="H1116" s="49"/>
      <c r="I1116" s="46" t="str">
        <f>IF(C1116="","",INDEX(airports_all,MATCH(C1116,Inputs!$J$5:$J$8662,0)))</f>
        <v/>
      </c>
      <c r="J1116" s="72" t="str">
        <f>IF(D1116="","",INDEX(airports_all,MATCH(D1116,Inputs!$J$5:$J$8662,0)))</f>
        <v/>
      </c>
      <c r="K1116" s="88" t="str">
        <f t="shared" si="36"/>
        <v/>
      </c>
      <c r="N1116" s="207">
        <f t="shared" si="37"/>
        <v>0</v>
      </c>
    </row>
    <row r="1117" spans="1:14" s="41" customFormat="1" x14ac:dyDescent="0.25">
      <c r="A1117" s="270"/>
      <c r="B1117" s="271"/>
      <c r="C1117" s="43"/>
      <c r="D1117" s="43"/>
      <c r="E1117" s="43"/>
      <c r="F1117" s="43"/>
      <c r="G1117" s="48"/>
      <c r="H1117" s="49"/>
      <c r="I1117" s="46" t="str">
        <f>IF(C1117="","",INDEX(airports_all,MATCH(C1117,Inputs!$J$5:$J$8662,0)))</f>
        <v/>
      </c>
      <c r="J1117" s="72" t="str">
        <f>IF(D1117="","",INDEX(airports_all,MATCH(D1117,Inputs!$J$5:$J$8662,0)))</f>
        <v/>
      </c>
      <c r="K1117" s="88" t="str">
        <f t="shared" si="36"/>
        <v/>
      </c>
      <c r="N1117" s="207">
        <f t="shared" si="37"/>
        <v>0</v>
      </c>
    </row>
    <row r="1118" spans="1:14" s="41" customFormat="1" x14ac:dyDescent="0.25">
      <c r="A1118" s="270"/>
      <c r="B1118" s="271"/>
      <c r="C1118" s="43"/>
      <c r="D1118" s="43"/>
      <c r="E1118" s="43"/>
      <c r="F1118" s="43"/>
      <c r="G1118" s="48"/>
      <c r="H1118" s="49"/>
      <c r="I1118" s="46" t="str">
        <f>IF(C1118="","",INDEX(airports_all,MATCH(C1118,Inputs!$J$5:$J$8662,0)))</f>
        <v/>
      </c>
      <c r="J1118" s="72" t="str">
        <f>IF(D1118="","",INDEX(airports_all,MATCH(D1118,Inputs!$J$5:$J$8662,0)))</f>
        <v/>
      </c>
      <c r="K1118" s="88" t="str">
        <f t="shared" si="36"/>
        <v/>
      </c>
      <c r="N1118" s="207">
        <f t="shared" si="37"/>
        <v>0</v>
      </c>
    </row>
    <row r="1119" spans="1:14" s="41" customFormat="1" x14ac:dyDescent="0.25">
      <c r="A1119" s="270"/>
      <c r="B1119" s="271"/>
      <c r="C1119" s="43"/>
      <c r="D1119" s="43"/>
      <c r="E1119" s="43"/>
      <c r="F1119" s="43"/>
      <c r="G1119" s="48"/>
      <c r="H1119" s="49"/>
      <c r="I1119" s="46" t="str">
        <f>IF(C1119="","",INDEX(airports_all,MATCH(C1119,Inputs!$J$5:$J$8662,0)))</f>
        <v/>
      </c>
      <c r="J1119" s="72" t="str">
        <f>IF(D1119="","",INDEX(airports_all,MATCH(D1119,Inputs!$J$5:$J$8662,0)))</f>
        <v/>
      </c>
      <c r="K1119" s="88" t="str">
        <f t="shared" si="36"/>
        <v/>
      </c>
      <c r="N1119" s="207">
        <f t="shared" si="37"/>
        <v>0</v>
      </c>
    </row>
    <row r="1120" spans="1:14" s="41" customFormat="1" x14ac:dyDescent="0.25">
      <c r="A1120" s="270"/>
      <c r="B1120" s="271"/>
      <c r="C1120" s="43"/>
      <c r="D1120" s="43"/>
      <c r="E1120" s="43"/>
      <c r="F1120" s="43"/>
      <c r="G1120" s="48"/>
      <c r="H1120" s="49"/>
      <c r="I1120" s="46" t="str">
        <f>IF(C1120="","",INDEX(airports_all,MATCH(C1120,Inputs!$J$5:$J$8662,0)))</f>
        <v/>
      </c>
      <c r="J1120" s="72" t="str">
        <f>IF(D1120="","",INDEX(airports_all,MATCH(D1120,Inputs!$J$5:$J$8662,0)))</f>
        <v/>
      </c>
      <c r="K1120" s="88" t="str">
        <f t="shared" si="36"/>
        <v/>
      </c>
      <c r="N1120" s="207">
        <f t="shared" si="37"/>
        <v>0</v>
      </c>
    </row>
    <row r="1121" spans="1:14" s="41" customFormat="1" x14ac:dyDescent="0.25">
      <c r="A1121" s="270"/>
      <c r="B1121" s="271"/>
      <c r="C1121" s="43"/>
      <c r="D1121" s="43"/>
      <c r="E1121" s="43"/>
      <c r="F1121" s="43"/>
      <c r="G1121" s="48"/>
      <c r="H1121" s="49"/>
      <c r="I1121" s="46" t="str">
        <f>IF(C1121="","",INDEX(airports_all,MATCH(C1121,Inputs!$J$5:$J$8662,0)))</f>
        <v/>
      </c>
      <c r="J1121" s="72" t="str">
        <f>IF(D1121="","",INDEX(airports_all,MATCH(D1121,Inputs!$J$5:$J$8662,0)))</f>
        <v/>
      </c>
      <c r="K1121" s="88" t="str">
        <f t="shared" si="36"/>
        <v/>
      </c>
      <c r="N1121" s="207">
        <f t="shared" si="37"/>
        <v>0</v>
      </c>
    </row>
    <row r="1122" spans="1:14" s="41" customFormat="1" x14ac:dyDescent="0.25">
      <c r="A1122" s="270"/>
      <c r="B1122" s="271"/>
      <c r="C1122" s="43"/>
      <c r="D1122" s="43"/>
      <c r="E1122" s="43"/>
      <c r="F1122" s="43"/>
      <c r="G1122" s="48"/>
      <c r="H1122" s="49"/>
      <c r="I1122" s="46" t="str">
        <f>IF(C1122="","",INDEX(airports_all,MATCH(C1122,Inputs!$J$5:$J$8662,0)))</f>
        <v/>
      </c>
      <c r="J1122" s="72" t="str">
        <f>IF(D1122="","",INDEX(airports_all,MATCH(D1122,Inputs!$J$5:$J$8662,0)))</f>
        <v/>
      </c>
      <c r="K1122" s="88" t="str">
        <f t="shared" si="36"/>
        <v/>
      </c>
      <c r="N1122" s="207">
        <f t="shared" si="37"/>
        <v>0</v>
      </c>
    </row>
    <row r="1123" spans="1:14" s="41" customFormat="1" x14ac:dyDescent="0.25">
      <c r="A1123" s="270"/>
      <c r="B1123" s="271"/>
      <c r="C1123" s="43"/>
      <c r="D1123" s="43"/>
      <c r="E1123" s="43"/>
      <c r="F1123" s="43"/>
      <c r="G1123" s="48"/>
      <c r="H1123" s="49"/>
      <c r="I1123" s="46" t="str">
        <f>IF(C1123="","",INDEX(airports_all,MATCH(C1123,Inputs!$J$5:$J$8662,0)))</f>
        <v/>
      </c>
      <c r="J1123" s="72" t="str">
        <f>IF(D1123="","",INDEX(airports_all,MATCH(D1123,Inputs!$J$5:$J$8662,0)))</f>
        <v/>
      </c>
      <c r="K1123" s="88" t="str">
        <f t="shared" si="36"/>
        <v/>
      </c>
      <c r="N1123" s="207">
        <f t="shared" si="37"/>
        <v>0</v>
      </c>
    </row>
    <row r="1124" spans="1:14" s="41" customFormat="1" x14ac:dyDescent="0.25">
      <c r="A1124" s="270"/>
      <c r="B1124" s="271"/>
      <c r="C1124" s="43"/>
      <c r="D1124" s="43"/>
      <c r="E1124" s="43"/>
      <c r="F1124" s="43"/>
      <c r="G1124" s="48"/>
      <c r="H1124" s="49"/>
      <c r="I1124" s="46" t="str">
        <f>IF(C1124="","",INDEX(airports_all,MATCH(C1124,Inputs!$J$5:$J$8662,0)))</f>
        <v/>
      </c>
      <c r="J1124" s="72" t="str">
        <f>IF(D1124="","",INDEX(airports_all,MATCH(D1124,Inputs!$J$5:$J$8662,0)))</f>
        <v/>
      </c>
      <c r="K1124" s="88" t="str">
        <f t="shared" si="36"/>
        <v/>
      </c>
      <c r="N1124" s="207">
        <f t="shared" si="37"/>
        <v>0</v>
      </c>
    </row>
    <row r="1125" spans="1:14" s="41" customFormat="1" x14ac:dyDescent="0.25">
      <c r="A1125" s="270"/>
      <c r="B1125" s="271"/>
      <c r="C1125" s="43"/>
      <c r="D1125" s="43"/>
      <c r="E1125" s="43"/>
      <c r="F1125" s="43"/>
      <c r="G1125" s="48"/>
      <c r="H1125" s="49"/>
      <c r="I1125" s="46" t="str">
        <f>IF(C1125="","",INDEX(airports_all,MATCH(C1125,Inputs!$J$5:$J$8662,0)))</f>
        <v/>
      </c>
      <c r="J1125" s="72" t="str">
        <f>IF(D1125="","",INDEX(airports_all,MATCH(D1125,Inputs!$J$5:$J$8662,0)))</f>
        <v/>
      </c>
      <c r="K1125" s="88" t="str">
        <f t="shared" si="36"/>
        <v/>
      </c>
      <c r="N1125" s="207">
        <f t="shared" si="37"/>
        <v>0</v>
      </c>
    </row>
    <row r="1126" spans="1:14" s="41" customFormat="1" x14ac:dyDescent="0.25">
      <c r="A1126" s="270"/>
      <c r="B1126" s="271"/>
      <c r="C1126" s="43"/>
      <c r="D1126" s="43"/>
      <c r="E1126" s="43"/>
      <c r="F1126" s="43"/>
      <c r="G1126" s="48"/>
      <c r="H1126" s="49"/>
      <c r="I1126" s="46" t="str">
        <f>IF(C1126="","",INDEX(airports_all,MATCH(C1126,Inputs!$J$5:$J$8662,0)))</f>
        <v/>
      </c>
      <c r="J1126" s="72" t="str">
        <f>IF(D1126="","",INDEX(airports_all,MATCH(D1126,Inputs!$J$5:$J$8662,0)))</f>
        <v/>
      </c>
      <c r="K1126" s="88" t="str">
        <f t="shared" si="36"/>
        <v/>
      </c>
      <c r="N1126" s="207">
        <f t="shared" si="37"/>
        <v>0</v>
      </c>
    </row>
    <row r="1127" spans="1:14" s="41" customFormat="1" x14ac:dyDescent="0.25">
      <c r="A1127" s="270"/>
      <c r="B1127" s="271"/>
      <c r="C1127" s="43"/>
      <c r="D1127" s="43"/>
      <c r="E1127" s="43"/>
      <c r="F1127" s="43"/>
      <c r="G1127" s="48"/>
      <c r="H1127" s="49"/>
      <c r="I1127" s="46" t="str">
        <f>IF(C1127="","",INDEX(airports_all,MATCH(C1127,Inputs!$J$5:$J$8662,0)))</f>
        <v/>
      </c>
      <c r="J1127" s="72" t="str">
        <f>IF(D1127="","",INDEX(airports_all,MATCH(D1127,Inputs!$J$5:$J$8662,0)))</f>
        <v/>
      </c>
      <c r="K1127" s="88" t="str">
        <f t="shared" si="36"/>
        <v/>
      </c>
      <c r="N1127" s="207">
        <f t="shared" si="37"/>
        <v>0</v>
      </c>
    </row>
    <row r="1128" spans="1:14" s="41" customFormat="1" x14ac:dyDescent="0.25">
      <c r="A1128" s="270"/>
      <c r="B1128" s="271"/>
      <c r="C1128" s="43"/>
      <c r="D1128" s="43"/>
      <c r="E1128" s="43"/>
      <c r="F1128" s="43"/>
      <c r="G1128" s="48"/>
      <c r="H1128" s="49"/>
      <c r="I1128" s="46" t="str">
        <f>IF(C1128="","",INDEX(airports_all,MATCH(C1128,Inputs!$J$5:$J$8662,0)))</f>
        <v/>
      </c>
      <c r="J1128" s="72" t="str">
        <f>IF(D1128="","",INDEX(airports_all,MATCH(D1128,Inputs!$J$5:$J$8662,0)))</f>
        <v/>
      </c>
      <c r="K1128" s="88" t="str">
        <f t="shared" si="36"/>
        <v/>
      </c>
      <c r="N1128" s="207">
        <f t="shared" si="37"/>
        <v>0</v>
      </c>
    </row>
    <row r="1129" spans="1:14" s="41" customFormat="1" x14ac:dyDescent="0.25">
      <c r="A1129" s="270"/>
      <c r="B1129" s="271"/>
      <c r="C1129" s="43"/>
      <c r="D1129" s="43"/>
      <c r="E1129" s="43"/>
      <c r="F1129" s="43"/>
      <c r="G1129" s="48"/>
      <c r="H1129" s="49"/>
      <c r="I1129" s="46" t="str">
        <f>IF(C1129="","",INDEX(airports_all,MATCH(C1129,Inputs!$J$5:$J$8662,0)))</f>
        <v/>
      </c>
      <c r="J1129" s="72" t="str">
        <f>IF(D1129="","",INDEX(airports_all,MATCH(D1129,Inputs!$J$5:$J$8662,0)))</f>
        <v/>
      </c>
      <c r="K1129" s="88" t="str">
        <f t="shared" si="36"/>
        <v/>
      </c>
      <c r="N1129" s="207">
        <f t="shared" si="37"/>
        <v>0</v>
      </c>
    </row>
    <row r="1130" spans="1:14" s="41" customFormat="1" x14ac:dyDescent="0.25">
      <c r="A1130" s="270"/>
      <c r="B1130" s="271"/>
      <c r="C1130" s="43"/>
      <c r="D1130" s="43"/>
      <c r="E1130" s="43"/>
      <c r="F1130" s="43"/>
      <c r="G1130" s="48"/>
      <c r="H1130" s="49"/>
      <c r="I1130" s="46" t="str">
        <f>IF(C1130="","",INDEX(airports_all,MATCH(C1130,Inputs!$J$5:$J$8662,0)))</f>
        <v/>
      </c>
      <c r="J1130" s="72" t="str">
        <f>IF(D1130="","",INDEX(airports_all,MATCH(D1130,Inputs!$J$5:$J$8662,0)))</f>
        <v/>
      </c>
      <c r="K1130" s="88" t="str">
        <f t="shared" si="36"/>
        <v/>
      </c>
      <c r="N1130" s="207">
        <f t="shared" si="37"/>
        <v>0</v>
      </c>
    </row>
    <row r="1131" spans="1:14" s="41" customFormat="1" x14ac:dyDescent="0.25">
      <c r="A1131" s="270"/>
      <c r="B1131" s="271"/>
      <c r="C1131" s="43"/>
      <c r="D1131" s="43"/>
      <c r="E1131" s="43"/>
      <c r="F1131" s="43"/>
      <c r="G1131" s="48"/>
      <c r="H1131" s="49"/>
      <c r="I1131" s="46" t="str">
        <f>IF(C1131="","",INDEX(airports_all,MATCH(C1131,Inputs!$J$5:$J$8662,0)))</f>
        <v/>
      </c>
      <c r="J1131" s="72" t="str">
        <f>IF(D1131="","",INDEX(airports_all,MATCH(D1131,Inputs!$J$5:$J$8662,0)))</f>
        <v/>
      </c>
      <c r="K1131" s="88" t="str">
        <f t="shared" si="36"/>
        <v/>
      </c>
      <c r="N1131" s="207">
        <f t="shared" si="37"/>
        <v>0</v>
      </c>
    </row>
    <row r="1132" spans="1:14" s="41" customFormat="1" x14ac:dyDescent="0.25">
      <c r="A1132" s="270"/>
      <c r="B1132" s="271"/>
      <c r="C1132" s="43"/>
      <c r="D1132" s="43"/>
      <c r="E1132" s="43"/>
      <c r="F1132" s="43"/>
      <c r="G1132" s="48"/>
      <c r="H1132" s="49"/>
      <c r="I1132" s="46" t="str">
        <f>IF(C1132="","",INDEX(airports_all,MATCH(C1132,Inputs!$J$5:$J$8662,0)))</f>
        <v/>
      </c>
      <c r="J1132" s="72" t="str">
        <f>IF(D1132="","",INDEX(airports_all,MATCH(D1132,Inputs!$J$5:$J$8662,0)))</f>
        <v/>
      </c>
      <c r="K1132" s="88" t="str">
        <f t="shared" si="36"/>
        <v/>
      </c>
      <c r="N1132" s="207">
        <f t="shared" si="37"/>
        <v>0</v>
      </c>
    </row>
    <row r="1133" spans="1:14" s="41" customFormat="1" x14ac:dyDescent="0.25">
      <c r="A1133" s="270"/>
      <c r="B1133" s="271"/>
      <c r="C1133" s="43"/>
      <c r="D1133" s="43"/>
      <c r="E1133" s="43"/>
      <c r="F1133" s="43"/>
      <c r="G1133" s="48"/>
      <c r="H1133" s="49"/>
      <c r="I1133" s="46" t="str">
        <f>IF(C1133="","",INDEX(airports_all,MATCH(C1133,Inputs!$J$5:$J$8662,0)))</f>
        <v/>
      </c>
      <c r="J1133" s="72" t="str">
        <f>IF(D1133="","",INDEX(airports_all,MATCH(D1133,Inputs!$J$5:$J$8662,0)))</f>
        <v/>
      </c>
      <c r="K1133" s="88" t="str">
        <f t="shared" si="36"/>
        <v/>
      </c>
      <c r="N1133" s="207">
        <f t="shared" si="37"/>
        <v>0</v>
      </c>
    </row>
    <row r="1134" spans="1:14" s="41" customFormat="1" x14ac:dyDescent="0.25">
      <c r="A1134" s="270"/>
      <c r="B1134" s="271"/>
      <c r="C1134" s="43"/>
      <c r="D1134" s="43"/>
      <c r="E1134" s="43"/>
      <c r="F1134" s="43"/>
      <c r="G1134" s="48"/>
      <c r="H1134" s="49"/>
      <c r="I1134" s="46" t="str">
        <f>IF(C1134="","",INDEX(airports_all,MATCH(C1134,Inputs!$J$5:$J$8662,0)))</f>
        <v/>
      </c>
      <c r="J1134" s="72" t="str">
        <f>IF(D1134="","",INDEX(airports_all,MATCH(D1134,Inputs!$J$5:$J$8662,0)))</f>
        <v/>
      </c>
      <c r="K1134" s="88" t="str">
        <f t="shared" si="36"/>
        <v/>
      </c>
      <c r="N1134" s="207">
        <f t="shared" si="37"/>
        <v>0</v>
      </c>
    </row>
    <row r="1135" spans="1:14" s="41" customFormat="1" x14ac:dyDescent="0.25">
      <c r="A1135" s="270"/>
      <c r="B1135" s="271"/>
      <c r="C1135" s="43"/>
      <c r="D1135" s="43"/>
      <c r="E1135" s="43"/>
      <c r="F1135" s="43"/>
      <c r="G1135" s="48"/>
      <c r="H1135" s="49"/>
      <c r="I1135" s="46" t="str">
        <f>IF(C1135="","",INDEX(airports_all,MATCH(C1135,Inputs!$J$5:$J$8662,0)))</f>
        <v/>
      </c>
      <c r="J1135" s="72" t="str">
        <f>IF(D1135="","",INDEX(airports_all,MATCH(D1135,Inputs!$J$5:$J$8662,0)))</f>
        <v/>
      </c>
      <c r="K1135" s="88" t="str">
        <f t="shared" si="36"/>
        <v/>
      </c>
      <c r="N1135" s="207">
        <f t="shared" si="37"/>
        <v>0</v>
      </c>
    </row>
    <row r="1136" spans="1:14" s="41" customFormat="1" x14ac:dyDescent="0.25">
      <c r="A1136" s="270"/>
      <c r="B1136" s="271"/>
      <c r="C1136" s="43"/>
      <c r="D1136" s="43"/>
      <c r="E1136" s="43"/>
      <c r="F1136" s="43"/>
      <c r="G1136" s="48"/>
      <c r="H1136" s="49"/>
      <c r="I1136" s="46" t="str">
        <f>IF(C1136="","",INDEX(airports_all,MATCH(C1136,Inputs!$J$5:$J$8662,0)))</f>
        <v/>
      </c>
      <c r="J1136" s="72" t="str">
        <f>IF(D1136="","",INDEX(airports_all,MATCH(D1136,Inputs!$J$5:$J$8662,0)))</f>
        <v/>
      </c>
      <c r="K1136" s="88" t="str">
        <f t="shared" si="36"/>
        <v/>
      </c>
      <c r="N1136" s="207">
        <f t="shared" si="37"/>
        <v>0</v>
      </c>
    </row>
    <row r="1137" spans="1:14" s="41" customFormat="1" x14ac:dyDescent="0.25">
      <c r="A1137" s="270"/>
      <c r="B1137" s="271"/>
      <c r="C1137" s="43"/>
      <c r="D1137" s="43"/>
      <c r="E1137" s="43"/>
      <c r="F1137" s="43"/>
      <c r="G1137" s="48"/>
      <c r="H1137" s="49"/>
      <c r="I1137" s="46" t="str">
        <f>IF(C1137="","",INDEX(airports_all,MATCH(C1137,Inputs!$J$5:$J$8662,0)))</f>
        <v/>
      </c>
      <c r="J1137" s="72" t="str">
        <f>IF(D1137="","",INDEX(airports_all,MATCH(D1137,Inputs!$J$5:$J$8662,0)))</f>
        <v/>
      </c>
      <c r="K1137" s="88" t="str">
        <f t="shared" si="36"/>
        <v/>
      </c>
      <c r="N1137" s="207">
        <f t="shared" si="37"/>
        <v>0</v>
      </c>
    </row>
    <row r="1138" spans="1:14" s="41" customFormat="1" x14ac:dyDescent="0.25">
      <c r="A1138" s="270"/>
      <c r="B1138" s="271"/>
      <c r="C1138" s="43"/>
      <c r="D1138" s="43"/>
      <c r="E1138" s="43"/>
      <c r="F1138" s="43"/>
      <c r="G1138" s="48"/>
      <c r="H1138" s="49"/>
      <c r="I1138" s="46" t="str">
        <f>IF(C1138="","",INDEX(airports_all,MATCH(C1138,Inputs!$J$5:$J$8662,0)))</f>
        <v/>
      </c>
      <c r="J1138" s="72" t="str">
        <f>IF(D1138="","",INDEX(airports_all,MATCH(D1138,Inputs!$J$5:$J$8662,0)))</f>
        <v/>
      </c>
      <c r="K1138" s="88" t="str">
        <f t="shared" si="36"/>
        <v/>
      </c>
      <c r="N1138" s="207">
        <f t="shared" si="37"/>
        <v>0</v>
      </c>
    </row>
    <row r="1139" spans="1:14" s="41" customFormat="1" x14ac:dyDescent="0.25">
      <c r="A1139" s="270"/>
      <c r="B1139" s="271"/>
      <c r="C1139" s="43"/>
      <c r="D1139" s="43"/>
      <c r="E1139" s="43"/>
      <c r="F1139" s="43"/>
      <c r="G1139" s="48"/>
      <c r="H1139" s="49"/>
      <c r="I1139" s="46" t="str">
        <f>IF(C1139="","",INDEX(airports_all,MATCH(C1139,Inputs!$J$5:$J$8662,0)))</f>
        <v/>
      </c>
      <c r="J1139" s="72" t="str">
        <f>IF(D1139="","",INDEX(airports_all,MATCH(D1139,Inputs!$J$5:$J$8662,0)))</f>
        <v/>
      </c>
      <c r="K1139" s="88" t="str">
        <f t="shared" si="36"/>
        <v/>
      </c>
      <c r="N1139" s="207">
        <f t="shared" si="37"/>
        <v>0</v>
      </c>
    </row>
    <row r="1140" spans="1:14" s="41" customFormat="1" x14ac:dyDescent="0.25">
      <c r="A1140" s="270"/>
      <c r="B1140" s="271"/>
      <c r="C1140" s="43"/>
      <c r="D1140" s="43"/>
      <c r="E1140" s="43"/>
      <c r="F1140" s="43"/>
      <c r="G1140" s="48"/>
      <c r="H1140" s="49"/>
      <c r="I1140" s="46" t="str">
        <f>IF(C1140="","",INDEX(airports_all,MATCH(C1140,Inputs!$J$5:$J$8662,0)))</f>
        <v/>
      </c>
      <c r="J1140" s="72" t="str">
        <f>IF(D1140="","",INDEX(airports_all,MATCH(D1140,Inputs!$J$5:$J$8662,0)))</f>
        <v/>
      </c>
      <c r="K1140" s="88" t="str">
        <f t="shared" si="36"/>
        <v/>
      </c>
      <c r="N1140" s="207">
        <f t="shared" si="37"/>
        <v>0</v>
      </c>
    </row>
    <row r="1141" spans="1:14" s="41" customFormat="1" x14ac:dyDescent="0.25">
      <c r="A1141" s="270"/>
      <c r="B1141" s="271"/>
      <c r="C1141" s="43"/>
      <c r="D1141" s="43"/>
      <c r="E1141" s="43"/>
      <c r="F1141" s="43"/>
      <c r="G1141" s="48"/>
      <c r="H1141" s="49"/>
      <c r="I1141" s="46" t="str">
        <f>IF(C1141="","",INDEX(airports_all,MATCH(C1141,Inputs!$J$5:$J$8662,0)))</f>
        <v/>
      </c>
      <c r="J1141" s="72" t="str">
        <f>IF(D1141="","",INDEX(airports_all,MATCH(D1141,Inputs!$J$5:$J$8662,0)))</f>
        <v/>
      </c>
      <c r="K1141" s="88" t="str">
        <f t="shared" si="36"/>
        <v/>
      </c>
      <c r="N1141" s="207">
        <f t="shared" si="37"/>
        <v>0</v>
      </c>
    </row>
    <row r="1142" spans="1:14" s="41" customFormat="1" x14ac:dyDescent="0.25">
      <c r="A1142" s="270"/>
      <c r="B1142" s="271"/>
      <c r="C1142" s="43"/>
      <c r="D1142" s="43"/>
      <c r="E1142" s="43"/>
      <c r="F1142" s="43"/>
      <c r="G1142" s="48"/>
      <c r="H1142" s="49"/>
      <c r="I1142" s="46" t="str">
        <f>IF(C1142="","",INDEX(airports_all,MATCH(C1142,Inputs!$J$5:$J$8662,0)))</f>
        <v/>
      </c>
      <c r="J1142" s="72" t="str">
        <f>IF(D1142="","",INDEX(airports_all,MATCH(D1142,Inputs!$J$5:$J$8662,0)))</f>
        <v/>
      </c>
      <c r="K1142" s="88" t="str">
        <f t="shared" si="36"/>
        <v/>
      </c>
      <c r="N1142" s="207">
        <f t="shared" si="37"/>
        <v>0</v>
      </c>
    </row>
    <row r="1143" spans="1:14" s="41" customFormat="1" x14ac:dyDescent="0.25">
      <c r="A1143" s="270"/>
      <c r="B1143" s="271"/>
      <c r="C1143" s="43"/>
      <c r="D1143" s="43"/>
      <c r="E1143" s="43"/>
      <c r="F1143" s="43"/>
      <c r="G1143" s="48"/>
      <c r="H1143" s="49"/>
      <c r="I1143" s="46" t="str">
        <f>IF(C1143="","",INDEX(airports_all,MATCH(C1143,Inputs!$J$5:$J$8662,0)))</f>
        <v/>
      </c>
      <c r="J1143" s="72" t="str">
        <f>IF(D1143="","",INDEX(airports_all,MATCH(D1143,Inputs!$J$5:$J$8662,0)))</f>
        <v/>
      </c>
      <c r="K1143" s="88" t="str">
        <f t="shared" si="36"/>
        <v/>
      </c>
      <c r="N1143" s="207">
        <f t="shared" si="37"/>
        <v>0</v>
      </c>
    </row>
    <row r="1144" spans="1:14" s="41" customFormat="1" x14ac:dyDescent="0.25">
      <c r="A1144" s="270"/>
      <c r="B1144" s="271"/>
      <c r="C1144" s="43"/>
      <c r="D1144" s="43"/>
      <c r="E1144" s="43"/>
      <c r="F1144" s="43"/>
      <c r="G1144" s="48"/>
      <c r="H1144" s="49"/>
      <c r="I1144" s="46" t="str">
        <f>IF(C1144="","",INDEX(airports_all,MATCH(C1144,Inputs!$J$5:$J$8662,0)))</f>
        <v/>
      </c>
      <c r="J1144" s="72" t="str">
        <f>IF(D1144="","",INDEX(airports_all,MATCH(D1144,Inputs!$J$5:$J$8662,0)))</f>
        <v/>
      </c>
      <c r="K1144" s="88" t="str">
        <f t="shared" si="36"/>
        <v/>
      </c>
      <c r="N1144" s="207">
        <f t="shared" si="37"/>
        <v>0</v>
      </c>
    </row>
    <row r="1145" spans="1:14" s="41" customFormat="1" x14ac:dyDescent="0.25">
      <c r="A1145" s="270"/>
      <c r="B1145" s="271"/>
      <c r="C1145" s="43"/>
      <c r="D1145" s="43"/>
      <c r="E1145" s="43"/>
      <c r="F1145" s="43"/>
      <c r="G1145" s="48"/>
      <c r="H1145" s="49"/>
      <c r="I1145" s="46" t="str">
        <f>IF(C1145="","",INDEX(airports_all,MATCH(C1145,Inputs!$J$5:$J$8662,0)))</f>
        <v/>
      </c>
      <c r="J1145" s="72" t="str">
        <f>IF(D1145="","",INDEX(airports_all,MATCH(D1145,Inputs!$J$5:$J$8662,0)))</f>
        <v/>
      </c>
      <c r="K1145" s="88" t="str">
        <f t="shared" si="36"/>
        <v/>
      </c>
      <c r="N1145" s="207">
        <f t="shared" si="37"/>
        <v>0</v>
      </c>
    </row>
    <row r="1146" spans="1:14" s="41" customFormat="1" x14ac:dyDescent="0.25">
      <c r="A1146" s="270"/>
      <c r="B1146" s="271"/>
      <c r="C1146" s="43"/>
      <c r="D1146" s="43"/>
      <c r="E1146" s="43"/>
      <c r="F1146" s="43"/>
      <c r="G1146" s="48"/>
      <c r="H1146" s="49"/>
      <c r="I1146" s="46" t="str">
        <f>IF(C1146="","",INDEX(airports_all,MATCH(C1146,Inputs!$J$5:$J$8662,0)))</f>
        <v/>
      </c>
      <c r="J1146" s="72" t="str">
        <f>IF(D1146="","",INDEX(airports_all,MATCH(D1146,Inputs!$J$5:$J$8662,0)))</f>
        <v/>
      </c>
      <c r="K1146" s="88" t="str">
        <f t="shared" si="36"/>
        <v/>
      </c>
      <c r="N1146" s="207">
        <f t="shared" si="37"/>
        <v>0</v>
      </c>
    </row>
    <row r="1147" spans="1:14" s="41" customFormat="1" x14ac:dyDescent="0.25">
      <c r="A1147" s="270"/>
      <c r="B1147" s="271"/>
      <c r="C1147" s="43"/>
      <c r="D1147" s="43"/>
      <c r="E1147" s="43"/>
      <c r="F1147" s="43"/>
      <c r="G1147" s="48"/>
      <c r="H1147" s="49"/>
      <c r="I1147" s="46" t="str">
        <f>IF(C1147="","",INDEX(airports_all,MATCH(C1147,Inputs!$J$5:$J$8662,0)))</f>
        <v/>
      </c>
      <c r="J1147" s="72" t="str">
        <f>IF(D1147="","",INDEX(airports_all,MATCH(D1147,Inputs!$J$5:$J$8662,0)))</f>
        <v/>
      </c>
      <c r="K1147" s="88" t="str">
        <f t="shared" si="36"/>
        <v/>
      </c>
      <c r="N1147" s="207">
        <f t="shared" si="37"/>
        <v>0</v>
      </c>
    </row>
    <row r="1148" spans="1:14" s="41" customFormat="1" x14ac:dyDescent="0.25">
      <c r="A1148" s="270"/>
      <c r="B1148" s="271"/>
      <c r="C1148" s="43"/>
      <c r="D1148" s="43"/>
      <c r="E1148" s="43"/>
      <c r="F1148" s="43"/>
      <c r="G1148" s="48"/>
      <c r="H1148" s="49"/>
      <c r="I1148" s="46" t="str">
        <f>IF(C1148="","",INDEX(airports_all,MATCH(C1148,Inputs!$J$5:$J$8662,0)))</f>
        <v/>
      </c>
      <c r="J1148" s="72" t="str">
        <f>IF(D1148="","",INDEX(airports_all,MATCH(D1148,Inputs!$J$5:$J$8662,0)))</f>
        <v/>
      </c>
      <c r="K1148" s="88" t="str">
        <f t="shared" si="36"/>
        <v/>
      </c>
      <c r="N1148" s="207">
        <f t="shared" si="37"/>
        <v>0</v>
      </c>
    </row>
    <row r="1149" spans="1:14" s="41" customFormat="1" x14ac:dyDescent="0.25">
      <c r="A1149" s="270"/>
      <c r="B1149" s="271"/>
      <c r="C1149" s="43"/>
      <c r="D1149" s="43"/>
      <c r="E1149" s="43"/>
      <c r="F1149" s="43"/>
      <c r="G1149" s="48"/>
      <c r="H1149" s="49"/>
      <c r="I1149" s="46" t="str">
        <f>IF(C1149="","",INDEX(airports_all,MATCH(C1149,Inputs!$J$5:$J$8662,0)))</f>
        <v/>
      </c>
      <c r="J1149" s="72" t="str">
        <f>IF(D1149="","",INDEX(airports_all,MATCH(D1149,Inputs!$J$5:$J$8662,0)))</f>
        <v/>
      </c>
      <c r="K1149" s="88" t="str">
        <f t="shared" si="36"/>
        <v/>
      </c>
      <c r="N1149" s="207">
        <f t="shared" si="37"/>
        <v>0</v>
      </c>
    </row>
    <row r="1150" spans="1:14" s="41" customFormat="1" x14ac:dyDescent="0.25">
      <c r="A1150" s="270"/>
      <c r="B1150" s="271"/>
      <c r="C1150" s="43"/>
      <c r="D1150" s="43"/>
      <c r="E1150" s="43"/>
      <c r="F1150" s="43"/>
      <c r="G1150" s="48"/>
      <c r="H1150" s="49"/>
      <c r="I1150" s="46" t="str">
        <f>IF(C1150="","",INDEX(airports_all,MATCH(C1150,Inputs!$J$5:$J$8662,0)))</f>
        <v/>
      </c>
      <c r="J1150" s="72" t="str">
        <f>IF(D1150="","",INDEX(airports_all,MATCH(D1150,Inputs!$J$5:$J$8662,0)))</f>
        <v/>
      </c>
      <c r="K1150" s="88" t="str">
        <f t="shared" si="36"/>
        <v/>
      </c>
      <c r="N1150" s="207">
        <f t="shared" si="37"/>
        <v>0</v>
      </c>
    </row>
    <row r="1151" spans="1:14" s="41" customFormat="1" x14ac:dyDescent="0.25">
      <c r="A1151" s="270"/>
      <c r="B1151" s="271"/>
      <c r="C1151" s="43"/>
      <c r="D1151" s="43"/>
      <c r="E1151" s="43"/>
      <c r="F1151" s="43"/>
      <c r="G1151" s="48"/>
      <c r="H1151" s="49"/>
      <c r="I1151" s="46" t="str">
        <f>IF(C1151="","",INDEX(airports_all,MATCH(C1151,Inputs!$J$5:$J$8662,0)))</f>
        <v/>
      </c>
      <c r="J1151" s="72" t="str">
        <f>IF(D1151="","",INDEX(airports_all,MATCH(D1151,Inputs!$J$5:$J$8662,0)))</f>
        <v/>
      </c>
      <c r="K1151" s="88" t="str">
        <f t="shared" si="36"/>
        <v/>
      </c>
      <c r="N1151" s="207">
        <f t="shared" si="37"/>
        <v>0</v>
      </c>
    </row>
    <row r="1152" spans="1:14" s="41" customFormat="1" x14ac:dyDescent="0.25">
      <c r="A1152" s="270"/>
      <c r="B1152" s="271"/>
      <c r="C1152" s="43"/>
      <c r="D1152" s="43"/>
      <c r="E1152" s="43"/>
      <c r="F1152" s="43"/>
      <c r="G1152" s="48"/>
      <c r="H1152" s="49"/>
      <c r="I1152" s="46" t="str">
        <f>IF(C1152="","",INDEX(airports_all,MATCH(C1152,Inputs!$J$5:$J$8662,0)))</f>
        <v/>
      </c>
      <c r="J1152" s="72" t="str">
        <f>IF(D1152="","",INDEX(airports_all,MATCH(D1152,Inputs!$J$5:$J$8662,0)))</f>
        <v/>
      </c>
      <c r="K1152" s="88" t="str">
        <f t="shared" si="36"/>
        <v/>
      </c>
      <c r="N1152" s="207">
        <f t="shared" si="37"/>
        <v>0</v>
      </c>
    </row>
    <row r="1153" spans="1:14" s="41" customFormat="1" x14ac:dyDescent="0.25">
      <c r="A1153" s="270"/>
      <c r="B1153" s="271"/>
      <c r="C1153" s="43"/>
      <c r="D1153" s="43"/>
      <c r="E1153" s="43"/>
      <c r="F1153" s="43"/>
      <c r="G1153" s="48"/>
      <c r="H1153" s="49"/>
      <c r="I1153" s="46" t="str">
        <f>IF(C1153="","",INDEX(airports_all,MATCH(C1153,Inputs!$J$5:$J$8662,0)))</f>
        <v/>
      </c>
      <c r="J1153" s="72" t="str">
        <f>IF(D1153="","",INDEX(airports_all,MATCH(D1153,Inputs!$J$5:$J$8662,0)))</f>
        <v/>
      </c>
      <c r="K1153" s="88" t="str">
        <f t="shared" si="36"/>
        <v/>
      </c>
      <c r="N1153" s="207">
        <f t="shared" si="37"/>
        <v>0</v>
      </c>
    </row>
    <row r="1154" spans="1:14" s="41" customFormat="1" x14ac:dyDescent="0.25">
      <c r="A1154" s="270"/>
      <c r="B1154" s="271"/>
      <c r="C1154" s="43"/>
      <c r="D1154" s="43"/>
      <c r="E1154" s="43"/>
      <c r="F1154" s="43"/>
      <c r="G1154" s="48"/>
      <c r="H1154" s="49"/>
      <c r="I1154" s="46" t="str">
        <f>IF(C1154="","",INDEX(airports_all,MATCH(C1154,Inputs!$J$5:$J$8662,0)))</f>
        <v/>
      </c>
      <c r="J1154" s="72" t="str">
        <f>IF(D1154="","",INDEX(airports_all,MATCH(D1154,Inputs!$J$5:$J$8662,0)))</f>
        <v/>
      </c>
      <c r="K1154" s="88" t="str">
        <f t="shared" si="36"/>
        <v/>
      </c>
      <c r="N1154" s="207">
        <f t="shared" si="37"/>
        <v>0</v>
      </c>
    </row>
    <row r="1155" spans="1:14" s="41" customFormat="1" x14ac:dyDescent="0.25">
      <c r="A1155" s="270"/>
      <c r="B1155" s="271"/>
      <c r="C1155" s="43"/>
      <c r="D1155" s="43"/>
      <c r="E1155" s="43"/>
      <c r="F1155" s="43"/>
      <c r="G1155" s="48"/>
      <c r="H1155" s="49"/>
      <c r="I1155" s="46" t="str">
        <f>IF(C1155="","",INDEX(airports_all,MATCH(C1155,Inputs!$J$5:$J$8662,0)))</f>
        <v/>
      </c>
      <c r="J1155" s="72" t="str">
        <f>IF(D1155="","",INDEX(airports_all,MATCH(D1155,Inputs!$J$5:$J$8662,0)))</f>
        <v/>
      </c>
      <c r="K1155" s="88" t="str">
        <f t="shared" si="36"/>
        <v/>
      </c>
      <c r="N1155" s="207">
        <f t="shared" si="37"/>
        <v>0</v>
      </c>
    </row>
    <row r="1156" spans="1:14" s="41" customFormat="1" x14ac:dyDescent="0.25">
      <c r="A1156" s="270"/>
      <c r="B1156" s="271"/>
      <c r="C1156" s="43"/>
      <c r="D1156" s="43"/>
      <c r="E1156" s="43"/>
      <c r="F1156" s="43"/>
      <c r="G1156" s="48"/>
      <c r="H1156" s="49"/>
      <c r="I1156" s="46" t="str">
        <f>IF(C1156="","",INDEX(airports_all,MATCH(C1156,Inputs!$J$5:$J$8662,0)))</f>
        <v/>
      </c>
      <c r="J1156" s="72" t="str">
        <f>IF(D1156="","",INDEX(airports_all,MATCH(D1156,Inputs!$J$5:$J$8662,0)))</f>
        <v/>
      </c>
      <c r="K1156" s="88" t="str">
        <f t="shared" si="36"/>
        <v/>
      </c>
      <c r="N1156" s="207">
        <f t="shared" si="37"/>
        <v>0</v>
      </c>
    </row>
    <row r="1157" spans="1:14" s="41" customFormat="1" x14ac:dyDescent="0.25">
      <c r="A1157" s="270"/>
      <c r="B1157" s="271"/>
      <c r="C1157" s="43"/>
      <c r="D1157" s="43"/>
      <c r="E1157" s="43"/>
      <c r="F1157" s="43"/>
      <c r="G1157" s="48"/>
      <c r="H1157" s="49"/>
      <c r="I1157" s="46" t="str">
        <f>IF(C1157="","",INDEX(airports_all,MATCH(C1157,Inputs!$J$5:$J$8662,0)))</f>
        <v/>
      </c>
      <c r="J1157" s="72" t="str">
        <f>IF(D1157="","",INDEX(airports_all,MATCH(D1157,Inputs!$J$5:$J$8662,0)))</f>
        <v/>
      </c>
      <c r="K1157" s="88" t="str">
        <f t="shared" si="36"/>
        <v/>
      </c>
      <c r="N1157" s="207">
        <f t="shared" si="37"/>
        <v>0</v>
      </c>
    </row>
    <row r="1158" spans="1:14" s="41" customFormat="1" x14ac:dyDescent="0.25">
      <c r="A1158" s="270"/>
      <c r="B1158" s="271"/>
      <c r="C1158" s="43"/>
      <c r="D1158" s="43"/>
      <c r="E1158" s="43"/>
      <c r="F1158" s="43"/>
      <c r="G1158" s="48"/>
      <c r="H1158" s="49"/>
      <c r="I1158" s="46" t="str">
        <f>IF(C1158="","",INDEX(airports_all,MATCH(C1158,Inputs!$J$5:$J$8662,0)))</f>
        <v/>
      </c>
      <c r="J1158" s="72" t="str">
        <f>IF(D1158="","",INDEX(airports_all,MATCH(D1158,Inputs!$J$5:$J$8662,0)))</f>
        <v/>
      </c>
      <c r="K1158" s="88" t="str">
        <f t="shared" si="36"/>
        <v/>
      </c>
      <c r="N1158" s="207">
        <f t="shared" si="37"/>
        <v>0</v>
      </c>
    </row>
    <row r="1159" spans="1:14" s="41" customFormat="1" x14ac:dyDescent="0.25">
      <c r="A1159" s="270"/>
      <c r="B1159" s="271"/>
      <c r="C1159" s="43"/>
      <c r="D1159" s="43"/>
      <c r="E1159" s="43"/>
      <c r="F1159" s="43"/>
      <c r="G1159" s="48"/>
      <c r="H1159" s="49"/>
      <c r="I1159" s="46" t="str">
        <f>IF(C1159="","",INDEX(airports_all,MATCH(C1159,Inputs!$J$5:$J$8662,0)))</f>
        <v/>
      </c>
      <c r="J1159" s="72" t="str">
        <f>IF(D1159="","",INDEX(airports_all,MATCH(D1159,Inputs!$J$5:$J$8662,0)))</f>
        <v/>
      </c>
      <c r="K1159" s="88" t="str">
        <f t="shared" si="36"/>
        <v/>
      </c>
      <c r="N1159" s="207">
        <f t="shared" si="37"/>
        <v>0</v>
      </c>
    </row>
    <row r="1160" spans="1:14" s="41" customFormat="1" x14ac:dyDescent="0.25">
      <c r="A1160" s="270"/>
      <c r="B1160" s="271"/>
      <c r="C1160" s="43"/>
      <c r="D1160" s="43"/>
      <c r="E1160" s="43"/>
      <c r="F1160" s="43"/>
      <c r="G1160" s="48"/>
      <c r="H1160" s="49"/>
      <c r="I1160" s="46" t="str">
        <f>IF(C1160="","",INDEX(airports_all,MATCH(C1160,Inputs!$J$5:$J$8662,0)))</f>
        <v/>
      </c>
      <c r="J1160" s="72" t="str">
        <f>IF(D1160="","",INDEX(airports_all,MATCH(D1160,Inputs!$J$5:$J$8662,0)))</f>
        <v/>
      </c>
      <c r="K1160" s="88" t="str">
        <f t="shared" si="36"/>
        <v/>
      </c>
      <c r="N1160" s="207">
        <f t="shared" si="37"/>
        <v>0</v>
      </c>
    </row>
    <row r="1161" spans="1:14" s="41" customFormat="1" x14ac:dyDescent="0.25">
      <c r="A1161" s="270"/>
      <c r="B1161" s="271"/>
      <c r="C1161" s="43"/>
      <c r="D1161" s="43"/>
      <c r="E1161" s="43"/>
      <c r="F1161" s="43"/>
      <c r="G1161" s="48"/>
      <c r="H1161" s="49"/>
      <c r="I1161" s="46" t="str">
        <f>IF(C1161="","",INDEX(airports_all,MATCH(C1161,Inputs!$J$5:$J$8662,0)))</f>
        <v/>
      </c>
      <c r="J1161" s="72" t="str">
        <f>IF(D1161="","",INDEX(airports_all,MATCH(D1161,Inputs!$J$5:$J$8662,0)))</f>
        <v/>
      </c>
      <c r="K1161" s="88" t="str">
        <f t="shared" si="36"/>
        <v/>
      </c>
      <c r="N1161" s="207">
        <f t="shared" si="37"/>
        <v>0</v>
      </c>
    </row>
    <row r="1162" spans="1:14" s="41" customFormat="1" x14ac:dyDescent="0.25">
      <c r="A1162" s="270"/>
      <c r="B1162" s="271"/>
      <c r="C1162" s="43"/>
      <c r="D1162" s="43"/>
      <c r="E1162" s="43"/>
      <c r="F1162" s="43"/>
      <c r="G1162" s="48"/>
      <c r="H1162" s="49"/>
      <c r="I1162" s="46" t="str">
        <f>IF(C1162="","",INDEX(airports_all,MATCH(C1162,Inputs!$J$5:$J$8662,0)))</f>
        <v/>
      </c>
      <c r="J1162" s="72" t="str">
        <f>IF(D1162="","",INDEX(airports_all,MATCH(D1162,Inputs!$J$5:$J$8662,0)))</f>
        <v/>
      </c>
      <c r="K1162" s="88" t="str">
        <f t="shared" si="36"/>
        <v/>
      </c>
      <c r="N1162" s="207">
        <f t="shared" si="37"/>
        <v>0</v>
      </c>
    </row>
    <row r="1163" spans="1:14" s="41" customFormat="1" x14ac:dyDescent="0.25">
      <c r="A1163" s="270"/>
      <c r="B1163" s="271"/>
      <c r="C1163" s="43"/>
      <c r="D1163" s="43"/>
      <c r="E1163" s="43"/>
      <c r="F1163" s="43"/>
      <c r="G1163" s="48"/>
      <c r="H1163" s="49"/>
      <c r="I1163" s="46" t="str">
        <f>IF(C1163="","",INDEX(airports_all,MATCH(C1163,Inputs!$J$5:$J$8662,0)))</f>
        <v/>
      </c>
      <c r="J1163" s="72" t="str">
        <f>IF(D1163="","",INDEX(airports_all,MATCH(D1163,Inputs!$J$5:$J$8662,0)))</f>
        <v/>
      </c>
      <c r="K1163" s="88" t="str">
        <f t="shared" si="36"/>
        <v/>
      </c>
      <c r="N1163" s="207">
        <f t="shared" si="37"/>
        <v>0</v>
      </c>
    </row>
    <row r="1164" spans="1:14" s="41" customFormat="1" x14ac:dyDescent="0.25">
      <c r="A1164" s="270"/>
      <c r="B1164" s="271"/>
      <c r="C1164" s="43"/>
      <c r="D1164" s="43"/>
      <c r="E1164" s="43"/>
      <c r="F1164" s="43"/>
      <c r="G1164" s="48"/>
      <c r="H1164" s="49"/>
      <c r="I1164" s="46" t="str">
        <f>IF(C1164="","",INDEX(airports_all,MATCH(C1164,Inputs!$J$5:$J$8662,0)))</f>
        <v/>
      </c>
      <c r="J1164" s="72" t="str">
        <f>IF(D1164="","",INDEX(airports_all,MATCH(D1164,Inputs!$J$5:$J$8662,0)))</f>
        <v/>
      </c>
      <c r="K1164" s="88" t="str">
        <f t="shared" si="36"/>
        <v/>
      </c>
      <c r="N1164" s="207">
        <f t="shared" si="37"/>
        <v>0</v>
      </c>
    </row>
    <row r="1165" spans="1:14" s="41" customFormat="1" x14ac:dyDescent="0.25">
      <c r="A1165" s="270"/>
      <c r="B1165" s="271"/>
      <c r="C1165" s="43"/>
      <c r="D1165" s="43"/>
      <c r="E1165" s="43"/>
      <c r="F1165" s="43"/>
      <c r="G1165" s="48"/>
      <c r="H1165" s="49"/>
      <c r="I1165" s="46" t="str">
        <f>IF(C1165="","",INDEX(airports_all,MATCH(C1165,Inputs!$J$5:$J$8662,0)))</f>
        <v/>
      </c>
      <c r="J1165" s="72" t="str">
        <f>IF(D1165="","",INDEX(airports_all,MATCH(D1165,Inputs!$J$5:$J$8662,0)))</f>
        <v/>
      </c>
      <c r="K1165" s="88" t="str">
        <f t="shared" si="36"/>
        <v/>
      </c>
      <c r="N1165" s="207">
        <f t="shared" si="37"/>
        <v>0</v>
      </c>
    </row>
    <row r="1166" spans="1:14" s="41" customFormat="1" x14ac:dyDescent="0.25">
      <c r="A1166" s="270"/>
      <c r="B1166" s="271"/>
      <c r="C1166" s="43"/>
      <c r="D1166" s="43"/>
      <c r="E1166" s="43"/>
      <c r="F1166" s="43"/>
      <c r="G1166" s="48"/>
      <c r="H1166" s="49"/>
      <c r="I1166" s="46" t="str">
        <f>IF(C1166="","",INDEX(airports_all,MATCH(C1166,Inputs!$J$5:$J$8662,0)))</f>
        <v/>
      </c>
      <c r="J1166" s="72" t="str">
        <f>IF(D1166="","",INDEX(airports_all,MATCH(D1166,Inputs!$J$5:$J$8662,0)))</f>
        <v/>
      </c>
      <c r="K1166" s="88" t="str">
        <f t="shared" si="36"/>
        <v/>
      </c>
      <c r="N1166" s="207">
        <f t="shared" si="37"/>
        <v>0</v>
      </c>
    </row>
    <row r="1167" spans="1:14" s="41" customFormat="1" x14ac:dyDescent="0.25">
      <c r="A1167" s="270"/>
      <c r="B1167" s="271"/>
      <c r="C1167" s="43"/>
      <c r="D1167" s="43"/>
      <c r="E1167" s="43"/>
      <c r="F1167" s="43"/>
      <c r="G1167" s="48"/>
      <c r="H1167" s="49"/>
      <c r="I1167" s="46" t="str">
        <f>IF(C1167="","",INDEX(airports_all,MATCH(C1167,Inputs!$J$5:$J$8662,0)))</f>
        <v/>
      </c>
      <c r="J1167" s="72" t="str">
        <f>IF(D1167="","",INDEX(airports_all,MATCH(D1167,Inputs!$J$5:$J$8662,0)))</f>
        <v/>
      </c>
      <c r="K1167" s="88" t="str">
        <f t="shared" si="36"/>
        <v/>
      </c>
      <c r="N1167" s="207">
        <f t="shared" si="37"/>
        <v>0</v>
      </c>
    </row>
    <row r="1168" spans="1:14" s="41" customFormat="1" x14ac:dyDescent="0.25">
      <c r="A1168" s="270"/>
      <c r="B1168" s="271"/>
      <c r="C1168" s="43"/>
      <c r="D1168" s="43"/>
      <c r="E1168" s="43"/>
      <c r="F1168" s="43"/>
      <c r="G1168" s="48"/>
      <c r="H1168" s="49"/>
      <c r="I1168" s="46" t="str">
        <f>IF(C1168="","",INDEX(airports_all,MATCH(C1168,Inputs!$J$5:$J$8662,0)))</f>
        <v/>
      </c>
      <c r="J1168" s="72" t="str">
        <f>IF(D1168="","",INDEX(airports_all,MATCH(D1168,Inputs!$J$5:$J$8662,0)))</f>
        <v/>
      </c>
      <c r="K1168" s="88" t="str">
        <f t="shared" si="36"/>
        <v/>
      </c>
      <c r="N1168" s="207">
        <f t="shared" si="37"/>
        <v>0</v>
      </c>
    </row>
    <row r="1169" spans="1:14" s="41" customFormat="1" x14ac:dyDescent="0.25">
      <c r="A1169" s="270"/>
      <c r="B1169" s="271"/>
      <c r="C1169" s="43"/>
      <c r="D1169" s="43"/>
      <c r="E1169" s="43"/>
      <c r="F1169" s="43"/>
      <c r="G1169" s="48"/>
      <c r="H1169" s="49"/>
      <c r="I1169" s="46" t="str">
        <f>IF(C1169="","",INDEX(airports_all,MATCH(C1169,Inputs!$J$5:$J$8662,0)))</f>
        <v/>
      </c>
      <c r="J1169" s="72" t="str">
        <f>IF(D1169="","",INDEX(airports_all,MATCH(D1169,Inputs!$J$5:$J$8662,0)))</f>
        <v/>
      </c>
      <c r="K1169" s="88" t="str">
        <f t="shared" si="36"/>
        <v/>
      </c>
      <c r="N1169" s="207">
        <f t="shared" si="37"/>
        <v>0</v>
      </c>
    </row>
    <row r="1170" spans="1:14" s="41" customFormat="1" x14ac:dyDescent="0.25">
      <c r="A1170" s="270"/>
      <c r="B1170" s="271"/>
      <c r="C1170" s="43"/>
      <c r="D1170" s="43"/>
      <c r="E1170" s="43"/>
      <c r="F1170" s="43"/>
      <c r="G1170" s="48"/>
      <c r="H1170" s="49"/>
      <c r="I1170" s="46" t="str">
        <f>IF(C1170="","",INDEX(airports_all,MATCH(C1170,Inputs!$J$5:$J$8662,0)))</f>
        <v/>
      </c>
      <c r="J1170" s="72" t="str">
        <f>IF(D1170="","",INDEX(airports_all,MATCH(D1170,Inputs!$J$5:$J$8662,0)))</f>
        <v/>
      </c>
      <c r="K1170" s="88" t="str">
        <f t="shared" si="36"/>
        <v/>
      </c>
      <c r="N1170" s="207">
        <f t="shared" si="37"/>
        <v>0</v>
      </c>
    </row>
    <row r="1171" spans="1:14" s="41" customFormat="1" x14ac:dyDescent="0.25">
      <c r="A1171" s="270"/>
      <c r="B1171" s="271"/>
      <c r="C1171" s="43"/>
      <c r="D1171" s="43"/>
      <c r="E1171" s="43"/>
      <c r="F1171" s="43"/>
      <c r="G1171" s="48"/>
      <c r="H1171" s="49"/>
      <c r="I1171" s="46" t="str">
        <f>IF(C1171="","",INDEX(airports_all,MATCH(C1171,Inputs!$J$5:$J$8662,0)))</f>
        <v/>
      </c>
      <c r="J1171" s="72" t="str">
        <f>IF(D1171="","",INDEX(airports_all,MATCH(D1171,Inputs!$J$5:$J$8662,0)))</f>
        <v/>
      </c>
      <c r="K1171" s="88" t="str">
        <f t="shared" si="36"/>
        <v/>
      </c>
      <c r="N1171" s="207">
        <f t="shared" si="37"/>
        <v>0</v>
      </c>
    </row>
    <row r="1172" spans="1:14" s="41" customFormat="1" x14ac:dyDescent="0.25">
      <c r="A1172" s="270"/>
      <c r="B1172" s="271"/>
      <c r="C1172" s="43"/>
      <c r="D1172" s="43"/>
      <c r="E1172" s="43"/>
      <c r="F1172" s="43"/>
      <c r="G1172" s="48"/>
      <c r="H1172" s="49"/>
      <c r="I1172" s="46" t="str">
        <f>IF(C1172="","",INDEX(airports_all,MATCH(C1172,Inputs!$J$5:$J$8662,0)))</f>
        <v/>
      </c>
      <c r="J1172" s="72" t="str">
        <f>IF(D1172="","",INDEX(airports_all,MATCH(D1172,Inputs!$J$5:$J$8662,0)))</f>
        <v/>
      </c>
      <c r="K1172" s="88" t="str">
        <f t="shared" si="36"/>
        <v/>
      </c>
      <c r="N1172" s="207">
        <f t="shared" si="37"/>
        <v>0</v>
      </c>
    </row>
    <row r="1173" spans="1:14" s="41" customFormat="1" x14ac:dyDescent="0.25">
      <c r="A1173" s="270"/>
      <c r="B1173" s="271"/>
      <c r="C1173" s="43"/>
      <c r="D1173" s="43"/>
      <c r="E1173" s="43"/>
      <c r="F1173" s="43"/>
      <c r="G1173" s="48"/>
      <c r="H1173" s="49"/>
      <c r="I1173" s="46" t="str">
        <f>IF(C1173="","",INDEX(airports_all,MATCH(C1173,Inputs!$J$5:$J$8662,0)))</f>
        <v/>
      </c>
      <c r="J1173" s="72" t="str">
        <f>IF(D1173="","",INDEX(airports_all,MATCH(D1173,Inputs!$J$5:$J$8662,0)))</f>
        <v/>
      </c>
      <c r="K1173" s="88" t="str">
        <f t="shared" si="36"/>
        <v/>
      </c>
      <c r="N1173" s="207">
        <f t="shared" si="37"/>
        <v>0</v>
      </c>
    </row>
    <row r="1174" spans="1:14" s="41" customFormat="1" x14ac:dyDescent="0.25">
      <c r="A1174" s="270"/>
      <c r="B1174" s="271"/>
      <c r="C1174" s="43"/>
      <c r="D1174" s="43"/>
      <c r="E1174" s="43"/>
      <c r="F1174" s="43"/>
      <c r="G1174" s="48"/>
      <c r="H1174" s="49"/>
      <c r="I1174" s="46" t="str">
        <f>IF(C1174="","",INDEX(airports_all,MATCH(C1174,Inputs!$J$5:$J$8662,0)))</f>
        <v/>
      </c>
      <c r="J1174" s="72" t="str">
        <f>IF(D1174="","",INDEX(airports_all,MATCH(D1174,Inputs!$J$5:$J$8662,0)))</f>
        <v/>
      </c>
      <c r="K1174" s="88" t="str">
        <f t="shared" ref="K1174:K1237" si="38">IF(COUNTA(A1174:G1174)&gt;0,IF(COUNTA(A1174:G1174)&lt;6, "Enter data in all of columns B-G!",""),"")</f>
        <v/>
      </c>
      <c r="N1174" s="207">
        <f t="shared" ref="N1174:N1237" si="39">IF(COUNTA(A1174:G1174)&gt;0,IF(COUNTA(A1174:G1174)&lt;6, 1,0),0)</f>
        <v>0</v>
      </c>
    </row>
    <row r="1175" spans="1:14" s="41" customFormat="1" x14ac:dyDescent="0.25">
      <c r="A1175" s="270"/>
      <c r="B1175" s="271"/>
      <c r="C1175" s="43"/>
      <c r="D1175" s="43"/>
      <c r="E1175" s="43"/>
      <c r="F1175" s="43"/>
      <c r="G1175" s="48"/>
      <c r="H1175" s="49"/>
      <c r="I1175" s="46" t="str">
        <f>IF(C1175="","",INDEX(airports_all,MATCH(C1175,Inputs!$J$5:$J$8662,0)))</f>
        <v/>
      </c>
      <c r="J1175" s="72" t="str">
        <f>IF(D1175="","",INDEX(airports_all,MATCH(D1175,Inputs!$J$5:$J$8662,0)))</f>
        <v/>
      </c>
      <c r="K1175" s="88" t="str">
        <f t="shared" si="38"/>
        <v/>
      </c>
      <c r="N1175" s="207">
        <f t="shared" si="39"/>
        <v>0</v>
      </c>
    </row>
    <row r="1176" spans="1:14" s="41" customFormat="1" x14ac:dyDescent="0.25">
      <c r="A1176" s="270"/>
      <c r="B1176" s="271"/>
      <c r="C1176" s="43"/>
      <c r="D1176" s="43"/>
      <c r="E1176" s="43"/>
      <c r="F1176" s="43"/>
      <c r="G1176" s="48"/>
      <c r="H1176" s="49"/>
      <c r="I1176" s="46" t="str">
        <f>IF(C1176="","",INDEX(airports_all,MATCH(C1176,Inputs!$J$5:$J$8662,0)))</f>
        <v/>
      </c>
      <c r="J1176" s="72" t="str">
        <f>IF(D1176="","",INDEX(airports_all,MATCH(D1176,Inputs!$J$5:$J$8662,0)))</f>
        <v/>
      </c>
      <c r="K1176" s="88" t="str">
        <f t="shared" si="38"/>
        <v/>
      </c>
      <c r="N1176" s="207">
        <f t="shared" si="39"/>
        <v>0</v>
      </c>
    </row>
    <row r="1177" spans="1:14" s="41" customFormat="1" x14ac:dyDescent="0.25">
      <c r="A1177" s="270"/>
      <c r="B1177" s="271"/>
      <c r="C1177" s="43"/>
      <c r="D1177" s="43"/>
      <c r="E1177" s="43"/>
      <c r="F1177" s="43"/>
      <c r="G1177" s="48"/>
      <c r="H1177" s="49"/>
      <c r="I1177" s="46" t="str">
        <f>IF(C1177="","",INDEX(airports_all,MATCH(C1177,Inputs!$J$5:$J$8662,0)))</f>
        <v/>
      </c>
      <c r="J1177" s="72" t="str">
        <f>IF(D1177="","",INDEX(airports_all,MATCH(D1177,Inputs!$J$5:$J$8662,0)))</f>
        <v/>
      </c>
      <c r="K1177" s="88" t="str">
        <f t="shared" si="38"/>
        <v/>
      </c>
      <c r="N1177" s="207">
        <f t="shared" si="39"/>
        <v>0</v>
      </c>
    </row>
    <row r="1178" spans="1:14" s="41" customFormat="1" x14ac:dyDescent="0.25">
      <c r="A1178" s="270"/>
      <c r="B1178" s="271"/>
      <c r="C1178" s="43"/>
      <c r="D1178" s="43"/>
      <c r="E1178" s="43"/>
      <c r="F1178" s="43"/>
      <c r="G1178" s="48"/>
      <c r="H1178" s="49"/>
      <c r="I1178" s="46" t="str">
        <f>IF(C1178="","",INDEX(airports_all,MATCH(C1178,Inputs!$J$5:$J$8662,0)))</f>
        <v/>
      </c>
      <c r="J1178" s="72" t="str">
        <f>IF(D1178="","",INDEX(airports_all,MATCH(D1178,Inputs!$J$5:$J$8662,0)))</f>
        <v/>
      </c>
      <c r="K1178" s="88" t="str">
        <f t="shared" si="38"/>
        <v/>
      </c>
      <c r="N1178" s="207">
        <f t="shared" si="39"/>
        <v>0</v>
      </c>
    </row>
    <row r="1179" spans="1:14" s="41" customFormat="1" x14ac:dyDescent="0.25">
      <c r="A1179" s="270"/>
      <c r="B1179" s="271"/>
      <c r="C1179" s="43"/>
      <c r="D1179" s="43"/>
      <c r="E1179" s="43"/>
      <c r="F1179" s="43"/>
      <c r="G1179" s="48"/>
      <c r="H1179" s="49"/>
      <c r="I1179" s="46" t="str">
        <f>IF(C1179="","",INDEX(airports_all,MATCH(C1179,Inputs!$J$5:$J$8662,0)))</f>
        <v/>
      </c>
      <c r="J1179" s="72" t="str">
        <f>IF(D1179="","",INDEX(airports_all,MATCH(D1179,Inputs!$J$5:$J$8662,0)))</f>
        <v/>
      </c>
      <c r="K1179" s="88" t="str">
        <f t="shared" si="38"/>
        <v/>
      </c>
      <c r="N1179" s="207">
        <f t="shared" si="39"/>
        <v>0</v>
      </c>
    </row>
    <row r="1180" spans="1:14" s="41" customFormat="1" x14ac:dyDescent="0.25">
      <c r="A1180" s="270"/>
      <c r="B1180" s="271"/>
      <c r="C1180" s="43"/>
      <c r="D1180" s="43"/>
      <c r="E1180" s="43"/>
      <c r="F1180" s="43"/>
      <c r="G1180" s="48"/>
      <c r="H1180" s="49"/>
      <c r="I1180" s="46" t="str">
        <f>IF(C1180="","",INDEX(airports_all,MATCH(C1180,Inputs!$J$5:$J$8662,0)))</f>
        <v/>
      </c>
      <c r="J1180" s="72" t="str">
        <f>IF(D1180="","",INDEX(airports_all,MATCH(D1180,Inputs!$J$5:$J$8662,0)))</f>
        <v/>
      </c>
      <c r="K1180" s="88" t="str">
        <f t="shared" si="38"/>
        <v/>
      </c>
      <c r="N1180" s="207">
        <f t="shared" si="39"/>
        <v>0</v>
      </c>
    </row>
    <row r="1181" spans="1:14" s="41" customFormat="1" x14ac:dyDescent="0.25">
      <c r="A1181" s="270"/>
      <c r="B1181" s="271"/>
      <c r="C1181" s="43"/>
      <c r="D1181" s="43"/>
      <c r="E1181" s="43"/>
      <c r="F1181" s="43"/>
      <c r="G1181" s="48"/>
      <c r="H1181" s="49"/>
      <c r="I1181" s="46" t="str">
        <f>IF(C1181="","",INDEX(airports_all,MATCH(C1181,Inputs!$J$5:$J$8662,0)))</f>
        <v/>
      </c>
      <c r="J1181" s="72" t="str">
        <f>IF(D1181="","",INDEX(airports_all,MATCH(D1181,Inputs!$J$5:$J$8662,0)))</f>
        <v/>
      </c>
      <c r="K1181" s="88" t="str">
        <f t="shared" si="38"/>
        <v/>
      </c>
      <c r="N1181" s="207">
        <f t="shared" si="39"/>
        <v>0</v>
      </c>
    </row>
    <row r="1182" spans="1:14" s="41" customFormat="1" x14ac:dyDescent="0.25">
      <c r="A1182" s="270"/>
      <c r="B1182" s="271"/>
      <c r="C1182" s="43"/>
      <c r="D1182" s="43"/>
      <c r="E1182" s="43"/>
      <c r="F1182" s="43"/>
      <c r="G1182" s="48"/>
      <c r="H1182" s="49"/>
      <c r="I1182" s="46" t="str">
        <f>IF(C1182="","",INDEX(airports_all,MATCH(C1182,Inputs!$J$5:$J$8662,0)))</f>
        <v/>
      </c>
      <c r="J1182" s="72" t="str">
        <f>IF(D1182="","",INDEX(airports_all,MATCH(D1182,Inputs!$J$5:$J$8662,0)))</f>
        <v/>
      </c>
      <c r="K1182" s="88" t="str">
        <f t="shared" si="38"/>
        <v/>
      </c>
      <c r="N1182" s="207">
        <f t="shared" si="39"/>
        <v>0</v>
      </c>
    </row>
    <row r="1183" spans="1:14" s="41" customFormat="1" x14ac:dyDescent="0.25">
      <c r="A1183" s="270"/>
      <c r="B1183" s="271"/>
      <c r="C1183" s="43"/>
      <c r="D1183" s="43"/>
      <c r="E1183" s="43"/>
      <c r="F1183" s="43"/>
      <c r="G1183" s="48"/>
      <c r="H1183" s="49"/>
      <c r="I1183" s="46" t="str">
        <f>IF(C1183="","",INDEX(airports_all,MATCH(C1183,Inputs!$J$5:$J$8662,0)))</f>
        <v/>
      </c>
      <c r="J1183" s="72" t="str">
        <f>IF(D1183="","",INDEX(airports_all,MATCH(D1183,Inputs!$J$5:$J$8662,0)))</f>
        <v/>
      </c>
      <c r="K1183" s="88" t="str">
        <f t="shared" si="38"/>
        <v/>
      </c>
      <c r="N1183" s="207">
        <f t="shared" si="39"/>
        <v>0</v>
      </c>
    </row>
    <row r="1184" spans="1:14" s="41" customFormat="1" x14ac:dyDescent="0.25">
      <c r="A1184" s="270"/>
      <c r="B1184" s="271"/>
      <c r="C1184" s="43"/>
      <c r="D1184" s="43"/>
      <c r="E1184" s="43"/>
      <c r="F1184" s="43"/>
      <c r="G1184" s="48"/>
      <c r="H1184" s="49"/>
      <c r="I1184" s="46" t="str">
        <f>IF(C1184="","",INDEX(airports_all,MATCH(C1184,Inputs!$J$5:$J$8662,0)))</f>
        <v/>
      </c>
      <c r="J1184" s="72" t="str">
        <f>IF(D1184="","",INDEX(airports_all,MATCH(D1184,Inputs!$J$5:$J$8662,0)))</f>
        <v/>
      </c>
      <c r="K1184" s="88" t="str">
        <f t="shared" si="38"/>
        <v/>
      </c>
      <c r="N1184" s="207">
        <f t="shared" si="39"/>
        <v>0</v>
      </c>
    </row>
    <row r="1185" spans="1:14" s="41" customFormat="1" x14ac:dyDescent="0.25">
      <c r="A1185" s="270"/>
      <c r="B1185" s="271"/>
      <c r="C1185" s="43"/>
      <c r="D1185" s="43"/>
      <c r="E1185" s="43"/>
      <c r="F1185" s="43"/>
      <c r="G1185" s="48"/>
      <c r="H1185" s="49"/>
      <c r="I1185" s="46" t="str">
        <f>IF(C1185="","",INDEX(airports_all,MATCH(C1185,Inputs!$J$5:$J$8662,0)))</f>
        <v/>
      </c>
      <c r="J1185" s="72" t="str">
        <f>IF(D1185="","",INDEX(airports_all,MATCH(D1185,Inputs!$J$5:$J$8662,0)))</f>
        <v/>
      </c>
      <c r="K1185" s="88" t="str">
        <f t="shared" si="38"/>
        <v/>
      </c>
      <c r="N1185" s="207">
        <f t="shared" si="39"/>
        <v>0</v>
      </c>
    </row>
    <row r="1186" spans="1:14" s="41" customFormat="1" x14ac:dyDescent="0.25">
      <c r="A1186" s="270"/>
      <c r="B1186" s="271"/>
      <c r="C1186" s="43"/>
      <c r="D1186" s="43"/>
      <c r="E1186" s="43"/>
      <c r="F1186" s="43"/>
      <c r="G1186" s="48"/>
      <c r="H1186" s="49"/>
      <c r="I1186" s="46" t="str">
        <f>IF(C1186="","",INDEX(airports_all,MATCH(C1186,Inputs!$J$5:$J$8662,0)))</f>
        <v/>
      </c>
      <c r="J1186" s="72" t="str">
        <f>IF(D1186="","",INDEX(airports_all,MATCH(D1186,Inputs!$J$5:$J$8662,0)))</f>
        <v/>
      </c>
      <c r="K1186" s="88" t="str">
        <f t="shared" si="38"/>
        <v/>
      </c>
      <c r="N1186" s="207">
        <f t="shared" si="39"/>
        <v>0</v>
      </c>
    </row>
    <row r="1187" spans="1:14" s="41" customFormat="1" x14ac:dyDescent="0.25">
      <c r="A1187" s="270"/>
      <c r="B1187" s="271"/>
      <c r="C1187" s="43"/>
      <c r="D1187" s="43"/>
      <c r="E1187" s="43"/>
      <c r="F1187" s="43"/>
      <c r="G1187" s="48"/>
      <c r="H1187" s="49"/>
      <c r="I1187" s="46" t="str">
        <f>IF(C1187="","",INDEX(airports_all,MATCH(C1187,Inputs!$J$5:$J$8662,0)))</f>
        <v/>
      </c>
      <c r="J1187" s="72" t="str">
        <f>IF(D1187="","",INDEX(airports_all,MATCH(D1187,Inputs!$J$5:$J$8662,0)))</f>
        <v/>
      </c>
      <c r="K1187" s="88" t="str">
        <f t="shared" si="38"/>
        <v/>
      </c>
      <c r="N1187" s="207">
        <f t="shared" si="39"/>
        <v>0</v>
      </c>
    </row>
    <row r="1188" spans="1:14" s="41" customFormat="1" x14ac:dyDescent="0.25">
      <c r="A1188" s="270"/>
      <c r="B1188" s="271"/>
      <c r="C1188" s="43"/>
      <c r="D1188" s="43"/>
      <c r="E1188" s="43"/>
      <c r="F1188" s="43"/>
      <c r="G1188" s="48"/>
      <c r="H1188" s="49"/>
      <c r="I1188" s="46" t="str">
        <f>IF(C1188="","",INDEX(airports_all,MATCH(C1188,Inputs!$J$5:$J$8662,0)))</f>
        <v/>
      </c>
      <c r="J1188" s="72" t="str">
        <f>IF(D1188="","",INDEX(airports_all,MATCH(D1188,Inputs!$J$5:$J$8662,0)))</f>
        <v/>
      </c>
      <c r="K1188" s="88" t="str">
        <f t="shared" si="38"/>
        <v/>
      </c>
      <c r="N1188" s="207">
        <f t="shared" si="39"/>
        <v>0</v>
      </c>
    </row>
    <row r="1189" spans="1:14" s="41" customFormat="1" x14ac:dyDescent="0.25">
      <c r="A1189" s="270"/>
      <c r="B1189" s="271"/>
      <c r="C1189" s="43"/>
      <c r="D1189" s="43"/>
      <c r="E1189" s="43"/>
      <c r="F1189" s="43"/>
      <c r="G1189" s="48"/>
      <c r="H1189" s="49"/>
      <c r="I1189" s="46" t="str">
        <f>IF(C1189="","",INDEX(airports_all,MATCH(C1189,Inputs!$J$5:$J$8662,0)))</f>
        <v/>
      </c>
      <c r="J1189" s="72" t="str">
        <f>IF(D1189="","",INDEX(airports_all,MATCH(D1189,Inputs!$J$5:$J$8662,0)))</f>
        <v/>
      </c>
      <c r="K1189" s="88" t="str">
        <f t="shared" si="38"/>
        <v/>
      </c>
      <c r="N1189" s="207">
        <f t="shared" si="39"/>
        <v>0</v>
      </c>
    </row>
    <row r="1190" spans="1:14" s="41" customFormat="1" x14ac:dyDescent="0.25">
      <c r="A1190" s="270"/>
      <c r="B1190" s="271"/>
      <c r="C1190" s="43"/>
      <c r="D1190" s="43"/>
      <c r="E1190" s="43"/>
      <c r="F1190" s="43"/>
      <c r="G1190" s="48"/>
      <c r="H1190" s="49"/>
      <c r="I1190" s="46" t="str">
        <f>IF(C1190="","",INDEX(airports_all,MATCH(C1190,Inputs!$J$5:$J$8662,0)))</f>
        <v/>
      </c>
      <c r="J1190" s="72" t="str">
        <f>IF(D1190="","",INDEX(airports_all,MATCH(D1190,Inputs!$J$5:$J$8662,0)))</f>
        <v/>
      </c>
      <c r="K1190" s="88" t="str">
        <f t="shared" si="38"/>
        <v/>
      </c>
      <c r="N1190" s="207">
        <f t="shared" si="39"/>
        <v>0</v>
      </c>
    </row>
    <row r="1191" spans="1:14" s="41" customFormat="1" x14ac:dyDescent="0.25">
      <c r="A1191" s="270"/>
      <c r="B1191" s="271"/>
      <c r="C1191" s="43"/>
      <c r="D1191" s="43"/>
      <c r="E1191" s="43"/>
      <c r="F1191" s="43"/>
      <c r="G1191" s="48"/>
      <c r="H1191" s="49"/>
      <c r="I1191" s="46" t="str">
        <f>IF(C1191="","",INDEX(airports_all,MATCH(C1191,Inputs!$J$5:$J$8662,0)))</f>
        <v/>
      </c>
      <c r="J1191" s="72" t="str">
        <f>IF(D1191="","",INDEX(airports_all,MATCH(D1191,Inputs!$J$5:$J$8662,0)))</f>
        <v/>
      </c>
      <c r="K1191" s="88" t="str">
        <f t="shared" si="38"/>
        <v/>
      </c>
      <c r="N1191" s="207">
        <f t="shared" si="39"/>
        <v>0</v>
      </c>
    </row>
    <row r="1192" spans="1:14" s="41" customFormat="1" x14ac:dyDescent="0.25">
      <c r="A1192" s="270"/>
      <c r="B1192" s="271"/>
      <c r="C1192" s="43"/>
      <c r="D1192" s="43"/>
      <c r="E1192" s="43"/>
      <c r="F1192" s="43"/>
      <c r="G1192" s="48"/>
      <c r="H1192" s="49"/>
      <c r="I1192" s="46" t="str">
        <f>IF(C1192="","",INDEX(airports_all,MATCH(C1192,Inputs!$J$5:$J$8662,0)))</f>
        <v/>
      </c>
      <c r="J1192" s="72" t="str">
        <f>IF(D1192="","",INDEX(airports_all,MATCH(D1192,Inputs!$J$5:$J$8662,0)))</f>
        <v/>
      </c>
      <c r="K1192" s="88" t="str">
        <f t="shared" si="38"/>
        <v/>
      </c>
      <c r="N1192" s="207">
        <f t="shared" si="39"/>
        <v>0</v>
      </c>
    </row>
    <row r="1193" spans="1:14" s="41" customFormat="1" x14ac:dyDescent="0.25">
      <c r="A1193" s="270"/>
      <c r="B1193" s="271"/>
      <c r="C1193" s="43"/>
      <c r="D1193" s="43"/>
      <c r="E1193" s="43"/>
      <c r="F1193" s="43"/>
      <c r="G1193" s="48"/>
      <c r="H1193" s="49"/>
      <c r="I1193" s="46" t="str">
        <f>IF(C1193="","",INDEX(airports_all,MATCH(C1193,Inputs!$J$5:$J$8662,0)))</f>
        <v/>
      </c>
      <c r="J1193" s="72" t="str">
        <f>IF(D1193="","",INDEX(airports_all,MATCH(D1193,Inputs!$J$5:$J$8662,0)))</f>
        <v/>
      </c>
      <c r="K1193" s="88" t="str">
        <f t="shared" si="38"/>
        <v/>
      </c>
      <c r="N1193" s="207">
        <f t="shared" si="39"/>
        <v>0</v>
      </c>
    </row>
    <row r="1194" spans="1:14" s="41" customFormat="1" x14ac:dyDescent="0.25">
      <c r="A1194" s="270"/>
      <c r="B1194" s="271"/>
      <c r="C1194" s="43"/>
      <c r="D1194" s="43"/>
      <c r="E1194" s="43"/>
      <c r="F1194" s="43"/>
      <c r="G1194" s="48"/>
      <c r="H1194" s="49"/>
      <c r="I1194" s="46" t="str">
        <f>IF(C1194="","",INDEX(airports_all,MATCH(C1194,Inputs!$J$5:$J$8662,0)))</f>
        <v/>
      </c>
      <c r="J1194" s="72" t="str">
        <f>IF(D1194="","",INDEX(airports_all,MATCH(D1194,Inputs!$J$5:$J$8662,0)))</f>
        <v/>
      </c>
      <c r="K1194" s="88" t="str">
        <f t="shared" si="38"/>
        <v/>
      </c>
      <c r="N1194" s="207">
        <f t="shared" si="39"/>
        <v>0</v>
      </c>
    </row>
    <row r="1195" spans="1:14" s="41" customFormat="1" x14ac:dyDescent="0.25">
      <c r="A1195" s="270"/>
      <c r="B1195" s="271"/>
      <c r="C1195" s="43"/>
      <c r="D1195" s="43"/>
      <c r="E1195" s="43"/>
      <c r="F1195" s="43"/>
      <c r="G1195" s="48"/>
      <c r="H1195" s="49"/>
      <c r="I1195" s="46" t="str">
        <f>IF(C1195="","",INDEX(airports_all,MATCH(C1195,Inputs!$J$5:$J$8662,0)))</f>
        <v/>
      </c>
      <c r="J1195" s="72" t="str">
        <f>IF(D1195="","",INDEX(airports_all,MATCH(D1195,Inputs!$J$5:$J$8662,0)))</f>
        <v/>
      </c>
      <c r="K1195" s="88" t="str">
        <f t="shared" si="38"/>
        <v/>
      </c>
      <c r="N1195" s="207">
        <f t="shared" si="39"/>
        <v>0</v>
      </c>
    </row>
    <row r="1196" spans="1:14" s="41" customFormat="1" x14ac:dyDescent="0.25">
      <c r="A1196" s="270"/>
      <c r="B1196" s="271"/>
      <c r="C1196" s="43"/>
      <c r="D1196" s="43"/>
      <c r="E1196" s="43"/>
      <c r="F1196" s="43"/>
      <c r="G1196" s="48"/>
      <c r="H1196" s="49"/>
      <c r="I1196" s="46" t="str">
        <f>IF(C1196="","",INDEX(airports_all,MATCH(C1196,Inputs!$J$5:$J$8662,0)))</f>
        <v/>
      </c>
      <c r="J1196" s="72" t="str">
        <f>IF(D1196="","",INDEX(airports_all,MATCH(D1196,Inputs!$J$5:$J$8662,0)))</f>
        <v/>
      </c>
      <c r="K1196" s="88" t="str">
        <f t="shared" si="38"/>
        <v/>
      </c>
      <c r="N1196" s="207">
        <f t="shared" si="39"/>
        <v>0</v>
      </c>
    </row>
    <row r="1197" spans="1:14" s="41" customFormat="1" x14ac:dyDescent="0.25">
      <c r="A1197" s="270"/>
      <c r="B1197" s="271"/>
      <c r="C1197" s="43"/>
      <c r="D1197" s="43"/>
      <c r="E1197" s="43"/>
      <c r="F1197" s="43"/>
      <c r="G1197" s="48"/>
      <c r="H1197" s="49"/>
      <c r="I1197" s="46" t="str">
        <f>IF(C1197="","",INDEX(airports_all,MATCH(C1197,Inputs!$J$5:$J$8662,0)))</f>
        <v/>
      </c>
      <c r="J1197" s="72" t="str">
        <f>IF(D1197="","",INDEX(airports_all,MATCH(D1197,Inputs!$J$5:$J$8662,0)))</f>
        <v/>
      </c>
      <c r="K1197" s="88" t="str">
        <f t="shared" si="38"/>
        <v/>
      </c>
      <c r="N1197" s="207">
        <f t="shared" si="39"/>
        <v>0</v>
      </c>
    </row>
    <row r="1198" spans="1:14" s="41" customFormat="1" x14ac:dyDescent="0.25">
      <c r="A1198" s="270"/>
      <c r="B1198" s="271"/>
      <c r="C1198" s="43"/>
      <c r="D1198" s="43"/>
      <c r="E1198" s="43"/>
      <c r="F1198" s="43"/>
      <c r="G1198" s="48"/>
      <c r="H1198" s="49"/>
      <c r="I1198" s="46" t="str">
        <f>IF(C1198="","",INDEX(airports_all,MATCH(C1198,Inputs!$J$5:$J$8662,0)))</f>
        <v/>
      </c>
      <c r="J1198" s="72" t="str">
        <f>IF(D1198="","",INDEX(airports_all,MATCH(D1198,Inputs!$J$5:$J$8662,0)))</f>
        <v/>
      </c>
      <c r="K1198" s="88" t="str">
        <f t="shared" si="38"/>
        <v/>
      </c>
      <c r="N1198" s="207">
        <f t="shared" si="39"/>
        <v>0</v>
      </c>
    </row>
    <row r="1199" spans="1:14" s="41" customFormat="1" x14ac:dyDescent="0.25">
      <c r="A1199" s="270"/>
      <c r="B1199" s="271"/>
      <c r="C1199" s="43"/>
      <c r="D1199" s="43"/>
      <c r="E1199" s="43"/>
      <c r="F1199" s="43"/>
      <c r="G1199" s="48"/>
      <c r="H1199" s="49"/>
      <c r="I1199" s="46" t="str">
        <f>IF(C1199="","",INDEX(airports_all,MATCH(C1199,Inputs!$J$5:$J$8662,0)))</f>
        <v/>
      </c>
      <c r="J1199" s="72" t="str">
        <f>IF(D1199="","",INDEX(airports_all,MATCH(D1199,Inputs!$J$5:$J$8662,0)))</f>
        <v/>
      </c>
      <c r="K1199" s="88" t="str">
        <f t="shared" si="38"/>
        <v/>
      </c>
      <c r="N1199" s="207">
        <f t="shared" si="39"/>
        <v>0</v>
      </c>
    </row>
    <row r="1200" spans="1:14" s="41" customFormat="1" x14ac:dyDescent="0.25">
      <c r="A1200" s="270"/>
      <c r="B1200" s="271"/>
      <c r="C1200" s="43"/>
      <c r="D1200" s="43"/>
      <c r="E1200" s="43"/>
      <c r="F1200" s="43"/>
      <c r="G1200" s="48"/>
      <c r="H1200" s="49"/>
      <c r="I1200" s="46" t="str">
        <f>IF(C1200="","",INDEX(airports_all,MATCH(C1200,Inputs!$J$5:$J$8662,0)))</f>
        <v/>
      </c>
      <c r="J1200" s="72" t="str">
        <f>IF(D1200="","",INDEX(airports_all,MATCH(D1200,Inputs!$J$5:$J$8662,0)))</f>
        <v/>
      </c>
      <c r="K1200" s="88" t="str">
        <f t="shared" si="38"/>
        <v/>
      </c>
      <c r="N1200" s="207">
        <f t="shared" si="39"/>
        <v>0</v>
      </c>
    </row>
    <row r="1201" spans="1:14" s="41" customFormat="1" x14ac:dyDescent="0.25">
      <c r="A1201" s="270"/>
      <c r="B1201" s="271"/>
      <c r="C1201" s="43"/>
      <c r="D1201" s="43"/>
      <c r="E1201" s="43"/>
      <c r="F1201" s="43"/>
      <c r="G1201" s="48"/>
      <c r="H1201" s="49"/>
      <c r="I1201" s="46" t="str">
        <f>IF(C1201="","",INDEX(airports_all,MATCH(C1201,Inputs!$J$5:$J$8662,0)))</f>
        <v/>
      </c>
      <c r="J1201" s="72" t="str">
        <f>IF(D1201="","",INDEX(airports_all,MATCH(D1201,Inputs!$J$5:$J$8662,0)))</f>
        <v/>
      </c>
      <c r="K1201" s="88" t="str">
        <f t="shared" si="38"/>
        <v/>
      </c>
      <c r="N1201" s="207">
        <f t="shared" si="39"/>
        <v>0</v>
      </c>
    </row>
    <row r="1202" spans="1:14" s="41" customFormat="1" x14ac:dyDescent="0.25">
      <c r="A1202" s="270"/>
      <c r="B1202" s="271"/>
      <c r="C1202" s="43"/>
      <c r="D1202" s="43"/>
      <c r="E1202" s="43"/>
      <c r="F1202" s="43"/>
      <c r="G1202" s="48"/>
      <c r="H1202" s="49"/>
      <c r="I1202" s="46" t="str">
        <f>IF(C1202="","",INDEX(airports_all,MATCH(C1202,Inputs!$J$5:$J$8662,0)))</f>
        <v/>
      </c>
      <c r="J1202" s="72" t="str">
        <f>IF(D1202="","",INDEX(airports_all,MATCH(D1202,Inputs!$J$5:$J$8662,0)))</f>
        <v/>
      </c>
      <c r="K1202" s="88" t="str">
        <f t="shared" si="38"/>
        <v/>
      </c>
      <c r="N1202" s="207">
        <f t="shared" si="39"/>
        <v>0</v>
      </c>
    </row>
    <row r="1203" spans="1:14" s="41" customFormat="1" x14ac:dyDescent="0.25">
      <c r="A1203" s="270"/>
      <c r="B1203" s="271"/>
      <c r="C1203" s="43"/>
      <c r="D1203" s="43"/>
      <c r="E1203" s="43"/>
      <c r="F1203" s="43"/>
      <c r="G1203" s="48"/>
      <c r="H1203" s="49"/>
      <c r="I1203" s="46" t="str">
        <f>IF(C1203="","",INDEX(airports_all,MATCH(C1203,Inputs!$J$5:$J$8662,0)))</f>
        <v/>
      </c>
      <c r="J1203" s="72" t="str">
        <f>IF(D1203="","",INDEX(airports_all,MATCH(D1203,Inputs!$J$5:$J$8662,0)))</f>
        <v/>
      </c>
      <c r="K1203" s="88" t="str">
        <f t="shared" si="38"/>
        <v/>
      </c>
      <c r="N1203" s="207">
        <f t="shared" si="39"/>
        <v>0</v>
      </c>
    </row>
    <row r="1204" spans="1:14" s="41" customFormat="1" x14ac:dyDescent="0.25">
      <c r="A1204" s="270"/>
      <c r="B1204" s="271"/>
      <c r="C1204" s="43"/>
      <c r="D1204" s="43"/>
      <c r="E1204" s="43"/>
      <c r="F1204" s="43"/>
      <c r="G1204" s="48"/>
      <c r="H1204" s="49"/>
      <c r="I1204" s="46" t="str">
        <f>IF(C1204="","",INDEX(airports_all,MATCH(C1204,Inputs!$J$5:$J$8662,0)))</f>
        <v/>
      </c>
      <c r="J1204" s="72" t="str">
        <f>IF(D1204="","",INDEX(airports_all,MATCH(D1204,Inputs!$J$5:$J$8662,0)))</f>
        <v/>
      </c>
      <c r="K1204" s="88" t="str">
        <f t="shared" si="38"/>
        <v/>
      </c>
      <c r="N1204" s="207">
        <f t="shared" si="39"/>
        <v>0</v>
      </c>
    </row>
    <row r="1205" spans="1:14" s="41" customFormat="1" x14ac:dyDescent="0.25">
      <c r="A1205" s="270"/>
      <c r="B1205" s="271"/>
      <c r="C1205" s="43"/>
      <c r="D1205" s="43"/>
      <c r="E1205" s="43"/>
      <c r="F1205" s="43"/>
      <c r="G1205" s="48"/>
      <c r="H1205" s="49"/>
      <c r="I1205" s="46" t="str">
        <f>IF(C1205="","",INDEX(airports_all,MATCH(C1205,Inputs!$J$5:$J$8662,0)))</f>
        <v/>
      </c>
      <c r="J1205" s="72" t="str">
        <f>IF(D1205="","",INDEX(airports_all,MATCH(D1205,Inputs!$J$5:$J$8662,0)))</f>
        <v/>
      </c>
      <c r="K1205" s="88" t="str">
        <f t="shared" si="38"/>
        <v/>
      </c>
      <c r="N1205" s="207">
        <f t="shared" si="39"/>
        <v>0</v>
      </c>
    </row>
    <row r="1206" spans="1:14" s="41" customFormat="1" x14ac:dyDescent="0.25">
      <c r="A1206" s="270"/>
      <c r="B1206" s="271"/>
      <c r="C1206" s="43"/>
      <c r="D1206" s="43"/>
      <c r="E1206" s="43"/>
      <c r="F1206" s="43"/>
      <c r="G1206" s="48"/>
      <c r="H1206" s="49"/>
      <c r="I1206" s="46" t="str">
        <f>IF(C1206="","",INDEX(airports_all,MATCH(C1206,Inputs!$J$5:$J$8662,0)))</f>
        <v/>
      </c>
      <c r="J1206" s="72" t="str">
        <f>IF(D1206="","",INDEX(airports_all,MATCH(D1206,Inputs!$J$5:$J$8662,0)))</f>
        <v/>
      </c>
      <c r="K1206" s="88" t="str">
        <f t="shared" si="38"/>
        <v/>
      </c>
      <c r="N1206" s="207">
        <f t="shared" si="39"/>
        <v>0</v>
      </c>
    </row>
    <row r="1207" spans="1:14" s="41" customFormat="1" x14ac:dyDescent="0.25">
      <c r="A1207" s="270"/>
      <c r="B1207" s="271"/>
      <c r="C1207" s="43"/>
      <c r="D1207" s="43"/>
      <c r="E1207" s="43"/>
      <c r="F1207" s="43"/>
      <c r="G1207" s="48"/>
      <c r="H1207" s="49"/>
      <c r="I1207" s="46" t="str">
        <f>IF(C1207="","",INDEX(airports_all,MATCH(C1207,Inputs!$J$5:$J$8662,0)))</f>
        <v/>
      </c>
      <c r="J1207" s="72" t="str">
        <f>IF(D1207="","",INDEX(airports_all,MATCH(D1207,Inputs!$J$5:$J$8662,0)))</f>
        <v/>
      </c>
      <c r="K1207" s="88" t="str">
        <f t="shared" si="38"/>
        <v/>
      </c>
      <c r="N1207" s="207">
        <f t="shared" si="39"/>
        <v>0</v>
      </c>
    </row>
    <row r="1208" spans="1:14" s="41" customFormat="1" x14ac:dyDescent="0.25">
      <c r="A1208" s="270"/>
      <c r="B1208" s="271"/>
      <c r="C1208" s="43"/>
      <c r="D1208" s="43"/>
      <c r="E1208" s="43"/>
      <c r="F1208" s="43"/>
      <c r="G1208" s="48"/>
      <c r="H1208" s="49"/>
      <c r="I1208" s="46" t="str">
        <f>IF(C1208="","",INDEX(airports_all,MATCH(C1208,Inputs!$J$5:$J$8662,0)))</f>
        <v/>
      </c>
      <c r="J1208" s="72" t="str">
        <f>IF(D1208="","",INDEX(airports_all,MATCH(D1208,Inputs!$J$5:$J$8662,0)))</f>
        <v/>
      </c>
      <c r="K1208" s="88" t="str">
        <f t="shared" si="38"/>
        <v/>
      </c>
      <c r="N1208" s="207">
        <f t="shared" si="39"/>
        <v>0</v>
      </c>
    </row>
    <row r="1209" spans="1:14" s="41" customFormat="1" x14ac:dyDescent="0.25">
      <c r="A1209" s="270"/>
      <c r="B1209" s="271"/>
      <c r="C1209" s="43"/>
      <c r="D1209" s="43"/>
      <c r="E1209" s="43"/>
      <c r="F1209" s="43"/>
      <c r="G1209" s="48"/>
      <c r="H1209" s="49"/>
      <c r="I1209" s="46" t="str">
        <f>IF(C1209="","",INDEX(airports_all,MATCH(C1209,Inputs!$J$5:$J$8662,0)))</f>
        <v/>
      </c>
      <c r="J1209" s="72" t="str">
        <f>IF(D1209="","",INDEX(airports_all,MATCH(D1209,Inputs!$J$5:$J$8662,0)))</f>
        <v/>
      </c>
      <c r="K1209" s="88" t="str">
        <f t="shared" si="38"/>
        <v/>
      </c>
      <c r="N1209" s="207">
        <f t="shared" si="39"/>
        <v>0</v>
      </c>
    </row>
    <row r="1210" spans="1:14" s="41" customFormat="1" x14ac:dyDescent="0.25">
      <c r="A1210" s="270"/>
      <c r="B1210" s="271"/>
      <c r="C1210" s="43"/>
      <c r="D1210" s="43"/>
      <c r="E1210" s="43"/>
      <c r="F1210" s="43"/>
      <c r="G1210" s="48"/>
      <c r="H1210" s="49"/>
      <c r="I1210" s="46" t="str">
        <f>IF(C1210="","",INDEX(airports_all,MATCH(C1210,Inputs!$J$5:$J$8662,0)))</f>
        <v/>
      </c>
      <c r="J1210" s="72" t="str">
        <f>IF(D1210="","",INDEX(airports_all,MATCH(D1210,Inputs!$J$5:$J$8662,0)))</f>
        <v/>
      </c>
      <c r="K1210" s="88" t="str">
        <f t="shared" si="38"/>
        <v/>
      </c>
      <c r="N1210" s="207">
        <f t="shared" si="39"/>
        <v>0</v>
      </c>
    </row>
    <row r="1211" spans="1:14" s="41" customFormat="1" x14ac:dyDescent="0.25">
      <c r="A1211" s="270"/>
      <c r="B1211" s="271"/>
      <c r="C1211" s="43"/>
      <c r="D1211" s="43"/>
      <c r="E1211" s="43"/>
      <c r="F1211" s="43"/>
      <c r="G1211" s="48"/>
      <c r="H1211" s="49"/>
      <c r="I1211" s="46" t="str">
        <f>IF(C1211="","",INDEX(airports_all,MATCH(C1211,Inputs!$J$5:$J$8662,0)))</f>
        <v/>
      </c>
      <c r="J1211" s="72" t="str">
        <f>IF(D1211="","",INDEX(airports_all,MATCH(D1211,Inputs!$J$5:$J$8662,0)))</f>
        <v/>
      </c>
      <c r="K1211" s="88" t="str">
        <f t="shared" si="38"/>
        <v/>
      </c>
      <c r="N1211" s="207">
        <f t="shared" si="39"/>
        <v>0</v>
      </c>
    </row>
    <row r="1212" spans="1:14" s="41" customFormat="1" x14ac:dyDescent="0.25">
      <c r="A1212" s="270"/>
      <c r="B1212" s="271"/>
      <c r="C1212" s="43"/>
      <c r="D1212" s="43"/>
      <c r="E1212" s="43"/>
      <c r="F1212" s="43"/>
      <c r="G1212" s="48"/>
      <c r="H1212" s="49"/>
      <c r="I1212" s="46" t="str">
        <f>IF(C1212="","",INDEX(airports_all,MATCH(C1212,Inputs!$J$5:$J$8662,0)))</f>
        <v/>
      </c>
      <c r="J1212" s="72" t="str">
        <f>IF(D1212="","",INDEX(airports_all,MATCH(D1212,Inputs!$J$5:$J$8662,0)))</f>
        <v/>
      </c>
      <c r="K1212" s="88" t="str">
        <f t="shared" si="38"/>
        <v/>
      </c>
      <c r="N1212" s="207">
        <f t="shared" si="39"/>
        <v>0</v>
      </c>
    </row>
    <row r="1213" spans="1:14" s="41" customFormat="1" x14ac:dyDescent="0.25">
      <c r="A1213" s="270"/>
      <c r="B1213" s="271"/>
      <c r="C1213" s="43"/>
      <c r="D1213" s="43"/>
      <c r="E1213" s="43"/>
      <c r="F1213" s="43"/>
      <c r="G1213" s="48"/>
      <c r="H1213" s="49"/>
      <c r="I1213" s="46" t="str">
        <f>IF(C1213="","",INDEX(airports_all,MATCH(C1213,Inputs!$J$5:$J$8662,0)))</f>
        <v/>
      </c>
      <c r="J1213" s="72" t="str">
        <f>IF(D1213="","",INDEX(airports_all,MATCH(D1213,Inputs!$J$5:$J$8662,0)))</f>
        <v/>
      </c>
      <c r="K1213" s="88" t="str">
        <f t="shared" si="38"/>
        <v/>
      </c>
      <c r="N1213" s="207">
        <f t="shared" si="39"/>
        <v>0</v>
      </c>
    </row>
    <row r="1214" spans="1:14" s="41" customFormat="1" x14ac:dyDescent="0.25">
      <c r="A1214" s="270"/>
      <c r="B1214" s="271"/>
      <c r="C1214" s="43"/>
      <c r="D1214" s="43"/>
      <c r="E1214" s="43"/>
      <c r="F1214" s="43"/>
      <c r="G1214" s="48"/>
      <c r="H1214" s="49"/>
      <c r="I1214" s="46" t="str">
        <f>IF(C1214="","",INDEX(airports_all,MATCH(C1214,Inputs!$J$5:$J$8662,0)))</f>
        <v/>
      </c>
      <c r="J1214" s="72" t="str">
        <f>IF(D1214="","",INDEX(airports_all,MATCH(D1214,Inputs!$J$5:$J$8662,0)))</f>
        <v/>
      </c>
      <c r="K1214" s="88" t="str">
        <f t="shared" si="38"/>
        <v/>
      </c>
      <c r="N1214" s="207">
        <f t="shared" si="39"/>
        <v>0</v>
      </c>
    </row>
    <row r="1215" spans="1:14" s="41" customFormat="1" x14ac:dyDescent="0.25">
      <c r="A1215" s="270"/>
      <c r="B1215" s="271"/>
      <c r="C1215" s="43"/>
      <c r="D1215" s="43"/>
      <c r="E1215" s="43"/>
      <c r="F1215" s="43"/>
      <c r="G1215" s="48"/>
      <c r="H1215" s="49"/>
      <c r="I1215" s="46" t="str">
        <f>IF(C1215="","",INDEX(airports_all,MATCH(C1215,Inputs!$J$5:$J$8662,0)))</f>
        <v/>
      </c>
      <c r="J1215" s="72" t="str">
        <f>IF(D1215="","",INDEX(airports_all,MATCH(D1215,Inputs!$J$5:$J$8662,0)))</f>
        <v/>
      </c>
      <c r="K1215" s="88" t="str">
        <f t="shared" si="38"/>
        <v/>
      </c>
      <c r="N1215" s="207">
        <f t="shared" si="39"/>
        <v>0</v>
      </c>
    </row>
    <row r="1216" spans="1:14" s="41" customFormat="1" x14ac:dyDescent="0.25">
      <c r="A1216" s="270"/>
      <c r="B1216" s="271"/>
      <c r="C1216" s="43"/>
      <c r="D1216" s="43"/>
      <c r="E1216" s="43"/>
      <c r="F1216" s="43"/>
      <c r="G1216" s="48"/>
      <c r="H1216" s="49"/>
      <c r="I1216" s="46" t="str">
        <f>IF(C1216="","",INDEX(airports_all,MATCH(C1216,Inputs!$J$5:$J$8662,0)))</f>
        <v/>
      </c>
      <c r="J1216" s="72" t="str">
        <f>IF(D1216="","",INDEX(airports_all,MATCH(D1216,Inputs!$J$5:$J$8662,0)))</f>
        <v/>
      </c>
      <c r="K1216" s="88" t="str">
        <f t="shared" si="38"/>
        <v/>
      </c>
      <c r="N1216" s="207">
        <f t="shared" si="39"/>
        <v>0</v>
      </c>
    </row>
    <row r="1217" spans="1:14" s="41" customFormat="1" x14ac:dyDescent="0.25">
      <c r="A1217" s="270"/>
      <c r="B1217" s="271"/>
      <c r="C1217" s="43"/>
      <c r="D1217" s="43"/>
      <c r="E1217" s="43"/>
      <c r="F1217" s="43"/>
      <c r="G1217" s="48"/>
      <c r="H1217" s="49"/>
      <c r="I1217" s="46" t="str">
        <f>IF(C1217="","",INDEX(airports_all,MATCH(C1217,Inputs!$J$5:$J$8662,0)))</f>
        <v/>
      </c>
      <c r="J1217" s="72" t="str">
        <f>IF(D1217="","",INDEX(airports_all,MATCH(D1217,Inputs!$J$5:$J$8662,0)))</f>
        <v/>
      </c>
      <c r="K1217" s="88" t="str">
        <f t="shared" si="38"/>
        <v/>
      </c>
      <c r="N1217" s="207">
        <f t="shared" si="39"/>
        <v>0</v>
      </c>
    </row>
    <row r="1218" spans="1:14" s="41" customFormat="1" x14ac:dyDescent="0.25">
      <c r="A1218" s="270"/>
      <c r="B1218" s="271"/>
      <c r="C1218" s="43"/>
      <c r="D1218" s="43"/>
      <c r="E1218" s="43"/>
      <c r="F1218" s="43"/>
      <c r="G1218" s="48"/>
      <c r="H1218" s="49"/>
      <c r="I1218" s="46" t="str">
        <f>IF(C1218="","",INDEX(airports_all,MATCH(C1218,Inputs!$J$5:$J$8662,0)))</f>
        <v/>
      </c>
      <c r="J1218" s="72" t="str">
        <f>IF(D1218="","",INDEX(airports_all,MATCH(D1218,Inputs!$J$5:$J$8662,0)))</f>
        <v/>
      </c>
      <c r="K1218" s="88" t="str">
        <f t="shared" si="38"/>
        <v/>
      </c>
      <c r="N1218" s="207">
        <f t="shared" si="39"/>
        <v>0</v>
      </c>
    </row>
    <row r="1219" spans="1:14" s="41" customFormat="1" x14ac:dyDescent="0.25">
      <c r="A1219" s="270"/>
      <c r="B1219" s="271"/>
      <c r="C1219" s="43"/>
      <c r="D1219" s="43"/>
      <c r="E1219" s="43"/>
      <c r="F1219" s="43"/>
      <c r="G1219" s="48"/>
      <c r="H1219" s="49"/>
      <c r="I1219" s="46" t="str">
        <f>IF(C1219="","",INDEX(airports_all,MATCH(C1219,Inputs!$J$5:$J$8662,0)))</f>
        <v/>
      </c>
      <c r="J1219" s="72" t="str">
        <f>IF(D1219="","",INDEX(airports_all,MATCH(D1219,Inputs!$J$5:$J$8662,0)))</f>
        <v/>
      </c>
      <c r="K1219" s="88" t="str">
        <f t="shared" si="38"/>
        <v/>
      </c>
      <c r="N1219" s="207">
        <f t="shared" si="39"/>
        <v>0</v>
      </c>
    </row>
    <row r="1220" spans="1:14" s="41" customFormat="1" x14ac:dyDescent="0.25">
      <c r="A1220" s="270"/>
      <c r="B1220" s="271"/>
      <c r="C1220" s="43"/>
      <c r="D1220" s="43"/>
      <c r="E1220" s="43"/>
      <c r="F1220" s="43"/>
      <c r="G1220" s="48"/>
      <c r="H1220" s="49"/>
      <c r="I1220" s="46" t="str">
        <f>IF(C1220="","",INDEX(airports_all,MATCH(C1220,Inputs!$J$5:$J$8662,0)))</f>
        <v/>
      </c>
      <c r="J1220" s="72" t="str">
        <f>IF(D1220="","",INDEX(airports_all,MATCH(D1220,Inputs!$J$5:$J$8662,0)))</f>
        <v/>
      </c>
      <c r="K1220" s="88" t="str">
        <f t="shared" si="38"/>
        <v/>
      </c>
      <c r="N1220" s="207">
        <f t="shared" si="39"/>
        <v>0</v>
      </c>
    </row>
    <row r="1221" spans="1:14" s="41" customFormat="1" x14ac:dyDescent="0.25">
      <c r="A1221" s="270"/>
      <c r="B1221" s="271"/>
      <c r="C1221" s="43"/>
      <c r="D1221" s="43"/>
      <c r="E1221" s="43"/>
      <c r="F1221" s="43"/>
      <c r="G1221" s="48"/>
      <c r="H1221" s="49"/>
      <c r="I1221" s="46" t="str">
        <f>IF(C1221="","",INDEX(airports_all,MATCH(C1221,Inputs!$J$5:$J$8662,0)))</f>
        <v/>
      </c>
      <c r="J1221" s="72" t="str">
        <f>IF(D1221="","",INDEX(airports_all,MATCH(D1221,Inputs!$J$5:$J$8662,0)))</f>
        <v/>
      </c>
      <c r="K1221" s="88" t="str">
        <f t="shared" si="38"/>
        <v/>
      </c>
      <c r="N1221" s="207">
        <f t="shared" si="39"/>
        <v>0</v>
      </c>
    </row>
    <row r="1222" spans="1:14" s="41" customFormat="1" x14ac:dyDescent="0.25">
      <c r="A1222" s="270"/>
      <c r="B1222" s="271"/>
      <c r="C1222" s="43"/>
      <c r="D1222" s="43"/>
      <c r="E1222" s="43"/>
      <c r="F1222" s="43"/>
      <c r="G1222" s="48"/>
      <c r="H1222" s="49"/>
      <c r="I1222" s="46" t="str">
        <f>IF(C1222="","",INDEX(airports_all,MATCH(C1222,Inputs!$J$5:$J$8662,0)))</f>
        <v/>
      </c>
      <c r="J1222" s="72" t="str">
        <f>IF(D1222="","",INDEX(airports_all,MATCH(D1222,Inputs!$J$5:$J$8662,0)))</f>
        <v/>
      </c>
      <c r="K1222" s="88" t="str">
        <f t="shared" si="38"/>
        <v/>
      </c>
      <c r="N1222" s="207">
        <f t="shared" si="39"/>
        <v>0</v>
      </c>
    </row>
    <row r="1223" spans="1:14" s="41" customFormat="1" x14ac:dyDescent="0.25">
      <c r="A1223" s="270"/>
      <c r="B1223" s="271"/>
      <c r="C1223" s="43"/>
      <c r="D1223" s="43"/>
      <c r="E1223" s="43"/>
      <c r="F1223" s="43"/>
      <c r="G1223" s="48"/>
      <c r="H1223" s="49"/>
      <c r="I1223" s="46" t="str">
        <f>IF(C1223="","",INDEX(airports_all,MATCH(C1223,Inputs!$J$5:$J$8662,0)))</f>
        <v/>
      </c>
      <c r="J1223" s="72" t="str">
        <f>IF(D1223="","",INDEX(airports_all,MATCH(D1223,Inputs!$J$5:$J$8662,0)))</f>
        <v/>
      </c>
      <c r="K1223" s="88" t="str">
        <f t="shared" si="38"/>
        <v/>
      </c>
      <c r="N1223" s="207">
        <f t="shared" si="39"/>
        <v>0</v>
      </c>
    </row>
    <row r="1224" spans="1:14" s="41" customFormat="1" x14ac:dyDescent="0.25">
      <c r="A1224" s="270"/>
      <c r="B1224" s="271"/>
      <c r="C1224" s="43"/>
      <c r="D1224" s="43"/>
      <c r="E1224" s="43"/>
      <c r="F1224" s="43"/>
      <c r="G1224" s="48"/>
      <c r="H1224" s="49"/>
      <c r="I1224" s="46" t="str">
        <f>IF(C1224="","",INDEX(airports_all,MATCH(C1224,Inputs!$J$5:$J$8662,0)))</f>
        <v/>
      </c>
      <c r="J1224" s="72" t="str">
        <f>IF(D1224="","",INDEX(airports_all,MATCH(D1224,Inputs!$J$5:$J$8662,0)))</f>
        <v/>
      </c>
      <c r="K1224" s="88" t="str">
        <f t="shared" si="38"/>
        <v/>
      </c>
      <c r="N1224" s="207">
        <f t="shared" si="39"/>
        <v>0</v>
      </c>
    </row>
    <row r="1225" spans="1:14" s="41" customFormat="1" x14ac:dyDescent="0.25">
      <c r="A1225" s="270"/>
      <c r="B1225" s="271"/>
      <c r="C1225" s="43"/>
      <c r="D1225" s="43"/>
      <c r="E1225" s="43"/>
      <c r="F1225" s="43"/>
      <c r="G1225" s="48"/>
      <c r="H1225" s="49"/>
      <c r="I1225" s="46" t="str">
        <f>IF(C1225="","",INDEX(airports_all,MATCH(C1225,Inputs!$J$5:$J$8662,0)))</f>
        <v/>
      </c>
      <c r="J1225" s="72" t="str">
        <f>IF(D1225="","",INDEX(airports_all,MATCH(D1225,Inputs!$J$5:$J$8662,0)))</f>
        <v/>
      </c>
      <c r="K1225" s="88" t="str">
        <f t="shared" si="38"/>
        <v/>
      </c>
      <c r="N1225" s="207">
        <f t="shared" si="39"/>
        <v>0</v>
      </c>
    </row>
    <row r="1226" spans="1:14" s="41" customFormat="1" x14ac:dyDescent="0.25">
      <c r="A1226" s="270"/>
      <c r="B1226" s="271"/>
      <c r="C1226" s="43"/>
      <c r="D1226" s="43"/>
      <c r="E1226" s="43"/>
      <c r="F1226" s="43"/>
      <c r="G1226" s="48"/>
      <c r="H1226" s="49"/>
      <c r="I1226" s="46" t="str">
        <f>IF(C1226="","",INDEX(airports_all,MATCH(C1226,Inputs!$J$5:$J$8662,0)))</f>
        <v/>
      </c>
      <c r="J1226" s="72" t="str">
        <f>IF(D1226="","",INDEX(airports_all,MATCH(D1226,Inputs!$J$5:$J$8662,0)))</f>
        <v/>
      </c>
      <c r="K1226" s="88" t="str">
        <f t="shared" si="38"/>
        <v/>
      </c>
      <c r="N1226" s="207">
        <f t="shared" si="39"/>
        <v>0</v>
      </c>
    </row>
    <row r="1227" spans="1:14" s="41" customFormat="1" x14ac:dyDescent="0.25">
      <c r="A1227" s="270"/>
      <c r="B1227" s="271"/>
      <c r="C1227" s="43"/>
      <c r="D1227" s="43"/>
      <c r="E1227" s="43"/>
      <c r="F1227" s="43"/>
      <c r="G1227" s="48"/>
      <c r="H1227" s="49"/>
      <c r="I1227" s="46" t="str">
        <f>IF(C1227="","",INDEX(airports_all,MATCH(C1227,Inputs!$J$5:$J$8662,0)))</f>
        <v/>
      </c>
      <c r="J1227" s="72" t="str">
        <f>IF(D1227="","",INDEX(airports_all,MATCH(D1227,Inputs!$J$5:$J$8662,0)))</f>
        <v/>
      </c>
      <c r="K1227" s="88" t="str">
        <f t="shared" si="38"/>
        <v/>
      </c>
      <c r="N1227" s="207">
        <f t="shared" si="39"/>
        <v>0</v>
      </c>
    </row>
    <row r="1228" spans="1:14" s="41" customFormat="1" x14ac:dyDescent="0.25">
      <c r="A1228" s="270"/>
      <c r="B1228" s="271"/>
      <c r="C1228" s="43"/>
      <c r="D1228" s="43"/>
      <c r="E1228" s="43"/>
      <c r="F1228" s="43"/>
      <c r="G1228" s="48"/>
      <c r="H1228" s="49"/>
      <c r="I1228" s="46" t="str">
        <f>IF(C1228="","",INDEX(airports_all,MATCH(C1228,Inputs!$J$5:$J$8662,0)))</f>
        <v/>
      </c>
      <c r="J1228" s="72" t="str">
        <f>IF(D1228="","",INDEX(airports_all,MATCH(D1228,Inputs!$J$5:$J$8662,0)))</f>
        <v/>
      </c>
      <c r="K1228" s="88" t="str">
        <f t="shared" si="38"/>
        <v/>
      </c>
      <c r="N1228" s="207">
        <f t="shared" si="39"/>
        <v>0</v>
      </c>
    </row>
    <row r="1229" spans="1:14" s="41" customFormat="1" x14ac:dyDescent="0.25">
      <c r="A1229" s="270"/>
      <c r="B1229" s="271"/>
      <c r="C1229" s="43"/>
      <c r="D1229" s="43"/>
      <c r="E1229" s="43"/>
      <c r="F1229" s="43"/>
      <c r="G1229" s="48"/>
      <c r="H1229" s="49"/>
      <c r="I1229" s="46" t="str">
        <f>IF(C1229="","",INDEX(airports_all,MATCH(C1229,Inputs!$J$5:$J$8662,0)))</f>
        <v/>
      </c>
      <c r="J1229" s="72" t="str">
        <f>IF(D1229="","",INDEX(airports_all,MATCH(D1229,Inputs!$J$5:$J$8662,0)))</f>
        <v/>
      </c>
      <c r="K1229" s="88" t="str">
        <f t="shared" si="38"/>
        <v/>
      </c>
      <c r="N1229" s="207">
        <f t="shared" si="39"/>
        <v>0</v>
      </c>
    </row>
    <row r="1230" spans="1:14" s="41" customFormat="1" x14ac:dyDescent="0.25">
      <c r="A1230" s="270"/>
      <c r="B1230" s="271"/>
      <c r="C1230" s="43"/>
      <c r="D1230" s="43"/>
      <c r="E1230" s="43"/>
      <c r="F1230" s="43"/>
      <c r="G1230" s="48"/>
      <c r="H1230" s="49"/>
      <c r="I1230" s="46" t="str">
        <f>IF(C1230="","",INDEX(airports_all,MATCH(C1230,Inputs!$J$5:$J$8662,0)))</f>
        <v/>
      </c>
      <c r="J1230" s="72" t="str">
        <f>IF(D1230="","",INDEX(airports_all,MATCH(D1230,Inputs!$J$5:$J$8662,0)))</f>
        <v/>
      </c>
      <c r="K1230" s="88" t="str">
        <f t="shared" si="38"/>
        <v/>
      </c>
      <c r="N1230" s="207">
        <f t="shared" si="39"/>
        <v>0</v>
      </c>
    </row>
    <row r="1231" spans="1:14" s="41" customFormat="1" x14ac:dyDescent="0.25">
      <c r="A1231" s="270"/>
      <c r="B1231" s="271"/>
      <c r="C1231" s="43"/>
      <c r="D1231" s="43"/>
      <c r="E1231" s="43"/>
      <c r="F1231" s="43"/>
      <c r="G1231" s="48"/>
      <c r="H1231" s="49"/>
      <c r="I1231" s="46" t="str">
        <f>IF(C1231="","",INDEX(airports_all,MATCH(C1231,Inputs!$J$5:$J$8662,0)))</f>
        <v/>
      </c>
      <c r="J1231" s="72" t="str">
        <f>IF(D1231="","",INDEX(airports_all,MATCH(D1231,Inputs!$J$5:$J$8662,0)))</f>
        <v/>
      </c>
      <c r="K1231" s="88" t="str">
        <f t="shared" si="38"/>
        <v/>
      </c>
      <c r="N1231" s="207">
        <f t="shared" si="39"/>
        <v>0</v>
      </c>
    </row>
    <row r="1232" spans="1:14" s="41" customFormat="1" x14ac:dyDescent="0.25">
      <c r="A1232" s="270"/>
      <c r="B1232" s="271"/>
      <c r="C1232" s="43"/>
      <c r="D1232" s="43"/>
      <c r="E1232" s="43"/>
      <c r="F1232" s="43"/>
      <c r="G1232" s="48"/>
      <c r="H1232" s="49"/>
      <c r="I1232" s="46" t="str">
        <f>IF(C1232="","",INDEX(airports_all,MATCH(C1232,Inputs!$J$5:$J$8662,0)))</f>
        <v/>
      </c>
      <c r="J1232" s="72" t="str">
        <f>IF(D1232="","",INDEX(airports_all,MATCH(D1232,Inputs!$J$5:$J$8662,0)))</f>
        <v/>
      </c>
      <c r="K1232" s="88" t="str">
        <f t="shared" si="38"/>
        <v/>
      </c>
      <c r="N1232" s="207">
        <f t="shared" si="39"/>
        <v>0</v>
      </c>
    </row>
    <row r="1233" spans="1:14" s="41" customFormat="1" x14ac:dyDescent="0.25">
      <c r="A1233" s="270"/>
      <c r="B1233" s="271"/>
      <c r="C1233" s="43"/>
      <c r="D1233" s="43"/>
      <c r="E1233" s="43"/>
      <c r="F1233" s="43"/>
      <c r="G1233" s="48"/>
      <c r="H1233" s="49"/>
      <c r="I1233" s="46" t="str">
        <f>IF(C1233="","",INDEX(airports_all,MATCH(C1233,Inputs!$J$5:$J$8662,0)))</f>
        <v/>
      </c>
      <c r="J1233" s="72" t="str">
        <f>IF(D1233="","",INDEX(airports_all,MATCH(D1233,Inputs!$J$5:$J$8662,0)))</f>
        <v/>
      </c>
      <c r="K1233" s="88" t="str">
        <f t="shared" si="38"/>
        <v/>
      </c>
      <c r="N1233" s="207">
        <f t="shared" si="39"/>
        <v>0</v>
      </c>
    </row>
    <row r="1234" spans="1:14" s="41" customFormat="1" x14ac:dyDescent="0.25">
      <c r="A1234" s="270"/>
      <c r="B1234" s="271"/>
      <c r="C1234" s="43"/>
      <c r="D1234" s="43"/>
      <c r="E1234" s="43"/>
      <c r="F1234" s="43"/>
      <c r="G1234" s="48"/>
      <c r="H1234" s="49"/>
      <c r="I1234" s="46" t="str">
        <f>IF(C1234="","",INDEX(airports_all,MATCH(C1234,Inputs!$J$5:$J$8662,0)))</f>
        <v/>
      </c>
      <c r="J1234" s="72" t="str">
        <f>IF(D1234="","",INDEX(airports_all,MATCH(D1234,Inputs!$J$5:$J$8662,0)))</f>
        <v/>
      </c>
      <c r="K1234" s="88" t="str">
        <f t="shared" si="38"/>
        <v/>
      </c>
      <c r="N1234" s="207">
        <f t="shared" si="39"/>
        <v>0</v>
      </c>
    </row>
    <row r="1235" spans="1:14" s="41" customFormat="1" x14ac:dyDescent="0.25">
      <c r="A1235" s="270"/>
      <c r="B1235" s="271"/>
      <c r="C1235" s="43"/>
      <c r="D1235" s="43"/>
      <c r="E1235" s="43"/>
      <c r="F1235" s="43"/>
      <c r="G1235" s="48"/>
      <c r="H1235" s="49"/>
      <c r="I1235" s="46" t="str">
        <f>IF(C1235="","",INDEX(airports_all,MATCH(C1235,Inputs!$J$5:$J$8662,0)))</f>
        <v/>
      </c>
      <c r="J1235" s="72" t="str">
        <f>IF(D1235="","",INDEX(airports_all,MATCH(D1235,Inputs!$J$5:$J$8662,0)))</f>
        <v/>
      </c>
      <c r="K1235" s="88" t="str">
        <f t="shared" si="38"/>
        <v/>
      </c>
      <c r="N1235" s="207">
        <f t="shared" si="39"/>
        <v>0</v>
      </c>
    </row>
    <row r="1236" spans="1:14" s="41" customFormat="1" x14ac:dyDescent="0.25">
      <c r="A1236" s="270"/>
      <c r="B1236" s="271"/>
      <c r="C1236" s="43"/>
      <c r="D1236" s="43"/>
      <c r="E1236" s="43"/>
      <c r="F1236" s="43"/>
      <c r="G1236" s="48"/>
      <c r="H1236" s="49"/>
      <c r="I1236" s="46" t="str">
        <f>IF(C1236="","",INDEX(airports_all,MATCH(C1236,Inputs!$J$5:$J$8662,0)))</f>
        <v/>
      </c>
      <c r="J1236" s="72" t="str">
        <f>IF(D1236="","",INDEX(airports_all,MATCH(D1236,Inputs!$J$5:$J$8662,0)))</f>
        <v/>
      </c>
      <c r="K1236" s="88" t="str">
        <f t="shared" si="38"/>
        <v/>
      </c>
      <c r="N1236" s="207">
        <f t="shared" si="39"/>
        <v>0</v>
      </c>
    </row>
    <row r="1237" spans="1:14" s="41" customFormat="1" x14ac:dyDescent="0.25">
      <c r="A1237" s="270"/>
      <c r="B1237" s="271"/>
      <c r="C1237" s="43"/>
      <c r="D1237" s="43"/>
      <c r="E1237" s="43"/>
      <c r="F1237" s="43"/>
      <c r="G1237" s="48"/>
      <c r="H1237" s="49"/>
      <c r="I1237" s="46" t="str">
        <f>IF(C1237="","",INDEX(airports_all,MATCH(C1237,Inputs!$J$5:$J$8662,0)))</f>
        <v/>
      </c>
      <c r="J1237" s="72" t="str">
        <f>IF(D1237="","",INDEX(airports_all,MATCH(D1237,Inputs!$J$5:$J$8662,0)))</f>
        <v/>
      </c>
      <c r="K1237" s="88" t="str">
        <f t="shared" si="38"/>
        <v/>
      </c>
      <c r="N1237" s="207">
        <f t="shared" si="39"/>
        <v>0</v>
      </c>
    </row>
    <row r="1238" spans="1:14" s="41" customFormat="1" x14ac:dyDescent="0.25">
      <c r="A1238" s="270"/>
      <c r="B1238" s="271"/>
      <c r="C1238" s="43"/>
      <c r="D1238" s="43"/>
      <c r="E1238" s="43"/>
      <c r="F1238" s="43"/>
      <c r="G1238" s="48"/>
      <c r="H1238" s="49"/>
      <c r="I1238" s="46" t="str">
        <f>IF(C1238="","",INDEX(airports_all,MATCH(C1238,Inputs!$J$5:$J$8662,0)))</f>
        <v/>
      </c>
      <c r="J1238" s="72" t="str">
        <f>IF(D1238="","",INDEX(airports_all,MATCH(D1238,Inputs!$J$5:$J$8662,0)))</f>
        <v/>
      </c>
      <c r="K1238" s="88" t="str">
        <f t="shared" ref="K1238:K1301" si="40">IF(COUNTA(A1238:G1238)&gt;0,IF(COUNTA(A1238:G1238)&lt;6, "Enter data in all of columns B-G!",""),"")</f>
        <v/>
      </c>
      <c r="N1238" s="207">
        <f t="shared" ref="N1238:N1301" si="41">IF(COUNTA(A1238:G1238)&gt;0,IF(COUNTA(A1238:G1238)&lt;6, 1,0),0)</f>
        <v>0</v>
      </c>
    </row>
    <row r="1239" spans="1:14" s="41" customFormat="1" x14ac:dyDescent="0.25">
      <c r="A1239" s="270"/>
      <c r="B1239" s="271"/>
      <c r="C1239" s="43"/>
      <c r="D1239" s="43"/>
      <c r="E1239" s="43"/>
      <c r="F1239" s="43"/>
      <c r="G1239" s="48"/>
      <c r="H1239" s="49"/>
      <c r="I1239" s="46" t="str">
        <f>IF(C1239="","",INDEX(airports_all,MATCH(C1239,Inputs!$J$5:$J$8662,0)))</f>
        <v/>
      </c>
      <c r="J1239" s="72" t="str">
        <f>IF(D1239="","",INDEX(airports_all,MATCH(D1239,Inputs!$J$5:$J$8662,0)))</f>
        <v/>
      </c>
      <c r="K1239" s="88" t="str">
        <f t="shared" si="40"/>
        <v/>
      </c>
      <c r="N1239" s="207">
        <f t="shared" si="41"/>
        <v>0</v>
      </c>
    </row>
    <row r="1240" spans="1:14" s="41" customFormat="1" x14ac:dyDescent="0.25">
      <c r="A1240" s="270"/>
      <c r="B1240" s="271"/>
      <c r="C1240" s="43"/>
      <c r="D1240" s="43"/>
      <c r="E1240" s="43"/>
      <c r="F1240" s="43"/>
      <c r="G1240" s="48"/>
      <c r="H1240" s="49"/>
      <c r="I1240" s="46" t="str">
        <f>IF(C1240="","",INDEX(airports_all,MATCH(C1240,Inputs!$J$5:$J$8662,0)))</f>
        <v/>
      </c>
      <c r="J1240" s="72" t="str">
        <f>IF(D1240="","",INDEX(airports_all,MATCH(D1240,Inputs!$J$5:$J$8662,0)))</f>
        <v/>
      </c>
      <c r="K1240" s="88" t="str">
        <f t="shared" si="40"/>
        <v/>
      </c>
      <c r="N1240" s="207">
        <f t="shared" si="41"/>
        <v>0</v>
      </c>
    </row>
    <row r="1241" spans="1:14" s="41" customFormat="1" x14ac:dyDescent="0.25">
      <c r="A1241" s="270"/>
      <c r="B1241" s="271"/>
      <c r="C1241" s="43"/>
      <c r="D1241" s="43"/>
      <c r="E1241" s="43"/>
      <c r="F1241" s="43"/>
      <c r="G1241" s="48"/>
      <c r="H1241" s="49"/>
      <c r="I1241" s="46" t="str">
        <f>IF(C1241="","",INDEX(airports_all,MATCH(C1241,Inputs!$J$5:$J$8662,0)))</f>
        <v/>
      </c>
      <c r="J1241" s="72" t="str">
        <f>IF(D1241="","",INDEX(airports_all,MATCH(D1241,Inputs!$J$5:$J$8662,0)))</f>
        <v/>
      </c>
      <c r="K1241" s="88" t="str">
        <f t="shared" si="40"/>
        <v/>
      </c>
      <c r="N1241" s="207">
        <f t="shared" si="41"/>
        <v>0</v>
      </c>
    </row>
    <row r="1242" spans="1:14" s="41" customFormat="1" x14ac:dyDescent="0.25">
      <c r="A1242" s="270"/>
      <c r="B1242" s="271"/>
      <c r="C1242" s="43"/>
      <c r="D1242" s="43"/>
      <c r="E1242" s="43"/>
      <c r="F1242" s="43"/>
      <c r="G1242" s="48"/>
      <c r="H1242" s="49"/>
      <c r="I1242" s="46" t="str">
        <f>IF(C1242="","",INDEX(airports_all,MATCH(C1242,Inputs!$J$5:$J$8662,0)))</f>
        <v/>
      </c>
      <c r="J1242" s="72" t="str">
        <f>IF(D1242="","",INDEX(airports_all,MATCH(D1242,Inputs!$J$5:$J$8662,0)))</f>
        <v/>
      </c>
      <c r="K1242" s="88" t="str">
        <f t="shared" si="40"/>
        <v/>
      </c>
      <c r="N1242" s="207">
        <f t="shared" si="41"/>
        <v>0</v>
      </c>
    </row>
    <row r="1243" spans="1:14" s="41" customFormat="1" x14ac:dyDescent="0.25">
      <c r="A1243" s="270"/>
      <c r="B1243" s="271"/>
      <c r="C1243" s="43"/>
      <c r="D1243" s="43"/>
      <c r="E1243" s="43"/>
      <c r="F1243" s="43"/>
      <c r="G1243" s="48"/>
      <c r="H1243" s="49"/>
      <c r="I1243" s="46" t="str">
        <f>IF(C1243="","",INDEX(airports_all,MATCH(C1243,Inputs!$J$5:$J$8662,0)))</f>
        <v/>
      </c>
      <c r="J1243" s="72" t="str">
        <f>IF(D1243="","",INDEX(airports_all,MATCH(D1243,Inputs!$J$5:$J$8662,0)))</f>
        <v/>
      </c>
      <c r="K1243" s="88" t="str">
        <f t="shared" si="40"/>
        <v/>
      </c>
      <c r="N1243" s="207">
        <f t="shared" si="41"/>
        <v>0</v>
      </c>
    </row>
    <row r="1244" spans="1:14" s="41" customFormat="1" x14ac:dyDescent="0.25">
      <c r="A1244" s="270"/>
      <c r="B1244" s="271"/>
      <c r="C1244" s="43"/>
      <c r="D1244" s="43"/>
      <c r="E1244" s="43"/>
      <c r="F1244" s="43"/>
      <c r="G1244" s="48"/>
      <c r="H1244" s="49"/>
      <c r="I1244" s="46" t="str">
        <f>IF(C1244="","",INDEX(airports_all,MATCH(C1244,Inputs!$J$5:$J$8662,0)))</f>
        <v/>
      </c>
      <c r="J1244" s="72" t="str">
        <f>IF(D1244="","",INDEX(airports_all,MATCH(D1244,Inputs!$J$5:$J$8662,0)))</f>
        <v/>
      </c>
      <c r="K1244" s="88" t="str">
        <f t="shared" si="40"/>
        <v/>
      </c>
      <c r="N1244" s="207">
        <f t="shared" si="41"/>
        <v>0</v>
      </c>
    </row>
    <row r="1245" spans="1:14" s="41" customFormat="1" x14ac:dyDescent="0.25">
      <c r="A1245" s="270"/>
      <c r="B1245" s="271"/>
      <c r="C1245" s="43"/>
      <c r="D1245" s="43"/>
      <c r="E1245" s="43"/>
      <c r="F1245" s="43"/>
      <c r="G1245" s="48"/>
      <c r="H1245" s="49"/>
      <c r="I1245" s="46" t="str">
        <f>IF(C1245="","",INDEX(airports_all,MATCH(C1245,Inputs!$J$5:$J$8662,0)))</f>
        <v/>
      </c>
      <c r="J1245" s="72" t="str">
        <f>IF(D1245="","",INDEX(airports_all,MATCH(D1245,Inputs!$J$5:$J$8662,0)))</f>
        <v/>
      </c>
      <c r="K1245" s="88" t="str">
        <f t="shared" si="40"/>
        <v/>
      </c>
      <c r="N1245" s="207">
        <f t="shared" si="41"/>
        <v>0</v>
      </c>
    </row>
    <row r="1246" spans="1:14" s="41" customFormat="1" x14ac:dyDescent="0.25">
      <c r="A1246" s="270"/>
      <c r="B1246" s="271"/>
      <c r="C1246" s="43"/>
      <c r="D1246" s="43"/>
      <c r="E1246" s="43"/>
      <c r="F1246" s="43"/>
      <c r="G1246" s="48"/>
      <c r="H1246" s="49"/>
      <c r="I1246" s="46" t="str">
        <f>IF(C1246="","",INDEX(airports_all,MATCH(C1246,Inputs!$J$5:$J$8662,0)))</f>
        <v/>
      </c>
      <c r="J1246" s="72" t="str">
        <f>IF(D1246="","",INDEX(airports_all,MATCH(D1246,Inputs!$J$5:$J$8662,0)))</f>
        <v/>
      </c>
      <c r="K1246" s="88" t="str">
        <f t="shared" si="40"/>
        <v/>
      </c>
      <c r="N1246" s="207">
        <f t="shared" si="41"/>
        <v>0</v>
      </c>
    </row>
    <row r="1247" spans="1:14" s="41" customFormat="1" x14ac:dyDescent="0.25">
      <c r="A1247" s="270"/>
      <c r="B1247" s="271"/>
      <c r="C1247" s="43"/>
      <c r="D1247" s="43"/>
      <c r="E1247" s="43"/>
      <c r="F1247" s="43"/>
      <c r="G1247" s="48"/>
      <c r="H1247" s="49"/>
      <c r="I1247" s="46" t="str">
        <f>IF(C1247="","",INDEX(airports_all,MATCH(C1247,Inputs!$J$5:$J$8662,0)))</f>
        <v/>
      </c>
      <c r="J1247" s="72" t="str">
        <f>IF(D1247="","",INDEX(airports_all,MATCH(D1247,Inputs!$J$5:$J$8662,0)))</f>
        <v/>
      </c>
      <c r="K1247" s="88" t="str">
        <f t="shared" si="40"/>
        <v/>
      </c>
      <c r="N1247" s="207">
        <f t="shared" si="41"/>
        <v>0</v>
      </c>
    </row>
    <row r="1248" spans="1:14" s="41" customFormat="1" x14ac:dyDescent="0.25">
      <c r="A1248" s="270"/>
      <c r="B1248" s="271"/>
      <c r="C1248" s="43"/>
      <c r="D1248" s="43"/>
      <c r="E1248" s="43"/>
      <c r="F1248" s="43"/>
      <c r="G1248" s="48"/>
      <c r="H1248" s="49"/>
      <c r="I1248" s="46" t="str">
        <f>IF(C1248="","",INDEX(airports_all,MATCH(C1248,Inputs!$J$5:$J$8662,0)))</f>
        <v/>
      </c>
      <c r="J1248" s="72" t="str">
        <f>IF(D1248="","",INDEX(airports_all,MATCH(D1248,Inputs!$J$5:$J$8662,0)))</f>
        <v/>
      </c>
      <c r="K1248" s="88" t="str">
        <f t="shared" si="40"/>
        <v/>
      </c>
      <c r="N1248" s="207">
        <f t="shared" si="41"/>
        <v>0</v>
      </c>
    </row>
    <row r="1249" spans="1:14" s="41" customFormat="1" x14ac:dyDescent="0.25">
      <c r="A1249" s="270"/>
      <c r="B1249" s="271"/>
      <c r="C1249" s="43"/>
      <c r="D1249" s="43"/>
      <c r="E1249" s="43"/>
      <c r="F1249" s="43"/>
      <c r="G1249" s="48"/>
      <c r="H1249" s="49"/>
      <c r="I1249" s="46" t="str">
        <f>IF(C1249="","",INDEX(airports_all,MATCH(C1249,Inputs!$J$5:$J$8662,0)))</f>
        <v/>
      </c>
      <c r="J1249" s="72" t="str">
        <f>IF(D1249="","",INDEX(airports_all,MATCH(D1249,Inputs!$J$5:$J$8662,0)))</f>
        <v/>
      </c>
      <c r="K1249" s="88" t="str">
        <f t="shared" si="40"/>
        <v/>
      </c>
      <c r="N1249" s="207">
        <f t="shared" si="41"/>
        <v>0</v>
      </c>
    </row>
    <row r="1250" spans="1:14" s="41" customFormat="1" x14ac:dyDescent="0.25">
      <c r="A1250" s="270"/>
      <c r="B1250" s="271"/>
      <c r="C1250" s="43"/>
      <c r="D1250" s="43"/>
      <c r="E1250" s="43"/>
      <c r="F1250" s="43"/>
      <c r="G1250" s="48"/>
      <c r="H1250" s="49"/>
      <c r="I1250" s="46" t="str">
        <f>IF(C1250="","",INDEX(airports_all,MATCH(C1250,Inputs!$J$5:$J$8662,0)))</f>
        <v/>
      </c>
      <c r="J1250" s="72" t="str">
        <f>IF(D1250="","",INDEX(airports_all,MATCH(D1250,Inputs!$J$5:$J$8662,0)))</f>
        <v/>
      </c>
      <c r="K1250" s="88" t="str">
        <f t="shared" si="40"/>
        <v/>
      </c>
      <c r="N1250" s="207">
        <f t="shared" si="41"/>
        <v>0</v>
      </c>
    </row>
    <row r="1251" spans="1:14" s="41" customFormat="1" x14ac:dyDescent="0.25">
      <c r="A1251" s="270"/>
      <c r="B1251" s="271"/>
      <c r="C1251" s="43"/>
      <c r="D1251" s="43"/>
      <c r="E1251" s="43"/>
      <c r="F1251" s="43"/>
      <c r="G1251" s="48"/>
      <c r="H1251" s="49"/>
      <c r="I1251" s="46" t="str">
        <f>IF(C1251="","",INDEX(airports_all,MATCH(C1251,Inputs!$J$5:$J$8662,0)))</f>
        <v/>
      </c>
      <c r="J1251" s="72" t="str">
        <f>IF(D1251="","",INDEX(airports_all,MATCH(D1251,Inputs!$J$5:$J$8662,0)))</f>
        <v/>
      </c>
      <c r="K1251" s="88" t="str">
        <f t="shared" si="40"/>
        <v/>
      </c>
      <c r="N1251" s="207">
        <f t="shared" si="41"/>
        <v>0</v>
      </c>
    </row>
    <row r="1252" spans="1:14" s="41" customFormat="1" x14ac:dyDescent="0.25">
      <c r="A1252" s="270"/>
      <c r="B1252" s="271"/>
      <c r="C1252" s="43"/>
      <c r="D1252" s="43"/>
      <c r="E1252" s="43"/>
      <c r="F1252" s="43"/>
      <c r="G1252" s="48"/>
      <c r="H1252" s="49"/>
      <c r="I1252" s="46" t="str">
        <f>IF(C1252="","",INDEX(airports_all,MATCH(C1252,Inputs!$J$5:$J$8662,0)))</f>
        <v/>
      </c>
      <c r="J1252" s="72" t="str">
        <f>IF(D1252="","",INDEX(airports_all,MATCH(D1252,Inputs!$J$5:$J$8662,0)))</f>
        <v/>
      </c>
      <c r="K1252" s="88" t="str">
        <f t="shared" si="40"/>
        <v/>
      </c>
      <c r="N1252" s="207">
        <f t="shared" si="41"/>
        <v>0</v>
      </c>
    </row>
    <row r="1253" spans="1:14" s="41" customFormat="1" x14ac:dyDescent="0.25">
      <c r="A1253" s="270"/>
      <c r="B1253" s="271"/>
      <c r="C1253" s="43"/>
      <c r="D1253" s="43"/>
      <c r="E1253" s="43"/>
      <c r="F1253" s="43"/>
      <c r="G1253" s="48"/>
      <c r="H1253" s="49"/>
      <c r="I1253" s="46" t="str">
        <f>IF(C1253="","",INDEX(airports_all,MATCH(C1253,Inputs!$J$5:$J$8662,0)))</f>
        <v/>
      </c>
      <c r="J1253" s="72" t="str">
        <f>IF(D1253="","",INDEX(airports_all,MATCH(D1253,Inputs!$J$5:$J$8662,0)))</f>
        <v/>
      </c>
      <c r="K1253" s="88" t="str">
        <f t="shared" si="40"/>
        <v/>
      </c>
      <c r="N1253" s="207">
        <f t="shared" si="41"/>
        <v>0</v>
      </c>
    </row>
    <row r="1254" spans="1:14" s="41" customFormat="1" x14ac:dyDescent="0.25">
      <c r="A1254" s="270"/>
      <c r="B1254" s="271"/>
      <c r="C1254" s="43"/>
      <c r="D1254" s="43"/>
      <c r="E1254" s="43"/>
      <c r="F1254" s="43"/>
      <c r="G1254" s="48"/>
      <c r="H1254" s="49"/>
      <c r="I1254" s="46" t="str">
        <f>IF(C1254="","",INDEX(airports_all,MATCH(C1254,Inputs!$J$5:$J$8662,0)))</f>
        <v/>
      </c>
      <c r="J1254" s="72" t="str">
        <f>IF(D1254="","",INDEX(airports_all,MATCH(D1254,Inputs!$J$5:$J$8662,0)))</f>
        <v/>
      </c>
      <c r="K1254" s="88" t="str">
        <f t="shared" si="40"/>
        <v/>
      </c>
      <c r="N1254" s="207">
        <f t="shared" si="41"/>
        <v>0</v>
      </c>
    </row>
    <row r="1255" spans="1:14" s="41" customFormat="1" x14ac:dyDescent="0.25">
      <c r="A1255" s="270"/>
      <c r="B1255" s="271"/>
      <c r="C1255" s="43"/>
      <c r="D1255" s="43"/>
      <c r="E1255" s="43"/>
      <c r="F1255" s="43"/>
      <c r="G1255" s="48"/>
      <c r="H1255" s="49"/>
      <c r="I1255" s="46" t="str">
        <f>IF(C1255="","",INDEX(airports_all,MATCH(C1255,Inputs!$J$5:$J$8662,0)))</f>
        <v/>
      </c>
      <c r="J1255" s="72" t="str">
        <f>IF(D1255="","",INDEX(airports_all,MATCH(D1255,Inputs!$J$5:$J$8662,0)))</f>
        <v/>
      </c>
      <c r="K1255" s="88" t="str">
        <f t="shared" si="40"/>
        <v/>
      </c>
      <c r="N1255" s="207">
        <f t="shared" si="41"/>
        <v>0</v>
      </c>
    </row>
    <row r="1256" spans="1:14" s="41" customFormat="1" x14ac:dyDescent="0.25">
      <c r="A1256" s="270"/>
      <c r="B1256" s="271"/>
      <c r="C1256" s="43"/>
      <c r="D1256" s="43"/>
      <c r="E1256" s="43"/>
      <c r="F1256" s="43"/>
      <c r="G1256" s="48"/>
      <c r="H1256" s="49"/>
      <c r="I1256" s="46" t="str">
        <f>IF(C1256="","",INDEX(airports_all,MATCH(C1256,Inputs!$J$5:$J$8662,0)))</f>
        <v/>
      </c>
      <c r="J1256" s="72" t="str">
        <f>IF(D1256="","",INDEX(airports_all,MATCH(D1256,Inputs!$J$5:$J$8662,0)))</f>
        <v/>
      </c>
      <c r="K1256" s="88" t="str">
        <f t="shared" si="40"/>
        <v/>
      </c>
      <c r="N1256" s="207">
        <f t="shared" si="41"/>
        <v>0</v>
      </c>
    </row>
    <row r="1257" spans="1:14" s="41" customFormat="1" x14ac:dyDescent="0.25">
      <c r="A1257" s="270"/>
      <c r="B1257" s="271"/>
      <c r="C1257" s="43"/>
      <c r="D1257" s="43"/>
      <c r="E1257" s="43"/>
      <c r="F1257" s="43"/>
      <c r="G1257" s="48"/>
      <c r="H1257" s="49"/>
      <c r="I1257" s="46" t="str">
        <f>IF(C1257="","",INDEX(airports_all,MATCH(C1257,Inputs!$J$5:$J$8662,0)))</f>
        <v/>
      </c>
      <c r="J1257" s="72" t="str">
        <f>IF(D1257="","",INDEX(airports_all,MATCH(D1257,Inputs!$J$5:$J$8662,0)))</f>
        <v/>
      </c>
      <c r="K1257" s="88" t="str">
        <f t="shared" si="40"/>
        <v/>
      </c>
      <c r="N1257" s="207">
        <f t="shared" si="41"/>
        <v>0</v>
      </c>
    </row>
    <row r="1258" spans="1:14" s="41" customFormat="1" x14ac:dyDescent="0.25">
      <c r="A1258" s="270"/>
      <c r="B1258" s="271"/>
      <c r="C1258" s="43"/>
      <c r="D1258" s="43"/>
      <c r="E1258" s="43"/>
      <c r="F1258" s="43"/>
      <c r="G1258" s="48"/>
      <c r="H1258" s="49"/>
      <c r="I1258" s="46" t="str">
        <f>IF(C1258="","",INDEX(airports_all,MATCH(C1258,Inputs!$J$5:$J$8662,0)))</f>
        <v/>
      </c>
      <c r="J1258" s="72" t="str">
        <f>IF(D1258="","",INDEX(airports_all,MATCH(D1258,Inputs!$J$5:$J$8662,0)))</f>
        <v/>
      </c>
      <c r="K1258" s="88" t="str">
        <f t="shared" si="40"/>
        <v/>
      </c>
      <c r="N1258" s="207">
        <f t="shared" si="41"/>
        <v>0</v>
      </c>
    </row>
    <row r="1259" spans="1:14" s="41" customFormat="1" x14ac:dyDescent="0.25">
      <c r="A1259" s="270"/>
      <c r="B1259" s="271"/>
      <c r="C1259" s="43"/>
      <c r="D1259" s="43"/>
      <c r="E1259" s="43"/>
      <c r="F1259" s="43"/>
      <c r="G1259" s="48"/>
      <c r="H1259" s="49"/>
      <c r="I1259" s="46" t="str">
        <f>IF(C1259="","",INDEX(airports_all,MATCH(C1259,Inputs!$J$5:$J$8662,0)))</f>
        <v/>
      </c>
      <c r="J1259" s="72" t="str">
        <f>IF(D1259="","",INDEX(airports_all,MATCH(D1259,Inputs!$J$5:$J$8662,0)))</f>
        <v/>
      </c>
      <c r="K1259" s="88" t="str">
        <f t="shared" si="40"/>
        <v/>
      </c>
      <c r="N1259" s="207">
        <f t="shared" si="41"/>
        <v>0</v>
      </c>
    </row>
    <row r="1260" spans="1:14" s="41" customFormat="1" x14ac:dyDescent="0.25">
      <c r="A1260" s="270"/>
      <c r="B1260" s="271"/>
      <c r="C1260" s="43"/>
      <c r="D1260" s="43"/>
      <c r="E1260" s="43"/>
      <c r="F1260" s="43"/>
      <c r="G1260" s="48"/>
      <c r="H1260" s="49"/>
      <c r="I1260" s="46" t="str">
        <f>IF(C1260="","",INDEX(airports_all,MATCH(C1260,Inputs!$J$5:$J$8662,0)))</f>
        <v/>
      </c>
      <c r="J1260" s="72" t="str">
        <f>IF(D1260="","",INDEX(airports_all,MATCH(D1260,Inputs!$J$5:$J$8662,0)))</f>
        <v/>
      </c>
      <c r="K1260" s="88" t="str">
        <f t="shared" si="40"/>
        <v/>
      </c>
      <c r="N1260" s="207">
        <f t="shared" si="41"/>
        <v>0</v>
      </c>
    </row>
    <row r="1261" spans="1:14" s="41" customFormat="1" x14ac:dyDescent="0.25">
      <c r="A1261" s="270"/>
      <c r="B1261" s="271"/>
      <c r="C1261" s="43"/>
      <c r="D1261" s="43"/>
      <c r="E1261" s="43"/>
      <c r="F1261" s="43"/>
      <c r="G1261" s="48"/>
      <c r="H1261" s="49"/>
      <c r="I1261" s="46" t="str">
        <f>IF(C1261="","",INDEX(airports_all,MATCH(C1261,Inputs!$J$5:$J$8662,0)))</f>
        <v/>
      </c>
      <c r="J1261" s="72" t="str">
        <f>IF(D1261="","",INDEX(airports_all,MATCH(D1261,Inputs!$J$5:$J$8662,0)))</f>
        <v/>
      </c>
      <c r="K1261" s="88" t="str">
        <f t="shared" si="40"/>
        <v/>
      </c>
      <c r="N1261" s="207">
        <f t="shared" si="41"/>
        <v>0</v>
      </c>
    </row>
    <row r="1262" spans="1:14" s="41" customFormat="1" x14ac:dyDescent="0.25">
      <c r="A1262" s="270"/>
      <c r="B1262" s="271"/>
      <c r="C1262" s="43"/>
      <c r="D1262" s="43"/>
      <c r="E1262" s="43"/>
      <c r="F1262" s="43"/>
      <c r="G1262" s="48"/>
      <c r="H1262" s="49"/>
      <c r="I1262" s="46" t="str">
        <f>IF(C1262="","",INDEX(airports_all,MATCH(C1262,Inputs!$J$5:$J$8662,0)))</f>
        <v/>
      </c>
      <c r="J1262" s="72" t="str">
        <f>IF(D1262="","",INDEX(airports_all,MATCH(D1262,Inputs!$J$5:$J$8662,0)))</f>
        <v/>
      </c>
      <c r="K1262" s="88" t="str">
        <f t="shared" si="40"/>
        <v/>
      </c>
      <c r="N1262" s="207">
        <f t="shared" si="41"/>
        <v>0</v>
      </c>
    </row>
    <row r="1263" spans="1:14" s="41" customFormat="1" x14ac:dyDescent="0.25">
      <c r="A1263" s="270"/>
      <c r="B1263" s="271"/>
      <c r="C1263" s="43"/>
      <c r="D1263" s="43"/>
      <c r="E1263" s="43"/>
      <c r="F1263" s="43"/>
      <c r="G1263" s="48"/>
      <c r="H1263" s="49"/>
      <c r="I1263" s="46" t="str">
        <f>IF(C1263="","",INDEX(airports_all,MATCH(C1263,Inputs!$J$5:$J$8662,0)))</f>
        <v/>
      </c>
      <c r="J1263" s="72" t="str">
        <f>IF(D1263="","",INDEX(airports_all,MATCH(D1263,Inputs!$J$5:$J$8662,0)))</f>
        <v/>
      </c>
      <c r="K1263" s="88" t="str">
        <f t="shared" si="40"/>
        <v/>
      </c>
      <c r="N1263" s="207">
        <f t="shared" si="41"/>
        <v>0</v>
      </c>
    </row>
    <row r="1264" spans="1:14" s="41" customFormat="1" x14ac:dyDescent="0.25">
      <c r="A1264" s="270"/>
      <c r="B1264" s="271"/>
      <c r="C1264" s="43"/>
      <c r="D1264" s="43"/>
      <c r="E1264" s="43"/>
      <c r="F1264" s="43"/>
      <c r="G1264" s="48"/>
      <c r="H1264" s="49"/>
      <c r="I1264" s="46" t="str">
        <f>IF(C1264="","",INDEX(airports_all,MATCH(C1264,Inputs!$J$5:$J$8662,0)))</f>
        <v/>
      </c>
      <c r="J1264" s="72" t="str">
        <f>IF(D1264="","",INDEX(airports_all,MATCH(D1264,Inputs!$J$5:$J$8662,0)))</f>
        <v/>
      </c>
      <c r="K1264" s="88" t="str">
        <f t="shared" si="40"/>
        <v/>
      </c>
      <c r="N1264" s="207">
        <f t="shared" si="41"/>
        <v>0</v>
      </c>
    </row>
    <row r="1265" spans="1:14" s="41" customFormat="1" x14ac:dyDescent="0.25">
      <c r="A1265" s="270"/>
      <c r="B1265" s="271"/>
      <c r="C1265" s="43"/>
      <c r="D1265" s="43"/>
      <c r="E1265" s="43"/>
      <c r="F1265" s="43"/>
      <c r="G1265" s="48"/>
      <c r="H1265" s="49"/>
      <c r="I1265" s="46" t="str">
        <f>IF(C1265="","",INDEX(airports_all,MATCH(C1265,Inputs!$J$5:$J$8662,0)))</f>
        <v/>
      </c>
      <c r="J1265" s="72" t="str">
        <f>IF(D1265="","",INDEX(airports_all,MATCH(D1265,Inputs!$J$5:$J$8662,0)))</f>
        <v/>
      </c>
      <c r="K1265" s="88" t="str">
        <f t="shared" si="40"/>
        <v/>
      </c>
      <c r="N1265" s="207">
        <f t="shared" si="41"/>
        <v>0</v>
      </c>
    </row>
    <row r="1266" spans="1:14" s="41" customFormat="1" x14ac:dyDescent="0.25">
      <c r="A1266" s="270"/>
      <c r="B1266" s="271"/>
      <c r="C1266" s="43"/>
      <c r="D1266" s="43"/>
      <c r="E1266" s="43"/>
      <c r="F1266" s="43"/>
      <c r="G1266" s="48"/>
      <c r="H1266" s="49"/>
      <c r="I1266" s="46" t="str">
        <f>IF(C1266="","",INDEX(airports_all,MATCH(C1266,Inputs!$J$5:$J$8662,0)))</f>
        <v/>
      </c>
      <c r="J1266" s="72" t="str">
        <f>IF(D1266="","",INDEX(airports_all,MATCH(D1266,Inputs!$J$5:$J$8662,0)))</f>
        <v/>
      </c>
      <c r="K1266" s="88" t="str">
        <f t="shared" si="40"/>
        <v/>
      </c>
      <c r="N1266" s="207">
        <f t="shared" si="41"/>
        <v>0</v>
      </c>
    </row>
    <row r="1267" spans="1:14" s="41" customFormat="1" x14ac:dyDescent="0.25">
      <c r="A1267" s="270"/>
      <c r="B1267" s="271"/>
      <c r="C1267" s="43"/>
      <c r="D1267" s="43"/>
      <c r="E1267" s="43"/>
      <c r="F1267" s="43"/>
      <c r="G1267" s="48"/>
      <c r="H1267" s="49"/>
      <c r="I1267" s="46" t="str">
        <f>IF(C1267="","",INDEX(airports_all,MATCH(C1267,Inputs!$J$5:$J$8662,0)))</f>
        <v/>
      </c>
      <c r="J1267" s="72" t="str">
        <f>IF(D1267="","",INDEX(airports_all,MATCH(D1267,Inputs!$J$5:$J$8662,0)))</f>
        <v/>
      </c>
      <c r="K1267" s="88" t="str">
        <f t="shared" si="40"/>
        <v/>
      </c>
      <c r="N1267" s="207">
        <f t="shared" si="41"/>
        <v>0</v>
      </c>
    </row>
    <row r="1268" spans="1:14" s="41" customFormat="1" x14ac:dyDescent="0.25">
      <c r="A1268" s="270"/>
      <c r="B1268" s="271"/>
      <c r="C1268" s="43"/>
      <c r="D1268" s="43"/>
      <c r="E1268" s="43"/>
      <c r="F1268" s="43"/>
      <c r="G1268" s="48"/>
      <c r="H1268" s="49"/>
      <c r="I1268" s="46" t="str">
        <f>IF(C1268="","",INDEX(airports_all,MATCH(C1268,Inputs!$J$5:$J$8662,0)))</f>
        <v/>
      </c>
      <c r="J1268" s="72" t="str">
        <f>IF(D1268="","",INDEX(airports_all,MATCH(D1268,Inputs!$J$5:$J$8662,0)))</f>
        <v/>
      </c>
      <c r="K1268" s="88" t="str">
        <f t="shared" si="40"/>
        <v/>
      </c>
      <c r="N1268" s="207">
        <f t="shared" si="41"/>
        <v>0</v>
      </c>
    </row>
    <row r="1269" spans="1:14" s="41" customFormat="1" x14ac:dyDescent="0.25">
      <c r="A1269" s="270"/>
      <c r="B1269" s="271"/>
      <c r="C1269" s="43"/>
      <c r="D1269" s="43"/>
      <c r="E1269" s="43"/>
      <c r="F1269" s="43"/>
      <c r="G1269" s="48"/>
      <c r="H1269" s="49"/>
      <c r="I1269" s="46" t="str">
        <f>IF(C1269="","",INDEX(airports_all,MATCH(C1269,Inputs!$J$5:$J$8662,0)))</f>
        <v/>
      </c>
      <c r="J1269" s="72" t="str">
        <f>IF(D1269="","",INDEX(airports_all,MATCH(D1269,Inputs!$J$5:$J$8662,0)))</f>
        <v/>
      </c>
      <c r="K1269" s="88" t="str">
        <f t="shared" si="40"/>
        <v/>
      </c>
      <c r="N1269" s="207">
        <f t="shared" si="41"/>
        <v>0</v>
      </c>
    </row>
    <row r="1270" spans="1:14" s="41" customFormat="1" x14ac:dyDescent="0.25">
      <c r="A1270" s="270"/>
      <c r="B1270" s="271"/>
      <c r="C1270" s="43"/>
      <c r="D1270" s="43"/>
      <c r="E1270" s="43"/>
      <c r="F1270" s="43"/>
      <c r="G1270" s="48"/>
      <c r="H1270" s="49"/>
      <c r="I1270" s="46" t="str">
        <f>IF(C1270="","",INDEX(airports_all,MATCH(C1270,Inputs!$J$5:$J$8662,0)))</f>
        <v/>
      </c>
      <c r="J1270" s="72" t="str">
        <f>IF(D1270="","",INDEX(airports_all,MATCH(D1270,Inputs!$J$5:$J$8662,0)))</f>
        <v/>
      </c>
      <c r="K1270" s="88" t="str">
        <f t="shared" si="40"/>
        <v/>
      </c>
      <c r="N1270" s="207">
        <f t="shared" si="41"/>
        <v>0</v>
      </c>
    </row>
    <row r="1271" spans="1:14" s="41" customFormat="1" x14ac:dyDescent="0.25">
      <c r="A1271" s="270"/>
      <c r="B1271" s="271"/>
      <c r="C1271" s="43"/>
      <c r="D1271" s="43"/>
      <c r="E1271" s="43"/>
      <c r="F1271" s="43"/>
      <c r="G1271" s="48"/>
      <c r="H1271" s="49"/>
      <c r="I1271" s="46" t="str">
        <f>IF(C1271="","",INDEX(airports_all,MATCH(C1271,Inputs!$J$5:$J$8662,0)))</f>
        <v/>
      </c>
      <c r="J1271" s="72" t="str">
        <f>IF(D1271="","",INDEX(airports_all,MATCH(D1271,Inputs!$J$5:$J$8662,0)))</f>
        <v/>
      </c>
      <c r="K1271" s="88" t="str">
        <f t="shared" si="40"/>
        <v/>
      </c>
      <c r="N1271" s="207">
        <f t="shared" si="41"/>
        <v>0</v>
      </c>
    </row>
    <row r="1272" spans="1:14" s="41" customFormat="1" x14ac:dyDescent="0.25">
      <c r="A1272" s="270"/>
      <c r="B1272" s="271"/>
      <c r="C1272" s="43"/>
      <c r="D1272" s="43"/>
      <c r="E1272" s="43"/>
      <c r="F1272" s="43"/>
      <c r="G1272" s="48"/>
      <c r="H1272" s="49"/>
      <c r="I1272" s="46" t="str">
        <f>IF(C1272="","",INDEX(airports_all,MATCH(C1272,Inputs!$J$5:$J$8662,0)))</f>
        <v/>
      </c>
      <c r="J1272" s="72" t="str">
        <f>IF(D1272="","",INDEX(airports_all,MATCH(D1272,Inputs!$J$5:$J$8662,0)))</f>
        <v/>
      </c>
      <c r="K1272" s="88" t="str">
        <f t="shared" si="40"/>
        <v/>
      </c>
      <c r="N1272" s="207">
        <f t="shared" si="41"/>
        <v>0</v>
      </c>
    </row>
    <row r="1273" spans="1:14" s="41" customFormat="1" x14ac:dyDescent="0.25">
      <c r="A1273" s="270"/>
      <c r="B1273" s="271"/>
      <c r="C1273" s="43"/>
      <c r="D1273" s="43"/>
      <c r="E1273" s="43"/>
      <c r="F1273" s="43"/>
      <c r="G1273" s="48"/>
      <c r="H1273" s="49"/>
      <c r="I1273" s="46" t="str">
        <f>IF(C1273="","",INDEX(airports_all,MATCH(C1273,Inputs!$J$5:$J$8662,0)))</f>
        <v/>
      </c>
      <c r="J1273" s="72" t="str">
        <f>IF(D1273="","",INDEX(airports_all,MATCH(D1273,Inputs!$J$5:$J$8662,0)))</f>
        <v/>
      </c>
      <c r="K1273" s="88" t="str">
        <f t="shared" si="40"/>
        <v/>
      </c>
      <c r="N1273" s="207">
        <f t="shared" si="41"/>
        <v>0</v>
      </c>
    </row>
    <row r="1274" spans="1:14" s="41" customFormat="1" x14ac:dyDescent="0.25">
      <c r="A1274" s="270"/>
      <c r="B1274" s="271"/>
      <c r="C1274" s="43"/>
      <c r="D1274" s="43"/>
      <c r="E1274" s="43"/>
      <c r="F1274" s="43"/>
      <c r="G1274" s="48"/>
      <c r="H1274" s="49"/>
      <c r="I1274" s="46" t="str">
        <f>IF(C1274="","",INDEX(airports_all,MATCH(C1274,Inputs!$J$5:$J$8662,0)))</f>
        <v/>
      </c>
      <c r="J1274" s="72" t="str">
        <f>IF(D1274="","",INDEX(airports_all,MATCH(D1274,Inputs!$J$5:$J$8662,0)))</f>
        <v/>
      </c>
      <c r="K1274" s="88" t="str">
        <f t="shared" si="40"/>
        <v/>
      </c>
      <c r="N1274" s="207">
        <f t="shared" si="41"/>
        <v>0</v>
      </c>
    </row>
    <row r="1275" spans="1:14" s="41" customFormat="1" x14ac:dyDescent="0.25">
      <c r="A1275" s="270"/>
      <c r="B1275" s="271"/>
      <c r="C1275" s="43"/>
      <c r="D1275" s="43"/>
      <c r="E1275" s="43"/>
      <c r="F1275" s="43"/>
      <c r="G1275" s="48"/>
      <c r="H1275" s="49"/>
      <c r="I1275" s="46" t="str">
        <f>IF(C1275="","",INDEX(airports_all,MATCH(C1275,Inputs!$J$5:$J$8662,0)))</f>
        <v/>
      </c>
      <c r="J1275" s="72" t="str">
        <f>IF(D1275="","",INDEX(airports_all,MATCH(D1275,Inputs!$J$5:$J$8662,0)))</f>
        <v/>
      </c>
      <c r="K1275" s="88" t="str">
        <f t="shared" si="40"/>
        <v/>
      </c>
      <c r="N1275" s="207">
        <f t="shared" si="41"/>
        <v>0</v>
      </c>
    </row>
    <row r="1276" spans="1:14" s="41" customFormat="1" x14ac:dyDescent="0.25">
      <c r="A1276" s="270"/>
      <c r="B1276" s="271"/>
      <c r="C1276" s="43"/>
      <c r="D1276" s="43"/>
      <c r="E1276" s="43"/>
      <c r="F1276" s="43"/>
      <c r="G1276" s="48"/>
      <c r="H1276" s="49"/>
      <c r="I1276" s="46" t="str">
        <f>IF(C1276="","",INDEX(airports_all,MATCH(C1276,Inputs!$J$5:$J$8662,0)))</f>
        <v/>
      </c>
      <c r="J1276" s="72" t="str">
        <f>IF(D1276="","",INDEX(airports_all,MATCH(D1276,Inputs!$J$5:$J$8662,0)))</f>
        <v/>
      </c>
      <c r="K1276" s="88" t="str">
        <f t="shared" si="40"/>
        <v/>
      </c>
      <c r="N1276" s="207">
        <f t="shared" si="41"/>
        <v>0</v>
      </c>
    </row>
    <row r="1277" spans="1:14" s="41" customFormat="1" x14ac:dyDescent="0.25">
      <c r="A1277" s="270"/>
      <c r="B1277" s="271"/>
      <c r="C1277" s="43"/>
      <c r="D1277" s="43"/>
      <c r="E1277" s="43"/>
      <c r="F1277" s="43"/>
      <c r="G1277" s="48"/>
      <c r="H1277" s="49"/>
      <c r="I1277" s="46" t="str">
        <f>IF(C1277="","",INDEX(airports_all,MATCH(C1277,Inputs!$J$5:$J$8662,0)))</f>
        <v/>
      </c>
      <c r="J1277" s="72" t="str">
        <f>IF(D1277="","",INDEX(airports_all,MATCH(D1277,Inputs!$J$5:$J$8662,0)))</f>
        <v/>
      </c>
      <c r="K1277" s="88" t="str">
        <f t="shared" si="40"/>
        <v/>
      </c>
      <c r="N1277" s="207">
        <f t="shared" si="41"/>
        <v>0</v>
      </c>
    </row>
    <row r="1278" spans="1:14" s="41" customFormat="1" x14ac:dyDescent="0.25">
      <c r="A1278" s="270"/>
      <c r="B1278" s="271"/>
      <c r="C1278" s="43"/>
      <c r="D1278" s="43"/>
      <c r="E1278" s="43"/>
      <c r="F1278" s="43"/>
      <c r="G1278" s="48"/>
      <c r="H1278" s="49"/>
      <c r="I1278" s="46" t="str">
        <f>IF(C1278="","",INDEX(airports_all,MATCH(C1278,Inputs!$J$5:$J$8662,0)))</f>
        <v/>
      </c>
      <c r="J1278" s="72" t="str">
        <f>IF(D1278="","",INDEX(airports_all,MATCH(D1278,Inputs!$J$5:$J$8662,0)))</f>
        <v/>
      </c>
      <c r="K1278" s="88" t="str">
        <f t="shared" si="40"/>
        <v/>
      </c>
      <c r="N1278" s="207">
        <f t="shared" si="41"/>
        <v>0</v>
      </c>
    </row>
    <row r="1279" spans="1:14" s="41" customFormat="1" x14ac:dyDescent="0.25">
      <c r="A1279" s="270"/>
      <c r="B1279" s="271"/>
      <c r="C1279" s="43"/>
      <c r="D1279" s="43"/>
      <c r="E1279" s="43"/>
      <c r="F1279" s="43"/>
      <c r="G1279" s="48"/>
      <c r="H1279" s="49"/>
      <c r="I1279" s="46" t="str">
        <f>IF(C1279="","",INDEX(airports_all,MATCH(C1279,Inputs!$J$5:$J$8662,0)))</f>
        <v/>
      </c>
      <c r="J1279" s="72" t="str">
        <f>IF(D1279="","",INDEX(airports_all,MATCH(D1279,Inputs!$J$5:$J$8662,0)))</f>
        <v/>
      </c>
      <c r="K1279" s="88" t="str">
        <f t="shared" si="40"/>
        <v/>
      </c>
      <c r="N1279" s="207">
        <f t="shared" si="41"/>
        <v>0</v>
      </c>
    </row>
    <row r="1280" spans="1:14" s="41" customFormat="1" x14ac:dyDescent="0.25">
      <c r="A1280" s="270"/>
      <c r="B1280" s="271"/>
      <c r="C1280" s="43"/>
      <c r="D1280" s="43"/>
      <c r="E1280" s="43"/>
      <c r="F1280" s="43"/>
      <c r="G1280" s="48"/>
      <c r="H1280" s="49"/>
      <c r="I1280" s="46" t="str">
        <f>IF(C1280="","",INDEX(airports_all,MATCH(C1280,Inputs!$J$5:$J$8662,0)))</f>
        <v/>
      </c>
      <c r="J1280" s="72" t="str">
        <f>IF(D1280="","",INDEX(airports_all,MATCH(D1280,Inputs!$J$5:$J$8662,0)))</f>
        <v/>
      </c>
      <c r="K1280" s="88" t="str">
        <f t="shared" si="40"/>
        <v/>
      </c>
      <c r="N1280" s="207">
        <f t="shared" si="41"/>
        <v>0</v>
      </c>
    </row>
    <row r="1281" spans="1:14" s="41" customFormat="1" x14ac:dyDescent="0.25">
      <c r="A1281" s="270"/>
      <c r="B1281" s="271"/>
      <c r="C1281" s="43"/>
      <c r="D1281" s="43"/>
      <c r="E1281" s="43"/>
      <c r="F1281" s="43"/>
      <c r="G1281" s="48"/>
      <c r="H1281" s="49"/>
      <c r="I1281" s="46" t="str">
        <f>IF(C1281="","",INDEX(airports_all,MATCH(C1281,Inputs!$J$5:$J$8662,0)))</f>
        <v/>
      </c>
      <c r="J1281" s="72" t="str">
        <f>IF(D1281="","",INDEX(airports_all,MATCH(D1281,Inputs!$J$5:$J$8662,0)))</f>
        <v/>
      </c>
      <c r="K1281" s="88" t="str">
        <f t="shared" si="40"/>
        <v/>
      </c>
      <c r="N1281" s="207">
        <f t="shared" si="41"/>
        <v>0</v>
      </c>
    </row>
    <row r="1282" spans="1:14" s="41" customFormat="1" x14ac:dyDescent="0.25">
      <c r="A1282" s="270"/>
      <c r="B1282" s="271"/>
      <c r="C1282" s="43"/>
      <c r="D1282" s="43"/>
      <c r="E1282" s="43"/>
      <c r="F1282" s="43"/>
      <c r="G1282" s="48"/>
      <c r="H1282" s="49"/>
      <c r="I1282" s="46" t="str">
        <f>IF(C1282="","",INDEX(airports_all,MATCH(C1282,Inputs!$J$5:$J$8662,0)))</f>
        <v/>
      </c>
      <c r="J1282" s="72" t="str">
        <f>IF(D1282="","",INDEX(airports_all,MATCH(D1282,Inputs!$J$5:$J$8662,0)))</f>
        <v/>
      </c>
      <c r="K1282" s="88" t="str">
        <f t="shared" si="40"/>
        <v/>
      </c>
      <c r="N1282" s="207">
        <f t="shared" si="41"/>
        <v>0</v>
      </c>
    </row>
    <row r="1283" spans="1:14" s="41" customFormat="1" x14ac:dyDescent="0.25">
      <c r="A1283" s="270"/>
      <c r="B1283" s="271"/>
      <c r="C1283" s="43"/>
      <c r="D1283" s="43"/>
      <c r="E1283" s="43"/>
      <c r="F1283" s="43"/>
      <c r="G1283" s="48"/>
      <c r="H1283" s="49"/>
      <c r="I1283" s="46" t="str">
        <f>IF(C1283="","",INDEX(airports_all,MATCH(C1283,Inputs!$J$5:$J$8662,0)))</f>
        <v/>
      </c>
      <c r="J1283" s="72" t="str">
        <f>IF(D1283="","",INDEX(airports_all,MATCH(D1283,Inputs!$J$5:$J$8662,0)))</f>
        <v/>
      </c>
      <c r="K1283" s="88" t="str">
        <f t="shared" si="40"/>
        <v/>
      </c>
      <c r="N1283" s="207">
        <f t="shared" si="41"/>
        <v>0</v>
      </c>
    </row>
    <row r="1284" spans="1:14" s="41" customFormat="1" x14ac:dyDescent="0.25">
      <c r="A1284" s="270"/>
      <c r="B1284" s="271"/>
      <c r="C1284" s="43"/>
      <c r="D1284" s="43"/>
      <c r="E1284" s="43"/>
      <c r="F1284" s="43"/>
      <c r="G1284" s="48"/>
      <c r="H1284" s="49"/>
      <c r="I1284" s="46" t="str">
        <f>IF(C1284="","",INDEX(airports_all,MATCH(C1284,Inputs!$J$5:$J$8662,0)))</f>
        <v/>
      </c>
      <c r="J1284" s="72" t="str">
        <f>IF(D1284="","",INDEX(airports_all,MATCH(D1284,Inputs!$J$5:$J$8662,0)))</f>
        <v/>
      </c>
      <c r="K1284" s="88" t="str">
        <f t="shared" si="40"/>
        <v/>
      </c>
      <c r="N1284" s="207">
        <f t="shared" si="41"/>
        <v>0</v>
      </c>
    </row>
    <row r="1285" spans="1:14" s="41" customFormat="1" x14ac:dyDescent="0.25">
      <c r="A1285" s="270"/>
      <c r="B1285" s="271"/>
      <c r="C1285" s="43"/>
      <c r="D1285" s="43"/>
      <c r="E1285" s="43"/>
      <c r="F1285" s="43"/>
      <c r="G1285" s="48"/>
      <c r="H1285" s="49"/>
      <c r="I1285" s="46" t="str">
        <f>IF(C1285="","",INDEX(airports_all,MATCH(C1285,Inputs!$J$5:$J$8662,0)))</f>
        <v/>
      </c>
      <c r="J1285" s="72" t="str">
        <f>IF(D1285="","",INDEX(airports_all,MATCH(D1285,Inputs!$J$5:$J$8662,0)))</f>
        <v/>
      </c>
      <c r="K1285" s="88" t="str">
        <f t="shared" si="40"/>
        <v/>
      </c>
      <c r="N1285" s="207">
        <f t="shared" si="41"/>
        <v>0</v>
      </c>
    </row>
    <row r="1286" spans="1:14" s="41" customFormat="1" x14ac:dyDescent="0.25">
      <c r="A1286" s="270"/>
      <c r="B1286" s="271"/>
      <c r="C1286" s="43"/>
      <c r="D1286" s="43"/>
      <c r="E1286" s="43"/>
      <c r="F1286" s="43"/>
      <c r="G1286" s="48"/>
      <c r="H1286" s="49"/>
      <c r="I1286" s="46" t="str">
        <f>IF(C1286="","",INDEX(airports_all,MATCH(C1286,Inputs!$J$5:$J$8662,0)))</f>
        <v/>
      </c>
      <c r="J1286" s="72" t="str">
        <f>IF(D1286="","",INDEX(airports_all,MATCH(D1286,Inputs!$J$5:$J$8662,0)))</f>
        <v/>
      </c>
      <c r="K1286" s="88" t="str">
        <f t="shared" si="40"/>
        <v/>
      </c>
      <c r="N1286" s="207">
        <f t="shared" si="41"/>
        <v>0</v>
      </c>
    </row>
    <row r="1287" spans="1:14" s="41" customFormat="1" x14ac:dyDescent="0.25">
      <c r="A1287" s="270"/>
      <c r="B1287" s="271"/>
      <c r="C1287" s="43"/>
      <c r="D1287" s="43"/>
      <c r="E1287" s="43"/>
      <c r="F1287" s="43"/>
      <c r="G1287" s="48"/>
      <c r="H1287" s="49"/>
      <c r="I1287" s="46" t="str">
        <f>IF(C1287="","",INDEX(airports_all,MATCH(C1287,Inputs!$J$5:$J$8662,0)))</f>
        <v/>
      </c>
      <c r="J1287" s="72" t="str">
        <f>IF(D1287="","",INDEX(airports_all,MATCH(D1287,Inputs!$J$5:$J$8662,0)))</f>
        <v/>
      </c>
      <c r="K1287" s="88" t="str">
        <f t="shared" si="40"/>
        <v/>
      </c>
      <c r="N1287" s="207">
        <f t="shared" si="41"/>
        <v>0</v>
      </c>
    </row>
    <row r="1288" spans="1:14" s="41" customFormat="1" x14ac:dyDescent="0.25">
      <c r="A1288" s="270"/>
      <c r="B1288" s="271"/>
      <c r="C1288" s="43"/>
      <c r="D1288" s="43"/>
      <c r="E1288" s="43"/>
      <c r="F1288" s="43"/>
      <c r="G1288" s="48"/>
      <c r="H1288" s="49"/>
      <c r="I1288" s="46" t="str">
        <f>IF(C1288="","",INDEX(airports_all,MATCH(C1288,Inputs!$J$5:$J$8662,0)))</f>
        <v/>
      </c>
      <c r="J1288" s="72" t="str">
        <f>IF(D1288="","",INDEX(airports_all,MATCH(D1288,Inputs!$J$5:$J$8662,0)))</f>
        <v/>
      </c>
      <c r="K1288" s="88" t="str">
        <f t="shared" si="40"/>
        <v/>
      </c>
      <c r="N1288" s="207">
        <f t="shared" si="41"/>
        <v>0</v>
      </c>
    </row>
    <row r="1289" spans="1:14" s="41" customFormat="1" x14ac:dyDescent="0.25">
      <c r="A1289" s="270"/>
      <c r="B1289" s="271"/>
      <c r="C1289" s="43"/>
      <c r="D1289" s="43"/>
      <c r="E1289" s="43"/>
      <c r="F1289" s="43"/>
      <c r="G1289" s="48"/>
      <c r="H1289" s="49"/>
      <c r="I1289" s="46" t="str">
        <f>IF(C1289="","",INDEX(airports_all,MATCH(C1289,Inputs!$J$5:$J$8662,0)))</f>
        <v/>
      </c>
      <c r="J1289" s="72" t="str">
        <f>IF(D1289="","",INDEX(airports_all,MATCH(D1289,Inputs!$J$5:$J$8662,0)))</f>
        <v/>
      </c>
      <c r="K1289" s="88" t="str">
        <f t="shared" si="40"/>
        <v/>
      </c>
      <c r="N1289" s="207">
        <f t="shared" si="41"/>
        <v>0</v>
      </c>
    </row>
    <row r="1290" spans="1:14" s="41" customFormat="1" x14ac:dyDescent="0.25">
      <c r="A1290" s="270"/>
      <c r="B1290" s="271"/>
      <c r="C1290" s="43"/>
      <c r="D1290" s="43"/>
      <c r="E1290" s="43"/>
      <c r="F1290" s="43"/>
      <c r="G1290" s="48"/>
      <c r="H1290" s="49"/>
      <c r="I1290" s="46" t="str">
        <f>IF(C1290="","",INDEX(airports_all,MATCH(C1290,Inputs!$J$5:$J$8662,0)))</f>
        <v/>
      </c>
      <c r="J1290" s="72" t="str">
        <f>IF(D1290="","",INDEX(airports_all,MATCH(D1290,Inputs!$J$5:$J$8662,0)))</f>
        <v/>
      </c>
      <c r="K1290" s="88" t="str">
        <f t="shared" si="40"/>
        <v/>
      </c>
      <c r="N1290" s="207">
        <f t="shared" si="41"/>
        <v>0</v>
      </c>
    </row>
    <row r="1291" spans="1:14" s="41" customFormat="1" x14ac:dyDescent="0.25">
      <c r="A1291" s="270"/>
      <c r="B1291" s="271"/>
      <c r="C1291" s="43"/>
      <c r="D1291" s="43"/>
      <c r="E1291" s="43"/>
      <c r="F1291" s="43"/>
      <c r="G1291" s="48"/>
      <c r="H1291" s="49"/>
      <c r="I1291" s="46" t="str">
        <f>IF(C1291="","",INDEX(airports_all,MATCH(C1291,Inputs!$J$5:$J$8662,0)))</f>
        <v/>
      </c>
      <c r="J1291" s="72" t="str">
        <f>IF(D1291="","",INDEX(airports_all,MATCH(D1291,Inputs!$J$5:$J$8662,0)))</f>
        <v/>
      </c>
      <c r="K1291" s="88" t="str">
        <f t="shared" si="40"/>
        <v/>
      </c>
      <c r="N1291" s="207">
        <f t="shared" si="41"/>
        <v>0</v>
      </c>
    </row>
    <row r="1292" spans="1:14" s="41" customFormat="1" x14ac:dyDescent="0.25">
      <c r="A1292" s="270"/>
      <c r="B1292" s="271"/>
      <c r="C1292" s="43"/>
      <c r="D1292" s="43"/>
      <c r="E1292" s="43"/>
      <c r="F1292" s="43"/>
      <c r="G1292" s="48"/>
      <c r="H1292" s="49"/>
      <c r="I1292" s="46" t="str">
        <f>IF(C1292="","",INDEX(airports_all,MATCH(C1292,Inputs!$J$5:$J$8662,0)))</f>
        <v/>
      </c>
      <c r="J1292" s="72" t="str">
        <f>IF(D1292="","",INDEX(airports_all,MATCH(D1292,Inputs!$J$5:$J$8662,0)))</f>
        <v/>
      </c>
      <c r="K1292" s="88" t="str">
        <f t="shared" si="40"/>
        <v/>
      </c>
      <c r="N1292" s="207">
        <f t="shared" si="41"/>
        <v>0</v>
      </c>
    </row>
    <row r="1293" spans="1:14" s="41" customFormat="1" x14ac:dyDescent="0.25">
      <c r="A1293" s="270"/>
      <c r="B1293" s="271"/>
      <c r="C1293" s="43"/>
      <c r="D1293" s="43"/>
      <c r="E1293" s="43"/>
      <c r="F1293" s="43"/>
      <c r="G1293" s="48"/>
      <c r="H1293" s="49"/>
      <c r="I1293" s="46" t="str">
        <f>IF(C1293="","",INDEX(airports_all,MATCH(C1293,Inputs!$J$5:$J$8662,0)))</f>
        <v/>
      </c>
      <c r="J1293" s="72" t="str">
        <f>IF(D1293="","",INDEX(airports_all,MATCH(D1293,Inputs!$J$5:$J$8662,0)))</f>
        <v/>
      </c>
      <c r="K1293" s="88" t="str">
        <f t="shared" si="40"/>
        <v/>
      </c>
      <c r="N1293" s="207">
        <f t="shared" si="41"/>
        <v>0</v>
      </c>
    </row>
    <row r="1294" spans="1:14" s="41" customFormat="1" x14ac:dyDescent="0.25">
      <c r="A1294" s="270"/>
      <c r="B1294" s="271"/>
      <c r="C1294" s="43"/>
      <c r="D1294" s="43"/>
      <c r="E1294" s="43"/>
      <c r="F1294" s="43"/>
      <c r="G1294" s="48"/>
      <c r="H1294" s="49"/>
      <c r="I1294" s="46" t="str">
        <f>IF(C1294="","",INDEX(airports_all,MATCH(C1294,Inputs!$J$5:$J$8662,0)))</f>
        <v/>
      </c>
      <c r="J1294" s="72" t="str">
        <f>IF(D1294="","",INDEX(airports_all,MATCH(D1294,Inputs!$J$5:$J$8662,0)))</f>
        <v/>
      </c>
      <c r="K1294" s="88" t="str">
        <f t="shared" si="40"/>
        <v/>
      </c>
      <c r="N1294" s="207">
        <f t="shared" si="41"/>
        <v>0</v>
      </c>
    </row>
    <row r="1295" spans="1:14" s="41" customFormat="1" x14ac:dyDescent="0.25">
      <c r="A1295" s="270"/>
      <c r="B1295" s="271"/>
      <c r="C1295" s="43"/>
      <c r="D1295" s="43"/>
      <c r="E1295" s="43"/>
      <c r="F1295" s="43"/>
      <c r="G1295" s="48"/>
      <c r="H1295" s="49"/>
      <c r="I1295" s="46" t="str">
        <f>IF(C1295="","",INDEX(airports_all,MATCH(C1295,Inputs!$J$5:$J$8662,0)))</f>
        <v/>
      </c>
      <c r="J1295" s="72" t="str">
        <f>IF(D1295="","",INDEX(airports_all,MATCH(D1295,Inputs!$J$5:$J$8662,0)))</f>
        <v/>
      </c>
      <c r="K1295" s="88" t="str">
        <f t="shared" si="40"/>
        <v/>
      </c>
      <c r="N1295" s="207">
        <f t="shared" si="41"/>
        <v>0</v>
      </c>
    </row>
    <row r="1296" spans="1:14" s="41" customFormat="1" x14ac:dyDescent="0.25">
      <c r="A1296" s="270"/>
      <c r="B1296" s="271"/>
      <c r="C1296" s="43"/>
      <c r="D1296" s="43"/>
      <c r="E1296" s="43"/>
      <c r="F1296" s="43"/>
      <c r="G1296" s="48"/>
      <c r="H1296" s="49"/>
      <c r="I1296" s="46" t="str">
        <f>IF(C1296="","",INDEX(airports_all,MATCH(C1296,Inputs!$J$5:$J$8662,0)))</f>
        <v/>
      </c>
      <c r="J1296" s="72" t="str">
        <f>IF(D1296="","",INDEX(airports_all,MATCH(D1296,Inputs!$J$5:$J$8662,0)))</f>
        <v/>
      </c>
      <c r="K1296" s="88" t="str">
        <f t="shared" si="40"/>
        <v/>
      </c>
      <c r="N1296" s="207">
        <f t="shared" si="41"/>
        <v>0</v>
      </c>
    </row>
    <row r="1297" spans="1:14" s="41" customFormat="1" x14ac:dyDescent="0.25">
      <c r="A1297" s="270"/>
      <c r="B1297" s="271"/>
      <c r="C1297" s="43"/>
      <c r="D1297" s="43"/>
      <c r="E1297" s="43"/>
      <c r="F1297" s="43"/>
      <c r="G1297" s="48"/>
      <c r="H1297" s="49"/>
      <c r="I1297" s="46" t="str">
        <f>IF(C1297="","",INDEX(airports_all,MATCH(C1297,Inputs!$J$5:$J$8662,0)))</f>
        <v/>
      </c>
      <c r="J1297" s="72" t="str">
        <f>IF(D1297="","",INDEX(airports_all,MATCH(D1297,Inputs!$J$5:$J$8662,0)))</f>
        <v/>
      </c>
      <c r="K1297" s="88" t="str">
        <f t="shared" si="40"/>
        <v/>
      </c>
      <c r="N1297" s="207">
        <f t="shared" si="41"/>
        <v>0</v>
      </c>
    </row>
    <row r="1298" spans="1:14" s="41" customFormat="1" x14ac:dyDescent="0.25">
      <c r="A1298" s="270"/>
      <c r="B1298" s="271"/>
      <c r="C1298" s="43"/>
      <c r="D1298" s="43"/>
      <c r="E1298" s="43"/>
      <c r="F1298" s="43"/>
      <c r="G1298" s="48"/>
      <c r="H1298" s="49"/>
      <c r="I1298" s="46" t="str">
        <f>IF(C1298="","",INDEX(airports_all,MATCH(C1298,Inputs!$J$5:$J$8662,0)))</f>
        <v/>
      </c>
      <c r="J1298" s="72" t="str">
        <f>IF(D1298="","",INDEX(airports_all,MATCH(D1298,Inputs!$J$5:$J$8662,0)))</f>
        <v/>
      </c>
      <c r="K1298" s="88" t="str">
        <f t="shared" si="40"/>
        <v/>
      </c>
      <c r="N1298" s="207">
        <f t="shared" si="41"/>
        <v>0</v>
      </c>
    </row>
    <row r="1299" spans="1:14" s="41" customFormat="1" x14ac:dyDescent="0.25">
      <c r="A1299" s="270"/>
      <c r="B1299" s="271"/>
      <c r="C1299" s="43"/>
      <c r="D1299" s="43"/>
      <c r="E1299" s="43"/>
      <c r="F1299" s="43"/>
      <c r="G1299" s="48"/>
      <c r="H1299" s="49"/>
      <c r="I1299" s="46" t="str">
        <f>IF(C1299="","",INDEX(airports_all,MATCH(C1299,Inputs!$J$5:$J$8662,0)))</f>
        <v/>
      </c>
      <c r="J1299" s="72" t="str">
        <f>IF(D1299="","",INDEX(airports_all,MATCH(D1299,Inputs!$J$5:$J$8662,0)))</f>
        <v/>
      </c>
      <c r="K1299" s="88" t="str">
        <f t="shared" si="40"/>
        <v/>
      </c>
      <c r="N1299" s="207">
        <f t="shared" si="41"/>
        <v>0</v>
      </c>
    </row>
    <row r="1300" spans="1:14" s="41" customFormat="1" x14ac:dyDescent="0.25">
      <c r="A1300" s="270"/>
      <c r="B1300" s="271"/>
      <c r="C1300" s="43"/>
      <c r="D1300" s="43"/>
      <c r="E1300" s="43"/>
      <c r="F1300" s="43"/>
      <c r="G1300" s="48"/>
      <c r="H1300" s="49"/>
      <c r="I1300" s="46" t="str">
        <f>IF(C1300="","",INDEX(airports_all,MATCH(C1300,Inputs!$J$5:$J$8662,0)))</f>
        <v/>
      </c>
      <c r="J1300" s="72" t="str">
        <f>IF(D1300="","",INDEX(airports_all,MATCH(D1300,Inputs!$J$5:$J$8662,0)))</f>
        <v/>
      </c>
      <c r="K1300" s="88" t="str">
        <f t="shared" si="40"/>
        <v/>
      </c>
      <c r="N1300" s="207">
        <f t="shared" si="41"/>
        <v>0</v>
      </c>
    </row>
    <row r="1301" spans="1:14" s="41" customFormat="1" x14ac:dyDescent="0.25">
      <c r="A1301" s="270"/>
      <c r="B1301" s="271"/>
      <c r="C1301" s="43"/>
      <c r="D1301" s="43"/>
      <c r="E1301" s="43"/>
      <c r="F1301" s="43"/>
      <c r="G1301" s="48"/>
      <c r="H1301" s="49"/>
      <c r="I1301" s="46" t="str">
        <f>IF(C1301="","",INDEX(airports_all,MATCH(C1301,Inputs!$J$5:$J$8662,0)))</f>
        <v/>
      </c>
      <c r="J1301" s="72" t="str">
        <f>IF(D1301="","",INDEX(airports_all,MATCH(D1301,Inputs!$J$5:$J$8662,0)))</f>
        <v/>
      </c>
      <c r="K1301" s="88" t="str">
        <f t="shared" si="40"/>
        <v/>
      </c>
      <c r="N1301" s="207">
        <f t="shared" si="41"/>
        <v>0</v>
      </c>
    </row>
    <row r="1302" spans="1:14" s="41" customFormat="1" x14ac:dyDescent="0.25">
      <c r="A1302" s="270"/>
      <c r="B1302" s="271"/>
      <c r="C1302" s="43"/>
      <c r="D1302" s="43"/>
      <c r="E1302" s="43"/>
      <c r="F1302" s="43"/>
      <c r="G1302" s="48"/>
      <c r="H1302" s="49"/>
      <c r="I1302" s="46" t="str">
        <f>IF(C1302="","",INDEX(airports_all,MATCH(C1302,Inputs!$J$5:$J$8662,0)))</f>
        <v/>
      </c>
      <c r="J1302" s="72" t="str">
        <f>IF(D1302="","",INDEX(airports_all,MATCH(D1302,Inputs!$J$5:$J$8662,0)))</f>
        <v/>
      </c>
      <c r="K1302" s="88" t="str">
        <f t="shared" ref="K1302:K1365" si="42">IF(COUNTA(A1302:G1302)&gt;0,IF(COUNTA(A1302:G1302)&lt;6, "Enter data in all of columns B-G!",""),"")</f>
        <v/>
      </c>
      <c r="N1302" s="207">
        <f t="shared" ref="N1302:N1365" si="43">IF(COUNTA(A1302:G1302)&gt;0,IF(COUNTA(A1302:G1302)&lt;6, 1,0),0)</f>
        <v>0</v>
      </c>
    </row>
    <row r="1303" spans="1:14" s="41" customFormat="1" x14ac:dyDescent="0.25">
      <c r="A1303" s="270"/>
      <c r="B1303" s="271"/>
      <c r="C1303" s="43"/>
      <c r="D1303" s="43"/>
      <c r="E1303" s="43"/>
      <c r="F1303" s="43"/>
      <c r="G1303" s="48"/>
      <c r="H1303" s="49"/>
      <c r="I1303" s="46" t="str">
        <f>IF(C1303="","",INDEX(airports_all,MATCH(C1303,Inputs!$J$5:$J$8662,0)))</f>
        <v/>
      </c>
      <c r="J1303" s="72" t="str">
        <f>IF(D1303="","",INDEX(airports_all,MATCH(D1303,Inputs!$J$5:$J$8662,0)))</f>
        <v/>
      </c>
      <c r="K1303" s="88" t="str">
        <f t="shared" si="42"/>
        <v/>
      </c>
      <c r="N1303" s="207">
        <f t="shared" si="43"/>
        <v>0</v>
      </c>
    </row>
    <row r="1304" spans="1:14" s="41" customFormat="1" x14ac:dyDescent="0.25">
      <c r="A1304" s="270"/>
      <c r="B1304" s="271"/>
      <c r="C1304" s="43"/>
      <c r="D1304" s="43"/>
      <c r="E1304" s="43"/>
      <c r="F1304" s="43"/>
      <c r="G1304" s="48"/>
      <c r="H1304" s="49"/>
      <c r="I1304" s="46" t="str">
        <f>IF(C1304="","",INDEX(airports_all,MATCH(C1304,Inputs!$J$5:$J$8662,0)))</f>
        <v/>
      </c>
      <c r="J1304" s="72" t="str">
        <f>IF(D1304="","",INDEX(airports_all,MATCH(D1304,Inputs!$J$5:$J$8662,0)))</f>
        <v/>
      </c>
      <c r="K1304" s="88" t="str">
        <f t="shared" si="42"/>
        <v/>
      </c>
      <c r="N1304" s="207">
        <f t="shared" si="43"/>
        <v>0</v>
      </c>
    </row>
    <row r="1305" spans="1:14" s="41" customFormat="1" x14ac:dyDescent="0.25">
      <c r="A1305" s="270"/>
      <c r="B1305" s="271"/>
      <c r="C1305" s="43"/>
      <c r="D1305" s="43"/>
      <c r="E1305" s="43"/>
      <c r="F1305" s="43"/>
      <c r="G1305" s="48"/>
      <c r="H1305" s="49"/>
      <c r="I1305" s="46" t="str">
        <f>IF(C1305="","",INDEX(airports_all,MATCH(C1305,Inputs!$J$5:$J$8662,0)))</f>
        <v/>
      </c>
      <c r="J1305" s="72" t="str">
        <f>IF(D1305="","",INDEX(airports_all,MATCH(D1305,Inputs!$J$5:$J$8662,0)))</f>
        <v/>
      </c>
      <c r="K1305" s="88" t="str">
        <f t="shared" si="42"/>
        <v/>
      </c>
      <c r="N1305" s="207">
        <f t="shared" si="43"/>
        <v>0</v>
      </c>
    </row>
    <row r="1306" spans="1:14" s="41" customFormat="1" x14ac:dyDescent="0.25">
      <c r="A1306" s="270"/>
      <c r="B1306" s="271"/>
      <c r="C1306" s="43"/>
      <c r="D1306" s="43"/>
      <c r="E1306" s="43"/>
      <c r="F1306" s="43"/>
      <c r="G1306" s="48"/>
      <c r="H1306" s="49"/>
      <c r="I1306" s="46" t="str">
        <f>IF(C1306="","",INDEX(airports_all,MATCH(C1306,Inputs!$J$5:$J$8662,0)))</f>
        <v/>
      </c>
      <c r="J1306" s="72" t="str">
        <f>IF(D1306="","",INDEX(airports_all,MATCH(D1306,Inputs!$J$5:$J$8662,0)))</f>
        <v/>
      </c>
      <c r="K1306" s="88" t="str">
        <f t="shared" si="42"/>
        <v/>
      </c>
      <c r="N1306" s="207">
        <f t="shared" si="43"/>
        <v>0</v>
      </c>
    </row>
    <row r="1307" spans="1:14" s="41" customFormat="1" x14ac:dyDescent="0.25">
      <c r="A1307" s="270"/>
      <c r="B1307" s="271"/>
      <c r="C1307" s="43"/>
      <c r="D1307" s="43"/>
      <c r="E1307" s="43"/>
      <c r="F1307" s="43"/>
      <c r="G1307" s="48"/>
      <c r="H1307" s="49"/>
      <c r="I1307" s="46" t="str">
        <f>IF(C1307="","",INDEX(airports_all,MATCH(C1307,Inputs!$J$5:$J$8662,0)))</f>
        <v/>
      </c>
      <c r="J1307" s="72" t="str">
        <f>IF(D1307="","",INDEX(airports_all,MATCH(D1307,Inputs!$J$5:$J$8662,0)))</f>
        <v/>
      </c>
      <c r="K1307" s="88" t="str">
        <f t="shared" si="42"/>
        <v/>
      </c>
      <c r="N1307" s="207">
        <f t="shared" si="43"/>
        <v>0</v>
      </c>
    </row>
    <row r="1308" spans="1:14" s="41" customFormat="1" x14ac:dyDescent="0.25">
      <c r="A1308" s="270"/>
      <c r="B1308" s="271"/>
      <c r="C1308" s="43"/>
      <c r="D1308" s="43"/>
      <c r="E1308" s="43"/>
      <c r="F1308" s="43"/>
      <c r="G1308" s="48"/>
      <c r="H1308" s="49"/>
      <c r="I1308" s="46" t="str">
        <f>IF(C1308="","",INDEX(airports_all,MATCH(C1308,Inputs!$J$5:$J$8662,0)))</f>
        <v/>
      </c>
      <c r="J1308" s="72" t="str">
        <f>IF(D1308="","",INDEX(airports_all,MATCH(D1308,Inputs!$J$5:$J$8662,0)))</f>
        <v/>
      </c>
      <c r="K1308" s="88" t="str">
        <f t="shared" si="42"/>
        <v/>
      </c>
      <c r="N1308" s="207">
        <f t="shared" si="43"/>
        <v>0</v>
      </c>
    </row>
    <row r="1309" spans="1:14" s="41" customFormat="1" x14ac:dyDescent="0.25">
      <c r="A1309" s="270"/>
      <c r="B1309" s="271"/>
      <c r="C1309" s="43"/>
      <c r="D1309" s="43"/>
      <c r="E1309" s="43"/>
      <c r="F1309" s="43"/>
      <c r="G1309" s="48"/>
      <c r="H1309" s="49"/>
      <c r="I1309" s="46" t="str">
        <f>IF(C1309="","",INDEX(airports_all,MATCH(C1309,Inputs!$J$5:$J$8662,0)))</f>
        <v/>
      </c>
      <c r="J1309" s="72" t="str">
        <f>IF(D1309="","",INDEX(airports_all,MATCH(D1309,Inputs!$J$5:$J$8662,0)))</f>
        <v/>
      </c>
      <c r="K1309" s="88" t="str">
        <f t="shared" si="42"/>
        <v/>
      </c>
      <c r="N1309" s="207">
        <f t="shared" si="43"/>
        <v>0</v>
      </c>
    </row>
    <row r="1310" spans="1:14" s="41" customFormat="1" x14ac:dyDescent="0.25">
      <c r="A1310" s="270"/>
      <c r="B1310" s="271"/>
      <c r="C1310" s="43"/>
      <c r="D1310" s="43"/>
      <c r="E1310" s="43"/>
      <c r="F1310" s="43"/>
      <c r="G1310" s="48"/>
      <c r="H1310" s="49"/>
      <c r="I1310" s="46" t="str">
        <f>IF(C1310="","",INDEX(airports_all,MATCH(C1310,Inputs!$J$5:$J$8662,0)))</f>
        <v/>
      </c>
      <c r="J1310" s="72" t="str">
        <f>IF(D1310="","",INDEX(airports_all,MATCH(D1310,Inputs!$J$5:$J$8662,0)))</f>
        <v/>
      </c>
      <c r="K1310" s="88" t="str">
        <f t="shared" si="42"/>
        <v/>
      </c>
      <c r="N1310" s="207">
        <f t="shared" si="43"/>
        <v>0</v>
      </c>
    </row>
    <row r="1311" spans="1:14" s="41" customFormat="1" x14ac:dyDescent="0.25">
      <c r="A1311" s="270"/>
      <c r="B1311" s="271"/>
      <c r="C1311" s="43"/>
      <c r="D1311" s="43"/>
      <c r="E1311" s="43"/>
      <c r="F1311" s="43"/>
      <c r="G1311" s="48"/>
      <c r="H1311" s="49"/>
      <c r="I1311" s="46" t="str">
        <f>IF(C1311="","",INDEX(airports_all,MATCH(C1311,Inputs!$J$5:$J$8662,0)))</f>
        <v/>
      </c>
      <c r="J1311" s="72" t="str">
        <f>IF(D1311="","",INDEX(airports_all,MATCH(D1311,Inputs!$J$5:$J$8662,0)))</f>
        <v/>
      </c>
      <c r="K1311" s="88" t="str">
        <f t="shared" si="42"/>
        <v/>
      </c>
      <c r="N1311" s="207">
        <f t="shared" si="43"/>
        <v>0</v>
      </c>
    </row>
    <row r="1312" spans="1:14" s="41" customFormat="1" x14ac:dyDescent="0.25">
      <c r="A1312" s="270"/>
      <c r="B1312" s="271"/>
      <c r="C1312" s="43"/>
      <c r="D1312" s="43"/>
      <c r="E1312" s="43"/>
      <c r="F1312" s="43"/>
      <c r="G1312" s="48"/>
      <c r="H1312" s="49"/>
      <c r="I1312" s="46" t="str">
        <f>IF(C1312="","",INDEX(airports_all,MATCH(C1312,Inputs!$J$5:$J$8662,0)))</f>
        <v/>
      </c>
      <c r="J1312" s="72" t="str">
        <f>IF(D1312="","",INDEX(airports_all,MATCH(D1312,Inputs!$J$5:$J$8662,0)))</f>
        <v/>
      </c>
      <c r="K1312" s="88" t="str">
        <f t="shared" si="42"/>
        <v/>
      </c>
      <c r="N1312" s="207">
        <f t="shared" si="43"/>
        <v>0</v>
      </c>
    </row>
    <row r="1313" spans="1:14" s="41" customFormat="1" x14ac:dyDescent="0.25">
      <c r="A1313" s="270"/>
      <c r="B1313" s="271"/>
      <c r="C1313" s="43"/>
      <c r="D1313" s="43"/>
      <c r="E1313" s="43"/>
      <c r="F1313" s="43"/>
      <c r="G1313" s="48"/>
      <c r="H1313" s="49"/>
      <c r="I1313" s="46" t="str">
        <f>IF(C1313="","",INDEX(airports_all,MATCH(C1313,Inputs!$J$5:$J$8662,0)))</f>
        <v/>
      </c>
      <c r="J1313" s="72" t="str">
        <f>IF(D1313="","",INDEX(airports_all,MATCH(D1313,Inputs!$J$5:$J$8662,0)))</f>
        <v/>
      </c>
      <c r="K1313" s="88" t="str">
        <f t="shared" si="42"/>
        <v/>
      </c>
      <c r="N1313" s="207">
        <f t="shared" si="43"/>
        <v>0</v>
      </c>
    </row>
    <row r="1314" spans="1:14" s="41" customFormat="1" x14ac:dyDescent="0.25">
      <c r="A1314" s="270"/>
      <c r="B1314" s="271"/>
      <c r="C1314" s="43"/>
      <c r="D1314" s="43"/>
      <c r="E1314" s="43"/>
      <c r="F1314" s="43"/>
      <c r="G1314" s="48"/>
      <c r="H1314" s="49"/>
      <c r="I1314" s="46" t="str">
        <f>IF(C1314="","",INDEX(airports_all,MATCH(C1314,Inputs!$J$5:$J$8662,0)))</f>
        <v/>
      </c>
      <c r="J1314" s="72" t="str">
        <f>IF(D1314="","",INDEX(airports_all,MATCH(D1314,Inputs!$J$5:$J$8662,0)))</f>
        <v/>
      </c>
      <c r="K1314" s="88" t="str">
        <f t="shared" si="42"/>
        <v/>
      </c>
      <c r="N1314" s="207">
        <f t="shared" si="43"/>
        <v>0</v>
      </c>
    </row>
    <row r="1315" spans="1:14" s="41" customFormat="1" x14ac:dyDescent="0.25">
      <c r="A1315" s="270"/>
      <c r="B1315" s="271"/>
      <c r="C1315" s="43"/>
      <c r="D1315" s="43"/>
      <c r="E1315" s="43"/>
      <c r="F1315" s="43"/>
      <c r="G1315" s="48"/>
      <c r="H1315" s="49"/>
      <c r="I1315" s="46" t="str">
        <f>IF(C1315="","",INDEX(airports_all,MATCH(C1315,Inputs!$J$5:$J$8662,0)))</f>
        <v/>
      </c>
      <c r="J1315" s="72" t="str">
        <f>IF(D1315="","",INDEX(airports_all,MATCH(D1315,Inputs!$J$5:$J$8662,0)))</f>
        <v/>
      </c>
      <c r="K1315" s="88" t="str">
        <f t="shared" si="42"/>
        <v/>
      </c>
      <c r="N1315" s="207">
        <f t="shared" si="43"/>
        <v>0</v>
      </c>
    </row>
    <row r="1316" spans="1:14" s="41" customFormat="1" x14ac:dyDescent="0.25">
      <c r="A1316" s="270"/>
      <c r="B1316" s="271"/>
      <c r="C1316" s="43"/>
      <c r="D1316" s="43"/>
      <c r="E1316" s="43"/>
      <c r="F1316" s="43"/>
      <c r="G1316" s="48"/>
      <c r="H1316" s="49"/>
      <c r="I1316" s="46" t="str">
        <f>IF(C1316="","",INDEX(airports_all,MATCH(C1316,Inputs!$J$5:$J$8662,0)))</f>
        <v/>
      </c>
      <c r="J1316" s="72" t="str">
        <f>IF(D1316="","",INDEX(airports_all,MATCH(D1316,Inputs!$J$5:$J$8662,0)))</f>
        <v/>
      </c>
      <c r="K1316" s="88" t="str">
        <f t="shared" si="42"/>
        <v/>
      </c>
      <c r="N1316" s="207">
        <f t="shared" si="43"/>
        <v>0</v>
      </c>
    </row>
    <row r="1317" spans="1:14" s="41" customFormat="1" x14ac:dyDescent="0.25">
      <c r="A1317" s="270"/>
      <c r="B1317" s="271"/>
      <c r="C1317" s="43"/>
      <c r="D1317" s="43"/>
      <c r="E1317" s="43"/>
      <c r="F1317" s="43"/>
      <c r="G1317" s="48"/>
      <c r="H1317" s="49"/>
      <c r="I1317" s="46" t="str">
        <f>IF(C1317="","",INDEX(airports_all,MATCH(C1317,Inputs!$J$5:$J$8662,0)))</f>
        <v/>
      </c>
      <c r="J1317" s="72" t="str">
        <f>IF(D1317="","",INDEX(airports_all,MATCH(D1317,Inputs!$J$5:$J$8662,0)))</f>
        <v/>
      </c>
      <c r="K1317" s="88" t="str">
        <f t="shared" si="42"/>
        <v/>
      </c>
      <c r="N1317" s="207">
        <f t="shared" si="43"/>
        <v>0</v>
      </c>
    </row>
    <row r="1318" spans="1:14" s="41" customFormat="1" x14ac:dyDescent="0.25">
      <c r="A1318" s="270"/>
      <c r="B1318" s="271"/>
      <c r="C1318" s="43"/>
      <c r="D1318" s="43"/>
      <c r="E1318" s="43"/>
      <c r="F1318" s="43"/>
      <c r="G1318" s="48"/>
      <c r="H1318" s="49"/>
      <c r="I1318" s="46" t="str">
        <f>IF(C1318="","",INDEX(airports_all,MATCH(C1318,Inputs!$J$5:$J$8662,0)))</f>
        <v/>
      </c>
      <c r="J1318" s="72" t="str">
        <f>IF(D1318="","",INDEX(airports_all,MATCH(D1318,Inputs!$J$5:$J$8662,0)))</f>
        <v/>
      </c>
      <c r="K1318" s="88" t="str">
        <f t="shared" si="42"/>
        <v/>
      </c>
      <c r="N1318" s="207">
        <f t="shared" si="43"/>
        <v>0</v>
      </c>
    </row>
    <row r="1319" spans="1:14" s="41" customFormat="1" x14ac:dyDescent="0.25">
      <c r="A1319" s="270"/>
      <c r="B1319" s="271"/>
      <c r="C1319" s="43"/>
      <c r="D1319" s="43"/>
      <c r="E1319" s="43"/>
      <c r="F1319" s="43"/>
      <c r="G1319" s="48"/>
      <c r="H1319" s="49"/>
      <c r="I1319" s="46" t="str">
        <f>IF(C1319="","",INDEX(airports_all,MATCH(C1319,Inputs!$J$5:$J$8662,0)))</f>
        <v/>
      </c>
      <c r="J1319" s="72" t="str">
        <f>IF(D1319="","",INDEX(airports_all,MATCH(D1319,Inputs!$J$5:$J$8662,0)))</f>
        <v/>
      </c>
      <c r="K1319" s="88" t="str">
        <f t="shared" si="42"/>
        <v/>
      </c>
      <c r="N1319" s="207">
        <f t="shared" si="43"/>
        <v>0</v>
      </c>
    </row>
    <row r="1320" spans="1:14" s="41" customFormat="1" x14ac:dyDescent="0.25">
      <c r="A1320" s="270"/>
      <c r="B1320" s="271"/>
      <c r="C1320" s="43"/>
      <c r="D1320" s="43"/>
      <c r="E1320" s="43"/>
      <c r="F1320" s="43"/>
      <c r="G1320" s="48"/>
      <c r="H1320" s="49"/>
      <c r="I1320" s="46" t="str">
        <f>IF(C1320="","",INDEX(airports_all,MATCH(C1320,Inputs!$J$5:$J$8662,0)))</f>
        <v/>
      </c>
      <c r="J1320" s="72" t="str">
        <f>IF(D1320="","",INDEX(airports_all,MATCH(D1320,Inputs!$J$5:$J$8662,0)))</f>
        <v/>
      </c>
      <c r="K1320" s="88" t="str">
        <f t="shared" si="42"/>
        <v/>
      </c>
      <c r="N1320" s="207">
        <f t="shared" si="43"/>
        <v>0</v>
      </c>
    </row>
    <row r="1321" spans="1:14" s="41" customFormat="1" x14ac:dyDescent="0.25">
      <c r="A1321" s="270"/>
      <c r="B1321" s="271"/>
      <c r="C1321" s="43"/>
      <c r="D1321" s="43"/>
      <c r="E1321" s="43"/>
      <c r="F1321" s="43"/>
      <c r="G1321" s="48"/>
      <c r="H1321" s="49"/>
      <c r="I1321" s="46" t="str">
        <f>IF(C1321="","",INDEX(airports_all,MATCH(C1321,Inputs!$J$5:$J$8662,0)))</f>
        <v/>
      </c>
      <c r="J1321" s="72" t="str">
        <f>IF(D1321="","",INDEX(airports_all,MATCH(D1321,Inputs!$J$5:$J$8662,0)))</f>
        <v/>
      </c>
      <c r="K1321" s="88" t="str">
        <f t="shared" si="42"/>
        <v/>
      </c>
      <c r="N1321" s="207">
        <f t="shared" si="43"/>
        <v>0</v>
      </c>
    </row>
    <row r="1322" spans="1:14" s="41" customFormat="1" x14ac:dyDescent="0.25">
      <c r="A1322" s="270"/>
      <c r="B1322" s="271"/>
      <c r="C1322" s="43"/>
      <c r="D1322" s="43"/>
      <c r="E1322" s="43"/>
      <c r="F1322" s="43"/>
      <c r="G1322" s="48"/>
      <c r="H1322" s="49"/>
      <c r="I1322" s="46" t="str">
        <f>IF(C1322="","",INDEX(airports_all,MATCH(C1322,Inputs!$J$5:$J$8662,0)))</f>
        <v/>
      </c>
      <c r="J1322" s="72" t="str">
        <f>IF(D1322="","",INDEX(airports_all,MATCH(D1322,Inputs!$J$5:$J$8662,0)))</f>
        <v/>
      </c>
      <c r="K1322" s="88" t="str">
        <f t="shared" si="42"/>
        <v/>
      </c>
      <c r="N1322" s="207">
        <f t="shared" si="43"/>
        <v>0</v>
      </c>
    </row>
    <row r="1323" spans="1:14" s="41" customFormat="1" x14ac:dyDescent="0.25">
      <c r="A1323" s="270"/>
      <c r="B1323" s="271"/>
      <c r="C1323" s="43"/>
      <c r="D1323" s="43"/>
      <c r="E1323" s="43"/>
      <c r="F1323" s="43"/>
      <c r="G1323" s="48"/>
      <c r="H1323" s="49"/>
      <c r="I1323" s="46" t="str">
        <f>IF(C1323="","",INDEX(airports_all,MATCH(C1323,Inputs!$J$5:$J$8662,0)))</f>
        <v/>
      </c>
      <c r="J1323" s="72" t="str">
        <f>IF(D1323="","",INDEX(airports_all,MATCH(D1323,Inputs!$J$5:$J$8662,0)))</f>
        <v/>
      </c>
      <c r="K1323" s="88" t="str">
        <f t="shared" si="42"/>
        <v/>
      </c>
      <c r="N1323" s="207">
        <f t="shared" si="43"/>
        <v>0</v>
      </c>
    </row>
    <row r="1324" spans="1:14" s="41" customFormat="1" x14ac:dyDescent="0.25">
      <c r="A1324" s="270"/>
      <c r="B1324" s="271"/>
      <c r="C1324" s="43"/>
      <c r="D1324" s="43"/>
      <c r="E1324" s="43"/>
      <c r="F1324" s="43"/>
      <c r="G1324" s="48"/>
      <c r="H1324" s="49"/>
      <c r="I1324" s="46" t="str">
        <f>IF(C1324="","",INDEX(airports_all,MATCH(C1324,Inputs!$J$5:$J$8662,0)))</f>
        <v/>
      </c>
      <c r="J1324" s="72" t="str">
        <f>IF(D1324="","",INDEX(airports_all,MATCH(D1324,Inputs!$J$5:$J$8662,0)))</f>
        <v/>
      </c>
      <c r="K1324" s="88" t="str">
        <f t="shared" si="42"/>
        <v/>
      </c>
      <c r="N1324" s="207">
        <f t="shared" si="43"/>
        <v>0</v>
      </c>
    </row>
    <row r="1325" spans="1:14" s="41" customFormat="1" x14ac:dyDescent="0.25">
      <c r="A1325" s="270"/>
      <c r="B1325" s="271"/>
      <c r="C1325" s="43"/>
      <c r="D1325" s="43"/>
      <c r="E1325" s="43"/>
      <c r="F1325" s="43"/>
      <c r="G1325" s="48"/>
      <c r="H1325" s="49"/>
      <c r="I1325" s="46" t="str">
        <f>IF(C1325="","",INDEX(airports_all,MATCH(C1325,Inputs!$J$5:$J$8662,0)))</f>
        <v/>
      </c>
      <c r="J1325" s="72" t="str">
        <f>IF(D1325="","",INDEX(airports_all,MATCH(D1325,Inputs!$J$5:$J$8662,0)))</f>
        <v/>
      </c>
      <c r="K1325" s="88" t="str">
        <f t="shared" si="42"/>
        <v/>
      </c>
      <c r="N1325" s="207">
        <f t="shared" si="43"/>
        <v>0</v>
      </c>
    </row>
    <row r="1326" spans="1:14" s="41" customFormat="1" x14ac:dyDescent="0.25">
      <c r="A1326" s="270"/>
      <c r="B1326" s="271"/>
      <c r="C1326" s="43"/>
      <c r="D1326" s="43"/>
      <c r="E1326" s="43"/>
      <c r="F1326" s="43"/>
      <c r="G1326" s="48"/>
      <c r="H1326" s="49"/>
      <c r="I1326" s="46" t="str">
        <f>IF(C1326="","",INDEX(airports_all,MATCH(C1326,Inputs!$J$5:$J$8662,0)))</f>
        <v/>
      </c>
      <c r="J1326" s="72" t="str">
        <f>IF(D1326="","",INDEX(airports_all,MATCH(D1326,Inputs!$J$5:$J$8662,0)))</f>
        <v/>
      </c>
      <c r="K1326" s="88" t="str">
        <f t="shared" si="42"/>
        <v/>
      </c>
      <c r="N1326" s="207">
        <f t="shared" si="43"/>
        <v>0</v>
      </c>
    </row>
    <row r="1327" spans="1:14" s="41" customFormat="1" x14ac:dyDescent="0.25">
      <c r="A1327" s="270"/>
      <c r="B1327" s="271"/>
      <c r="C1327" s="43"/>
      <c r="D1327" s="43"/>
      <c r="E1327" s="43"/>
      <c r="F1327" s="43"/>
      <c r="G1327" s="48"/>
      <c r="H1327" s="49"/>
      <c r="I1327" s="46" t="str">
        <f>IF(C1327="","",INDEX(airports_all,MATCH(C1327,Inputs!$J$5:$J$8662,0)))</f>
        <v/>
      </c>
      <c r="J1327" s="72" t="str">
        <f>IF(D1327="","",INDEX(airports_all,MATCH(D1327,Inputs!$J$5:$J$8662,0)))</f>
        <v/>
      </c>
      <c r="K1327" s="88" t="str">
        <f t="shared" si="42"/>
        <v/>
      </c>
      <c r="N1327" s="207">
        <f t="shared" si="43"/>
        <v>0</v>
      </c>
    </row>
    <row r="1328" spans="1:14" s="41" customFormat="1" x14ac:dyDescent="0.25">
      <c r="A1328" s="270"/>
      <c r="B1328" s="271"/>
      <c r="C1328" s="43"/>
      <c r="D1328" s="43"/>
      <c r="E1328" s="43"/>
      <c r="F1328" s="43"/>
      <c r="G1328" s="48"/>
      <c r="H1328" s="49"/>
      <c r="I1328" s="46" t="str">
        <f>IF(C1328="","",INDEX(airports_all,MATCH(C1328,Inputs!$J$5:$J$8662,0)))</f>
        <v/>
      </c>
      <c r="J1328" s="72" t="str">
        <f>IF(D1328="","",INDEX(airports_all,MATCH(D1328,Inputs!$J$5:$J$8662,0)))</f>
        <v/>
      </c>
      <c r="K1328" s="88" t="str">
        <f t="shared" si="42"/>
        <v/>
      </c>
      <c r="N1328" s="207">
        <f t="shared" si="43"/>
        <v>0</v>
      </c>
    </row>
    <row r="1329" spans="1:14" s="41" customFormat="1" x14ac:dyDescent="0.25">
      <c r="A1329" s="270"/>
      <c r="B1329" s="271"/>
      <c r="C1329" s="43"/>
      <c r="D1329" s="43"/>
      <c r="E1329" s="43"/>
      <c r="F1329" s="43"/>
      <c r="G1329" s="48"/>
      <c r="H1329" s="49"/>
      <c r="I1329" s="46" t="str">
        <f>IF(C1329="","",INDEX(airports_all,MATCH(C1329,Inputs!$J$5:$J$8662,0)))</f>
        <v/>
      </c>
      <c r="J1329" s="72" t="str">
        <f>IF(D1329="","",INDEX(airports_all,MATCH(D1329,Inputs!$J$5:$J$8662,0)))</f>
        <v/>
      </c>
      <c r="K1329" s="88" t="str">
        <f t="shared" si="42"/>
        <v/>
      </c>
      <c r="N1329" s="207">
        <f t="shared" si="43"/>
        <v>0</v>
      </c>
    </row>
    <row r="1330" spans="1:14" s="41" customFormat="1" x14ac:dyDescent="0.25">
      <c r="A1330" s="270"/>
      <c r="B1330" s="271"/>
      <c r="C1330" s="43"/>
      <c r="D1330" s="43"/>
      <c r="E1330" s="43"/>
      <c r="F1330" s="43"/>
      <c r="G1330" s="48"/>
      <c r="H1330" s="49"/>
      <c r="I1330" s="46" t="str">
        <f>IF(C1330="","",INDEX(airports_all,MATCH(C1330,Inputs!$J$5:$J$8662,0)))</f>
        <v/>
      </c>
      <c r="J1330" s="72" t="str">
        <f>IF(D1330="","",INDEX(airports_all,MATCH(D1330,Inputs!$J$5:$J$8662,0)))</f>
        <v/>
      </c>
      <c r="K1330" s="88" t="str">
        <f t="shared" si="42"/>
        <v/>
      </c>
      <c r="N1330" s="207">
        <f t="shared" si="43"/>
        <v>0</v>
      </c>
    </row>
    <row r="1331" spans="1:14" s="41" customFormat="1" x14ac:dyDescent="0.25">
      <c r="A1331" s="270"/>
      <c r="B1331" s="271"/>
      <c r="C1331" s="43"/>
      <c r="D1331" s="43"/>
      <c r="E1331" s="43"/>
      <c r="F1331" s="43"/>
      <c r="G1331" s="48"/>
      <c r="H1331" s="49"/>
      <c r="I1331" s="46" t="str">
        <f>IF(C1331="","",INDEX(airports_all,MATCH(C1331,Inputs!$J$5:$J$8662,0)))</f>
        <v/>
      </c>
      <c r="J1331" s="72" t="str">
        <f>IF(D1331="","",INDEX(airports_all,MATCH(D1331,Inputs!$J$5:$J$8662,0)))</f>
        <v/>
      </c>
      <c r="K1331" s="88" t="str">
        <f t="shared" si="42"/>
        <v/>
      </c>
      <c r="N1331" s="207">
        <f t="shared" si="43"/>
        <v>0</v>
      </c>
    </row>
    <row r="1332" spans="1:14" s="41" customFormat="1" x14ac:dyDescent="0.25">
      <c r="A1332" s="270"/>
      <c r="B1332" s="271"/>
      <c r="C1332" s="43"/>
      <c r="D1332" s="43"/>
      <c r="E1332" s="43"/>
      <c r="F1332" s="43"/>
      <c r="G1332" s="48"/>
      <c r="H1332" s="49"/>
      <c r="I1332" s="46" t="str">
        <f>IF(C1332="","",INDEX(airports_all,MATCH(C1332,Inputs!$J$5:$J$8662,0)))</f>
        <v/>
      </c>
      <c r="J1332" s="72" t="str">
        <f>IF(D1332="","",INDEX(airports_all,MATCH(D1332,Inputs!$J$5:$J$8662,0)))</f>
        <v/>
      </c>
      <c r="K1332" s="88" t="str">
        <f t="shared" si="42"/>
        <v/>
      </c>
      <c r="N1332" s="207">
        <f t="shared" si="43"/>
        <v>0</v>
      </c>
    </row>
    <row r="1333" spans="1:14" s="41" customFormat="1" x14ac:dyDescent="0.25">
      <c r="A1333" s="270"/>
      <c r="B1333" s="271"/>
      <c r="C1333" s="43"/>
      <c r="D1333" s="43"/>
      <c r="E1333" s="43"/>
      <c r="F1333" s="43"/>
      <c r="G1333" s="48"/>
      <c r="H1333" s="49"/>
      <c r="I1333" s="46" t="str">
        <f>IF(C1333="","",INDEX(airports_all,MATCH(C1333,Inputs!$J$5:$J$8662,0)))</f>
        <v/>
      </c>
      <c r="J1333" s="72" t="str">
        <f>IF(D1333="","",INDEX(airports_all,MATCH(D1333,Inputs!$J$5:$J$8662,0)))</f>
        <v/>
      </c>
      <c r="K1333" s="88" t="str">
        <f t="shared" si="42"/>
        <v/>
      </c>
      <c r="N1333" s="207">
        <f t="shared" si="43"/>
        <v>0</v>
      </c>
    </row>
    <row r="1334" spans="1:14" s="41" customFormat="1" x14ac:dyDescent="0.25">
      <c r="A1334" s="270"/>
      <c r="B1334" s="271"/>
      <c r="C1334" s="43"/>
      <c r="D1334" s="43"/>
      <c r="E1334" s="43"/>
      <c r="F1334" s="43"/>
      <c r="G1334" s="48"/>
      <c r="H1334" s="49"/>
      <c r="I1334" s="46" t="str">
        <f>IF(C1334="","",INDEX(airports_all,MATCH(C1334,Inputs!$J$5:$J$8662,0)))</f>
        <v/>
      </c>
      <c r="J1334" s="72" t="str">
        <f>IF(D1334="","",INDEX(airports_all,MATCH(D1334,Inputs!$J$5:$J$8662,0)))</f>
        <v/>
      </c>
      <c r="K1334" s="88" t="str">
        <f t="shared" si="42"/>
        <v/>
      </c>
      <c r="N1334" s="207">
        <f t="shared" si="43"/>
        <v>0</v>
      </c>
    </row>
    <row r="1335" spans="1:14" s="41" customFormat="1" x14ac:dyDescent="0.25">
      <c r="A1335" s="270"/>
      <c r="B1335" s="271"/>
      <c r="C1335" s="43"/>
      <c r="D1335" s="43"/>
      <c r="E1335" s="43"/>
      <c r="F1335" s="43"/>
      <c r="G1335" s="48"/>
      <c r="H1335" s="49"/>
      <c r="I1335" s="46" t="str">
        <f>IF(C1335="","",INDEX(airports_all,MATCH(C1335,Inputs!$J$5:$J$8662,0)))</f>
        <v/>
      </c>
      <c r="J1335" s="72" t="str">
        <f>IF(D1335="","",INDEX(airports_all,MATCH(D1335,Inputs!$J$5:$J$8662,0)))</f>
        <v/>
      </c>
      <c r="K1335" s="88" t="str">
        <f t="shared" si="42"/>
        <v/>
      </c>
      <c r="N1335" s="207">
        <f t="shared" si="43"/>
        <v>0</v>
      </c>
    </row>
    <row r="1336" spans="1:14" s="41" customFormat="1" x14ac:dyDescent="0.25">
      <c r="A1336" s="270"/>
      <c r="B1336" s="271"/>
      <c r="C1336" s="43"/>
      <c r="D1336" s="43"/>
      <c r="E1336" s="43"/>
      <c r="F1336" s="43"/>
      <c r="G1336" s="48"/>
      <c r="H1336" s="49"/>
      <c r="I1336" s="46" t="str">
        <f>IF(C1336="","",INDEX(airports_all,MATCH(C1336,Inputs!$J$5:$J$8662,0)))</f>
        <v/>
      </c>
      <c r="J1336" s="72" t="str">
        <f>IF(D1336="","",INDEX(airports_all,MATCH(D1336,Inputs!$J$5:$J$8662,0)))</f>
        <v/>
      </c>
      <c r="K1336" s="88" t="str">
        <f t="shared" si="42"/>
        <v/>
      </c>
      <c r="N1336" s="207">
        <f t="shared" si="43"/>
        <v>0</v>
      </c>
    </row>
    <row r="1337" spans="1:14" s="41" customFormat="1" x14ac:dyDescent="0.25">
      <c r="A1337" s="270"/>
      <c r="B1337" s="271"/>
      <c r="C1337" s="43"/>
      <c r="D1337" s="43"/>
      <c r="E1337" s="43"/>
      <c r="F1337" s="43"/>
      <c r="G1337" s="48"/>
      <c r="H1337" s="49"/>
      <c r="I1337" s="46" t="str">
        <f>IF(C1337="","",INDEX(airports_all,MATCH(C1337,Inputs!$J$5:$J$8662,0)))</f>
        <v/>
      </c>
      <c r="J1337" s="72" t="str">
        <f>IF(D1337="","",INDEX(airports_all,MATCH(D1337,Inputs!$J$5:$J$8662,0)))</f>
        <v/>
      </c>
      <c r="K1337" s="88" t="str">
        <f t="shared" si="42"/>
        <v/>
      </c>
      <c r="N1337" s="207">
        <f t="shared" si="43"/>
        <v>0</v>
      </c>
    </row>
    <row r="1338" spans="1:14" s="41" customFormat="1" x14ac:dyDescent="0.25">
      <c r="A1338" s="270"/>
      <c r="B1338" s="271"/>
      <c r="C1338" s="43"/>
      <c r="D1338" s="43"/>
      <c r="E1338" s="43"/>
      <c r="F1338" s="43"/>
      <c r="G1338" s="48"/>
      <c r="H1338" s="49"/>
      <c r="I1338" s="46" t="str">
        <f>IF(C1338="","",INDEX(airports_all,MATCH(C1338,Inputs!$J$5:$J$8662,0)))</f>
        <v/>
      </c>
      <c r="J1338" s="72" t="str">
        <f>IF(D1338="","",INDEX(airports_all,MATCH(D1338,Inputs!$J$5:$J$8662,0)))</f>
        <v/>
      </c>
      <c r="K1338" s="88" t="str">
        <f t="shared" si="42"/>
        <v/>
      </c>
      <c r="N1338" s="207">
        <f t="shared" si="43"/>
        <v>0</v>
      </c>
    </row>
    <row r="1339" spans="1:14" s="41" customFormat="1" x14ac:dyDescent="0.25">
      <c r="A1339" s="270"/>
      <c r="B1339" s="271"/>
      <c r="C1339" s="43"/>
      <c r="D1339" s="43"/>
      <c r="E1339" s="43"/>
      <c r="F1339" s="43"/>
      <c r="G1339" s="48"/>
      <c r="H1339" s="49"/>
      <c r="I1339" s="46" t="str">
        <f>IF(C1339="","",INDEX(airports_all,MATCH(C1339,Inputs!$J$5:$J$8662,0)))</f>
        <v/>
      </c>
      <c r="J1339" s="72" t="str">
        <f>IF(D1339="","",INDEX(airports_all,MATCH(D1339,Inputs!$J$5:$J$8662,0)))</f>
        <v/>
      </c>
      <c r="K1339" s="88" t="str">
        <f t="shared" si="42"/>
        <v/>
      </c>
      <c r="N1339" s="207">
        <f t="shared" si="43"/>
        <v>0</v>
      </c>
    </row>
    <row r="1340" spans="1:14" s="41" customFormat="1" x14ac:dyDescent="0.25">
      <c r="A1340" s="270"/>
      <c r="B1340" s="271"/>
      <c r="C1340" s="43"/>
      <c r="D1340" s="43"/>
      <c r="E1340" s="43"/>
      <c r="F1340" s="43"/>
      <c r="G1340" s="48"/>
      <c r="H1340" s="49"/>
      <c r="I1340" s="46" t="str">
        <f>IF(C1340="","",INDEX(airports_all,MATCH(C1340,Inputs!$J$5:$J$8662,0)))</f>
        <v/>
      </c>
      <c r="J1340" s="72" t="str">
        <f>IF(D1340="","",INDEX(airports_all,MATCH(D1340,Inputs!$J$5:$J$8662,0)))</f>
        <v/>
      </c>
      <c r="K1340" s="88" t="str">
        <f t="shared" si="42"/>
        <v/>
      </c>
      <c r="N1340" s="207">
        <f t="shared" si="43"/>
        <v>0</v>
      </c>
    </row>
    <row r="1341" spans="1:14" s="41" customFormat="1" x14ac:dyDescent="0.25">
      <c r="A1341" s="270"/>
      <c r="B1341" s="271"/>
      <c r="C1341" s="43"/>
      <c r="D1341" s="43"/>
      <c r="E1341" s="43"/>
      <c r="F1341" s="43"/>
      <c r="G1341" s="48"/>
      <c r="H1341" s="49"/>
      <c r="I1341" s="46" t="str">
        <f>IF(C1341="","",INDEX(airports_all,MATCH(C1341,Inputs!$J$5:$J$8662,0)))</f>
        <v/>
      </c>
      <c r="J1341" s="72" t="str">
        <f>IF(D1341="","",INDEX(airports_all,MATCH(D1341,Inputs!$J$5:$J$8662,0)))</f>
        <v/>
      </c>
      <c r="K1341" s="88" t="str">
        <f t="shared" si="42"/>
        <v/>
      </c>
      <c r="N1341" s="207">
        <f t="shared" si="43"/>
        <v>0</v>
      </c>
    </row>
    <row r="1342" spans="1:14" s="41" customFormat="1" x14ac:dyDescent="0.25">
      <c r="A1342" s="270"/>
      <c r="B1342" s="271"/>
      <c r="C1342" s="43"/>
      <c r="D1342" s="43"/>
      <c r="E1342" s="43"/>
      <c r="F1342" s="43"/>
      <c r="G1342" s="48"/>
      <c r="H1342" s="49"/>
      <c r="I1342" s="46" t="str">
        <f>IF(C1342="","",INDEX(airports_all,MATCH(C1342,Inputs!$J$5:$J$8662,0)))</f>
        <v/>
      </c>
      <c r="J1342" s="72" t="str">
        <f>IF(D1342="","",INDEX(airports_all,MATCH(D1342,Inputs!$J$5:$J$8662,0)))</f>
        <v/>
      </c>
      <c r="K1342" s="88" t="str">
        <f t="shared" si="42"/>
        <v/>
      </c>
      <c r="N1342" s="207">
        <f t="shared" si="43"/>
        <v>0</v>
      </c>
    </row>
    <row r="1343" spans="1:14" s="41" customFormat="1" x14ac:dyDescent="0.25">
      <c r="A1343" s="270"/>
      <c r="B1343" s="271"/>
      <c r="C1343" s="43"/>
      <c r="D1343" s="43"/>
      <c r="E1343" s="43"/>
      <c r="F1343" s="43"/>
      <c r="G1343" s="48"/>
      <c r="H1343" s="49"/>
      <c r="I1343" s="46" t="str">
        <f>IF(C1343="","",INDEX(airports_all,MATCH(C1343,Inputs!$J$5:$J$8662,0)))</f>
        <v/>
      </c>
      <c r="J1343" s="72" t="str">
        <f>IF(D1343="","",INDEX(airports_all,MATCH(D1343,Inputs!$J$5:$J$8662,0)))</f>
        <v/>
      </c>
      <c r="K1343" s="88" t="str">
        <f t="shared" si="42"/>
        <v/>
      </c>
      <c r="N1343" s="207">
        <f t="shared" si="43"/>
        <v>0</v>
      </c>
    </row>
    <row r="1344" spans="1:14" s="41" customFormat="1" x14ac:dyDescent="0.25">
      <c r="A1344" s="270"/>
      <c r="B1344" s="271"/>
      <c r="C1344" s="43"/>
      <c r="D1344" s="43"/>
      <c r="E1344" s="43"/>
      <c r="F1344" s="43"/>
      <c r="G1344" s="48"/>
      <c r="H1344" s="49"/>
      <c r="I1344" s="46" t="str">
        <f>IF(C1344="","",INDEX(airports_all,MATCH(C1344,Inputs!$J$5:$J$8662,0)))</f>
        <v/>
      </c>
      <c r="J1344" s="72" t="str">
        <f>IF(D1344="","",INDEX(airports_all,MATCH(D1344,Inputs!$J$5:$J$8662,0)))</f>
        <v/>
      </c>
      <c r="K1344" s="88" t="str">
        <f t="shared" si="42"/>
        <v/>
      </c>
      <c r="N1344" s="207">
        <f t="shared" si="43"/>
        <v>0</v>
      </c>
    </row>
    <row r="1345" spans="1:14" s="41" customFormat="1" x14ac:dyDescent="0.25">
      <c r="A1345" s="270"/>
      <c r="B1345" s="271"/>
      <c r="C1345" s="43"/>
      <c r="D1345" s="43"/>
      <c r="E1345" s="43"/>
      <c r="F1345" s="43"/>
      <c r="G1345" s="48"/>
      <c r="H1345" s="49"/>
      <c r="I1345" s="46" t="str">
        <f>IF(C1345="","",INDEX(airports_all,MATCH(C1345,Inputs!$J$5:$J$8662,0)))</f>
        <v/>
      </c>
      <c r="J1345" s="72" t="str">
        <f>IF(D1345="","",INDEX(airports_all,MATCH(D1345,Inputs!$J$5:$J$8662,0)))</f>
        <v/>
      </c>
      <c r="K1345" s="88" t="str">
        <f t="shared" si="42"/>
        <v/>
      </c>
      <c r="N1345" s="207">
        <f t="shared" si="43"/>
        <v>0</v>
      </c>
    </row>
    <row r="1346" spans="1:14" s="41" customFormat="1" x14ac:dyDescent="0.25">
      <c r="A1346" s="270"/>
      <c r="B1346" s="271"/>
      <c r="C1346" s="43"/>
      <c r="D1346" s="43"/>
      <c r="E1346" s="43"/>
      <c r="F1346" s="43"/>
      <c r="G1346" s="48"/>
      <c r="H1346" s="49"/>
      <c r="I1346" s="46" t="str">
        <f>IF(C1346="","",INDEX(airports_all,MATCH(C1346,Inputs!$J$5:$J$8662,0)))</f>
        <v/>
      </c>
      <c r="J1346" s="72" t="str">
        <f>IF(D1346="","",INDEX(airports_all,MATCH(D1346,Inputs!$J$5:$J$8662,0)))</f>
        <v/>
      </c>
      <c r="K1346" s="88" t="str">
        <f t="shared" si="42"/>
        <v/>
      </c>
      <c r="N1346" s="207">
        <f t="shared" si="43"/>
        <v>0</v>
      </c>
    </row>
    <row r="1347" spans="1:14" s="41" customFormat="1" x14ac:dyDescent="0.25">
      <c r="A1347" s="270"/>
      <c r="B1347" s="271"/>
      <c r="C1347" s="43"/>
      <c r="D1347" s="43"/>
      <c r="E1347" s="43"/>
      <c r="F1347" s="43"/>
      <c r="G1347" s="48"/>
      <c r="H1347" s="49"/>
      <c r="I1347" s="46" t="str">
        <f>IF(C1347="","",INDEX(airports_all,MATCH(C1347,Inputs!$J$5:$J$8662,0)))</f>
        <v/>
      </c>
      <c r="J1347" s="72" t="str">
        <f>IF(D1347="","",INDEX(airports_all,MATCH(D1347,Inputs!$J$5:$J$8662,0)))</f>
        <v/>
      </c>
      <c r="K1347" s="88" t="str">
        <f t="shared" si="42"/>
        <v/>
      </c>
      <c r="N1347" s="207">
        <f t="shared" si="43"/>
        <v>0</v>
      </c>
    </row>
    <row r="1348" spans="1:14" s="41" customFormat="1" x14ac:dyDescent="0.25">
      <c r="A1348" s="270"/>
      <c r="B1348" s="271"/>
      <c r="C1348" s="43"/>
      <c r="D1348" s="43"/>
      <c r="E1348" s="43"/>
      <c r="F1348" s="43"/>
      <c r="G1348" s="48"/>
      <c r="H1348" s="49"/>
      <c r="I1348" s="46" t="str">
        <f>IF(C1348="","",INDEX(airports_all,MATCH(C1348,Inputs!$J$5:$J$8662,0)))</f>
        <v/>
      </c>
      <c r="J1348" s="72" t="str">
        <f>IF(D1348="","",INDEX(airports_all,MATCH(D1348,Inputs!$J$5:$J$8662,0)))</f>
        <v/>
      </c>
      <c r="K1348" s="88" t="str">
        <f t="shared" si="42"/>
        <v/>
      </c>
      <c r="N1348" s="207">
        <f t="shared" si="43"/>
        <v>0</v>
      </c>
    </row>
    <row r="1349" spans="1:14" s="41" customFormat="1" x14ac:dyDescent="0.25">
      <c r="A1349" s="270"/>
      <c r="B1349" s="271"/>
      <c r="C1349" s="43"/>
      <c r="D1349" s="43"/>
      <c r="E1349" s="43"/>
      <c r="F1349" s="43"/>
      <c r="G1349" s="48"/>
      <c r="H1349" s="49"/>
      <c r="I1349" s="46" t="str">
        <f>IF(C1349="","",INDEX(airports_all,MATCH(C1349,Inputs!$J$5:$J$8662,0)))</f>
        <v/>
      </c>
      <c r="J1349" s="72" t="str">
        <f>IF(D1349="","",INDEX(airports_all,MATCH(D1349,Inputs!$J$5:$J$8662,0)))</f>
        <v/>
      </c>
      <c r="K1349" s="88" t="str">
        <f t="shared" si="42"/>
        <v/>
      </c>
      <c r="N1349" s="207">
        <f t="shared" si="43"/>
        <v>0</v>
      </c>
    </row>
    <row r="1350" spans="1:14" s="41" customFormat="1" x14ac:dyDescent="0.25">
      <c r="A1350" s="270"/>
      <c r="B1350" s="271"/>
      <c r="C1350" s="43"/>
      <c r="D1350" s="43"/>
      <c r="E1350" s="43"/>
      <c r="F1350" s="43"/>
      <c r="G1350" s="48"/>
      <c r="H1350" s="49"/>
      <c r="I1350" s="46" t="str">
        <f>IF(C1350="","",INDEX(airports_all,MATCH(C1350,Inputs!$J$5:$J$8662,0)))</f>
        <v/>
      </c>
      <c r="J1350" s="72" t="str">
        <f>IF(D1350="","",INDEX(airports_all,MATCH(D1350,Inputs!$J$5:$J$8662,0)))</f>
        <v/>
      </c>
      <c r="K1350" s="88" t="str">
        <f t="shared" si="42"/>
        <v/>
      </c>
      <c r="N1350" s="207">
        <f t="shared" si="43"/>
        <v>0</v>
      </c>
    </row>
    <row r="1351" spans="1:14" s="41" customFormat="1" x14ac:dyDescent="0.25">
      <c r="A1351" s="270"/>
      <c r="B1351" s="271"/>
      <c r="C1351" s="43"/>
      <c r="D1351" s="43"/>
      <c r="E1351" s="43"/>
      <c r="F1351" s="43"/>
      <c r="G1351" s="48"/>
      <c r="H1351" s="49"/>
      <c r="I1351" s="46" t="str">
        <f>IF(C1351="","",INDEX(airports_all,MATCH(C1351,Inputs!$J$5:$J$8662,0)))</f>
        <v/>
      </c>
      <c r="J1351" s="72" t="str">
        <f>IF(D1351="","",INDEX(airports_all,MATCH(D1351,Inputs!$J$5:$J$8662,0)))</f>
        <v/>
      </c>
      <c r="K1351" s="88" t="str">
        <f t="shared" si="42"/>
        <v/>
      </c>
      <c r="N1351" s="207">
        <f t="shared" si="43"/>
        <v>0</v>
      </c>
    </row>
    <row r="1352" spans="1:14" s="41" customFormat="1" x14ac:dyDescent="0.25">
      <c r="A1352" s="270"/>
      <c r="B1352" s="271"/>
      <c r="C1352" s="43"/>
      <c r="D1352" s="43"/>
      <c r="E1352" s="43"/>
      <c r="F1352" s="43"/>
      <c r="G1352" s="48"/>
      <c r="H1352" s="49"/>
      <c r="I1352" s="46" t="str">
        <f>IF(C1352="","",INDEX(airports_all,MATCH(C1352,Inputs!$J$5:$J$8662,0)))</f>
        <v/>
      </c>
      <c r="J1352" s="72" t="str">
        <f>IF(D1352="","",INDEX(airports_all,MATCH(D1352,Inputs!$J$5:$J$8662,0)))</f>
        <v/>
      </c>
      <c r="K1352" s="88" t="str">
        <f t="shared" si="42"/>
        <v/>
      </c>
      <c r="N1352" s="207">
        <f t="shared" si="43"/>
        <v>0</v>
      </c>
    </row>
    <row r="1353" spans="1:14" s="41" customFormat="1" x14ac:dyDescent="0.25">
      <c r="A1353" s="270"/>
      <c r="B1353" s="271"/>
      <c r="C1353" s="43"/>
      <c r="D1353" s="43"/>
      <c r="E1353" s="43"/>
      <c r="F1353" s="43"/>
      <c r="G1353" s="48"/>
      <c r="H1353" s="49"/>
      <c r="I1353" s="46" t="str">
        <f>IF(C1353="","",INDEX(airports_all,MATCH(C1353,Inputs!$J$5:$J$8662,0)))</f>
        <v/>
      </c>
      <c r="J1353" s="72" t="str">
        <f>IF(D1353="","",INDEX(airports_all,MATCH(D1353,Inputs!$J$5:$J$8662,0)))</f>
        <v/>
      </c>
      <c r="K1353" s="88" t="str">
        <f t="shared" si="42"/>
        <v/>
      </c>
      <c r="N1353" s="207">
        <f t="shared" si="43"/>
        <v>0</v>
      </c>
    </row>
    <row r="1354" spans="1:14" s="41" customFormat="1" x14ac:dyDescent="0.25">
      <c r="A1354" s="270"/>
      <c r="B1354" s="271"/>
      <c r="C1354" s="43"/>
      <c r="D1354" s="43"/>
      <c r="E1354" s="43"/>
      <c r="F1354" s="43"/>
      <c r="G1354" s="48"/>
      <c r="H1354" s="49"/>
      <c r="I1354" s="46" t="str">
        <f>IF(C1354="","",INDEX(airports_all,MATCH(C1354,Inputs!$J$5:$J$8662,0)))</f>
        <v/>
      </c>
      <c r="J1354" s="72" t="str">
        <f>IF(D1354="","",INDEX(airports_all,MATCH(D1354,Inputs!$J$5:$J$8662,0)))</f>
        <v/>
      </c>
      <c r="K1354" s="88" t="str">
        <f t="shared" si="42"/>
        <v/>
      </c>
      <c r="N1354" s="207">
        <f t="shared" si="43"/>
        <v>0</v>
      </c>
    </row>
    <row r="1355" spans="1:14" s="41" customFormat="1" x14ac:dyDescent="0.25">
      <c r="A1355" s="270"/>
      <c r="B1355" s="271"/>
      <c r="C1355" s="43"/>
      <c r="D1355" s="43"/>
      <c r="E1355" s="43"/>
      <c r="F1355" s="43"/>
      <c r="G1355" s="48"/>
      <c r="H1355" s="49"/>
      <c r="I1355" s="46" t="str">
        <f>IF(C1355="","",INDEX(airports_all,MATCH(C1355,Inputs!$J$5:$J$8662,0)))</f>
        <v/>
      </c>
      <c r="J1355" s="72" t="str">
        <f>IF(D1355="","",INDEX(airports_all,MATCH(D1355,Inputs!$J$5:$J$8662,0)))</f>
        <v/>
      </c>
      <c r="K1355" s="88" t="str">
        <f t="shared" si="42"/>
        <v/>
      </c>
      <c r="N1355" s="207">
        <f t="shared" si="43"/>
        <v>0</v>
      </c>
    </row>
    <row r="1356" spans="1:14" s="41" customFormat="1" x14ac:dyDescent="0.25">
      <c r="A1356" s="270"/>
      <c r="B1356" s="271"/>
      <c r="C1356" s="43"/>
      <c r="D1356" s="43"/>
      <c r="E1356" s="43"/>
      <c r="F1356" s="43"/>
      <c r="G1356" s="48"/>
      <c r="H1356" s="49"/>
      <c r="I1356" s="46" t="str">
        <f>IF(C1356="","",INDEX(airports_all,MATCH(C1356,Inputs!$J$5:$J$8662,0)))</f>
        <v/>
      </c>
      <c r="J1356" s="72" t="str">
        <f>IF(D1356="","",INDEX(airports_all,MATCH(D1356,Inputs!$J$5:$J$8662,0)))</f>
        <v/>
      </c>
      <c r="K1356" s="88" t="str">
        <f t="shared" si="42"/>
        <v/>
      </c>
      <c r="N1356" s="207">
        <f t="shared" si="43"/>
        <v>0</v>
      </c>
    </row>
    <row r="1357" spans="1:14" s="41" customFormat="1" x14ac:dyDescent="0.25">
      <c r="A1357" s="270"/>
      <c r="B1357" s="271"/>
      <c r="C1357" s="43"/>
      <c r="D1357" s="43"/>
      <c r="E1357" s="43"/>
      <c r="F1357" s="43"/>
      <c r="G1357" s="48"/>
      <c r="H1357" s="49"/>
      <c r="I1357" s="46" t="str">
        <f>IF(C1357="","",INDEX(airports_all,MATCH(C1357,Inputs!$J$5:$J$8662,0)))</f>
        <v/>
      </c>
      <c r="J1357" s="72" t="str">
        <f>IF(D1357="","",INDEX(airports_all,MATCH(D1357,Inputs!$J$5:$J$8662,0)))</f>
        <v/>
      </c>
      <c r="K1357" s="88" t="str">
        <f t="shared" si="42"/>
        <v/>
      </c>
      <c r="N1357" s="207">
        <f t="shared" si="43"/>
        <v>0</v>
      </c>
    </row>
    <row r="1358" spans="1:14" s="41" customFormat="1" x14ac:dyDescent="0.25">
      <c r="A1358" s="270"/>
      <c r="B1358" s="271"/>
      <c r="C1358" s="43"/>
      <c r="D1358" s="43"/>
      <c r="E1358" s="43"/>
      <c r="F1358" s="43"/>
      <c r="G1358" s="48"/>
      <c r="H1358" s="49"/>
      <c r="I1358" s="46" t="str">
        <f>IF(C1358="","",INDEX(airports_all,MATCH(C1358,Inputs!$J$5:$J$8662,0)))</f>
        <v/>
      </c>
      <c r="J1358" s="72" t="str">
        <f>IF(D1358="","",INDEX(airports_all,MATCH(D1358,Inputs!$J$5:$J$8662,0)))</f>
        <v/>
      </c>
      <c r="K1358" s="88" t="str">
        <f t="shared" si="42"/>
        <v/>
      </c>
      <c r="N1358" s="207">
        <f t="shared" si="43"/>
        <v>0</v>
      </c>
    </row>
    <row r="1359" spans="1:14" s="41" customFormat="1" x14ac:dyDescent="0.25">
      <c r="A1359" s="270"/>
      <c r="B1359" s="271"/>
      <c r="C1359" s="43"/>
      <c r="D1359" s="43"/>
      <c r="E1359" s="43"/>
      <c r="F1359" s="43"/>
      <c r="G1359" s="48"/>
      <c r="H1359" s="49"/>
      <c r="I1359" s="46" t="str">
        <f>IF(C1359="","",INDEX(airports_all,MATCH(C1359,Inputs!$J$5:$J$8662,0)))</f>
        <v/>
      </c>
      <c r="J1359" s="72" t="str">
        <f>IF(D1359="","",INDEX(airports_all,MATCH(D1359,Inputs!$J$5:$J$8662,0)))</f>
        <v/>
      </c>
      <c r="K1359" s="88" t="str">
        <f t="shared" si="42"/>
        <v/>
      </c>
      <c r="N1359" s="207">
        <f t="shared" si="43"/>
        <v>0</v>
      </c>
    </row>
    <row r="1360" spans="1:14" s="41" customFormat="1" x14ac:dyDescent="0.25">
      <c r="A1360" s="270"/>
      <c r="B1360" s="271"/>
      <c r="C1360" s="43"/>
      <c r="D1360" s="43"/>
      <c r="E1360" s="43"/>
      <c r="F1360" s="43"/>
      <c r="G1360" s="48"/>
      <c r="H1360" s="49"/>
      <c r="I1360" s="46" t="str">
        <f>IF(C1360="","",INDEX(airports_all,MATCH(C1360,Inputs!$J$5:$J$8662,0)))</f>
        <v/>
      </c>
      <c r="J1360" s="72" t="str">
        <f>IF(D1360="","",INDEX(airports_all,MATCH(D1360,Inputs!$J$5:$J$8662,0)))</f>
        <v/>
      </c>
      <c r="K1360" s="88" t="str">
        <f t="shared" si="42"/>
        <v/>
      </c>
      <c r="N1360" s="207">
        <f t="shared" si="43"/>
        <v>0</v>
      </c>
    </row>
    <row r="1361" spans="1:14" s="41" customFormat="1" x14ac:dyDescent="0.25">
      <c r="A1361" s="270"/>
      <c r="B1361" s="271"/>
      <c r="C1361" s="43"/>
      <c r="D1361" s="43"/>
      <c r="E1361" s="43"/>
      <c r="F1361" s="43"/>
      <c r="G1361" s="48"/>
      <c r="H1361" s="49"/>
      <c r="I1361" s="46" t="str">
        <f>IF(C1361="","",INDEX(airports_all,MATCH(C1361,Inputs!$J$5:$J$8662,0)))</f>
        <v/>
      </c>
      <c r="J1361" s="72" t="str">
        <f>IF(D1361="","",INDEX(airports_all,MATCH(D1361,Inputs!$J$5:$J$8662,0)))</f>
        <v/>
      </c>
      <c r="K1361" s="88" t="str">
        <f t="shared" si="42"/>
        <v/>
      </c>
      <c r="N1361" s="207">
        <f t="shared" si="43"/>
        <v>0</v>
      </c>
    </row>
    <row r="1362" spans="1:14" s="41" customFormat="1" x14ac:dyDescent="0.25">
      <c r="A1362" s="270"/>
      <c r="B1362" s="271"/>
      <c r="C1362" s="43"/>
      <c r="D1362" s="43"/>
      <c r="E1362" s="43"/>
      <c r="F1362" s="43"/>
      <c r="G1362" s="48"/>
      <c r="H1362" s="49"/>
      <c r="I1362" s="46" t="str">
        <f>IF(C1362="","",INDEX(airports_all,MATCH(C1362,Inputs!$J$5:$J$8662,0)))</f>
        <v/>
      </c>
      <c r="J1362" s="72" t="str">
        <f>IF(D1362="","",INDEX(airports_all,MATCH(D1362,Inputs!$J$5:$J$8662,0)))</f>
        <v/>
      </c>
      <c r="K1362" s="88" t="str">
        <f t="shared" si="42"/>
        <v/>
      </c>
      <c r="N1362" s="207">
        <f t="shared" si="43"/>
        <v>0</v>
      </c>
    </row>
    <row r="1363" spans="1:14" s="41" customFormat="1" x14ac:dyDescent="0.25">
      <c r="A1363" s="270"/>
      <c r="B1363" s="271"/>
      <c r="C1363" s="43"/>
      <c r="D1363" s="43"/>
      <c r="E1363" s="43"/>
      <c r="F1363" s="43"/>
      <c r="G1363" s="48"/>
      <c r="H1363" s="49"/>
      <c r="I1363" s="46" t="str">
        <f>IF(C1363="","",INDEX(airports_all,MATCH(C1363,Inputs!$J$5:$J$8662,0)))</f>
        <v/>
      </c>
      <c r="J1363" s="72" t="str">
        <f>IF(D1363="","",INDEX(airports_all,MATCH(D1363,Inputs!$J$5:$J$8662,0)))</f>
        <v/>
      </c>
      <c r="K1363" s="88" t="str">
        <f t="shared" si="42"/>
        <v/>
      </c>
      <c r="N1363" s="207">
        <f t="shared" si="43"/>
        <v>0</v>
      </c>
    </row>
    <row r="1364" spans="1:14" s="41" customFormat="1" x14ac:dyDescent="0.25">
      <c r="A1364" s="270"/>
      <c r="B1364" s="271"/>
      <c r="C1364" s="43"/>
      <c r="D1364" s="43"/>
      <c r="E1364" s="43"/>
      <c r="F1364" s="43"/>
      <c r="G1364" s="48"/>
      <c r="H1364" s="49"/>
      <c r="I1364" s="46" t="str">
        <f>IF(C1364="","",INDEX(airports_all,MATCH(C1364,Inputs!$J$5:$J$8662,0)))</f>
        <v/>
      </c>
      <c r="J1364" s="72" t="str">
        <f>IF(D1364="","",INDEX(airports_all,MATCH(D1364,Inputs!$J$5:$J$8662,0)))</f>
        <v/>
      </c>
      <c r="K1364" s="88" t="str">
        <f t="shared" si="42"/>
        <v/>
      </c>
      <c r="N1364" s="207">
        <f t="shared" si="43"/>
        <v>0</v>
      </c>
    </row>
    <row r="1365" spans="1:14" s="41" customFormat="1" x14ac:dyDescent="0.25">
      <c r="A1365" s="270"/>
      <c r="B1365" s="271"/>
      <c r="C1365" s="43"/>
      <c r="D1365" s="43"/>
      <c r="E1365" s="43"/>
      <c r="F1365" s="43"/>
      <c r="G1365" s="48"/>
      <c r="H1365" s="49"/>
      <c r="I1365" s="46" t="str">
        <f>IF(C1365="","",INDEX(airports_all,MATCH(C1365,Inputs!$J$5:$J$8662,0)))</f>
        <v/>
      </c>
      <c r="J1365" s="72" t="str">
        <f>IF(D1365="","",INDEX(airports_all,MATCH(D1365,Inputs!$J$5:$J$8662,0)))</f>
        <v/>
      </c>
      <c r="K1365" s="88" t="str">
        <f t="shared" si="42"/>
        <v/>
      </c>
      <c r="N1365" s="207">
        <f t="shared" si="43"/>
        <v>0</v>
      </c>
    </row>
    <row r="1366" spans="1:14" s="41" customFormat="1" x14ac:dyDescent="0.25">
      <c r="A1366" s="270"/>
      <c r="B1366" s="271"/>
      <c r="C1366" s="43"/>
      <c r="D1366" s="43"/>
      <c r="E1366" s="43"/>
      <c r="F1366" s="43"/>
      <c r="G1366" s="48"/>
      <c r="H1366" s="49"/>
      <c r="I1366" s="46" t="str">
        <f>IF(C1366="","",INDEX(airports_all,MATCH(C1366,Inputs!$J$5:$J$8662,0)))</f>
        <v/>
      </c>
      <c r="J1366" s="72" t="str">
        <f>IF(D1366="","",INDEX(airports_all,MATCH(D1366,Inputs!$J$5:$J$8662,0)))</f>
        <v/>
      </c>
      <c r="K1366" s="88" t="str">
        <f t="shared" ref="K1366:K1429" si="44">IF(COUNTA(A1366:G1366)&gt;0,IF(COUNTA(A1366:G1366)&lt;6, "Enter data in all of columns B-G!",""),"")</f>
        <v/>
      </c>
      <c r="N1366" s="207">
        <f t="shared" ref="N1366:N1429" si="45">IF(COUNTA(A1366:G1366)&gt;0,IF(COUNTA(A1366:G1366)&lt;6, 1,0),0)</f>
        <v>0</v>
      </c>
    </row>
    <row r="1367" spans="1:14" s="41" customFormat="1" x14ac:dyDescent="0.25">
      <c r="A1367" s="270"/>
      <c r="B1367" s="271"/>
      <c r="C1367" s="43"/>
      <c r="D1367" s="43"/>
      <c r="E1367" s="43"/>
      <c r="F1367" s="43"/>
      <c r="G1367" s="48"/>
      <c r="H1367" s="49"/>
      <c r="I1367" s="46" t="str">
        <f>IF(C1367="","",INDEX(airports_all,MATCH(C1367,Inputs!$J$5:$J$8662,0)))</f>
        <v/>
      </c>
      <c r="J1367" s="72" t="str">
        <f>IF(D1367="","",INDEX(airports_all,MATCH(D1367,Inputs!$J$5:$J$8662,0)))</f>
        <v/>
      </c>
      <c r="K1367" s="88" t="str">
        <f t="shared" si="44"/>
        <v/>
      </c>
      <c r="N1367" s="207">
        <f t="shared" si="45"/>
        <v>0</v>
      </c>
    </row>
    <row r="1368" spans="1:14" s="41" customFormat="1" x14ac:dyDescent="0.25">
      <c r="A1368" s="270"/>
      <c r="B1368" s="271"/>
      <c r="C1368" s="43"/>
      <c r="D1368" s="43"/>
      <c r="E1368" s="43"/>
      <c r="F1368" s="43"/>
      <c r="G1368" s="48"/>
      <c r="H1368" s="49"/>
      <c r="I1368" s="46" t="str">
        <f>IF(C1368="","",INDEX(airports_all,MATCH(C1368,Inputs!$J$5:$J$8662,0)))</f>
        <v/>
      </c>
      <c r="J1368" s="72" t="str">
        <f>IF(D1368="","",INDEX(airports_all,MATCH(D1368,Inputs!$J$5:$J$8662,0)))</f>
        <v/>
      </c>
      <c r="K1368" s="88" t="str">
        <f t="shared" si="44"/>
        <v/>
      </c>
      <c r="N1368" s="207">
        <f t="shared" si="45"/>
        <v>0</v>
      </c>
    </row>
    <row r="1369" spans="1:14" s="41" customFormat="1" x14ac:dyDescent="0.25">
      <c r="A1369" s="270"/>
      <c r="B1369" s="271"/>
      <c r="C1369" s="43"/>
      <c r="D1369" s="43"/>
      <c r="E1369" s="43"/>
      <c r="F1369" s="43"/>
      <c r="G1369" s="48"/>
      <c r="H1369" s="49"/>
      <c r="I1369" s="46" t="str">
        <f>IF(C1369="","",INDEX(airports_all,MATCH(C1369,Inputs!$J$5:$J$8662,0)))</f>
        <v/>
      </c>
      <c r="J1369" s="72" t="str">
        <f>IF(D1369="","",INDEX(airports_all,MATCH(D1369,Inputs!$J$5:$J$8662,0)))</f>
        <v/>
      </c>
      <c r="K1369" s="88" t="str">
        <f t="shared" si="44"/>
        <v/>
      </c>
      <c r="N1369" s="207">
        <f t="shared" si="45"/>
        <v>0</v>
      </c>
    </row>
    <row r="1370" spans="1:14" s="41" customFormat="1" x14ac:dyDescent="0.25">
      <c r="A1370" s="270"/>
      <c r="B1370" s="271"/>
      <c r="C1370" s="43"/>
      <c r="D1370" s="43"/>
      <c r="E1370" s="43"/>
      <c r="F1370" s="43"/>
      <c r="G1370" s="48"/>
      <c r="H1370" s="49"/>
      <c r="I1370" s="46" t="str">
        <f>IF(C1370="","",INDEX(airports_all,MATCH(C1370,Inputs!$J$5:$J$8662,0)))</f>
        <v/>
      </c>
      <c r="J1370" s="72" t="str">
        <f>IF(D1370="","",INDEX(airports_all,MATCH(D1370,Inputs!$J$5:$J$8662,0)))</f>
        <v/>
      </c>
      <c r="K1370" s="88" t="str">
        <f t="shared" si="44"/>
        <v/>
      </c>
      <c r="N1370" s="207">
        <f t="shared" si="45"/>
        <v>0</v>
      </c>
    </row>
    <row r="1371" spans="1:14" s="41" customFormat="1" x14ac:dyDescent="0.25">
      <c r="A1371" s="270"/>
      <c r="B1371" s="271"/>
      <c r="C1371" s="43"/>
      <c r="D1371" s="43"/>
      <c r="E1371" s="43"/>
      <c r="F1371" s="43"/>
      <c r="G1371" s="48"/>
      <c r="H1371" s="49"/>
      <c r="I1371" s="46" t="str">
        <f>IF(C1371="","",INDEX(airports_all,MATCH(C1371,Inputs!$J$5:$J$8662,0)))</f>
        <v/>
      </c>
      <c r="J1371" s="72" t="str">
        <f>IF(D1371="","",INDEX(airports_all,MATCH(D1371,Inputs!$J$5:$J$8662,0)))</f>
        <v/>
      </c>
      <c r="K1371" s="88" t="str">
        <f t="shared" si="44"/>
        <v/>
      </c>
      <c r="N1371" s="207">
        <f t="shared" si="45"/>
        <v>0</v>
      </c>
    </row>
    <row r="1372" spans="1:14" s="41" customFormat="1" x14ac:dyDescent="0.25">
      <c r="A1372" s="270"/>
      <c r="B1372" s="271"/>
      <c r="C1372" s="43"/>
      <c r="D1372" s="43"/>
      <c r="E1372" s="43"/>
      <c r="F1372" s="43"/>
      <c r="G1372" s="48"/>
      <c r="H1372" s="49"/>
      <c r="I1372" s="46" t="str">
        <f>IF(C1372="","",INDEX(airports_all,MATCH(C1372,Inputs!$J$5:$J$8662,0)))</f>
        <v/>
      </c>
      <c r="J1372" s="72" t="str">
        <f>IF(D1372="","",INDEX(airports_all,MATCH(D1372,Inputs!$J$5:$J$8662,0)))</f>
        <v/>
      </c>
      <c r="K1372" s="88" t="str">
        <f t="shared" si="44"/>
        <v/>
      </c>
      <c r="N1372" s="207">
        <f t="shared" si="45"/>
        <v>0</v>
      </c>
    </row>
    <row r="1373" spans="1:14" s="41" customFormat="1" x14ac:dyDescent="0.25">
      <c r="A1373" s="270"/>
      <c r="B1373" s="271"/>
      <c r="C1373" s="43"/>
      <c r="D1373" s="43"/>
      <c r="E1373" s="43"/>
      <c r="F1373" s="43"/>
      <c r="G1373" s="48"/>
      <c r="H1373" s="49"/>
      <c r="I1373" s="46" t="str">
        <f>IF(C1373="","",INDEX(airports_all,MATCH(C1373,Inputs!$J$5:$J$8662,0)))</f>
        <v/>
      </c>
      <c r="J1373" s="72" t="str">
        <f>IF(D1373="","",INDEX(airports_all,MATCH(D1373,Inputs!$J$5:$J$8662,0)))</f>
        <v/>
      </c>
      <c r="K1373" s="88" t="str">
        <f t="shared" si="44"/>
        <v/>
      </c>
      <c r="N1373" s="207">
        <f t="shared" si="45"/>
        <v>0</v>
      </c>
    </row>
    <row r="1374" spans="1:14" s="41" customFormat="1" x14ac:dyDescent="0.25">
      <c r="A1374" s="270"/>
      <c r="B1374" s="271"/>
      <c r="C1374" s="43"/>
      <c r="D1374" s="43"/>
      <c r="E1374" s="43"/>
      <c r="F1374" s="43"/>
      <c r="G1374" s="48"/>
      <c r="H1374" s="49"/>
      <c r="I1374" s="46" t="str">
        <f>IF(C1374="","",INDEX(airports_all,MATCH(C1374,Inputs!$J$5:$J$8662,0)))</f>
        <v/>
      </c>
      <c r="J1374" s="72" t="str">
        <f>IF(D1374="","",INDEX(airports_all,MATCH(D1374,Inputs!$J$5:$J$8662,0)))</f>
        <v/>
      </c>
      <c r="K1374" s="88" t="str">
        <f t="shared" si="44"/>
        <v/>
      </c>
      <c r="N1374" s="207">
        <f t="shared" si="45"/>
        <v>0</v>
      </c>
    </row>
    <row r="1375" spans="1:14" s="41" customFormat="1" x14ac:dyDescent="0.25">
      <c r="A1375" s="270"/>
      <c r="B1375" s="271"/>
      <c r="C1375" s="43"/>
      <c r="D1375" s="43"/>
      <c r="E1375" s="43"/>
      <c r="F1375" s="43"/>
      <c r="G1375" s="48"/>
      <c r="H1375" s="49"/>
      <c r="I1375" s="46" t="str">
        <f>IF(C1375="","",INDEX(airports_all,MATCH(C1375,Inputs!$J$5:$J$8662,0)))</f>
        <v/>
      </c>
      <c r="J1375" s="72" t="str">
        <f>IF(D1375="","",INDEX(airports_all,MATCH(D1375,Inputs!$J$5:$J$8662,0)))</f>
        <v/>
      </c>
      <c r="K1375" s="88" t="str">
        <f t="shared" si="44"/>
        <v/>
      </c>
      <c r="N1375" s="207">
        <f t="shared" si="45"/>
        <v>0</v>
      </c>
    </row>
    <row r="1376" spans="1:14" s="41" customFormat="1" x14ac:dyDescent="0.25">
      <c r="A1376" s="270"/>
      <c r="B1376" s="271"/>
      <c r="C1376" s="43"/>
      <c r="D1376" s="43"/>
      <c r="E1376" s="43"/>
      <c r="F1376" s="43"/>
      <c r="G1376" s="48"/>
      <c r="H1376" s="49"/>
      <c r="I1376" s="46" t="str">
        <f>IF(C1376="","",INDEX(airports_all,MATCH(C1376,Inputs!$J$5:$J$8662,0)))</f>
        <v/>
      </c>
      <c r="J1376" s="72" t="str">
        <f>IF(D1376="","",INDEX(airports_all,MATCH(D1376,Inputs!$J$5:$J$8662,0)))</f>
        <v/>
      </c>
      <c r="K1376" s="88" t="str">
        <f t="shared" si="44"/>
        <v/>
      </c>
      <c r="N1376" s="207">
        <f t="shared" si="45"/>
        <v>0</v>
      </c>
    </row>
    <row r="1377" spans="1:14" s="41" customFormat="1" x14ac:dyDescent="0.25">
      <c r="A1377" s="270"/>
      <c r="B1377" s="271"/>
      <c r="C1377" s="43"/>
      <c r="D1377" s="43"/>
      <c r="E1377" s="43"/>
      <c r="F1377" s="43"/>
      <c r="G1377" s="48"/>
      <c r="H1377" s="49"/>
      <c r="I1377" s="46" t="str">
        <f>IF(C1377="","",INDEX(airports_all,MATCH(C1377,Inputs!$J$5:$J$8662,0)))</f>
        <v/>
      </c>
      <c r="J1377" s="72" t="str">
        <f>IF(D1377="","",INDEX(airports_all,MATCH(D1377,Inputs!$J$5:$J$8662,0)))</f>
        <v/>
      </c>
      <c r="K1377" s="88" t="str">
        <f t="shared" si="44"/>
        <v/>
      </c>
      <c r="N1377" s="207">
        <f t="shared" si="45"/>
        <v>0</v>
      </c>
    </row>
    <row r="1378" spans="1:14" s="41" customFormat="1" x14ac:dyDescent="0.25">
      <c r="A1378" s="270"/>
      <c r="B1378" s="271"/>
      <c r="C1378" s="43"/>
      <c r="D1378" s="43"/>
      <c r="E1378" s="43"/>
      <c r="F1378" s="43"/>
      <c r="G1378" s="48"/>
      <c r="H1378" s="49"/>
      <c r="I1378" s="46" t="str">
        <f>IF(C1378="","",INDEX(airports_all,MATCH(C1378,Inputs!$J$5:$J$8662,0)))</f>
        <v/>
      </c>
      <c r="J1378" s="72" t="str">
        <f>IF(D1378="","",INDEX(airports_all,MATCH(D1378,Inputs!$J$5:$J$8662,0)))</f>
        <v/>
      </c>
      <c r="K1378" s="88" t="str">
        <f t="shared" si="44"/>
        <v/>
      </c>
      <c r="N1378" s="207">
        <f t="shared" si="45"/>
        <v>0</v>
      </c>
    </row>
    <row r="1379" spans="1:14" s="41" customFormat="1" x14ac:dyDescent="0.25">
      <c r="A1379" s="270"/>
      <c r="B1379" s="271"/>
      <c r="C1379" s="43"/>
      <c r="D1379" s="43"/>
      <c r="E1379" s="43"/>
      <c r="F1379" s="43"/>
      <c r="G1379" s="48"/>
      <c r="H1379" s="49"/>
      <c r="I1379" s="46" t="str">
        <f>IF(C1379="","",INDEX(airports_all,MATCH(C1379,Inputs!$J$5:$J$8662,0)))</f>
        <v/>
      </c>
      <c r="J1379" s="72" t="str">
        <f>IF(D1379="","",INDEX(airports_all,MATCH(D1379,Inputs!$J$5:$J$8662,0)))</f>
        <v/>
      </c>
      <c r="K1379" s="88" t="str">
        <f t="shared" si="44"/>
        <v/>
      </c>
      <c r="N1379" s="207">
        <f t="shared" si="45"/>
        <v>0</v>
      </c>
    </row>
    <row r="1380" spans="1:14" s="41" customFormat="1" x14ac:dyDescent="0.25">
      <c r="A1380" s="270"/>
      <c r="B1380" s="271"/>
      <c r="C1380" s="43"/>
      <c r="D1380" s="43"/>
      <c r="E1380" s="43"/>
      <c r="F1380" s="43"/>
      <c r="G1380" s="48"/>
      <c r="H1380" s="49"/>
      <c r="I1380" s="46" t="str">
        <f>IF(C1380="","",INDEX(airports_all,MATCH(C1380,Inputs!$J$5:$J$8662,0)))</f>
        <v/>
      </c>
      <c r="J1380" s="72" t="str">
        <f>IF(D1380="","",INDEX(airports_all,MATCH(D1380,Inputs!$J$5:$J$8662,0)))</f>
        <v/>
      </c>
      <c r="K1380" s="88" t="str">
        <f t="shared" si="44"/>
        <v/>
      </c>
      <c r="N1380" s="207">
        <f t="shared" si="45"/>
        <v>0</v>
      </c>
    </row>
    <row r="1381" spans="1:14" s="41" customFormat="1" x14ac:dyDescent="0.25">
      <c r="A1381" s="270"/>
      <c r="B1381" s="271"/>
      <c r="C1381" s="43"/>
      <c r="D1381" s="43"/>
      <c r="E1381" s="43"/>
      <c r="F1381" s="43"/>
      <c r="G1381" s="48"/>
      <c r="H1381" s="49"/>
      <c r="I1381" s="46" t="str">
        <f>IF(C1381="","",INDEX(airports_all,MATCH(C1381,Inputs!$J$5:$J$8662,0)))</f>
        <v/>
      </c>
      <c r="J1381" s="72" t="str">
        <f>IF(D1381="","",INDEX(airports_all,MATCH(D1381,Inputs!$J$5:$J$8662,0)))</f>
        <v/>
      </c>
      <c r="K1381" s="88" t="str">
        <f t="shared" si="44"/>
        <v/>
      </c>
      <c r="N1381" s="207">
        <f t="shared" si="45"/>
        <v>0</v>
      </c>
    </row>
    <row r="1382" spans="1:14" s="41" customFormat="1" x14ac:dyDescent="0.25">
      <c r="A1382" s="270"/>
      <c r="B1382" s="271"/>
      <c r="C1382" s="43"/>
      <c r="D1382" s="43"/>
      <c r="E1382" s="43"/>
      <c r="F1382" s="43"/>
      <c r="G1382" s="48"/>
      <c r="H1382" s="49"/>
      <c r="I1382" s="46" t="str">
        <f>IF(C1382="","",INDEX(airports_all,MATCH(C1382,Inputs!$J$5:$J$8662,0)))</f>
        <v/>
      </c>
      <c r="J1382" s="72" t="str">
        <f>IF(D1382="","",INDEX(airports_all,MATCH(D1382,Inputs!$J$5:$J$8662,0)))</f>
        <v/>
      </c>
      <c r="K1382" s="88" t="str">
        <f t="shared" si="44"/>
        <v/>
      </c>
      <c r="N1382" s="207">
        <f t="shared" si="45"/>
        <v>0</v>
      </c>
    </row>
    <row r="1383" spans="1:14" s="41" customFormat="1" x14ac:dyDescent="0.25">
      <c r="A1383" s="270"/>
      <c r="B1383" s="271"/>
      <c r="C1383" s="43"/>
      <c r="D1383" s="43"/>
      <c r="E1383" s="43"/>
      <c r="F1383" s="43"/>
      <c r="G1383" s="48"/>
      <c r="H1383" s="49"/>
      <c r="I1383" s="46" t="str">
        <f>IF(C1383="","",INDEX(airports_all,MATCH(C1383,Inputs!$J$5:$J$8662,0)))</f>
        <v/>
      </c>
      <c r="J1383" s="72" t="str">
        <f>IF(D1383="","",INDEX(airports_all,MATCH(D1383,Inputs!$J$5:$J$8662,0)))</f>
        <v/>
      </c>
      <c r="K1383" s="88" t="str">
        <f t="shared" si="44"/>
        <v/>
      </c>
      <c r="N1383" s="207">
        <f t="shared" si="45"/>
        <v>0</v>
      </c>
    </row>
    <row r="1384" spans="1:14" s="41" customFormat="1" x14ac:dyDescent="0.25">
      <c r="A1384" s="270"/>
      <c r="B1384" s="271"/>
      <c r="C1384" s="43"/>
      <c r="D1384" s="43"/>
      <c r="E1384" s="43"/>
      <c r="F1384" s="43"/>
      <c r="G1384" s="48"/>
      <c r="H1384" s="49"/>
      <c r="I1384" s="46" t="str">
        <f>IF(C1384="","",INDEX(airports_all,MATCH(C1384,Inputs!$J$5:$J$8662,0)))</f>
        <v/>
      </c>
      <c r="J1384" s="72" t="str">
        <f>IF(D1384="","",INDEX(airports_all,MATCH(D1384,Inputs!$J$5:$J$8662,0)))</f>
        <v/>
      </c>
      <c r="K1384" s="88" t="str">
        <f t="shared" si="44"/>
        <v/>
      </c>
      <c r="N1384" s="207">
        <f t="shared" si="45"/>
        <v>0</v>
      </c>
    </row>
    <row r="1385" spans="1:14" s="41" customFormat="1" x14ac:dyDescent="0.25">
      <c r="A1385" s="270"/>
      <c r="B1385" s="271"/>
      <c r="C1385" s="43"/>
      <c r="D1385" s="43"/>
      <c r="E1385" s="43"/>
      <c r="F1385" s="43"/>
      <c r="G1385" s="48"/>
      <c r="H1385" s="49"/>
      <c r="I1385" s="46" t="str">
        <f>IF(C1385="","",INDEX(airports_all,MATCH(C1385,Inputs!$J$5:$J$8662,0)))</f>
        <v/>
      </c>
      <c r="J1385" s="72" t="str">
        <f>IF(D1385="","",INDEX(airports_all,MATCH(D1385,Inputs!$J$5:$J$8662,0)))</f>
        <v/>
      </c>
      <c r="K1385" s="88" t="str">
        <f t="shared" si="44"/>
        <v/>
      </c>
      <c r="N1385" s="207">
        <f t="shared" si="45"/>
        <v>0</v>
      </c>
    </row>
    <row r="1386" spans="1:14" s="41" customFormat="1" x14ac:dyDescent="0.25">
      <c r="A1386" s="270"/>
      <c r="B1386" s="271"/>
      <c r="C1386" s="43"/>
      <c r="D1386" s="43"/>
      <c r="E1386" s="43"/>
      <c r="F1386" s="43"/>
      <c r="G1386" s="48"/>
      <c r="H1386" s="49"/>
      <c r="I1386" s="46" t="str">
        <f>IF(C1386="","",INDEX(airports_all,MATCH(C1386,Inputs!$J$5:$J$8662,0)))</f>
        <v/>
      </c>
      <c r="J1386" s="72" t="str">
        <f>IF(D1386="","",INDEX(airports_all,MATCH(D1386,Inputs!$J$5:$J$8662,0)))</f>
        <v/>
      </c>
      <c r="K1386" s="88" t="str">
        <f t="shared" si="44"/>
        <v/>
      </c>
      <c r="N1386" s="207">
        <f t="shared" si="45"/>
        <v>0</v>
      </c>
    </row>
    <row r="1387" spans="1:14" s="41" customFormat="1" x14ac:dyDescent="0.25">
      <c r="A1387" s="270"/>
      <c r="B1387" s="271"/>
      <c r="C1387" s="43"/>
      <c r="D1387" s="43"/>
      <c r="E1387" s="43"/>
      <c r="F1387" s="43"/>
      <c r="G1387" s="48"/>
      <c r="H1387" s="49"/>
      <c r="I1387" s="46" t="str">
        <f>IF(C1387="","",INDEX(airports_all,MATCH(C1387,Inputs!$J$5:$J$8662,0)))</f>
        <v/>
      </c>
      <c r="J1387" s="72" t="str">
        <f>IF(D1387="","",INDEX(airports_all,MATCH(D1387,Inputs!$J$5:$J$8662,0)))</f>
        <v/>
      </c>
      <c r="K1387" s="88" t="str">
        <f t="shared" si="44"/>
        <v/>
      </c>
      <c r="N1387" s="207">
        <f t="shared" si="45"/>
        <v>0</v>
      </c>
    </row>
    <row r="1388" spans="1:14" s="41" customFormat="1" x14ac:dyDescent="0.25">
      <c r="A1388" s="270"/>
      <c r="B1388" s="271"/>
      <c r="C1388" s="43"/>
      <c r="D1388" s="43"/>
      <c r="E1388" s="43"/>
      <c r="F1388" s="43"/>
      <c r="G1388" s="48"/>
      <c r="H1388" s="49"/>
      <c r="I1388" s="46" t="str">
        <f>IF(C1388="","",INDEX(airports_all,MATCH(C1388,Inputs!$J$5:$J$8662,0)))</f>
        <v/>
      </c>
      <c r="J1388" s="72" t="str">
        <f>IF(D1388="","",INDEX(airports_all,MATCH(D1388,Inputs!$J$5:$J$8662,0)))</f>
        <v/>
      </c>
      <c r="K1388" s="88" t="str">
        <f t="shared" si="44"/>
        <v/>
      </c>
      <c r="N1388" s="207">
        <f t="shared" si="45"/>
        <v>0</v>
      </c>
    </row>
    <row r="1389" spans="1:14" s="41" customFormat="1" x14ac:dyDescent="0.25">
      <c r="A1389" s="270"/>
      <c r="B1389" s="271"/>
      <c r="C1389" s="43"/>
      <c r="D1389" s="43"/>
      <c r="E1389" s="43"/>
      <c r="F1389" s="43"/>
      <c r="G1389" s="48"/>
      <c r="H1389" s="49"/>
      <c r="I1389" s="46" t="str">
        <f>IF(C1389="","",INDEX(airports_all,MATCH(C1389,Inputs!$J$5:$J$8662,0)))</f>
        <v/>
      </c>
      <c r="J1389" s="72" t="str">
        <f>IF(D1389="","",INDEX(airports_all,MATCH(D1389,Inputs!$J$5:$J$8662,0)))</f>
        <v/>
      </c>
      <c r="K1389" s="88" t="str">
        <f t="shared" si="44"/>
        <v/>
      </c>
      <c r="N1389" s="207">
        <f t="shared" si="45"/>
        <v>0</v>
      </c>
    </row>
    <row r="1390" spans="1:14" s="41" customFormat="1" x14ac:dyDescent="0.25">
      <c r="A1390" s="270"/>
      <c r="B1390" s="271"/>
      <c r="C1390" s="43"/>
      <c r="D1390" s="43"/>
      <c r="E1390" s="43"/>
      <c r="F1390" s="43"/>
      <c r="G1390" s="48"/>
      <c r="H1390" s="49"/>
      <c r="I1390" s="46" t="str">
        <f>IF(C1390="","",INDEX(airports_all,MATCH(C1390,Inputs!$J$5:$J$8662,0)))</f>
        <v/>
      </c>
      <c r="J1390" s="72" t="str">
        <f>IF(D1390="","",INDEX(airports_all,MATCH(D1390,Inputs!$J$5:$J$8662,0)))</f>
        <v/>
      </c>
      <c r="K1390" s="88" t="str">
        <f t="shared" si="44"/>
        <v/>
      </c>
      <c r="N1390" s="207">
        <f t="shared" si="45"/>
        <v>0</v>
      </c>
    </row>
    <row r="1391" spans="1:14" s="41" customFormat="1" x14ac:dyDescent="0.25">
      <c r="A1391" s="270"/>
      <c r="B1391" s="271"/>
      <c r="C1391" s="43"/>
      <c r="D1391" s="43"/>
      <c r="E1391" s="43"/>
      <c r="F1391" s="43"/>
      <c r="G1391" s="48"/>
      <c r="H1391" s="49"/>
      <c r="I1391" s="46" t="str">
        <f>IF(C1391="","",INDEX(airports_all,MATCH(C1391,Inputs!$J$5:$J$8662,0)))</f>
        <v/>
      </c>
      <c r="J1391" s="72" t="str">
        <f>IF(D1391="","",INDEX(airports_all,MATCH(D1391,Inputs!$J$5:$J$8662,0)))</f>
        <v/>
      </c>
      <c r="K1391" s="88" t="str">
        <f t="shared" si="44"/>
        <v/>
      </c>
      <c r="N1391" s="207">
        <f t="shared" si="45"/>
        <v>0</v>
      </c>
    </row>
    <row r="1392" spans="1:14" s="41" customFormat="1" x14ac:dyDescent="0.25">
      <c r="A1392" s="270"/>
      <c r="B1392" s="271"/>
      <c r="C1392" s="43"/>
      <c r="D1392" s="43"/>
      <c r="E1392" s="43"/>
      <c r="F1392" s="43"/>
      <c r="G1392" s="48"/>
      <c r="H1392" s="49"/>
      <c r="I1392" s="46" t="str">
        <f>IF(C1392="","",INDEX(airports_all,MATCH(C1392,Inputs!$J$5:$J$8662,0)))</f>
        <v/>
      </c>
      <c r="J1392" s="72" t="str">
        <f>IF(D1392="","",INDEX(airports_all,MATCH(D1392,Inputs!$J$5:$J$8662,0)))</f>
        <v/>
      </c>
      <c r="K1392" s="88" t="str">
        <f t="shared" si="44"/>
        <v/>
      </c>
      <c r="N1392" s="207">
        <f t="shared" si="45"/>
        <v>0</v>
      </c>
    </row>
    <row r="1393" spans="1:14" s="41" customFormat="1" x14ac:dyDescent="0.25">
      <c r="A1393" s="270"/>
      <c r="B1393" s="271"/>
      <c r="C1393" s="43"/>
      <c r="D1393" s="43"/>
      <c r="E1393" s="43"/>
      <c r="F1393" s="43"/>
      <c r="G1393" s="48"/>
      <c r="H1393" s="49"/>
      <c r="I1393" s="46" t="str">
        <f>IF(C1393="","",INDEX(airports_all,MATCH(C1393,Inputs!$J$5:$J$8662,0)))</f>
        <v/>
      </c>
      <c r="J1393" s="72" t="str">
        <f>IF(D1393="","",INDEX(airports_all,MATCH(D1393,Inputs!$J$5:$J$8662,0)))</f>
        <v/>
      </c>
      <c r="K1393" s="88" t="str">
        <f t="shared" si="44"/>
        <v/>
      </c>
      <c r="N1393" s="207">
        <f t="shared" si="45"/>
        <v>0</v>
      </c>
    </row>
    <row r="1394" spans="1:14" s="41" customFormat="1" x14ac:dyDescent="0.25">
      <c r="A1394" s="270"/>
      <c r="B1394" s="271"/>
      <c r="C1394" s="43"/>
      <c r="D1394" s="43"/>
      <c r="E1394" s="43"/>
      <c r="F1394" s="43"/>
      <c r="G1394" s="48"/>
      <c r="H1394" s="49"/>
      <c r="I1394" s="46" t="str">
        <f>IF(C1394="","",INDEX(airports_all,MATCH(C1394,Inputs!$J$5:$J$8662,0)))</f>
        <v/>
      </c>
      <c r="J1394" s="72" t="str">
        <f>IF(D1394="","",INDEX(airports_all,MATCH(D1394,Inputs!$J$5:$J$8662,0)))</f>
        <v/>
      </c>
      <c r="K1394" s="88" t="str">
        <f t="shared" si="44"/>
        <v/>
      </c>
      <c r="N1394" s="207">
        <f t="shared" si="45"/>
        <v>0</v>
      </c>
    </row>
    <row r="1395" spans="1:14" s="41" customFormat="1" x14ac:dyDescent="0.25">
      <c r="A1395" s="270"/>
      <c r="B1395" s="271"/>
      <c r="C1395" s="43"/>
      <c r="D1395" s="43"/>
      <c r="E1395" s="43"/>
      <c r="F1395" s="43"/>
      <c r="G1395" s="48"/>
      <c r="H1395" s="49"/>
      <c r="I1395" s="46" t="str">
        <f>IF(C1395="","",INDEX(airports_all,MATCH(C1395,Inputs!$J$5:$J$8662,0)))</f>
        <v/>
      </c>
      <c r="J1395" s="72" t="str">
        <f>IF(D1395="","",INDEX(airports_all,MATCH(D1395,Inputs!$J$5:$J$8662,0)))</f>
        <v/>
      </c>
      <c r="K1395" s="88" t="str">
        <f t="shared" si="44"/>
        <v/>
      </c>
      <c r="N1395" s="207">
        <f t="shared" si="45"/>
        <v>0</v>
      </c>
    </row>
    <row r="1396" spans="1:14" s="41" customFormat="1" x14ac:dyDescent="0.25">
      <c r="A1396" s="270"/>
      <c r="B1396" s="271"/>
      <c r="C1396" s="43"/>
      <c r="D1396" s="43"/>
      <c r="E1396" s="43"/>
      <c r="F1396" s="43"/>
      <c r="G1396" s="48"/>
      <c r="H1396" s="49"/>
      <c r="I1396" s="46" t="str">
        <f>IF(C1396="","",INDEX(airports_all,MATCH(C1396,Inputs!$J$5:$J$8662,0)))</f>
        <v/>
      </c>
      <c r="J1396" s="72" t="str">
        <f>IF(D1396="","",INDEX(airports_all,MATCH(D1396,Inputs!$J$5:$J$8662,0)))</f>
        <v/>
      </c>
      <c r="K1396" s="88" t="str">
        <f t="shared" si="44"/>
        <v/>
      </c>
      <c r="N1396" s="207">
        <f t="shared" si="45"/>
        <v>0</v>
      </c>
    </row>
    <row r="1397" spans="1:14" s="41" customFormat="1" x14ac:dyDescent="0.25">
      <c r="A1397" s="270"/>
      <c r="B1397" s="271"/>
      <c r="C1397" s="43"/>
      <c r="D1397" s="43"/>
      <c r="E1397" s="43"/>
      <c r="F1397" s="43"/>
      <c r="G1397" s="48"/>
      <c r="H1397" s="49"/>
      <c r="I1397" s="46" t="str">
        <f>IF(C1397="","",INDEX(airports_all,MATCH(C1397,Inputs!$J$5:$J$8662,0)))</f>
        <v/>
      </c>
      <c r="J1397" s="72" t="str">
        <f>IF(D1397="","",INDEX(airports_all,MATCH(D1397,Inputs!$J$5:$J$8662,0)))</f>
        <v/>
      </c>
      <c r="K1397" s="88" t="str">
        <f t="shared" si="44"/>
        <v/>
      </c>
      <c r="N1397" s="207">
        <f t="shared" si="45"/>
        <v>0</v>
      </c>
    </row>
    <row r="1398" spans="1:14" s="41" customFormat="1" x14ac:dyDescent="0.25">
      <c r="A1398" s="270"/>
      <c r="B1398" s="271"/>
      <c r="C1398" s="43"/>
      <c r="D1398" s="43"/>
      <c r="E1398" s="43"/>
      <c r="F1398" s="43"/>
      <c r="G1398" s="48"/>
      <c r="H1398" s="49"/>
      <c r="I1398" s="46" t="str">
        <f>IF(C1398="","",INDEX(airports_all,MATCH(C1398,Inputs!$J$5:$J$8662,0)))</f>
        <v/>
      </c>
      <c r="J1398" s="72" t="str">
        <f>IF(D1398="","",INDEX(airports_all,MATCH(D1398,Inputs!$J$5:$J$8662,0)))</f>
        <v/>
      </c>
      <c r="K1398" s="88" t="str">
        <f t="shared" si="44"/>
        <v/>
      </c>
      <c r="N1398" s="207">
        <f t="shared" si="45"/>
        <v>0</v>
      </c>
    </row>
    <row r="1399" spans="1:14" s="41" customFormat="1" x14ac:dyDescent="0.25">
      <c r="A1399" s="270"/>
      <c r="B1399" s="271"/>
      <c r="C1399" s="43"/>
      <c r="D1399" s="43"/>
      <c r="E1399" s="43"/>
      <c r="F1399" s="43"/>
      <c r="G1399" s="48"/>
      <c r="H1399" s="49"/>
      <c r="I1399" s="46" t="str">
        <f>IF(C1399="","",INDEX(airports_all,MATCH(C1399,Inputs!$J$5:$J$8662,0)))</f>
        <v/>
      </c>
      <c r="J1399" s="72" t="str">
        <f>IF(D1399="","",INDEX(airports_all,MATCH(D1399,Inputs!$J$5:$J$8662,0)))</f>
        <v/>
      </c>
      <c r="K1399" s="88" t="str">
        <f t="shared" si="44"/>
        <v/>
      </c>
      <c r="N1399" s="207">
        <f t="shared" si="45"/>
        <v>0</v>
      </c>
    </row>
    <row r="1400" spans="1:14" s="41" customFormat="1" x14ac:dyDescent="0.25">
      <c r="A1400" s="270"/>
      <c r="B1400" s="271"/>
      <c r="C1400" s="43"/>
      <c r="D1400" s="43"/>
      <c r="E1400" s="43"/>
      <c r="F1400" s="43"/>
      <c r="G1400" s="48"/>
      <c r="H1400" s="49"/>
      <c r="I1400" s="46" t="str">
        <f>IF(C1400="","",INDEX(airports_all,MATCH(C1400,Inputs!$J$5:$J$8662,0)))</f>
        <v/>
      </c>
      <c r="J1400" s="72" t="str">
        <f>IF(D1400="","",INDEX(airports_all,MATCH(D1400,Inputs!$J$5:$J$8662,0)))</f>
        <v/>
      </c>
      <c r="K1400" s="88" t="str">
        <f t="shared" si="44"/>
        <v/>
      </c>
      <c r="N1400" s="207">
        <f t="shared" si="45"/>
        <v>0</v>
      </c>
    </row>
    <row r="1401" spans="1:14" s="41" customFormat="1" x14ac:dyDescent="0.25">
      <c r="A1401" s="270"/>
      <c r="B1401" s="271"/>
      <c r="C1401" s="43"/>
      <c r="D1401" s="43"/>
      <c r="E1401" s="43"/>
      <c r="F1401" s="43"/>
      <c r="G1401" s="48"/>
      <c r="H1401" s="49"/>
      <c r="I1401" s="46" t="str">
        <f>IF(C1401="","",INDEX(airports_all,MATCH(C1401,Inputs!$J$5:$J$8662,0)))</f>
        <v/>
      </c>
      <c r="J1401" s="72" t="str">
        <f>IF(D1401="","",INDEX(airports_all,MATCH(D1401,Inputs!$J$5:$J$8662,0)))</f>
        <v/>
      </c>
      <c r="K1401" s="88" t="str">
        <f t="shared" si="44"/>
        <v/>
      </c>
      <c r="N1401" s="207">
        <f t="shared" si="45"/>
        <v>0</v>
      </c>
    </row>
    <row r="1402" spans="1:14" s="41" customFormat="1" x14ac:dyDescent="0.25">
      <c r="A1402" s="270"/>
      <c r="B1402" s="271"/>
      <c r="C1402" s="43"/>
      <c r="D1402" s="43"/>
      <c r="E1402" s="43"/>
      <c r="F1402" s="43"/>
      <c r="G1402" s="48"/>
      <c r="H1402" s="49"/>
      <c r="I1402" s="46" t="str">
        <f>IF(C1402="","",INDEX(airports_all,MATCH(C1402,Inputs!$J$5:$J$8662,0)))</f>
        <v/>
      </c>
      <c r="J1402" s="72" t="str">
        <f>IF(D1402="","",INDEX(airports_all,MATCH(D1402,Inputs!$J$5:$J$8662,0)))</f>
        <v/>
      </c>
      <c r="K1402" s="88" t="str">
        <f t="shared" si="44"/>
        <v/>
      </c>
      <c r="N1402" s="207">
        <f t="shared" si="45"/>
        <v>0</v>
      </c>
    </row>
    <row r="1403" spans="1:14" s="41" customFormat="1" x14ac:dyDescent="0.25">
      <c r="A1403" s="270"/>
      <c r="B1403" s="271"/>
      <c r="C1403" s="43"/>
      <c r="D1403" s="43"/>
      <c r="E1403" s="43"/>
      <c r="F1403" s="43"/>
      <c r="G1403" s="48"/>
      <c r="H1403" s="49"/>
      <c r="I1403" s="46" t="str">
        <f>IF(C1403="","",INDEX(airports_all,MATCH(C1403,Inputs!$J$5:$J$8662,0)))</f>
        <v/>
      </c>
      <c r="J1403" s="72" t="str">
        <f>IF(D1403="","",INDEX(airports_all,MATCH(D1403,Inputs!$J$5:$J$8662,0)))</f>
        <v/>
      </c>
      <c r="K1403" s="88" t="str">
        <f t="shared" si="44"/>
        <v/>
      </c>
      <c r="N1403" s="207">
        <f t="shared" si="45"/>
        <v>0</v>
      </c>
    </row>
    <row r="1404" spans="1:14" s="41" customFormat="1" x14ac:dyDescent="0.25">
      <c r="A1404" s="270"/>
      <c r="B1404" s="271"/>
      <c r="C1404" s="43"/>
      <c r="D1404" s="43"/>
      <c r="E1404" s="43"/>
      <c r="F1404" s="43"/>
      <c r="G1404" s="48"/>
      <c r="H1404" s="49"/>
      <c r="I1404" s="46" t="str">
        <f>IF(C1404="","",INDEX(airports_all,MATCH(C1404,Inputs!$J$5:$J$8662,0)))</f>
        <v/>
      </c>
      <c r="J1404" s="72" t="str">
        <f>IF(D1404="","",INDEX(airports_all,MATCH(D1404,Inputs!$J$5:$J$8662,0)))</f>
        <v/>
      </c>
      <c r="K1404" s="88" t="str">
        <f t="shared" si="44"/>
        <v/>
      </c>
      <c r="N1404" s="207">
        <f t="shared" si="45"/>
        <v>0</v>
      </c>
    </row>
    <row r="1405" spans="1:14" s="41" customFormat="1" x14ac:dyDescent="0.25">
      <c r="A1405" s="270"/>
      <c r="B1405" s="271"/>
      <c r="C1405" s="43"/>
      <c r="D1405" s="43"/>
      <c r="E1405" s="43"/>
      <c r="F1405" s="43"/>
      <c r="G1405" s="48"/>
      <c r="H1405" s="49"/>
      <c r="I1405" s="46" t="str">
        <f>IF(C1405="","",INDEX(airports_all,MATCH(C1405,Inputs!$J$5:$J$8662,0)))</f>
        <v/>
      </c>
      <c r="J1405" s="72" t="str">
        <f>IF(D1405="","",INDEX(airports_all,MATCH(D1405,Inputs!$J$5:$J$8662,0)))</f>
        <v/>
      </c>
      <c r="K1405" s="88" t="str">
        <f t="shared" si="44"/>
        <v/>
      </c>
      <c r="N1405" s="207">
        <f t="shared" si="45"/>
        <v>0</v>
      </c>
    </row>
    <row r="1406" spans="1:14" s="41" customFormat="1" x14ac:dyDescent="0.25">
      <c r="A1406" s="270"/>
      <c r="B1406" s="271"/>
      <c r="C1406" s="43"/>
      <c r="D1406" s="43"/>
      <c r="E1406" s="43"/>
      <c r="F1406" s="43"/>
      <c r="G1406" s="48"/>
      <c r="H1406" s="49"/>
      <c r="I1406" s="46" t="str">
        <f>IF(C1406="","",INDEX(airports_all,MATCH(C1406,Inputs!$J$5:$J$8662,0)))</f>
        <v/>
      </c>
      <c r="J1406" s="72" t="str">
        <f>IF(D1406="","",INDEX(airports_all,MATCH(D1406,Inputs!$J$5:$J$8662,0)))</f>
        <v/>
      </c>
      <c r="K1406" s="88" t="str">
        <f t="shared" si="44"/>
        <v/>
      </c>
      <c r="N1406" s="207">
        <f t="shared" si="45"/>
        <v>0</v>
      </c>
    </row>
    <row r="1407" spans="1:14" s="41" customFormat="1" x14ac:dyDescent="0.25">
      <c r="A1407" s="270"/>
      <c r="B1407" s="271"/>
      <c r="C1407" s="43"/>
      <c r="D1407" s="43"/>
      <c r="E1407" s="43"/>
      <c r="F1407" s="43"/>
      <c r="G1407" s="48"/>
      <c r="H1407" s="49"/>
      <c r="I1407" s="46" t="str">
        <f>IF(C1407="","",INDEX(airports_all,MATCH(C1407,Inputs!$J$5:$J$8662,0)))</f>
        <v/>
      </c>
      <c r="J1407" s="72" t="str">
        <f>IF(D1407="","",INDEX(airports_all,MATCH(D1407,Inputs!$J$5:$J$8662,0)))</f>
        <v/>
      </c>
      <c r="K1407" s="88" t="str">
        <f t="shared" si="44"/>
        <v/>
      </c>
      <c r="N1407" s="207">
        <f t="shared" si="45"/>
        <v>0</v>
      </c>
    </row>
    <row r="1408" spans="1:14" s="41" customFormat="1" x14ac:dyDescent="0.25">
      <c r="A1408" s="270"/>
      <c r="B1408" s="271"/>
      <c r="C1408" s="43"/>
      <c r="D1408" s="43"/>
      <c r="E1408" s="43"/>
      <c r="F1408" s="43"/>
      <c r="G1408" s="48"/>
      <c r="H1408" s="49"/>
      <c r="I1408" s="46" t="str">
        <f>IF(C1408="","",INDEX(airports_all,MATCH(C1408,Inputs!$J$5:$J$8662,0)))</f>
        <v/>
      </c>
      <c r="J1408" s="72" t="str">
        <f>IF(D1408="","",INDEX(airports_all,MATCH(D1408,Inputs!$J$5:$J$8662,0)))</f>
        <v/>
      </c>
      <c r="K1408" s="88" t="str">
        <f t="shared" si="44"/>
        <v/>
      </c>
      <c r="N1408" s="207">
        <f t="shared" si="45"/>
        <v>0</v>
      </c>
    </row>
    <row r="1409" spans="1:14" s="41" customFormat="1" x14ac:dyDescent="0.25">
      <c r="A1409" s="270"/>
      <c r="B1409" s="271"/>
      <c r="C1409" s="43"/>
      <c r="D1409" s="43"/>
      <c r="E1409" s="43"/>
      <c r="F1409" s="43"/>
      <c r="G1409" s="48"/>
      <c r="H1409" s="49"/>
      <c r="I1409" s="46" t="str">
        <f>IF(C1409="","",INDEX(airports_all,MATCH(C1409,Inputs!$J$5:$J$8662,0)))</f>
        <v/>
      </c>
      <c r="J1409" s="72" t="str">
        <f>IF(D1409="","",INDEX(airports_all,MATCH(D1409,Inputs!$J$5:$J$8662,0)))</f>
        <v/>
      </c>
      <c r="K1409" s="88" t="str">
        <f t="shared" si="44"/>
        <v/>
      </c>
      <c r="N1409" s="207">
        <f t="shared" si="45"/>
        <v>0</v>
      </c>
    </row>
    <row r="1410" spans="1:14" s="41" customFormat="1" x14ac:dyDescent="0.25">
      <c r="A1410" s="270"/>
      <c r="B1410" s="271"/>
      <c r="C1410" s="43"/>
      <c r="D1410" s="43"/>
      <c r="E1410" s="43"/>
      <c r="F1410" s="43"/>
      <c r="G1410" s="48"/>
      <c r="H1410" s="49"/>
      <c r="I1410" s="46" t="str">
        <f>IF(C1410="","",INDEX(airports_all,MATCH(C1410,Inputs!$J$5:$J$8662,0)))</f>
        <v/>
      </c>
      <c r="J1410" s="72" t="str">
        <f>IF(D1410="","",INDEX(airports_all,MATCH(D1410,Inputs!$J$5:$J$8662,0)))</f>
        <v/>
      </c>
      <c r="K1410" s="88" t="str">
        <f t="shared" si="44"/>
        <v/>
      </c>
      <c r="N1410" s="207">
        <f t="shared" si="45"/>
        <v>0</v>
      </c>
    </row>
    <row r="1411" spans="1:14" s="41" customFormat="1" x14ac:dyDescent="0.25">
      <c r="A1411" s="270"/>
      <c r="B1411" s="271"/>
      <c r="C1411" s="43"/>
      <c r="D1411" s="43"/>
      <c r="E1411" s="43"/>
      <c r="F1411" s="43"/>
      <c r="G1411" s="48"/>
      <c r="H1411" s="49"/>
      <c r="I1411" s="46" t="str">
        <f>IF(C1411="","",INDEX(airports_all,MATCH(C1411,Inputs!$J$5:$J$8662,0)))</f>
        <v/>
      </c>
      <c r="J1411" s="72" t="str">
        <f>IF(D1411="","",INDEX(airports_all,MATCH(D1411,Inputs!$J$5:$J$8662,0)))</f>
        <v/>
      </c>
      <c r="K1411" s="88" t="str">
        <f t="shared" si="44"/>
        <v/>
      </c>
      <c r="N1411" s="207">
        <f t="shared" si="45"/>
        <v>0</v>
      </c>
    </row>
    <row r="1412" spans="1:14" s="41" customFormat="1" x14ac:dyDescent="0.25">
      <c r="A1412" s="270"/>
      <c r="B1412" s="271"/>
      <c r="C1412" s="43"/>
      <c r="D1412" s="43"/>
      <c r="E1412" s="43"/>
      <c r="F1412" s="43"/>
      <c r="G1412" s="48"/>
      <c r="H1412" s="49"/>
      <c r="I1412" s="46" t="str">
        <f>IF(C1412="","",INDEX(airports_all,MATCH(C1412,Inputs!$J$5:$J$8662,0)))</f>
        <v/>
      </c>
      <c r="J1412" s="72" t="str">
        <f>IF(D1412="","",INDEX(airports_all,MATCH(D1412,Inputs!$J$5:$J$8662,0)))</f>
        <v/>
      </c>
      <c r="K1412" s="88" t="str">
        <f t="shared" si="44"/>
        <v/>
      </c>
      <c r="N1412" s="207">
        <f t="shared" si="45"/>
        <v>0</v>
      </c>
    </row>
    <row r="1413" spans="1:14" s="41" customFormat="1" x14ac:dyDescent="0.25">
      <c r="A1413" s="270"/>
      <c r="B1413" s="271"/>
      <c r="C1413" s="43"/>
      <c r="D1413" s="43"/>
      <c r="E1413" s="43"/>
      <c r="F1413" s="43"/>
      <c r="G1413" s="48"/>
      <c r="H1413" s="49"/>
      <c r="I1413" s="46" t="str">
        <f>IF(C1413="","",INDEX(airports_all,MATCH(C1413,Inputs!$J$5:$J$8662,0)))</f>
        <v/>
      </c>
      <c r="J1413" s="72" t="str">
        <f>IF(D1413="","",INDEX(airports_all,MATCH(D1413,Inputs!$J$5:$J$8662,0)))</f>
        <v/>
      </c>
      <c r="K1413" s="88" t="str">
        <f t="shared" si="44"/>
        <v/>
      </c>
      <c r="N1413" s="207">
        <f t="shared" si="45"/>
        <v>0</v>
      </c>
    </row>
    <row r="1414" spans="1:14" s="41" customFormat="1" x14ac:dyDescent="0.25">
      <c r="A1414" s="270"/>
      <c r="B1414" s="271"/>
      <c r="C1414" s="43"/>
      <c r="D1414" s="43"/>
      <c r="E1414" s="43"/>
      <c r="F1414" s="43"/>
      <c r="G1414" s="48"/>
      <c r="H1414" s="49"/>
      <c r="I1414" s="46" t="str">
        <f>IF(C1414="","",INDEX(airports_all,MATCH(C1414,Inputs!$J$5:$J$8662,0)))</f>
        <v/>
      </c>
      <c r="J1414" s="72" t="str">
        <f>IF(D1414="","",INDEX(airports_all,MATCH(D1414,Inputs!$J$5:$J$8662,0)))</f>
        <v/>
      </c>
      <c r="K1414" s="88" t="str">
        <f t="shared" si="44"/>
        <v/>
      </c>
      <c r="N1414" s="207">
        <f t="shared" si="45"/>
        <v>0</v>
      </c>
    </row>
    <row r="1415" spans="1:14" s="41" customFormat="1" x14ac:dyDescent="0.25">
      <c r="A1415" s="270"/>
      <c r="B1415" s="271"/>
      <c r="C1415" s="43"/>
      <c r="D1415" s="43"/>
      <c r="E1415" s="43"/>
      <c r="F1415" s="43"/>
      <c r="G1415" s="48"/>
      <c r="H1415" s="49"/>
      <c r="I1415" s="46" t="str">
        <f>IF(C1415="","",INDEX(airports_all,MATCH(C1415,Inputs!$J$5:$J$8662,0)))</f>
        <v/>
      </c>
      <c r="J1415" s="72" t="str">
        <f>IF(D1415="","",INDEX(airports_all,MATCH(D1415,Inputs!$J$5:$J$8662,0)))</f>
        <v/>
      </c>
      <c r="K1415" s="88" t="str">
        <f t="shared" si="44"/>
        <v/>
      </c>
      <c r="N1415" s="207">
        <f t="shared" si="45"/>
        <v>0</v>
      </c>
    </row>
    <row r="1416" spans="1:14" s="41" customFormat="1" x14ac:dyDescent="0.25">
      <c r="A1416" s="270"/>
      <c r="B1416" s="271"/>
      <c r="C1416" s="43"/>
      <c r="D1416" s="43"/>
      <c r="E1416" s="43"/>
      <c r="F1416" s="43"/>
      <c r="G1416" s="48"/>
      <c r="H1416" s="49"/>
      <c r="I1416" s="46" t="str">
        <f>IF(C1416="","",INDEX(airports_all,MATCH(C1416,Inputs!$J$5:$J$8662,0)))</f>
        <v/>
      </c>
      <c r="J1416" s="72" t="str">
        <f>IF(D1416="","",INDEX(airports_all,MATCH(D1416,Inputs!$J$5:$J$8662,0)))</f>
        <v/>
      </c>
      <c r="K1416" s="88" t="str">
        <f t="shared" si="44"/>
        <v/>
      </c>
      <c r="N1416" s="207">
        <f t="shared" si="45"/>
        <v>0</v>
      </c>
    </row>
    <row r="1417" spans="1:14" s="41" customFormat="1" x14ac:dyDescent="0.25">
      <c r="A1417" s="270"/>
      <c r="B1417" s="271"/>
      <c r="C1417" s="43"/>
      <c r="D1417" s="43"/>
      <c r="E1417" s="43"/>
      <c r="F1417" s="43"/>
      <c r="G1417" s="48"/>
      <c r="H1417" s="49"/>
      <c r="I1417" s="46" t="str">
        <f>IF(C1417="","",INDEX(airports_all,MATCH(C1417,Inputs!$J$5:$J$8662,0)))</f>
        <v/>
      </c>
      <c r="J1417" s="72" t="str">
        <f>IF(D1417="","",INDEX(airports_all,MATCH(D1417,Inputs!$J$5:$J$8662,0)))</f>
        <v/>
      </c>
      <c r="K1417" s="88" t="str">
        <f t="shared" si="44"/>
        <v/>
      </c>
      <c r="N1417" s="207">
        <f t="shared" si="45"/>
        <v>0</v>
      </c>
    </row>
    <row r="1418" spans="1:14" s="41" customFormat="1" x14ac:dyDescent="0.25">
      <c r="A1418" s="270"/>
      <c r="B1418" s="271"/>
      <c r="C1418" s="43"/>
      <c r="D1418" s="43"/>
      <c r="E1418" s="43"/>
      <c r="F1418" s="43"/>
      <c r="G1418" s="48"/>
      <c r="H1418" s="49"/>
      <c r="I1418" s="46" t="str">
        <f>IF(C1418="","",INDEX(airports_all,MATCH(C1418,Inputs!$J$5:$J$8662,0)))</f>
        <v/>
      </c>
      <c r="J1418" s="72" t="str">
        <f>IF(D1418="","",INDEX(airports_all,MATCH(D1418,Inputs!$J$5:$J$8662,0)))</f>
        <v/>
      </c>
      <c r="K1418" s="88" t="str">
        <f t="shared" si="44"/>
        <v/>
      </c>
      <c r="N1418" s="207">
        <f t="shared" si="45"/>
        <v>0</v>
      </c>
    </row>
    <row r="1419" spans="1:14" s="41" customFormat="1" x14ac:dyDescent="0.25">
      <c r="A1419" s="270"/>
      <c r="B1419" s="271"/>
      <c r="C1419" s="43"/>
      <c r="D1419" s="43"/>
      <c r="E1419" s="43"/>
      <c r="F1419" s="43"/>
      <c r="G1419" s="48"/>
      <c r="H1419" s="49"/>
      <c r="I1419" s="46" t="str">
        <f>IF(C1419="","",INDEX(airports_all,MATCH(C1419,Inputs!$J$5:$J$8662,0)))</f>
        <v/>
      </c>
      <c r="J1419" s="72" t="str">
        <f>IF(D1419="","",INDEX(airports_all,MATCH(D1419,Inputs!$J$5:$J$8662,0)))</f>
        <v/>
      </c>
      <c r="K1419" s="88" t="str">
        <f t="shared" si="44"/>
        <v/>
      </c>
      <c r="N1419" s="207">
        <f t="shared" si="45"/>
        <v>0</v>
      </c>
    </row>
    <row r="1420" spans="1:14" s="41" customFormat="1" x14ac:dyDescent="0.25">
      <c r="A1420" s="270"/>
      <c r="B1420" s="271"/>
      <c r="C1420" s="43"/>
      <c r="D1420" s="43"/>
      <c r="E1420" s="43"/>
      <c r="F1420" s="43"/>
      <c r="G1420" s="48"/>
      <c r="H1420" s="49"/>
      <c r="I1420" s="46" t="str">
        <f>IF(C1420="","",INDEX(airports_all,MATCH(C1420,Inputs!$J$5:$J$8662,0)))</f>
        <v/>
      </c>
      <c r="J1420" s="72" t="str">
        <f>IF(D1420="","",INDEX(airports_all,MATCH(D1420,Inputs!$J$5:$J$8662,0)))</f>
        <v/>
      </c>
      <c r="K1420" s="88" t="str">
        <f t="shared" si="44"/>
        <v/>
      </c>
      <c r="N1420" s="207">
        <f t="shared" si="45"/>
        <v>0</v>
      </c>
    </row>
    <row r="1421" spans="1:14" s="41" customFormat="1" x14ac:dyDescent="0.25">
      <c r="A1421" s="270"/>
      <c r="B1421" s="271"/>
      <c r="C1421" s="43"/>
      <c r="D1421" s="43"/>
      <c r="E1421" s="43"/>
      <c r="F1421" s="43"/>
      <c r="G1421" s="48"/>
      <c r="H1421" s="49"/>
      <c r="I1421" s="46" t="str">
        <f>IF(C1421="","",INDEX(airports_all,MATCH(C1421,Inputs!$J$5:$J$8662,0)))</f>
        <v/>
      </c>
      <c r="J1421" s="72" t="str">
        <f>IF(D1421="","",INDEX(airports_all,MATCH(D1421,Inputs!$J$5:$J$8662,0)))</f>
        <v/>
      </c>
      <c r="K1421" s="88" t="str">
        <f t="shared" si="44"/>
        <v/>
      </c>
      <c r="N1421" s="207">
        <f t="shared" si="45"/>
        <v>0</v>
      </c>
    </row>
    <row r="1422" spans="1:14" s="41" customFormat="1" x14ac:dyDescent="0.25">
      <c r="A1422" s="270"/>
      <c r="B1422" s="271"/>
      <c r="C1422" s="43"/>
      <c r="D1422" s="43"/>
      <c r="E1422" s="43"/>
      <c r="F1422" s="43"/>
      <c r="G1422" s="48"/>
      <c r="H1422" s="49"/>
      <c r="I1422" s="46" t="str">
        <f>IF(C1422="","",INDEX(airports_all,MATCH(C1422,Inputs!$J$5:$J$8662,0)))</f>
        <v/>
      </c>
      <c r="J1422" s="72" t="str">
        <f>IF(D1422="","",INDEX(airports_all,MATCH(D1422,Inputs!$J$5:$J$8662,0)))</f>
        <v/>
      </c>
      <c r="K1422" s="88" t="str">
        <f t="shared" si="44"/>
        <v/>
      </c>
      <c r="N1422" s="207">
        <f t="shared" si="45"/>
        <v>0</v>
      </c>
    </row>
    <row r="1423" spans="1:14" s="41" customFormat="1" x14ac:dyDescent="0.25">
      <c r="A1423" s="270"/>
      <c r="B1423" s="271"/>
      <c r="C1423" s="43"/>
      <c r="D1423" s="43"/>
      <c r="E1423" s="43"/>
      <c r="F1423" s="43"/>
      <c r="G1423" s="48"/>
      <c r="H1423" s="49"/>
      <c r="I1423" s="46" t="str">
        <f>IF(C1423="","",INDEX(airports_all,MATCH(C1423,Inputs!$J$5:$J$8662,0)))</f>
        <v/>
      </c>
      <c r="J1423" s="72" t="str">
        <f>IF(D1423="","",INDEX(airports_all,MATCH(D1423,Inputs!$J$5:$J$8662,0)))</f>
        <v/>
      </c>
      <c r="K1423" s="88" t="str">
        <f t="shared" si="44"/>
        <v/>
      </c>
      <c r="N1423" s="207">
        <f t="shared" si="45"/>
        <v>0</v>
      </c>
    </row>
    <row r="1424" spans="1:14" s="41" customFormat="1" x14ac:dyDescent="0.25">
      <c r="A1424" s="270"/>
      <c r="B1424" s="271"/>
      <c r="C1424" s="43"/>
      <c r="D1424" s="43"/>
      <c r="E1424" s="43"/>
      <c r="F1424" s="43"/>
      <c r="G1424" s="48"/>
      <c r="H1424" s="49"/>
      <c r="I1424" s="46" t="str">
        <f>IF(C1424="","",INDEX(airports_all,MATCH(C1424,Inputs!$J$5:$J$8662,0)))</f>
        <v/>
      </c>
      <c r="J1424" s="72" t="str">
        <f>IF(D1424="","",INDEX(airports_all,MATCH(D1424,Inputs!$J$5:$J$8662,0)))</f>
        <v/>
      </c>
      <c r="K1424" s="88" t="str">
        <f t="shared" si="44"/>
        <v/>
      </c>
      <c r="N1424" s="207">
        <f t="shared" si="45"/>
        <v>0</v>
      </c>
    </row>
    <row r="1425" spans="1:14" s="41" customFormat="1" x14ac:dyDescent="0.25">
      <c r="A1425" s="270"/>
      <c r="B1425" s="271"/>
      <c r="C1425" s="43"/>
      <c r="D1425" s="43"/>
      <c r="E1425" s="43"/>
      <c r="F1425" s="43"/>
      <c r="G1425" s="48"/>
      <c r="H1425" s="49"/>
      <c r="I1425" s="46" t="str">
        <f>IF(C1425="","",INDEX(airports_all,MATCH(C1425,Inputs!$J$5:$J$8662,0)))</f>
        <v/>
      </c>
      <c r="J1425" s="72" t="str">
        <f>IF(D1425="","",INDEX(airports_all,MATCH(D1425,Inputs!$J$5:$J$8662,0)))</f>
        <v/>
      </c>
      <c r="K1425" s="88" t="str">
        <f t="shared" si="44"/>
        <v/>
      </c>
      <c r="N1425" s="207">
        <f t="shared" si="45"/>
        <v>0</v>
      </c>
    </row>
    <row r="1426" spans="1:14" s="41" customFormat="1" x14ac:dyDescent="0.25">
      <c r="A1426" s="270"/>
      <c r="B1426" s="271"/>
      <c r="C1426" s="43"/>
      <c r="D1426" s="43"/>
      <c r="E1426" s="43"/>
      <c r="F1426" s="43"/>
      <c r="G1426" s="48"/>
      <c r="H1426" s="49"/>
      <c r="I1426" s="46" t="str">
        <f>IF(C1426="","",INDEX(airports_all,MATCH(C1426,Inputs!$J$5:$J$8662,0)))</f>
        <v/>
      </c>
      <c r="J1426" s="72" t="str">
        <f>IF(D1426="","",INDEX(airports_all,MATCH(D1426,Inputs!$J$5:$J$8662,0)))</f>
        <v/>
      </c>
      <c r="K1426" s="88" t="str">
        <f t="shared" si="44"/>
        <v/>
      </c>
      <c r="N1426" s="207">
        <f t="shared" si="45"/>
        <v>0</v>
      </c>
    </row>
    <row r="1427" spans="1:14" s="41" customFormat="1" x14ac:dyDescent="0.25">
      <c r="A1427" s="270"/>
      <c r="B1427" s="271"/>
      <c r="C1427" s="43"/>
      <c r="D1427" s="43"/>
      <c r="E1427" s="43"/>
      <c r="F1427" s="43"/>
      <c r="G1427" s="48"/>
      <c r="H1427" s="49"/>
      <c r="I1427" s="46" t="str">
        <f>IF(C1427="","",INDEX(airports_all,MATCH(C1427,Inputs!$J$5:$J$8662,0)))</f>
        <v/>
      </c>
      <c r="J1427" s="72" t="str">
        <f>IF(D1427="","",INDEX(airports_all,MATCH(D1427,Inputs!$J$5:$J$8662,0)))</f>
        <v/>
      </c>
      <c r="K1427" s="88" t="str">
        <f t="shared" si="44"/>
        <v/>
      </c>
      <c r="N1427" s="207">
        <f t="shared" si="45"/>
        <v>0</v>
      </c>
    </row>
    <row r="1428" spans="1:14" s="41" customFormat="1" x14ac:dyDescent="0.25">
      <c r="A1428" s="270"/>
      <c r="B1428" s="271"/>
      <c r="C1428" s="43"/>
      <c r="D1428" s="43"/>
      <c r="E1428" s="43"/>
      <c r="F1428" s="43"/>
      <c r="G1428" s="48"/>
      <c r="H1428" s="49"/>
      <c r="I1428" s="46" t="str">
        <f>IF(C1428="","",INDEX(airports_all,MATCH(C1428,Inputs!$J$5:$J$8662,0)))</f>
        <v/>
      </c>
      <c r="J1428" s="72" t="str">
        <f>IF(D1428="","",INDEX(airports_all,MATCH(D1428,Inputs!$J$5:$J$8662,0)))</f>
        <v/>
      </c>
      <c r="K1428" s="88" t="str">
        <f t="shared" si="44"/>
        <v/>
      </c>
      <c r="N1428" s="207">
        <f t="shared" si="45"/>
        <v>0</v>
      </c>
    </row>
    <row r="1429" spans="1:14" s="41" customFormat="1" x14ac:dyDescent="0.25">
      <c r="A1429" s="270"/>
      <c r="B1429" s="271"/>
      <c r="C1429" s="43"/>
      <c r="D1429" s="43"/>
      <c r="E1429" s="43"/>
      <c r="F1429" s="43"/>
      <c r="G1429" s="48"/>
      <c r="H1429" s="49"/>
      <c r="I1429" s="46" t="str">
        <f>IF(C1429="","",INDEX(airports_all,MATCH(C1429,Inputs!$J$5:$J$8662,0)))</f>
        <v/>
      </c>
      <c r="J1429" s="72" t="str">
        <f>IF(D1429="","",INDEX(airports_all,MATCH(D1429,Inputs!$J$5:$J$8662,0)))</f>
        <v/>
      </c>
      <c r="K1429" s="88" t="str">
        <f t="shared" si="44"/>
        <v/>
      </c>
      <c r="N1429" s="207">
        <f t="shared" si="45"/>
        <v>0</v>
      </c>
    </row>
    <row r="1430" spans="1:14" s="41" customFormat="1" x14ac:dyDescent="0.25">
      <c r="A1430" s="270"/>
      <c r="B1430" s="271"/>
      <c r="C1430" s="43"/>
      <c r="D1430" s="43"/>
      <c r="E1430" s="43"/>
      <c r="F1430" s="43"/>
      <c r="G1430" s="48"/>
      <c r="H1430" s="49"/>
      <c r="I1430" s="46" t="str">
        <f>IF(C1430="","",INDEX(airports_all,MATCH(C1430,Inputs!$J$5:$J$8662,0)))</f>
        <v/>
      </c>
      <c r="J1430" s="72" t="str">
        <f>IF(D1430="","",INDEX(airports_all,MATCH(D1430,Inputs!$J$5:$J$8662,0)))</f>
        <v/>
      </c>
      <c r="K1430" s="88" t="str">
        <f t="shared" ref="K1430:K1493" si="46">IF(COUNTA(A1430:G1430)&gt;0,IF(COUNTA(A1430:G1430)&lt;6, "Enter data in all of columns B-G!",""),"")</f>
        <v/>
      </c>
      <c r="N1430" s="207">
        <f t="shared" ref="N1430:N1493" si="47">IF(COUNTA(A1430:G1430)&gt;0,IF(COUNTA(A1430:G1430)&lt;6, 1,0),0)</f>
        <v>0</v>
      </c>
    </row>
    <row r="1431" spans="1:14" s="41" customFormat="1" x14ac:dyDescent="0.25">
      <c r="A1431" s="270"/>
      <c r="B1431" s="271"/>
      <c r="C1431" s="43"/>
      <c r="D1431" s="43"/>
      <c r="E1431" s="43"/>
      <c r="F1431" s="43"/>
      <c r="G1431" s="48"/>
      <c r="H1431" s="49"/>
      <c r="I1431" s="46" t="str">
        <f>IF(C1431="","",INDEX(airports_all,MATCH(C1431,Inputs!$J$5:$J$8662,0)))</f>
        <v/>
      </c>
      <c r="J1431" s="72" t="str">
        <f>IF(D1431="","",INDEX(airports_all,MATCH(D1431,Inputs!$J$5:$J$8662,0)))</f>
        <v/>
      </c>
      <c r="K1431" s="88" t="str">
        <f t="shared" si="46"/>
        <v/>
      </c>
      <c r="N1431" s="207">
        <f t="shared" si="47"/>
        <v>0</v>
      </c>
    </row>
    <row r="1432" spans="1:14" s="41" customFormat="1" x14ac:dyDescent="0.25">
      <c r="A1432" s="270"/>
      <c r="B1432" s="271"/>
      <c r="C1432" s="43"/>
      <c r="D1432" s="43"/>
      <c r="E1432" s="43"/>
      <c r="F1432" s="43"/>
      <c r="G1432" s="48"/>
      <c r="H1432" s="49"/>
      <c r="I1432" s="46" t="str">
        <f>IF(C1432="","",INDEX(airports_all,MATCH(C1432,Inputs!$J$5:$J$8662,0)))</f>
        <v/>
      </c>
      <c r="J1432" s="72" t="str">
        <f>IF(D1432="","",INDEX(airports_all,MATCH(D1432,Inputs!$J$5:$J$8662,0)))</f>
        <v/>
      </c>
      <c r="K1432" s="88" t="str">
        <f t="shared" si="46"/>
        <v/>
      </c>
      <c r="N1432" s="207">
        <f t="shared" si="47"/>
        <v>0</v>
      </c>
    </row>
    <row r="1433" spans="1:14" s="41" customFormat="1" x14ac:dyDescent="0.25">
      <c r="A1433" s="270"/>
      <c r="B1433" s="271"/>
      <c r="C1433" s="43"/>
      <c r="D1433" s="43"/>
      <c r="E1433" s="43"/>
      <c r="F1433" s="43"/>
      <c r="G1433" s="48"/>
      <c r="H1433" s="49"/>
      <c r="I1433" s="46" t="str">
        <f>IF(C1433="","",INDEX(airports_all,MATCH(C1433,Inputs!$J$5:$J$8662,0)))</f>
        <v/>
      </c>
      <c r="J1433" s="72" t="str">
        <f>IF(D1433="","",INDEX(airports_all,MATCH(D1433,Inputs!$J$5:$J$8662,0)))</f>
        <v/>
      </c>
      <c r="K1433" s="88" t="str">
        <f t="shared" si="46"/>
        <v/>
      </c>
      <c r="N1433" s="207">
        <f t="shared" si="47"/>
        <v>0</v>
      </c>
    </row>
    <row r="1434" spans="1:14" s="41" customFormat="1" x14ac:dyDescent="0.25">
      <c r="A1434" s="270"/>
      <c r="B1434" s="271"/>
      <c r="C1434" s="43"/>
      <c r="D1434" s="43"/>
      <c r="E1434" s="43"/>
      <c r="F1434" s="43"/>
      <c r="G1434" s="48"/>
      <c r="H1434" s="49"/>
      <c r="I1434" s="46" t="str">
        <f>IF(C1434="","",INDEX(airports_all,MATCH(C1434,Inputs!$J$5:$J$8662,0)))</f>
        <v/>
      </c>
      <c r="J1434" s="72" t="str">
        <f>IF(D1434="","",INDEX(airports_all,MATCH(D1434,Inputs!$J$5:$J$8662,0)))</f>
        <v/>
      </c>
      <c r="K1434" s="88" t="str">
        <f t="shared" si="46"/>
        <v/>
      </c>
      <c r="N1434" s="207">
        <f t="shared" si="47"/>
        <v>0</v>
      </c>
    </row>
    <row r="1435" spans="1:14" s="41" customFormat="1" x14ac:dyDescent="0.25">
      <c r="A1435" s="270"/>
      <c r="B1435" s="271"/>
      <c r="C1435" s="43"/>
      <c r="D1435" s="43"/>
      <c r="E1435" s="43"/>
      <c r="F1435" s="43"/>
      <c r="G1435" s="48"/>
      <c r="H1435" s="49"/>
      <c r="I1435" s="46" t="str">
        <f>IF(C1435="","",INDEX(airports_all,MATCH(C1435,Inputs!$J$5:$J$8662,0)))</f>
        <v/>
      </c>
      <c r="J1435" s="72" t="str">
        <f>IF(D1435="","",INDEX(airports_all,MATCH(D1435,Inputs!$J$5:$J$8662,0)))</f>
        <v/>
      </c>
      <c r="K1435" s="88" t="str">
        <f t="shared" si="46"/>
        <v/>
      </c>
      <c r="N1435" s="207">
        <f t="shared" si="47"/>
        <v>0</v>
      </c>
    </row>
    <row r="1436" spans="1:14" s="41" customFormat="1" x14ac:dyDescent="0.25">
      <c r="A1436" s="270"/>
      <c r="B1436" s="271"/>
      <c r="C1436" s="43"/>
      <c r="D1436" s="43"/>
      <c r="E1436" s="43"/>
      <c r="F1436" s="43"/>
      <c r="G1436" s="48"/>
      <c r="H1436" s="49"/>
      <c r="I1436" s="46" t="str">
        <f>IF(C1436="","",INDEX(airports_all,MATCH(C1436,Inputs!$J$5:$J$8662,0)))</f>
        <v/>
      </c>
      <c r="J1436" s="72" t="str">
        <f>IF(D1436="","",INDEX(airports_all,MATCH(D1436,Inputs!$J$5:$J$8662,0)))</f>
        <v/>
      </c>
      <c r="K1436" s="88" t="str">
        <f t="shared" si="46"/>
        <v/>
      </c>
      <c r="N1436" s="207">
        <f t="shared" si="47"/>
        <v>0</v>
      </c>
    </row>
    <row r="1437" spans="1:14" s="41" customFormat="1" x14ac:dyDescent="0.25">
      <c r="A1437" s="270"/>
      <c r="B1437" s="271"/>
      <c r="C1437" s="43"/>
      <c r="D1437" s="43"/>
      <c r="E1437" s="43"/>
      <c r="F1437" s="43"/>
      <c r="G1437" s="48"/>
      <c r="H1437" s="49"/>
      <c r="I1437" s="46" t="str">
        <f>IF(C1437="","",INDEX(airports_all,MATCH(C1437,Inputs!$J$5:$J$8662,0)))</f>
        <v/>
      </c>
      <c r="J1437" s="72" t="str">
        <f>IF(D1437="","",INDEX(airports_all,MATCH(D1437,Inputs!$J$5:$J$8662,0)))</f>
        <v/>
      </c>
      <c r="K1437" s="88" t="str">
        <f t="shared" si="46"/>
        <v/>
      </c>
      <c r="N1437" s="207">
        <f t="shared" si="47"/>
        <v>0</v>
      </c>
    </row>
    <row r="1438" spans="1:14" s="41" customFormat="1" x14ac:dyDescent="0.25">
      <c r="A1438" s="270"/>
      <c r="B1438" s="271"/>
      <c r="C1438" s="43"/>
      <c r="D1438" s="43"/>
      <c r="E1438" s="43"/>
      <c r="F1438" s="43"/>
      <c r="G1438" s="48"/>
      <c r="H1438" s="49"/>
      <c r="I1438" s="46" t="str">
        <f>IF(C1438="","",INDEX(airports_all,MATCH(C1438,Inputs!$J$5:$J$8662,0)))</f>
        <v/>
      </c>
      <c r="J1438" s="72" t="str">
        <f>IF(D1438="","",INDEX(airports_all,MATCH(D1438,Inputs!$J$5:$J$8662,0)))</f>
        <v/>
      </c>
      <c r="K1438" s="88" t="str">
        <f t="shared" si="46"/>
        <v/>
      </c>
      <c r="N1438" s="207">
        <f t="shared" si="47"/>
        <v>0</v>
      </c>
    </row>
    <row r="1439" spans="1:14" s="41" customFormat="1" x14ac:dyDescent="0.25">
      <c r="A1439" s="270"/>
      <c r="B1439" s="271"/>
      <c r="C1439" s="43"/>
      <c r="D1439" s="43"/>
      <c r="E1439" s="43"/>
      <c r="F1439" s="43"/>
      <c r="G1439" s="48"/>
      <c r="H1439" s="49"/>
      <c r="I1439" s="46" t="str">
        <f>IF(C1439="","",INDEX(airports_all,MATCH(C1439,Inputs!$J$5:$J$8662,0)))</f>
        <v/>
      </c>
      <c r="J1439" s="72" t="str">
        <f>IF(D1439="","",INDEX(airports_all,MATCH(D1439,Inputs!$J$5:$J$8662,0)))</f>
        <v/>
      </c>
      <c r="K1439" s="88" t="str">
        <f t="shared" si="46"/>
        <v/>
      </c>
      <c r="N1439" s="207">
        <f t="shared" si="47"/>
        <v>0</v>
      </c>
    </row>
    <row r="1440" spans="1:14" s="41" customFormat="1" x14ac:dyDescent="0.25">
      <c r="A1440" s="270"/>
      <c r="B1440" s="271"/>
      <c r="C1440" s="43"/>
      <c r="D1440" s="43"/>
      <c r="E1440" s="43"/>
      <c r="F1440" s="43"/>
      <c r="G1440" s="48"/>
      <c r="H1440" s="49"/>
      <c r="I1440" s="46" t="str">
        <f>IF(C1440="","",INDEX(airports_all,MATCH(C1440,Inputs!$J$5:$J$8662,0)))</f>
        <v/>
      </c>
      <c r="J1440" s="72" t="str">
        <f>IF(D1440="","",INDEX(airports_all,MATCH(D1440,Inputs!$J$5:$J$8662,0)))</f>
        <v/>
      </c>
      <c r="K1440" s="88" t="str">
        <f t="shared" si="46"/>
        <v/>
      </c>
      <c r="N1440" s="207">
        <f t="shared" si="47"/>
        <v>0</v>
      </c>
    </row>
    <row r="1441" spans="1:14" s="41" customFormat="1" x14ac:dyDescent="0.25">
      <c r="A1441" s="270"/>
      <c r="B1441" s="271"/>
      <c r="C1441" s="43"/>
      <c r="D1441" s="43"/>
      <c r="E1441" s="43"/>
      <c r="F1441" s="43"/>
      <c r="G1441" s="48"/>
      <c r="H1441" s="49"/>
      <c r="I1441" s="46" t="str">
        <f>IF(C1441="","",INDEX(airports_all,MATCH(C1441,Inputs!$J$5:$J$8662,0)))</f>
        <v/>
      </c>
      <c r="J1441" s="72" t="str">
        <f>IF(D1441="","",INDEX(airports_all,MATCH(D1441,Inputs!$J$5:$J$8662,0)))</f>
        <v/>
      </c>
      <c r="K1441" s="88" t="str">
        <f t="shared" si="46"/>
        <v/>
      </c>
      <c r="N1441" s="207">
        <f t="shared" si="47"/>
        <v>0</v>
      </c>
    </row>
    <row r="1442" spans="1:14" s="41" customFormat="1" x14ac:dyDescent="0.25">
      <c r="A1442" s="270"/>
      <c r="B1442" s="271"/>
      <c r="C1442" s="43"/>
      <c r="D1442" s="43"/>
      <c r="E1442" s="43"/>
      <c r="F1442" s="43"/>
      <c r="G1442" s="48"/>
      <c r="H1442" s="49"/>
      <c r="I1442" s="46" t="str">
        <f>IF(C1442="","",INDEX(airports_all,MATCH(C1442,Inputs!$J$5:$J$8662,0)))</f>
        <v/>
      </c>
      <c r="J1442" s="72" t="str">
        <f>IF(D1442="","",INDEX(airports_all,MATCH(D1442,Inputs!$J$5:$J$8662,0)))</f>
        <v/>
      </c>
      <c r="K1442" s="88" t="str">
        <f t="shared" si="46"/>
        <v/>
      </c>
      <c r="N1442" s="207">
        <f t="shared" si="47"/>
        <v>0</v>
      </c>
    </row>
    <row r="1443" spans="1:14" s="41" customFormat="1" x14ac:dyDescent="0.25">
      <c r="A1443" s="270"/>
      <c r="B1443" s="271"/>
      <c r="C1443" s="43"/>
      <c r="D1443" s="43"/>
      <c r="E1443" s="43"/>
      <c r="F1443" s="43"/>
      <c r="G1443" s="48"/>
      <c r="H1443" s="49"/>
      <c r="I1443" s="46" t="str">
        <f>IF(C1443="","",INDEX(airports_all,MATCH(C1443,Inputs!$J$5:$J$8662,0)))</f>
        <v/>
      </c>
      <c r="J1443" s="72" t="str">
        <f>IF(D1443="","",INDEX(airports_all,MATCH(D1443,Inputs!$J$5:$J$8662,0)))</f>
        <v/>
      </c>
      <c r="K1443" s="88" t="str">
        <f t="shared" si="46"/>
        <v/>
      </c>
      <c r="N1443" s="207">
        <f t="shared" si="47"/>
        <v>0</v>
      </c>
    </row>
    <row r="1444" spans="1:14" s="41" customFormat="1" x14ac:dyDescent="0.25">
      <c r="A1444" s="270"/>
      <c r="B1444" s="271"/>
      <c r="C1444" s="43"/>
      <c r="D1444" s="43"/>
      <c r="E1444" s="43"/>
      <c r="F1444" s="43"/>
      <c r="G1444" s="48"/>
      <c r="H1444" s="49"/>
      <c r="I1444" s="46" t="str">
        <f>IF(C1444="","",INDEX(airports_all,MATCH(C1444,Inputs!$J$5:$J$8662,0)))</f>
        <v/>
      </c>
      <c r="J1444" s="72" t="str">
        <f>IF(D1444="","",INDEX(airports_all,MATCH(D1444,Inputs!$J$5:$J$8662,0)))</f>
        <v/>
      </c>
      <c r="K1444" s="88" t="str">
        <f t="shared" si="46"/>
        <v/>
      </c>
      <c r="N1444" s="207">
        <f t="shared" si="47"/>
        <v>0</v>
      </c>
    </row>
    <row r="1445" spans="1:14" s="41" customFormat="1" x14ac:dyDescent="0.25">
      <c r="A1445" s="270"/>
      <c r="B1445" s="271"/>
      <c r="C1445" s="43"/>
      <c r="D1445" s="43"/>
      <c r="E1445" s="43"/>
      <c r="F1445" s="43"/>
      <c r="G1445" s="48"/>
      <c r="H1445" s="49"/>
      <c r="I1445" s="46" t="str">
        <f>IF(C1445="","",INDEX(airports_all,MATCH(C1445,Inputs!$J$5:$J$8662,0)))</f>
        <v/>
      </c>
      <c r="J1445" s="72" t="str">
        <f>IF(D1445="","",INDEX(airports_all,MATCH(D1445,Inputs!$J$5:$J$8662,0)))</f>
        <v/>
      </c>
      <c r="K1445" s="88" t="str">
        <f t="shared" si="46"/>
        <v/>
      </c>
      <c r="N1445" s="207">
        <f t="shared" si="47"/>
        <v>0</v>
      </c>
    </row>
    <row r="1446" spans="1:14" s="41" customFormat="1" x14ac:dyDescent="0.25">
      <c r="A1446" s="270"/>
      <c r="B1446" s="271"/>
      <c r="C1446" s="43"/>
      <c r="D1446" s="43"/>
      <c r="E1446" s="43"/>
      <c r="F1446" s="43"/>
      <c r="G1446" s="48"/>
      <c r="H1446" s="49"/>
      <c r="I1446" s="46" t="str">
        <f>IF(C1446="","",INDEX(airports_all,MATCH(C1446,Inputs!$J$5:$J$8662,0)))</f>
        <v/>
      </c>
      <c r="J1446" s="72" t="str">
        <f>IF(D1446="","",INDEX(airports_all,MATCH(D1446,Inputs!$J$5:$J$8662,0)))</f>
        <v/>
      </c>
      <c r="K1446" s="88" t="str">
        <f t="shared" si="46"/>
        <v/>
      </c>
      <c r="N1446" s="207">
        <f t="shared" si="47"/>
        <v>0</v>
      </c>
    </row>
    <row r="1447" spans="1:14" s="41" customFormat="1" x14ac:dyDescent="0.25">
      <c r="A1447" s="270"/>
      <c r="B1447" s="271"/>
      <c r="C1447" s="43"/>
      <c r="D1447" s="43"/>
      <c r="E1447" s="43"/>
      <c r="F1447" s="43"/>
      <c r="G1447" s="48"/>
      <c r="H1447" s="49"/>
      <c r="I1447" s="46" t="str">
        <f>IF(C1447="","",INDEX(airports_all,MATCH(C1447,Inputs!$J$5:$J$8662,0)))</f>
        <v/>
      </c>
      <c r="J1447" s="72" t="str">
        <f>IF(D1447="","",INDEX(airports_all,MATCH(D1447,Inputs!$J$5:$J$8662,0)))</f>
        <v/>
      </c>
      <c r="K1447" s="88" t="str">
        <f t="shared" si="46"/>
        <v/>
      </c>
      <c r="N1447" s="207">
        <f t="shared" si="47"/>
        <v>0</v>
      </c>
    </row>
    <row r="1448" spans="1:14" s="41" customFormat="1" x14ac:dyDescent="0.25">
      <c r="A1448" s="270"/>
      <c r="B1448" s="271"/>
      <c r="C1448" s="43"/>
      <c r="D1448" s="43"/>
      <c r="E1448" s="43"/>
      <c r="F1448" s="43"/>
      <c r="G1448" s="48"/>
      <c r="H1448" s="49"/>
      <c r="I1448" s="46" t="str">
        <f>IF(C1448="","",INDEX(airports_all,MATCH(C1448,Inputs!$J$5:$J$8662,0)))</f>
        <v/>
      </c>
      <c r="J1448" s="72" t="str">
        <f>IF(D1448="","",INDEX(airports_all,MATCH(D1448,Inputs!$J$5:$J$8662,0)))</f>
        <v/>
      </c>
      <c r="K1448" s="88" t="str">
        <f t="shared" si="46"/>
        <v/>
      </c>
      <c r="N1448" s="207">
        <f t="shared" si="47"/>
        <v>0</v>
      </c>
    </row>
    <row r="1449" spans="1:14" s="41" customFormat="1" x14ac:dyDescent="0.25">
      <c r="A1449" s="270"/>
      <c r="B1449" s="271"/>
      <c r="C1449" s="43"/>
      <c r="D1449" s="43"/>
      <c r="E1449" s="43"/>
      <c r="F1449" s="43"/>
      <c r="G1449" s="48"/>
      <c r="H1449" s="49"/>
      <c r="I1449" s="46" t="str">
        <f>IF(C1449="","",INDEX(airports_all,MATCH(C1449,Inputs!$J$5:$J$8662,0)))</f>
        <v/>
      </c>
      <c r="J1449" s="72" t="str">
        <f>IF(D1449="","",INDEX(airports_all,MATCH(D1449,Inputs!$J$5:$J$8662,0)))</f>
        <v/>
      </c>
      <c r="K1449" s="88" t="str">
        <f t="shared" si="46"/>
        <v/>
      </c>
      <c r="N1449" s="207">
        <f t="shared" si="47"/>
        <v>0</v>
      </c>
    </row>
    <row r="1450" spans="1:14" s="41" customFormat="1" x14ac:dyDescent="0.25">
      <c r="A1450" s="270"/>
      <c r="B1450" s="271"/>
      <c r="C1450" s="43"/>
      <c r="D1450" s="43"/>
      <c r="E1450" s="43"/>
      <c r="F1450" s="43"/>
      <c r="G1450" s="48"/>
      <c r="H1450" s="49"/>
      <c r="I1450" s="46" t="str">
        <f>IF(C1450="","",INDEX(airports_all,MATCH(C1450,Inputs!$J$5:$J$8662,0)))</f>
        <v/>
      </c>
      <c r="J1450" s="72" t="str">
        <f>IF(D1450="","",INDEX(airports_all,MATCH(D1450,Inputs!$J$5:$J$8662,0)))</f>
        <v/>
      </c>
      <c r="K1450" s="88" t="str">
        <f t="shared" si="46"/>
        <v/>
      </c>
      <c r="N1450" s="207">
        <f t="shared" si="47"/>
        <v>0</v>
      </c>
    </row>
    <row r="1451" spans="1:14" s="41" customFormat="1" x14ac:dyDescent="0.25">
      <c r="A1451" s="270"/>
      <c r="B1451" s="271"/>
      <c r="C1451" s="43"/>
      <c r="D1451" s="43"/>
      <c r="E1451" s="43"/>
      <c r="F1451" s="43"/>
      <c r="G1451" s="48"/>
      <c r="H1451" s="49"/>
      <c r="I1451" s="46" t="str">
        <f>IF(C1451="","",INDEX(airports_all,MATCH(C1451,Inputs!$J$5:$J$8662,0)))</f>
        <v/>
      </c>
      <c r="J1451" s="72" t="str">
        <f>IF(D1451="","",INDEX(airports_all,MATCH(D1451,Inputs!$J$5:$J$8662,0)))</f>
        <v/>
      </c>
      <c r="K1451" s="88" t="str">
        <f t="shared" si="46"/>
        <v/>
      </c>
      <c r="N1451" s="207">
        <f t="shared" si="47"/>
        <v>0</v>
      </c>
    </row>
    <row r="1452" spans="1:14" s="41" customFormat="1" x14ac:dyDescent="0.25">
      <c r="A1452" s="270"/>
      <c r="B1452" s="271"/>
      <c r="C1452" s="43"/>
      <c r="D1452" s="43"/>
      <c r="E1452" s="43"/>
      <c r="F1452" s="43"/>
      <c r="G1452" s="48"/>
      <c r="H1452" s="49"/>
      <c r="I1452" s="46" t="str">
        <f>IF(C1452="","",INDEX(airports_all,MATCH(C1452,Inputs!$J$5:$J$8662,0)))</f>
        <v/>
      </c>
      <c r="J1452" s="72" t="str">
        <f>IF(D1452="","",INDEX(airports_all,MATCH(D1452,Inputs!$J$5:$J$8662,0)))</f>
        <v/>
      </c>
      <c r="K1452" s="88" t="str">
        <f t="shared" si="46"/>
        <v/>
      </c>
      <c r="N1452" s="207">
        <f t="shared" si="47"/>
        <v>0</v>
      </c>
    </row>
    <row r="1453" spans="1:14" s="41" customFormat="1" x14ac:dyDescent="0.25">
      <c r="A1453" s="270"/>
      <c r="B1453" s="271"/>
      <c r="C1453" s="43"/>
      <c r="D1453" s="43"/>
      <c r="E1453" s="43"/>
      <c r="F1453" s="43"/>
      <c r="G1453" s="48"/>
      <c r="H1453" s="49"/>
      <c r="I1453" s="46" t="str">
        <f>IF(C1453="","",INDEX(airports_all,MATCH(C1453,Inputs!$J$5:$J$8662,0)))</f>
        <v/>
      </c>
      <c r="J1453" s="72" t="str">
        <f>IF(D1453="","",INDEX(airports_all,MATCH(D1453,Inputs!$J$5:$J$8662,0)))</f>
        <v/>
      </c>
      <c r="K1453" s="88" t="str">
        <f t="shared" si="46"/>
        <v/>
      </c>
      <c r="N1453" s="207">
        <f t="shared" si="47"/>
        <v>0</v>
      </c>
    </row>
    <row r="1454" spans="1:14" s="41" customFormat="1" x14ac:dyDescent="0.25">
      <c r="A1454" s="270"/>
      <c r="B1454" s="271"/>
      <c r="C1454" s="43"/>
      <c r="D1454" s="43"/>
      <c r="E1454" s="43"/>
      <c r="F1454" s="43"/>
      <c r="G1454" s="48"/>
      <c r="H1454" s="49"/>
      <c r="I1454" s="46" t="str">
        <f>IF(C1454="","",INDEX(airports_all,MATCH(C1454,Inputs!$J$5:$J$8662,0)))</f>
        <v/>
      </c>
      <c r="J1454" s="72" t="str">
        <f>IF(D1454="","",INDEX(airports_all,MATCH(D1454,Inputs!$J$5:$J$8662,0)))</f>
        <v/>
      </c>
      <c r="K1454" s="88" t="str">
        <f t="shared" si="46"/>
        <v/>
      </c>
      <c r="N1454" s="207">
        <f t="shared" si="47"/>
        <v>0</v>
      </c>
    </row>
    <row r="1455" spans="1:14" s="41" customFormat="1" x14ac:dyDescent="0.25">
      <c r="A1455" s="270"/>
      <c r="B1455" s="271"/>
      <c r="C1455" s="43"/>
      <c r="D1455" s="43"/>
      <c r="E1455" s="43"/>
      <c r="F1455" s="43"/>
      <c r="G1455" s="48"/>
      <c r="H1455" s="49"/>
      <c r="I1455" s="46" t="str">
        <f>IF(C1455="","",INDEX(airports_all,MATCH(C1455,Inputs!$J$5:$J$8662,0)))</f>
        <v/>
      </c>
      <c r="J1455" s="72" t="str">
        <f>IF(D1455="","",INDEX(airports_all,MATCH(D1455,Inputs!$J$5:$J$8662,0)))</f>
        <v/>
      </c>
      <c r="K1455" s="88" t="str">
        <f t="shared" si="46"/>
        <v/>
      </c>
      <c r="N1455" s="207">
        <f t="shared" si="47"/>
        <v>0</v>
      </c>
    </row>
    <row r="1456" spans="1:14" s="41" customFormat="1" x14ac:dyDescent="0.25">
      <c r="A1456" s="270"/>
      <c r="B1456" s="271"/>
      <c r="C1456" s="43"/>
      <c r="D1456" s="43"/>
      <c r="E1456" s="43"/>
      <c r="F1456" s="43"/>
      <c r="G1456" s="48"/>
      <c r="H1456" s="49"/>
      <c r="I1456" s="46" t="str">
        <f>IF(C1456="","",INDEX(airports_all,MATCH(C1456,Inputs!$J$5:$J$8662,0)))</f>
        <v/>
      </c>
      <c r="J1456" s="72" t="str">
        <f>IF(D1456="","",INDEX(airports_all,MATCH(D1456,Inputs!$J$5:$J$8662,0)))</f>
        <v/>
      </c>
      <c r="K1456" s="88" t="str">
        <f t="shared" si="46"/>
        <v/>
      </c>
      <c r="N1456" s="207">
        <f t="shared" si="47"/>
        <v>0</v>
      </c>
    </row>
    <row r="1457" spans="1:14" s="41" customFormat="1" x14ac:dyDescent="0.25">
      <c r="A1457" s="270"/>
      <c r="B1457" s="271"/>
      <c r="C1457" s="43"/>
      <c r="D1457" s="43"/>
      <c r="E1457" s="43"/>
      <c r="F1457" s="43"/>
      <c r="G1457" s="48"/>
      <c r="H1457" s="49"/>
      <c r="I1457" s="46" t="str">
        <f>IF(C1457="","",INDEX(airports_all,MATCH(C1457,Inputs!$J$5:$J$8662,0)))</f>
        <v/>
      </c>
      <c r="J1457" s="72" t="str">
        <f>IF(D1457="","",INDEX(airports_all,MATCH(D1457,Inputs!$J$5:$J$8662,0)))</f>
        <v/>
      </c>
      <c r="K1457" s="88" t="str">
        <f t="shared" si="46"/>
        <v/>
      </c>
      <c r="N1457" s="207">
        <f t="shared" si="47"/>
        <v>0</v>
      </c>
    </row>
    <row r="1458" spans="1:14" s="41" customFormat="1" x14ac:dyDescent="0.25">
      <c r="A1458" s="270"/>
      <c r="B1458" s="271"/>
      <c r="C1458" s="43"/>
      <c r="D1458" s="43"/>
      <c r="E1458" s="43"/>
      <c r="F1458" s="43"/>
      <c r="G1458" s="48"/>
      <c r="H1458" s="49"/>
      <c r="I1458" s="46" t="str">
        <f>IF(C1458="","",INDEX(airports_all,MATCH(C1458,Inputs!$J$5:$J$8662,0)))</f>
        <v/>
      </c>
      <c r="J1458" s="72" t="str">
        <f>IF(D1458="","",INDEX(airports_all,MATCH(D1458,Inputs!$J$5:$J$8662,0)))</f>
        <v/>
      </c>
      <c r="K1458" s="88" t="str">
        <f t="shared" si="46"/>
        <v/>
      </c>
      <c r="N1458" s="207">
        <f t="shared" si="47"/>
        <v>0</v>
      </c>
    </row>
    <row r="1459" spans="1:14" s="41" customFormat="1" x14ac:dyDescent="0.25">
      <c r="A1459" s="270"/>
      <c r="B1459" s="271"/>
      <c r="C1459" s="43"/>
      <c r="D1459" s="43"/>
      <c r="E1459" s="43"/>
      <c r="F1459" s="43"/>
      <c r="G1459" s="48"/>
      <c r="H1459" s="49"/>
      <c r="I1459" s="46" t="str">
        <f>IF(C1459="","",INDEX(airports_all,MATCH(C1459,Inputs!$J$5:$J$8662,0)))</f>
        <v/>
      </c>
      <c r="J1459" s="72" t="str">
        <f>IF(D1459="","",INDEX(airports_all,MATCH(D1459,Inputs!$J$5:$J$8662,0)))</f>
        <v/>
      </c>
      <c r="K1459" s="88" t="str">
        <f t="shared" si="46"/>
        <v/>
      </c>
      <c r="N1459" s="207">
        <f t="shared" si="47"/>
        <v>0</v>
      </c>
    </row>
    <row r="1460" spans="1:14" s="41" customFormat="1" x14ac:dyDescent="0.25">
      <c r="A1460" s="270"/>
      <c r="B1460" s="271"/>
      <c r="C1460" s="43"/>
      <c r="D1460" s="43"/>
      <c r="E1460" s="43"/>
      <c r="F1460" s="43"/>
      <c r="G1460" s="48"/>
      <c r="H1460" s="49"/>
      <c r="I1460" s="46" t="str">
        <f>IF(C1460="","",INDEX(airports_all,MATCH(C1460,Inputs!$J$5:$J$8662,0)))</f>
        <v/>
      </c>
      <c r="J1460" s="72" t="str">
        <f>IF(D1460="","",INDEX(airports_all,MATCH(D1460,Inputs!$J$5:$J$8662,0)))</f>
        <v/>
      </c>
      <c r="K1460" s="88" t="str">
        <f t="shared" si="46"/>
        <v/>
      </c>
      <c r="N1460" s="207">
        <f t="shared" si="47"/>
        <v>0</v>
      </c>
    </row>
    <row r="1461" spans="1:14" s="41" customFormat="1" x14ac:dyDescent="0.25">
      <c r="A1461" s="270"/>
      <c r="B1461" s="271"/>
      <c r="C1461" s="43"/>
      <c r="D1461" s="43"/>
      <c r="E1461" s="43"/>
      <c r="F1461" s="43"/>
      <c r="G1461" s="48"/>
      <c r="H1461" s="49"/>
      <c r="I1461" s="46" t="str">
        <f>IF(C1461="","",INDEX(airports_all,MATCH(C1461,Inputs!$J$5:$J$8662,0)))</f>
        <v/>
      </c>
      <c r="J1461" s="72" t="str">
        <f>IF(D1461="","",INDEX(airports_all,MATCH(D1461,Inputs!$J$5:$J$8662,0)))</f>
        <v/>
      </c>
      <c r="K1461" s="88" t="str">
        <f t="shared" si="46"/>
        <v/>
      </c>
      <c r="N1461" s="207">
        <f t="shared" si="47"/>
        <v>0</v>
      </c>
    </row>
    <row r="1462" spans="1:14" s="41" customFormat="1" x14ac:dyDescent="0.25">
      <c r="A1462" s="270"/>
      <c r="B1462" s="271"/>
      <c r="C1462" s="43"/>
      <c r="D1462" s="43"/>
      <c r="E1462" s="43"/>
      <c r="F1462" s="43"/>
      <c r="G1462" s="48"/>
      <c r="H1462" s="49"/>
      <c r="I1462" s="46" t="str">
        <f>IF(C1462="","",INDEX(airports_all,MATCH(C1462,Inputs!$J$5:$J$8662,0)))</f>
        <v/>
      </c>
      <c r="J1462" s="72" t="str">
        <f>IF(D1462="","",INDEX(airports_all,MATCH(D1462,Inputs!$J$5:$J$8662,0)))</f>
        <v/>
      </c>
      <c r="K1462" s="88" t="str">
        <f t="shared" si="46"/>
        <v/>
      </c>
      <c r="N1462" s="207">
        <f t="shared" si="47"/>
        <v>0</v>
      </c>
    </row>
    <row r="1463" spans="1:14" s="41" customFormat="1" x14ac:dyDescent="0.25">
      <c r="A1463" s="270"/>
      <c r="B1463" s="271"/>
      <c r="C1463" s="43"/>
      <c r="D1463" s="43"/>
      <c r="E1463" s="43"/>
      <c r="F1463" s="43"/>
      <c r="G1463" s="48"/>
      <c r="H1463" s="49"/>
      <c r="I1463" s="46" t="str">
        <f>IF(C1463="","",INDEX(airports_all,MATCH(C1463,Inputs!$J$5:$J$8662,0)))</f>
        <v/>
      </c>
      <c r="J1463" s="72" t="str">
        <f>IF(D1463="","",INDEX(airports_all,MATCH(D1463,Inputs!$J$5:$J$8662,0)))</f>
        <v/>
      </c>
      <c r="K1463" s="88" t="str">
        <f t="shared" si="46"/>
        <v/>
      </c>
      <c r="N1463" s="207">
        <f t="shared" si="47"/>
        <v>0</v>
      </c>
    </row>
    <row r="1464" spans="1:14" s="41" customFormat="1" x14ac:dyDescent="0.25">
      <c r="A1464" s="270"/>
      <c r="B1464" s="271"/>
      <c r="C1464" s="43"/>
      <c r="D1464" s="43"/>
      <c r="E1464" s="43"/>
      <c r="F1464" s="43"/>
      <c r="G1464" s="48"/>
      <c r="H1464" s="49"/>
      <c r="I1464" s="46" t="str">
        <f>IF(C1464="","",INDEX(airports_all,MATCH(C1464,Inputs!$J$5:$J$8662,0)))</f>
        <v/>
      </c>
      <c r="J1464" s="72" t="str">
        <f>IF(D1464="","",INDEX(airports_all,MATCH(D1464,Inputs!$J$5:$J$8662,0)))</f>
        <v/>
      </c>
      <c r="K1464" s="88" t="str">
        <f t="shared" si="46"/>
        <v/>
      </c>
      <c r="N1464" s="207">
        <f t="shared" si="47"/>
        <v>0</v>
      </c>
    </row>
    <row r="1465" spans="1:14" s="41" customFormat="1" x14ac:dyDescent="0.25">
      <c r="A1465" s="270"/>
      <c r="B1465" s="271"/>
      <c r="C1465" s="43"/>
      <c r="D1465" s="43"/>
      <c r="E1465" s="43"/>
      <c r="F1465" s="43"/>
      <c r="G1465" s="48"/>
      <c r="H1465" s="49"/>
      <c r="I1465" s="46" t="str">
        <f>IF(C1465="","",INDEX(airports_all,MATCH(C1465,Inputs!$J$5:$J$8662,0)))</f>
        <v/>
      </c>
      <c r="J1465" s="72" t="str">
        <f>IF(D1465="","",INDEX(airports_all,MATCH(D1465,Inputs!$J$5:$J$8662,0)))</f>
        <v/>
      </c>
      <c r="K1465" s="88" t="str">
        <f t="shared" si="46"/>
        <v/>
      </c>
      <c r="N1465" s="207">
        <f t="shared" si="47"/>
        <v>0</v>
      </c>
    </row>
    <row r="1466" spans="1:14" s="41" customFormat="1" x14ac:dyDescent="0.25">
      <c r="A1466" s="270"/>
      <c r="B1466" s="271"/>
      <c r="C1466" s="43"/>
      <c r="D1466" s="43"/>
      <c r="E1466" s="43"/>
      <c r="F1466" s="43"/>
      <c r="G1466" s="48"/>
      <c r="H1466" s="49"/>
      <c r="I1466" s="46" t="str">
        <f>IF(C1466="","",INDEX(airports_all,MATCH(C1466,Inputs!$J$5:$J$8662,0)))</f>
        <v/>
      </c>
      <c r="J1466" s="72" t="str">
        <f>IF(D1466="","",INDEX(airports_all,MATCH(D1466,Inputs!$J$5:$J$8662,0)))</f>
        <v/>
      </c>
      <c r="K1466" s="88" t="str">
        <f t="shared" si="46"/>
        <v/>
      </c>
      <c r="N1466" s="207">
        <f t="shared" si="47"/>
        <v>0</v>
      </c>
    </row>
    <row r="1467" spans="1:14" s="41" customFormat="1" x14ac:dyDescent="0.25">
      <c r="A1467" s="270"/>
      <c r="B1467" s="271"/>
      <c r="C1467" s="43"/>
      <c r="D1467" s="43"/>
      <c r="E1467" s="43"/>
      <c r="F1467" s="43"/>
      <c r="G1467" s="48"/>
      <c r="H1467" s="49"/>
      <c r="I1467" s="46" t="str">
        <f>IF(C1467="","",INDEX(airports_all,MATCH(C1467,Inputs!$J$5:$J$8662,0)))</f>
        <v/>
      </c>
      <c r="J1467" s="72" t="str">
        <f>IF(D1467="","",INDEX(airports_all,MATCH(D1467,Inputs!$J$5:$J$8662,0)))</f>
        <v/>
      </c>
      <c r="K1467" s="88" t="str">
        <f t="shared" si="46"/>
        <v/>
      </c>
      <c r="N1467" s="207">
        <f t="shared" si="47"/>
        <v>0</v>
      </c>
    </row>
    <row r="1468" spans="1:14" s="41" customFormat="1" x14ac:dyDescent="0.25">
      <c r="A1468" s="270"/>
      <c r="B1468" s="271"/>
      <c r="C1468" s="43"/>
      <c r="D1468" s="43"/>
      <c r="E1468" s="43"/>
      <c r="F1468" s="43"/>
      <c r="G1468" s="48"/>
      <c r="H1468" s="49"/>
      <c r="I1468" s="46" t="str">
        <f>IF(C1468="","",INDEX(airports_all,MATCH(C1468,Inputs!$J$5:$J$8662,0)))</f>
        <v/>
      </c>
      <c r="J1468" s="72" t="str">
        <f>IF(D1468="","",INDEX(airports_all,MATCH(D1468,Inputs!$J$5:$J$8662,0)))</f>
        <v/>
      </c>
      <c r="K1468" s="88" t="str">
        <f t="shared" si="46"/>
        <v/>
      </c>
      <c r="N1468" s="207">
        <f t="shared" si="47"/>
        <v>0</v>
      </c>
    </row>
    <row r="1469" spans="1:14" s="41" customFormat="1" x14ac:dyDescent="0.25">
      <c r="A1469" s="270"/>
      <c r="B1469" s="271"/>
      <c r="C1469" s="43"/>
      <c r="D1469" s="43"/>
      <c r="E1469" s="43"/>
      <c r="F1469" s="43"/>
      <c r="G1469" s="48"/>
      <c r="H1469" s="49"/>
      <c r="I1469" s="46" t="str">
        <f>IF(C1469="","",INDEX(airports_all,MATCH(C1469,Inputs!$J$5:$J$8662,0)))</f>
        <v/>
      </c>
      <c r="J1469" s="72" t="str">
        <f>IF(D1469="","",INDEX(airports_all,MATCH(D1469,Inputs!$J$5:$J$8662,0)))</f>
        <v/>
      </c>
      <c r="K1469" s="88" t="str">
        <f t="shared" si="46"/>
        <v/>
      </c>
      <c r="N1469" s="207">
        <f t="shared" si="47"/>
        <v>0</v>
      </c>
    </row>
    <row r="1470" spans="1:14" s="41" customFormat="1" x14ac:dyDescent="0.25">
      <c r="A1470" s="270"/>
      <c r="B1470" s="271"/>
      <c r="C1470" s="43"/>
      <c r="D1470" s="43"/>
      <c r="E1470" s="43"/>
      <c r="F1470" s="43"/>
      <c r="G1470" s="48"/>
      <c r="H1470" s="49"/>
      <c r="I1470" s="46" t="str">
        <f>IF(C1470="","",INDEX(airports_all,MATCH(C1470,Inputs!$J$5:$J$8662,0)))</f>
        <v/>
      </c>
      <c r="J1470" s="72" t="str">
        <f>IF(D1470="","",INDEX(airports_all,MATCH(D1470,Inputs!$J$5:$J$8662,0)))</f>
        <v/>
      </c>
      <c r="K1470" s="88" t="str">
        <f t="shared" si="46"/>
        <v/>
      </c>
      <c r="N1470" s="207">
        <f t="shared" si="47"/>
        <v>0</v>
      </c>
    </row>
    <row r="1471" spans="1:14" s="41" customFormat="1" x14ac:dyDescent="0.25">
      <c r="A1471" s="270"/>
      <c r="B1471" s="271"/>
      <c r="C1471" s="43"/>
      <c r="D1471" s="43"/>
      <c r="E1471" s="43"/>
      <c r="F1471" s="43"/>
      <c r="G1471" s="48"/>
      <c r="H1471" s="49"/>
      <c r="I1471" s="46" t="str">
        <f>IF(C1471="","",INDEX(airports_all,MATCH(C1471,Inputs!$J$5:$J$8662,0)))</f>
        <v/>
      </c>
      <c r="J1471" s="72" t="str">
        <f>IF(D1471="","",INDEX(airports_all,MATCH(D1471,Inputs!$J$5:$J$8662,0)))</f>
        <v/>
      </c>
      <c r="K1471" s="88" t="str">
        <f t="shared" si="46"/>
        <v/>
      </c>
      <c r="N1471" s="207">
        <f t="shared" si="47"/>
        <v>0</v>
      </c>
    </row>
    <row r="1472" spans="1:14" s="41" customFormat="1" x14ac:dyDescent="0.25">
      <c r="A1472" s="270"/>
      <c r="B1472" s="271"/>
      <c r="C1472" s="43"/>
      <c r="D1472" s="43"/>
      <c r="E1472" s="43"/>
      <c r="F1472" s="43"/>
      <c r="G1472" s="48"/>
      <c r="H1472" s="49"/>
      <c r="I1472" s="46" t="str">
        <f>IF(C1472="","",INDEX(airports_all,MATCH(C1472,Inputs!$J$5:$J$8662,0)))</f>
        <v/>
      </c>
      <c r="J1472" s="72" t="str">
        <f>IF(D1472="","",INDEX(airports_all,MATCH(D1472,Inputs!$J$5:$J$8662,0)))</f>
        <v/>
      </c>
      <c r="K1472" s="88" t="str">
        <f t="shared" si="46"/>
        <v/>
      </c>
      <c r="N1472" s="207">
        <f t="shared" si="47"/>
        <v>0</v>
      </c>
    </row>
    <row r="1473" spans="1:14" s="41" customFormat="1" x14ac:dyDescent="0.25">
      <c r="A1473" s="270"/>
      <c r="B1473" s="271"/>
      <c r="C1473" s="43"/>
      <c r="D1473" s="43"/>
      <c r="E1473" s="43"/>
      <c r="F1473" s="43"/>
      <c r="G1473" s="48"/>
      <c r="H1473" s="49"/>
      <c r="I1473" s="46" t="str">
        <f>IF(C1473="","",INDEX(airports_all,MATCH(C1473,Inputs!$J$5:$J$8662,0)))</f>
        <v/>
      </c>
      <c r="J1473" s="72" t="str">
        <f>IF(D1473="","",INDEX(airports_all,MATCH(D1473,Inputs!$J$5:$J$8662,0)))</f>
        <v/>
      </c>
      <c r="K1473" s="88" t="str">
        <f t="shared" si="46"/>
        <v/>
      </c>
      <c r="N1473" s="207">
        <f t="shared" si="47"/>
        <v>0</v>
      </c>
    </row>
    <row r="1474" spans="1:14" s="41" customFormat="1" x14ac:dyDescent="0.25">
      <c r="A1474" s="270"/>
      <c r="B1474" s="271"/>
      <c r="C1474" s="43"/>
      <c r="D1474" s="43"/>
      <c r="E1474" s="43"/>
      <c r="F1474" s="43"/>
      <c r="G1474" s="48"/>
      <c r="H1474" s="49"/>
      <c r="I1474" s="46" t="str">
        <f>IF(C1474="","",INDEX(airports_all,MATCH(C1474,Inputs!$J$5:$J$8662,0)))</f>
        <v/>
      </c>
      <c r="J1474" s="72" t="str">
        <f>IF(D1474="","",INDEX(airports_all,MATCH(D1474,Inputs!$J$5:$J$8662,0)))</f>
        <v/>
      </c>
      <c r="K1474" s="88" t="str">
        <f t="shared" si="46"/>
        <v/>
      </c>
      <c r="N1474" s="207">
        <f t="shared" si="47"/>
        <v>0</v>
      </c>
    </row>
    <row r="1475" spans="1:14" s="41" customFormat="1" x14ac:dyDescent="0.25">
      <c r="A1475" s="270"/>
      <c r="B1475" s="271"/>
      <c r="C1475" s="43"/>
      <c r="D1475" s="43"/>
      <c r="E1475" s="43"/>
      <c r="F1475" s="43"/>
      <c r="G1475" s="48"/>
      <c r="H1475" s="49"/>
      <c r="I1475" s="46" t="str">
        <f>IF(C1475="","",INDEX(airports_all,MATCH(C1475,Inputs!$J$5:$J$8662,0)))</f>
        <v/>
      </c>
      <c r="J1475" s="72" t="str">
        <f>IF(D1475="","",INDEX(airports_all,MATCH(D1475,Inputs!$J$5:$J$8662,0)))</f>
        <v/>
      </c>
      <c r="K1475" s="88" t="str">
        <f t="shared" si="46"/>
        <v/>
      </c>
      <c r="N1475" s="207">
        <f t="shared" si="47"/>
        <v>0</v>
      </c>
    </row>
    <row r="1476" spans="1:14" s="41" customFormat="1" x14ac:dyDescent="0.25">
      <c r="A1476" s="270"/>
      <c r="B1476" s="271"/>
      <c r="C1476" s="43"/>
      <c r="D1476" s="43"/>
      <c r="E1476" s="43"/>
      <c r="F1476" s="43"/>
      <c r="G1476" s="48"/>
      <c r="H1476" s="49"/>
      <c r="I1476" s="46" t="str">
        <f>IF(C1476="","",INDEX(airports_all,MATCH(C1476,Inputs!$J$5:$J$8662,0)))</f>
        <v/>
      </c>
      <c r="J1476" s="72" t="str">
        <f>IF(D1476="","",INDEX(airports_all,MATCH(D1476,Inputs!$J$5:$J$8662,0)))</f>
        <v/>
      </c>
      <c r="K1476" s="88" t="str">
        <f t="shared" si="46"/>
        <v/>
      </c>
      <c r="N1476" s="207">
        <f t="shared" si="47"/>
        <v>0</v>
      </c>
    </row>
    <row r="1477" spans="1:14" s="41" customFormat="1" x14ac:dyDescent="0.25">
      <c r="A1477" s="270"/>
      <c r="B1477" s="271"/>
      <c r="C1477" s="43"/>
      <c r="D1477" s="43"/>
      <c r="E1477" s="43"/>
      <c r="F1477" s="43"/>
      <c r="G1477" s="48"/>
      <c r="H1477" s="49"/>
      <c r="I1477" s="46" t="str">
        <f>IF(C1477="","",INDEX(airports_all,MATCH(C1477,Inputs!$J$5:$J$8662,0)))</f>
        <v/>
      </c>
      <c r="J1477" s="72" t="str">
        <f>IF(D1477="","",INDEX(airports_all,MATCH(D1477,Inputs!$J$5:$J$8662,0)))</f>
        <v/>
      </c>
      <c r="K1477" s="88" t="str">
        <f t="shared" si="46"/>
        <v/>
      </c>
      <c r="N1477" s="207">
        <f t="shared" si="47"/>
        <v>0</v>
      </c>
    </row>
    <row r="1478" spans="1:14" s="41" customFormat="1" x14ac:dyDescent="0.25">
      <c r="A1478" s="270"/>
      <c r="B1478" s="271"/>
      <c r="C1478" s="43"/>
      <c r="D1478" s="43"/>
      <c r="E1478" s="43"/>
      <c r="F1478" s="43"/>
      <c r="G1478" s="48"/>
      <c r="H1478" s="49"/>
      <c r="I1478" s="46" t="str">
        <f>IF(C1478="","",INDEX(airports_all,MATCH(C1478,Inputs!$J$5:$J$8662,0)))</f>
        <v/>
      </c>
      <c r="J1478" s="72" t="str">
        <f>IF(D1478="","",INDEX(airports_all,MATCH(D1478,Inputs!$J$5:$J$8662,0)))</f>
        <v/>
      </c>
      <c r="K1478" s="88" t="str">
        <f t="shared" si="46"/>
        <v/>
      </c>
      <c r="N1478" s="207">
        <f t="shared" si="47"/>
        <v>0</v>
      </c>
    </row>
    <row r="1479" spans="1:14" s="41" customFormat="1" x14ac:dyDescent="0.25">
      <c r="A1479" s="270"/>
      <c r="B1479" s="271"/>
      <c r="C1479" s="43"/>
      <c r="D1479" s="43"/>
      <c r="E1479" s="43"/>
      <c r="F1479" s="43"/>
      <c r="G1479" s="48"/>
      <c r="H1479" s="49"/>
      <c r="I1479" s="46" t="str">
        <f>IF(C1479="","",INDEX(airports_all,MATCH(C1479,Inputs!$J$5:$J$8662,0)))</f>
        <v/>
      </c>
      <c r="J1479" s="72" t="str">
        <f>IF(D1479="","",INDEX(airports_all,MATCH(D1479,Inputs!$J$5:$J$8662,0)))</f>
        <v/>
      </c>
      <c r="K1479" s="88" t="str">
        <f t="shared" si="46"/>
        <v/>
      </c>
      <c r="N1479" s="207">
        <f t="shared" si="47"/>
        <v>0</v>
      </c>
    </row>
    <row r="1480" spans="1:14" s="41" customFormat="1" x14ac:dyDescent="0.25">
      <c r="A1480" s="270"/>
      <c r="B1480" s="271"/>
      <c r="C1480" s="43"/>
      <c r="D1480" s="43"/>
      <c r="E1480" s="43"/>
      <c r="F1480" s="43"/>
      <c r="G1480" s="48"/>
      <c r="H1480" s="49"/>
      <c r="I1480" s="46" t="str">
        <f>IF(C1480="","",INDEX(airports_all,MATCH(C1480,Inputs!$J$5:$J$8662,0)))</f>
        <v/>
      </c>
      <c r="J1480" s="72" t="str">
        <f>IF(D1480="","",INDEX(airports_all,MATCH(D1480,Inputs!$J$5:$J$8662,0)))</f>
        <v/>
      </c>
      <c r="K1480" s="88" t="str">
        <f t="shared" si="46"/>
        <v/>
      </c>
      <c r="N1480" s="207">
        <f t="shared" si="47"/>
        <v>0</v>
      </c>
    </row>
    <row r="1481" spans="1:14" s="41" customFormat="1" x14ac:dyDescent="0.25">
      <c r="A1481" s="270"/>
      <c r="B1481" s="271"/>
      <c r="C1481" s="43"/>
      <c r="D1481" s="43"/>
      <c r="E1481" s="43"/>
      <c r="F1481" s="43"/>
      <c r="G1481" s="48"/>
      <c r="H1481" s="49"/>
      <c r="I1481" s="46" t="str">
        <f>IF(C1481="","",INDEX(airports_all,MATCH(C1481,Inputs!$J$5:$J$8662,0)))</f>
        <v/>
      </c>
      <c r="J1481" s="72" t="str">
        <f>IF(D1481="","",INDEX(airports_all,MATCH(D1481,Inputs!$J$5:$J$8662,0)))</f>
        <v/>
      </c>
      <c r="K1481" s="88" t="str">
        <f t="shared" si="46"/>
        <v/>
      </c>
      <c r="N1481" s="207">
        <f t="shared" si="47"/>
        <v>0</v>
      </c>
    </row>
    <row r="1482" spans="1:14" s="41" customFormat="1" x14ac:dyDescent="0.25">
      <c r="A1482" s="270"/>
      <c r="B1482" s="271"/>
      <c r="C1482" s="43"/>
      <c r="D1482" s="43"/>
      <c r="E1482" s="43"/>
      <c r="F1482" s="43"/>
      <c r="G1482" s="48"/>
      <c r="H1482" s="49"/>
      <c r="I1482" s="46" t="str">
        <f>IF(C1482="","",INDEX(airports_all,MATCH(C1482,Inputs!$J$5:$J$8662,0)))</f>
        <v/>
      </c>
      <c r="J1482" s="72" t="str">
        <f>IF(D1482="","",INDEX(airports_all,MATCH(D1482,Inputs!$J$5:$J$8662,0)))</f>
        <v/>
      </c>
      <c r="K1482" s="88" t="str">
        <f t="shared" si="46"/>
        <v/>
      </c>
      <c r="N1482" s="207">
        <f t="shared" si="47"/>
        <v>0</v>
      </c>
    </row>
    <row r="1483" spans="1:14" s="41" customFormat="1" x14ac:dyDescent="0.25">
      <c r="A1483" s="270"/>
      <c r="B1483" s="271"/>
      <c r="C1483" s="43"/>
      <c r="D1483" s="43"/>
      <c r="E1483" s="43"/>
      <c r="F1483" s="43"/>
      <c r="G1483" s="48"/>
      <c r="H1483" s="49"/>
      <c r="I1483" s="46" t="str">
        <f>IF(C1483="","",INDEX(airports_all,MATCH(C1483,Inputs!$J$5:$J$8662,0)))</f>
        <v/>
      </c>
      <c r="J1483" s="72" t="str">
        <f>IF(D1483="","",INDEX(airports_all,MATCH(D1483,Inputs!$J$5:$J$8662,0)))</f>
        <v/>
      </c>
      <c r="K1483" s="88" t="str">
        <f t="shared" si="46"/>
        <v/>
      </c>
      <c r="N1483" s="207">
        <f t="shared" si="47"/>
        <v>0</v>
      </c>
    </row>
    <row r="1484" spans="1:14" s="41" customFormat="1" x14ac:dyDescent="0.25">
      <c r="A1484" s="270"/>
      <c r="B1484" s="271"/>
      <c r="C1484" s="43"/>
      <c r="D1484" s="43"/>
      <c r="E1484" s="43"/>
      <c r="F1484" s="43"/>
      <c r="G1484" s="48"/>
      <c r="H1484" s="49"/>
      <c r="I1484" s="46" t="str">
        <f>IF(C1484="","",INDEX(airports_all,MATCH(C1484,Inputs!$J$5:$J$8662,0)))</f>
        <v/>
      </c>
      <c r="J1484" s="72" t="str">
        <f>IF(D1484="","",INDEX(airports_all,MATCH(D1484,Inputs!$J$5:$J$8662,0)))</f>
        <v/>
      </c>
      <c r="K1484" s="88" t="str">
        <f t="shared" si="46"/>
        <v/>
      </c>
      <c r="N1484" s="207">
        <f t="shared" si="47"/>
        <v>0</v>
      </c>
    </row>
    <row r="1485" spans="1:14" s="41" customFormat="1" x14ac:dyDescent="0.25">
      <c r="A1485" s="270"/>
      <c r="B1485" s="271"/>
      <c r="C1485" s="43"/>
      <c r="D1485" s="43"/>
      <c r="E1485" s="43"/>
      <c r="F1485" s="43"/>
      <c r="G1485" s="48"/>
      <c r="H1485" s="49"/>
      <c r="I1485" s="46" t="str">
        <f>IF(C1485="","",INDEX(airports_all,MATCH(C1485,Inputs!$J$5:$J$8662,0)))</f>
        <v/>
      </c>
      <c r="J1485" s="72" t="str">
        <f>IF(D1485="","",INDEX(airports_all,MATCH(D1485,Inputs!$J$5:$J$8662,0)))</f>
        <v/>
      </c>
      <c r="K1485" s="88" t="str">
        <f t="shared" si="46"/>
        <v/>
      </c>
      <c r="N1485" s="207">
        <f t="shared" si="47"/>
        <v>0</v>
      </c>
    </row>
    <row r="1486" spans="1:14" s="41" customFormat="1" x14ac:dyDescent="0.25">
      <c r="A1486" s="270"/>
      <c r="B1486" s="271"/>
      <c r="C1486" s="43"/>
      <c r="D1486" s="43"/>
      <c r="E1486" s="43"/>
      <c r="F1486" s="43"/>
      <c r="G1486" s="48"/>
      <c r="H1486" s="49"/>
      <c r="I1486" s="46" t="str">
        <f>IF(C1486="","",INDEX(airports_all,MATCH(C1486,Inputs!$J$5:$J$8662,0)))</f>
        <v/>
      </c>
      <c r="J1486" s="72" t="str">
        <f>IF(D1486="","",INDEX(airports_all,MATCH(D1486,Inputs!$J$5:$J$8662,0)))</f>
        <v/>
      </c>
      <c r="K1486" s="88" t="str">
        <f t="shared" si="46"/>
        <v/>
      </c>
      <c r="N1486" s="207">
        <f t="shared" si="47"/>
        <v>0</v>
      </c>
    </row>
    <row r="1487" spans="1:14" s="41" customFormat="1" x14ac:dyDescent="0.25">
      <c r="A1487" s="270"/>
      <c r="B1487" s="271"/>
      <c r="C1487" s="43"/>
      <c r="D1487" s="43"/>
      <c r="E1487" s="43"/>
      <c r="F1487" s="43"/>
      <c r="G1487" s="48"/>
      <c r="H1487" s="49"/>
      <c r="I1487" s="46" t="str">
        <f>IF(C1487="","",INDEX(airports_all,MATCH(C1487,Inputs!$J$5:$J$8662,0)))</f>
        <v/>
      </c>
      <c r="J1487" s="72" t="str">
        <f>IF(D1487="","",INDEX(airports_all,MATCH(D1487,Inputs!$J$5:$J$8662,0)))</f>
        <v/>
      </c>
      <c r="K1487" s="88" t="str">
        <f t="shared" si="46"/>
        <v/>
      </c>
      <c r="N1487" s="207">
        <f t="shared" si="47"/>
        <v>0</v>
      </c>
    </row>
    <row r="1488" spans="1:14" s="41" customFormat="1" x14ac:dyDescent="0.25">
      <c r="A1488" s="270"/>
      <c r="B1488" s="271"/>
      <c r="C1488" s="43"/>
      <c r="D1488" s="43"/>
      <c r="E1488" s="43"/>
      <c r="F1488" s="43"/>
      <c r="G1488" s="48"/>
      <c r="H1488" s="49"/>
      <c r="I1488" s="46" t="str">
        <f>IF(C1488="","",INDEX(airports_all,MATCH(C1488,Inputs!$J$5:$J$8662,0)))</f>
        <v/>
      </c>
      <c r="J1488" s="72" t="str">
        <f>IF(D1488="","",INDEX(airports_all,MATCH(D1488,Inputs!$J$5:$J$8662,0)))</f>
        <v/>
      </c>
      <c r="K1488" s="88" t="str">
        <f t="shared" si="46"/>
        <v/>
      </c>
      <c r="N1488" s="207">
        <f t="shared" si="47"/>
        <v>0</v>
      </c>
    </row>
    <row r="1489" spans="1:14" s="41" customFormat="1" x14ac:dyDescent="0.25">
      <c r="A1489" s="270"/>
      <c r="B1489" s="271"/>
      <c r="C1489" s="43"/>
      <c r="D1489" s="43"/>
      <c r="E1489" s="43"/>
      <c r="F1489" s="43"/>
      <c r="G1489" s="48"/>
      <c r="H1489" s="49"/>
      <c r="I1489" s="46" t="str">
        <f>IF(C1489="","",INDEX(airports_all,MATCH(C1489,Inputs!$J$5:$J$8662,0)))</f>
        <v/>
      </c>
      <c r="J1489" s="72" t="str">
        <f>IF(D1489="","",INDEX(airports_all,MATCH(D1489,Inputs!$J$5:$J$8662,0)))</f>
        <v/>
      </c>
      <c r="K1489" s="88" t="str">
        <f t="shared" si="46"/>
        <v/>
      </c>
      <c r="N1489" s="207">
        <f t="shared" si="47"/>
        <v>0</v>
      </c>
    </row>
    <row r="1490" spans="1:14" s="41" customFormat="1" x14ac:dyDescent="0.25">
      <c r="A1490" s="270"/>
      <c r="B1490" s="271"/>
      <c r="C1490" s="43"/>
      <c r="D1490" s="43"/>
      <c r="E1490" s="43"/>
      <c r="F1490" s="43"/>
      <c r="G1490" s="48"/>
      <c r="H1490" s="49"/>
      <c r="I1490" s="46" t="str">
        <f>IF(C1490="","",INDEX(airports_all,MATCH(C1490,Inputs!$J$5:$J$8662,0)))</f>
        <v/>
      </c>
      <c r="J1490" s="72" t="str">
        <f>IF(D1490="","",INDEX(airports_all,MATCH(D1490,Inputs!$J$5:$J$8662,0)))</f>
        <v/>
      </c>
      <c r="K1490" s="88" t="str">
        <f t="shared" si="46"/>
        <v/>
      </c>
      <c r="N1490" s="207">
        <f t="shared" si="47"/>
        <v>0</v>
      </c>
    </row>
    <row r="1491" spans="1:14" s="41" customFormat="1" x14ac:dyDescent="0.25">
      <c r="A1491" s="270"/>
      <c r="B1491" s="271"/>
      <c r="C1491" s="43"/>
      <c r="D1491" s="43"/>
      <c r="E1491" s="43"/>
      <c r="F1491" s="43"/>
      <c r="G1491" s="48"/>
      <c r="H1491" s="49"/>
      <c r="I1491" s="46" t="str">
        <f>IF(C1491="","",INDEX(airports_all,MATCH(C1491,Inputs!$J$5:$J$8662,0)))</f>
        <v/>
      </c>
      <c r="J1491" s="72" t="str">
        <f>IF(D1491="","",INDEX(airports_all,MATCH(D1491,Inputs!$J$5:$J$8662,0)))</f>
        <v/>
      </c>
      <c r="K1491" s="88" t="str">
        <f t="shared" si="46"/>
        <v/>
      </c>
      <c r="N1491" s="207">
        <f t="shared" si="47"/>
        <v>0</v>
      </c>
    </row>
    <row r="1492" spans="1:14" s="41" customFormat="1" x14ac:dyDescent="0.25">
      <c r="A1492" s="270"/>
      <c r="B1492" s="271"/>
      <c r="C1492" s="43"/>
      <c r="D1492" s="43"/>
      <c r="E1492" s="43"/>
      <c r="F1492" s="43"/>
      <c r="G1492" s="48"/>
      <c r="H1492" s="49"/>
      <c r="I1492" s="46" t="str">
        <f>IF(C1492="","",INDEX(airports_all,MATCH(C1492,Inputs!$J$5:$J$8662,0)))</f>
        <v/>
      </c>
      <c r="J1492" s="72" t="str">
        <f>IF(D1492="","",INDEX(airports_all,MATCH(D1492,Inputs!$J$5:$J$8662,0)))</f>
        <v/>
      </c>
      <c r="K1492" s="88" t="str">
        <f t="shared" si="46"/>
        <v/>
      </c>
      <c r="N1492" s="207">
        <f t="shared" si="47"/>
        <v>0</v>
      </c>
    </row>
    <row r="1493" spans="1:14" s="41" customFormat="1" x14ac:dyDescent="0.25">
      <c r="A1493" s="270"/>
      <c r="B1493" s="271"/>
      <c r="C1493" s="43"/>
      <c r="D1493" s="43"/>
      <c r="E1493" s="43"/>
      <c r="F1493" s="43"/>
      <c r="G1493" s="48"/>
      <c r="H1493" s="49"/>
      <c r="I1493" s="46" t="str">
        <f>IF(C1493="","",INDEX(airports_all,MATCH(C1493,Inputs!$J$5:$J$8662,0)))</f>
        <v/>
      </c>
      <c r="J1493" s="72" t="str">
        <f>IF(D1493="","",INDEX(airports_all,MATCH(D1493,Inputs!$J$5:$J$8662,0)))</f>
        <v/>
      </c>
      <c r="K1493" s="88" t="str">
        <f t="shared" si="46"/>
        <v/>
      </c>
      <c r="N1493" s="207">
        <f t="shared" si="47"/>
        <v>0</v>
      </c>
    </row>
    <row r="1494" spans="1:14" s="41" customFormat="1" x14ac:dyDescent="0.25">
      <c r="A1494" s="270"/>
      <c r="B1494" s="271"/>
      <c r="C1494" s="43"/>
      <c r="D1494" s="43"/>
      <c r="E1494" s="43"/>
      <c r="F1494" s="43"/>
      <c r="G1494" s="48"/>
      <c r="H1494" s="49"/>
      <c r="I1494" s="46" t="str">
        <f>IF(C1494="","",INDEX(airports_all,MATCH(C1494,Inputs!$J$5:$J$8662,0)))</f>
        <v/>
      </c>
      <c r="J1494" s="72" t="str">
        <f>IF(D1494="","",INDEX(airports_all,MATCH(D1494,Inputs!$J$5:$J$8662,0)))</f>
        <v/>
      </c>
      <c r="K1494" s="88" t="str">
        <f t="shared" ref="K1494:K1557" si="48">IF(COUNTA(A1494:G1494)&gt;0,IF(COUNTA(A1494:G1494)&lt;6, "Enter data in all of columns B-G!",""),"")</f>
        <v/>
      </c>
      <c r="N1494" s="207">
        <f t="shared" ref="N1494:N1557" si="49">IF(COUNTA(A1494:G1494)&gt;0,IF(COUNTA(A1494:G1494)&lt;6, 1,0),0)</f>
        <v>0</v>
      </c>
    </row>
    <row r="1495" spans="1:14" s="41" customFormat="1" x14ac:dyDescent="0.25">
      <c r="A1495" s="270"/>
      <c r="B1495" s="271"/>
      <c r="C1495" s="43"/>
      <c r="D1495" s="43"/>
      <c r="E1495" s="43"/>
      <c r="F1495" s="43"/>
      <c r="G1495" s="48"/>
      <c r="H1495" s="49"/>
      <c r="I1495" s="46" t="str">
        <f>IF(C1495="","",INDEX(airports_all,MATCH(C1495,Inputs!$J$5:$J$8662,0)))</f>
        <v/>
      </c>
      <c r="J1495" s="72" t="str">
        <f>IF(D1495="","",INDEX(airports_all,MATCH(D1495,Inputs!$J$5:$J$8662,0)))</f>
        <v/>
      </c>
      <c r="K1495" s="88" t="str">
        <f t="shared" si="48"/>
        <v/>
      </c>
      <c r="N1495" s="207">
        <f t="shared" si="49"/>
        <v>0</v>
      </c>
    </row>
    <row r="1496" spans="1:14" s="41" customFormat="1" x14ac:dyDescent="0.25">
      <c r="A1496" s="270"/>
      <c r="B1496" s="271"/>
      <c r="C1496" s="43"/>
      <c r="D1496" s="43"/>
      <c r="E1496" s="43"/>
      <c r="F1496" s="43"/>
      <c r="G1496" s="48"/>
      <c r="H1496" s="49"/>
      <c r="I1496" s="46" t="str">
        <f>IF(C1496="","",INDEX(airports_all,MATCH(C1496,Inputs!$J$5:$J$8662,0)))</f>
        <v/>
      </c>
      <c r="J1496" s="72" t="str">
        <f>IF(D1496="","",INDEX(airports_all,MATCH(D1496,Inputs!$J$5:$J$8662,0)))</f>
        <v/>
      </c>
      <c r="K1496" s="88" t="str">
        <f t="shared" si="48"/>
        <v/>
      </c>
      <c r="N1496" s="207">
        <f t="shared" si="49"/>
        <v>0</v>
      </c>
    </row>
    <row r="1497" spans="1:14" s="41" customFormat="1" x14ac:dyDescent="0.25">
      <c r="A1497" s="270"/>
      <c r="B1497" s="271"/>
      <c r="C1497" s="43"/>
      <c r="D1497" s="43"/>
      <c r="E1497" s="43"/>
      <c r="F1497" s="43"/>
      <c r="G1497" s="48"/>
      <c r="H1497" s="49"/>
      <c r="I1497" s="46" t="str">
        <f>IF(C1497="","",INDEX(airports_all,MATCH(C1497,Inputs!$J$5:$J$8662,0)))</f>
        <v/>
      </c>
      <c r="J1497" s="72" t="str">
        <f>IF(D1497="","",INDEX(airports_all,MATCH(D1497,Inputs!$J$5:$J$8662,0)))</f>
        <v/>
      </c>
      <c r="K1497" s="88" t="str">
        <f t="shared" si="48"/>
        <v/>
      </c>
      <c r="N1497" s="207">
        <f t="shared" si="49"/>
        <v>0</v>
      </c>
    </row>
    <row r="1498" spans="1:14" s="41" customFormat="1" x14ac:dyDescent="0.25">
      <c r="A1498" s="270"/>
      <c r="B1498" s="271"/>
      <c r="C1498" s="43"/>
      <c r="D1498" s="43"/>
      <c r="E1498" s="43"/>
      <c r="F1498" s="43"/>
      <c r="G1498" s="48"/>
      <c r="H1498" s="49"/>
      <c r="I1498" s="46" t="str">
        <f>IF(C1498="","",INDEX(airports_all,MATCH(C1498,Inputs!$J$5:$J$8662,0)))</f>
        <v/>
      </c>
      <c r="J1498" s="72" t="str">
        <f>IF(D1498="","",INDEX(airports_all,MATCH(D1498,Inputs!$J$5:$J$8662,0)))</f>
        <v/>
      </c>
      <c r="K1498" s="88" t="str">
        <f t="shared" si="48"/>
        <v/>
      </c>
      <c r="N1498" s="207">
        <f t="shared" si="49"/>
        <v>0</v>
      </c>
    </row>
    <row r="1499" spans="1:14" s="41" customFormat="1" x14ac:dyDescent="0.25">
      <c r="A1499" s="270"/>
      <c r="B1499" s="271"/>
      <c r="C1499" s="43"/>
      <c r="D1499" s="43"/>
      <c r="E1499" s="43"/>
      <c r="F1499" s="43"/>
      <c r="G1499" s="48"/>
      <c r="H1499" s="49"/>
      <c r="I1499" s="46" t="str">
        <f>IF(C1499="","",INDEX(airports_all,MATCH(C1499,Inputs!$J$5:$J$8662,0)))</f>
        <v/>
      </c>
      <c r="J1499" s="72" t="str">
        <f>IF(D1499="","",INDEX(airports_all,MATCH(D1499,Inputs!$J$5:$J$8662,0)))</f>
        <v/>
      </c>
      <c r="K1499" s="88" t="str">
        <f t="shared" si="48"/>
        <v/>
      </c>
      <c r="N1499" s="207">
        <f t="shared" si="49"/>
        <v>0</v>
      </c>
    </row>
    <row r="1500" spans="1:14" s="41" customFormat="1" x14ac:dyDescent="0.25">
      <c r="A1500" s="270"/>
      <c r="B1500" s="271"/>
      <c r="C1500" s="43"/>
      <c r="D1500" s="43"/>
      <c r="E1500" s="43"/>
      <c r="F1500" s="43"/>
      <c r="G1500" s="48"/>
      <c r="H1500" s="49"/>
      <c r="I1500" s="46" t="str">
        <f>IF(C1500="","",INDEX(airports_all,MATCH(C1500,Inputs!$J$5:$J$8662,0)))</f>
        <v/>
      </c>
      <c r="J1500" s="72" t="str">
        <f>IF(D1500="","",INDEX(airports_all,MATCH(D1500,Inputs!$J$5:$J$8662,0)))</f>
        <v/>
      </c>
      <c r="K1500" s="88" t="str">
        <f t="shared" si="48"/>
        <v/>
      </c>
      <c r="N1500" s="207">
        <f t="shared" si="49"/>
        <v>0</v>
      </c>
    </row>
    <row r="1501" spans="1:14" s="41" customFormat="1" x14ac:dyDescent="0.25">
      <c r="A1501" s="270"/>
      <c r="B1501" s="271"/>
      <c r="C1501" s="43"/>
      <c r="D1501" s="43"/>
      <c r="E1501" s="43"/>
      <c r="F1501" s="43"/>
      <c r="G1501" s="48"/>
      <c r="H1501" s="49"/>
      <c r="I1501" s="46" t="str">
        <f>IF(C1501="","",INDEX(airports_all,MATCH(C1501,Inputs!$J$5:$J$8662,0)))</f>
        <v/>
      </c>
      <c r="J1501" s="72" t="str">
        <f>IF(D1501="","",INDEX(airports_all,MATCH(D1501,Inputs!$J$5:$J$8662,0)))</f>
        <v/>
      </c>
      <c r="K1501" s="88" t="str">
        <f t="shared" si="48"/>
        <v/>
      </c>
      <c r="N1501" s="207">
        <f t="shared" si="49"/>
        <v>0</v>
      </c>
    </row>
    <row r="1502" spans="1:14" s="41" customFormat="1" x14ac:dyDescent="0.25">
      <c r="A1502" s="270"/>
      <c r="B1502" s="271"/>
      <c r="C1502" s="43"/>
      <c r="D1502" s="43"/>
      <c r="E1502" s="43"/>
      <c r="F1502" s="43"/>
      <c r="G1502" s="48"/>
      <c r="H1502" s="49"/>
      <c r="I1502" s="46" t="str">
        <f>IF(C1502="","",INDEX(airports_all,MATCH(C1502,Inputs!$J$5:$J$8662,0)))</f>
        <v/>
      </c>
      <c r="J1502" s="72" t="str">
        <f>IF(D1502="","",INDEX(airports_all,MATCH(D1502,Inputs!$J$5:$J$8662,0)))</f>
        <v/>
      </c>
      <c r="K1502" s="88" t="str">
        <f t="shared" si="48"/>
        <v/>
      </c>
      <c r="N1502" s="207">
        <f t="shared" si="49"/>
        <v>0</v>
      </c>
    </row>
    <row r="1503" spans="1:14" s="41" customFormat="1" x14ac:dyDescent="0.25">
      <c r="A1503" s="270"/>
      <c r="B1503" s="271"/>
      <c r="C1503" s="43"/>
      <c r="D1503" s="43"/>
      <c r="E1503" s="43"/>
      <c r="F1503" s="43"/>
      <c r="G1503" s="48"/>
      <c r="H1503" s="49"/>
      <c r="I1503" s="46" t="str">
        <f>IF(C1503="","",INDEX(airports_all,MATCH(C1503,Inputs!$J$5:$J$8662,0)))</f>
        <v/>
      </c>
      <c r="J1503" s="72" t="str">
        <f>IF(D1503="","",INDEX(airports_all,MATCH(D1503,Inputs!$J$5:$J$8662,0)))</f>
        <v/>
      </c>
      <c r="K1503" s="88" t="str">
        <f t="shared" si="48"/>
        <v/>
      </c>
      <c r="N1503" s="207">
        <f t="shared" si="49"/>
        <v>0</v>
      </c>
    </row>
    <row r="1504" spans="1:14" s="41" customFormat="1" x14ac:dyDescent="0.25">
      <c r="A1504" s="270"/>
      <c r="B1504" s="271"/>
      <c r="C1504" s="43"/>
      <c r="D1504" s="43"/>
      <c r="E1504" s="43"/>
      <c r="F1504" s="43"/>
      <c r="G1504" s="48"/>
      <c r="H1504" s="49"/>
      <c r="I1504" s="46" t="str">
        <f>IF(C1504="","",INDEX(airports_all,MATCH(C1504,Inputs!$J$5:$J$8662,0)))</f>
        <v/>
      </c>
      <c r="J1504" s="72" t="str">
        <f>IF(D1504="","",INDEX(airports_all,MATCH(D1504,Inputs!$J$5:$J$8662,0)))</f>
        <v/>
      </c>
      <c r="K1504" s="88" t="str">
        <f t="shared" si="48"/>
        <v/>
      </c>
      <c r="N1504" s="207">
        <f t="shared" si="49"/>
        <v>0</v>
      </c>
    </row>
    <row r="1505" spans="1:14" s="41" customFormat="1" x14ac:dyDescent="0.25">
      <c r="A1505" s="270"/>
      <c r="B1505" s="271"/>
      <c r="C1505" s="43"/>
      <c r="D1505" s="43"/>
      <c r="E1505" s="43"/>
      <c r="F1505" s="43"/>
      <c r="G1505" s="48"/>
      <c r="H1505" s="49"/>
      <c r="I1505" s="46" t="str">
        <f>IF(C1505="","",INDEX(airports_all,MATCH(C1505,Inputs!$J$5:$J$8662,0)))</f>
        <v/>
      </c>
      <c r="J1505" s="72" t="str">
        <f>IF(D1505="","",INDEX(airports_all,MATCH(D1505,Inputs!$J$5:$J$8662,0)))</f>
        <v/>
      </c>
      <c r="K1505" s="88" t="str">
        <f t="shared" si="48"/>
        <v/>
      </c>
      <c r="N1505" s="207">
        <f t="shared" si="49"/>
        <v>0</v>
      </c>
    </row>
    <row r="1506" spans="1:14" s="41" customFormat="1" x14ac:dyDescent="0.25">
      <c r="A1506" s="270"/>
      <c r="B1506" s="271"/>
      <c r="C1506" s="43"/>
      <c r="D1506" s="43"/>
      <c r="E1506" s="43"/>
      <c r="F1506" s="43"/>
      <c r="G1506" s="48"/>
      <c r="H1506" s="49"/>
      <c r="I1506" s="46" t="str">
        <f>IF(C1506="","",INDEX(airports_all,MATCH(C1506,Inputs!$J$5:$J$8662,0)))</f>
        <v/>
      </c>
      <c r="J1506" s="72" t="str">
        <f>IF(D1506="","",INDEX(airports_all,MATCH(D1506,Inputs!$J$5:$J$8662,0)))</f>
        <v/>
      </c>
      <c r="K1506" s="88" t="str">
        <f t="shared" si="48"/>
        <v/>
      </c>
      <c r="N1506" s="207">
        <f t="shared" si="49"/>
        <v>0</v>
      </c>
    </row>
    <row r="1507" spans="1:14" s="41" customFormat="1" x14ac:dyDescent="0.25">
      <c r="A1507" s="270"/>
      <c r="B1507" s="271"/>
      <c r="C1507" s="43"/>
      <c r="D1507" s="43"/>
      <c r="E1507" s="43"/>
      <c r="F1507" s="43"/>
      <c r="G1507" s="48"/>
      <c r="H1507" s="49"/>
      <c r="I1507" s="46" t="str">
        <f>IF(C1507="","",INDEX(airports_all,MATCH(C1507,Inputs!$J$5:$J$8662,0)))</f>
        <v/>
      </c>
      <c r="J1507" s="72" t="str">
        <f>IF(D1507="","",INDEX(airports_all,MATCH(D1507,Inputs!$J$5:$J$8662,0)))</f>
        <v/>
      </c>
      <c r="K1507" s="88" t="str">
        <f t="shared" si="48"/>
        <v/>
      </c>
      <c r="N1507" s="207">
        <f t="shared" si="49"/>
        <v>0</v>
      </c>
    </row>
    <row r="1508" spans="1:14" s="41" customFormat="1" x14ac:dyDescent="0.25">
      <c r="A1508" s="270"/>
      <c r="B1508" s="271"/>
      <c r="C1508" s="43"/>
      <c r="D1508" s="43"/>
      <c r="E1508" s="43"/>
      <c r="F1508" s="43"/>
      <c r="G1508" s="48"/>
      <c r="H1508" s="49"/>
      <c r="I1508" s="46" t="str">
        <f>IF(C1508="","",INDEX(airports_all,MATCH(C1508,Inputs!$J$5:$J$8662,0)))</f>
        <v/>
      </c>
      <c r="J1508" s="72" t="str">
        <f>IF(D1508="","",INDEX(airports_all,MATCH(D1508,Inputs!$J$5:$J$8662,0)))</f>
        <v/>
      </c>
      <c r="K1508" s="88" t="str">
        <f t="shared" si="48"/>
        <v/>
      </c>
      <c r="N1508" s="207">
        <f t="shared" si="49"/>
        <v>0</v>
      </c>
    </row>
    <row r="1509" spans="1:14" s="41" customFormat="1" x14ac:dyDescent="0.25">
      <c r="A1509" s="270"/>
      <c r="B1509" s="271"/>
      <c r="C1509" s="43"/>
      <c r="D1509" s="43"/>
      <c r="E1509" s="43"/>
      <c r="F1509" s="43"/>
      <c r="G1509" s="48"/>
      <c r="H1509" s="49"/>
      <c r="I1509" s="46" t="str">
        <f>IF(C1509="","",INDEX(airports_all,MATCH(C1509,Inputs!$J$5:$J$8662,0)))</f>
        <v/>
      </c>
      <c r="J1509" s="72" t="str">
        <f>IF(D1509="","",INDEX(airports_all,MATCH(D1509,Inputs!$J$5:$J$8662,0)))</f>
        <v/>
      </c>
      <c r="K1509" s="88" t="str">
        <f t="shared" si="48"/>
        <v/>
      </c>
      <c r="N1509" s="207">
        <f t="shared" si="49"/>
        <v>0</v>
      </c>
    </row>
    <row r="1510" spans="1:14" s="41" customFormat="1" x14ac:dyDescent="0.25">
      <c r="A1510" s="270"/>
      <c r="B1510" s="271"/>
      <c r="C1510" s="43"/>
      <c r="D1510" s="43"/>
      <c r="E1510" s="43"/>
      <c r="F1510" s="43"/>
      <c r="G1510" s="48"/>
      <c r="H1510" s="49"/>
      <c r="I1510" s="46" t="str">
        <f>IF(C1510="","",INDEX(airports_all,MATCH(C1510,Inputs!$J$5:$J$8662,0)))</f>
        <v/>
      </c>
      <c r="J1510" s="72" t="str">
        <f>IF(D1510="","",INDEX(airports_all,MATCH(D1510,Inputs!$J$5:$J$8662,0)))</f>
        <v/>
      </c>
      <c r="K1510" s="88" t="str">
        <f t="shared" si="48"/>
        <v/>
      </c>
      <c r="N1510" s="207">
        <f t="shared" si="49"/>
        <v>0</v>
      </c>
    </row>
    <row r="1511" spans="1:14" s="41" customFormat="1" x14ac:dyDescent="0.25">
      <c r="A1511" s="270"/>
      <c r="B1511" s="271"/>
      <c r="C1511" s="43"/>
      <c r="D1511" s="43"/>
      <c r="E1511" s="43"/>
      <c r="F1511" s="43"/>
      <c r="G1511" s="48"/>
      <c r="H1511" s="49"/>
      <c r="I1511" s="46" t="str">
        <f>IF(C1511="","",INDEX(airports_all,MATCH(C1511,Inputs!$J$5:$J$8662,0)))</f>
        <v/>
      </c>
      <c r="J1511" s="72" t="str">
        <f>IF(D1511="","",INDEX(airports_all,MATCH(D1511,Inputs!$J$5:$J$8662,0)))</f>
        <v/>
      </c>
      <c r="K1511" s="88" t="str">
        <f t="shared" si="48"/>
        <v/>
      </c>
      <c r="N1511" s="207">
        <f t="shared" si="49"/>
        <v>0</v>
      </c>
    </row>
    <row r="1512" spans="1:14" s="41" customFormat="1" x14ac:dyDescent="0.25">
      <c r="A1512" s="270"/>
      <c r="B1512" s="271"/>
      <c r="C1512" s="43"/>
      <c r="D1512" s="43"/>
      <c r="E1512" s="43"/>
      <c r="F1512" s="43"/>
      <c r="G1512" s="48"/>
      <c r="H1512" s="49"/>
      <c r="I1512" s="46" t="str">
        <f>IF(C1512="","",INDEX(airports_all,MATCH(C1512,Inputs!$J$5:$J$8662,0)))</f>
        <v/>
      </c>
      <c r="J1512" s="72" t="str">
        <f>IF(D1512="","",INDEX(airports_all,MATCH(D1512,Inputs!$J$5:$J$8662,0)))</f>
        <v/>
      </c>
      <c r="K1512" s="88" t="str">
        <f t="shared" si="48"/>
        <v/>
      </c>
      <c r="N1512" s="207">
        <f t="shared" si="49"/>
        <v>0</v>
      </c>
    </row>
    <row r="1513" spans="1:14" s="41" customFormat="1" x14ac:dyDescent="0.25">
      <c r="A1513" s="270"/>
      <c r="B1513" s="271"/>
      <c r="C1513" s="43"/>
      <c r="D1513" s="43"/>
      <c r="E1513" s="43"/>
      <c r="F1513" s="43"/>
      <c r="G1513" s="48"/>
      <c r="H1513" s="49"/>
      <c r="I1513" s="46" t="str">
        <f>IF(C1513="","",INDEX(airports_all,MATCH(C1513,Inputs!$J$5:$J$8662,0)))</f>
        <v/>
      </c>
      <c r="J1513" s="72" t="str">
        <f>IF(D1513="","",INDEX(airports_all,MATCH(D1513,Inputs!$J$5:$J$8662,0)))</f>
        <v/>
      </c>
      <c r="K1513" s="88" t="str">
        <f t="shared" si="48"/>
        <v/>
      </c>
      <c r="N1513" s="207">
        <f t="shared" si="49"/>
        <v>0</v>
      </c>
    </row>
    <row r="1514" spans="1:14" s="41" customFormat="1" x14ac:dyDescent="0.25">
      <c r="A1514" s="270"/>
      <c r="B1514" s="271"/>
      <c r="C1514" s="43"/>
      <c r="D1514" s="43"/>
      <c r="E1514" s="43"/>
      <c r="F1514" s="43"/>
      <c r="G1514" s="48"/>
      <c r="H1514" s="49"/>
      <c r="I1514" s="46" t="str">
        <f>IF(C1514="","",INDEX(airports_all,MATCH(C1514,Inputs!$J$5:$J$8662,0)))</f>
        <v/>
      </c>
      <c r="J1514" s="72" t="str">
        <f>IF(D1514="","",INDEX(airports_all,MATCH(D1514,Inputs!$J$5:$J$8662,0)))</f>
        <v/>
      </c>
      <c r="K1514" s="88" t="str">
        <f t="shared" si="48"/>
        <v/>
      </c>
      <c r="N1514" s="207">
        <f t="shared" si="49"/>
        <v>0</v>
      </c>
    </row>
    <row r="1515" spans="1:14" s="41" customFormat="1" x14ac:dyDescent="0.25">
      <c r="A1515" s="270"/>
      <c r="B1515" s="271"/>
      <c r="C1515" s="43"/>
      <c r="D1515" s="43"/>
      <c r="E1515" s="43"/>
      <c r="F1515" s="43"/>
      <c r="G1515" s="48"/>
      <c r="H1515" s="49"/>
      <c r="I1515" s="46" t="str">
        <f>IF(C1515="","",INDEX(airports_all,MATCH(C1515,Inputs!$J$5:$J$8662,0)))</f>
        <v/>
      </c>
      <c r="J1515" s="72" t="str">
        <f>IF(D1515="","",INDEX(airports_all,MATCH(D1515,Inputs!$J$5:$J$8662,0)))</f>
        <v/>
      </c>
      <c r="K1515" s="88" t="str">
        <f t="shared" si="48"/>
        <v/>
      </c>
      <c r="N1515" s="207">
        <f t="shared" si="49"/>
        <v>0</v>
      </c>
    </row>
    <row r="1516" spans="1:14" s="41" customFormat="1" x14ac:dyDescent="0.25">
      <c r="A1516" s="270"/>
      <c r="B1516" s="271"/>
      <c r="C1516" s="43"/>
      <c r="D1516" s="43"/>
      <c r="E1516" s="43"/>
      <c r="F1516" s="43"/>
      <c r="G1516" s="48"/>
      <c r="H1516" s="49"/>
      <c r="I1516" s="46" t="str">
        <f>IF(C1516="","",INDEX(airports_all,MATCH(C1516,Inputs!$J$5:$J$8662,0)))</f>
        <v/>
      </c>
      <c r="J1516" s="72" t="str">
        <f>IF(D1516="","",INDEX(airports_all,MATCH(D1516,Inputs!$J$5:$J$8662,0)))</f>
        <v/>
      </c>
      <c r="K1516" s="88" t="str">
        <f t="shared" si="48"/>
        <v/>
      </c>
      <c r="N1516" s="207">
        <f t="shared" si="49"/>
        <v>0</v>
      </c>
    </row>
    <row r="1517" spans="1:14" s="41" customFormat="1" x14ac:dyDescent="0.25">
      <c r="A1517" s="270"/>
      <c r="B1517" s="271"/>
      <c r="C1517" s="43"/>
      <c r="D1517" s="43"/>
      <c r="E1517" s="43"/>
      <c r="F1517" s="43"/>
      <c r="G1517" s="48"/>
      <c r="H1517" s="49"/>
      <c r="I1517" s="46" t="str">
        <f>IF(C1517="","",INDEX(airports_all,MATCH(C1517,Inputs!$J$5:$J$8662,0)))</f>
        <v/>
      </c>
      <c r="J1517" s="72" t="str">
        <f>IF(D1517="","",INDEX(airports_all,MATCH(D1517,Inputs!$J$5:$J$8662,0)))</f>
        <v/>
      </c>
      <c r="K1517" s="88" t="str">
        <f t="shared" si="48"/>
        <v/>
      </c>
      <c r="N1517" s="207">
        <f t="shared" si="49"/>
        <v>0</v>
      </c>
    </row>
    <row r="1518" spans="1:14" s="41" customFormat="1" x14ac:dyDescent="0.25">
      <c r="A1518" s="270"/>
      <c r="B1518" s="271"/>
      <c r="C1518" s="43"/>
      <c r="D1518" s="43"/>
      <c r="E1518" s="43"/>
      <c r="F1518" s="43"/>
      <c r="G1518" s="48"/>
      <c r="H1518" s="49"/>
      <c r="I1518" s="46" t="str">
        <f>IF(C1518="","",INDEX(airports_all,MATCH(C1518,Inputs!$J$5:$J$8662,0)))</f>
        <v/>
      </c>
      <c r="J1518" s="72" t="str">
        <f>IF(D1518="","",INDEX(airports_all,MATCH(D1518,Inputs!$J$5:$J$8662,0)))</f>
        <v/>
      </c>
      <c r="K1518" s="88" t="str">
        <f t="shared" si="48"/>
        <v/>
      </c>
      <c r="N1518" s="207">
        <f t="shared" si="49"/>
        <v>0</v>
      </c>
    </row>
    <row r="1519" spans="1:14" s="41" customFormat="1" x14ac:dyDescent="0.25">
      <c r="A1519" s="270"/>
      <c r="B1519" s="271"/>
      <c r="C1519" s="43"/>
      <c r="D1519" s="43"/>
      <c r="E1519" s="43"/>
      <c r="F1519" s="43"/>
      <c r="G1519" s="48"/>
      <c r="H1519" s="49"/>
      <c r="I1519" s="46" t="str">
        <f>IF(C1519="","",INDEX(airports_all,MATCH(C1519,Inputs!$J$5:$J$8662,0)))</f>
        <v/>
      </c>
      <c r="J1519" s="72" t="str">
        <f>IF(D1519="","",INDEX(airports_all,MATCH(D1519,Inputs!$J$5:$J$8662,0)))</f>
        <v/>
      </c>
      <c r="K1519" s="88" t="str">
        <f t="shared" si="48"/>
        <v/>
      </c>
      <c r="N1519" s="207">
        <f t="shared" si="49"/>
        <v>0</v>
      </c>
    </row>
    <row r="1520" spans="1:14" s="41" customFormat="1" x14ac:dyDescent="0.25">
      <c r="A1520" s="270"/>
      <c r="B1520" s="271"/>
      <c r="C1520" s="43"/>
      <c r="D1520" s="43"/>
      <c r="E1520" s="43"/>
      <c r="F1520" s="43"/>
      <c r="G1520" s="48"/>
      <c r="H1520" s="49"/>
      <c r="I1520" s="46" t="str">
        <f>IF(C1520="","",INDEX(airports_all,MATCH(C1520,Inputs!$J$5:$J$8662,0)))</f>
        <v/>
      </c>
      <c r="J1520" s="72" t="str">
        <f>IF(D1520="","",INDEX(airports_all,MATCH(D1520,Inputs!$J$5:$J$8662,0)))</f>
        <v/>
      </c>
      <c r="K1520" s="88" t="str">
        <f t="shared" si="48"/>
        <v/>
      </c>
      <c r="N1520" s="207">
        <f t="shared" si="49"/>
        <v>0</v>
      </c>
    </row>
    <row r="1521" spans="1:14" s="41" customFormat="1" x14ac:dyDescent="0.25">
      <c r="A1521" s="270"/>
      <c r="B1521" s="271"/>
      <c r="C1521" s="43"/>
      <c r="D1521" s="43"/>
      <c r="E1521" s="43"/>
      <c r="F1521" s="43"/>
      <c r="G1521" s="48"/>
      <c r="H1521" s="49"/>
      <c r="I1521" s="46" t="str">
        <f>IF(C1521="","",INDEX(airports_all,MATCH(C1521,Inputs!$J$5:$J$8662,0)))</f>
        <v/>
      </c>
      <c r="J1521" s="72" t="str">
        <f>IF(D1521="","",INDEX(airports_all,MATCH(D1521,Inputs!$J$5:$J$8662,0)))</f>
        <v/>
      </c>
      <c r="K1521" s="88" t="str">
        <f t="shared" si="48"/>
        <v/>
      </c>
      <c r="N1521" s="207">
        <f t="shared" si="49"/>
        <v>0</v>
      </c>
    </row>
    <row r="1522" spans="1:14" s="41" customFormat="1" x14ac:dyDescent="0.25">
      <c r="A1522" s="270"/>
      <c r="B1522" s="271"/>
      <c r="C1522" s="43"/>
      <c r="D1522" s="43"/>
      <c r="E1522" s="43"/>
      <c r="F1522" s="43"/>
      <c r="G1522" s="48"/>
      <c r="H1522" s="49"/>
      <c r="I1522" s="46" t="str">
        <f>IF(C1522="","",INDEX(airports_all,MATCH(C1522,Inputs!$J$5:$J$8662,0)))</f>
        <v/>
      </c>
      <c r="J1522" s="72" t="str">
        <f>IF(D1522="","",INDEX(airports_all,MATCH(D1522,Inputs!$J$5:$J$8662,0)))</f>
        <v/>
      </c>
      <c r="K1522" s="88" t="str">
        <f t="shared" si="48"/>
        <v/>
      </c>
      <c r="N1522" s="207">
        <f t="shared" si="49"/>
        <v>0</v>
      </c>
    </row>
    <row r="1523" spans="1:14" s="41" customFormat="1" x14ac:dyDescent="0.25">
      <c r="A1523" s="270"/>
      <c r="B1523" s="271"/>
      <c r="C1523" s="43"/>
      <c r="D1523" s="43"/>
      <c r="E1523" s="43"/>
      <c r="F1523" s="43"/>
      <c r="G1523" s="48"/>
      <c r="H1523" s="49"/>
      <c r="I1523" s="46" t="str">
        <f>IF(C1523="","",INDEX(airports_all,MATCH(C1523,Inputs!$J$5:$J$8662,0)))</f>
        <v/>
      </c>
      <c r="J1523" s="72" t="str">
        <f>IF(D1523="","",INDEX(airports_all,MATCH(D1523,Inputs!$J$5:$J$8662,0)))</f>
        <v/>
      </c>
      <c r="K1523" s="88" t="str">
        <f t="shared" si="48"/>
        <v/>
      </c>
      <c r="N1523" s="207">
        <f t="shared" si="49"/>
        <v>0</v>
      </c>
    </row>
    <row r="1524" spans="1:14" s="41" customFormat="1" x14ac:dyDescent="0.25">
      <c r="A1524" s="270"/>
      <c r="B1524" s="271"/>
      <c r="C1524" s="43"/>
      <c r="D1524" s="43"/>
      <c r="E1524" s="43"/>
      <c r="F1524" s="43"/>
      <c r="G1524" s="48"/>
      <c r="H1524" s="49"/>
      <c r="I1524" s="46" t="str">
        <f>IF(C1524="","",INDEX(airports_all,MATCH(C1524,Inputs!$J$5:$J$8662,0)))</f>
        <v/>
      </c>
      <c r="J1524" s="72" t="str">
        <f>IF(D1524="","",INDEX(airports_all,MATCH(D1524,Inputs!$J$5:$J$8662,0)))</f>
        <v/>
      </c>
      <c r="K1524" s="88" t="str">
        <f t="shared" si="48"/>
        <v/>
      </c>
      <c r="N1524" s="207">
        <f t="shared" si="49"/>
        <v>0</v>
      </c>
    </row>
    <row r="1525" spans="1:14" s="41" customFormat="1" x14ac:dyDescent="0.25">
      <c r="A1525" s="270"/>
      <c r="B1525" s="271"/>
      <c r="C1525" s="43"/>
      <c r="D1525" s="43"/>
      <c r="E1525" s="43"/>
      <c r="F1525" s="43"/>
      <c r="G1525" s="48"/>
      <c r="H1525" s="49"/>
      <c r="I1525" s="46" t="str">
        <f>IF(C1525="","",INDEX(airports_all,MATCH(C1525,Inputs!$J$5:$J$8662,0)))</f>
        <v/>
      </c>
      <c r="J1525" s="72" t="str">
        <f>IF(D1525="","",INDEX(airports_all,MATCH(D1525,Inputs!$J$5:$J$8662,0)))</f>
        <v/>
      </c>
      <c r="K1525" s="88" t="str">
        <f t="shared" si="48"/>
        <v/>
      </c>
      <c r="N1525" s="207">
        <f t="shared" si="49"/>
        <v>0</v>
      </c>
    </row>
    <row r="1526" spans="1:14" s="41" customFormat="1" x14ac:dyDescent="0.25">
      <c r="A1526" s="270"/>
      <c r="B1526" s="271"/>
      <c r="C1526" s="43"/>
      <c r="D1526" s="43"/>
      <c r="E1526" s="43"/>
      <c r="F1526" s="43"/>
      <c r="G1526" s="48"/>
      <c r="H1526" s="49"/>
      <c r="I1526" s="46" t="str">
        <f>IF(C1526="","",INDEX(airports_all,MATCH(C1526,Inputs!$J$5:$J$8662,0)))</f>
        <v/>
      </c>
      <c r="J1526" s="72" t="str">
        <f>IF(D1526="","",INDEX(airports_all,MATCH(D1526,Inputs!$J$5:$J$8662,0)))</f>
        <v/>
      </c>
      <c r="K1526" s="88" t="str">
        <f t="shared" si="48"/>
        <v/>
      </c>
      <c r="N1526" s="207">
        <f t="shared" si="49"/>
        <v>0</v>
      </c>
    </row>
    <row r="1527" spans="1:14" s="41" customFormat="1" x14ac:dyDescent="0.25">
      <c r="A1527" s="270"/>
      <c r="B1527" s="271"/>
      <c r="C1527" s="43"/>
      <c r="D1527" s="43"/>
      <c r="E1527" s="43"/>
      <c r="F1527" s="43"/>
      <c r="G1527" s="48"/>
      <c r="H1527" s="49"/>
      <c r="I1527" s="46" t="str">
        <f>IF(C1527="","",INDEX(airports_all,MATCH(C1527,Inputs!$J$5:$J$8662,0)))</f>
        <v/>
      </c>
      <c r="J1527" s="72" t="str">
        <f>IF(D1527="","",INDEX(airports_all,MATCH(D1527,Inputs!$J$5:$J$8662,0)))</f>
        <v/>
      </c>
      <c r="K1527" s="88" t="str">
        <f t="shared" si="48"/>
        <v/>
      </c>
      <c r="N1527" s="207">
        <f t="shared" si="49"/>
        <v>0</v>
      </c>
    </row>
    <row r="1528" spans="1:14" s="41" customFormat="1" x14ac:dyDescent="0.25">
      <c r="A1528" s="270"/>
      <c r="B1528" s="271"/>
      <c r="C1528" s="43"/>
      <c r="D1528" s="43"/>
      <c r="E1528" s="43"/>
      <c r="F1528" s="43"/>
      <c r="G1528" s="48"/>
      <c r="H1528" s="49"/>
      <c r="I1528" s="46" t="str">
        <f>IF(C1528="","",INDEX(airports_all,MATCH(C1528,Inputs!$J$5:$J$8662,0)))</f>
        <v/>
      </c>
      <c r="J1528" s="72" t="str">
        <f>IF(D1528="","",INDEX(airports_all,MATCH(D1528,Inputs!$J$5:$J$8662,0)))</f>
        <v/>
      </c>
      <c r="K1528" s="88" t="str">
        <f t="shared" si="48"/>
        <v/>
      </c>
      <c r="N1528" s="207">
        <f t="shared" si="49"/>
        <v>0</v>
      </c>
    </row>
    <row r="1529" spans="1:14" s="41" customFormat="1" x14ac:dyDescent="0.25">
      <c r="A1529" s="270"/>
      <c r="B1529" s="271"/>
      <c r="C1529" s="43"/>
      <c r="D1529" s="43"/>
      <c r="E1529" s="43"/>
      <c r="F1529" s="43"/>
      <c r="G1529" s="48"/>
      <c r="H1529" s="49"/>
      <c r="I1529" s="46" t="str">
        <f>IF(C1529="","",INDEX(airports_all,MATCH(C1529,Inputs!$J$5:$J$8662,0)))</f>
        <v/>
      </c>
      <c r="J1529" s="72" t="str">
        <f>IF(D1529="","",INDEX(airports_all,MATCH(D1529,Inputs!$J$5:$J$8662,0)))</f>
        <v/>
      </c>
      <c r="K1529" s="88" t="str">
        <f t="shared" si="48"/>
        <v/>
      </c>
      <c r="N1529" s="207">
        <f t="shared" si="49"/>
        <v>0</v>
      </c>
    </row>
    <row r="1530" spans="1:14" s="41" customFormat="1" x14ac:dyDescent="0.25">
      <c r="A1530" s="270"/>
      <c r="B1530" s="271"/>
      <c r="C1530" s="43"/>
      <c r="D1530" s="43"/>
      <c r="E1530" s="43"/>
      <c r="F1530" s="43"/>
      <c r="G1530" s="48"/>
      <c r="H1530" s="49"/>
      <c r="I1530" s="46" t="str">
        <f>IF(C1530="","",INDEX(airports_all,MATCH(C1530,Inputs!$J$5:$J$8662,0)))</f>
        <v/>
      </c>
      <c r="J1530" s="72" t="str">
        <f>IF(D1530="","",INDEX(airports_all,MATCH(D1530,Inputs!$J$5:$J$8662,0)))</f>
        <v/>
      </c>
      <c r="K1530" s="88" t="str">
        <f t="shared" si="48"/>
        <v/>
      </c>
      <c r="N1530" s="207">
        <f t="shared" si="49"/>
        <v>0</v>
      </c>
    </row>
    <row r="1531" spans="1:14" s="41" customFormat="1" x14ac:dyDescent="0.25">
      <c r="A1531" s="270"/>
      <c r="B1531" s="271"/>
      <c r="C1531" s="43"/>
      <c r="D1531" s="43"/>
      <c r="E1531" s="43"/>
      <c r="F1531" s="43"/>
      <c r="G1531" s="48"/>
      <c r="H1531" s="49"/>
      <c r="I1531" s="46" t="str">
        <f>IF(C1531="","",INDEX(airports_all,MATCH(C1531,Inputs!$J$5:$J$8662,0)))</f>
        <v/>
      </c>
      <c r="J1531" s="72" t="str">
        <f>IF(D1531="","",INDEX(airports_all,MATCH(D1531,Inputs!$J$5:$J$8662,0)))</f>
        <v/>
      </c>
      <c r="K1531" s="88" t="str">
        <f t="shared" si="48"/>
        <v/>
      </c>
      <c r="N1531" s="207">
        <f t="shared" si="49"/>
        <v>0</v>
      </c>
    </row>
    <row r="1532" spans="1:14" s="41" customFormat="1" x14ac:dyDescent="0.25">
      <c r="A1532" s="270"/>
      <c r="B1532" s="271"/>
      <c r="C1532" s="43"/>
      <c r="D1532" s="43"/>
      <c r="E1532" s="43"/>
      <c r="F1532" s="43"/>
      <c r="G1532" s="48"/>
      <c r="H1532" s="49"/>
      <c r="I1532" s="46" t="str">
        <f>IF(C1532="","",INDEX(airports_all,MATCH(C1532,Inputs!$J$5:$J$8662,0)))</f>
        <v/>
      </c>
      <c r="J1532" s="72" t="str">
        <f>IF(D1532="","",INDEX(airports_all,MATCH(D1532,Inputs!$J$5:$J$8662,0)))</f>
        <v/>
      </c>
      <c r="K1532" s="88" t="str">
        <f t="shared" si="48"/>
        <v/>
      </c>
      <c r="N1532" s="207">
        <f t="shared" si="49"/>
        <v>0</v>
      </c>
    </row>
    <row r="1533" spans="1:14" s="41" customFormat="1" x14ac:dyDescent="0.25">
      <c r="A1533" s="270"/>
      <c r="B1533" s="271"/>
      <c r="C1533" s="43"/>
      <c r="D1533" s="43"/>
      <c r="E1533" s="43"/>
      <c r="F1533" s="43"/>
      <c r="G1533" s="48"/>
      <c r="H1533" s="49"/>
      <c r="I1533" s="46" t="str">
        <f>IF(C1533="","",INDEX(airports_all,MATCH(C1533,Inputs!$J$5:$J$8662,0)))</f>
        <v/>
      </c>
      <c r="J1533" s="72" t="str">
        <f>IF(D1533="","",INDEX(airports_all,MATCH(D1533,Inputs!$J$5:$J$8662,0)))</f>
        <v/>
      </c>
      <c r="K1533" s="88" t="str">
        <f t="shared" si="48"/>
        <v/>
      </c>
      <c r="N1533" s="207">
        <f t="shared" si="49"/>
        <v>0</v>
      </c>
    </row>
    <row r="1534" spans="1:14" s="41" customFormat="1" x14ac:dyDescent="0.25">
      <c r="A1534" s="270"/>
      <c r="B1534" s="271"/>
      <c r="C1534" s="43"/>
      <c r="D1534" s="43"/>
      <c r="E1534" s="43"/>
      <c r="F1534" s="43"/>
      <c r="G1534" s="48"/>
      <c r="H1534" s="49"/>
      <c r="I1534" s="46" t="str">
        <f>IF(C1534="","",INDEX(airports_all,MATCH(C1534,Inputs!$J$5:$J$8662,0)))</f>
        <v/>
      </c>
      <c r="J1534" s="72" t="str">
        <f>IF(D1534="","",INDEX(airports_all,MATCH(D1534,Inputs!$J$5:$J$8662,0)))</f>
        <v/>
      </c>
      <c r="K1534" s="88" t="str">
        <f t="shared" si="48"/>
        <v/>
      </c>
      <c r="N1534" s="207">
        <f t="shared" si="49"/>
        <v>0</v>
      </c>
    </row>
    <row r="1535" spans="1:14" s="41" customFormat="1" x14ac:dyDescent="0.25">
      <c r="A1535" s="270"/>
      <c r="B1535" s="271"/>
      <c r="C1535" s="43"/>
      <c r="D1535" s="43"/>
      <c r="E1535" s="43"/>
      <c r="F1535" s="43"/>
      <c r="G1535" s="48"/>
      <c r="H1535" s="49"/>
      <c r="I1535" s="46" t="str">
        <f>IF(C1535="","",INDEX(airports_all,MATCH(C1535,Inputs!$J$5:$J$8662,0)))</f>
        <v/>
      </c>
      <c r="J1535" s="72" t="str">
        <f>IF(D1535="","",INDEX(airports_all,MATCH(D1535,Inputs!$J$5:$J$8662,0)))</f>
        <v/>
      </c>
      <c r="K1535" s="88" t="str">
        <f t="shared" si="48"/>
        <v/>
      </c>
      <c r="N1535" s="207">
        <f t="shared" si="49"/>
        <v>0</v>
      </c>
    </row>
    <row r="1536" spans="1:14" s="41" customFormat="1" x14ac:dyDescent="0.25">
      <c r="A1536" s="270"/>
      <c r="B1536" s="271"/>
      <c r="C1536" s="43"/>
      <c r="D1536" s="43"/>
      <c r="E1536" s="43"/>
      <c r="F1536" s="43"/>
      <c r="G1536" s="48"/>
      <c r="H1536" s="49"/>
      <c r="I1536" s="46" t="str">
        <f>IF(C1536="","",INDEX(airports_all,MATCH(C1536,Inputs!$J$5:$J$8662,0)))</f>
        <v/>
      </c>
      <c r="J1536" s="72" t="str">
        <f>IF(D1536="","",INDEX(airports_all,MATCH(D1536,Inputs!$J$5:$J$8662,0)))</f>
        <v/>
      </c>
      <c r="K1536" s="88" t="str">
        <f t="shared" si="48"/>
        <v/>
      </c>
      <c r="N1536" s="207">
        <f t="shared" si="49"/>
        <v>0</v>
      </c>
    </row>
    <row r="1537" spans="1:14" s="41" customFormat="1" x14ac:dyDescent="0.25">
      <c r="A1537" s="270"/>
      <c r="B1537" s="271"/>
      <c r="C1537" s="43"/>
      <c r="D1537" s="43"/>
      <c r="E1537" s="43"/>
      <c r="F1537" s="43"/>
      <c r="G1537" s="48"/>
      <c r="H1537" s="49"/>
      <c r="I1537" s="46" t="str">
        <f>IF(C1537="","",INDEX(airports_all,MATCH(C1537,Inputs!$J$5:$J$8662,0)))</f>
        <v/>
      </c>
      <c r="J1537" s="72" t="str">
        <f>IF(D1537="","",INDEX(airports_all,MATCH(D1537,Inputs!$J$5:$J$8662,0)))</f>
        <v/>
      </c>
      <c r="K1537" s="88" t="str">
        <f t="shared" si="48"/>
        <v/>
      </c>
      <c r="N1537" s="207">
        <f t="shared" si="49"/>
        <v>0</v>
      </c>
    </row>
    <row r="1538" spans="1:14" s="41" customFormat="1" x14ac:dyDescent="0.25">
      <c r="A1538" s="270"/>
      <c r="B1538" s="271"/>
      <c r="C1538" s="43"/>
      <c r="D1538" s="43"/>
      <c r="E1538" s="43"/>
      <c r="F1538" s="43"/>
      <c r="G1538" s="48"/>
      <c r="H1538" s="49"/>
      <c r="I1538" s="46" t="str">
        <f>IF(C1538="","",INDEX(airports_all,MATCH(C1538,Inputs!$J$5:$J$8662,0)))</f>
        <v/>
      </c>
      <c r="J1538" s="72" t="str">
        <f>IF(D1538="","",INDEX(airports_all,MATCH(D1538,Inputs!$J$5:$J$8662,0)))</f>
        <v/>
      </c>
      <c r="K1538" s="88" t="str">
        <f t="shared" si="48"/>
        <v/>
      </c>
      <c r="N1538" s="207">
        <f t="shared" si="49"/>
        <v>0</v>
      </c>
    </row>
    <row r="1539" spans="1:14" s="41" customFormat="1" x14ac:dyDescent="0.25">
      <c r="A1539" s="270"/>
      <c r="B1539" s="271"/>
      <c r="C1539" s="43"/>
      <c r="D1539" s="43"/>
      <c r="E1539" s="43"/>
      <c r="F1539" s="43"/>
      <c r="G1539" s="48"/>
      <c r="H1539" s="49"/>
      <c r="I1539" s="46" t="str">
        <f>IF(C1539="","",INDEX(airports_all,MATCH(C1539,Inputs!$J$5:$J$8662,0)))</f>
        <v/>
      </c>
      <c r="J1539" s="72" t="str">
        <f>IF(D1539="","",INDEX(airports_all,MATCH(D1539,Inputs!$J$5:$J$8662,0)))</f>
        <v/>
      </c>
      <c r="K1539" s="88" t="str">
        <f t="shared" si="48"/>
        <v/>
      </c>
      <c r="N1539" s="207">
        <f t="shared" si="49"/>
        <v>0</v>
      </c>
    </row>
    <row r="1540" spans="1:14" s="41" customFormat="1" x14ac:dyDescent="0.25">
      <c r="A1540" s="270"/>
      <c r="B1540" s="271"/>
      <c r="C1540" s="43"/>
      <c r="D1540" s="43"/>
      <c r="E1540" s="43"/>
      <c r="F1540" s="43"/>
      <c r="G1540" s="48"/>
      <c r="H1540" s="49"/>
      <c r="I1540" s="46" t="str">
        <f>IF(C1540="","",INDEX(airports_all,MATCH(C1540,Inputs!$J$5:$J$8662,0)))</f>
        <v/>
      </c>
      <c r="J1540" s="72" t="str">
        <f>IF(D1540="","",INDEX(airports_all,MATCH(D1540,Inputs!$J$5:$J$8662,0)))</f>
        <v/>
      </c>
      <c r="K1540" s="88" t="str">
        <f t="shared" si="48"/>
        <v/>
      </c>
      <c r="N1540" s="207">
        <f t="shared" si="49"/>
        <v>0</v>
      </c>
    </row>
    <row r="1541" spans="1:14" s="41" customFormat="1" x14ac:dyDescent="0.25">
      <c r="A1541" s="270"/>
      <c r="B1541" s="271"/>
      <c r="C1541" s="43"/>
      <c r="D1541" s="43"/>
      <c r="E1541" s="43"/>
      <c r="F1541" s="43"/>
      <c r="G1541" s="48"/>
      <c r="H1541" s="49"/>
      <c r="I1541" s="46" t="str">
        <f>IF(C1541="","",INDEX(airports_all,MATCH(C1541,Inputs!$J$5:$J$8662,0)))</f>
        <v/>
      </c>
      <c r="J1541" s="72" t="str">
        <f>IF(D1541="","",INDEX(airports_all,MATCH(D1541,Inputs!$J$5:$J$8662,0)))</f>
        <v/>
      </c>
      <c r="K1541" s="88" t="str">
        <f t="shared" si="48"/>
        <v/>
      </c>
      <c r="N1541" s="207">
        <f t="shared" si="49"/>
        <v>0</v>
      </c>
    </row>
    <row r="1542" spans="1:14" s="41" customFormat="1" x14ac:dyDescent="0.25">
      <c r="A1542" s="270"/>
      <c r="B1542" s="271"/>
      <c r="C1542" s="43"/>
      <c r="D1542" s="43"/>
      <c r="E1542" s="43"/>
      <c r="F1542" s="43"/>
      <c r="G1542" s="48"/>
      <c r="H1542" s="49"/>
      <c r="I1542" s="46" t="str">
        <f>IF(C1542="","",INDEX(airports_all,MATCH(C1542,Inputs!$J$5:$J$8662,0)))</f>
        <v/>
      </c>
      <c r="J1542" s="72" t="str">
        <f>IF(D1542="","",INDEX(airports_all,MATCH(D1542,Inputs!$J$5:$J$8662,0)))</f>
        <v/>
      </c>
      <c r="K1542" s="88" t="str">
        <f t="shared" si="48"/>
        <v/>
      </c>
      <c r="N1542" s="207">
        <f t="shared" si="49"/>
        <v>0</v>
      </c>
    </row>
    <row r="1543" spans="1:14" s="41" customFormat="1" x14ac:dyDescent="0.25">
      <c r="A1543" s="270"/>
      <c r="B1543" s="271"/>
      <c r="C1543" s="43"/>
      <c r="D1543" s="43"/>
      <c r="E1543" s="43"/>
      <c r="F1543" s="43"/>
      <c r="G1543" s="48"/>
      <c r="H1543" s="49"/>
      <c r="I1543" s="46" t="str">
        <f>IF(C1543="","",INDEX(airports_all,MATCH(C1543,Inputs!$J$5:$J$8662,0)))</f>
        <v/>
      </c>
      <c r="J1543" s="72" t="str">
        <f>IF(D1543="","",INDEX(airports_all,MATCH(D1543,Inputs!$J$5:$J$8662,0)))</f>
        <v/>
      </c>
      <c r="K1543" s="88" t="str">
        <f t="shared" si="48"/>
        <v/>
      </c>
      <c r="N1543" s="207">
        <f t="shared" si="49"/>
        <v>0</v>
      </c>
    </row>
    <row r="1544" spans="1:14" s="41" customFormat="1" x14ac:dyDescent="0.25">
      <c r="A1544" s="270"/>
      <c r="B1544" s="271"/>
      <c r="C1544" s="43"/>
      <c r="D1544" s="43"/>
      <c r="E1544" s="43"/>
      <c r="F1544" s="43"/>
      <c r="G1544" s="48"/>
      <c r="H1544" s="49"/>
      <c r="I1544" s="46" t="str">
        <f>IF(C1544="","",INDEX(airports_all,MATCH(C1544,Inputs!$J$5:$J$8662,0)))</f>
        <v/>
      </c>
      <c r="J1544" s="72" t="str">
        <f>IF(D1544="","",INDEX(airports_all,MATCH(D1544,Inputs!$J$5:$J$8662,0)))</f>
        <v/>
      </c>
      <c r="K1544" s="88" t="str">
        <f t="shared" si="48"/>
        <v/>
      </c>
      <c r="N1544" s="207">
        <f t="shared" si="49"/>
        <v>0</v>
      </c>
    </row>
    <row r="1545" spans="1:14" s="41" customFormat="1" x14ac:dyDescent="0.25">
      <c r="A1545" s="270"/>
      <c r="B1545" s="271"/>
      <c r="C1545" s="43"/>
      <c r="D1545" s="43"/>
      <c r="E1545" s="43"/>
      <c r="F1545" s="43"/>
      <c r="G1545" s="48"/>
      <c r="H1545" s="49"/>
      <c r="I1545" s="46" t="str">
        <f>IF(C1545="","",INDEX(airports_all,MATCH(C1545,Inputs!$J$5:$J$8662,0)))</f>
        <v/>
      </c>
      <c r="J1545" s="72" t="str">
        <f>IF(D1545="","",INDEX(airports_all,MATCH(D1545,Inputs!$J$5:$J$8662,0)))</f>
        <v/>
      </c>
      <c r="K1545" s="88" t="str">
        <f t="shared" si="48"/>
        <v/>
      </c>
      <c r="N1545" s="207">
        <f t="shared" si="49"/>
        <v>0</v>
      </c>
    </row>
    <row r="1546" spans="1:14" s="41" customFormat="1" x14ac:dyDescent="0.25">
      <c r="A1546" s="270"/>
      <c r="B1546" s="271"/>
      <c r="C1546" s="43"/>
      <c r="D1546" s="43"/>
      <c r="E1546" s="43"/>
      <c r="F1546" s="43"/>
      <c r="G1546" s="48"/>
      <c r="H1546" s="49"/>
      <c r="I1546" s="46" t="str">
        <f>IF(C1546="","",INDEX(airports_all,MATCH(C1546,Inputs!$J$5:$J$8662,0)))</f>
        <v/>
      </c>
      <c r="J1546" s="72" t="str">
        <f>IF(D1546="","",INDEX(airports_all,MATCH(D1546,Inputs!$J$5:$J$8662,0)))</f>
        <v/>
      </c>
      <c r="K1546" s="88" t="str">
        <f t="shared" si="48"/>
        <v/>
      </c>
      <c r="N1546" s="207">
        <f t="shared" si="49"/>
        <v>0</v>
      </c>
    </row>
    <row r="1547" spans="1:14" s="41" customFormat="1" x14ac:dyDescent="0.25">
      <c r="A1547" s="270"/>
      <c r="B1547" s="271"/>
      <c r="C1547" s="43"/>
      <c r="D1547" s="43"/>
      <c r="E1547" s="43"/>
      <c r="F1547" s="43"/>
      <c r="G1547" s="48"/>
      <c r="H1547" s="49"/>
      <c r="I1547" s="46" t="str">
        <f>IF(C1547="","",INDEX(airports_all,MATCH(C1547,Inputs!$J$5:$J$8662,0)))</f>
        <v/>
      </c>
      <c r="J1547" s="72" t="str">
        <f>IF(D1547="","",INDEX(airports_all,MATCH(D1547,Inputs!$J$5:$J$8662,0)))</f>
        <v/>
      </c>
      <c r="K1547" s="88" t="str">
        <f t="shared" si="48"/>
        <v/>
      </c>
      <c r="N1547" s="207">
        <f t="shared" si="49"/>
        <v>0</v>
      </c>
    </row>
    <row r="1548" spans="1:14" s="41" customFormat="1" x14ac:dyDescent="0.25">
      <c r="A1548" s="270"/>
      <c r="B1548" s="271"/>
      <c r="C1548" s="43"/>
      <c r="D1548" s="43"/>
      <c r="E1548" s="43"/>
      <c r="F1548" s="43"/>
      <c r="G1548" s="48"/>
      <c r="H1548" s="49"/>
      <c r="I1548" s="46" t="str">
        <f>IF(C1548="","",INDEX(airports_all,MATCH(C1548,Inputs!$J$5:$J$8662,0)))</f>
        <v/>
      </c>
      <c r="J1548" s="72" t="str">
        <f>IF(D1548="","",INDEX(airports_all,MATCH(D1548,Inputs!$J$5:$J$8662,0)))</f>
        <v/>
      </c>
      <c r="K1548" s="88" t="str">
        <f t="shared" si="48"/>
        <v/>
      </c>
      <c r="N1548" s="207">
        <f t="shared" si="49"/>
        <v>0</v>
      </c>
    </row>
    <row r="1549" spans="1:14" s="41" customFormat="1" x14ac:dyDescent="0.25">
      <c r="A1549" s="270"/>
      <c r="B1549" s="271"/>
      <c r="C1549" s="43"/>
      <c r="D1549" s="43"/>
      <c r="E1549" s="43"/>
      <c r="F1549" s="43"/>
      <c r="G1549" s="48"/>
      <c r="H1549" s="49"/>
      <c r="I1549" s="46" t="str">
        <f>IF(C1549="","",INDEX(airports_all,MATCH(C1549,Inputs!$J$5:$J$8662,0)))</f>
        <v/>
      </c>
      <c r="J1549" s="72" t="str">
        <f>IF(D1549="","",INDEX(airports_all,MATCH(D1549,Inputs!$J$5:$J$8662,0)))</f>
        <v/>
      </c>
      <c r="K1549" s="88" t="str">
        <f t="shared" si="48"/>
        <v/>
      </c>
      <c r="N1549" s="207">
        <f t="shared" si="49"/>
        <v>0</v>
      </c>
    </row>
    <row r="1550" spans="1:14" s="41" customFormat="1" x14ac:dyDescent="0.25">
      <c r="A1550" s="270"/>
      <c r="B1550" s="271"/>
      <c r="C1550" s="43"/>
      <c r="D1550" s="43"/>
      <c r="E1550" s="43"/>
      <c r="F1550" s="43"/>
      <c r="G1550" s="48"/>
      <c r="H1550" s="49"/>
      <c r="I1550" s="46" t="str">
        <f>IF(C1550="","",INDEX(airports_all,MATCH(C1550,Inputs!$J$5:$J$8662,0)))</f>
        <v/>
      </c>
      <c r="J1550" s="72" t="str">
        <f>IF(D1550="","",INDEX(airports_all,MATCH(D1550,Inputs!$J$5:$J$8662,0)))</f>
        <v/>
      </c>
      <c r="K1550" s="88" t="str">
        <f t="shared" si="48"/>
        <v/>
      </c>
      <c r="N1550" s="207">
        <f t="shared" si="49"/>
        <v>0</v>
      </c>
    </row>
    <row r="1551" spans="1:14" s="41" customFormat="1" x14ac:dyDescent="0.25">
      <c r="A1551" s="270"/>
      <c r="B1551" s="271"/>
      <c r="C1551" s="43"/>
      <c r="D1551" s="43"/>
      <c r="E1551" s="43"/>
      <c r="F1551" s="43"/>
      <c r="G1551" s="48"/>
      <c r="H1551" s="49"/>
      <c r="I1551" s="46" t="str">
        <f>IF(C1551="","",INDEX(airports_all,MATCH(C1551,Inputs!$J$5:$J$8662,0)))</f>
        <v/>
      </c>
      <c r="J1551" s="72" t="str">
        <f>IF(D1551="","",INDEX(airports_all,MATCH(D1551,Inputs!$J$5:$J$8662,0)))</f>
        <v/>
      </c>
      <c r="K1551" s="88" t="str">
        <f t="shared" si="48"/>
        <v/>
      </c>
      <c r="N1551" s="207">
        <f t="shared" si="49"/>
        <v>0</v>
      </c>
    </row>
    <row r="1552" spans="1:14" s="41" customFormat="1" x14ac:dyDescent="0.25">
      <c r="A1552" s="270"/>
      <c r="B1552" s="271"/>
      <c r="C1552" s="43"/>
      <c r="D1552" s="43"/>
      <c r="E1552" s="43"/>
      <c r="F1552" s="43"/>
      <c r="G1552" s="48"/>
      <c r="H1552" s="49"/>
      <c r="I1552" s="46" t="str">
        <f>IF(C1552="","",INDEX(airports_all,MATCH(C1552,Inputs!$J$5:$J$8662,0)))</f>
        <v/>
      </c>
      <c r="J1552" s="72" t="str">
        <f>IF(D1552="","",INDEX(airports_all,MATCH(D1552,Inputs!$J$5:$J$8662,0)))</f>
        <v/>
      </c>
      <c r="K1552" s="88" t="str">
        <f t="shared" si="48"/>
        <v/>
      </c>
      <c r="N1552" s="207">
        <f t="shared" si="49"/>
        <v>0</v>
      </c>
    </row>
    <row r="1553" spans="1:14" s="41" customFormat="1" x14ac:dyDescent="0.25">
      <c r="A1553" s="270"/>
      <c r="B1553" s="271"/>
      <c r="C1553" s="43"/>
      <c r="D1553" s="43"/>
      <c r="E1553" s="43"/>
      <c r="F1553" s="43"/>
      <c r="G1553" s="48"/>
      <c r="H1553" s="49"/>
      <c r="I1553" s="46" t="str">
        <f>IF(C1553="","",INDEX(airports_all,MATCH(C1553,Inputs!$J$5:$J$8662,0)))</f>
        <v/>
      </c>
      <c r="J1553" s="72" t="str">
        <f>IF(D1553="","",INDEX(airports_all,MATCH(D1553,Inputs!$J$5:$J$8662,0)))</f>
        <v/>
      </c>
      <c r="K1553" s="88" t="str">
        <f t="shared" si="48"/>
        <v/>
      </c>
      <c r="N1553" s="207">
        <f t="shared" si="49"/>
        <v>0</v>
      </c>
    </row>
    <row r="1554" spans="1:14" s="41" customFormat="1" x14ac:dyDescent="0.25">
      <c r="A1554" s="270"/>
      <c r="B1554" s="271"/>
      <c r="C1554" s="43"/>
      <c r="D1554" s="43"/>
      <c r="E1554" s="43"/>
      <c r="F1554" s="43"/>
      <c r="G1554" s="48"/>
      <c r="H1554" s="49"/>
      <c r="I1554" s="46" t="str">
        <f>IF(C1554="","",INDEX(airports_all,MATCH(C1554,Inputs!$J$5:$J$8662,0)))</f>
        <v/>
      </c>
      <c r="J1554" s="72" t="str">
        <f>IF(D1554="","",INDEX(airports_all,MATCH(D1554,Inputs!$J$5:$J$8662,0)))</f>
        <v/>
      </c>
      <c r="K1554" s="88" t="str">
        <f t="shared" si="48"/>
        <v/>
      </c>
      <c r="N1554" s="207">
        <f t="shared" si="49"/>
        <v>0</v>
      </c>
    </row>
    <row r="1555" spans="1:14" s="41" customFormat="1" x14ac:dyDescent="0.25">
      <c r="A1555" s="270"/>
      <c r="B1555" s="271"/>
      <c r="C1555" s="43"/>
      <c r="D1555" s="43"/>
      <c r="E1555" s="43"/>
      <c r="F1555" s="43"/>
      <c r="G1555" s="48"/>
      <c r="H1555" s="49"/>
      <c r="I1555" s="46" t="str">
        <f>IF(C1555="","",INDEX(airports_all,MATCH(C1555,Inputs!$J$5:$J$8662,0)))</f>
        <v/>
      </c>
      <c r="J1555" s="72" t="str">
        <f>IF(D1555="","",INDEX(airports_all,MATCH(D1555,Inputs!$J$5:$J$8662,0)))</f>
        <v/>
      </c>
      <c r="K1555" s="88" t="str">
        <f t="shared" si="48"/>
        <v/>
      </c>
      <c r="N1555" s="207">
        <f t="shared" si="49"/>
        <v>0</v>
      </c>
    </row>
    <row r="1556" spans="1:14" s="41" customFormat="1" x14ac:dyDescent="0.25">
      <c r="A1556" s="270"/>
      <c r="B1556" s="271"/>
      <c r="C1556" s="43"/>
      <c r="D1556" s="43"/>
      <c r="E1556" s="43"/>
      <c r="F1556" s="43"/>
      <c r="G1556" s="48"/>
      <c r="H1556" s="49"/>
      <c r="I1556" s="46" t="str">
        <f>IF(C1556="","",INDEX(airports_all,MATCH(C1556,Inputs!$J$5:$J$8662,0)))</f>
        <v/>
      </c>
      <c r="J1556" s="72" t="str">
        <f>IF(D1556="","",INDEX(airports_all,MATCH(D1556,Inputs!$J$5:$J$8662,0)))</f>
        <v/>
      </c>
      <c r="K1556" s="88" t="str">
        <f t="shared" si="48"/>
        <v/>
      </c>
      <c r="N1556" s="207">
        <f t="shared" si="49"/>
        <v>0</v>
      </c>
    </row>
    <row r="1557" spans="1:14" s="41" customFormat="1" x14ac:dyDescent="0.25">
      <c r="A1557" s="270"/>
      <c r="B1557" s="271"/>
      <c r="C1557" s="43"/>
      <c r="D1557" s="43"/>
      <c r="E1557" s="43"/>
      <c r="F1557" s="43"/>
      <c r="G1557" s="48"/>
      <c r="H1557" s="49"/>
      <c r="I1557" s="46" t="str">
        <f>IF(C1557="","",INDEX(airports_all,MATCH(C1557,Inputs!$J$5:$J$8662,0)))</f>
        <v/>
      </c>
      <c r="J1557" s="72" t="str">
        <f>IF(D1557="","",INDEX(airports_all,MATCH(D1557,Inputs!$J$5:$J$8662,0)))</f>
        <v/>
      </c>
      <c r="K1557" s="88" t="str">
        <f t="shared" si="48"/>
        <v/>
      </c>
      <c r="N1557" s="207">
        <f t="shared" si="49"/>
        <v>0</v>
      </c>
    </row>
    <row r="1558" spans="1:14" s="41" customFormat="1" x14ac:dyDescent="0.25">
      <c r="A1558" s="270"/>
      <c r="B1558" s="271"/>
      <c r="C1558" s="43"/>
      <c r="D1558" s="43"/>
      <c r="E1558" s="43"/>
      <c r="F1558" s="43"/>
      <c r="G1558" s="48"/>
      <c r="H1558" s="49"/>
      <c r="I1558" s="46" t="str">
        <f>IF(C1558="","",INDEX(airports_all,MATCH(C1558,Inputs!$J$5:$J$8662,0)))</f>
        <v/>
      </c>
      <c r="J1558" s="72" t="str">
        <f>IF(D1558="","",INDEX(airports_all,MATCH(D1558,Inputs!$J$5:$J$8662,0)))</f>
        <v/>
      </c>
      <c r="K1558" s="88" t="str">
        <f t="shared" ref="K1558:K1621" si="50">IF(COUNTA(A1558:G1558)&gt;0,IF(COUNTA(A1558:G1558)&lt;6, "Enter data in all of columns B-G!",""),"")</f>
        <v/>
      </c>
      <c r="N1558" s="207">
        <f t="shared" ref="N1558:N1621" si="51">IF(COUNTA(A1558:G1558)&gt;0,IF(COUNTA(A1558:G1558)&lt;6, 1,0),0)</f>
        <v>0</v>
      </c>
    </row>
    <row r="1559" spans="1:14" s="41" customFormat="1" x14ac:dyDescent="0.25">
      <c r="A1559" s="270"/>
      <c r="B1559" s="271"/>
      <c r="C1559" s="43"/>
      <c r="D1559" s="43"/>
      <c r="E1559" s="43"/>
      <c r="F1559" s="43"/>
      <c r="G1559" s="48"/>
      <c r="H1559" s="49"/>
      <c r="I1559" s="46" t="str">
        <f>IF(C1559="","",INDEX(airports_all,MATCH(C1559,Inputs!$J$5:$J$8662,0)))</f>
        <v/>
      </c>
      <c r="J1559" s="72" t="str">
        <f>IF(D1559="","",INDEX(airports_all,MATCH(D1559,Inputs!$J$5:$J$8662,0)))</f>
        <v/>
      </c>
      <c r="K1559" s="88" t="str">
        <f t="shared" si="50"/>
        <v/>
      </c>
      <c r="N1559" s="207">
        <f t="shared" si="51"/>
        <v>0</v>
      </c>
    </row>
    <row r="1560" spans="1:14" s="41" customFormat="1" x14ac:dyDescent="0.25">
      <c r="A1560" s="270"/>
      <c r="B1560" s="271"/>
      <c r="C1560" s="43"/>
      <c r="D1560" s="43"/>
      <c r="E1560" s="43"/>
      <c r="F1560" s="43"/>
      <c r="G1560" s="48"/>
      <c r="H1560" s="49"/>
      <c r="I1560" s="46" t="str">
        <f>IF(C1560="","",INDEX(airports_all,MATCH(C1560,Inputs!$J$5:$J$8662,0)))</f>
        <v/>
      </c>
      <c r="J1560" s="72" t="str">
        <f>IF(D1560="","",INDEX(airports_all,MATCH(D1560,Inputs!$J$5:$J$8662,0)))</f>
        <v/>
      </c>
      <c r="K1560" s="88" t="str">
        <f t="shared" si="50"/>
        <v/>
      </c>
      <c r="N1560" s="207">
        <f t="shared" si="51"/>
        <v>0</v>
      </c>
    </row>
    <row r="1561" spans="1:14" s="41" customFormat="1" x14ac:dyDescent="0.25">
      <c r="A1561" s="270"/>
      <c r="B1561" s="271"/>
      <c r="C1561" s="43"/>
      <c r="D1561" s="43"/>
      <c r="E1561" s="43"/>
      <c r="F1561" s="43"/>
      <c r="G1561" s="48"/>
      <c r="H1561" s="49"/>
      <c r="I1561" s="46" t="str">
        <f>IF(C1561="","",INDEX(airports_all,MATCH(C1561,Inputs!$J$5:$J$8662,0)))</f>
        <v/>
      </c>
      <c r="J1561" s="72" t="str">
        <f>IF(D1561="","",INDEX(airports_all,MATCH(D1561,Inputs!$J$5:$J$8662,0)))</f>
        <v/>
      </c>
      <c r="K1561" s="88" t="str">
        <f t="shared" si="50"/>
        <v/>
      </c>
      <c r="N1561" s="207">
        <f t="shared" si="51"/>
        <v>0</v>
      </c>
    </row>
    <row r="1562" spans="1:14" s="41" customFormat="1" x14ac:dyDescent="0.25">
      <c r="A1562" s="270"/>
      <c r="B1562" s="271"/>
      <c r="C1562" s="43"/>
      <c r="D1562" s="43"/>
      <c r="E1562" s="43"/>
      <c r="F1562" s="43"/>
      <c r="G1562" s="48"/>
      <c r="H1562" s="49"/>
      <c r="I1562" s="46" t="str">
        <f>IF(C1562="","",INDEX(airports_all,MATCH(C1562,Inputs!$J$5:$J$8662,0)))</f>
        <v/>
      </c>
      <c r="J1562" s="72" t="str">
        <f>IF(D1562="","",INDEX(airports_all,MATCH(D1562,Inputs!$J$5:$J$8662,0)))</f>
        <v/>
      </c>
      <c r="K1562" s="88" t="str">
        <f t="shared" si="50"/>
        <v/>
      </c>
      <c r="N1562" s="207">
        <f t="shared" si="51"/>
        <v>0</v>
      </c>
    </row>
    <row r="1563" spans="1:14" s="41" customFormat="1" x14ac:dyDescent="0.25">
      <c r="A1563" s="270"/>
      <c r="B1563" s="271"/>
      <c r="C1563" s="43"/>
      <c r="D1563" s="43"/>
      <c r="E1563" s="43"/>
      <c r="F1563" s="43"/>
      <c r="G1563" s="48"/>
      <c r="H1563" s="49"/>
      <c r="I1563" s="46" t="str">
        <f>IF(C1563="","",INDEX(airports_all,MATCH(C1563,Inputs!$J$5:$J$8662,0)))</f>
        <v/>
      </c>
      <c r="J1563" s="72" t="str">
        <f>IF(D1563="","",INDEX(airports_all,MATCH(D1563,Inputs!$J$5:$J$8662,0)))</f>
        <v/>
      </c>
      <c r="K1563" s="88" t="str">
        <f t="shared" si="50"/>
        <v/>
      </c>
      <c r="N1563" s="207">
        <f t="shared" si="51"/>
        <v>0</v>
      </c>
    </row>
    <row r="1564" spans="1:14" s="41" customFormat="1" x14ac:dyDescent="0.25">
      <c r="A1564" s="270"/>
      <c r="B1564" s="271"/>
      <c r="C1564" s="43"/>
      <c r="D1564" s="43"/>
      <c r="E1564" s="43"/>
      <c r="F1564" s="43"/>
      <c r="G1564" s="48"/>
      <c r="H1564" s="49"/>
      <c r="I1564" s="46" t="str">
        <f>IF(C1564="","",INDEX(airports_all,MATCH(C1564,Inputs!$J$5:$J$8662,0)))</f>
        <v/>
      </c>
      <c r="J1564" s="72" t="str">
        <f>IF(D1564="","",INDEX(airports_all,MATCH(D1564,Inputs!$J$5:$J$8662,0)))</f>
        <v/>
      </c>
      <c r="K1564" s="88" t="str">
        <f t="shared" si="50"/>
        <v/>
      </c>
      <c r="N1564" s="207">
        <f t="shared" si="51"/>
        <v>0</v>
      </c>
    </row>
    <row r="1565" spans="1:14" s="41" customFormat="1" x14ac:dyDescent="0.25">
      <c r="A1565" s="270"/>
      <c r="B1565" s="271"/>
      <c r="C1565" s="43"/>
      <c r="D1565" s="43"/>
      <c r="E1565" s="43"/>
      <c r="F1565" s="43"/>
      <c r="G1565" s="48"/>
      <c r="H1565" s="49"/>
      <c r="I1565" s="46" t="str">
        <f>IF(C1565="","",INDEX(airports_all,MATCH(C1565,Inputs!$J$5:$J$8662,0)))</f>
        <v/>
      </c>
      <c r="J1565" s="72" t="str">
        <f>IF(D1565="","",INDEX(airports_all,MATCH(D1565,Inputs!$J$5:$J$8662,0)))</f>
        <v/>
      </c>
      <c r="K1565" s="88" t="str">
        <f t="shared" si="50"/>
        <v/>
      </c>
      <c r="N1565" s="207">
        <f t="shared" si="51"/>
        <v>0</v>
      </c>
    </row>
    <row r="1566" spans="1:14" s="41" customFormat="1" x14ac:dyDescent="0.25">
      <c r="A1566" s="270"/>
      <c r="B1566" s="271"/>
      <c r="C1566" s="43"/>
      <c r="D1566" s="43"/>
      <c r="E1566" s="43"/>
      <c r="F1566" s="43"/>
      <c r="G1566" s="48"/>
      <c r="H1566" s="49"/>
      <c r="I1566" s="46" t="str">
        <f>IF(C1566="","",INDEX(airports_all,MATCH(C1566,Inputs!$J$5:$J$8662,0)))</f>
        <v/>
      </c>
      <c r="J1566" s="72" t="str">
        <f>IF(D1566="","",INDEX(airports_all,MATCH(D1566,Inputs!$J$5:$J$8662,0)))</f>
        <v/>
      </c>
      <c r="K1566" s="88" t="str">
        <f t="shared" si="50"/>
        <v/>
      </c>
      <c r="N1566" s="207">
        <f t="shared" si="51"/>
        <v>0</v>
      </c>
    </row>
    <row r="1567" spans="1:14" s="41" customFormat="1" x14ac:dyDescent="0.25">
      <c r="A1567" s="270"/>
      <c r="B1567" s="271"/>
      <c r="C1567" s="43"/>
      <c r="D1567" s="43"/>
      <c r="E1567" s="43"/>
      <c r="F1567" s="43"/>
      <c r="G1567" s="48"/>
      <c r="H1567" s="49"/>
      <c r="I1567" s="46" t="str">
        <f>IF(C1567="","",INDEX(airports_all,MATCH(C1567,Inputs!$J$5:$J$8662,0)))</f>
        <v/>
      </c>
      <c r="J1567" s="72" t="str">
        <f>IF(D1567="","",INDEX(airports_all,MATCH(D1567,Inputs!$J$5:$J$8662,0)))</f>
        <v/>
      </c>
      <c r="K1567" s="88" t="str">
        <f t="shared" si="50"/>
        <v/>
      </c>
      <c r="N1567" s="207">
        <f t="shared" si="51"/>
        <v>0</v>
      </c>
    </row>
    <row r="1568" spans="1:14" s="41" customFormat="1" x14ac:dyDescent="0.25">
      <c r="A1568" s="270"/>
      <c r="B1568" s="271"/>
      <c r="C1568" s="43"/>
      <c r="D1568" s="43"/>
      <c r="E1568" s="43"/>
      <c r="F1568" s="43"/>
      <c r="G1568" s="48"/>
      <c r="H1568" s="49"/>
      <c r="I1568" s="46" t="str">
        <f>IF(C1568="","",INDEX(airports_all,MATCH(C1568,Inputs!$J$5:$J$8662,0)))</f>
        <v/>
      </c>
      <c r="J1568" s="72" t="str">
        <f>IF(D1568="","",INDEX(airports_all,MATCH(D1568,Inputs!$J$5:$J$8662,0)))</f>
        <v/>
      </c>
      <c r="K1568" s="88" t="str">
        <f t="shared" si="50"/>
        <v/>
      </c>
      <c r="N1568" s="207">
        <f t="shared" si="51"/>
        <v>0</v>
      </c>
    </row>
    <row r="1569" spans="1:14" s="41" customFormat="1" x14ac:dyDescent="0.25">
      <c r="A1569" s="270"/>
      <c r="B1569" s="271"/>
      <c r="C1569" s="43"/>
      <c r="D1569" s="43"/>
      <c r="E1569" s="43"/>
      <c r="F1569" s="43"/>
      <c r="G1569" s="48"/>
      <c r="H1569" s="49"/>
      <c r="I1569" s="46" t="str">
        <f>IF(C1569="","",INDEX(airports_all,MATCH(C1569,Inputs!$J$5:$J$8662,0)))</f>
        <v/>
      </c>
      <c r="J1569" s="72" t="str">
        <f>IF(D1569="","",INDEX(airports_all,MATCH(D1569,Inputs!$J$5:$J$8662,0)))</f>
        <v/>
      </c>
      <c r="K1569" s="88" t="str">
        <f t="shared" si="50"/>
        <v/>
      </c>
      <c r="N1569" s="207">
        <f t="shared" si="51"/>
        <v>0</v>
      </c>
    </row>
    <row r="1570" spans="1:14" s="41" customFormat="1" x14ac:dyDescent="0.25">
      <c r="A1570" s="270"/>
      <c r="B1570" s="271"/>
      <c r="C1570" s="43"/>
      <c r="D1570" s="43"/>
      <c r="E1570" s="43"/>
      <c r="F1570" s="43"/>
      <c r="G1570" s="48"/>
      <c r="H1570" s="49"/>
      <c r="I1570" s="46" t="str">
        <f>IF(C1570="","",INDEX(airports_all,MATCH(C1570,Inputs!$J$5:$J$8662,0)))</f>
        <v/>
      </c>
      <c r="J1570" s="72" t="str">
        <f>IF(D1570="","",INDEX(airports_all,MATCH(D1570,Inputs!$J$5:$J$8662,0)))</f>
        <v/>
      </c>
      <c r="K1570" s="88" t="str">
        <f t="shared" si="50"/>
        <v/>
      </c>
      <c r="N1570" s="207">
        <f t="shared" si="51"/>
        <v>0</v>
      </c>
    </row>
    <row r="1571" spans="1:14" s="41" customFormat="1" x14ac:dyDescent="0.25">
      <c r="A1571" s="270"/>
      <c r="B1571" s="271"/>
      <c r="C1571" s="43"/>
      <c r="D1571" s="43"/>
      <c r="E1571" s="43"/>
      <c r="F1571" s="43"/>
      <c r="G1571" s="48"/>
      <c r="H1571" s="49"/>
      <c r="I1571" s="46" t="str">
        <f>IF(C1571="","",INDEX(airports_all,MATCH(C1571,Inputs!$J$5:$J$8662,0)))</f>
        <v/>
      </c>
      <c r="J1571" s="72" t="str">
        <f>IF(D1571="","",INDEX(airports_all,MATCH(D1571,Inputs!$J$5:$J$8662,0)))</f>
        <v/>
      </c>
      <c r="K1571" s="88" t="str">
        <f t="shared" si="50"/>
        <v/>
      </c>
      <c r="N1571" s="207">
        <f t="shared" si="51"/>
        <v>0</v>
      </c>
    </row>
    <row r="1572" spans="1:14" s="41" customFormat="1" x14ac:dyDescent="0.25">
      <c r="A1572" s="270"/>
      <c r="B1572" s="271"/>
      <c r="C1572" s="43"/>
      <c r="D1572" s="43"/>
      <c r="E1572" s="43"/>
      <c r="F1572" s="43"/>
      <c r="G1572" s="48"/>
      <c r="H1572" s="49"/>
      <c r="I1572" s="46" t="str">
        <f>IF(C1572="","",INDEX(airports_all,MATCH(C1572,Inputs!$J$5:$J$8662,0)))</f>
        <v/>
      </c>
      <c r="J1572" s="72" t="str">
        <f>IF(D1572="","",INDEX(airports_all,MATCH(D1572,Inputs!$J$5:$J$8662,0)))</f>
        <v/>
      </c>
      <c r="K1572" s="88" t="str">
        <f t="shared" si="50"/>
        <v/>
      </c>
      <c r="N1572" s="207">
        <f t="shared" si="51"/>
        <v>0</v>
      </c>
    </row>
    <row r="1573" spans="1:14" s="41" customFormat="1" x14ac:dyDescent="0.25">
      <c r="A1573" s="270"/>
      <c r="B1573" s="271"/>
      <c r="C1573" s="43"/>
      <c r="D1573" s="43"/>
      <c r="E1573" s="43"/>
      <c r="F1573" s="43"/>
      <c r="G1573" s="48"/>
      <c r="H1573" s="49"/>
      <c r="I1573" s="46" t="str">
        <f>IF(C1573="","",INDEX(airports_all,MATCH(C1573,Inputs!$J$5:$J$8662,0)))</f>
        <v/>
      </c>
      <c r="J1573" s="72" t="str">
        <f>IF(D1573="","",INDEX(airports_all,MATCH(D1573,Inputs!$J$5:$J$8662,0)))</f>
        <v/>
      </c>
      <c r="K1573" s="88" t="str">
        <f t="shared" si="50"/>
        <v/>
      </c>
      <c r="N1573" s="207">
        <f t="shared" si="51"/>
        <v>0</v>
      </c>
    </row>
    <row r="1574" spans="1:14" s="41" customFormat="1" x14ac:dyDescent="0.25">
      <c r="A1574" s="270"/>
      <c r="B1574" s="271"/>
      <c r="C1574" s="43"/>
      <c r="D1574" s="43"/>
      <c r="E1574" s="43"/>
      <c r="F1574" s="43"/>
      <c r="G1574" s="48"/>
      <c r="H1574" s="49"/>
      <c r="I1574" s="46" t="str">
        <f>IF(C1574="","",INDEX(airports_all,MATCH(C1574,Inputs!$J$5:$J$8662,0)))</f>
        <v/>
      </c>
      <c r="J1574" s="72" t="str">
        <f>IF(D1574="","",INDEX(airports_all,MATCH(D1574,Inputs!$J$5:$J$8662,0)))</f>
        <v/>
      </c>
      <c r="K1574" s="88" t="str">
        <f t="shared" si="50"/>
        <v/>
      </c>
      <c r="N1574" s="207">
        <f t="shared" si="51"/>
        <v>0</v>
      </c>
    </row>
    <row r="1575" spans="1:14" s="41" customFormat="1" x14ac:dyDescent="0.25">
      <c r="A1575" s="270"/>
      <c r="B1575" s="271"/>
      <c r="C1575" s="43"/>
      <c r="D1575" s="43"/>
      <c r="E1575" s="43"/>
      <c r="F1575" s="43"/>
      <c r="G1575" s="48"/>
      <c r="H1575" s="49"/>
      <c r="I1575" s="46" t="str">
        <f>IF(C1575="","",INDEX(airports_all,MATCH(C1575,Inputs!$J$5:$J$8662,0)))</f>
        <v/>
      </c>
      <c r="J1575" s="72" t="str">
        <f>IF(D1575="","",INDEX(airports_all,MATCH(D1575,Inputs!$J$5:$J$8662,0)))</f>
        <v/>
      </c>
      <c r="K1575" s="88" t="str">
        <f t="shared" si="50"/>
        <v/>
      </c>
      <c r="N1575" s="207">
        <f t="shared" si="51"/>
        <v>0</v>
      </c>
    </row>
    <row r="1576" spans="1:14" s="41" customFormat="1" x14ac:dyDescent="0.25">
      <c r="A1576" s="270"/>
      <c r="B1576" s="271"/>
      <c r="C1576" s="43"/>
      <c r="D1576" s="43"/>
      <c r="E1576" s="43"/>
      <c r="F1576" s="43"/>
      <c r="G1576" s="48"/>
      <c r="H1576" s="49"/>
      <c r="I1576" s="46" t="str">
        <f>IF(C1576="","",INDEX(airports_all,MATCH(C1576,Inputs!$J$5:$J$8662,0)))</f>
        <v/>
      </c>
      <c r="J1576" s="72" t="str">
        <f>IF(D1576="","",INDEX(airports_all,MATCH(D1576,Inputs!$J$5:$J$8662,0)))</f>
        <v/>
      </c>
      <c r="K1576" s="88" t="str">
        <f t="shared" si="50"/>
        <v/>
      </c>
      <c r="N1576" s="207">
        <f t="shared" si="51"/>
        <v>0</v>
      </c>
    </row>
    <row r="1577" spans="1:14" s="41" customFormat="1" x14ac:dyDescent="0.25">
      <c r="A1577" s="270"/>
      <c r="B1577" s="271"/>
      <c r="C1577" s="43"/>
      <c r="D1577" s="43"/>
      <c r="E1577" s="43"/>
      <c r="F1577" s="43"/>
      <c r="G1577" s="48"/>
      <c r="H1577" s="49"/>
      <c r="I1577" s="46" t="str">
        <f>IF(C1577="","",INDEX(airports_all,MATCH(C1577,Inputs!$J$5:$J$8662,0)))</f>
        <v/>
      </c>
      <c r="J1577" s="72" t="str">
        <f>IF(D1577="","",INDEX(airports_all,MATCH(D1577,Inputs!$J$5:$J$8662,0)))</f>
        <v/>
      </c>
      <c r="K1577" s="88" t="str">
        <f t="shared" si="50"/>
        <v/>
      </c>
      <c r="N1577" s="207">
        <f t="shared" si="51"/>
        <v>0</v>
      </c>
    </row>
    <row r="1578" spans="1:14" s="41" customFormat="1" x14ac:dyDescent="0.25">
      <c r="A1578" s="270"/>
      <c r="B1578" s="271"/>
      <c r="C1578" s="43"/>
      <c r="D1578" s="43"/>
      <c r="E1578" s="43"/>
      <c r="F1578" s="43"/>
      <c r="G1578" s="48"/>
      <c r="H1578" s="49"/>
      <c r="I1578" s="46" t="str">
        <f>IF(C1578="","",INDEX(airports_all,MATCH(C1578,Inputs!$J$5:$J$8662,0)))</f>
        <v/>
      </c>
      <c r="J1578" s="72" t="str">
        <f>IF(D1578="","",INDEX(airports_all,MATCH(D1578,Inputs!$J$5:$J$8662,0)))</f>
        <v/>
      </c>
      <c r="K1578" s="88" t="str">
        <f t="shared" si="50"/>
        <v/>
      </c>
      <c r="N1578" s="207">
        <f t="shared" si="51"/>
        <v>0</v>
      </c>
    </row>
    <row r="1579" spans="1:14" s="41" customFormat="1" x14ac:dyDescent="0.25">
      <c r="A1579" s="270"/>
      <c r="B1579" s="271"/>
      <c r="C1579" s="43"/>
      <c r="D1579" s="43"/>
      <c r="E1579" s="43"/>
      <c r="F1579" s="43"/>
      <c r="G1579" s="48"/>
      <c r="H1579" s="49"/>
      <c r="I1579" s="46" t="str">
        <f>IF(C1579="","",INDEX(airports_all,MATCH(C1579,Inputs!$J$5:$J$8662,0)))</f>
        <v/>
      </c>
      <c r="J1579" s="72" t="str">
        <f>IF(D1579="","",INDEX(airports_all,MATCH(D1579,Inputs!$J$5:$J$8662,0)))</f>
        <v/>
      </c>
      <c r="K1579" s="88" t="str">
        <f t="shared" si="50"/>
        <v/>
      </c>
      <c r="N1579" s="207">
        <f t="shared" si="51"/>
        <v>0</v>
      </c>
    </row>
    <row r="1580" spans="1:14" s="41" customFormat="1" x14ac:dyDescent="0.25">
      <c r="A1580" s="270"/>
      <c r="B1580" s="271"/>
      <c r="C1580" s="43"/>
      <c r="D1580" s="43"/>
      <c r="E1580" s="43"/>
      <c r="F1580" s="43"/>
      <c r="G1580" s="48"/>
      <c r="H1580" s="49"/>
      <c r="I1580" s="46" t="str">
        <f>IF(C1580="","",INDEX(airports_all,MATCH(C1580,Inputs!$J$5:$J$8662,0)))</f>
        <v/>
      </c>
      <c r="J1580" s="72" t="str">
        <f>IF(D1580="","",INDEX(airports_all,MATCH(D1580,Inputs!$J$5:$J$8662,0)))</f>
        <v/>
      </c>
      <c r="K1580" s="88" t="str">
        <f t="shared" si="50"/>
        <v/>
      </c>
      <c r="N1580" s="207">
        <f t="shared" si="51"/>
        <v>0</v>
      </c>
    </row>
    <row r="1581" spans="1:14" s="41" customFormat="1" x14ac:dyDescent="0.25">
      <c r="A1581" s="270"/>
      <c r="B1581" s="271"/>
      <c r="C1581" s="43"/>
      <c r="D1581" s="43"/>
      <c r="E1581" s="43"/>
      <c r="F1581" s="43"/>
      <c r="G1581" s="48"/>
      <c r="H1581" s="49"/>
      <c r="I1581" s="46" t="str">
        <f>IF(C1581="","",INDEX(airports_all,MATCH(C1581,Inputs!$J$5:$J$8662,0)))</f>
        <v/>
      </c>
      <c r="J1581" s="72" t="str">
        <f>IF(D1581="","",INDEX(airports_all,MATCH(D1581,Inputs!$J$5:$J$8662,0)))</f>
        <v/>
      </c>
      <c r="K1581" s="88" t="str">
        <f t="shared" si="50"/>
        <v/>
      </c>
      <c r="N1581" s="207">
        <f t="shared" si="51"/>
        <v>0</v>
      </c>
    </row>
    <row r="1582" spans="1:14" s="41" customFormat="1" x14ac:dyDescent="0.25">
      <c r="A1582" s="270"/>
      <c r="B1582" s="271"/>
      <c r="C1582" s="43"/>
      <c r="D1582" s="43"/>
      <c r="E1582" s="43"/>
      <c r="F1582" s="43"/>
      <c r="G1582" s="48"/>
      <c r="H1582" s="49"/>
      <c r="I1582" s="46" t="str">
        <f>IF(C1582="","",INDEX(airports_all,MATCH(C1582,Inputs!$J$5:$J$8662,0)))</f>
        <v/>
      </c>
      <c r="J1582" s="72" t="str">
        <f>IF(D1582="","",INDEX(airports_all,MATCH(D1582,Inputs!$J$5:$J$8662,0)))</f>
        <v/>
      </c>
      <c r="K1582" s="88" t="str">
        <f t="shared" si="50"/>
        <v/>
      </c>
      <c r="N1582" s="207">
        <f t="shared" si="51"/>
        <v>0</v>
      </c>
    </row>
    <row r="1583" spans="1:14" s="41" customFormat="1" x14ac:dyDescent="0.25">
      <c r="A1583" s="270"/>
      <c r="B1583" s="271"/>
      <c r="C1583" s="43"/>
      <c r="D1583" s="43"/>
      <c r="E1583" s="43"/>
      <c r="F1583" s="43"/>
      <c r="G1583" s="48"/>
      <c r="H1583" s="49"/>
      <c r="I1583" s="46" t="str">
        <f>IF(C1583="","",INDEX(airports_all,MATCH(C1583,Inputs!$J$5:$J$8662,0)))</f>
        <v/>
      </c>
      <c r="J1583" s="72" t="str">
        <f>IF(D1583="","",INDEX(airports_all,MATCH(D1583,Inputs!$J$5:$J$8662,0)))</f>
        <v/>
      </c>
      <c r="K1583" s="88" t="str">
        <f t="shared" si="50"/>
        <v/>
      </c>
      <c r="N1583" s="207">
        <f t="shared" si="51"/>
        <v>0</v>
      </c>
    </row>
    <row r="1584" spans="1:14" s="41" customFormat="1" x14ac:dyDescent="0.25">
      <c r="A1584" s="270"/>
      <c r="B1584" s="271"/>
      <c r="C1584" s="43"/>
      <c r="D1584" s="43"/>
      <c r="E1584" s="43"/>
      <c r="F1584" s="43"/>
      <c r="G1584" s="48"/>
      <c r="H1584" s="49"/>
      <c r="I1584" s="46" t="str">
        <f>IF(C1584="","",INDEX(airports_all,MATCH(C1584,Inputs!$J$5:$J$8662,0)))</f>
        <v/>
      </c>
      <c r="J1584" s="72" t="str">
        <f>IF(D1584="","",INDEX(airports_all,MATCH(D1584,Inputs!$J$5:$J$8662,0)))</f>
        <v/>
      </c>
      <c r="K1584" s="88" t="str">
        <f t="shared" si="50"/>
        <v/>
      </c>
      <c r="N1584" s="207">
        <f t="shared" si="51"/>
        <v>0</v>
      </c>
    </row>
    <row r="1585" spans="1:14" s="41" customFormat="1" x14ac:dyDescent="0.25">
      <c r="A1585" s="270"/>
      <c r="B1585" s="271"/>
      <c r="C1585" s="43"/>
      <c r="D1585" s="43"/>
      <c r="E1585" s="43"/>
      <c r="F1585" s="43"/>
      <c r="G1585" s="48"/>
      <c r="H1585" s="49"/>
      <c r="I1585" s="46" t="str">
        <f>IF(C1585="","",INDEX(airports_all,MATCH(C1585,Inputs!$J$5:$J$8662,0)))</f>
        <v/>
      </c>
      <c r="J1585" s="72" t="str">
        <f>IF(D1585="","",INDEX(airports_all,MATCH(D1585,Inputs!$J$5:$J$8662,0)))</f>
        <v/>
      </c>
      <c r="K1585" s="88" t="str">
        <f t="shared" si="50"/>
        <v/>
      </c>
      <c r="N1585" s="207">
        <f t="shared" si="51"/>
        <v>0</v>
      </c>
    </row>
    <row r="1586" spans="1:14" s="41" customFormat="1" x14ac:dyDescent="0.25">
      <c r="A1586" s="270"/>
      <c r="B1586" s="271"/>
      <c r="C1586" s="43"/>
      <c r="D1586" s="43"/>
      <c r="E1586" s="43"/>
      <c r="F1586" s="43"/>
      <c r="G1586" s="48"/>
      <c r="H1586" s="49"/>
      <c r="I1586" s="46" t="str">
        <f>IF(C1586="","",INDEX(airports_all,MATCH(C1586,Inputs!$J$5:$J$8662,0)))</f>
        <v/>
      </c>
      <c r="J1586" s="72" t="str">
        <f>IF(D1586="","",INDEX(airports_all,MATCH(D1586,Inputs!$J$5:$J$8662,0)))</f>
        <v/>
      </c>
      <c r="K1586" s="88" t="str">
        <f t="shared" si="50"/>
        <v/>
      </c>
      <c r="N1586" s="207">
        <f t="shared" si="51"/>
        <v>0</v>
      </c>
    </row>
    <row r="1587" spans="1:14" s="41" customFormat="1" x14ac:dyDescent="0.25">
      <c r="A1587" s="270"/>
      <c r="B1587" s="271"/>
      <c r="C1587" s="43"/>
      <c r="D1587" s="43"/>
      <c r="E1587" s="43"/>
      <c r="F1587" s="43"/>
      <c r="G1587" s="48"/>
      <c r="H1587" s="49"/>
      <c r="I1587" s="46" t="str">
        <f>IF(C1587="","",INDEX(airports_all,MATCH(C1587,Inputs!$J$5:$J$8662,0)))</f>
        <v/>
      </c>
      <c r="J1587" s="72" t="str">
        <f>IF(D1587="","",INDEX(airports_all,MATCH(D1587,Inputs!$J$5:$J$8662,0)))</f>
        <v/>
      </c>
      <c r="K1587" s="88" t="str">
        <f t="shared" si="50"/>
        <v/>
      </c>
      <c r="N1587" s="207">
        <f t="shared" si="51"/>
        <v>0</v>
      </c>
    </row>
    <row r="1588" spans="1:14" s="41" customFormat="1" x14ac:dyDescent="0.25">
      <c r="A1588" s="270"/>
      <c r="B1588" s="271"/>
      <c r="C1588" s="43"/>
      <c r="D1588" s="43"/>
      <c r="E1588" s="43"/>
      <c r="F1588" s="43"/>
      <c r="G1588" s="48"/>
      <c r="H1588" s="49"/>
      <c r="I1588" s="46" t="str">
        <f>IF(C1588="","",INDEX(airports_all,MATCH(C1588,Inputs!$J$5:$J$8662,0)))</f>
        <v/>
      </c>
      <c r="J1588" s="72" t="str">
        <f>IF(D1588="","",INDEX(airports_all,MATCH(D1588,Inputs!$J$5:$J$8662,0)))</f>
        <v/>
      </c>
      <c r="K1588" s="88" t="str">
        <f t="shared" si="50"/>
        <v/>
      </c>
      <c r="N1588" s="207">
        <f t="shared" si="51"/>
        <v>0</v>
      </c>
    </row>
    <row r="1589" spans="1:14" s="41" customFormat="1" x14ac:dyDescent="0.25">
      <c r="A1589" s="270"/>
      <c r="B1589" s="271"/>
      <c r="C1589" s="43"/>
      <c r="D1589" s="43"/>
      <c r="E1589" s="43"/>
      <c r="F1589" s="43"/>
      <c r="G1589" s="48"/>
      <c r="H1589" s="49"/>
      <c r="I1589" s="46" t="str">
        <f>IF(C1589="","",INDEX(airports_all,MATCH(C1589,Inputs!$J$5:$J$8662,0)))</f>
        <v/>
      </c>
      <c r="J1589" s="72" t="str">
        <f>IF(D1589="","",INDEX(airports_all,MATCH(D1589,Inputs!$J$5:$J$8662,0)))</f>
        <v/>
      </c>
      <c r="K1589" s="88" t="str">
        <f t="shared" si="50"/>
        <v/>
      </c>
      <c r="N1589" s="207">
        <f t="shared" si="51"/>
        <v>0</v>
      </c>
    </row>
    <row r="1590" spans="1:14" s="41" customFormat="1" x14ac:dyDescent="0.25">
      <c r="A1590" s="270"/>
      <c r="B1590" s="271"/>
      <c r="C1590" s="43"/>
      <c r="D1590" s="43"/>
      <c r="E1590" s="43"/>
      <c r="F1590" s="43"/>
      <c r="G1590" s="48"/>
      <c r="H1590" s="49"/>
      <c r="I1590" s="46" t="str">
        <f>IF(C1590="","",INDEX(airports_all,MATCH(C1590,Inputs!$J$5:$J$8662,0)))</f>
        <v/>
      </c>
      <c r="J1590" s="72" t="str">
        <f>IF(D1590="","",INDEX(airports_all,MATCH(D1590,Inputs!$J$5:$J$8662,0)))</f>
        <v/>
      </c>
      <c r="K1590" s="88" t="str">
        <f t="shared" si="50"/>
        <v/>
      </c>
      <c r="N1590" s="207">
        <f t="shared" si="51"/>
        <v>0</v>
      </c>
    </row>
    <row r="1591" spans="1:14" s="41" customFormat="1" x14ac:dyDescent="0.25">
      <c r="A1591" s="270"/>
      <c r="B1591" s="271"/>
      <c r="C1591" s="43"/>
      <c r="D1591" s="43"/>
      <c r="E1591" s="43"/>
      <c r="F1591" s="43"/>
      <c r="G1591" s="48"/>
      <c r="H1591" s="49"/>
      <c r="I1591" s="46" t="str">
        <f>IF(C1591="","",INDEX(airports_all,MATCH(C1591,Inputs!$J$5:$J$8662,0)))</f>
        <v/>
      </c>
      <c r="J1591" s="72" t="str">
        <f>IF(D1591="","",INDEX(airports_all,MATCH(D1591,Inputs!$J$5:$J$8662,0)))</f>
        <v/>
      </c>
      <c r="K1591" s="88" t="str">
        <f t="shared" si="50"/>
        <v/>
      </c>
      <c r="N1591" s="207">
        <f t="shared" si="51"/>
        <v>0</v>
      </c>
    </row>
    <row r="1592" spans="1:14" s="41" customFormat="1" x14ac:dyDescent="0.25">
      <c r="A1592" s="270"/>
      <c r="B1592" s="271"/>
      <c r="C1592" s="43"/>
      <c r="D1592" s="43"/>
      <c r="E1592" s="43"/>
      <c r="F1592" s="43"/>
      <c r="G1592" s="48"/>
      <c r="H1592" s="49"/>
      <c r="I1592" s="46" t="str">
        <f>IF(C1592="","",INDEX(airports_all,MATCH(C1592,Inputs!$J$5:$J$8662,0)))</f>
        <v/>
      </c>
      <c r="J1592" s="72" t="str">
        <f>IF(D1592="","",INDEX(airports_all,MATCH(D1592,Inputs!$J$5:$J$8662,0)))</f>
        <v/>
      </c>
      <c r="K1592" s="88" t="str">
        <f t="shared" si="50"/>
        <v/>
      </c>
      <c r="N1592" s="207">
        <f t="shared" si="51"/>
        <v>0</v>
      </c>
    </row>
    <row r="1593" spans="1:14" s="41" customFormat="1" x14ac:dyDescent="0.25">
      <c r="A1593" s="270"/>
      <c r="B1593" s="271"/>
      <c r="C1593" s="43"/>
      <c r="D1593" s="43"/>
      <c r="E1593" s="43"/>
      <c r="F1593" s="43"/>
      <c r="G1593" s="48"/>
      <c r="H1593" s="49"/>
      <c r="I1593" s="46" t="str">
        <f>IF(C1593="","",INDEX(airports_all,MATCH(C1593,Inputs!$J$5:$J$8662,0)))</f>
        <v/>
      </c>
      <c r="J1593" s="72" t="str">
        <f>IF(D1593="","",INDEX(airports_all,MATCH(D1593,Inputs!$J$5:$J$8662,0)))</f>
        <v/>
      </c>
      <c r="K1593" s="88" t="str">
        <f t="shared" si="50"/>
        <v/>
      </c>
      <c r="N1593" s="207">
        <f t="shared" si="51"/>
        <v>0</v>
      </c>
    </row>
    <row r="1594" spans="1:14" s="41" customFormat="1" x14ac:dyDescent="0.25">
      <c r="A1594" s="270"/>
      <c r="B1594" s="271"/>
      <c r="C1594" s="43"/>
      <c r="D1594" s="43"/>
      <c r="E1594" s="43"/>
      <c r="F1594" s="43"/>
      <c r="G1594" s="48"/>
      <c r="H1594" s="49"/>
      <c r="I1594" s="46" t="str">
        <f>IF(C1594="","",INDEX(airports_all,MATCH(C1594,Inputs!$J$5:$J$8662,0)))</f>
        <v/>
      </c>
      <c r="J1594" s="72" t="str">
        <f>IF(D1594="","",INDEX(airports_all,MATCH(D1594,Inputs!$J$5:$J$8662,0)))</f>
        <v/>
      </c>
      <c r="K1594" s="88" t="str">
        <f t="shared" si="50"/>
        <v/>
      </c>
      <c r="N1594" s="207">
        <f t="shared" si="51"/>
        <v>0</v>
      </c>
    </row>
    <row r="1595" spans="1:14" s="41" customFormat="1" x14ac:dyDescent="0.25">
      <c r="A1595" s="270"/>
      <c r="B1595" s="271"/>
      <c r="C1595" s="43"/>
      <c r="D1595" s="43"/>
      <c r="E1595" s="43"/>
      <c r="F1595" s="43"/>
      <c r="G1595" s="48"/>
      <c r="H1595" s="49"/>
      <c r="I1595" s="46" t="str">
        <f>IF(C1595="","",INDEX(airports_all,MATCH(C1595,Inputs!$J$5:$J$8662,0)))</f>
        <v/>
      </c>
      <c r="J1595" s="72" t="str">
        <f>IF(D1595="","",INDEX(airports_all,MATCH(D1595,Inputs!$J$5:$J$8662,0)))</f>
        <v/>
      </c>
      <c r="K1595" s="88" t="str">
        <f t="shared" si="50"/>
        <v/>
      </c>
      <c r="N1595" s="207">
        <f t="shared" si="51"/>
        <v>0</v>
      </c>
    </row>
    <row r="1596" spans="1:14" s="41" customFormat="1" x14ac:dyDescent="0.25">
      <c r="A1596" s="270"/>
      <c r="B1596" s="271"/>
      <c r="C1596" s="43"/>
      <c r="D1596" s="43"/>
      <c r="E1596" s="43"/>
      <c r="F1596" s="43"/>
      <c r="G1596" s="48"/>
      <c r="H1596" s="49"/>
      <c r="I1596" s="46" t="str">
        <f>IF(C1596="","",INDEX(airports_all,MATCH(C1596,Inputs!$J$5:$J$8662,0)))</f>
        <v/>
      </c>
      <c r="J1596" s="72" t="str">
        <f>IF(D1596="","",INDEX(airports_all,MATCH(D1596,Inputs!$J$5:$J$8662,0)))</f>
        <v/>
      </c>
      <c r="K1596" s="88" t="str">
        <f t="shared" si="50"/>
        <v/>
      </c>
      <c r="N1596" s="207">
        <f t="shared" si="51"/>
        <v>0</v>
      </c>
    </row>
    <row r="1597" spans="1:14" s="41" customFormat="1" x14ac:dyDescent="0.25">
      <c r="A1597" s="270"/>
      <c r="B1597" s="271"/>
      <c r="C1597" s="43"/>
      <c r="D1597" s="43"/>
      <c r="E1597" s="43"/>
      <c r="F1597" s="43"/>
      <c r="G1597" s="48"/>
      <c r="H1597" s="49"/>
      <c r="I1597" s="46" t="str">
        <f>IF(C1597="","",INDEX(airports_all,MATCH(C1597,Inputs!$J$5:$J$8662,0)))</f>
        <v/>
      </c>
      <c r="J1597" s="72" t="str">
        <f>IF(D1597="","",INDEX(airports_all,MATCH(D1597,Inputs!$J$5:$J$8662,0)))</f>
        <v/>
      </c>
      <c r="K1597" s="88" t="str">
        <f t="shared" si="50"/>
        <v/>
      </c>
      <c r="N1597" s="207">
        <f t="shared" si="51"/>
        <v>0</v>
      </c>
    </row>
    <row r="1598" spans="1:14" s="41" customFormat="1" x14ac:dyDescent="0.25">
      <c r="A1598" s="270"/>
      <c r="B1598" s="271"/>
      <c r="C1598" s="43"/>
      <c r="D1598" s="43"/>
      <c r="E1598" s="43"/>
      <c r="F1598" s="43"/>
      <c r="G1598" s="48"/>
      <c r="H1598" s="49"/>
      <c r="I1598" s="46" t="str">
        <f>IF(C1598="","",INDEX(airports_all,MATCH(C1598,Inputs!$J$5:$J$8662,0)))</f>
        <v/>
      </c>
      <c r="J1598" s="72" t="str">
        <f>IF(D1598="","",INDEX(airports_all,MATCH(D1598,Inputs!$J$5:$J$8662,0)))</f>
        <v/>
      </c>
      <c r="K1598" s="88" t="str">
        <f t="shared" si="50"/>
        <v/>
      </c>
      <c r="N1598" s="207">
        <f t="shared" si="51"/>
        <v>0</v>
      </c>
    </row>
    <row r="1599" spans="1:14" s="41" customFormat="1" x14ac:dyDescent="0.25">
      <c r="A1599" s="270"/>
      <c r="B1599" s="271"/>
      <c r="C1599" s="43"/>
      <c r="D1599" s="43"/>
      <c r="E1599" s="43"/>
      <c r="F1599" s="43"/>
      <c r="G1599" s="48"/>
      <c r="H1599" s="49"/>
      <c r="I1599" s="46" t="str">
        <f>IF(C1599="","",INDEX(airports_all,MATCH(C1599,Inputs!$J$5:$J$8662,0)))</f>
        <v/>
      </c>
      <c r="J1599" s="72" t="str">
        <f>IF(D1599="","",INDEX(airports_all,MATCH(D1599,Inputs!$J$5:$J$8662,0)))</f>
        <v/>
      </c>
      <c r="K1599" s="88" t="str">
        <f t="shared" si="50"/>
        <v/>
      </c>
      <c r="N1599" s="207">
        <f t="shared" si="51"/>
        <v>0</v>
      </c>
    </row>
    <row r="1600" spans="1:14" s="41" customFormat="1" x14ac:dyDescent="0.25">
      <c r="A1600" s="270"/>
      <c r="B1600" s="271"/>
      <c r="C1600" s="43"/>
      <c r="D1600" s="43"/>
      <c r="E1600" s="43"/>
      <c r="F1600" s="43"/>
      <c r="G1600" s="48"/>
      <c r="H1600" s="49"/>
      <c r="I1600" s="46" t="str">
        <f>IF(C1600="","",INDEX(airports_all,MATCH(C1600,Inputs!$J$5:$J$8662,0)))</f>
        <v/>
      </c>
      <c r="J1600" s="72" t="str">
        <f>IF(D1600="","",INDEX(airports_all,MATCH(D1600,Inputs!$J$5:$J$8662,0)))</f>
        <v/>
      </c>
      <c r="K1600" s="88" t="str">
        <f t="shared" si="50"/>
        <v/>
      </c>
      <c r="N1600" s="207">
        <f t="shared" si="51"/>
        <v>0</v>
      </c>
    </row>
    <row r="1601" spans="1:14" s="41" customFormat="1" x14ac:dyDescent="0.25">
      <c r="A1601" s="270"/>
      <c r="B1601" s="271"/>
      <c r="C1601" s="43"/>
      <c r="D1601" s="43"/>
      <c r="E1601" s="43"/>
      <c r="F1601" s="43"/>
      <c r="G1601" s="48"/>
      <c r="H1601" s="49"/>
      <c r="I1601" s="46" t="str">
        <f>IF(C1601="","",INDEX(airports_all,MATCH(C1601,Inputs!$J$5:$J$8662,0)))</f>
        <v/>
      </c>
      <c r="J1601" s="72" t="str">
        <f>IF(D1601="","",INDEX(airports_all,MATCH(D1601,Inputs!$J$5:$J$8662,0)))</f>
        <v/>
      </c>
      <c r="K1601" s="88" t="str">
        <f t="shared" si="50"/>
        <v/>
      </c>
      <c r="N1601" s="207">
        <f t="shared" si="51"/>
        <v>0</v>
      </c>
    </row>
    <row r="1602" spans="1:14" s="41" customFormat="1" x14ac:dyDescent="0.25">
      <c r="A1602" s="270"/>
      <c r="B1602" s="271"/>
      <c r="C1602" s="43"/>
      <c r="D1602" s="43"/>
      <c r="E1602" s="43"/>
      <c r="F1602" s="43"/>
      <c r="G1602" s="48"/>
      <c r="H1602" s="49"/>
      <c r="I1602" s="46" t="str">
        <f>IF(C1602="","",INDEX(airports_all,MATCH(C1602,Inputs!$J$5:$J$8662,0)))</f>
        <v/>
      </c>
      <c r="J1602" s="72" t="str">
        <f>IF(D1602="","",INDEX(airports_all,MATCH(D1602,Inputs!$J$5:$J$8662,0)))</f>
        <v/>
      </c>
      <c r="K1602" s="88" t="str">
        <f t="shared" si="50"/>
        <v/>
      </c>
      <c r="N1602" s="207">
        <f t="shared" si="51"/>
        <v>0</v>
      </c>
    </row>
    <row r="1603" spans="1:14" s="41" customFormat="1" x14ac:dyDescent="0.25">
      <c r="A1603" s="270"/>
      <c r="B1603" s="271"/>
      <c r="C1603" s="43"/>
      <c r="D1603" s="43"/>
      <c r="E1603" s="43"/>
      <c r="F1603" s="43"/>
      <c r="G1603" s="48"/>
      <c r="H1603" s="49"/>
      <c r="I1603" s="46" t="str">
        <f>IF(C1603="","",INDEX(airports_all,MATCH(C1603,Inputs!$J$5:$J$8662,0)))</f>
        <v/>
      </c>
      <c r="J1603" s="72" t="str">
        <f>IF(D1603="","",INDEX(airports_all,MATCH(D1603,Inputs!$J$5:$J$8662,0)))</f>
        <v/>
      </c>
      <c r="K1603" s="88" t="str">
        <f t="shared" si="50"/>
        <v/>
      </c>
      <c r="N1603" s="207">
        <f t="shared" si="51"/>
        <v>0</v>
      </c>
    </row>
    <row r="1604" spans="1:14" s="41" customFormat="1" x14ac:dyDescent="0.25">
      <c r="A1604" s="270"/>
      <c r="B1604" s="271"/>
      <c r="C1604" s="43"/>
      <c r="D1604" s="43"/>
      <c r="E1604" s="43"/>
      <c r="F1604" s="43"/>
      <c r="G1604" s="48"/>
      <c r="H1604" s="49"/>
      <c r="I1604" s="46" t="str">
        <f>IF(C1604="","",INDEX(airports_all,MATCH(C1604,Inputs!$J$5:$J$8662,0)))</f>
        <v/>
      </c>
      <c r="J1604" s="72" t="str">
        <f>IF(D1604="","",INDEX(airports_all,MATCH(D1604,Inputs!$J$5:$J$8662,0)))</f>
        <v/>
      </c>
      <c r="K1604" s="88" t="str">
        <f t="shared" si="50"/>
        <v/>
      </c>
      <c r="N1604" s="207">
        <f t="shared" si="51"/>
        <v>0</v>
      </c>
    </row>
    <row r="1605" spans="1:14" s="41" customFormat="1" x14ac:dyDescent="0.25">
      <c r="A1605" s="270"/>
      <c r="B1605" s="271"/>
      <c r="C1605" s="43"/>
      <c r="D1605" s="43"/>
      <c r="E1605" s="43"/>
      <c r="F1605" s="43"/>
      <c r="G1605" s="48"/>
      <c r="H1605" s="49"/>
      <c r="I1605" s="46" t="str">
        <f>IF(C1605="","",INDEX(airports_all,MATCH(C1605,Inputs!$J$5:$J$8662,0)))</f>
        <v/>
      </c>
      <c r="J1605" s="72" t="str">
        <f>IF(D1605="","",INDEX(airports_all,MATCH(D1605,Inputs!$J$5:$J$8662,0)))</f>
        <v/>
      </c>
      <c r="K1605" s="88" t="str">
        <f t="shared" si="50"/>
        <v/>
      </c>
      <c r="N1605" s="207">
        <f t="shared" si="51"/>
        <v>0</v>
      </c>
    </row>
    <row r="1606" spans="1:14" s="41" customFormat="1" x14ac:dyDescent="0.25">
      <c r="A1606" s="270"/>
      <c r="B1606" s="271"/>
      <c r="C1606" s="43"/>
      <c r="D1606" s="43"/>
      <c r="E1606" s="43"/>
      <c r="F1606" s="43"/>
      <c r="G1606" s="48"/>
      <c r="H1606" s="49"/>
      <c r="I1606" s="46" t="str">
        <f>IF(C1606="","",INDEX(airports_all,MATCH(C1606,Inputs!$J$5:$J$8662,0)))</f>
        <v/>
      </c>
      <c r="J1606" s="72" t="str">
        <f>IF(D1606="","",INDEX(airports_all,MATCH(D1606,Inputs!$J$5:$J$8662,0)))</f>
        <v/>
      </c>
      <c r="K1606" s="88" t="str">
        <f t="shared" si="50"/>
        <v/>
      </c>
      <c r="N1606" s="207">
        <f t="shared" si="51"/>
        <v>0</v>
      </c>
    </row>
    <row r="1607" spans="1:14" s="41" customFormat="1" x14ac:dyDescent="0.25">
      <c r="A1607" s="270"/>
      <c r="B1607" s="271"/>
      <c r="C1607" s="43"/>
      <c r="D1607" s="43"/>
      <c r="E1607" s="43"/>
      <c r="F1607" s="43"/>
      <c r="G1607" s="48"/>
      <c r="H1607" s="49"/>
      <c r="I1607" s="46" t="str">
        <f>IF(C1607="","",INDEX(airports_all,MATCH(C1607,Inputs!$J$5:$J$8662,0)))</f>
        <v/>
      </c>
      <c r="J1607" s="72" t="str">
        <f>IF(D1607="","",INDEX(airports_all,MATCH(D1607,Inputs!$J$5:$J$8662,0)))</f>
        <v/>
      </c>
      <c r="K1607" s="88" t="str">
        <f t="shared" si="50"/>
        <v/>
      </c>
      <c r="N1607" s="207">
        <f t="shared" si="51"/>
        <v>0</v>
      </c>
    </row>
    <row r="1608" spans="1:14" s="41" customFormat="1" x14ac:dyDescent="0.25">
      <c r="A1608" s="270"/>
      <c r="B1608" s="271"/>
      <c r="C1608" s="43"/>
      <c r="D1608" s="43"/>
      <c r="E1608" s="43"/>
      <c r="F1608" s="43"/>
      <c r="G1608" s="48"/>
      <c r="H1608" s="49"/>
      <c r="I1608" s="46" t="str">
        <f>IF(C1608="","",INDEX(airports_all,MATCH(C1608,Inputs!$J$5:$J$8662,0)))</f>
        <v/>
      </c>
      <c r="J1608" s="72" t="str">
        <f>IF(D1608="","",INDEX(airports_all,MATCH(D1608,Inputs!$J$5:$J$8662,0)))</f>
        <v/>
      </c>
      <c r="K1608" s="88" t="str">
        <f t="shared" si="50"/>
        <v/>
      </c>
      <c r="N1608" s="207">
        <f t="shared" si="51"/>
        <v>0</v>
      </c>
    </row>
    <row r="1609" spans="1:14" s="41" customFormat="1" x14ac:dyDescent="0.25">
      <c r="A1609" s="270"/>
      <c r="B1609" s="271"/>
      <c r="C1609" s="43"/>
      <c r="D1609" s="43"/>
      <c r="E1609" s="43"/>
      <c r="F1609" s="43"/>
      <c r="G1609" s="48"/>
      <c r="H1609" s="49"/>
      <c r="I1609" s="46" t="str">
        <f>IF(C1609="","",INDEX(airports_all,MATCH(C1609,Inputs!$J$5:$J$8662,0)))</f>
        <v/>
      </c>
      <c r="J1609" s="72" t="str">
        <f>IF(D1609="","",INDEX(airports_all,MATCH(D1609,Inputs!$J$5:$J$8662,0)))</f>
        <v/>
      </c>
      <c r="K1609" s="88" t="str">
        <f t="shared" si="50"/>
        <v/>
      </c>
      <c r="N1609" s="207">
        <f t="shared" si="51"/>
        <v>0</v>
      </c>
    </row>
    <row r="1610" spans="1:14" s="41" customFormat="1" x14ac:dyDescent="0.25">
      <c r="A1610" s="270"/>
      <c r="B1610" s="271"/>
      <c r="C1610" s="43"/>
      <c r="D1610" s="43"/>
      <c r="E1610" s="43"/>
      <c r="F1610" s="43"/>
      <c r="G1610" s="48"/>
      <c r="H1610" s="49"/>
      <c r="I1610" s="46" t="str">
        <f>IF(C1610="","",INDEX(airports_all,MATCH(C1610,Inputs!$J$5:$J$8662,0)))</f>
        <v/>
      </c>
      <c r="J1610" s="72" t="str">
        <f>IF(D1610="","",INDEX(airports_all,MATCH(D1610,Inputs!$J$5:$J$8662,0)))</f>
        <v/>
      </c>
      <c r="K1610" s="88" t="str">
        <f t="shared" si="50"/>
        <v/>
      </c>
      <c r="N1610" s="207">
        <f t="shared" si="51"/>
        <v>0</v>
      </c>
    </row>
    <row r="1611" spans="1:14" s="41" customFormat="1" x14ac:dyDescent="0.25">
      <c r="A1611" s="270"/>
      <c r="B1611" s="271"/>
      <c r="C1611" s="43"/>
      <c r="D1611" s="43"/>
      <c r="E1611" s="43"/>
      <c r="F1611" s="43"/>
      <c r="G1611" s="48"/>
      <c r="H1611" s="49"/>
      <c r="I1611" s="46" t="str">
        <f>IF(C1611="","",INDEX(airports_all,MATCH(C1611,Inputs!$J$5:$J$8662,0)))</f>
        <v/>
      </c>
      <c r="J1611" s="72" t="str">
        <f>IF(D1611="","",INDEX(airports_all,MATCH(D1611,Inputs!$J$5:$J$8662,0)))</f>
        <v/>
      </c>
      <c r="K1611" s="88" t="str">
        <f t="shared" si="50"/>
        <v/>
      </c>
      <c r="N1611" s="207">
        <f t="shared" si="51"/>
        <v>0</v>
      </c>
    </row>
    <row r="1612" spans="1:14" s="41" customFormat="1" x14ac:dyDescent="0.25">
      <c r="A1612" s="270"/>
      <c r="B1612" s="271"/>
      <c r="C1612" s="43"/>
      <c r="D1612" s="43"/>
      <c r="E1612" s="43"/>
      <c r="F1612" s="43"/>
      <c r="G1612" s="48"/>
      <c r="H1612" s="49"/>
      <c r="I1612" s="46" t="str">
        <f>IF(C1612="","",INDEX(airports_all,MATCH(C1612,Inputs!$J$5:$J$8662,0)))</f>
        <v/>
      </c>
      <c r="J1612" s="72" t="str">
        <f>IF(D1612="","",INDEX(airports_all,MATCH(D1612,Inputs!$J$5:$J$8662,0)))</f>
        <v/>
      </c>
      <c r="K1612" s="88" t="str">
        <f t="shared" si="50"/>
        <v/>
      </c>
      <c r="N1612" s="207">
        <f t="shared" si="51"/>
        <v>0</v>
      </c>
    </row>
    <row r="1613" spans="1:14" s="41" customFormat="1" x14ac:dyDescent="0.25">
      <c r="A1613" s="270"/>
      <c r="B1613" s="271"/>
      <c r="C1613" s="43"/>
      <c r="D1613" s="43"/>
      <c r="E1613" s="43"/>
      <c r="F1613" s="43"/>
      <c r="G1613" s="48"/>
      <c r="H1613" s="49"/>
      <c r="I1613" s="46" t="str">
        <f>IF(C1613="","",INDEX(airports_all,MATCH(C1613,Inputs!$J$5:$J$8662,0)))</f>
        <v/>
      </c>
      <c r="J1613" s="72" t="str">
        <f>IF(D1613="","",INDEX(airports_all,MATCH(D1613,Inputs!$J$5:$J$8662,0)))</f>
        <v/>
      </c>
      <c r="K1613" s="88" t="str">
        <f t="shared" si="50"/>
        <v/>
      </c>
      <c r="N1613" s="207">
        <f t="shared" si="51"/>
        <v>0</v>
      </c>
    </row>
    <row r="1614" spans="1:14" s="41" customFormat="1" x14ac:dyDescent="0.25">
      <c r="A1614" s="270"/>
      <c r="B1614" s="271"/>
      <c r="C1614" s="43"/>
      <c r="D1614" s="43"/>
      <c r="E1614" s="43"/>
      <c r="F1614" s="43"/>
      <c r="G1614" s="48"/>
      <c r="H1614" s="49"/>
      <c r="I1614" s="46" t="str">
        <f>IF(C1614="","",INDEX(airports_all,MATCH(C1614,Inputs!$J$5:$J$8662,0)))</f>
        <v/>
      </c>
      <c r="J1614" s="72" t="str">
        <f>IF(D1614="","",INDEX(airports_all,MATCH(D1614,Inputs!$J$5:$J$8662,0)))</f>
        <v/>
      </c>
      <c r="K1614" s="88" t="str">
        <f t="shared" si="50"/>
        <v/>
      </c>
      <c r="N1614" s="207">
        <f t="shared" si="51"/>
        <v>0</v>
      </c>
    </row>
    <row r="1615" spans="1:14" s="41" customFormat="1" x14ac:dyDescent="0.25">
      <c r="A1615" s="270"/>
      <c r="B1615" s="271"/>
      <c r="C1615" s="43"/>
      <c r="D1615" s="43"/>
      <c r="E1615" s="43"/>
      <c r="F1615" s="43"/>
      <c r="G1615" s="48"/>
      <c r="H1615" s="49"/>
      <c r="I1615" s="46" t="str">
        <f>IF(C1615="","",INDEX(airports_all,MATCH(C1615,Inputs!$J$5:$J$8662,0)))</f>
        <v/>
      </c>
      <c r="J1615" s="72" t="str">
        <f>IF(D1615="","",INDEX(airports_all,MATCH(D1615,Inputs!$J$5:$J$8662,0)))</f>
        <v/>
      </c>
      <c r="K1615" s="88" t="str">
        <f t="shared" si="50"/>
        <v/>
      </c>
      <c r="N1615" s="207">
        <f t="shared" si="51"/>
        <v>0</v>
      </c>
    </row>
    <row r="1616" spans="1:14" s="41" customFormat="1" x14ac:dyDescent="0.25">
      <c r="A1616" s="270"/>
      <c r="B1616" s="271"/>
      <c r="C1616" s="43"/>
      <c r="D1616" s="43"/>
      <c r="E1616" s="43"/>
      <c r="F1616" s="43"/>
      <c r="G1616" s="48"/>
      <c r="H1616" s="49"/>
      <c r="I1616" s="46" t="str">
        <f>IF(C1616="","",INDEX(airports_all,MATCH(C1616,Inputs!$J$5:$J$8662,0)))</f>
        <v/>
      </c>
      <c r="J1616" s="72" t="str">
        <f>IF(D1616="","",INDEX(airports_all,MATCH(D1616,Inputs!$J$5:$J$8662,0)))</f>
        <v/>
      </c>
      <c r="K1616" s="88" t="str">
        <f t="shared" si="50"/>
        <v/>
      </c>
      <c r="N1616" s="207">
        <f t="shared" si="51"/>
        <v>0</v>
      </c>
    </row>
    <row r="1617" spans="1:14" s="41" customFormat="1" x14ac:dyDescent="0.25">
      <c r="A1617" s="270"/>
      <c r="B1617" s="271"/>
      <c r="C1617" s="43"/>
      <c r="D1617" s="43"/>
      <c r="E1617" s="43"/>
      <c r="F1617" s="43"/>
      <c r="G1617" s="48"/>
      <c r="H1617" s="49"/>
      <c r="I1617" s="46" t="str">
        <f>IF(C1617="","",INDEX(airports_all,MATCH(C1617,Inputs!$J$5:$J$8662,0)))</f>
        <v/>
      </c>
      <c r="J1617" s="72" t="str">
        <f>IF(D1617="","",INDEX(airports_all,MATCH(D1617,Inputs!$J$5:$J$8662,0)))</f>
        <v/>
      </c>
      <c r="K1617" s="88" t="str">
        <f t="shared" si="50"/>
        <v/>
      </c>
      <c r="N1617" s="207">
        <f t="shared" si="51"/>
        <v>0</v>
      </c>
    </row>
    <row r="1618" spans="1:14" s="41" customFormat="1" x14ac:dyDescent="0.25">
      <c r="A1618" s="270"/>
      <c r="B1618" s="271"/>
      <c r="C1618" s="43"/>
      <c r="D1618" s="43"/>
      <c r="E1618" s="43"/>
      <c r="F1618" s="43"/>
      <c r="G1618" s="48"/>
      <c r="H1618" s="49"/>
      <c r="I1618" s="46" t="str">
        <f>IF(C1618="","",INDEX(airports_all,MATCH(C1618,Inputs!$J$5:$J$8662,0)))</f>
        <v/>
      </c>
      <c r="J1618" s="72" t="str">
        <f>IF(D1618="","",INDEX(airports_all,MATCH(D1618,Inputs!$J$5:$J$8662,0)))</f>
        <v/>
      </c>
      <c r="K1618" s="88" t="str">
        <f t="shared" si="50"/>
        <v/>
      </c>
      <c r="N1618" s="207">
        <f t="shared" si="51"/>
        <v>0</v>
      </c>
    </row>
    <row r="1619" spans="1:14" s="41" customFormat="1" x14ac:dyDescent="0.25">
      <c r="A1619" s="270"/>
      <c r="B1619" s="271"/>
      <c r="C1619" s="43"/>
      <c r="D1619" s="43"/>
      <c r="E1619" s="43"/>
      <c r="F1619" s="43"/>
      <c r="G1619" s="48"/>
      <c r="H1619" s="49"/>
      <c r="I1619" s="46" t="str">
        <f>IF(C1619="","",INDEX(airports_all,MATCH(C1619,Inputs!$J$5:$J$8662,0)))</f>
        <v/>
      </c>
      <c r="J1619" s="72" t="str">
        <f>IF(D1619="","",INDEX(airports_all,MATCH(D1619,Inputs!$J$5:$J$8662,0)))</f>
        <v/>
      </c>
      <c r="K1619" s="88" t="str">
        <f t="shared" si="50"/>
        <v/>
      </c>
      <c r="N1619" s="207">
        <f t="shared" si="51"/>
        <v>0</v>
      </c>
    </row>
    <row r="1620" spans="1:14" s="41" customFormat="1" x14ac:dyDescent="0.25">
      <c r="A1620" s="270"/>
      <c r="B1620" s="271"/>
      <c r="C1620" s="43"/>
      <c r="D1620" s="43"/>
      <c r="E1620" s="43"/>
      <c r="F1620" s="43"/>
      <c r="G1620" s="48"/>
      <c r="H1620" s="49"/>
      <c r="I1620" s="46" t="str">
        <f>IF(C1620="","",INDEX(airports_all,MATCH(C1620,Inputs!$J$5:$J$8662,0)))</f>
        <v/>
      </c>
      <c r="J1620" s="72" t="str">
        <f>IF(D1620="","",INDEX(airports_all,MATCH(D1620,Inputs!$J$5:$J$8662,0)))</f>
        <v/>
      </c>
      <c r="K1620" s="88" t="str">
        <f t="shared" si="50"/>
        <v/>
      </c>
      <c r="N1620" s="207">
        <f t="shared" si="51"/>
        <v>0</v>
      </c>
    </row>
    <row r="1621" spans="1:14" s="41" customFormat="1" x14ac:dyDescent="0.25">
      <c r="A1621" s="270"/>
      <c r="B1621" s="271"/>
      <c r="C1621" s="43"/>
      <c r="D1621" s="43"/>
      <c r="E1621" s="43"/>
      <c r="F1621" s="43"/>
      <c r="G1621" s="48"/>
      <c r="H1621" s="49"/>
      <c r="I1621" s="46" t="str">
        <f>IF(C1621="","",INDEX(airports_all,MATCH(C1621,Inputs!$J$5:$J$8662,0)))</f>
        <v/>
      </c>
      <c r="J1621" s="72" t="str">
        <f>IF(D1621="","",INDEX(airports_all,MATCH(D1621,Inputs!$J$5:$J$8662,0)))</f>
        <v/>
      </c>
      <c r="K1621" s="88" t="str">
        <f t="shared" si="50"/>
        <v/>
      </c>
      <c r="N1621" s="207">
        <f t="shared" si="51"/>
        <v>0</v>
      </c>
    </row>
    <row r="1622" spans="1:14" s="41" customFormat="1" x14ac:dyDescent="0.25">
      <c r="A1622" s="270"/>
      <c r="B1622" s="271"/>
      <c r="C1622" s="43"/>
      <c r="D1622" s="43"/>
      <c r="E1622" s="43"/>
      <c r="F1622" s="43"/>
      <c r="G1622" s="48"/>
      <c r="H1622" s="49"/>
      <c r="I1622" s="46" t="str">
        <f>IF(C1622="","",INDEX(airports_all,MATCH(C1622,Inputs!$J$5:$J$8662,0)))</f>
        <v/>
      </c>
      <c r="J1622" s="72" t="str">
        <f>IF(D1622="","",INDEX(airports_all,MATCH(D1622,Inputs!$J$5:$J$8662,0)))</f>
        <v/>
      </c>
      <c r="K1622" s="88" t="str">
        <f t="shared" ref="K1622:K1685" si="52">IF(COUNTA(A1622:G1622)&gt;0,IF(COUNTA(A1622:G1622)&lt;6, "Enter data in all of columns B-G!",""),"")</f>
        <v/>
      </c>
      <c r="N1622" s="207">
        <f t="shared" ref="N1622:N1685" si="53">IF(COUNTA(A1622:G1622)&gt;0,IF(COUNTA(A1622:G1622)&lt;6, 1,0),0)</f>
        <v>0</v>
      </c>
    </row>
    <row r="1623" spans="1:14" s="41" customFormat="1" x14ac:dyDescent="0.25">
      <c r="A1623" s="270"/>
      <c r="B1623" s="271"/>
      <c r="C1623" s="43"/>
      <c r="D1623" s="43"/>
      <c r="E1623" s="43"/>
      <c r="F1623" s="43"/>
      <c r="G1623" s="48"/>
      <c r="H1623" s="49"/>
      <c r="I1623" s="46" t="str">
        <f>IF(C1623="","",INDEX(airports_all,MATCH(C1623,Inputs!$J$5:$J$8662,0)))</f>
        <v/>
      </c>
      <c r="J1623" s="72" t="str">
        <f>IF(D1623="","",INDEX(airports_all,MATCH(D1623,Inputs!$J$5:$J$8662,0)))</f>
        <v/>
      </c>
      <c r="K1623" s="88" t="str">
        <f t="shared" si="52"/>
        <v/>
      </c>
      <c r="N1623" s="207">
        <f t="shared" si="53"/>
        <v>0</v>
      </c>
    </row>
    <row r="1624" spans="1:14" s="41" customFormat="1" x14ac:dyDescent="0.25">
      <c r="A1624" s="270"/>
      <c r="B1624" s="271"/>
      <c r="C1624" s="43"/>
      <c r="D1624" s="43"/>
      <c r="E1624" s="43"/>
      <c r="F1624" s="43"/>
      <c r="G1624" s="48"/>
      <c r="H1624" s="49"/>
      <c r="I1624" s="46" t="str">
        <f>IF(C1624="","",INDEX(airports_all,MATCH(C1624,Inputs!$J$5:$J$8662,0)))</f>
        <v/>
      </c>
      <c r="J1624" s="72" t="str">
        <f>IF(D1624="","",INDEX(airports_all,MATCH(D1624,Inputs!$J$5:$J$8662,0)))</f>
        <v/>
      </c>
      <c r="K1624" s="88" t="str">
        <f t="shared" si="52"/>
        <v/>
      </c>
      <c r="N1624" s="207">
        <f t="shared" si="53"/>
        <v>0</v>
      </c>
    </row>
    <row r="1625" spans="1:14" s="41" customFormat="1" x14ac:dyDescent="0.25">
      <c r="A1625" s="270"/>
      <c r="B1625" s="271"/>
      <c r="C1625" s="43"/>
      <c r="D1625" s="43"/>
      <c r="E1625" s="43"/>
      <c r="F1625" s="43"/>
      <c r="G1625" s="48"/>
      <c r="H1625" s="49"/>
      <c r="I1625" s="46" t="str">
        <f>IF(C1625="","",INDEX(airports_all,MATCH(C1625,Inputs!$J$5:$J$8662,0)))</f>
        <v/>
      </c>
      <c r="J1625" s="72" t="str">
        <f>IF(D1625="","",INDEX(airports_all,MATCH(D1625,Inputs!$J$5:$J$8662,0)))</f>
        <v/>
      </c>
      <c r="K1625" s="88" t="str">
        <f t="shared" si="52"/>
        <v/>
      </c>
      <c r="N1625" s="207">
        <f t="shared" si="53"/>
        <v>0</v>
      </c>
    </row>
    <row r="1626" spans="1:14" s="41" customFormat="1" x14ac:dyDescent="0.25">
      <c r="A1626" s="270"/>
      <c r="B1626" s="271"/>
      <c r="C1626" s="43"/>
      <c r="D1626" s="43"/>
      <c r="E1626" s="43"/>
      <c r="F1626" s="43"/>
      <c r="G1626" s="48"/>
      <c r="H1626" s="49"/>
      <c r="I1626" s="46" t="str">
        <f>IF(C1626="","",INDEX(airports_all,MATCH(C1626,Inputs!$J$5:$J$8662,0)))</f>
        <v/>
      </c>
      <c r="J1626" s="72" t="str">
        <f>IF(D1626="","",INDEX(airports_all,MATCH(D1626,Inputs!$J$5:$J$8662,0)))</f>
        <v/>
      </c>
      <c r="K1626" s="88" t="str">
        <f t="shared" si="52"/>
        <v/>
      </c>
      <c r="N1626" s="207">
        <f t="shared" si="53"/>
        <v>0</v>
      </c>
    </row>
    <row r="1627" spans="1:14" s="41" customFormat="1" x14ac:dyDescent="0.25">
      <c r="A1627" s="270"/>
      <c r="B1627" s="271"/>
      <c r="C1627" s="43"/>
      <c r="D1627" s="43"/>
      <c r="E1627" s="43"/>
      <c r="F1627" s="43"/>
      <c r="G1627" s="48"/>
      <c r="H1627" s="49"/>
      <c r="I1627" s="46" t="str">
        <f>IF(C1627="","",INDEX(airports_all,MATCH(C1627,Inputs!$J$5:$J$8662,0)))</f>
        <v/>
      </c>
      <c r="J1627" s="72" t="str">
        <f>IF(D1627="","",INDEX(airports_all,MATCH(D1627,Inputs!$J$5:$J$8662,0)))</f>
        <v/>
      </c>
      <c r="K1627" s="88" t="str">
        <f t="shared" si="52"/>
        <v/>
      </c>
      <c r="N1627" s="207">
        <f t="shared" si="53"/>
        <v>0</v>
      </c>
    </row>
    <row r="1628" spans="1:14" s="41" customFormat="1" x14ac:dyDescent="0.25">
      <c r="A1628" s="270"/>
      <c r="B1628" s="271"/>
      <c r="C1628" s="43"/>
      <c r="D1628" s="43"/>
      <c r="E1628" s="43"/>
      <c r="F1628" s="43"/>
      <c r="G1628" s="48"/>
      <c r="H1628" s="49"/>
      <c r="I1628" s="46" t="str">
        <f>IF(C1628="","",INDEX(airports_all,MATCH(C1628,Inputs!$J$5:$J$8662,0)))</f>
        <v/>
      </c>
      <c r="J1628" s="72" t="str">
        <f>IF(D1628="","",INDEX(airports_all,MATCH(D1628,Inputs!$J$5:$J$8662,0)))</f>
        <v/>
      </c>
      <c r="K1628" s="88" t="str">
        <f t="shared" si="52"/>
        <v/>
      </c>
      <c r="N1628" s="207">
        <f t="shared" si="53"/>
        <v>0</v>
      </c>
    </row>
    <row r="1629" spans="1:14" s="41" customFormat="1" x14ac:dyDescent="0.25">
      <c r="A1629" s="270"/>
      <c r="B1629" s="271"/>
      <c r="C1629" s="43"/>
      <c r="D1629" s="43"/>
      <c r="E1629" s="43"/>
      <c r="F1629" s="43"/>
      <c r="G1629" s="48"/>
      <c r="H1629" s="49"/>
      <c r="I1629" s="46" t="str">
        <f>IF(C1629="","",INDEX(airports_all,MATCH(C1629,Inputs!$J$5:$J$8662,0)))</f>
        <v/>
      </c>
      <c r="J1629" s="72" t="str">
        <f>IF(D1629="","",INDEX(airports_all,MATCH(D1629,Inputs!$J$5:$J$8662,0)))</f>
        <v/>
      </c>
      <c r="K1629" s="88" t="str">
        <f t="shared" si="52"/>
        <v/>
      </c>
      <c r="N1629" s="207">
        <f t="shared" si="53"/>
        <v>0</v>
      </c>
    </row>
    <row r="1630" spans="1:14" s="41" customFormat="1" x14ac:dyDescent="0.25">
      <c r="A1630" s="270"/>
      <c r="B1630" s="271"/>
      <c r="C1630" s="43"/>
      <c r="D1630" s="43"/>
      <c r="E1630" s="43"/>
      <c r="F1630" s="43"/>
      <c r="G1630" s="48"/>
      <c r="H1630" s="49"/>
      <c r="I1630" s="46" t="str">
        <f>IF(C1630="","",INDEX(airports_all,MATCH(C1630,Inputs!$J$5:$J$8662,0)))</f>
        <v/>
      </c>
      <c r="J1630" s="72" t="str">
        <f>IF(D1630="","",INDEX(airports_all,MATCH(D1630,Inputs!$J$5:$J$8662,0)))</f>
        <v/>
      </c>
      <c r="K1630" s="88" t="str">
        <f t="shared" si="52"/>
        <v/>
      </c>
      <c r="N1630" s="207">
        <f t="shared" si="53"/>
        <v>0</v>
      </c>
    </row>
    <row r="1631" spans="1:14" s="41" customFormat="1" x14ac:dyDescent="0.25">
      <c r="A1631" s="270"/>
      <c r="B1631" s="271"/>
      <c r="C1631" s="43"/>
      <c r="D1631" s="43"/>
      <c r="E1631" s="43"/>
      <c r="F1631" s="43"/>
      <c r="G1631" s="48"/>
      <c r="H1631" s="49"/>
      <c r="I1631" s="46" t="str">
        <f>IF(C1631="","",INDEX(airports_all,MATCH(C1631,Inputs!$J$5:$J$8662,0)))</f>
        <v/>
      </c>
      <c r="J1631" s="72" t="str">
        <f>IF(D1631="","",INDEX(airports_all,MATCH(D1631,Inputs!$J$5:$J$8662,0)))</f>
        <v/>
      </c>
      <c r="K1631" s="88" t="str">
        <f t="shared" si="52"/>
        <v/>
      </c>
      <c r="N1631" s="207">
        <f t="shared" si="53"/>
        <v>0</v>
      </c>
    </row>
    <row r="1632" spans="1:14" s="41" customFormat="1" x14ac:dyDescent="0.25">
      <c r="A1632" s="270"/>
      <c r="B1632" s="271"/>
      <c r="C1632" s="43"/>
      <c r="D1632" s="43"/>
      <c r="E1632" s="43"/>
      <c r="F1632" s="43"/>
      <c r="G1632" s="48"/>
      <c r="H1632" s="49"/>
      <c r="I1632" s="46" t="str">
        <f>IF(C1632="","",INDEX(airports_all,MATCH(C1632,Inputs!$J$5:$J$8662,0)))</f>
        <v/>
      </c>
      <c r="J1632" s="72" t="str">
        <f>IF(D1632="","",INDEX(airports_all,MATCH(D1632,Inputs!$J$5:$J$8662,0)))</f>
        <v/>
      </c>
      <c r="K1632" s="88" t="str">
        <f t="shared" si="52"/>
        <v/>
      </c>
      <c r="N1632" s="207">
        <f t="shared" si="53"/>
        <v>0</v>
      </c>
    </row>
    <row r="1633" spans="1:14" s="41" customFormat="1" x14ac:dyDescent="0.25">
      <c r="A1633" s="270"/>
      <c r="B1633" s="271"/>
      <c r="C1633" s="43"/>
      <c r="D1633" s="43"/>
      <c r="E1633" s="43"/>
      <c r="F1633" s="43"/>
      <c r="G1633" s="48"/>
      <c r="H1633" s="49"/>
      <c r="I1633" s="46" t="str">
        <f>IF(C1633="","",INDEX(airports_all,MATCH(C1633,Inputs!$J$5:$J$8662,0)))</f>
        <v/>
      </c>
      <c r="J1633" s="72" t="str">
        <f>IF(D1633="","",INDEX(airports_all,MATCH(D1633,Inputs!$J$5:$J$8662,0)))</f>
        <v/>
      </c>
      <c r="K1633" s="88" t="str">
        <f t="shared" si="52"/>
        <v/>
      </c>
      <c r="N1633" s="207">
        <f t="shared" si="53"/>
        <v>0</v>
      </c>
    </row>
    <row r="1634" spans="1:14" s="41" customFormat="1" x14ac:dyDescent="0.25">
      <c r="A1634" s="270"/>
      <c r="B1634" s="271"/>
      <c r="C1634" s="43"/>
      <c r="D1634" s="43"/>
      <c r="E1634" s="43"/>
      <c r="F1634" s="43"/>
      <c r="G1634" s="48"/>
      <c r="H1634" s="49"/>
      <c r="I1634" s="46" t="str">
        <f>IF(C1634="","",INDEX(airports_all,MATCH(C1634,Inputs!$J$5:$J$8662,0)))</f>
        <v/>
      </c>
      <c r="J1634" s="72" t="str">
        <f>IF(D1634="","",INDEX(airports_all,MATCH(D1634,Inputs!$J$5:$J$8662,0)))</f>
        <v/>
      </c>
      <c r="K1634" s="88" t="str">
        <f t="shared" si="52"/>
        <v/>
      </c>
      <c r="N1634" s="207">
        <f t="shared" si="53"/>
        <v>0</v>
      </c>
    </row>
    <row r="1635" spans="1:14" s="41" customFormat="1" x14ac:dyDescent="0.25">
      <c r="A1635" s="270"/>
      <c r="B1635" s="271"/>
      <c r="C1635" s="43"/>
      <c r="D1635" s="43"/>
      <c r="E1635" s="43"/>
      <c r="F1635" s="43"/>
      <c r="G1635" s="48"/>
      <c r="H1635" s="49"/>
      <c r="I1635" s="46" t="str">
        <f>IF(C1635="","",INDEX(airports_all,MATCH(C1635,Inputs!$J$5:$J$8662,0)))</f>
        <v/>
      </c>
      <c r="J1635" s="72" t="str">
        <f>IF(D1635="","",INDEX(airports_all,MATCH(D1635,Inputs!$J$5:$J$8662,0)))</f>
        <v/>
      </c>
      <c r="K1635" s="88" t="str">
        <f t="shared" si="52"/>
        <v/>
      </c>
      <c r="N1635" s="207">
        <f t="shared" si="53"/>
        <v>0</v>
      </c>
    </row>
    <row r="1636" spans="1:14" s="41" customFormat="1" x14ac:dyDescent="0.25">
      <c r="A1636" s="270"/>
      <c r="B1636" s="271"/>
      <c r="C1636" s="43"/>
      <c r="D1636" s="43"/>
      <c r="E1636" s="43"/>
      <c r="F1636" s="43"/>
      <c r="G1636" s="48"/>
      <c r="H1636" s="49"/>
      <c r="I1636" s="46" t="str">
        <f>IF(C1636="","",INDEX(airports_all,MATCH(C1636,Inputs!$J$5:$J$8662,0)))</f>
        <v/>
      </c>
      <c r="J1636" s="72" t="str">
        <f>IF(D1636="","",INDEX(airports_all,MATCH(D1636,Inputs!$J$5:$J$8662,0)))</f>
        <v/>
      </c>
      <c r="K1636" s="88" t="str">
        <f t="shared" si="52"/>
        <v/>
      </c>
      <c r="N1636" s="207">
        <f t="shared" si="53"/>
        <v>0</v>
      </c>
    </row>
    <row r="1637" spans="1:14" s="41" customFormat="1" x14ac:dyDescent="0.25">
      <c r="A1637" s="270"/>
      <c r="B1637" s="271"/>
      <c r="C1637" s="43"/>
      <c r="D1637" s="43"/>
      <c r="E1637" s="43"/>
      <c r="F1637" s="43"/>
      <c r="G1637" s="48"/>
      <c r="H1637" s="49"/>
      <c r="I1637" s="46" t="str">
        <f>IF(C1637="","",INDEX(airports_all,MATCH(C1637,Inputs!$J$5:$J$8662,0)))</f>
        <v/>
      </c>
      <c r="J1637" s="72" t="str">
        <f>IF(D1637="","",INDEX(airports_all,MATCH(D1637,Inputs!$J$5:$J$8662,0)))</f>
        <v/>
      </c>
      <c r="K1637" s="88" t="str">
        <f t="shared" si="52"/>
        <v/>
      </c>
      <c r="N1637" s="207">
        <f t="shared" si="53"/>
        <v>0</v>
      </c>
    </row>
    <row r="1638" spans="1:14" s="41" customFormat="1" x14ac:dyDescent="0.25">
      <c r="A1638" s="270"/>
      <c r="B1638" s="271"/>
      <c r="C1638" s="43"/>
      <c r="D1638" s="43"/>
      <c r="E1638" s="43"/>
      <c r="F1638" s="43"/>
      <c r="G1638" s="48"/>
      <c r="H1638" s="49"/>
      <c r="I1638" s="46" t="str">
        <f>IF(C1638="","",INDEX(airports_all,MATCH(C1638,Inputs!$J$5:$J$8662,0)))</f>
        <v/>
      </c>
      <c r="J1638" s="72" t="str">
        <f>IF(D1638="","",INDEX(airports_all,MATCH(D1638,Inputs!$J$5:$J$8662,0)))</f>
        <v/>
      </c>
      <c r="K1638" s="88" t="str">
        <f t="shared" si="52"/>
        <v/>
      </c>
      <c r="N1638" s="207">
        <f t="shared" si="53"/>
        <v>0</v>
      </c>
    </row>
    <row r="1639" spans="1:14" s="41" customFormat="1" x14ac:dyDescent="0.25">
      <c r="A1639" s="270"/>
      <c r="B1639" s="271"/>
      <c r="C1639" s="43"/>
      <c r="D1639" s="43"/>
      <c r="E1639" s="43"/>
      <c r="F1639" s="43"/>
      <c r="G1639" s="48"/>
      <c r="H1639" s="49"/>
      <c r="I1639" s="46" t="str">
        <f>IF(C1639="","",INDEX(airports_all,MATCH(C1639,Inputs!$J$5:$J$8662,0)))</f>
        <v/>
      </c>
      <c r="J1639" s="72" t="str">
        <f>IF(D1639="","",INDEX(airports_all,MATCH(D1639,Inputs!$J$5:$J$8662,0)))</f>
        <v/>
      </c>
      <c r="K1639" s="88" t="str">
        <f t="shared" si="52"/>
        <v/>
      </c>
      <c r="N1639" s="207">
        <f t="shared" si="53"/>
        <v>0</v>
      </c>
    </row>
    <row r="1640" spans="1:14" s="41" customFormat="1" x14ac:dyDescent="0.25">
      <c r="A1640" s="270"/>
      <c r="B1640" s="271"/>
      <c r="C1640" s="43"/>
      <c r="D1640" s="43"/>
      <c r="E1640" s="43"/>
      <c r="F1640" s="43"/>
      <c r="G1640" s="48"/>
      <c r="H1640" s="49"/>
      <c r="I1640" s="46" t="str">
        <f>IF(C1640="","",INDEX(airports_all,MATCH(C1640,Inputs!$J$5:$J$8662,0)))</f>
        <v/>
      </c>
      <c r="J1640" s="72" t="str">
        <f>IF(D1640="","",INDEX(airports_all,MATCH(D1640,Inputs!$J$5:$J$8662,0)))</f>
        <v/>
      </c>
      <c r="K1640" s="88" t="str">
        <f t="shared" si="52"/>
        <v/>
      </c>
      <c r="N1640" s="207">
        <f t="shared" si="53"/>
        <v>0</v>
      </c>
    </row>
    <row r="1641" spans="1:14" s="41" customFormat="1" x14ac:dyDescent="0.25">
      <c r="A1641" s="270"/>
      <c r="B1641" s="271"/>
      <c r="C1641" s="43"/>
      <c r="D1641" s="43"/>
      <c r="E1641" s="43"/>
      <c r="F1641" s="43"/>
      <c r="G1641" s="48"/>
      <c r="H1641" s="49"/>
      <c r="I1641" s="46" t="str">
        <f>IF(C1641="","",INDEX(airports_all,MATCH(C1641,Inputs!$J$5:$J$8662,0)))</f>
        <v/>
      </c>
      <c r="J1641" s="72" t="str">
        <f>IF(D1641="","",INDEX(airports_all,MATCH(D1641,Inputs!$J$5:$J$8662,0)))</f>
        <v/>
      </c>
      <c r="K1641" s="88" t="str">
        <f t="shared" si="52"/>
        <v/>
      </c>
      <c r="N1641" s="207">
        <f t="shared" si="53"/>
        <v>0</v>
      </c>
    </row>
    <row r="1642" spans="1:14" s="41" customFormat="1" x14ac:dyDescent="0.25">
      <c r="A1642" s="270"/>
      <c r="B1642" s="271"/>
      <c r="C1642" s="43"/>
      <c r="D1642" s="43"/>
      <c r="E1642" s="43"/>
      <c r="F1642" s="43"/>
      <c r="G1642" s="48"/>
      <c r="H1642" s="49"/>
      <c r="I1642" s="46" t="str">
        <f>IF(C1642="","",INDEX(airports_all,MATCH(C1642,Inputs!$J$5:$J$8662,0)))</f>
        <v/>
      </c>
      <c r="J1642" s="72" t="str">
        <f>IF(D1642="","",INDEX(airports_all,MATCH(D1642,Inputs!$J$5:$J$8662,0)))</f>
        <v/>
      </c>
      <c r="K1642" s="88" t="str">
        <f t="shared" si="52"/>
        <v/>
      </c>
      <c r="N1642" s="207">
        <f t="shared" si="53"/>
        <v>0</v>
      </c>
    </row>
    <row r="1643" spans="1:14" s="41" customFormat="1" x14ac:dyDescent="0.25">
      <c r="A1643" s="270"/>
      <c r="B1643" s="271"/>
      <c r="C1643" s="43"/>
      <c r="D1643" s="43"/>
      <c r="E1643" s="43"/>
      <c r="F1643" s="43"/>
      <c r="G1643" s="48"/>
      <c r="H1643" s="49"/>
      <c r="I1643" s="46" t="str">
        <f>IF(C1643="","",INDEX(airports_all,MATCH(C1643,Inputs!$J$5:$J$8662,0)))</f>
        <v/>
      </c>
      <c r="J1643" s="72" t="str">
        <f>IF(D1643="","",INDEX(airports_all,MATCH(D1643,Inputs!$J$5:$J$8662,0)))</f>
        <v/>
      </c>
      <c r="K1643" s="88" t="str">
        <f t="shared" si="52"/>
        <v/>
      </c>
      <c r="N1643" s="207">
        <f t="shared" si="53"/>
        <v>0</v>
      </c>
    </row>
    <row r="1644" spans="1:14" s="41" customFormat="1" x14ac:dyDescent="0.25">
      <c r="A1644" s="270"/>
      <c r="B1644" s="271"/>
      <c r="C1644" s="43"/>
      <c r="D1644" s="43"/>
      <c r="E1644" s="43"/>
      <c r="F1644" s="43"/>
      <c r="G1644" s="48"/>
      <c r="H1644" s="49"/>
      <c r="I1644" s="46" t="str">
        <f>IF(C1644="","",INDEX(airports_all,MATCH(C1644,Inputs!$J$5:$J$8662,0)))</f>
        <v/>
      </c>
      <c r="J1644" s="72" t="str">
        <f>IF(D1644="","",INDEX(airports_all,MATCH(D1644,Inputs!$J$5:$J$8662,0)))</f>
        <v/>
      </c>
      <c r="K1644" s="88" t="str">
        <f t="shared" si="52"/>
        <v/>
      </c>
      <c r="N1644" s="207">
        <f t="shared" si="53"/>
        <v>0</v>
      </c>
    </row>
    <row r="1645" spans="1:14" s="41" customFormat="1" x14ac:dyDescent="0.25">
      <c r="A1645" s="270"/>
      <c r="B1645" s="271"/>
      <c r="C1645" s="43"/>
      <c r="D1645" s="43"/>
      <c r="E1645" s="43"/>
      <c r="F1645" s="43"/>
      <c r="G1645" s="48"/>
      <c r="H1645" s="49"/>
      <c r="I1645" s="46" t="str">
        <f>IF(C1645="","",INDEX(airports_all,MATCH(C1645,Inputs!$J$5:$J$8662,0)))</f>
        <v/>
      </c>
      <c r="J1645" s="72" t="str">
        <f>IF(D1645="","",INDEX(airports_all,MATCH(D1645,Inputs!$J$5:$J$8662,0)))</f>
        <v/>
      </c>
      <c r="K1645" s="88" t="str">
        <f t="shared" si="52"/>
        <v/>
      </c>
      <c r="N1645" s="207">
        <f t="shared" si="53"/>
        <v>0</v>
      </c>
    </row>
    <row r="1646" spans="1:14" s="41" customFormat="1" x14ac:dyDescent="0.25">
      <c r="A1646" s="270"/>
      <c r="B1646" s="271"/>
      <c r="C1646" s="43"/>
      <c r="D1646" s="43"/>
      <c r="E1646" s="43"/>
      <c r="F1646" s="43"/>
      <c r="G1646" s="48"/>
      <c r="H1646" s="49"/>
      <c r="I1646" s="46" t="str">
        <f>IF(C1646="","",INDEX(airports_all,MATCH(C1646,Inputs!$J$5:$J$8662,0)))</f>
        <v/>
      </c>
      <c r="J1646" s="72" t="str">
        <f>IF(D1646="","",INDEX(airports_all,MATCH(D1646,Inputs!$J$5:$J$8662,0)))</f>
        <v/>
      </c>
      <c r="K1646" s="88" t="str">
        <f t="shared" si="52"/>
        <v/>
      </c>
      <c r="N1646" s="207">
        <f t="shared" si="53"/>
        <v>0</v>
      </c>
    </row>
    <row r="1647" spans="1:14" s="41" customFormat="1" x14ac:dyDescent="0.25">
      <c r="A1647" s="270"/>
      <c r="B1647" s="271"/>
      <c r="C1647" s="43"/>
      <c r="D1647" s="43"/>
      <c r="E1647" s="43"/>
      <c r="F1647" s="43"/>
      <c r="G1647" s="48"/>
      <c r="H1647" s="49"/>
      <c r="I1647" s="46" t="str">
        <f>IF(C1647="","",INDEX(airports_all,MATCH(C1647,Inputs!$J$5:$J$8662,0)))</f>
        <v/>
      </c>
      <c r="J1647" s="72" t="str">
        <f>IF(D1647="","",INDEX(airports_all,MATCH(D1647,Inputs!$J$5:$J$8662,0)))</f>
        <v/>
      </c>
      <c r="K1647" s="88" t="str">
        <f t="shared" si="52"/>
        <v/>
      </c>
      <c r="N1647" s="207">
        <f t="shared" si="53"/>
        <v>0</v>
      </c>
    </row>
    <row r="1648" spans="1:14" s="41" customFormat="1" x14ac:dyDescent="0.25">
      <c r="A1648" s="270"/>
      <c r="B1648" s="271"/>
      <c r="C1648" s="43"/>
      <c r="D1648" s="43"/>
      <c r="E1648" s="43"/>
      <c r="F1648" s="43"/>
      <c r="G1648" s="48"/>
      <c r="H1648" s="49"/>
      <c r="I1648" s="46" t="str">
        <f>IF(C1648="","",INDEX(airports_all,MATCH(C1648,Inputs!$J$5:$J$8662,0)))</f>
        <v/>
      </c>
      <c r="J1648" s="72" t="str">
        <f>IF(D1648="","",INDEX(airports_all,MATCH(D1648,Inputs!$J$5:$J$8662,0)))</f>
        <v/>
      </c>
      <c r="K1648" s="88" t="str">
        <f t="shared" si="52"/>
        <v/>
      </c>
      <c r="N1648" s="207">
        <f t="shared" si="53"/>
        <v>0</v>
      </c>
    </row>
    <row r="1649" spans="1:14" s="41" customFormat="1" x14ac:dyDescent="0.25">
      <c r="A1649" s="270"/>
      <c r="B1649" s="271"/>
      <c r="C1649" s="43"/>
      <c r="D1649" s="43"/>
      <c r="E1649" s="43"/>
      <c r="F1649" s="43"/>
      <c r="G1649" s="48"/>
      <c r="H1649" s="49"/>
      <c r="I1649" s="46" t="str">
        <f>IF(C1649="","",INDEX(airports_all,MATCH(C1649,Inputs!$J$5:$J$8662,0)))</f>
        <v/>
      </c>
      <c r="J1649" s="72" t="str">
        <f>IF(D1649="","",INDEX(airports_all,MATCH(D1649,Inputs!$J$5:$J$8662,0)))</f>
        <v/>
      </c>
      <c r="K1649" s="88" t="str">
        <f t="shared" si="52"/>
        <v/>
      </c>
      <c r="N1649" s="207">
        <f t="shared" si="53"/>
        <v>0</v>
      </c>
    </row>
    <row r="1650" spans="1:14" s="41" customFormat="1" x14ac:dyDescent="0.25">
      <c r="A1650" s="270"/>
      <c r="B1650" s="271"/>
      <c r="C1650" s="43"/>
      <c r="D1650" s="43"/>
      <c r="E1650" s="43"/>
      <c r="F1650" s="43"/>
      <c r="G1650" s="48"/>
      <c r="H1650" s="49"/>
      <c r="I1650" s="46" t="str">
        <f>IF(C1650="","",INDEX(airports_all,MATCH(C1650,Inputs!$J$5:$J$8662,0)))</f>
        <v/>
      </c>
      <c r="J1650" s="72" t="str">
        <f>IF(D1650="","",INDEX(airports_all,MATCH(D1650,Inputs!$J$5:$J$8662,0)))</f>
        <v/>
      </c>
      <c r="K1650" s="88" t="str">
        <f t="shared" si="52"/>
        <v/>
      </c>
      <c r="N1650" s="207">
        <f t="shared" si="53"/>
        <v>0</v>
      </c>
    </row>
    <row r="1651" spans="1:14" s="41" customFormat="1" x14ac:dyDescent="0.25">
      <c r="A1651" s="270"/>
      <c r="B1651" s="271"/>
      <c r="C1651" s="43"/>
      <c r="D1651" s="43"/>
      <c r="E1651" s="43"/>
      <c r="F1651" s="43"/>
      <c r="G1651" s="48"/>
      <c r="H1651" s="49"/>
      <c r="I1651" s="46" t="str">
        <f>IF(C1651="","",INDEX(airports_all,MATCH(C1651,Inputs!$J$5:$J$8662,0)))</f>
        <v/>
      </c>
      <c r="J1651" s="72" t="str">
        <f>IF(D1651="","",INDEX(airports_all,MATCH(D1651,Inputs!$J$5:$J$8662,0)))</f>
        <v/>
      </c>
      <c r="K1651" s="88" t="str">
        <f t="shared" si="52"/>
        <v/>
      </c>
      <c r="N1651" s="207">
        <f t="shared" si="53"/>
        <v>0</v>
      </c>
    </row>
    <row r="1652" spans="1:14" s="41" customFormat="1" x14ac:dyDescent="0.25">
      <c r="A1652" s="270"/>
      <c r="B1652" s="271"/>
      <c r="C1652" s="43"/>
      <c r="D1652" s="43"/>
      <c r="E1652" s="43"/>
      <c r="F1652" s="43"/>
      <c r="G1652" s="48"/>
      <c r="H1652" s="49"/>
      <c r="I1652" s="46" t="str">
        <f>IF(C1652="","",INDEX(airports_all,MATCH(C1652,Inputs!$J$5:$J$8662,0)))</f>
        <v/>
      </c>
      <c r="J1652" s="72" t="str">
        <f>IF(D1652="","",INDEX(airports_all,MATCH(D1652,Inputs!$J$5:$J$8662,0)))</f>
        <v/>
      </c>
      <c r="K1652" s="88" t="str">
        <f t="shared" si="52"/>
        <v/>
      </c>
      <c r="N1652" s="207">
        <f t="shared" si="53"/>
        <v>0</v>
      </c>
    </row>
    <row r="1653" spans="1:14" s="41" customFormat="1" x14ac:dyDescent="0.25">
      <c r="A1653" s="270"/>
      <c r="B1653" s="271"/>
      <c r="C1653" s="43"/>
      <c r="D1653" s="43"/>
      <c r="E1653" s="43"/>
      <c r="F1653" s="43"/>
      <c r="G1653" s="48"/>
      <c r="H1653" s="49"/>
      <c r="I1653" s="46" t="str">
        <f>IF(C1653="","",INDEX(airports_all,MATCH(C1653,Inputs!$J$5:$J$8662,0)))</f>
        <v/>
      </c>
      <c r="J1653" s="72" t="str">
        <f>IF(D1653="","",INDEX(airports_all,MATCH(D1653,Inputs!$J$5:$J$8662,0)))</f>
        <v/>
      </c>
      <c r="K1653" s="88" t="str">
        <f t="shared" si="52"/>
        <v/>
      </c>
      <c r="N1653" s="207">
        <f t="shared" si="53"/>
        <v>0</v>
      </c>
    </row>
    <row r="1654" spans="1:14" s="41" customFormat="1" x14ac:dyDescent="0.25">
      <c r="A1654" s="270"/>
      <c r="B1654" s="271"/>
      <c r="C1654" s="43"/>
      <c r="D1654" s="43"/>
      <c r="E1654" s="43"/>
      <c r="F1654" s="43"/>
      <c r="G1654" s="48"/>
      <c r="H1654" s="49"/>
      <c r="I1654" s="46" t="str">
        <f>IF(C1654="","",INDEX(airports_all,MATCH(C1654,Inputs!$J$5:$J$8662,0)))</f>
        <v/>
      </c>
      <c r="J1654" s="72" t="str">
        <f>IF(D1654="","",INDEX(airports_all,MATCH(D1654,Inputs!$J$5:$J$8662,0)))</f>
        <v/>
      </c>
      <c r="K1654" s="88" t="str">
        <f t="shared" si="52"/>
        <v/>
      </c>
      <c r="N1654" s="207">
        <f t="shared" si="53"/>
        <v>0</v>
      </c>
    </row>
    <row r="1655" spans="1:14" s="41" customFormat="1" x14ac:dyDescent="0.25">
      <c r="A1655" s="270"/>
      <c r="B1655" s="271"/>
      <c r="C1655" s="43"/>
      <c r="D1655" s="43"/>
      <c r="E1655" s="43"/>
      <c r="F1655" s="43"/>
      <c r="G1655" s="48"/>
      <c r="H1655" s="49"/>
      <c r="I1655" s="46" t="str">
        <f>IF(C1655="","",INDEX(airports_all,MATCH(C1655,Inputs!$J$5:$J$8662,0)))</f>
        <v/>
      </c>
      <c r="J1655" s="72" t="str">
        <f>IF(D1655="","",INDEX(airports_all,MATCH(D1655,Inputs!$J$5:$J$8662,0)))</f>
        <v/>
      </c>
      <c r="K1655" s="88" t="str">
        <f t="shared" si="52"/>
        <v/>
      </c>
      <c r="N1655" s="207">
        <f t="shared" si="53"/>
        <v>0</v>
      </c>
    </row>
    <row r="1656" spans="1:14" s="41" customFormat="1" x14ac:dyDescent="0.25">
      <c r="A1656" s="270"/>
      <c r="B1656" s="271"/>
      <c r="C1656" s="43"/>
      <c r="D1656" s="43"/>
      <c r="E1656" s="43"/>
      <c r="F1656" s="43"/>
      <c r="G1656" s="48"/>
      <c r="H1656" s="49"/>
      <c r="I1656" s="46" t="str">
        <f>IF(C1656="","",INDEX(airports_all,MATCH(C1656,Inputs!$J$5:$J$8662,0)))</f>
        <v/>
      </c>
      <c r="J1656" s="72" t="str">
        <f>IF(D1656="","",INDEX(airports_all,MATCH(D1656,Inputs!$J$5:$J$8662,0)))</f>
        <v/>
      </c>
      <c r="K1656" s="88" t="str">
        <f t="shared" si="52"/>
        <v/>
      </c>
      <c r="N1656" s="207">
        <f t="shared" si="53"/>
        <v>0</v>
      </c>
    </row>
    <row r="1657" spans="1:14" s="41" customFormat="1" x14ac:dyDescent="0.25">
      <c r="A1657" s="270"/>
      <c r="B1657" s="271"/>
      <c r="C1657" s="43"/>
      <c r="D1657" s="43"/>
      <c r="E1657" s="43"/>
      <c r="F1657" s="43"/>
      <c r="G1657" s="48"/>
      <c r="H1657" s="49"/>
      <c r="I1657" s="46" t="str">
        <f>IF(C1657="","",INDEX(airports_all,MATCH(C1657,Inputs!$J$5:$J$8662,0)))</f>
        <v/>
      </c>
      <c r="J1657" s="72" t="str">
        <f>IF(D1657="","",INDEX(airports_all,MATCH(D1657,Inputs!$J$5:$J$8662,0)))</f>
        <v/>
      </c>
      <c r="K1657" s="88" t="str">
        <f t="shared" si="52"/>
        <v/>
      </c>
      <c r="N1657" s="207">
        <f t="shared" si="53"/>
        <v>0</v>
      </c>
    </row>
    <row r="1658" spans="1:14" s="41" customFormat="1" x14ac:dyDescent="0.25">
      <c r="A1658" s="270"/>
      <c r="B1658" s="271"/>
      <c r="C1658" s="43"/>
      <c r="D1658" s="43"/>
      <c r="E1658" s="43"/>
      <c r="F1658" s="43"/>
      <c r="G1658" s="48"/>
      <c r="H1658" s="49"/>
      <c r="I1658" s="46" t="str">
        <f>IF(C1658="","",INDEX(airports_all,MATCH(C1658,Inputs!$J$5:$J$8662,0)))</f>
        <v/>
      </c>
      <c r="J1658" s="72" t="str">
        <f>IF(D1658="","",INDEX(airports_all,MATCH(D1658,Inputs!$J$5:$J$8662,0)))</f>
        <v/>
      </c>
      <c r="K1658" s="88" t="str">
        <f t="shared" si="52"/>
        <v/>
      </c>
      <c r="N1658" s="207">
        <f t="shared" si="53"/>
        <v>0</v>
      </c>
    </row>
    <row r="1659" spans="1:14" s="41" customFormat="1" x14ac:dyDescent="0.25">
      <c r="A1659" s="270"/>
      <c r="B1659" s="271"/>
      <c r="C1659" s="43"/>
      <c r="D1659" s="43"/>
      <c r="E1659" s="43"/>
      <c r="F1659" s="43"/>
      <c r="G1659" s="48"/>
      <c r="H1659" s="49"/>
      <c r="I1659" s="46" t="str">
        <f>IF(C1659="","",INDEX(airports_all,MATCH(C1659,Inputs!$J$5:$J$8662,0)))</f>
        <v/>
      </c>
      <c r="J1659" s="72" t="str">
        <f>IF(D1659="","",INDEX(airports_all,MATCH(D1659,Inputs!$J$5:$J$8662,0)))</f>
        <v/>
      </c>
      <c r="K1659" s="88" t="str">
        <f t="shared" si="52"/>
        <v/>
      </c>
      <c r="N1659" s="207">
        <f t="shared" si="53"/>
        <v>0</v>
      </c>
    </row>
    <row r="1660" spans="1:14" s="41" customFormat="1" x14ac:dyDescent="0.25">
      <c r="A1660" s="270"/>
      <c r="B1660" s="271"/>
      <c r="C1660" s="43"/>
      <c r="D1660" s="43"/>
      <c r="E1660" s="43"/>
      <c r="F1660" s="43"/>
      <c r="G1660" s="48"/>
      <c r="H1660" s="49"/>
      <c r="I1660" s="46" t="str">
        <f>IF(C1660="","",INDEX(airports_all,MATCH(C1660,Inputs!$J$5:$J$8662,0)))</f>
        <v/>
      </c>
      <c r="J1660" s="72" t="str">
        <f>IF(D1660="","",INDEX(airports_all,MATCH(D1660,Inputs!$J$5:$J$8662,0)))</f>
        <v/>
      </c>
      <c r="K1660" s="88" t="str">
        <f t="shared" si="52"/>
        <v/>
      </c>
      <c r="N1660" s="207">
        <f t="shared" si="53"/>
        <v>0</v>
      </c>
    </row>
    <row r="1661" spans="1:14" s="41" customFormat="1" x14ac:dyDescent="0.25">
      <c r="A1661" s="270"/>
      <c r="B1661" s="271"/>
      <c r="C1661" s="43"/>
      <c r="D1661" s="43"/>
      <c r="E1661" s="43"/>
      <c r="F1661" s="43"/>
      <c r="G1661" s="48"/>
      <c r="H1661" s="49"/>
      <c r="I1661" s="46" t="str">
        <f>IF(C1661="","",INDEX(airports_all,MATCH(C1661,Inputs!$J$5:$J$8662,0)))</f>
        <v/>
      </c>
      <c r="J1661" s="72" t="str">
        <f>IF(D1661="","",INDEX(airports_all,MATCH(D1661,Inputs!$J$5:$J$8662,0)))</f>
        <v/>
      </c>
      <c r="K1661" s="88" t="str">
        <f t="shared" si="52"/>
        <v/>
      </c>
      <c r="N1661" s="207">
        <f t="shared" si="53"/>
        <v>0</v>
      </c>
    </row>
    <row r="1662" spans="1:14" s="41" customFormat="1" x14ac:dyDescent="0.25">
      <c r="A1662" s="270"/>
      <c r="B1662" s="271"/>
      <c r="C1662" s="43"/>
      <c r="D1662" s="43"/>
      <c r="E1662" s="43"/>
      <c r="F1662" s="43"/>
      <c r="G1662" s="48"/>
      <c r="H1662" s="49"/>
      <c r="I1662" s="46" t="str">
        <f>IF(C1662="","",INDEX(airports_all,MATCH(C1662,Inputs!$J$5:$J$8662,0)))</f>
        <v/>
      </c>
      <c r="J1662" s="72" t="str">
        <f>IF(D1662="","",INDEX(airports_all,MATCH(D1662,Inputs!$J$5:$J$8662,0)))</f>
        <v/>
      </c>
      <c r="K1662" s="88" t="str">
        <f t="shared" si="52"/>
        <v/>
      </c>
      <c r="N1662" s="207">
        <f t="shared" si="53"/>
        <v>0</v>
      </c>
    </row>
    <row r="1663" spans="1:14" s="41" customFormat="1" x14ac:dyDescent="0.25">
      <c r="A1663" s="270"/>
      <c r="B1663" s="271"/>
      <c r="C1663" s="43"/>
      <c r="D1663" s="43"/>
      <c r="E1663" s="43"/>
      <c r="F1663" s="43"/>
      <c r="G1663" s="48"/>
      <c r="H1663" s="49"/>
      <c r="I1663" s="46" t="str">
        <f>IF(C1663="","",INDEX(airports_all,MATCH(C1663,Inputs!$J$5:$J$8662,0)))</f>
        <v/>
      </c>
      <c r="J1663" s="72" t="str">
        <f>IF(D1663="","",INDEX(airports_all,MATCH(D1663,Inputs!$J$5:$J$8662,0)))</f>
        <v/>
      </c>
      <c r="K1663" s="88" t="str">
        <f t="shared" si="52"/>
        <v/>
      </c>
      <c r="N1663" s="207">
        <f t="shared" si="53"/>
        <v>0</v>
      </c>
    </row>
    <row r="1664" spans="1:14" s="41" customFormat="1" x14ac:dyDescent="0.25">
      <c r="A1664" s="270"/>
      <c r="B1664" s="271"/>
      <c r="C1664" s="43"/>
      <c r="D1664" s="43"/>
      <c r="E1664" s="43"/>
      <c r="F1664" s="43"/>
      <c r="G1664" s="48"/>
      <c r="H1664" s="49"/>
      <c r="I1664" s="46" t="str">
        <f>IF(C1664="","",INDEX(airports_all,MATCH(C1664,Inputs!$J$5:$J$8662,0)))</f>
        <v/>
      </c>
      <c r="J1664" s="72" t="str">
        <f>IF(D1664="","",INDEX(airports_all,MATCH(D1664,Inputs!$J$5:$J$8662,0)))</f>
        <v/>
      </c>
      <c r="K1664" s="88" t="str">
        <f t="shared" si="52"/>
        <v/>
      </c>
      <c r="N1664" s="207">
        <f t="shared" si="53"/>
        <v>0</v>
      </c>
    </row>
    <row r="1665" spans="1:14" s="41" customFormat="1" x14ac:dyDescent="0.25">
      <c r="A1665" s="270"/>
      <c r="B1665" s="271"/>
      <c r="C1665" s="43"/>
      <c r="D1665" s="43"/>
      <c r="E1665" s="43"/>
      <c r="F1665" s="43"/>
      <c r="G1665" s="48"/>
      <c r="H1665" s="49"/>
      <c r="I1665" s="46" t="str">
        <f>IF(C1665="","",INDEX(airports_all,MATCH(C1665,Inputs!$J$5:$J$8662,0)))</f>
        <v/>
      </c>
      <c r="J1665" s="72" t="str">
        <f>IF(D1665="","",INDEX(airports_all,MATCH(D1665,Inputs!$J$5:$J$8662,0)))</f>
        <v/>
      </c>
      <c r="K1665" s="88" t="str">
        <f t="shared" si="52"/>
        <v/>
      </c>
      <c r="N1665" s="207">
        <f t="shared" si="53"/>
        <v>0</v>
      </c>
    </row>
    <row r="1666" spans="1:14" s="41" customFormat="1" x14ac:dyDescent="0.25">
      <c r="A1666" s="270"/>
      <c r="B1666" s="271"/>
      <c r="C1666" s="43"/>
      <c r="D1666" s="43"/>
      <c r="E1666" s="43"/>
      <c r="F1666" s="43"/>
      <c r="G1666" s="48"/>
      <c r="H1666" s="49"/>
      <c r="I1666" s="46" t="str">
        <f>IF(C1666="","",INDEX(airports_all,MATCH(C1666,Inputs!$J$5:$J$8662,0)))</f>
        <v/>
      </c>
      <c r="J1666" s="72" t="str">
        <f>IF(D1666="","",INDEX(airports_all,MATCH(D1666,Inputs!$J$5:$J$8662,0)))</f>
        <v/>
      </c>
      <c r="K1666" s="88" t="str">
        <f t="shared" si="52"/>
        <v/>
      </c>
      <c r="N1666" s="207">
        <f t="shared" si="53"/>
        <v>0</v>
      </c>
    </row>
    <row r="1667" spans="1:14" s="41" customFormat="1" x14ac:dyDescent="0.25">
      <c r="A1667" s="270"/>
      <c r="B1667" s="271"/>
      <c r="C1667" s="43"/>
      <c r="D1667" s="43"/>
      <c r="E1667" s="43"/>
      <c r="F1667" s="43"/>
      <c r="G1667" s="48"/>
      <c r="H1667" s="49"/>
      <c r="I1667" s="46" t="str">
        <f>IF(C1667="","",INDEX(airports_all,MATCH(C1667,Inputs!$J$5:$J$8662,0)))</f>
        <v/>
      </c>
      <c r="J1667" s="72" t="str">
        <f>IF(D1667="","",INDEX(airports_all,MATCH(D1667,Inputs!$J$5:$J$8662,0)))</f>
        <v/>
      </c>
      <c r="K1667" s="88" t="str">
        <f t="shared" si="52"/>
        <v/>
      </c>
      <c r="N1667" s="207">
        <f t="shared" si="53"/>
        <v>0</v>
      </c>
    </row>
    <row r="1668" spans="1:14" s="41" customFormat="1" x14ac:dyDescent="0.25">
      <c r="A1668" s="270"/>
      <c r="B1668" s="271"/>
      <c r="C1668" s="43"/>
      <c r="D1668" s="43"/>
      <c r="E1668" s="43"/>
      <c r="F1668" s="43"/>
      <c r="G1668" s="48"/>
      <c r="H1668" s="49"/>
      <c r="I1668" s="46" t="str">
        <f>IF(C1668="","",INDEX(airports_all,MATCH(C1668,Inputs!$J$5:$J$8662,0)))</f>
        <v/>
      </c>
      <c r="J1668" s="72" t="str">
        <f>IF(D1668="","",INDEX(airports_all,MATCH(D1668,Inputs!$J$5:$J$8662,0)))</f>
        <v/>
      </c>
      <c r="K1668" s="88" t="str">
        <f t="shared" si="52"/>
        <v/>
      </c>
      <c r="N1668" s="207">
        <f t="shared" si="53"/>
        <v>0</v>
      </c>
    </row>
    <row r="1669" spans="1:14" s="41" customFormat="1" x14ac:dyDescent="0.25">
      <c r="A1669" s="270"/>
      <c r="B1669" s="271"/>
      <c r="C1669" s="43"/>
      <c r="D1669" s="43"/>
      <c r="E1669" s="43"/>
      <c r="F1669" s="43"/>
      <c r="G1669" s="48"/>
      <c r="H1669" s="49"/>
      <c r="I1669" s="46" t="str">
        <f>IF(C1669="","",INDEX(airports_all,MATCH(C1669,Inputs!$J$5:$J$8662,0)))</f>
        <v/>
      </c>
      <c r="J1669" s="72" t="str">
        <f>IF(D1669="","",INDEX(airports_all,MATCH(D1669,Inputs!$J$5:$J$8662,0)))</f>
        <v/>
      </c>
      <c r="K1669" s="88" t="str">
        <f t="shared" si="52"/>
        <v/>
      </c>
      <c r="N1669" s="207">
        <f t="shared" si="53"/>
        <v>0</v>
      </c>
    </row>
    <row r="1670" spans="1:14" s="41" customFormat="1" x14ac:dyDescent="0.25">
      <c r="A1670" s="270"/>
      <c r="B1670" s="271"/>
      <c r="C1670" s="43"/>
      <c r="D1670" s="43"/>
      <c r="E1670" s="43"/>
      <c r="F1670" s="43"/>
      <c r="G1670" s="48"/>
      <c r="H1670" s="49"/>
      <c r="I1670" s="46" t="str">
        <f>IF(C1670="","",INDEX(airports_all,MATCH(C1670,Inputs!$J$5:$J$8662,0)))</f>
        <v/>
      </c>
      <c r="J1670" s="72" t="str">
        <f>IF(D1670="","",INDEX(airports_all,MATCH(D1670,Inputs!$J$5:$J$8662,0)))</f>
        <v/>
      </c>
      <c r="K1670" s="88" t="str">
        <f t="shared" si="52"/>
        <v/>
      </c>
      <c r="N1670" s="207">
        <f t="shared" si="53"/>
        <v>0</v>
      </c>
    </row>
    <row r="1671" spans="1:14" s="41" customFormat="1" x14ac:dyDescent="0.25">
      <c r="A1671" s="270"/>
      <c r="B1671" s="271"/>
      <c r="C1671" s="43"/>
      <c r="D1671" s="43"/>
      <c r="E1671" s="43"/>
      <c r="F1671" s="43"/>
      <c r="G1671" s="48"/>
      <c r="H1671" s="49"/>
      <c r="I1671" s="46" t="str">
        <f>IF(C1671="","",INDEX(airports_all,MATCH(C1671,Inputs!$J$5:$J$8662,0)))</f>
        <v/>
      </c>
      <c r="J1671" s="72" t="str">
        <f>IF(D1671="","",INDEX(airports_all,MATCH(D1671,Inputs!$J$5:$J$8662,0)))</f>
        <v/>
      </c>
      <c r="K1671" s="88" t="str">
        <f t="shared" si="52"/>
        <v/>
      </c>
      <c r="N1671" s="207">
        <f t="shared" si="53"/>
        <v>0</v>
      </c>
    </row>
    <row r="1672" spans="1:14" s="41" customFormat="1" x14ac:dyDescent="0.25">
      <c r="A1672" s="270"/>
      <c r="B1672" s="271"/>
      <c r="C1672" s="43"/>
      <c r="D1672" s="43"/>
      <c r="E1672" s="43"/>
      <c r="F1672" s="43"/>
      <c r="G1672" s="48"/>
      <c r="H1672" s="49"/>
      <c r="I1672" s="46" t="str">
        <f>IF(C1672="","",INDEX(airports_all,MATCH(C1672,Inputs!$J$5:$J$8662,0)))</f>
        <v/>
      </c>
      <c r="J1672" s="72" t="str">
        <f>IF(D1672="","",INDEX(airports_all,MATCH(D1672,Inputs!$J$5:$J$8662,0)))</f>
        <v/>
      </c>
      <c r="K1672" s="88" t="str">
        <f t="shared" si="52"/>
        <v/>
      </c>
      <c r="N1672" s="207">
        <f t="shared" si="53"/>
        <v>0</v>
      </c>
    </row>
    <row r="1673" spans="1:14" s="41" customFormat="1" x14ac:dyDescent="0.25">
      <c r="A1673" s="270"/>
      <c r="B1673" s="271"/>
      <c r="C1673" s="43"/>
      <c r="D1673" s="43"/>
      <c r="E1673" s="43"/>
      <c r="F1673" s="43"/>
      <c r="G1673" s="48"/>
      <c r="H1673" s="49"/>
      <c r="I1673" s="46" t="str">
        <f>IF(C1673="","",INDEX(airports_all,MATCH(C1673,Inputs!$J$5:$J$8662,0)))</f>
        <v/>
      </c>
      <c r="J1673" s="72" t="str">
        <f>IF(D1673="","",INDEX(airports_all,MATCH(D1673,Inputs!$J$5:$J$8662,0)))</f>
        <v/>
      </c>
      <c r="K1673" s="88" t="str">
        <f t="shared" si="52"/>
        <v/>
      </c>
      <c r="N1673" s="207">
        <f t="shared" si="53"/>
        <v>0</v>
      </c>
    </row>
    <row r="1674" spans="1:14" s="41" customFormat="1" x14ac:dyDescent="0.25">
      <c r="A1674" s="270"/>
      <c r="B1674" s="271"/>
      <c r="C1674" s="43"/>
      <c r="D1674" s="43"/>
      <c r="E1674" s="43"/>
      <c r="F1674" s="43"/>
      <c r="G1674" s="48"/>
      <c r="H1674" s="49"/>
      <c r="I1674" s="46" t="str">
        <f>IF(C1674="","",INDEX(airports_all,MATCH(C1674,Inputs!$J$5:$J$8662,0)))</f>
        <v/>
      </c>
      <c r="J1674" s="72" t="str">
        <f>IF(D1674="","",INDEX(airports_all,MATCH(D1674,Inputs!$J$5:$J$8662,0)))</f>
        <v/>
      </c>
      <c r="K1674" s="88" t="str">
        <f t="shared" si="52"/>
        <v/>
      </c>
      <c r="N1674" s="207">
        <f t="shared" si="53"/>
        <v>0</v>
      </c>
    </row>
    <row r="1675" spans="1:14" s="41" customFormat="1" x14ac:dyDescent="0.25">
      <c r="A1675" s="270"/>
      <c r="B1675" s="271"/>
      <c r="C1675" s="43"/>
      <c r="D1675" s="43"/>
      <c r="E1675" s="43"/>
      <c r="F1675" s="43"/>
      <c r="G1675" s="48"/>
      <c r="H1675" s="49"/>
      <c r="I1675" s="46" t="str">
        <f>IF(C1675="","",INDEX(airports_all,MATCH(C1675,Inputs!$J$5:$J$8662,0)))</f>
        <v/>
      </c>
      <c r="J1675" s="72" t="str">
        <f>IF(D1675="","",INDEX(airports_all,MATCH(D1675,Inputs!$J$5:$J$8662,0)))</f>
        <v/>
      </c>
      <c r="K1675" s="88" t="str">
        <f t="shared" si="52"/>
        <v/>
      </c>
      <c r="N1675" s="207">
        <f t="shared" si="53"/>
        <v>0</v>
      </c>
    </row>
    <row r="1676" spans="1:14" s="41" customFormat="1" x14ac:dyDescent="0.25">
      <c r="A1676" s="270"/>
      <c r="B1676" s="271"/>
      <c r="C1676" s="43"/>
      <c r="D1676" s="43"/>
      <c r="E1676" s="43"/>
      <c r="F1676" s="43"/>
      <c r="G1676" s="48"/>
      <c r="H1676" s="49"/>
      <c r="I1676" s="46" t="str">
        <f>IF(C1676="","",INDEX(airports_all,MATCH(C1676,Inputs!$J$5:$J$8662,0)))</f>
        <v/>
      </c>
      <c r="J1676" s="72" t="str">
        <f>IF(D1676="","",INDEX(airports_all,MATCH(D1676,Inputs!$J$5:$J$8662,0)))</f>
        <v/>
      </c>
      <c r="K1676" s="88" t="str">
        <f t="shared" si="52"/>
        <v/>
      </c>
      <c r="N1676" s="207">
        <f t="shared" si="53"/>
        <v>0</v>
      </c>
    </row>
    <row r="1677" spans="1:14" s="41" customFormat="1" x14ac:dyDescent="0.25">
      <c r="A1677" s="270"/>
      <c r="B1677" s="271"/>
      <c r="C1677" s="43"/>
      <c r="D1677" s="43"/>
      <c r="E1677" s="43"/>
      <c r="F1677" s="43"/>
      <c r="G1677" s="48"/>
      <c r="H1677" s="49"/>
      <c r="I1677" s="46" t="str">
        <f>IF(C1677="","",INDEX(airports_all,MATCH(C1677,Inputs!$J$5:$J$8662,0)))</f>
        <v/>
      </c>
      <c r="J1677" s="72" t="str">
        <f>IF(D1677="","",INDEX(airports_all,MATCH(D1677,Inputs!$J$5:$J$8662,0)))</f>
        <v/>
      </c>
      <c r="K1677" s="88" t="str">
        <f t="shared" si="52"/>
        <v/>
      </c>
      <c r="N1677" s="207">
        <f t="shared" si="53"/>
        <v>0</v>
      </c>
    </row>
    <row r="1678" spans="1:14" s="41" customFormat="1" x14ac:dyDescent="0.25">
      <c r="A1678" s="270"/>
      <c r="B1678" s="271"/>
      <c r="C1678" s="43"/>
      <c r="D1678" s="43"/>
      <c r="E1678" s="43"/>
      <c r="F1678" s="43"/>
      <c r="G1678" s="48"/>
      <c r="H1678" s="49"/>
      <c r="I1678" s="46" t="str">
        <f>IF(C1678="","",INDEX(airports_all,MATCH(C1678,Inputs!$J$5:$J$8662,0)))</f>
        <v/>
      </c>
      <c r="J1678" s="72" t="str">
        <f>IF(D1678="","",INDEX(airports_all,MATCH(D1678,Inputs!$J$5:$J$8662,0)))</f>
        <v/>
      </c>
      <c r="K1678" s="88" t="str">
        <f t="shared" si="52"/>
        <v/>
      </c>
      <c r="N1678" s="207">
        <f t="shared" si="53"/>
        <v>0</v>
      </c>
    </row>
    <row r="1679" spans="1:14" s="41" customFormat="1" x14ac:dyDescent="0.25">
      <c r="A1679" s="270"/>
      <c r="B1679" s="271"/>
      <c r="C1679" s="43"/>
      <c r="D1679" s="43"/>
      <c r="E1679" s="43"/>
      <c r="F1679" s="43"/>
      <c r="G1679" s="48"/>
      <c r="H1679" s="49"/>
      <c r="I1679" s="46" t="str">
        <f>IF(C1679="","",INDEX(airports_all,MATCH(C1679,Inputs!$J$5:$J$8662,0)))</f>
        <v/>
      </c>
      <c r="J1679" s="72" t="str">
        <f>IF(D1679="","",INDEX(airports_all,MATCH(D1679,Inputs!$J$5:$J$8662,0)))</f>
        <v/>
      </c>
      <c r="K1679" s="88" t="str">
        <f t="shared" si="52"/>
        <v/>
      </c>
      <c r="N1679" s="207">
        <f t="shared" si="53"/>
        <v>0</v>
      </c>
    </row>
    <row r="1680" spans="1:14" s="41" customFormat="1" x14ac:dyDescent="0.25">
      <c r="A1680" s="270"/>
      <c r="B1680" s="271"/>
      <c r="C1680" s="43"/>
      <c r="D1680" s="43"/>
      <c r="E1680" s="43"/>
      <c r="F1680" s="43"/>
      <c r="G1680" s="48"/>
      <c r="H1680" s="49"/>
      <c r="I1680" s="46" t="str">
        <f>IF(C1680="","",INDEX(airports_all,MATCH(C1680,Inputs!$J$5:$J$8662,0)))</f>
        <v/>
      </c>
      <c r="J1680" s="72" t="str">
        <f>IF(D1680="","",INDEX(airports_all,MATCH(D1680,Inputs!$J$5:$J$8662,0)))</f>
        <v/>
      </c>
      <c r="K1680" s="88" t="str">
        <f t="shared" si="52"/>
        <v/>
      </c>
      <c r="N1680" s="207">
        <f t="shared" si="53"/>
        <v>0</v>
      </c>
    </row>
    <row r="1681" spans="1:14" s="41" customFormat="1" x14ac:dyDescent="0.25">
      <c r="A1681" s="270"/>
      <c r="B1681" s="271"/>
      <c r="C1681" s="43"/>
      <c r="D1681" s="43"/>
      <c r="E1681" s="43"/>
      <c r="F1681" s="43"/>
      <c r="G1681" s="48"/>
      <c r="H1681" s="49"/>
      <c r="I1681" s="46" t="str">
        <f>IF(C1681="","",INDEX(airports_all,MATCH(C1681,Inputs!$J$5:$J$8662,0)))</f>
        <v/>
      </c>
      <c r="J1681" s="72" t="str">
        <f>IF(D1681="","",INDEX(airports_all,MATCH(D1681,Inputs!$J$5:$J$8662,0)))</f>
        <v/>
      </c>
      <c r="K1681" s="88" t="str">
        <f t="shared" si="52"/>
        <v/>
      </c>
      <c r="N1681" s="207">
        <f t="shared" si="53"/>
        <v>0</v>
      </c>
    </row>
    <row r="1682" spans="1:14" s="41" customFormat="1" x14ac:dyDescent="0.25">
      <c r="A1682" s="270"/>
      <c r="B1682" s="271"/>
      <c r="C1682" s="43"/>
      <c r="D1682" s="43"/>
      <c r="E1682" s="43"/>
      <c r="F1682" s="43"/>
      <c r="G1682" s="48"/>
      <c r="H1682" s="49"/>
      <c r="I1682" s="46" t="str">
        <f>IF(C1682="","",INDEX(airports_all,MATCH(C1682,Inputs!$J$5:$J$8662,0)))</f>
        <v/>
      </c>
      <c r="J1682" s="72" t="str">
        <f>IF(D1682="","",INDEX(airports_all,MATCH(D1682,Inputs!$J$5:$J$8662,0)))</f>
        <v/>
      </c>
      <c r="K1682" s="88" t="str">
        <f t="shared" si="52"/>
        <v/>
      </c>
      <c r="N1682" s="207">
        <f t="shared" si="53"/>
        <v>0</v>
      </c>
    </row>
    <row r="1683" spans="1:14" s="41" customFormat="1" x14ac:dyDescent="0.25">
      <c r="A1683" s="270"/>
      <c r="B1683" s="271"/>
      <c r="C1683" s="43"/>
      <c r="D1683" s="43"/>
      <c r="E1683" s="43"/>
      <c r="F1683" s="43"/>
      <c r="G1683" s="48"/>
      <c r="H1683" s="49"/>
      <c r="I1683" s="46" t="str">
        <f>IF(C1683="","",INDEX(airports_all,MATCH(C1683,Inputs!$J$5:$J$8662,0)))</f>
        <v/>
      </c>
      <c r="J1683" s="72" t="str">
        <f>IF(D1683="","",INDEX(airports_all,MATCH(D1683,Inputs!$J$5:$J$8662,0)))</f>
        <v/>
      </c>
      <c r="K1683" s="88" t="str">
        <f t="shared" si="52"/>
        <v/>
      </c>
      <c r="N1683" s="207">
        <f t="shared" si="53"/>
        <v>0</v>
      </c>
    </row>
    <row r="1684" spans="1:14" s="41" customFormat="1" x14ac:dyDescent="0.25">
      <c r="A1684" s="270"/>
      <c r="B1684" s="271"/>
      <c r="C1684" s="43"/>
      <c r="D1684" s="43"/>
      <c r="E1684" s="43"/>
      <c r="F1684" s="43"/>
      <c r="G1684" s="48"/>
      <c r="H1684" s="49"/>
      <c r="I1684" s="46" t="str">
        <f>IF(C1684="","",INDEX(airports_all,MATCH(C1684,Inputs!$J$5:$J$8662,0)))</f>
        <v/>
      </c>
      <c r="J1684" s="72" t="str">
        <f>IF(D1684="","",INDEX(airports_all,MATCH(D1684,Inputs!$J$5:$J$8662,0)))</f>
        <v/>
      </c>
      <c r="K1684" s="88" t="str">
        <f t="shared" si="52"/>
        <v/>
      </c>
      <c r="N1684" s="207">
        <f t="shared" si="53"/>
        <v>0</v>
      </c>
    </row>
    <row r="1685" spans="1:14" s="41" customFormat="1" x14ac:dyDescent="0.25">
      <c r="A1685" s="270"/>
      <c r="B1685" s="271"/>
      <c r="C1685" s="43"/>
      <c r="D1685" s="43"/>
      <c r="E1685" s="43"/>
      <c r="F1685" s="43"/>
      <c r="G1685" s="48"/>
      <c r="H1685" s="49"/>
      <c r="I1685" s="46" t="str">
        <f>IF(C1685="","",INDEX(airports_all,MATCH(C1685,Inputs!$J$5:$J$8662,0)))</f>
        <v/>
      </c>
      <c r="J1685" s="72" t="str">
        <f>IF(D1685="","",INDEX(airports_all,MATCH(D1685,Inputs!$J$5:$J$8662,0)))</f>
        <v/>
      </c>
      <c r="K1685" s="88" t="str">
        <f t="shared" si="52"/>
        <v/>
      </c>
      <c r="N1685" s="207">
        <f t="shared" si="53"/>
        <v>0</v>
      </c>
    </row>
    <row r="1686" spans="1:14" s="41" customFormat="1" x14ac:dyDescent="0.25">
      <c r="A1686" s="270"/>
      <c r="B1686" s="271"/>
      <c r="C1686" s="43"/>
      <c r="D1686" s="43"/>
      <c r="E1686" s="43"/>
      <c r="F1686" s="43"/>
      <c r="G1686" s="48"/>
      <c r="H1686" s="49"/>
      <c r="I1686" s="46" t="str">
        <f>IF(C1686="","",INDEX(airports_all,MATCH(C1686,Inputs!$J$5:$J$8662,0)))</f>
        <v/>
      </c>
      <c r="J1686" s="72" t="str">
        <f>IF(D1686="","",INDEX(airports_all,MATCH(D1686,Inputs!$J$5:$J$8662,0)))</f>
        <v/>
      </c>
      <c r="K1686" s="88" t="str">
        <f t="shared" ref="K1686:K1749" si="54">IF(COUNTA(A1686:G1686)&gt;0,IF(COUNTA(A1686:G1686)&lt;6, "Enter data in all of columns B-G!",""),"")</f>
        <v/>
      </c>
      <c r="N1686" s="207">
        <f t="shared" ref="N1686:N1749" si="55">IF(COUNTA(A1686:G1686)&gt;0,IF(COUNTA(A1686:G1686)&lt;6, 1,0),0)</f>
        <v>0</v>
      </c>
    </row>
    <row r="1687" spans="1:14" s="41" customFormat="1" x14ac:dyDescent="0.25">
      <c r="A1687" s="270"/>
      <c r="B1687" s="271"/>
      <c r="C1687" s="43"/>
      <c r="D1687" s="43"/>
      <c r="E1687" s="43"/>
      <c r="F1687" s="43"/>
      <c r="G1687" s="48"/>
      <c r="H1687" s="49"/>
      <c r="I1687" s="46" t="str">
        <f>IF(C1687="","",INDEX(airports_all,MATCH(C1687,Inputs!$J$5:$J$8662,0)))</f>
        <v/>
      </c>
      <c r="J1687" s="72" t="str">
        <f>IF(D1687="","",INDEX(airports_all,MATCH(D1687,Inputs!$J$5:$J$8662,0)))</f>
        <v/>
      </c>
      <c r="K1687" s="88" t="str">
        <f t="shared" si="54"/>
        <v/>
      </c>
      <c r="N1687" s="207">
        <f t="shared" si="55"/>
        <v>0</v>
      </c>
    </row>
    <row r="1688" spans="1:14" s="41" customFormat="1" x14ac:dyDescent="0.25">
      <c r="A1688" s="270"/>
      <c r="B1688" s="271"/>
      <c r="C1688" s="43"/>
      <c r="D1688" s="43"/>
      <c r="E1688" s="43"/>
      <c r="F1688" s="43"/>
      <c r="G1688" s="48"/>
      <c r="H1688" s="49"/>
      <c r="I1688" s="46" t="str">
        <f>IF(C1688="","",INDEX(airports_all,MATCH(C1688,Inputs!$J$5:$J$8662,0)))</f>
        <v/>
      </c>
      <c r="J1688" s="72" t="str">
        <f>IF(D1688="","",INDEX(airports_all,MATCH(D1688,Inputs!$J$5:$J$8662,0)))</f>
        <v/>
      </c>
      <c r="K1688" s="88" t="str">
        <f t="shared" si="54"/>
        <v/>
      </c>
      <c r="N1688" s="207">
        <f t="shared" si="55"/>
        <v>0</v>
      </c>
    </row>
    <row r="1689" spans="1:14" s="41" customFormat="1" x14ac:dyDescent="0.25">
      <c r="A1689" s="270"/>
      <c r="B1689" s="271"/>
      <c r="C1689" s="43"/>
      <c r="D1689" s="43"/>
      <c r="E1689" s="43"/>
      <c r="F1689" s="43"/>
      <c r="G1689" s="48"/>
      <c r="H1689" s="49"/>
      <c r="I1689" s="46" t="str">
        <f>IF(C1689="","",INDEX(airports_all,MATCH(C1689,Inputs!$J$5:$J$8662,0)))</f>
        <v/>
      </c>
      <c r="J1689" s="72" t="str">
        <f>IF(D1689="","",INDEX(airports_all,MATCH(D1689,Inputs!$J$5:$J$8662,0)))</f>
        <v/>
      </c>
      <c r="K1689" s="88" t="str">
        <f t="shared" si="54"/>
        <v/>
      </c>
      <c r="N1689" s="207">
        <f t="shared" si="55"/>
        <v>0</v>
      </c>
    </row>
    <row r="1690" spans="1:14" s="41" customFormat="1" x14ac:dyDescent="0.25">
      <c r="A1690" s="270"/>
      <c r="B1690" s="271"/>
      <c r="C1690" s="43"/>
      <c r="D1690" s="43"/>
      <c r="E1690" s="43"/>
      <c r="F1690" s="43"/>
      <c r="G1690" s="48"/>
      <c r="H1690" s="49"/>
      <c r="I1690" s="46" t="str">
        <f>IF(C1690="","",INDEX(airports_all,MATCH(C1690,Inputs!$J$5:$J$8662,0)))</f>
        <v/>
      </c>
      <c r="J1690" s="72" t="str">
        <f>IF(D1690="","",INDEX(airports_all,MATCH(D1690,Inputs!$J$5:$J$8662,0)))</f>
        <v/>
      </c>
      <c r="K1690" s="88" t="str">
        <f t="shared" si="54"/>
        <v/>
      </c>
      <c r="N1690" s="207">
        <f t="shared" si="55"/>
        <v>0</v>
      </c>
    </row>
    <row r="1691" spans="1:14" s="41" customFormat="1" x14ac:dyDescent="0.25">
      <c r="A1691" s="270"/>
      <c r="B1691" s="271"/>
      <c r="C1691" s="43"/>
      <c r="D1691" s="43"/>
      <c r="E1691" s="43"/>
      <c r="F1691" s="43"/>
      <c r="G1691" s="48"/>
      <c r="H1691" s="49"/>
      <c r="I1691" s="46" t="str">
        <f>IF(C1691="","",INDEX(airports_all,MATCH(C1691,Inputs!$J$5:$J$8662,0)))</f>
        <v/>
      </c>
      <c r="J1691" s="72" t="str">
        <f>IF(D1691="","",INDEX(airports_all,MATCH(D1691,Inputs!$J$5:$J$8662,0)))</f>
        <v/>
      </c>
      <c r="K1691" s="88" t="str">
        <f t="shared" si="54"/>
        <v/>
      </c>
      <c r="N1691" s="207">
        <f t="shared" si="55"/>
        <v>0</v>
      </c>
    </row>
    <row r="1692" spans="1:14" s="41" customFormat="1" x14ac:dyDescent="0.25">
      <c r="A1692" s="270"/>
      <c r="B1692" s="271"/>
      <c r="C1692" s="43"/>
      <c r="D1692" s="43"/>
      <c r="E1692" s="43"/>
      <c r="F1692" s="43"/>
      <c r="G1692" s="48"/>
      <c r="H1692" s="49"/>
      <c r="I1692" s="46" t="str">
        <f>IF(C1692="","",INDEX(airports_all,MATCH(C1692,Inputs!$J$5:$J$8662,0)))</f>
        <v/>
      </c>
      <c r="J1692" s="72" t="str">
        <f>IF(D1692="","",INDEX(airports_all,MATCH(D1692,Inputs!$J$5:$J$8662,0)))</f>
        <v/>
      </c>
      <c r="K1692" s="88" t="str">
        <f t="shared" si="54"/>
        <v/>
      </c>
      <c r="N1692" s="207">
        <f t="shared" si="55"/>
        <v>0</v>
      </c>
    </row>
    <row r="1693" spans="1:14" s="41" customFormat="1" x14ac:dyDescent="0.25">
      <c r="A1693" s="270"/>
      <c r="B1693" s="271"/>
      <c r="C1693" s="43"/>
      <c r="D1693" s="43"/>
      <c r="E1693" s="43"/>
      <c r="F1693" s="43"/>
      <c r="G1693" s="48"/>
      <c r="H1693" s="49"/>
      <c r="I1693" s="46" t="str">
        <f>IF(C1693="","",INDEX(airports_all,MATCH(C1693,Inputs!$J$5:$J$8662,0)))</f>
        <v/>
      </c>
      <c r="J1693" s="72" t="str">
        <f>IF(D1693="","",INDEX(airports_all,MATCH(D1693,Inputs!$J$5:$J$8662,0)))</f>
        <v/>
      </c>
      <c r="K1693" s="88" t="str">
        <f t="shared" si="54"/>
        <v/>
      </c>
      <c r="N1693" s="207">
        <f t="shared" si="55"/>
        <v>0</v>
      </c>
    </row>
    <row r="1694" spans="1:14" s="41" customFormat="1" x14ac:dyDescent="0.25">
      <c r="A1694" s="270"/>
      <c r="B1694" s="271"/>
      <c r="C1694" s="43"/>
      <c r="D1694" s="43"/>
      <c r="E1694" s="43"/>
      <c r="F1694" s="43"/>
      <c r="G1694" s="48"/>
      <c r="H1694" s="49"/>
      <c r="I1694" s="46" t="str">
        <f>IF(C1694="","",INDEX(airports_all,MATCH(C1694,Inputs!$J$5:$J$8662,0)))</f>
        <v/>
      </c>
      <c r="J1694" s="72" t="str">
        <f>IF(D1694="","",INDEX(airports_all,MATCH(D1694,Inputs!$J$5:$J$8662,0)))</f>
        <v/>
      </c>
      <c r="K1694" s="88" t="str">
        <f t="shared" si="54"/>
        <v/>
      </c>
      <c r="N1694" s="207">
        <f t="shared" si="55"/>
        <v>0</v>
      </c>
    </row>
    <row r="1695" spans="1:14" s="41" customFormat="1" x14ac:dyDescent="0.25">
      <c r="A1695" s="270"/>
      <c r="B1695" s="271"/>
      <c r="C1695" s="43"/>
      <c r="D1695" s="43"/>
      <c r="E1695" s="43"/>
      <c r="F1695" s="43"/>
      <c r="G1695" s="48"/>
      <c r="H1695" s="49"/>
      <c r="I1695" s="46" t="str">
        <f>IF(C1695="","",INDEX(airports_all,MATCH(C1695,Inputs!$J$5:$J$8662,0)))</f>
        <v/>
      </c>
      <c r="J1695" s="72" t="str">
        <f>IF(D1695="","",INDEX(airports_all,MATCH(D1695,Inputs!$J$5:$J$8662,0)))</f>
        <v/>
      </c>
      <c r="K1695" s="88" t="str">
        <f t="shared" si="54"/>
        <v/>
      </c>
      <c r="N1695" s="207">
        <f t="shared" si="55"/>
        <v>0</v>
      </c>
    </row>
    <row r="1696" spans="1:14" s="41" customFormat="1" x14ac:dyDescent="0.25">
      <c r="A1696" s="270"/>
      <c r="B1696" s="271"/>
      <c r="C1696" s="43"/>
      <c r="D1696" s="43"/>
      <c r="E1696" s="43"/>
      <c r="F1696" s="43"/>
      <c r="G1696" s="48"/>
      <c r="H1696" s="49"/>
      <c r="I1696" s="46" t="str">
        <f>IF(C1696="","",INDEX(airports_all,MATCH(C1696,Inputs!$J$5:$J$8662,0)))</f>
        <v/>
      </c>
      <c r="J1696" s="72" t="str">
        <f>IF(D1696="","",INDEX(airports_all,MATCH(D1696,Inputs!$J$5:$J$8662,0)))</f>
        <v/>
      </c>
      <c r="K1696" s="88" t="str">
        <f t="shared" si="54"/>
        <v/>
      </c>
      <c r="N1696" s="207">
        <f t="shared" si="55"/>
        <v>0</v>
      </c>
    </row>
    <row r="1697" spans="1:14" s="41" customFormat="1" x14ac:dyDescent="0.25">
      <c r="A1697" s="270"/>
      <c r="B1697" s="271"/>
      <c r="C1697" s="43"/>
      <c r="D1697" s="43"/>
      <c r="E1697" s="43"/>
      <c r="F1697" s="43"/>
      <c r="G1697" s="48"/>
      <c r="H1697" s="49"/>
      <c r="I1697" s="46" t="str">
        <f>IF(C1697="","",INDEX(airports_all,MATCH(C1697,Inputs!$J$5:$J$8662,0)))</f>
        <v/>
      </c>
      <c r="J1697" s="72" t="str">
        <f>IF(D1697="","",INDEX(airports_all,MATCH(D1697,Inputs!$J$5:$J$8662,0)))</f>
        <v/>
      </c>
      <c r="K1697" s="88" t="str">
        <f t="shared" si="54"/>
        <v/>
      </c>
      <c r="N1697" s="207">
        <f t="shared" si="55"/>
        <v>0</v>
      </c>
    </row>
    <row r="1698" spans="1:14" s="41" customFormat="1" x14ac:dyDescent="0.25">
      <c r="A1698" s="270"/>
      <c r="B1698" s="271"/>
      <c r="C1698" s="43"/>
      <c r="D1698" s="43"/>
      <c r="E1698" s="43"/>
      <c r="F1698" s="43"/>
      <c r="G1698" s="48"/>
      <c r="H1698" s="49"/>
      <c r="I1698" s="46" t="str">
        <f>IF(C1698="","",INDEX(airports_all,MATCH(C1698,Inputs!$J$5:$J$8662,0)))</f>
        <v/>
      </c>
      <c r="J1698" s="72" t="str">
        <f>IF(D1698="","",INDEX(airports_all,MATCH(D1698,Inputs!$J$5:$J$8662,0)))</f>
        <v/>
      </c>
      <c r="K1698" s="88" t="str">
        <f t="shared" si="54"/>
        <v/>
      </c>
      <c r="N1698" s="207">
        <f t="shared" si="55"/>
        <v>0</v>
      </c>
    </row>
    <row r="1699" spans="1:14" s="41" customFormat="1" x14ac:dyDescent="0.25">
      <c r="A1699" s="270"/>
      <c r="B1699" s="271"/>
      <c r="C1699" s="43"/>
      <c r="D1699" s="43"/>
      <c r="E1699" s="43"/>
      <c r="F1699" s="43"/>
      <c r="G1699" s="48"/>
      <c r="H1699" s="49"/>
      <c r="I1699" s="46" t="str">
        <f>IF(C1699="","",INDEX(airports_all,MATCH(C1699,Inputs!$J$5:$J$8662,0)))</f>
        <v/>
      </c>
      <c r="J1699" s="72" t="str">
        <f>IF(D1699="","",INDEX(airports_all,MATCH(D1699,Inputs!$J$5:$J$8662,0)))</f>
        <v/>
      </c>
      <c r="K1699" s="88" t="str">
        <f t="shared" si="54"/>
        <v/>
      </c>
      <c r="N1699" s="207">
        <f t="shared" si="55"/>
        <v>0</v>
      </c>
    </row>
    <row r="1700" spans="1:14" s="41" customFormat="1" x14ac:dyDescent="0.25">
      <c r="A1700" s="270"/>
      <c r="B1700" s="271"/>
      <c r="C1700" s="43"/>
      <c r="D1700" s="43"/>
      <c r="E1700" s="43"/>
      <c r="F1700" s="43"/>
      <c r="G1700" s="48"/>
      <c r="H1700" s="49"/>
      <c r="I1700" s="46" t="str">
        <f>IF(C1700="","",INDEX(airports_all,MATCH(C1700,Inputs!$J$5:$J$8662,0)))</f>
        <v/>
      </c>
      <c r="J1700" s="72" t="str">
        <f>IF(D1700="","",INDEX(airports_all,MATCH(D1700,Inputs!$J$5:$J$8662,0)))</f>
        <v/>
      </c>
      <c r="K1700" s="88" t="str">
        <f t="shared" si="54"/>
        <v/>
      </c>
      <c r="N1700" s="207">
        <f t="shared" si="55"/>
        <v>0</v>
      </c>
    </row>
    <row r="1701" spans="1:14" s="41" customFormat="1" x14ac:dyDescent="0.25">
      <c r="A1701" s="270"/>
      <c r="B1701" s="271"/>
      <c r="C1701" s="43"/>
      <c r="D1701" s="43"/>
      <c r="E1701" s="43"/>
      <c r="F1701" s="43"/>
      <c r="G1701" s="48"/>
      <c r="H1701" s="49"/>
      <c r="I1701" s="46" t="str">
        <f>IF(C1701="","",INDEX(airports_all,MATCH(C1701,Inputs!$J$5:$J$8662,0)))</f>
        <v/>
      </c>
      <c r="J1701" s="72" t="str">
        <f>IF(D1701="","",INDEX(airports_all,MATCH(D1701,Inputs!$J$5:$J$8662,0)))</f>
        <v/>
      </c>
      <c r="K1701" s="88" t="str">
        <f t="shared" si="54"/>
        <v/>
      </c>
      <c r="N1701" s="207">
        <f t="shared" si="55"/>
        <v>0</v>
      </c>
    </row>
    <row r="1702" spans="1:14" s="41" customFormat="1" x14ac:dyDescent="0.25">
      <c r="A1702" s="270"/>
      <c r="B1702" s="271"/>
      <c r="C1702" s="43"/>
      <c r="D1702" s="43"/>
      <c r="E1702" s="43"/>
      <c r="F1702" s="43"/>
      <c r="G1702" s="48"/>
      <c r="H1702" s="49"/>
      <c r="I1702" s="46" t="str">
        <f>IF(C1702="","",INDEX(airports_all,MATCH(C1702,Inputs!$J$5:$J$8662,0)))</f>
        <v/>
      </c>
      <c r="J1702" s="72" t="str">
        <f>IF(D1702="","",INDEX(airports_all,MATCH(D1702,Inputs!$J$5:$J$8662,0)))</f>
        <v/>
      </c>
      <c r="K1702" s="88" t="str">
        <f t="shared" si="54"/>
        <v/>
      </c>
      <c r="N1702" s="207">
        <f t="shared" si="55"/>
        <v>0</v>
      </c>
    </row>
    <row r="1703" spans="1:14" s="41" customFormat="1" x14ac:dyDescent="0.25">
      <c r="A1703" s="270"/>
      <c r="B1703" s="271"/>
      <c r="C1703" s="43"/>
      <c r="D1703" s="43"/>
      <c r="E1703" s="43"/>
      <c r="F1703" s="43"/>
      <c r="G1703" s="48"/>
      <c r="H1703" s="49"/>
      <c r="I1703" s="46" t="str">
        <f>IF(C1703="","",INDEX(airports_all,MATCH(C1703,Inputs!$J$5:$J$8662,0)))</f>
        <v/>
      </c>
      <c r="J1703" s="72" t="str">
        <f>IF(D1703="","",INDEX(airports_all,MATCH(D1703,Inputs!$J$5:$J$8662,0)))</f>
        <v/>
      </c>
      <c r="K1703" s="88" t="str">
        <f t="shared" si="54"/>
        <v/>
      </c>
      <c r="N1703" s="207">
        <f t="shared" si="55"/>
        <v>0</v>
      </c>
    </row>
    <row r="1704" spans="1:14" s="41" customFormat="1" x14ac:dyDescent="0.25">
      <c r="A1704" s="270"/>
      <c r="B1704" s="271"/>
      <c r="C1704" s="43"/>
      <c r="D1704" s="43"/>
      <c r="E1704" s="43"/>
      <c r="F1704" s="43"/>
      <c r="G1704" s="48"/>
      <c r="H1704" s="49"/>
      <c r="I1704" s="46" t="str">
        <f>IF(C1704="","",INDEX(airports_all,MATCH(C1704,Inputs!$J$5:$J$8662,0)))</f>
        <v/>
      </c>
      <c r="J1704" s="72" t="str">
        <f>IF(D1704="","",INDEX(airports_all,MATCH(D1704,Inputs!$J$5:$J$8662,0)))</f>
        <v/>
      </c>
      <c r="K1704" s="88" t="str">
        <f t="shared" si="54"/>
        <v/>
      </c>
      <c r="N1704" s="207">
        <f t="shared" si="55"/>
        <v>0</v>
      </c>
    </row>
    <row r="1705" spans="1:14" s="41" customFormat="1" x14ac:dyDescent="0.25">
      <c r="A1705" s="270"/>
      <c r="B1705" s="271"/>
      <c r="C1705" s="43"/>
      <c r="D1705" s="43"/>
      <c r="E1705" s="43"/>
      <c r="F1705" s="43"/>
      <c r="G1705" s="48"/>
      <c r="H1705" s="49"/>
      <c r="I1705" s="46" t="str">
        <f>IF(C1705="","",INDEX(airports_all,MATCH(C1705,Inputs!$J$5:$J$8662,0)))</f>
        <v/>
      </c>
      <c r="J1705" s="72" t="str">
        <f>IF(D1705="","",INDEX(airports_all,MATCH(D1705,Inputs!$J$5:$J$8662,0)))</f>
        <v/>
      </c>
      <c r="K1705" s="88" t="str">
        <f t="shared" si="54"/>
        <v/>
      </c>
      <c r="N1705" s="207">
        <f t="shared" si="55"/>
        <v>0</v>
      </c>
    </row>
    <row r="1706" spans="1:14" s="41" customFormat="1" x14ac:dyDescent="0.25">
      <c r="A1706" s="270"/>
      <c r="B1706" s="271"/>
      <c r="C1706" s="43"/>
      <c r="D1706" s="43"/>
      <c r="E1706" s="43"/>
      <c r="F1706" s="43"/>
      <c r="G1706" s="48"/>
      <c r="H1706" s="49"/>
      <c r="I1706" s="46" t="str">
        <f>IF(C1706="","",INDEX(airports_all,MATCH(C1706,Inputs!$J$5:$J$8662,0)))</f>
        <v/>
      </c>
      <c r="J1706" s="72" t="str">
        <f>IF(D1706="","",INDEX(airports_all,MATCH(D1706,Inputs!$J$5:$J$8662,0)))</f>
        <v/>
      </c>
      <c r="K1706" s="88" t="str">
        <f t="shared" si="54"/>
        <v/>
      </c>
      <c r="N1706" s="207">
        <f t="shared" si="55"/>
        <v>0</v>
      </c>
    </row>
    <row r="1707" spans="1:14" s="41" customFormat="1" x14ac:dyDescent="0.25">
      <c r="A1707" s="270"/>
      <c r="B1707" s="271"/>
      <c r="C1707" s="43"/>
      <c r="D1707" s="43"/>
      <c r="E1707" s="43"/>
      <c r="F1707" s="43"/>
      <c r="G1707" s="48"/>
      <c r="H1707" s="49"/>
      <c r="I1707" s="46" t="str">
        <f>IF(C1707="","",INDEX(airports_all,MATCH(C1707,Inputs!$J$5:$J$8662,0)))</f>
        <v/>
      </c>
      <c r="J1707" s="72" t="str">
        <f>IF(D1707="","",INDEX(airports_all,MATCH(D1707,Inputs!$J$5:$J$8662,0)))</f>
        <v/>
      </c>
      <c r="K1707" s="88" t="str">
        <f t="shared" si="54"/>
        <v/>
      </c>
      <c r="N1707" s="207">
        <f t="shared" si="55"/>
        <v>0</v>
      </c>
    </row>
    <row r="1708" spans="1:14" s="41" customFormat="1" x14ac:dyDescent="0.25">
      <c r="A1708" s="270"/>
      <c r="B1708" s="271"/>
      <c r="C1708" s="43"/>
      <c r="D1708" s="43"/>
      <c r="E1708" s="43"/>
      <c r="F1708" s="43"/>
      <c r="G1708" s="48"/>
      <c r="H1708" s="49"/>
      <c r="I1708" s="46" t="str">
        <f>IF(C1708="","",INDEX(airports_all,MATCH(C1708,Inputs!$J$5:$J$8662,0)))</f>
        <v/>
      </c>
      <c r="J1708" s="72" t="str">
        <f>IF(D1708="","",INDEX(airports_all,MATCH(D1708,Inputs!$J$5:$J$8662,0)))</f>
        <v/>
      </c>
      <c r="K1708" s="88" t="str">
        <f t="shared" si="54"/>
        <v/>
      </c>
      <c r="N1708" s="207">
        <f t="shared" si="55"/>
        <v>0</v>
      </c>
    </row>
    <row r="1709" spans="1:14" s="41" customFormat="1" x14ac:dyDescent="0.25">
      <c r="A1709" s="270"/>
      <c r="B1709" s="271"/>
      <c r="C1709" s="43"/>
      <c r="D1709" s="43"/>
      <c r="E1709" s="43"/>
      <c r="F1709" s="43"/>
      <c r="G1709" s="48"/>
      <c r="H1709" s="49"/>
      <c r="I1709" s="46" t="str">
        <f>IF(C1709="","",INDEX(airports_all,MATCH(C1709,Inputs!$J$5:$J$8662,0)))</f>
        <v/>
      </c>
      <c r="J1709" s="72" t="str">
        <f>IF(D1709="","",INDEX(airports_all,MATCH(D1709,Inputs!$J$5:$J$8662,0)))</f>
        <v/>
      </c>
      <c r="K1709" s="88" t="str">
        <f t="shared" si="54"/>
        <v/>
      </c>
      <c r="N1709" s="207">
        <f t="shared" si="55"/>
        <v>0</v>
      </c>
    </row>
    <row r="1710" spans="1:14" s="41" customFormat="1" x14ac:dyDescent="0.25">
      <c r="A1710" s="270"/>
      <c r="B1710" s="271"/>
      <c r="C1710" s="43"/>
      <c r="D1710" s="43"/>
      <c r="E1710" s="43"/>
      <c r="F1710" s="43"/>
      <c r="G1710" s="48"/>
      <c r="H1710" s="49"/>
      <c r="I1710" s="46" t="str">
        <f>IF(C1710="","",INDEX(airports_all,MATCH(C1710,Inputs!$J$5:$J$8662,0)))</f>
        <v/>
      </c>
      <c r="J1710" s="72" t="str">
        <f>IF(D1710="","",INDEX(airports_all,MATCH(D1710,Inputs!$J$5:$J$8662,0)))</f>
        <v/>
      </c>
      <c r="K1710" s="88" t="str">
        <f t="shared" si="54"/>
        <v/>
      </c>
      <c r="N1710" s="207">
        <f t="shared" si="55"/>
        <v>0</v>
      </c>
    </row>
    <row r="1711" spans="1:14" s="41" customFormat="1" x14ac:dyDescent="0.25">
      <c r="A1711" s="270"/>
      <c r="B1711" s="271"/>
      <c r="C1711" s="43"/>
      <c r="D1711" s="43"/>
      <c r="E1711" s="43"/>
      <c r="F1711" s="43"/>
      <c r="G1711" s="48"/>
      <c r="H1711" s="49"/>
      <c r="I1711" s="46" t="str">
        <f>IF(C1711="","",INDEX(airports_all,MATCH(C1711,Inputs!$J$5:$J$8662,0)))</f>
        <v/>
      </c>
      <c r="J1711" s="72" t="str">
        <f>IF(D1711="","",INDEX(airports_all,MATCH(D1711,Inputs!$J$5:$J$8662,0)))</f>
        <v/>
      </c>
      <c r="K1711" s="88" t="str">
        <f t="shared" si="54"/>
        <v/>
      </c>
      <c r="N1711" s="207">
        <f t="shared" si="55"/>
        <v>0</v>
      </c>
    </row>
    <row r="1712" spans="1:14" s="41" customFormat="1" x14ac:dyDescent="0.25">
      <c r="A1712" s="270"/>
      <c r="B1712" s="271"/>
      <c r="C1712" s="43"/>
      <c r="D1712" s="43"/>
      <c r="E1712" s="43"/>
      <c r="F1712" s="43"/>
      <c r="G1712" s="48"/>
      <c r="H1712" s="49"/>
      <c r="I1712" s="46" t="str">
        <f>IF(C1712="","",INDEX(airports_all,MATCH(C1712,Inputs!$J$5:$J$8662,0)))</f>
        <v/>
      </c>
      <c r="J1712" s="72" t="str">
        <f>IF(D1712="","",INDEX(airports_all,MATCH(D1712,Inputs!$J$5:$J$8662,0)))</f>
        <v/>
      </c>
      <c r="K1712" s="88" t="str">
        <f t="shared" si="54"/>
        <v/>
      </c>
      <c r="N1712" s="207">
        <f t="shared" si="55"/>
        <v>0</v>
      </c>
    </row>
    <row r="1713" spans="1:14" s="41" customFormat="1" x14ac:dyDescent="0.25">
      <c r="A1713" s="270"/>
      <c r="B1713" s="271"/>
      <c r="C1713" s="43"/>
      <c r="D1713" s="43"/>
      <c r="E1713" s="43"/>
      <c r="F1713" s="43"/>
      <c r="G1713" s="48"/>
      <c r="H1713" s="49"/>
      <c r="I1713" s="46" t="str">
        <f>IF(C1713="","",INDEX(airports_all,MATCH(C1713,Inputs!$J$5:$J$8662,0)))</f>
        <v/>
      </c>
      <c r="J1713" s="72" t="str">
        <f>IF(D1713="","",INDEX(airports_all,MATCH(D1713,Inputs!$J$5:$J$8662,0)))</f>
        <v/>
      </c>
      <c r="K1713" s="88" t="str">
        <f t="shared" si="54"/>
        <v/>
      </c>
      <c r="N1713" s="207">
        <f t="shared" si="55"/>
        <v>0</v>
      </c>
    </row>
    <row r="1714" spans="1:14" s="41" customFormat="1" x14ac:dyDescent="0.25">
      <c r="A1714" s="270"/>
      <c r="B1714" s="271"/>
      <c r="C1714" s="43"/>
      <c r="D1714" s="43"/>
      <c r="E1714" s="43"/>
      <c r="F1714" s="43"/>
      <c r="G1714" s="48"/>
      <c r="H1714" s="49"/>
      <c r="I1714" s="46" t="str">
        <f>IF(C1714="","",INDEX(airports_all,MATCH(C1714,Inputs!$J$5:$J$8662,0)))</f>
        <v/>
      </c>
      <c r="J1714" s="72" t="str">
        <f>IF(D1714="","",INDEX(airports_all,MATCH(D1714,Inputs!$J$5:$J$8662,0)))</f>
        <v/>
      </c>
      <c r="K1714" s="88" t="str">
        <f t="shared" si="54"/>
        <v/>
      </c>
      <c r="N1714" s="207">
        <f t="shared" si="55"/>
        <v>0</v>
      </c>
    </row>
    <row r="1715" spans="1:14" s="41" customFormat="1" x14ac:dyDescent="0.25">
      <c r="A1715" s="270"/>
      <c r="B1715" s="271"/>
      <c r="C1715" s="43"/>
      <c r="D1715" s="43"/>
      <c r="E1715" s="43"/>
      <c r="F1715" s="43"/>
      <c r="G1715" s="48"/>
      <c r="H1715" s="49"/>
      <c r="I1715" s="46" t="str">
        <f>IF(C1715="","",INDEX(airports_all,MATCH(C1715,Inputs!$J$5:$J$8662,0)))</f>
        <v/>
      </c>
      <c r="J1715" s="72" t="str">
        <f>IF(D1715="","",INDEX(airports_all,MATCH(D1715,Inputs!$J$5:$J$8662,0)))</f>
        <v/>
      </c>
      <c r="K1715" s="88" t="str">
        <f t="shared" si="54"/>
        <v/>
      </c>
      <c r="N1715" s="207">
        <f t="shared" si="55"/>
        <v>0</v>
      </c>
    </row>
    <row r="1716" spans="1:14" s="41" customFormat="1" x14ac:dyDescent="0.25">
      <c r="A1716" s="270"/>
      <c r="B1716" s="271"/>
      <c r="C1716" s="43"/>
      <c r="D1716" s="43"/>
      <c r="E1716" s="43"/>
      <c r="F1716" s="43"/>
      <c r="G1716" s="48"/>
      <c r="H1716" s="49"/>
      <c r="I1716" s="46" t="str">
        <f>IF(C1716="","",INDEX(airports_all,MATCH(C1716,Inputs!$J$5:$J$8662,0)))</f>
        <v/>
      </c>
      <c r="J1716" s="72" t="str">
        <f>IF(D1716="","",INDEX(airports_all,MATCH(D1716,Inputs!$J$5:$J$8662,0)))</f>
        <v/>
      </c>
      <c r="K1716" s="88" t="str">
        <f t="shared" si="54"/>
        <v/>
      </c>
      <c r="N1716" s="207">
        <f t="shared" si="55"/>
        <v>0</v>
      </c>
    </row>
    <row r="1717" spans="1:14" s="41" customFormat="1" x14ac:dyDescent="0.25">
      <c r="A1717" s="270"/>
      <c r="B1717" s="271"/>
      <c r="C1717" s="43"/>
      <c r="D1717" s="43"/>
      <c r="E1717" s="43"/>
      <c r="F1717" s="43"/>
      <c r="G1717" s="48"/>
      <c r="H1717" s="49"/>
      <c r="I1717" s="46" t="str">
        <f>IF(C1717="","",INDEX(airports_all,MATCH(C1717,Inputs!$J$5:$J$8662,0)))</f>
        <v/>
      </c>
      <c r="J1717" s="72" t="str">
        <f>IF(D1717="","",INDEX(airports_all,MATCH(D1717,Inputs!$J$5:$J$8662,0)))</f>
        <v/>
      </c>
      <c r="K1717" s="88" t="str">
        <f t="shared" si="54"/>
        <v/>
      </c>
      <c r="N1717" s="207">
        <f t="shared" si="55"/>
        <v>0</v>
      </c>
    </row>
    <row r="1718" spans="1:14" s="41" customFormat="1" x14ac:dyDescent="0.25">
      <c r="A1718" s="270"/>
      <c r="B1718" s="271"/>
      <c r="C1718" s="43"/>
      <c r="D1718" s="43"/>
      <c r="E1718" s="43"/>
      <c r="F1718" s="43"/>
      <c r="G1718" s="48"/>
      <c r="H1718" s="49"/>
      <c r="I1718" s="46" t="str">
        <f>IF(C1718="","",INDEX(airports_all,MATCH(C1718,Inputs!$J$5:$J$8662,0)))</f>
        <v/>
      </c>
      <c r="J1718" s="72" t="str">
        <f>IF(D1718="","",INDEX(airports_all,MATCH(D1718,Inputs!$J$5:$J$8662,0)))</f>
        <v/>
      </c>
      <c r="K1718" s="88" t="str">
        <f t="shared" si="54"/>
        <v/>
      </c>
      <c r="N1718" s="207">
        <f t="shared" si="55"/>
        <v>0</v>
      </c>
    </row>
    <row r="1719" spans="1:14" s="41" customFormat="1" x14ac:dyDescent="0.25">
      <c r="A1719" s="270"/>
      <c r="B1719" s="271"/>
      <c r="C1719" s="43"/>
      <c r="D1719" s="43"/>
      <c r="E1719" s="43"/>
      <c r="F1719" s="43"/>
      <c r="G1719" s="48"/>
      <c r="H1719" s="49"/>
      <c r="I1719" s="46" t="str">
        <f>IF(C1719="","",INDEX(airports_all,MATCH(C1719,Inputs!$J$5:$J$8662,0)))</f>
        <v/>
      </c>
      <c r="J1719" s="72" t="str">
        <f>IF(D1719="","",INDEX(airports_all,MATCH(D1719,Inputs!$J$5:$J$8662,0)))</f>
        <v/>
      </c>
      <c r="K1719" s="88" t="str">
        <f t="shared" si="54"/>
        <v/>
      </c>
      <c r="N1719" s="207">
        <f t="shared" si="55"/>
        <v>0</v>
      </c>
    </row>
    <row r="1720" spans="1:14" s="41" customFormat="1" x14ac:dyDescent="0.25">
      <c r="A1720" s="270"/>
      <c r="B1720" s="271"/>
      <c r="C1720" s="43"/>
      <c r="D1720" s="43"/>
      <c r="E1720" s="43"/>
      <c r="F1720" s="43"/>
      <c r="G1720" s="48"/>
      <c r="H1720" s="49"/>
      <c r="I1720" s="46" t="str">
        <f>IF(C1720="","",INDEX(airports_all,MATCH(C1720,Inputs!$J$5:$J$8662,0)))</f>
        <v/>
      </c>
      <c r="J1720" s="72" t="str">
        <f>IF(D1720="","",INDEX(airports_all,MATCH(D1720,Inputs!$J$5:$J$8662,0)))</f>
        <v/>
      </c>
      <c r="K1720" s="88" t="str">
        <f t="shared" si="54"/>
        <v/>
      </c>
      <c r="N1720" s="207">
        <f t="shared" si="55"/>
        <v>0</v>
      </c>
    </row>
    <row r="1721" spans="1:14" s="41" customFormat="1" x14ac:dyDescent="0.25">
      <c r="A1721" s="270"/>
      <c r="B1721" s="271"/>
      <c r="C1721" s="43"/>
      <c r="D1721" s="43"/>
      <c r="E1721" s="43"/>
      <c r="F1721" s="43"/>
      <c r="G1721" s="48"/>
      <c r="H1721" s="49"/>
      <c r="I1721" s="46" t="str">
        <f>IF(C1721="","",INDEX(airports_all,MATCH(C1721,Inputs!$J$5:$J$8662,0)))</f>
        <v/>
      </c>
      <c r="J1721" s="72" t="str">
        <f>IF(D1721="","",INDEX(airports_all,MATCH(D1721,Inputs!$J$5:$J$8662,0)))</f>
        <v/>
      </c>
      <c r="K1721" s="88" t="str">
        <f t="shared" si="54"/>
        <v/>
      </c>
      <c r="N1721" s="207">
        <f t="shared" si="55"/>
        <v>0</v>
      </c>
    </row>
    <row r="1722" spans="1:14" s="41" customFormat="1" x14ac:dyDescent="0.25">
      <c r="A1722" s="270"/>
      <c r="B1722" s="271"/>
      <c r="C1722" s="43"/>
      <c r="D1722" s="43"/>
      <c r="E1722" s="43"/>
      <c r="F1722" s="43"/>
      <c r="G1722" s="48"/>
      <c r="H1722" s="49"/>
      <c r="I1722" s="46" t="str">
        <f>IF(C1722="","",INDEX(airports_all,MATCH(C1722,Inputs!$J$5:$J$8662,0)))</f>
        <v/>
      </c>
      <c r="J1722" s="72" t="str">
        <f>IF(D1722="","",INDEX(airports_all,MATCH(D1722,Inputs!$J$5:$J$8662,0)))</f>
        <v/>
      </c>
      <c r="K1722" s="88" t="str">
        <f t="shared" si="54"/>
        <v/>
      </c>
      <c r="N1722" s="207">
        <f t="shared" si="55"/>
        <v>0</v>
      </c>
    </row>
    <row r="1723" spans="1:14" s="41" customFormat="1" x14ac:dyDescent="0.25">
      <c r="A1723" s="270"/>
      <c r="B1723" s="271"/>
      <c r="C1723" s="43"/>
      <c r="D1723" s="43"/>
      <c r="E1723" s="43"/>
      <c r="F1723" s="43"/>
      <c r="G1723" s="48"/>
      <c r="H1723" s="49"/>
      <c r="I1723" s="46" t="str">
        <f>IF(C1723="","",INDEX(airports_all,MATCH(C1723,Inputs!$J$5:$J$8662,0)))</f>
        <v/>
      </c>
      <c r="J1723" s="72" t="str">
        <f>IF(D1723="","",INDEX(airports_all,MATCH(D1723,Inputs!$J$5:$J$8662,0)))</f>
        <v/>
      </c>
      <c r="K1723" s="88" t="str">
        <f t="shared" si="54"/>
        <v/>
      </c>
      <c r="N1723" s="207">
        <f t="shared" si="55"/>
        <v>0</v>
      </c>
    </row>
    <row r="1724" spans="1:14" s="41" customFormat="1" x14ac:dyDescent="0.25">
      <c r="A1724" s="270"/>
      <c r="B1724" s="271"/>
      <c r="C1724" s="43"/>
      <c r="D1724" s="43"/>
      <c r="E1724" s="43"/>
      <c r="F1724" s="43"/>
      <c r="G1724" s="48"/>
      <c r="H1724" s="49"/>
      <c r="I1724" s="46" t="str">
        <f>IF(C1724="","",INDEX(airports_all,MATCH(C1724,Inputs!$J$5:$J$8662,0)))</f>
        <v/>
      </c>
      <c r="J1724" s="72" t="str">
        <f>IF(D1724="","",INDEX(airports_all,MATCH(D1724,Inputs!$J$5:$J$8662,0)))</f>
        <v/>
      </c>
      <c r="K1724" s="88" t="str">
        <f t="shared" si="54"/>
        <v/>
      </c>
      <c r="N1724" s="207">
        <f t="shared" si="55"/>
        <v>0</v>
      </c>
    </row>
    <row r="1725" spans="1:14" s="41" customFormat="1" x14ac:dyDescent="0.25">
      <c r="A1725" s="270"/>
      <c r="B1725" s="271"/>
      <c r="C1725" s="43"/>
      <c r="D1725" s="43"/>
      <c r="E1725" s="43"/>
      <c r="F1725" s="43"/>
      <c r="G1725" s="48"/>
      <c r="H1725" s="49"/>
      <c r="I1725" s="46" t="str">
        <f>IF(C1725="","",INDEX(airports_all,MATCH(C1725,Inputs!$J$5:$J$8662,0)))</f>
        <v/>
      </c>
      <c r="J1725" s="72" t="str">
        <f>IF(D1725="","",INDEX(airports_all,MATCH(D1725,Inputs!$J$5:$J$8662,0)))</f>
        <v/>
      </c>
      <c r="K1725" s="88" t="str">
        <f t="shared" si="54"/>
        <v/>
      </c>
      <c r="N1725" s="207">
        <f t="shared" si="55"/>
        <v>0</v>
      </c>
    </row>
    <row r="1726" spans="1:14" s="41" customFormat="1" x14ac:dyDescent="0.25">
      <c r="A1726" s="270"/>
      <c r="B1726" s="271"/>
      <c r="C1726" s="43"/>
      <c r="D1726" s="43"/>
      <c r="E1726" s="43"/>
      <c r="F1726" s="43"/>
      <c r="G1726" s="48"/>
      <c r="H1726" s="49"/>
      <c r="I1726" s="46" t="str">
        <f>IF(C1726="","",INDEX(airports_all,MATCH(C1726,Inputs!$J$5:$J$8662,0)))</f>
        <v/>
      </c>
      <c r="J1726" s="72" t="str">
        <f>IF(D1726="","",INDEX(airports_all,MATCH(D1726,Inputs!$J$5:$J$8662,0)))</f>
        <v/>
      </c>
      <c r="K1726" s="88" t="str">
        <f t="shared" si="54"/>
        <v/>
      </c>
      <c r="N1726" s="207">
        <f t="shared" si="55"/>
        <v>0</v>
      </c>
    </row>
    <row r="1727" spans="1:14" s="41" customFormat="1" x14ac:dyDescent="0.25">
      <c r="A1727" s="270"/>
      <c r="B1727" s="271"/>
      <c r="C1727" s="43"/>
      <c r="D1727" s="43"/>
      <c r="E1727" s="43"/>
      <c r="F1727" s="43"/>
      <c r="G1727" s="48"/>
      <c r="H1727" s="49"/>
      <c r="I1727" s="46" t="str">
        <f>IF(C1727="","",INDEX(airports_all,MATCH(C1727,Inputs!$J$5:$J$8662,0)))</f>
        <v/>
      </c>
      <c r="J1727" s="72" t="str">
        <f>IF(D1727="","",INDEX(airports_all,MATCH(D1727,Inputs!$J$5:$J$8662,0)))</f>
        <v/>
      </c>
      <c r="K1727" s="88" t="str">
        <f t="shared" si="54"/>
        <v/>
      </c>
      <c r="N1727" s="207">
        <f t="shared" si="55"/>
        <v>0</v>
      </c>
    </row>
    <row r="1728" spans="1:14" s="41" customFormat="1" x14ac:dyDescent="0.25">
      <c r="A1728" s="270"/>
      <c r="B1728" s="271"/>
      <c r="C1728" s="43"/>
      <c r="D1728" s="43"/>
      <c r="E1728" s="43"/>
      <c r="F1728" s="43"/>
      <c r="G1728" s="48"/>
      <c r="H1728" s="49"/>
      <c r="I1728" s="46" t="str">
        <f>IF(C1728="","",INDEX(airports_all,MATCH(C1728,Inputs!$J$5:$J$8662,0)))</f>
        <v/>
      </c>
      <c r="J1728" s="72" t="str">
        <f>IF(D1728="","",INDEX(airports_all,MATCH(D1728,Inputs!$J$5:$J$8662,0)))</f>
        <v/>
      </c>
      <c r="K1728" s="88" t="str">
        <f t="shared" si="54"/>
        <v/>
      </c>
      <c r="N1728" s="207">
        <f t="shared" si="55"/>
        <v>0</v>
      </c>
    </row>
    <row r="1729" spans="1:14" s="41" customFormat="1" x14ac:dyDescent="0.25">
      <c r="A1729" s="270"/>
      <c r="B1729" s="271"/>
      <c r="C1729" s="43"/>
      <c r="D1729" s="43"/>
      <c r="E1729" s="43"/>
      <c r="F1729" s="43"/>
      <c r="G1729" s="48"/>
      <c r="H1729" s="49"/>
      <c r="I1729" s="46" t="str">
        <f>IF(C1729="","",INDEX(airports_all,MATCH(C1729,Inputs!$J$5:$J$8662,0)))</f>
        <v/>
      </c>
      <c r="J1729" s="72" t="str">
        <f>IF(D1729="","",INDEX(airports_all,MATCH(D1729,Inputs!$J$5:$J$8662,0)))</f>
        <v/>
      </c>
      <c r="K1729" s="88" t="str">
        <f t="shared" si="54"/>
        <v/>
      </c>
      <c r="N1729" s="207">
        <f t="shared" si="55"/>
        <v>0</v>
      </c>
    </row>
    <row r="1730" spans="1:14" s="41" customFormat="1" x14ac:dyDescent="0.25">
      <c r="A1730" s="270"/>
      <c r="B1730" s="271"/>
      <c r="C1730" s="43"/>
      <c r="D1730" s="43"/>
      <c r="E1730" s="43"/>
      <c r="F1730" s="43"/>
      <c r="G1730" s="48"/>
      <c r="H1730" s="49"/>
      <c r="I1730" s="46" t="str">
        <f>IF(C1730="","",INDEX(airports_all,MATCH(C1730,Inputs!$J$5:$J$8662,0)))</f>
        <v/>
      </c>
      <c r="J1730" s="72" t="str">
        <f>IF(D1730="","",INDEX(airports_all,MATCH(D1730,Inputs!$J$5:$J$8662,0)))</f>
        <v/>
      </c>
      <c r="K1730" s="88" t="str">
        <f t="shared" si="54"/>
        <v/>
      </c>
      <c r="N1730" s="207">
        <f t="shared" si="55"/>
        <v>0</v>
      </c>
    </row>
    <row r="1731" spans="1:14" s="41" customFormat="1" x14ac:dyDescent="0.25">
      <c r="A1731" s="270"/>
      <c r="B1731" s="271"/>
      <c r="C1731" s="43"/>
      <c r="D1731" s="43"/>
      <c r="E1731" s="43"/>
      <c r="F1731" s="43"/>
      <c r="G1731" s="48"/>
      <c r="H1731" s="49"/>
      <c r="I1731" s="46" t="str">
        <f>IF(C1731="","",INDEX(airports_all,MATCH(C1731,Inputs!$J$5:$J$8662,0)))</f>
        <v/>
      </c>
      <c r="J1731" s="72" t="str">
        <f>IF(D1731="","",INDEX(airports_all,MATCH(D1731,Inputs!$J$5:$J$8662,0)))</f>
        <v/>
      </c>
      <c r="K1731" s="88" t="str">
        <f t="shared" si="54"/>
        <v/>
      </c>
      <c r="N1731" s="207">
        <f t="shared" si="55"/>
        <v>0</v>
      </c>
    </row>
    <row r="1732" spans="1:14" s="41" customFormat="1" x14ac:dyDescent="0.25">
      <c r="A1732" s="270"/>
      <c r="B1732" s="271"/>
      <c r="C1732" s="43"/>
      <c r="D1732" s="43"/>
      <c r="E1732" s="43"/>
      <c r="F1732" s="43"/>
      <c r="G1732" s="48"/>
      <c r="H1732" s="49"/>
      <c r="I1732" s="46" t="str">
        <f>IF(C1732="","",INDEX(airports_all,MATCH(C1732,Inputs!$J$5:$J$8662,0)))</f>
        <v/>
      </c>
      <c r="J1732" s="72" t="str">
        <f>IF(D1732="","",INDEX(airports_all,MATCH(D1732,Inputs!$J$5:$J$8662,0)))</f>
        <v/>
      </c>
      <c r="K1732" s="88" t="str">
        <f t="shared" si="54"/>
        <v/>
      </c>
      <c r="N1732" s="207">
        <f t="shared" si="55"/>
        <v>0</v>
      </c>
    </row>
    <row r="1733" spans="1:14" s="41" customFormat="1" x14ac:dyDescent="0.25">
      <c r="A1733" s="270"/>
      <c r="B1733" s="271"/>
      <c r="C1733" s="43"/>
      <c r="D1733" s="43"/>
      <c r="E1733" s="43"/>
      <c r="F1733" s="43"/>
      <c r="G1733" s="48"/>
      <c r="H1733" s="49"/>
      <c r="I1733" s="46" t="str">
        <f>IF(C1733="","",INDEX(airports_all,MATCH(C1733,Inputs!$J$5:$J$8662,0)))</f>
        <v/>
      </c>
      <c r="J1733" s="72" t="str">
        <f>IF(D1733="","",INDEX(airports_all,MATCH(D1733,Inputs!$J$5:$J$8662,0)))</f>
        <v/>
      </c>
      <c r="K1733" s="88" t="str">
        <f t="shared" si="54"/>
        <v/>
      </c>
      <c r="N1733" s="207">
        <f t="shared" si="55"/>
        <v>0</v>
      </c>
    </row>
    <row r="1734" spans="1:14" s="41" customFormat="1" x14ac:dyDescent="0.25">
      <c r="A1734" s="270"/>
      <c r="B1734" s="271"/>
      <c r="C1734" s="43"/>
      <c r="D1734" s="43"/>
      <c r="E1734" s="43"/>
      <c r="F1734" s="43"/>
      <c r="G1734" s="48"/>
      <c r="H1734" s="49"/>
      <c r="I1734" s="46" t="str">
        <f>IF(C1734="","",INDEX(airports_all,MATCH(C1734,Inputs!$J$5:$J$8662,0)))</f>
        <v/>
      </c>
      <c r="J1734" s="72" t="str">
        <f>IF(D1734="","",INDEX(airports_all,MATCH(D1734,Inputs!$J$5:$J$8662,0)))</f>
        <v/>
      </c>
      <c r="K1734" s="88" t="str">
        <f t="shared" si="54"/>
        <v/>
      </c>
      <c r="N1734" s="207">
        <f t="shared" si="55"/>
        <v>0</v>
      </c>
    </row>
    <row r="1735" spans="1:14" s="41" customFormat="1" x14ac:dyDescent="0.25">
      <c r="A1735" s="270"/>
      <c r="B1735" s="271"/>
      <c r="C1735" s="43"/>
      <c r="D1735" s="43"/>
      <c r="E1735" s="43"/>
      <c r="F1735" s="43"/>
      <c r="G1735" s="48"/>
      <c r="H1735" s="49"/>
      <c r="I1735" s="46" t="str">
        <f>IF(C1735="","",INDEX(airports_all,MATCH(C1735,Inputs!$J$5:$J$8662,0)))</f>
        <v/>
      </c>
      <c r="J1735" s="72" t="str">
        <f>IF(D1735="","",INDEX(airports_all,MATCH(D1735,Inputs!$J$5:$J$8662,0)))</f>
        <v/>
      </c>
      <c r="K1735" s="88" t="str">
        <f t="shared" si="54"/>
        <v/>
      </c>
      <c r="N1735" s="207">
        <f t="shared" si="55"/>
        <v>0</v>
      </c>
    </row>
    <row r="1736" spans="1:14" s="41" customFormat="1" x14ac:dyDescent="0.25">
      <c r="A1736" s="270"/>
      <c r="B1736" s="271"/>
      <c r="C1736" s="43"/>
      <c r="D1736" s="43"/>
      <c r="E1736" s="43"/>
      <c r="F1736" s="43"/>
      <c r="G1736" s="48"/>
      <c r="H1736" s="49"/>
      <c r="I1736" s="46" t="str">
        <f>IF(C1736="","",INDEX(airports_all,MATCH(C1736,Inputs!$J$5:$J$8662,0)))</f>
        <v/>
      </c>
      <c r="J1736" s="72" t="str">
        <f>IF(D1736="","",INDEX(airports_all,MATCH(D1736,Inputs!$J$5:$J$8662,0)))</f>
        <v/>
      </c>
      <c r="K1736" s="88" t="str">
        <f t="shared" si="54"/>
        <v/>
      </c>
      <c r="N1736" s="207">
        <f t="shared" si="55"/>
        <v>0</v>
      </c>
    </row>
    <row r="1737" spans="1:14" s="41" customFormat="1" x14ac:dyDescent="0.25">
      <c r="A1737" s="270"/>
      <c r="B1737" s="271"/>
      <c r="C1737" s="43"/>
      <c r="D1737" s="43"/>
      <c r="E1737" s="43"/>
      <c r="F1737" s="43"/>
      <c r="G1737" s="48"/>
      <c r="H1737" s="49"/>
      <c r="I1737" s="46" t="str">
        <f>IF(C1737="","",INDEX(airports_all,MATCH(C1737,Inputs!$J$5:$J$8662,0)))</f>
        <v/>
      </c>
      <c r="J1737" s="72" t="str">
        <f>IF(D1737="","",INDEX(airports_all,MATCH(D1737,Inputs!$J$5:$J$8662,0)))</f>
        <v/>
      </c>
      <c r="K1737" s="88" t="str">
        <f t="shared" si="54"/>
        <v/>
      </c>
      <c r="N1737" s="207">
        <f t="shared" si="55"/>
        <v>0</v>
      </c>
    </row>
    <row r="1738" spans="1:14" s="41" customFormat="1" x14ac:dyDescent="0.25">
      <c r="A1738" s="270"/>
      <c r="B1738" s="271"/>
      <c r="C1738" s="43"/>
      <c r="D1738" s="43"/>
      <c r="E1738" s="43"/>
      <c r="F1738" s="43"/>
      <c r="G1738" s="48"/>
      <c r="H1738" s="49"/>
      <c r="I1738" s="46" t="str">
        <f>IF(C1738="","",INDEX(airports_all,MATCH(C1738,Inputs!$J$5:$J$8662,0)))</f>
        <v/>
      </c>
      <c r="J1738" s="72" t="str">
        <f>IF(D1738="","",INDEX(airports_all,MATCH(D1738,Inputs!$J$5:$J$8662,0)))</f>
        <v/>
      </c>
      <c r="K1738" s="88" t="str">
        <f t="shared" si="54"/>
        <v/>
      </c>
      <c r="N1738" s="207">
        <f t="shared" si="55"/>
        <v>0</v>
      </c>
    </row>
    <row r="1739" spans="1:14" s="41" customFormat="1" x14ac:dyDescent="0.25">
      <c r="A1739" s="270"/>
      <c r="B1739" s="271"/>
      <c r="C1739" s="43"/>
      <c r="D1739" s="43"/>
      <c r="E1739" s="43"/>
      <c r="F1739" s="43"/>
      <c r="G1739" s="48"/>
      <c r="H1739" s="49"/>
      <c r="I1739" s="46" t="str">
        <f>IF(C1739="","",INDEX(airports_all,MATCH(C1739,Inputs!$J$5:$J$8662,0)))</f>
        <v/>
      </c>
      <c r="J1739" s="72" t="str">
        <f>IF(D1739="","",INDEX(airports_all,MATCH(D1739,Inputs!$J$5:$J$8662,0)))</f>
        <v/>
      </c>
      <c r="K1739" s="88" t="str">
        <f t="shared" si="54"/>
        <v/>
      </c>
      <c r="N1739" s="207">
        <f t="shared" si="55"/>
        <v>0</v>
      </c>
    </row>
    <row r="1740" spans="1:14" s="41" customFormat="1" x14ac:dyDescent="0.25">
      <c r="A1740" s="270"/>
      <c r="B1740" s="271"/>
      <c r="C1740" s="43"/>
      <c r="D1740" s="43"/>
      <c r="E1740" s="43"/>
      <c r="F1740" s="43"/>
      <c r="G1740" s="48"/>
      <c r="H1740" s="49"/>
      <c r="I1740" s="46" t="str">
        <f>IF(C1740="","",INDEX(airports_all,MATCH(C1740,Inputs!$J$5:$J$8662,0)))</f>
        <v/>
      </c>
      <c r="J1740" s="72" t="str">
        <f>IF(D1740="","",INDEX(airports_all,MATCH(D1740,Inputs!$J$5:$J$8662,0)))</f>
        <v/>
      </c>
      <c r="K1740" s="88" t="str">
        <f t="shared" si="54"/>
        <v/>
      </c>
      <c r="N1740" s="207">
        <f t="shared" si="55"/>
        <v>0</v>
      </c>
    </row>
    <row r="1741" spans="1:14" s="41" customFormat="1" x14ac:dyDescent="0.25">
      <c r="A1741" s="270"/>
      <c r="B1741" s="271"/>
      <c r="C1741" s="43"/>
      <c r="D1741" s="43"/>
      <c r="E1741" s="43"/>
      <c r="F1741" s="43"/>
      <c r="G1741" s="48"/>
      <c r="H1741" s="49"/>
      <c r="I1741" s="46" t="str">
        <f>IF(C1741="","",INDEX(airports_all,MATCH(C1741,Inputs!$J$5:$J$8662,0)))</f>
        <v/>
      </c>
      <c r="J1741" s="72" t="str">
        <f>IF(D1741="","",INDEX(airports_all,MATCH(D1741,Inputs!$J$5:$J$8662,0)))</f>
        <v/>
      </c>
      <c r="K1741" s="88" t="str">
        <f t="shared" si="54"/>
        <v/>
      </c>
      <c r="N1741" s="207">
        <f t="shared" si="55"/>
        <v>0</v>
      </c>
    </row>
    <row r="1742" spans="1:14" s="41" customFormat="1" x14ac:dyDescent="0.25">
      <c r="A1742" s="270"/>
      <c r="B1742" s="271"/>
      <c r="C1742" s="43"/>
      <c r="D1742" s="43"/>
      <c r="E1742" s="43"/>
      <c r="F1742" s="43"/>
      <c r="G1742" s="48"/>
      <c r="H1742" s="49"/>
      <c r="I1742" s="46" t="str">
        <f>IF(C1742="","",INDEX(airports_all,MATCH(C1742,Inputs!$J$5:$J$8662,0)))</f>
        <v/>
      </c>
      <c r="J1742" s="72" t="str">
        <f>IF(D1742="","",INDEX(airports_all,MATCH(D1742,Inputs!$J$5:$J$8662,0)))</f>
        <v/>
      </c>
      <c r="K1742" s="88" t="str">
        <f t="shared" si="54"/>
        <v/>
      </c>
      <c r="N1742" s="207">
        <f t="shared" si="55"/>
        <v>0</v>
      </c>
    </row>
    <row r="1743" spans="1:14" s="41" customFormat="1" x14ac:dyDescent="0.25">
      <c r="A1743" s="270"/>
      <c r="B1743" s="271"/>
      <c r="C1743" s="43"/>
      <c r="D1743" s="43"/>
      <c r="E1743" s="43"/>
      <c r="F1743" s="43"/>
      <c r="G1743" s="48"/>
      <c r="H1743" s="49"/>
      <c r="I1743" s="46" t="str">
        <f>IF(C1743="","",INDEX(airports_all,MATCH(C1743,Inputs!$J$5:$J$8662,0)))</f>
        <v/>
      </c>
      <c r="J1743" s="72" t="str">
        <f>IF(D1743="","",INDEX(airports_all,MATCH(D1743,Inputs!$J$5:$J$8662,0)))</f>
        <v/>
      </c>
      <c r="K1743" s="88" t="str">
        <f t="shared" si="54"/>
        <v/>
      </c>
      <c r="N1743" s="207">
        <f t="shared" si="55"/>
        <v>0</v>
      </c>
    </row>
    <row r="1744" spans="1:14" s="41" customFormat="1" x14ac:dyDescent="0.25">
      <c r="A1744" s="270"/>
      <c r="B1744" s="271"/>
      <c r="C1744" s="43"/>
      <c r="D1744" s="43"/>
      <c r="E1744" s="43"/>
      <c r="F1744" s="43"/>
      <c r="G1744" s="48"/>
      <c r="H1744" s="49"/>
      <c r="I1744" s="46" t="str">
        <f>IF(C1744="","",INDEX(airports_all,MATCH(C1744,Inputs!$J$5:$J$8662,0)))</f>
        <v/>
      </c>
      <c r="J1744" s="72" t="str">
        <f>IF(D1744="","",INDEX(airports_all,MATCH(D1744,Inputs!$J$5:$J$8662,0)))</f>
        <v/>
      </c>
      <c r="K1744" s="88" t="str">
        <f t="shared" si="54"/>
        <v/>
      </c>
      <c r="N1744" s="207">
        <f t="shared" si="55"/>
        <v>0</v>
      </c>
    </row>
    <row r="1745" spans="1:14" s="41" customFormat="1" x14ac:dyDescent="0.25">
      <c r="A1745" s="270"/>
      <c r="B1745" s="271"/>
      <c r="C1745" s="43"/>
      <c r="D1745" s="43"/>
      <c r="E1745" s="43"/>
      <c r="F1745" s="43"/>
      <c r="G1745" s="48"/>
      <c r="H1745" s="49"/>
      <c r="I1745" s="46" t="str">
        <f>IF(C1745="","",INDEX(airports_all,MATCH(C1745,Inputs!$J$5:$J$8662,0)))</f>
        <v/>
      </c>
      <c r="J1745" s="72" t="str">
        <f>IF(D1745="","",INDEX(airports_all,MATCH(D1745,Inputs!$J$5:$J$8662,0)))</f>
        <v/>
      </c>
      <c r="K1745" s="88" t="str">
        <f t="shared" si="54"/>
        <v/>
      </c>
      <c r="N1745" s="207">
        <f t="shared" si="55"/>
        <v>0</v>
      </c>
    </row>
    <row r="1746" spans="1:14" s="41" customFormat="1" x14ac:dyDescent="0.25">
      <c r="A1746" s="270"/>
      <c r="B1746" s="271"/>
      <c r="C1746" s="43"/>
      <c r="D1746" s="43"/>
      <c r="E1746" s="43"/>
      <c r="F1746" s="43"/>
      <c r="G1746" s="48"/>
      <c r="H1746" s="49"/>
      <c r="I1746" s="46" t="str">
        <f>IF(C1746="","",INDEX(airports_all,MATCH(C1746,Inputs!$J$5:$J$8662,0)))</f>
        <v/>
      </c>
      <c r="J1746" s="72" t="str">
        <f>IF(D1746="","",INDEX(airports_all,MATCH(D1746,Inputs!$J$5:$J$8662,0)))</f>
        <v/>
      </c>
      <c r="K1746" s="88" t="str">
        <f t="shared" si="54"/>
        <v/>
      </c>
      <c r="N1746" s="207">
        <f t="shared" si="55"/>
        <v>0</v>
      </c>
    </row>
    <row r="1747" spans="1:14" s="41" customFormat="1" x14ac:dyDescent="0.25">
      <c r="A1747" s="270"/>
      <c r="B1747" s="271"/>
      <c r="C1747" s="43"/>
      <c r="D1747" s="43"/>
      <c r="E1747" s="43"/>
      <c r="F1747" s="43"/>
      <c r="G1747" s="48"/>
      <c r="H1747" s="49"/>
      <c r="I1747" s="46" t="str">
        <f>IF(C1747="","",INDEX(airports_all,MATCH(C1747,Inputs!$J$5:$J$8662,0)))</f>
        <v/>
      </c>
      <c r="J1747" s="72" t="str">
        <f>IF(D1747="","",INDEX(airports_all,MATCH(D1747,Inputs!$J$5:$J$8662,0)))</f>
        <v/>
      </c>
      <c r="K1747" s="88" t="str">
        <f t="shared" si="54"/>
        <v/>
      </c>
      <c r="N1747" s="207">
        <f t="shared" si="55"/>
        <v>0</v>
      </c>
    </row>
    <row r="1748" spans="1:14" s="41" customFormat="1" x14ac:dyDescent="0.25">
      <c r="A1748" s="270"/>
      <c r="B1748" s="271"/>
      <c r="C1748" s="43"/>
      <c r="D1748" s="43"/>
      <c r="E1748" s="43"/>
      <c r="F1748" s="43"/>
      <c r="G1748" s="48"/>
      <c r="H1748" s="49"/>
      <c r="I1748" s="46" t="str">
        <f>IF(C1748="","",INDEX(airports_all,MATCH(C1748,Inputs!$J$5:$J$8662,0)))</f>
        <v/>
      </c>
      <c r="J1748" s="72" t="str">
        <f>IF(D1748="","",INDEX(airports_all,MATCH(D1748,Inputs!$J$5:$J$8662,0)))</f>
        <v/>
      </c>
      <c r="K1748" s="88" t="str">
        <f t="shared" si="54"/>
        <v/>
      </c>
      <c r="N1748" s="207">
        <f t="shared" si="55"/>
        <v>0</v>
      </c>
    </row>
    <row r="1749" spans="1:14" s="41" customFormat="1" x14ac:dyDescent="0.25">
      <c r="A1749" s="270"/>
      <c r="B1749" s="271"/>
      <c r="C1749" s="43"/>
      <c r="D1749" s="43"/>
      <c r="E1749" s="43"/>
      <c r="F1749" s="43"/>
      <c r="G1749" s="48"/>
      <c r="H1749" s="49"/>
      <c r="I1749" s="46" t="str">
        <f>IF(C1749="","",INDEX(airports_all,MATCH(C1749,Inputs!$J$5:$J$8662,0)))</f>
        <v/>
      </c>
      <c r="J1749" s="72" t="str">
        <f>IF(D1749="","",INDEX(airports_all,MATCH(D1749,Inputs!$J$5:$J$8662,0)))</f>
        <v/>
      </c>
      <c r="K1749" s="88" t="str">
        <f t="shared" si="54"/>
        <v/>
      </c>
      <c r="N1749" s="207">
        <f t="shared" si="55"/>
        <v>0</v>
      </c>
    </row>
    <row r="1750" spans="1:14" s="41" customFormat="1" x14ac:dyDescent="0.25">
      <c r="A1750" s="270"/>
      <c r="B1750" s="271"/>
      <c r="C1750" s="43"/>
      <c r="D1750" s="43"/>
      <c r="E1750" s="43"/>
      <c r="F1750" s="43"/>
      <c r="G1750" s="48"/>
      <c r="H1750" s="49"/>
      <c r="I1750" s="46" t="str">
        <f>IF(C1750="","",INDEX(airports_all,MATCH(C1750,Inputs!$J$5:$J$8662,0)))</f>
        <v/>
      </c>
      <c r="J1750" s="72" t="str">
        <f>IF(D1750="","",INDEX(airports_all,MATCH(D1750,Inputs!$J$5:$J$8662,0)))</f>
        <v/>
      </c>
      <c r="K1750" s="88" t="str">
        <f t="shared" ref="K1750:K1813" si="56">IF(COUNTA(A1750:G1750)&gt;0,IF(COUNTA(A1750:G1750)&lt;6, "Enter data in all of columns B-G!",""),"")</f>
        <v/>
      </c>
      <c r="N1750" s="207">
        <f t="shared" ref="N1750:N1813" si="57">IF(COUNTA(A1750:G1750)&gt;0,IF(COUNTA(A1750:G1750)&lt;6, 1,0),0)</f>
        <v>0</v>
      </c>
    </row>
    <row r="1751" spans="1:14" s="41" customFormat="1" x14ac:dyDescent="0.25">
      <c r="A1751" s="270"/>
      <c r="B1751" s="271"/>
      <c r="C1751" s="43"/>
      <c r="D1751" s="43"/>
      <c r="E1751" s="43"/>
      <c r="F1751" s="43"/>
      <c r="G1751" s="48"/>
      <c r="H1751" s="49"/>
      <c r="I1751" s="46" t="str">
        <f>IF(C1751="","",INDEX(airports_all,MATCH(C1751,Inputs!$J$5:$J$8662,0)))</f>
        <v/>
      </c>
      <c r="J1751" s="72" t="str">
        <f>IF(D1751="","",INDEX(airports_all,MATCH(D1751,Inputs!$J$5:$J$8662,0)))</f>
        <v/>
      </c>
      <c r="K1751" s="88" t="str">
        <f t="shared" si="56"/>
        <v/>
      </c>
      <c r="N1751" s="207">
        <f t="shared" si="57"/>
        <v>0</v>
      </c>
    </row>
    <row r="1752" spans="1:14" s="41" customFormat="1" x14ac:dyDescent="0.25">
      <c r="A1752" s="270"/>
      <c r="B1752" s="271"/>
      <c r="C1752" s="43"/>
      <c r="D1752" s="43"/>
      <c r="E1752" s="43"/>
      <c r="F1752" s="43"/>
      <c r="G1752" s="48"/>
      <c r="H1752" s="49"/>
      <c r="I1752" s="46" t="str">
        <f>IF(C1752="","",INDEX(airports_all,MATCH(C1752,Inputs!$J$5:$J$8662,0)))</f>
        <v/>
      </c>
      <c r="J1752" s="72" t="str">
        <f>IF(D1752="","",INDEX(airports_all,MATCH(D1752,Inputs!$J$5:$J$8662,0)))</f>
        <v/>
      </c>
      <c r="K1752" s="88" t="str">
        <f t="shared" si="56"/>
        <v/>
      </c>
      <c r="N1752" s="207">
        <f t="shared" si="57"/>
        <v>0</v>
      </c>
    </row>
    <row r="1753" spans="1:14" s="41" customFormat="1" x14ac:dyDescent="0.25">
      <c r="A1753" s="270"/>
      <c r="B1753" s="271"/>
      <c r="C1753" s="43"/>
      <c r="D1753" s="43"/>
      <c r="E1753" s="43"/>
      <c r="F1753" s="43"/>
      <c r="G1753" s="48"/>
      <c r="H1753" s="49"/>
      <c r="I1753" s="46" t="str">
        <f>IF(C1753="","",INDEX(airports_all,MATCH(C1753,Inputs!$J$5:$J$8662,0)))</f>
        <v/>
      </c>
      <c r="J1753" s="72" t="str">
        <f>IF(D1753="","",INDEX(airports_all,MATCH(D1753,Inputs!$J$5:$J$8662,0)))</f>
        <v/>
      </c>
      <c r="K1753" s="88" t="str">
        <f t="shared" si="56"/>
        <v/>
      </c>
      <c r="N1753" s="207">
        <f t="shared" si="57"/>
        <v>0</v>
      </c>
    </row>
    <row r="1754" spans="1:14" s="41" customFormat="1" x14ac:dyDescent="0.25">
      <c r="A1754" s="270"/>
      <c r="B1754" s="271"/>
      <c r="C1754" s="43"/>
      <c r="D1754" s="43"/>
      <c r="E1754" s="43"/>
      <c r="F1754" s="43"/>
      <c r="G1754" s="48"/>
      <c r="H1754" s="49"/>
      <c r="I1754" s="46" t="str">
        <f>IF(C1754="","",INDEX(airports_all,MATCH(C1754,Inputs!$J$5:$J$8662,0)))</f>
        <v/>
      </c>
      <c r="J1754" s="72" t="str">
        <f>IF(D1754="","",INDEX(airports_all,MATCH(D1754,Inputs!$J$5:$J$8662,0)))</f>
        <v/>
      </c>
      <c r="K1754" s="88" t="str">
        <f t="shared" si="56"/>
        <v/>
      </c>
      <c r="N1754" s="207">
        <f t="shared" si="57"/>
        <v>0</v>
      </c>
    </row>
    <row r="1755" spans="1:14" s="41" customFormat="1" x14ac:dyDescent="0.25">
      <c r="A1755" s="270"/>
      <c r="B1755" s="271"/>
      <c r="C1755" s="43"/>
      <c r="D1755" s="43"/>
      <c r="E1755" s="43"/>
      <c r="F1755" s="43"/>
      <c r="G1755" s="48"/>
      <c r="H1755" s="49"/>
      <c r="I1755" s="46" t="str">
        <f>IF(C1755="","",INDEX(airports_all,MATCH(C1755,Inputs!$J$5:$J$8662,0)))</f>
        <v/>
      </c>
      <c r="J1755" s="72" t="str">
        <f>IF(D1755="","",INDEX(airports_all,MATCH(D1755,Inputs!$J$5:$J$8662,0)))</f>
        <v/>
      </c>
      <c r="K1755" s="88" t="str">
        <f t="shared" si="56"/>
        <v/>
      </c>
      <c r="N1755" s="207">
        <f t="shared" si="57"/>
        <v>0</v>
      </c>
    </row>
    <row r="1756" spans="1:14" s="41" customFormat="1" x14ac:dyDescent="0.25">
      <c r="A1756" s="270"/>
      <c r="B1756" s="271"/>
      <c r="C1756" s="43"/>
      <c r="D1756" s="43"/>
      <c r="E1756" s="43"/>
      <c r="F1756" s="43"/>
      <c r="G1756" s="48"/>
      <c r="H1756" s="49"/>
      <c r="I1756" s="46" t="str">
        <f>IF(C1756="","",INDEX(airports_all,MATCH(C1756,Inputs!$J$5:$J$8662,0)))</f>
        <v/>
      </c>
      <c r="J1756" s="72" t="str">
        <f>IF(D1756="","",INDEX(airports_all,MATCH(D1756,Inputs!$J$5:$J$8662,0)))</f>
        <v/>
      </c>
      <c r="K1756" s="88" t="str">
        <f t="shared" si="56"/>
        <v/>
      </c>
      <c r="N1756" s="207">
        <f t="shared" si="57"/>
        <v>0</v>
      </c>
    </row>
    <row r="1757" spans="1:14" s="41" customFormat="1" x14ac:dyDescent="0.25">
      <c r="A1757" s="270"/>
      <c r="B1757" s="271"/>
      <c r="C1757" s="43"/>
      <c r="D1757" s="43"/>
      <c r="E1757" s="43"/>
      <c r="F1757" s="43"/>
      <c r="G1757" s="48"/>
      <c r="H1757" s="49"/>
      <c r="I1757" s="46" t="str">
        <f>IF(C1757="","",INDEX(airports_all,MATCH(C1757,Inputs!$J$5:$J$8662,0)))</f>
        <v/>
      </c>
      <c r="J1757" s="72" t="str">
        <f>IF(D1757="","",INDEX(airports_all,MATCH(D1757,Inputs!$J$5:$J$8662,0)))</f>
        <v/>
      </c>
      <c r="K1757" s="88" t="str">
        <f t="shared" si="56"/>
        <v/>
      </c>
      <c r="N1757" s="207">
        <f t="shared" si="57"/>
        <v>0</v>
      </c>
    </row>
    <row r="1758" spans="1:14" s="41" customFormat="1" x14ac:dyDescent="0.25">
      <c r="A1758" s="270"/>
      <c r="B1758" s="271"/>
      <c r="C1758" s="43"/>
      <c r="D1758" s="43"/>
      <c r="E1758" s="43"/>
      <c r="F1758" s="43"/>
      <c r="G1758" s="48"/>
      <c r="H1758" s="49"/>
      <c r="I1758" s="46" t="str">
        <f>IF(C1758="","",INDEX(airports_all,MATCH(C1758,Inputs!$J$5:$J$8662,0)))</f>
        <v/>
      </c>
      <c r="J1758" s="72" t="str">
        <f>IF(D1758="","",INDEX(airports_all,MATCH(D1758,Inputs!$J$5:$J$8662,0)))</f>
        <v/>
      </c>
      <c r="K1758" s="88" t="str">
        <f t="shared" si="56"/>
        <v/>
      </c>
      <c r="N1758" s="207">
        <f t="shared" si="57"/>
        <v>0</v>
      </c>
    </row>
    <row r="1759" spans="1:14" s="41" customFormat="1" x14ac:dyDescent="0.25">
      <c r="A1759" s="270"/>
      <c r="B1759" s="271"/>
      <c r="C1759" s="43"/>
      <c r="D1759" s="43"/>
      <c r="E1759" s="43"/>
      <c r="F1759" s="43"/>
      <c r="G1759" s="48"/>
      <c r="H1759" s="49"/>
      <c r="I1759" s="46" t="str">
        <f>IF(C1759="","",INDEX(airports_all,MATCH(C1759,Inputs!$J$5:$J$8662,0)))</f>
        <v/>
      </c>
      <c r="J1759" s="72" t="str">
        <f>IF(D1759="","",INDEX(airports_all,MATCH(D1759,Inputs!$J$5:$J$8662,0)))</f>
        <v/>
      </c>
      <c r="K1759" s="88" t="str">
        <f t="shared" si="56"/>
        <v/>
      </c>
      <c r="N1759" s="207">
        <f t="shared" si="57"/>
        <v>0</v>
      </c>
    </row>
    <row r="1760" spans="1:14" s="41" customFormat="1" x14ac:dyDescent="0.25">
      <c r="A1760" s="270"/>
      <c r="B1760" s="271"/>
      <c r="C1760" s="43"/>
      <c r="D1760" s="43"/>
      <c r="E1760" s="43"/>
      <c r="F1760" s="43"/>
      <c r="G1760" s="48"/>
      <c r="H1760" s="49"/>
      <c r="I1760" s="46" t="str">
        <f>IF(C1760="","",INDEX(airports_all,MATCH(C1760,Inputs!$J$5:$J$8662,0)))</f>
        <v/>
      </c>
      <c r="J1760" s="72" t="str">
        <f>IF(D1760="","",INDEX(airports_all,MATCH(D1760,Inputs!$J$5:$J$8662,0)))</f>
        <v/>
      </c>
      <c r="K1760" s="88" t="str">
        <f t="shared" si="56"/>
        <v/>
      </c>
      <c r="N1760" s="207">
        <f t="shared" si="57"/>
        <v>0</v>
      </c>
    </row>
    <row r="1761" spans="1:14" s="41" customFormat="1" x14ac:dyDescent="0.25">
      <c r="A1761" s="270"/>
      <c r="B1761" s="271"/>
      <c r="C1761" s="43"/>
      <c r="D1761" s="43"/>
      <c r="E1761" s="43"/>
      <c r="F1761" s="43"/>
      <c r="G1761" s="48"/>
      <c r="H1761" s="49"/>
      <c r="I1761" s="46" t="str">
        <f>IF(C1761="","",INDEX(airports_all,MATCH(C1761,Inputs!$J$5:$J$8662,0)))</f>
        <v/>
      </c>
      <c r="J1761" s="72" t="str">
        <f>IF(D1761="","",INDEX(airports_all,MATCH(D1761,Inputs!$J$5:$J$8662,0)))</f>
        <v/>
      </c>
      <c r="K1761" s="88" t="str">
        <f t="shared" si="56"/>
        <v/>
      </c>
      <c r="N1761" s="207">
        <f t="shared" si="57"/>
        <v>0</v>
      </c>
    </row>
    <row r="1762" spans="1:14" s="41" customFormat="1" x14ac:dyDescent="0.25">
      <c r="A1762" s="270"/>
      <c r="B1762" s="271"/>
      <c r="C1762" s="43"/>
      <c r="D1762" s="43"/>
      <c r="E1762" s="43"/>
      <c r="F1762" s="43"/>
      <c r="G1762" s="48"/>
      <c r="H1762" s="49"/>
      <c r="I1762" s="46" t="str">
        <f>IF(C1762="","",INDEX(airports_all,MATCH(C1762,Inputs!$J$5:$J$8662,0)))</f>
        <v/>
      </c>
      <c r="J1762" s="72" t="str">
        <f>IF(D1762="","",INDEX(airports_all,MATCH(D1762,Inputs!$J$5:$J$8662,0)))</f>
        <v/>
      </c>
      <c r="K1762" s="88" t="str">
        <f t="shared" si="56"/>
        <v/>
      </c>
      <c r="N1762" s="207">
        <f t="shared" si="57"/>
        <v>0</v>
      </c>
    </row>
    <row r="1763" spans="1:14" s="41" customFormat="1" x14ac:dyDescent="0.25">
      <c r="A1763" s="270"/>
      <c r="B1763" s="271"/>
      <c r="C1763" s="43"/>
      <c r="D1763" s="43"/>
      <c r="E1763" s="43"/>
      <c r="F1763" s="43"/>
      <c r="G1763" s="48"/>
      <c r="H1763" s="49"/>
      <c r="I1763" s="46" t="str">
        <f>IF(C1763="","",INDEX(airports_all,MATCH(C1763,Inputs!$J$5:$J$8662,0)))</f>
        <v/>
      </c>
      <c r="J1763" s="72" t="str">
        <f>IF(D1763="","",INDEX(airports_all,MATCH(D1763,Inputs!$J$5:$J$8662,0)))</f>
        <v/>
      </c>
      <c r="K1763" s="88" t="str">
        <f t="shared" si="56"/>
        <v/>
      </c>
      <c r="N1763" s="207">
        <f t="shared" si="57"/>
        <v>0</v>
      </c>
    </row>
    <row r="1764" spans="1:14" s="41" customFormat="1" x14ac:dyDescent="0.25">
      <c r="A1764" s="270"/>
      <c r="B1764" s="271"/>
      <c r="C1764" s="43"/>
      <c r="D1764" s="43"/>
      <c r="E1764" s="43"/>
      <c r="F1764" s="43"/>
      <c r="G1764" s="48"/>
      <c r="H1764" s="49"/>
      <c r="I1764" s="46" t="str">
        <f>IF(C1764="","",INDEX(airports_all,MATCH(C1764,Inputs!$J$5:$J$8662,0)))</f>
        <v/>
      </c>
      <c r="J1764" s="72" t="str">
        <f>IF(D1764="","",INDEX(airports_all,MATCH(D1764,Inputs!$J$5:$J$8662,0)))</f>
        <v/>
      </c>
      <c r="K1764" s="88" t="str">
        <f t="shared" si="56"/>
        <v/>
      </c>
      <c r="N1764" s="207">
        <f t="shared" si="57"/>
        <v>0</v>
      </c>
    </row>
    <row r="1765" spans="1:14" s="41" customFormat="1" x14ac:dyDescent="0.25">
      <c r="A1765" s="270"/>
      <c r="B1765" s="271"/>
      <c r="C1765" s="43"/>
      <c r="D1765" s="43"/>
      <c r="E1765" s="43"/>
      <c r="F1765" s="43"/>
      <c r="G1765" s="48"/>
      <c r="H1765" s="49"/>
      <c r="I1765" s="46" t="str">
        <f>IF(C1765="","",INDEX(airports_all,MATCH(C1765,Inputs!$J$5:$J$8662,0)))</f>
        <v/>
      </c>
      <c r="J1765" s="72" t="str">
        <f>IF(D1765="","",INDEX(airports_all,MATCH(D1765,Inputs!$J$5:$J$8662,0)))</f>
        <v/>
      </c>
      <c r="K1765" s="88" t="str">
        <f t="shared" si="56"/>
        <v/>
      </c>
      <c r="N1765" s="207">
        <f t="shared" si="57"/>
        <v>0</v>
      </c>
    </row>
    <row r="1766" spans="1:14" s="41" customFormat="1" x14ac:dyDescent="0.25">
      <c r="A1766" s="270"/>
      <c r="B1766" s="271"/>
      <c r="C1766" s="43"/>
      <c r="D1766" s="43"/>
      <c r="E1766" s="43"/>
      <c r="F1766" s="43"/>
      <c r="G1766" s="48"/>
      <c r="H1766" s="49"/>
      <c r="I1766" s="46" t="str">
        <f>IF(C1766="","",INDEX(airports_all,MATCH(C1766,Inputs!$J$5:$J$8662,0)))</f>
        <v/>
      </c>
      <c r="J1766" s="72" t="str">
        <f>IF(D1766="","",INDEX(airports_all,MATCH(D1766,Inputs!$J$5:$J$8662,0)))</f>
        <v/>
      </c>
      <c r="K1766" s="88" t="str">
        <f t="shared" si="56"/>
        <v/>
      </c>
      <c r="N1766" s="207">
        <f t="shared" si="57"/>
        <v>0</v>
      </c>
    </row>
    <row r="1767" spans="1:14" s="41" customFormat="1" x14ac:dyDescent="0.25">
      <c r="A1767" s="270"/>
      <c r="B1767" s="271"/>
      <c r="C1767" s="43"/>
      <c r="D1767" s="43"/>
      <c r="E1767" s="43"/>
      <c r="F1767" s="43"/>
      <c r="G1767" s="48"/>
      <c r="H1767" s="49"/>
      <c r="I1767" s="46" t="str">
        <f>IF(C1767="","",INDEX(airports_all,MATCH(C1767,Inputs!$J$5:$J$8662,0)))</f>
        <v/>
      </c>
      <c r="J1767" s="72" t="str">
        <f>IF(D1767="","",INDEX(airports_all,MATCH(D1767,Inputs!$J$5:$J$8662,0)))</f>
        <v/>
      </c>
      <c r="K1767" s="88" t="str">
        <f t="shared" si="56"/>
        <v/>
      </c>
      <c r="N1767" s="207">
        <f t="shared" si="57"/>
        <v>0</v>
      </c>
    </row>
    <row r="1768" spans="1:14" s="41" customFormat="1" x14ac:dyDescent="0.25">
      <c r="A1768" s="270"/>
      <c r="B1768" s="271"/>
      <c r="C1768" s="43"/>
      <c r="D1768" s="43"/>
      <c r="E1768" s="43"/>
      <c r="F1768" s="43"/>
      <c r="G1768" s="48"/>
      <c r="H1768" s="49"/>
      <c r="I1768" s="46" t="str">
        <f>IF(C1768="","",INDEX(airports_all,MATCH(C1768,Inputs!$J$5:$J$8662,0)))</f>
        <v/>
      </c>
      <c r="J1768" s="72" t="str">
        <f>IF(D1768="","",INDEX(airports_all,MATCH(D1768,Inputs!$J$5:$J$8662,0)))</f>
        <v/>
      </c>
      <c r="K1768" s="88" t="str">
        <f t="shared" si="56"/>
        <v/>
      </c>
      <c r="N1768" s="207">
        <f t="shared" si="57"/>
        <v>0</v>
      </c>
    </row>
    <row r="1769" spans="1:14" s="41" customFormat="1" x14ac:dyDescent="0.25">
      <c r="A1769" s="270"/>
      <c r="B1769" s="271"/>
      <c r="C1769" s="43"/>
      <c r="D1769" s="43"/>
      <c r="E1769" s="43"/>
      <c r="F1769" s="43"/>
      <c r="G1769" s="48"/>
      <c r="H1769" s="49"/>
      <c r="I1769" s="46" t="str">
        <f>IF(C1769="","",INDEX(airports_all,MATCH(C1769,Inputs!$J$5:$J$8662,0)))</f>
        <v/>
      </c>
      <c r="J1769" s="72" t="str">
        <f>IF(D1769="","",INDEX(airports_all,MATCH(D1769,Inputs!$J$5:$J$8662,0)))</f>
        <v/>
      </c>
      <c r="K1769" s="88" t="str">
        <f t="shared" si="56"/>
        <v/>
      </c>
      <c r="N1769" s="207">
        <f t="shared" si="57"/>
        <v>0</v>
      </c>
    </row>
    <row r="1770" spans="1:14" s="41" customFormat="1" x14ac:dyDescent="0.25">
      <c r="A1770" s="270"/>
      <c r="B1770" s="271"/>
      <c r="C1770" s="43"/>
      <c r="D1770" s="43"/>
      <c r="E1770" s="43"/>
      <c r="F1770" s="43"/>
      <c r="G1770" s="48"/>
      <c r="H1770" s="49"/>
      <c r="I1770" s="46" t="str">
        <f>IF(C1770="","",INDEX(airports_all,MATCH(C1770,Inputs!$J$5:$J$8662,0)))</f>
        <v/>
      </c>
      <c r="J1770" s="72" t="str">
        <f>IF(D1770="","",INDEX(airports_all,MATCH(D1770,Inputs!$J$5:$J$8662,0)))</f>
        <v/>
      </c>
      <c r="K1770" s="88" t="str">
        <f t="shared" si="56"/>
        <v/>
      </c>
      <c r="N1770" s="207">
        <f t="shared" si="57"/>
        <v>0</v>
      </c>
    </row>
    <row r="1771" spans="1:14" s="41" customFormat="1" x14ac:dyDescent="0.25">
      <c r="A1771" s="270"/>
      <c r="B1771" s="271"/>
      <c r="C1771" s="43"/>
      <c r="D1771" s="43"/>
      <c r="E1771" s="43"/>
      <c r="F1771" s="43"/>
      <c r="G1771" s="48"/>
      <c r="H1771" s="49"/>
      <c r="I1771" s="46" t="str">
        <f>IF(C1771="","",INDEX(airports_all,MATCH(C1771,Inputs!$J$5:$J$8662,0)))</f>
        <v/>
      </c>
      <c r="J1771" s="72" t="str">
        <f>IF(D1771="","",INDEX(airports_all,MATCH(D1771,Inputs!$J$5:$J$8662,0)))</f>
        <v/>
      </c>
      <c r="K1771" s="88" t="str">
        <f t="shared" si="56"/>
        <v/>
      </c>
      <c r="N1771" s="207">
        <f t="shared" si="57"/>
        <v>0</v>
      </c>
    </row>
    <row r="1772" spans="1:14" s="41" customFormat="1" x14ac:dyDescent="0.25">
      <c r="A1772" s="270"/>
      <c r="B1772" s="271"/>
      <c r="C1772" s="43"/>
      <c r="D1772" s="43"/>
      <c r="E1772" s="43"/>
      <c r="F1772" s="43"/>
      <c r="G1772" s="48"/>
      <c r="H1772" s="49"/>
      <c r="I1772" s="46" t="str">
        <f>IF(C1772="","",INDEX(airports_all,MATCH(C1772,Inputs!$J$5:$J$8662,0)))</f>
        <v/>
      </c>
      <c r="J1772" s="72" t="str">
        <f>IF(D1772="","",INDEX(airports_all,MATCH(D1772,Inputs!$J$5:$J$8662,0)))</f>
        <v/>
      </c>
      <c r="K1772" s="88" t="str">
        <f t="shared" si="56"/>
        <v/>
      </c>
      <c r="N1772" s="207">
        <f t="shared" si="57"/>
        <v>0</v>
      </c>
    </row>
    <row r="1773" spans="1:14" s="41" customFormat="1" x14ac:dyDescent="0.25">
      <c r="A1773" s="270"/>
      <c r="B1773" s="271"/>
      <c r="C1773" s="43"/>
      <c r="D1773" s="43"/>
      <c r="E1773" s="43"/>
      <c r="F1773" s="43"/>
      <c r="G1773" s="48"/>
      <c r="H1773" s="49"/>
      <c r="I1773" s="46" t="str">
        <f>IF(C1773="","",INDEX(airports_all,MATCH(C1773,Inputs!$J$5:$J$8662,0)))</f>
        <v/>
      </c>
      <c r="J1773" s="72" t="str">
        <f>IF(D1773="","",INDEX(airports_all,MATCH(D1773,Inputs!$J$5:$J$8662,0)))</f>
        <v/>
      </c>
      <c r="K1773" s="88" t="str">
        <f t="shared" si="56"/>
        <v/>
      </c>
      <c r="N1773" s="207">
        <f t="shared" si="57"/>
        <v>0</v>
      </c>
    </row>
    <row r="1774" spans="1:14" s="41" customFormat="1" x14ac:dyDescent="0.25">
      <c r="A1774" s="270"/>
      <c r="B1774" s="271"/>
      <c r="C1774" s="43"/>
      <c r="D1774" s="43"/>
      <c r="E1774" s="43"/>
      <c r="F1774" s="43"/>
      <c r="G1774" s="48"/>
      <c r="H1774" s="49"/>
      <c r="I1774" s="46" t="str">
        <f>IF(C1774="","",INDEX(airports_all,MATCH(C1774,Inputs!$J$5:$J$8662,0)))</f>
        <v/>
      </c>
      <c r="J1774" s="72" t="str">
        <f>IF(D1774="","",INDEX(airports_all,MATCH(D1774,Inputs!$J$5:$J$8662,0)))</f>
        <v/>
      </c>
      <c r="K1774" s="88" t="str">
        <f t="shared" si="56"/>
        <v/>
      </c>
      <c r="N1774" s="207">
        <f t="shared" si="57"/>
        <v>0</v>
      </c>
    </row>
    <row r="1775" spans="1:14" s="41" customFormat="1" x14ac:dyDescent="0.25">
      <c r="A1775" s="270"/>
      <c r="B1775" s="271"/>
      <c r="C1775" s="43"/>
      <c r="D1775" s="43"/>
      <c r="E1775" s="43"/>
      <c r="F1775" s="43"/>
      <c r="G1775" s="48"/>
      <c r="H1775" s="49"/>
      <c r="I1775" s="46" t="str">
        <f>IF(C1775="","",INDEX(airports_all,MATCH(C1775,Inputs!$J$5:$J$8662,0)))</f>
        <v/>
      </c>
      <c r="J1775" s="72" t="str">
        <f>IF(D1775="","",INDEX(airports_all,MATCH(D1775,Inputs!$J$5:$J$8662,0)))</f>
        <v/>
      </c>
      <c r="K1775" s="88" t="str">
        <f t="shared" si="56"/>
        <v/>
      </c>
      <c r="N1775" s="207">
        <f t="shared" si="57"/>
        <v>0</v>
      </c>
    </row>
    <row r="1776" spans="1:14" s="41" customFormat="1" x14ac:dyDescent="0.25">
      <c r="A1776" s="270"/>
      <c r="B1776" s="271"/>
      <c r="C1776" s="43"/>
      <c r="D1776" s="43"/>
      <c r="E1776" s="43"/>
      <c r="F1776" s="43"/>
      <c r="G1776" s="48"/>
      <c r="H1776" s="49"/>
      <c r="I1776" s="46" t="str">
        <f>IF(C1776="","",INDEX(airports_all,MATCH(C1776,Inputs!$J$5:$J$8662,0)))</f>
        <v/>
      </c>
      <c r="J1776" s="72" t="str">
        <f>IF(D1776="","",INDEX(airports_all,MATCH(D1776,Inputs!$J$5:$J$8662,0)))</f>
        <v/>
      </c>
      <c r="K1776" s="88" t="str">
        <f t="shared" si="56"/>
        <v/>
      </c>
      <c r="N1776" s="207">
        <f t="shared" si="57"/>
        <v>0</v>
      </c>
    </row>
    <row r="1777" spans="1:14" s="41" customFormat="1" x14ac:dyDescent="0.25">
      <c r="A1777" s="270"/>
      <c r="B1777" s="271"/>
      <c r="C1777" s="43"/>
      <c r="D1777" s="43"/>
      <c r="E1777" s="43"/>
      <c r="F1777" s="43"/>
      <c r="G1777" s="48"/>
      <c r="H1777" s="49"/>
      <c r="I1777" s="46" t="str">
        <f>IF(C1777="","",INDEX(airports_all,MATCH(C1777,Inputs!$J$5:$J$8662,0)))</f>
        <v/>
      </c>
      <c r="J1777" s="72" t="str">
        <f>IF(D1777="","",INDEX(airports_all,MATCH(D1777,Inputs!$J$5:$J$8662,0)))</f>
        <v/>
      </c>
      <c r="K1777" s="88" t="str">
        <f t="shared" si="56"/>
        <v/>
      </c>
      <c r="N1777" s="207">
        <f t="shared" si="57"/>
        <v>0</v>
      </c>
    </row>
    <row r="1778" spans="1:14" s="41" customFormat="1" x14ac:dyDescent="0.25">
      <c r="A1778" s="270"/>
      <c r="B1778" s="271"/>
      <c r="C1778" s="43"/>
      <c r="D1778" s="43"/>
      <c r="E1778" s="43"/>
      <c r="F1778" s="43"/>
      <c r="G1778" s="48"/>
      <c r="H1778" s="49"/>
      <c r="I1778" s="46" t="str">
        <f>IF(C1778="","",INDEX(airports_all,MATCH(C1778,Inputs!$J$5:$J$8662,0)))</f>
        <v/>
      </c>
      <c r="J1778" s="72" t="str">
        <f>IF(D1778="","",INDEX(airports_all,MATCH(D1778,Inputs!$J$5:$J$8662,0)))</f>
        <v/>
      </c>
      <c r="K1778" s="88" t="str">
        <f t="shared" si="56"/>
        <v/>
      </c>
      <c r="N1778" s="207">
        <f t="shared" si="57"/>
        <v>0</v>
      </c>
    </row>
    <row r="1779" spans="1:14" s="41" customFormat="1" x14ac:dyDescent="0.25">
      <c r="A1779" s="270"/>
      <c r="B1779" s="271"/>
      <c r="C1779" s="43"/>
      <c r="D1779" s="43"/>
      <c r="E1779" s="43"/>
      <c r="F1779" s="43"/>
      <c r="G1779" s="48"/>
      <c r="H1779" s="49"/>
      <c r="I1779" s="46" t="str">
        <f>IF(C1779="","",INDEX(airports_all,MATCH(C1779,Inputs!$J$5:$J$8662,0)))</f>
        <v/>
      </c>
      <c r="J1779" s="72" t="str">
        <f>IF(D1779="","",INDEX(airports_all,MATCH(D1779,Inputs!$J$5:$J$8662,0)))</f>
        <v/>
      </c>
      <c r="K1779" s="88" t="str">
        <f t="shared" si="56"/>
        <v/>
      </c>
      <c r="N1779" s="207">
        <f t="shared" si="57"/>
        <v>0</v>
      </c>
    </row>
    <row r="1780" spans="1:14" s="41" customFormat="1" x14ac:dyDescent="0.25">
      <c r="A1780" s="270"/>
      <c r="B1780" s="271"/>
      <c r="C1780" s="43"/>
      <c r="D1780" s="43"/>
      <c r="E1780" s="43"/>
      <c r="F1780" s="43"/>
      <c r="G1780" s="48"/>
      <c r="H1780" s="49"/>
      <c r="I1780" s="46" t="str">
        <f>IF(C1780="","",INDEX(airports_all,MATCH(C1780,Inputs!$J$5:$J$8662,0)))</f>
        <v/>
      </c>
      <c r="J1780" s="72" t="str">
        <f>IF(D1780="","",INDEX(airports_all,MATCH(D1780,Inputs!$J$5:$J$8662,0)))</f>
        <v/>
      </c>
      <c r="K1780" s="88" t="str">
        <f t="shared" si="56"/>
        <v/>
      </c>
      <c r="N1780" s="207">
        <f t="shared" si="57"/>
        <v>0</v>
      </c>
    </row>
    <row r="1781" spans="1:14" s="41" customFormat="1" x14ac:dyDescent="0.25">
      <c r="A1781" s="270"/>
      <c r="B1781" s="271"/>
      <c r="C1781" s="43"/>
      <c r="D1781" s="43"/>
      <c r="E1781" s="43"/>
      <c r="F1781" s="43"/>
      <c r="G1781" s="48"/>
      <c r="H1781" s="49"/>
      <c r="I1781" s="46" t="str">
        <f>IF(C1781="","",INDEX(airports_all,MATCH(C1781,Inputs!$J$5:$J$8662,0)))</f>
        <v/>
      </c>
      <c r="J1781" s="72" t="str">
        <f>IF(D1781="","",INDEX(airports_all,MATCH(D1781,Inputs!$J$5:$J$8662,0)))</f>
        <v/>
      </c>
      <c r="K1781" s="88" t="str">
        <f t="shared" si="56"/>
        <v/>
      </c>
      <c r="N1781" s="207">
        <f t="shared" si="57"/>
        <v>0</v>
      </c>
    </row>
    <row r="1782" spans="1:14" s="41" customFormat="1" x14ac:dyDescent="0.25">
      <c r="A1782" s="270"/>
      <c r="B1782" s="271"/>
      <c r="C1782" s="43"/>
      <c r="D1782" s="43"/>
      <c r="E1782" s="43"/>
      <c r="F1782" s="43"/>
      <c r="G1782" s="48"/>
      <c r="H1782" s="49"/>
      <c r="I1782" s="46" t="str">
        <f>IF(C1782="","",INDEX(airports_all,MATCH(C1782,Inputs!$J$5:$J$8662,0)))</f>
        <v/>
      </c>
      <c r="J1782" s="72" t="str">
        <f>IF(D1782="","",INDEX(airports_all,MATCH(D1782,Inputs!$J$5:$J$8662,0)))</f>
        <v/>
      </c>
      <c r="K1782" s="88" t="str">
        <f t="shared" si="56"/>
        <v/>
      </c>
      <c r="N1782" s="207">
        <f t="shared" si="57"/>
        <v>0</v>
      </c>
    </row>
    <row r="1783" spans="1:14" s="41" customFormat="1" x14ac:dyDescent="0.25">
      <c r="A1783" s="270"/>
      <c r="B1783" s="271"/>
      <c r="C1783" s="43"/>
      <c r="D1783" s="43"/>
      <c r="E1783" s="43"/>
      <c r="F1783" s="43"/>
      <c r="G1783" s="48"/>
      <c r="H1783" s="49"/>
      <c r="I1783" s="46" t="str">
        <f>IF(C1783="","",INDEX(airports_all,MATCH(C1783,Inputs!$J$5:$J$8662,0)))</f>
        <v/>
      </c>
      <c r="J1783" s="72" t="str">
        <f>IF(D1783="","",INDEX(airports_all,MATCH(D1783,Inputs!$J$5:$J$8662,0)))</f>
        <v/>
      </c>
      <c r="K1783" s="88" t="str">
        <f t="shared" si="56"/>
        <v/>
      </c>
      <c r="N1783" s="207">
        <f t="shared" si="57"/>
        <v>0</v>
      </c>
    </row>
    <row r="1784" spans="1:14" s="41" customFormat="1" x14ac:dyDescent="0.25">
      <c r="A1784" s="270"/>
      <c r="B1784" s="271"/>
      <c r="C1784" s="43"/>
      <c r="D1784" s="43"/>
      <c r="E1784" s="43"/>
      <c r="F1784" s="43"/>
      <c r="G1784" s="48"/>
      <c r="H1784" s="49"/>
      <c r="I1784" s="46" t="str">
        <f>IF(C1784="","",INDEX(airports_all,MATCH(C1784,Inputs!$J$5:$J$8662,0)))</f>
        <v/>
      </c>
      <c r="J1784" s="72" t="str">
        <f>IF(D1784="","",INDEX(airports_all,MATCH(D1784,Inputs!$J$5:$J$8662,0)))</f>
        <v/>
      </c>
      <c r="K1784" s="88" t="str">
        <f t="shared" si="56"/>
        <v/>
      </c>
      <c r="N1784" s="207">
        <f t="shared" si="57"/>
        <v>0</v>
      </c>
    </row>
    <row r="1785" spans="1:14" s="41" customFormat="1" x14ac:dyDescent="0.25">
      <c r="A1785" s="270"/>
      <c r="B1785" s="271"/>
      <c r="C1785" s="43"/>
      <c r="D1785" s="43"/>
      <c r="E1785" s="43"/>
      <c r="F1785" s="43"/>
      <c r="G1785" s="48"/>
      <c r="H1785" s="49"/>
      <c r="I1785" s="46" t="str">
        <f>IF(C1785="","",INDEX(airports_all,MATCH(C1785,Inputs!$J$5:$J$8662,0)))</f>
        <v/>
      </c>
      <c r="J1785" s="72" t="str">
        <f>IF(D1785="","",INDEX(airports_all,MATCH(D1785,Inputs!$J$5:$J$8662,0)))</f>
        <v/>
      </c>
      <c r="K1785" s="88" t="str">
        <f t="shared" si="56"/>
        <v/>
      </c>
      <c r="N1785" s="207">
        <f t="shared" si="57"/>
        <v>0</v>
      </c>
    </row>
    <row r="1786" spans="1:14" s="41" customFormat="1" x14ac:dyDescent="0.25">
      <c r="A1786" s="270"/>
      <c r="B1786" s="271"/>
      <c r="C1786" s="43"/>
      <c r="D1786" s="43"/>
      <c r="E1786" s="43"/>
      <c r="F1786" s="43"/>
      <c r="G1786" s="48"/>
      <c r="H1786" s="49"/>
      <c r="I1786" s="46" t="str">
        <f>IF(C1786="","",INDEX(airports_all,MATCH(C1786,Inputs!$J$5:$J$8662,0)))</f>
        <v/>
      </c>
      <c r="J1786" s="72" t="str">
        <f>IF(D1786="","",INDEX(airports_all,MATCH(D1786,Inputs!$J$5:$J$8662,0)))</f>
        <v/>
      </c>
      <c r="K1786" s="88" t="str">
        <f t="shared" si="56"/>
        <v/>
      </c>
      <c r="N1786" s="207">
        <f t="shared" si="57"/>
        <v>0</v>
      </c>
    </row>
    <row r="1787" spans="1:14" s="41" customFormat="1" x14ac:dyDescent="0.25">
      <c r="A1787" s="270"/>
      <c r="B1787" s="271"/>
      <c r="C1787" s="43"/>
      <c r="D1787" s="43"/>
      <c r="E1787" s="43"/>
      <c r="F1787" s="43"/>
      <c r="G1787" s="48"/>
      <c r="H1787" s="49"/>
      <c r="I1787" s="46" t="str">
        <f>IF(C1787="","",INDEX(airports_all,MATCH(C1787,Inputs!$J$5:$J$8662,0)))</f>
        <v/>
      </c>
      <c r="J1787" s="72" t="str">
        <f>IF(D1787="","",INDEX(airports_all,MATCH(D1787,Inputs!$J$5:$J$8662,0)))</f>
        <v/>
      </c>
      <c r="K1787" s="88" t="str">
        <f t="shared" si="56"/>
        <v/>
      </c>
      <c r="N1787" s="207">
        <f t="shared" si="57"/>
        <v>0</v>
      </c>
    </row>
    <row r="1788" spans="1:14" s="41" customFormat="1" x14ac:dyDescent="0.25">
      <c r="A1788" s="270"/>
      <c r="B1788" s="271"/>
      <c r="C1788" s="43"/>
      <c r="D1788" s="43"/>
      <c r="E1788" s="43"/>
      <c r="F1788" s="43"/>
      <c r="G1788" s="48"/>
      <c r="H1788" s="49"/>
      <c r="I1788" s="46" t="str">
        <f>IF(C1788="","",INDEX(airports_all,MATCH(C1788,Inputs!$J$5:$J$8662,0)))</f>
        <v/>
      </c>
      <c r="J1788" s="72" t="str">
        <f>IF(D1788="","",INDEX(airports_all,MATCH(D1788,Inputs!$J$5:$J$8662,0)))</f>
        <v/>
      </c>
      <c r="K1788" s="88" t="str">
        <f t="shared" si="56"/>
        <v/>
      </c>
      <c r="N1788" s="207">
        <f t="shared" si="57"/>
        <v>0</v>
      </c>
    </row>
    <row r="1789" spans="1:14" s="41" customFormat="1" x14ac:dyDescent="0.25">
      <c r="A1789" s="270"/>
      <c r="B1789" s="271"/>
      <c r="C1789" s="43"/>
      <c r="D1789" s="43"/>
      <c r="E1789" s="43"/>
      <c r="F1789" s="43"/>
      <c r="G1789" s="48"/>
      <c r="H1789" s="49"/>
      <c r="I1789" s="46" t="str">
        <f>IF(C1789="","",INDEX(airports_all,MATCH(C1789,Inputs!$J$5:$J$8662,0)))</f>
        <v/>
      </c>
      <c r="J1789" s="72" t="str">
        <f>IF(D1789="","",INDEX(airports_all,MATCH(D1789,Inputs!$J$5:$J$8662,0)))</f>
        <v/>
      </c>
      <c r="K1789" s="88" t="str">
        <f t="shared" si="56"/>
        <v/>
      </c>
      <c r="N1789" s="207">
        <f t="shared" si="57"/>
        <v>0</v>
      </c>
    </row>
    <row r="1790" spans="1:14" s="41" customFormat="1" x14ac:dyDescent="0.25">
      <c r="A1790" s="270"/>
      <c r="B1790" s="271"/>
      <c r="C1790" s="43"/>
      <c r="D1790" s="43"/>
      <c r="E1790" s="43"/>
      <c r="F1790" s="43"/>
      <c r="G1790" s="48"/>
      <c r="H1790" s="49"/>
      <c r="I1790" s="46" t="str">
        <f>IF(C1790="","",INDEX(airports_all,MATCH(C1790,Inputs!$J$5:$J$8662,0)))</f>
        <v/>
      </c>
      <c r="J1790" s="72" t="str">
        <f>IF(D1790="","",INDEX(airports_all,MATCH(D1790,Inputs!$J$5:$J$8662,0)))</f>
        <v/>
      </c>
      <c r="K1790" s="88" t="str">
        <f t="shared" si="56"/>
        <v/>
      </c>
      <c r="N1790" s="207">
        <f t="shared" si="57"/>
        <v>0</v>
      </c>
    </row>
    <row r="1791" spans="1:14" s="41" customFormat="1" x14ac:dyDescent="0.25">
      <c r="A1791" s="270"/>
      <c r="B1791" s="271"/>
      <c r="C1791" s="43"/>
      <c r="D1791" s="43"/>
      <c r="E1791" s="43"/>
      <c r="F1791" s="43"/>
      <c r="G1791" s="48"/>
      <c r="H1791" s="49"/>
      <c r="I1791" s="46" t="str">
        <f>IF(C1791="","",INDEX(airports_all,MATCH(C1791,Inputs!$J$5:$J$8662,0)))</f>
        <v/>
      </c>
      <c r="J1791" s="72" t="str">
        <f>IF(D1791="","",INDEX(airports_all,MATCH(D1791,Inputs!$J$5:$J$8662,0)))</f>
        <v/>
      </c>
      <c r="K1791" s="88" t="str">
        <f t="shared" si="56"/>
        <v/>
      </c>
      <c r="N1791" s="207">
        <f t="shared" si="57"/>
        <v>0</v>
      </c>
    </row>
    <row r="1792" spans="1:14" s="41" customFormat="1" x14ac:dyDescent="0.25">
      <c r="A1792" s="270"/>
      <c r="B1792" s="271"/>
      <c r="C1792" s="43"/>
      <c r="D1792" s="43"/>
      <c r="E1792" s="43"/>
      <c r="F1792" s="43"/>
      <c r="G1792" s="48"/>
      <c r="H1792" s="49"/>
      <c r="I1792" s="46" t="str">
        <f>IF(C1792="","",INDEX(airports_all,MATCH(C1792,Inputs!$J$5:$J$8662,0)))</f>
        <v/>
      </c>
      <c r="J1792" s="72" t="str">
        <f>IF(D1792="","",INDEX(airports_all,MATCH(D1792,Inputs!$J$5:$J$8662,0)))</f>
        <v/>
      </c>
      <c r="K1792" s="88" t="str">
        <f t="shared" si="56"/>
        <v/>
      </c>
      <c r="N1792" s="207">
        <f t="shared" si="57"/>
        <v>0</v>
      </c>
    </row>
    <row r="1793" spans="1:14" s="41" customFormat="1" x14ac:dyDescent="0.25">
      <c r="A1793" s="270"/>
      <c r="B1793" s="271"/>
      <c r="C1793" s="43"/>
      <c r="D1793" s="43"/>
      <c r="E1793" s="43"/>
      <c r="F1793" s="43"/>
      <c r="G1793" s="48"/>
      <c r="H1793" s="49"/>
      <c r="I1793" s="46" t="str">
        <f>IF(C1793="","",INDEX(airports_all,MATCH(C1793,Inputs!$J$5:$J$8662,0)))</f>
        <v/>
      </c>
      <c r="J1793" s="72" t="str">
        <f>IF(D1793="","",INDEX(airports_all,MATCH(D1793,Inputs!$J$5:$J$8662,0)))</f>
        <v/>
      </c>
      <c r="K1793" s="88" t="str">
        <f t="shared" si="56"/>
        <v/>
      </c>
      <c r="N1793" s="207">
        <f t="shared" si="57"/>
        <v>0</v>
      </c>
    </row>
    <row r="1794" spans="1:14" s="41" customFormat="1" x14ac:dyDescent="0.25">
      <c r="A1794" s="270"/>
      <c r="B1794" s="271"/>
      <c r="C1794" s="43"/>
      <c r="D1794" s="43"/>
      <c r="E1794" s="43"/>
      <c r="F1794" s="43"/>
      <c r="G1794" s="48"/>
      <c r="H1794" s="49"/>
      <c r="I1794" s="46" t="str">
        <f>IF(C1794="","",INDEX(airports_all,MATCH(C1794,Inputs!$J$5:$J$8662,0)))</f>
        <v/>
      </c>
      <c r="J1794" s="72" t="str">
        <f>IF(D1794="","",INDEX(airports_all,MATCH(D1794,Inputs!$J$5:$J$8662,0)))</f>
        <v/>
      </c>
      <c r="K1794" s="88" t="str">
        <f t="shared" si="56"/>
        <v/>
      </c>
      <c r="N1794" s="207">
        <f t="shared" si="57"/>
        <v>0</v>
      </c>
    </row>
    <row r="1795" spans="1:14" s="41" customFormat="1" x14ac:dyDescent="0.25">
      <c r="A1795" s="270"/>
      <c r="B1795" s="271"/>
      <c r="C1795" s="43"/>
      <c r="D1795" s="43"/>
      <c r="E1795" s="43"/>
      <c r="F1795" s="43"/>
      <c r="G1795" s="48"/>
      <c r="H1795" s="49"/>
      <c r="I1795" s="46" t="str">
        <f>IF(C1795="","",INDEX(airports_all,MATCH(C1795,Inputs!$J$5:$J$8662,0)))</f>
        <v/>
      </c>
      <c r="J1795" s="72" t="str">
        <f>IF(D1795="","",INDEX(airports_all,MATCH(D1795,Inputs!$J$5:$J$8662,0)))</f>
        <v/>
      </c>
      <c r="K1795" s="88" t="str">
        <f t="shared" si="56"/>
        <v/>
      </c>
      <c r="N1795" s="207">
        <f t="shared" si="57"/>
        <v>0</v>
      </c>
    </row>
    <row r="1796" spans="1:14" s="41" customFormat="1" x14ac:dyDescent="0.25">
      <c r="A1796" s="270"/>
      <c r="B1796" s="271"/>
      <c r="C1796" s="43"/>
      <c r="D1796" s="43"/>
      <c r="E1796" s="43"/>
      <c r="F1796" s="43"/>
      <c r="G1796" s="48"/>
      <c r="H1796" s="49"/>
      <c r="I1796" s="46" t="str">
        <f>IF(C1796="","",INDEX(airports_all,MATCH(C1796,Inputs!$J$5:$J$8662,0)))</f>
        <v/>
      </c>
      <c r="J1796" s="72" t="str">
        <f>IF(D1796="","",INDEX(airports_all,MATCH(D1796,Inputs!$J$5:$J$8662,0)))</f>
        <v/>
      </c>
      <c r="K1796" s="88" t="str">
        <f t="shared" si="56"/>
        <v/>
      </c>
      <c r="N1796" s="207">
        <f t="shared" si="57"/>
        <v>0</v>
      </c>
    </row>
    <row r="1797" spans="1:14" s="41" customFormat="1" x14ac:dyDescent="0.25">
      <c r="A1797" s="270"/>
      <c r="B1797" s="271"/>
      <c r="C1797" s="43"/>
      <c r="D1797" s="43"/>
      <c r="E1797" s="43"/>
      <c r="F1797" s="43"/>
      <c r="G1797" s="48"/>
      <c r="H1797" s="49"/>
      <c r="I1797" s="46" t="str">
        <f>IF(C1797="","",INDEX(airports_all,MATCH(C1797,Inputs!$J$5:$J$8662,0)))</f>
        <v/>
      </c>
      <c r="J1797" s="72" t="str">
        <f>IF(D1797="","",INDEX(airports_all,MATCH(D1797,Inputs!$J$5:$J$8662,0)))</f>
        <v/>
      </c>
      <c r="K1797" s="88" t="str">
        <f t="shared" si="56"/>
        <v/>
      </c>
      <c r="N1797" s="207">
        <f t="shared" si="57"/>
        <v>0</v>
      </c>
    </row>
    <row r="1798" spans="1:14" s="41" customFormat="1" x14ac:dyDescent="0.25">
      <c r="A1798" s="270"/>
      <c r="B1798" s="271"/>
      <c r="C1798" s="43"/>
      <c r="D1798" s="43"/>
      <c r="E1798" s="43"/>
      <c r="F1798" s="43"/>
      <c r="G1798" s="48"/>
      <c r="H1798" s="49"/>
      <c r="I1798" s="46" t="str">
        <f>IF(C1798="","",INDEX(airports_all,MATCH(C1798,Inputs!$J$5:$J$8662,0)))</f>
        <v/>
      </c>
      <c r="J1798" s="72" t="str">
        <f>IF(D1798="","",INDEX(airports_all,MATCH(D1798,Inputs!$J$5:$J$8662,0)))</f>
        <v/>
      </c>
      <c r="K1798" s="88" t="str">
        <f t="shared" si="56"/>
        <v/>
      </c>
      <c r="N1798" s="207">
        <f t="shared" si="57"/>
        <v>0</v>
      </c>
    </row>
    <row r="1799" spans="1:14" s="41" customFormat="1" x14ac:dyDescent="0.25">
      <c r="A1799" s="270"/>
      <c r="B1799" s="271"/>
      <c r="C1799" s="43"/>
      <c r="D1799" s="43"/>
      <c r="E1799" s="43"/>
      <c r="F1799" s="43"/>
      <c r="G1799" s="48"/>
      <c r="H1799" s="49"/>
      <c r="I1799" s="46" t="str">
        <f>IF(C1799="","",INDEX(airports_all,MATCH(C1799,Inputs!$J$5:$J$8662,0)))</f>
        <v/>
      </c>
      <c r="J1799" s="72" t="str">
        <f>IF(D1799="","",INDEX(airports_all,MATCH(D1799,Inputs!$J$5:$J$8662,0)))</f>
        <v/>
      </c>
      <c r="K1799" s="88" t="str">
        <f t="shared" si="56"/>
        <v/>
      </c>
      <c r="N1799" s="207">
        <f t="shared" si="57"/>
        <v>0</v>
      </c>
    </row>
    <row r="1800" spans="1:14" s="41" customFormat="1" x14ac:dyDescent="0.25">
      <c r="A1800" s="270"/>
      <c r="B1800" s="271"/>
      <c r="C1800" s="43"/>
      <c r="D1800" s="43"/>
      <c r="E1800" s="43"/>
      <c r="F1800" s="43"/>
      <c r="G1800" s="48"/>
      <c r="H1800" s="49"/>
      <c r="I1800" s="46" t="str">
        <f>IF(C1800="","",INDEX(airports_all,MATCH(C1800,Inputs!$J$5:$J$8662,0)))</f>
        <v/>
      </c>
      <c r="J1800" s="72" t="str">
        <f>IF(D1800="","",INDEX(airports_all,MATCH(D1800,Inputs!$J$5:$J$8662,0)))</f>
        <v/>
      </c>
      <c r="K1800" s="88" t="str">
        <f t="shared" si="56"/>
        <v/>
      </c>
      <c r="N1800" s="207">
        <f t="shared" si="57"/>
        <v>0</v>
      </c>
    </row>
    <row r="1801" spans="1:14" s="41" customFormat="1" x14ac:dyDescent="0.25">
      <c r="A1801" s="270"/>
      <c r="B1801" s="271"/>
      <c r="C1801" s="43"/>
      <c r="D1801" s="43"/>
      <c r="E1801" s="43"/>
      <c r="F1801" s="43"/>
      <c r="G1801" s="48"/>
      <c r="H1801" s="49"/>
      <c r="I1801" s="46" t="str">
        <f>IF(C1801="","",INDEX(airports_all,MATCH(C1801,Inputs!$J$5:$J$8662,0)))</f>
        <v/>
      </c>
      <c r="J1801" s="72" t="str">
        <f>IF(D1801="","",INDEX(airports_all,MATCH(D1801,Inputs!$J$5:$J$8662,0)))</f>
        <v/>
      </c>
      <c r="K1801" s="88" t="str">
        <f t="shared" si="56"/>
        <v/>
      </c>
      <c r="N1801" s="207">
        <f t="shared" si="57"/>
        <v>0</v>
      </c>
    </row>
    <row r="1802" spans="1:14" s="41" customFormat="1" x14ac:dyDescent="0.25">
      <c r="A1802" s="270"/>
      <c r="B1802" s="271"/>
      <c r="C1802" s="43"/>
      <c r="D1802" s="43"/>
      <c r="E1802" s="43"/>
      <c r="F1802" s="43"/>
      <c r="G1802" s="48"/>
      <c r="H1802" s="49"/>
      <c r="I1802" s="46" t="str">
        <f>IF(C1802="","",INDEX(airports_all,MATCH(C1802,Inputs!$J$5:$J$8662,0)))</f>
        <v/>
      </c>
      <c r="J1802" s="72" t="str">
        <f>IF(D1802="","",INDEX(airports_all,MATCH(D1802,Inputs!$J$5:$J$8662,0)))</f>
        <v/>
      </c>
      <c r="K1802" s="88" t="str">
        <f t="shared" si="56"/>
        <v/>
      </c>
      <c r="N1802" s="207">
        <f t="shared" si="57"/>
        <v>0</v>
      </c>
    </row>
    <row r="1803" spans="1:14" s="41" customFormat="1" x14ac:dyDescent="0.25">
      <c r="A1803" s="270"/>
      <c r="B1803" s="271"/>
      <c r="C1803" s="43"/>
      <c r="D1803" s="43"/>
      <c r="E1803" s="43"/>
      <c r="F1803" s="43"/>
      <c r="G1803" s="48"/>
      <c r="H1803" s="49"/>
      <c r="I1803" s="46" t="str">
        <f>IF(C1803="","",INDEX(airports_all,MATCH(C1803,Inputs!$J$5:$J$8662,0)))</f>
        <v/>
      </c>
      <c r="J1803" s="72" t="str">
        <f>IF(D1803="","",INDEX(airports_all,MATCH(D1803,Inputs!$J$5:$J$8662,0)))</f>
        <v/>
      </c>
      <c r="K1803" s="88" t="str">
        <f t="shared" si="56"/>
        <v/>
      </c>
      <c r="N1803" s="207">
        <f t="shared" si="57"/>
        <v>0</v>
      </c>
    </row>
    <row r="1804" spans="1:14" s="41" customFormat="1" x14ac:dyDescent="0.25">
      <c r="A1804" s="270"/>
      <c r="B1804" s="271"/>
      <c r="C1804" s="43"/>
      <c r="D1804" s="43"/>
      <c r="E1804" s="43"/>
      <c r="F1804" s="43"/>
      <c r="G1804" s="48"/>
      <c r="H1804" s="49"/>
      <c r="I1804" s="46" t="str">
        <f>IF(C1804="","",INDEX(airports_all,MATCH(C1804,Inputs!$J$5:$J$8662,0)))</f>
        <v/>
      </c>
      <c r="J1804" s="72" t="str">
        <f>IF(D1804="","",INDEX(airports_all,MATCH(D1804,Inputs!$J$5:$J$8662,0)))</f>
        <v/>
      </c>
      <c r="K1804" s="88" t="str">
        <f t="shared" si="56"/>
        <v/>
      </c>
      <c r="N1804" s="207">
        <f t="shared" si="57"/>
        <v>0</v>
      </c>
    </row>
    <row r="1805" spans="1:14" s="41" customFormat="1" x14ac:dyDescent="0.25">
      <c r="A1805" s="270"/>
      <c r="B1805" s="271"/>
      <c r="C1805" s="43"/>
      <c r="D1805" s="43"/>
      <c r="E1805" s="43"/>
      <c r="F1805" s="43"/>
      <c r="G1805" s="48"/>
      <c r="H1805" s="49"/>
      <c r="I1805" s="46" t="str">
        <f>IF(C1805="","",INDEX(airports_all,MATCH(C1805,Inputs!$J$5:$J$8662,0)))</f>
        <v/>
      </c>
      <c r="J1805" s="72" t="str">
        <f>IF(D1805="","",INDEX(airports_all,MATCH(D1805,Inputs!$J$5:$J$8662,0)))</f>
        <v/>
      </c>
      <c r="K1805" s="88" t="str">
        <f t="shared" si="56"/>
        <v/>
      </c>
      <c r="N1805" s="207">
        <f t="shared" si="57"/>
        <v>0</v>
      </c>
    </row>
    <row r="1806" spans="1:14" s="41" customFormat="1" x14ac:dyDescent="0.25">
      <c r="A1806" s="270"/>
      <c r="B1806" s="271"/>
      <c r="C1806" s="43"/>
      <c r="D1806" s="43"/>
      <c r="E1806" s="43"/>
      <c r="F1806" s="43"/>
      <c r="G1806" s="48"/>
      <c r="H1806" s="49"/>
      <c r="I1806" s="46" t="str">
        <f>IF(C1806="","",INDEX(airports_all,MATCH(C1806,Inputs!$J$5:$J$8662,0)))</f>
        <v/>
      </c>
      <c r="J1806" s="72" t="str">
        <f>IF(D1806="","",INDEX(airports_all,MATCH(D1806,Inputs!$J$5:$J$8662,0)))</f>
        <v/>
      </c>
      <c r="K1806" s="88" t="str">
        <f t="shared" si="56"/>
        <v/>
      </c>
      <c r="N1806" s="207">
        <f t="shared" si="57"/>
        <v>0</v>
      </c>
    </row>
    <row r="1807" spans="1:14" s="41" customFormat="1" x14ac:dyDescent="0.25">
      <c r="A1807" s="270"/>
      <c r="B1807" s="271"/>
      <c r="C1807" s="43"/>
      <c r="D1807" s="43"/>
      <c r="E1807" s="43"/>
      <c r="F1807" s="43"/>
      <c r="G1807" s="48"/>
      <c r="H1807" s="49"/>
      <c r="I1807" s="46" t="str">
        <f>IF(C1807="","",INDEX(airports_all,MATCH(C1807,Inputs!$J$5:$J$8662,0)))</f>
        <v/>
      </c>
      <c r="J1807" s="72" t="str">
        <f>IF(D1807="","",INDEX(airports_all,MATCH(D1807,Inputs!$J$5:$J$8662,0)))</f>
        <v/>
      </c>
      <c r="K1807" s="88" t="str">
        <f t="shared" si="56"/>
        <v/>
      </c>
      <c r="N1807" s="207">
        <f t="shared" si="57"/>
        <v>0</v>
      </c>
    </row>
    <row r="1808" spans="1:14" s="41" customFormat="1" x14ac:dyDescent="0.25">
      <c r="A1808" s="270"/>
      <c r="B1808" s="271"/>
      <c r="C1808" s="43"/>
      <c r="D1808" s="43"/>
      <c r="E1808" s="43"/>
      <c r="F1808" s="43"/>
      <c r="G1808" s="48"/>
      <c r="H1808" s="49"/>
      <c r="I1808" s="46" t="str">
        <f>IF(C1808="","",INDEX(airports_all,MATCH(C1808,Inputs!$J$5:$J$8662,0)))</f>
        <v/>
      </c>
      <c r="J1808" s="72" t="str">
        <f>IF(D1808="","",INDEX(airports_all,MATCH(D1808,Inputs!$J$5:$J$8662,0)))</f>
        <v/>
      </c>
      <c r="K1808" s="88" t="str">
        <f t="shared" si="56"/>
        <v/>
      </c>
      <c r="N1808" s="207">
        <f t="shared" si="57"/>
        <v>0</v>
      </c>
    </row>
    <row r="1809" spans="1:14" s="41" customFormat="1" x14ac:dyDescent="0.25">
      <c r="A1809" s="270"/>
      <c r="B1809" s="271"/>
      <c r="C1809" s="43"/>
      <c r="D1809" s="43"/>
      <c r="E1809" s="43"/>
      <c r="F1809" s="43"/>
      <c r="G1809" s="48"/>
      <c r="H1809" s="49"/>
      <c r="I1809" s="46" t="str">
        <f>IF(C1809="","",INDEX(airports_all,MATCH(C1809,Inputs!$J$5:$J$8662,0)))</f>
        <v/>
      </c>
      <c r="J1809" s="72" t="str">
        <f>IF(D1809="","",INDEX(airports_all,MATCH(D1809,Inputs!$J$5:$J$8662,0)))</f>
        <v/>
      </c>
      <c r="K1809" s="88" t="str">
        <f t="shared" si="56"/>
        <v/>
      </c>
      <c r="N1809" s="207">
        <f t="shared" si="57"/>
        <v>0</v>
      </c>
    </row>
    <row r="1810" spans="1:14" s="41" customFormat="1" x14ac:dyDescent="0.25">
      <c r="A1810" s="270"/>
      <c r="B1810" s="271"/>
      <c r="C1810" s="43"/>
      <c r="D1810" s="43"/>
      <c r="E1810" s="43"/>
      <c r="F1810" s="43"/>
      <c r="G1810" s="48"/>
      <c r="H1810" s="49"/>
      <c r="I1810" s="46" t="str">
        <f>IF(C1810="","",INDEX(airports_all,MATCH(C1810,Inputs!$J$5:$J$8662,0)))</f>
        <v/>
      </c>
      <c r="J1810" s="72" t="str">
        <f>IF(D1810="","",INDEX(airports_all,MATCH(D1810,Inputs!$J$5:$J$8662,0)))</f>
        <v/>
      </c>
      <c r="K1810" s="88" t="str">
        <f t="shared" si="56"/>
        <v/>
      </c>
      <c r="N1810" s="207">
        <f t="shared" si="57"/>
        <v>0</v>
      </c>
    </row>
    <row r="1811" spans="1:14" s="41" customFormat="1" x14ac:dyDescent="0.25">
      <c r="A1811" s="270"/>
      <c r="B1811" s="271"/>
      <c r="C1811" s="43"/>
      <c r="D1811" s="43"/>
      <c r="E1811" s="43"/>
      <c r="F1811" s="43"/>
      <c r="G1811" s="48"/>
      <c r="H1811" s="49"/>
      <c r="I1811" s="46" t="str">
        <f>IF(C1811="","",INDEX(airports_all,MATCH(C1811,Inputs!$J$5:$J$8662,0)))</f>
        <v/>
      </c>
      <c r="J1811" s="72" t="str">
        <f>IF(D1811="","",INDEX(airports_all,MATCH(D1811,Inputs!$J$5:$J$8662,0)))</f>
        <v/>
      </c>
      <c r="K1811" s="88" t="str">
        <f t="shared" si="56"/>
        <v/>
      </c>
      <c r="N1811" s="207">
        <f t="shared" si="57"/>
        <v>0</v>
      </c>
    </row>
    <row r="1812" spans="1:14" s="41" customFormat="1" x14ac:dyDescent="0.25">
      <c r="A1812" s="270"/>
      <c r="B1812" s="271"/>
      <c r="C1812" s="43"/>
      <c r="D1812" s="43"/>
      <c r="E1812" s="43"/>
      <c r="F1812" s="43"/>
      <c r="G1812" s="48"/>
      <c r="H1812" s="49"/>
      <c r="I1812" s="46" t="str">
        <f>IF(C1812="","",INDEX(airports_all,MATCH(C1812,Inputs!$J$5:$J$8662,0)))</f>
        <v/>
      </c>
      <c r="J1812" s="72" t="str">
        <f>IF(D1812="","",INDEX(airports_all,MATCH(D1812,Inputs!$J$5:$J$8662,0)))</f>
        <v/>
      </c>
      <c r="K1812" s="88" t="str">
        <f t="shared" si="56"/>
        <v/>
      </c>
      <c r="N1812" s="207">
        <f t="shared" si="57"/>
        <v>0</v>
      </c>
    </row>
    <row r="1813" spans="1:14" s="41" customFormat="1" x14ac:dyDescent="0.25">
      <c r="A1813" s="270"/>
      <c r="B1813" s="271"/>
      <c r="C1813" s="43"/>
      <c r="D1813" s="43"/>
      <c r="E1813" s="43"/>
      <c r="F1813" s="43"/>
      <c r="G1813" s="48"/>
      <c r="H1813" s="49"/>
      <c r="I1813" s="46" t="str">
        <f>IF(C1813="","",INDEX(airports_all,MATCH(C1813,Inputs!$J$5:$J$8662,0)))</f>
        <v/>
      </c>
      <c r="J1813" s="72" t="str">
        <f>IF(D1813="","",INDEX(airports_all,MATCH(D1813,Inputs!$J$5:$J$8662,0)))</f>
        <v/>
      </c>
      <c r="K1813" s="88" t="str">
        <f t="shared" si="56"/>
        <v/>
      </c>
      <c r="N1813" s="207">
        <f t="shared" si="57"/>
        <v>0</v>
      </c>
    </row>
    <row r="1814" spans="1:14" s="41" customFormat="1" x14ac:dyDescent="0.25">
      <c r="A1814" s="270"/>
      <c r="B1814" s="271"/>
      <c r="C1814" s="43"/>
      <c r="D1814" s="43"/>
      <c r="E1814" s="43"/>
      <c r="F1814" s="43"/>
      <c r="G1814" s="48"/>
      <c r="H1814" s="49"/>
      <c r="I1814" s="46" t="str">
        <f>IF(C1814="","",INDEX(airports_all,MATCH(C1814,Inputs!$J$5:$J$8662,0)))</f>
        <v/>
      </c>
      <c r="J1814" s="72" t="str">
        <f>IF(D1814="","",INDEX(airports_all,MATCH(D1814,Inputs!$J$5:$J$8662,0)))</f>
        <v/>
      </c>
      <c r="K1814" s="88" t="str">
        <f t="shared" ref="K1814:K1877" si="58">IF(COUNTA(A1814:G1814)&gt;0,IF(COUNTA(A1814:G1814)&lt;6, "Enter data in all of columns B-G!",""),"")</f>
        <v/>
      </c>
      <c r="N1814" s="207">
        <f t="shared" ref="N1814:N1877" si="59">IF(COUNTA(A1814:G1814)&gt;0,IF(COUNTA(A1814:G1814)&lt;6, 1,0),0)</f>
        <v>0</v>
      </c>
    </row>
    <row r="1815" spans="1:14" s="41" customFormat="1" x14ac:dyDescent="0.25">
      <c r="A1815" s="270"/>
      <c r="B1815" s="271"/>
      <c r="C1815" s="43"/>
      <c r="D1815" s="43"/>
      <c r="E1815" s="43"/>
      <c r="F1815" s="43"/>
      <c r="G1815" s="48"/>
      <c r="H1815" s="49"/>
      <c r="I1815" s="46" t="str">
        <f>IF(C1815="","",INDEX(airports_all,MATCH(C1815,Inputs!$J$5:$J$8662,0)))</f>
        <v/>
      </c>
      <c r="J1815" s="72" t="str">
        <f>IF(D1815="","",INDEX(airports_all,MATCH(D1815,Inputs!$J$5:$J$8662,0)))</f>
        <v/>
      </c>
      <c r="K1815" s="88" t="str">
        <f t="shared" si="58"/>
        <v/>
      </c>
      <c r="N1815" s="207">
        <f t="shared" si="59"/>
        <v>0</v>
      </c>
    </row>
    <row r="1816" spans="1:14" s="41" customFormat="1" x14ac:dyDescent="0.25">
      <c r="A1816" s="270"/>
      <c r="B1816" s="271"/>
      <c r="C1816" s="43"/>
      <c r="D1816" s="43"/>
      <c r="E1816" s="43"/>
      <c r="F1816" s="43"/>
      <c r="G1816" s="48"/>
      <c r="H1816" s="49"/>
      <c r="I1816" s="46" t="str">
        <f>IF(C1816="","",INDEX(airports_all,MATCH(C1816,Inputs!$J$5:$J$8662,0)))</f>
        <v/>
      </c>
      <c r="J1816" s="72" t="str">
        <f>IF(D1816="","",INDEX(airports_all,MATCH(D1816,Inputs!$J$5:$J$8662,0)))</f>
        <v/>
      </c>
      <c r="K1816" s="88" t="str">
        <f t="shared" si="58"/>
        <v/>
      </c>
      <c r="N1816" s="207">
        <f t="shared" si="59"/>
        <v>0</v>
      </c>
    </row>
    <row r="1817" spans="1:14" s="41" customFormat="1" x14ac:dyDescent="0.25">
      <c r="A1817" s="270"/>
      <c r="B1817" s="271"/>
      <c r="C1817" s="43"/>
      <c r="D1817" s="43"/>
      <c r="E1817" s="43"/>
      <c r="F1817" s="43"/>
      <c r="G1817" s="48"/>
      <c r="H1817" s="49"/>
      <c r="I1817" s="46" t="str">
        <f>IF(C1817="","",INDEX(airports_all,MATCH(C1817,Inputs!$J$5:$J$8662,0)))</f>
        <v/>
      </c>
      <c r="J1817" s="72" t="str">
        <f>IF(D1817="","",INDEX(airports_all,MATCH(D1817,Inputs!$J$5:$J$8662,0)))</f>
        <v/>
      </c>
      <c r="K1817" s="88" t="str">
        <f t="shared" si="58"/>
        <v/>
      </c>
      <c r="N1817" s="207">
        <f t="shared" si="59"/>
        <v>0</v>
      </c>
    </row>
    <row r="1818" spans="1:14" s="41" customFormat="1" x14ac:dyDescent="0.25">
      <c r="A1818" s="270"/>
      <c r="B1818" s="271"/>
      <c r="C1818" s="43"/>
      <c r="D1818" s="43"/>
      <c r="E1818" s="43"/>
      <c r="F1818" s="43"/>
      <c r="G1818" s="48"/>
      <c r="H1818" s="49"/>
      <c r="I1818" s="46" t="str">
        <f>IF(C1818="","",INDEX(airports_all,MATCH(C1818,Inputs!$J$5:$J$8662,0)))</f>
        <v/>
      </c>
      <c r="J1818" s="72" t="str">
        <f>IF(D1818="","",INDEX(airports_all,MATCH(D1818,Inputs!$J$5:$J$8662,0)))</f>
        <v/>
      </c>
      <c r="K1818" s="88" t="str">
        <f t="shared" si="58"/>
        <v/>
      </c>
      <c r="N1818" s="207">
        <f t="shared" si="59"/>
        <v>0</v>
      </c>
    </row>
    <row r="1819" spans="1:14" s="41" customFormat="1" x14ac:dyDescent="0.25">
      <c r="A1819" s="270"/>
      <c r="B1819" s="271"/>
      <c r="C1819" s="43"/>
      <c r="D1819" s="43"/>
      <c r="E1819" s="43"/>
      <c r="F1819" s="43"/>
      <c r="G1819" s="48"/>
      <c r="H1819" s="49"/>
      <c r="I1819" s="46" t="str">
        <f>IF(C1819="","",INDEX(airports_all,MATCH(C1819,Inputs!$J$5:$J$8662,0)))</f>
        <v/>
      </c>
      <c r="J1819" s="72" t="str">
        <f>IF(D1819="","",INDEX(airports_all,MATCH(D1819,Inputs!$J$5:$J$8662,0)))</f>
        <v/>
      </c>
      <c r="K1819" s="88" t="str">
        <f t="shared" si="58"/>
        <v/>
      </c>
      <c r="N1819" s="207">
        <f t="shared" si="59"/>
        <v>0</v>
      </c>
    </row>
    <row r="1820" spans="1:14" s="41" customFormat="1" x14ac:dyDescent="0.25">
      <c r="A1820" s="270"/>
      <c r="B1820" s="271"/>
      <c r="C1820" s="43"/>
      <c r="D1820" s="43"/>
      <c r="E1820" s="43"/>
      <c r="F1820" s="43"/>
      <c r="G1820" s="48"/>
      <c r="H1820" s="49"/>
      <c r="I1820" s="46" t="str">
        <f>IF(C1820="","",INDEX(airports_all,MATCH(C1820,Inputs!$J$5:$J$8662,0)))</f>
        <v/>
      </c>
      <c r="J1820" s="72" t="str">
        <f>IF(D1820="","",INDEX(airports_all,MATCH(D1820,Inputs!$J$5:$J$8662,0)))</f>
        <v/>
      </c>
      <c r="K1820" s="88" t="str">
        <f t="shared" si="58"/>
        <v/>
      </c>
      <c r="N1820" s="207">
        <f t="shared" si="59"/>
        <v>0</v>
      </c>
    </row>
    <row r="1821" spans="1:14" s="41" customFormat="1" x14ac:dyDescent="0.25">
      <c r="A1821" s="270"/>
      <c r="B1821" s="271"/>
      <c r="C1821" s="43"/>
      <c r="D1821" s="43"/>
      <c r="E1821" s="43"/>
      <c r="F1821" s="43"/>
      <c r="G1821" s="48"/>
      <c r="H1821" s="49"/>
      <c r="I1821" s="46" t="str">
        <f>IF(C1821="","",INDEX(airports_all,MATCH(C1821,Inputs!$J$5:$J$8662,0)))</f>
        <v/>
      </c>
      <c r="J1821" s="72" t="str">
        <f>IF(D1821="","",INDEX(airports_all,MATCH(D1821,Inputs!$J$5:$J$8662,0)))</f>
        <v/>
      </c>
      <c r="K1821" s="88" t="str">
        <f t="shared" si="58"/>
        <v/>
      </c>
      <c r="N1821" s="207">
        <f t="shared" si="59"/>
        <v>0</v>
      </c>
    </row>
    <row r="1822" spans="1:14" s="41" customFormat="1" x14ac:dyDescent="0.25">
      <c r="A1822" s="270"/>
      <c r="B1822" s="271"/>
      <c r="C1822" s="43"/>
      <c r="D1822" s="43"/>
      <c r="E1822" s="43"/>
      <c r="F1822" s="43"/>
      <c r="G1822" s="48"/>
      <c r="H1822" s="49"/>
      <c r="I1822" s="46" t="str">
        <f>IF(C1822="","",INDEX(airports_all,MATCH(C1822,Inputs!$J$5:$J$8662,0)))</f>
        <v/>
      </c>
      <c r="J1822" s="72" t="str">
        <f>IF(D1822="","",INDEX(airports_all,MATCH(D1822,Inputs!$J$5:$J$8662,0)))</f>
        <v/>
      </c>
      <c r="K1822" s="88" t="str">
        <f t="shared" si="58"/>
        <v/>
      </c>
      <c r="N1822" s="207">
        <f t="shared" si="59"/>
        <v>0</v>
      </c>
    </row>
    <row r="1823" spans="1:14" s="41" customFormat="1" x14ac:dyDescent="0.25">
      <c r="A1823" s="270"/>
      <c r="B1823" s="271"/>
      <c r="C1823" s="43"/>
      <c r="D1823" s="43"/>
      <c r="E1823" s="43"/>
      <c r="F1823" s="43"/>
      <c r="G1823" s="48"/>
      <c r="H1823" s="49"/>
      <c r="I1823" s="46" t="str">
        <f>IF(C1823="","",INDEX(airports_all,MATCH(C1823,Inputs!$J$5:$J$8662,0)))</f>
        <v/>
      </c>
      <c r="J1823" s="72" t="str">
        <f>IF(D1823="","",INDEX(airports_all,MATCH(D1823,Inputs!$J$5:$J$8662,0)))</f>
        <v/>
      </c>
      <c r="K1823" s="88" t="str">
        <f t="shared" si="58"/>
        <v/>
      </c>
      <c r="N1823" s="207">
        <f t="shared" si="59"/>
        <v>0</v>
      </c>
    </row>
    <row r="1824" spans="1:14" s="41" customFormat="1" x14ac:dyDescent="0.25">
      <c r="A1824" s="270"/>
      <c r="B1824" s="271"/>
      <c r="C1824" s="43"/>
      <c r="D1824" s="43"/>
      <c r="E1824" s="43"/>
      <c r="F1824" s="43"/>
      <c r="G1824" s="48"/>
      <c r="H1824" s="49"/>
      <c r="I1824" s="46" t="str">
        <f>IF(C1824="","",INDEX(airports_all,MATCH(C1824,Inputs!$J$5:$J$8662,0)))</f>
        <v/>
      </c>
      <c r="J1824" s="72" t="str">
        <f>IF(D1824="","",INDEX(airports_all,MATCH(D1824,Inputs!$J$5:$J$8662,0)))</f>
        <v/>
      </c>
      <c r="K1824" s="88" t="str">
        <f t="shared" si="58"/>
        <v/>
      </c>
      <c r="N1824" s="207">
        <f t="shared" si="59"/>
        <v>0</v>
      </c>
    </row>
    <row r="1825" spans="1:14" s="41" customFormat="1" x14ac:dyDescent="0.25">
      <c r="A1825" s="270"/>
      <c r="B1825" s="271"/>
      <c r="C1825" s="43"/>
      <c r="D1825" s="43"/>
      <c r="E1825" s="43"/>
      <c r="F1825" s="43"/>
      <c r="G1825" s="48"/>
      <c r="H1825" s="49"/>
      <c r="I1825" s="46" t="str">
        <f>IF(C1825="","",INDEX(airports_all,MATCH(C1825,Inputs!$J$5:$J$8662,0)))</f>
        <v/>
      </c>
      <c r="J1825" s="72" t="str">
        <f>IF(D1825="","",INDEX(airports_all,MATCH(D1825,Inputs!$J$5:$J$8662,0)))</f>
        <v/>
      </c>
      <c r="K1825" s="88" t="str">
        <f t="shared" si="58"/>
        <v/>
      </c>
      <c r="N1825" s="207">
        <f t="shared" si="59"/>
        <v>0</v>
      </c>
    </row>
    <row r="1826" spans="1:14" s="41" customFormat="1" x14ac:dyDescent="0.25">
      <c r="A1826" s="270"/>
      <c r="B1826" s="271"/>
      <c r="C1826" s="43"/>
      <c r="D1826" s="43"/>
      <c r="E1826" s="43"/>
      <c r="F1826" s="43"/>
      <c r="G1826" s="48"/>
      <c r="H1826" s="49"/>
      <c r="I1826" s="46" t="str">
        <f>IF(C1826="","",INDEX(airports_all,MATCH(C1826,Inputs!$J$5:$J$8662,0)))</f>
        <v/>
      </c>
      <c r="J1826" s="72" t="str">
        <f>IF(D1826="","",INDEX(airports_all,MATCH(D1826,Inputs!$J$5:$J$8662,0)))</f>
        <v/>
      </c>
      <c r="K1826" s="88" t="str">
        <f t="shared" si="58"/>
        <v/>
      </c>
      <c r="N1826" s="207">
        <f t="shared" si="59"/>
        <v>0</v>
      </c>
    </row>
    <row r="1827" spans="1:14" s="41" customFormat="1" x14ac:dyDescent="0.25">
      <c r="A1827" s="270"/>
      <c r="B1827" s="271"/>
      <c r="C1827" s="43"/>
      <c r="D1827" s="43"/>
      <c r="E1827" s="43"/>
      <c r="F1827" s="43"/>
      <c r="G1827" s="48"/>
      <c r="H1827" s="49"/>
      <c r="I1827" s="46" t="str">
        <f>IF(C1827="","",INDEX(airports_all,MATCH(C1827,Inputs!$J$5:$J$8662,0)))</f>
        <v/>
      </c>
      <c r="J1827" s="72" t="str">
        <f>IF(D1827="","",INDEX(airports_all,MATCH(D1827,Inputs!$J$5:$J$8662,0)))</f>
        <v/>
      </c>
      <c r="K1827" s="88" t="str">
        <f t="shared" si="58"/>
        <v/>
      </c>
      <c r="N1827" s="207">
        <f t="shared" si="59"/>
        <v>0</v>
      </c>
    </row>
    <row r="1828" spans="1:14" s="41" customFormat="1" x14ac:dyDescent="0.25">
      <c r="A1828" s="270"/>
      <c r="B1828" s="271"/>
      <c r="C1828" s="43"/>
      <c r="D1828" s="43"/>
      <c r="E1828" s="43"/>
      <c r="F1828" s="43"/>
      <c r="G1828" s="48"/>
      <c r="H1828" s="49"/>
      <c r="I1828" s="46" t="str">
        <f>IF(C1828="","",INDEX(airports_all,MATCH(C1828,Inputs!$J$5:$J$8662,0)))</f>
        <v/>
      </c>
      <c r="J1828" s="72" t="str">
        <f>IF(D1828="","",INDEX(airports_all,MATCH(D1828,Inputs!$J$5:$J$8662,0)))</f>
        <v/>
      </c>
      <c r="K1828" s="88" t="str">
        <f t="shared" si="58"/>
        <v/>
      </c>
      <c r="N1828" s="207">
        <f t="shared" si="59"/>
        <v>0</v>
      </c>
    </row>
    <row r="1829" spans="1:14" s="41" customFormat="1" x14ac:dyDescent="0.25">
      <c r="A1829" s="270"/>
      <c r="B1829" s="271"/>
      <c r="C1829" s="43"/>
      <c r="D1829" s="43"/>
      <c r="E1829" s="43"/>
      <c r="F1829" s="43"/>
      <c r="G1829" s="48"/>
      <c r="H1829" s="49"/>
      <c r="I1829" s="46" t="str">
        <f>IF(C1829="","",INDEX(airports_all,MATCH(C1829,Inputs!$J$5:$J$8662,0)))</f>
        <v/>
      </c>
      <c r="J1829" s="72" t="str">
        <f>IF(D1829="","",INDEX(airports_all,MATCH(D1829,Inputs!$J$5:$J$8662,0)))</f>
        <v/>
      </c>
      <c r="K1829" s="88" t="str">
        <f t="shared" si="58"/>
        <v/>
      </c>
      <c r="N1829" s="207">
        <f t="shared" si="59"/>
        <v>0</v>
      </c>
    </row>
    <row r="1830" spans="1:14" s="41" customFormat="1" x14ac:dyDescent="0.25">
      <c r="A1830" s="270"/>
      <c r="B1830" s="271"/>
      <c r="C1830" s="43"/>
      <c r="D1830" s="43"/>
      <c r="E1830" s="43"/>
      <c r="F1830" s="43"/>
      <c r="G1830" s="48"/>
      <c r="H1830" s="49"/>
      <c r="I1830" s="46" t="str">
        <f>IF(C1830="","",INDEX(airports_all,MATCH(C1830,Inputs!$J$5:$J$8662,0)))</f>
        <v/>
      </c>
      <c r="J1830" s="72" t="str">
        <f>IF(D1830="","",INDEX(airports_all,MATCH(D1830,Inputs!$J$5:$J$8662,0)))</f>
        <v/>
      </c>
      <c r="K1830" s="88" t="str">
        <f t="shared" si="58"/>
        <v/>
      </c>
      <c r="N1830" s="207">
        <f t="shared" si="59"/>
        <v>0</v>
      </c>
    </row>
    <row r="1831" spans="1:14" s="41" customFormat="1" x14ac:dyDescent="0.25">
      <c r="A1831" s="270"/>
      <c r="B1831" s="271"/>
      <c r="C1831" s="43"/>
      <c r="D1831" s="43"/>
      <c r="E1831" s="43"/>
      <c r="F1831" s="43"/>
      <c r="G1831" s="48"/>
      <c r="H1831" s="49"/>
      <c r="I1831" s="46" t="str">
        <f>IF(C1831="","",INDEX(airports_all,MATCH(C1831,Inputs!$J$5:$J$8662,0)))</f>
        <v/>
      </c>
      <c r="J1831" s="72" t="str">
        <f>IF(D1831="","",INDEX(airports_all,MATCH(D1831,Inputs!$J$5:$J$8662,0)))</f>
        <v/>
      </c>
      <c r="K1831" s="88" t="str">
        <f t="shared" si="58"/>
        <v/>
      </c>
      <c r="N1831" s="207">
        <f t="shared" si="59"/>
        <v>0</v>
      </c>
    </row>
    <row r="1832" spans="1:14" s="41" customFormat="1" x14ac:dyDescent="0.25">
      <c r="A1832" s="270"/>
      <c r="B1832" s="271"/>
      <c r="C1832" s="43"/>
      <c r="D1832" s="43"/>
      <c r="E1832" s="43"/>
      <c r="F1832" s="43"/>
      <c r="G1832" s="48"/>
      <c r="H1832" s="49"/>
      <c r="I1832" s="46" t="str">
        <f>IF(C1832="","",INDEX(airports_all,MATCH(C1832,Inputs!$J$5:$J$8662,0)))</f>
        <v/>
      </c>
      <c r="J1832" s="72" t="str">
        <f>IF(D1832="","",INDEX(airports_all,MATCH(D1832,Inputs!$J$5:$J$8662,0)))</f>
        <v/>
      </c>
      <c r="K1832" s="88" t="str">
        <f t="shared" si="58"/>
        <v/>
      </c>
      <c r="N1832" s="207">
        <f t="shared" si="59"/>
        <v>0</v>
      </c>
    </row>
    <row r="1833" spans="1:14" s="41" customFormat="1" x14ac:dyDescent="0.25">
      <c r="A1833" s="270"/>
      <c r="B1833" s="271"/>
      <c r="C1833" s="43"/>
      <c r="D1833" s="43"/>
      <c r="E1833" s="43"/>
      <c r="F1833" s="43"/>
      <c r="G1833" s="48"/>
      <c r="H1833" s="49"/>
      <c r="I1833" s="46" t="str">
        <f>IF(C1833="","",INDEX(airports_all,MATCH(C1833,Inputs!$J$5:$J$8662,0)))</f>
        <v/>
      </c>
      <c r="J1833" s="72" t="str">
        <f>IF(D1833="","",INDEX(airports_all,MATCH(D1833,Inputs!$J$5:$J$8662,0)))</f>
        <v/>
      </c>
      <c r="K1833" s="88" t="str">
        <f t="shared" si="58"/>
        <v/>
      </c>
      <c r="N1833" s="207">
        <f t="shared" si="59"/>
        <v>0</v>
      </c>
    </row>
    <row r="1834" spans="1:14" s="41" customFormat="1" x14ac:dyDescent="0.25">
      <c r="A1834" s="270"/>
      <c r="B1834" s="271"/>
      <c r="C1834" s="43"/>
      <c r="D1834" s="43"/>
      <c r="E1834" s="43"/>
      <c r="F1834" s="43"/>
      <c r="G1834" s="48"/>
      <c r="H1834" s="49"/>
      <c r="I1834" s="46" t="str">
        <f>IF(C1834="","",INDEX(airports_all,MATCH(C1834,Inputs!$J$5:$J$8662,0)))</f>
        <v/>
      </c>
      <c r="J1834" s="72" t="str">
        <f>IF(D1834="","",INDEX(airports_all,MATCH(D1834,Inputs!$J$5:$J$8662,0)))</f>
        <v/>
      </c>
      <c r="K1834" s="88" t="str">
        <f t="shared" si="58"/>
        <v/>
      </c>
      <c r="N1834" s="207">
        <f t="shared" si="59"/>
        <v>0</v>
      </c>
    </row>
    <row r="1835" spans="1:14" s="41" customFormat="1" x14ac:dyDescent="0.25">
      <c r="A1835" s="270"/>
      <c r="B1835" s="271"/>
      <c r="C1835" s="43"/>
      <c r="D1835" s="43"/>
      <c r="E1835" s="43"/>
      <c r="F1835" s="43"/>
      <c r="G1835" s="48"/>
      <c r="H1835" s="49"/>
      <c r="I1835" s="46" t="str">
        <f>IF(C1835="","",INDEX(airports_all,MATCH(C1835,Inputs!$J$5:$J$8662,0)))</f>
        <v/>
      </c>
      <c r="J1835" s="72" t="str">
        <f>IF(D1835="","",INDEX(airports_all,MATCH(D1835,Inputs!$J$5:$J$8662,0)))</f>
        <v/>
      </c>
      <c r="K1835" s="88" t="str">
        <f t="shared" si="58"/>
        <v/>
      </c>
      <c r="N1835" s="207">
        <f t="shared" si="59"/>
        <v>0</v>
      </c>
    </row>
    <row r="1836" spans="1:14" s="41" customFormat="1" x14ac:dyDescent="0.25">
      <c r="A1836" s="270"/>
      <c r="B1836" s="271"/>
      <c r="C1836" s="43"/>
      <c r="D1836" s="43"/>
      <c r="E1836" s="43"/>
      <c r="F1836" s="43"/>
      <c r="G1836" s="48"/>
      <c r="H1836" s="49"/>
      <c r="I1836" s="46" t="str">
        <f>IF(C1836="","",INDEX(airports_all,MATCH(C1836,Inputs!$J$5:$J$8662,0)))</f>
        <v/>
      </c>
      <c r="J1836" s="72" t="str">
        <f>IF(D1836="","",INDEX(airports_all,MATCH(D1836,Inputs!$J$5:$J$8662,0)))</f>
        <v/>
      </c>
      <c r="K1836" s="88" t="str">
        <f t="shared" si="58"/>
        <v/>
      </c>
      <c r="N1836" s="207">
        <f t="shared" si="59"/>
        <v>0</v>
      </c>
    </row>
    <row r="1837" spans="1:14" s="41" customFormat="1" x14ac:dyDescent="0.25">
      <c r="A1837" s="270"/>
      <c r="B1837" s="271"/>
      <c r="C1837" s="43"/>
      <c r="D1837" s="43"/>
      <c r="E1837" s="43"/>
      <c r="F1837" s="43"/>
      <c r="G1837" s="48"/>
      <c r="H1837" s="49"/>
      <c r="I1837" s="46" t="str">
        <f>IF(C1837="","",INDEX(airports_all,MATCH(C1837,Inputs!$J$5:$J$8662,0)))</f>
        <v/>
      </c>
      <c r="J1837" s="72" t="str">
        <f>IF(D1837="","",INDEX(airports_all,MATCH(D1837,Inputs!$J$5:$J$8662,0)))</f>
        <v/>
      </c>
      <c r="K1837" s="88" t="str">
        <f t="shared" si="58"/>
        <v/>
      </c>
      <c r="N1837" s="207">
        <f t="shared" si="59"/>
        <v>0</v>
      </c>
    </row>
    <row r="1838" spans="1:14" s="41" customFormat="1" x14ac:dyDescent="0.25">
      <c r="A1838" s="270"/>
      <c r="B1838" s="271"/>
      <c r="C1838" s="43"/>
      <c r="D1838" s="43"/>
      <c r="E1838" s="43"/>
      <c r="F1838" s="43"/>
      <c r="G1838" s="48"/>
      <c r="H1838" s="49"/>
      <c r="I1838" s="46" t="str">
        <f>IF(C1838="","",INDEX(airports_all,MATCH(C1838,Inputs!$J$5:$J$8662,0)))</f>
        <v/>
      </c>
      <c r="J1838" s="72" t="str">
        <f>IF(D1838="","",INDEX(airports_all,MATCH(D1838,Inputs!$J$5:$J$8662,0)))</f>
        <v/>
      </c>
      <c r="K1838" s="88" t="str">
        <f t="shared" si="58"/>
        <v/>
      </c>
      <c r="N1838" s="207">
        <f t="shared" si="59"/>
        <v>0</v>
      </c>
    </row>
    <row r="1839" spans="1:14" s="41" customFormat="1" x14ac:dyDescent="0.25">
      <c r="A1839" s="270"/>
      <c r="B1839" s="271"/>
      <c r="C1839" s="43"/>
      <c r="D1839" s="43"/>
      <c r="E1839" s="43"/>
      <c r="F1839" s="43"/>
      <c r="G1839" s="48"/>
      <c r="H1839" s="49"/>
      <c r="I1839" s="46" t="str">
        <f>IF(C1839="","",INDEX(airports_all,MATCH(C1839,Inputs!$J$5:$J$8662,0)))</f>
        <v/>
      </c>
      <c r="J1839" s="72" t="str">
        <f>IF(D1839="","",INDEX(airports_all,MATCH(D1839,Inputs!$J$5:$J$8662,0)))</f>
        <v/>
      </c>
      <c r="K1839" s="88" t="str">
        <f t="shared" si="58"/>
        <v/>
      </c>
      <c r="N1839" s="207">
        <f t="shared" si="59"/>
        <v>0</v>
      </c>
    </row>
    <row r="1840" spans="1:14" s="41" customFormat="1" x14ac:dyDescent="0.25">
      <c r="A1840" s="270"/>
      <c r="B1840" s="271"/>
      <c r="C1840" s="43"/>
      <c r="D1840" s="43"/>
      <c r="E1840" s="43"/>
      <c r="F1840" s="43"/>
      <c r="G1840" s="48"/>
      <c r="H1840" s="49"/>
      <c r="I1840" s="46" t="str">
        <f>IF(C1840="","",INDEX(airports_all,MATCH(C1840,Inputs!$J$5:$J$8662,0)))</f>
        <v/>
      </c>
      <c r="J1840" s="72" t="str">
        <f>IF(D1840="","",INDEX(airports_all,MATCH(D1840,Inputs!$J$5:$J$8662,0)))</f>
        <v/>
      </c>
      <c r="K1840" s="88" t="str">
        <f t="shared" si="58"/>
        <v/>
      </c>
      <c r="N1840" s="207">
        <f t="shared" si="59"/>
        <v>0</v>
      </c>
    </row>
    <row r="1841" spans="1:14" s="41" customFormat="1" x14ac:dyDescent="0.25">
      <c r="A1841" s="270"/>
      <c r="B1841" s="271"/>
      <c r="C1841" s="43"/>
      <c r="D1841" s="43"/>
      <c r="E1841" s="43"/>
      <c r="F1841" s="43"/>
      <c r="G1841" s="48"/>
      <c r="H1841" s="49"/>
      <c r="I1841" s="46" t="str">
        <f>IF(C1841="","",INDEX(airports_all,MATCH(C1841,Inputs!$J$5:$J$8662,0)))</f>
        <v/>
      </c>
      <c r="J1841" s="72" t="str">
        <f>IF(D1841="","",INDEX(airports_all,MATCH(D1841,Inputs!$J$5:$J$8662,0)))</f>
        <v/>
      </c>
      <c r="K1841" s="88" t="str">
        <f t="shared" si="58"/>
        <v/>
      </c>
      <c r="N1841" s="207">
        <f t="shared" si="59"/>
        <v>0</v>
      </c>
    </row>
    <row r="1842" spans="1:14" s="41" customFormat="1" x14ac:dyDescent="0.25">
      <c r="A1842" s="270"/>
      <c r="B1842" s="271"/>
      <c r="C1842" s="43"/>
      <c r="D1842" s="43"/>
      <c r="E1842" s="43"/>
      <c r="F1842" s="43"/>
      <c r="G1842" s="48"/>
      <c r="H1842" s="49"/>
      <c r="I1842" s="46" t="str">
        <f>IF(C1842="","",INDEX(airports_all,MATCH(C1842,Inputs!$J$5:$J$8662,0)))</f>
        <v/>
      </c>
      <c r="J1842" s="72" t="str">
        <f>IF(D1842="","",INDEX(airports_all,MATCH(D1842,Inputs!$J$5:$J$8662,0)))</f>
        <v/>
      </c>
      <c r="K1842" s="88" t="str">
        <f t="shared" si="58"/>
        <v/>
      </c>
      <c r="N1842" s="207">
        <f t="shared" si="59"/>
        <v>0</v>
      </c>
    </row>
    <row r="1843" spans="1:14" s="41" customFormat="1" x14ac:dyDescent="0.25">
      <c r="A1843" s="270"/>
      <c r="B1843" s="271"/>
      <c r="C1843" s="43"/>
      <c r="D1843" s="43"/>
      <c r="E1843" s="43"/>
      <c r="F1843" s="43"/>
      <c r="G1843" s="48"/>
      <c r="H1843" s="49"/>
      <c r="I1843" s="46" t="str">
        <f>IF(C1843="","",INDEX(airports_all,MATCH(C1843,Inputs!$J$5:$J$8662,0)))</f>
        <v/>
      </c>
      <c r="J1843" s="72" t="str">
        <f>IF(D1843="","",INDEX(airports_all,MATCH(D1843,Inputs!$J$5:$J$8662,0)))</f>
        <v/>
      </c>
      <c r="K1843" s="88" t="str">
        <f t="shared" si="58"/>
        <v/>
      </c>
      <c r="N1843" s="207">
        <f t="shared" si="59"/>
        <v>0</v>
      </c>
    </row>
    <row r="1844" spans="1:14" s="41" customFormat="1" x14ac:dyDescent="0.25">
      <c r="A1844" s="270"/>
      <c r="B1844" s="271"/>
      <c r="C1844" s="43"/>
      <c r="D1844" s="43"/>
      <c r="E1844" s="43"/>
      <c r="F1844" s="43"/>
      <c r="G1844" s="48"/>
      <c r="H1844" s="49"/>
      <c r="I1844" s="46" t="str">
        <f>IF(C1844="","",INDEX(airports_all,MATCH(C1844,Inputs!$J$5:$J$8662,0)))</f>
        <v/>
      </c>
      <c r="J1844" s="72" t="str">
        <f>IF(D1844="","",INDEX(airports_all,MATCH(D1844,Inputs!$J$5:$J$8662,0)))</f>
        <v/>
      </c>
      <c r="K1844" s="88" t="str">
        <f t="shared" si="58"/>
        <v/>
      </c>
      <c r="N1844" s="207">
        <f t="shared" si="59"/>
        <v>0</v>
      </c>
    </row>
    <row r="1845" spans="1:14" s="41" customFormat="1" x14ac:dyDescent="0.25">
      <c r="A1845" s="270"/>
      <c r="B1845" s="271"/>
      <c r="C1845" s="43"/>
      <c r="D1845" s="43"/>
      <c r="E1845" s="43"/>
      <c r="F1845" s="43"/>
      <c r="G1845" s="48"/>
      <c r="H1845" s="49"/>
      <c r="I1845" s="46" t="str">
        <f>IF(C1845="","",INDEX(airports_all,MATCH(C1845,Inputs!$J$5:$J$8662,0)))</f>
        <v/>
      </c>
      <c r="J1845" s="72" t="str">
        <f>IF(D1845="","",INDEX(airports_all,MATCH(D1845,Inputs!$J$5:$J$8662,0)))</f>
        <v/>
      </c>
      <c r="K1845" s="88" t="str">
        <f t="shared" si="58"/>
        <v/>
      </c>
      <c r="N1845" s="207">
        <f t="shared" si="59"/>
        <v>0</v>
      </c>
    </row>
    <row r="1846" spans="1:14" s="41" customFormat="1" x14ac:dyDescent="0.25">
      <c r="A1846" s="270"/>
      <c r="B1846" s="271"/>
      <c r="C1846" s="43"/>
      <c r="D1846" s="43"/>
      <c r="E1846" s="43"/>
      <c r="F1846" s="43"/>
      <c r="G1846" s="48"/>
      <c r="H1846" s="49"/>
      <c r="I1846" s="46" t="str">
        <f>IF(C1846="","",INDEX(airports_all,MATCH(C1846,Inputs!$J$5:$J$8662,0)))</f>
        <v/>
      </c>
      <c r="J1846" s="72" t="str">
        <f>IF(D1846="","",INDEX(airports_all,MATCH(D1846,Inputs!$J$5:$J$8662,0)))</f>
        <v/>
      </c>
      <c r="K1846" s="88" t="str">
        <f t="shared" si="58"/>
        <v/>
      </c>
      <c r="N1846" s="207">
        <f t="shared" si="59"/>
        <v>0</v>
      </c>
    </row>
    <row r="1847" spans="1:14" s="41" customFormat="1" x14ac:dyDescent="0.25">
      <c r="A1847" s="270"/>
      <c r="B1847" s="271"/>
      <c r="C1847" s="43"/>
      <c r="D1847" s="43"/>
      <c r="E1847" s="43"/>
      <c r="F1847" s="43"/>
      <c r="G1847" s="48"/>
      <c r="H1847" s="49"/>
      <c r="I1847" s="46" t="str">
        <f>IF(C1847="","",INDEX(airports_all,MATCH(C1847,Inputs!$J$5:$J$8662,0)))</f>
        <v/>
      </c>
      <c r="J1847" s="72" t="str">
        <f>IF(D1847="","",INDEX(airports_all,MATCH(D1847,Inputs!$J$5:$J$8662,0)))</f>
        <v/>
      </c>
      <c r="K1847" s="88" t="str">
        <f t="shared" si="58"/>
        <v/>
      </c>
      <c r="N1847" s="207">
        <f t="shared" si="59"/>
        <v>0</v>
      </c>
    </row>
    <row r="1848" spans="1:14" s="41" customFormat="1" x14ac:dyDescent="0.25">
      <c r="A1848" s="270"/>
      <c r="B1848" s="271"/>
      <c r="C1848" s="43"/>
      <c r="D1848" s="43"/>
      <c r="E1848" s="43"/>
      <c r="F1848" s="43"/>
      <c r="G1848" s="48"/>
      <c r="H1848" s="49"/>
      <c r="I1848" s="46" t="str">
        <f>IF(C1848="","",INDEX(airports_all,MATCH(C1848,Inputs!$J$5:$J$8662,0)))</f>
        <v/>
      </c>
      <c r="J1848" s="72" t="str">
        <f>IF(D1848="","",INDEX(airports_all,MATCH(D1848,Inputs!$J$5:$J$8662,0)))</f>
        <v/>
      </c>
      <c r="K1848" s="88" t="str">
        <f t="shared" si="58"/>
        <v/>
      </c>
      <c r="N1848" s="207">
        <f t="shared" si="59"/>
        <v>0</v>
      </c>
    </row>
    <row r="1849" spans="1:14" s="41" customFormat="1" x14ac:dyDescent="0.25">
      <c r="A1849" s="270"/>
      <c r="B1849" s="271"/>
      <c r="C1849" s="43"/>
      <c r="D1849" s="43"/>
      <c r="E1849" s="43"/>
      <c r="F1849" s="43"/>
      <c r="G1849" s="48"/>
      <c r="H1849" s="49"/>
      <c r="I1849" s="46" t="str">
        <f>IF(C1849="","",INDEX(airports_all,MATCH(C1849,Inputs!$J$5:$J$8662,0)))</f>
        <v/>
      </c>
      <c r="J1849" s="72" t="str">
        <f>IF(D1849="","",INDEX(airports_all,MATCH(D1849,Inputs!$J$5:$J$8662,0)))</f>
        <v/>
      </c>
      <c r="K1849" s="88" t="str">
        <f t="shared" si="58"/>
        <v/>
      </c>
      <c r="N1849" s="207">
        <f t="shared" si="59"/>
        <v>0</v>
      </c>
    </row>
    <row r="1850" spans="1:14" s="41" customFormat="1" x14ac:dyDescent="0.25">
      <c r="A1850" s="270"/>
      <c r="B1850" s="271"/>
      <c r="C1850" s="43"/>
      <c r="D1850" s="43"/>
      <c r="E1850" s="43"/>
      <c r="F1850" s="43"/>
      <c r="G1850" s="48"/>
      <c r="H1850" s="49"/>
      <c r="I1850" s="46" t="str">
        <f>IF(C1850="","",INDEX(airports_all,MATCH(C1850,Inputs!$J$5:$J$8662,0)))</f>
        <v/>
      </c>
      <c r="J1850" s="72" t="str">
        <f>IF(D1850="","",INDEX(airports_all,MATCH(D1850,Inputs!$J$5:$J$8662,0)))</f>
        <v/>
      </c>
      <c r="K1850" s="88" t="str">
        <f t="shared" si="58"/>
        <v/>
      </c>
      <c r="N1850" s="207">
        <f t="shared" si="59"/>
        <v>0</v>
      </c>
    </row>
    <row r="1851" spans="1:14" s="41" customFormat="1" x14ac:dyDescent="0.25">
      <c r="A1851" s="270"/>
      <c r="B1851" s="271"/>
      <c r="C1851" s="43"/>
      <c r="D1851" s="43"/>
      <c r="E1851" s="43"/>
      <c r="F1851" s="43"/>
      <c r="G1851" s="48"/>
      <c r="H1851" s="49"/>
      <c r="I1851" s="46" t="str">
        <f>IF(C1851="","",INDEX(airports_all,MATCH(C1851,Inputs!$J$5:$J$8662,0)))</f>
        <v/>
      </c>
      <c r="J1851" s="72" t="str">
        <f>IF(D1851="","",INDEX(airports_all,MATCH(D1851,Inputs!$J$5:$J$8662,0)))</f>
        <v/>
      </c>
      <c r="K1851" s="88" t="str">
        <f t="shared" si="58"/>
        <v/>
      </c>
      <c r="N1851" s="207">
        <f t="shared" si="59"/>
        <v>0</v>
      </c>
    </row>
    <row r="1852" spans="1:14" s="41" customFormat="1" x14ac:dyDescent="0.25">
      <c r="A1852" s="270"/>
      <c r="B1852" s="271"/>
      <c r="C1852" s="43"/>
      <c r="D1852" s="43"/>
      <c r="E1852" s="43"/>
      <c r="F1852" s="43"/>
      <c r="G1852" s="48"/>
      <c r="H1852" s="49"/>
      <c r="I1852" s="46" t="str">
        <f>IF(C1852="","",INDEX(airports_all,MATCH(C1852,Inputs!$J$5:$J$8662,0)))</f>
        <v/>
      </c>
      <c r="J1852" s="72" t="str">
        <f>IF(D1852="","",INDEX(airports_all,MATCH(D1852,Inputs!$J$5:$J$8662,0)))</f>
        <v/>
      </c>
      <c r="K1852" s="88" t="str">
        <f t="shared" si="58"/>
        <v/>
      </c>
      <c r="N1852" s="207">
        <f t="shared" si="59"/>
        <v>0</v>
      </c>
    </row>
    <row r="1853" spans="1:14" s="41" customFormat="1" x14ac:dyDescent="0.25">
      <c r="A1853" s="270"/>
      <c r="B1853" s="271"/>
      <c r="C1853" s="43"/>
      <c r="D1853" s="43"/>
      <c r="E1853" s="43"/>
      <c r="F1853" s="43"/>
      <c r="G1853" s="48"/>
      <c r="H1853" s="49"/>
      <c r="I1853" s="46" t="str">
        <f>IF(C1853="","",INDEX(airports_all,MATCH(C1853,Inputs!$J$5:$J$8662,0)))</f>
        <v/>
      </c>
      <c r="J1853" s="72" t="str">
        <f>IF(D1853="","",INDEX(airports_all,MATCH(D1853,Inputs!$J$5:$J$8662,0)))</f>
        <v/>
      </c>
      <c r="K1853" s="88" t="str">
        <f t="shared" si="58"/>
        <v/>
      </c>
      <c r="N1853" s="207">
        <f t="shared" si="59"/>
        <v>0</v>
      </c>
    </row>
    <row r="1854" spans="1:14" s="41" customFormat="1" x14ac:dyDescent="0.25">
      <c r="A1854" s="270"/>
      <c r="B1854" s="271"/>
      <c r="C1854" s="43"/>
      <c r="D1854" s="43"/>
      <c r="E1854" s="43"/>
      <c r="F1854" s="43"/>
      <c r="G1854" s="48"/>
      <c r="H1854" s="49"/>
      <c r="I1854" s="46" t="str">
        <f>IF(C1854="","",INDEX(airports_all,MATCH(C1854,Inputs!$J$5:$J$8662,0)))</f>
        <v/>
      </c>
      <c r="J1854" s="72" t="str">
        <f>IF(D1854="","",INDEX(airports_all,MATCH(D1854,Inputs!$J$5:$J$8662,0)))</f>
        <v/>
      </c>
      <c r="K1854" s="88" t="str">
        <f t="shared" si="58"/>
        <v/>
      </c>
      <c r="N1854" s="207">
        <f t="shared" si="59"/>
        <v>0</v>
      </c>
    </row>
    <row r="1855" spans="1:14" s="41" customFormat="1" x14ac:dyDescent="0.25">
      <c r="A1855" s="270"/>
      <c r="B1855" s="271"/>
      <c r="C1855" s="43"/>
      <c r="D1855" s="43"/>
      <c r="E1855" s="43"/>
      <c r="F1855" s="43"/>
      <c r="G1855" s="48"/>
      <c r="H1855" s="49"/>
      <c r="I1855" s="46" t="str">
        <f>IF(C1855="","",INDEX(airports_all,MATCH(C1855,Inputs!$J$5:$J$8662,0)))</f>
        <v/>
      </c>
      <c r="J1855" s="72" t="str">
        <f>IF(D1855="","",INDEX(airports_all,MATCH(D1855,Inputs!$J$5:$J$8662,0)))</f>
        <v/>
      </c>
      <c r="K1855" s="88" t="str">
        <f t="shared" si="58"/>
        <v/>
      </c>
      <c r="N1855" s="207">
        <f t="shared" si="59"/>
        <v>0</v>
      </c>
    </row>
    <row r="1856" spans="1:14" s="41" customFormat="1" x14ac:dyDescent="0.25">
      <c r="A1856" s="270"/>
      <c r="B1856" s="271"/>
      <c r="C1856" s="43"/>
      <c r="D1856" s="43"/>
      <c r="E1856" s="43"/>
      <c r="F1856" s="43"/>
      <c r="G1856" s="48"/>
      <c r="H1856" s="49"/>
      <c r="I1856" s="46" t="str">
        <f>IF(C1856="","",INDEX(airports_all,MATCH(C1856,Inputs!$J$5:$J$8662,0)))</f>
        <v/>
      </c>
      <c r="J1856" s="72" t="str">
        <f>IF(D1856="","",INDEX(airports_all,MATCH(D1856,Inputs!$J$5:$J$8662,0)))</f>
        <v/>
      </c>
      <c r="K1856" s="88" t="str">
        <f t="shared" si="58"/>
        <v/>
      </c>
      <c r="N1856" s="207">
        <f t="shared" si="59"/>
        <v>0</v>
      </c>
    </row>
    <row r="1857" spans="1:14" s="41" customFormat="1" x14ac:dyDescent="0.25">
      <c r="A1857" s="270"/>
      <c r="B1857" s="271"/>
      <c r="C1857" s="43"/>
      <c r="D1857" s="43"/>
      <c r="E1857" s="43"/>
      <c r="F1857" s="43"/>
      <c r="G1857" s="48"/>
      <c r="H1857" s="49"/>
      <c r="I1857" s="46" t="str">
        <f>IF(C1857="","",INDEX(airports_all,MATCH(C1857,Inputs!$J$5:$J$8662,0)))</f>
        <v/>
      </c>
      <c r="J1857" s="72" t="str">
        <f>IF(D1857="","",INDEX(airports_all,MATCH(D1857,Inputs!$J$5:$J$8662,0)))</f>
        <v/>
      </c>
      <c r="K1857" s="88" t="str">
        <f t="shared" si="58"/>
        <v/>
      </c>
      <c r="N1857" s="207">
        <f t="shared" si="59"/>
        <v>0</v>
      </c>
    </row>
    <row r="1858" spans="1:14" s="41" customFormat="1" x14ac:dyDescent="0.25">
      <c r="A1858" s="270"/>
      <c r="B1858" s="271"/>
      <c r="C1858" s="43"/>
      <c r="D1858" s="43"/>
      <c r="E1858" s="43"/>
      <c r="F1858" s="43"/>
      <c r="G1858" s="48"/>
      <c r="H1858" s="49"/>
      <c r="I1858" s="46" t="str">
        <f>IF(C1858="","",INDEX(airports_all,MATCH(C1858,Inputs!$J$5:$J$8662,0)))</f>
        <v/>
      </c>
      <c r="J1858" s="72" t="str">
        <f>IF(D1858="","",INDEX(airports_all,MATCH(D1858,Inputs!$J$5:$J$8662,0)))</f>
        <v/>
      </c>
      <c r="K1858" s="88" t="str">
        <f t="shared" si="58"/>
        <v/>
      </c>
      <c r="N1858" s="207">
        <f t="shared" si="59"/>
        <v>0</v>
      </c>
    </row>
    <row r="1859" spans="1:14" s="41" customFormat="1" x14ac:dyDescent="0.25">
      <c r="A1859" s="270"/>
      <c r="B1859" s="271"/>
      <c r="C1859" s="43"/>
      <c r="D1859" s="43"/>
      <c r="E1859" s="43"/>
      <c r="F1859" s="43"/>
      <c r="G1859" s="48"/>
      <c r="H1859" s="49"/>
      <c r="I1859" s="46" t="str">
        <f>IF(C1859="","",INDEX(airports_all,MATCH(C1859,Inputs!$J$5:$J$8662,0)))</f>
        <v/>
      </c>
      <c r="J1859" s="72" t="str">
        <f>IF(D1859="","",INDEX(airports_all,MATCH(D1859,Inputs!$J$5:$J$8662,0)))</f>
        <v/>
      </c>
      <c r="K1859" s="88" t="str">
        <f t="shared" si="58"/>
        <v/>
      </c>
      <c r="N1859" s="207">
        <f t="shared" si="59"/>
        <v>0</v>
      </c>
    </row>
    <row r="1860" spans="1:14" s="41" customFormat="1" x14ac:dyDescent="0.25">
      <c r="A1860" s="270"/>
      <c r="B1860" s="271"/>
      <c r="C1860" s="43"/>
      <c r="D1860" s="43"/>
      <c r="E1860" s="43"/>
      <c r="F1860" s="43"/>
      <c r="G1860" s="48"/>
      <c r="H1860" s="49"/>
      <c r="I1860" s="46" t="str">
        <f>IF(C1860="","",INDEX(airports_all,MATCH(C1860,Inputs!$J$5:$J$8662,0)))</f>
        <v/>
      </c>
      <c r="J1860" s="72" t="str">
        <f>IF(D1860="","",INDEX(airports_all,MATCH(D1860,Inputs!$J$5:$J$8662,0)))</f>
        <v/>
      </c>
      <c r="K1860" s="88" t="str">
        <f t="shared" si="58"/>
        <v/>
      </c>
      <c r="N1860" s="207">
        <f t="shared" si="59"/>
        <v>0</v>
      </c>
    </row>
    <row r="1861" spans="1:14" s="41" customFormat="1" x14ac:dyDescent="0.25">
      <c r="A1861" s="270"/>
      <c r="B1861" s="271"/>
      <c r="C1861" s="43"/>
      <c r="D1861" s="43"/>
      <c r="E1861" s="43"/>
      <c r="F1861" s="43"/>
      <c r="G1861" s="48"/>
      <c r="H1861" s="49"/>
      <c r="I1861" s="46" t="str">
        <f>IF(C1861="","",INDEX(airports_all,MATCH(C1861,Inputs!$J$5:$J$8662,0)))</f>
        <v/>
      </c>
      <c r="J1861" s="72" t="str">
        <f>IF(D1861="","",INDEX(airports_all,MATCH(D1861,Inputs!$J$5:$J$8662,0)))</f>
        <v/>
      </c>
      <c r="K1861" s="88" t="str">
        <f t="shared" si="58"/>
        <v/>
      </c>
      <c r="N1861" s="207">
        <f t="shared" si="59"/>
        <v>0</v>
      </c>
    </row>
    <row r="1862" spans="1:14" s="41" customFormat="1" x14ac:dyDescent="0.25">
      <c r="A1862" s="270"/>
      <c r="B1862" s="271"/>
      <c r="C1862" s="43"/>
      <c r="D1862" s="43"/>
      <c r="E1862" s="43"/>
      <c r="F1862" s="43"/>
      <c r="G1862" s="48"/>
      <c r="H1862" s="49"/>
      <c r="I1862" s="46" t="str">
        <f>IF(C1862="","",INDEX(airports_all,MATCH(C1862,Inputs!$J$5:$J$8662,0)))</f>
        <v/>
      </c>
      <c r="J1862" s="72" t="str">
        <f>IF(D1862="","",INDEX(airports_all,MATCH(D1862,Inputs!$J$5:$J$8662,0)))</f>
        <v/>
      </c>
      <c r="K1862" s="88" t="str">
        <f t="shared" si="58"/>
        <v/>
      </c>
      <c r="N1862" s="207">
        <f t="shared" si="59"/>
        <v>0</v>
      </c>
    </row>
    <row r="1863" spans="1:14" s="41" customFormat="1" x14ac:dyDescent="0.25">
      <c r="A1863" s="270"/>
      <c r="B1863" s="271"/>
      <c r="C1863" s="43"/>
      <c r="D1863" s="43"/>
      <c r="E1863" s="43"/>
      <c r="F1863" s="43"/>
      <c r="G1863" s="48"/>
      <c r="H1863" s="49"/>
      <c r="I1863" s="46" t="str">
        <f>IF(C1863="","",INDEX(airports_all,MATCH(C1863,Inputs!$J$5:$J$8662,0)))</f>
        <v/>
      </c>
      <c r="J1863" s="72" t="str">
        <f>IF(D1863="","",INDEX(airports_all,MATCH(D1863,Inputs!$J$5:$J$8662,0)))</f>
        <v/>
      </c>
      <c r="K1863" s="88" t="str">
        <f t="shared" si="58"/>
        <v/>
      </c>
      <c r="N1863" s="207">
        <f t="shared" si="59"/>
        <v>0</v>
      </c>
    </row>
    <row r="1864" spans="1:14" s="41" customFormat="1" x14ac:dyDescent="0.25">
      <c r="A1864" s="270"/>
      <c r="B1864" s="271"/>
      <c r="C1864" s="43"/>
      <c r="D1864" s="43"/>
      <c r="E1864" s="43"/>
      <c r="F1864" s="43"/>
      <c r="G1864" s="48"/>
      <c r="H1864" s="49"/>
      <c r="I1864" s="46" t="str">
        <f>IF(C1864="","",INDEX(airports_all,MATCH(C1864,Inputs!$J$5:$J$8662,0)))</f>
        <v/>
      </c>
      <c r="J1864" s="72" t="str">
        <f>IF(D1864="","",INDEX(airports_all,MATCH(D1864,Inputs!$J$5:$J$8662,0)))</f>
        <v/>
      </c>
      <c r="K1864" s="88" t="str">
        <f t="shared" si="58"/>
        <v/>
      </c>
      <c r="N1864" s="207">
        <f t="shared" si="59"/>
        <v>0</v>
      </c>
    </row>
    <row r="1865" spans="1:14" s="41" customFormat="1" x14ac:dyDescent="0.25">
      <c r="A1865" s="270"/>
      <c r="B1865" s="271"/>
      <c r="C1865" s="43"/>
      <c r="D1865" s="43"/>
      <c r="E1865" s="43"/>
      <c r="F1865" s="43"/>
      <c r="G1865" s="48"/>
      <c r="H1865" s="49"/>
      <c r="I1865" s="46" t="str">
        <f>IF(C1865="","",INDEX(airports_all,MATCH(C1865,Inputs!$J$5:$J$8662,0)))</f>
        <v/>
      </c>
      <c r="J1865" s="72" t="str">
        <f>IF(D1865="","",INDEX(airports_all,MATCH(D1865,Inputs!$J$5:$J$8662,0)))</f>
        <v/>
      </c>
      <c r="K1865" s="88" t="str">
        <f t="shared" si="58"/>
        <v/>
      </c>
      <c r="N1865" s="207">
        <f t="shared" si="59"/>
        <v>0</v>
      </c>
    </row>
    <row r="1866" spans="1:14" s="41" customFormat="1" x14ac:dyDescent="0.25">
      <c r="A1866" s="270"/>
      <c r="B1866" s="271"/>
      <c r="C1866" s="43"/>
      <c r="D1866" s="43"/>
      <c r="E1866" s="43"/>
      <c r="F1866" s="43"/>
      <c r="G1866" s="48"/>
      <c r="H1866" s="49"/>
      <c r="I1866" s="46" t="str">
        <f>IF(C1866="","",INDEX(airports_all,MATCH(C1866,Inputs!$J$5:$J$8662,0)))</f>
        <v/>
      </c>
      <c r="J1866" s="72" t="str">
        <f>IF(D1866="","",INDEX(airports_all,MATCH(D1866,Inputs!$J$5:$J$8662,0)))</f>
        <v/>
      </c>
      <c r="K1866" s="88" t="str">
        <f t="shared" si="58"/>
        <v/>
      </c>
      <c r="N1866" s="207">
        <f t="shared" si="59"/>
        <v>0</v>
      </c>
    </row>
    <row r="1867" spans="1:14" s="41" customFormat="1" x14ac:dyDescent="0.25">
      <c r="A1867" s="270"/>
      <c r="B1867" s="271"/>
      <c r="C1867" s="43"/>
      <c r="D1867" s="43"/>
      <c r="E1867" s="43"/>
      <c r="F1867" s="43"/>
      <c r="G1867" s="48"/>
      <c r="H1867" s="49"/>
      <c r="I1867" s="46" t="str">
        <f>IF(C1867="","",INDEX(airports_all,MATCH(C1867,Inputs!$J$5:$J$8662,0)))</f>
        <v/>
      </c>
      <c r="J1867" s="72" t="str">
        <f>IF(D1867="","",INDEX(airports_all,MATCH(D1867,Inputs!$J$5:$J$8662,0)))</f>
        <v/>
      </c>
      <c r="K1867" s="88" t="str">
        <f t="shared" si="58"/>
        <v/>
      </c>
      <c r="N1867" s="207">
        <f t="shared" si="59"/>
        <v>0</v>
      </c>
    </row>
    <row r="1868" spans="1:14" s="41" customFormat="1" x14ac:dyDescent="0.25">
      <c r="A1868" s="270"/>
      <c r="B1868" s="271"/>
      <c r="C1868" s="43"/>
      <c r="D1868" s="43"/>
      <c r="E1868" s="43"/>
      <c r="F1868" s="43"/>
      <c r="G1868" s="48"/>
      <c r="H1868" s="49"/>
      <c r="I1868" s="46" t="str">
        <f>IF(C1868="","",INDEX(airports_all,MATCH(C1868,Inputs!$J$5:$J$8662,0)))</f>
        <v/>
      </c>
      <c r="J1868" s="72" t="str">
        <f>IF(D1868="","",INDEX(airports_all,MATCH(D1868,Inputs!$J$5:$J$8662,0)))</f>
        <v/>
      </c>
      <c r="K1868" s="88" t="str">
        <f t="shared" si="58"/>
        <v/>
      </c>
      <c r="N1868" s="207">
        <f t="shared" si="59"/>
        <v>0</v>
      </c>
    </row>
    <row r="1869" spans="1:14" s="41" customFormat="1" x14ac:dyDescent="0.25">
      <c r="A1869" s="270"/>
      <c r="B1869" s="271"/>
      <c r="C1869" s="43"/>
      <c r="D1869" s="43"/>
      <c r="E1869" s="43"/>
      <c r="F1869" s="43"/>
      <c r="G1869" s="48"/>
      <c r="H1869" s="49"/>
      <c r="I1869" s="46" t="str">
        <f>IF(C1869="","",INDEX(airports_all,MATCH(C1869,Inputs!$J$5:$J$8662,0)))</f>
        <v/>
      </c>
      <c r="J1869" s="72" t="str">
        <f>IF(D1869="","",INDEX(airports_all,MATCH(D1869,Inputs!$J$5:$J$8662,0)))</f>
        <v/>
      </c>
      <c r="K1869" s="88" t="str">
        <f t="shared" si="58"/>
        <v/>
      </c>
      <c r="N1869" s="207">
        <f t="shared" si="59"/>
        <v>0</v>
      </c>
    </row>
    <row r="1870" spans="1:14" s="41" customFormat="1" x14ac:dyDescent="0.25">
      <c r="A1870" s="270"/>
      <c r="B1870" s="271"/>
      <c r="C1870" s="43"/>
      <c r="D1870" s="43"/>
      <c r="E1870" s="43"/>
      <c r="F1870" s="43"/>
      <c r="G1870" s="48"/>
      <c r="H1870" s="49"/>
      <c r="I1870" s="46" t="str">
        <f>IF(C1870="","",INDEX(airports_all,MATCH(C1870,Inputs!$J$5:$J$8662,0)))</f>
        <v/>
      </c>
      <c r="J1870" s="72" t="str">
        <f>IF(D1870="","",INDEX(airports_all,MATCH(D1870,Inputs!$J$5:$J$8662,0)))</f>
        <v/>
      </c>
      <c r="K1870" s="88" t="str">
        <f t="shared" si="58"/>
        <v/>
      </c>
      <c r="N1870" s="207">
        <f t="shared" si="59"/>
        <v>0</v>
      </c>
    </row>
    <row r="1871" spans="1:14" s="41" customFormat="1" x14ac:dyDescent="0.25">
      <c r="A1871" s="270"/>
      <c r="B1871" s="271"/>
      <c r="C1871" s="43"/>
      <c r="D1871" s="43"/>
      <c r="E1871" s="43"/>
      <c r="F1871" s="43"/>
      <c r="G1871" s="48"/>
      <c r="H1871" s="49"/>
      <c r="I1871" s="46" t="str">
        <f>IF(C1871="","",INDEX(airports_all,MATCH(C1871,Inputs!$J$5:$J$8662,0)))</f>
        <v/>
      </c>
      <c r="J1871" s="72" t="str">
        <f>IF(D1871="","",INDEX(airports_all,MATCH(D1871,Inputs!$J$5:$J$8662,0)))</f>
        <v/>
      </c>
      <c r="K1871" s="88" t="str">
        <f t="shared" si="58"/>
        <v/>
      </c>
      <c r="N1871" s="207">
        <f t="shared" si="59"/>
        <v>0</v>
      </c>
    </row>
    <row r="1872" spans="1:14" s="41" customFormat="1" x14ac:dyDescent="0.25">
      <c r="A1872" s="270"/>
      <c r="B1872" s="271"/>
      <c r="C1872" s="43"/>
      <c r="D1872" s="43"/>
      <c r="E1872" s="43"/>
      <c r="F1872" s="43"/>
      <c r="G1872" s="48"/>
      <c r="H1872" s="49"/>
      <c r="I1872" s="46" t="str">
        <f>IF(C1872="","",INDEX(airports_all,MATCH(C1872,Inputs!$J$5:$J$8662,0)))</f>
        <v/>
      </c>
      <c r="J1872" s="72" t="str">
        <f>IF(D1872="","",INDEX(airports_all,MATCH(D1872,Inputs!$J$5:$J$8662,0)))</f>
        <v/>
      </c>
      <c r="K1872" s="88" t="str">
        <f t="shared" si="58"/>
        <v/>
      </c>
      <c r="N1872" s="207">
        <f t="shared" si="59"/>
        <v>0</v>
      </c>
    </row>
    <row r="1873" spans="1:14" s="41" customFormat="1" x14ac:dyDescent="0.25">
      <c r="A1873" s="270"/>
      <c r="B1873" s="271"/>
      <c r="C1873" s="43"/>
      <c r="D1873" s="43"/>
      <c r="E1873" s="43"/>
      <c r="F1873" s="43"/>
      <c r="G1873" s="48"/>
      <c r="H1873" s="49"/>
      <c r="I1873" s="46" t="str">
        <f>IF(C1873="","",INDEX(airports_all,MATCH(C1873,Inputs!$J$5:$J$8662,0)))</f>
        <v/>
      </c>
      <c r="J1873" s="72" t="str">
        <f>IF(D1873="","",INDEX(airports_all,MATCH(D1873,Inputs!$J$5:$J$8662,0)))</f>
        <v/>
      </c>
      <c r="K1873" s="88" t="str">
        <f t="shared" si="58"/>
        <v/>
      </c>
      <c r="N1873" s="207">
        <f t="shared" si="59"/>
        <v>0</v>
      </c>
    </row>
    <row r="1874" spans="1:14" s="41" customFormat="1" x14ac:dyDescent="0.25">
      <c r="A1874" s="270"/>
      <c r="B1874" s="271"/>
      <c r="C1874" s="43"/>
      <c r="D1874" s="43"/>
      <c r="E1874" s="43"/>
      <c r="F1874" s="43"/>
      <c r="G1874" s="48"/>
      <c r="H1874" s="49"/>
      <c r="I1874" s="46" t="str">
        <f>IF(C1874="","",INDEX(airports_all,MATCH(C1874,Inputs!$J$5:$J$8662,0)))</f>
        <v/>
      </c>
      <c r="J1874" s="72" t="str">
        <f>IF(D1874="","",INDEX(airports_all,MATCH(D1874,Inputs!$J$5:$J$8662,0)))</f>
        <v/>
      </c>
      <c r="K1874" s="88" t="str">
        <f t="shared" si="58"/>
        <v/>
      </c>
      <c r="N1874" s="207">
        <f t="shared" si="59"/>
        <v>0</v>
      </c>
    </row>
    <row r="1875" spans="1:14" s="41" customFormat="1" x14ac:dyDescent="0.25">
      <c r="A1875" s="270"/>
      <c r="B1875" s="271"/>
      <c r="C1875" s="43"/>
      <c r="D1875" s="43"/>
      <c r="E1875" s="43"/>
      <c r="F1875" s="43"/>
      <c r="G1875" s="48"/>
      <c r="H1875" s="49"/>
      <c r="I1875" s="46" t="str">
        <f>IF(C1875="","",INDEX(airports_all,MATCH(C1875,Inputs!$J$5:$J$8662,0)))</f>
        <v/>
      </c>
      <c r="J1875" s="72" t="str">
        <f>IF(D1875="","",INDEX(airports_all,MATCH(D1875,Inputs!$J$5:$J$8662,0)))</f>
        <v/>
      </c>
      <c r="K1875" s="88" t="str">
        <f t="shared" si="58"/>
        <v/>
      </c>
      <c r="N1875" s="207">
        <f t="shared" si="59"/>
        <v>0</v>
      </c>
    </row>
    <row r="1876" spans="1:14" s="41" customFormat="1" x14ac:dyDescent="0.25">
      <c r="A1876" s="270"/>
      <c r="B1876" s="271"/>
      <c r="C1876" s="43"/>
      <c r="D1876" s="43"/>
      <c r="E1876" s="43"/>
      <c r="F1876" s="43"/>
      <c r="G1876" s="48"/>
      <c r="H1876" s="49"/>
      <c r="I1876" s="46" t="str">
        <f>IF(C1876="","",INDEX(airports_all,MATCH(C1876,Inputs!$J$5:$J$8662,0)))</f>
        <v/>
      </c>
      <c r="J1876" s="72" t="str">
        <f>IF(D1876="","",INDEX(airports_all,MATCH(D1876,Inputs!$J$5:$J$8662,0)))</f>
        <v/>
      </c>
      <c r="K1876" s="88" t="str">
        <f t="shared" si="58"/>
        <v/>
      </c>
      <c r="N1876" s="207">
        <f t="shared" si="59"/>
        <v>0</v>
      </c>
    </row>
    <row r="1877" spans="1:14" s="41" customFormat="1" x14ac:dyDescent="0.25">
      <c r="A1877" s="270"/>
      <c r="B1877" s="271"/>
      <c r="C1877" s="43"/>
      <c r="D1877" s="43"/>
      <c r="E1877" s="43"/>
      <c r="F1877" s="43"/>
      <c r="G1877" s="48"/>
      <c r="H1877" s="49"/>
      <c r="I1877" s="46" t="str">
        <f>IF(C1877="","",INDEX(airports_all,MATCH(C1877,Inputs!$J$5:$J$8662,0)))</f>
        <v/>
      </c>
      <c r="J1877" s="72" t="str">
        <f>IF(D1877="","",INDEX(airports_all,MATCH(D1877,Inputs!$J$5:$J$8662,0)))</f>
        <v/>
      </c>
      <c r="K1877" s="88" t="str">
        <f t="shared" si="58"/>
        <v/>
      </c>
      <c r="N1877" s="207">
        <f t="shared" si="59"/>
        <v>0</v>
      </c>
    </row>
    <row r="1878" spans="1:14" s="41" customFormat="1" x14ac:dyDescent="0.25">
      <c r="A1878" s="270"/>
      <c r="B1878" s="271"/>
      <c r="C1878" s="43"/>
      <c r="D1878" s="43"/>
      <c r="E1878" s="43"/>
      <c r="F1878" s="43"/>
      <c r="G1878" s="48"/>
      <c r="H1878" s="49"/>
      <c r="I1878" s="46" t="str">
        <f>IF(C1878="","",INDEX(airports_all,MATCH(C1878,Inputs!$J$5:$J$8662,0)))</f>
        <v/>
      </c>
      <c r="J1878" s="72" t="str">
        <f>IF(D1878="","",INDEX(airports_all,MATCH(D1878,Inputs!$J$5:$J$8662,0)))</f>
        <v/>
      </c>
      <c r="K1878" s="88" t="str">
        <f t="shared" ref="K1878:K1941" si="60">IF(COUNTA(A1878:G1878)&gt;0,IF(COUNTA(A1878:G1878)&lt;6, "Enter data in all of columns B-G!",""),"")</f>
        <v/>
      </c>
      <c r="N1878" s="207">
        <f t="shared" ref="N1878:N1941" si="61">IF(COUNTA(A1878:G1878)&gt;0,IF(COUNTA(A1878:G1878)&lt;6, 1,0),0)</f>
        <v>0</v>
      </c>
    </row>
    <row r="1879" spans="1:14" s="41" customFormat="1" x14ac:dyDescent="0.25">
      <c r="A1879" s="270"/>
      <c r="B1879" s="271"/>
      <c r="C1879" s="43"/>
      <c r="D1879" s="43"/>
      <c r="E1879" s="43"/>
      <c r="F1879" s="43"/>
      <c r="G1879" s="48"/>
      <c r="H1879" s="49"/>
      <c r="I1879" s="46" t="str">
        <f>IF(C1879="","",INDEX(airports_all,MATCH(C1879,Inputs!$J$5:$J$8662,0)))</f>
        <v/>
      </c>
      <c r="J1879" s="72" t="str">
        <f>IF(D1879="","",INDEX(airports_all,MATCH(D1879,Inputs!$J$5:$J$8662,0)))</f>
        <v/>
      </c>
      <c r="K1879" s="88" t="str">
        <f t="shared" si="60"/>
        <v/>
      </c>
      <c r="N1879" s="207">
        <f t="shared" si="61"/>
        <v>0</v>
      </c>
    </row>
    <row r="1880" spans="1:14" s="41" customFormat="1" x14ac:dyDescent="0.25">
      <c r="A1880" s="270"/>
      <c r="B1880" s="271"/>
      <c r="C1880" s="43"/>
      <c r="D1880" s="43"/>
      <c r="E1880" s="43"/>
      <c r="F1880" s="43"/>
      <c r="G1880" s="48"/>
      <c r="H1880" s="49"/>
      <c r="I1880" s="46" t="str">
        <f>IF(C1880="","",INDEX(airports_all,MATCH(C1880,Inputs!$J$5:$J$8662,0)))</f>
        <v/>
      </c>
      <c r="J1880" s="72" t="str">
        <f>IF(D1880="","",INDEX(airports_all,MATCH(D1880,Inputs!$J$5:$J$8662,0)))</f>
        <v/>
      </c>
      <c r="K1880" s="88" t="str">
        <f t="shared" si="60"/>
        <v/>
      </c>
      <c r="N1880" s="207">
        <f t="shared" si="61"/>
        <v>0</v>
      </c>
    </row>
    <row r="1881" spans="1:14" s="41" customFormat="1" x14ac:dyDescent="0.25">
      <c r="A1881" s="270"/>
      <c r="B1881" s="271"/>
      <c r="C1881" s="43"/>
      <c r="D1881" s="43"/>
      <c r="E1881" s="43"/>
      <c r="F1881" s="43"/>
      <c r="G1881" s="48"/>
      <c r="H1881" s="49"/>
      <c r="I1881" s="46" t="str">
        <f>IF(C1881="","",INDEX(airports_all,MATCH(C1881,Inputs!$J$5:$J$8662,0)))</f>
        <v/>
      </c>
      <c r="J1881" s="72" t="str">
        <f>IF(D1881="","",INDEX(airports_all,MATCH(D1881,Inputs!$J$5:$J$8662,0)))</f>
        <v/>
      </c>
      <c r="K1881" s="88" t="str">
        <f t="shared" si="60"/>
        <v/>
      </c>
      <c r="N1881" s="207">
        <f t="shared" si="61"/>
        <v>0</v>
      </c>
    </row>
    <row r="1882" spans="1:14" s="41" customFormat="1" x14ac:dyDescent="0.25">
      <c r="A1882" s="270"/>
      <c r="B1882" s="271"/>
      <c r="C1882" s="43"/>
      <c r="D1882" s="43"/>
      <c r="E1882" s="43"/>
      <c r="F1882" s="43"/>
      <c r="G1882" s="48"/>
      <c r="H1882" s="49"/>
      <c r="I1882" s="46" t="str">
        <f>IF(C1882="","",INDEX(airports_all,MATCH(C1882,Inputs!$J$5:$J$8662,0)))</f>
        <v/>
      </c>
      <c r="J1882" s="72" t="str">
        <f>IF(D1882="","",INDEX(airports_all,MATCH(D1882,Inputs!$J$5:$J$8662,0)))</f>
        <v/>
      </c>
      <c r="K1882" s="88" t="str">
        <f t="shared" si="60"/>
        <v/>
      </c>
      <c r="N1882" s="207">
        <f t="shared" si="61"/>
        <v>0</v>
      </c>
    </row>
    <row r="1883" spans="1:14" s="41" customFormat="1" x14ac:dyDescent="0.25">
      <c r="A1883" s="270"/>
      <c r="B1883" s="271"/>
      <c r="C1883" s="43"/>
      <c r="D1883" s="43"/>
      <c r="E1883" s="43"/>
      <c r="F1883" s="43"/>
      <c r="G1883" s="48"/>
      <c r="H1883" s="49"/>
      <c r="I1883" s="46" t="str">
        <f>IF(C1883="","",INDEX(airports_all,MATCH(C1883,Inputs!$J$5:$J$8662,0)))</f>
        <v/>
      </c>
      <c r="J1883" s="72" t="str">
        <f>IF(D1883="","",INDEX(airports_all,MATCH(D1883,Inputs!$J$5:$J$8662,0)))</f>
        <v/>
      </c>
      <c r="K1883" s="88" t="str">
        <f t="shared" si="60"/>
        <v/>
      </c>
      <c r="N1883" s="207">
        <f t="shared" si="61"/>
        <v>0</v>
      </c>
    </row>
    <row r="1884" spans="1:14" s="41" customFormat="1" x14ac:dyDescent="0.25">
      <c r="A1884" s="270"/>
      <c r="B1884" s="271"/>
      <c r="C1884" s="43"/>
      <c r="D1884" s="43"/>
      <c r="E1884" s="43"/>
      <c r="F1884" s="43"/>
      <c r="G1884" s="48"/>
      <c r="H1884" s="49"/>
      <c r="I1884" s="46" t="str">
        <f>IF(C1884="","",INDEX(airports_all,MATCH(C1884,Inputs!$J$5:$J$8662,0)))</f>
        <v/>
      </c>
      <c r="J1884" s="72" t="str">
        <f>IF(D1884="","",INDEX(airports_all,MATCH(D1884,Inputs!$J$5:$J$8662,0)))</f>
        <v/>
      </c>
      <c r="K1884" s="88" t="str">
        <f t="shared" si="60"/>
        <v/>
      </c>
      <c r="N1884" s="207">
        <f t="shared" si="61"/>
        <v>0</v>
      </c>
    </row>
    <row r="1885" spans="1:14" s="41" customFormat="1" x14ac:dyDescent="0.25">
      <c r="A1885" s="270"/>
      <c r="B1885" s="271"/>
      <c r="C1885" s="43"/>
      <c r="D1885" s="43"/>
      <c r="E1885" s="43"/>
      <c r="F1885" s="43"/>
      <c r="G1885" s="48"/>
      <c r="H1885" s="49"/>
      <c r="I1885" s="46" t="str">
        <f>IF(C1885="","",INDEX(airports_all,MATCH(C1885,Inputs!$J$5:$J$8662,0)))</f>
        <v/>
      </c>
      <c r="J1885" s="72" t="str">
        <f>IF(D1885="","",INDEX(airports_all,MATCH(D1885,Inputs!$J$5:$J$8662,0)))</f>
        <v/>
      </c>
      <c r="K1885" s="88" t="str">
        <f t="shared" si="60"/>
        <v/>
      </c>
      <c r="N1885" s="207">
        <f t="shared" si="61"/>
        <v>0</v>
      </c>
    </row>
    <row r="1886" spans="1:14" s="41" customFormat="1" x14ac:dyDescent="0.25">
      <c r="A1886" s="270"/>
      <c r="B1886" s="271"/>
      <c r="C1886" s="43"/>
      <c r="D1886" s="43"/>
      <c r="E1886" s="43"/>
      <c r="F1886" s="43"/>
      <c r="G1886" s="48"/>
      <c r="H1886" s="49"/>
      <c r="I1886" s="46" t="str">
        <f>IF(C1886="","",INDEX(airports_all,MATCH(C1886,Inputs!$J$5:$J$8662,0)))</f>
        <v/>
      </c>
      <c r="J1886" s="72" t="str">
        <f>IF(D1886="","",INDEX(airports_all,MATCH(D1886,Inputs!$J$5:$J$8662,0)))</f>
        <v/>
      </c>
      <c r="K1886" s="88" t="str">
        <f t="shared" si="60"/>
        <v/>
      </c>
      <c r="N1886" s="207">
        <f t="shared" si="61"/>
        <v>0</v>
      </c>
    </row>
    <row r="1887" spans="1:14" s="41" customFormat="1" x14ac:dyDescent="0.25">
      <c r="A1887" s="270"/>
      <c r="B1887" s="271"/>
      <c r="C1887" s="43"/>
      <c r="D1887" s="43"/>
      <c r="E1887" s="43"/>
      <c r="F1887" s="43"/>
      <c r="G1887" s="48"/>
      <c r="H1887" s="49"/>
      <c r="I1887" s="46" t="str">
        <f>IF(C1887="","",INDEX(airports_all,MATCH(C1887,Inputs!$J$5:$J$8662,0)))</f>
        <v/>
      </c>
      <c r="J1887" s="72" t="str">
        <f>IF(D1887="","",INDEX(airports_all,MATCH(D1887,Inputs!$J$5:$J$8662,0)))</f>
        <v/>
      </c>
      <c r="K1887" s="88" t="str">
        <f t="shared" si="60"/>
        <v/>
      </c>
      <c r="N1887" s="207">
        <f t="shared" si="61"/>
        <v>0</v>
      </c>
    </row>
    <row r="1888" spans="1:14" s="41" customFormat="1" x14ac:dyDescent="0.25">
      <c r="A1888" s="270"/>
      <c r="B1888" s="271"/>
      <c r="C1888" s="43"/>
      <c r="D1888" s="43"/>
      <c r="E1888" s="43"/>
      <c r="F1888" s="43"/>
      <c r="G1888" s="48"/>
      <c r="H1888" s="49"/>
      <c r="I1888" s="46" t="str">
        <f>IF(C1888="","",INDEX(airports_all,MATCH(C1888,Inputs!$J$5:$J$8662,0)))</f>
        <v/>
      </c>
      <c r="J1888" s="72" t="str">
        <f>IF(D1888="","",INDEX(airports_all,MATCH(D1888,Inputs!$J$5:$J$8662,0)))</f>
        <v/>
      </c>
      <c r="K1888" s="88" t="str">
        <f t="shared" si="60"/>
        <v/>
      </c>
      <c r="N1888" s="207">
        <f t="shared" si="61"/>
        <v>0</v>
      </c>
    </row>
    <row r="1889" spans="1:14" s="41" customFormat="1" x14ac:dyDescent="0.25">
      <c r="A1889" s="270"/>
      <c r="B1889" s="271"/>
      <c r="C1889" s="43"/>
      <c r="D1889" s="43"/>
      <c r="E1889" s="43"/>
      <c r="F1889" s="43"/>
      <c r="G1889" s="48"/>
      <c r="H1889" s="49"/>
      <c r="I1889" s="46" t="str">
        <f>IF(C1889="","",INDEX(airports_all,MATCH(C1889,Inputs!$J$5:$J$8662,0)))</f>
        <v/>
      </c>
      <c r="J1889" s="72" t="str">
        <f>IF(D1889="","",INDEX(airports_all,MATCH(D1889,Inputs!$J$5:$J$8662,0)))</f>
        <v/>
      </c>
      <c r="K1889" s="88" t="str">
        <f t="shared" si="60"/>
        <v/>
      </c>
      <c r="N1889" s="207">
        <f t="shared" si="61"/>
        <v>0</v>
      </c>
    </row>
    <row r="1890" spans="1:14" s="41" customFormat="1" x14ac:dyDescent="0.25">
      <c r="A1890" s="270"/>
      <c r="B1890" s="271"/>
      <c r="C1890" s="43"/>
      <c r="D1890" s="43"/>
      <c r="E1890" s="43"/>
      <c r="F1890" s="43"/>
      <c r="G1890" s="48"/>
      <c r="H1890" s="49"/>
      <c r="I1890" s="46" t="str">
        <f>IF(C1890="","",INDEX(airports_all,MATCH(C1890,Inputs!$J$5:$J$8662,0)))</f>
        <v/>
      </c>
      <c r="J1890" s="72" t="str">
        <f>IF(D1890="","",INDEX(airports_all,MATCH(D1890,Inputs!$J$5:$J$8662,0)))</f>
        <v/>
      </c>
      <c r="K1890" s="88" t="str">
        <f t="shared" si="60"/>
        <v/>
      </c>
      <c r="N1890" s="207">
        <f t="shared" si="61"/>
        <v>0</v>
      </c>
    </row>
    <row r="1891" spans="1:14" s="41" customFormat="1" x14ac:dyDescent="0.25">
      <c r="A1891" s="270"/>
      <c r="B1891" s="271"/>
      <c r="C1891" s="43"/>
      <c r="D1891" s="43"/>
      <c r="E1891" s="43"/>
      <c r="F1891" s="43"/>
      <c r="G1891" s="48"/>
      <c r="H1891" s="49"/>
      <c r="I1891" s="46" t="str">
        <f>IF(C1891="","",INDEX(airports_all,MATCH(C1891,Inputs!$J$5:$J$8662,0)))</f>
        <v/>
      </c>
      <c r="J1891" s="72" t="str">
        <f>IF(D1891="","",INDEX(airports_all,MATCH(D1891,Inputs!$J$5:$J$8662,0)))</f>
        <v/>
      </c>
      <c r="K1891" s="88" t="str">
        <f t="shared" si="60"/>
        <v/>
      </c>
      <c r="N1891" s="207">
        <f t="shared" si="61"/>
        <v>0</v>
      </c>
    </row>
    <row r="1892" spans="1:14" s="41" customFormat="1" x14ac:dyDescent="0.25">
      <c r="A1892" s="270"/>
      <c r="B1892" s="271"/>
      <c r="C1892" s="43"/>
      <c r="D1892" s="43"/>
      <c r="E1892" s="43"/>
      <c r="F1892" s="43"/>
      <c r="G1892" s="48"/>
      <c r="H1892" s="49"/>
      <c r="I1892" s="46" t="str">
        <f>IF(C1892="","",INDEX(airports_all,MATCH(C1892,Inputs!$J$5:$J$8662,0)))</f>
        <v/>
      </c>
      <c r="J1892" s="72" t="str">
        <f>IF(D1892="","",INDEX(airports_all,MATCH(D1892,Inputs!$J$5:$J$8662,0)))</f>
        <v/>
      </c>
      <c r="K1892" s="88" t="str">
        <f t="shared" si="60"/>
        <v/>
      </c>
      <c r="N1892" s="207">
        <f t="shared" si="61"/>
        <v>0</v>
      </c>
    </row>
    <row r="1893" spans="1:14" s="41" customFormat="1" x14ac:dyDescent="0.25">
      <c r="A1893" s="270"/>
      <c r="B1893" s="271"/>
      <c r="C1893" s="43"/>
      <c r="D1893" s="43"/>
      <c r="E1893" s="43"/>
      <c r="F1893" s="43"/>
      <c r="G1893" s="48"/>
      <c r="H1893" s="49"/>
      <c r="I1893" s="46" t="str">
        <f>IF(C1893="","",INDEX(airports_all,MATCH(C1893,Inputs!$J$5:$J$8662,0)))</f>
        <v/>
      </c>
      <c r="J1893" s="72" t="str">
        <f>IF(D1893="","",INDEX(airports_all,MATCH(D1893,Inputs!$J$5:$J$8662,0)))</f>
        <v/>
      </c>
      <c r="K1893" s="88" t="str">
        <f t="shared" si="60"/>
        <v/>
      </c>
      <c r="N1893" s="207">
        <f t="shared" si="61"/>
        <v>0</v>
      </c>
    </row>
    <row r="1894" spans="1:14" s="41" customFormat="1" x14ac:dyDescent="0.25">
      <c r="A1894" s="270"/>
      <c r="B1894" s="271"/>
      <c r="C1894" s="43"/>
      <c r="D1894" s="43"/>
      <c r="E1894" s="43"/>
      <c r="F1894" s="43"/>
      <c r="G1894" s="48"/>
      <c r="H1894" s="49"/>
      <c r="I1894" s="46" t="str">
        <f>IF(C1894="","",INDEX(airports_all,MATCH(C1894,Inputs!$J$5:$J$8662,0)))</f>
        <v/>
      </c>
      <c r="J1894" s="72" t="str">
        <f>IF(D1894="","",INDEX(airports_all,MATCH(D1894,Inputs!$J$5:$J$8662,0)))</f>
        <v/>
      </c>
      <c r="K1894" s="88" t="str">
        <f t="shared" si="60"/>
        <v/>
      </c>
      <c r="N1894" s="207">
        <f t="shared" si="61"/>
        <v>0</v>
      </c>
    </row>
    <row r="1895" spans="1:14" s="41" customFormat="1" x14ac:dyDescent="0.25">
      <c r="A1895" s="270"/>
      <c r="B1895" s="271"/>
      <c r="C1895" s="43"/>
      <c r="D1895" s="43"/>
      <c r="E1895" s="43"/>
      <c r="F1895" s="43"/>
      <c r="G1895" s="48"/>
      <c r="H1895" s="49"/>
      <c r="I1895" s="46" t="str">
        <f>IF(C1895="","",INDEX(airports_all,MATCH(C1895,Inputs!$J$5:$J$8662,0)))</f>
        <v/>
      </c>
      <c r="J1895" s="72" t="str">
        <f>IF(D1895="","",INDEX(airports_all,MATCH(D1895,Inputs!$J$5:$J$8662,0)))</f>
        <v/>
      </c>
      <c r="K1895" s="88" t="str">
        <f t="shared" si="60"/>
        <v/>
      </c>
      <c r="N1895" s="207">
        <f t="shared" si="61"/>
        <v>0</v>
      </c>
    </row>
    <row r="1896" spans="1:14" s="41" customFormat="1" x14ac:dyDescent="0.25">
      <c r="A1896" s="270"/>
      <c r="B1896" s="271"/>
      <c r="C1896" s="43"/>
      <c r="D1896" s="43"/>
      <c r="E1896" s="43"/>
      <c r="F1896" s="43"/>
      <c r="G1896" s="48"/>
      <c r="H1896" s="49"/>
      <c r="I1896" s="46" t="str">
        <f>IF(C1896="","",INDEX(airports_all,MATCH(C1896,Inputs!$J$5:$J$8662,0)))</f>
        <v/>
      </c>
      <c r="J1896" s="72" t="str">
        <f>IF(D1896="","",INDEX(airports_all,MATCH(D1896,Inputs!$J$5:$J$8662,0)))</f>
        <v/>
      </c>
      <c r="K1896" s="88" t="str">
        <f t="shared" si="60"/>
        <v/>
      </c>
      <c r="N1896" s="207">
        <f t="shared" si="61"/>
        <v>0</v>
      </c>
    </row>
    <row r="1897" spans="1:14" s="41" customFormat="1" x14ac:dyDescent="0.25">
      <c r="A1897" s="270"/>
      <c r="B1897" s="271"/>
      <c r="C1897" s="43"/>
      <c r="D1897" s="43"/>
      <c r="E1897" s="43"/>
      <c r="F1897" s="43"/>
      <c r="G1897" s="48"/>
      <c r="H1897" s="49"/>
      <c r="I1897" s="46" t="str">
        <f>IF(C1897="","",INDEX(airports_all,MATCH(C1897,Inputs!$J$5:$J$8662,0)))</f>
        <v/>
      </c>
      <c r="J1897" s="72" t="str">
        <f>IF(D1897="","",INDEX(airports_all,MATCH(D1897,Inputs!$J$5:$J$8662,0)))</f>
        <v/>
      </c>
      <c r="K1897" s="88" t="str">
        <f t="shared" si="60"/>
        <v/>
      </c>
      <c r="N1897" s="207">
        <f t="shared" si="61"/>
        <v>0</v>
      </c>
    </row>
    <row r="1898" spans="1:14" s="41" customFormat="1" x14ac:dyDescent="0.25">
      <c r="A1898" s="270"/>
      <c r="B1898" s="271"/>
      <c r="C1898" s="43"/>
      <c r="D1898" s="43"/>
      <c r="E1898" s="43"/>
      <c r="F1898" s="43"/>
      <c r="G1898" s="48"/>
      <c r="H1898" s="49"/>
      <c r="I1898" s="46" t="str">
        <f>IF(C1898="","",INDEX(airports_all,MATCH(C1898,Inputs!$J$5:$J$8662,0)))</f>
        <v/>
      </c>
      <c r="J1898" s="72" t="str">
        <f>IF(D1898="","",INDEX(airports_all,MATCH(D1898,Inputs!$J$5:$J$8662,0)))</f>
        <v/>
      </c>
      <c r="K1898" s="88" t="str">
        <f t="shared" si="60"/>
        <v/>
      </c>
      <c r="N1898" s="207">
        <f t="shared" si="61"/>
        <v>0</v>
      </c>
    </row>
    <row r="1899" spans="1:14" s="41" customFormat="1" x14ac:dyDescent="0.25">
      <c r="A1899" s="270"/>
      <c r="B1899" s="271"/>
      <c r="C1899" s="43"/>
      <c r="D1899" s="43"/>
      <c r="E1899" s="43"/>
      <c r="F1899" s="43"/>
      <c r="G1899" s="48"/>
      <c r="H1899" s="49"/>
      <c r="I1899" s="46" t="str">
        <f>IF(C1899="","",INDEX(airports_all,MATCH(C1899,Inputs!$J$5:$J$8662,0)))</f>
        <v/>
      </c>
      <c r="J1899" s="72" t="str">
        <f>IF(D1899="","",INDEX(airports_all,MATCH(D1899,Inputs!$J$5:$J$8662,0)))</f>
        <v/>
      </c>
      <c r="K1899" s="88" t="str">
        <f t="shared" si="60"/>
        <v/>
      </c>
      <c r="N1899" s="207">
        <f t="shared" si="61"/>
        <v>0</v>
      </c>
    </row>
    <row r="1900" spans="1:14" s="41" customFormat="1" x14ac:dyDescent="0.25">
      <c r="A1900" s="270"/>
      <c r="B1900" s="271"/>
      <c r="C1900" s="43"/>
      <c r="D1900" s="43"/>
      <c r="E1900" s="43"/>
      <c r="F1900" s="43"/>
      <c r="G1900" s="48"/>
      <c r="H1900" s="49"/>
      <c r="I1900" s="46" t="str">
        <f>IF(C1900="","",INDEX(airports_all,MATCH(C1900,Inputs!$J$5:$J$8662,0)))</f>
        <v/>
      </c>
      <c r="J1900" s="72" t="str">
        <f>IF(D1900="","",INDEX(airports_all,MATCH(D1900,Inputs!$J$5:$J$8662,0)))</f>
        <v/>
      </c>
      <c r="K1900" s="88" t="str">
        <f t="shared" si="60"/>
        <v/>
      </c>
      <c r="N1900" s="207">
        <f t="shared" si="61"/>
        <v>0</v>
      </c>
    </row>
    <row r="1901" spans="1:14" s="41" customFormat="1" x14ac:dyDescent="0.25">
      <c r="A1901" s="270"/>
      <c r="B1901" s="271"/>
      <c r="C1901" s="43"/>
      <c r="D1901" s="43"/>
      <c r="E1901" s="43"/>
      <c r="F1901" s="43"/>
      <c r="G1901" s="48"/>
      <c r="H1901" s="49"/>
      <c r="I1901" s="46" t="str">
        <f>IF(C1901="","",INDEX(airports_all,MATCH(C1901,Inputs!$J$5:$J$8662,0)))</f>
        <v/>
      </c>
      <c r="J1901" s="72" t="str">
        <f>IF(D1901="","",INDEX(airports_all,MATCH(D1901,Inputs!$J$5:$J$8662,0)))</f>
        <v/>
      </c>
      <c r="K1901" s="88" t="str">
        <f t="shared" si="60"/>
        <v/>
      </c>
      <c r="N1901" s="207">
        <f t="shared" si="61"/>
        <v>0</v>
      </c>
    </row>
    <row r="1902" spans="1:14" s="41" customFormat="1" x14ac:dyDescent="0.25">
      <c r="A1902" s="270"/>
      <c r="B1902" s="271"/>
      <c r="C1902" s="43"/>
      <c r="D1902" s="43"/>
      <c r="E1902" s="43"/>
      <c r="F1902" s="43"/>
      <c r="G1902" s="48"/>
      <c r="H1902" s="49"/>
      <c r="I1902" s="46" t="str">
        <f>IF(C1902="","",INDEX(airports_all,MATCH(C1902,Inputs!$J$5:$J$8662,0)))</f>
        <v/>
      </c>
      <c r="J1902" s="72" t="str">
        <f>IF(D1902="","",INDEX(airports_all,MATCH(D1902,Inputs!$J$5:$J$8662,0)))</f>
        <v/>
      </c>
      <c r="K1902" s="88" t="str">
        <f t="shared" si="60"/>
        <v/>
      </c>
      <c r="N1902" s="207">
        <f t="shared" si="61"/>
        <v>0</v>
      </c>
    </row>
    <row r="1903" spans="1:14" s="41" customFormat="1" x14ac:dyDescent="0.25">
      <c r="A1903" s="270"/>
      <c r="B1903" s="271"/>
      <c r="C1903" s="43"/>
      <c r="D1903" s="43"/>
      <c r="E1903" s="43"/>
      <c r="F1903" s="43"/>
      <c r="G1903" s="48"/>
      <c r="H1903" s="49"/>
      <c r="I1903" s="46" t="str">
        <f>IF(C1903="","",INDEX(airports_all,MATCH(C1903,Inputs!$J$5:$J$8662,0)))</f>
        <v/>
      </c>
      <c r="J1903" s="72" t="str">
        <f>IF(D1903="","",INDEX(airports_all,MATCH(D1903,Inputs!$J$5:$J$8662,0)))</f>
        <v/>
      </c>
      <c r="K1903" s="88" t="str">
        <f t="shared" si="60"/>
        <v/>
      </c>
      <c r="N1903" s="207">
        <f t="shared" si="61"/>
        <v>0</v>
      </c>
    </row>
    <row r="1904" spans="1:14" s="41" customFormat="1" x14ac:dyDescent="0.25">
      <c r="A1904" s="270"/>
      <c r="B1904" s="271"/>
      <c r="C1904" s="43"/>
      <c r="D1904" s="43"/>
      <c r="E1904" s="43"/>
      <c r="F1904" s="43"/>
      <c r="G1904" s="48"/>
      <c r="H1904" s="49"/>
      <c r="I1904" s="46" t="str">
        <f>IF(C1904="","",INDEX(airports_all,MATCH(C1904,Inputs!$J$5:$J$8662,0)))</f>
        <v/>
      </c>
      <c r="J1904" s="72" t="str">
        <f>IF(D1904="","",INDEX(airports_all,MATCH(D1904,Inputs!$J$5:$J$8662,0)))</f>
        <v/>
      </c>
      <c r="K1904" s="88" t="str">
        <f t="shared" si="60"/>
        <v/>
      </c>
      <c r="N1904" s="207">
        <f t="shared" si="61"/>
        <v>0</v>
      </c>
    </row>
    <row r="1905" spans="1:14" s="41" customFormat="1" x14ac:dyDescent="0.25">
      <c r="A1905" s="270"/>
      <c r="B1905" s="271"/>
      <c r="C1905" s="43"/>
      <c r="D1905" s="43"/>
      <c r="E1905" s="43"/>
      <c r="F1905" s="43"/>
      <c r="G1905" s="48"/>
      <c r="H1905" s="49"/>
      <c r="I1905" s="46" t="str">
        <f>IF(C1905="","",INDEX(airports_all,MATCH(C1905,Inputs!$J$5:$J$8662,0)))</f>
        <v/>
      </c>
      <c r="J1905" s="72" t="str">
        <f>IF(D1905="","",INDEX(airports_all,MATCH(D1905,Inputs!$J$5:$J$8662,0)))</f>
        <v/>
      </c>
      <c r="K1905" s="88" t="str">
        <f t="shared" si="60"/>
        <v/>
      </c>
      <c r="N1905" s="207">
        <f t="shared" si="61"/>
        <v>0</v>
      </c>
    </row>
    <row r="1906" spans="1:14" s="41" customFormat="1" x14ac:dyDescent="0.25">
      <c r="A1906" s="270"/>
      <c r="B1906" s="271"/>
      <c r="C1906" s="43"/>
      <c r="D1906" s="43"/>
      <c r="E1906" s="43"/>
      <c r="F1906" s="43"/>
      <c r="G1906" s="48"/>
      <c r="H1906" s="49"/>
      <c r="I1906" s="46" t="str">
        <f>IF(C1906="","",INDEX(airports_all,MATCH(C1906,Inputs!$J$5:$J$8662,0)))</f>
        <v/>
      </c>
      <c r="J1906" s="72" t="str">
        <f>IF(D1906="","",INDEX(airports_all,MATCH(D1906,Inputs!$J$5:$J$8662,0)))</f>
        <v/>
      </c>
      <c r="K1906" s="88" t="str">
        <f t="shared" si="60"/>
        <v/>
      </c>
      <c r="N1906" s="207">
        <f t="shared" si="61"/>
        <v>0</v>
      </c>
    </row>
    <row r="1907" spans="1:14" s="41" customFormat="1" x14ac:dyDescent="0.25">
      <c r="A1907" s="270"/>
      <c r="B1907" s="271"/>
      <c r="C1907" s="43"/>
      <c r="D1907" s="43"/>
      <c r="E1907" s="43"/>
      <c r="F1907" s="43"/>
      <c r="G1907" s="48"/>
      <c r="H1907" s="49"/>
      <c r="I1907" s="46" t="str">
        <f>IF(C1907="","",INDEX(airports_all,MATCH(C1907,Inputs!$J$5:$J$8662,0)))</f>
        <v/>
      </c>
      <c r="J1907" s="72" t="str">
        <f>IF(D1907="","",INDEX(airports_all,MATCH(D1907,Inputs!$J$5:$J$8662,0)))</f>
        <v/>
      </c>
      <c r="K1907" s="88" t="str">
        <f t="shared" si="60"/>
        <v/>
      </c>
      <c r="N1907" s="207">
        <f t="shared" si="61"/>
        <v>0</v>
      </c>
    </row>
    <row r="1908" spans="1:14" s="41" customFormat="1" x14ac:dyDescent="0.25">
      <c r="A1908" s="270"/>
      <c r="B1908" s="271"/>
      <c r="C1908" s="43"/>
      <c r="D1908" s="43"/>
      <c r="E1908" s="43"/>
      <c r="F1908" s="43"/>
      <c r="G1908" s="48"/>
      <c r="H1908" s="49"/>
      <c r="I1908" s="46" t="str">
        <f>IF(C1908="","",INDEX(airports_all,MATCH(C1908,Inputs!$J$5:$J$8662,0)))</f>
        <v/>
      </c>
      <c r="J1908" s="72" t="str">
        <f>IF(D1908="","",INDEX(airports_all,MATCH(D1908,Inputs!$J$5:$J$8662,0)))</f>
        <v/>
      </c>
      <c r="K1908" s="88" t="str">
        <f t="shared" si="60"/>
        <v/>
      </c>
      <c r="N1908" s="207">
        <f t="shared" si="61"/>
        <v>0</v>
      </c>
    </row>
    <row r="1909" spans="1:14" s="41" customFormat="1" x14ac:dyDescent="0.25">
      <c r="A1909" s="270"/>
      <c r="B1909" s="271"/>
      <c r="C1909" s="43"/>
      <c r="D1909" s="43"/>
      <c r="E1909" s="43"/>
      <c r="F1909" s="43"/>
      <c r="G1909" s="48"/>
      <c r="H1909" s="49"/>
      <c r="I1909" s="46" t="str">
        <f>IF(C1909="","",INDEX(airports_all,MATCH(C1909,Inputs!$J$5:$J$8662,0)))</f>
        <v/>
      </c>
      <c r="J1909" s="72" t="str">
        <f>IF(D1909="","",INDEX(airports_all,MATCH(D1909,Inputs!$J$5:$J$8662,0)))</f>
        <v/>
      </c>
      <c r="K1909" s="88" t="str">
        <f t="shared" si="60"/>
        <v/>
      </c>
      <c r="N1909" s="207">
        <f t="shared" si="61"/>
        <v>0</v>
      </c>
    </row>
    <row r="1910" spans="1:14" s="41" customFormat="1" x14ac:dyDescent="0.25">
      <c r="A1910" s="270"/>
      <c r="B1910" s="271"/>
      <c r="C1910" s="43"/>
      <c r="D1910" s="43"/>
      <c r="E1910" s="43"/>
      <c r="F1910" s="43"/>
      <c r="G1910" s="48"/>
      <c r="H1910" s="49"/>
      <c r="I1910" s="46" t="str">
        <f>IF(C1910="","",INDEX(airports_all,MATCH(C1910,Inputs!$J$5:$J$8662,0)))</f>
        <v/>
      </c>
      <c r="J1910" s="72" t="str">
        <f>IF(D1910="","",INDEX(airports_all,MATCH(D1910,Inputs!$J$5:$J$8662,0)))</f>
        <v/>
      </c>
      <c r="K1910" s="88" t="str">
        <f t="shared" si="60"/>
        <v/>
      </c>
      <c r="N1910" s="207">
        <f t="shared" si="61"/>
        <v>0</v>
      </c>
    </row>
    <row r="1911" spans="1:14" s="41" customFormat="1" x14ac:dyDescent="0.25">
      <c r="A1911" s="270"/>
      <c r="B1911" s="271"/>
      <c r="C1911" s="43"/>
      <c r="D1911" s="43"/>
      <c r="E1911" s="43"/>
      <c r="F1911" s="43"/>
      <c r="G1911" s="48"/>
      <c r="H1911" s="49"/>
      <c r="I1911" s="46" t="str">
        <f>IF(C1911="","",INDEX(airports_all,MATCH(C1911,Inputs!$J$5:$J$8662,0)))</f>
        <v/>
      </c>
      <c r="J1911" s="72" t="str">
        <f>IF(D1911="","",INDEX(airports_all,MATCH(D1911,Inputs!$J$5:$J$8662,0)))</f>
        <v/>
      </c>
      <c r="K1911" s="88" t="str">
        <f t="shared" si="60"/>
        <v/>
      </c>
      <c r="N1911" s="207">
        <f t="shared" si="61"/>
        <v>0</v>
      </c>
    </row>
    <row r="1912" spans="1:14" s="41" customFormat="1" x14ac:dyDescent="0.25">
      <c r="A1912" s="270"/>
      <c r="B1912" s="271"/>
      <c r="C1912" s="43"/>
      <c r="D1912" s="43"/>
      <c r="E1912" s="43"/>
      <c r="F1912" s="43"/>
      <c r="G1912" s="48"/>
      <c r="H1912" s="49"/>
      <c r="I1912" s="46" t="str">
        <f>IF(C1912="","",INDEX(airports_all,MATCH(C1912,Inputs!$J$5:$J$8662,0)))</f>
        <v/>
      </c>
      <c r="J1912" s="72" t="str">
        <f>IF(D1912="","",INDEX(airports_all,MATCH(D1912,Inputs!$J$5:$J$8662,0)))</f>
        <v/>
      </c>
      <c r="K1912" s="88" t="str">
        <f t="shared" si="60"/>
        <v/>
      </c>
      <c r="N1912" s="207">
        <f t="shared" si="61"/>
        <v>0</v>
      </c>
    </row>
    <row r="1913" spans="1:14" s="41" customFormat="1" x14ac:dyDescent="0.25">
      <c r="A1913" s="270"/>
      <c r="B1913" s="271"/>
      <c r="C1913" s="43"/>
      <c r="D1913" s="43"/>
      <c r="E1913" s="43"/>
      <c r="F1913" s="43"/>
      <c r="G1913" s="48"/>
      <c r="H1913" s="49"/>
      <c r="I1913" s="46" t="str">
        <f>IF(C1913="","",INDEX(airports_all,MATCH(C1913,Inputs!$J$5:$J$8662,0)))</f>
        <v/>
      </c>
      <c r="J1913" s="72" t="str">
        <f>IF(D1913="","",INDEX(airports_all,MATCH(D1913,Inputs!$J$5:$J$8662,0)))</f>
        <v/>
      </c>
      <c r="K1913" s="88" t="str">
        <f t="shared" si="60"/>
        <v/>
      </c>
      <c r="N1913" s="207">
        <f t="shared" si="61"/>
        <v>0</v>
      </c>
    </row>
    <row r="1914" spans="1:14" s="41" customFormat="1" x14ac:dyDescent="0.25">
      <c r="A1914" s="270"/>
      <c r="B1914" s="271"/>
      <c r="C1914" s="43"/>
      <c r="D1914" s="43"/>
      <c r="E1914" s="43"/>
      <c r="F1914" s="43"/>
      <c r="G1914" s="48"/>
      <c r="H1914" s="49"/>
      <c r="I1914" s="46" t="str">
        <f>IF(C1914="","",INDEX(airports_all,MATCH(C1914,Inputs!$J$5:$J$8662,0)))</f>
        <v/>
      </c>
      <c r="J1914" s="72" t="str">
        <f>IF(D1914="","",INDEX(airports_all,MATCH(D1914,Inputs!$J$5:$J$8662,0)))</f>
        <v/>
      </c>
      <c r="K1914" s="88" t="str">
        <f t="shared" si="60"/>
        <v/>
      </c>
      <c r="N1914" s="207">
        <f t="shared" si="61"/>
        <v>0</v>
      </c>
    </row>
    <row r="1915" spans="1:14" s="41" customFormat="1" x14ac:dyDescent="0.25">
      <c r="A1915" s="270"/>
      <c r="B1915" s="271"/>
      <c r="C1915" s="43"/>
      <c r="D1915" s="43"/>
      <c r="E1915" s="43"/>
      <c r="F1915" s="43"/>
      <c r="G1915" s="48"/>
      <c r="H1915" s="49"/>
      <c r="I1915" s="46" t="str">
        <f>IF(C1915="","",INDEX(airports_all,MATCH(C1915,Inputs!$J$5:$J$8662,0)))</f>
        <v/>
      </c>
      <c r="J1915" s="72" t="str">
        <f>IF(D1915="","",INDEX(airports_all,MATCH(D1915,Inputs!$J$5:$J$8662,0)))</f>
        <v/>
      </c>
      <c r="K1915" s="88" t="str">
        <f t="shared" si="60"/>
        <v/>
      </c>
      <c r="N1915" s="207">
        <f t="shared" si="61"/>
        <v>0</v>
      </c>
    </row>
    <row r="1916" spans="1:14" s="41" customFormat="1" x14ac:dyDescent="0.25">
      <c r="A1916" s="270"/>
      <c r="B1916" s="271"/>
      <c r="C1916" s="43"/>
      <c r="D1916" s="43"/>
      <c r="E1916" s="43"/>
      <c r="F1916" s="43"/>
      <c r="G1916" s="48"/>
      <c r="H1916" s="49"/>
      <c r="I1916" s="46" t="str">
        <f>IF(C1916="","",INDEX(airports_all,MATCH(C1916,Inputs!$J$5:$J$8662,0)))</f>
        <v/>
      </c>
      <c r="J1916" s="72" t="str">
        <f>IF(D1916="","",INDEX(airports_all,MATCH(D1916,Inputs!$J$5:$J$8662,0)))</f>
        <v/>
      </c>
      <c r="K1916" s="88" t="str">
        <f t="shared" si="60"/>
        <v/>
      </c>
      <c r="N1916" s="207">
        <f t="shared" si="61"/>
        <v>0</v>
      </c>
    </row>
    <row r="1917" spans="1:14" s="41" customFormat="1" x14ac:dyDescent="0.25">
      <c r="A1917" s="270"/>
      <c r="B1917" s="271"/>
      <c r="C1917" s="43"/>
      <c r="D1917" s="43"/>
      <c r="E1917" s="43"/>
      <c r="F1917" s="43"/>
      <c r="G1917" s="48"/>
      <c r="H1917" s="49"/>
      <c r="I1917" s="46" t="str">
        <f>IF(C1917="","",INDEX(airports_all,MATCH(C1917,Inputs!$J$5:$J$8662,0)))</f>
        <v/>
      </c>
      <c r="J1917" s="72" t="str">
        <f>IF(D1917="","",INDEX(airports_all,MATCH(D1917,Inputs!$J$5:$J$8662,0)))</f>
        <v/>
      </c>
      <c r="K1917" s="88" t="str">
        <f t="shared" si="60"/>
        <v/>
      </c>
      <c r="N1917" s="207">
        <f t="shared" si="61"/>
        <v>0</v>
      </c>
    </row>
    <row r="1918" spans="1:14" s="41" customFormat="1" x14ac:dyDescent="0.25">
      <c r="A1918" s="270"/>
      <c r="B1918" s="271"/>
      <c r="C1918" s="43"/>
      <c r="D1918" s="43"/>
      <c r="E1918" s="43"/>
      <c r="F1918" s="43"/>
      <c r="G1918" s="48"/>
      <c r="H1918" s="49"/>
      <c r="I1918" s="46" t="str">
        <f>IF(C1918="","",INDEX(airports_all,MATCH(C1918,Inputs!$J$5:$J$8662,0)))</f>
        <v/>
      </c>
      <c r="J1918" s="72" t="str">
        <f>IF(D1918="","",INDEX(airports_all,MATCH(D1918,Inputs!$J$5:$J$8662,0)))</f>
        <v/>
      </c>
      <c r="K1918" s="88" t="str">
        <f t="shared" si="60"/>
        <v/>
      </c>
      <c r="N1918" s="207">
        <f t="shared" si="61"/>
        <v>0</v>
      </c>
    </row>
    <row r="1919" spans="1:14" s="41" customFormat="1" x14ac:dyDescent="0.25">
      <c r="A1919" s="270"/>
      <c r="B1919" s="271"/>
      <c r="C1919" s="43"/>
      <c r="D1919" s="43"/>
      <c r="E1919" s="43"/>
      <c r="F1919" s="43"/>
      <c r="G1919" s="48"/>
      <c r="H1919" s="49"/>
      <c r="I1919" s="46" t="str">
        <f>IF(C1919="","",INDEX(airports_all,MATCH(C1919,Inputs!$J$5:$J$8662,0)))</f>
        <v/>
      </c>
      <c r="J1919" s="72" t="str">
        <f>IF(D1919="","",INDEX(airports_all,MATCH(D1919,Inputs!$J$5:$J$8662,0)))</f>
        <v/>
      </c>
      <c r="K1919" s="88" t="str">
        <f t="shared" si="60"/>
        <v/>
      </c>
      <c r="N1919" s="207">
        <f t="shared" si="61"/>
        <v>0</v>
      </c>
    </row>
    <row r="1920" spans="1:14" s="41" customFormat="1" x14ac:dyDescent="0.25">
      <c r="A1920" s="270"/>
      <c r="B1920" s="271"/>
      <c r="C1920" s="43"/>
      <c r="D1920" s="43"/>
      <c r="E1920" s="43"/>
      <c r="F1920" s="43"/>
      <c r="G1920" s="48"/>
      <c r="H1920" s="49"/>
      <c r="I1920" s="46" t="str">
        <f>IF(C1920="","",INDEX(airports_all,MATCH(C1920,Inputs!$J$5:$J$8662,0)))</f>
        <v/>
      </c>
      <c r="J1920" s="72" t="str">
        <f>IF(D1920="","",INDEX(airports_all,MATCH(D1920,Inputs!$J$5:$J$8662,0)))</f>
        <v/>
      </c>
      <c r="K1920" s="88" t="str">
        <f t="shared" si="60"/>
        <v/>
      </c>
      <c r="N1920" s="207">
        <f t="shared" si="61"/>
        <v>0</v>
      </c>
    </row>
    <row r="1921" spans="1:14" s="41" customFormat="1" x14ac:dyDescent="0.25">
      <c r="A1921" s="270"/>
      <c r="B1921" s="271"/>
      <c r="C1921" s="43"/>
      <c r="D1921" s="43"/>
      <c r="E1921" s="43"/>
      <c r="F1921" s="43"/>
      <c r="G1921" s="48"/>
      <c r="H1921" s="49"/>
      <c r="I1921" s="46" t="str">
        <f>IF(C1921="","",INDEX(airports_all,MATCH(C1921,Inputs!$J$5:$J$8662,0)))</f>
        <v/>
      </c>
      <c r="J1921" s="72" t="str">
        <f>IF(D1921="","",INDEX(airports_all,MATCH(D1921,Inputs!$J$5:$J$8662,0)))</f>
        <v/>
      </c>
      <c r="K1921" s="88" t="str">
        <f t="shared" si="60"/>
        <v/>
      </c>
      <c r="N1921" s="207">
        <f t="shared" si="61"/>
        <v>0</v>
      </c>
    </row>
    <row r="1922" spans="1:14" s="41" customFormat="1" x14ac:dyDescent="0.25">
      <c r="A1922" s="270"/>
      <c r="B1922" s="271"/>
      <c r="C1922" s="43"/>
      <c r="D1922" s="43"/>
      <c r="E1922" s="43"/>
      <c r="F1922" s="43"/>
      <c r="G1922" s="48"/>
      <c r="H1922" s="49"/>
      <c r="I1922" s="46" t="str">
        <f>IF(C1922="","",INDEX(airports_all,MATCH(C1922,Inputs!$J$5:$J$8662,0)))</f>
        <v/>
      </c>
      <c r="J1922" s="72" t="str">
        <f>IF(D1922="","",INDEX(airports_all,MATCH(D1922,Inputs!$J$5:$J$8662,0)))</f>
        <v/>
      </c>
      <c r="K1922" s="88" t="str">
        <f t="shared" si="60"/>
        <v/>
      </c>
      <c r="N1922" s="207">
        <f t="shared" si="61"/>
        <v>0</v>
      </c>
    </row>
    <row r="1923" spans="1:14" s="41" customFormat="1" x14ac:dyDescent="0.25">
      <c r="A1923" s="270"/>
      <c r="B1923" s="271"/>
      <c r="C1923" s="43"/>
      <c r="D1923" s="43"/>
      <c r="E1923" s="43"/>
      <c r="F1923" s="43"/>
      <c r="G1923" s="48"/>
      <c r="H1923" s="49"/>
      <c r="I1923" s="46" t="str">
        <f>IF(C1923="","",INDEX(airports_all,MATCH(C1923,Inputs!$J$5:$J$8662,0)))</f>
        <v/>
      </c>
      <c r="J1923" s="72" t="str">
        <f>IF(D1923="","",INDEX(airports_all,MATCH(D1923,Inputs!$J$5:$J$8662,0)))</f>
        <v/>
      </c>
      <c r="K1923" s="88" t="str">
        <f t="shared" si="60"/>
        <v/>
      </c>
      <c r="N1923" s="207">
        <f t="shared" si="61"/>
        <v>0</v>
      </c>
    </row>
    <row r="1924" spans="1:14" s="41" customFormat="1" x14ac:dyDescent="0.25">
      <c r="A1924" s="270"/>
      <c r="B1924" s="271"/>
      <c r="C1924" s="43"/>
      <c r="D1924" s="43"/>
      <c r="E1924" s="43"/>
      <c r="F1924" s="43"/>
      <c r="G1924" s="48"/>
      <c r="H1924" s="49"/>
      <c r="I1924" s="46" t="str">
        <f>IF(C1924="","",INDEX(airports_all,MATCH(C1924,Inputs!$J$5:$J$8662,0)))</f>
        <v/>
      </c>
      <c r="J1924" s="72" t="str">
        <f>IF(D1924="","",INDEX(airports_all,MATCH(D1924,Inputs!$J$5:$J$8662,0)))</f>
        <v/>
      </c>
      <c r="K1924" s="88" t="str">
        <f t="shared" si="60"/>
        <v/>
      </c>
      <c r="N1924" s="207">
        <f t="shared" si="61"/>
        <v>0</v>
      </c>
    </row>
    <row r="1925" spans="1:14" s="41" customFormat="1" x14ac:dyDescent="0.25">
      <c r="A1925" s="270"/>
      <c r="B1925" s="271"/>
      <c r="C1925" s="43"/>
      <c r="D1925" s="43"/>
      <c r="E1925" s="43"/>
      <c r="F1925" s="43"/>
      <c r="G1925" s="48"/>
      <c r="H1925" s="49"/>
      <c r="I1925" s="46" t="str">
        <f>IF(C1925="","",INDEX(airports_all,MATCH(C1925,Inputs!$J$5:$J$8662,0)))</f>
        <v/>
      </c>
      <c r="J1925" s="72" t="str">
        <f>IF(D1925="","",INDEX(airports_all,MATCH(D1925,Inputs!$J$5:$J$8662,0)))</f>
        <v/>
      </c>
      <c r="K1925" s="88" t="str">
        <f t="shared" si="60"/>
        <v/>
      </c>
      <c r="N1925" s="207">
        <f t="shared" si="61"/>
        <v>0</v>
      </c>
    </row>
    <row r="1926" spans="1:14" s="41" customFormat="1" x14ac:dyDescent="0.25">
      <c r="A1926" s="270"/>
      <c r="B1926" s="271"/>
      <c r="C1926" s="43"/>
      <c r="D1926" s="43"/>
      <c r="E1926" s="43"/>
      <c r="F1926" s="43"/>
      <c r="G1926" s="48"/>
      <c r="H1926" s="49"/>
      <c r="I1926" s="46" t="str">
        <f>IF(C1926="","",INDEX(airports_all,MATCH(C1926,Inputs!$J$5:$J$8662,0)))</f>
        <v/>
      </c>
      <c r="J1926" s="72" t="str">
        <f>IF(D1926="","",INDEX(airports_all,MATCH(D1926,Inputs!$J$5:$J$8662,0)))</f>
        <v/>
      </c>
      <c r="K1926" s="88" t="str">
        <f t="shared" si="60"/>
        <v/>
      </c>
      <c r="N1926" s="207">
        <f t="shared" si="61"/>
        <v>0</v>
      </c>
    </row>
    <row r="1927" spans="1:14" s="41" customFormat="1" x14ac:dyDescent="0.25">
      <c r="A1927" s="270"/>
      <c r="B1927" s="271"/>
      <c r="C1927" s="43"/>
      <c r="D1927" s="43"/>
      <c r="E1927" s="43"/>
      <c r="F1927" s="43"/>
      <c r="G1927" s="48"/>
      <c r="H1927" s="49"/>
      <c r="I1927" s="46" t="str">
        <f>IF(C1927="","",INDEX(airports_all,MATCH(C1927,Inputs!$J$5:$J$8662,0)))</f>
        <v/>
      </c>
      <c r="J1927" s="72" t="str">
        <f>IF(D1927="","",INDEX(airports_all,MATCH(D1927,Inputs!$J$5:$J$8662,0)))</f>
        <v/>
      </c>
      <c r="K1927" s="88" t="str">
        <f t="shared" si="60"/>
        <v/>
      </c>
      <c r="N1927" s="207">
        <f t="shared" si="61"/>
        <v>0</v>
      </c>
    </row>
    <row r="1928" spans="1:14" s="41" customFormat="1" x14ac:dyDescent="0.25">
      <c r="A1928" s="270"/>
      <c r="B1928" s="271"/>
      <c r="C1928" s="43"/>
      <c r="D1928" s="43"/>
      <c r="E1928" s="43"/>
      <c r="F1928" s="43"/>
      <c r="G1928" s="48"/>
      <c r="H1928" s="49"/>
      <c r="I1928" s="46" t="str">
        <f>IF(C1928="","",INDEX(airports_all,MATCH(C1928,Inputs!$J$5:$J$8662,0)))</f>
        <v/>
      </c>
      <c r="J1928" s="72" t="str">
        <f>IF(D1928="","",INDEX(airports_all,MATCH(D1928,Inputs!$J$5:$J$8662,0)))</f>
        <v/>
      </c>
      <c r="K1928" s="88" t="str">
        <f t="shared" si="60"/>
        <v/>
      </c>
      <c r="N1928" s="207">
        <f t="shared" si="61"/>
        <v>0</v>
      </c>
    </row>
    <row r="1929" spans="1:14" s="41" customFormat="1" x14ac:dyDescent="0.25">
      <c r="A1929" s="270"/>
      <c r="B1929" s="271"/>
      <c r="C1929" s="43"/>
      <c r="D1929" s="43"/>
      <c r="E1929" s="43"/>
      <c r="F1929" s="43"/>
      <c r="G1929" s="48"/>
      <c r="H1929" s="49"/>
      <c r="I1929" s="46" t="str">
        <f>IF(C1929="","",INDEX(airports_all,MATCH(C1929,Inputs!$J$5:$J$8662,0)))</f>
        <v/>
      </c>
      <c r="J1929" s="72" t="str">
        <f>IF(D1929="","",INDEX(airports_all,MATCH(D1929,Inputs!$J$5:$J$8662,0)))</f>
        <v/>
      </c>
      <c r="K1929" s="88" t="str">
        <f t="shared" si="60"/>
        <v/>
      </c>
      <c r="N1929" s="207">
        <f t="shared" si="61"/>
        <v>0</v>
      </c>
    </row>
    <row r="1930" spans="1:14" s="41" customFormat="1" x14ac:dyDescent="0.25">
      <c r="A1930" s="270"/>
      <c r="B1930" s="271"/>
      <c r="C1930" s="43"/>
      <c r="D1930" s="43"/>
      <c r="E1930" s="43"/>
      <c r="F1930" s="43"/>
      <c r="G1930" s="48"/>
      <c r="H1930" s="49"/>
      <c r="I1930" s="46" t="str">
        <f>IF(C1930="","",INDEX(airports_all,MATCH(C1930,Inputs!$J$5:$J$8662,0)))</f>
        <v/>
      </c>
      <c r="J1930" s="72" t="str">
        <f>IF(D1930="","",INDEX(airports_all,MATCH(D1930,Inputs!$J$5:$J$8662,0)))</f>
        <v/>
      </c>
      <c r="K1930" s="88" t="str">
        <f t="shared" si="60"/>
        <v/>
      </c>
      <c r="N1930" s="207">
        <f t="shared" si="61"/>
        <v>0</v>
      </c>
    </row>
    <row r="1931" spans="1:14" s="41" customFormat="1" x14ac:dyDescent="0.25">
      <c r="A1931" s="270"/>
      <c r="B1931" s="271"/>
      <c r="C1931" s="43"/>
      <c r="D1931" s="43"/>
      <c r="E1931" s="43"/>
      <c r="F1931" s="43"/>
      <c r="G1931" s="48"/>
      <c r="H1931" s="49"/>
      <c r="I1931" s="46" t="str">
        <f>IF(C1931="","",INDEX(airports_all,MATCH(C1931,Inputs!$J$5:$J$8662,0)))</f>
        <v/>
      </c>
      <c r="J1931" s="72" t="str">
        <f>IF(D1931="","",INDEX(airports_all,MATCH(D1931,Inputs!$J$5:$J$8662,0)))</f>
        <v/>
      </c>
      <c r="K1931" s="88" t="str">
        <f t="shared" si="60"/>
        <v/>
      </c>
      <c r="N1931" s="207">
        <f t="shared" si="61"/>
        <v>0</v>
      </c>
    </row>
    <row r="1932" spans="1:14" s="41" customFormat="1" x14ac:dyDescent="0.25">
      <c r="A1932" s="270"/>
      <c r="B1932" s="271"/>
      <c r="C1932" s="43"/>
      <c r="D1932" s="43"/>
      <c r="E1932" s="43"/>
      <c r="F1932" s="43"/>
      <c r="G1932" s="48"/>
      <c r="H1932" s="49"/>
      <c r="I1932" s="46" t="str">
        <f>IF(C1932="","",INDEX(airports_all,MATCH(C1932,Inputs!$J$5:$J$8662,0)))</f>
        <v/>
      </c>
      <c r="J1932" s="72" t="str">
        <f>IF(D1932="","",INDEX(airports_all,MATCH(D1932,Inputs!$J$5:$J$8662,0)))</f>
        <v/>
      </c>
      <c r="K1932" s="88" t="str">
        <f t="shared" si="60"/>
        <v/>
      </c>
      <c r="N1932" s="207">
        <f t="shared" si="61"/>
        <v>0</v>
      </c>
    </row>
    <row r="1933" spans="1:14" s="41" customFormat="1" x14ac:dyDescent="0.25">
      <c r="A1933" s="270"/>
      <c r="B1933" s="271"/>
      <c r="C1933" s="43"/>
      <c r="D1933" s="43"/>
      <c r="E1933" s="43"/>
      <c r="F1933" s="43"/>
      <c r="G1933" s="48"/>
      <c r="H1933" s="49"/>
      <c r="I1933" s="46" t="str">
        <f>IF(C1933="","",INDEX(airports_all,MATCH(C1933,Inputs!$J$5:$J$8662,0)))</f>
        <v/>
      </c>
      <c r="J1933" s="72" t="str">
        <f>IF(D1933="","",INDEX(airports_all,MATCH(D1933,Inputs!$J$5:$J$8662,0)))</f>
        <v/>
      </c>
      <c r="K1933" s="88" t="str">
        <f t="shared" si="60"/>
        <v/>
      </c>
      <c r="N1933" s="207">
        <f t="shared" si="61"/>
        <v>0</v>
      </c>
    </row>
    <row r="1934" spans="1:14" s="41" customFormat="1" x14ac:dyDescent="0.25">
      <c r="A1934" s="270"/>
      <c r="B1934" s="271"/>
      <c r="C1934" s="43"/>
      <c r="D1934" s="43"/>
      <c r="E1934" s="43"/>
      <c r="F1934" s="43"/>
      <c r="G1934" s="48"/>
      <c r="H1934" s="49"/>
      <c r="I1934" s="46" t="str">
        <f>IF(C1934="","",INDEX(airports_all,MATCH(C1934,Inputs!$J$5:$J$8662,0)))</f>
        <v/>
      </c>
      <c r="J1934" s="72" t="str">
        <f>IF(D1934="","",INDEX(airports_all,MATCH(D1934,Inputs!$J$5:$J$8662,0)))</f>
        <v/>
      </c>
      <c r="K1934" s="88" t="str">
        <f t="shared" si="60"/>
        <v/>
      </c>
      <c r="N1934" s="207">
        <f t="shared" si="61"/>
        <v>0</v>
      </c>
    </row>
    <row r="1935" spans="1:14" s="41" customFormat="1" x14ac:dyDescent="0.25">
      <c r="A1935" s="270"/>
      <c r="B1935" s="271"/>
      <c r="C1935" s="43"/>
      <c r="D1935" s="43"/>
      <c r="E1935" s="43"/>
      <c r="F1935" s="43"/>
      <c r="G1935" s="48"/>
      <c r="H1935" s="49"/>
      <c r="I1935" s="46" t="str">
        <f>IF(C1935="","",INDEX(airports_all,MATCH(C1935,Inputs!$J$5:$J$8662,0)))</f>
        <v/>
      </c>
      <c r="J1935" s="72" t="str">
        <f>IF(D1935="","",INDEX(airports_all,MATCH(D1935,Inputs!$J$5:$J$8662,0)))</f>
        <v/>
      </c>
      <c r="K1935" s="88" t="str">
        <f t="shared" si="60"/>
        <v/>
      </c>
      <c r="N1935" s="207">
        <f t="shared" si="61"/>
        <v>0</v>
      </c>
    </row>
    <row r="1936" spans="1:14" s="41" customFormat="1" x14ac:dyDescent="0.25">
      <c r="A1936" s="270"/>
      <c r="B1936" s="271"/>
      <c r="C1936" s="43"/>
      <c r="D1936" s="43"/>
      <c r="E1936" s="43"/>
      <c r="F1936" s="43"/>
      <c r="G1936" s="48"/>
      <c r="H1936" s="49"/>
      <c r="I1936" s="46" t="str">
        <f>IF(C1936="","",INDEX(airports_all,MATCH(C1936,Inputs!$J$5:$J$8662,0)))</f>
        <v/>
      </c>
      <c r="J1936" s="72" t="str">
        <f>IF(D1936="","",INDEX(airports_all,MATCH(D1936,Inputs!$J$5:$J$8662,0)))</f>
        <v/>
      </c>
      <c r="K1936" s="88" t="str">
        <f t="shared" si="60"/>
        <v/>
      </c>
      <c r="N1936" s="207">
        <f t="shared" si="61"/>
        <v>0</v>
      </c>
    </row>
    <row r="1937" spans="1:14" s="41" customFormat="1" x14ac:dyDescent="0.25">
      <c r="A1937" s="270"/>
      <c r="B1937" s="271"/>
      <c r="C1937" s="43"/>
      <c r="D1937" s="43"/>
      <c r="E1937" s="43"/>
      <c r="F1937" s="43"/>
      <c r="G1937" s="48"/>
      <c r="H1937" s="49"/>
      <c r="I1937" s="46" t="str">
        <f>IF(C1937="","",INDEX(airports_all,MATCH(C1937,Inputs!$J$5:$J$8662,0)))</f>
        <v/>
      </c>
      <c r="J1937" s="72" t="str">
        <f>IF(D1937="","",INDEX(airports_all,MATCH(D1937,Inputs!$J$5:$J$8662,0)))</f>
        <v/>
      </c>
      <c r="K1937" s="88" t="str">
        <f t="shared" si="60"/>
        <v/>
      </c>
      <c r="N1937" s="207">
        <f t="shared" si="61"/>
        <v>0</v>
      </c>
    </row>
    <row r="1938" spans="1:14" s="41" customFormat="1" x14ac:dyDescent="0.25">
      <c r="A1938" s="270"/>
      <c r="B1938" s="271"/>
      <c r="C1938" s="43"/>
      <c r="D1938" s="43"/>
      <c r="E1938" s="43"/>
      <c r="F1938" s="43"/>
      <c r="G1938" s="48"/>
      <c r="H1938" s="49"/>
      <c r="I1938" s="46" t="str">
        <f>IF(C1938="","",INDEX(airports_all,MATCH(C1938,Inputs!$J$5:$J$8662,0)))</f>
        <v/>
      </c>
      <c r="J1938" s="72" t="str">
        <f>IF(D1938="","",INDEX(airports_all,MATCH(D1938,Inputs!$J$5:$J$8662,0)))</f>
        <v/>
      </c>
      <c r="K1938" s="88" t="str">
        <f t="shared" si="60"/>
        <v/>
      </c>
      <c r="N1938" s="207">
        <f t="shared" si="61"/>
        <v>0</v>
      </c>
    </row>
    <row r="1939" spans="1:14" s="41" customFormat="1" x14ac:dyDescent="0.25">
      <c r="A1939" s="270"/>
      <c r="B1939" s="271"/>
      <c r="C1939" s="43"/>
      <c r="D1939" s="43"/>
      <c r="E1939" s="43"/>
      <c r="F1939" s="43"/>
      <c r="G1939" s="48"/>
      <c r="H1939" s="49"/>
      <c r="I1939" s="46" t="str">
        <f>IF(C1939="","",INDEX(airports_all,MATCH(C1939,Inputs!$J$5:$J$8662,0)))</f>
        <v/>
      </c>
      <c r="J1939" s="72" t="str">
        <f>IF(D1939="","",INDEX(airports_all,MATCH(D1939,Inputs!$J$5:$J$8662,0)))</f>
        <v/>
      </c>
      <c r="K1939" s="88" t="str">
        <f t="shared" si="60"/>
        <v/>
      </c>
      <c r="N1939" s="207">
        <f t="shared" si="61"/>
        <v>0</v>
      </c>
    </row>
    <row r="1940" spans="1:14" s="41" customFormat="1" x14ac:dyDescent="0.25">
      <c r="A1940" s="270"/>
      <c r="B1940" s="271"/>
      <c r="C1940" s="43"/>
      <c r="D1940" s="43"/>
      <c r="E1940" s="43"/>
      <c r="F1940" s="43"/>
      <c r="G1940" s="48"/>
      <c r="H1940" s="49"/>
      <c r="I1940" s="46" t="str">
        <f>IF(C1940="","",INDEX(airports_all,MATCH(C1940,Inputs!$J$5:$J$8662,0)))</f>
        <v/>
      </c>
      <c r="J1940" s="72" t="str">
        <f>IF(D1940="","",INDEX(airports_all,MATCH(D1940,Inputs!$J$5:$J$8662,0)))</f>
        <v/>
      </c>
      <c r="K1940" s="88" t="str">
        <f t="shared" si="60"/>
        <v/>
      </c>
      <c r="N1940" s="207">
        <f t="shared" si="61"/>
        <v>0</v>
      </c>
    </row>
    <row r="1941" spans="1:14" s="41" customFormat="1" x14ac:dyDescent="0.25">
      <c r="A1941" s="270"/>
      <c r="B1941" s="271"/>
      <c r="C1941" s="43"/>
      <c r="D1941" s="43"/>
      <c r="E1941" s="43"/>
      <c r="F1941" s="43"/>
      <c r="G1941" s="48"/>
      <c r="H1941" s="49"/>
      <c r="I1941" s="46" t="str">
        <f>IF(C1941="","",INDEX(airports_all,MATCH(C1941,Inputs!$J$5:$J$8662,0)))</f>
        <v/>
      </c>
      <c r="J1941" s="72" t="str">
        <f>IF(D1941="","",INDEX(airports_all,MATCH(D1941,Inputs!$J$5:$J$8662,0)))</f>
        <v/>
      </c>
      <c r="K1941" s="88" t="str">
        <f t="shared" si="60"/>
        <v/>
      </c>
      <c r="N1941" s="207">
        <f t="shared" si="61"/>
        <v>0</v>
      </c>
    </row>
    <row r="1942" spans="1:14" s="41" customFormat="1" x14ac:dyDescent="0.25">
      <c r="A1942" s="270"/>
      <c r="B1942" s="271"/>
      <c r="C1942" s="43"/>
      <c r="D1942" s="43"/>
      <c r="E1942" s="43"/>
      <c r="F1942" s="43"/>
      <c r="G1942" s="48"/>
      <c r="H1942" s="49"/>
      <c r="I1942" s="46" t="str">
        <f>IF(C1942="","",INDEX(airports_all,MATCH(C1942,Inputs!$J$5:$J$8662,0)))</f>
        <v/>
      </c>
      <c r="J1942" s="72" t="str">
        <f>IF(D1942="","",INDEX(airports_all,MATCH(D1942,Inputs!$J$5:$J$8662,0)))</f>
        <v/>
      </c>
      <c r="K1942" s="88" t="str">
        <f t="shared" ref="K1942:K2005" si="62">IF(COUNTA(A1942:G1942)&gt;0,IF(COUNTA(A1942:G1942)&lt;6, "Enter data in all of columns B-G!",""),"")</f>
        <v/>
      </c>
      <c r="N1942" s="207">
        <f t="shared" ref="N1942:N2005" si="63">IF(COUNTA(A1942:G1942)&gt;0,IF(COUNTA(A1942:G1942)&lt;6, 1,0),0)</f>
        <v>0</v>
      </c>
    </row>
    <row r="1943" spans="1:14" s="41" customFormat="1" x14ac:dyDescent="0.25">
      <c r="A1943" s="270"/>
      <c r="B1943" s="271"/>
      <c r="C1943" s="43"/>
      <c r="D1943" s="43"/>
      <c r="E1943" s="43"/>
      <c r="F1943" s="43"/>
      <c r="G1943" s="48"/>
      <c r="H1943" s="49"/>
      <c r="I1943" s="46" t="str">
        <f>IF(C1943="","",INDEX(airports_all,MATCH(C1943,Inputs!$J$5:$J$8662,0)))</f>
        <v/>
      </c>
      <c r="J1943" s="72" t="str">
        <f>IF(D1943="","",INDEX(airports_all,MATCH(D1943,Inputs!$J$5:$J$8662,0)))</f>
        <v/>
      </c>
      <c r="K1943" s="88" t="str">
        <f t="shared" si="62"/>
        <v/>
      </c>
      <c r="N1943" s="207">
        <f t="shared" si="63"/>
        <v>0</v>
      </c>
    </row>
    <row r="1944" spans="1:14" s="41" customFormat="1" x14ac:dyDescent="0.25">
      <c r="A1944" s="270"/>
      <c r="B1944" s="271"/>
      <c r="C1944" s="43"/>
      <c r="D1944" s="43"/>
      <c r="E1944" s="43"/>
      <c r="F1944" s="43"/>
      <c r="G1944" s="48"/>
      <c r="H1944" s="49"/>
      <c r="I1944" s="46" t="str">
        <f>IF(C1944="","",INDEX(airports_all,MATCH(C1944,Inputs!$J$5:$J$8662,0)))</f>
        <v/>
      </c>
      <c r="J1944" s="72" t="str">
        <f>IF(D1944="","",INDEX(airports_all,MATCH(D1944,Inputs!$J$5:$J$8662,0)))</f>
        <v/>
      </c>
      <c r="K1944" s="88" t="str">
        <f t="shared" si="62"/>
        <v/>
      </c>
      <c r="N1944" s="207">
        <f t="shared" si="63"/>
        <v>0</v>
      </c>
    </row>
    <row r="1945" spans="1:14" s="41" customFormat="1" x14ac:dyDescent="0.25">
      <c r="A1945" s="270"/>
      <c r="B1945" s="271"/>
      <c r="C1945" s="43"/>
      <c r="D1945" s="43"/>
      <c r="E1945" s="43"/>
      <c r="F1945" s="43"/>
      <c r="G1945" s="48"/>
      <c r="H1945" s="49"/>
      <c r="I1945" s="46" t="str">
        <f>IF(C1945="","",INDEX(airports_all,MATCH(C1945,Inputs!$J$5:$J$8662,0)))</f>
        <v/>
      </c>
      <c r="J1945" s="72" t="str">
        <f>IF(D1945="","",INDEX(airports_all,MATCH(D1945,Inputs!$J$5:$J$8662,0)))</f>
        <v/>
      </c>
      <c r="K1945" s="88" t="str">
        <f t="shared" si="62"/>
        <v/>
      </c>
      <c r="N1945" s="207">
        <f t="shared" si="63"/>
        <v>0</v>
      </c>
    </row>
    <row r="1946" spans="1:14" s="41" customFormat="1" x14ac:dyDescent="0.25">
      <c r="A1946" s="270"/>
      <c r="B1946" s="271"/>
      <c r="C1946" s="43"/>
      <c r="D1946" s="43"/>
      <c r="E1946" s="43"/>
      <c r="F1946" s="43"/>
      <c r="G1946" s="48"/>
      <c r="H1946" s="49"/>
      <c r="I1946" s="46" t="str">
        <f>IF(C1946="","",INDEX(airports_all,MATCH(C1946,Inputs!$J$5:$J$8662,0)))</f>
        <v/>
      </c>
      <c r="J1946" s="72" t="str">
        <f>IF(D1946="","",INDEX(airports_all,MATCH(D1946,Inputs!$J$5:$J$8662,0)))</f>
        <v/>
      </c>
      <c r="K1946" s="88" t="str">
        <f t="shared" si="62"/>
        <v/>
      </c>
      <c r="N1946" s="207">
        <f t="shared" si="63"/>
        <v>0</v>
      </c>
    </row>
    <row r="1947" spans="1:14" s="41" customFormat="1" x14ac:dyDescent="0.25">
      <c r="A1947" s="270"/>
      <c r="B1947" s="271"/>
      <c r="C1947" s="43"/>
      <c r="D1947" s="43"/>
      <c r="E1947" s="43"/>
      <c r="F1947" s="43"/>
      <c r="G1947" s="48"/>
      <c r="H1947" s="49"/>
      <c r="I1947" s="46" t="str">
        <f>IF(C1947="","",INDEX(airports_all,MATCH(C1947,Inputs!$J$5:$J$8662,0)))</f>
        <v/>
      </c>
      <c r="J1947" s="72" t="str">
        <f>IF(D1947="","",INDEX(airports_all,MATCH(D1947,Inputs!$J$5:$J$8662,0)))</f>
        <v/>
      </c>
      <c r="K1947" s="88" t="str">
        <f t="shared" si="62"/>
        <v/>
      </c>
      <c r="N1947" s="207">
        <f t="shared" si="63"/>
        <v>0</v>
      </c>
    </row>
    <row r="1948" spans="1:14" s="41" customFormat="1" x14ac:dyDescent="0.25">
      <c r="A1948" s="270"/>
      <c r="B1948" s="271"/>
      <c r="C1948" s="43"/>
      <c r="D1948" s="43"/>
      <c r="E1948" s="43"/>
      <c r="F1948" s="43"/>
      <c r="G1948" s="48"/>
      <c r="H1948" s="49"/>
      <c r="I1948" s="46" t="str">
        <f>IF(C1948="","",INDEX(airports_all,MATCH(C1948,Inputs!$J$5:$J$8662,0)))</f>
        <v/>
      </c>
      <c r="J1948" s="72" t="str">
        <f>IF(D1948="","",INDEX(airports_all,MATCH(D1948,Inputs!$J$5:$J$8662,0)))</f>
        <v/>
      </c>
      <c r="K1948" s="88" t="str">
        <f t="shared" si="62"/>
        <v/>
      </c>
      <c r="N1948" s="207">
        <f t="shared" si="63"/>
        <v>0</v>
      </c>
    </row>
    <row r="1949" spans="1:14" s="41" customFormat="1" x14ac:dyDescent="0.25">
      <c r="A1949" s="270"/>
      <c r="B1949" s="271"/>
      <c r="C1949" s="43"/>
      <c r="D1949" s="43"/>
      <c r="E1949" s="43"/>
      <c r="F1949" s="43"/>
      <c r="G1949" s="48"/>
      <c r="H1949" s="49"/>
      <c r="I1949" s="46" t="str">
        <f>IF(C1949="","",INDEX(airports_all,MATCH(C1949,Inputs!$J$5:$J$8662,0)))</f>
        <v/>
      </c>
      <c r="J1949" s="72" t="str">
        <f>IF(D1949="","",INDEX(airports_all,MATCH(D1949,Inputs!$J$5:$J$8662,0)))</f>
        <v/>
      </c>
      <c r="K1949" s="88" t="str">
        <f t="shared" si="62"/>
        <v/>
      </c>
      <c r="N1949" s="207">
        <f t="shared" si="63"/>
        <v>0</v>
      </c>
    </row>
    <row r="1950" spans="1:14" s="41" customFormat="1" x14ac:dyDescent="0.25">
      <c r="A1950" s="270"/>
      <c r="B1950" s="271"/>
      <c r="C1950" s="43"/>
      <c r="D1950" s="43"/>
      <c r="E1950" s="43"/>
      <c r="F1950" s="43"/>
      <c r="G1950" s="48"/>
      <c r="H1950" s="49"/>
      <c r="I1950" s="46" t="str">
        <f>IF(C1950="","",INDEX(airports_all,MATCH(C1950,Inputs!$J$5:$J$8662,0)))</f>
        <v/>
      </c>
      <c r="J1950" s="72" t="str">
        <f>IF(D1950="","",INDEX(airports_all,MATCH(D1950,Inputs!$J$5:$J$8662,0)))</f>
        <v/>
      </c>
      <c r="K1950" s="88" t="str">
        <f t="shared" si="62"/>
        <v/>
      </c>
      <c r="N1950" s="207">
        <f t="shared" si="63"/>
        <v>0</v>
      </c>
    </row>
    <row r="1951" spans="1:14" s="41" customFormat="1" x14ac:dyDescent="0.25">
      <c r="A1951" s="270"/>
      <c r="B1951" s="271"/>
      <c r="C1951" s="43"/>
      <c r="D1951" s="43"/>
      <c r="E1951" s="43"/>
      <c r="F1951" s="43"/>
      <c r="G1951" s="48"/>
      <c r="H1951" s="49"/>
      <c r="I1951" s="46" t="str">
        <f>IF(C1951="","",INDEX(airports_all,MATCH(C1951,Inputs!$J$5:$J$8662,0)))</f>
        <v/>
      </c>
      <c r="J1951" s="72" t="str">
        <f>IF(D1951="","",INDEX(airports_all,MATCH(D1951,Inputs!$J$5:$J$8662,0)))</f>
        <v/>
      </c>
      <c r="K1951" s="88" t="str">
        <f t="shared" si="62"/>
        <v/>
      </c>
      <c r="N1951" s="207">
        <f t="shared" si="63"/>
        <v>0</v>
      </c>
    </row>
    <row r="1952" spans="1:14" s="41" customFormat="1" x14ac:dyDescent="0.25">
      <c r="A1952" s="270"/>
      <c r="B1952" s="271"/>
      <c r="C1952" s="43"/>
      <c r="D1952" s="43"/>
      <c r="E1952" s="43"/>
      <c r="F1952" s="43"/>
      <c r="G1952" s="48"/>
      <c r="H1952" s="49"/>
      <c r="I1952" s="46" t="str">
        <f>IF(C1952="","",INDEX(airports_all,MATCH(C1952,Inputs!$J$5:$J$8662,0)))</f>
        <v/>
      </c>
      <c r="J1952" s="72" t="str">
        <f>IF(D1952="","",INDEX(airports_all,MATCH(D1952,Inputs!$J$5:$J$8662,0)))</f>
        <v/>
      </c>
      <c r="K1952" s="88" t="str">
        <f t="shared" si="62"/>
        <v/>
      </c>
      <c r="N1952" s="207">
        <f t="shared" si="63"/>
        <v>0</v>
      </c>
    </row>
    <row r="1953" spans="1:14" s="41" customFormat="1" x14ac:dyDescent="0.25">
      <c r="A1953" s="270"/>
      <c r="B1953" s="271"/>
      <c r="C1953" s="43"/>
      <c r="D1953" s="43"/>
      <c r="E1953" s="43"/>
      <c r="F1953" s="43"/>
      <c r="G1953" s="48"/>
      <c r="H1953" s="49"/>
      <c r="I1953" s="46" t="str">
        <f>IF(C1953="","",INDEX(airports_all,MATCH(C1953,Inputs!$J$5:$J$8662,0)))</f>
        <v/>
      </c>
      <c r="J1953" s="72" t="str">
        <f>IF(D1953="","",INDEX(airports_all,MATCH(D1953,Inputs!$J$5:$J$8662,0)))</f>
        <v/>
      </c>
      <c r="K1953" s="88" t="str">
        <f t="shared" si="62"/>
        <v/>
      </c>
      <c r="N1953" s="207">
        <f t="shared" si="63"/>
        <v>0</v>
      </c>
    </row>
    <row r="1954" spans="1:14" s="41" customFormat="1" x14ac:dyDescent="0.25">
      <c r="A1954" s="270"/>
      <c r="B1954" s="271"/>
      <c r="C1954" s="43"/>
      <c r="D1954" s="43"/>
      <c r="E1954" s="43"/>
      <c r="F1954" s="43"/>
      <c r="G1954" s="48"/>
      <c r="H1954" s="49"/>
      <c r="I1954" s="46" t="str">
        <f>IF(C1954="","",INDEX(airports_all,MATCH(C1954,Inputs!$J$5:$J$8662,0)))</f>
        <v/>
      </c>
      <c r="J1954" s="72" t="str">
        <f>IF(D1954="","",INDEX(airports_all,MATCH(D1954,Inputs!$J$5:$J$8662,0)))</f>
        <v/>
      </c>
      <c r="K1954" s="88" t="str">
        <f t="shared" si="62"/>
        <v/>
      </c>
      <c r="N1954" s="207">
        <f t="shared" si="63"/>
        <v>0</v>
      </c>
    </row>
    <row r="1955" spans="1:14" s="41" customFormat="1" x14ac:dyDescent="0.25">
      <c r="A1955" s="270"/>
      <c r="B1955" s="271"/>
      <c r="C1955" s="43"/>
      <c r="D1955" s="43"/>
      <c r="E1955" s="43"/>
      <c r="F1955" s="43"/>
      <c r="G1955" s="48"/>
      <c r="H1955" s="49"/>
      <c r="I1955" s="46" t="str">
        <f>IF(C1955="","",INDEX(airports_all,MATCH(C1955,Inputs!$J$5:$J$8662,0)))</f>
        <v/>
      </c>
      <c r="J1955" s="72" t="str">
        <f>IF(D1955="","",INDEX(airports_all,MATCH(D1955,Inputs!$J$5:$J$8662,0)))</f>
        <v/>
      </c>
      <c r="K1955" s="88" t="str">
        <f t="shared" si="62"/>
        <v/>
      </c>
      <c r="N1955" s="207">
        <f t="shared" si="63"/>
        <v>0</v>
      </c>
    </row>
    <row r="1956" spans="1:14" s="41" customFormat="1" x14ac:dyDescent="0.25">
      <c r="A1956" s="270"/>
      <c r="B1956" s="271"/>
      <c r="C1956" s="43"/>
      <c r="D1956" s="43"/>
      <c r="E1956" s="43"/>
      <c r="F1956" s="43"/>
      <c r="G1956" s="48"/>
      <c r="H1956" s="49"/>
      <c r="I1956" s="46" t="str">
        <f>IF(C1956="","",INDEX(airports_all,MATCH(C1956,Inputs!$J$5:$J$8662,0)))</f>
        <v/>
      </c>
      <c r="J1956" s="72" t="str">
        <f>IF(D1956="","",INDEX(airports_all,MATCH(D1956,Inputs!$J$5:$J$8662,0)))</f>
        <v/>
      </c>
      <c r="K1956" s="88" t="str">
        <f t="shared" si="62"/>
        <v/>
      </c>
      <c r="N1956" s="207">
        <f t="shared" si="63"/>
        <v>0</v>
      </c>
    </row>
    <row r="1957" spans="1:14" s="41" customFormat="1" x14ac:dyDescent="0.25">
      <c r="A1957" s="270"/>
      <c r="B1957" s="271"/>
      <c r="C1957" s="43"/>
      <c r="D1957" s="43"/>
      <c r="E1957" s="43"/>
      <c r="F1957" s="43"/>
      <c r="G1957" s="48"/>
      <c r="H1957" s="49"/>
      <c r="I1957" s="46" t="str">
        <f>IF(C1957="","",INDEX(airports_all,MATCH(C1957,Inputs!$J$5:$J$8662,0)))</f>
        <v/>
      </c>
      <c r="J1957" s="72" t="str">
        <f>IF(D1957="","",INDEX(airports_all,MATCH(D1957,Inputs!$J$5:$J$8662,0)))</f>
        <v/>
      </c>
      <c r="K1957" s="88" t="str">
        <f t="shared" si="62"/>
        <v/>
      </c>
      <c r="N1957" s="207">
        <f t="shared" si="63"/>
        <v>0</v>
      </c>
    </row>
    <row r="1958" spans="1:14" s="41" customFormat="1" x14ac:dyDescent="0.25">
      <c r="A1958" s="270"/>
      <c r="B1958" s="271"/>
      <c r="C1958" s="43"/>
      <c r="D1958" s="43"/>
      <c r="E1958" s="43"/>
      <c r="F1958" s="43"/>
      <c r="G1958" s="48"/>
      <c r="H1958" s="49"/>
      <c r="I1958" s="46" t="str">
        <f>IF(C1958="","",INDEX(airports_all,MATCH(C1958,Inputs!$J$5:$J$8662,0)))</f>
        <v/>
      </c>
      <c r="J1958" s="72" t="str">
        <f>IF(D1958="","",INDEX(airports_all,MATCH(D1958,Inputs!$J$5:$J$8662,0)))</f>
        <v/>
      </c>
      <c r="K1958" s="88" t="str">
        <f t="shared" si="62"/>
        <v/>
      </c>
      <c r="N1958" s="207">
        <f t="shared" si="63"/>
        <v>0</v>
      </c>
    </row>
    <row r="1959" spans="1:14" s="41" customFormat="1" x14ac:dyDescent="0.25">
      <c r="A1959" s="270"/>
      <c r="B1959" s="271"/>
      <c r="C1959" s="43"/>
      <c r="D1959" s="43"/>
      <c r="E1959" s="43"/>
      <c r="F1959" s="43"/>
      <c r="G1959" s="48"/>
      <c r="H1959" s="49"/>
      <c r="I1959" s="46" t="str">
        <f>IF(C1959="","",INDEX(airports_all,MATCH(C1959,Inputs!$J$5:$J$8662,0)))</f>
        <v/>
      </c>
      <c r="J1959" s="72" t="str">
        <f>IF(D1959="","",INDEX(airports_all,MATCH(D1959,Inputs!$J$5:$J$8662,0)))</f>
        <v/>
      </c>
      <c r="K1959" s="88" t="str">
        <f t="shared" si="62"/>
        <v/>
      </c>
      <c r="N1959" s="207">
        <f t="shared" si="63"/>
        <v>0</v>
      </c>
    </row>
    <row r="1960" spans="1:14" s="41" customFormat="1" x14ac:dyDescent="0.25">
      <c r="A1960" s="270"/>
      <c r="B1960" s="271"/>
      <c r="C1960" s="43"/>
      <c r="D1960" s="43"/>
      <c r="E1960" s="43"/>
      <c r="F1960" s="43"/>
      <c r="G1960" s="48"/>
      <c r="H1960" s="49"/>
      <c r="I1960" s="46" t="str">
        <f>IF(C1960="","",INDEX(airports_all,MATCH(C1960,Inputs!$J$5:$J$8662,0)))</f>
        <v/>
      </c>
      <c r="J1960" s="72" t="str">
        <f>IF(D1960="","",INDEX(airports_all,MATCH(D1960,Inputs!$J$5:$J$8662,0)))</f>
        <v/>
      </c>
      <c r="K1960" s="88" t="str">
        <f t="shared" si="62"/>
        <v/>
      </c>
      <c r="N1960" s="207">
        <f t="shared" si="63"/>
        <v>0</v>
      </c>
    </row>
    <row r="1961" spans="1:14" s="41" customFormat="1" x14ac:dyDescent="0.25">
      <c r="A1961" s="270"/>
      <c r="B1961" s="271"/>
      <c r="C1961" s="43"/>
      <c r="D1961" s="43"/>
      <c r="E1961" s="43"/>
      <c r="F1961" s="43"/>
      <c r="G1961" s="48"/>
      <c r="H1961" s="49"/>
      <c r="I1961" s="46" t="str">
        <f>IF(C1961="","",INDEX(airports_all,MATCH(C1961,Inputs!$J$5:$J$8662,0)))</f>
        <v/>
      </c>
      <c r="J1961" s="72" t="str">
        <f>IF(D1961="","",INDEX(airports_all,MATCH(D1961,Inputs!$J$5:$J$8662,0)))</f>
        <v/>
      </c>
      <c r="K1961" s="88" t="str">
        <f t="shared" si="62"/>
        <v/>
      </c>
      <c r="N1961" s="207">
        <f t="shared" si="63"/>
        <v>0</v>
      </c>
    </row>
    <row r="1962" spans="1:14" s="41" customFormat="1" x14ac:dyDescent="0.25">
      <c r="A1962" s="270"/>
      <c r="B1962" s="271"/>
      <c r="C1962" s="43"/>
      <c r="D1962" s="43"/>
      <c r="E1962" s="43"/>
      <c r="F1962" s="43"/>
      <c r="G1962" s="48"/>
      <c r="H1962" s="49"/>
      <c r="I1962" s="46" t="str">
        <f>IF(C1962="","",INDEX(airports_all,MATCH(C1962,Inputs!$J$5:$J$8662,0)))</f>
        <v/>
      </c>
      <c r="J1962" s="72" t="str">
        <f>IF(D1962="","",INDEX(airports_all,MATCH(D1962,Inputs!$J$5:$J$8662,0)))</f>
        <v/>
      </c>
      <c r="K1962" s="88" t="str">
        <f t="shared" si="62"/>
        <v/>
      </c>
      <c r="N1962" s="207">
        <f t="shared" si="63"/>
        <v>0</v>
      </c>
    </row>
    <row r="1963" spans="1:14" s="41" customFormat="1" x14ac:dyDescent="0.25">
      <c r="A1963" s="270"/>
      <c r="B1963" s="271"/>
      <c r="C1963" s="43"/>
      <c r="D1963" s="43"/>
      <c r="E1963" s="43"/>
      <c r="F1963" s="43"/>
      <c r="G1963" s="48"/>
      <c r="H1963" s="49"/>
      <c r="I1963" s="46" t="str">
        <f>IF(C1963="","",INDEX(airports_all,MATCH(C1963,Inputs!$J$5:$J$8662,0)))</f>
        <v/>
      </c>
      <c r="J1963" s="72" t="str">
        <f>IF(D1963="","",INDEX(airports_all,MATCH(D1963,Inputs!$J$5:$J$8662,0)))</f>
        <v/>
      </c>
      <c r="K1963" s="88" t="str">
        <f t="shared" si="62"/>
        <v/>
      </c>
      <c r="N1963" s="207">
        <f t="shared" si="63"/>
        <v>0</v>
      </c>
    </row>
    <row r="1964" spans="1:14" s="41" customFormat="1" x14ac:dyDescent="0.25">
      <c r="A1964" s="270"/>
      <c r="B1964" s="271"/>
      <c r="C1964" s="43"/>
      <c r="D1964" s="43"/>
      <c r="E1964" s="43"/>
      <c r="F1964" s="43"/>
      <c r="G1964" s="48"/>
      <c r="H1964" s="49"/>
      <c r="I1964" s="46" t="str">
        <f>IF(C1964="","",INDEX(airports_all,MATCH(C1964,Inputs!$J$5:$J$8662,0)))</f>
        <v/>
      </c>
      <c r="J1964" s="72" t="str">
        <f>IF(D1964="","",INDEX(airports_all,MATCH(D1964,Inputs!$J$5:$J$8662,0)))</f>
        <v/>
      </c>
      <c r="K1964" s="88" t="str">
        <f t="shared" si="62"/>
        <v/>
      </c>
      <c r="N1964" s="207">
        <f t="shared" si="63"/>
        <v>0</v>
      </c>
    </row>
    <row r="1965" spans="1:14" s="41" customFormat="1" x14ac:dyDescent="0.25">
      <c r="A1965" s="270"/>
      <c r="B1965" s="271"/>
      <c r="C1965" s="43"/>
      <c r="D1965" s="43"/>
      <c r="E1965" s="43"/>
      <c r="F1965" s="43"/>
      <c r="G1965" s="48"/>
      <c r="H1965" s="49"/>
      <c r="I1965" s="46" t="str">
        <f>IF(C1965="","",INDEX(airports_all,MATCH(C1965,Inputs!$J$5:$J$8662,0)))</f>
        <v/>
      </c>
      <c r="J1965" s="72" t="str">
        <f>IF(D1965="","",INDEX(airports_all,MATCH(D1965,Inputs!$J$5:$J$8662,0)))</f>
        <v/>
      </c>
      <c r="K1965" s="88" t="str">
        <f t="shared" si="62"/>
        <v/>
      </c>
      <c r="N1965" s="207">
        <f t="shared" si="63"/>
        <v>0</v>
      </c>
    </row>
    <row r="1966" spans="1:14" s="41" customFormat="1" x14ac:dyDescent="0.25">
      <c r="A1966" s="270"/>
      <c r="B1966" s="271"/>
      <c r="C1966" s="43"/>
      <c r="D1966" s="43"/>
      <c r="E1966" s="43"/>
      <c r="F1966" s="43"/>
      <c r="G1966" s="48"/>
      <c r="H1966" s="49"/>
      <c r="I1966" s="46" t="str">
        <f>IF(C1966="","",INDEX(airports_all,MATCH(C1966,Inputs!$J$5:$J$8662,0)))</f>
        <v/>
      </c>
      <c r="J1966" s="72" t="str">
        <f>IF(D1966="","",INDEX(airports_all,MATCH(D1966,Inputs!$J$5:$J$8662,0)))</f>
        <v/>
      </c>
      <c r="K1966" s="88" t="str">
        <f t="shared" si="62"/>
        <v/>
      </c>
      <c r="N1966" s="207">
        <f t="shared" si="63"/>
        <v>0</v>
      </c>
    </row>
    <row r="1967" spans="1:14" s="41" customFormat="1" x14ac:dyDescent="0.25">
      <c r="A1967" s="270"/>
      <c r="B1967" s="271"/>
      <c r="C1967" s="43"/>
      <c r="D1967" s="43"/>
      <c r="E1967" s="43"/>
      <c r="F1967" s="43"/>
      <c r="G1967" s="48"/>
      <c r="H1967" s="49"/>
      <c r="I1967" s="46" t="str">
        <f>IF(C1967="","",INDEX(airports_all,MATCH(C1967,Inputs!$J$5:$J$8662,0)))</f>
        <v/>
      </c>
      <c r="J1967" s="72" t="str">
        <f>IF(D1967="","",INDEX(airports_all,MATCH(D1967,Inputs!$J$5:$J$8662,0)))</f>
        <v/>
      </c>
      <c r="K1967" s="88" t="str">
        <f t="shared" si="62"/>
        <v/>
      </c>
      <c r="N1967" s="207">
        <f t="shared" si="63"/>
        <v>0</v>
      </c>
    </row>
    <row r="1968" spans="1:14" s="41" customFormat="1" x14ac:dyDescent="0.25">
      <c r="A1968" s="270"/>
      <c r="B1968" s="271"/>
      <c r="C1968" s="43"/>
      <c r="D1968" s="43"/>
      <c r="E1968" s="43"/>
      <c r="F1968" s="43"/>
      <c r="G1968" s="48"/>
      <c r="H1968" s="49"/>
      <c r="I1968" s="46" t="str">
        <f>IF(C1968="","",INDEX(airports_all,MATCH(C1968,Inputs!$J$5:$J$8662,0)))</f>
        <v/>
      </c>
      <c r="J1968" s="72" t="str">
        <f>IF(D1968="","",INDEX(airports_all,MATCH(D1968,Inputs!$J$5:$J$8662,0)))</f>
        <v/>
      </c>
      <c r="K1968" s="88" t="str">
        <f t="shared" si="62"/>
        <v/>
      </c>
      <c r="N1968" s="207">
        <f t="shared" si="63"/>
        <v>0</v>
      </c>
    </row>
    <row r="1969" spans="1:14" s="41" customFormat="1" x14ac:dyDescent="0.25">
      <c r="A1969" s="270"/>
      <c r="B1969" s="271"/>
      <c r="C1969" s="43"/>
      <c r="D1969" s="43"/>
      <c r="E1969" s="43"/>
      <c r="F1969" s="43"/>
      <c r="G1969" s="48"/>
      <c r="H1969" s="49"/>
      <c r="I1969" s="46" t="str">
        <f>IF(C1969="","",INDEX(airports_all,MATCH(C1969,Inputs!$J$5:$J$8662,0)))</f>
        <v/>
      </c>
      <c r="J1969" s="72" t="str">
        <f>IF(D1969="","",INDEX(airports_all,MATCH(D1969,Inputs!$J$5:$J$8662,0)))</f>
        <v/>
      </c>
      <c r="K1969" s="88" t="str">
        <f t="shared" si="62"/>
        <v/>
      </c>
      <c r="N1969" s="207">
        <f t="shared" si="63"/>
        <v>0</v>
      </c>
    </row>
    <row r="1970" spans="1:14" s="41" customFormat="1" x14ac:dyDescent="0.25">
      <c r="A1970" s="270"/>
      <c r="B1970" s="271"/>
      <c r="C1970" s="43"/>
      <c r="D1970" s="43"/>
      <c r="E1970" s="43"/>
      <c r="F1970" s="43"/>
      <c r="G1970" s="48"/>
      <c r="H1970" s="49"/>
      <c r="I1970" s="46" t="str">
        <f>IF(C1970="","",INDEX(airports_all,MATCH(C1970,Inputs!$J$5:$J$8662,0)))</f>
        <v/>
      </c>
      <c r="J1970" s="72" t="str">
        <f>IF(D1970="","",INDEX(airports_all,MATCH(D1970,Inputs!$J$5:$J$8662,0)))</f>
        <v/>
      </c>
      <c r="K1970" s="88" t="str">
        <f t="shared" si="62"/>
        <v/>
      </c>
      <c r="N1970" s="207">
        <f t="shared" si="63"/>
        <v>0</v>
      </c>
    </row>
    <row r="1971" spans="1:14" s="41" customFormat="1" x14ac:dyDescent="0.25">
      <c r="A1971" s="270"/>
      <c r="B1971" s="271"/>
      <c r="C1971" s="43"/>
      <c r="D1971" s="43"/>
      <c r="E1971" s="43"/>
      <c r="F1971" s="43"/>
      <c r="G1971" s="48"/>
      <c r="H1971" s="49"/>
      <c r="I1971" s="46" t="str">
        <f>IF(C1971="","",INDEX(airports_all,MATCH(C1971,Inputs!$J$5:$J$8662,0)))</f>
        <v/>
      </c>
      <c r="J1971" s="72" t="str">
        <f>IF(D1971="","",INDEX(airports_all,MATCH(D1971,Inputs!$J$5:$J$8662,0)))</f>
        <v/>
      </c>
      <c r="K1971" s="88" t="str">
        <f t="shared" si="62"/>
        <v/>
      </c>
      <c r="N1971" s="207">
        <f t="shared" si="63"/>
        <v>0</v>
      </c>
    </row>
    <row r="1972" spans="1:14" s="41" customFormat="1" x14ac:dyDescent="0.25">
      <c r="A1972" s="270"/>
      <c r="B1972" s="271"/>
      <c r="C1972" s="43"/>
      <c r="D1972" s="43"/>
      <c r="E1972" s="43"/>
      <c r="F1972" s="43"/>
      <c r="G1972" s="48"/>
      <c r="H1972" s="49"/>
      <c r="I1972" s="46" t="str">
        <f>IF(C1972="","",INDEX(airports_all,MATCH(C1972,Inputs!$J$5:$J$8662,0)))</f>
        <v/>
      </c>
      <c r="J1972" s="72" t="str">
        <f>IF(D1972="","",INDEX(airports_all,MATCH(D1972,Inputs!$J$5:$J$8662,0)))</f>
        <v/>
      </c>
      <c r="K1972" s="88" t="str">
        <f t="shared" si="62"/>
        <v/>
      </c>
      <c r="N1972" s="207">
        <f t="shared" si="63"/>
        <v>0</v>
      </c>
    </row>
    <row r="1973" spans="1:14" s="41" customFormat="1" x14ac:dyDescent="0.25">
      <c r="A1973" s="270"/>
      <c r="B1973" s="271"/>
      <c r="C1973" s="43"/>
      <c r="D1973" s="43"/>
      <c r="E1973" s="43"/>
      <c r="F1973" s="43"/>
      <c r="G1973" s="48"/>
      <c r="H1973" s="49"/>
      <c r="I1973" s="46" t="str">
        <f>IF(C1973="","",INDEX(airports_all,MATCH(C1973,Inputs!$J$5:$J$8662,0)))</f>
        <v/>
      </c>
      <c r="J1973" s="72" t="str">
        <f>IF(D1973="","",INDEX(airports_all,MATCH(D1973,Inputs!$J$5:$J$8662,0)))</f>
        <v/>
      </c>
      <c r="K1973" s="88" t="str">
        <f t="shared" si="62"/>
        <v/>
      </c>
      <c r="N1973" s="207">
        <f t="shared" si="63"/>
        <v>0</v>
      </c>
    </row>
    <row r="1974" spans="1:14" s="41" customFormat="1" x14ac:dyDescent="0.25">
      <c r="A1974" s="270"/>
      <c r="B1974" s="271"/>
      <c r="C1974" s="43"/>
      <c r="D1974" s="43"/>
      <c r="E1974" s="43"/>
      <c r="F1974" s="43"/>
      <c r="G1974" s="48"/>
      <c r="H1974" s="49"/>
      <c r="I1974" s="46" t="str">
        <f>IF(C1974="","",INDEX(airports_all,MATCH(C1974,Inputs!$J$5:$J$8662,0)))</f>
        <v/>
      </c>
      <c r="J1974" s="72" t="str">
        <f>IF(D1974="","",INDEX(airports_all,MATCH(D1974,Inputs!$J$5:$J$8662,0)))</f>
        <v/>
      </c>
      <c r="K1974" s="88" t="str">
        <f t="shared" si="62"/>
        <v/>
      </c>
      <c r="N1974" s="207">
        <f t="shared" si="63"/>
        <v>0</v>
      </c>
    </row>
    <row r="1975" spans="1:14" s="41" customFormat="1" x14ac:dyDescent="0.25">
      <c r="A1975" s="270"/>
      <c r="B1975" s="271"/>
      <c r="C1975" s="43"/>
      <c r="D1975" s="43"/>
      <c r="E1975" s="43"/>
      <c r="F1975" s="43"/>
      <c r="G1975" s="48"/>
      <c r="H1975" s="49"/>
      <c r="I1975" s="46" t="str">
        <f>IF(C1975="","",INDEX(airports_all,MATCH(C1975,Inputs!$J$5:$J$8662,0)))</f>
        <v/>
      </c>
      <c r="J1975" s="72" t="str">
        <f>IF(D1975="","",INDEX(airports_all,MATCH(D1975,Inputs!$J$5:$J$8662,0)))</f>
        <v/>
      </c>
      <c r="K1975" s="88" t="str">
        <f t="shared" si="62"/>
        <v/>
      </c>
      <c r="N1975" s="207">
        <f t="shared" si="63"/>
        <v>0</v>
      </c>
    </row>
    <row r="1976" spans="1:14" s="41" customFormat="1" x14ac:dyDescent="0.25">
      <c r="A1976" s="270"/>
      <c r="B1976" s="271"/>
      <c r="C1976" s="43"/>
      <c r="D1976" s="43"/>
      <c r="E1976" s="43"/>
      <c r="F1976" s="43"/>
      <c r="G1976" s="48"/>
      <c r="H1976" s="49"/>
      <c r="I1976" s="46" t="str">
        <f>IF(C1976="","",INDEX(airports_all,MATCH(C1976,Inputs!$J$5:$J$8662,0)))</f>
        <v/>
      </c>
      <c r="J1976" s="72" t="str">
        <f>IF(D1976="","",INDEX(airports_all,MATCH(D1976,Inputs!$J$5:$J$8662,0)))</f>
        <v/>
      </c>
      <c r="K1976" s="88" t="str">
        <f t="shared" si="62"/>
        <v/>
      </c>
      <c r="N1976" s="207">
        <f t="shared" si="63"/>
        <v>0</v>
      </c>
    </row>
    <row r="1977" spans="1:14" s="41" customFormat="1" x14ac:dyDescent="0.25">
      <c r="A1977" s="270"/>
      <c r="B1977" s="271"/>
      <c r="C1977" s="43"/>
      <c r="D1977" s="43"/>
      <c r="E1977" s="43"/>
      <c r="F1977" s="43"/>
      <c r="G1977" s="48"/>
      <c r="H1977" s="49"/>
      <c r="I1977" s="46" t="str">
        <f>IF(C1977="","",INDEX(airports_all,MATCH(C1977,Inputs!$J$5:$J$8662,0)))</f>
        <v/>
      </c>
      <c r="J1977" s="72" t="str">
        <f>IF(D1977="","",INDEX(airports_all,MATCH(D1977,Inputs!$J$5:$J$8662,0)))</f>
        <v/>
      </c>
      <c r="K1977" s="88" t="str">
        <f t="shared" si="62"/>
        <v/>
      </c>
      <c r="N1977" s="207">
        <f t="shared" si="63"/>
        <v>0</v>
      </c>
    </row>
    <row r="1978" spans="1:14" s="41" customFormat="1" x14ac:dyDescent="0.25">
      <c r="A1978" s="270"/>
      <c r="B1978" s="271"/>
      <c r="C1978" s="43"/>
      <c r="D1978" s="43"/>
      <c r="E1978" s="43"/>
      <c r="F1978" s="43"/>
      <c r="G1978" s="48"/>
      <c r="H1978" s="49"/>
      <c r="I1978" s="46" t="str">
        <f>IF(C1978="","",INDEX(airports_all,MATCH(C1978,Inputs!$J$5:$J$8662,0)))</f>
        <v/>
      </c>
      <c r="J1978" s="72" t="str">
        <f>IF(D1978="","",INDEX(airports_all,MATCH(D1978,Inputs!$J$5:$J$8662,0)))</f>
        <v/>
      </c>
      <c r="K1978" s="88" t="str">
        <f t="shared" si="62"/>
        <v/>
      </c>
      <c r="N1978" s="207">
        <f t="shared" si="63"/>
        <v>0</v>
      </c>
    </row>
    <row r="1979" spans="1:14" s="41" customFormat="1" x14ac:dyDescent="0.25">
      <c r="A1979" s="270"/>
      <c r="B1979" s="271"/>
      <c r="C1979" s="43"/>
      <c r="D1979" s="43"/>
      <c r="E1979" s="43"/>
      <c r="F1979" s="43"/>
      <c r="G1979" s="48"/>
      <c r="H1979" s="49"/>
      <c r="I1979" s="46" t="str">
        <f>IF(C1979="","",INDEX(airports_all,MATCH(C1979,Inputs!$J$5:$J$8662,0)))</f>
        <v/>
      </c>
      <c r="J1979" s="72" t="str">
        <f>IF(D1979="","",INDEX(airports_all,MATCH(D1979,Inputs!$J$5:$J$8662,0)))</f>
        <v/>
      </c>
      <c r="K1979" s="88" t="str">
        <f t="shared" si="62"/>
        <v/>
      </c>
      <c r="N1979" s="207">
        <f t="shared" si="63"/>
        <v>0</v>
      </c>
    </row>
    <row r="1980" spans="1:14" s="41" customFormat="1" x14ac:dyDescent="0.25">
      <c r="A1980" s="270"/>
      <c r="B1980" s="271"/>
      <c r="C1980" s="43"/>
      <c r="D1980" s="43"/>
      <c r="E1980" s="43"/>
      <c r="F1980" s="43"/>
      <c r="G1980" s="48"/>
      <c r="H1980" s="49"/>
      <c r="I1980" s="46" t="str">
        <f>IF(C1980="","",INDEX(airports_all,MATCH(C1980,Inputs!$J$5:$J$8662,0)))</f>
        <v/>
      </c>
      <c r="J1980" s="72" t="str">
        <f>IF(D1980="","",INDEX(airports_all,MATCH(D1980,Inputs!$J$5:$J$8662,0)))</f>
        <v/>
      </c>
      <c r="K1980" s="88" t="str">
        <f t="shared" si="62"/>
        <v/>
      </c>
      <c r="N1980" s="207">
        <f t="shared" si="63"/>
        <v>0</v>
      </c>
    </row>
    <row r="1981" spans="1:14" s="41" customFormat="1" x14ac:dyDescent="0.25">
      <c r="A1981" s="270"/>
      <c r="B1981" s="271"/>
      <c r="C1981" s="43"/>
      <c r="D1981" s="43"/>
      <c r="E1981" s="43"/>
      <c r="F1981" s="43"/>
      <c r="G1981" s="48"/>
      <c r="H1981" s="49"/>
      <c r="I1981" s="46" t="str">
        <f>IF(C1981="","",INDEX(airports_all,MATCH(C1981,Inputs!$J$5:$J$8662,0)))</f>
        <v/>
      </c>
      <c r="J1981" s="72" t="str">
        <f>IF(D1981="","",INDEX(airports_all,MATCH(D1981,Inputs!$J$5:$J$8662,0)))</f>
        <v/>
      </c>
      <c r="K1981" s="88" t="str">
        <f t="shared" si="62"/>
        <v/>
      </c>
      <c r="N1981" s="207">
        <f t="shared" si="63"/>
        <v>0</v>
      </c>
    </row>
    <row r="1982" spans="1:14" s="41" customFormat="1" x14ac:dyDescent="0.25">
      <c r="A1982" s="270"/>
      <c r="B1982" s="271"/>
      <c r="C1982" s="43"/>
      <c r="D1982" s="43"/>
      <c r="E1982" s="43"/>
      <c r="F1982" s="43"/>
      <c r="G1982" s="48"/>
      <c r="H1982" s="49"/>
      <c r="I1982" s="46" t="str">
        <f>IF(C1982="","",INDEX(airports_all,MATCH(C1982,Inputs!$J$5:$J$8662,0)))</f>
        <v/>
      </c>
      <c r="J1982" s="72" t="str">
        <f>IF(D1982="","",INDEX(airports_all,MATCH(D1982,Inputs!$J$5:$J$8662,0)))</f>
        <v/>
      </c>
      <c r="K1982" s="88" t="str">
        <f t="shared" si="62"/>
        <v/>
      </c>
      <c r="N1982" s="207">
        <f t="shared" si="63"/>
        <v>0</v>
      </c>
    </row>
    <row r="1983" spans="1:14" s="41" customFormat="1" x14ac:dyDescent="0.25">
      <c r="A1983" s="270"/>
      <c r="B1983" s="271"/>
      <c r="C1983" s="43"/>
      <c r="D1983" s="43"/>
      <c r="E1983" s="43"/>
      <c r="F1983" s="43"/>
      <c r="G1983" s="48"/>
      <c r="H1983" s="49"/>
      <c r="I1983" s="46" t="str">
        <f>IF(C1983="","",INDEX(airports_all,MATCH(C1983,Inputs!$J$5:$J$8662,0)))</f>
        <v/>
      </c>
      <c r="J1983" s="72" t="str">
        <f>IF(D1983="","",INDEX(airports_all,MATCH(D1983,Inputs!$J$5:$J$8662,0)))</f>
        <v/>
      </c>
      <c r="K1983" s="88" t="str">
        <f t="shared" si="62"/>
        <v/>
      </c>
      <c r="N1983" s="207">
        <f t="shared" si="63"/>
        <v>0</v>
      </c>
    </row>
    <row r="1984" spans="1:14" s="41" customFormat="1" x14ac:dyDescent="0.25">
      <c r="A1984" s="270"/>
      <c r="B1984" s="271"/>
      <c r="C1984" s="43"/>
      <c r="D1984" s="43"/>
      <c r="E1984" s="43"/>
      <c r="F1984" s="43"/>
      <c r="G1984" s="48"/>
      <c r="H1984" s="49"/>
      <c r="I1984" s="46" t="str">
        <f>IF(C1984="","",INDEX(airports_all,MATCH(C1984,Inputs!$J$5:$J$8662,0)))</f>
        <v/>
      </c>
      <c r="J1984" s="72" t="str">
        <f>IF(D1984="","",INDEX(airports_all,MATCH(D1984,Inputs!$J$5:$J$8662,0)))</f>
        <v/>
      </c>
      <c r="K1984" s="88" t="str">
        <f t="shared" si="62"/>
        <v/>
      </c>
      <c r="N1984" s="207">
        <f t="shared" si="63"/>
        <v>0</v>
      </c>
    </row>
    <row r="1985" spans="1:14" s="41" customFormat="1" x14ac:dyDescent="0.25">
      <c r="A1985" s="270"/>
      <c r="B1985" s="271"/>
      <c r="C1985" s="43"/>
      <c r="D1985" s="43"/>
      <c r="E1985" s="43"/>
      <c r="F1985" s="43"/>
      <c r="G1985" s="48"/>
      <c r="H1985" s="49"/>
      <c r="I1985" s="46" t="str">
        <f>IF(C1985="","",INDEX(airports_all,MATCH(C1985,Inputs!$J$5:$J$8662,0)))</f>
        <v/>
      </c>
      <c r="J1985" s="72" t="str">
        <f>IF(D1985="","",INDEX(airports_all,MATCH(D1985,Inputs!$J$5:$J$8662,0)))</f>
        <v/>
      </c>
      <c r="K1985" s="88" t="str">
        <f t="shared" si="62"/>
        <v/>
      </c>
      <c r="N1985" s="207">
        <f t="shared" si="63"/>
        <v>0</v>
      </c>
    </row>
    <row r="1986" spans="1:14" s="41" customFormat="1" x14ac:dyDescent="0.25">
      <c r="A1986" s="270"/>
      <c r="B1986" s="271"/>
      <c r="C1986" s="43"/>
      <c r="D1986" s="43"/>
      <c r="E1986" s="43"/>
      <c r="F1986" s="43"/>
      <c r="G1986" s="48"/>
      <c r="H1986" s="49"/>
      <c r="I1986" s="46" t="str">
        <f>IF(C1986="","",INDEX(airports_all,MATCH(C1986,Inputs!$J$5:$J$8662,0)))</f>
        <v/>
      </c>
      <c r="J1986" s="72" t="str">
        <f>IF(D1986="","",INDEX(airports_all,MATCH(D1986,Inputs!$J$5:$J$8662,0)))</f>
        <v/>
      </c>
      <c r="K1986" s="88" t="str">
        <f t="shared" si="62"/>
        <v/>
      </c>
      <c r="N1986" s="207">
        <f t="shared" si="63"/>
        <v>0</v>
      </c>
    </row>
    <row r="1987" spans="1:14" s="41" customFormat="1" x14ac:dyDescent="0.25">
      <c r="A1987" s="270"/>
      <c r="B1987" s="271"/>
      <c r="C1987" s="43"/>
      <c r="D1987" s="43"/>
      <c r="E1987" s="43"/>
      <c r="F1987" s="43"/>
      <c r="G1987" s="48"/>
      <c r="H1987" s="49"/>
      <c r="I1987" s="46" t="str">
        <f>IF(C1987="","",INDEX(airports_all,MATCH(C1987,Inputs!$J$5:$J$8662,0)))</f>
        <v/>
      </c>
      <c r="J1987" s="72" t="str">
        <f>IF(D1987="","",INDEX(airports_all,MATCH(D1987,Inputs!$J$5:$J$8662,0)))</f>
        <v/>
      </c>
      <c r="K1987" s="88" t="str">
        <f t="shared" si="62"/>
        <v/>
      </c>
      <c r="N1987" s="207">
        <f t="shared" si="63"/>
        <v>0</v>
      </c>
    </row>
    <row r="1988" spans="1:14" s="41" customFormat="1" x14ac:dyDescent="0.25">
      <c r="A1988" s="270"/>
      <c r="B1988" s="271"/>
      <c r="C1988" s="43"/>
      <c r="D1988" s="43"/>
      <c r="E1988" s="43"/>
      <c r="F1988" s="43"/>
      <c r="G1988" s="48"/>
      <c r="H1988" s="49"/>
      <c r="I1988" s="46" t="str">
        <f>IF(C1988="","",INDEX(airports_all,MATCH(C1988,Inputs!$J$5:$J$8662,0)))</f>
        <v/>
      </c>
      <c r="J1988" s="72" t="str">
        <f>IF(D1988="","",INDEX(airports_all,MATCH(D1988,Inputs!$J$5:$J$8662,0)))</f>
        <v/>
      </c>
      <c r="K1988" s="88" t="str">
        <f t="shared" si="62"/>
        <v/>
      </c>
      <c r="N1988" s="207">
        <f t="shared" si="63"/>
        <v>0</v>
      </c>
    </row>
    <row r="1989" spans="1:14" s="41" customFormat="1" x14ac:dyDescent="0.25">
      <c r="A1989" s="270"/>
      <c r="B1989" s="271"/>
      <c r="C1989" s="43"/>
      <c r="D1989" s="43"/>
      <c r="E1989" s="43"/>
      <c r="F1989" s="43"/>
      <c r="G1989" s="48"/>
      <c r="H1989" s="49"/>
      <c r="I1989" s="46" t="str">
        <f>IF(C1989="","",INDEX(airports_all,MATCH(C1989,Inputs!$J$5:$J$8662,0)))</f>
        <v/>
      </c>
      <c r="J1989" s="72" t="str">
        <f>IF(D1989="","",INDEX(airports_all,MATCH(D1989,Inputs!$J$5:$J$8662,0)))</f>
        <v/>
      </c>
      <c r="K1989" s="88" t="str">
        <f t="shared" si="62"/>
        <v/>
      </c>
      <c r="N1989" s="207">
        <f t="shared" si="63"/>
        <v>0</v>
      </c>
    </row>
    <row r="1990" spans="1:14" s="41" customFormat="1" x14ac:dyDescent="0.25">
      <c r="A1990" s="270"/>
      <c r="B1990" s="271"/>
      <c r="C1990" s="43"/>
      <c r="D1990" s="43"/>
      <c r="E1990" s="43"/>
      <c r="F1990" s="43"/>
      <c r="G1990" s="48"/>
      <c r="H1990" s="49"/>
      <c r="I1990" s="46" t="str">
        <f>IF(C1990="","",INDEX(airports_all,MATCH(C1990,Inputs!$J$5:$J$8662,0)))</f>
        <v/>
      </c>
      <c r="J1990" s="72" t="str">
        <f>IF(D1990="","",INDEX(airports_all,MATCH(D1990,Inputs!$J$5:$J$8662,0)))</f>
        <v/>
      </c>
      <c r="K1990" s="88" t="str">
        <f t="shared" si="62"/>
        <v/>
      </c>
      <c r="N1990" s="207">
        <f t="shared" si="63"/>
        <v>0</v>
      </c>
    </row>
    <row r="1991" spans="1:14" s="41" customFormat="1" x14ac:dyDescent="0.25">
      <c r="A1991" s="270"/>
      <c r="B1991" s="271"/>
      <c r="C1991" s="43"/>
      <c r="D1991" s="43"/>
      <c r="E1991" s="43"/>
      <c r="F1991" s="43"/>
      <c r="G1991" s="48"/>
      <c r="H1991" s="49"/>
      <c r="I1991" s="46" t="str">
        <f>IF(C1991="","",INDEX(airports_all,MATCH(C1991,Inputs!$J$5:$J$8662,0)))</f>
        <v/>
      </c>
      <c r="J1991" s="72" t="str">
        <f>IF(D1991="","",INDEX(airports_all,MATCH(D1991,Inputs!$J$5:$J$8662,0)))</f>
        <v/>
      </c>
      <c r="K1991" s="88" t="str">
        <f t="shared" si="62"/>
        <v/>
      </c>
      <c r="N1991" s="207">
        <f t="shared" si="63"/>
        <v>0</v>
      </c>
    </row>
    <row r="1992" spans="1:14" s="41" customFormat="1" x14ac:dyDescent="0.25">
      <c r="A1992" s="270"/>
      <c r="B1992" s="271"/>
      <c r="C1992" s="43"/>
      <c r="D1992" s="43"/>
      <c r="E1992" s="43"/>
      <c r="F1992" s="43"/>
      <c r="G1992" s="48"/>
      <c r="H1992" s="49"/>
      <c r="I1992" s="46" t="str">
        <f>IF(C1992="","",INDEX(airports_all,MATCH(C1992,Inputs!$J$5:$J$8662,0)))</f>
        <v/>
      </c>
      <c r="J1992" s="72" t="str">
        <f>IF(D1992="","",INDEX(airports_all,MATCH(D1992,Inputs!$J$5:$J$8662,0)))</f>
        <v/>
      </c>
      <c r="K1992" s="88" t="str">
        <f t="shared" si="62"/>
        <v/>
      </c>
      <c r="N1992" s="207">
        <f t="shared" si="63"/>
        <v>0</v>
      </c>
    </row>
    <row r="1993" spans="1:14" s="41" customFormat="1" x14ac:dyDescent="0.25">
      <c r="A1993" s="270"/>
      <c r="B1993" s="271"/>
      <c r="C1993" s="43"/>
      <c r="D1993" s="43"/>
      <c r="E1993" s="43"/>
      <c r="F1993" s="43"/>
      <c r="G1993" s="48"/>
      <c r="H1993" s="49"/>
      <c r="I1993" s="46" t="str">
        <f>IF(C1993="","",INDEX(airports_all,MATCH(C1993,Inputs!$J$5:$J$8662,0)))</f>
        <v/>
      </c>
      <c r="J1993" s="72" t="str">
        <f>IF(D1993="","",INDEX(airports_all,MATCH(D1993,Inputs!$J$5:$J$8662,0)))</f>
        <v/>
      </c>
      <c r="K1993" s="88" t="str">
        <f t="shared" si="62"/>
        <v/>
      </c>
      <c r="N1993" s="207">
        <f t="shared" si="63"/>
        <v>0</v>
      </c>
    </row>
    <row r="1994" spans="1:14" s="41" customFormat="1" x14ac:dyDescent="0.25">
      <c r="A1994" s="270"/>
      <c r="B1994" s="271"/>
      <c r="C1994" s="43"/>
      <c r="D1994" s="43"/>
      <c r="E1994" s="43"/>
      <c r="F1994" s="43"/>
      <c r="G1994" s="48"/>
      <c r="H1994" s="49"/>
      <c r="I1994" s="46" t="str">
        <f>IF(C1994="","",INDEX(airports_all,MATCH(C1994,Inputs!$J$5:$J$8662,0)))</f>
        <v/>
      </c>
      <c r="J1994" s="72" t="str">
        <f>IF(D1994="","",INDEX(airports_all,MATCH(D1994,Inputs!$J$5:$J$8662,0)))</f>
        <v/>
      </c>
      <c r="K1994" s="88" t="str">
        <f t="shared" si="62"/>
        <v/>
      </c>
      <c r="N1994" s="207">
        <f t="shared" si="63"/>
        <v>0</v>
      </c>
    </row>
    <row r="1995" spans="1:14" s="41" customFormat="1" x14ac:dyDescent="0.25">
      <c r="A1995" s="270"/>
      <c r="B1995" s="271"/>
      <c r="C1995" s="43"/>
      <c r="D1995" s="43"/>
      <c r="E1995" s="43"/>
      <c r="F1995" s="43"/>
      <c r="G1995" s="48"/>
      <c r="H1995" s="49"/>
      <c r="I1995" s="46" t="str">
        <f>IF(C1995="","",INDEX(airports_all,MATCH(C1995,Inputs!$J$5:$J$8662,0)))</f>
        <v/>
      </c>
      <c r="J1995" s="72" t="str">
        <f>IF(D1995="","",INDEX(airports_all,MATCH(D1995,Inputs!$J$5:$J$8662,0)))</f>
        <v/>
      </c>
      <c r="K1995" s="88" t="str">
        <f t="shared" si="62"/>
        <v/>
      </c>
      <c r="N1995" s="207">
        <f t="shared" si="63"/>
        <v>0</v>
      </c>
    </row>
    <row r="1996" spans="1:14" s="41" customFormat="1" x14ac:dyDescent="0.25">
      <c r="A1996" s="270"/>
      <c r="B1996" s="271"/>
      <c r="C1996" s="43"/>
      <c r="D1996" s="43"/>
      <c r="E1996" s="43"/>
      <c r="F1996" s="43"/>
      <c r="G1996" s="48"/>
      <c r="H1996" s="49"/>
      <c r="I1996" s="46" t="str">
        <f>IF(C1996="","",INDEX(airports_all,MATCH(C1996,Inputs!$J$5:$J$8662,0)))</f>
        <v/>
      </c>
      <c r="J1996" s="72" t="str">
        <f>IF(D1996="","",INDEX(airports_all,MATCH(D1996,Inputs!$J$5:$J$8662,0)))</f>
        <v/>
      </c>
      <c r="K1996" s="88" t="str">
        <f t="shared" si="62"/>
        <v/>
      </c>
      <c r="N1996" s="207">
        <f t="shared" si="63"/>
        <v>0</v>
      </c>
    </row>
    <row r="1997" spans="1:14" s="41" customFormat="1" x14ac:dyDescent="0.25">
      <c r="A1997" s="270"/>
      <c r="B1997" s="271"/>
      <c r="C1997" s="43"/>
      <c r="D1997" s="43"/>
      <c r="E1997" s="43"/>
      <c r="F1997" s="43"/>
      <c r="G1997" s="48"/>
      <c r="H1997" s="49"/>
      <c r="I1997" s="46" t="str">
        <f>IF(C1997="","",INDEX(airports_all,MATCH(C1997,Inputs!$J$5:$J$8662,0)))</f>
        <v/>
      </c>
      <c r="J1997" s="72" t="str">
        <f>IF(D1997="","",INDEX(airports_all,MATCH(D1997,Inputs!$J$5:$J$8662,0)))</f>
        <v/>
      </c>
      <c r="K1997" s="88" t="str">
        <f t="shared" si="62"/>
        <v/>
      </c>
      <c r="N1997" s="207">
        <f t="shared" si="63"/>
        <v>0</v>
      </c>
    </row>
    <row r="1998" spans="1:14" s="41" customFormat="1" x14ac:dyDescent="0.25">
      <c r="A1998" s="270"/>
      <c r="B1998" s="271"/>
      <c r="C1998" s="43"/>
      <c r="D1998" s="43"/>
      <c r="E1998" s="43"/>
      <c r="F1998" s="43"/>
      <c r="G1998" s="48"/>
      <c r="H1998" s="49"/>
      <c r="I1998" s="46" t="str">
        <f>IF(C1998="","",INDEX(airports_all,MATCH(C1998,Inputs!$J$5:$J$8662,0)))</f>
        <v/>
      </c>
      <c r="J1998" s="72" t="str">
        <f>IF(D1998="","",INDEX(airports_all,MATCH(D1998,Inputs!$J$5:$J$8662,0)))</f>
        <v/>
      </c>
      <c r="K1998" s="88" t="str">
        <f t="shared" si="62"/>
        <v/>
      </c>
      <c r="N1998" s="207">
        <f t="shared" si="63"/>
        <v>0</v>
      </c>
    </row>
    <row r="1999" spans="1:14" s="41" customFormat="1" x14ac:dyDescent="0.25">
      <c r="A1999" s="270"/>
      <c r="B1999" s="271"/>
      <c r="C1999" s="43"/>
      <c r="D1999" s="43"/>
      <c r="E1999" s="43"/>
      <c r="F1999" s="43"/>
      <c r="G1999" s="48"/>
      <c r="H1999" s="49"/>
      <c r="I1999" s="46" t="str">
        <f>IF(C1999="","",INDEX(airports_all,MATCH(C1999,Inputs!$J$5:$J$8662,0)))</f>
        <v/>
      </c>
      <c r="J1999" s="72" t="str">
        <f>IF(D1999="","",INDEX(airports_all,MATCH(D1999,Inputs!$J$5:$J$8662,0)))</f>
        <v/>
      </c>
      <c r="K1999" s="88" t="str">
        <f t="shared" si="62"/>
        <v/>
      </c>
      <c r="N1999" s="207">
        <f t="shared" si="63"/>
        <v>0</v>
      </c>
    </row>
    <row r="2000" spans="1:14" s="41" customFormat="1" x14ac:dyDescent="0.25">
      <c r="A2000" s="270"/>
      <c r="B2000" s="271"/>
      <c r="C2000" s="43"/>
      <c r="D2000" s="43"/>
      <c r="E2000" s="43"/>
      <c r="F2000" s="43"/>
      <c r="G2000" s="48"/>
      <c r="H2000" s="49"/>
      <c r="I2000" s="46" t="str">
        <f>IF(C2000="","",INDEX(airports_all,MATCH(C2000,Inputs!$J$5:$J$8662,0)))</f>
        <v/>
      </c>
      <c r="J2000" s="72" t="str">
        <f>IF(D2000="","",INDEX(airports_all,MATCH(D2000,Inputs!$J$5:$J$8662,0)))</f>
        <v/>
      </c>
      <c r="K2000" s="88" t="str">
        <f t="shared" si="62"/>
        <v/>
      </c>
      <c r="N2000" s="207">
        <f t="shared" si="63"/>
        <v>0</v>
      </c>
    </row>
    <row r="2001" spans="1:14" s="41" customFormat="1" x14ac:dyDescent="0.25">
      <c r="A2001" s="270"/>
      <c r="B2001" s="271"/>
      <c r="C2001" s="43"/>
      <c r="D2001" s="43"/>
      <c r="E2001" s="43"/>
      <c r="F2001" s="43"/>
      <c r="G2001" s="48"/>
      <c r="H2001" s="49"/>
      <c r="I2001" s="46" t="str">
        <f>IF(C2001="","",INDEX(airports_all,MATCH(C2001,Inputs!$J$5:$J$8662,0)))</f>
        <v/>
      </c>
      <c r="J2001" s="72" t="str">
        <f>IF(D2001="","",INDEX(airports_all,MATCH(D2001,Inputs!$J$5:$J$8662,0)))</f>
        <v/>
      </c>
      <c r="K2001" s="88" t="str">
        <f t="shared" si="62"/>
        <v/>
      </c>
      <c r="N2001" s="207">
        <f t="shared" si="63"/>
        <v>0</v>
      </c>
    </row>
    <row r="2002" spans="1:14" s="41" customFormat="1" x14ac:dyDescent="0.25">
      <c r="A2002" s="270"/>
      <c r="B2002" s="271"/>
      <c r="C2002" s="43"/>
      <c r="D2002" s="43"/>
      <c r="E2002" s="43"/>
      <c r="F2002" s="43"/>
      <c r="G2002" s="48"/>
      <c r="H2002" s="49"/>
      <c r="I2002" s="46" t="str">
        <f>IF(C2002="","",INDEX(airports_all,MATCH(C2002,Inputs!$J$5:$J$8662,0)))</f>
        <v/>
      </c>
      <c r="J2002" s="72" t="str">
        <f>IF(D2002="","",INDEX(airports_all,MATCH(D2002,Inputs!$J$5:$J$8662,0)))</f>
        <v/>
      </c>
      <c r="K2002" s="88" t="str">
        <f t="shared" si="62"/>
        <v/>
      </c>
      <c r="N2002" s="207">
        <f t="shared" si="63"/>
        <v>0</v>
      </c>
    </row>
    <row r="2003" spans="1:14" s="41" customFormat="1" x14ac:dyDescent="0.25">
      <c r="A2003" s="270"/>
      <c r="B2003" s="271"/>
      <c r="C2003" s="43"/>
      <c r="D2003" s="43"/>
      <c r="E2003" s="43"/>
      <c r="F2003" s="43"/>
      <c r="G2003" s="48"/>
      <c r="H2003" s="49"/>
      <c r="I2003" s="46" t="str">
        <f>IF(C2003="","",INDEX(airports_all,MATCH(C2003,Inputs!$J$5:$J$8662,0)))</f>
        <v/>
      </c>
      <c r="J2003" s="72" t="str">
        <f>IF(D2003="","",INDEX(airports_all,MATCH(D2003,Inputs!$J$5:$J$8662,0)))</f>
        <v/>
      </c>
      <c r="K2003" s="88" t="str">
        <f t="shared" si="62"/>
        <v/>
      </c>
      <c r="N2003" s="207">
        <f t="shared" si="63"/>
        <v>0</v>
      </c>
    </row>
    <row r="2004" spans="1:14" s="41" customFormat="1" x14ac:dyDescent="0.25">
      <c r="A2004" s="270"/>
      <c r="B2004" s="271"/>
      <c r="C2004" s="43"/>
      <c r="D2004" s="43"/>
      <c r="E2004" s="43"/>
      <c r="F2004" s="43"/>
      <c r="G2004" s="48"/>
      <c r="H2004" s="49"/>
      <c r="I2004" s="46" t="str">
        <f>IF(C2004="","",INDEX(airports_all,MATCH(C2004,Inputs!$J$5:$J$8662,0)))</f>
        <v/>
      </c>
      <c r="J2004" s="72" t="str">
        <f>IF(D2004="","",INDEX(airports_all,MATCH(D2004,Inputs!$J$5:$J$8662,0)))</f>
        <v/>
      </c>
      <c r="K2004" s="88" t="str">
        <f t="shared" si="62"/>
        <v/>
      </c>
      <c r="N2004" s="207">
        <f t="shared" si="63"/>
        <v>0</v>
      </c>
    </row>
    <row r="2005" spans="1:14" s="41" customFormat="1" x14ac:dyDescent="0.25">
      <c r="A2005" s="270"/>
      <c r="B2005" s="271"/>
      <c r="C2005" s="43"/>
      <c r="D2005" s="43"/>
      <c r="E2005" s="43"/>
      <c r="F2005" s="43"/>
      <c r="G2005" s="48"/>
      <c r="H2005" s="49"/>
      <c r="I2005" s="46" t="str">
        <f>IF(C2005="","",INDEX(airports_all,MATCH(C2005,Inputs!$J$5:$J$8662,0)))</f>
        <v/>
      </c>
      <c r="J2005" s="72" t="str">
        <f>IF(D2005="","",INDEX(airports_all,MATCH(D2005,Inputs!$J$5:$J$8662,0)))</f>
        <v/>
      </c>
      <c r="K2005" s="88" t="str">
        <f t="shared" si="62"/>
        <v/>
      </c>
      <c r="N2005" s="207">
        <f t="shared" si="63"/>
        <v>0</v>
      </c>
    </row>
    <row r="2006" spans="1:14" s="41" customFormat="1" x14ac:dyDescent="0.25">
      <c r="A2006" s="270"/>
      <c r="B2006" s="271"/>
      <c r="C2006" s="43"/>
      <c r="D2006" s="43"/>
      <c r="E2006" s="43"/>
      <c r="F2006" s="43"/>
      <c r="G2006" s="48"/>
      <c r="H2006" s="49"/>
      <c r="I2006" s="46" t="str">
        <f>IF(C2006="","",INDEX(airports_all,MATCH(C2006,Inputs!$J$5:$J$8662,0)))</f>
        <v/>
      </c>
      <c r="J2006" s="72" t="str">
        <f>IF(D2006="","",INDEX(airports_all,MATCH(D2006,Inputs!$J$5:$J$8662,0)))</f>
        <v/>
      </c>
      <c r="K2006" s="88" t="str">
        <f t="shared" ref="K2006:K2069" si="64">IF(COUNTA(A2006:G2006)&gt;0,IF(COUNTA(A2006:G2006)&lt;6, "Enter data in all of columns B-G!",""),"")</f>
        <v/>
      </c>
      <c r="N2006" s="207">
        <f t="shared" ref="N2006:N2069" si="65">IF(COUNTA(A2006:G2006)&gt;0,IF(COUNTA(A2006:G2006)&lt;6, 1,0),0)</f>
        <v>0</v>
      </c>
    </row>
    <row r="2007" spans="1:14" s="41" customFormat="1" x14ac:dyDescent="0.25">
      <c r="A2007" s="270"/>
      <c r="B2007" s="271"/>
      <c r="C2007" s="43"/>
      <c r="D2007" s="43"/>
      <c r="E2007" s="43"/>
      <c r="F2007" s="43"/>
      <c r="G2007" s="48"/>
      <c r="H2007" s="49"/>
      <c r="I2007" s="46" t="str">
        <f>IF(C2007="","",INDEX(airports_all,MATCH(C2007,Inputs!$J$5:$J$8662,0)))</f>
        <v/>
      </c>
      <c r="J2007" s="72" t="str">
        <f>IF(D2007="","",INDEX(airports_all,MATCH(D2007,Inputs!$J$5:$J$8662,0)))</f>
        <v/>
      </c>
      <c r="K2007" s="88" t="str">
        <f t="shared" si="64"/>
        <v/>
      </c>
      <c r="N2007" s="207">
        <f t="shared" si="65"/>
        <v>0</v>
      </c>
    </row>
    <row r="2008" spans="1:14" s="41" customFormat="1" x14ac:dyDescent="0.25">
      <c r="A2008" s="270"/>
      <c r="B2008" s="271"/>
      <c r="C2008" s="43"/>
      <c r="D2008" s="43"/>
      <c r="E2008" s="43"/>
      <c r="F2008" s="43"/>
      <c r="G2008" s="48"/>
      <c r="H2008" s="49"/>
      <c r="I2008" s="46" t="str">
        <f>IF(C2008="","",INDEX(airports_all,MATCH(C2008,Inputs!$J$5:$J$8662,0)))</f>
        <v/>
      </c>
      <c r="J2008" s="72" t="str">
        <f>IF(D2008="","",INDEX(airports_all,MATCH(D2008,Inputs!$J$5:$J$8662,0)))</f>
        <v/>
      </c>
      <c r="K2008" s="88" t="str">
        <f t="shared" si="64"/>
        <v/>
      </c>
      <c r="N2008" s="207">
        <f t="shared" si="65"/>
        <v>0</v>
      </c>
    </row>
    <row r="2009" spans="1:14" s="41" customFormat="1" x14ac:dyDescent="0.25">
      <c r="A2009" s="270"/>
      <c r="B2009" s="271"/>
      <c r="C2009" s="43"/>
      <c r="D2009" s="43"/>
      <c r="E2009" s="43"/>
      <c r="F2009" s="43"/>
      <c r="G2009" s="48"/>
      <c r="H2009" s="49"/>
      <c r="I2009" s="46" t="str">
        <f>IF(C2009="","",INDEX(airports_all,MATCH(C2009,Inputs!$J$5:$J$8662,0)))</f>
        <v/>
      </c>
      <c r="J2009" s="72" t="str">
        <f>IF(D2009="","",INDEX(airports_all,MATCH(D2009,Inputs!$J$5:$J$8662,0)))</f>
        <v/>
      </c>
      <c r="K2009" s="88" t="str">
        <f t="shared" si="64"/>
        <v/>
      </c>
      <c r="N2009" s="207">
        <f t="shared" si="65"/>
        <v>0</v>
      </c>
    </row>
    <row r="2010" spans="1:14" s="41" customFormat="1" x14ac:dyDescent="0.25">
      <c r="A2010" s="270"/>
      <c r="B2010" s="271"/>
      <c r="C2010" s="43"/>
      <c r="D2010" s="43"/>
      <c r="E2010" s="43"/>
      <c r="F2010" s="43"/>
      <c r="G2010" s="48"/>
      <c r="H2010" s="49"/>
      <c r="I2010" s="46" t="str">
        <f>IF(C2010="","",INDEX(airports_all,MATCH(C2010,Inputs!$J$5:$J$8662,0)))</f>
        <v/>
      </c>
      <c r="J2010" s="72" t="str">
        <f>IF(D2010="","",INDEX(airports_all,MATCH(D2010,Inputs!$J$5:$J$8662,0)))</f>
        <v/>
      </c>
      <c r="K2010" s="88" t="str">
        <f t="shared" si="64"/>
        <v/>
      </c>
      <c r="N2010" s="207">
        <f t="shared" si="65"/>
        <v>0</v>
      </c>
    </row>
    <row r="2011" spans="1:14" s="41" customFormat="1" x14ac:dyDescent="0.25">
      <c r="A2011" s="270"/>
      <c r="B2011" s="271"/>
      <c r="C2011" s="43"/>
      <c r="D2011" s="43"/>
      <c r="E2011" s="43"/>
      <c r="F2011" s="43"/>
      <c r="G2011" s="48"/>
      <c r="H2011" s="49"/>
      <c r="I2011" s="46" t="str">
        <f>IF(C2011="","",INDEX(airports_all,MATCH(C2011,Inputs!$J$5:$J$8662,0)))</f>
        <v/>
      </c>
      <c r="J2011" s="72" t="str">
        <f>IF(D2011="","",INDEX(airports_all,MATCH(D2011,Inputs!$J$5:$J$8662,0)))</f>
        <v/>
      </c>
      <c r="K2011" s="88" t="str">
        <f t="shared" si="64"/>
        <v/>
      </c>
      <c r="N2011" s="207">
        <f t="shared" si="65"/>
        <v>0</v>
      </c>
    </row>
    <row r="2012" spans="1:14" s="41" customFormat="1" x14ac:dyDescent="0.25">
      <c r="A2012" s="270"/>
      <c r="B2012" s="271"/>
      <c r="C2012" s="43"/>
      <c r="D2012" s="43"/>
      <c r="E2012" s="43"/>
      <c r="F2012" s="43"/>
      <c r="G2012" s="48"/>
      <c r="H2012" s="49"/>
      <c r="I2012" s="46" t="str">
        <f>IF(C2012="","",INDEX(airports_all,MATCH(C2012,Inputs!$J$5:$J$8662,0)))</f>
        <v/>
      </c>
      <c r="J2012" s="72" t="str">
        <f>IF(D2012="","",INDEX(airports_all,MATCH(D2012,Inputs!$J$5:$J$8662,0)))</f>
        <v/>
      </c>
      <c r="K2012" s="88" t="str">
        <f t="shared" si="64"/>
        <v/>
      </c>
      <c r="N2012" s="207">
        <f t="shared" si="65"/>
        <v>0</v>
      </c>
    </row>
    <row r="2013" spans="1:14" s="41" customFormat="1" x14ac:dyDescent="0.25">
      <c r="A2013" s="270"/>
      <c r="B2013" s="271"/>
      <c r="C2013" s="43"/>
      <c r="D2013" s="43"/>
      <c r="E2013" s="43"/>
      <c r="F2013" s="43"/>
      <c r="G2013" s="48"/>
      <c r="H2013" s="49"/>
      <c r="I2013" s="46" t="str">
        <f>IF(C2013="","",INDEX(airports_all,MATCH(C2013,Inputs!$J$5:$J$8662,0)))</f>
        <v/>
      </c>
      <c r="J2013" s="72" t="str">
        <f>IF(D2013="","",INDEX(airports_all,MATCH(D2013,Inputs!$J$5:$J$8662,0)))</f>
        <v/>
      </c>
      <c r="K2013" s="88" t="str">
        <f t="shared" si="64"/>
        <v/>
      </c>
      <c r="N2013" s="207">
        <f t="shared" si="65"/>
        <v>0</v>
      </c>
    </row>
    <row r="2014" spans="1:14" s="41" customFormat="1" x14ac:dyDescent="0.25">
      <c r="A2014" s="270"/>
      <c r="B2014" s="271"/>
      <c r="C2014" s="43"/>
      <c r="D2014" s="43"/>
      <c r="E2014" s="43"/>
      <c r="F2014" s="43"/>
      <c r="G2014" s="48"/>
      <c r="H2014" s="49"/>
      <c r="I2014" s="46" t="str">
        <f>IF(C2014="","",INDEX(airports_all,MATCH(C2014,Inputs!$J$5:$J$8662,0)))</f>
        <v/>
      </c>
      <c r="J2014" s="72" t="str">
        <f>IF(D2014="","",INDEX(airports_all,MATCH(D2014,Inputs!$J$5:$J$8662,0)))</f>
        <v/>
      </c>
      <c r="K2014" s="88" t="str">
        <f t="shared" si="64"/>
        <v/>
      </c>
      <c r="N2014" s="207">
        <f t="shared" si="65"/>
        <v>0</v>
      </c>
    </row>
    <row r="2015" spans="1:14" s="41" customFormat="1" x14ac:dyDescent="0.25">
      <c r="A2015" s="270"/>
      <c r="B2015" s="271"/>
      <c r="C2015" s="43"/>
      <c r="D2015" s="43"/>
      <c r="E2015" s="43"/>
      <c r="F2015" s="43"/>
      <c r="G2015" s="48"/>
      <c r="H2015" s="49"/>
      <c r="I2015" s="46" t="str">
        <f>IF(C2015="","",INDEX(airports_all,MATCH(C2015,Inputs!$J$5:$J$8662,0)))</f>
        <v/>
      </c>
      <c r="J2015" s="72" t="str">
        <f>IF(D2015="","",INDEX(airports_all,MATCH(D2015,Inputs!$J$5:$J$8662,0)))</f>
        <v/>
      </c>
      <c r="K2015" s="88" t="str">
        <f t="shared" si="64"/>
        <v/>
      </c>
      <c r="N2015" s="207">
        <f t="shared" si="65"/>
        <v>0</v>
      </c>
    </row>
    <row r="2016" spans="1:14" s="41" customFormat="1" x14ac:dyDescent="0.25">
      <c r="A2016" s="270"/>
      <c r="B2016" s="271"/>
      <c r="C2016" s="43"/>
      <c r="D2016" s="43"/>
      <c r="E2016" s="43"/>
      <c r="F2016" s="43"/>
      <c r="G2016" s="48"/>
      <c r="H2016" s="49"/>
      <c r="I2016" s="46" t="str">
        <f>IF(C2016="","",INDEX(airports_all,MATCH(C2016,Inputs!$J$5:$J$8662,0)))</f>
        <v/>
      </c>
      <c r="J2016" s="72" t="str">
        <f>IF(D2016="","",INDEX(airports_all,MATCH(D2016,Inputs!$J$5:$J$8662,0)))</f>
        <v/>
      </c>
      <c r="K2016" s="88" t="str">
        <f t="shared" si="64"/>
        <v/>
      </c>
      <c r="N2016" s="207">
        <f t="shared" si="65"/>
        <v>0</v>
      </c>
    </row>
    <row r="2017" spans="1:14" s="41" customFormat="1" x14ac:dyDescent="0.25">
      <c r="A2017" s="270"/>
      <c r="B2017" s="271"/>
      <c r="C2017" s="43"/>
      <c r="D2017" s="43"/>
      <c r="E2017" s="43"/>
      <c r="F2017" s="43"/>
      <c r="G2017" s="48"/>
      <c r="H2017" s="49"/>
      <c r="I2017" s="46" t="str">
        <f>IF(C2017="","",INDEX(airports_all,MATCH(C2017,Inputs!$J$5:$J$8662,0)))</f>
        <v/>
      </c>
      <c r="J2017" s="72" t="str">
        <f>IF(D2017="","",INDEX(airports_all,MATCH(D2017,Inputs!$J$5:$J$8662,0)))</f>
        <v/>
      </c>
      <c r="K2017" s="88" t="str">
        <f t="shared" si="64"/>
        <v/>
      </c>
      <c r="N2017" s="207">
        <f t="shared" si="65"/>
        <v>0</v>
      </c>
    </row>
    <row r="2018" spans="1:14" s="41" customFormat="1" x14ac:dyDescent="0.25">
      <c r="A2018" s="270"/>
      <c r="B2018" s="271"/>
      <c r="C2018" s="43"/>
      <c r="D2018" s="43"/>
      <c r="E2018" s="43"/>
      <c r="F2018" s="43"/>
      <c r="G2018" s="48"/>
      <c r="H2018" s="49"/>
      <c r="I2018" s="46" t="str">
        <f>IF(C2018="","",INDEX(airports_all,MATCH(C2018,Inputs!$J$5:$J$8662,0)))</f>
        <v/>
      </c>
      <c r="J2018" s="72" t="str">
        <f>IF(D2018="","",INDEX(airports_all,MATCH(D2018,Inputs!$J$5:$J$8662,0)))</f>
        <v/>
      </c>
      <c r="K2018" s="88" t="str">
        <f t="shared" si="64"/>
        <v/>
      </c>
      <c r="N2018" s="207">
        <f t="shared" si="65"/>
        <v>0</v>
      </c>
    </row>
    <row r="2019" spans="1:14" s="41" customFormat="1" x14ac:dyDescent="0.25">
      <c r="A2019" s="270"/>
      <c r="B2019" s="271"/>
      <c r="C2019" s="43"/>
      <c r="D2019" s="43"/>
      <c r="E2019" s="43"/>
      <c r="F2019" s="43"/>
      <c r="G2019" s="48"/>
      <c r="H2019" s="49"/>
      <c r="I2019" s="46" t="str">
        <f>IF(C2019="","",INDEX(airports_all,MATCH(C2019,Inputs!$J$5:$J$8662,0)))</f>
        <v/>
      </c>
      <c r="J2019" s="72" t="str">
        <f>IF(D2019="","",INDEX(airports_all,MATCH(D2019,Inputs!$J$5:$J$8662,0)))</f>
        <v/>
      </c>
      <c r="K2019" s="88" t="str">
        <f t="shared" si="64"/>
        <v/>
      </c>
      <c r="N2019" s="207">
        <f t="shared" si="65"/>
        <v>0</v>
      </c>
    </row>
    <row r="2020" spans="1:14" s="41" customFormat="1" x14ac:dyDescent="0.25">
      <c r="A2020" s="270"/>
      <c r="B2020" s="271"/>
      <c r="C2020" s="43"/>
      <c r="D2020" s="43"/>
      <c r="E2020" s="43"/>
      <c r="F2020" s="43"/>
      <c r="G2020" s="48"/>
      <c r="H2020" s="49"/>
      <c r="I2020" s="46" t="str">
        <f>IF(C2020="","",INDEX(airports_all,MATCH(C2020,Inputs!$J$5:$J$8662,0)))</f>
        <v/>
      </c>
      <c r="J2020" s="72" t="str">
        <f>IF(D2020="","",INDEX(airports_all,MATCH(D2020,Inputs!$J$5:$J$8662,0)))</f>
        <v/>
      </c>
      <c r="K2020" s="88" t="str">
        <f t="shared" si="64"/>
        <v/>
      </c>
      <c r="N2020" s="207">
        <f t="shared" si="65"/>
        <v>0</v>
      </c>
    </row>
    <row r="2021" spans="1:14" s="41" customFormat="1" x14ac:dyDescent="0.25">
      <c r="A2021" s="270"/>
      <c r="B2021" s="271"/>
      <c r="C2021" s="43"/>
      <c r="D2021" s="43"/>
      <c r="E2021" s="43"/>
      <c r="F2021" s="43"/>
      <c r="G2021" s="48"/>
      <c r="H2021" s="49"/>
      <c r="I2021" s="46" t="str">
        <f>IF(C2021="","",INDEX(airports_all,MATCH(C2021,Inputs!$J$5:$J$8662,0)))</f>
        <v/>
      </c>
      <c r="J2021" s="72" t="str">
        <f>IF(D2021="","",INDEX(airports_all,MATCH(D2021,Inputs!$J$5:$J$8662,0)))</f>
        <v/>
      </c>
      <c r="K2021" s="88" t="str">
        <f t="shared" si="64"/>
        <v/>
      </c>
      <c r="N2021" s="207">
        <f t="shared" si="65"/>
        <v>0</v>
      </c>
    </row>
    <row r="2022" spans="1:14" s="41" customFormat="1" x14ac:dyDescent="0.25">
      <c r="A2022" s="270"/>
      <c r="B2022" s="271"/>
      <c r="C2022" s="43"/>
      <c r="D2022" s="43"/>
      <c r="E2022" s="43"/>
      <c r="F2022" s="43"/>
      <c r="G2022" s="48"/>
      <c r="H2022" s="49"/>
      <c r="I2022" s="46" t="str">
        <f>IF(C2022="","",INDEX(airports_all,MATCH(C2022,Inputs!$J$5:$J$8662,0)))</f>
        <v/>
      </c>
      <c r="J2022" s="72" t="str">
        <f>IF(D2022="","",INDEX(airports_all,MATCH(D2022,Inputs!$J$5:$J$8662,0)))</f>
        <v/>
      </c>
      <c r="K2022" s="88" t="str">
        <f t="shared" si="64"/>
        <v/>
      </c>
      <c r="N2022" s="207">
        <f t="shared" si="65"/>
        <v>0</v>
      </c>
    </row>
    <row r="2023" spans="1:14" s="41" customFormat="1" x14ac:dyDescent="0.25">
      <c r="A2023" s="270"/>
      <c r="B2023" s="271"/>
      <c r="C2023" s="43"/>
      <c r="D2023" s="43"/>
      <c r="E2023" s="43"/>
      <c r="F2023" s="43"/>
      <c r="G2023" s="48"/>
      <c r="H2023" s="49"/>
      <c r="I2023" s="46" t="str">
        <f>IF(C2023="","",INDEX(airports_all,MATCH(C2023,Inputs!$J$5:$J$8662,0)))</f>
        <v/>
      </c>
      <c r="J2023" s="72" t="str">
        <f>IF(D2023="","",INDEX(airports_all,MATCH(D2023,Inputs!$J$5:$J$8662,0)))</f>
        <v/>
      </c>
      <c r="K2023" s="88" t="str">
        <f t="shared" si="64"/>
        <v/>
      </c>
      <c r="N2023" s="207">
        <f t="shared" si="65"/>
        <v>0</v>
      </c>
    </row>
    <row r="2024" spans="1:14" s="41" customFormat="1" x14ac:dyDescent="0.25">
      <c r="A2024" s="270"/>
      <c r="B2024" s="271"/>
      <c r="C2024" s="43"/>
      <c r="D2024" s="43"/>
      <c r="E2024" s="43"/>
      <c r="F2024" s="43"/>
      <c r="G2024" s="48"/>
      <c r="H2024" s="49"/>
      <c r="I2024" s="46" t="str">
        <f>IF(C2024="","",INDEX(airports_all,MATCH(C2024,Inputs!$J$5:$J$8662,0)))</f>
        <v/>
      </c>
      <c r="J2024" s="72" t="str">
        <f>IF(D2024="","",INDEX(airports_all,MATCH(D2024,Inputs!$J$5:$J$8662,0)))</f>
        <v/>
      </c>
      <c r="K2024" s="88" t="str">
        <f t="shared" si="64"/>
        <v/>
      </c>
      <c r="N2024" s="207">
        <f t="shared" si="65"/>
        <v>0</v>
      </c>
    </row>
    <row r="2025" spans="1:14" s="41" customFormat="1" x14ac:dyDescent="0.25">
      <c r="A2025" s="270"/>
      <c r="B2025" s="271"/>
      <c r="C2025" s="43"/>
      <c r="D2025" s="43"/>
      <c r="E2025" s="43"/>
      <c r="F2025" s="43"/>
      <c r="G2025" s="48"/>
      <c r="H2025" s="49"/>
      <c r="I2025" s="46" t="str">
        <f>IF(C2025="","",INDEX(airports_all,MATCH(C2025,Inputs!$J$5:$J$8662,0)))</f>
        <v/>
      </c>
      <c r="J2025" s="72" t="str">
        <f>IF(D2025="","",INDEX(airports_all,MATCH(D2025,Inputs!$J$5:$J$8662,0)))</f>
        <v/>
      </c>
      <c r="K2025" s="88" t="str">
        <f t="shared" si="64"/>
        <v/>
      </c>
      <c r="N2025" s="207">
        <f t="shared" si="65"/>
        <v>0</v>
      </c>
    </row>
    <row r="2026" spans="1:14" s="41" customFormat="1" x14ac:dyDescent="0.25">
      <c r="A2026" s="270"/>
      <c r="B2026" s="271"/>
      <c r="C2026" s="43"/>
      <c r="D2026" s="43"/>
      <c r="E2026" s="43"/>
      <c r="F2026" s="43"/>
      <c r="G2026" s="48"/>
      <c r="H2026" s="49"/>
      <c r="I2026" s="46" t="str">
        <f>IF(C2026="","",INDEX(airports_all,MATCH(C2026,Inputs!$J$5:$J$8662,0)))</f>
        <v/>
      </c>
      <c r="J2026" s="72" t="str">
        <f>IF(D2026="","",INDEX(airports_all,MATCH(D2026,Inputs!$J$5:$J$8662,0)))</f>
        <v/>
      </c>
      <c r="K2026" s="88" t="str">
        <f t="shared" si="64"/>
        <v/>
      </c>
      <c r="N2026" s="207">
        <f t="shared" si="65"/>
        <v>0</v>
      </c>
    </row>
    <row r="2027" spans="1:14" s="41" customFormat="1" x14ac:dyDescent="0.25">
      <c r="A2027" s="270"/>
      <c r="B2027" s="271"/>
      <c r="C2027" s="43"/>
      <c r="D2027" s="43"/>
      <c r="E2027" s="43"/>
      <c r="F2027" s="43"/>
      <c r="G2027" s="48"/>
      <c r="H2027" s="49"/>
      <c r="I2027" s="46" t="str">
        <f>IF(C2027="","",INDEX(airports_all,MATCH(C2027,Inputs!$J$5:$J$8662,0)))</f>
        <v/>
      </c>
      <c r="J2027" s="72" t="str">
        <f>IF(D2027="","",INDEX(airports_all,MATCH(D2027,Inputs!$J$5:$J$8662,0)))</f>
        <v/>
      </c>
      <c r="K2027" s="88" t="str">
        <f t="shared" si="64"/>
        <v/>
      </c>
      <c r="N2027" s="207">
        <f t="shared" si="65"/>
        <v>0</v>
      </c>
    </row>
    <row r="2028" spans="1:14" s="41" customFormat="1" x14ac:dyDescent="0.25">
      <c r="A2028" s="270"/>
      <c r="B2028" s="271"/>
      <c r="C2028" s="43"/>
      <c r="D2028" s="43"/>
      <c r="E2028" s="43"/>
      <c r="F2028" s="43"/>
      <c r="G2028" s="48"/>
      <c r="H2028" s="49"/>
      <c r="I2028" s="46" t="str">
        <f>IF(C2028="","",INDEX(airports_all,MATCH(C2028,Inputs!$J$5:$J$8662,0)))</f>
        <v/>
      </c>
      <c r="J2028" s="72" t="str">
        <f>IF(D2028="","",INDEX(airports_all,MATCH(D2028,Inputs!$J$5:$J$8662,0)))</f>
        <v/>
      </c>
      <c r="K2028" s="88" t="str">
        <f t="shared" si="64"/>
        <v/>
      </c>
      <c r="N2028" s="207">
        <f t="shared" si="65"/>
        <v>0</v>
      </c>
    </row>
    <row r="2029" spans="1:14" s="41" customFormat="1" x14ac:dyDescent="0.25">
      <c r="A2029" s="270"/>
      <c r="B2029" s="271"/>
      <c r="C2029" s="43"/>
      <c r="D2029" s="43"/>
      <c r="E2029" s="43"/>
      <c r="F2029" s="43"/>
      <c r="G2029" s="48"/>
      <c r="H2029" s="49"/>
      <c r="I2029" s="46" t="str">
        <f>IF(C2029="","",INDEX(airports_all,MATCH(C2029,Inputs!$J$5:$J$8662,0)))</f>
        <v/>
      </c>
      <c r="J2029" s="72" t="str">
        <f>IF(D2029="","",INDEX(airports_all,MATCH(D2029,Inputs!$J$5:$J$8662,0)))</f>
        <v/>
      </c>
      <c r="K2029" s="88" t="str">
        <f t="shared" si="64"/>
        <v/>
      </c>
      <c r="N2029" s="207">
        <f t="shared" si="65"/>
        <v>0</v>
      </c>
    </row>
    <row r="2030" spans="1:14" s="41" customFormat="1" x14ac:dyDescent="0.25">
      <c r="A2030" s="270"/>
      <c r="B2030" s="271"/>
      <c r="C2030" s="43"/>
      <c r="D2030" s="43"/>
      <c r="E2030" s="43"/>
      <c r="F2030" s="43"/>
      <c r="G2030" s="48"/>
      <c r="H2030" s="49"/>
      <c r="I2030" s="46" t="str">
        <f>IF(C2030="","",INDEX(airports_all,MATCH(C2030,Inputs!$J$5:$J$8662,0)))</f>
        <v/>
      </c>
      <c r="J2030" s="72" t="str">
        <f>IF(D2030="","",INDEX(airports_all,MATCH(D2030,Inputs!$J$5:$J$8662,0)))</f>
        <v/>
      </c>
      <c r="K2030" s="88" t="str">
        <f t="shared" si="64"/>
        <v/>
      </c>
      <c r="N2030" s="207">
        <f t="shared" si="65"/>
        <v>0</v>
      </c>
    </row>
    <row r="2031" spans="1:14" s="41" customFormat="1" x14ac:dyDescent="0.25">
      <c r="A2031" s="270"/>
      <c r="B2031" s="271"/>
      <c r="C2031" s="43"/>
      <c r="D2031" s="43"/>
      <c r="E2031" s="43"/>
      <c r="F2031" s="43"/>
      <c r="G2031" s="48"/>
      <c r="H2031" s="49"/>
      <c r="I2031" s="46" t="str">
        <f>IF(C2031="","",INDEX(airports_all,MATCH(C2031,Inputs!$J$5:$J$8662,0)))</f>
        <v/>
      </c>
      <c r="J2031" s="72" t="str">
        <f>IF(D2031="","",INDEX(airports_all,MATCH(D2031,Inputs!$J$5:$J$8662,0)))</f>
        <v/>
      </c>
      <c r="K2031" s="88" t="str">
        <f t="shared" si="64"/>
        <v/>
      </c>
      <c r="N2031" s="207">
        <f t="shared" si="65"/>
        <v>0</v>
      </c>
    </row>
    <row r="2032" spans="1:14" s="41" customFormat="1" x14ac:dyDescent="0.25">
      <c r="A2032" s="270"/>
      <c r="B2032" s="271"/>
      <c r="C2032" s="43"/>
      <c r="D2032" s="43"/>
      <c r="E2032" s="43"/>
      <c r="F2032" s="43"/>
      <c r="G2032" s="48"/>
      <c r="H2032" s="49"/>
      <c r="I2032" s="46" t="str">
        <f>IF(C2032="","",INDEX(airports_all,MATCH(C2032,Inputs!$J$5:$J$8662,0)))</f>
        <v/>
      </c>
      <c r="J2032" s="72" t="str">
        <f>IF(D2032="","",INDEX(airports_all,MATCH(D2032,Inputs!$J$5:$J$8662,0)))</f>
        <v/>
      </c>
      <c r="K2032" s="88" t="str">
        <f t="shared" si="64"/>
        <v/>
      </c>
      <c r="N2032" s="207">
        <f t="shared" si="65"/>
        <v>0</v>
      </c>
    </row>
    <row r="2033" spans="1:14" s="41" customFormat="1" x14ac:dyDescent="0.25">
      <c r="A2033" s="270"/>
      <c r="B2033" s="271"/>
      <c r="C2033" s="43"/>
      <c r="D2033" s="43"/>
      <c r="E2033" s="43"/>
      <c r="F2033" s="43"/>
      <c r="G2033" s="48"/>
      <c r="H2033" s="49"/>
      <c r="I2033" s="46" t="str">
        <f>IF(C2033="","",INDEX(airports_all,MATCH(C2033,Inputs!$J$5:$J$8662,0)))</f>
        <v/>
      </c>
      <c r="J2033" s="72" t="str">
        <f>IF(D2033="","",INDEX(airports_all,MATCH(D2033,Inputs!$J$5:$J$8662,0)))</f>
        <v/>
      </c>
      <c r="K2033" s="88" t="str">
        <f t="shared" si="64"/>
        <v/>
      </c>
      <c r="N2033" s="207">
        <f t="shared" si="65"/>
        <v>0</v>
      </c>
    </row>
    <row r="2034" spans="1:14" s="41" customFormat="1" x14ac:dyDescent="0.25">
      <c r="A2034" s="270"/>
      <c r="B2034" s="271"/>
      <c r="C2034" s="43"/>
      <c r="D2034" s="43"/>
      <c r="E2034" s="43"/>
      <c r="F2034" s="43"/>
      <c r="G2034" s="48"/>
      <c r="H2034" s="49"/>
      <c r="I2034" s="46" t="str">
        <f>IF(C2034="","",INDEX(airports_all,MATCH(C2034,Inputs!$J$5:$J$8662,0)))</f>
        <v/>
      </c>
      <c r="J2034" s="72" t="str">
        <f>IF(D2034="","",INDEX(airports_all,MATCH(D2034,Inputs!$J$5:$J$8662,0)))</f>
        <v/>
      </c>
      <c r="K2034" s="88" t="str">
        <f t="shared" si="64"/>
        <v/>
      </c>
      <c r="N2034" s="207">
        <f t="shared" si="65"/>
        <v>0</v>
      </c>
    </row>
    <row r="2035" spans="1:14" s="41" customFormat="1" x14ac:dyDescent="0.25">
      <c r="A2035" s="270"/>
      <c r="B2035" s="271"/>
      <c r="C2035" s="43"/>
      <c r="D2035" s="43"/>
      <c r="E2035" s="43"/>
      <c r="F2035" s="43"/>
      <c r="G2035" s="48"/>
      <c r="H2035" s="49"/>
      <c r="I2035" s="46" t="str">
        <f>IF(C2035="","",INDEX(airports_all,MATCH(C2035,Inputs!$J$5:$J$8662,0)))</f>
        <v/>
      </c>
      <c r="J2035" s="72" t="str">
        <f>IF(D2035="","",INDEX(airports_all,MATCH(D2035,Inputs!$J$5:$J$8662,0)))</f>
        <v/>
      </c>
      <c r="K2035" s="88" t="str">
        <f t="shared" si="64"/>
        <v/>
      </c>
      <c r="N2035" s="207">
        <f t="shared" si="65"/>
        <v>0</v>
      </c>
    </row>
    <row r="2036" spans="1:14" s="41" customFormat="1" x14ac:dyDescent="0.25">
      <c r="A2036" s="270"/>
      <c r="B2036" s="271"/>
      <c r="C2036" s="43"/>
      <c r="D2036" s="43"/>
      <c r="E2036" s="43"/>
      <c r="F2036" s="43"/>
      <c r="G2036" s="48"/>
      <c r="H2036" s="49"/>
      <c r="I2036" s="46" t="str">
        <f>IF(C2036="","",INDEX(airports_all,MATCH(C2036,Inputs!$J$5:$J$8662,0)))</f>
        <v/>
      </c>
      <c r="J2036" s="72" t="str">
        <f>IF(D2036="","",INDEX(airports_all,MATCH(D2036,Inputs!$J$5:$J$8662,0)))</f>
        <v/>
      </c>
      <c r="K2036" s="88" t="str">
        <f t="shared" si="64"/>
        <v/>
      </c>
      <c r="N2036" s="207">
        <f t="shared" si="65"/>
        <v>0</v>
      </c>
    </row>
    <row r="2037" spans="1:14" s="41" customFormat="1" x14ac:dyDescent="0.25">
      <c r="A2037" s="270"/>
      <c r="B2037" s="271"/>
      <c r="C2037" s="43"/>
      <c r="D2037" s="43"/>
      <c r="E2037" s="43"/>
      <c r="F2037" s="43"/>
      <c r="G2037" s="48"/>
      <c r="H2037" s="49"/>
      <c r="I2037" s="46" t="str">
        <f>IF(C2037="","",INDEX(airports_all,MATCH(C2037,Inputs!$J$5:$J$8662,0)))</f>
        <v/>
      </c>
      <c r="J2037" s="72" t="str">
        <f>IF(D2037="","",INDEX(airports_all,MATCH(D2037,Inputs!$J$5:$J$8662,0)))</f>
        <v/>
      </c>
      <c r="K2037" s="88" t="str">
        <f t="shared" si="64"/>
        <v/>
      </c>
      <c r="N2037" s="207">
        <f t="shared" si="65"/>
        <v>0</v>
      </c>
    </row>
    <row r="2038" spans="1:14" s="41" customFormat="1" x14ac:dyDescent="0.25">
      <c r="A2038" s="270"/>
      <c r="B2038" s="271"/>
      <c r="C2038" s="43"/>
      <c r="D2038" s="43"/>
      <c r="E2038" s="43"/>
      <c r="F2038" s="43"/>
      <c r="G2038" s="48"/>
      <c r="H2038" s="49"/>
      <c r="I2038" s="46" t="str">
        <f>IF(C2038="","",INDEX(airports_all,MATCH(C2038,Inputs!$J$5:$J$8662,0)))</f>
        <v/>
      </c>
      <c r="J2038" s="72" t="str">
        <f>IF(D2038="","",INDEX(airports_all,MATCH(D2038,Inputs!$J$5:$J$8662,0)))</f>
        <v/>
      </c>
      <c r="K2038" s="88" t="str">
        <f t="shared" si="64"/>
        <v/>
      </c>
      <c r="N2038" s="207">
        <f t="shared" si="65"/>
        <v>0</v>
      </c>
    </row>
    <row r="2039" spans="1:14" s="41" customFormat="1" x14ac:dyDescent="0.25">
      <c r="A2039" s="270"/>
      <c r="B2039" s="271"/>
      <c r="C2039" s="43"/>
      <c r="D2039" s="43"/>
      <c r="E2039" s="43"/>
      <c r="F2039" s="43"/>
      <c r="G2039" s="48"/>
      <c r="H2039" s="49"/>
      <c r="I2039" s="46" t="str">
        <f>IF(C2039="","",INDEX(airports_all,MATCH(C2039,Inputs!$J$5:$J$8662,0)))</f>
        <v/>
      </c>
      <c r="J2039" s="72" t="str">
        <f>IF(D2039="","",INDEX(airports_all,MATCH(D2039,Inputs!$J$5:$J$8662,0)))</f>
        <v/>
      </c>
      <c r="K2039" s="88" t="str">
        <f t="shared" si="64"/>
        <v/>
      </c>
      <c r="N2039" s="207">
        <f t="shared" si="65"/>
        <v>0</v>
      </c>
    </row>
    <row r="2040" spans="1:14" s="41" customFormat="1" x14ac:dyDescent="0.25">
      <c r="A2040" s="270"/>
      <c r="B2040" s="271"/>
      <c r="C2040" s="43"/>
      <c r="D2040" s="43"/>
      <c r="E2040" s="43"/>
      <c r="F2040" s="43"/>
      <c r="G2040" s="48"/>
      <c r="H2040" s="49"/>
      <c r="I2040" s="46" t="str">
        <f>IF(C2040="","",INDEX(airports_all,MATCH(C2040,Inputs!$J$5:$J$8662,0)))</f>
        <v/>
      </c>
      <c r="J2040" s="72" t="str">
        <f>IF(D2040="","",INDEX(airports_all,MATCH(D2040,Inputs!$J$5:$J$8662,0)))</f>
        <v/>
      </c>
      <c r="K2040" s="88" t="str">
        <f t="shared" si="64"/>
        <v/>
      </c>
      <c r="N2040" s="207">
        <f t="shared" si="65"/>
        <v>0</v>
      </c>
    </row>
    <row r="2041" spans="1:14" s="41" customFormat="1" x14ac:dyDescent="0.25">
      <c r="A2041" s="270"/>
      <c r="B2041" s="271"/>
      <c r="C2041" s="43"/>
      <c r="D2041" s="43"/>
      <c r="E2041" s="43"/>
      <c r="F2041" s="43"/>
      <c r="G2041" s="48"/>
      <c r="H2041" s="49"/>
      <c r="I2041" s="46" t="str">
        <f>IF(C2041="","",INDEX(airports_all,MATCH(C2041,Inputs!$J$5:$J$8662,0)))</f>
        <v/>
      </c>
      <c r="J2041" s="72" t="str">
        <f>IF(D2041="","",INDEX(airports_all,MATCH(D2041,Inputs!$J$5:$J$8662,0)))</f>
        <v/>
      </c>
      <c r="K2041" s="88" t="str">
        <f t="shared" si="64"/>
        <v/>
      </c>
      <c r="N2041" s="207">
        <f t="shared" si="65"/>
        <v>0</v>
      </c>
    </row>
    <row r="2042" spans="1:14" s="41" customFormat="1" x14ac:dyDescent="0.25">
      <c r="A2042" s="270"/>
      <c r="B2042" s="271"/>
      <c r="C2042" s="43"/>
      <c r="D2042" s="43"/>
      <c r="E2042" s="43"/>
      <c r="F2042" s="43"/>
      <c r="G2042" s="48"/>
      <c r="H2042" s="49"/>
      <c r="I2042" s="46" t="str">
        <f>IF(C2042="","",INDEX(airports_all,MATCH(C2042,Inputs!$J$5:$J$8662,0)))</f>
        <v/>
      </c>
      <c r="J2042" s="72" t="str">
        <f>IF(D2042="","",INDEX(airports_all,MATCH(D2042,Inputs!$J$5:$J$8662,0)))</f>
        <v/>
      </c>
      <c r="K2042" s="88" t="str">
        <f t="shared" si="64"/>
        <v/>
      </c>
      <c r="N2042" s="207">
        <f t="shared" si="65"/>
        <v>0</v>
      </c>
    </row>
    <row r="2043" spans="1:14" s="41" customFormat="1" x14ac:dyDescent="0.25">
      <c r="A2043" s="270"/>
      <c r="B2043" s="271"/>
      <c r="C2043" s="43"/>
      <c r="D2043" s="43"/>
      <c r="E2043" s="43"/>
      <c r="F2043" s="43"/>
      <c r="G2043" s="48"/>
      <c r="H2043" s="49"/>
      <c r="I2043" s="46" t="str">
        <f>IF(C2043="","",INDEX(airports_all,MATCH(C2043,Inputs!$J$5:$J$8662,0)))</f>
        <v/>
      </c>
      <c r="J2043" s="72" t="str">
        <f>IF(D2043="","",INDEX(airports_all,MATCH(D2043,Inputs!$J$5:$J$8662,0)))</f>
        <v/>
      </c>
      <c r="K2043" s="88" t="str">
        <f t="shared" si="64"/>
        <v/>
      </c>
      <c r="N2043" s="207">
        <f t="shared" si="65"/>
        <v>0</v>
      </c>
    </row>
    <row r="2044" spans="1:14" s="41" customFormat="1" x14ac:dyDescent="0.25">
      <c r="A2044" s="270"/>
      <c r="B2044" s="271"/>
      <c r="C2044" s="43"/>
      <c r="D2044" s="43"/>
      <c r="E2044" s="43"/>
      <c r="F2044" s="43"/>
      <c r="G2044" s="48"/>
      <c r="H2044" s="49"/>
      <c r="I2044" s="46" t="str">
        <f>IF(C2044="","",INDEX(airports_all,MATCH(C2044,Inputs!$J$5:$J$8662,0)))</f>
        <v/>
      </c>
      <c r="J2044" s="72" t="str">
        <f>IF(D2044="","",INDEX(airports_all,MATCH(D2044,Inputs!$J$5:$J$8662,0)))</f>
        <v/>
      </c>
      <c r="K2044" s="88" t="str">
        <f t="shared" si="64"/>
        <v/>
      </c>
      <c r="N2044" s="207">
        <f t="shared" si="65"/>
        <v>0</v>
      </c>
    </row>
    <row r="2045" spans="1:14" s="41" customFormat="1" x14ac:dyDescent="0.25">
      <c r="A2045" s="270"/>
      <c r="B2045" s="271"/>
      <c r="C2045" s="43"/>
      <c r="D2045" s="43"/>
      <c r="E2045" s="43"/>
      <c r="F2045" s="43"/>
      <c r="G2045" s="48"/>
      <c r="H2045" s="49"/>
      <c r="I2045" s="46" t="str">
        <f>IF(C2045="","",INDEX(airports_all,MATCH(C2045,Inputs!$J$5:$J$8662,0)))</f>
        <v/>
      </c>
      <c r="J2045" s="72" t="str">
        <f>IF(D2045="","",INDEX(airports_all,MATCH(D2045,Inputs!$J$5:$J$8662,0)))</f>
        <v/>
      </c>
      <c r="K2045" s="88" t="str">
        <f t="shared" si="64"/>
        <v/>
      </c>
      <c r="N2045" s="207">
        <f t="shared" si="65"/>
        <v>0</v>
      </c>
    </row>
    <row r="2046" spans="1:14" s="41" customFormat="1" x14ac:dyDescent="0.25">
      <c r="A2046" s="270"/>
      <c r="B2046" s="271"/>
      <c r="C2046" s="43"/>
      <c r="D2046" s="43"/>
      <c r="E2046" s="43"/>
      <c r="F2046" s="43"/>
      <c r="G2046" s="48"/>
      <c r="H2046" s="49"/>
      <c r="I2046" s="46" t="str">
        <f>IF(C2046="","",INDEX(airports_all,MATCH(C2046,Inputs!$J$5:$J$8662,0)))</f>
        <v/>
      </c>
      <c r="J2046" s="72" t="str">
        <f>IF(D2046="","",INDEX(airports_all,MATCH(D2046,Inputs!$J$5:$J$8662,0)))</f>
        <v/>
      </c>
      <c r="K2046" s="88" t="str">
        <f t="shared" si="64"/>
        <v/>
      </c>
      <c r="N2046" s="207">
        <f t="shared" si="65"/>
        <v>0</v>
      </c>
    </row>
    <row r="2047" spans="1:14" s="41" customFormat="1" x14ac:dyDescent="0.25">
      <c r="A2047" s="270"/>
      <c r="B2047" s="271"/>
      <c r="C2047" s="43"/>
      <c r="D2047" s="43"/>
      <c r="E2047" s="43"/>
      <c r="F2047" s="43"/>
      <c r="G2047" s="48"/>
      <c r="H2047" s="49"/>
      <c r="I2047" s="46" t="str">
        <f>IF(C2047="","",INDEX(airports_all,MATCH(C2047,Inputs!$J$5:$J$8662,0)))</f>
        <v/>
      </c>
      <c r="J2047" s="72" t="str">
        <f>IF(D2047="","",INDEX(airports_all,MATCH(D2047,Inputs!$J$5:$J$8662,0)))</f>
        <v/>
      </c>
      <c r="K2047" s="88" t="str">
        <f t="shared" si="64"/>
        <v/>
      </c>
      <c r="N2047" s="207">
        <f t="shared" si="65"/>
        <v>0</v>
      </c>
    </row>
    <row r="2048" spans="1:14" s="41" customFormat="1" x14ac:dyDescent="0.25">
      <c r="A2048" s="270"/>
      <c r="B2048" s="271"/>
      <c r="C2048" s="43"/>
      <c r="D2048" s="43"/>
      <c r="E2048" s="43"/>
      <c r="F2048" s="43"/>
      <c r="G2048" s="48"/>
      <c r="H2048" s="49"/>
      <c r="I2048" s="46" t="str">
        <f>IF(C2048="","",INDEX(airports_all,MATCH(C2048,Inputs!$J$5:$J$8662,0)))</f>
        <v/>
      </c>
      <c r="J2048" s="72" t="str">
        <f>IF(D2048="","",INDEX(airports_all,MATCH(D2048,Inputs!$J$5:$J$8662,0)))</f>
        <v/>
      </c>
      <c r="K2048" s="88" t="str">
        <f t="shared" si="64"/>
        <v/>
      </c>
      <c r="N2048" s="207">
        <f t="shared" si="65"/>
        <v>0</v>
      </c>
    </row>
    <row r="2049" spans="1:14" s="41" customFormat="1" x14ac:dyDescent="0.25">
      <c r="A2049" s="270"/>
      <c r="B2049" s="271"/>
      <c r="C2049" s="43"/>
      <c r="D2049" s="43"/>
      <c r="E2049" s="43"/>
      <c r="F2049" s="43"/>
      <c r="G2049" s="48"/>
      <c r="H2049" s="49"/>
      <c r="I2049" s="46" t="str">
        <f>IF(C2049="","",INDEX(airports_all,MATCH(C2049,Inputs!$J$5:$J$8662,0)))</f>
        <v/>
      </c>
      <c r="J2049" s="72" t="str">
        <f>IF(D2049="","",INDEX(airports_all,MATCH(D2049,Inputs!$J$5:$J$8662,0)))</f>
        <v/>
      </c>
      <c r="K2049" s="88" t="str">
        <f t="shared" si="64"/>
        <v/>
      </c>
      <c r="N2049" s="207">
        <f t="shared" si="65"/>
        <v>0</v>
      </c>
    </row>
    <row r="2050" spans="1:14" s="41" customFormat="1" x14ac:dyDescent="0.25">
      <c r="A2050" s="270"/>
      <c r="B2050" s="271"/>
      <c r="C2050" s="43"/>
      <c r="D2050" s="43"/>
      <c r="E2050" s="43"/>
      <c r="F2050" s="43"/>
      <c r="G2050" s="48"/>
      <c r="H2050" s="49"/>
      <c r="I2050" s="46" t="str">
        <f>IF(C2050="","",INDEX(airports_all,MATCH(C2050,Inputs!$J$5:$J$8662,0)))</f>
        <v/>
      </c>
      <c r="J2050" s="72" t="str">
        <f>IF(D2050="","",INDEX(airports_all,MATCH(D2050,Inputs!$J$5:$J$8662,0)))</f>
        <v/>
      </c>
      <c r="K2050" s="88" t="str">
        <f t="shared" si="64"/>
        <v/>
      </c>
      <c r="N2050" s="207">
        <f t="shared" si="65"/>
        <v>0</v>
      </c>
    </row>
    <row r="2051" spans="1:14" s="41" customFormat="1" x14ac:dyDescent="0.25">
      <c r="A2051" s="270"/>
      <c r="B2051" s="271"/>
      <c r="C2051" s="43"/>
      <c r="D2051" s="43"/>
      <c r="E2051" s="43"/>
      <c r="F2051" s="43"/>
      <c r="G2051" s="48"/>
      <c r="H2051" s="49"/>
      <c r="I2051" s="46" t="str">
        <f>IF(C2051="","",INDEX(airports_all,MATCH(C2051,Inputs!$J$5:$J$8662,0)))</f>
        <v/>
      </c>
      <c r="J2051" s="72" t="str">
        <f>IF(D2051="","",INDEX(airports_all,MATCH(D2051,Inputs!$J$5:$J$8662,0)))</f>
        <v/>
      </c>
      <c r="K2051" s="88" t="str">
        <f t="shared" si="64"/>
        <v/>
      </c>
      <c r="N2051" s="207">
        <f t="shared" si="65"/>
        <v>0</v>
      </c>
    </row>
    <row r="2052" spans="1:14" s="41" customFormat="1" x14ac:dyDescent="0.25">
      <c r="A2052" s="270"/>
      <c r="B2052" s="271"/>
      <c r="C2052" s="43"/>
      <c r="D2052" s="43"/>
      <c r="E2052" s="43"/>
      <c r="F2052" s="43"/>
      <c r="G2052" s="48"/>
      <c r="H2052" s="49"/>
      <c r="I2052" s="46" t="str">
        <f>IF(C2052="","",INDEX(airports_all,MATCH(C2052,Inputs!$J$5:$J$8662,0)))</f>
        <v/>
      </c>
      <c r="J2052" s="72" t="str">
        <f>IF(D2052="","",INDEX(airports_all,MATCH(D2052,Inputs!$J$5:$J$8662,0)))</f>
        <v/>
      </c>
      <c r="K2052" s="88" t="str">
        <f t="shared" si="64"/>
        <v/>
      </c>
      <c r="N2052" s="207">
        <f t="shared" si="65"/>
        <v>0</v>
      </c>
    </row>
    <row r="2053" spans="1:14" s="41" customFormat="1" x14ac:dyDescent="0.25">
      <c r="A2053" s="270"/>
      <c r="B2053" s="271"/>
      <c r="C2053" s="43"/>
      <c r="D2053" s="43"/>
      <c r="E2053" s="43"/>
      <c r="F2053" s="43"/>
      <c r="G2053" s="48"/>
      <c r="H2053" s="49"/>
      <c r="I2053" s="46" t="str">
        <f>IF(C2053="","",INDEX(airports_all,MATCH(C2053,Inputs!$J$5:$J$8662,0)))</f>
        <v/>
      </c>
      <c r="J2053" s="72" t="str">
        <f>IF(D2053="","",INDEX(airports_all,MATCH(D2053,Inputs!$J$5:$J$8662,0)))</f>
        <v/>
      </c>
      <c r="K2053" s="88" t="str">
        <f t="shared" si="64"/>
        <v/>
      </c>
      <c r="N2053" s="207">
        <f t="shared" si="65"/>
        <v>0</v>
      </c>
    </row>
    <row r="2054" spans="1:14" s="41" customFormat="1" x14ac:dyDescent="0.25">
      <c r="A2054" s="270"/>
      <c r="B2054" s="271"/>
      <c r="C2054" s="43"/>
      <c r="D2054" s="43"/>
      <c r="E2054" s="43"/>
      <c r="F2054" s="43"/>
      <c r="G2054" s="48"/>
      <c r="H2054" s="49"/>
      <c r="I2054" s="46" t="str">
        <f>IF(C2054="","",INDEX(airports_all,MATCH(C2054,Inputs!$J$5:$J$8662,0)))</f>
        <v/>
      </c>
      <c r="J2054" s="72" t="str">
        <f>IF(D2054="","",INDEX(airports_all,MATCH(D2054,Inputs!$J$5:$J$8662,0)))</f>
        <v/>
      </c>
      <c r="K2054" s="88" t="str">
        <f t="shared" si="64"/>
        <v/>
      </c>
      <c r="N2054" s="207">
        <f t="shared" si="65"/>
        <v>0</v>
      </c>
    </row>
    <row r="2055" spans="1:14" s="41" customFormat="1" x14ac:dyDescent="0.25">
      <c r="A2055" s="270"/>
      <c r="B2055" s="271"/>
      <c r="C2055" s="43"/>
      <c r="D2055" s="43"/>
      <c r="E2055" s="43"/>
      <c r="F2055" s="43"/>
      <c r="G2055" s="48"/>
      <c r="H2055" s="49"/>
      <c r="I2055" s="46" t="str">
        <f>IF(C2055="","",INDEX(airports_all,MATCH(C2055,Inputs!$J$5:$J$8662,0)))</f>
        <v/>
      </c>
      <c r="J2055" s="72" t="str">
        <f>IF(D2055="","",INDEX(airports_all,MATCH(D2055,Inputs!$J$5:$J$8662,0)))</f>
        <v/>
      </c>
      <c r="K2055" s="88" t="str">
        <f t="shared" si="64"/>
        <v/>
      </c>
      <c r="N2055" s="207">
        <f t="shared" si="65"/>
        <v>0</v>
      </c>
    </row>
    <row r="2056" spans="1:14" s="41" customFormat="1" x14ac:dyDescent="0.25">
      <c r="A2056" s="270"/>
      <c r="B2056" s="271"/>
      <c r="C2056" s="43"/>
      <c r="D2056" s="43"/>
      <c r="E2056" s="43"/>
      <c r="F2056" s="43"/>
      <c r="G2056" s="48"/>
      <c r="H2056" s="49"/>
      <c r="I2056" s="46" t="str">
        <f>IF(C2056="","",INDEX(airports_all,MATCH(C2056,Inputs!$J$5:$J$8662,0)))</f>
        <v/>
      </c>
      <c r="J2056" s="72" t="str">
        <f>IF(D2056="","",INDEX(airports_all,MATCH(D2056,Inputs!$J$5:$J$8662,0)))</f>
        <v/>
      </c>
      <c r="K2056" s="88" t="str">
        <f t="shared" si="64"/>
        <v/>
      </c>
      <c r="N2056" s="207">
        <f t="shared" si="65"/>
        <v>0</v>
      </c>
    </row>
    <row r="2057" spans="1:14" s="41" customFormat="1" x14ac:dyDescent="0.25">
      <c r="A2057" s="270"/>
      <c r="B2057" s="271"/>
      <c r="C2057" s="43"/>
      <c r="D2057" s="43"/>
      <c r="E2057" s="43"/>
      <c r="F2057" s="43"/>
      <c r="G2057" s="48"/>
      <c r="H2057" s="49"/>
      <c r="I2057" s="46" t="str">
        <f>IF(C2057="","",INDEX(airports_all,MATCH(C2057,Inputs!$J$5:$J$8662,0)))</f>
        <v/>
      </c>
      <c r="J2057" s="72" t="str">
        <f>IF(D2057="","",INDEX(airports_all,MATCH(D2057,Inputs!$J$5:$J$8662,0)))</f>
        <v/>
      </c>
      <c r="K2057" s="88" t="str">
        <f t="shared" si="64"/>
        <v/>
      </c>
      <c r="N2057" s="207">
        <f t="shared" si="65"/>
        <v>0</v>
      </c>
    </row>
    <row r="2058" spans="1:14" s="41" customFormat="1" x14ac:dyDescent="0.25">
      <c r="A2058" s="270"/>
      <c r="B2058" s="271"/>
      <c r="C2058" s="43"/>
      <c r="D2058" s="43"/>
      <c r="E2058" s="43"/>
      <c r="F2058" s="43"/>
      <c r="G2058" s="48"/>
      <c r="H2058" s="49"/>
      <c r="I2058" s="46" t="str">
        <f>IF(C2058="","",INDEX(airports_all,MATCH(C2058,Inputs!$J$5:$J$8662,0)))</f>
        <v/>
      </c>
      <c r="J2058" s="72" t="str">
        <f>IF(D2058="","",INDEX(airports_all,MATCH(D2058,Inputs!$J$5:$J$8662,0)))</f>
        <v/>
      </c>
      <c r="K2058" s="88" t="str">
        <f t="shared" si="64"/>
        <v/>
      </c>
      <c r="N2058" s="207">
        <f t="shared" si="65"/>
        <v>0</v>
      </c>
    </row>
    <row r="2059" spans="1:14" s="41" customFormat="1" x14ac:dyDescent="0.25">
      <c r="A2059" s="270"/>
      <c r="B2059" s="271"/>
      <c r="C2059" s="43"/>
      <c r="D2059" s="43"/>
      <c r="E2059" s="43"/>
      <c r="F2059" s="43"/>
      <c r="G2059" s="48"/>
      <c r="H2059" s="49"/>
      <c r="I2059" s="46" t="str">
        <f>IF(C2059="","",INDEX(airports_all,MATCH(C2059,Inputs!$J$5:$J$8662,0)))</f>
        <v/>
      </c>
      <c r="J2059" s="72" t="str">
        <f>IF(D2059="","",INDEX(airports_all,MATCH(D2059,Inputs!$J$5:$J$8662,0)))</f>
        <v/>
      </c>
      <c r="K2059" s="88" t="str">
        <f t="shared" si="64"/>
        <v/>
      </c>
      <c r="N2059" s="207">
        <f t="shared" si="65"/>
        <v>0</v>
      </c>
    </row>
    <row r="2060" spans="1:14" s="41" customFormat="1" x14ac:dyDescent="0.25">
      <c r="A2060" s="270"/>
      <c r="B2060" s="271"/>
      <c r="C2060" s="43"/>
      <c r="D2060" s="43"/>
      <c r="E2060" s="43"/>
      <c r="F2060" s="43"/>
      <c r="G2060" s="48"/>
      <c r="H2060" s="49"/>
      <c r="I2060" s="46" t="str">
        <f>IF(C2060="","",INDEX(airports_all,MATCH(C2060,Inputs!$J$5:$J$8662,0)))</f>
        <v/>
      </c>
      <c r="J2060" s="72" t="str">
        <f>IF(D2060="","",INDEX(airports_all,MATCH(D2060,Inputs!$J$5:$J$8662,0)))</f>
        <v/>
      </c>
      <c r="K2060" s="88" t="str">
        <f t="shared" si="64"/>
        <v/>
      </c>
      <c r="N2060" s="207">
        <f t="shared" si="65"/>
        <v>0</v>
      </c>
    </row>
    <row r="2061" spans="1:14" s="41" customFormat="1" x14ac:dyDescent="0.25">
      <c r="A2061" s="270"/>
      <c r="B2061" s="271"/>
      <c r="C2061" s="43"/>
      <c r="D2061" s="43"/>
      <c r="E2061" s="43"/>
      <c r="F2061" s="43"/>
      <c r="G2061" s="48"/>
      <c r="H2061" s="49"/>
      <c r="I2061" s="46" t="str">
        <f>IF(C2061="","",INDEX(airports_all,MATCH(C2061,Inputs!$J$5:$J$8662,0)))</f>
        <v/>
      </c>
      <c r="J2061" s="72" t="str">
        <f>IF(D2061="","",INDEX(airports_all,MATCH(D2061,Inputs!$J$5:$J$8662,0)))</f>
        <v/>
      </c>
      <c r="K2061" s="88" t="str">
        <f t="shared" si="64"/>
        <v/>
      </c>
      <c r="N2061" s="207">
        <f t="shared" si="65"/>
        <v>0</v>
      </c>
    </row>
    <row r="2062" spans="1:14" s="41" customFormat="1" x14ac:dyDescent="0.25">
      <c r="A2062" s="270"/>
      <c r="B2062" s="271"/>
      <c r="C2062" s="43"/>
      <c r="D2062" s="43"/>
      <c r="E2062" s="43"/>
      <c r="F2062" s="43"/>
      <c r="G2062" s="48"/>
      <c r="H2062" s="49"/>
      <c r="I2062" s="46" t="str">
        <f>IF(C2062="","",INDEX(airports_all,MATCH(C2062,Inputs!$J$5:$J$8662,0)))</f>
        <v/>
      </c>
      <c r="J2062" s="72" t="str">
        <f>IF(D2062="","",INDEX(airports_all,MATCH(D2062,Inputs!$J$5:$J$8662,0)))</f>
        <v/>
      </c>
      <c r="K2062" s="88" t="str">
        <f t="shared" si="64"/>
        <v/>
      </c>
      <c r="N2062" s="207">
        <f t="shared" si="65"/>
        <v>0</v>
      </c>
    </row>
    <row r="2063" spans="1:14" s="41" customFormat="1" x14ac:dyDescent="0.25">
      <c r="A2063" s="270"/>
      <c r="B2063" s="271"/>
      <c r="C2063" s="43"/>
      <c r="D2063" s="43"/>
      <c r="E2063" s="43"/>
      <c r="F2063" s="43"/>
      <c r="G2063" s="48"/>
      <c r="H2063" s="49"/>
      <c r="I2063" s="46" t="str">
        <f>IF(C2063="","",INDEX(airports_all,MATCH(C2063,Inputs!$J$5:$J$8662,0)))</f>
        <v/>
      </c>
      <c r="J2063" s="72" t="str">
        <f>IF(D2063="","",INDEX(airports_all,MATCH(D2063,Inputs!$J$5:$J$8662,0)))</f>
        <v/>
      </c>
      <c r="K2063" s="88" t="str">
        <f t="shared" si="64"/>
        <v/>
      </c>
      <c r="N2063" s="207">
        <f t="shared" si="65"/>
        <v>0</v>
      </c>
    </row>
    <row r="2064" spans="1:14" s="41" customFormat="1" x14ac:dyDescent="0.25">
      <c r="A2064" s="270"/>
      <c r="B2064" s="271"/>
      <c r="C2064" s="43"/>
      <c r="D2064" s="43"/>
      <c r="E2064" s="43"/>
      <c r="F2064" s="43"/>
      <c r="G2064" s="48"/>
      <c r="H2064" s="49"/>
      <c r="I2064" s="46" t="str">
        <f>IF(C2064="","",INDEX(airports_all,MATCH(C2064,Inputs!$J$5:$J$8662,0)))</f>
        <v/>
      </c>
      <c r="J2064" s="72" t="str">
        <f>IF(D2064="","",INDEX(airports_all,MATCH(D2064,Inputs!$J$5:$J$8662,0)))</f>
        <v/>
      </c>
      <c r="K2064" s="88" t="str">
        <f t="shared" si="64"/>
        <v/>
      </c>
      <c r="N2064" s="207">
        <f t="shared" si="65"/>
        <v>0</v>
      </c>
    </row>
    <row r="2065" spans="1:14" s="41" customFormat="1" x14ac:dyDescent="0.25">
      <c r="A2065" s="270"/>
      <c r="B2065" s="271"/>
      <c r="C2065" s="43"/>
      <c r="D2065" s="43"/>
      <c r="E2065" s="43"/>
      <c r="F2065" s="43"/>
      <c r="G2065" s="48"/>
      <c r="H2065" s="49"/>
      <c r="I2065" s="46" t="str">
        <f>IF(C2065="","",INDEX(airports_all,MATCH(C2065,Inputs!$J$5:$J$8662,0)))</f>
        <v/>
      </c>
      <c r="J2065" s="72" t="str">
        <f>IF(D2065="","",INDEX(airports_all,MATCH(D2065,Inputs!$J$5:$J$8662,0)))</f>
        <v/>
      </c>
      <c r="K2065" s="88" t="str">
        <f t="shared" si="64"/>
        <v/>
      </c>
      <c r="N2065" s="207">
        <f t="shared" si="65"/>
        <v>0</v>
      </c>
    </row>
    <row r="2066" spans="1:14" s="41" customFormat="1" x14ac:dyDescent="0.25">
      <c r="A2066" s="270"/>
      <c r="B2066" s="271"/>
      <c r="C2066" s="43"/>
      <c r="D2066" s="43"/>
      <c r="E2066" s="43"/>
      <c r="F2066" s="43"/>
      <c r="G2066" s="48"/>
      <c r="H2066" s="49"/>
      <c r="I2066" s="46" t="str">
        <f>IF(C2066="","",INDEX(airports_all,MATCH(C2066,Inputs!$J$5:$J$8662,0)))</f>
        <v/>
      </c>
      <c r="J2066" s="72" t="str">
        <f>IF(D2066="","",INDEX(airports_all,MATCH(D2066,Inputs!$J$5:$J$8662,0)))</f>
        <v/>
      </c>
      <c r="K2066" s="88" t="str">
        <f t="shared" si="64"/>
        <v/>
      </c>
      <c r="N2066" s="207">
        <f t="shared" si="65"/>
        <v>0</v>
      </c>
    </row>
    <row r="2067" spans="1:14" s="41" customFormat="1" x14ac:dyDescent="0.25">
      <c r="A2067" s="270"/>
      <c r="B2067" s="271"/>
      <c r="C2067" s="43"/>
      <c r="D2067" s="43"/>
      <c r="E2067" s="43"/>
      <c r="F2067" s="43"/>
      <c r="G2067" s="48"/>
      <c r="H2067" s="49"/>
      <c r="I2067" s="46" t="str">
        <f>IF(C2067="","",INDEX(airports_all,MATCH(C2067,Inputs!$J$5:$J$8662,0)))</f>
        <v/>
      </c>
      <c r="J2067" s="72" t="str">
        <f>IF(D2067="","",INDEX(airports_all,MATCH(D2067,Inputs!$J$5:$J$8662,0)))</f>
        <v/>
      </c>
      <c r="K2067" s="88" t="str">
        <f t="shared" si="64"/>
        <v/>
      </c>
      <c r="N2067" s="207">
        <f t="shared" si="65"/>
        <v>0</v>
      </c>
    </row>
    <row r="2068" spans="1:14" s="41" customFormat="1" x14ac:dyDescent="0.25">
      <c r="A2068" s="270"/>
      <c r="B2068" s="271"/>
      <c r="C2068" s="43"/>
      <c r="D2068" s="43"/>
      <c r="E2068" s="43"/>
      <c r="F2068" s="43"/>
      <c r="G2068" s="48"/>
      <c r="H2068" s="49"/>
      <c r="I2068" s="46" t="str">
        <f>IF(C2068="","",INDEX(airports_all,MATCH(C2068,Inputs!$J$5:$J$8662,0)))</f>
        <v/>
      </c>
      <c r="J2068" s="72" t="str">
        <f>IF(D2068="","",INDEX(airports_all,MATCH(D2068,Inputs!$J$5:$J$8662,0)))</f>
        <v/>
      </c>
      <c r="K2068" s="88" t="str">
        <f t="shared" si="64"/>
        <v/>
      </c>
      <c r="N2068" s="207">
        <f t="shared" si="65"/>
        <v>0</v>
      </c>
    </row>
    <row r="2069" spans="1:14" s="41" customFormat="1" x14ac:dyDescent="0.25">
      <c r="A2069" s="270"/>
      <c r="B2069" s="271"/>
      <c r="C2069" s="43"/>
      <c r="D2069" s="43"/>
      <c r="E2069" s="43"/>
      <c r="F2069" s="43"/>
      <c r="G2069" s="48"/>
      <c r="H2069" s="49"/>
      <c r="I2069" s="46" t="str">
        <f>IF(C2069="","",INDEX(airports_all,MATCH(C2069,Inputs!$J$5:$J$8662,0)))</f>
        <v/>
      </c>
      <c r="J2069" s="72" t="str">
        <f>IF(D2069="","",INDEX(airports_all,MATCH(D2069,Inputs!$J$5:$J$8662,0)))</f>
        <v/>
      </c>
      <c r="K2069" s="88" t="str">
        <f t="shared" si="64"/>
        <v/>
      </c>
      <c r="N2069" s="207">
        <f t="shared" si="65"/>
        <v>0</v>
      </c>
    </row>
    <row r="2070" spans="1:14" s="41" customFormat="1" x14ac:dyDescent="0.25">
      <c r="A2070" s="270"/>
      <c r="B2070" s="271"/>
      <c r="C2070" s="43"/>
      <c r="D2070" s="43"/>
      <c r="E2070" s="43"/>
      <c r="F2070" s="43"/>
      <c r="G2070" s="48"/>
      <c r="H2070" s="49"/>
      <c r="I2070" s="46" t="str">
        <f>IF(C2070="","",INDEX(airports_all,MATCH(C2070,Inputs!$J$5:$J$8662,0)))</f>
        <v/>
      </c>
      <c r="J2070" s="72" t="str">
        <f>IF(D2070="","",INDEX(airports_all,MATCH(D2070,Inputs!$J$5:$J$8662,0)))</f>
        <v/>
      </c>
      <c r="K2070" s="88" t="str">
        <f t="shared" ref="K2070:K2133" si="66">IF(COUNTA(A2070:G2070)&gt;0,IF(COUNTA(A2070:G2070)&lt;6, "Enter data in all of columns B-G!",""),"")</f>
        <v/>
      </c>
      <c r="N2070" s="207">
        <f t="shared" ref="N2070:N2133" si="67">IF(COUNTA(A2070:G2070)&gt;0,IF(COUNTA(A2070:G2070)&lt;6, 1,0),0)</f>
        <v>0</v>
      </c>
    </row>
    <row r="2071" spans="1:14" s="41" customFormat="1" x14ac:dyDescent="0.25">
      <c r="A2071" s="270"/>
      <c r="B2071" s="271"/>
      <c r="C2071" s="43"/>
      <c r="D2071" s="43"/>
      <c r="E2071" s="43"/>
      <c r="F2071" s="43"/>
      <c r="G2071" s="48"/>
      <c r="H2071" s="49"/>
      <c r="I2071" s="46" t="str">
        <f>IF(C2071="","",INDEX(airports_all,MATCH(C2071,Inputs!$J$5:$J$8662,0)))</f>
        <v/>
      </c>
      <c r="J2071" s="72" t="str">
        <f>IF(D2071="","",INDEX(airports_all,MATCH(D2071,Inputs!$J$5:$J$8662,0)))</f>
        <v/>
      </c>
      <c r="K2071" s="88" t="str">
        <f t="shared" si="66"/>
        <v/>
      </c>
      <c r="N2071" s="207">
        <f t="shared" si="67"/>
        <v>0</v>
      </c>
    </row>
    <row r="2072" spans="1:14" s="41" customFormat="1" x14ac:dyDescent="0.25">
      <c r="A2072" s="270"/>
      <c r="B2072" s="271"/>
      <c r="C2072" s="43"/>
      <c r="D2072" s="43"/>
      <c r="E2072" s="43"/>
      <c r="F2072" s="43"/>
      <c r="G2072" s="48"/>
      <c r="H2072" s="49"/>
      <c r="I2072" s="46" t="str">
        <f>IF(C2072="","",INDEX(airports_all,MATCH(C2072,Inputs!$J$5:$J$8662,0)))</f>
        <v/>
      </c>
      <c r="J2072" s="72" t="str">
        <f>IF(D2072="","",INDEX(airports_all,MATCH(D2072,Inputs!$J$5:$J$8662,0)))</f>
        <v/>
      </c>
      <c r="K2072" s="88" t="str">
        <f t="shared" si="66"/>
        <v/>
      </c>
      <c r="N2072" s="207">
        <f t="shared" si="67"/>
        <v>0</v>
      </c>
    </row>
    <row r="2073" spans="1:14" s="41" customFormat="1" x14ac:dyDescent="0.25">
      <c r="A2073" s="270"/>
      <c r="B2073" s="271"/>
      <c r="C2073" s="43"/>
      <c r="D2073" s="43"/>
      <c r="E2073" s="43"/>
      <c r="F2073" s="43"/>
      <c r="G2073" s="48"/>
      <c r="H2073" s="49"/>
      <c r="I2073" s="46" t="str">
        <f>IF(C2073="","",INDEX(airports_all,MATCH(C2073,Inputs!$J$5:$J$8662,0)))</f>
        <v/>
      </c>
      <c r="J2073" s="72" t="str">
        <f>IF(D2073="","",INDEX(airports_all,MATCH(D2073,Inputs!$J$5:$J$8662,0)))</f>
        <v/>
      </c>
      <c r="K2073" s="88" t="str">
        <f t="shared" si="66"/>
        <v/>
      </c>
      <c r="N2073" s="207">
        <f t="shared" si="67"/>
        <v>0</v>
      </c>
    </row>
    <row r="2074" spans="1:14" s="41" customFormat="1" x14ac:dyDescent="0.25">
      <c r="A2074" s="270"/>
      <c r="B2074" s="271"/>
      <c r="C2074" s="43"/>
      <c r="D2074" s="43"/>
      <c r="E2074" s="43"/>
      <c r="F2074" s="43"/>
      <c r="G2074" s="48"/>
      <c r="H2074" s="49"/>
      <c r="I2074" s="46" t="str">
        <f>IF(C2074="","",INDEX(airports_all,MATCH(C2074,Inputs!$J$5:$J$8662,0)))</f>
        <v/>
      </c>
      <c r="J2074" s="72" t="str">
        <f>IF(D2074="","",INDEX(airports_all,MATCH(D2074,Inputs!$J$5:$J$8662,0)))</f>
        <v/>
      </c>
      <c r="K2074" s="88" t="str">
        <f t="shared" si="66"/>
        <v/>
      </c>
      <c r="N2074" s="207">
        <f t="shared" si="67"/>
        <v>0</v>
      </c>
    </row>
    <row r="2075" spans="1:14" s="41" customFormat="1" x14ac:dyDescent="0.25">
      <c r="A2075" s="270"/>
      <c r="B2075" s="271"/>
      <c r="C2075" s="43"/>
      <c r="D2075" s="43"/>
      <c r="E2075" s="43"/>
      <c r="F2075" s="43"/>
      <c r="G2075" s="48"/>
      <c r="H2075" s="49"/>
      <c r="I2075" s="46" t="str">
        <f>IF(C2075="","",INDEX(airports_all,MATCH(C2075,Inputs!$J$5:$J$8662,0)))</f>
        <v/>
      </c>
      <c r="J2075" s="72" t="str">
        <f>IF(D2075="","",INDEX(airports_all,MATCH(D2075,Inputs!$J$5:$J$8662,0)))</f>
        <v/>
      </c>
      <c r="K2075" s="88" t="str">
        <f t="shared" si="66"/>
        <v/>
      </c>
      <c r="N2075" s="207">
        <f t="shared" si="67"/>
        <v>0</v>
      </c>
    </row>
    <row r="2076" spans="1:14" s="41" customFormat="1" x14ac:dyDescent="0.25">
      <c r="A2076" s="270"/>
      <c r="B2076" s="271"/>
      <c r="C2076" s="43"/>
      <c r="D2076" s="43"/>
      <c r="E2076" s="43"/>
      <c r="F2076" s="43"/>
      <c r="G2076" s="48"/>
      <c r="H2076" s="49"/>
      <c r="I2076" s="46" t="str">
        <f>IF(C2076="","",INDEX(airports_all,MATCH(C2076,Inputs!$J$5:$J$8662,0)))</f>
        <v/>
      </c>
      <c r="J2076" s="72" t="str">
        <f>IF(D2076="","",INDEX(airports_all,MATCH(D2076,Inputs!$J$5:$J$8662,0)))</f>
        <v/>
      </c>
      <c r="K2076" s="88" t="str">
        <f t="shared" si="66"/>
        <v/>
      </c>
      <c r="N2076" s="207">
        <f t="shared" si="67"/>
        <v>0</v>
      </c>
    </row>
    <row r="2077" spans="1:14" s="41" customFormat="1" x14ac:dyDescent="0.25">
      <c r="A2077" s="270"/>
      <c r="B2077" s="271"/>
      <c r="C2077" s="43"/>
      <c r="D2077" s="43"/>
      <c r="E2077" s="43"/>
      <c r="F2077" s="43"/>
      <c r="G2077" s="48"/>
      <c r="H2077" s="49"/>
      <c r="I2077" s="46" t="str">
        <f>IF(C2077="","",INDEX(airports_all,MATCH(C2077,Inputs!$J$5:$J$8662,0)))</f>
        <v/>
      </c>
      <c r="J2077" s="72" t="str">
        <f>IF(D2077="","",INDEX(airports_all,MATCH(D2077,Inputs!$J$5:$J$8662,0)))</f>
        <v/>
      </c>
      <c r="K2077" s="88" t="str">
        <f t="shared" si="66"/>
        <v/>
      </c>
      <c r="N2077" s="207">
        <f t="shared" si="67"/>
        <v>0</v>
      </c>
    </row>
    <row r="2078" spans="1:14" s="41" customFormat="1" x14ac:dyDescent="0.25">
      <c r="A2078" s="270"/>
      <c r="B2078" s="271"/>
      <c r="C2078" s="43"/>
      <c r="D2078" s="43"/>
      <c r="E2078" s="43"/>
      <c r="F2078" s="43"/>
      <c r="G2078" s="48"/>
      <c r="H2078" s="49"/>
      <c r="I2078" s="46" t="str">
        <f>IF(C2078="","",INDEX(airports_all,MATCH(C2078,Inputs!$J$5:$J$8662,0)))</f>
        <v/>
      </c>
      <c r="J2078" s="72" t="str">
        <f>IF(D2078="","",INDEX(airports_all,MATCH(D2078,Inputs!$J$5:$J$8662,0)))</f>
        <v/>
      </c>
      <c r="K2078" s="88" t="str">
        <f t="shared" si="66"/>
        <v/>
      </c>
      <c r="N2078" s="207">
        <f t="shared" si="67"/>
        <v>0</v>
      </c>
    </row>
    <row r="2079" spans="1:14" s="41" customFormat="1" x14ac:dyDescent="0.25">
      <c r="A2079" s="270"/>
      <c r="B2079" s="271"/>
      <c r="C2079" s="43"/>
      <c r="D2079" s="43"/>
      <c r="E2079" s="43"/>
      <c r="F2079" s="43"/>
      <c r="G2079" s="48"/>
      <c r="H2079" s="49"/>
      <c r="I2079" s="46" t="str">
        <f>IF(C2079="","",INDEX(airports_all,MATCH(C2079,Inputs!$J$5:$J$8662,0)))</f>
        <v/>
      </c>
      <c r="J2079" s="72" t="str">
        <f>IF(D2079="","",INDEX(airports_all,MATCH(D2079,Inputs!$J$5:$J$8662,0)))</f>
        <v/>
      </c>
      <c r="K2079" s="88" t="str">
        <f t="shared" si="66"/>
        <v/>
      </c>
      <c r="N2079" s="207">
        <f t="shared" si="67"/>
        <v>0</v>
      </c>
    </row>
    <row r="2080" spans="1:14" s="41" customFormat="1" x14ac:dyDescent="0.25">
      <c r="A2080" s="270"/>
      <c r="B2080" s="271"/>
      <c r="C2080" s="43"/>
      <c r="D2080" s="43"/>
      <c r="E2080" s="43"/>
      <c r="F2080" s="43"/>
      <c r="G2080" s="48"/>
      <c r="H2080" s="49"/>
      <c r="I2080" s="46" t="str">
        <f>IF(C2080="","",INDEX(airports_all,MATCH(C2080,Inputs!$J$5:$J$8662,0)))</f>
        <v/>
      </c>
      <c r="J2080" s="72" t="str">
        <f>IF(D2080="","",INDEX(airports_all,MATCH(D2080,Inputs!$J$5:$J$8662,0)))</f>
        <v/>
      </c>
      <c r="K2080" s="88" t="str">
        <f t="shared" si="66"/>
        <v/>
      </c>
      <c r="N2080" s="207">
        <f t="shared" si="67"/>
        <v>0</v>
      </c>
    </row>
    <row r="2081" spans="1:14" s="41" customFormat="1" x14ac:dyDescent="0.25">
      <c r="A2081" s="270"/>
      <c r="B2081" s="271"/>
      <c r="C2081" s="43"/>
      <c r="D2081" s="43"/>
      <c r="E2081" s="43"/>
      <c r="F2081" s="43"/>
      <c r="G2081" s="48"/>
      <c r="H2081" s="49"/>
      <c r="I2081" s="46" t="str">
        <f>IF(C2081="","",INDEX(airports_all,MATCH(C2081,Inputs!$J$5:$J$8662,0)))</f>
        <v/>
      </c>
      <c r="J2081" s="72" t="str">
        <f>IF(D2081="","",INDEX(airports_all,MATCH(D2081,Inputs!$J$5:$J$8662,0)))</f>
        <v/>
      </c>
      <c r="K2081" s="88" t="str">
        <f t="shared" si="66"/>
        <v/>
      </c>
      <c r="N2081" s="207">
        <f t="shared" si="67"/>
        <v>0</v>
      </c>
    </row>
    <row r="2082" spans="1:14" s="41" customFormat="1" x14ac:dyDescent="0.25">
      <c r="A2082" s="270"/>
      <c r="B2082" s="271"/>
      <c r="C2082" s="43"/>
      <c r="D2082" s="43"/>
      <c r="E2082" s="43"/>
      <c r="F2082" s="43"/>
      <c r="G2082" s="48"/>
      <c r="H2082" s="49"/>
      <c r="I2082" s="46" t="str">
        <f>IF(C2082="","",INDEX(airports_all,MATCH(C2082,Inputs!$J$5:$J$8662,0)))</f>
        <v/>
      </c>
      <c r="J2082" s="72" t="str">
        <f>IF(D2082="","",INDEX(airports_all,MATCH(D2082,Inputs!$J$5:$J$8662,0)))</f>
        <v/>
      </c>
      <c r="K2082" s="88" t="str">
        <f t="shared" si="66"/>
        <v/>
      </c>
      <c r="N2082" s="207">
        <f t="shared" si="67"/>
        <v>0</v>
      </c>
    </row>
    <row r="2083" spans="1:14" s="41" customFormat="1" x14ac:dyDescent="0.25">
      <c r="A2083" s="270"/>
      <c r="B2083" s="271"/>
      <c r="C2083" s="43"/>
      <c r="D2083" s="43"/>
      <c r="E2083" s="43"/>
      <c r="F2083" s="43"/>
      <c r="G2083" s="48"/>
      <c r="H2083" s="49"/>
      <c r="I2083" s="46" t="str">
        <f>IF(C2083="","",INDEX(airports_all,MATCH(C2083,Inputs!$J$5:$J$8662,0)))</f>
        <v/>
      </c>
      <c r="J2083" s="72" t="str">
        <f>IF(D2083="","",INDEX(airports_all,MATCH(D2083,Inputs!$J$5:$J$8662,0)))</f>
        <v/>
      </c>
      <c r="K2083" s="88" t="str">
        <f t="shared" si="66"/>
        <v/>
      </c>
      <c r="N2083" s="207">
        <f t="shared" si="67"/>
        <v>0</v>
      </c>
    </row>
    <row r="2084" spans="1:14" s="41" customFormat="1" x14ac:dyDescent="0.25">
      <c r="A2084" s="270"/>
      <c r="B2084" s="271"/>
      <c r="C2084" s="43"/>
      <c r="D2084" s="43"/>
      <c r="E2084" s="43"/>
      <c r="F2084" s="43"/>
      <c r="G2084" s="48"/>
      <c r="H2084" s="49"/>
      <c r="I2084" s="46" t="str">
        <f>IF(C2084="","",INDEX(airports_all,MATCH(C2084,Inputs!$J$5:$J$8662,0)))</f>
        <v/>
      </c>
      <c r="J2084" s="72" t="str">
        <f>IF(D2084="","",INDEX(airports_all,MATCH(D2084,Inputs!$J$5:$J$8662,0)))</f>
        <v/>
      </c>
      <c r="K2084" s="88" t="str">
        <f t="shared" si="66"/>
        <v/>
      </c>
      <c r="N2084" s="207">
        <f t="shared" si="67"/>
        <v>0</v>
      </c>
    </row>
    <row r="2085" spans="1:14" s="41" customFormat="1" x14ac:dyDescent="0.25">
      <c r="A2085" s="270"/>
      <c r="B2085" s="271"/>
      <c r="C2085" s="43"/>
      <c r="D2085" s="43"/>
      <c r="E2085" s="43"/>
      <c r="F2085" s="43"/>
      <c r="G2085" s="48"/>
      <c r="H2085" s="49"/>
      <c r="I2085" s="46" t="str">
        <f>IF(C2085="","",INDEX(airports_all,MATCH(C2085,Inputs!$J$5:$J$8662,0)))</f>
        <v/>
      </c>
      <c r="J2085" s="72" t="str">
        <f>IF(D2085="","",INDEX(airports_all,MATCH(D2085,Inputs!$J$5:$J$8662,0)))</f>
        <v/>
      </c>
      <c r="K2085" s="88" t="str">
        <f t="shared" si="66"/>
        <v/>
      </c>
      <c r="N2085" s="207">
        <f t="shared" si="67"/>
        <v>0</v>
      </c>
    </row>
    <row r="2086" spans="1:14" s="41" customFormat="1" x14ac:dyDescent="0.25">
      <c r="A2086" s="270"/>
      <c r="B2086" s="271"/>
      <c r="C2086" s="43"/>
      <c r="D2086" s="43"/>
      <c r="E2086" s="43"/>
      <c r="F2086" s="43"/>
      <c r="G2086" s="48"/>
      <c r="H2086" s="49"/>
      <c r="I2086" s="46" t="str">
        <f>IF(C2086="","",INDEX(airports_all,MATCH(C2086,Inputs!$J$5:$J$8662,0)))</f>
        <v/>
      </c>
      <c r="J2086" s="72" t="str">
        <f>IF(D2086="","",INDEX(airports_all,MATCH(D2086,Inputs!$J$5:$J$8662,0)))</f>
        <v/>
      </c>
      <c r="K2086" s="88" t="str">
        <f t="shared" si="66"/>
        <v/>
      </c>
      <c r="N2086" s="207">
        <f t="shared" si="67"/>
        <v>0</v>
      </c>
    </row>
    <row r="2087" spans="1:14" s="41" customFormat="1" x14ac:dyDescent="0.25">
      <c r="A2087" s="270"/>
      <c r="B2087" s="271"/>
      <c r="C2087" s="43"/>
      <c r="D2087" s="43"/>
      <c r="E2087" s="43"/>
      <c r="F2087" s="43"/>
      <c r="G2087" s="48"/>
      <c r="H2087" s="49"/>
      <c r="I2087" s="46" t="str">
        <f>IF(C2087="","",INDEX(airports_all,MATCH(C2087,Inputs!$J$5:$J$8662,0)))</f>
        <v/>
      </c>
      <c r="J2087" s="72" t="str">
        <f>IF(D2087="","",INDEX(airports_all,MATCH(D2087,Inputs!$J$5:$J$8662,0)))</f>
        <v/>
      </c>
      <c r="K2087" s="88" t="str">
        <f t="shared" si="66"/>
        <v/>
      </c>
      <c r="N2087" s="207">
        <f t="shared" si="67"/>
        <v>0</v>
      </c>
    </row>
    <row r="2088" spans="1:14" s="41" customFormat="1" x14ac:dyDescent="0.25">
      <c r="A2088" s="270"/>
      <c r="B2088" s="271"/>
      <c r="C2088" s="43"/>
      <c r="D2088" s="43"/>
      <c r="E2088" s="43"/>
      <c r="F2088" s="43"/>
      <c r="G2088" s="48"/>
      <c r="H2088" s="49"/>
      <c r="I2088" s="46" t="str">
        <f>IF(C2088="","",INDEX(airports_all,MATCH(C2088,Inputs!$J$5:$J$8662,0)))</f>
        <v/>
      </c>
      <c r="J2088" s="72" t="str">
        <f>IF(D2088="","",INDEX(airports_all,MATCH(D2088,Inputs!$J$5:$J$8662,0)))</f>
        <v/>
      </c>
      <c r="K2088" s="88" t="str">
        <f t="shared" si="66"/>
        <v/>
      </c>
      <c r="N2088" s="207">
        <f t="shared" si="67"/>
        <v>0</v>
      </c>
    </row>
    <row r="2089" spans="1:14" s="41" customFormat="1" x14ac:dyDescent="0.25">
      <c r="A2089" s="270"/>
      <c r="B2089" s="271"/>
      <c r="C2089" s="43"/>
      <c r="D2089" s="43"/>
      <c r="E2089" s="43"/>
      <c r="F2089" s="43"/>
      <c r="G2089" s="48"/>
      <c r="H2089" s="49"/>
      <c r="I2089" s="46" t="str">
        <f>IF(C2089="","",INDEX(airports_all,MATCH(C2089,Inputs!$J$5:$J$8662,0)))</f>
        <v/>
      </c>
      <c r="J2089" s="72" t="str">
        <f>IF(D2089="","",INDEX(airports_all,MATCH(D2089,Inputs!$J$5:$J$8662,0)))</f>
        <v/>
      </c>
      <c r="K2089" s="88" t="str">
        <f t="shared" si="66"/>
        <v/>
      </c>
      <c r="N2089" s="207">
        <f t="shared" si="67"/>
        <v>0</v>
      </c>
    </row>
    <row r="2090" spans="1:14" s="41" customFormat="1" x14ac:dyDescent="0.25">
      <c r="A2090" s="270"/>
      <c r="B2090" s="271"/>
      <c r="C2090" s="43"/>
      <c r="D2090" s="43"/>
      <c r="E2090" s="43"/>
      <c r="F2090" s="43"/>
      <c r="G2090" s="48"/>
      <c r="H2090" s="49"/>
      <c r="I2090" s="46" t="str">
        <f>IF(C2090="","",INDEX(airports_all,MATCH(C2090,Inputs!$J$5:$J$8662,0)))</f>
        <v/>
      </c>
      <c r="J2090" s="72" t="str">
        <f>IF(D2090="","",INDEX(airports_all,MATCH(D2090,Inputs!$J$5:$J$8662,0)))</f>
        <v/>
      </c>
      <c r="K2090" s="88" t="str">
        <f t="shared" si="66"/>
        <v/>
      </c>
      <c r="N2090" s="207">
        <f t="shared" si="67"/>
        <v>0</v>
      </c>
    </row>
    <row r="2091" spans="1:14" s="41" customFormat="1" x14ac:dyDescent="0.25">
      <c r="A2091" s="270"/>
      <c r="B2091" s="271"/>
      <c r="C2091" s="43"/>
      <c r="D2091" s="43"/>
      <c r="E2091" s="43"/>
      <c r="F2091" s="43"/>
      <c r="G2091" s="48"/>
      <c r="H2091" s="49"/>
      <c r="I2091" s="46" t="str">
        <f>IF(C2091="","",INDEX(airports_all,MATCH(C2091,Inputs!$J$5:$J$8662,0)))</f>
        <v/>
      </c>
      <c r="J2091" s="72" t="str">
        <f>IF(D2091="","",INDEX(airports_all,MATCH(D2091,Inputs!$J$5:$J$8662,0)))</f>
        <v/>
      </c>
      <c r="K2091" s="88" t="str">
        <f t="shared" si="66"/>
        <v/>
      </c>
      <c r="N2091" s="207">
        <f t="shared" si="67"/>
        <v>0</v>
      </c>
    </row>
    <row r="2092" spans="1:14" s="41" customFormat="1" x14ac:dyDescent="0.25">
      <c r="A2092" s="270"/>
      <c r="B2092" s="271"/>
      <c r="C2092" s="43"/>
      <c r="D2092" s="43"/>
      <c r="E2092" s="43"/>
      <c r="F2092" s="43"/>
      <c r="G2092" s="48"/>
      <c r="H2092" s="49"/>
      <c r="I2092" s="46" t="str">
        <f>IF(C2092="","",INDEX(airports_all,MATCH(C2092,Inputs!$J$5:$J$8662,0)))</f>
        <v/>
      </c>
      <c r="J2092" s="72" t="str">
        <f>IF(D2092="","",INDEX(airports_all,MATCH(D2092,Inputs!$J$5:$J$8662,0)))</f>
        <v/>
      </c>
      <c r="K2092" s="88" t="str">
        <f t="shared" si="66"/>
        <v/>
      </c>
      <c r="N2092" s="207">
        <f t="shared" si="67"/>
        <v>0</v>
      </c>
    </row>
    <row r="2093" spans="1:14" s="41" customFormat="1" x14ac:dyDescent="0.25">
      <c r="A2093" s="270"/>
      <c r="B2093" s="271"/>
      <c r="C2093" s="43"/>
      <c r="D2093" s="43"/>
      <c r="E2093" s="43"/>
      <c r="F2093" s="43"/>
      <c r="G2093" s="48"/>
      <c r="H2093" s="49"/>
      <c r="I2093" s="46" t="str">
        <f>IF(C2093="","",INDEX(airports_all,MATCH(C2093,Inputs!$J$5:$J$8662,0)))</f>
        <v/>
      </c>
      <c r="J2093" s="72" t="str">
        <f>IF(D2093="","",INDEX(airports_all,MATCH(D2093,Inputs!$J$5:$J$8662,0)))</f>
        <v/>
      </c>
      <c r="K2093" s="88" t="str">
        <f t="shared" si="66"/>
        <v/>
      </c>
      <c r="N2093" s="207">
        <f t="shared" si="67"/>
        <v>0</v>
      </c>
    </row>
    <row r="2094" spans="1:14" s="41" customFormat="1" x14ac:dyDescent="0.25">
      <c r="A2094" s="270"/>
      <c r="B2094" s="271"/>
      <c r="C2094" s="43"/>
      <c r="D2094" s="43"/>
      <c r="E2094" s="43"/>
      <c r="F2094" s="43"/>
      <c r="G2094" s="48"/>
      <c r="H2094" s="49"/>
      <c r="I2094" s="46" t="str">
        <f>IF(C2094="","",INDEX(airports_all,MATCH(C2094,Inputs!$J$5:$J$8662,0)))</f>
        <v/>
      </c>
      <c r="J2094" s="72" t="str">
        <f>IF(D2094="","",INDEX(airports_all,MATCH(D2094,Inputs!$J$5:$J$8662,0)))</f>
        <v/>
      </c>
      <c r="K2094" s="88" t="str">
        <f t="shared" si="66"/>
        <v/>
      </c>
      <c r="N2094" s="207">
        <f t="shared" si="67"/>
        <v>0</v>
      </c>
    </row>
    <row r="2095" spans="1:14" s="41" customFormat="1" x14ac:dyDescent="0.25">
      <c r="A2095" s="270"/>
      <c r="B2095" s="271"/>
      <c r="C2095" s="43"/>
      <c r="D2095" s="43"/>
      <c r="E2095" s="43"/>
      <c r="F2095" s="43"/>
      <c r="G2095" s="48"/>
      <c r="H2095" s="49"/>
      <c r="I2095" s="46" t="str">
        <f>IF(C2095="","",INDEX(airports_all,MATCH(C2095,Inputs!$J$5:$J$8662,0)))</f>
        <v/>
      </c>
      <c r="J2095" s="72" t="str">
        <f>IF(D2095="","",INDEX(airports_all,MATCH(D2095,Inputs!$J$5:$J$8662,0)))</f>
        <v/>
      </c>
      <c r="K2095" s="88" t="str">
        <f t="shared" si="66"/>
        <v/>
      </c>
      <c r="N2095" s="207">
        <f t="shared" si="67"/>
        <v>0</v>
      </c>
    </row>
    <row r="2096" spans="1:14" s="41" customFormat="1" x14ac:dyDescent="0.25">
      <c r="A2096" s="270"/>
      <c r="B2096" s="271"/>
      <c r="C2096" s="43"/>
      <c r="D2096" s="43"/>
      <c r="E2096" s="43"/>
      <c r="F2096" s="43"/>
      <c r="G2096" s="48"/>
      <c r="H2096" s="49"/>
      <c r="I2096" s="46" t="str">
        <f>IF(C2096="","",INDEX(airports_all,MATCH(C2096,Inputs!$J$5:$J$8662,0)))</f>
        <v/>
      </c>
      <c r="J2096" s="72" t="str">
        <f>IF(D2096="","",INDEX(airports_all,MATCH(D2096,Inputs!$J$5:$J$8662,0)))</f>
        <v/>
      </c>
      <c r="K2096" s="88" t="str">
        <f t="shared" si="66"/>
        <v/>
      </c>
      <c r="N2096" s="207">
        <f t="shared" si="67"/>
        <v>0</v>
      </c>
    </row>
    <row r="2097" spans="1:14" s="41" customFormat="1" x14ac:dyDescent="0.25">
      <c r="A2097" s="270"/>
      <c r="B2097" s="271"/>
      <c r="C2097" s="43"/>
      <c r="D2097" s="43"/>
      <c r="E2097" s="43"/>
      <c r="F2097" s="43"/>
      <c r="G2097" s="48"/>
      <c r="H2097" s="49"/>
      <c r="I2097" s="46" t="str">
        <f>IF(C2097="","",INDEX(airports_all,MATCH(C2097,Inputs!$J$5:$J$8662,0)))</f>
        <v/>
      </c>
      <c r="J2097" s="72" t="str">
        <f>IF(D2097="","",INDEX(airports_all,MATCH(D2097,Inputs!$J$5:$J$8662,0)))</f>
        <v/>
      </c>
      <c r="K2097" s="88" t="str">
        <f t="shared" si="66"/>
        <v/>
      </c>
      <c r="N2097" s="207">
        <f t="shared" si="67"/>
        <v>0</v>
      </c>
    </row>
    <row r="2098" spans="1:14" s="41" customFormat="1" x14ac:dyDescent="0.25">
      <c r="A2098" s="270"/>
      <c r="B2098" s="271"/>
      <c r="C2098" s="43"/>
      <c r="D2098" s="43"/>
      <c r="E2098" s="43"/>
      <c r="F2098" s="43"/>
      <c r="G2098" s="48"/>
      <c r="H2098" s="49"/>
      <c r="I2098" s="46" t="str">
        <f>IF(C2098="","",INDEX(airports_all,MATCH(C2098,Inputs!$J$5:$J$8662,0)))</f>
        <v/>
      </c>
      <c r="J2098" s="72" t="str">
        <f>IF(D2098="","",INDEX(airports_all,MATCH(D2098,Inputs!$J$5:$J$8662,0)))</f>
        <v/>
      </c>
      <c r="K2098" s="88" t="str">
        <f t="shared" si="66"/>
        <v/>
      </c>
      <c r="N2098" s="207">
        <f t="shared" si="67"/>
        <v>0</v>
      </c>
    </row>
    <row r="2099" spans="1:14" s="41" customFormat="1" x14ac:dyDescent="0.25">
      <c r="A2099" s="270"/>
      <c r="B2099" s="271"/>
      <c r="C2099" s="43"/>
      <c r="D2099" s="43"/>
      <c r="E2099" s="43"/>
      <c r="F2099" s="43"/>
      <c r="G2099" s="48"/>
      <c r="H2099" s="49"/>
      <c r="I2099" s="46" t="str">
        <f>IF(C2099="","",INDEX(airports_all,MATCH(C2099,Inputs!$J$5:$J$8662,0)))</f>
        <v/>
      </c>
      <c r="J2099" s="72" t="str">
        <f>IF(D2099="","",INDEX(airports_all,MATCH(D2099,Inputs!$J$5:$J$8662,0)))</f>
        <v/>
      </c>
      <c r="K2099" s="88" t="str">
        <f t="shared" si="66"/>
        <v/>
      </c>
      <c r="N2099" s="207">
        <f t="shared" si="67"/>
        <v>0</v>
      </c>
    </row>
    <row r="2100" spans="1:14" s="41" customFormat="1" x14ac:dyDescent="0.25">
      <c r="A2100" s="270"/>
      <c r="B2100" s="271"/>
      <c r="C2100" s="43"/>
      <c r="D2100" s="43"/>
      <c r="E2100" s="43"/>
      <c r="F2100" s="43"/>
      <c r="G2100" s="48"/>
      <c r="H2100" s="49"/>
      <c r="I2100" s="46" t="str">
        <f>IF(C2100="","",INDEX(airports_all,MATCH(C2100,Inputs!$J$5:$J$8662,0)))</f>
        <v/>
      </c>
      <c r="J2100" s="72" t="str">
        <f>IF(D2100="","",INDEX(airports_all,MATCH(D2100,Inputs!$J$5:$J$8662,0)))</f>
        <v/>
      </c>
      <c r="K2100" s="88" t="str">
        <f t="shared" si="66"/>
        <v/>
      </c>
      <c r="N2100" s="207">
        <f t="shared" si="67"/>
        <v>0</v>
      </c>
    </row>
    <row r="2101" spans="1:14" s="41" customFormat="1" x14ac:dyDescent="0.25">
      <c r="A2101" s="270"/>
      <c r="B2101" s="271"/>
      <c r="C2101" s="43"/>
      <c r="D2101" s="43"/>
      <c r="E2101" s="43"/>
      <c r="F2101" s="43"/>
      <c r="G2101" s="48"/>
      <c r="H2101" s="49"/>
      <c r="I2101" s="46" t="str">
        <f>IF(C2101="","",INDEX(airports_all,MATCH(C2101,Inputs!$J$5:$J$8662,0)))</f>
        <v/>
      </c>
      <c r="J2101" s="72" t="str">
        <f>IF(D2101="","",INDEX(airports_all,MATCH(D2101,Inputs!$J$5:$J$8662,0)))</f>
        <v/>
      </c>
      <c r="K2101" s="88" t="str">
        <f t="shared" si="66"/>
        <v/>
      </c>
      <c r="N2101" s="207">
        <f t="shared" si="67"/>
        <v>0</v>
      </c>
    </row>
    <row r="2102" spans="1:14" s="41" customFormat="1" x14ac:dyDescent="0.25">
      <c r="A2102" s="270"/>
      <c r="B2102" s="271"/>
      <c r="C2102" s="43"/>
      <c r="D2102" s="43"/>
      <c r="E2102" s="43"/>
      <c r="F2102" s="43"/>
      <c r="G2102" s="48"/>
      <c r="H2102" s="49"/>
      <c r="I2102" s="46" t="str">
        <f>IF(C2102="","",INDEX(airports_all,MATCH(C2102,Inputs!$J$5:$J$8662,0)))</f>
        <v/>
      </c>
      <c r="J2102" s="72" t="str">
        <f>IF(D2102="","",INDEX(airports_all,MATCH(D2102,Inputs!$J$5:$J$8662,0)))</f>
        <v/>
      </c>
      <c r="K2102" s="88" t="str">
        <f t="shared" si="66"/>
        <v/>
      </c>
      <c r="N2102" s="207">
        <f t="shared" si="67"/>
        <v>0</v>
      </c>
    </row>
    <row r="2103" spans="1:14" s="41" customFormat="1" x14ac:dyDescent="0.25">
      <c r="A2103" s="270"/>
      <c r="B2103" s="271"/>
      <c r="C2103" s="43"/>
      <c r="D2103" s="43"/>
      <c r="E2103" s="43"/>
      <c r="F2103" s="43"/>
      <c r="G2103" s="48"/>
      <c r="H2103" s="49"/>
      <c r="I2103" s="46" t="str">
        <f>IF(C2103="","",INDEX(airports_all,MATCH(C2103,Inputs!$J$5:$J$8662,0)))</f>
        <v/>
      </c>
      <c r="J2103" s="72" t="str">
        <f>IF(D2103="","",INDEX(airports_all,MATCH(D2103,Inputs!$J$5:$J$8662,0)))</f>
        <v/>
      </c>
      <c r="K2103" s="88" t="str">
        <f t="shared" si="66"/>
        <v/>
      </c>
      <c r="N2103" s="207">
        <f t="shared" si="67"/>
        <v>0</v>
      </c>
    </row>
    <row r="2104" spans="1:14" s="41" customFormat="1" x14ac:dyDescent="0.25">
      <c r="A2104" s="270"/>
      <c r="B2104" s="271"/>
      <c r="C2104" s="43"/>
      <c r="D2104" s="43"/>
      <c r="E2104" s="43"/>
      <c r="F2104" s="43"/>
      <c r="G2104" s="48"/>
      <c r="H2104" s="49"/>
      <c r="I2104" s="46" t="str">
        <f>IF(C2104="","",INDEX(airports_all,MATCH(C2104,Inputs!$J$5:$J$8662,0)))</f>
        <v/>
      </c>
      <c r="J2104" s="72" t="str">
        <f>IF(D2104="","",INDEX(airports_all,MATCH(D2104,Inputs!$J$5:$J$8662,0)))</f>
        <v/>
      </c>
      <c r="K2104" s="88" t="str">
        <f t="shared" si="66"/>
        <v/>
      </c>
      <c r="N2104" s="207">
        <f t="shared" si="67"/>
        <v>0</v>
      </c>
    </row>
    <row r="2105" spans="1:14" s="41" customFormat="1" x14ac:dyDescent="0.25">
      <c r="A2105" s="270"/>
      <c r="B2105" s="271"/>
      <c r="C2105" s="43"/>
      <c r="D2105" s="43"/>
      <c r="E2105" s="43"/>
      <c r="F2105" s="43"/>
      <c r="G2105" s="48"/>
      <c r="H2105" s="49"/>
      <c r="I2105" s="46" t="str">
        <f>IF(C2105="","",INDEX(airports_all,MATCH(C2105,Inputs!$J$5:$J$8662,0)))</f>
        <v/>
      </c>
      <c r="J2105" s="72" t="str">
        <f>IF(D2105="","",INDEX(airports_all,MATCH(D2105,Inputs!$J$5:$J$8662,0)))</f>
        <v/>
      </c>
      <c r="K2105" s="88" t="str">
        <f t="shared" si="66"/>
        <v/>
      </c>
      <c r="N2105" s="207">
        <f t="shared" si="67"/>
        <v>0</v>
      </c>
    </row>
    <row r="2106" spans="1:14" s="41" customFormat="1" x14ac:dyDescent="0.25">
      <c r="A2106" s="270"/>
      <c r="B2106" s="271"/>
      <c r="C2106" s="43"/>
      <c r="D2106" s="43"/>
      <c r="E2106" s="43"/>
      <c r="F2106" s="43"/>
      <c r="G2106" s="48"/>
      <c r="H2106" s="49"/>
      <c r="I2106" s="46" t="str">
        <f>IF(C2106="","",INDEX(airports_all,MATCH(C2106,Inputs!$J$5:$J$8662,0)))</f>
        <v/>
      </c>
      <c r="J2106" s="72" t="str">
        <f>IF(D2106="","",INDEX(airports_all,MATCH(D2106,Inputs!$J$5:$J$8662,0)))</f>
        <v/>
      </c>
      <c r="K2106" s="88" t="str">
        <f t="shared" si="66"/>
        <v/>
      </c>
      <c r="N2106" s="207">
        <f t="shared" si="67"/>
        <v>0</v>
      </c>
    </row>
    <row r="2107" spans="1:14" s="41" customFormat="1" x14ac:dyDescent="0.25">
      <c r="A2107" s="270"/>
      <c r="B2107" s="271"/>
      <c r="C2107" s="43"/>
      <c r="D2107" s="43"/>
      <c r="E2107" s="43"/>
      <c r="F2107" s="43"/>
      <c r="G2107" s="48"/>
      <c r="H2107" s="49"/>
      <c r="I2107" s="46" t="str">
        <f>IF(C2107="","",INDEX(airports_all,MATCH(C2107,Inputs!$J$5:$J$8662,0)))</f>
        <v/>
      </c>
      <c r="J2107" s="72" t="str">
        <f>IF(D2107="","",INDEX(airports_all,MATCH(D2107,Inputs!$J$5:$J$8662,0)))</f>
        <v/>
      </c>
      <c r="K2107" s="88" t="str">
        <f t="shared" si="66"/>
        <v/>
      </c>
      <c r="N2107" s="207">
        <f t="shared" si="67"/>
        <v>0</v>
      </c>
    </row>
    <row r="2108" spans="1:14" s="41" customFormat="1" x14ac:dyDescent="0.25">
      <c r="A2108" s="270"/>
      <c r="B2108" s="271"/>
      <c r="C2108" s="43"/>
      <c r="D2108" s="43"/>
      <c r="E2108" s="43"/>
      <c r="F2108" s="43"/>
      <c r="G2108" s="48"/>
      <c r="H2108" s="49"/>
      <c r="I2108" s="46" t="str">
        <f>IF(C2108="","",INDEX(airports_all,MATCH(C2108,Inputs!$J$5:$J$8662,0)))</f>
        <v/>
      </c>
      <c r="J2108" s="72" t="str">
        <f>IF(D2108="","",INDEX(airports_all,MATCH(D2108,Inputs!$J$5:$J$8662,0)))</f>
        <v/>
      </c>
      <c r="K2108" s="88" t="str">
        <f t="shared" si="66"/>
        <v/>
      </c>
      <c r="N2108" s="207">
        <f t="shared" si="67"/>
        <v>0</v>
      </c>
    </row>
    <row r="2109" spans="1:14" s="41" customFormat="1" x14ac:dyDescent="0.25">
      <c r="A2109" s="270"/>
      <c r="B2109" s="271"/>
      <c r="C2109" s="43"/>
      <c r="D2109" s="43"/>
      <c r="E2109" s="43"/>
      <c r="F2109" s="43"/>
      <c r="G2109" s="48"/>
      <c r="H2109" s="49"/>
      <c r="I2109" s="46" t="str">
        <f>IF(C2109="","",INDEX(airports_all,MATCH(C2109,Inputs!$J$5:$J$8662,0)))</f>
        <v/>
      </c>
      <c r="J2109" s="72" t="str">
        <f>IF(D2109="","",INDEX(airports_all,MATCH(D2109,Inputs!$J$5:$J$8662,0)))</f>
        <v/>
      </c>
      <c r="K2109" s="88" t="str">
        <f t="shared" si="66"/>
        <v/>
      </c>
      <c r="N2109" s="207">
        <f t="shared" si="67"/>
        <v>0</v>
      </c>
    </row>
    <row r="2110" spans="1:14" s="41" customFormat="1" x14ac:dyDescent="0.25">
      <c r="A2110" s="270"/>
      <c r="B2110" s="271"/>
      <c r="C2110" s="43"/>
      <c r="D2110" s="43"/>
      <c r="E2110" s="43"/>
      <c r="F2110" s="43"/>
      <c r="G2110" s="48"/>
      <c r="H2110" s="49"/>
      <c r="I2110" s="46" t="str">
        <f>IF(C2110="","",INDEX(airports_all,MATCH(C2110,Inputs!$J$5:$J$8662,0)))</f>
        <v/>
      </c>
      <c r="J2110" s="72" t="str">
        <f>IF(D2110="","",INDEX(airports_all,MATCH(D2110,Inputs!$J$5:$J$8662,0)))</f>
        <v/>
      </c>
      <c r="K2110" s="88" t="str">
        <f t="shared" si="66"/>
        <v/>
      </c>
      <c r="N2110" s="207">
        <f t="shared" si="67"/>
        <v>0</v>
      </c>
    </row>
    <row r="2111" spans="1:14" s="41" customFormat="1" x14ac:dyDescent="0.25">
      <c r="A2111" s="270"/>
      <c r="B2111" s="271"/>
      <c r="C2111" s="43"/>
      <c r="D2111" s="43"/>
      <c r="E2111" s="43"/>
      <c r="F2111" s="43"/>
      <c r="G2111" s="48"/>
      <c r="H2111" s="49"/>
      <c r="I2111" s="46" t="str">
        <f>IF(C2111="","",INDEX(airports_all,MATCH(C2111,Inputs!$J$5:$J$8662,0)))</f>
        <v/>
      </c>
      <c r="J2111" s="72" t="str">
        <f>IF(D2111="","",INDEX(airports_all,MATCH(D2111,Inputs!$J$5:$J$8662,0)))</f>
        <v/>
      </c>
      <c r="K2111" s="88" t="str">
        <f t="shared" si="66"/>
        <v/>
      </c>
      <c r="N2111" s="207">
        <f t="shared" si="67"/>
        <v>0</v>
      </c>
    </row>
    <row r="2112" spans="1:14" s="41" customFormat="1" x14ac:dyDescent="0.25">
      <c r="A2112" s="270"/>
      <c r="B2112" s="271"/>
      <c r="C2112" s="43"/>
      <c r="D2112" s="43"/>
      <c r="E2112" s="43"/>
      <c r="F2112" s="43"/>
      <c r="G2112" s="48"/>
      <c r="H2112" s="49"/>
      <c r="I2112" s="46" t="str">
        <f>IF(C2112="","",INDEX(airports_all,MATCH(C2112,Inputs!$J$5:$J$8662,0)))</f>
        <v/>
      </c>
      <c r="J2112" s="72" t="str">
        <f>IF(D2112="","",INDEX(airports_all,MATCH(D2112,Inputs!$J$5:$J$8662,0)))</f>
        <v/>
      </c>
      <c r="K2112" s="88" t="str">
        <f t="shared" si="66"/>
        <v/>
      </c>
      <c r="N2112" s="207">
        <f t="shared" si="67"/>
        <v>0</v>
      </c>
    </row>
    <row r="2113" spans="1:14" s="41" customFormat="1" x14ac:dyDescent="0.25">
      <c r="A2113" s="270"/>
      <c r="B2113" s="271"/>
      <c r="C2113" s="43"/>
      <c r="D2113" s="43"/>
      <c r="E2113" s="43"/>
      <c r="F2113" s="43"/>
      <c r="G2113" s="48"/>
      <c r="H2113" s="49"/>
      <c r="I2113" s="46" t="str">
        <f>IF(C2113="","",INDEX(airports_all,MATCH(C2113,Inputs!$J$5:$J$8662,0)))</f>
        <v/>
      </c>
      <c r="J2113" s="72" t="str">
        <f>IF(D2113="","",INDEX(airports_all,MATCH(D2113,Inputs!$J$5:$J$8662,0)))</f>
        <v/>
      </c>
      <c r="K2113" s="88" t="str">
        <f t="shared" si="66"/>
        <v/>
      </c>
      <c r="N2113" s="207">
        <f t="shared" si="67"/>
        <v>0</v>
      </c>
    </row>
    <row r="2114" spans="1:14" s="41" customFormat="1" x14ac:dyDescent="0.25">
      <c r="A2114" s="270"/>
      <c r="B2114" s="271"/>
      <c r="C2114" s="43"/>
      <c r="D2114" s="43"/>
      <c r="E2114" s="43"/>
      <c r="F2114" s="43"/>
      <c r="G2114" s="48"/>
      <c r="H2114" s="49"/>
      <c r="I2114" s="46" t="str">
        <f>IF(C2114="","",INDEX(airports_all,MATCH(C2114,Inputs!$J$5:$J$8662,0)))</f>
        <v/>
      </c>
      <c r="J2114" s="72" t="str">
        <f>IF(D2114="","",INDEX(airports_all,MATCH(D2114,Inputs!$J$5:$J$8662,0)))</f>
        <v/>
      </c>
      <c r="K2114" s="88" t="str">
        <f t="shared" si="66"/>
        <v/>
      </c>
      <c r="N2114" s="207">
        <f t="shared" si="67"/>
        <v>0</v>
      </c>
    </row>
    <row r="2115" spans="1:14" s="41" customFormat="1" x14ac:dyDescent="0.25">
      <c r="A2115" s="270"/>
      <c r="B2115" s="271"/>
      <c r="C2115" s="43"/>
      <c r="D2115" s="43"/>
      <c r="E2115" s="43"/>
      <c r="F2115" s="43"/>
      <c r="G2115" s="48"/>
      <c r="H2115" s="49"/>
      <c r="I2115" s="46" t="str">
        <f>IF(C2115="","",INDEX(airports_all,MATCH(C2115,Inputs!$J$5:$J$8662,0)))</f>
        <v/>
      </c>
      <c r="J2115" s="72" t="str">
        <f>IF(D2115="","",INDEX(airports_all,MATCH(D2115,Inputs!$J$5:$J$8662,0)))</f>
        <v/>
      </c>
      <c r="K2115" s="88" t="str">
        <f t="shared" si="66"/>
        <v/>
      </c>
      <c r="N2115" s="207">
        <f t="shared" si="67"/>
        <v>0</v>
      </c>
    </row>
    <row r="2116" spans="1:14" s="41" customFormat="1" x14ac:dyDescent="0.25">
      <c r="A2116" s="270"/>
      <c r="B2116" s="271"/>
      <c r="C2116" s="43"/>
      <c r="D2116" s="43"/>
      <c r="E2116" s="43"/>
      <c r="F2116" s="43"/>
      <c r="G2116" s="48"/>
      <c r="H2116" s="49"/>
      <c r="I2116" s="46" t="str">
        <f>IF(C2116="","",INDEX(airports_all,MATCH(C2116,Inputs!$J$5:$J$8662,0)))</f>
        <v/>
      </c>
      <c r="J2116" s="72" t="str">
        <f>IF(D2116="","",INDEX(airports_all,MATCH(D2116,Inputs!$J$5:$J$8662,0)))</f>
        <v/>
      </c>
      <c r="K2116" s="88" t="str">
        <f t="shared" si="66"/>
        <v/>
      </c>
      <c r="N2116" s="207">
        <f t="shared" si="67"/>
        <v>0</v>
      </c>
    </row>
    <row r="2117" spans="1:14" s="41" customFormat="1" x14ac:dyDescent="0.25">
      <c r="A2117" s="270"/>
      <c r="B2117" s="271"/>
      <c r="C2117" s="43"/>
      <c r="D2117" s="43"/>
      <c r="E2117" s="43"/>
      <c r="F2117" s="43"/>
      <c r="G2117" s="48"/>
      <c r="H2117" s="49"/>
      <c r="I2117" s="46" t="str">
        <f>IF(C2117="","",INDEX(airports_all,MATCH(C2117,Inputs!$J$5:$J$8662,0)))</f>
        <v/>
      </c>
      <c r="J2117" s="72" t="str">
        <f>IF(D2117="","",INDEX(airports_all,MATCH(D2117,Inputs!$J$5:$J$8662,0)))</f>
        <v/>
      </c>
      <c r="K2117" s="88" t="str">
        <f t="shared" si="66"/>
        <v/>
      </c>
      <c r="N2117" s="207">
        <f t="shared" si="67"/>
        <v>0</v>
      </c>
    </row>
    <row r="2118" spans="1:14" s="41" customFormat="1" x14ac:dyDescent="0.25">
      <c r="A2118" s="270"/>
      <c r="B2118" s="271"/>
      <c r="C2118" s="43"/>
      <c r="D2118" s="43"/>
      <c r="E2118" s="43"/>
      <c r="F2118" s="43"/>
      <c r="G2118" s="48"/>
      <c r="H2118" s="49"/>
      <c r="I2118" s="46" t="str">
        <f>IF(C2118="","",INDEX(airports_all,MATCH(C2118,Inputs!$J$5:$J$8662,0)))</f>
        <v/>
      </c>
      <c r="J2118" s="72" t="str">
        <f>IF(D2118="","",INDEX(airports_all,MATCH(D2118,Inputs!$J$5:$J$8662,0)))</f>
        <v/>
      </c>
      <c r="K2118" s="88" t="str">
        <f t="shared" si="66"/>
        <v/>
      </c>
      <c r="N2118" s="207">
        <f t="shared" si="67"/>
        <v>0</v>
      </c>
    </row>
    <row r="2119" spans="1:14" s="41" customFormat="1" x14ac:dyDescent="0.25">
      <c r="A2119" s="270"/>
      <c r="B2119" s="271"/>
      <c r="C2119" s="43"/>
      <c r="D2119" s="43"/>
      <c r="E2119" s="43"/>
      <c r="F2119" s="43"/>
      <c r="G2119" s="48"/>
      <c r="H2119" s="49"/>
      <c r="I2119" s="46" t="str">
        <f>IF(C2119="","",INDEX(airports_all,MATCH(C2119,Inputs!$J$5:$J$8662,0)))</f>
        <v/>
      </c>
      <c r="J2119" s="72" t="str">
        <f>IF(D2119="","",INDEX(airports_all,MATCH(D2119,Inputs!$J$5:$J$8662,0)))</f>
        <v/>
      </c>
      <c r="K2119" s="88" t="str">
        <f t="shared" si="66"/>
        <v/>
      </c>
      <c r="N2119" s="207">
        <f t="shared" si="67"/>
        <v>0</v>
      </c>
    </row>
    <row r="2120" spans="1:14" s="41" customFormat="1" x14ac:dyDescent="0.25">
      <c r="A2120" s="270"/>
      <c r="B2120" s="271"/>
      <c r="C2120" s="43"/>
      <c r="D2120" s="43"/>
      <c r="E2120" s="43"/>
      <c r="F2120" s="43"/>
      <c r="G2120" s="48"/>
      <c r="H2120" s="49"/>
      <c r="I2120" s="46" t="str">
        <f>IF(C2120="","",INDEX(airports_all,MATCH(C2120,Inputs!$J$5:$J$8662,0)))</f>
        <v/>
      </c>
      <c r="J2120" s="72" t="str">
        <f>IF(D2120="","",INDEX(airports_all,MATCH(D2120,Inputs!$J$5:$J$8662,0)))</f>
        <v/>
      </c>
      <c r="K2120" s="88" t="str">
        <f t="shared" si="66"/>
        <v/>
      </c>
      <c r="N2120" s="207">
        <f t="shared" si="67"/>
        <v>0</v>
      </c>
    </row>
    <row r="2121" spans="1:14" s="41" customFormat="1" x14ac:dyDescent="0.25">
      <c r="A2121" s="270"/>
      <c r="B2121" s="271"/>
      <c r="C2121" s="43"/>
      <c r="D2121" s="43"/>
      <c r="E2121" s="43"/>
      <c r="F2121" s="43"/>
      <c r="G2121" s="48"/>
      <c r="H2121" s="49"/>
      <c r="I2121" s="46" t="str">
        <f>IF(C2121="","",INDEX(airports_all,MATCH(C2121,Inputs!$J$5:$J$8662,0)))</f>
        <v/>
      </c>
      <c r="J2121" s="72" t="str">
        <f>IF(D2121="","",INDEX(airports_all,MATCH(D2121,Inputs!$J$5:$J$8662,0)))</f>
        <v/>
      </c>
      <c r="K2121" s="88" t="str">
        <f t="shared" si="66"/>
        <v/>
      </c>
      <c r="N2121" s="207">
        <f t="shared" si="67"/>
        <v>0</v>
      </c>
    </row>
    <row r="2122" spans="1:14" s="41" customFormat="1" x14ac:dyDescent="0.25">
      <c r="A2122" s="270"/>
      <c r="B2122" s="271"/>
      <c r="C2122" s="43"/>
      <c r="D2122" s="43"/>
      <c r="E2122" s="43"/>
      <c r="F2122" s="43"/>
      <c r="G2122" s="48"/>
      <c r="H2122" s="49"/>
      <c r="I2122" s="46" t="str">
        <f>IF(C2122="","",INDEX(airports_all,MATCH(C2122,Inputs!$J$5:$J$8662,0)))</f>
        <v/>
      </c>
      <c r="J2122" s="72" t="str">
        <f>IF(D2122="","",INDEX(airports_all,MATCH(D2122,Inputs!$J$5:$J$8662,0)))</f>
        <v/>
      </c>
      <c r="K2122" s="88" t="str">
        <f t="shared" si="66"/>
        <v/>
      </c>
      <c r="N2122" s="207">
        <f t="shared" si="67"/>
        <v>0</v>
      </c>
    </row>
    <row r="2123" spans="1:14" s="41" customFormat="1" x14ac:dyDescent="0.25">
      <c r="A2123" s="270"/>
      <c r="B2123" s="271"/>
      <c r="C2123" s="43"/>
      <c r="D2123" s="43"/>
      <c r="E2123" s="43"/>
      <c r="F2123" s="43"/>
      <c r="G2123" s="48"/>
      <c r="H2123" s="49"/>
      <c r="I2123" s="46" t="str">
        <f>IF(C2123="","",INDEX(airports_all,MATCH(C2123,Inputs!$J$5:$J$8662,0)))</f>
        <v/>
      </c>
      <c r="J2123" s="72" t="str">
        <f>IF(D2123="","",INDEX(airports_all,MATCH(D2123,Inputs!$J$5:$J$8662,0)))</f>
        <v/>
      </c>
      <c r="K2123" s="88" t="str">
        <f t="shared" si="66"/>
        <v/>
      </c>
      <c r="N2123" s="207">
        <f t="shared" si="67"/>
        <v>0</v>
      </c>
    </row>
    <row r="2124" spans="1:14" s="41" customFormat="1" x14ac:dyDescent="0.25">
      <c r="A2124" s="270"/>
      <c r="B2124" s="271"/>
      <c r="C2124" s="43"/>
      <c r="D2124" s="43"/>
      <c r="E2124" s="43"/>
      <c r="F2124" s="43"/>
      <c r="G2124" s="48"/>
      <c r="H2124" s="49"/>
      <c r="I2124" s="46" t="str">
        <f>IF(C2124="","",INDEX(airports_all,MATCH(C2124,Inputs!$J$5:$J$8662,0)))</f>
        <v/>
      </c>
      <c r="J2124" s="72" t="str">
        <f>IF(D2124="","",INDEX(airports_all,MATCH(D2124,Inputs!$J$5:$J$8662,0)))</f>
        <v/>
      </c>
      <c r="K2124" s="88" t="str">
        <f t="shared" si="66"/>
        <v/>
      </c>
      <c r="N2124" s="207">
        <f t="shared" si="67"/>
        <v>0</v>
      </c>
    </row>
    <row r="2125" spans="1:14" s="41" customFormat="1" x14ac:dyDescent="0.25">
      <c r="A2125" s="270"/>
      <c r="B2125" s="271"/>
      <c r="C2125" s="43"/>
      <c r="D2125" s="43"/>
      <c r="E2125" s="43"/>
      <c r="F2125" s="43"/>
      <c r="G2125" s="48"/>
      <c r="H2125" s="49"/>
      <c r="I2125" s="46" t="str">
        <f>IF(C2125="","",INDEX(airports_all,MATCH(C2125,Inputs!$J$5:$J$8662,0)))</f>
        <v/>
      </c>
      <c r="J2125" s="72" t="str">
        <f>IF(D2125="","",INDEX(airports_all,MATCH(D2125,Inputs!$J$5:$J$8662,0)))</f>
        <v/>
      </c>
      <c r="K2125" s="88" t="str">
        <f t="shared" si="66"/>
        <v/>
      </c>
      <c r="N2125" s="207">
        <f t="shared" si="67"/>
        <v>0</v>
      </c>
    </row>
    <row r="2126" spans="1:14" s="41" customFormat="1" x14ac:dyDescent="0.25">
      <c r="A2126" s="270"/>
      <c r="B2126" s="271"/>
      <c r="C2126" s="43"/>
      <c r="D2126" s="43"/>
      <c r="E2126" s="43"/>
      <c r="F2126" s="43"/>
      <c r="G2126" s="48"/>
      <c r="H2126" s="49"/>
      <c r="I2126" s="46" t="str">
        <f>IF(C2126="","",INDEX(airports_all,MATCH(C2126,Inputs!$J$5:$J$8662,0)))</f>
        <v/>
      </c>
      <c r="J2126" s="72" t="str">
        <f>IF(D2126="","",INDEX(airports_all,MATCH(D2126,Inputs!$J$5:$J$8662,0)))</f>
        <v/>
      </c>
      <c r="K2126" s="88" t="str">
        <f t="shared" si="66"/>
        <v/>
      </c>
      <c r="N2126" s="207">
        <f t="shared" si="67"/>
        <v>0</v>
      </c>
    </row>
    <row r="2127" spans="1:14" s="41" customFormat="1" x14ac:dyDescent="0.25">
      <c r="A2127" s="270"/>
      <c r="B2127" s="271"/>
      <c r="C2127" s="43"/>
      <c r="D2127" s="43"/>
      <c r="E2127" s="43"/>
      <c r="F2127" s="43"/>
      <c r="G2127" s="48"/>
      <c r="H2127" s="49"/>
      <c r="I2127" s="46" t="str">
        <f>IF(C2127="","",INDEX(airports_all,MATCH(C2127,Inputs!$J$5:$J$8662,0)))</f>
        <v/>
      </c>
      <c r="J2127" s="72" t="str">
        <f>IF(D2127="","",INDEX(airports_all,MATCH(D2127,Inputs!$J$5:$J$8662,0)))</f>
        <v/>
      </c>
      <c r="K2127" s="88" t="str">
        <f t="shared" si="66"/>
        <v/>
      </c>
      <c r="N2127" s="207">
        <f t="shared" si="67"/>
        <v>0</v>
      </c>
    </row>
    <row r="2128" spans="1:14" s="41" customFormat="1" x14ac:dyDescent="0.25">
      <c r="A2128" s="270"/>
      <c r="B2128" s="271"/>
      <c r="C2128" s="43"/>
      <c r="D2128" s="43"/>
      <c r="E2128" s="43"/>
      <c r="F2128" s="43"/>
      <c r="G2128" s="48"/>
      <c r="H2128" s="49"/>
      <c r="I2128" s="46" t="str">
        <f>IF(C2128="","",INDEX(airports_all,MATCH(C2128,Inputs!$J$5:$J$8662,0)))</f>
        <v/>
      </c>
      <c r="J2128" s="72" t="str">
        <f>IF(D2128="","",INDEX(airports_all,MATCH(D2128,Inputs!$J$5:$J$8662,0)))</f>
        <v/>
      </c>
      <c r="K2128" s="88" t="str">
        <f t="shared" si="66"/>
        <v/>
      </c>
      <c r="N2128" s="207">
        <f t="shared" si="67"/>
        <v>0</v>
      </c>
    </row>
    <row r="2129" spans="1:14" s="41" customFormat="1" x14ac:dyDescent="0.25">
      <c r="A2129" s="270"/>
      <c r="B2129" s="271"/>
      <c r="C2129" s="43"/>
      <c r="D2129" s="43"/>
      <c r="E2129" s="43"/>
      <c r="F2129" s="43"/>
      <c r="G2129" s="48"/>
      <c r="H2129" s="49"/>
      <c r="I2129" s="46" t="str">
        <f>IF(C2129="","",INDEX(airports_all,MATCH(C2129,Inputs!$J$5:$J$8662,0)))</f>
        <v/>
      </c>
      <c r="J2129" s="72" t="str">
        <f>IF(D2129="","",INDEX(airports_all,MATCH(D2129,Inputs!$J$5:$J$8662,0)))</f>
        <v/>
      </c>
      <c r="K2129" s="88" t="str">
        <f t="shared" si="66"/>
        <v/>
      </c>
      <c r="N2129" s="207">
        <f t="shared" si="67"/>
        <v>0</v>
      </c>
    </row>
    <row r="2130" spans="1:14" s="41" customFormat="1" x14ac:dyDescent="0.25">
      <c r="A2130" s="270"/>
      <c r="B2130" s="271"/>
      <c r="C2130" s="43"/>
      <c r="D2130" s="43"/>
      <c r="E2130" s="43"/>
      <c r="F2130" s="43"/>
      <c r="G2130" s="48"/>
      <c r="H2130" s="49"/>
      <c r="I2130" s="46" t="str">
        <f>IF(C2130="","",INDEX(airports_all,MATCH(C2130,Inputs!$J$5:$J$8662,0)))</f>
        <v/>
      </c>
      <c r="J2130" s="72" t="str">
        <f>IF(D2130="","",INDEX(airports_all,MATCH(D2130,Inputs!$J$5:$J$8662,0)))</f>
        <v/>
      </c>
      <c r="K2130" s="88" t="str">
        <f t="shared" si="66"/>
        <v/>
      </c>
      <c r="N2130" s="207">
        <f t="shared" si="67"/>
        <v>0</v>
      </c>
    </row>
    <row r="2131" spans="1:14" s="41" customFormat="1" x14ac:dyDescent="0.25">
      <c r="A2131" s="270"/>
      <c r="B2131" s="271"/>
      <c r="C2131" s="43"/>
      <c r="D2131" s="43"/>
      <c r="E2131" s="43"/>
      <c r="F2131" s="43"/>
      <c r="G2131" s="48"/>
      <c r="H2131" s="49"/>
      <c r="I2131" s="46" t="str">
        <f>IF(C2131="","",INDEX(airports_all,MATCH(C2131,Inputs!$J$5:$J$8662,0)))</f>
        <v/>
      </c>
      <c r="J2131" s="72" t="str">
        <f>IF(D2131="","",INDEX(airports_all,MATCH(D2131,Inputs!$J$5:$J$8662,0)))</f>
        <v/>
      </c>
      <c r="K2131" s="88" t="str">
        <f t="shared" si="66"/>
        <v/>
      </c>
      <c r="N2131" s="207">
        <f t="shared" si="67"/>
        <v>0</v>
      </c>
    </row>
    <row r="2132" spans="1:14" s="41" customFormat="1" x14ac:dyDescent="0.25">
      <c r="A2132" s="270"/>
      <c r="B2132" s="271"/>
      <c r="C2132" s="43"/>
      <c r="D2132" s="43"/>
      <c r="E2132" s="43"/>
      <c r="F2132" s="43"/>
      <c r="G2132" s="48"/>
      <c r="H2132" s="49"/>
      <c r="I2132" s="46" t="str">
        <f>IF(C2132="","",INDEX(airports_all,MATCH(C2132,Inputs!$J$5:$J$8662,0)))</f>
        <v/>
      </c>
      <c r="J2132" s="72" t="str">
        <f>IF(D2132="","",INDEX(airports_all,MATCH(D2132,Inputs!$J$5:$J$8662,0)))</f>
        <v/>
      </c>
      <c r="K2132" s="88" t="str">
        <f t="shared" si="66"/>
        <v/>
      </c>
      <c r="N2132" s="207">
        <f t="shared" si="67"/>
        <v>0</v>
      </c>
    </row>
    <row r="2133" spans="1:14" s="41" customFormat="1" x14ac:dyDescent="0.25">
      <c r="A2133" s="270"/>
      <c r="B2133" s="271"/>
      <c r="C2133" s="43"/>
      <c r="D2133" s="43"/>
      <c r="E2133" s="43"/>
      <c r="F2133" s="43"/>
      <c r="G2133" s="48"/>
      <c r="H2133" s="49"/>
      <c r="I2133" s="46" t="str">
        <f>IF(C2133="","",INDEX(airports_all,MATCH(C2133,Inputs!$J$5:$J$8662,0)))</f>
        <v/>
      </c>
      <c r="J2133" s="72" t="str">
        <f>IF(D2133="","",INDEX(airports_all,MATCH(D2133,Inputs!$J$5:$J$8662,0)))</f>
        <v/>
      </c>
      <c r="K2133" s="88" t="str">
        <f t="shared" si="66"/>
        <v/>
      </c>
      <c r="N2133" s="207">
        <f t="shared" si="67"/>
        <v>0</v>
      </c>
    </row>
    <row r="2134" spans="1:14" s="41" customFormat="1" x14ac:dyDescent="0.25">
      <c r="A2134" s="270"/>
      <c r="B2134" s="271"/>
      <c r="C2134" s="43"/>
      <c r="D2134" s="43"/>
      <c r="E2134" s="43"/>
      <c r="F2134" s="43"/>
      <c r="G2134" s="48"/>
      <c r="H2134" s="49"/>
      <c r="I2134" s="46" t="str">
        <f>IF(C2134="","",INDEX(airports_all,MATCH(C2134,Inputs!$J$5:$J$8662,0)))</f>
        <v/>
      </c>
      <c r="J2134" s="72" t="str">
        <f>IF(D2134="","",INDEX(airports_all,MATCH(D2134,Inputs!$J$5:$J$8662,0)))</f>
        <v/>
      </c>
      <c r="K2134" s="88" t="str">
        <f t="shared" ref="K2134:K2197" si="68">IF(COUNTA(A2134:G2134)&gt;0,IF(COUNTA(A2134:G2134)&lt;6, "Enter data in all of columns B-G!",""),"")</f>
        <v/>
      </c>
      <c r="N2134" s="207">
        <f t="shared" ref="N2134:N2197" si="69">IF(COUNTA(A2134:G2134)&gt;0,IF(COUNTA(A2134:G2134)&lt;6, 1,0),0)</f>
        <v>0</v>
      </c>
    </row>
    <row r="2135" spans="1:14" s="41" customFormat="1" x14ac:dyDescent="0.25">
      <c r="A2135" s="270"/>
      <c r="B2135" s="271"/>
      <c r="C2135" s="43"/>
      <c r="D2135" s="43"/>
      <c r="E2135" s="43"/>
      <c r="F2135" s="43"/>
      <c r="G2135" s="48"/>
      <c r="H2135" s="49"/>
      <c r="I2135" s="46" t="str">
        <f>IF(C2135="","",INDEX(airports_all,MATCH(C2135,Inputs!$J$5:$J$8662,0)))</f>
        <v/>
      </c>
      <c r="J2135" s="72" t="str">
        <f>IF(D2135="","",INDEX(airports_all,MATCH(D2135,Inputs!$J$5:$J$8662,0)))</f>
        <v/>
      </c>
      <c r="K2135" s="88" t="str">
        <f t="shared" si="68"/>
        <v/>
      </c>
      <c r="N2135" s="207">
        <f t="shared" si="69"/>
        <v>0</v>
      </c>
    </row>
    <row r="2136" spans="1:14" s="41" customFormat="1" x14ac:dyDescent="0.25">
      <c r="A2136" s="270"/>
      <c r="B2136" s="271"/>
      <c r="C2136" s="43"/>
      <c r="D2136" s="43"/>
      <c r="E2136" s="43"/>
      <c r="F2136" s="43"/>
      <c r="G2136" s="48"/>
      <c r="H2136" s="49"/>
      <c r="I2136" s="46" t="str">
        <f>IF(C2136="","",INDEX(airports_all,MATCH(C2136,Inputs!$J$5:$J$8662,0)))</f>
        <v/>
      </c>
      <c r="J2136" s="72" t="str">
        <f>IF(D2136="","",INDEX(airports_all,MATCH(D2136,Inputs!$J$5:$J$8662,0)))</f>
        <v/>
      </c>
      <c r="K2136" s="88" t="str">
        <f t="shared" si="68"/>
        <v/>
      </c>
      <c r="N2136" s="207">
        <f t="shared" si="69"/>
        <v>0</v>
      </c>
    </row>
    <row r="2137" spans="1:14" s="41" customFormat="1" x14ac:dyDescent="0.25">
      <c r="A2137" s="270"/>
      <c r="B2137" s="271"/>
      <c r="C2137" s="43"/>
      <c r="D2137" s="43"/>
      <c r="E2137" s="43"/>
      <c r="F2137" s="43"/>
      <c r="G2137" s="48"/>
      <c r="H2137" s="49"/>
      <c r="I2137" s="46" t="str">
        <f>IF(C2137="","",INDEX(airports_all,MATCH(C2137,Inputs!$J$5:$J$8662,0)))</f>
        <v/>
      </c>
      <c r="J2137" s="72" t="str">
        <f>IF(D2137="","",INDEX(airports_all,MATCH(D2137,Inputs!$J$5:$J$8662,0)))</f>
        <v/>
      </c>
      <c r="K2137" s="88" t="str">
        <f t="shared" si="68"/>
        <v/>
      </c>
      <c r="N2137" s="207">
        <f t="shared" si="69"/>
        <v>0</v>
      </c>
    </row>
    <row r="2138" spans="1:14" s="41" customFormat="1" x14ac:dyDescent="0.25">
      <c r="A2138" s="270"/>
      <c r="B2138" s="271"/>
      <c r="C2138" s="43"/>
      <c r="D2138" s="43"/>
      <c r="E2138" s="43"/>
      <c r="F2138" s="43"/>
      <c r="G2138" s="48"/>
      <c r="H2138" s="49"/>
      <c r="I2138" s="46" t="str">
        <f>IF(C2138="","",INDEX(airports_all,MATCH(C2138,Inputs!$J$5:$J$8662,0)))</f>
        <v/>
      </c>
      <c r="J2138" s="72" t="str">
        <f>IF(D2138="","",INDEX(airports_all,MATCH(D2138,Inputs!$J$5:$J$8662,0)))</f>
        <v/>
      </c>
      <c r="K2138" s="88" t="str">
        <f t="shared" si="68"/>
        <v/>
      </c>
      <c r="N2138" s="207">
        <f t="shared" si="69"/>
        <v>0</v>
      </c>
    </row>
    <row r="2139" spans="1:14" s="41" customFormat="1" x14ac:dyDescent="0.25">
      <c r="A2139" s="270"/>
      <c r="B2139" s="271"/>
      <c r="C2139" s="43"/>
      <c r="D2139" s="43"/>
      <c r="E2139" s="43"/>
      <c r="F2139" s="43"/>
      <c r="G2139" s="48"/>
      <c r="H2139" s="49"/>
      <c r="I2139" s="46" t="str">
        <f>IF(C2139="","",INDEX(airports_all,MATCH(C2139,Inputs!$J$5:$J$8662,0)))</f>
        <v/>
      </c>
      <c r="J2139" s="72" t="str">
        <f>IF(D2139="","",INDEX(airports_all,MATCH(D2139,Inputs!$J$5:$J$8662,0)))</f>
        <v/>
      </c>
      <c r="K2139" s="88" t="str">
        <f t="shared" si="68"/>
        <v/>
      </c>
      <c r="N2139" s="207">
        <f t="shared" si="69"/>
        <v>0</v>
      </c>
    </row>
    <row r="2140" spans="1:14" s="41" customFormat="1" x14ac:dyDescent="0.25">
      <c r="A2140" s="270"/>
      <c r="B2140" s="271"/>
      <c r="C2140" s="43"/>
      <c r="D2140" s="43"/>
      <c r="E2140" s="43"/>
      <c r="F2140" s="43"/>
      <c r="G2140" s="48"/>
      <c r="H2140" s="49"/>
      <c r="I2140" s="46" t="str">
        <f>IF(C2140="","",INDEX(airports_all,MATCH(C2140,Inputs!$J$5:$J$8662,0)))</f>
        <v/>
      </c>
      <c r="J2140" s="72" t="str">
        <f>IF(D2140="","",INDEX(airports_all,MATCH(D2140,Inputs!$J$5:$J$8662,0)))</f>
        <v/>
      </c>
      <c r="K2140" s="88" t="str">
        <f t="shared" si="68"/>
        <v/>
      </c>
      <c r="N2140" s="207">
        <f t="shared" si="69"/>
        <v>0</v>
      </c>
    </row>
    <row r="2141" spans="1:14" s="41" customFormat="1" x14ac:dyDescent="0.25">
      <c r="A2141" s="270"/>
      <c r="B2141" s="271"/>
      <c r="C2141" s="43"/>
      <c r="D2141" s="43"/>
      <c r="E2141" s="43"/>
      <c r="F2141" s="43"/>
      <c r="G2141" s="48"/>
      <c r="H2141" s="49"/>
      <c r="I2141" s="46" t="str">
        <f>IF(C2141="","",INDEX(airports_all,MATCH(C2141,Inputs!$J$5:$J$8662,0)))</f>
        <v/>
      </c>
      <c r="J2141" s="72" t="str">
        <f>IF(D2141="","",INDEX(airports_all,MATCH(D2141,Inputs!$J$5:$J$8662,0)))</f>
        <v/>
      </c>
      <c r="K2141" s="88" t="str">
        <f t="shared" si="68"/>
        <v/>
      </c>
      <c r="N2141" s="207">
        <f t="shared" si="69"/>
        <v>0</v>
      </c>
    </row>
    <row r="2142" spans="1:14" s="41" customFormat="1" x14ac:dyDescent="0.25">
      <c r="A2142" s="270"/>
      <c r="B2142" s="271"/>
      <c r="C2142" s="43"/>
      <c r="D2142" s="43"/>
      <c r="E2142" s="43"/>
      <c r="F2142" s="43"/>
      <c r="G2142" s="48"/>
      <c r="H2142" s="49"/>
      <c r="I2142" s="46" t="str">
        <f>IF(C2142="","",INDEX(airports_all,MATCH(C2142,Inputs!$J$5:$J$8662,0)))</f>
        <v/>
      </c>
      <c r="J2142" s="72" t="str">
        <f>IF(D2142="","",INDEX(airports_all,MATCH(D2142,Inputs!$J$5:$J$8662,0)))</f>
        <v/>
      </c>
      <c r="K2142" s="88" t="str">
        <f t="shared" si="68"/>
        <v/>
      </c>
      <c r="N2142" s="207">
        <f t="shared" si="69"/>
        <v>0</v>
      </c>
    </row>
    <row r="2143" spans="1:14" s="41" customFormat="1" x14ac:dyDescent="0.25">
      <c r="A2143" s="270"/>
      <c r="B2143" s="271"/>
      <c r="C2143" s="43"/>
      <c r="D2143" s="43"/>
      <c r="E2143" s="43"/>
      <c r="F2143" s="43"/>
      <c r="G2143" s="48"/>
      <c r="H2143" s="49"/>
      <c r="I2143" s="46" t="str">
        <f>IF(C2143="","",INDEX(airports_all,MATCH(C2143,Inputs!$J$5:$J$8662,0)))</f>
        <v/>
      </c>
      <c r="J2143" s="72" t="str">
        <f>IF(D2143="","",INDEX(airports_all,MATCH(D2143,Inputs!$J$5:$J$8662,0)))</f>
        <v/>
      </c>
      <c r="K2143" s="88" t="str">
        <f t="shared" si="68"/>
        <v/>
      </c>
      <c r="N2143" s="207">
        <f t="shared" si="69"/>
        <v>0</v>
      </c>
    </row>
    <row r="2144" spans="1:14" s="41" customFormat="1" x14ac:dyDescent="0.25">
      <c r="A2144" s="270"/>
      <c r="B2144" s="271"/>
      <c r="C2144" s="43"/>
      <c r="D2144" s="43"/>
      <c r="E2144" s="43"/>
      <c r="F2144" s="43"/>
      <c r="G2144" s="48"/>
      <c r="H2144" s="49"/>
      <c r="I2144" s="46" t="str">
        <f>IF(C2144="","",INDEX(airports_all,MATCH(C2144,Inputs!$J$5:$J$8662,0)))</f>
        <v/>
      </c>
      <c r="J2144" s="72" t="str">
        <f>IF(D2144="","",INDEX(airports_all,MATCH(D2144,Inputs!$J$5:$J$8662,0)))</f>
        <v/>
      </c>
      <c r="K2144" s="88" t="str">
        <f t="shared" si="68"/>
        <v/>
      </c>
      <c r="N2144" s="207">
        <f t="shared" si="69"/>
        <v>0</v>
      </c>
    </row>
    <row r="2145" spans="1:14" s="41" customFormat="1" x14ac:dyDescent="0.25">
      <c r="A2145" s="270"/>
      <c r="B2145" s="271"/>
      <c r="C2145" s="43"/>
      <c r="D2145" s="43"/>
      <c r="E2145" s="43"/>
      <c r="F2145" s="43"/>
      <c r="G2145" s="48"/>
      <c r="H2145" s="49"/>
      <c r="I2145" s="46" t="str">
        <f>IF(C2145="","",INDEX(airports_all,MATCH(C2145,Inputs!$J$5:$J$8662,0)))</f>
        <v/>
      </c>
      <c r="J2145" s="72" t="str">
        <f>IF(D2145="","",INDEX(airports_all,MATCH(D2145,Inputs!$J$5:$J$8662,0)))</f>
        <v/>
      </c>
      <c r="K2145" s="88" t="str">
        <f t="shared" si="68"/>
        <v/>
      </c>
      <c r="N2145" s="207">
        <f t="shared" si="69"/>
        <v>0</v>
      </c>
    </row>
    <row r="2146" spans="1:14" s="41" customFormat="1" x14ac:dyDescent="0.25">
      <c r="A2146" s="270"/>
      <c r="B2146" s="271"/>
      <c r="C2146" s="43"/>
      <c r="D2146" s="43"/>
      <c r="E2146" s="43"/>
      <c r="F2146" s="43"/>
      <c r="G2146" s="48"/>
      <c r="H2146" s="49"/>
      <c r="I2146" s="46" t="str">
        <f>IF(C2146="","",INDEX(airports_all,MATCH(C2146,Inputs!$J$5:$J$8662,0)))</f>
        <v/>
      </c>
      <c r="J2146" s="72" t="str">
        <f>IF(D2146="","",INDEX(airports_all,MATCH(D2146,Inputs!$J$5:$J$8662,0)))</f>
        <v/>
      </c>
      <c r="K2146" s="88" t="str">
        <f t="shared" si="68"/>
        <v/>
      </c>
      <c r="N2146" s="207">
        <f t="shared" si="69"/>
        <v>0</v>
      </c>
    </row>
    <row r="2147" spans="1:14" s="41" customFormat="1" x14ac:dyDescent="0.25">
      <c r="A2147" s="270"/>
      <c r="B2147" s="271"/>
      <c r="C2147" s="43"/>
      <c r="D2147" s="43"/>
      <c r="E2147" s="43"/>
      <c r="F2147" s="43"/>
      <c r="G2147" s="48"/>
      <c r="H2147" s="49"/>
      <c r="I2147" s="46" t="str">
        <f>IF(C2147="","",INDEX(airports_all,MATCH(C2147,Inputs!$J$5:$J$8662,0)))</f>
        <v/>
      </c>
      <c r="J2147" s="72" t="str">
        <f>IF(D2147="","",INDEX(airports_all,MATCH(D2147,Inputs!$J$5:$J$8662,0)))</f>
        <v/>
      </c>
      <c r="K2147" s="88" t="str">
        <f t="shared" si="68"/>
        <v/>
      </c>
      <c r="N2147" s="207">
        <f t="shared" si="69"/>
        <v>0</v>
      </c>
    </row>
    <row r="2148" spans="1:14" s="41" customFormat="1" x14ac:dyDescent="0.25">
      <c r="A2148" s="270"/>
      <c r="B2148" s="271"/>
      <c r="C2148" s="43"/>
      <c r="D2148" s="43"/>
      <c r="E2148" s="43"/>
      <c r="F2148" s="43"/>
      <c r="G2148" s="48"/>
      <c r="H2148" s="49"/>
      <c r="I2148" s="46" t="str">
        <f>IF(C2148="","",INDEX(airports_all,MATCH(C2148,Inputs!$J$5:$J$8662,0)))</f>
        <v/>
      </c>
      <c r="J2148" s="72" t="str">
        <f>IF(D2148="","",INDEX(airports_all,MATCH(D2148,Inputs!$J$5:$J$8662,0)))</f>
        <v/>
      </c>
      <c r="K2148" s="88" t="str">
        <f t="shared" si="68"/>
        <v/>
      </c>
      <c r="N2148" s="207">
        <f t="shared" si="69"/>
        <v>0</v>
      </c>
    </row>
    <row r="2149" spans="1:14" s="41" customFormat="1" x14ac:dyDescent="0.25">
      <c r="A2149" s="270"/>
      <c r="B2149" s="271"/>
      <c r="C2149" s="43"/>
      <c r="D2149" s="43"/>
      <c r="E2149" s="43"/>
      <c r="F2149" s="43"/>
      <c r="G2149" s="48"/>
      <c r="H2149" s="49"/>
      <c r="I2149" s="46" t="str">
        <f>IF(C2149="","",INDEX(airports_all,MATCH(C2149,Inputs!$J$5:$J$8662,0)))</f>
        <v/>
      </c>
      <c r="J2149" s="72" t="str">
        <f>IF(D2149="","",INDEX(airports_all,MATCH(D2149,Inputs!$J$5:$J$8662,0)))</f>
        <v/>
      </c>
      <c r="K2149" s="88" t="str">
        <f t="shared" si="68"/>
        <v/>
      </c>
      <c r="N2149" s="207">
        <f t="shared" si="69"/>
        <v>0</v>
      </c>
    </row>
    <row r="2150" spans="1:14" s="41" customFormat="1" x14ac:dyDescent="0.25">
      <c r="A2150" s="270"/>
      <c r="B2150" s="271"/>
      <c r="C2150" s="43"/>
      <c r="D2150" s="43"/>
      <c r="E2150" s="43"/>
      <c r="F2150" s="43"/>
      <c r="G2150" s="48"/>
      <c r="H2150" s="49"/>
      <c r="I2150" s="46" t="str">
        <f>IF(C2150="","",INDEX(airports_all,MATCH(C2150,Inputs!$J$5:$J$8662,0)))</f>
        <v/>
      </c>
      <c r="J2150" s="72" t="str">
        <f>IF(D2150="","",INDEX(airports_all,MATCH(D2150,Inputs!$J$5:$J$8662,0)))</f>
        <v/>
      </c>
      <c r="K2150" s="88" t="str">
        <f t="shared" si="68"/>
        <v/>
      </c>
      <c r="N2150" s="207">
        <f t="shared" si="69"/>
        <v>0</v>
      </c>
    </row>
    <row r="2151" spans="1:14" s="41" customFormat="1" x14ac:dyDescent="0.25">
      <c r="A2151" s="270"/>
      <c r="B2151" s="271"/>
      <c r="C2151" s="43"/>
      <c r="D2151" s="43"/>
      <c r="E2151" s="43"/>
      <c r="F2151" s="43"/>
      <c r="G2151" s="48"/>
      <c r="H2151" s="49"/>
      <c r="I2151" s="46" t="str">
        <f>IF(C2151="","",INDEX(airports_all,MATCH(C2151,Inputs!$J$5:$J$8662,0)))</f>
        <v/>
      </c>
      <c r="J2151" s="72" t="str">
        <f>IF(D2151="","",INDEX(airports_all,MATCH(D2151,Inputs!$J$5:$J$8662,0)))</f>
        <v/>
      </c>
      <c r="K2151" s="88" t="str">
        <f t="shared" si="68"/>
        <v/>
      </c>
      <c r="N2151" s="207">
        <f t="shared" si="69"/>
        <v>0</v>
      </c>
    </row>
    <row r="2152" spans="1:14" s="41" customFormat="1" x14ac:dyDescent="0.25">
      <c r="A2152" s="270"/>
      <c r="B2152" s="271"/>
      <c r="C2152" s="43"/>
      <c r="D2152" s="43"/>
      <c r="E2152" s="43"/>
      <c r="F2152" s="43"/>
      <c r="G2152" s="48"/>
      <c r="H2152" s="49"/>
      <c r="I2152" s="46" t="str">
        <f>IF(C2152="","",INDEX(airports_all,MATCH(C2152,Inputs!$J$5:$J$8662,0)))</f>
        <v/>
      </c>
      <c r="J2152" s="72" t="str">
        <f>IF(D2152="","",INDEX(airports_all,MATCH(D2152,Inputs!$J$5:$J$8662,0)))</f>
        <v/>
      </c>
      <c r="K2152" s="88" t="str">
        <f t="shared" si="68"/>
        <v/>
      </c>
      <c r="N2152" s="207">
        <f t="shared" si="69"/>
        <v>0</v>
      </c>
    </row>
    <row r="2153" spans="1:14" s="41" customFormat="1" x14ac:dyDescent="0.25">
      <c r="A2153" s="270"/>
      <c r="B2153" s="271"/>
      <c r="C2153" s="43"/>
      <c r="D2153" s="43"/>
      <c r="E2153" s="43"/>
      <c r="F2153" s="43"/>
      <c r="G2153" s="48"/>
      <c r="H2153" s="49"/>
      <c r="I2153" s="46" t="str">
        <f>IF(C2153="","",INDEX(airports_all,MATCH(C2153,Inputs!$J$5:$J$8662,0)))</f>
        <v/>
      </c>
      <c r="J2153" s="72" t="str">
        <f>IF(D2153="","",INDEX(airports_all,MATCH(D2153,Inputs!$J$5:$J$8662,0)))</f>
        <v/>
      </c>
      <c r="K2153" s="88" t="str">
        <f t="shared" si="68"/>
        <v/>
      </c>
      <c r="N2153" s="207">
        <f t="shared" si="69"/>
        <v>0</v>
      </c>
    </row>
    <row r="2154" spans="1:14" s="41" customFormat="1" x14ac:dyDescent="0.25">
      <c r="A2154" s="270"/>
      <c r="B2154" s="271"/>
      <c r="C2154" s="43"/>
      <c r="D2154" s="43"/>
      <c r="E2154" s="43"/>
      <c r="F2154" s="43"/>
      <c r="G2154" s="48"/>
      <c r="H2154" s="49"/>
      <c r="I2154" s="46" t="str">
        <f>IF(C2154="","",INDEX(airports_all,MATCH(C2154,Inputs!$J$5:$J$8662,0)))</f>
        <v/>
      </c>
      <c r="J2154" s="72" t="str">
        <f>IF(D2154="","",INDEX(airports_all,MATCH(D2154,Inputs!$J$5:$J$8662,0)))</f>
        <v/>
      </c>
      <c r="K2154" s="88" t="str">
        <f t="shared" si="68"/>
        <v/>
      </c>
      <c r="N2154" s="207">
        <f t="shared" si="69"/>
        <v>0</v>
      </c>
    </row>
    <row r="2155" spans="1:14" s="41" customFormat="1" x14ac:dyDescent="0.25">
      <c r="A2155" s="270"/>
      <c r="B2155" s="271"/>
      <c r="C2155" s="43"/>
      <c r="D2155" s="43"/>
      <c r="E2155" s="43"/>
      <c r="F2155" s="43"/>
      <c r="G2155" s="48"/>
      <c r="H2155" s="49"/>
      <c r="I2155" s="46" t="str">
        <f>IF(C2155="","",INDEX(airports_all,MATCH(C2155,Inputs!$J$5:$J$8662,0)))</f>
        <v/>
      </c>
      <c r="J2155" s="72" t="str">
        <f>IF(D2155="","",INDEX(airports_all,MATCH(D2155,Inputs!$J$5:$J$8662,0)))</f>
        <v/>
      </c>
      <c r="K2155" s="88" t="str">
        <f t="shared" si="68"/>
        <v/>
      </c>
      <c r="N2155" s="207">
        <f t="shared" si="69"/>
        <v>0</v>
      </c>
    </row>
    <row r="2156" spans="1:14" s="41" customFormat="1" x14ac:dyDescent="0.25">
      <c r="A2156" s="270"/>
      <c r="B2156" s="271"/>
      <c r="C2156" s="43"/>
      <c r="D2156" s="43"/>
      <c r="E2156" s="43"/>
      <c r="F2156" s="43"/>
      <c r="G2156" s="48"/>
      <c r="H2156" s="49"/>
      <c r="I2156" s="46" t="str">
        <f>IF(C2156="","",INDEX(airports_all,MATCH(C2156,Inputs!$J$5:$J$8662,0)))</f>
        <v/>
      </c>
      <c r="J2156" s="72" t="str">
        <f>IF(D2156="","",INDEX(airports_all,MATCH(D2156,Inputs!$J$5:$J$8662,0)))</f>
        <v/>
      </c>
      <c r="K2156" s="88" t="str">
        <f t="shared" si="68"/>
        <v/>
      </c>
      <c r="N2156" s="207">
        <f t="shared" si="69"/>
        <v>0</v>
      </c>
    </row>
    <row r="2157" spans="1:14" s="41" customFormat="1" x14ac:dyDescent="0.25">
      <c r="A2157" s="270"/>
      <c r="B2157" s="271"/>
      <c r="C2157" s="43"/>
      <c r="D2157" s="43"/>
      <c r="E2157" s="43"/>
      <c r="F2157" s="43"/>
      <c r="G2157" s="48"/>
      <c r="H2157" s="49"/>
      <c r="I2157" s="46" t="str">
        <f>IF(C2157="","",INDEX(airports_all,MATCH(C2157,Inputs!$J$5:$J$8662,0)))</f>
        <v/>
      </c>
      <c r="J2157" s="72" t="str">
        <f>IF(D2157="","",INDEX(airports_all,MATCH(D2157,Inputs!$J$5:$J$8662,0)))</f>
        <v/>
      </c>
      <c r="K2157" s="88" t="str">
        <f t="shared" si="68"/>
        <v/>
      </c>
      <c r="N2157" s="207">
        <f t="shared" si="69"/>
        <v>0</v>
      </c>
    </row>
    <row r="2158" spans="1:14" s="41" customFormat="1" x14ac:dyDescent="0.25">
      <c r="A2158" s="270"/>
      <c r="B2158" s="271"/>
      <c r="C2158" s="43"/>
      <c r="D2158" s="43"/>
      <c r="E2158" s="43"/>
      <c r="F2158" s="43"/>
      <c r="G2158" s="48"/>
      <c r="H2158" s="49"/>
      <c r="I2158" s="46" t="str">
        <f>IF(C2158="","",INDEX(airports_all,MATCH(C2158,Inputs!$J$5:$J$8662,0)))</f>
        <v/>
      </c>
      <c r="J2158" s="72" t="str">
        <f>IF(D2158="","",INDEX(airports_all,MATCH(D2158,Inputs!$J$5:$J$8662,0)))</f>
        <v/>
      </c>
      <c r="K2158" s="88" t="str">
        <f t="shared" si="68"/>
        <v/>
      </c>
      <c r="N2158" s="207">
        <f t="shared" si="69"/>
        <v>0</v>
      </c>
    </row>
    <row r="2159" spans="1:14" s="41" customFormat="1" x14ac:dyDescent="0.25">
      <c r="A2159" s="270"/>
      <c r="B2159" s="271"/>
      <c r="C2159" s="43"/>
      <c r="D2159" s="43"/>
      <c r="E2159" s="43"/>
      <c r="F2159" s="43"/>
      <c r="G2159" s="48"/>
      <c r="H2159" s="49"/>
      <c r="I2159" s="46" t="str">
        <f>IF(C2159="","",INDEX(airports_all,MATCH(C2159,Inputs!$J$5:$J$8662,0)))</f>
        <v/>
      </c>
      <c r="J2159" s="72" t="str">
        <f>IF(D2159="","",INDEX(airports_all,MATCH(D2159,Inputs!$J$5:$J$8662,0)))</f>
        <v/>
      </c>
      <c r="K2159" s="88" t="str">
        <f t="shared" si="68"/>
        <v/>
      </c>
      <c r="N2159" s="207">
        <f t="shared" si="69"/>
        <v>0</v>
      </c>
    </row>
    <row r="2160" spans="1:14" s="41" customFormat="1" x14ac:dyDescent="0.25">
      <c r="A2160" s="270"/>
      <c r="B2160" s="271"/>
      <c r="C2160" s="43"/>
      <c r="D2160" s="43"/>
      <c r="E2160" s="43"/>
      <c r="F2160" s="43"/>
      <c r="G2160" s="48"/>
      <c r="H2160" s="49"/>
      <c r="I2160" s="46" t="str">
        <f>IF(C2160="","",INDEX(airports_all,MATCH(C2160,Inputs!$J$5:$J$8662,0)))</f>
        <v/>
      </c>
      <c r="J2160" s="72" t="str">
        <f>IF(D2160="","",INDEX(airports_all,MATCH(D2160,Inputs!$J$5:$J$8662,0)))</f>
        <v/>
      </c>
      <c r="K2160" s="88" t="str">
        <f t="shared" si="68"/>
        <v/>
      </c>
      <c r="N2160" s="207">
        <f t="shared" si="69"/>
        <v>0</v>
      </c>
    </row>
    <row r="2161" spans="1:14" s="41" customFormat="1" x14ac:dyDescent="0.25">
      <c r="A2161" s="270"/>
      <c r="B2161" s="271"/>
      <c r="C2161" s="43"/>
      <c r="D2161" s="43"/>
      <c r="E2161" s="43"/>
      <c r="F2161" s="43"/>
      <c r="G2161" s="48"/>
      <c r="H2161" s="49"/>
      <c r="I2161" s="46" t="str">
        <f>IF(C2161="","",INDEX(airports_all,MATCH(C2161,Inputs!$J$5:$J$8662,0)))</f>
        <v/>
      </c>
      <c r="J2161" s="72" t="str">
        <f>IF(D2161="","",INDEX(airports_all,MATCH(D2161,Inputs!$J$5:$J$8662,0)))</f>
        <v/>
      </c>
      <c r="K2161" s="88" t="str">
        <f t="shared" si="68"/>
        <v/>
      </c>
      <c r="N2161" s="207">
        <f t="shared" si="69"/>
        <v>0</v>
      </c>
    </row>
    <row r="2162" spans="1:14" s="41" customFormat="1" x14ac:dyDescent="0.25">
      <c r="A2162" s="270"/>
      <c r="B2162" s="271"/>
      <c r="C2162" s="43"/>
      <c r="D2162" s="43"/>
      <c r="E2162" s="43"/>
      <c r="F2162" s="43"/>
      <c r="G2162" s="48"/>
      <c r="H2162" s="49"/>
      <c r="I2162" s="46" t="str">
        <f>IF(C2162="","",INDEX(airports_all,MATCH(C2162,Inputs!$J$5:$J$8662,0)))</f>
        <v/>
      </c>
      <c r="J2162" s="72" t="str">
        <f>IF(D2162="","",INDEX(airports_all,MATCH(D2162,Inputs!$J$5:$J$8662,0)))</f>
        <v/>
      </c>
      <c r="K2162" s="88" t="str">
        <f t="shared" si="68"/>
        <v/>
      </c>
      <c r="N2162" s="207">
        <f t="shared" si="69"/>
        <v>0</v>
      </c>
    </row>
    <row r="2163" spans="1:14" s="41" customFormat="1" x14ac:dyDescent="0.25">
      <c r="A2163" s="270"/>
      <c r="B2163" s="271"/>
      <c r="C2163" s="43"/>
      <c r="D2163" s="43"/>
      <c r="E2163" s="43"/>
      <c r="F2163" s="43"/>
      <c r="G2163" s="48"/>
      <c r="H2163" s="49"/>
      <c r="I2163" s="46" t="str">
        <f>IF(C2163="","",INDEX(airports_all,MATCH(C2163,Inputs!$J$5:$J$8662,0)))</f>
        <v/>
      </c>
      <c r="J2163" s="72" t="str">
        <f>IF(D2163="","",INDEX(airports_all,MATCH(D2163,Inputs!$J$5:$J$8662,0)))</f>
        <v/>
      </c>
      <c r="K2163" s="88" t="str">
        <f t="shared" si="68"/>
        <v/>
      </c>
      <c r="N2163" s="207">
        <f t="shared" si="69"/>
        <v>0</v>
      </c>
    </row>
    <row r="2164" spans="1:14" s="41" customFormat="1" x14ac:dyDescent="0.25">
      <c r="A2164" s="270"/>
      <c r="B2164" s="271"/>
      <c r="C2164" s="43"/>
      <c r="D2164" s="43"/>
      <c r="E2164" s="43"/>
      <c r="F2164" s="43"/>
      <c r="G2164" s="48"/>
      <c r="H2164" s="49"/>
      <c r="I2164" s="46" t="str">
        <f>IF(C2164="","",INDEX(airports_all,MATCH(C2164,Inputs!$J$5:$J$8662,0)))</f>
        <v/>
      </c>
      <c r="J2164" s="72" t="str">
        <f>IF(D2164="","",INDEX(airports_all,MATCH(D2164,Inputs!$J$5:$J$8662,0)))</f>
        <v/>
      </c>
      <c r="K2164" s="88" t="str">
        <f t="shared" si="68"/>
        <v/>
      </c>
      <c r="N2164" s="207">
        <f t="shared" si="69"/>
        <v>0</v>
      </c>
    </row>
    <row r="2165" spans="1:14" s="41" customFormat="1" x14ac:dyDescent="0.25">
      <c r="A2165" s="270"/>
      <c r="B2165" s="271"/>
      <c r="C2165" s="43"/>
      <c r="D2165" s="43"/>
      <c r="E2165" s="43"/>
      <c r="F2165" s="43"/>
      <c r="G2165" s="48"/>
      <c r="H2165" s="49"/>
      <c r="I2165" s="46" t="str">
        <f>IF(C2165="","",INDEX(airports_all,MATCH(C2165,Inputs!$J$5:$J$8662,0)))</f>
        <v/>
      </c>
      <c r="J2165" s="72" t="str">
        <f>IF(D2165="","",INDEX(airports_all,MATCH(D2165,Inputs!$J$5:$J$8662,0)))</f>
        <v/>
      </c>
      <c r="K2165" s="88" t="str">
        <f t="shared" si="68"/>
        <v/>
      </c>
      <c r="N2165" s="207">
        <f t="shared" si="69"/>
        <v>0</v>
      </c>
    </row>
    <row r="2166" spans="1:14" s="41" customFormat="1" x14ac:dyDescent="0.25">
      <c r="A2166" s="270"/>
      <c r="B2166" s="271"/>
      <c r="C2166" s="43"/>
      <c r="D2166" s="43"/>
      <c r="E2166" s="43"/>
      <c r="F2166" s="43"/>
      <c r="G2166" s="48"/>
      <c r="H2166" s="49"/>
      <c r="I2166" s="46" t="str">
        <f>IF(C2166="","",INDEX(airports_all,MATCH(C2166,Inputs!$J$5:$J$8662,0)))</f>
        <v/>
      </c>
      <c r="J2166" s="72" t="str">
        <f>IF(D2166="","",INDEX(airports_all,MATCH(D2166,Inputs!$J$5:$J$8662,0)))</f>
        <v/>
      </c>
      <c r="K2166" s="88" t="str">
        <f t="shared" si="68"/>
        <v/>
      </c>
      <c r="N2166" s="207">
        <f t="shared" si="69"/>
        <v>0</v>
      </c>
    </row>
    <row r="2167" spans="1:14" s="41" customFormat="1" x14ac:dyDescent="0.25">
      <c r="A2167" s="270"/>
      <c r="B2167" s="271"/>
      <c r="C2167" s="43"/>
      <c r="D2167" s="43"/>
      <c r="E2167" s="43"/>
      <c r="F2167" s="43"/>
      <c r="G2167" s="48"/>
      <c r="H2167" s="49"/>
      <c r="I2167" s="46" t="str">
        <f>IF(C2167="","",INDEX(airports_all,MATCH(C2167,Inputs!$J$5:$J$8662,0)))</f>
        <v/>
      </c>
      <c r="J2167" s="72" t="str">
        <f>IF(D2167="","",INDEX(airports_all,MATCH(D2167,Inputs!$J$5:$J$8662,0)))</f>
        <v/>
      </c>
      <c r="K2167" s="88" t="str">
        <f t="shared" si="68"/>
        <v/>
      </c>
      <c r="N2167" s="207">
        <f t="shared" si="69"/>
        <v>0</v>
      </c>
    </row>
    <row r="2168" spans="1:14" s="41" customFormat="1" x14ac:dyDescent="0.25">
      <c r="A2168" s="270"/>
      <c r="B2168" s="271"/>
      <c r="C2168" s="43"/>
      <c r="D2168" s="43"/>
      <c r="E2168" s="43"/>
      <c r="F2168" s="43"/>
      <c r="G2168" s="48"/>
      <c r="H2168" s="49"/>
      <c r="I2168" s="46" t="str">
        <f>IF(C2168="","",INDEX(airports_all,MATCH(C2168,Inputs!$J$5:$J$8662,0)))</f>
        <v/>
      </c>
      <c r="J2168" s="72" t="str">
        <f>IF(D2168="","",INDEX(airports_all,MATCH(D2168,Inputs!$J$5:$J$8662,0)))</f>
        <v/>
      </c>
      <c r="K2168" s="88" t="str">
        <f t="shared" si="68"/>
        <v/>
      </c>
      <c r="N2168" s="207">
        <f t="shared" si="69"/>
        <v>0</v>
      </c>
    </row>
    <row r="2169" spans="1:14" s="41" customFormat="1" x14ac:dyDescent="0.25">
      <c r="A2169" s="270"/>
      <c r="B2169" s="271"/>
      <c r="C2169" s="43"/>
      <c r="D2169" s="43"/>
      <c r="E2169" s="43"/>
      <c r="F2169" s="43"/>
      <c r="G2169" s="48"/>
      <c r="H2169" s="49"/>
      <c r="I2169" s="46" t="str">
        <f>IF(C2169="","",INDEX(airports_all,MATCH(C2169,Inputs!$J$5:$J$8662,0)))</f>
        <v/>
      </c>
      <c r="J2169" s="72" t="str">
        <f>IF(D2169="","",INDEX(airports_all,MATCH(D2169,Inputs!$J$5:$J$8662,0)))</f>
        <v/>
      </c>
      <c r="K2169" s="88" t="str">
        <f t="shared" si="68"/>
        <v/>
      </c>
      <c r="N2169" s="207">
        <f t="shared" si="69"/>
        <v>0</v>
      </c>
    </row>
    <row r="2170" spans="1:14" s="41" customFormat="1" x14ac:dyDescent="0.25">
      <c r="A2170" s="270"/>
      <c r="B2170" s="271"/>
      <c r="C2170" s="43"/>
      <c r="D2170" s="43"/>
      <c r="E2170" s="43"/>
      <c r="F2170" s="43"/>
      <c r="G2170" s="48"/>
      <c r="H2170" s="49"/>
      <c r="I2170" s="46" t="str">
        <f>IF(C2170="","",INDEX(airports_all,MATCH(C2170,Inputs!$J$5:$J$8662,0)))</f>
        <v/>
      </c>
      <c r="J2170" s="72" t="str">
        <f>IF(D2170="","",INDEX(airports_all,MATCH(D2170,Inputs!$J$5:$J$8662,0)))</f>
        <v/>
      </c>
      <c r="K2170" s="88" t="str">
        <f t="shared" si="68"/>
        <v/>
      </c>
      <c r="N2170" s="207">
        <f t="shared" si="69"/>
        <v>0</v>
      </c>
    </row>
    <row r="2171" spans="1:14" s="41" customFormat="1" x14ac:dyDescent="0.25">
      <c r="A2171" s="270"/>
      <c r="B2171" s="271"/>
      <c r="C2171" s="43"/>
      <c r="D2171" s="43"/>
      <c r="E2171" s="43"/>
      <c r="F2171" s="43"/>
      <c r="G2171" s="48"/>
      <c r="H2171" s="49"/>
      <c r="I2171" s="46" t="str">
        <f>IF(C2171="","",INDEX(airports_all,MATCH(C2171,Inputs!$J$5:$J$8662,0)))</f>
        <v/>
      </c>
      <c r="J2171" s="72" t="str">
        <f>IF(D2171="","",INDEX(airports_all,MATCH(D2171,Inputs!$J$5:$J$8662,0)))</f>
        <v/>
      </c>
      <c r="K2171" s="88" t="str">
        <f t="shared" si="68"/>
        <v/>
      </c>
      <c r="N2171" s="207">
        <f t="shared" si="69"/>
        <v>0</v>
      </c>
    </row>
    <row r="2172" spans="1:14" s="41" customFormat="1" x14ac:dyDescent="0.25">
      <c r="A2172" s="270"/>
      <c r="B2172" s="271"/>
      <c r="C2172" s="43"/>
      <c r="D2172" s="43"/>
      <c r="E2172" s="43"/>
      <c r="F2172" s="43"/>
      <c r="G2172" s="48"/>
      <c r="H2172" s="49"/>
      <c r="I2172" s="46" t="str">
        <f>IF(C2172="","",INDEX(airports_all,MATCH(C2172,Inputs!$J$5:$J$8662,0)))</f>
        <v/>
      </c>
      <c r="J2172" s="72" t="str">
        <f>IF(D2172="","",INDEX(airports_all,MATCH(D2172,Inputs!$J$5:$J$8662,0)))</f>
        <v/>
      </c>
      <c r="K2172" s="88" t="str">
        <f t="shared" si="68"/>
        <v/>
      </c>
      <c r="N2172" s="207">
        <f t="shared" si="69"/>
        <v>0</v>
      </c>
    </row>
    <row r="2173" spans="1:14" s="41" customFormat="1" x14ac:dyDescent="0.25">
      <c r="A2173" s="270"/>
      <c r="B2173" s="271"/>
      <c r="C2173" s="43"/>
      <c r="D2173" s="43"/>
      <c r="E2173" s="43"/>
      <c r="F2173" s="43"/>
      <c r="G2173" s="48"/>
      <c r="H2173" s="49"/>
      <c r="I2173" s="46" t="str">
        <f>IF(C2173="","",INDEX(airports_all,MATCH(C2173,Inputs!$J$5:$J$8662,0)))</f>
        <v/>
      </c>
      <c r="J2173" s="72" t="str">
        <f>IF(D2173="","",INDEX(airports_all,MATCH(D2173,Inputs!$J$5:$J$8662,0)))</f>
        <v/>
      </c>
      <c r="K2173" s="88" t="str">
        <f t="shared" si="68"/>
        <v/>
      </c>
      <c r="N2173" s="207">
        <f t="shared" si="69"/>
        <v>0</v>
      </c>
    </row>
    <row r="2174" spans="1:14" s="41" customFormat="1" x14ac:dyDescent="0.25">
      <c r="A2174" s="270"/>
      <c r="B2174" s="271"/>
      <c r="C2174" s="43"/>
      <c r="D2174" s="43"/>
      <c r="E2174" s="43"/>
      <c r="F2174" s="43"/>
      <c r="G2174" s="48"/>
      <c r="H2174" s="49"/>
      <c r="I2174" s="46" t="str">
        <f>IF(C2174="","",INDEX(airports_all,MATCH(C2174,Inputs!$J$5:$J$8662,0)))</f>
        <v/>
      </c>
      <c r="J2174" s="72" t="str">
        <f>IF(D2174="","",INDEX(airports_all,MATCH(D2174,Inputs!$J$5:$J$8662,0)))</f>
        <v/>
      </c>
      <c r="K2174" s="88" t="str">
        <f t="shared" si="68"/>
        <v/>
      </c>
      <c r="N2174" s="207">
        <f t="shared" si="69"/>
        <v>0</v>
      </c>
    </row>
    <row r="2175" spans="1:14" s="41" customFormat="1" x14ac:dyDescent="0.25">
      <c r="A2175" s="270"/>
      <c r="B2175" s="271"/>
      <c r="C2175" s="43"/>
      <c r="D2175" s="43"/>
      <c r="E2175" s="43"/>
      <c r="F2175" s="43"/>
      <c r="G2175" s="48"/>
      <c r="H2175" s="49"/>
      <c r="I2175" s="46" t="str">
        <f>IF(C2175="","",INDEX(airports_all,MATCH(C2175,Inputs!$J$5:$J$8662,0)))</f>
        <v/>
      </c>
      <c r="J2175" s="72" t="str">
        <f>IF(D2175="","",INDEX(airports_all,MATCH(D2175,Inputs!$J$5:$J$8662,0)))</f>
        <v/>
      </c>
      <c r="K2175" s="88" t="str">
        <f t="shared" si="68"/>
        <v/>
      </c>
      <c r="N2175" s="207">
        <f t="shared" si="69"/>
        <v>0</v>
      </c>
    </row>
    <row r="2176" spans="1:14" s="41" customFormat="1" x14ac:dyDescent="0.25">
      <c r="A2176" s="270"/>
      <c r="B2176" s="271"/>
      <c r="C2176" s="43"/>
      <c r="D2176" s="43"/>
      <c r="E2176" s="43"/>
      <c r="F2176" s="43"/>
      <c r="G2176" s="48"/>
      <c r="H2176" s="49"/>
      <c r="I2176" s="46" t="str">
        <f>IF(C2176="","",INDEX(airports_all,MATCH(C2176,Inputs!$J$5:$J$8662,0)))</f>
        <v/>
      </c>
      <c r="J2176" s="72" t="str">
        <f>IF(D2176="","",INDEX(airports_all,MATCH(D2176,Inputs!$J$5:$J$8662,0)))</f>
        <v/>
      </c>
      <c r="K2176" s="88" t="str">
        <f t="shared" si="68"/>
        <v/>
      </c>
      <c r="N2176" s="207">
        <f t="shared" si="69"/>
        <v>0</v>
      </c>
    </row>
    <row r="2177" spans="1:14" s="41" customFormat="1" x14ac:dyDescent="0.25">
      <c r="A2177" s="270"/>
      <c r="B2177" s="271"/>
      <c r="C2177" s="43"/>
      <c r="D2177" s="43"/>
      <c r="E2177" s="43"/>
      <c r="F2177" s="43"/>
      <c r="G2177" s="48"/>
      <c r="H2177" s="49"/>
      <c r="I2177" s="46" t="str">
        <f>IF(C2177="","",INDEX(airports_all,MATCH(C2177,Inputs!$J$5:$J$8662,0)))</f>
        <v/>
      </c>
      <c r="J2177" s="72" t="str">
        <f>IF(D2177="","",INDEX(airports_all,MATCH(D2177,Inputs!$J$5:$J$8662,0)))</f>
        <v/>
      </c>
      <c r="K2177" s="88" t="str">
        <f t="shared" si="68"/>
        <v/>
      </c>
      <c r="N2177" s="207">
        <f t="shared" si="69"/>
        <v>0</v>
      </c>
    </row>
    <row r="2178" spans="1:14" s="41" customFormat="1" x14ac:dyDescent="0.25">
      <c r="A2178" s="270"/>
      <c r="B2178" s="271"/>
      <c r="C2178" s="43"/>
      <c r="D2178" s="43"/>
      <c r="E2178" s="43"/>
      <c r="F2178" s="43"/>
      <c r="G2178" s="48"/>
      <c r="H2178" s="49"/>
      <c r="I2178" s="46" t="str">
        <f>IF(C2178="","",INDEX(airports_all,MATCH(C2178,Inputs!$J$5:$J$8662,0)))</f>
        <v/>
      </c>
      <c r="J2178" s="72" t="str">
        <f>IF(D2178="","",INDEX(airports_all,MATCH(D2178,Inputs!$J$5:$J$8662,0)))</f>
        <v/>
      </c>
      <c r="K2178" s="88" t="str">
        <f t="shared" si="68"/>
        <v/>
      </c>
      <c r="N2178" s="207">
        <f t="shared" si="69"/>
        <v>0</v>
      </c>
    </row>
    <row r="2179" spans="1:14" s="41" customFormat="1" x14ac:dyDescent="0.25">
      <c r="A2179" s="270"/>
      <c r="B2179" s="271"/>
      <c r="C2179" s="43"/>
      <c r="D2179" s="43"/>
      <c r="E2179" s="43"/>
      <c r="F2179" s="43"/>
      <c r="G2179" s="48"/>
      <c r="H2179" s="49"/>
      <c r="I2179" s="46" t="str">
        <f>IF(C2179="","",INDEX(airports_all,MATCH(C2179,Inputs!$J$5:$J$8662,0)))</f>
        <v/>
      </c>
      <c r="J2179" s="72" t="str">
        <f>IF(D2179="","",INDEX(airports_all,MATCH(D2179,Inputs!$J$5:$J$8662,0)))</f>
        <v/>
      </c>
      <c r="K2179" s="88" t="str">
        <f t="shared" si="68"/>
        <v/>
      </c>
      <c r="N2179" s="207">
        <f t="shared" si="69"/>
        <v>0</v>
      </c>
    </row>
    <row r="2180" spans="1:14" s="41" customFormat="1" x14ac:dyDescent="0.25">
      <c r="A2180" s="270"/>
      <c r="B2180" s="271"/>
      <c r="C2180" s="43"/>
      <c r="D2180" s="43"/>
      <c r="E2180" s="43"/>
      <c r="F2180" s="43"/>
      <c r="G2180" s="48"/>
      <c r="H2180" s="49"/>
      <c r="I2180" s="46" t="str">
        <f>IF(C2180="","",INDEX(airports_all,MATCH(C2180,Inputs!$J$5:$J$8662,0)))</f>
        <v/>
      </c>
      <c r="J2180" s="72" t="str">
        <f>IF(D2180="","",INDEX(airports_all,MATCH(D2180,Inputs!$J$5:$J$8662,0)))</f>
        <v/>
      </c>
      <c r="K2180" s="88" t="str">
        <f t="shared" si="68"/>
        <v/>
      </c>
      <c r="N2180" s="207">
        <f t="shared" si="69"/>
        <v>0</v>
      </c>
    </row>
    <row r="2181" spans="1:14" s="41" customFormat="1" x14ac:dyDescent="0.25">
      <c r="A2181" s="270"/>
      <c r="B2181" s="271"/>
      <c r="C2181" s="43"/>
      <c r="D2181" s="43"/>
      <c r="E2181" s="43"/>
      <c r="F2181" s="43"/>
      <c r="G2181" s="48"/>
      <c r="H2181" s="49"/>
      <c r="I2181" s="46" t="str">
        <f>IF(C2181="","",INDEX(airports_all,MATCH(C2181,Inputs!$J$5:$J$8662,0)))</f>
        <v/>
      </c>
      <c r="J2181" s="72" t="str">
        <f>IF(D2181="","",INDEX(airports_all,MATCH(D2181,Inputs!$J$5:$J$8662,0)))</f>
        <v/>
      </c>
      <c r="K2181" s="88" t="str">
        <f t="shared" si="68"/>
        <v/>
      </c>
      <c r="N2181" s="207">
        <f t="shared" si="69"/>
        <v>0</v>
      </c>
    </row>
    <row r="2182" spans="1:14" s="41" customFormat="1" x14ac:dyDescent="0.25">
      <c r="A2182" s="270"/>
      <c r="B2182" s="271"/>
      <c r="C2182" s="43"/>
      <c r="D2182" s="43"/>
      <c r="E2182" s="43"/>
      <c r="F2182" s="43"/>
      <c r="G2182" s="48"/>
      <c r="H2182" s="49"/>
      <c r="I2182" s="46" t="str">
        <f>IF(C2182="","",INDEX(airports_all,MATCH(C2182,Inputs!$J$5:$J$8662,0)))</f>
        <v/>
      </c>
      <c r="J2182" s="72" t="str">
        <f>IF(D2182="","",INDEX(airports_all,MATCH(D2182,Inputs!$J$5:$J$8662,0)))</f>
        <v/>
      </c>
      <c r="K2182" s="88" t="str">
        <f t="shared" si="68"/>
        <v/>
      </c>
      <c r="N2182" s="207">
        <f t="shared" si="69"/>
        <v>0</v>
      </c>
    </row>
    <row r="2183" spans="1:14" s="41" customFormat="1" x14ac:dyDescent="0.25">
      <c r="A2183" s="270"/>
      <c r="B2183" s="271"/>
      <c r="C2183" s="43"/>
      <c r="D2183" s="43"/>
      <c r="E2183" s="43"/>
      <c r="F2183" s="43"/>
      <c r="G2183" s="48"/>
      <c r="H2183" s="49"/>
      <c r="I2183" s="46" t="str">
        <f>IF(C2183="","",INDEX(airports_all,MATCH(C2183,Inputs!$J$5:$J$8662,0)))</f>
        <v/>
      </c>
      <c r="J2183" s="72" t="str">
        <f>IF(D2183="","",INDEX(airports_all,MATCH(D2183,Inputs!$J$5:$J$8662,0)))</f>
        <v/>
      </c>
      <c r="K2183" s="88" t="str">
        <f t="shared" si="68"/>
        <v/>
      </c>
      <c r="N2183" s="207">
        <f t="shared" si="69"/>
        <v>0</v>
      </c>
    </row>
    <row r="2184" spans="1:14" s="41" customFormat="1" x14ac:dyDescent="0.25">
      <c r="A2184" s="270"/>
      <c r="B2184" s="271"/>
      <c r="C2184" s="43"/>
      <c r="D2184" s="43"/>
      <c r="E2184" s="43"/>
      <c r="F2184" s="43"/>
      <c r="G2184" s="48"/>
      <c r="H2184" s="49"/>
      <c r="I2184" s="46" t="str">
        <f>IF(C2184="","",INDEX(airports_all,MATCH(C2184,Inputs!$J$5:$J$8662,0)))</f>
        <v/>
      </c>
      <c r="J2184" s="72" t="str">
        <f>IF(D2184="","",INDEX(airports_all,MATCH(D2184,Inputs!$J$5:$J$8662,0)))</f>
        <v/>
      </c>
      <c r="K2184" s="88" t="str">
        <f t="shared" si="68"/>
        <v/>
      </c>
      <c r="N2184" s="207">
        <f t="shared" si="69"/>
        <v>0</v>
      </c>
    </row>
    <row r="2185" spans="1:14" s="41" customFormat="1" x14ac:dyDescent="0.25">
      <c r="A2185" s="270"/>
      <c r="B2185" s="271"/>
      <c r="C2185" s="43"/>
      <c r="D2185" s="43"/>
      <c r="E2185" s="43"/>
      <c r="F2185" s="43"/>
      <c r="G2185" s="48"/>
      <c r="H2185" s="49"/>
      <c r="I2185" s="46" t="str">
        <f>IF(C2185="","",INDEX(airports_all,MATCH(C2185,Inputs!$J$5:$J$8662,0)))</f>
        <v/>
      </c>
      <c r="J2185" s="72" t="str">
        <f>IF(D2185="","",INDEX(airports_all,MATCH(D2185,Inputs!$J$5:$J$8662,0)))</f>
        <v/>
      </c>
      <c r="K2185" s="88" t="str">
        <f t="shared" si="68"/>
        <v/>
      </c>
      <c r="N2185" s="207">
        <f t="shared" si="69"/>
        <v>0</v>
      </c>
    </row>
    <row r="2186" spans="1:14" s="41" customFormat="1" x14ac:dyDescent="0.25">
      <c r="A2186" s="270"/>
      <c r="B2186" s="271"/>
      <c r="C2186" s="43"/>
      <c r="D2186" s="43"/>
      <c r="E2186" s="43"/>
      <c r="F2186" s="43"/>
      <c r="G2186" s="48"/>
      <c r="H2186" s="49"/>
      <c r="I2186" s="46" t="str">
        <f>IF(C2186="","",INDEX(airports_all,MATCH(C2186,Inputs!$J$5:$J$8662,0)))</f>
        <v/>
      </c>
      <c r="J2186" s="72" t="str">
        <f>IF(D2186="","",INDEX(airports_all,MATCH(D2186,Inputs!$J$5:$J$8662,0)))</f>
        <v/>
      </c>
      <c r="K2186" s="88" t="str">
        <f t="shared" si="68"/>
        <v/>
      </c>
      <c r="N2186" s="207">
        <f t="shared" si="69"/>
        <v>0</v>
      </c>
    </row>
    <row r="2187" spans="1:14" s="41" customFormat="1" x14ac:dyDescent="0.25">
      <c r="A2187" s="270"/>
      <c r="B2187" s="271"/>
      <c r="C2187" s="43"/>
      <c r="D2187" s="43"/>
      <c r="E2187" s="43"/>
      <c r="F2187" s="43"/>
      <c r="G2187" s="48"/>
      <c r="H2187" s="49"/>
      <c r="I2187" s="46" t="str">
        <f>IF(C2187="","",INDEX(airports_all,MATCH(C2187,Inputs!$J$5:$J$8662,0)))</f>
        <v/>
      </c>
      <c r="J2187" s="72" t="str">
        <f>IF(D2187="","",INDEX(airports_all,MATCH(D2187,Inputs!$J$5:$J$8662,0)))</f>
        <v/>
      </c>
      <c r="K2187" s="88" t="str">
        <f t="shared" si="68"/>
        <v/>
      </c>
      <c r="N2187" s="207">
        <f t="shared" si="69"/>
        <v>0</v>
      </c>
    </row>
    <row r="2188" spans="1:14" s="41" customFormat="1" x14ac:dyDescent="0.25">
      <c r="A2188" s="270"/>
      <c r="B2188" s="271"/>
      <c r="C2188" s="43"/>
      <c r="D2188" s="43"/>
      <c r="E2188" s="43"/>
      <c r="F2188" s="43"/>
      <c r="G2188" s="48"/>
      <c r="H2188" s="49"/>
      <c r="I2188" s="46" t="str">
        <f>IF(C2188="","",INDEX(airports_all,MATCH(C2188,Inputs!$J$5:$J$8662,0)))</f>
        <v/>
      </c>
      <c r="J2188" s="72" t="str">
        <f>IF(D2188="","",INDEX(airports_all,MATCH(D2188,Inputs!$J$5:$J$8662,0)))</f>
        <v/>
      </c>
      <c r="K2188" s="88" t="str">
        <f t="shared" si="68"/>
        <v/>
      </c>
      <c r="N2188" s="207">
        <f t="shared" si="69"/>
        <v>0</v>
      </c>
    </row>
    <row r="2189" spans="1:14" s="41" customFormat="1" x14ac:dyDescent="0.25">
      <c r="A2189" s="270"/>
      <c r="B2189" s="271"/>
      <c r="C2189" s="43"/>
      <c r="D2189" s="43"/>
      <c r="E2189" s="43"/>
      <c r="F2189" s="43"/>
      <c r="G2189" s="48"/>
      <c r="H2189" s="49"/>
      <c r="I2189" s="46" t="str">
        <f>IF(C2189="","",INDEX(airports_all,MATCH(C2189,Inputs!$J$5:$J$8662,0)))</f>
        <v/>
      </c>
      <c r="J2189" s="72" t="str">
        <f>IF(D2189="","",INDEX(airports_all,MATCH(D2189,Inputs!$J$5:$J$8662,0)))</f>
        <v/>
      </c>
      <c r="K2189" s="88" t="str">
        <f t="shared" si="68"/>
        <v/>
      </c>
      <c r="N2189" s="207">
        <f t="shared" si="69"/>
        <v>0</v>
      </c>
    </row>
    <row r="2190" spans="1:14" s="41" customFormat="1" x14ac:dyDescent="0.25">
      <c r="A2190" s="270"/>
      <c r="B2190" s="271"/>
      <c r="C2190" s="43"/>
      <c r="D2190" s="43"/>
      <c r="E2190" s="43"/>
      <c r="F2190" s="43"/>
      <c r="G2190" s="48"/>
      <c r="H2190" s="49"/>
      <c r="I2190" s="46" t="str">
        <f>IF(C2190="","",INDEX(airports_all,MATCH(C2190,Inputs!$J$5:$J$8662,0)))</f>
        <v/>
      </c>
      <c r="J2190" s="72" t="str">
        <f>IF(D2190="","",INDEX(airports_all,MATCH(D2190,Inputs!$J$5:$J$8662,0)))</f>
        <v/>
      </c>
      <c r="K2190" s="88" t="str">
        <f t="shared" si="68"/>
        <v/>
      </c>
      <c r="N2190" s="207">
        <f t="shared" si="69"/>
        <v>0</v>
      </c>
    </row>
    <row r="2191" spans="1:14" s="41" customFormat="1" x14ac:dyDescent="0.25">
      <c r="A2191" s="270"/>
      <c r="B2191" s="271"/>
      <c r="C2191" s="43"/>
      <c r="D2191" s="43"/>
      <c r="E2191" s="43"/>
      <c r="F2191" s="43"/>
      <c r="G2191" s="48"/>
      <c r="H2191" s="49"/>
      <c r="I2191" s="46" t="str">
        <f>IF(C2191="","",INDEX(airports_all,MATCH(C2191,Inputs!$J$5:$J$8662,0)))</f>
        <v/>
      </c>
      <c r="J2191" s="72" t="str">
        <f>IF(D2191="","",INDEX(airports_all,MATCH(D2191,Inputs!$J$5:$J$8662,0)))</f>
        <v/>
      </c>
      <c r="K2191" s="88" t="str">
        <f t="shared" si="68"/>
        <v/>
      </c>
      <c r="N2191" s="207">
        <f t="shared" si="69"/>
        <v>0</v>
      </c>
    </row>
    <row r="2192" spans="1:14" s="41" customFormat="1" x14ac:dyDescent="0.25">
      <c r="A2192" s="270"/>
      <c r="B2192" s="271"/>
      <c r="C2192" s="43"/>
      <c r="D2192" s="43"/>
      <c r="E2192" s="43"/>
      <c r="F2192" s="43"/>
      <c r="G2192" s="48"/>
      <c r="H2192" s="49"/>
      <c r="I2192" s="46" t="str">
        <f>IF(C2192="","",INDEX(airports_all,MATCH(C2192,Inputs!$J$5:$J$8662,0)))</f>
        <v/>
      </c>
      <c r="J2192" s="72" t="str">
        <f>IF(D2192="","",INDEX(airports_all,MATCH(D2192,Inputs!$J$5:$J$8662,0)))</f>
        <v/>
      </c>
      <c r="K2192" s="88" t="str">
        <f t="shared" si="68"/>
        <v/>
      </c>
      <c r="N2192" s="207">
        <f t="shared" si="69"/>
        <v>0</v>
      </c>
    </row>
    <row r="2193" spans="1:14" s="41" customFormat="1" x14ac:dyDescent="0.25">
      <c r="A2193" s="270"/>
      <c r="B2193" s="271"/>
      <c r="C2193" s="43"/>
      <c r="D2193" s="43"/>
      <c r="E2193" s="43"/>
      <c r="F2193" s="43"/>
      <c r="G2193" s="48"/>
      <c r="H2193" s="49"/>
      <c r="I2193" s="46" t="str">
        <f>IF(C2193="","",INDEX(airports_all,MATCH(C2193,Inputs!$J$5:$J$8662,0)))</f>
        <v/>
      </c>
      <c r="J2193" s="72" t="str">
        <f>IF(D2193="","",INDEX(airports_all,MATCH(D2193,Inputs!$J$5:$J$8662,0)))</f>
        <v/>
      </c>
      <c r="K2193" s="88" t="str">
        <f t="shared" si="68"/>
        <v/>
      </c>
      <c r="N2193" s="207">
        <f t="shared" si="69"/>
        <v>0</v>
      </c>
    </row>
    <row r="2194" spans="1:14" s="41" customFormat="1" x14ac:dyDescent="0.25">
      <c r="A2194" s="270"/>
      <c r="B2194" s="271"/>
      <c r="C2194" s="43"/>
      <c r="D2194" s="43"/>
      <c r="E2194" s="43"/>
      <c r="F2194" s="43"/>
      <c r="G2194" s="48"/>
      <c r="H2194" s="49"/>
      <c r="I2194" s="46" t="str">
        <f>IF(C2194="","",INDEX(airports_all,MATCH(C2194,Inputs!$J$5:$J$8662,0)))</f>
        <v/>
      </c>
      <c r="J2194" s="72" t="str">
        <f>IF(D2194="","",INDEX(airports_all,MATCH(D2194,Inputs!$J$5:$J$8662,0)))</f>
        <v/>
      </c>
      <c r="K2194" s="88" t="str">
        <f t="shared" si="68"/>
        <v/>
      </c>
      <c r="N2194" s="207">
        <f t="shared" si="69"/>
        <v>0</v>
      </c>
    </row>
    <row r="2195" spans="1:14" s="41" customFormat="1" x14ac:dyDescent="0.25">
      <c r="A2195" s="270"/>
      <c r="B2195" s="271"/>
      <c r="C2195" s="43"/>
      <c r="D2195" s="43"/>
      <c r="E2195" s="43"/>
      <c r="F2195" s="43"/>
      <c r="G2195" s="48"/>
      <c r="H2195" s="49"/>
      <c r="I2195" s="46" t="str">
        <f>IF(C2195="","",INDEX(airports_all,MATCH(C2195,Inputs!$J$5:$J$8662,0)))</f>
        <v/>
      </c>
      <c r="J2195" s="72" t="str">
        <f>IF(D2195="","",INDEX(airports_all,MATCH(D2195,Inputs!$J$5:$J$8662,0)))</f>
        <v/>
      </c>
      <c r="K2195" s="88" t="str">
        <f t="shared" si="68"/>
        <v/>
      </c>
      <c r="N2195" s="207">
        <f t="shared" si="69"/>
        <v>0</v>
      </c>
    </row>
    <row r="2196" spans="1:14" s="41" customFormat="1" x14ac:dyDescent="0.25">
      <c r="A2196" s="270"/>
      <c r="B2196" s="271"/>
      <c r="C2196" s="43"/>
      <c r="D2196" s="43"/>
      <c r="E2196" s="43"/>
      <c r="F2196" s="43"/>
      <c r="G2196" s="48"/>
      <c r="H2196" s="49"/>
      <c r="I2196" s="46" t="str">
        <f>IF(C2196="","",INDEX(airports_all,MATCH(C2196,Inputs!$J$5:$J$8662,0)))</f>
        <v/>
      </c>
      <c r="J2196" s="72" t="str">
        <f>IF(D2196="","",INDEX(airports_all,MATCH(D2196,Inputs!$J$5:$J$8662,0)))</f>
        <v/>
      </c>
      <c r="K2196" s="88" t="str">
        <f t="shared" si="68"/>
        <v/>
      </c>
      <c r="N2196" s="207">
        <f t="shared" si="69"/>
        <v>0</v>
      </c>
    </row>
    <row r="2197" spans="1:14" s="41" customFormat="1" x14ac:dyDescent="0.25">
      <c r="A2197" s="270"/>
      <c r="B2197" s="271"/>
      <c r="C2197" s="43"/>
      <c r="D2197" s="43"/>
      <c r="E2197" s="43"/>
      <c r="F2197" s="43"/>
      <c r="G2197" s="48"/>
      <c r="H2197" s="49"/>
      <c r="I2197" s="46" t="str">
        <f>IF(C2197="","",INDEX(airports_all,MATCH(C2197,Inputs!$J$5:$J$8662,0)))</f>
        <v/>
      </c>
      <c r="J2197" s="72" t="str">
        <f>IF(D2197="","",INDEX(airports_all,MATCH(D2197,Inputs!$J$5:$J$8662,0)))</f>
        <v/>
      </c>
      <c r="K2197" s="88" t="str">
        <f t="shared" si="68"/>
        <v/>
      </c>
      <c r="N2197" s="207">
        <f t="shared" si="69"/>
        <v>0</v>
      </c>
    </row>
    <row r="2198" spans="1:14" s="41" customFormat="1" x14ac:dyDescent="0.25">
      <c r="A2198" s="270"/>
      <c r="B2198" s="271"/>
      <c r="C2198" s="43"/>
      <c r="D2198" s="43"/>
      <c r="E2198" s="43"/>
      <c r="F2198" s="43"/>
      <c r="G2198" s="48"/>
      <c r="H2198" s="49"/>
      <c r="I2198" s="46" t="str">
        <f>IF(C2198="","",INDEX(airports_all,MATCH(C2198,Inputs!$J$5:$J$8662,0)))</f>
        <v/>
      </c>
      <c r="J2198" s="72" t="str">
        <f>IF(D2198="","",INDEX(airports_all,MATCH(D2198,Inputs!$J$5:$J$8662,0)))</f>
        <v/>
      </c>
      <c r="K2198" s="88" t="str">
        <f t="shared" ref="K2198:K2261" si="70">IF(COUNTA(A2198:G2198)&gt;0,IF(COUNTA(A2198:G2198)&lt;6, "Enter data in all of columns B-G!",""),"")</f>
        <v/>
      </c>
      <c r="N2198" s="207">
        <f t="shared" ref="N2198:N2261" si="71">IF(COUNTA(A2198:G2198)&gt;0,IF(COUNTA(A2198:G2198)&lt;6, 1,0),0)</f>
        <v>0</v>
      </c>
    </row>
    <row r="2199" spans="1:14" s="41" customFormat="1" x14ac:dyDescent="0.25">
      <c r="A2199" s="270"/>
      <c r="B2199" s="271"/>
      <c r="C2199" s="43"/>
      <c r="D2199" s="43"/>
      <c r="E2199" s="43"/>
      <c r="F2199" s="43"/>
      <c r="G2199" s="48"/>
      <c r="H2199" s="49"/>
      <c r="I2199" s="46" t="str">
        <f>IF(C2199="","",INDEX(airports_all,MATCH(C2199,Inputs!$J$5:$J$8662,0)))</f>
        <v/>
      </c>
      <c r="J2199" s="72" t="str">
        <f>IF(D2199="","",INDEX(airports_all,MATCH(D2199,Inputs!$J$5:$J$8662,0)))</f>
        <v/>
      </c>
      <c r="K2199" s="88" t="str">
        <f t="shared" si="70"/>
        <v/>
      </c>
      <c r="N2199" s="207">
        <f t="shared" si="71"/>
        <v>0</v>
      </c>
    </row>
    <row r="2200" spans="1:14" s="41" customFormat="1" x14ac:dyDescent="0.25">
      <c r="A2200" s="270"/>
      <c r="B2200" s="271"/>
      <c r="C2200" s="43"/>
      <c r="D2200" s="43"/>
      <c r="E2200" s="43"/>
      <c r="F2200" s="43"/>
      <c r="G2200" s="48"/>
      <c r="H2200" s="49"/>
      <c r="I2200" s="46" t="str">
        <f>IF(C2200="","",INDEX(airports_all,MATCH(C2200,Inputs!$J$5:$J$8662,0)))</f>
        <v/>
      </c>
      <c r="J2200" s="72" t="str">
        <f>IF(D2200="","",INDEX(airports_all,MATCH(D2200,Inputs!$J$5:$J$8662,0)))</f>
        <v/>
      </c>
      <c r="K2200" s="88" t="str">
        <f t="shared" si="70"/>
        <v/>
      </c>
      <c r="N2200" s="207">
        <f t="shared" si="71"/>
        <v>0</v>
      </c>
    </row>
    <row r="2201" spans="1:14" s="41" customFormat="1" x14ac:dyDescent="0.25">
      <c r="A2201" s="270"/>
      <c r="B2201" s="271"/>
      <c r="C2201" s="43"/>
      <c r="D2201" s="43"/>
      <c r="E2201" s="43"/>
      <c r="F2201" s="43"/>
      <c r="G2201" s="48"/>
      <c r="H2201" s="49"/>
      <c r="I2201" s="46" t="str">
        <f>IF(C2201="","",INDEX(airports_all,MATCH(C2201,Inputs!$J$5:$J$8662,0)))</f>
        <v/>
      </c>
      <c r="J2201" s="72" t="str">
        <f>IF(D2201="","",INDEX(airports_all,MATCH(D2201,Inputs!$J$5:$J$8662,0)))</f>
        <v/>
      </c>
      <c r="K2201" s="88" t="str">
        <f t="shared" si="70"/>
        <v/>
      </c>
      <c r="N2201" s="207">
        <f t="shared" si="71"/>
        <v>0</v>
      </c>
    </row>
    <row r="2202" spans="1:14" s="41" customFormat="1" x14ac:dyDescent="0.25">
      <c r="A2202" s="270"/>
      <c r="B2202" s="271"/>
      <c r="C2202" s="43"/>
      <c r="D2202" s="43"/>
      <c r="E2202" s="43"/>
      <c r="F2202" s="43"/>
      <c r="G2202" s="48"/>
      <c r="H2202" s="49"/>
      <c r="I2202" s="46" t="str">
        <f>IF(C2202="","",INDEX(airports_all,MATCH(C2202,Inputs!$J$5:$J$8662,0)))</f>
        <v/>
      </c>
      <c r="J2202" s="72" t="str">
        <f>IF(D2202="","",INDEX(airports_all,MATCH(D2202,Inputs!$J$5:$J$8662,0)))</f>
        <v/>
      </c>
      <c r="K2202" s="88" t="str">
        <f t="shared" si="70"/>
        <v/>
      </c>
      <c r="N2202" s="207">
        <f t="shared" si="71"/>
        <v>0</v>
      </c>
    </row>
    <row r="2203" spans="1:14" s="41" customFormat="1" x14ac:dyDescent="0.25">
      <c r="A2203" s="270"/>
      <c r="B2203" s="271"/>
      <c r="C2203" s="43"/>
      <c r="D2203" s="43"/>
      <c r="E2203" s="43"/>
      <c r="F2203" s="43"/>
      <c r="G2203" s="48"/>
      <c r="H2203" s="49"/>
      <c r="I2203" s="46" t="str">
        <f>IF(C2203="","",INDEX(airports_all,MATCH(C2203,Inputs!$J$5:$J$8662,0)))</f>
        <v/>
      </c>
      <c r="J2203" s="72" t="str">
        <f>IF(D2203="","",INDEX(airports_all,MATCH(D2203,Inputs!$J$5:$J$8662,0)))</f>
        <v/>
      </c>
      <c r="K2203" s="88" t="str">
        <f t="shared" si="70"/>
        <v/>
      </c>
      <c r="N2203" s="207">
        <f t="shared" si="71"/>
        <v>0</v>
      </c>
    </row>
    <row r="2204" spans="1:14" s="41" customFormat="1" x14ac:dyDescent="0.25">
      <c r="A2204" s="270"/>
      <c r="B2204" s="271"/>
      <c r="C2204" s="43"/>
      <c r="D2204" s="43"/>
      <c r="E2204" s="43"/>
      <c r="F2204" s="43"/>
      <c r="G2204" s="48"/>
      <c r="H2204" s="49"/>
      <c r="I2204" s="46" t="str">
        <f>IF(C2204="","",INDEX(airports_all,MATCH(C2204,Inputs!$J$5:$J$8662,0)))</f>
        <v/>
      </c>
      <c r="J2204" s="72" t="str">
        <f>IF(D2204="","",INDEX(airports_all,MATCH(D2204,Inputs!$J$5:$J$8662,0)))</f>
        <v/>
      </c>
      <c r="K2204" s="88" t="str">
        <f t="shared" si="70"/>
        <v/>
      </c>
      <c r="N2204" s="207">
        <f t="shared" si="71"/>
        <v>0</v>
      </c>
    </row>
    <row r="2205" spans="1:14" s="41" customFormat="1" x14ac:dyDescent="0.25">
      <c r="A2205" s="270"/>
      <c r="B2205" s="271"/>
      <c r="C2205" s="43"/>
      <c r="D2205" s="43"/>
      <c r="E2205" s="43"/>
      <c r="F2205" s="43"/>
      <c r="G2205" s="48"/>
      <c r="H2205" s="49"/>
      <c r="I2205" s="46" t="str">
        <f>IF(C2205="","",INDEX(airports_all,MATCH(C2205,Inputs!$J$5:$J$8662,0)))</f>
        <v/>
      </c>
      <c r="J2205" s="72" t="str">
        <f>IF(D2205="","",INDEX(airports_all,MATCH(D2205,Inputs!$J$5:$J$8662,0)))</f>
        <v/>
      </c>
      <c r="K2205" s="88" t="str">
        <f t="shared" si="70"/>
        <v/>
      </c>
      <c r="N2205" s="207">
        <f t="shared" si="71"/>
        <v>0</v>
      </c>
    </row>
    <row r="2206" spans="1:14" s="41" customFormat="1" x14ac:dyDescent="0.25">
      <c r="A2206" s="270"/>
      <c r="B2206" s="271"/>
      <c r="C2206" s="43"/>
      <c r="D2206" s="43"/>
      <c r="E2206" s="43"/>
      <c r="F2206" s="43"/>
      <c r="G2206" s="48"/>
      <c r="H2206" s="49"/>
      <c r="I2206" s="46" t="str">
        <f>IF(C2206="","",INDEX(airports_all,MATCH(C2206,Inputs!$J$5:$J$8662,0)))</f>
        <v/>
      </c>
      <c r="J2206" s="72" t="str">
        <f>IF(D2206="","",INDEX(airports_all,MATCH(D2206,Inputs!$J$5:$J$8662,0)))</f>
        <v/>
      </c>
      <c r="K2206" s="88" t="str">
        <f t="shared" si="70"/>
        <v/>
      </c>
      <c r="N2206" s="207">
        <f t="shared" si="71"/>
        <v>0</v>
      </c>
    </row>
    <row r="2207" spans="1:14" s="41" customFormat="1" x14ac:dyDescent="0.25">
      <c r="A2207" s="270"/>
      <c r="B2207" s="271"/>
      <c r="C2207" s="43"/>
      <c r="D2207" s="43"/>
      <c r="E2207" s="43"/>
      <c r="F2207" s="43"/>
      <c r="G2207" s="48"/>
      <c r="H2207" s="49"/>
      <c r="I2207" s="46" t="str">
        <f>IF(C2207="","",INDEX(airports_all,MATCH(C2207,Inputs!$J$5:$J$8662,0)))</f>
        <v/>
      </c>
      <c r="J2207" s="72" t="str">
        <f>IF(D2207="","",INDEX(airports_all,MATCH(D2207,Inputs!$J$5:$J$8662,0)))</f>
        <v/>
      </c>
      <c r="K2207" s="88" t="str">
        <f t="shared" si="70"/>
        <v/>
      </c>
      <c r="N2207" s="207">
        <f t="shared" si="71"/>
        <v>0</v>
      </c>
    </row>
    <row r="2208" spans="1:14" s="41" customFormat="1" x14ac:dyDescent="0.25">
      <c r="A2208" s="270"/>
      <c r="B2208" s="271"/>
      <c r="C2208" s="43"/>
      <c r="D2208" s="43"/>
      <c r="E2208" s="43"/>
      <c r="F2208" s="43"/>
      <c r="G2208" s="48"/>
      <c r="H2208" s="49"/>
      <c r="I2208" s="46" t="str">
        <f>IF(C2208="","",INDEX(airports_all,MATCH(C2208,Inputs!$J$5:$J$8662,0)))</f>
        <v/>
      </c>
      <c r="J2208" s="72" t="str">
        <f>IF(D2208="","",INDEX(airports_all,MATCH(D2208,Inputs!$J$5:$J$8662,0)))</f>
        <v/>
      </c>
      <c r="K2208" s="88" t="str">
        <f t="shared" si="70"/>
        <v/>
      </c>
      <c r="N2208" s="207">
        <f t="shared" si="71"/>
        <v>0</v>
      </c>
    </row>
    <row r="2209" spans="1:14" s="41" customFormat="1" x14ac:dyDescent="0.25">
      <c r="A2209" s="270"/>
      <c r="B2209" s="271"/>
      <c r="C2209" s="43"/>
      <c r="D2209" s="43"/>
      <c r="E2209" s="43"/>
      <c r="F2209" s="43"/>
      <c r="G2209" s="48"/>
      <c r="H2209" s="49"/>
      <c r="I2209" s="46" t="str">
        <f>IF(C2209="","",INDEX(airports_all,MATCH(C2209,Inputs!$J$5:$J$8662,0)))</f>
        <v/>
      </c>
      <c r="J2209" s="72" t="str">
        <f>IF(D2209="","",INDEX(airports_all,MATCH(D2209,Inputs!$J$5:$J$8662,0)))</f>
        <v/>
      </c>
      <c r="K2209" s="88" t="str">
        <f t="shared" si="70"/>
        <v/>
      </c>
      <c r="N2209" s="207">
        <f t="shared" si="71"/>
        <v>0</v>
      </c>
    </row>
    <row r="2210" spans="1:14" s="41" customFormat="1" x14ac:dyDescent="0.25">
      <c r="A2210" s="270"/>
      <c r="B2210" s="271"/>
      <c r="C2210" s="43"/>
      <c r="D2210" s="43"/>
      <c r="E2210" s="43"/>
      <c r="F2210" s="43"/>
      <c r="G2210" s="48"/>
      <c r="H2210" s="49"/>
      <c r="I2210" s="46" t="str">
        <f>IF(C2210="","",INDEX(airports_all,MATCH(C2210,Inputs!$J$5:$J$8662,0)))</f>
        <v/>
      </c>
      <c r="J2210" s="72" t="str">
        <f>IF(D2210="","",INDEX(airports_all,MATCH(D2210,Inputs!$J$5:$J$8662,0)))</f>
        <v/>
      </c>
      <c r="K2210" s="88" t="str">
        <f t="shared" si="70"/>
        <v/>
      </c>
      <c r="N2210" s="207">
        <f t="shared" si="71"/>
        <v>0</v>
      </c>
    </row>
    <row r="2211" spans="1:14" s="41" customFormat="1" x14ac:dyDescent="0.25">
      <c r="A2211" s="270"/>
      <c r="B2211" s="271"/>
      <c r="C2211" s="43"/>
      <c r="D2211" s="43"/>
      <c r="E2211" s="43"/>
      <c r="F2211" s="43"/>
      <c r="G2211" s="48"/>
      <c r="H2211" s="49"/>
      <c r="I2211" s="46" t="str">
        <f>IF(C2211="","",INDEX(airports_all,MATCH(C2211,Inputs!$J$5:$J$8662,0)))</f>
        <v/>
      </c>
      <c r="J2211" s="72" t="str">
        <f>IF(D2211="","",INDEX(airports_all,MATCH(D2211,Inputs!$J$5:$J$8662,0)))</f>
        <v/>
      </c>
      <c r="K2211" s="88" t="str">
        <f t="shared" si="70"/>
        <v/>
      </c>
      <c r="N2211" s="207">
        <f t="shared" si="71"/>
        <v>0</v>
      </c>
    </row>
    <row r="2212" spans="1:14" s="41" customFormat="1" x14ac:dyDescent="0.25">
      <c r="A2212" s="270"/>
      <c r="B2212" s="271"/>
      <c r="C2212" s="43"/>
      <c r="D2212" s="43"/>
      <c r="E2212" s="43"/>
      <c r="F2212" s="43"/>
      <c r="G2212" s="48"/>
      <c r="H2212" s="49"/>
      <c r="I2212" s="46" t="str">
        <f>IF(C2212="","",INDEX(airports_all,MATCH(C2212,Inputs!$J$5:$J$8662,0)))</f>
        <v/>
      </c>
      <c r="J2212" s="72" t="str">
        <f>IF(D2212="","",INDEX(airports_all,MATCH(D2212,Inputs!$J$5:$J$8662,0)))</f>
        <v/>
      </c>
      <c r="K2212" s="88" t="str">
        <f t="shared" si="70"/>
        <v/>
      </c>
      <c r="N2212" s="207">
        <f t="shared" si="71"/>
        <v>0</v>
      </c>
    </row>
    <row r="2213" spans="1:14" s="41" customFormat="1" x14ac:dyDescent="0.25">
      <c r="A2213" s="270"/>
      <c r="B2213" s="271"/>
      <c r="C2213" s="43"/>
      <c r="D2213" s="43"/>
      <c r="E2213" s="43"/>
      <c r="F2213" s="43"/>
      <c r="G2213" s="48"/>
      <c r="H2213" s="49"/>
      <c r="I2213" s="46" t="str">
        <f>IF(C2213="","",INDEX(airports_all,MATCH(C2213,Inputs!$J$5:$J$8662,0)))</f>
        <v/>
      </c>
      <c r="J2213" s="72" t="str">
        <f>IF(D2213="","",INDEX(airports_all,MATCH(D2213,Inputs!$J$5:$J$8662,0)))</f>
        <v/>
      </c>
      <c r="K2213" s="88" t="str">
        <f t="shared" si="70"/>
        <v/>
      </c>
      <c r="N2213" s="207">
        <f t="shared" si="71"/>
        <v>0</v>
      </c>
    </row>
    <row r="2214" spans="1:14" s="41" customFormat="1" x14ac:dyDescent="0.25">
      <c r="A2214" s="270"/>
      <c r="B2214" s="271"/>
      <c r="C2214" s="43"/>
      <c r="D2214" s="43"/>
      <c r="E2214" s="43"/>
      <c r="F2214" s="43"/>
      <c r="G2214" s="48"/>
      <c r="H2214" s="49"/>
      <c r="I2214" s="46" t="str">
        <f>IF(C2214="","",INDEX(airports_all,MATCH(C2214,Inputs!$J$5:$J$8662,0)))</f>
        <v/>
      </c>
      <c r="J2214" s="72" t="str">
        <f>IF(D2214="","",INDEX(airports_all,MATCH(D2214,Inputs!$J$5:$J$8662,0)))</f>
        <v/>
      </c>
      <c r="K2214" s="88" t="str">
        <f t="shared" si="70"/>
        <v/>
      </c>
      <c r="N2214" s="207">
        <f t="shared" si="71"/>
        <v>0</v>
      </c>
    </row>
    <row r="2215" spans="1:14" s="41" customFormat="1" x14ac:dyDescent="0.25">
      <c r="A2215" s="270"/>
      <c r="B2215" s="271"/>
      <c r="C2215" s="43"/>
      <c r="D2215" s="43"/>
      <c r="E2215" s="43"/>
      <c r="F2215" s="43"/>
      <c r="G2215" s="48"/>
      <c r="H2215" s="49"/>
      <c r="I2215" s="46" t="str">
        <f>IF(C2215="","",INDEX(airports_all,MATCH(C2215,Inputs!$J$5:$J$8662,0)))</f>
        <v/>
      </c>
      <c r="J2215" s="72" t="str">
        <f>IF(D2215="","",INDEX(airports_all,MATCH(D2215,Inputs!$J$5:$J$8662,0)))</f>
        <v/>
      </c>
      <c r="K2215" s="88" t="str">
        <f t="shared" si="70"/>
        <v/>
      </c>
      <c r="N2215" s="207">
        <f t="shared" si="71"/>
        <v>0</v>
      </c>
    </row>
    <row r="2216" spans="1:14" s="41" customFormat="1" x14ac:dyDescent="0.25">
      <c r="A2216" s="270"/>
      <c r="B2216" s="271"/>
      <c r="C2216" s="43"/>
      <c r="D2216" s="43"/>
      <c r="E2216" s="43"/>
      <c r="F2216" s="43"/>
      <c r="G2216" s="48"/>
      <c r="H2216" s="49"/>
      <c r="I2216" s="46" t="str">
        <f>IF(C2216="","",INDEX(airports_all,MATCH(C2216,Inputs!$J$5:$J$8662,0)))</f>
        <v/>
      </c>
      <c r="J2216" s="72" t="str">
        <f>IF(D2216="","",INDEX(airports_all,MATCH(D2216,Inputs!$J$5:$J$8662,0)))</f>
        <v/>
      </c>
      <c r="K2216" s="88" t="str">
        <f t="shared" si="70"/>
        <v/>
      </c>
      <c r="N2216" s="207">
        <f t="shared" si="71"/>
        <v>0</v>
      </c>
    </row>
    <row r="2217" spans="1:14" s="41" customFormat="1" x14ac:dyDescent="0.25">
      <c r="A2217" s="270"/>
      <c r="B2217" s="271"/>
      <c r="C2217" s="43"/>
      <c r="D2217" s="43"/>
      <c r="E2217" s="43"/>
      <c r="F2217" s="43"/>
      <c r="G2217" s="48"/>
      <c r="H2217" s="49"/>
      <c r="I2217" s="46" t="str">
        <f>IF(C2217="","",INDEX(airports_all,MATCH(C2217,Inputs!$J$5:$J$8662,0)))</f>
        <v/>
      </c>
      <c r="J2217" s="72" t="str">
        <f>IF(D2217="","",INDEX(airports_all,MATCH(D2217,Inputs!$J$5:$J$8662,0)))</f>
        <v/>
      </c>
      <c r="K2217" s="88" t="str">
        <f t="shared" si="70"/>
        <v/>
      </c>
      <c r="N2217" s="207">
        <f t="shared" si="71"/>
        <v>0</v>
      </c>
    </row>
    <row r="2218" spans="1:14" s="41" customFormat="1" x14ac:dyDescent="0.25">
      <c r="A2218" s="270"/>
      <c r="B2218" s="271"/>
      <c r="C2218" s="43"/>
      <c r="D2218" s="43"/>
      <c r="E2218" s="43"/>
      <c r="F2218" s="43"/>
      <c r="G2218" s="48"/>
      <c r="H2218" s="49"/>
      <c r="I2218" s="46" t="str">
        <f>IF(C2218="","",INDEX(airports_all,MATCH(C2218,Inputs!$J$5:$J$8662,0)))</f>
        <v/>
      </c>
      <c r="J2218" s="72" t="str">
        <f>IF(D2218="","",INDEX(airports_all,MATCH(D2218,Inputs!$J$5:$J$8662,0)))</f>
        <v/>
      </c>
      <c r="K2218" s="88" t="str">
        <f t="shared" si="70"/>
        <v/>
      </c>
      <c r="N2218" s="207">
        <f t="shared" si="71"/>
        <v>0</v>
      </c>
    </row>
    <row r="2219" spans="1:14" s="41" customFormat="1" x14ac:dyDescent="0.25">
      <c r="A2219" s="270"/>
      <c r="B2219" s="271"/>
      <c r="C2219" s="43"/>
      <c r="D2219" s="43"/>
      <c r="E2219" s="43"/>
      <c r="F2219" s="43"/>
      <c r="G2219" s="48"/>
      <c r="H2219" s="49"/>
      <c r="I2219" s="46" t="str">
        <f>IF(C2219="","",INDEX(airports_all,MATCH(C2219,Inputs!$J$5:$J$8662,0)))</f>
        <v/>
      </c>
      <c r="J2219" s="72" t="str">
        <f>IF(D2219="","",INDEX(airports_all,MATCH(D2219,Inputs!$J$5:$J$8662,0)))</f>
        <v/>
      </c>
      <c r="K2219" s="88" t="str">
        <f t="shared" si="70"/>
        <v/>
      </c>
      <c r="N2219" s="207">
        <f t="shared" si="71"/>
        <v>0</v>
      </c>
    </row>
    <row r="2220" spans="1:14" s="41" customFormat="1" x14ac:dyDescent="0.25">
      <c r="A2220" s="270"/>
      <c r="B2220" s="271"/>
      <c r="C2220" s="43"/>
      <c r="D2220" s="43"/>
      <c r="E2220" s="43"/>
      <c r="F2220" s="43"/>
      <c r="G2220" s="48"/>
      <c r="H2220" s="49"/>
      <c r="I2220" s="46" t="str">
        <f>IF(C2220="","",INDEX(airports_all,MATCH(C2220,Inputs!$J$5:$J$8662,0)))</f>
        <v/>
      </c>
      <c r="J2220" s="72" t="str">
        <f>IF(D2220="","",INDEX(airports_all,MATCH(D2220,Inputs!$J$5:$J$8662,0)))</f>
        <v/>
      </c>
      <c r="K2220" s="88" t="str">
        <f t="shared" si="70"/>
        <v/>
      </c>
      <c r="N2220" s="207">
        <f t="shared" si="71"/>
        <v>0</v>
      </c>
    </row>
    <row r="2221" spans="1:14" s="41" customFormat="1" x14ac:dyDescent="0.25">
      <c r="A2221" s="270"/>
      <c r="B2221" s="271"/>
      <c r="C2221" s="43"/>
      <c r="D2221" s="43"/>
      <c r="E2221" s="43"/>
      <c r="F2221" s="43"/>
      <c r="G2221" s="48"/>
      <c r="H2221" s="49"/>
      <c r="I2221" s="46" t="str">
        <f>IF(C2221="","",INDEX(airports_all,MATCH(C2221,Inputs!$J$5:$J$8662,0)))</f>
        <v/>
      </c>
      <c r="J2221" s="72" t="str">
        <f>IF(D2221="","",INDEX(airports_all,MATCH(D2221,Inputs!$J$5:$J$8662,0)))</f>
        <v/>
      </c>
      <c r="K2221" s="88" t="str">
        <f t="shared" si="70"/>
        <v/>
      </c>
      <c r="N2221" s="207">
        <f t="shared" si="71"/>
        <v>0</v>
      </c>
    </row>
    <row r="2222" spans="1:14" s="41" customFormat="1" x14ac:dyDescent="0.25">
      <c r="A2222" s="270"/>
      <c r="B2222" s="271"/>
      <c r="C2222" s="43"/>
      <c r="D2222" s="43"/>
      <c r="E2222" s="43"/>
      <c r="F2222" s="43"/>
      <c r="G2222" s="48"/>
      <c r="H2222" s="49"/>
      <c r="I2222" s="46" t="str">
        <f>IF(C2222="","",INDEX(airports_all,MATCH(C2222,Inputs!$J$5:$J$8662,0)))</f>
        <v/>
      </c>
      <c r="J2222" s="72" t="str">
        <f>IF(D2222="","",INDEX(airports_all,MATCH(D2222,Inputs!$J$5:$J$8662,0)))</f>
        <v/>
      </c>
      <c r="K2222" s="88" t="str">
        <f t="shared" si="70"/>
        <v/>
      </c>
      <c r="N2222" s="207">
        <f t="shared" si="71"/>
        <v>0</v>
      </c>
    </row>
    <row r="2223" spans="1:14" s="41" customFormat="1" x14ac:dyDescent="0.25">
      <c r="A2223" s="270"/>
      <c r="B2223" s="271"/>
      <c r="C2223" s="43"/>
      <c r="D2223" s="43"/>
      <c r="E2223" s="43"/>
      <c r="F2223" s="43"/>
      <c r="G2223" s="48"/>
      <c r="H2223" s="49"/>
      <c r="I2223" s="46" t="str">
        <f>IF(C2223="","",INDEX(airports_all,MATCH(C2223,Inputs!$J$5:$J$8662,0)))</f>
        <v/>
      </c>
      <c r="J2223" s="72" t="str">
        <f>IF(D2223="","",INDEX(airports_all,MATCH(D2223,Inputs!$J$5:$J$8662,0)))</f>
        <v/>
      </c>
      <c r="K2223" s="88" t="str">
        <f t="shared" si="70"/>
        <v/>
      </c>
      <c r="N2223" s="207">
        <f t="shared" si="71"/>
        <v>0</v>
      </c>
    </row>
    <row r="2224" spans="1:14" s="41" customFormat="1" x14ac:dyDescent="0.25">
      <c r="A2224" s="270"/>
      <c r="B2224" s="271"/>
      <c r="C2224" s="43"/>
      <c r="D2224" s="43"/>
      <c r="E2224" s="43"/>
      <c r="F2224" s="43"/>
      <c r="G2224" s="48"/>
      <c r="H2224" s="49"/>
      <c r="I2224" s="46" t="str">
        <f>IF(C2224="","",INDEX(airports_all,MATCH(C2224,Inputs!$J$5:$J$8662,0)))</f>
        <v/>
      </c>
      <c r="J2224" s="72" t="str">
        <f>IF(D2224="","",INDEX(airports_all,MATCH(D2224,Inputs!$J$5:$J$8662,0)))</f>
        <v/>
      </c>
      <c r="K2224" s="88" t="str">
        <f t="shared" si="70"/>
        <v/>
      </c>
      <c r="N2224" s="207">
        <f t="shared" si="71"/>
        <v>0</v>
      </c>
    </row>
    <row r="2225" spans="1:14" s="41" customFormat="1" x14ac:dyDescent="0.25">
      <c r="A2225" s="270"/>
      <c r="B2225" s="271"/>
      <c r="C2225" s="43"/>
      <c r="D2225" s="43"/>
      <c r="E2225" s="43"/>
      <c r="F2225" s="43"/>
      <c r="G2225" s="48"/>
      <c r="H2225" s="49"/>
      <c r="I2225" s="46" t="str">
        <f>IF(C2225="","",INDEX(airports_all,MATCH(C2225,Inputs!$J$5:$J$8662,0)))</f>
        <v/>
      </c>
      <c r="J2225" s="72" t="str">
        <f>IF(D2225="","",INDEX(airports_all,MATCH(D2225,Inputs!$J$5:$J$8662,0)))</f>
        <v/>
      </c>
      <c r="K2225" s="88" t="str">
        <f t="shared" si="70"/>
        <v/>
      </c>
      <c r="N2225" s="207">
        <f t="shared" si="71"/>
        <v>0</v>
      </c>
    </row>
    <row r="2226" spans="1:14" s="41" customFormat="1" x14ac:dyDescent="0.25">
      <c r="A2226" s="270"/>
      <c r="B2226" s="271"/>
      <c r="C2226" s="43"/>
      <c r="D2226" s="43"/>
      <c r="E2226" s="43"/>
      <c r="F2226" s="43"/>
      <c r="G2226" s="48"/>
      <c r="H2226" s="49"/>
      <c r="I2226" s="46" t="str">
        <f>IF(C2226="","",INDEX(airports_all,MATCH(C2226,Inputs!$J$5:$J$8662,0)))</f>
        <v/>
      </c>
      <c r="J2226" s="72" t="str">
        <f>IF(D2226="","",INDEX(airports_all,MATCH(D2226,Inputs!$J$5:$J$8662,0)))</f>
        <v/>
      </c>
      <c r="K2226" s="88" t="str">
        <f t="shared" si="70"/>
        <v/>
      </c>
      <c r="N2226" s="207">
        <f t="shared" si="71"/>
        <v>0</v>
      </c>
    </row>
    <row r="2227" spans="1:14" s="41" customFormat="1" x14ac:dyDescent="0.25">
      <c r="A2227" s="270"/>
      <c r="B2227" s="271"/>
      <c r="C2227" s="43"/>
      <c r="D2227" s="43"/>
      <c r="E2227" s="43"/>
      <c r="F2227" s="43"/>
      <c r="G2227" s="48"/>
      <c r="H2227" s="49"/>
      <c r="I2227" s="46" t="str">
        <f>IF(C2227="","",INDEX(airports_all,MATCH(C2227,Inputs!$J$5:$J$8662,0)))</f>
        <v/>
      </c>
      <c r="J2227" s="72" t="str">
        <f>IF(D2227="","",INDEX(airports_all,MATCH(D2227,Inputs!$J$5:$J$8662,0)))</f>
        <v/>
      </c>
      <c r="K2227" s="88" t="str">
        <f t="shared" si="70"/>
        <v/>
      </c>
      <c r="N2227" s="207">
        <f t="shared" si="71"/>
        <v>0</v>
      </c>
    </row>
    <row r="2228" spans="1:14" s="41" customFormat="1" x14ac:dyDescent="0.25">
      <c r="A2228" s="270"/>
      <c r="B2228" s="271"/>
      <c r="C2228" s="43"/>
      <c r="D2228" s="43"/>
      <c r="E2228" s="43"/>
      <c r="F2228" s="43"/>
      <c r="G2228" s="48"/>
      <c r="H2228" s="49"/>
      <c r="I2228" s="46" t="str">
        <f>IF(C2228="","",INDEX(airports_all,MATCH(C2228,Inputs!$J$5:$J$8662,0)))</f>
        <v/>
      </c>
      <c r="J2228" s="72" t="str">
        <f>IF(D2228="","",INDEX(airports_all,MATCH(D2228,Inputs!$J$5:$J$8662,0)))</f>
        <v/>
      </c>
      <c r="K2228" s="88" t="str">
        <f t="shared" si="70"/>
        <v/>
      </c>
      <c r="N2228" s="207">
        <f t="shared" si="71"/>
        <v>0</v>
      </c>
    </row>
    <row r="2229" spans="1:14" s="41" customFormat="1" x14ac:dyDescent="0.25">
      <c r="A2229" s="270"/>
      <c r="B2229" s="271"/>
      <c r="C2229" s="43"/>
      <c r="D2229" s="43"/>
      <c r="E2229" s="43"/>
      <c r="F2229" s="43"/>
      <c r="G2229" s="48"/>
      <c r="H2229" s="49"/>
      <c r="I2229" s="46" t="str">
        <f>IF(C2229="","",INDEX(airports_all,MATCH(C2229,Inputs!$J$5:$J$8662,0)))</f>
        <v/>
      </c>
      <c r="J2229" s="72" t="str">
        <f>IF(D2229="","",INDEX(airports_all,MATCH(D2229,Inputs!$J$5:$J$8662,0)))</f>
        <v/>
      </c>
      <c r="K2229" s="88" t="str">
        <f t="shared" si="70"/>
        <v/>
      </c>
      <c r="N2229" s="207">
        <f t="shared" si="71"/>
        <v>0</v>
      </c>
    </row>
    <row r="2230" spans="1:14" s="41" customFormat="1" x14ac:dyDescent="0.25">
      <c r="A2230" s="270"/>
      <c r="B2230" s="271"/>
      <c r="C2230" s="43"/>
      <c r="D2230" s="43"/>
      <c r="E2230" s="43"/>
      <c r="F2230" s="43"/>
      <c r="G2230" s="48"/>
      <c r="H2230" s="49"/>
      <c r="I2230" s="46" t="str">
        <f>IF(C2230="","",INDEX(airports_all,MATCH(C2230,Inputs!$J$5:$J$8662,0)))</f>
        <v/>
      </c>
      <c r="J2230" s="72" t="str">
        <f>IF(D2230="","",INDEX(airports_all,MATCH(D2230,Inputs!$J$5:$J$8662,0)))</f>
        <v/>
      </c>
      <c r="K2230" s="88" t="str">
        <f t="shared" si="70"/>
        <v/>
      </c>
      <c r="N2230" s="207">
        <f t="shared" si="71"/>
        <v>0</v>
      </c>
    </row>
    <row r="2231" spans="1:14" s="41" customFormat="1" x14ac:dyDescent="0.25">
      <c r="A2231" s="270"/>
      <c r="B2231" s="271"/>
      <c r="C2231" s="43"/>
      <c r="D2231" s="43"/>
      <c r="E2231" s="43"/>
      <c r="F2231" s="43"/>
      <c r="G2231" s="48"/>
      <c r="H2231" s="49"/>
      <c r="I2231" s="46" t="str">
        <f>IF(C2231="","",INDEX(airports_all,MATCH(C2231,Inputs!$J$5:$J$8662,0)))</f>
        <v/>
      </c>
      <c r="J2231" s="72" t="str">
        <f>IF(D2231="","",INDEX(airports_all,MATCH(D2231,Inputs!$J$5:$J$8662,0)))</f>
        <v/>
      </c>
      <c r="K2231" s="88" t="str">
        <f t="shared" si="70"/>
        <v/>
      </c>
      <c r="N2231" s="207">
        <f t="shared" si="71"/>
        <v>0</v>
      </c>
    </row>
    <row r="2232" spans="1:14" s="41" customFormat="1" x14ac:dyDescent="0.25">
      <c r="A2232" s="270"/>
      <c r="B2232" s="271"/>
      <c r="C2232" s="43"/>
      <c r="D2232" s="43"/>
      <c r="E2232" s="43"/>
      <c r="F2232" s="43"/>
      <c r="G2232" s="48"/>
      <c r="H2232" s="49"/>
      <c r="I2232" s="46" t="str">
        <f>IF(C2232="","",INDEX(airports_all,MATCH(C2232,Inputs!$J$5:$J$8662,0)))</f>
        <v/>
      </c>
      <c r="J2232" s="72" t="str">
        <f>IF(D2232="","",INDEX(airports_all,MATCH(D2232,Inputs!$J$5:$J$8662,0)))</f>
        <v/>
      </c>
      <c r="K2232" s="88" t="str">
        <f t="shared" si="70"/>
        <v/>
      </c>
      <c r="N2232" s="207">
        <f t="shared" si="71"/>
        <v>0</v>
      </c>
    </row>
    <row r="2233" spans="1:14" s="41" customFormat="1" x14ac:dyDescent="0.25">
      <c r="A2233" s="270"/>
      <c r="B2233" s="271"/>
      <c r="C2233" s="43"/>
      <c r="D2233" s="43"/>
      <c r="E2233" s="43"/>
      <c r="F2233" s="43"/>
      <c r="G2233" s="48"/>
      <c r="H2233" s="49"/>
      <c r="I2233" s="46" t="str">
        <f>IF(C2233="","",INDEX(airports_all,MATCH(C2233,Inputs!$J$5:$J$8662,0)))</f>
        <v/>
      </c>
      <c r="J2233" s="72" t="str">
        <f>IF(D2233="","",INDEX(airports_all,MATCH(D2233,Inputs!$J$5:$J$8662,0)))</f>
        <v/>
      </c>
      <c r="K2233" s="88" t="str">
        <f t="shared" si="70"/>
        <v/>
      </c>
      <c r="N2233" s="207">
        <f t="shared" si="71"/>
        <v>0</v>
      </c>
    </row>
    <row r="2234" spans="1:14" s="41" customFormat="1" x14ac:dyDescent="0.25">
      <c r="A2234" s="270"/>
      <c r="B2234" s="271"/>
      <c r="C2234" s="43"/>
      <c r="D2234" s="43"/>
      <c r="E2234" s="43"/>
      <c r="F2234" s="43"/>
      <c r="G2234" s="48"/>
      <c r="H2234" s="49"/>
      <c r="I2234" s="46" t="str">
        <f>IF(C2234="","",INDEX(airports_all,MATCH(C2234,Inputs!$J$5:$J$8662,0)))</f>
        <v/>
      </c>
      <c r="J2234" s="72" t="str">
        <f>IF(D2234="","",INDEX(airports_all,MATCH(D2234,Inputs!$J$5:$J$8662,0)))</f>
        <v/>
      </c>
      <c r="K2234" s="88" t="str">
        <f t="shared" si="70"/>
        <v/>
      </c>
      <c r="N2234" s="207">
        <f t="shared" si="71"/>
        <v>0</v>
      </c>
    </row>
    <row r="2235" spans="1:14" s="41" customFormat="1" x14ac:dyDescent="0.25">
      <c r="A2235" s="270"/>
      <c r="B2235" s="271"/>
      <c r="C2235" s="43"/>
      <c r="D2235" s="43"/>
      <c r="E2235" s="43"/>
      <c r="F2235" s="43"/>
      <c r="G2235" s="48"/>
      <c r="H2235" s="49"/>
      <c r="I2235" s="46" t="str">
        <f>IF(C2235="","",INDEX(airports_all,MATCH(C2235,Inputs!$J$5:$J$8662,0)))</f>
        <v/>
      </c>
      <c r="J2235" s="72" t="str">
        <f>IF(D2235="","",INDEX(airports_all,MATCH(D2235,Inputs!$J$5:$J$8662,0)))</f>
        <v/>
      </c>
      <c r="K2235" s="88" t="str">
        <f t="shared" si="70"/>
        <v/>
      </c>
      <c r="N2235" s="207">
        <f t="shared" si="71"/>
        <v>0</v>
      </c>
    </row>
    <row r="2236" spans="1:14" s="41" customFormat="1" x14ac:dyDescent="0.25">
      <c r="A2236" s="270"/>
      <c r="B2236" s="271"/>
      <c r="C2236" s="43"/>
      <c r="D2236" s="43"/>
      <c r="E2236" s="43"/>
      <c r="F2236" s="43"/>
      <c r="G2236" s="48"/>
      <c r="H2236" s="49"/>
      <c r="I2236" s="46" t="str">
        <f>IF(C2236="","",INDEX(airports_all,MATCH(C2236,Inputs!$J$5:$J$8662,0)))</f>
        <v/>
      </c>
      <c r="J2236" s="72" t="str">
        <f>IF(D2236="","",INDEX(airports_all,MATCH(D2236,Inputs!$J$5:$J$8662,0)))</f>
        <v/>
      </c>
      <c r="K2236" s="88" t="str">
        <f t="shared" si="70"/>
        <v/>
      </c>
      <c r="N2236" s="207">
        <f t="shared" si="71"/>
        <v>0</v>
      </c>
    </row>
    <row r="2237" spans="1:14" s="41" customFormat="1" x14ac:dyDescent="0.25">
      <c r="A2237" s="270"/>
      <c r="B2237" s="271"/>
      <c r="C2237" s="43"/>
      <c r="D2237" s="43"/>
      <c r="E2237" s="43"/>
      <c r="F2237" s="43"/>
      <c r="G2237" s="48"/>
      <c r="H2237" s="49"/>
      <c r="I2237" s="46" t="str">
        <f>IF(C2237="","",INDEX(airports_all,MATCH(C2237,Inputs!$J$5:$J$8662,0)))</f>
        <v/>
      </c>
      <c r="J2237" s="72" t="str">
        <f>IF(D2237="","",INDEX(airports_all,MATCH(D2237,Inputs!$J$5:$J$8662,0)))</f>
        <v/>
      </c>
      <c r="K2237" s="88" t="str">
        <f t="shared" si="70"/>
        <v/>
      </c>
      <c r="N2237" s="207">
        <f t="shared" si="71"/>
        <v>0</v>
      </c>
    </row>
    <row r="2238" spans="1:14" s="41" customFormat="1" x14ac:dyDescent="0.25">
      <c r="A2238" s="270"/>
      <c r="B2238" s="271"/>
      <c r="C2238" s="43"/>
      <c r="D2238" s="43"/>
      <c r="E2238" s="43"/>
      <c r="F2238" s="43"/>
      <c r="G2238" s="48"/>
      <c r="H2238" s="49"/>
      <c r="I2238" s="46" t="str">
        <f>IF(C2238="","",INDEX(airports_all,MATCH(C2238,Inputs!$J$5:$J$8662,0)))</f>
        <v/>
      </c>
      <c r="J2238" s="72" t="str">
        <f>IF(D2238="","",INDEX(airports_all,MATCH(D2238,Inputs!$J$5:$J$8662,0)))</f>
        <v/>
      </c>
      <c r="K2238" s="88" t="str">
        <f t="shared" si="70"/>
        <v/>
      </c>
      <c r="N2238" s="207">
        <f t="shared" si="71"/>
        <v>0</v>
      </c>
    </row>
    <row r="2239" spans="1:14" s="41" customFormat="1" x14ac:dyDescent="0.25">
      <c r="A2239" s="270"/>
      <c r="B2239" s="271"/>
      <c r="C2239" s="43"/>
      <c r="D2239" s="43"/>
      <c r="E2239" s="43"/>
      <c r="F2239" s="43"/>
      <c r="G2239" s="48"/>
      <c r="H2239" s="49"/>
      <c r="I2239" s="46" t="str">
        <f>IF(C2239="","",INDEX(airports_all,MATCH(C2239,Inputs!$J$5:$J$8662,0)))</f>
        <v/>
      </c>
      <c r="J2239" s="72" t="str">
        <f>IF(D2239="","",INDEX(airports_all,MATCH(D2239,Inputs!$J$5:$J$8662,0)))</f>
        <v/>
      </c>
      <c r="K2239" s="88" t="str">
        <f t="shared" si="70"/>
        <v/>
      </c>
      <c r="N2239" s="207">
        <f t="shared" si="71"/>
        <v>0</v>
      </c>
    </row>
    <row r="2240" spans="1:14" s="41" customFormat="1" x14ac:dyDescent="0.25">
      <c r="A2240" s="270"/>
      <c r="B2240" s="271"/>
      <c r="C2240" s="43"/>
      <c r="D2240" s="43"/>
      <c r="E2240" s="43"/>
      <c r="F2240" s="43"/>
      <c r="G2240" s="48"/>
      <c r="H2240" s="49"/>
      <c r="I2240" s="46" t="str">
        <f>IF(C2240="","",INDEX(airports_all,MATCH(C2240,Inputs!$J$5:$J$8662,0)))</f>
        <v/>
      </c>
      <c r="J2240" s="72" t="str">
        <f>IF(D2240="","",INDEX(airports_all,MATCH(D2240,Inputs!$J$5:$J$8662,0)))</f>
        <v/>
      </c>
      <c r="K2240" s="88" t="str">
        <f t="shared" si="70"/>
        <v/>
      </c>
      <c r="N2240" s="207">
        <f t="shared" si="71"/>
        <v>0</v>
      </c>
    </row>
    <row r="2241" spans="1:14" s="41" customFormat="1" x14ac:dyDescent="0.25">
      <c r="A2241" s="270"/>
      <c r="B2241" s="271"/>
      <c r="C2241" s="43"/>
      <c r="D2241" s="43"/>
      <c r="E2241" s="43"/>
      <c r="F2241" s="43"/>
      <c r="G2241" s="48"/>
      <c r="H2241" s="49"/>
      <c r="I2241" s="46" t="str">
        <f>IF(C2241="","",INDEX(airports_all,MATCH(C2241,Inputs!$J$5:$J$8662,0)))</f>
        <v/>
      </c>
      <c r="J2241" s="72" t="str">
        <f>IF(D2241="","",INDEX(airports_all,MATCH(D2241,Inputs!$J$5:$J$8662,0)))</f>
        <v/>
      </c>
      <c r="K2241" s="88" t="str">
        <f t="shared" si="70"/>
        <v/>
      </c>
      <c r="N2241" s="207">
        <f t="shared" si="71"/>
        <v>0</v>
      </c>
    </row>
    <row r="2242" spans="1:14" s="41" customFormat="1" x14ac:dyDescent="0.25">
      <c r="A2242" s="270"/>
      <c r="B2242" s="271"/>
      <c r="C2242" s="43"/>
      <c r="D2242" s="43"/>
      <c r="E2242" s="43"/>
      <c r="F2242" s="43"/>
      <c r="G2242" s="48"/>
      <c r="H2242" s="49"/>
      <c r="I2242" s="46" t="str">
        <f>IF(C2242="","",INDEX(airports_all,MATCH(C2242,Inputs!$J$5:$J$8662,0)))</f>
        <v/>
      </c>
      <c r="J2242" s="72" t="str">
        <f>IF(D2242="","",INDEX(airports_all,MATCH(D2242,Inputs!$J$5:$J$8662,0)))</f>
        <v/>
      </c>
      <c r="K2242" s="88" t="str">
        <f t="shared" si="70"/>
        <v/>
      </c>
      <c r="N2242" s="207">
        <f t="shared" si="71"/>
        <v>0</v>
      </c>
    </row>
    <row r="2243" spans="1:14" s="41" customFormat="1" x14ac:dyDescent="0.25">
      <c r="A2243" s="270"/>
      <c r="B2243" s="271"/>
      <c r="C2243" s="43"/>
      <c r="D2243" s="43"/>
      <c r="E2243" s="43"/>
      <c r="F2243" s="43"/>
      <c r="G2243" s="48"/>
      <c r="H2243" s="49"/>
      <c r="I2243" s="46" t="str">
        <f>IF(C2243="","",INDEX(airports_all,MATCH(C2243,Inputs!$J$5:$J$8662,0)))</f>
        <v/>
      </c>
      <c r="J2243" s="72" t="str">
        <f>IF(D2243="","",INDEX(airports_all,MATCH(D2243,Inputs!$J$5:$J$8662,0)))</f>
        <v/>
      </c>
      <c r="K2243" s="88" t="str">
        <f t="shared" si="70"/>
        <v/>
      </c>
      <c r="N2243" s="207">
        <f t="shared" si="71"/>
        <v>0</v>
      </c>
    </row>
    <row r="2244" spans="1:14" s="41" customFormat="1" x14ac:dyDescent="0.25">
      <c r="A2244" s="270"/>
      <c r="B2244" s="271"/>
      <c r="C2244" s="43"/>
      <c r="D2244" s="43"/>
      <c r="E2244" s="43"/>
      <c r="F2244" s="43"/>
      <c r="G2244" s="48"/>
      <c r="H2244" s="49"/>
      <c r="I2244" s="46" t="str">
        <f>IF(C2244="","",INDEX(airports_all,MATCH(C2244,Inputs!$J$5:$J$8662,0)))</f>
        <v/>
      </c>
      <c r="J2244" s="72" t="str">
        <f>IF(D2244="","",INDEX(airports_all,MATCH(D2244,Inputs!$J$5:$J$8662,0)))</f>
        <v/>
      </c>
      <c r="K2244" s="88" t="str">
        <f t="shared" si="70"/>
        <v/>
      </c>
      <c r="N2244" s="207">
        <f t="shared" si="71"/>
        <v>0</v>
      </c>
    </row>
    <row r="2245" spans="1:14" s="41" customFormat="1" x14ac:dyDescent="0.25">
      <c r="A2245" s="270"/>
      <c r="B2245" s="271"/>
      <c r="C2245" s="43"/>
      <c r="D2245" s="43"/>
      <c r="E2245" s="43"/>
      <c r="F2245" s="43"/>
      <c r="G2245" s="48"/>
      <c r="H2245" s="49"/>
      <c r="I2245" s="46" t="str">
        <f>IF(C2245="","",INDEX(airports_all,MATCH(C2245,Inputs!$J$5:$J$8662,0)))</f>
        <v/>
      </c>
      <c r="J2245" s="72" t="str">
        <f>IF(D2245="","",INDEX(airports_all,MATCH(D2245,Inputs!$J$5:$J$8662,0)))</f>
        <v/>
      </c>
      <c r="K2245" s="88" t="str">
        <f t="shared" si="70"/>
        <v/>
      </c>
      <c r="N2245" s="207">
        <f t="shared" si="71"/>
        <v>0</v>
      </c>
    </row>
    <row r="2246" spans="1:14" s="41" customFormat="1" x14ac:dyDescent="0.25">
      <c r="A2246" s="270"/>
      <c r="B2246" s="271"/>
      <c r="C2246" s="43"/>
      <c r="D2246" s="43"/>
      <c r="E2246" s="43"/>
      <c r="F2246" s="43"/>
      <c r="G2246" s="48"/>
      <c r="H2246" s="49"/>
      <c r="I2246" s="46" t="str">
        <f>IF(C2246="","",INDEX(airports_all,MATCH(C2246,Inputs!$J$5:$J$8662,0)))</f>
        <v/>
      </c>
      <c r="J2246" s="72" t="str">
        <f>IF(D2246="","",INDEX(airports_all,MATCH(D2246,Inputs!$J$5:$J$8662,0)))</f>
        <v/>
      </c>
      <c r="K2246" s="88" t="str">
        <f t="shared" si="70"/>
        <v/>
      </c>
      <c r="N2246" s="207">
        <f t="shared" si="71"/>
        <v>0</v>
      </c>
    </row>
    <row r="2247" spans="1:14" s="41" customFormat="1" x14ac:dyDescent="0.25">
      <c r="A2247" s="270"/>
      <c r="B2247" s="271"/>
      <c r="C2247" s="43"/>
      <c r="D2247" s="43"/>
      <c r="E2247" s="43"/>
      <c r="F2247" s="43"/>
      <c r="G2247" s="48"/>
      <c r="H2247" s="49"/>
      <c r="I2247" s="46" t="str">
        <f>IF(C2247="","",INDEX(airports_all,MATCH(C2247,Inputs!$J$5:$J$8662,0)))</f>
        <v/>
      </c>
      <c r="J2247" s="72" t="str">
        <f>IF(D2247="","",INDEX(airports_all,MATCH(D2247,Inputs!$J$5:$J$8662,0)))</f>
        <v/>
      </c>
      <c r="K2247" s="88" t="str">
        <f t="shared" si="70"/>
        <v/>
      </c>
      <c r="N2247" s="207">
        <f t="shared" si="71"/>
        <v>0</v>
      </c>
    </row>
    <row r="2248" spans="1:14" s="41" customFormat="1" x14ac:dyDescent="0.25">
      <c r="A2248" s="270"/>
      <c r="B2248" s="271"/>
      <c r="C2248" s="43"/>
      <c r="D2248" s="43"/>
      <c r="E2248" s="43"/>
      <c r="F2248" s="43"/>
      <c r="G2248" s="48"/>
      <c r="H2248" s="49"/>
      <c r="I2248" s="46" t="str">
        <f>IF(C2248="","",INDEX(airports_all,MATCH(C2248,Inputs!$J$5:$J$8662,0)))</f>
        <v/>
      </c>
      <c r="J2248" s="72" t="str">
        <f>IF(D2248="","",INDEX(airports_all,MATCH(D2248,Inputs!$J$5:$J$8662,0)))</f>
        <v/>
      </c>
      <c r="K2248" s="88" t="str">
        <f t="shared" si="70"/>
        <v/>
      </c>
      <c r="N2248" s="207">
        <f t="shared" si="71"/>
        <v>0</v>
      </c>
    </row>
    <row r="2249" spans="1:14" s="41" customFormat="1" x14ac:dyDescent="0.25">
      <c r="A2249" s="270"/>
      <c r="B2249" s="271"/>
      <c r="C2249" s="43"/>
      <c r="D2249" s="43"/>
      <c r="E2249" s="43"/>
      <c r="F2249" s="43"/>
      <c r="G2249" s="48"/>
      <c r="H2249" s="49"/>
      <c r="I2249" s="46" t="str">
        <f>IF(C2249="","",INDEX(airports_all,MATCH(C2249,Inputs!$J$5:$J$8662,0)))</f>
        <v/>
      </c>
      <c r="J2249" s="72" t="str">
        <f>IF(D2249="","",INDEX(airports_all,MATCH(D2249,Inputs!$J$5:$J$8662,0)))</f>
        <v/>
      </c>
      <c r="K2249" s="88" t="str">
        <f t="shared" si="70"/>
        <v/>
      </c>
      <c r="N2249" s="207">
        <f t="shared" si="71"/>
        <v>0</v>
      </c>
    </row>
    <row r="2250" spans="1:14" s="41" customFormat="1" x14ac:dyDescent="0.25">
      <c r="A2250" s="270"/>
      <c r="B2250" s="271"/>
      <c r="C2250" s="43"/>
      <c r="D2250" s="43"/>
      <c r="E2250" s="43"/>
      <c r="F2250" s="43"/>
      <c r="G2250" s="48"/>
      <c r="H2250" s="49"/>
      <c r="I2250" s="46" t="str">
        <f>IF(C2250="","",INDEX(airports_all,MATCH(C2250,Inputs!$J$5:$J$8662,0)))</f>
        <v/>
      </c>
      <c r="J2250" s="72" t="str">
        <f>IF(D2250="","",INDEX(airports_all,MATCH(D2250,Inputs!$J$5:$J$8662,0)))</f>
        <v/>
      </c>
      <c r="K2250" s="88" t="str">
        <f t="shared" si="70"/>
        <v/>
      </c>
      <c r="N2250" s="207">
        <f t="shared" si="71"/>
        <v>0</v>
      </c>
    </row>
    <row r="2251" spans="1:14" s="41" customFormat="1" x14ac:dyDescent="0.25">
      <c r="A2251" s="270"/>
      <c r="B2251" s="271"/>
      <c r="C2251" s="43"/>
      <c r="D2251" s="43"/>
      <c r="E2251" s="43"/>
      <c r="F2251" s="43"/>
      <c r="G2251" s="48"/>
      <c r="H2251" s="49"/>
      <c r="I2251" s="46" t="str">
        <f>IF(C2251="","",INDEX(airports_all,MATCH(C2251,Inputs!$J$5:$J$8662,0)))</f>
        <v/>
      </c>
      <c r="J2251" s="72" t="str">
        <f>IF(D2251="","",INDEX(airports_all,MATCH(D2251,Inputs!$J$5:$J$8662,0)))</f>
        <v/>
      </c>
      <c r="K2251" s="88" t="str">
        <f t="shared" si="70"/>
        <v/>
      </c>
      <c r="N2251" s="207">
        <f t="shared" si="71"/>
        <v>0</v>
      </c>
    </row>
    <row r="2252" spans="1:14" s="41" customFormat="1" x14ac:dyDescent="0.25">
      <c r="A2252" s="270"/>
      <c r="B2252" s="271"/>
      <c r="C2252" s="43"/>
      <c r="D2252" s="43"/>
      <c r="E2252" s="43"/>
      <c r="F2252" s="43"/>
      <c r="G2252" s="48"/>
      <c r="H2252" s="49"/>
      <c r="I2252" s="46" t="str">
        <f>IF(C2252="","",INDEX(airports_all,MATCH(C2252,Inputs!$J$5:$J$8662,0)))</f>
        <v/>
      </c>
      <c r="J2252" s="72" t="str">
        <f>IF(D2252="","",INDEX(airports_all,MATCH(D2252,Inputs!$J$5:$J$8662,0)))</f>
        <v/>
      </c>
      <c r="K2252" s="88" t="str">
        <f t="shared" si="70"/>
        <v/>
      </c>
      <c r="N2252" s="207">
        <f t="shared" si="71"/>
        <v>0</v>
      </c>
    </row>
    <row r="2253" spans="1:14" s="41" customFormat="1" x14ac:dyDescent="0.25">
      <c r="A2253" s="270"/>
      <c r="B2253" s="271"/>
      <c r="C2253" s="43"/>
      <c r="D2253" s="43"/>
      <c r="E2253" s="43"/>
      <c r="F2253" s="43"/>
      <c r="G2253" s="48"/>
      <c r="H2253" s="49"/>
      <c r="I2253" s="46" t="str">
        <f>IF(C2253="","",INDEX(airports_all,MATCH(C2253,Inputs!$J$5:$J$8662,0)))</f>
        <v/>
      </c>
      <c r="J2253" s="72" t="str">
        <f>IF(D2253="","",INDEX(airports_all,MATCH(D2253,Inputs!$J$5:$J$8662,0)))</f>
        <v/>
      </c>
      <c r="K2253" s="88" t="str">
        <f t="shared" si="70"/>
        <v/>
      </c>
      <c r="N2253" s="207">
        <f t="shared" si="71"/>
        <v>0</v>
      </c>
    </row>
    <row r="2254" spans="1:14" s="41" customFormat="1" x14ac:dyDescent="0.25">
      <c r="A2254" s="270"/>
      <c r="B2254" s="271"/>
      <c r="C2254" s="43"/>
      <c r="D2254" s="43"/>
      <c r="E2254" s="43"/>
      <c r="F2254" s="43"/>
      <c r="G2254" s="48"/>
      <c r="H2254" s="49"/>
      <c r="I2254" s="46" t="str">
        <f>IF(C2254="","",INDEX(airports_all,MATCH(C2254,Inputs!$J$5:$J$8662,0)))</f>
        <v/>
      </c>
      <c r="J2254" s="72" t="str">
        <f>IF(D2254="","",INDEX(airports_all,MATCH(D2254,Inputs!$J$5:$J$8662,0)))</f>
        <v/>
      </c>
      <c r="K2254" s="88" t="str">
        <f t="shared" si="70"/>
        <v/>
      </c>
      <c r="N2254" s="207">
        <f t="shared" si="71"/>
        <v>0</v>
      </c>
    </row>
    <row r="2255" spans="1:14" s="41" customFormat="1" x14ac:dyDescent="0.25">
      <c r="A2255" s="270"/>
      <c r="B2255" s="271"/>
      <c r="C2255" s="43"/>
      <c r="D2255" s="43"/>
      <c r="E2255" s="43"/>
      <c r="F2255" s="43"/>
      <c r="G2255" s="48"/>
      <c r="H2255" s="49"/>
      <c r="I2255" s="46" t="str">
        <f>IF(C2255="","",INDEX(airports_all,MATCH(C2255,Inputs!$J$5:$J$8662,0)))</f>
        <v/>
      </c>
      <c r="J2255" s="72" t="str">
        <f>IF(D2255="","",INDEX(airports_all,MATCH(D2255,Inputs!$J$5:$J$8662,0)))</f>
        <v/>
      </c>
      <c r="K2255" s="88" t="str">
        <f t="shared" si="70"/>
        <v/>
      </c>
      <c r="N2255" s="207">
        <f t="shared" si="71"/>
        <v>0</v>
      </c>
    </row>
    <row r="2256" spans="1:14" s="41" customFormat="1" x14ac:dyDescent="0.25">
      <c r="A2256" s="270"/>
      <c r="B2256" s="271"/>
      <c r="C2256" s="43"/>
      <c r="D2256" s="43"/>
      <c r="E2256" s="43"/>
      <c r="F2256" s="43"/>
      <c r="G2256" s="48"/>
      <c r="H2256" s="49"/>
      <c r="I2256" s="46" t="str">
        <f>IF(C2256="","",INDEX(airports_all,MATCH(C2256,Inputs!$J$5:$J$8662,0)))</f>
        <v/>
      </c>
      <c r="J2256" s="72" t="str">
        <f>IF(D2256="","",INDEX(airports_all,MATCH(D2256,Inputs!$J$5:$J$8662,0)))</f>
        <v/>
      </c>
      <c r="K2256" s="88" t="str">
        <f t="shared" si="70"/>
        <v/>
      </c>
      <c r="N2256" s="207">
        <f t="shared" si="71"/>
        <v>0</v>
      </c>
    </row>
    <row r="2257" spans="1:14" s="41" customFormat="1" x14ac:dyDescent="0.25">
      <c r="A2257" s="270"/>
      <c r="B2257" s="271"/>
      <c r="C2257" s="43"/>
      <c r="D2257" s="43"/>
      <c r="E2257" s="43"/>
      <c r="F2257" s="43"/>
      <c r="G2257" s="48"/>
      <c r="H2257" s="49"/>
      <c r="I2257" s="46" t="str">
        <f>IF(C2257="","",INDEX(airports_all,MATCH(C2257,Inputs!$J$5:$J$8662,0)))</f>
        <v/>
      </c>
      <c r="J2257" s="72" t="str">
        <f>IF(D2257="","",INDEX(airports_all,MATCH(D2257,Inputs!$J$5:$J$8662,0)))</f>
        <v/>
      </c>
      <c r="K2257" s="88" t="str">
        <f t="shared" si="70"/>
        <v/>
      </c>
      <c r="N2257" s="207">
        <f t="shared" si="71"/>
        <v>0</v>
      </c>
    </row>
    <row r="2258" spans="1:14" s="41" customFormat="1" x14ac:dyDescent="0.25">
      <c r="A2258" s="270"/>
      <c r="B2258" s="271"/>
      <c r="C2258" s="43"/>
      <c r="D2258" s="43"/>
      <c r="E2258" s="43"/>
      <c r="F2258" s="43"/>
      <c r="G2258" s="48"/>
      <c r="H2258" s="49"/>
      <c r="I2258" s="46" t="str">
        <f>IF(C2258="","",INDEX(airports_all,MATCH(C2258,Inputs!$J$5:$J$8662,0)))</f>
        <v/>
      </c>
      <c r="J2258" s="72" t="str">
        <f>IF(D2258="","",INDEX(airports_all,MATCH(D2258,Inputs!$J$5:$J$8662,0)))</f>
        <v/>
      </c>
      <c r="K2258" s="88" t="str">
        <f t="shared" si="70"/>
        <v/>
      </c>
      <c r="N2258" s="207">
        <f t="shared" si="71"/>
        <v>0</v>
      </c>
    </row>
    <row r="2259" spans="1:14" s="41" customFormat="1" x14ac:dyDescent="0.25">
      <c r="A2259" s="270"/>
      <c r="B2259" s="271"/>
      <c r="C2259" s="43"/>
      <c r="D2259" s="43"/>
      <c r="E2259" s="43"/>
      <c r="F2259" s="43"/>
      <c r="G2259" s="48"/>
      <c r="H2259" s="49"/>
      <c r="I2259" s="46" t="str">
        <f>IF(C2259="","",INDEX(airports_all,MATCH(C2259,Inputs!$J$5:$J$8662,0)))</f>
        <v/>
      </c>
      <c r="J2259" s="72" t="str">
        <f>IF(D2259="","",INDEX(airports_all,MATCH(D2259,Inputs!$J$5:$J$8662,0)))</f>
        <v/>
      </c>
      <c r="K2259" s="88" t="str">
        <f t="shared" si="70"/>
        <v/>
      </c>
      <c r="N2259" s="207">
        <f t="shared" si="71"/>
        <v>0</v>
      </c>
    </row>
    <row r="2260" spans="1:14" s="41" customFormat="1" x14ac:dyDescent="0.25">
      <c r="A2260" s="270"/>
      <c r="B2260" s="271"/>
      <c r="C2260" s="43"/>
      <c r="D2260" s="43"/>
      <c r="E2260" s="43"/>
      <c r="F2260" s="43"/>
      <c r="G2260" s="48"/>
      <c r="H2260" s="49"/>
      <c r="I2260" s="46" t="str">
        <f>IF(C2260="","",INDEX(airports_all,MATCH(C2260,Inputs!$J$5:$J$8662,0)))</f>
        <v/>
      </c>
      <c r="J2260" s="72" t="str">
        <f>IF(D2260="","",INDEX(airports_all,MATCH(D2260,Inputs!$J$5:$J$8662,0)))</f>
        <v/>
      </c>
      <c r="K2260" s="88" t="str">
        <f t="shared" si="70"/>
        <v/>
      </c>
      <c r="N2260" s="207">
        <f t="shared" si="71"/>
        <v>0</v>
      </c>
    </row>
    <row r="2261" spans="1:14" s="41" customFormat="1" x14ac:dyDescent="0.25">
      <c r="A2261" s="270"/>
      <c r="B2261" s="271"/>
      <c r="C2261" s="43"/>
      <c r="D2261" s="43"/>
      <c r="E2261" s="43"/>
      <c r="F2261" s="43"/>
      <c r="G2261" s="48"/>
      <c r="H2261" s="49"/>
      <c r="I2261" s="46" t="str">
        <f>IF(C2261="","",INDEX(airports_all,MATCH(C2261,Inputs!$J$5:$J$8662,0)))</f>
        <v/>
      </c>
      <c r="J2261" s="72" t="str">
        <f>IF(D2261="","",INDEX(airports_all,MATCH(D2261,Inputs!$J$5:$J$8662,0)))</f>
        <v/>
      </c>
      <c r="K2261" s="88" t="str">
        <f t="shared" si="70"/>
        <v/>
      </c>
      <c r="N2261" s="207">
        <f t="shared" si="71"/>
        <v>0</v>
      </c>
    </row>
    <row r="2262" spans="1:14" s="41" customFormat="1" x14ac:dyDescent="0.25">
      <c r="A2262" s="270"/>
      <c r="B2262" s="271"/>
      <c r="C2262" s="43"/>
      <c r="D2262" s="43"/>
      <c r="E2262" s="43"/>
      <c r="F2262" s="43"/>
      <c r="G2262" s="48"/>
      <c r="H2262" s="49"/>
      <c r="I2262" s="46" t="str">
        <f>IF(C2262="","",INDEX(airports_all,MATCH(C2262,Inputs!$J$5:$J$8662,0)))</f>
        <v/>
      </c>
      <c r="J2262" s="72" t="str">
        <f>IF(D2262="","",INDEX(airports_all,MATCH(D2262,Inputs!$J$5:$J$8662,0)))</f>
        <v/>
      </c>
      <c r="K2262" s="88" t="str">
        <f t="shared" ref="K2262:K2325" si="72">IF(COUNTA(A2262:G2262)&gt;0,IF(COUNTA(A2262:G2262)&lt;6, "Enter data in all of columns B-G!",""),"")</f>
        <v/>
      </c>
      <c r="N2262" s="207">
        <f t="shared" ref="N2262:N2325" si="73">IF(COUNTA(A2262:G2262)&gt;0,IF(COUNTA(A2262:G2262)&lt;6, 1,0),0)</f>
        <v>0</v>
      </c>
    </row>
    <row r="2263" spans="1:14" s="41" customFormat="1" x14ac:dyDescent="0.25">
      <c r="A2263" s="270"/>
      <c r="B2263" s="271"/>
      <c r="C2263" s="43"/>
      <c r="D2263" s="43"/>
      <c r="E2263" s="43"/>
      <c r="F2263" s="43"/>
      <c r="G2263" s="48"/>
      <c r="H2263" s="49"/>
      <c r="I2263" s="46" t="str">
        <f>IF(C2263="","",INDEX(airports_all,MATCH(C2263,Inputs!$J$5:$J$8662,0)))</f>
        <v/>
      </c>
      <c r="J2263" s="72" t="str">
        <f>IF(D2263="","",INDEX(airports_all,MATCH(D2263,Inputs!$J$5:$J$8662,0)))</f>
        <v/>
      </c>
      <c r="K2263" s="88" t="str">
        <f t="shared" si="72"/>
        <v/>
      </c>
      <c r="N2263" s="207">
        <f t="shared" si="73"/>
        <v>0</v>
      </c>
    </row>
    <row r="2264" spans="1:14" s="41" customFormat="1" x14ac:dyDescent="0.25">
      <c r="A2264" s="270"/>
      <c r="B2264" s="271"/>
      <c r="C2264" s="43"/>
      <c r="D2264" s="43"/>
      <c r="E2264" s="43"/>
      <c r="F2264" s="43"/>
      <c r="G2264" s="48"/>
      <c r="H2264" s="49"/>
      <c r="I2264" s="46" t="str">
        <f>IF(C2264="","",INDEX(airports_all,MATCH(C2264,Inputs!$J$5:$J$8662,0)))</f>
        <v/>
      </c>
      <c r="J2264" s="72" t="str">
        <f>IF(D2264="","",INDEX(airports_all,MATCH(D2264,Inputs!$J$5:$J$8662,0)))</f>
        <v/>
      </c>
      <c r="K2264" s="88" t="str">
        <f t="shared" si="72"/>
        <v/>
      </c>
      <c r="N2264" s="207">
        <f t="shared" si="73"/>
        <v>0</v>
      </c>
    </row>
    <row r="2265" spans="1:14" s="41" customFormat="1" x14ac:dyDescent="0.25">
      <c r="A2265" s="270"/>
      <c r="B2265" s="271"/>
      <c r="C2265" s="43"/>
      <c r="D2265" s="43"/>
      <c r="E2265" s="43"/>
      <c r="F2265" s="43"/>
      <c r="G2265" s="48"/>
      <c r="H2265" s="49"/>
      <c r="I2265" s="46" t="str">
        <f>IF(C2265="","",INDEX(airports_all,MATCH(C2265,Inputs!$J$5:$J$8662,0)))</f>
        <v/>
      </c>
      <c r="J2265" s="72" t="str">
        <f>IF(D2265="","",INDEX(airports_all,MATCH(D2265,Inputs!$J$5:$J$8662,0)))</f>
        <v/>
      </c>
      <c r="K2265" s="88" t="str">
        <f t="shared" si="72"/>
        <v/>
      </c>
      <c r="N2265" s="207">
        <f t="shared" si="73"/>
        <v>0</v>
      </c>
    </row>
    <row r="2266" spans="1:14" s="41" customFormat="1" x14ac:dyDescent="0.25">
      <c r="A2266" s="270"/>
      <c r="B2266" s="271"/>
      <c r="C2266" s="43"/>
      <c r="D2266" s="43"/>
      <c r="E2266" s="43"/>
      <c r="F2266" s="43"/>
      <c r="G2266" s="48"/>
      <c r="H2266" s="49"/>
      <c r="I2266" s="46" t="str">
        <f>IF(C2266="","",INDEX(airports_all,MATCH(C2266,Inputs!$J$5:$J$8662,0)))</f>
        <v/>
      </c>
      <c r="J2266" s="72" t="str">
        <f>IF(D2266="","",INDEX(airports_all,MATCH(D2266,Inputs!$J$5:$J$8662,0)))</f>
        <v/>
      </c>
      <c r="K2266" s="88" t="str">
        <f t="shared" si="72"/>
        <v/>
      </c>
      <c r="N2266" s="207">
        <f t="shared" si="73"/>
        <v>0</v>
      </c>
    </row>
    <row r="2267" spans="1:14" s="41" customFormat="1" x14ac:dyDescent="0.25">
      <c r="A2267" s="270"/>
      <c r="B2267" s="271"/>
      <c r="C2267" s="43"/>
      <c r="D2267" s="43"/>
      <c r="E2267" s="43"/>
      <c r="F2267" s="43"/>
      <c r="G2267" s="48"/>
      <c r="H2267" s="49"/>
      <c r="I2267" s="46" t="str">
        <f>IF(C2267="","",INDEX(airports_all,MATCH(C2267,Inputs!$J$5:$J$8662,0)))</f>
        <v/>
      </c>
      <c r="J2267" s="72" t="str">
        <f>IF(D2267="","",INDEX(airports_all,MATCH(D2267,Inputs!$J$5:$J$8662,0)))</f>
        <v/>
      </c>
      <c r="K2267" s="88" t="str">
        <f t="shared" si="72"/>
        <v/>
      </c>
      <c r="N2267" s="207">
        <f t="shared" si="73"/>
        <v>0</v>
      </c>
    </row>
    <row r="2268" spans="1:14" s="41" customFormat="1" x14ac:dyDescent="0.25">
      <c r="A2268" s="270"/>
      <c r="B2268" s="271"/>
      <c r="C2268" s="43"/>
      <c r="D2268" s="43"/>
      <c r="E2268" s="43"/>
      <c r="F2268" s="43"/>
      <c r="G2268" s="48"/>
      <c r="H2268" s="49"/>
      <c r="I2268" s="46" t="str">
        <f>IF(C2268="","",INDEX(airports_all,MATCH(C2268,Inputs!$J$5:$J$8662,0)))</f>
        <v/>
      </c>
      <c r="J2268" s="72" t="str">
        <f>IF(D2268="","",INDEX(airports_all,MATCH(D2268,Inputs!$J$5:$J$8662,0)))</f>
        <v/>
      </c>
      <c r="K2268" s="88" t="str">
        <f t="shared" si="72"/>
        <v/>
      </c>
      <c r="N2268" s="207">
        <f t="shared" si="73"/>
        <v>0</v>
      </c>
    </row>
    <row r="2269" spans="1:14" s="41" customFormat="1" x14ac:dyDescent="0.25">
      <c r="A2269" s="270"/>
      <c r="B2269" s="271"/>
      <c r="C2269" s="43"/>
      <c r="D2269" s="43"/>
      <c r="E2269" s="43"/>
      <c r="F2269" s="43"/>
      <c r="G2269" s="48"/>
      <c r="H2269" s="49"/>
      <c r="I2269" s="46" t="str">
        <f>IF(C2269="","",INDEX(airports_all,MATCH(C2269,Inputs!$J$5:$J$8662,0)))</f>
        <v/>
      </c>
      <c r="J2269" s="72" t="str">
        <f>IF(D2269="","",INDEX(airports_all,MATCH(D2269,Inputs!$J$5:$J$8662,0)))</f>
        <v/>
      </c>
      <c r="K2269" s="88" t="str">
        <f t="shared" si="72"/>
        <v/>
      </c>
      <c r="N2269" s="207">
        <f t="shared" si="73"/>
        <v>0</v>
      </c>
    </row>
    <row r="2270" spans="1:14" s="41" customFormat="1" x14ac:dyDescent="0.25">
      <c r="A2270" s="270"/>
      <c r="B2270" s="271"/>
      <c r="C2270" s="43"/>
      <c r="D2270" s="43"/>
      <c r="E2270" s="43"/>
      <c r="F2270" s="43"/>
      <c r="G2270" s="48"/>
      <c r="H2270" s="49"/>
      <c r="I2270" s="46" t="str">
        <f>IF(C2270="","",INDEX(airports_all,MATCH(C2270,Inputs!$J$5:$J$8662,0)))</f>
        <v/>
      </c>
      <c r="J2270" s="72" t="str">
        <f>IF(D2270="","",INDEX(airports_all,MATCH(D2270,Inputs!$J$5:$J$8662,0)))</f>
        <v/>
      </c>
      <c r="K2270" s="88" t="str">
        <f t="shared" si="72"/>
        <v/>
      </c>
      <c r="N2270" s="207">
        <f t="shared" si="73"/>
        <v>0</v>
      </c>
    </row>
    <row r="2271" spans="1:14" s="41" customFormat="1" x14ac:dyDescent="0.25">
      <c r="A2271" s="270"/>
      <c r="B2271" s="271"/>
      <c r="C2271" s="43"/>
      <c r="D2271" s="43"/>
      <c r="E2271" s="43"/>
      <c r="F2271" s="43"/>
      <c r="G2271" s="48"/>
      <c r="H2271" s="49"/>
      <c r="I2271" s="46" t="str">
        <f>IF(C2271="","",INDEX(airports_all,MATCH(C2271,Inputs!$J$5:$J$8662,0)))</f>
        <v/>
      </c>
      <c r="J2271" s="72" t="str">
        <f>IF(D2271="","",INDEX(airports_all,MATCH(D2271,Inputs!$J$5:$J$8662,0)))</f>
        <v/>
      </c>
      <c r="K2271" s="88" t="str">
        <f t="shared" si="72"/>
        <v/>
      </c>
      <c r="N2271" s="207">
        <f t="shared" si="73"/>
        <v>0</v>
      </c>
    </row>
    <row r="2272" spans="1:14" s="41" customFormat="1" x14ac:dyDescent="0.25">
      <c r="A2272" s="270"/>
      <c r="B2272" s="271"/>
      <c r="C2272" s="43"/>
      <c r="D2272" s="43"/>
      <c r="E2272" s="43"/>
      <c r="F2272" s="43"/>
      <c r="G2272" s="48"/>
      <c r="H2272" s="49"/>
      <c r="I2272" s="46" t="str">
        <f>IF(C2272="","",INDEX(airports_all,MATCH(C2272,Inputs!$J$5:$J$8662,0)))</f>
        <v/>
      </c>
      <c r="J2272" s="72" t="str">
        <f>IF(D2272="","",INDEX(airports_all,MATCH(D2272,Inputs!$J$5:$J$8662,0)))</f>
        <v/>
      </c>
      <c r="K2272" s="88" t="str">
        <f t="shared" si="72"/>
        <v/>
      </c>
      <c r="N2272" s="207">
        <f t="shared" si="73"/>
        <v>0</v>
      </c>
    </row>
    <row r="2273" spans="1:14" s="41" customFormat="1" x14ac:dyDescent="0.25">
      <c r="A2273" s="270"/>
      <c r="B2273" s="271"/>
      <c r="C2273" s="43"/>
      <c r="D2273" s="43"/>
      <c r="E2273" s="43"/>
      <c r="F2273" s="43"/>
      <c r="G2273" s="48"/>
      <c r="H2273" s="49"/>
      <c r="I2273" s="46" t="str">
        <f>IF(C2273="","",INDEX(airports_all,MATCH(C2273,Inputs!$J$5:$J$8662,0)))</f>
        <v/>
      </c>
      <c r="J2273" s="72" t="str">
        <f>IF(D2273="","",INDEX(airports_all,MATCH(D2273,Inputs!$J$5:$J$8662,0)))</f>
        <v/>
      </c>
      <c r="K2273" s="88" t="str">
        <f t="shared" si="72"/>
        <v/>
      </c>
      <c r="N2273" s="207">
        <f t="shared" si="73"/>
        <v>0</v>
      </c>
    </row>
    <row r="2274" spans="1:14" s="41" customFormat="1" x14ac:dyDescent="0.25">
      <c r="A2274" s="270"/>
      <c r="B2274" s="271"/>
      <c r="C2274" s="43"/>
      <c r="D2274" s="43"/>
      <c r="E2274" s="43"/>
      <c r="F2274" s="43"/>
      <c r="G2274" s="48"/>
      <c r="H2274" s="49"/>
      <c r="I2274" s="46" t="str">
        <f>IF(C2274="","",INDEX(airports_all,MATCH(C2274,Inputs!$J$5:$J$8662,0)))</f>
        <v/>
      </c>
      <c r="J2274" s="72" t="str">
        <f>IF(D2274="","",INDEX(airports_all,MATCH(D2274,Inputs!$J$5:$J$8662,0)))</f>
        <v/>
      </c>
      <c r="K2274" s="88" t="str">
        <f t="shared" si="72"/>
        <v/>
      </c>
      <c r="N2274" s="207">
        <f t="shared" si="73"/>
        <v>0</v>
      </c>
    </row>
    <row r="2275" spans="1:14" s="41" customFormat="1" x14ac:dyDescent="0.25">
      <c r="A2275" s="270"/>
      <c r="B2275" s="271"/>
      <c r="C2275" s="43"/>
      <c r="D2275" s="43"/>
      <c r="E2275" s="43"/>
      <c r="F2275" s="43"/>
      <c r="G2275" s="48"/>
      <c r="H2275" s="49"/>
      <c r="I2275" s="46" t="str">
        <f>IF(C2275="","",INDEX(airports_all,MATCH(C2275,Inputs!$J$5:$J$8662,0)))</f>
        <v/>
      </c>
      <c r="J2275" s="72" t="str">
        <f>IF(D2275="","",INDEX(airports_all,MATCH(D2275,Inputs!$J$5:$J$8662,0)))</f>
        <v/>
      </c>
      <c r="K2275" s="88" t="str">
        <f t="shared" si="72"/>
        <v/>
      </c>
      <c r="N2275" s="207">
        <f t="shared" si="73"/>
        <v>0</v>
      </c>
    </row>
    <row r="2276" spans="1:14" s="41" customFormat="1" x14ac:dyDescent="0.25">
      <c r="A2276" s="270"/>
      <c r="B2276" s="271"/>
      <c r="C2276" s="43"/>
      <c r="D2276" s="43"/>
      <c r="E2276" s="43"/>
      <c r="F2276" s="43"/>
      <c r="G2276" s="48"/>
      <c r="H2276" s="49"/>
      <c r="I2276" s="46" t="str">
        <f>IF(C2276="","",INDEX(airports_all,MATCH(C2276,Inputs!$J$5:$J$8662,0)))</f>
        <v/>
      </c>
      <c r="J2276" s="72" t="str">
        <f>IF(D2276="","",INDEX(airports_all,MATCH(D2276,Inputs!$J$5:$J$8662,0)))</f>
        <v/>
      </c>
      <c r="K2276" s="88" t="str">
        <f t="shared" si="72"/>
        <v/>
      </c>
      <c r="N2276" s="207">
        <f t="shared" si="73"/>
        <v>0</v>
      </c>
    </row>
    <row r="2277" spans="1:14" s="41" customFormat="1" x14ac:dyDescent="0.25">
      <c r="A2277" s="270"/>
      <c r="B2277" s="271"/>
      <c r="C2277" s="43"/>
      <c r="D2277" s="43"/>
      <c r="E2277" s="43"/>
      <c r="F2277" s="43"/>
      <c r="G2277" s="48"/>
      <c r="H2277" s="49"/>
      <c r="I2277" s="46" t="str">
        <f>IF(C2277="","",INDEX(airports_all,MATCH(C2277,Inputs!$J$5:$J$8662,0)))</f>
        <v/>
      </c>
      <c r="J2277" s="72" t="str">
        <f>IF(D2277="","",INDEX(airports_all,MATCH(D2277,Inputs!$J$5:$J$8662,0)))</f>
        <v/>
      </c>
      <c r="K2277" s="88" t="str">
        <f t="shared" si="72"/>
        <v/>
      </c>
      <c r="N2277" s="207">
        <f t="shared" si="73"/>
        <v>0</v>
      </c>
    </row>
    <row r="2278" spans="1:14" s="41" customFormat="1" x14ac:dyDescent="0.25">
      <c r="A2278" s="270"/>
      <c r="B2278" s="271"/>
      <c r="C2278" s="43"/>
      <c r="D2278" s="43"/>
      <c r="E2278" s="43"/>
      <c r="F2278" s="43"/>
      <c r="G2278" s="48"/>
      <c r="H2278" s="49"/>
      <c r="I2278" s="46" t="str">
        <f>IF(C2278="","",INDEX(airports_all,MATCH(C2278,Inputs!$J$5:$J$8662,0)))</f>
        <v/>
      </c>
      <c r="J2278" s="72" t="str">
        <f>IF(D2278="","",INDEX(airports_all,MATCH(D2278,Inputs!$J$5:$J$8662,0)))</f>
        <v/>
      </c>
      <c r="K2278" s="88" t="str">
        <f t="shared" si="72"/>
        <v/>
      </c>
      <c r="N2278" s="207">
        <f t="shared" si="73"/>
        <v>0</v>
      </c>
    </row>
    <row r="2279" spans="1:14" s="41" customFormat="1" x14ac:dyDescent="0.25">
      <c r="A2279" s="270"/>
      <c r="B2279" s="271"/>
      <c r="C2279" s="43"/>
      <c r="D2279" s="43"/>
      <c r="E2279" s="43"/>
      <c r="F2279" s="43"/>
      <c r="G2279" s="48"/>
      <c r="H2279" s="49"/>
      <c r="I2279" s="46" t="str">
        <f>IF(C2279="","",INDEX(airports_all,MATCH(C2279,Inputs!$J$5:$J$8662,0)))</f>
        <v/>
      </c>
      <c r="J2279" s="72" t="str">
        <f>IF(D2279="","",INDEX(airports_all,MATCH(D2279,Inputs!$J$5:$J$8662,0)))</f>
        <v/>
      </c>
      <c r="K2279" s="88" t="str">
        <f t="shared" si="72"/>
        <v/>
      </c>
      <c r="N2279" s="207">
        <f t="shared" si="73"/>
        <v>0</v>
      </c>
    </row>
    <row r="2280" spans="1:14" s="41" customFormat="1" x14ac:dyDescent="0.25">
      <c r="A2280" s="270"/>
      <c r="B2280" s="271"/>
      <c r="C2280" s="43"/>
      <c r="D2280" s="43"/>
      <c r="E2280" s="43"/>
      <c r="F2280" s="43"/>
      <c r="G2280" s="48"/>
      <c r="H2280" s="49"/>
      <c r="I2280" s="46" t="str">
        <f>IF(C2280="","",INDEX(airports_all,MATCH(C2280,Inputs!$J$5:$J$8662,0)))</f>
        <v/>
      </c>
      <c r="J2280" s="72" t="str">
        <f>IF(D2280="","",INDEX(airports_all,MATCH(D2280,Inputs!$J$5:$J$8662,0)))</f>
        <v/>
      </c>
      <c r="K2280" s="88" t="str">
        <f t="shared" si="72"/>
        <v/>
      </c>
      <c r="N2280" s="207">
        <f t="shared" si="73"/>
        <v>0</v>
      </c>
    </row>
    <row r="2281" spans="1:14" s="41" customFormat="1" x14ac:dyDescent="0.25">
      <c r="A2281" s="270"/>
      <c r="B2281" s="271"/>
      <c r="C2281" s="43"/>
      <c r="D2281" s="43"/>
      <c r="E2281" s="43"/>
      <c r="F2281" s="43"/>
      <c r="G2281" s="48"/>
      <c r="H2281" s="49"/>
      <c r="I2281" s="46" t="str">
        <f>IF(C2281="","",INDEX(airports_all,MATCH(C2281,Inputs!$J$5:$J$8662,0)))</f>
        <v/>
      </c>
      <c r="J2281" s="72" t="str">
        <f>IF(D2281="","",INDEX(airports_all,MATCH(D2281,Inputs!$J$5:$J$8662,0)))</f>
        <v/>
      </c>
      <c r="K2281" s="88" t="str">
        <f t="shared" si="72"/>
        <v/>
      </c>
      <c r="N2281" s="207">
        <f t="shared" si="73"/>
        <v>0</v>
      </c>
    </row>
    <row r="2282" spans="1:14" s="41" customFormat="1" x14ac:dyDescent="0.25">
      <c r="A2282" s="270"/>
      <c r="B2282" s="271"/>
      <c r="C2282" s="43"/>
      <c r="D2282" s="43"/>
      <c r="E2282" s="43"/>
      <c r="F2282" s="43"/>
      <c r="G2282" s="48"/>
      <c r="H2282" s="49"/>
      <c r="I2282" s="46" t="str">
        <f>IF(C2282="","",INDEX(airports_all,MATCH(C2282,Inputs!$J$5:$J$8662,0)))</f>
        <v/>
      </c>
      <c r="J2282" s="72" t="str">
        <f>IF(D2282="","",INDEX(airports_all,MATCH(D2282,Inputs!$J$5:$J$8662,0)))</f>
        <v/>
      </c>
      <c r="K2282" s="88" t="str">
        <f t="shared" si="72"/>
        <v/>
      </c>
      <c r="N2282" s="207">
        <f t="shared" si="73"/>
        <v>0</v>
      </c>
    </row>
    <row r="2283" spans="1:14" s="41" customFormat="1" x14ac:dyDescent="0.25">
      <c r="A2283" s="270"/>
      <c r="B2283" s="271"/>
      <c r="C2283" s="43"/>
      <c r="D2283" s="43"/>
      <c r="E2283" s="43"/>
      <c r="F2283" s="43"/>
      <c r="G2283" s="48"/>
      <c r="H2283" s="49"/>
      <c r="I2283" s="46" t="str">
        <f>IF(C2283="","",INDEX(airports_all,MATCH(C2283,Inputs!$J$5:$J$8662,0)))</f>
        <v/>
      </c>
      <c r="J2283" s="72" t="str">
        <f>IF(D2283="","",INDEX(airports_all,MATCH(D2283,Inputs!$J$5:$J$8662,0)))</f>
        <v/>
      </c>
      <c r="K2283" s="88" t="str">
        <f t="shared" si="72"/>
        <v/>
      </c>
      <c r="N2283" s="207">
        <f t="shared" si="73"/>
        <v>0</v>
      </c>
    </row>
    <row r="2284" spans="1:14" s="41" customFormat="1" x14ac:dyDescent="0.25">
      <c r="A2284" s="270"/>
      <c r="B2284" s="271"/>
      <c r="C2284" s="43"/>
      <c r="D2284" s="43"/>
      <c r="E2284" s="43"/>
      <c r="F2284" s="43"/>
      <c r="G2284" s="48"/>
      <c r="H2284" s="49"/>
      <c r="I2284" s="46" t="str">
        <f>IF(C2284="","",INDEX(airports_all,MATCH(C2284,Inputs!$J$5:$J$8662,0)))</f>
        <v/>
      </c>
      <c r="J2284" s="72" t="str">
        <f>IF(D2284="","",INDEX(airports_all,MATCH(D2284,Inputs!$J$5:$J$8662,0)))</f>
        <v/>
      </c>
      <c r="K2284" s="88" t="str">
        <f t="shared" si="72"/>
        <v/>
      </c>
      <c r="N2284" s="207">
        <f t="shared" si="73"/>
        <v>0</v>
      </c>
    </row>
    <row r="2285" spans="1:14" s="41" customFormat="1" x14ac:dyDescent="0.25">
      <c r="A2285" s="270"/>
      <c r="B2285" s="271"/>
      <c r="C2285" s="43"/>
      <c r="D2285" s="43"/>
      <c r="E2285" s="43"/>
      <c r="F2285" s="43"/>
      <c r="G2285" s="48"/>
      <c r="H2285" s="49"/>
      <c r="I2285" s="46" t="str">
        <f>IF(C2285="","",INDEX(airports_all,MATCH(C2285,Inputs!$J$5:$J$8662,0)))</f>
        <v/>
      </c>
      <c r="J2285" s="72" t="str">
        <f>IF(D2285="","",INDEX(airports_all,MATCH(D2285,Inputs!$J$5:$J$8662,0)))</f>
        <v/>
      </c>
      <c r="K2285" s="88" t="str">
        <f t="shared" si="72"/>
        <v/>
      </c>
      <c r="N2285" s="207">
        <f t="shared" si="73"/>
        <v>0</v>
      </c>
    </row>
    <row r="2286" spans="1:14" s="41" customFormat="1" x14ac:dyDescent="0.25">
      <c r="A2286" s="270"/>
      <c r="B2286" s="271"/>
      <c r="C2286" s="43"/>
      <c r="D2286" s="43"/>
      <c r="E2286" s="43"/>
      <c r="F2286" s="43"/>
      <c r="G2286" s="48"/>
      <c r="H2286" s="49"/>
      <c r="I2286" s="46" t="str">
        <f>IF(C2286="","",INDEX(airports_all,MATCH(C2286,Inputs!$J$5:$J$8662,0)))</f>
        <v/>
      </c>
      <c r="J2286" s="72" t="str">
        <f>IF(D2286="","",INDEX(airports_all,MATCH(D2286,Inputs!$J$5:$J$8662,0)))</f>
        <v/>
      </c>
      <c r="K2286" s="88" t="str">
        <f t="shared" si="72"/>
        <v/>
      </c>
      <c r="N2286" s="207">
        <f t="shared" si="73"/>
        <v>0</v>
      </c>
    </row>
    <row r="2287" spans="1:14" s="41" customFormat="1" x14ac:dyDescent="0.25">
      <c r="A2287" s="270"/>
      <c r="B2287" s="271"/>
      <c r="C2287" s="43"/>
      <c r="D2287" s="43"/>
      <c r="E2287" s="43"/>
      <c r="F2287" s="43"/>
      <c r="G2287" s="48"/>
      <c r="H2287" s="49"/>
      <c r="I2287" s="46" t="str">
        <f>IF(C2287="","",INDEX(airports_all,MATCH(C2287,Inputs!$J$5:$J$8662,0)))</f>
        <v/>
      </c>
      <c r="J2287" s="72" t="str">
        <f>IF(D2287="","",INDEX(airports_all,MATCH(D2287,Inputs!$J$5:$J$8662,0)))</f>
        <v/>
      </c>
      <c r="K2287" s="88" t="str">
        <f t="shared" si="72"/>
        <v/>
      </c>
      <c r="N2287" s="207">
        <f t="shared" si="73"/>
        <v>0</v>
      </c>
    </row>
    <row r="2288" spans="1:14" s="41" customFormat="1" x14ac:dyDescent="0.25">
      <c r="A2288" s="270"/>
      <c r="B2288" s="271"/>
      <c r="C2288" s="43"/>
      <c r="D2288" s="43"/>
      <c r="E2288" s="43"/>
      <c r="F2288" s="43"/>
      <c r="G2288" s="48"/>
      <c r="H2288" s="49"/>
      <c r="I2288" s="46" t="str">
        <f>IF(C2288="","",INDEX(airports_all,MATCH(C2288,Inputs!$J$5:$J$8662,0)))</f>
        <v/>
      </c>
      <c r="J2288" s="72" t="str">
        <f>IF(D2288="","",INDEX(airports_all,MATCH(D2288,Inputs!$J$5:$J$8662,0)))</f>
        <v/>
      </c>
      <c r="K2288" s="88" t="str">
        <f t="shared" si="72"/>
        <v/>
      </c>
      <c r="N2288" s="207">
        <f t="shared" si="73"/>
        <v>0</v>
      </c>
    </row>
    <row r="2289" spans="1:14" s="41" customFormat="1" x14ac:dyDescent="0.25">
      <c r="A2289" s="270"/>
      <c r="B2289" s="271"/>
      <c r="C2289" s="43"/>
      <c r="D2289" s="43"/>
      <c r="E2289" s="43"/>
      <c r="F2289" s="43"/>
      <c r="G2289" s="48"/>
      <c r="H2289" s="49"/>
      <c r="I2289" s="46" t="str">
        <f>IF(C2289="","",INDEX(airports_all,MATCH(C2289,Inputs!$J$5:$J$8662,0)))</f>
        <v/>
      </c>
      <c r="J2289" s="72" t="str">
        <f>IF(D2289="","",INDEX(airports_all,MATCH(D2289,Inputs!$J$5:$J$8662,0)))</f>
        <v/>
      </c>
      <c r="K2289" s="88" t="str">
        <f t="shared" si="72"/>
        <v/>
      </c>
      <c r="N2289" s="207">
        <f t="shared" si="73"/>
        <v>0</v>
      </c>
    </row>
    <row r="2290" spans="1:14" s="41" customFormat="1" x14ac:dyDescent="0.25">
      <c r="A2290" s="270"/>
      <c r="B2290" s="271"/>
      <c r="C2290" s="43"/>
      <c r="D2290" s="43"/>
      <c r="E2290" s="43"/>
      <c r="F2290" s="43"/>
      <c r="G2290" s="48"/>
      <c r="H2290" s="49"/>
      <c r="I2290" s="46" t="str">
        <f>IF(C2290="","",INDEX(airports_all,MATCH(C2290,Inputs!$J$5:$J$8662,0)))</f>
        <v/>
      </c>
      <c r="J2290" s="72" t="str">
        <f>IF(D2290="","",INDEX(airports_all,MATCH(D2290,Inputs!$J$5:$J$8662,0)))</f>
        <v/>
      </c>
      <c r="K2290" s="88" t="str">
        <f t="shared" si="72"/>
        <v/>
      </c>
      <c r="N2290" s="207">
        <f t="shared" si="73"/>
        <v>0</v>
      </c>
    </row>
    <row r="2291" spans="1:14" s="41" customFormat="1" x14ac:dyDescent="0.25">
      <c r="A2291" s="270"/>
      <c r="B2291" s="271"/>
      <c r="C2291" s="43"/>
      <c r="D2291" s="43"/>
      <c r="E2291" s="43"/>
      <c r="F2291" s="43"/>
      <c r="G2291" s="48"/>
      <c r="H2291" s="49"/>
      <c r="I2291" s="46" t="str">
        <f>IF(C2291="","",INDEX(airports_all,MATCH(C2291,Inputs!$J$5:$J$8662,0)))</f>
        <v/>
      </c>
      <c r="J2291" s="72" t="str">
        <f>IF(D2291="","",INDEX(airports_all,MATCH(D2291,Inputs!$J$5:$J$8662,0)))</f>
        <v/>
      </c>
      <c r="K2291" s="88" t="str">
        <f t="shared" si="72"/>
        <v/>
      </c>
      <c r="N2291" s="207">
        <f t="shared" si="73"/>
        <v>0</v>
      </c>
    </row>
    <row r="2292" spans="1:14" s="41" customFormat="1" x14ac:dyDescent="0.25">
      <c r="A2292" s="270"/>
      <c r="B2292" s="271"/>
      <c r="C2292" s="43"/>
      <c r="D2292" s="43"/>
      <c r="E2292" s="43"/>
      <c r="F2292" s="43"/>
      <c r="G2292" s="48"/>
      <c r="H2292" s="49"/>
      <c r="I2292" s="46" t="str">
        <f>IF(C2292="","",INDEX(airports_all,MATCH(C2292,Inputs!$J$5:$J$8662,0)))</f>
        <v/>
      </c>
      <c r="J2292" s="72" t="str">
        <f>IF(D2292="","",INDEX(airports_all,MATCH(D2292,Inputs!$J$5:$J$8662,0)))</f>
        <v/>
      </c>
      <c r="K2292" s="88" t="str">
        <f t="shared" si="72"/>
        <v/>
      </c>
      <c r="N2292" s="207">
        <f t="shared" si="73"/>
        <v>0</v>
      </c>
    </row>
    <row r="2293" spans="1:14" s="41" customFormat="1" x14ac:dyDescent="0.25">
      <c r="A2293" s="270"/>
      <c r="B2293" s="271"/>
      <c r="C2293" s="43"/>
      <c r="D2293" s="43"/>
      <c r="E2293" s="43"/>
      <c r="F2293" s="43"/>
      <c r="G2293" s="48"/>
      <c r="H2293" s="49"/>
      <c r="I2293" s="46" t="str">
        <f>IF(C2293="","",INDEX(airports_all,MATCH(C2293,Inputs!$J$5:$J$8662,0)))</f>
        <v/>
      </c>
      <c r="J2293" s="72" t="str">
        <f>IF(D2293="","",INDEX(airports_all,MATCH(D2293,Inputs!$J$5:$J$8662,0)))</f>
        <v/>
      </c>
      <c r="K2293" s="88" t="str">
        <f t="shared" si="72"/>
        <v/>
      </c>
      <c r="N2293" s="207">
        <f t="shared" si="73"/>
        <v>0</v>
      </c>
    </row>
    <row r="2294" spans="1:14" s="41" customFormat="1" x14ac:dyDescent="0.25">
      <c r="A2294" s="270"/>
      <c r="B2294" s="271"/>
      <c r="C2294" s="43"/>
      <c r="D2294" s="43"/>
      <c r="E2294" s="43"/>
      <c r="F2294" s="43"/>
      <c r="G2294" s="48"/>
      <c r="H2294" s="49"/>
      <c r="I2294" s="46" t="str">
        <f>IF(C2294="","",INDEX(airports_all,MATCH(C2294,Inputs!$J$5:$J$8662,0)))</f>
        <v/>
      </c>
      <c r="J2294" s="72" t="str">
        <f>IF(D2294="","",INDEX(airports_all,MATCH(D2294,Inputs!$J$5:$J$8662,0)))</f>
        <v/>
      </c>
      <c r="K2294" s="88" t="str">
        <f t="shared" si="72"/>
        <v/>
      </c>
      <c r="N2294" s="207">
        <f t="shared" si="73"/>
        <v>0</v>
      </c>
    </row>
    <row r="2295" spans="1:14" s="41" customFormat="1" x14ac:dyDescent="0.25">
      <c r="A2295" s="270"/>
      <c r="B2295" s="271"/>
      <c r="C2295" s="43"/>
      <c r="D2295" s="43"/>
      <c r="E2295" s="43"/>
      <c r="F2295" s="43"/>
      <c r="G2295" s="48"/>
      <c r="H2295" s="49"/>
      <c r="I2295" s="46" t="str">
        <f>IF(C2295="","",INDEX(airports_all,MATCH(C2295,Inputs!$J$5:$J$8662,0)))</f>
        <v/>
      </c>
      <c r="J2295" s="72" t="str">
        <f>IF(D2295="","",INDEX(airports_all,MATCH(D2295,Inputs!$J$5:$J$8662,0)))</f>
        <v/>
      </c>
      <c r="K2295" s="88" t="str">
        <f t="shared" si="72"/>
        <v/>
      </c>
      <c r="N2295" s="207">
        <f t="shared" si="73"/>
        <v>0</v>
      </c>
    </row>
    <row r="2296" spans="1:14" s="41" customFormat="1" x14ac:dyDescent="0.25">
      <c r="A2296" s="270"/>
      <c r="B2296" s="271"/>
      <c r="C2296" s="43"/>
      <c r="D2296" s="43"/>
      <c r="E2296" s="43"/>
      <c r="F2296" s="43"/>
      <c r="G2296" s="48"/>
      <c r="H2296" s="49"/>
      <c r="I2296" s="46" t="str">
        <f>IF(C2296="","",INDEX(airports_all,MATCH(C2296,Inputs!$J$5:$J$8662,0)))</f>
        <v/>
      </c>
      <c r="J2296" s="72" t="str">
        <f>IF(D2296="","",INDEX(airports_all,MATCH(D2296,Inputs!$J$5:$J$8662,0)))</f>
        <v/>
      </c>
      <c r="K2296" s="88" t="str">
        <f t="shared" si="72"/>
        <v/>
      </c>
      <c r="N2296" s="207">
        <f t="shared" si="73"/>
        <v>0</v>
      </c>
    </row>
    <row r="2297" spans="1:14" s="41" customFormat="1" x14ac:dyDescent="0.25">
      <c r="A2297" s="270"/>
      <c r="B2297" s="271"/>
      <c r="C2297" s="43"/>
      <c r="D2297" s="43"/>
      <c r="E2297" s="43"/>
      <c r="F2297" s="43"/>
      <c r="G2297" s="48"/>
      <c r="H2297" s="49"/>
      <c r="I2297" s="46" t="str">
        <f>IF(C2297="","",INDEX(airports_all,MATCH(C2297,Inputs!$J$5:$J$8662,0)))</f>
        <v/>
      </c>
      <c r="J2297" s="72" t="str">
        <f>IF(D2297="","",INDEX(airports_all,MATCH(D2297,Inputs!$J$5:$J$8662,0)))</f>
        <v/>
      </c>
      <c r="K2297" s="88" t="str">
        <f t="shared" si="72"/>
        <v/>
      </c>
      <c r="N2297" s="207">
        <f t="shared" si="73"/>
        <v>0</v>
      </c>
    </row>
    <row r="2298" spans="1:14" s="41" customFormat="1" x14ac:dyDescent="0.25">
      <c r="A2298" s="270"/>
      <c r="B2298" s="271"/>
      <c r="C2298" s="43"/>
      <c r="D2298" s="43"/>
      <c r="E2298" s="43"/>
      <c r="F2298" s="43"/>
      <c r="G2298" s="48"/>
      <c r="H2298" s="49"/>
      <c r="I2298" s="46" t="str">
        <f>IF(C2298="","",INDEX(airports_all,MATCH(C2298,Inputs!$J$5:$J$8662,0)))</f>
        <v/>
      </c>
      <c r="J2298" s="72" t="str">
        <f>IF(D2298="","",INDEX(airports_all,MATCH(D2298,Inputs!$J$5:$J$8662,0)))</f>
        <v/>
      </c>
      <c r="K2298" s="88" t="str">
        <f t="shared" si="72"/>
        <v/>
      </c>
      <c r="N2298" s="207">
        <f t="shared" si="73"/>
        <v>0</v>
      </c>
    </row>
    <row r="2299" spans="1:14" s="41" customFormat="1" x14ac:dyDescent="0.25">
      <c r="A2299" s="270"/>
      <c r="B2299" s="271"/>
      <c r="C2299" s="43"/>
      <c r="D2299" s="43"/>
      <c r="E2299" s="43"/>
      <c r="F2299" s="43"/>
      <c r="G2299" s="48"/>
      <c r="H2299" s="49"/>
      <c r="I2299" s="46" t="str">
        <f>IF(C2299="","",INDEX(airports_all,MATCH(C2299,Inputs!$J$5:$J$8662,0)))</f>
        <v/>
      </c>
      <c r="J2299" s="72" t="str">
        <f>IF(D2299="","",INDEX(airports_all,MATCH(D2299,Inputs!$J$5:$J$8662,0)))</f>
        <v/>
      </c>
      <c r="K2299" s="88" t="str">
        <f t="shared" si="72"/>
        <v/>
      </c>
      <c r="N2299" s="207">
        <f t="shared" si="73"/>
        <v>0</v>
      </c>
    </row>
    <row r="2300" spans="1:14" s="41" customFormat="1" x14ac:dyDescent="0.25">
      <c r="A2300" s="270"/>
      <c r="B2300" s="271"/>
      <c r="C2300" s="43"/>
      <c r="D2300" s="43"/>
      <c r="E2300" s="43"/>
      <c r="F2300" s="43"/>
      <c r="G2300" s="48"/>
      <c r="H2300" s="49"/>
      <c r="I2300" s="46" t="str">
        <f>IF(C2300="","",INDEX(airports_all,MATCH(C2300,Inputs!$J$5:$J$8662,0)))</f>
        <v/>
      </c>
      <c r="J2300" s="72" t="str">
        <f>IF(D2300="","",INDEX(airports_all,MATCH(D2300,Inputs!$J$5:$J$8662,0)))</f>
        <v/>
      </c>
      <c r="K2300" s="88" t="str">
        <f t="shared" si="72"/>
        <v/>
      </c>
      <c r="N2300" s="207">
        <f t="shared" si="73"/>
        <v>0</v>
      </c>
    </row>
    <row r="2301" spans="1:14" s="41" customFormat="1" x14ac:dyDescent="0.25">
      <c r="A2301" s="270"/>
      <c r="B2301" s="271"/>
      <c r="C2301" s="43"/>
      <c r="D2301" s="43"/>
      <c r="E2301" s="43"/>
      <c r="F2301" s="43"/>
      <c r="G2301" s="48"/>
      <c r="H2301" s="49"/>
      <c r="I2301" s="46" t="str">
        <f>IF(C2301="","",INDEX(airports_all,MATCH(C2301,Inputs!$J$5:$J$8662,0)))</f>
        <v/>
      </c>
      <c r="J2301" s="72" t="str">
        <f>IF(D2301="","",INDEX(airports_all,MATCH(D2301,Inputs!$J$5:$J$8662,0)))</f>
        <v/>
      </c>
      <c r="K2301" s="88" t="str">
        <f t="shared" si="72"/>
        <v/>
      </c>
      <c r="N2301" s="207">
        <f t="shared" si="73"/>
        <v>0</v>
      </c>
    </row>
    <row r="2302" spans="1:14" s="41" customFormat="1" x14ac:dyDescent="0.25">
      <c r="A2302" s="270"/>
      <c r="B2302" s="271"/>
      <c r="C2302" s="43"/>
      <c r="D2302" s="43"/>
      <c r="E2302" s="43"/>
      <c r="F2302" s="43"/>
      <c r="G2302" s="48"/>
      <c r="H2302" s="49"/>
      <c r="I2302" s="46" t="str">
        <f>IF(C2302="","",INDEX(airports_all,MATCH(C2302,Inputs!$J$5:$J$8662,0)))</f>
        <v/>
      </c>
      <c r="J2302" s="72" t="str">
        <f>IF(D2302="","",INDEX(airports_all,MATCH(D2302,Inputs!$J$5:$J$8662,0)))</f>
        <v/>
      </c>
      <c r="K2302" s="88" t="str">
        <f t="shared" si="72"/>
        <v/>
      </c>
      <c r="N2302" s="207">
        <f t="shared" si="73"/>
        <v>0</v>
      </c>
    </row>
    <row r="2303" spans="1:14" s="41" customFormat="1" x14ac:dyDescent="0.25">
      <c r="A2303" s="270"/>
      <c r="B2303" s="271"/>
      <c r="C2303" s="43"/>
      <c r="D2303" s="43"/>
      <c r="E2303" s="43"/>
      <c r="F2303" s="43"/>
      <c r="G2303" s="48"/>
      <c r="H2303" s="49"/>
      <c r="I2303" s="46" t="str">
        <f>IF(C2303="","",INDEX(airports_all,MATCH(C2303,Inputs!$J$5:$J$8662,0)))</f>
        <v/>
      </c>
      <c r="J2303" s="72" t="str">
        <f>IF(D2303="","",INDEX(airports_all,MATCH(D2303,Inputs!$J$5:$J$8662,0)))</f>
        <v/>
      </c>
      <c r="K2303" s="88" t="str">
        <f t="shared" si="72"/>
        <v/>
      </c>
      <c r="N2303" s="207">
        <f t="shared" si="73"/>
        <v>0</v>
      </c>
    </row>
    <row r="2304" spans="1:14" s="41" customFormat="1" x14ac:dyDescent="0.25">
      <c r="A2304" s="270"/>
      <c r="B2304" s="271"/>
      <c r="C2304" s="43"/>
      <c r="D2304" s="43"/>
      <c r="E2304" s="43"/>
      <c r="F2304" s="43"/>
      <c r="G2304" s="48"/>
      <c r="H2304" s="49"/>
      <c r="I2304" s="46" t="str">
        <f>IF(C2304="","",INDEX(airports_all,MATCH(C2304,Inputs!$J$5:$J$8662,0)))</f>
        <v/>
      </c>
      <c r="J2304" s="72" t="str">
        <f>IF(D2304="","",INDEX(airports_all,MATCH(D2304,Inputs!$J$5:$J$8662,0)))</f>
        <v/>
      </c>
      <c r="K2304" s="88" t="str">
        <f t="shared" si="72"/>
        <v/>
      </c>
      <c r="N2304" s="207">
        <f t="shared" si="73"/>
        <v>0</v>
      </c>
    </row>
    <row r="2305" spans="1:14" s="41" customFormat="1" x14ac:dyDescent="0.25">
      <c r="A2305" s="270"/>
      <c r="B2305" s="271"/>
      <c r="C2305" s="43"/>
      <c r="D2305" s="43"/>
      <c r="E2305" s="43"/>
      <c r="F2305" s="43"/>
      <c r="G2305" s="48"/>
      <c r="H2305" s="49"/>
      <c r="I2305" s="46" t="str">
        <f>IF(C2305="","",INDEX(airports_all,MATCH(C2305,Inputs!$J$5:$J$8662,0)))</f>
        <v/>
      </c>
      <c r="J2305" s="72" t="str">
        <f>IF(D2305="","",INDEX(airports_all,MATCH(D2305,Inputs!$J$5:$J$8662,0)))</f>
        <v/>
      </c>
      <c r="K2305" s="88" t="str">
        <f t="shared" si="72"/>
        <v/>
      </c>
      <c r="N2305" s="207">
        <f t="shared" si="73"/>
        <v>0</v>
      </c>
    </row>
    <row r="2306" spans="1:14" s="41" customFormat="1" x14ac:dyDescent="0.25">
      <c r="A2306" s="270"/>
      <c r="B2306" s="271"/>
      <c r="C2306" s="43"/>
      <c r="D2306" s="43"/>
      <c r="E2306" s="43"/>
      <c r="F2306" s="43"/>
      <c r="G2306" s="48"/>
      <c r="H2306" s="49"/>
      <c r="I2306" s="46" t="str">
        <f>IF(C2306="","",INDEX(airports_all,MATCH(C2306,Inputs!$J$5:$J$8662,0)))</f>
        <v/>
      </c>
      <c r="J2306" s="72" t="str">
        <f>IF(D2306="","",INDEX(airports_all,MATCH(D2306,Inputs!$J$5:$J$8662,0)))</f>
        <v/>
      </c>
      <c r="K2306" s="88" t="str">
        <f t="shared" si="72"/>
        <v/>
      </c>
      <c r="N2306" s="207">
        <f t="shared" si="73"/>
        <v>0</v>
      </c>
    </row>
    <row r="2307" spans="1:14" s="41" customFormat="1" x14ac:dyDescent="0.25">
      <c r="A2307" s="270"/>
      <c r="B2307" s="271"/>
      <c r="C2307" s="43"/>
      <c r="D2307" s="43"/>
      <c r="E2307" s="43"/>
      <c r="F2307" s="43"/>
      <c r="G2307" s="48"/>
      <c r="H2307" s="49"/>
      <c r="I2307" s="46" t="str">
        <f>IF(C2307="","",INDEX(airports_all,MATCH(C2307,Inputs!$J$5:$J$8662,0)))</f>
        <v/>
      </c>
      <c r="J2307" s="72" t="str">
        <f>IF(D2307="","",INDEX(airports_all,MATCH(D2307,Inputs!$J$5:$J$8662,0)))</f>
        <v/>
      </c>
      <c r="K2307" s="88" t="str">
        <f t="shared" si="72"/>
        <v/>
      </c>
      <c r="N2307" s="207">
        <f t="shared" si="73"/>
        <v>0</v>
      </c>
    </row>
    <row r="2308" spans="1:14" s="41" customFormat="1" x14ac:dyDescent="0.25">
      <c r="A2308" s="270"/>
      <c r="B2308" s="271"/>
      <c r="C2308" s="43"/>
      <c r="D2308" s="43"/>
      <c r="E2308" s="43"/>
      <c r="F2308" s="43"/>
      <c r="G2308" s="48"/>
      <c r="H2308" s="49"/>
      <c r="I2308" s="46" t="str">
        <f>IF(C2308="","",INDEX(airports_all,MATCH(C2308,Inputs!$J$5:$J$8662,0)))</f>
        <v/>
      </c>
      <c r="J2308" s="72" t="str">
        <f>IF(D2308="","",INDEX(airports_all,MATCH(D2308,Inputs!$J$5:$J$8662,0)))</f>
        <v/>
      </c>
      <c r="K2308" s="88" t="str">
        <f t="shared" si="72"/>
        <v/>
      </c>
      <c r="N2308" s="207">
        <f t="shared" si="73"/>
        <v>0</v>
      </c>
    </row>
    <row r="2309" spans="1:14" s="41" customFormat="1" x14ac:dyDescent="0.25">
      <c r="A2309" s="270"/>
      <c r="B2309" s="271"/>
      <c r="C2309" s="43"/>
      <c r="D2309" s="43"/>
      <c r="E2309" s="43"/>
      <c r="F2309" s="43"/>
      <c r="G2309" s="48"/>
      <c r="H2309" s="49"/>
      <c r="I2309" s="46" t="str">
        <f>IF(C2309="","",INDEX(airports_all,MATCH(C2309,Inputs!$J$5:$J$8662,0)))</f>
        <v/>
      </c>
      <c r="J2309" s="72" t="str">
        <f>IF(D2309="","",INDEX(airports_all,MATCH(D2309,Inputs!$J$5:$J$8662,0)))</f>
        <v/>
      </c>
      <c r="K2309" s="88" t="str">
        <f t="shared" si="72"/>
        <v/>
      </c>
      <c r="N2309" s="207">
        <f t="shared" si="73"/>
        <v>0</v>
      </c>
    </row>
    <row r="2310" spans="1:14" s="41" customFormat="1" x14ac:dyDescent="0.25">
      <c r="A2310" s="270"/>
      <c r="B2310" s="271"/>
      <c r="C2310" s="43"/>
      <c r="D2310" s="43"/>
      <c r="E2310" s="43"/>
      <c r="F2310" s="43"/>
      <c r="G2310" s="48"/>
      <c r="H2310" s="49"/>
      <c r="I2310" s="46" t="str">
        <f>IF(C2310="","",INDEX(airports_all,MATCH(C2310,Inputs!$J$5:$J$8662,0)))</f>
        <v/>
      </c>
      <c r="J2310" s="72" t="str">
        <f>IF(D2310="","",INDEX(airports_all,MATCH(D2310,Inputs!$J$5:$J$8662,0)))</f>
        <v/>
      </c>
      <c r="K2310" s="88" t="str">
        <f t="shared" si="72"/>
        <v/>
      </c>
      <c r="N2310" s="207">
        <f t="shared" si="73"/>
        <v>0</v>
      </c>
    </row>
    <row r="2311" spans="1:14" s="41" customFormat="1" x14ac:dyDescent="0.25">
      <c r="A2311" s="270"/>
      <c r="B2311" s="271"/>
      <c r="C2311" s="43"/>
      <c r="D2311" s="43"/>
      <c r="E2311" s="43"/>
      <c r="F2311" s="43"/>
      <c r="G2311" s="48"/>
      <c r="H2311" s="49"/>
      <c r="I2311" s="46" t="str">
        <f>IF(C2311="","",INDEX(airports_all,MATCH(C2311,Inputs!$J$5:$J$8662,0)))</f>
        <v/>
      </c>
      <c r="J2311" s="72" t="str">
        <f>IF(D2311="","",INDEX(airports_all,MATCH(D2311,Inputs!$J$5:$J$8662,0)))</f>
        <v/>
      </c>
      <c r="K2311" s="88" t="str">
        <f t="shared" si="72"/>
        <v/>
      </c>
      <c r="N2311" s="207">
        <f t="shared" si="73"/>
        <v>0</v>
      </c>
    </row>
    <row r="2312" spans="1:14" s="41" customFormat="1" x14ac:dyDescent="0.25">
      <c r="A2312" s="270"/>
      <c r="B2312" s="271"/>
      <c r="C2312" s="43"/>
      <c r="D2312" s="43"/>
      <c r="E2312" s="43"/>
      <c r="F2312" s="43"/>
      <c r="G2312" s="48"/>
      <c r="H2312" s="49"/>
      <c r="I2312" s="46" t="str">
        <f>IF(C2312="","",INDEX(airports_all,MATCH(C2312,Inputs!$J$5:$J$8662,0)))</f>
        <v/>
      </c>
      <c r="J2312" s="72" t="str">
        <f>IF(D2312="","",INDEX(airports_all,MATCH(D2312,Inputs!$J$5:$J$8662,0)))</f>
        <v/>
      </c>
      <c r="K2312" s="88" t="str">
        <f t="shared" si="72"/>
        <v/>
      </c>
      <c r="N2312" s="207">
        <f t="shared" si="73"/>
        <v>0</v>
      </c>
    </row>
    <row r="2313" spans="1:14" s="41" customFormat="1" x14ac:dyDescent="0.25">
      <c r="A2313" s="270"/>
      <c r="B2313" s="271"/>
      <c r="C2313" s="43"/>
      <c r="D2313" s="43"/>
      <c r="E2313" s="43"/>
      <c r="F2313" s="43"/>
      <c r="G2313" s="48"/>
      <c r="H2313" s="49"/>
      <c r="I2313" s="46" t="str">
        <f>IF(C2313="","",INDEX(airports_all,MATCH(C2313,Inputs!$J$5:$J$8662,0)))</f>
        <v/>
      </c>
      <c r="J2313" s="72" t="str">
        <f>IF(D2313="","",INDEX(airports_all,MATCH(D2313,Inputs!$J$5:$J$8662,0)))</f>
        <v/>
      </c>
      <c r="K2313" s="88" t="str">
        <f t="shared" si="72"/>
        <v/>
      </c>
      <c r="N2313" s="207">
        <f t="shared" si="73"/>
        <v>0</v>
      </c>
    </row>
    <row r="2314" spans="1:14" s="41" customFormat="1" x14ac:dyDescent="0.25">
      <c r="A2314" s="270"/>
      <c r="B2314" s="271"/>
      <c r="C2314" s="43"/>
      <c r="D2314" s="43"/>
      <c r="E2314" s="43"/>
      <c r="F2314" s="43"/>
      <c r="G2314" s="48"/>
      <c r="H2314" s="49"/>
      <c r="I2314" s="46" t="str">
        <f>IF(C2314="","",INDEX(airports_all,MATCH(C2314,Inputs!$J$5:$J$8662,0)))</f>
        <v/>
      </c>
      <c r="J2314" s="72" t="str">
        <f>IF(D2314="","",INDEX(airports_all,MATCH(D2314,Inputs!$J$5:$J$8662,0)))</f>
        <v/>
      </c>
      <c r="K2314" s="88" t="str">
        <f t="shared" si="72"/>
        <v/>
      </c>
      <c r="N2314" s="207">
        <f t="shared" si="73"/>
        <v>0</v>
      </c>
    </row>
    <row r="2315" spans="1:14" s="41" customFormat="1" x14ac:dyDescent="0.25">
      <c r="A2315" s="270"/>
      <c r="B2315" s="271"/>
      <c r="C2315" s="43"/>
      <c r="D2315" s="43"/>
      <c r="E2315" s="43"/>
      <c r="F2315" s="43"/>
      <c r="G2315" s="48"/>
      <c r="H2315" s="49"/>
      <c r="I2315" s="46" t="str">
        <f>IF(C2315="","",INDEX(airports_all,MATCH(C2315,Inputs!$J$5:$J$8662,0)))</f>
        <v/>
      </c>
      <c r="J2315" s="72" t="str">
        <f>IF(D2315="","",INDEX(airports_all,MATCH(D2315,Inputs!$J$5:$J$8662,0)))</f>
        <v/>
      </c>
      <c r="K2315" s="88" t="str">
        <f t="shared" si="72"/>
        <v/>
      </c>
      <c r="N2315" s="207">
        <f t="shared" si="73"/>
        <v>0</v>
      </c>
    </row>
    <row r="2316" spans="1:14" s="41" customFormat="1" x14ac:dyDescent="0.25">
      <c r="A2316" s="270"/>
      <c r="B2316" s="271"/>
      <c r="C2316" s="43"/>
      <c r="D2316" s="43"/>
      <c r="E2316" s="43"/>
      <c r="F2316" s="43"/>
      <c r="G2316" s="48"/>
      <c r="H2316" s="49"/>
      <c r="I2316" s="46" t="str">
        <f>IF(C2316="","",INDEX(airports_all,MATCH(C2316,Inputs!$J$5:$J$8662,0)))</f>
        <v/>
      </c>
      <c r="J2316" s="72" t="str">
        <f>IF(D2316="","",INDEX(airports_all,MATCH(D2316,Inputs!$J$5:$J$8662,0)))</f>
        <v/>
      </c>
      <c r="K2316" s="88" t="str">
        <f t="shared" si="72"/>
        <v/>
      </c>
      <c r="N2316" s="207">
        <f t="shared" si="73"/>
        <v>0</v>
      </c>
    </row>
    <row r="2317" spans="1:14" s="41" customFormat="1" x14ac:dyDescent="0.25">
      <c r="A2317" s="270"/>
      <c r="B2317" s="271"/>
      <c r="C2317" s="43"/>
      <c r="D2317" s="43"/>
      <c r="E2317" s="43"/>
      <c r="F2317" s="43"/>
      <c r="G2317" s="48"/>
      <c r="H2317" s="49"/>
      <c r="I2317" s="46" t="str">
        <f>IF(C2317="","",INDEX(airports_all,MATCH(C2317,Inputs!$J$5:$J$8662,0)))</f>
        <v/>
      </c>
      <c r="J2317" s="72" t="str">
        <f>IF(D2317="","",INDEX(airports_all,MATCH(D2317,Inputs!$J$5:$J$8662,0)))</f>
        <v/>
      </c>
      <c r="K2317" s="88" t="str">
        <f t="shared" si="72"/>
        <v/>
      </c>
      <c r="N2317" s="207">
        <f t="shared" si="73"/>
        <v>0</v>
      </c>
    </row>
    <row r="2318" spans="1:14" s="41" customFormat="1" x14ac:dyDescent="0.25">
      <c r="A2318" s="270"/>
      <c r="B2318" s="271"/>
      <c r="C2318" s="43"/>
      <c r="D2318" s="43"/>
      <c r="E2318" s="43"/>
      <c r="F2318" s="43"/>
      <c r="G2318" s="48"/>
      <c r="H2318" s="49"/>
      <c r="I2318" s="46" t="str">
        <f>IF(C2318="","",INDEX(airports_all,MATCH(C2318,Inputs!$J$5:$J$8662,0)))</f>
        <v/>
      </c>
      <c r="J2318" s="72" t="str">
        <f>IF(D2318="","",INDEX(airports_all,MATCH(D2318,Inputs!$J$5:$J$8662,0)))</f>
        <v/>
      </c>
      <c r="K2318" s="88" t="str">
        <f t="shared" si="72"/>
        <v/>
      </c>
      <c r="N2318" s="207">
        <f t="shared" si="73"/>
        <v>0</v>
      </c>
    </row>
    <row r="2319" spans="1:14" s="41" customFormat="1" x14ac:dyDescent="0.25">
      <c r="A2319" s="270"/>
      <c r="B2319" s="271"/>
      <c r="C2319" s="43"/>
      <c r="D2319" s="43"/>
      <c r="E2319" s="43"/>
      <c r="F2319" s="43"/>
      <c r="G2319" s="48"/>
      <c r="H2319" s="49"/>
      <c r="I2319" s="46" t="str">
        <f>IF(C2319="","",INDEX(airports_all,MATCH(C2319,Inputs!$J$5:$J$8662,0)))</f>
        <v/>
      </c>
      <c r="J2319" s="72" t="str">
        <f>IF(D2319="","",INDEX(airports_all,MATCH(D2319,Inputs!$J$5:$J$8662,0)))</f>
        <v/>
      </c>
      <c r="K2319" s="88" t="str">
        <f t="shared" si="72"/>
        <v/>
      </c>
      <c r="N2319" s="207">
        <f t="shared" si="73"/>
        <v>0</v>
      </c>
    </row>
    <row r="2320" spans="1:14" s="41" customFormat="1" x14ac:dyDescent="0.25">
      <c r="A2320" s="270"/>
      <c r="B2320" s="271"/>
      <c r="C2320" s="43"/>
      <c r="D2320" s="43"/>
      <c r="E2320" s="43"/>
      <c r="F2320" s="43"/>
      <c r="G2320" s="48"/>
      <c r="H2320" s="49"/>
      <c r="I2320" s="46" t="str">
        <f>IF(C2320="","",INDEX(airports_all,MATCH(C2320,Inputs!$J$5:$J$8662,0)))</f>
        <v/>
      </c>
      <c r="J2320" s="72" t="str">
        <f>IF(D2320="","",INDEX(airports_all,MATCH(D2320,Inputs!$J$5:$J$8662,0)))</f>
        <v/>
      </c>
      <c r="K2320" s="88" t="str">
        <f t="shared" si="72"/>
        <v/>
      </c>
      <c r="N2320" s="207">
        <f t="shared" si="73"/>
        <v>0</v>
      </c>
    </row>
    <row r="2321" spans="1:14" s="41" customFormat="1" x14ac:dyDescent="0.25">
      <c r="A2321" s="270"/>
      <c r="B2321" s="271"/>
      <c r="C2321" s="43"/>
      <c r="D2321" s="43"/>
      <c r="E2321" s="43"/>
      <c r="F2321" s="43"/>
      <c r="G2321" s="48"/>
      <c r="H2321" s="49"/>
      <c r="I2321" s="46" t="str">
        <f>IF(C2321="","",INDEX(airports_all,MATCH(C2321,Inputs!$J$5:$J$8662,0)))</f>
        <v/>
      </c>
      <c r="J2321" s="72" t="str">
        <f>IF(D2321="","",INDEX(airports_all,MATCH(D2321,Inputs!$J$5:$J$8662,0)))</f>
        <v/>
      </c>
      <c r="K2321" s="88" t="str">
        <f t="shared" si="72"/>
        <v/>
      </c>
      <c r="N2321" s="207">
        <f t="shared" si="73"/>
        <v>0</v>
      </c>
    </row>
    <row r="2322" spans="1:14" s="41" customFormat="1" x14ac:dyDescent="0.25">
      <c r="A2322" s="270"/>
      <c r="B2322" s="271"/>
      <c r="C2322" s="43"/>
      <c r="D2322" s="43"/>
      <c r="E2322" s="43"/>
      <c r="F2322" s="43"/>
      <c r="G2322" s="48"/>
      <c r="H2322" s="49"/>
      <c r="I2322" s="46" t="str">
        <f>IF(C2322="","",INDEX(airports_all,MATCH(C2322,Inputs!$J$5:$J$8662,0)))</f>
        <v/>
      </c>
      <c r="J2322" s="72" t="str">
        <f>IF(D2322="","",INDEX(airports_all,MATCH(D2322,Inputs!$J$5:$J$8662,0)))</f>
        <v/>
      </c>
      <c r="K2322" s="88" t="str">
        <f t="shared" si="72"/>
        <v/>
      </c>
      <c r="N2322" s="207">
        <f t="shared" si="73"/>
        <v>0</v>
      </c>
    </row>
    <row r="2323" spans="1:14" s="41" customFormat="1" x14ac:dyDescent="0.25">
      <c r="A2323" s="270"/>
      <c r="B2323" s="271"/>
      <c r="C2323" s="43"/>
      <c r="D2323" s="43"/>
      <c r="E2323" s="43"/>
      <c r="F2323" s="43"/>
      <c r="G2323" s="48"/>
      <c r="H2323" s="49"/>
      <c r="I2323" s="46" t="str">
        <f>IF(C2323="","",INDEX(airports_all,MATCH(C2323,Inputs!$J$5:$J$8662,0)))</f>
        <v/>
      </c>
      <c r="J2323" s="72" t="str">
        <f>IF(D2323="","",INDEX(airports_all,MATCH(D2323,Inputs!$J$5:$J$8662,0)))</f>
        <v/>
      </c>
      <c r="K2323" s="88" t="str">
        <f t="shared" si="72"/>
        <v/>
      </c>
      <c r="N2323" s="207">
        <f t="shared" si="73"/>
        <v>0</v>
      </c>
    </row>
    <row r="2324" spans="1:14" s="41" customFormat="1" x14ac:dyDescent="0.25">
      <c r="A2324" s="270"/>
      <c r="B2324" s="271"/>
      <c r="C2324" s="43"/>
      <c r="D2324" s="43"/>
      <c r="E2324" s="43"/>
      <c r="F2324" s="43"/>
      <c r="G2324" s="48"/>
      <c r="H2324" s="49"/>
      <c r="I2324" s="46" t="str">
        <f>IF(C2324="","",INDEX(airports_all,MATCH(C2324,Inputs!$J$5:$J$8662,0)))</f>
        <v/>
      </c>
      <c r="J2324" s="72" t="str">
        <f>IF(D2324="","",INDEX(airports_all,MATCH(D2324,Inputs!$J$5:$J$8662,0)))</f>
        <v/>
      </c>
      <c r="K2324" s="88" t="str">
        <f t="shared" si="72"/>
        <v/>
      </c>
      <c r="N2324" s="207">
        <f t="shared" si="73"/>
        <v>0</v>
      </c>
    </row>
    <row r="2325" spans="1:14" s="41" customFormat="1" x14ac:dyDescent="0.25">
      <c r="A2325" s="270"/>
      <c r="B2325" s="271"/>
      <c r="C2325" s="43"/>
      <c r="D2325" s="43"/>
      <c r="E2325" s="43"/>
      <c r="F2325" s="43"/>
      <c r="G2325" s="48"/>
      <c r="H2325" s="49"/>
      <c r="I2325" s="46" t="str">
        <f>IF(C2325="","",INDEX(airports_all,MATCH(C2325,Inputs!$J$5:$J$8662,0)))</f>
        <v/>
      </c>
      <c r="J2325" s="72" t="str">
        <f>IF(D2325="","",INDEX(airports_all,MATCH(D2325,Inputs!$J$5:$J$8662,0)))</f>
        <v/>
      </c>
      <c r="K2325" s="88" t="str">
        <f t="shared" si="72"/>
        <v/>
      </c>
      <c r="N2325" s="207">
        <f t="shared" si="73"/>
        <v>0</v>
      </c>
    </row>
    <row r="2326" spans="1:14" s="41" customFormat="1" x14ac:dyDescent="0.25">
      <c r="A2326" s="270"/>
      <c r="B2326" s="271"/>
      <c r="C2326" s="43"/>
      <c r="D2326" s="43"/>
      <c r="E2326" s="43"/>
      <c r="F2326" s="43"/>
      <c r="G2326" s="48"/>
      <c r="H2326" s="49"/>
      <c r="I2326" s="46" t="str">
        <f>IF(C2326="","",INDEX(airports_all,MATCH(C2326,Inputs!$J$5:$J$8662,0)))</f>
        <v/>
      </c>
      <c r="J2326" s="72" t="str">
        <f>IF(D2326="","",INDEX(airports_all,MATCH(D2326,Inputs!$J$5:$J$8662,0)))</f>
        <v/>
      </c>
      <c r="K2326" s="88" t="str">
        <f t="shared" ref="K2326:K2389" si="74">IF(COUNTA(A2326:G2326)&gt;0,IF(COUNTA(A2326:G2326)&lt;6, "Enter data in all of columns B-G!",""),"")</f>
        <v/>
      </c>
      <c r="N2326" s="207">
        <f t="shared" ref="N2326:N2389" si="75">IF(COUNTA(A2326:G2326)&gt;0,IF(COUNTA(A2326:G2326)&lt;6, 1,0),0)</f>
        <v>0</v>
      </c>
    </row>
    <row r="2327" spans="1:14" s="41" customFormat="1" x14ac:dyDescent="0.25">
      <c r="A2327" s="270"/>
      <c r="B2327" s="271"/>
      <c r="C2327" s="43"/>
      <c r="D2327" s="43"/>
      <c r="E2327" s="43"/>
      <c r="F2327" s="43"/>
      <c r="G2327" s="48"/>
      <c r="H2327" s="49"/>
      <c r="I2327" s="46" t="str">
        <f>IF(C2327="","",INDEX(airports_all,MATCH(C2327,Inputs!$J$5:$J$8662,0)))</f>
        <v/>
      </c>
      <c r="J2327" s="72" t="str">
        <f>IF(D2327="","",INDEX(airports_all,MATCH(D2327,Inputs!$J$5:$J$8662,0)))</f>
        <v/>
      </c>
      <c r="K2327" s="88" t="str">
        <f t="shared" si="74"/>
        <v/>
      </c>
      <c r="N2327" s="207">
        <f t="shared" si="75"/>
        <v>0</v>
      </c>
    </row>
    <row r="2328" spans="1:14" s="41" customFormat="1" x14ac:dyDescent="0.25">
      <c r="A2328" s="270"/>
      <c r="B2328" s="271"/>
      <c r="C2328" s="43"/>
      <c r="D2328" s="43"/>
      <c r="E2328" s="43"/>
      <c r="F2328" s="43"/>
      <c r="G2328" s="48"/>
      <c r="H2328" s="49"/>
      <c r="I2328" s="46" t="str">
        <f>IF(C2328="","",INDEX(airports_all,MATCH(C2328,Inputs!$J$5:$J$8662,0)))</f>
        <v/>
      </c>
      <c r="J2328" s="72" t="str">
        <f>IF(D2328="","",INDEX(airports_all,MATCH(D2328,Inputs!$J$5:$J$8662,0)))</f>
        <v/>
      </c>
      <c r="K2328" s="88" t="str">
        <f t="shared" si="74"/>
        <v/>
      </c>
      <c r="N2328" s="207">
        <f t="shared" si="75"/>
        <v>0</v>
      </c>
    </row>
    <row r="2329" spans="1:14" s="41" customFormat="1" x14ac:dyDescent="0.25">
      <c r="A2329" s="270"/>
      <c r="B2329" s="271"/>
      <c r="C2329" s="43"/>
      <c r="D2329" s="43"/>
      <c r="E2329" s="43"/>
      <c r="F2329" s="43"/>
      <c r="G2329" s="48"/>
      <c r="H2329" s="49"/>
      <c r="I2329" s="46" t="str">
        <f>IF(C2329="","",INDEX(airports_all,MATCH(C2329,Inputs!$J$5:$J$8662,0)))</f>
        <v/>
      </c>
      <c r="J2329" s="72" t="str">
        <f>IF(D2329="","",INDEX(airports_all,MATCH(D2329,Inputs!$J$5:$J$8662,0)))</f>
        <v/>
      </c>
      <c r="K2329" s="88" t="str">
        <f t="shared" si="74"/>
        <v/>
      </c>
      <c r="N2329" s="207">
        <f t="shared" si="75"/>
        <v>0</v>
      </c>
    </row>
    <row r="2330" spans="1:14" s="41" customFormat="1" x14ac:dyDescent="0.25">
      <c r="A2330" s="270"/>
      <c r="B2330" s="271"/>
      <c r="C2330" s="43"/>
      <c r="D2330" s="43"/>
      <c r="E2330" s="43"/>
      <c r="F2330" s="43"/>
      <c r="G2330" s="48"/>
      <c r="H2330" s="49"/>
      <c r="I2330" s="46" t="str">
        <f>IF(C2330="","",INDEX(airports_all,MATCH(C2330,Inputs!$J$5:$J$8662,0)))</f>
        <v/>
      </c>
      <c r="J2330" s="72" t="str">
        <f>IF(D2330="","",INDEX(airports_all,MATCH(D2330,Inputs!$J$5:$J$8662,0)))</f>
        <v/>
      </c>
      <c r="K2330" s="88" t="str">
        <f t="shared" si="74"/>
        <v/>
      </c>
      <c r="N2330" s="207">
        <f t="shared" si="75"/>
        <v>0</v>
      </c>
    </row>
    <row r="2331" spans="1:14" s="41" customFormat="1" x14ac:dyDescent="0.25">
      <c r="A2331" s="270"/>
      <c r="B2331" s="271"/>
      <c r="C2331" s="43"/>
      <c r="D2331" s="43"/>
      <c r="E2331" s="43"/>
      <c r="F2331" s="43"/>
      <c r="G2331" s="48"/>
      <c r="H2331" s="49"/>
      <c r="I2331" s="46" t="str">
        <f>IF(C2331="","",INDEX(airports_all,MATCH(C2331,Inputs!$J$5:$J$8662,0)))</f>
        <v/>
      </c>
      <c r="J2331" s="72" t="str">
        <f>IF(D2331="","",INDEX(airports_all,MATCH(D2331,Inputs!$J$5:$J$8662,0)))</f>
        <v/>
      </c>
      <c r="K2331" s="88" t="str">
        <f t="shared" si="74"/>
        <v/>
      </c>
      <c r="N2331" s="207">
        <f t="shared" si="75"/>
        <v>0</v>
      </c>
    </row>
    <row r="2332" spans="1:14" s="41" customFormat="1" x14ac:dyDescent="0.25">
      <c r="A2332" s="270"/>
      <c r="B2332" s="271"/>
      <c r="C2332" s="43"/>
      <c r="D2332" s="43"/>
      <c r="E2332" s="43"/>
      <c r="F2332" s="43"/>
      <c r="G2332" s="48"/>
      <c r="H2332" s="49"/>
      <c r="I2332" s="46" t="str">
        <f>IF(C2332="","",INDEX(airports_all,MATCH(C2332,Inputs!$J$5:$J$8662,0)))</f>
        <v/>
      </c>
      <c r="J2332" s="72" t="str">
        <f>IF(D2332="","",INDEX(airports_all,MATCH(D2332,Inputs!$J$5:$J$8662,0)))</f>
        <v/>
      </c>
      <c r="K2332" s="88" t="str">
        <f t="shared" si="74"/>
        <v/>
      </c>
      <c r="N2332" s="207">
        <f t="shared" si="75"/>
        <v>0</v>
      </c>
    </row>
    <row r="2333" spans="1:14" s="41" customFormat="1" x14ac:dyDescent="0.25">
      <c r="A2333" s="270"/>
      <c r="B2333" s="271"/>
      <c r="C2333" s="43"/>
      <c r="D2333" s="43"/>
      <c r="E2333" s="43"/>
      <c r="F2333" s="43"/>
      <c r="G2333" s="48"/>
      <c r="H2333" s="49"/>
      <c r="I2333" s="46" t="str">
        <f>IF(C2333="","",INDEX(airports_all,MATCH(C2333,Inputs!$J$5:$J$8662,0)))</f>
        <v/>
      </c>
      <c r="J2333" s="72" t="str">
        <f>IF(D2333="","",INDEX(airports_all,MATCH(D2333,Inputs!$J$5:$J$8662,0)))</f>
        <v/>
      </c>
      <c r="K2333" s="88" t="str">
        <f t="shared" si="74"/>
        <v/>
      </c>
      <c r="N2333" s="207">
        <f t="shared" si="75"/>
        <v>0</v>
      </c>
    </row>
    <row r="2334" spans="1:14" s="41" customFormat="1" x14ac:dyDescent="0.25">
      <c r="A2334" s="270"/>
      <c r="B2334" s="271"/>
      <c r="C2334" s="43"/>
      <c r="D2334" s="43"/>
      <c r="E2334" s="43"/>
      <c r="F2334" s="43"/>
      <c r="G2334" s="48"/>
      <c r="H2334" s="49"/>
      <c r="I2334" s="46" t="str">
        <f>IF(C2334="","",INDEX(airports_all,MATCH(C2334,Inputs!$J$5:$J$8662,0)))</f>
        <v/>
      </c>
      <c r="J2334" s="72" t="str">
        <f>IF(D2334="","",INDEX(airports_all,MATCH(D2334,Inputs!$J$5:$J$8662,0)))</f>
        <v/>
      </c>
      <c r="K2334" s="88" t="str">
        <f t="shared" si="74"/>
        <v/>
      </c>
      <c r="N2334" s="207">
        <f t="shared" si="75"/>
        <v>0</v>
      </c>
    </row>
    <row r="2335" spans="1:14" s="41" customFormat="1" x14ac:dyDescent="0.25">
      <c r="A2335" s="270"/>
      <c r="B2335" s="271"/>
      <c r="C2335" s="43"/>
      <c r="D2335" s="43"/>
      <c r="E2335" s="43"/>
      <c r="F2335" s="43"/>
      <c r="G2335" s="48"/>
      <c r="H2335" s="49"/>
      <c r="I2335" s="46" t="str">
        <f>IF(C2335="","",INDEX(airports_all,MATCH(C2335,Inputs!$J$5:$J$8662,0)))</f>
        <v/>
      </c>
      <c r="J2335" s="72" t="str">
        <f>IF(D2335="","",INDEX(airports_all,MATCH(D2335,Inputs!$J$5:$J$8662,0)))</f>
        <v/>
      </c>
      <c r="K2335" s="88" t="str">
        <f t="shared" si="74"/>
        <v/>
      </c>
      <c r="N2335" s="207">
        <f t="shared" si="75"/>
        <v>0</v>
      </c>
    </row>
    <row r="2336" spans="1:14" s="41" customFormat="1" x14ac:dyDescent="0.25">
      <c r="A2336" s="270"/>
      <c r="B2336" s="271"/>
      <c r="C2336" s="43"/>
      <c r="D2336" s="43"/>
      <c r="E2336" s="43"/>
      <c r="F2336" s="43"/>
      <c r="G2336" s="48"/>
      <c r="H2336" s="49"/>
      <c r="I2336" s="46" t="str">
        <f>IF(C2336="","",INDEX(airports_all,MATCH(C2336,Inputs!$J$5:$J$8662,0)))</f>
        <v/>
      </c>
      <c r="J2336" s="72" t="str">
        <f>IF(D2336="","",INDEX(airports_all,MATCH(D2336,Inputs!$J$5:$J$8662,0)))</f>
        <v/>
      </c>
      <c r="K2336" s="88" t="str">
        <f t="shared" si="74"/>
        <v/>
      </c>
      <c r="N2336" s="207">
        <f t="shared" si="75"/>
        <v>0</v>
      </c>
    </row>
    <row r="2337" spans="1:14" s="41" customFormat="1" x14ac:dyDescent="0.25">
      <c r="A2337" s="270"/>
      <c r="B2337" s="271"/>
      <c r="C2337" s="43"/>
      <c r="D2337" s="43"/>
      <c r="E2337" s="43"/>
      <c r="F2337" s="43"/>
      <c r="G2337" s="48"/>
      <c r="H2337" s="49"/>
      <c r="I2337" s="46" t="str">
        <f>IF(C2337="","",INDEX(airports_all,MATCH(C2337,Inputs!$J$5:$J$8662,0)))</f>
        <v/>
      </c>
      <c r="J2337" s="72" t="str">
        <f>IF(D2337="","",INDEX(airports_all,MATCH(D2337,Inputs!$J$5:$J$8662,0)))</f>
        <v/>
      </c>
      <c r="K2337" s="88" t="str">
        <f t="shared" si="74"/>
        <v/>
      </c>
      <c r="N2337" s="207">
        <f t="shared" si="75"/>
        <v>0</v>
      </c>
    </row>
    <row r="2338" spans="1:14" s="41" customFormat="1" x14ac:dyDescent="0.25">
      <c r="A2338" s="270"/>
      <c r="B2338" s="271"/>
      <c r="C2338" s="43"/>
      <c r="D2338" s="43"/>
      <c r="E2338" s="43"/>
      <c r="F2338" s="43"/>
      <c r="G2338" s="48"/>
      <c r="H2338" s="49"/>
      <c r="I2338" s="46" t="str">
        <f>IF(C2338="","",INDEX(airports_all,MATCH(C2338,Inputs!$J$5:$J$8662,0)))</f>
        <v/>
      </c>
      <c r="J2338" s="72" t="str">
        <f>IF(D2338="","",INDEX(airports_all,MATCH(D2338,Inputs!$J$5:$J$8662,0)))</f>
        <v/>
      </c>
      <c r="K2338" s="88" t="str">
        <f t="shared" si="74"/>
        <v/>
      </c>
      <c r="N2338" s="207">
        <f t="shared" si="75"/>
        <v>0</v>
      </c>
    </row>
    <row r="2339" spans="1:14" s="41" customFormat="1" x14ac:dyDescent="0.25">
      <c r="A2339" s="270"/>
      <c r="B2339" s="271"/>
      <c r="C2339" s="43"/>
      <c r="D2339" s="43"/>
      <c r="E2339" s="43"/>
      <c r="F2339" s="43"/>
      <c r="G2339" s="48"/>
      <c r="H2339" s="49"/>
      <c r="I2339" s="46" t="str">
        <f>IF(C2339="","",INDEX(airports_all,MATCH(C2339,Inputs!$J$5:$J$8662,0)))</f>
        <v/>
      </c>
      <c r="J2339" s="72" t="str">
        <f>IF(D2339="","",INDEX(airports_all,MATCH(D2339,Inputs!$J$5:$J$8662,0)))</f>
        <v/>
      </c>
      <c r="K2339" s="88" t="str">
        <f t="shared" si="74"/>
        <v/>
      </c>
      <c r="N2339" s="207">
        <f t="shared" si="75"/>
        <v>0</v>
      </c>
    </row>
    <row r="2340" spans="1:14" s="41" customFormat="1" x14ac:dyDescent="0.25">
      <c r="A2340" s="270"/>
      <c r="B2340" s="271"/>
      <c r="C2340" s="43"/>
      <c r="D2340" s="43"/>
      <c r="E2340" s="43"/>
      <c r="F2340" s="43"/>
      <c r="G2340" s="48"/>
      <c r="H2340" s="49"/>
      <c r="I2340" s="46" t="str">
        <f>IF(C2340="","",INDEX(airports_all,MATCH(C2340,Inputs!$J$5:$J$8662,0)))</f>
        <v/>
      </c>
      <c r="J2340" s="72" t="str">
        <f>IF(D2340="","",INDEX(airports_all,MATCH(D2340,Inputs!$J$5:$J$8662,0)))</f>
        <v/>
      </c>
      <c r="K2340" s="88" t="str">
        <f t="shared" si="74"/>
        <v/>
      </c>
      <c r="N2340" s="207">
        <f t="shared" si="75"/>
        <v>0</v>
      </c>
    </row>
    <row r="2341" spans="1:14" s="41" customFormat="1" x14ac:dyDescent="0.25">
      <c r="A2341" s="270"/>
      <c r="B2341" s="271"/>
      <c r="C2341" s="43"/>
      <c r="D2341" s="43"/>
      <c r="E2341" s="43"/>
      <c r="F2341" s="43"/>
      <c r="G2341" s="48"/>
      <c r="H2341" s="49"/>
      <c r="I2341" s="46" t="str">
        <f>IF(C2341="","",INDEX(airports_all,MATCH(C2341,Inputs!$J$5:$J$8662,0)))</f>
        <v/>
      </c>
      <c r="J2341" s="72" t="str">
        <f>IF(D2341="","",INDEX(airports_all,MATCH(D2341,Inputs!$J$5:$J$8662,0)))</f>
        <v/>
      </c>
      <c r="K2341" s="88" t="str">
        <f t="shared" si="74"/>
        <v/>
      </c>
      <c r="N2341" s="207">
        <f t="shared" si="75"/>
        <v>0</v>
      </c>
    </row>
    <row r="2342" spans="1:14" s="41" customFormat="1" x14ac:dyDescent="0.25">
      <c r="A2342" s="270"/>
      <c r="B2342" s="271"/>
      <c r="C2342" s="43"/>
      <c r="D2342" s="43"/>
      <c r="E2342" s="43"/>
      <c r="F2342" s="43"/>
      <c r="G2342" s="48"/>
      <c r="H2342" s="49"/>
      <c r="I2342" s="46" t="str">
        <f>IF(C2342="","",INDEX(airports_all,MATCH(C2342,Inputs!$J$5:$J$8662,0)))</f>
        <v/>
      </c>
      <c r="J2342" s="72" t="str">
        <f>IF(D2342="","",INDEX(airports_all,MATCH(D2342,Inputs!$J$5:$J$8662,0)))</f>
        <v/>
      </c>
      <c r="K2342" s="88" t="str">
        <f t="shared" si="74"/>
        <v/>
      </c>
      <c r="N2342" s="207">
        <f t="shared" si="75"/>
        <v>0</v>
      </c>
    </row>
    <row r="2343" spans="1:14" s="41" customFormat="1" x14ac:dyDescent="0.25">
      <c r="A2343" s="270"/>
      <c r="B2343" s="271"/>
      <c r="C2343" s="43"/>
      <c r="D2343" s="43"/>
      <c r="E2343" s="43"/>
      <c r="F2343" s="43"/>
      <c r="G2343" s="48"/>
      <c r="H2343" s="49"/>
      <c r="I2343" s="46" t="str">
        <f>IF(C2343="","",INDEX(airports_all,MATCH(C2343,Inputs!$J$5:$J$8662,0)))</f>
        <v/>
      </c>
      <c r="J2343" s="72" t="str">
        <f>IF(D2343="","",INDEX(airports_all,MATCH(D2343,Inputs!$J$5:$J$8662,0)))</f>
        <v/>
      </c>
      <c r="K2343" s="88" t="str">
        <f t="shared" si="74"/>
        <v/>
      </c>
      <c r="N2343" s="207">
        <f t="shared" si="75"/>
        <v>0</v>
      </c>
    </row>
    <row r="2344" spans="1:14" s="41" customFormat="1" x14ac:dyDescent="0.25">
      <c r="A2344" s="270"/>
      <c r="B2344" s="271"/>
      <c r="C2344" s="43"/>
      <c r="D2344" s="43"/>
      <c r="E2344" s="43"/>
      <c r="F2344" s="43"/>
      <c r="G2344" s="48"/>
      <c r="H2344" s="49"/>
      <c r="I2344" s="46" t="str">
        <f>IF(C2344="","",INDEX(airports_all,MATCH(C2344,Inputs!$J$5:$J$8662,0)))</f>
        <v/>
      </c>
      <c r="J2344" s="72" t="str">
        <f>IF(D2344="","",INDEX(airports_all,MATCH(D2344,Inputs!$J$5:$J$8662,0)))</f>
        <v/>
      </c>
      <c r="K2344" s="88" t="str">
        <f t="shared" si="74"/>
        <v/>
      </c>
      <c r="N2344" s="207">
        <f t="shared" si="75"/>
        <v>0</v>
      </c>
    </row>
    <row r="2345" spans="1:14" s="41" customFormat="1" x14ac:dyDescent="0.25">
      <c r="A2345" s="270"/>
      <c r="B2345" s="271"/>
      <c r="C2345" s="43"/>
      <c r="D2345" s="43"/>
      <c r="E2345" s="43"/>
      <c r="F2345" s="43"/>
      <c r="G2345" s="48"/>
      <c r="H2345" s="49"/>
      <c r="I2345" s="46" t="str">
        <f>IF(C2345="","",INDEX(airports_all,MATCH(C2345,Inputs!$J$5:$J$8662,0)))</f>
        <v/>
      </c>
      <c r="J2345" s="72" t="str">
        <f>IF(D2345="","",INDEX(airports_all,MATCH(D2345,Inputs!$J$5:$J$8662,0)))</f>
        <v/>
      </c>
      <c r="K2345" s="88" t="str">
        <f t="shared" si="74"/>
        <v/>
      </c>
      <c r="N2345" s="207">
        <f t="shared" si="75"/>
        <v>0</v>
      </c>
    </row>
    <row r="2346" spans="1:14" s="41" customFormat="1" x14ac:dyDescent="0.25">
      <c r="A2346" s="270"/>
      <c r="B2346" s="271"/>
      <c r="C2346" s="43"/>
      <c r="D2346" s="43"/>
      <c r="E2346" s="43"/>
      <c r="F2346" s="43"/>
      <c r="G2346" s="48"/>
      <c r="H2346" s="49"/>
      <c r="I2346" s="46" t="str">
        <f>IF(C2346="","",INDEX(airports_all,MATCH(C2346,Inputs!$J$5:$J$8662,0)))</f>
        <v/>
      </c>
      <c r="J2346" s="72" t="str">
        <f>IF(D2346="","",INDEX(airports_all,MATCH(D2346,Inputs!$J$5:$J$8662,0)))</f>
        <v/>
      </c>
      <c r="K2346" s="88" t="str">
        <f t="shared" si="74"/>
        <v/>
      </c>
      <c r="N2346" s="207">
        <f t="shared" si="75"/>
        <v>0</v>
      </c>
    </row>
    <row r="2347" spans="1:14" s="41" customFormat="1" x14ac:dyDescent="0.25">
      <c r="A2347" s="270"/>
      <c r="B2347" s="271"/>
      <c r="C2347" s="43"/>
      <c r="D2347" s="43"/>
      <c r="E2347" s="43"/>
      <c r="F2347" s="43"/>
      <c r="G2347" s="48"/>
      <c r="H2347" s="49"/>
      <c r="I2347" s="46" t="str">
        <f>IF(C2347="","",INDEX(airports_all,MATCH(C2347,Inputs!$J$5:$J$8662,0)))</f>
        <v/>
      </c>
      <c r="J2347" s="72" t="str">
        <f>IF(D2347="","",INDEX(airports_all,MATCH(D2347,Inputs!$J$5:$J$8662,0)))</f>
        <v/>
      </c>
      <c r="K2347" s="88" t="str">
        <f t="shared" si="74"/>
        <v/>
      </c>
      <c r="N2347" s="207">
        <f t="shared" si="75"/>
        <v>0</v>
      </c>
    </row>
    <row r="2348" spans="1:14" s="41" customFormat="1" x14ac:dyDescent="0.25">
      <c r="A2348" s="270"/>
      <c r="B2348" s="271"/>
      <c r="C2348" s="43"/>
      <c r="D2348" s="43"/>
      <c r="E2348" s="43"/>
      <c r="F2348" s="43"/>
      <c r="G2348" s="48"/>
      <c r="H2348" s="49"/>
      <c r="I2348" s="46" t="str">
        <f>IF(C2348="","",INDEX(airports_all,MATCH(C2348,Inputs!$J$5:$J$8662,0)))</f>
        <v/>
      </c>
      <c r="J2348" s="72" t="str">
        <f>IF(D2348="","",INDEX(airports_all,MATCH(D2348,Inputs!$J$5:$J$8662,0)))</f>
        <v/>
      </c>
      <c r="K2348" s="88" t="str">
        <f t="shared" si="74"/>
        <v/>
      </c>
      <c r="N2348" s="207">
        <f t="shared" si="75"/>
        <v>0</v>
      </c>
    </row>
    <row r="2349" spans="1:14" s="41" customFormat="1" x14ac:dyDescent="0.25">
      <c r="A2349" s="270"/>
      <c r="B2349" s="271"/>
      <c r="C2349" s="43"/>
      <c r="D2349" s="43"/>
      <c r="E2349" s="43"/>
      <c r="F2349" s="43"/>
      <c r="G2349" s="48"/>
      <c r="H2349" s="49"/>
      <c r="I2349" s="46" t="str">
        <f>IF(C2349="","",INDEX(airports_all,MATCH(C2349,Inputs!$J$5:$J$8662,0)))</f>
        <v/>
      </c>
      <c r="J2349" s="72" t="str">
        <f>IF(D2349="","",INDEX(airports_all,MATCH(D2349,Inputs!$J$5:$J$8662,0)))</f>
        <v/>
      </c>
      <c r="K2349" s="88" t="str">
        <f t="shared" si="74"/>
        <v/>
      </c>
      <c r="N2349" s="207">
        <f t="shared" si="75"/>
        <v>0</v>
      </c>
    </row>
    <row r="2350" spans="1:14" s="41" customFormat="1" x14ac:dyDescent="0.25">
      <c r="A2350" s="270"/>
      <c r="B2350" s="271"/>
      <c r="C2350" s="43"/>
      <c r="D2350" s="43"/>
      <c r="E2350" s="43"/>
      <c r="F2350" s="43"/>
      <c r="G2350" s="48"/>
      <c r="H2350" s="49"/>
      <c r="I2350" s="46" t="str">
        <f>IF(C2350="","",INDEX(airports_all,MATCH(C2350,Inputs!$J$5:$J$8662,0)))</f>
        <v/>
      </c>
      <c r="J2350" s="72" t="str">
        <f>IF(D2350="","",INDEX(airports_all,MATCH(D2350,Inputs!$J$5:$J$8662,0)))</f>
        <v/>
      </c>
      <c r="K2350" s="88" t="str">
        <f t="shared" si="74"/>
        <v/>
      </c>
      <c r="N2350" s="207">
        <f t="shared" si="75"/>
        <v>0</v>
      </c>
    </row>
    <row r="2351" spans="1:14" s="41" customFormat="1" x14ac:dyDescent="0.25">
      <c r="A2351" s="270"/>
      <c r="B2351" s="271"/>
      <c r="C2351" s="43"/>
      <c r="D2351" s="43"/>
      <c r="E2351" s="43"/>
      <c r="F2351" s="43"/>
      <c r="G2351" s="48"/>
      <c r="H2351" s="49"/>
      <c r="I2351" s="46" t="str">
        <f>IF(C2351="","",INDEX(airports_all,MATCH(C2351,Inputs!$J$5:$J$8662,0)))</f>
        <v/>
      </c>
      <c r="J2351" s="72" t="str">
        <f>IF(D2351="","",INDEX(airports_all,MATCH(D2351,Inputs!$J$5:$J$8662,0)))</f>
        <v/>
      </c>
      <c r="K2351" s="88" t="str">
        <f t="shared" si="74"/>
        <v/>
      </c>
      <c r="N2351" s="207">
        <f t="shared" si="75"/>
        <v>0</v>
      </c>
    </row>
    <row r="2352" spans="1:14" s="41" customFormat="1" x14ac:dyDescent="0.25">
      <c r="A2352" s="270"/>
      <c r="B2352" s="271"/>
      <c r="C2352" s="43"/>
      <c r="D2352" s="43"/>
      <c r="E2352" s="43"/>
      <c r="F2352" s="43"/>
      <c r="G2352" s="48"/>
      <c r="H2352" s="49"/>
      <c r="I2352" s="46" t="str">
        <f>IF(C2352="","",INDEX(airports_all,MATCH(C2352,Inputs!$J$5:$J$8662,0)))</f>
        <v/>
      </c>
      <c r="J2352" s="72" t="str">
        <f>IF(D2352="","",INDEX(airports_all,MATCH(D2352,Inputs!$J$5:$J$8662,0)))</f>
        <v/>
      </c>
      <c r="K2352" s="88" t="str">
        <f t="shared" si="74"/>
        <v/>
      </c>
      <c r="N2352" s="207">
        <f t="shared" si="75"/>
        <v>0</v>
      </c>
    </row>
    <row r="2353" spans="1:14" s="41" customFormat="1" x14ac:dyDescent="0.25">
      <c r="A2353" s="270"/>
      <c r="B2353" s="271"/>
      <c r="C2353" s="43"/>
      <c r="D2353" s="43"/>
      <c r="E2353" s="43"/>
      <c r="F2353" s="43"/>
      <c r="G2353" s="48"/>
      <c r="H2353" s="49"/>
      <c r="I2353" s="46" t="str">
        <f>IF(C2353="","",INDEX(airports_all,MATCH(C2353,Inputs!$J$5:$J$8662,0)))</f>
        <v/>
      </c>
      <c r="J2353" s="72" t="str">
        <f>IF(D2353="","",INDEX(airports_all,MATCH(D2353,Inputs!$J$5:$J$8662,0)))</f>
        <v/>
      </c>
      <c r="K2353" s="88" t="str">
        <f t="shared" si="74"/>
        <v/>
      </c>
      <c r="N2353" s="207">
        <f t="shared" si="75"/>
        <v>0</v>
      </c>
    </row>
    <row r="2354" spans="1:14" s="41" customFormat="1" x14ac:dyDescent="0.25">
      <c r="A2354" s="270"/>
      <c r="B2354" s="271"/>
      <c r="C2354" s="43"/>
      <c r="D2354" s="43"/>
      <c r="E2354" s="43"/>
      <c r="F2354" s="43"/>
      <c r="G2354" s="48"/>
      <c r="H2354" s="49"/>
      <c r="I2354" s="46" t="str">
        <f>IF(C2354="","",INDEX(airports_all,MATCH(C2354,Inputs!$J$5:$J$8662,0)))</f>
        <v/>
      </c>
      <c r="J2354" s="72" t="str">
        <f>IF(D2354="","",INDEX(airports_all,MATCH(D2354,Inputs!$J$5:$J$8662,0)))</f>
        <v/>
      </c>
      <c r="K2354" s="88" t="str">
        <f t="shared" si="74"/>
        <v/>
      </c>
      <c r="N2354" s="207">
        <f t="shared" si="75"/>
        <v>0</v>
      </c>
    </row>
    <row r="2355" spans="1:14" s="41" customFormat="1" x14ac:dyDescent="0.25">
      <c r="A2355" s="270"/>
      <c r="B2355" s="271"/>
      <c r="C2355" s="43"/>
      <c r="D2355" s="43"/>
      <c r="E2355" s="43"/>
      <c r="F2355" s="43"/>
      <c r="G2355" s="48"/>
      <c r="H2355" s="49"/>
      <c r="I2355" s="46" t="str">
        <f>IF(C2355="","",INDEX(airports_all,MATCH(C2355,Inputs!$J$5:$J$8662,0)))</f>
        <v/>
      </c>
      <c r="J2355" s="72" t="str">
        <f>IF(D2355="","",INDEX(airports_all,MATCH(D2355,Inputs!$J$5:$J$8662,0)))</f>
        <v/>
      </c>
      <c r="K2355" s="88" t="str">
        <f t="shared" si="74"/>
        <v/>
      </c>
      <c r="N2355" s="207">
        <f t="shared" si="75"/>
        <v>0</v>
      </c>
    </row>
    <row r="2356" spans="1:14" s="41" customFormat="1" x14ac:dyDescent="0.25">
      <c r="A2356" s="270"/>
      <c r="B2356" s="271"/>
      <c r="C2356" s="43"/>
      <c r="D2356" s="43"/>
      <c r="E2356" s="43"/>
      <c r="F2356" s="43"/>
      <c r="G2356" s="48"/>
      <c r="H2356" s="49"/>
      <c r="I2356" s="46" t="str">
        <f>IF(C2356="","",INDEX(airports_all,MATCH(C2356,Inputs!$J$5:$J$8662,0)))</f>
        <v/>
      </c>
      <c r="J2356" s="72" t="str">
        <f>IF(D2356="","",INDEX(airports_all,MATCH(D2356,Inputs!$J$5:$J$8662,0)))</f>
        <v/>
      </c>
      <c r="K2356" s="88" t="str">
        <f t="shared" si="74"/>
        <v/>
      </c>
      <c r="N2356" s="207">
        <f t="shared" si="75"/>
        <v>0</v>
      </c>
    </row>
    <row r="2357" spans="1:14" s="41" customFormat="1" x14ac:dyDescent="0.25">
      <c r="A2357" s="270"/>
      <c r="B2357" s="271"/>
      <c r="C2357" s="43"/>
      <c r="D2357" s="43"/>
      <c r="E2357" s="43"/>
      <c r="F2357" s="43"/>
      <c r="G2357" s="48"/>
      <c r="H2357" s="49"/>
      <c r="I2357" s="46" t="str">
        <f>IF(C2357="","",INDEX(airports_all,MATCH(C2357,Inputs!$J$5:$J$8662,0)))</f>
        <v/>
      </c>
      <c r="J2357" s="72" t="str">
        <f>IF(D2357="","",INDEX(airports_all,MATCH(D2357,Inputs!$J$5:$J$8662,0)))</f>
        <v/>
      </c>
      <c r="K2357" s="88" t="str">
        <f t="shared" si="74"/>
        <v/>
      </c>
      <c r="N2357" s="207">
        <f t="shared" si="75"/>
        <v>0</v>
      </c>
    </row>
    <row r="2358" spans="1:14" s="41" customFormat="1" x14ac:dyDescent="0.25">
      <c r="A2358" s="270"/>
      <c r="B2358" s="271"/>
      <c r="C2358" s="43"/>
      <c r="D2358" s="43"/>
      <c r="E2358" s="43"/>
      <c r="F2358" s="43"/>
      <c r="G2358" s="48"/>
      <c r="H2358" s="49"/>
      <c r="I2358" s="46" t="str">
        <f>IF(C2358="","",INDEX(airports_all,MATCH(C2358,Inputs!$J$5:$J$8662,0)))</f>
        <v/>
      </c>
      <c r="J2358" s="72" t="str">
        <f>IF(D2358="","",INDEX(airports_all,MATCH(D2358,Inputs!$J$5:$J$8662,0)))</f>
        <v/>
      </c>
      <c r="K2358" s="88" t="str">
        <f t="shared" si="74"/>
        <v/>
      </c>
      <c r="N2358" s="207">
        <f t="shared" si="75"/>
        <v>0</v>
      </c>
    </row>
    <row r="2359" spans="1:14" s="41" customFormat="1" x14ac:dyDescent="0.25">
      <c r="A2359" s="270"/>
      <c r="B2359" s="271"/>
      <c r="C2359" s="43"/>
      <c r="D2359" s="43"/>
      <c r="E2359" s="43"/>
      <c r="F2359" s="43"/>
      <c r="G2359" s="48"/>
      <c r="H2359" s="49"/>
      <c r="I2359" s="46" t="str">
        <f>IF(C2359="","",INDEX(airports_all,MATCH(C2359,Inputs!$J$5:$J$8662,0)))</f>
        <v/>
      </c>
      <c r="J2359" s="72" t="str">
        <f>IF(D2359="","",INDEX(airports_all,MATCH(D2359,Inputs!$J$5:$J$8662,0)))</f>
        <v/>
      </c>
      <c r="K2359" s="88" t="str">
        <f t="shared" si="74"/>
        <v/>
      </c>
      <c r="N2359" s="207">
        <f t="shared" si="75"/>
        <v>0</v>
      </c>
    </row>
    <row r="2360" spans="1:14" s="41" customFormat="1" x14ac:dyDescent="0.25">
      <c r="A2360" s="270"/>
      <c r="B2360" s="271"/>
      <c r="C2360" s="43"/>
      <c r="D2360" s="43"/>
      <c r="E2360" s="43"/>
      <c r="F2360" s="43"/>
      <c r="G2360" s="48"/>
      <c r="H2360" s="49"/>
      <c r="I2360" s="46" t="str">
        <f>IF(C2360="","",INDEX(airports_all,MATCH(C2360,Inputs!$J$5:$J$8662,0)))</f>
        <v/>
      </c>
      <c r="J2360" s="72" t="str">
        <f>IF(D2360="","",INDEX(airports_all,MATCH(D2360,Inputs!$J$5:$J$8662,0)))</f>
        <v/>
      </c>
      <c r="K2360" s="88" t="str">
        <f t="shared" si="74"/>
        <v/>
      </c>
      <c r="N2360" s="207">
        <f t="shared" si="75"/>
        <v>0</v>
      </c>
    </row>
    <row r="2361" spans="1:14" s="41" customFormat="1" x14ac:dyDescent="0.25">
      <c r="A2361" s="270"/>
      <c r="B2361" s="271"/>
      <c r="C2361" s="43"/>
      <c r="D2361" s="43"/>
      <c r="E2361" s="43"/>
      <c r="F2361" s="43"/>
      <c r="G2361" s="48"/>
      <c r="H2361" s="49"/>
      <c r="I2361" s="46" t="str">
        <f>IF(C2361="","",INDEX(airports_all,MATCH(C2361,Inputs!$J$5:$J$8662,0)))</f>
        <v/>
      </c>
      <c r="J2361" s="72" t="str">
        <f>IF(D2361="","",INDEX(airports_all,MATCH(D2361,Inputs!$J$5:$J$8662,0)))</f>
        <v/>
      </c>
      <c r="K2361" s="88" t="str">
        <f t="shared" si="74"/>
        <v/>
      </c>
      <c r="N2361" s="207">
        <f t="shared" si="75"/>
        <v>0</v>
      </c>
    </row>
    <row r="2362" spans="1:14" s="41" customFormat="1" x14ac:dyDescent="0.25">
      <c r="A2362" s="270"/>
      <c r="B2362" s="271"/>
      <c r="C2362" s="43"/>
      <c r="D2362" s="43"/>
      <c r="E2362" s="43"/>
      <c r="F2362" s="43"/>
      <c r="G2362" s="48"/>
      <c r="H2362" s="49"/>
      <c r="I2362" s="46" t="str">
        <f>IF(C2362="","",INDEX(airports_all,MATCH(C2362,Inputs!$J$5:$J$8662,0)))</f>
        <v/>
      </c>
      <c r="J2362" s="72" t="str">
        <f>IF(D2362="","",INDEX(airports_all,MATCH(D2362,Inputs!$J$5:$J$8662,0)))</f>
        <v/>
      </c>
      <c r="K2362" s="88" t="str">
        <f t="shared" si="74"/>
        <v/>
      </c>
      <c r="N2362" s="207">
        <f t="shared" si="75"/>
        <v>0</v>
      </c>
    </row>
    <row r="2363" spans="1:14" s="41" customFormat="1" x14ac:dyDescent="0.25">
      <c r="A2363" s="270"/>
      <c r="B2363" s="271"/>
      <c r="C2363" s="43"/>
      <c r="D2363" s="43"/>
      <c r="E2363" s="43"/>
      <c r="F2363" s="43"/>
      <c r="G2363" s="48"/>
      <c r="H2363" s="49"/>
      <c r="I2363" s="46" t="str">
        <f>IF(C2363="","",INDEX(airports_all,MATCH(C2363,Inputs!$J$5:$J$8662,0)))</f>
        <v/>
      </c>
      <c r="J2363" s="72" t="str">
        <f>IF(D2363="","",INDEX(airports_all,MATCH(D2363,Inputs!$J$5:$J$8662,0)))</f>
        <v/>
      </c>
      <c r="K2363" s="88" t="str">
        <f t="shared" si="74"/>
        <v/>
      </c>
      <c r="N2363" s="207">
        <f t="shared" si="75"/>
        <v>0</v>
      </c>
    </row>
    <row r="2364" spans="1:14" s="41" customFormat="1" x14ac:dyDescent="0.25">
      <c r="A2364" s="270"/>
      <c r="B2364" s="271"/>
      <c r="C2364" s="43"/>
      <c r="D2364" s="43"/>
      <c r="E2364" s="43"/>
      <c r="F2364" s="43"/>
      <c r="G2364" s="48"/>
      <c r="H2364" s="49"/>
      <c r="I2364" s="46" t="str">
        <f>IF(C2364="","",INDEX(airports_all,MATCH(C2364,Inputs!$J$5:$J$8662,0)))</f>
        <v/>
      </c>
      <c r="J2364" s="72" t="str">
        <f>IF(D2364="","",INDEX(airports_all,MATCH(D2364,Inputs!$J$5:$J$8662,0)))</f>
        <v/>
      </c>
      <c r="K2364" s="88" t="str">
        <f t="shared" si="74"/>
        <v/>
      </c>
      <c r="N2364" s="207">
        <f t="shared" si="75"/>
        <v>0</v>
      </c>
    </row>
    <row r="2365" spans="1:14" s="41" customFormat="1" x14ac:dyDescent="0.25">
      <c r="A2365" s="270"/>
      <c r="B2365" s="271"/>
      <c r="C2365" s="43"/>
      <c r="D2365" s="43"/>
      <c r="E2365" s="43"/>
      <c r="F2365" s="43"/>
      <c r="G2365" s="48"/>
      <c r="H2365" s="49"/>
      <c r="I2365" s="46" t="str">
        <f>IF(C2365="","",INDEX(airports_all,MATCH(C2365,Inputs!$J$5:$J$8662,0)))</f>
        <v/>
      </c>
      <c r="J2365" s="72" t="str">
        <f>IF(D2365="","",INDEX(airports_all,MATCH(D2365,Inputs!$J$5:$J$8662,0)))</f>
        <v/>
      </c>
      <c r="K2365" s="88" t="str">
        <f t="shared" si="74"/>
        <v/>
      </c>
      <c r="N2365" s="207">
        <f t="shared" si="75"/>
        <v>0</v>
      </c>
    </row>
    <row r="2366" spans="1:14" s="41" customFormat="1" x14ac:dyDescent="0.25">
      <c r="A2366" s="270"/>
      <c r="B2366" s="271"/>
      <c r="C2366" s="43"/>
      <c r="D2366" s="43"/>
      <c r="E2366" s="43"/>
      <c r="F2366" s="43"/>
      <c r="G2366" s="48"/>
      <c r="H2366" s="49"/>
      <c r="I2366" s="46" t="str">
        <f>IF(C2366="","",INDEX(airports_all,MATCH(C2366,Inputs!$J$5:$J$8662,0)))</f>
        <v/>
      </c>
      <c r="J2366" s="72" t="str">
        <f>IF(D2366="","",INDEX(airports_all,MATCH(D2366,Inputs!$J$5:$J$8662,0)))</f>
        <v/>
      </c>
      <c r="K2366" s="88" t="str">
        <f t="shared" si="74"/>
        <v/>
      </c>
      <c r="N2366" s="207">
        <f t="shared" si="75"/>
        <v>0</v>
      </c>
    </row>
    <row r="2367" spans="1:14" s="41" customFormat="1" x14ac:dyDescent="0.25">
      <c r="A2367" s="270"/>
      <c r="B2367" s="271"/>
      <c r="C2367" s="43"/>
      <c r="D2367" s="43"/>
      <c r="E2367" s="43"/>
      <c r="F2367" s="43"/>
      <c r="G2367" s="48"/>
      <c r="H2367" s="49"/>
      <c r="I2367" s="46" t="str">
        <f>IF(C2367="","",INDEX(airports_all,MATCH(C2367,Inputs!$J$5:$J$8662,0)))</f>
        <v/>
      </c>
      <c r="J2367" s="72" t="str">
        <f>IF(D2367="","",INDEX(airports_all,MATCH(D2367,Inputs!$J$5:$J$8662,0)))</f>
        <v/>
      </c>
      <c r="K2367" s="88" t="str">
        <f t="shared" si="74"/>
        <v/>
      </c>
      <c r="N2367" s="207">
        <f t="shared" si="75"/>
        <v>0</v>
      </c>
    </row>
    <row r="2368" spans="1:14" s="41" customFormat="1" x14ac:dyDescent="0.25">
      <c r="A2368" s="270"/>
      <c r="B2368" s="271"/>
      <c r="C2368" s="43"/>
      <c r="D2368" s="43"/>
      <c r="E2368" s="43"/>
      <c r="F2368" s="43"/>
      <c r="G2368" s="48"/>
      <c r="H2368" s="49"/>
      <c r="I2368" s="46" t="str">
        <f>IF(C2368="","",INDEX(airports_all,MATCH(C2368,Inputs!$J$5:$J$8662,0)))</f>
        <v/>
      </c>
      <c r="J2368" s="72" t="str">
        <f>IF(D2368="","",INDEX(airports_all,MATCH(D2368,Inputs!$J$5:$J$8662,0)))</f>
        <v/>
      </c>
      <c r="K2368" s="88" t="str">
        <f t="shared" si="74"/>
        <v/>
      </c>
      <c r="N2368" s="207">
        <f t="shared" si="75"/>
        <v>0</v>
      </c>
    </row>
    <row r="2369" spans="1:14" s="41" customFormat="1" x14ac:dyDescent="0.25">
      <c r="A2369" s="270"/>
      <c r="B2369" s="271"/>
      <c r="C2369" s="43"/>
      <c r="D2369" s="43"/>
      <c r="E2369" s="43"/>
      <c r="F2369" s="43"/>
      <c r="G2369" s="48"/>
      <c r="H2369" s="49"/>
      <c r="I2369" s="46" t="str">
        <f>IF(C2369="","",INDEX(airports_all,MATCH(C2369,Inputs!$J$5:$J$8662,0)))</f>
        <v/>
      </c>
      <c r="J2369" s="72" t="str">
        <f>IF(D2369="","",INDEX(airports_all,MATCH(D2369,Inputs!$J$5:$J$8662,0)))</f>
        <v/>
      </c>
      <c r="K2369" s="88" t="str">
        <f t="shared" si="74"/>
        <v/>
      </c>
      <c r="N2369" s="207">
        <f t="shared" si="75"/>
        <v>0</v>
      </c>
    </row>
    <row r="2370" spans="1:14" s="41" customFormat="1" x14ac:dyDescent="0.25">
      <c r="A2370" s="270"/>
      <c r="B2370" s="271"/>
      <c r="C2370" s="43"/>
      <c r="D2370" s="43"/>
      <c r="E2370" s="43"/>
      <c r="F2370" s="43"/>
      <c r="G2370" s="48"/>
      <c r="H2370" s="49"/>
      <c r="I2370" s="46" t="str">
        <f>IF(C2370="","",INDEX(airports_all,MATCH(C2370,Inputs!$J$5:$J$8662,0)))</f>
        <v/>
      </c>
      <c r="J2370" s="72" t="str">
        <f>IF(D2370="","",INDEX(airports_all,MATCH(D2370,Inputs!$J$5:$J$8662,0)))</f>
        <v/>
      </c>
      <c r="K2370" s="88" t="str">
        <f t="shared" si="74"/>
        <v/>
      </c>
      <c r="N2370" s="207">
        <f t="shared" si="75"/>
        <v>0</v>
      </c>
    </row>
    <row r="2371" spans="1:14" s="41" customFormat="1" x14ac:dyDescent="0.25">
      <c r="A2371" s="270"/>
      <c r="B2371" s="271"/>
      <c r="C2371" s="43"/>
      <c r="D2371" s="43"/>
      <c r="E2371" s="43"/>
      <c r="F2371" s="43"/>
      <c r="G2371" s="48"/>
      <c r="H2371" s="49"/>
      <c r="I2371" s="46" t="str">
        <f>IF(C2371="","",INDEX(airports_all,MATCH(C2371,Inputs!$J$5:$J$8662,0)))</f>
        <v/>
      </c>
      <c r="J2371" s="72" t="str">
        <f>IF(D2371="","",INDEX(airports_all,MATCH(D2371,Inputs!$J$5:$J$8662,0)))</f>
        <v/>
      </c>
      <c r="K2371" s="88" t="str">
        <f t="shared" si="74"/>
        <v/>
      </c>
      <c r="N2371" s="207">
        <f t="shared" si="75"/>
        <v>0</v>
      </c>
    </row>
    <row r="2372" spans="1:14" s="41" customFormat="1" x14ac:dyDescent="0.25">
      <c r="A2372" s="270"/>
      <c r="B2372" s="271"/>
      <c r="C2372" s="43"/>
      <c r="D2372" s="43"/>
      <c r="E2372" s="43"/>
      <c r="F2372" s="43"/>
      <c r="G2372" s="48"/>
      <c r="H2372" s="49"/>
      <c r="I2372" s="46" t="str">
        <f>IF(C2372="","",INDEX(airports_all,MATCH(C2372,Inputs!$J$5:$J$8662,0)))</f>
        <v/>
      </c>
      <c r="J2372" s="72" t="str">
        <f>IF(D2372="","",INDEX(airports_all,MATCH(D2372,Inputs!$J$5:$J$8662,0)))</f>
        <v/>
      </c>
      <c r="K2372" s="88" t="str">
        <f t="shared" si="74"/>
        <v/>
      </c>
      <c r="N2372" s="207">
        <f t="shared" si="75"/>
        <v>0</v>
      </c>
    </row>
    <row r="2373" spans="1:14" s="41" customFormat="1" x14ac:dyDescent="0.25">
      <c r="A2373" s="270"/>
      <c r="B2373" s="271"/>
      <c r="C2373" s="43"/>
      <c r="D2373" s="43"/>
      <c r="E2373" s="43"/>
      <c r="F2373" s="43"/>
      <c r="G2373" s="48"/>
      <c r="H2373" s="49"/>
      <c r="I2373" s="46" t="str">
        <f>IF(C2373="","",INDEX(airports_all,MATCH(C2373,Inputs!$J$5:$J$8662,0)))</f>
        <v/>
      </c>
      <c r="J2373" s="72" t="str">
        <f>IF(D2373="","",INDEX(airports_all,MATCH(D2373,Inputs!$J$5:$J$8662,0)))</f>
        <v/>
      </c>
      <c r="K2373" s="88" t="str">
        <f t="shared" si="74"/>
        <v/>
      </c>
      <c r="N2373" s="207">
        <f t="shared" si="75"/>
        <v>0</v>
      </c>
    </row>
    <row r="2374" spans="1:14" s="41" customFormat="1" x14ac:dyDescent="0.25">
      <c r="A2374" s="270"/>
      <c r="B2374" s="271"/>
      <c r="C2374" s="43"/>
      <c r="D2374" s="43"/>
      <c r="E2374" s="43"/>
      <c r="F2374" s="43"/>
      <c r="G2374" s="48"/>
      <c r="H2374" s="49"/>
      <c r="I2374" s="46" t="str">
        <f>IF(C2374="","",INDEX(airports_all,MATCH(C2374,Inputs!$J$5:$J$8662,0)))</f>
        <v/>
      </c>
      <c r="J2374" s="72" t="str">
        <f>IF(D2374="","",INDEX(airports_all,MATCH(D2374,Inputs!$J$5:$J$8662,0)))</f>
        <v/>
      </c>
      <c r="K2374" s="88" t="str">
        <f t="shared" si="74"/>
        <v/>
      </c>
      <c r="N2374" s="207">
        <f t="shared" si="75"/>
        <v>0</v>
      </c>
    </row>
    <row r="2375" spans="1:14" s="41" customFormat="1" x14ac:dyDescent="0.25">
      <c r="A2375" s="270"/>
      <c r="B2375" s="271"/>
      <c r="C2375" s="43"/>
      <c r="D2375" s="43"/>
      <c r="E2375" s="43"/>
      <c r="F2375" s="43"/>
      <c r="G2375" s="48"/>
      <c r="H2375" s="49"/>
      <c r="I2375" s="46" t="str">
        <f>IF(C2375="","",INDEX(airports_all,MATCH(C2375,Inputs!$J$5:$J$8662,0)))</f>
        <v/>
      </c>
      <c r="J2375" s="72" t="str">
        <f>IF(D2375="","",INDEX(airports_all,MATCH(D2375,Inputs!$J$5:$J$8662,0)))</f>
        <v/>
      </c>
      <c r="K2375" s="88" t="str">
        <f t="shared" si="74"/>
        <v/>
      </c>
      <c r="N2375" s="207">
        <f t="shared" si="75"/>
        <v>0</v>
      </c>
    </row>
    <row r="2376" spans="1:14" s="41" customFormat="1" x14ac:dyDescent="0.25">
      <c r="A2376" s="270"/>
      <c r="B2376" s="271"/>
      <c r="C2376" s="43"/>
      <c r="D2376" s="43"/>
      <c r="E2376" s="43"/>
      <c r="F2376" s="43"/>
      <c r="G2376" s="48"/>
      <c r="H2376" s="49"/>
      <c r="I2376" s="46" t="str">
        <f>IF(C2376="","",INDEX(airports_all,MATCH(C2376,Inputs!$J$5:$J$8662,0)))</f>
        <v/>
      </c>
      <c r="J2376" s="72" t="str">
        <f>IF(D2376="","",INDEX(airports_all,MATCH(D2376,Inputs!$J$5:$J$8662,0)))</f>
        <v/>
      </c>
      <c r="K2376" s="88" t="str">
        <f t="shared" si="74"/>
        <v/>
      </c>
      <c r="N2376" s="207">
        <f t="shared" si="75"/>
        <v>0</v>
      </c>
    </row>
    <row r="2377" spans="1:14" s="41" customFormat="1" x14ac:dyDescent="0.25">
      <c r="A2377" s="270"/>
      <c r="B2377" s="271"/>
      <c r="C2377" s="43"/>
      <c r="D2377" s="43"/>
      <c r="E2377" s="43"/>
      <c r="F2377" s="43"/>
      <c r="G2377" s="48"/>
      <c r="H2377" s="49"/>
      <c r="I2377" s="46" t="str">
        <f>IF(C2377="","",INDEX(airports_all,MATCH(C2377,Inputs!$J$5:$J$8662,0)))</f>
        <v/>
      </c>
      <c r="J2377" s="72" t="str">
        <f>IF(D2377="","",INDEX(airports_all,MATCH(D2377,Inputs!$J$5:$J$8662,0)))</f>
        <v/>
      </c>
      <c r="K2377" s="88" t="str">
        <f t="shared" si="74"/>
        <v/>
      </c>
      <c r="N2377" s="207">
        <f t="shared" si="75"/>
        <v>0</v>
      </c>
    </row>
    <row r="2378" spans="1:14" s="41" customFormat="1" x14ac:dyDescent="0.25">
      <c r="A2378" s="270"/>
      <c r="B2378" s="271"/>
      <c r="C2378" s="43"/>
      <c r="D2378" s="43"/>
      <c r="E2378" s="43"/>
      <c r="F2378" s="43"/>
      <c r="G2378" s="48"/>
      <c r="H2378" s="49"/>
      <c r="I2378" s="46" t="str">
        <f>IF(C2378="","",INDEX(airports_all,MATCH(C2378,Inputs!$J$5:$J$8662,0)))</f>
        <v/>
      </c>
      <c r="J2378" s="72" t="str">
        <f>IF(D2378="","",INDEX(airports_all,MATCH(D2378,Inputs!$J$5:$J$8662,0)))</f>
        <v/>
      </c>
      <c r="K2378" s="88" t="str">
        <f t="shared" si="74"/>
        <v/>
      </c>
      <c r="N2378" s="207">
        <f t="shared" si="75"/>
        <v>0</v>
      </c>
    </row>
    <row r="2379" spans="1:14" s="41" customFormat="1" x14ac:dyDescent="0.25">
      <c r="A2379" s="270"/>
      <c r="B2379" s="271"/>
      <c r="C2379" s="43"/>
      <c r="D2379" s="43"/>
      <c r="E2379" s="43"/>
      <c r="F2379" s="43"/>
      <c r="G2379" s="48"/>
      <c r="H2379" s="49"/>
      <c r="I2379" s="46" t="str">
        <f>IF(C2379="","",INDEX(airports_all,MATCH(C2379,Inputs!$J$5:$J$8662,0)))</f>
        <v/>
      </c>
      <c r="J2379" s="72" t="str">
        <f>IF(D2379="","",INDEX(airports_all,MATCH(D2379,Inputs!$J$5:$J$8662,0)))</f>
        <v/>
      </c>
      <c r="K2379" s="88" t="str">
        <f t="shared" si="74"/>
        <v/>
      </c>
      <c r="N2379" s="207">
        <f t="shared" si="75"/>
        <v>0</v>
      </c>
    </row>
    <row r="2380" spans="1:14" s="41" customFormat="1" x14ac:dyDescent="0.25">
      <c r="A2380" s="270"/>
      <c r="B2380" s="271"/>
      <c r="C2380" s="43"/>
      <c r="D2380" s="43"/>
      <c r="E2380" s="43"/>
      <c r="F2380" s="43"/>
      <c r="G2380" s="48"/>
      <c r="H2380" s="49"/>
      <c r="I2380" s="46" t="str">
        <f>IF(C2380="","",INDEX(airports_all,MATCH(C2380,Inputs!$J$5:$J$8662,0)))</f>
        <v/>
      </c>
      <c r="J2380" s="72" t="str">
        <f>IF(D2380="","",INDEX(airports_all,MATCH(D2380,Inputs!$J$5:$J$8662,0)))</f>
        <v/>
      </c>
      <c r="K2380" s="88" t="str">
        <f t="shared" si="74"/>
        <v/>
      </c>
      <c r="N2380" s="207">
        <f t="shared" si="75"/>
        <v>0</v>
      </c>
    </row>
    <row r="2381" spans="1:14" s="41" customFormat="1" x14ac:dyDescent="0.25">
      <c r="A2381" s="270"/>
      <c r="B2381" s="271"/>
      <c r="C2381" s="43"/>
      <c r="D2381" s="43"/>
      <c r="E2381" s="43"/>
      <c r="F2381" s="43"/>
      <c r="G2381" s="48"/>
      <c r="H2381" s="49"/>
      <c r="I2381" s="46" t="str">
        <f>IF(C2381="","",INDEX(airports_all,MATCH(C2381,Inputs!$J$5:$J$8662,0)))</f>
        <v/>
      </c>
      <c r="J2381" s="72" t="str">
        <f>IF(D2381="","",INDEX(airports_all,MATCH(D2381,Inputs!$J$5:$J$8662,0)))</f>
        <v/>
      </c>
      <c r="K2381" s="88" t="str">
        <f t="shared" si="74"/>
        <v/>
      </c>
      <c r="N2381" s="207">
        <f t="shared" si="75"/>
        <v>0</v>
      </c>
    </row>
    <row r="2382" spans="1:14" s="41" customFormat="1" x14ac:dyDescent="0.25">
      <c r="A2382" s="270"/>
      <c r="B2382" s="271"/>
      <c r="C2382" s="43"/>
      <c r="D2382" s="43"/>
      <c r="E2382" s="43"/>
      <c r="F2382" s="43"/>
      <c r="G2382" s="48"/>
      <c r="H2382" s="49"/>
      <c r="I2382" s="46" t="str">
        <f>IF(C2382="","",INDEX(airports_all,MATCH(C2382,Inputs!$J$5:$J$8662,0)))</f>
        <v/>
      </c>
      <c r="J2382" s="72" t="str">
        <f>IF(D2382="","",INDEX(airports_all,MATCH(D2382,Inputs!$J$5:$J$8662,0)))</f>
        <v/>
      </c>
      <c r="K2382" s="88" t="str">
        <f t="shared" si="74"/>
        <v/>
      </c>
      <c r="N2382" s="207">
        <f t="shared" si="75"/>
        <v>0</v>
      </c>
    </row>
    <row r="2383" spans="1:14" s="41" customFormat="1" x14ac:dyDescent="0.25">
      <c r="A2383" s="270"/>
      <c r="B2383" s="271"/>
      <c r="C2383" s="43"/>
      <c r="D2383" s="43"/>
      <c r="E2383" s="43"/>
      <c r="F2383" s="43"/>
      <c r="G2383" s="48"/>
      <c r="H2383" s="49"/>
      <c r="I2383" s="46" t="str">
        <f>IF(C2383="","",INDEX(airports_all,MATCH(C2383,Inputs!$J$5:$J$8662,0)))</f>
        <v/>
      </c>
      <c r="J2383" s="72" t="str">
        <f>IF(D2383="","",INDEX(airports_all,MATCH(D2383,Inputs!$J$5:$J$8662,0)))</f>
        <v/>
      </c>
      <c r="K2383" s="88" t="str">
        <f t="shared" si="74"/>
        <v/>
      </c>
      <c r="N2383" s="207">
        <f t="shared" si="75"/>
        <v>0</v>
      </c>
    </row>
    <row r="2384" spans="1:14" s="41" customFormat="1" x14ac:dyDescent="0.25">
      <c r="A2384" s="270"/>
      <c r="B2384" s="271"/>
      <c r="C2384" s="43"/>
      <c r="D2384" s="43"/>
      <c r="E2384" s="43"/>
      <c r="F2384" s="43"/>
      <c r="G2384" s="48"/>
      <c r="H2384" s="49"/>
      <c r="I2384" s="46" t="str">
        <f>IF(C2384="","",INDEX(airports_all,MATCH(C2384,Inputs!$J$5:$J$8662,0)))</f>
        <v/>
      </c>
      <c r="J2384" s="72" t="str">
        <f>IF(D2384="","",INDEX(airports_all,MATCH(D2384,Inputs!$J$5:$J$8662,0)))</f>
        <v/>
      </c>
      <c r="K2384" s="88" t="str">
        <f t="shared" si="74"/>
        <v/>
      </c>
      <c r="N2384" s="207">
        <f t="shared" si="75"/>
        <v>0</v>
      </c>
    </row>
    <row r="2385" spans="1:14" s="41" customFormat="1" x14ac:dyDescent="0.25">
      <c r="A2385" s="270"/>
      <c r="B2385" s="271"/>
      <c r="C2385" s="43"/>
      <c r="D2385" s="43"/>
      <c r="E2385" s="43"/>
      <c r="F2385" s="43"/>
      <c r="G2385" s="48"/>
      <c r="H2385" s="49"/>
      <c r="I2385" s="46" t="str">
        <f>IF(C2385="","",INDEX(airports_all,MATCH(C2385,Inputs!$J$5:$J$8662,0)))</f>
        <v/>
      </c>
      <c r="J2385" s="72" t="str">
        <f>IF(D2385="","",INDEX(airports_all,MATCH(D2385,Inputs!$J$5:$J$8662,0)))</f>
        <v/>
      </c>
      <c r="K2385" s="88" t="str">
        <f t="shared" si="74"/>
        <v/>
      </c>
      <c r="N2385" s="207">
        <f t="shared" si="75"/>
        <v>0</v>
      </c>
    </row>
    <row r="2386" spans="1:14" s="41" customFormat="1" x14ac:dyDescent="0.25">
      <c r="A2386" s="270"/>
      <c r="B2386" s="271"/>
      <c r="C2386" s="43"/>
      <c r="D2386" s="43"/>
      <c r="E2386" s="43"/>
      <c r="F2386" s="43"/>
      <c r="G2386" s="48"/>
      <c r="H2386" s="49"/>
      <c r="I2386" s="46" t="str">
        <f>IF(C2386="","",INDEX(airports_all,MATCH(C2386,Inputs!$J$5:$J$8662,0)))</f>
        <v/>
      </c>
      <c r="J2386" s="72" t="str">
        <f>IF(D2386="","",INDEX(airports_all,MATCH(D2386,Inputs!$J$5:$J$8662,0)))</f>
        <v/>
      </c>
      <c r="K2386" s="88" t="str">
        <f t="shared" si="74"/>
        <v/>
      </c>
      <c r="N2386" s="207">
        <f t="shared" si="75"/>
        <v>0</v>
      </c>
    </row>
    <row r="2387" spans="1:14" s="41" customFormat="1" x14ac:dyDescent="0.25">
      <c r="A2387" s="270"/>
      <c r="B2387" s="271"/>
      <c r="C2387" s="43"/>
      <c r="D2387" s="43"/>
      <c r="E2387" s="43"/>
      <c r="F2387" s="43"/>
      <c r="G2387" s="48"/>
      <c r="H2387" s="49"/>
      <c r="I2387" s="46" t="str">
        <f>IF(C2387="","",INDEX(airports_all,MATCH(C2387,Inputs!$J$5:$J$8662,0)))</f>
        <v/>
      </c>
      <c r="J2387" s="72" t="str">
        <f>IF(D2387="","",INDEX(airports_all,MATCH(D2387,Inputs!$J$5:$J$8662,0)))</f>
        <v/>
      </c>
      <c r="K2387" s="88" t="str">
        <f t="shared" si="74"/>
        <v/>
      </c>
      <c r="N2387" s="207">
        <f t="shared" si="75"/>
        <v>0</v>
      </c>
    </row>
    <row r="2388" spans="1:14" s="41" customFormat="1" x14ac:dyDescent="0.25">
      <c r="A2388" s="270"/>
      <c r="B2388" s="271"/>
      <c r="C2388" s="43"/>
      <c r="D2388" s="43"/>
      <c r="E2388" s="43"/>
      <c r="F2388" s="43"/>
      <c r="G2388" s="48"/>
      <c r="H2388" s="49"/>
      <c r="I2388" s="46" t="str">
        <f>IF(C2388="","",INDEX(airports_all,MATCH(C2388,Inputs!$J$5:$J$8662,0)))</f>
        <v/>
      </c>
      <c r="J2388" s="72" t="str">
        <f>IF(D2388="","",INDEX(airports_all,MATCH(D2388,Inputs!$J$5:$J$8662,0)))</f>
        <v/>
      </c>
      <c r="K2388" s="88" t="str">
        <f t="shared" si="74"/>
        <v/>
      </c>
      <c r="N2388" s="207">
        <f t="shared" si="75"/>
        <v>0</v>
      </c>
    </row>
    <row r="2389" spans="1:14" s="41" customFormat="1" x14ac:dyDescent="0.25">
      <c r="A2389" s="270"/>
      <c r="B2389" s="271"/>
      <c r="C2389" s="43"/>
      <c r="D2389" s="43"/>
      <c r="E2389" s="43"/>
      <c r="F2389" s="43"/>
      <c r="G2389" s="48"/>
      <c r="H2389" s="49"/>
      <c r="I2389" s="46" t="str">
        <f>IF(C2389="","",INDEX(airports_all,MATCH(C2389,Inputs!$J$5:$J$8662,0)))</f>
        <v/>
      </c>
      <c r="J2389" s="72" t="str">
        <f>IF(D2389="","",INDEX(airports_all,MATCH(D2389,Inputs!$J$5:$J$8662,0)))</f>
        <v/>
      </c>
      <c r="K2389" s="88" t="str">
        <f t="shared" si="74"/>
        <v/>
      </c>
      <c r="N2389" s="207">
        <f t="shared" si="75"/>
        <v>0</v>
      </c>
    </row>
    <row r="2390" spans="1:14" s="41" customFormat="1" x14ac:dyDescent="0.25">
      <c r="A2390" s="270"/>
      <c r="B2390" s="271"/>
      <c r="C2390" s="43"/>
      <c r="D2390" s="43"/>
      <c r="E2390" s="43"/>
      <c r="F2390" s="43"/>
      <c r="G2390" s="48"/>
      <c r="H2390" s="49"/>
      <c r="I2390" s="46" t="str">
        <f>IF(C2390="","",INDEX(airports_all,MATCH(C2390,Inputs!$J$5:$J$8662,0)))</f>
        <v/>
      </c>
      <c r="J2390" s="72" t="str">
        <f>IF(D2390="","",INDEX(airports_all,MATCH(D2390,Inputs!$J$5:$J$8662,0)))</f>
        <v/>
      </c>
      <c r="K2390" s="88" t="str">
        <f t="shared" ref="K2390:K2453" si="76">IF(COUNTA(A2390:G2390)&gt;0,IF(COUNTA(A2390:G2390)&lt;6, "Enter data in all of columns B-G!",""),"")</f>
        <v/>
      </c>
      <c r="N2390" s="207">
        <f t="shared" ref="N2390:N2453" si="77">IF(COUNTA(A2390:G2390)&gt;0,IF(COUNTA(A2390:G2390)&lt;6, 1,0),0)</f>
        <v>0</v>
      </c>
    </row>
    <row r="2391" spans="1:14" s="41" customFormat="1" x14ac:dyDescent="0.25">
      <c r="A2391" s="270"/>
      <c r="B2391" s="271"/>
      <c r="C2391" s="43"/>
      <c r="D2391" s="43"/>
      <c r="E2391" s="43"/>
      <c r="F2391" s="43"/>
      <c r="G2391" s="48"/>
      <c r="H2391" s="49"/>
      <c r="I2391" s="46" t="str">
        <f>IF(C2391="","",INDEX(airports_all,MATCH(C2391,Inputs!$J$5:$J$8662,0)))</f>
        <v/>
      </c>
      <c r="J2391" s="72" t="str">
        <f>IF(D2391="","",INDEX(airports_all,MATCH(D2391,Inputs!$J$5:$J$8662,0)))</f>
        <v/>
      </c>
      <c r="K2391" s="88" t="str">
        <f t="shared" si="76"/>
        <v/>
      </c>
      <c r="N2391" s="207">
        <f t="shared" si="77"/>
        <v>0</v>
      </c>
    </row>
    <row r="2392" spans="1:14" s="41" customFormat="1" x14ac:dyDescent="0.25">
      <c r="A2392" s="270"/>
      <c r="B2392" s="271"/>
      <c r="C2392" s="43"/>
      <c r="D2392" s="43"/>
      <c r="E2392" s="43"/>
      <c r="F2392" s="43"/>
      <c r="G2392" s="48"/>
      <c r="H2392" s="49"/>
      <c r="I2392" s="46" t="str">
        <f>IF(C2392="","",INDEX(airports_all,MATCH(C2392,Inputs!$J$5:$J$8662,0)))</f>
        <v/>
      </c>
      <c r="J2392" s="72" t="str">
        <f>IF(D2392="","",INDEX(airports_all,MATCH(D2392,Inputs!$J$5:$J$8662,0)))</f>
        <v/>
      </c>
      <c r="K2392" s="88" t="str">
        <f t="shared" si="76"/>
        <v/>
      </c>
      <c r="N2392" s="207">
        <f t="shared" si="77"/>
        <v>0</v>
      </c>
    </row>
    <row r="2393" spans="1:14" s="41" customFormat="1" x14ac:dyDescent="0.25">
      <c r="A2393" s="270"/>
      <c r="B2393" s="271"/>
      <c r="C2393" s="43"/>
      <c r="D2393" s="43"/>
      <c r="E2393" s="43"/>
      <c r="F2393" s="43"/>
      <c r="G2393" s="48"/>
      <c r="H2393" s="49"/>
      <c r="I2393" s="46" t="str">
        <f>IF(C2393="","",INDEX(airports_all,MATCH(C2393,Inputs!$J$5:$J$8662,0)))</f>
        <v/>
      </c>
      <c r="J2393" s="72" t="str">
        <f>IF(D2393="","",INDEX(airports_all,MATCH(D2393,Inputs!$J$5:$J$8662,0)))</f>
        <v/>
      </c>
      <c r="K2393" s="88" t="str">
        <f t="shared" si="76"/>
        <v/>
      </c>
      <c r="N2393" s="207">
        <f t="shared" si="77"/>
        <v>0</v>
      </c>
    </row>
    <row r="2394" spans="1:14" s="41" customFormat="1" x14ac:dyDescent="0.25">
      <c r="A2394" s="270"/>
      <c r="B2394" s="271"/>
      <c r="C2394" s="43"/>
      <c r="D2394" s="43"/>
      <c r="E2394" s="43"/>
      <c r="F2394" s="43"/>
      <c r="G2394" s="48"/>
      <c r="H2394" s="49"/>
      <c r="I2394" s="46" t="str">
        <f>IF(C2394="","",INDEX(airports_all,MATCH(C2394,Inputs!$J$5:$J$8662,0)))</f>
        <v/>
      </c>
      <c r="J2394" s="72" t="str">
        <f>IF(D2394="","",INDEX(airports_all,MATCH(D2394,Inputs!$J$5:$J$8662,0)))</f>
        <v/>
      </c>
      <c r="K2394" s="88" t="str">
        <f t="shared" si="76"/>
        <v/>
      </c>
      <c r="N2394" s="207">
        <f t="shared" si="77"/>
        <v>0</v>
      </c>
    </row>
    <row r="2395" spans="1:14" s="41" customFormat="1" x14ac:dyDescent="0.25">
      <c r="A2395" s="270"/>
      <c r="B2395" s="271"/>
      <c r="C2395" s="43"/>
      <c r="D2395" s="43"/>
      <c r="E2395" s="43"/>
      <c r="F2395" s="43"/>
      <c r="G2395" s="48"/>
      <c r="H2395" s="49"/>
      <c r="I2395" s="46" t="str">
        <f>IF(C2395="","",INDEX(airports_all,MATCH(C2395,Inputs!$J$5:$J$8662,0)))</f>
        <v/>
      </c>
      <c r="J2395" s="72" t="str">
        <f>IF(D2395="","",INDEX(airports_all,MATCH(D2395,Inputs!$J$5:$J$8662,0)))</f>
        <v/>
      </c>
      <c r="K2395" s="88" t="str">
        <f t="shared" si="76"/>
        <v/>
      </c>
      <c r="N2395" s="207">
        <f t="shared" si="77"/>
        <v>0</v>
      </c>
    </row>
    <row r="2396" spans="1:14" s="41" customFormat="1" x14ac:dyDescent="0.25">
      <c r="A2396" s="270"/>
      <c r="B2396" s="271"/>
      <c r="C2396" s="43"/>
      <c r="D2396" s="43"/>
      <c r="E2396" s="43"/>
      <c r="F2396" s="43"/>
      <c r="G2396" s="48"/>
      <c r="H2396" s="49"/>
      <c r="I2396" s="46" t="str">
        <f>IF(C2396="","",INDEX(airports_all,MATCH(C2396,Inputs!$J$5:$J$8662,0)))</f>
        <v/>
      </c>
      <c r="J2396" s="72" t="str">
        <f>IF(D2396="","",INDEX(airports_all,MATCH(D2396,Inputs!$J$5:$J$8662,0)))</f>
        <v/>
      </c>
      <c r="K2396" s="88" t="str">
        <f t="shared" si="76"/>
        <v/>
      </c>
      <c r="N2396" s="207">
        <f t="shared" si="77"/>
        <v>0</v>
      </c>
    </row>
    <row r="2397" spans="1:14" s="41" customFormat="1" x14ac:dyDescent="0.25">
      <c r="A2397" s="270"/>
      <c r="B2397" s="271"/>
      <c r="C2397" s="43"/>
      <c r="D2397" s="43"/>
      <c r="E2397" s="43"/>
      <c r="F2397" s="43"/>
      <c r="G2397" s="48"/>
      <c r="H2397" s="49"/>
      <c r="I2397" s="46" t="str">
        <f>IF(C2397="","",INDEX(airports_all,MATCH(C2397,Inputs!$J$5:$J$8662,0)))</f>
        <v/>
      </c>
      <c r="J2397" s="72" t="str">
        <f>IF(D2397="","",INDEX(airports_all,MATCH(D2397,Inputs!$J$5:$J$8662,0)))</f>
        <v/>
      </c>
      <c r="K2397" s="88" t="str">
        <f t="shared" si="76"/>
        <v/>
      </c>
      <c r="N2397" s="207">
        <f t="shared" si="77"/>
        <v>0</v>
      </c>
    </row>
    <row r="2398" spans="1:14" s="41" customFormat="1" x14ac:dyDescent="0.25">
      <c r="A2398" s="270"/>
      <c r="B2398" s="271"/>
      <c r="C2398" s="43"/>
      <c r="D2398" s="43"/>
      <c r="E2398" s="43"/>
      <c r="F2398" s="43"/>
      <c r="G2398" s="48"/>
      <c r="H2398" s="49"/>
      <c r="I2398" s="46" t="str">
        <f>IF(C2398="","",INDEX(airports_all,MATCH(C2398,Inputs!$J$5:$J$8662,0)))</f>
        <v/>
      </c>
      <c r="J2398" s="72" t="str">
        <f>IF(D2398="","",INDEX(airports_all,MATCH(D2398,Inputs!$J$5:$J$8662,0)))</f>
        <v/>
      </c>
      <c r="K2398" s="88" t="str">
        <f t="shared" si="76"/>
        <v/>
      </c>
      <c r="N2398" s="207">
        <f t="shared" si="77"/>
        <v>0</v>
      </c>
    </row>
    <row r="2399" spans="1:14" s="41" customFormat="1" x14ac:dyDescent="0.25">
      <c r="A2399" s="270"/>
      <c r="B2399" s="271"/>
      <c r="C2399" s="43"/>
      <c r="D2399" s="43"/>
      <c r="E2399" s="43"/>
      <c r="F2399" s="43"/>
      <c r="G2399" s="48"/>
      <c r="H2399" s="49"/>
      <c r="I2399" s="46" t="str">
        <f>IF(C2399="","",INDEX(airports_all,MATCH(C2399,Inputs!$J$5:$J$8662,0)))</f>
        <v/>
      </c>
      <c r="J2399" s="72" t="str">
        <f>IF(D2399="","",INDEX(airports_all,MATCH(D2399,Inputs!$J$5:$J$8662,0)))</f>
        <v/>
      </c>
      <c r="K2399" s="88" t="str">
        <f t="shared" si="76"/>
        <v/>
      </c>
      <c r="N2399" s="207">
        <f t="shared" si="77"/>
        <v>0</v>
      </c>
    </row>
    <row r="2400" spans="1:14" s="41" customFormat="1" x14ac:dyDescent="0.25">
      <c r="A2400" s="270"/>
      <c r="B2400" s="271"/>
      <c r="C2400" s="43"/>
      <c r="D2400" s="43"/>
      <c r="E2400" s="43"/>
      <c r="F2400" s="43"/>
      <c r="G2400" s="48"/>
      <c r="H2400" s="49"/>
      <c r="I2400" s="46" t="str">
        <f>IF(C2400="","",INDEX(airports_all,MATCH(C2400,Inputs!$J$5:$J$8662,0)))</f>
        <v/>
      </c>
      <c r="J2400" s="72" t="str">
        <f>IF(D2400="","",INDEX(airports_all,MATCH(D2400,Inputs!$J$5:$J$8662,0)))</f>
        <v/>
      </c>
      <c r="K2400" s="88" t="str">
        <f t="shared" si="76"/>
        <v/>
      </c>
      <c r="N2400" s="207">
        <f t="shared" si="77"/>
        <v>0</v>
      </c>
    </row>
    <row r="2401" spans="1:14" s="41" customFormat="1" x14ac:dyDescent="0.25">
      <c r="A2401" s="270"/>
      <c r="B2401" s="271"/>
      <c r="C2401" s="43"/>
      <c r="D2401" s="43"/>
      <c r="E2401" s="43"/>
      <c r="F2401" s="43"/>
      <c r="G2401" s="48"/>
      <c r="H2401" s="49"/>
      <c r="I2401" s="46" t="str">
        <f>IF(C2401="","",INDEX(airports_all,MATCH(C2401,Inputs!$J$5:$J$8662,0)))</f>
        <v/>
      </c>
      <c r="J2401" s="72" t="str">
        <f>IF(D2401="","",INDEX(airports_all,MATCH(D2401,Inputs!$J$5:$J$8662,0)))</f>
        <v/>
      </c>
      <c r="K2401" s="88" t="str">
        <f t="shared" si="76"/>
        <v/>
      </c>
      <c r="N2401" s="207">
        <f t="shared" si="77"/>
        <v>0</v>
      </c>
    </row>
    <row r="2402" spans="1:14" s="41" customFormat="1" x14ac:dyDescent="0.25">
      <c r="A2402" s="270"/>
      <c r="B2402" s="271"/>
      <c r="C2402" s="43"/>
      <c r="D2402" s="43"/>
      <c r="E2402" s="43"/>
      <c r="F2402" s="43"/>
      <c r="G2402" s="48"/>
      <c r="H2402" s="49"/>
      <c r="I2402" s="46" t="str">
        <f>IF(C2402="","",INDEX(airports_all,MATCH(C2402,Inputs!$J$5:$J$8662,0)))</f>
        <v/>
      </c>
      <c r="J2402" s="72" t="str">
        <f>IF(D2402="","",INDEX(airports_all,MATCH(D2402,Inputs!$J$5:$J$8662,0)))</f>
        <v/>
      </c>
      <c r="K2402" s="88" t="str">
        <f t="shared" si="76"/>
        <v/>
      </c>
      <c r="N2402" s="207">
        <f t="shared" si="77"/>
        <v>0</v>
      </c>
    </row>
    <row r="2403" spans="1:14" s="41" customFormat="1" x14ac:dyDescent="0.25">
      <c r="A2403" s="270"/>
      <c r="B2403" s="271"/>
      <c r="C2403" s="43"/>
      <c r="D2403" s="43"/>
      <c r="E2403" s="43"/>
      <c r="F2403" s="43"/>
      <c r="G2403" s="48"/>
      <c r="H2403" s="49"/>
      <c r="I2403" s="46" t="str">
        <f>IF(C2403="","",INDEX(airports_all,MATCH(C2403,Inputs!$J$5:$J$8662,0)))</f>
        <v/>
      </c>
      <c r="J2403" s="72" t="str">
        <f>IF(D2403="","",INDEX(airports_all,MATCH(D2403,Inputs!$J$5:$J$8662,0)))</f>
        <v/>
      </c>
      <c r="K2403" s="88" t="str">
        <f t="shared" si="76"/>
        <v/>
      </c>
      <c r="N2403" s="207">
        <f t="shared" si="77"/>
        <v>0</v>
      </c>
    </row>
    <row r="2404" spans="1:14" s="41" customFormat="1" x14ac:dyDescent="0.25">
      <c r="A2404" s="270"/>
      <c r="B2404" s="271"/>
      <c r="C2404" s="43"/>
      <c r="D2404" s="43"/>
      <c r="E2404" s="43"/>
      <c r="F2404" s="43"/>
      <c r="G2404" s="48"/>
      <c r="H2404" s="49"/>
      <c r="I2404" s="46" t="str">
        <f>IF(C2404="","",INDEX(airports_all,MATCH(C2404,Inputs!$J$5:$J$8662,0)))</f>
        <v/>
      </c>
      <c r="J2404" s="72" t="str">
        <f>IF(D2404="","",INDEX(airports_all,MATCH(D2404,Inputs!$J$5:$J$8662,0)))</f>
        <v/>
      </c>
      <c r="K2404" s="88" t="str">
        <f t="shared" si="76"/>
        <v/>
      </c>
      <c r="N2404" s="207">
        <f t="shared" si="77"/>
        <v>0</v>
      </c>
    </row>
    <row r="2405" spans="1:14" s="41" customFormat="1" x14ac:dyDescent="0.25">
      <c r="A2405" s="270"/>
      <c r="B2405" s="271"/>
      <c r="C2405" s="43"/>
      <c r="D2405" s="43"/>
      <c r="E2405" s="43"/>
      <c r="F2405" s="43"/>
      <c r="G2405" s="48"/>
      <c r="H2405" s="49"/>
      <c r="I2405" s="46" t="str">
        <f>IF(C2405="","",INDEX(airports_all,MATCH(C2405,Inputs!$J$5:$J$8662,0)))</f>
        <v/>
      </c>
      <c r="J2405" s="72" t="str">
        <f>IF(D2405="","",INDEX(airports_all,MATCH(D2405,Inputs!$J$5:$J$8662,0)))</f>
        <v/>
      </c>
      <c r="K2405" s="88" t="str">
        <f t="shared" si="76"/>
        <v/>
      </c>
      <c r="N2405" s="207">
        <f t="shared" si="77"/>
        <v>0</v>
      </c>
    </row>
    <row r="2406" spans="1:14" s="41" customFormat="1" x14ac:dyDescent="0.25">
      <c r="A2406" s="270"/>
      <c r="B2406" s="271"/>
      <c r="C2406" s="43"/>
      <c r="D2406" s="43"/>
      <c r="E2406" s="43"/>
      <c r="F2406" s="43"/>
      <c r="G2406" s="48"/>
      <c r="H2406" s="49"/>
      <c r="I2406" s="46" t="str">
        <f>IF(C2406="","",INDEX(airports_all,MATCH(C2406,Inputs!$J$5:$J$8662,0)))</f>
        <v/>
      </c>
      <c r="J2406" s="72" t="str">
        <f>IF(D2406="","",INDEX(airports_all,MATCH(D2406,Inputs!$J$5:$J$8662,0)))</f>
        <v/>
      </c>
      <c r="K2406" s="88" t="str">
        <f t="shared" si="76"/>
        <v/>
      </c>
      <c r="N2406" s="207">
        <f t="shared" si="77"/>
        <v>0</v>
      </c>
    </row>
    <row r="2407" spans="1:14" s="41" customFormat="1" x14ac:dyDescent="0.25">
      <c r="A2407" s="270"/>
      <c r="B2407" s="271"/>
      <c r="C2407" s="43"/>
      <c r="D2407" s="43"/>
      <c r="E2407" s="43"/>
      <c r="F2407" s="43"/>
      <c r="G2407" s="48"/>
      <c r="H2407" s="49"/>
      <c r="I2407" s="46" t="str">
        <f>IF(C2407="","",INDEX(airports_all,MATCH(C2407,Inputs!$J$5:$J$8662,0)))</f>
        <v/>
      </c>
      <c r="J2407" s="72" t="str">
        <f>IF(D2407="","",INDEX(airports_all,MATCH(D2407,Inputs!$J$5:$J$8662,0)))</f>
        <v/>
      </c>
      <c r="K2407" s="88" t="str">
        <f t="shared" si="76"/>
        <v/>
      </c>
      <c r="N2407" s="207">
        <f t="shared" si="77"/>
        <v>0</v>
      </c>
    </row>
    <row r="2408" spans="1:14" s="41" customFormat="1" x14ac:dyDescent="0.25">
      <c r="A2408" s="270"/>
      <c r="B2408" s="271"/>
      <c r="C2408" s="43"/>
      <c r="D2408" s="43"/>
      <c r="E2408" s="43"/>
      <c r="F2408" s="43"/>
      <c r="G2408" s="48"/>
      <c r="H2408" s="49"/>
      <c r="I2408" s="46" t="str">
        <f>IF(C2408="","",INDEX(airports_all,MATCH(C2408,Inputs!$J$5:$J$8662,0)))</f>
        <v/>
      </c>
      <c r="J2408" s="72" t="str">
        <f>IF(D2408="","",INDEX(airports_all,MATCH(D2408,Inputs!$J$5:$J$8662,0)))</f>
        <v/>
      </c>
      <c r="K2408" s="88" t="str">
        <f t="shared" si="76"/>
        <v/>
      </c>
      <c r="N2408" s="207">
        <f t="shared" si="77"/>
        <v>0</v>
      </c>
    </row>
    <row r="2409" spans="1:14" s="41" customFormat="1" x14ac:dyDescent="0.25">
      <c r="A2409" s="270"/>
      <c r="B2409" s="271"/>
      <c r="C2409" s="43"/>
      <c r="D2409" s="43"/>
      <c r="E2409" s="43"/>
      <c r="F2409" s="43"/>
      <c r="G2409" s="48"/>
      <c r="H2409" s="49"/>
      <c r="I2409" s="46" t="str">
        <f>IF(C2409="","",INDEX(airports_all,MATCH(C2409,Inputs!$J$5:$J$8662,0)))</f>
        <v/>
      </c>
      <c r="J2409" s="72" t="str">
        <f>IF(D2409="","",INDEX(airports_all,MATCH(D2409,Inputs!$J$5:$J$8662,0)))</f>
        <v/>
      </c>
      <c r="K2409" s="88" t="str">
        <f t="shared" si="76"/>
        <v/>
      </c>
      <c r="N2409" s="207">
        <f t="shared" si="77"/>
        <v>0</v>
      </c>
    </row>
    <row r="2410" spans="1:14" s="41" customFormat="1" x14ac:dyDescent="0.25">
      <c r="A2410" s="270"/>
      <c r="B2410" s="271"/>
      <c r="C2410" s="43"/>
      <c r="D2410" s="43"/>
      <c r="E2410" s="43"/>
      <c r="F2410" s="43"/>
      <c r="G2410" s="48"/>
      <c r="H2410" s="49"/>
      <c r="I2410" s="46" t="str">
        <f>IF(C2410="","",INDEX(airports_all,MATCH(C2410,Inputs!$J$5:$J$8662,0)))</f>
        <v/>
      </c>
      <c r="J2410" s="72" t="str">
        <f>IF(D2410="","",INDEX(airports_all,MATCH(D2410,Inputs!$J$5:$J$8662,0)))</f>
        <v/>
      </c>
      <c r="K2410" s="88" t="str">
        <f t="shared" si="76"/>
        <v/>
      </c>
      <c r="N2410" s="207">
        <f t="shared" si="77"/>
        <v>0</v>
      </c>
    </row>
    <row r="2411" spans="1:14" s="41" customFormat="1" x14ac:dyDescent="0.25">
      <c r="A2411" s="270"/>
      <c r="B2411" s="271"/>
      <c r="C2411" s="43"/>
      <c r="D2411" s="43"/>
      <c r="E2411" s="43"/>
      <c r="F2411" s="43"/>
      <c r="G2411" s="48"/>
      <c r="H2411" s="49"/>
      <c r="I2411" s="46" t="str">
        <f>IF(C2411="","",INDEX(airports_all,MATCH(C2411,Inputs!$J$5:$J$8662,0)))</f>
        <v/>
      </c>
      <c r="J2411" s="72" t="str">
        <f>IF(D2411="","",INDEX(airports_all,MATCH(D2411,Inputs!$J$5:$J$8662,0)))</f>
        <v/>
      </c>
      <c r="K2411" s="88" t="str">
        <f t="shared" si="76"/>
        <v/>
      </c>
      <c r="N2411" s="207">
        <f t="shared" si="77"/>
        <v>0</v>
      </c>
    </row>
    <row r="2412" spans="1:14" s="41" customFormat="1" x14ac:dyDescent="0.25">
      <c r="A2412" s="270"/>
      <c r="B2412" s="271"/>
      <c r="C2412" s="43"/>
      <c r="D2412" s="43"/>
      <c r="E2412" s="43"/>
      <c r="F2412" s="43"/>
      <c r="G2412" s="48"/>
      <c r="H2412" s="49"/>
      <c r="I2412" s="46" t="str">
        <f>IF(C2412="","",INDEX(airports_all,MATCH(C2412,Inputs!$J$5:$J$8662,0)))</f>
        <v/>
      </c>
      <c r="J2412" s="72" t="str">
        <f>IF(D2412="","",INDEX(airports_all,MATCH(D2412,Inputs!$J$5:$J$8662,0)))</f>
        <v/>
      </c>
      <c r="K2412" s="88" t="str">
        <f t="shared" si="76"/>
        <v/>
      </c>
      <c r="N2412" s="207">
        <f t="shared" si="77"/>
        <v>0</v>
      </c>
    </row>
    <row r="2413" spans="1:14" s="41" customFormat="1" x14ac:dyDescent="0.25">
      <c r="A2413" s="270"/>
      <c r="B2413" s="271"/>
      <c r="C2413" s="43"/>
      <c r="D2413" s="43"/>
      <c r="E2413" s="43"/>
      <c r="F2413" s="43"/>
      <c r="G2413" s="48"/>
      <c r="H2413" s="49"/>
      <c r="I2413" s="46" t="str">
        <f>IF(C2413="","",INDEX(airports_all,MATCH(C2413,Inputs!$J$5:$J$8662,0)))</f>
        <v/>
      </c>
      <c r="J2413" s="72" t="str">
        <f>IF(D2413="","",INDEX(airports_all,MATCH(D2413,Inputs!$J$5:$J$8662,0)))</f>
        <v/>
      </c>
      <c r="K2413" s="88" t="str">
        <f t="shared" si="76"/>
        <v/>
      </c>
      <c r="N2413" s="207">
        <f t="shared" si="77"/>
        <v>0</v>
      </c>
    </row>
    <row r="2414" spans="1:14" s="41" customFormat="1" x14ac:dyDescent="0.25">
      <c r="A2414" s="270"/>
      <c r="B2414" s="271"/>
      <c r="C2414" s="43"/>
      <c r="D2414" s="43"/>
      <c r="E2414" s="43"/>
      <c r="F2414" s="43"/>
      <c r="G2414" s="48"/>
      <c r="H2414" s="49"/>
      <c r="I2414" s="46" t="str">
        <f>IF(C2414="","",INDEX(airports_all,MATCH(C2414,Inputs!$J$5:$J$8662,0)))</f>
        <v/>
      </c>
      <c r="J2414" s="72" t="str">
        <f>IF(D2414="","",INDEX(airports_all,MATCH(D2414,Inputs!$J$5:$J$8662,0)))</f>
        <v/>
      </c>
      <c r="K2414" s="88" t="str">
        <f t="shared" si="76"/>
        <v/>
      </c>
      <c r="N2414" s="207">
        <f t="shared" si="77"/>
        <v>0</v>
      </c>
    </row>
    <row r="2415" spans="1:14" s="41" customFormat="1" x14ac:dyDescent="0.25">
      <c r="A2415" s="270"/>
      <c r="B2415" s="271"/>
      <c r="C2415" s="43"/>
      <c r="D2415" s="43"/>
      <c r="E2415" s="43"/>
      <c r="F2415" s="43"/>
      <c r="G2415" s="48"/>
      <c r="H2415" s="49"/>
      <c r="I2415" s="46" t="str">
        <f>IF(C2415="","",INDEX(airports_all,MATCH(C2415,Inputs!$J$5:$J$8662,0)))</f>
        <v/>
      </c>
      <c r="J2415" s="72" t="str">
        <f>IF(D2415="","",INDEX(airports_all,MATCH(D2415,Inputs!$J$5:$J$8662,0)))</f>
        <v/>
      </c>
      <c r="K2415" s="88" t="str">
        <f t="shared" si="76"/>
        <v/>
      </c>
      <c r="N2415" s="207">
        <f t="shared" si="77"/>
        <v>0</v>
      </c>
    </row>
    <row r="2416" spans="1:14" s="41" customFormat="1" x14ac:dyDescent="0.25">
      <c r="A2416" s="270"/>
      <c r="B2416" s="271"/>
      <c r="C2416" s="43"/>
      <c r="D2416" s="43"/>
      <c r="E2416" s="43"/>
      <c r="F2416" s="43"/>
      <c r="G2416" s="48"/>
      <c r="H2416" s="49"/>
      <c r="I2416" s="46" t="str">
        <f>IF(C2416="","",INDEX(airports_all,MATCH(C2416,Inputs!$J$5:$J$8662,0)))</f>
        <v/>
      </c>
      <c r="J2416" s="72" t="str">
        <f>IF(D2416="","",INDEX(airports_all,MATCH(D2416,Inputs!$J$5:$J$8662,0)))</f>
        <v/>
      </c>
      <c r="K2416" s="88" t="str">
        <f t="shared" si="76"/>
        <v/>
      </c>
      <c r="N2416" s="207">
        <f t="shared" si="77"/>
        <v>0</v>
      </c>
    </row>
    <row r="2417" spans="1:14" s="41" customFormat="1" x14ac:dyDescent="0.25">
      <c r="A2417" s="270"/>
      <c r="B2417" s="271"/>
      <c r="C2417" s="43"/>
      <c r="D2417" s="43"/>
      <c r="E2417" s="43"/>
      <c r="F2417" s="43"/>
      <c r="G2417" s="48"/>
      <c r="H2417" s="49"/>
      <c r="I2417" s="46" t="str">
        <f>IF(C2417="","",INDEX(airports_all,MATCH(C2417,Inputs!$J$5:$J$8662,0)))</f>
        <v/>
      </c>
      <c r="J2417" s="72" t="str">
        <f>IF(D2417="","",INDEX(airports_all,MATCH(D2417,Inputs!$J$5:$J$8662,0)))</f>
        <v/>
      </c>
      <c r="K2417" s="88" t="str">
        <f t="shared" si="76"/>
        <v/>
      </c>
      <c r="N2417" s="207">
        <f t="shared" si="77"/>
        <v>0</v>
      </c>
    </row>
    <row r="2418" spans="1:14" s="41" customFormat="1" x14ac:dyDescent="0.25">
      <c r="A2418" s="270"/>
      <c r="B2418" s="271"/>
      <c r="C2418" s="43"/>
      <c r="D2418" s="43"/>
      <c r="E2418" s="43"/>
      <c r="F2418" s="43"/>
      <c r="G2418" s="48"/>
      <c r="H2418" s="49"/>
      <c r="I2418" s="46" t="str">
        <f>IF(C2418="","",INDEX(airports_all,MATCH(C2418,Inputs!$J$5:$J$8662,0)))</f>
        <v/>
      </c>
      <c r="J2418" s="72" t="str">
        <f>IF(D2418="","",INDEX(airports_all,MATCH(D2418,Inputs!$J$5:$J$8662,0)))</f>
        <v/>
      </c>
      <c r="K2418" s="88" t="str">
        <f t="shared" si="76"/>
        <v/>
      </c>
      <c r="N2418" s="207">
        <f t="shared" si="77"/>
        <v>0</v>
      </c>
    </row>
    <row r="2419" spans="1:14" s="41" customFormat="1" x14ac:dyDescent="0.25">
      <c r="A2419" s="270"/>
      <c r="B2419" s="271"/>
      <c r="C2419" s="43"/>
      <c r="D2419" s="43"/>
      <c r="E2419" s="43"/>
      <c r="F2419" s="43"/>
      <c r="G2419" s="48"/>
      <c r="H2419" s="49"/>
      <c r="I2419" s="46" t="str">
        <f>IF(C2419="","",INDEX(airports_all,MATCH(C2419,Inputs!$J$5:$J$8662,0)))</f>
        <v/>
      </c>
      <c r="J2419" s="72" t="str">
        <f>IF(D2419="","",INDEX(airports_all,MATCH(D2419,Inputs!$J$5:$J$8662,0)))</f>
        <v/>
      </c>
      <c r="K2419" s="88" t="str">
        <f t="shared" si="76"/>
        <v/>
      </c>
      <c r="N2419" s="207">
        <f t="shared" si="77"/>
        <v>0</v>
      </c>
    </row>
    <row r="2420" spans="1:14" s="41" customFormat="1" x14ac:dyDescent="0.25">
      <c r="A2420" s="270"/>
      <c r="B2420" s="271"/>
      <c r="C2420" s="43"/>
      <c r="D2420" s="43"/>
      <c r="E2420" s="43"/>
      <c r="F2420" s="43"/>
      <c r="G2420" s="48"/>
      <c r="H2420" s="49"/>
      <c r="I2420" s="46" t="str">
        <f>IF(C2420="","",INDEX(airports_all,MATCH(C2420,Inputs!$J$5:$J$8662,0)))</f>
        <v/>
      </c>
      <c r="J2420" s="72" t="str">
        <f>IF(D2420="","",INDEX(airports_all,MATCH(D2420,Inputs!$J$5:$J$8662,0)))</f>
        <v/>
      </c>
      <c r="K2420" s="88" t="str">
        <f t="shared" si="76"/>
        <v/>
      </c>
      <c r="N2420" s="207">
        <f t="shared" si="77"/>
        <v>0</v>
      </c>
    </row>
    <row r="2421" spans="1:14" s="41" customFormat="1" x14ac:dyDescent="0.25">
      <c r="A2421" s="270"/>
      <c r="B2421" s="271"/>
      <c r="C2421" s="43"/>
      <c r="D2421" s="43"/>
      <c r="E2421" s="43"/>
      <c r="F2421" s="43"/>
      <c r="G2421" s="48"/>
      <c r="H2421" s="49"/>
      <c r="I2421" s="46" t="str">
        <f>IF(C2421="","",INDEX(airports_all,MATCH(C2421,Inputs!$J$5:$J$8662,0)))</f>
        <v/>
      </c>
      <c r="J2421" s="72" t="str">
        <f>IF(D2421="","",INDEX(airports_all,MATCH(D2421,Inputs!$J$5:$J$8662,0)))</f>
        <v/>
      </c>
      <c r="K2421" s="88" t="str">
        <f t="shared" si="76"/>
        <v/>
      </c>
      <c r="N2421" s="207">
        <f t="shared" si="77"/>
        <v>0</v>
      </c>
    </row>
    <row r="2422" spans="1:14" s="41" customFormat="1" x14ac:dyDescent="0.25">
      <c r="A2422" s="270"/>
      <c r="B2422" s="271"/>
      <c r="C2422" s="43"/>
      <c r="D2422" s="43"/>
      <c r="E2422" s="43"/>
      <c r="F2422" s="43"/>
      <c r="G2422" s="48"/>
      <c r="H2422" s="49"/>
      <c r="I2422" s="46" t="str">
        <f>IF(C2422="","",INDEX(airports_all,MATCH(C2422,Inputs!$J$5:$J$8662,0)))</f>
        <v/>
      </c>
      <c r="J2422" s="72" t="str">
        <f>IF(D2422="","",INDEX(airports_all,MATCH(D2422,Inputs!$J$5:$J$8662,0)))</f>
        <v/>
      </c>
      <c r="K2422" s="88" t="str">
        <f t="shared" si="76"/>
        <v/>
      </c>
      <c r="N2422" s="207">
        <f t="shared" si="77"/>
        <v>0</v>
      </c>
    </row>
    <row r="2423" spans="1:14" s="41" customFormat="1" x14ac:dyDescent="0.25">
      <c r="A2423" s="270"/>
      <c r="B2423" s="271"/>
      <c r="C2423" s="43"/>
      <c r="D2423" s="43"/>
      <c r="E2423" s="43"/>
      <c r="F2423" s="43"/>
      <c r="G2423" s="48"/>
      <c r="H2423" s="49"/>
      <c r="I2423" s="46" t="str">
        <f>IF(C2423="","",INDEX(airports_all,MATCH(C2423,Inputs!$J$5:$J$8662,0)))</f>
        <v/>
      </c>
      <c r="J2423" s="72" t="str">
        <f>IF(D2423="","",INDEX(airports_all,MATCH(D2423,Inputs!$J$5:$J$8662,0)))</f>
        <v/>
      </c>
      <c r="K2423" s="88" t="str">
        <f t="shared" si="76"/>
        <v/>
      </c>
      <c r="N2423" s="207">
        <f t="shared" si="77"/>
        <v>0</v>
      </c>
    </row>
    <row r="2424" spans="1:14" s="41" customFormat="1" x14ac:dyDescent="0.25">
      <c r="A2424" s="270"/>
      <c r="B2424" s="271"/>
      <c r="C2424" s="43"/>
      <c r="D2424" s="43"/>
      <c r="E2424" s="43"/>
      <c r="F2424" s="43"/>
      <c r="G2424" s="48"/>
      <c r="H2424" s="49"/>
      <c r="I2424" s="46" t="str">
        <f>IF(C2424="","",INDEX(airports_all,MATCH(C2424,Inputs!$J$5:$J$8662,0)))</f>
        <v/>
      </c>
      <c r="J2424" s="72" t="str">
        <f>IF(D2424="","",INDEX(airports_all,MATCH(D2424,Inputs!$J$5:$J$8662,0)))</f>
        <v/>
      </c>
      <c r="K2424" s="88" t="str">
        <f t="shared" si="76"/>
        <v/>
      </c>
      <c r="N2424" s="207">
        <f t="shared" si="77"/>
        <v>0</v>
      </c>
    </row>
    <row r="2425" spans="1:14" s="41" customFormat="1" x14ac:dyDescent="0.25">
      <c r="A2425" s="270"/>
      <c r="B2425" s="271"/>
      <c r="C2425" s="43"/>
      <c r="D2425" s="43"/>
      <c r="E2425" s="43"/>
      <c r="F2425" s="43"/>
      <c r="G2425" s="48"/>
      <c r="H2425" s="49"/>
      <c r="I2425" s="46" t="str">
        <f>IF(C2425="","",INDEX(airports_all,MATCH(C2425,Inputs!$J$5:$J$8662,0)))</f>
        <v/>
      </c>
      <c r="J2425" s="72" t="str">
        <f>IF(D2425="","",INDEX(airports_all,MATCH(D2425,Inputs!$J$5:$J$8662,0)))</f>
        <v/>
      </c>
      <c r="K2425" s="88" t="str">
        <f t="shared" si="76"/>
        <v/>
      </c>
      <c r="N2425" s="207">
        <f t="shared" si="77"/>
        <v>0</v>
      </c>
    </row>
    <row r="2426" spans="1:14" s="41" customFormat="1" x14ac:dyDescent="0.25">
      <c r="A2426" s="270"/>
      <c r="B2426" s="271"/>
      <c r="C2426" s="43"/>
      <c r="D2426" s="43"/>
      <c r="E2426" s="43"/>
      <c r="F2426" s="43"/>
      <c r="G2426" s="48"/>
      <c r="H2426" s="49"/>
      <c r="I2426" s="46" t="str">
        <f>IF(C2426="","",INDEX(airports_all,MATCH(C2426,Inputs!$J$5:$J$8662,0)))</f>
        <v/>
      </c>
      <c r="J2426" s="72" t="str">
        <f>IF(D2426="","",INDEX(airports_all,MATCH(D2426,Inputs!$J$5:$J$8662,0)))</f>
        <v/>
      </c>
      <c r="K2426" s="88" t="str">
        <f t="shared" si="76"/>
        <v/>
      </c>
      <c r="N2426" s="207">
        <f t="shared" si="77"/>
        <v>0</v>
      </c>
    </row>
    <row r="2427" spans="1:14" s="41" customFormat="1" x14ac:dyDescent="0.25">
      <c r="A2427" s="270"/>
      <c r="B2427" s="271"/>
      <c r="C2427" s="43"/>
      <c r="D2427" s="43"/>
      <c r="E2427" s="43"/>
      <c r="F2427" s="43"/>
      <c r="G2427" s="48"/>
      <c r="H2427" s="49"/>
      <c r="I2427" s="46" t="str">
        <f>IF(C2427="","",INDEX(airports_all,MATCH(C2427,Inputs!$J$5:$J$8662,0)))</f>
        <v/>
      </c>
      <c r="J2427" s="72" t="str">
        <f>IF(D2427="","",INDEX(airports_all,MATCH(D2427,Inputs!$J$5:$J$8662,0)))</f>
        <v/>
      </c>
      <c r="K2427" s="88" t="str">
        <f t="shared" si="76"/>
        <v/>
      </c>
      <c r="N2427" s="207">
        <f t="shared" si="77"/>
        <v>0</v>
      </c>
    </row>
    <row r="2428" spans="1:14" s="41" customFormat="1" x14ac:dyDescent="0.25">
      <c r="A2428" s="270"/>
      <c r="B2428" s="271"/>
      <c r="C2428" s="43"/>
      <c r="D2428" s="43"/>
      <c r="E2428" s="43"/>
      <c r="F2428" s="43"/>
      <c r="G2428" s="48"/>
      <c r="H2428" s="49"/>
      <c r="I2428" s="46" t="str">
        <f>IF(C2428="","",INDEX(airports_all,MATCH(C2428,Inputs!$J$5:$J$8662,0)))</f>
        <v/>
      </c>
      <c r="J2428" s="72" t="str">
        <f>IF(D2428="","",INDEX(airports_all,MATCH(D2428,Inputs!$J$5:$J$8662,0)))</f>
        <v/>
      </c>
      <c r="K2428" s="88" t="str">
        <f t="shared" si="76"/>
        <v/>
      </c>
      <c r="N2428" s="207">
        <f t="shared" si="77"/>
        <v>0</v>
      </c>
    </row>
    <row r="2429" spans="1:14" s="41" customFormat="1" x14ac:dyDescent="0.25">
      <c r="A2429" s="270"/>
      <c r="B2429" s="271"/>
      <c r="C2429" s="43"/>
      <c r="D2429" s="43"/>
      <c r="E2429" s="43"/>
      <c r="F2429" s="43"/>
      <c r="G2429" s="48"/>
      <c r="H2429" s="49"/>
      <c r="I2429" s="46" t="str">
        <f>IF(C2429="","",INDEX(airports_all,MATCH(C2429,Inputs!$J$5:$J$8662,0)))</f>
        <v/>
      </c>
      <c r="J2429" s="72" t="str">
        <f>IF(D2429="","",INDEX(airports_all,MATCH(D2429,Inputs!$J$5:$J$8662,0)))</f>
        <v/>
      </c>
      <c r="K2429" s="88" t="str">
        <f t="shared" si="76"/>
        <v/>
      </c>
      <c r="N2429" s="207">
        <f t="shared" si="77"/>
        <v>0</v>
      </c>
    </row>
    <row r="2430" spans="1:14" s="41" customFormat="1" x14ac:dyDescent="0.25">
      <c r="A2430" s="270"/>
      <c r="B2430" s="271"/>
      <c r="C2430" s="43"/>
      <c r="D2430" s="43"/>
      <c r="E2430" s="43"/>
      <c r="F2430" s="43"/>
      <c r="G2430" s="48"/>
      <c r="H2430" s="49"/>
      <c r="I2430" s="46" t="str">
        <f>IF(C2430="","",INDEX(airports_all,MATCH(C2430,Inputs!$J$5:$J$8662,0)))</f>
        <v/>
      </c>
      <c r="J2430" s="72" t="str">
        <f>IF(D2430="","",INDEX(airports_all,MATCH(D2430,Inputs!$J$5:$J$8662,0)))</f>
        <v/>
      </c>
      <c r="K2430" s="88" t="str">
        <f t="shared" si="76"/>
        <v/>
      </c>
      <c r="N2430" s="207">
        <f t="shared" si="77"/>
        <v>0</v>
      </c>
    </row>
    <row r="2431" spans="1:14" s="41" customFormat="1" x14ac:dyDescent="0.25">
      <c r="A2431" s="270"/>
      <c r="B2431" s="271"/>
      <c r="C2431" s="43"/>
      <c r="D2431" s="43"/>
      <c r="E2431" s="43"/>
      <c r="F2431" s="43"/>
      <c r="G2431" s="48"/>
      <c r="H2431" s="49"/>
      <c r="I2431" s="46" t="str">
        <f>IF(C2431="","",INDEX(airports_all,MATCH(C2431,Inputs!$J$5:$J$8662,0)))</f>
        <v/>
      </c>
      <c r="J2431" s="72" t="str">
        <f>IF(D2431="","",INDEX(airports_all,MATCH(D2431,Inputs!$J$5:$J$8662,0)))</f>
        <v/>
      </c>
      <c r="K2431" s="88" t="str">
        <f t="shared" si="76"/>
        <v/>
      </c>
      <c r="N2431" s="207">
        <f t="shared" si="77"/>
        <v>0</v>
      </c>
    </row>
    <row r="2432" spans="1:14" s="41" customFormat="1" x14ac:dyDescent="0.25">
      <c r="A2432" s="270"/>
      <c r="B2432" s="271"/>
      <c r="C2432" s="43"/>
      <c r="D2432" s="43"/>
      <c r="E2432" s="43"/>
      <c r="F2432" s="43"/>
      <c r="G2432" s="48"/>
      <c r="H2432" s="49"/>
      <c r="I2432" s="46" t="str">
        <f>IF(C2432="","",INDEX(airports_all,MATCH(C2432,Inputs!$J$5:$J$8662,0)))</f>
        <v/>
      </c>
      <c r="J2432" s="72" t="str">
        <f>IF(D2432="","",INDEX(airports_all,MATCH(D2432,Inputs!$J$5:$J$8662,0)))</f>
        <v/>
      </c>
      <c r="K2432" s="88" t="str">
        <f t="shared" si="76"/>
        <v/>
      </c>
      <c r="N2432" s="207">
        <f t="shared" si="77"/>
        <v>0</v>
      </c>
    </row>
    <row r="2433" spans="1:14" s="41" customFormat="1" x14ac:dyDescent="0.25">
      <c r="A2433" s="270"/>
      <c r="B2433" s="271"/>
      <c r="C2433" s="43"/>
      <c r="D2433" s="43"/>
      <c r="E2433" s="43"/>
      <c r="F2433" s="43"/>
      <c r="G2433" s="48"/>
      <c r="H2433" s="49"/>
      <c r="I2433" s="46" t="str">
        <f>IF(C2433="","",INDEX(airports_all,MATCH(C2433,Inputs!$J$5:$J$8662,0)))</f>
        <v/>
      </c>
      <c r="J2433" s="72" t="str">
        <f>IF(D2433="","",INDEX(airports_all,MATCH(D2433,Inputs!$J$5:$J$8662,0)))</f>
        <v/>
      </c>
      <c r="K2433" s="88" t="str">
        <f t="shared" si="76"/>
        <v/>
      </c>
      <c r="N2433" s="207">
        <f t="shared" si="77"/>
        <v>0</v>
      </c>
    </row>
    <row r="2434" spans="1:14" s="41" customFormat="1" x14ac:dyDescent="0.25">
      <c r="A2434" s="270"/>
      <c r="B2434" s="271"/>
      <c r="C2434" s="43"/>
      <c r="D2434" s="43"/>
      <c r="E2434" s="43"/>
      <c r="F2434" s="43"/>
      <c r="G2434" s="48"/>
      <c r="H2434" s="49"/>
      <c r="I2434" s="46" t="str">
        <f>IF(C2434="","",INDEX(airports_all,MATCH(C2434,Inputs!$J$5:$J$8662,0)))</f>
        <v/>
      </c>
      <c r="J2434" s="72" t="str">
        <f>IF(D2434="","",INDEX(airports_all,MATCH(D2434,Inputs!$J$5:$J$8662,0)))</f>
        <v/>
      </c>
      <c r="K2434" s="88" t="str">
        <f t="shared" si="76"/>
        <v/>
      </c>
      <c r="N2434" s="207">
        <f t="shared" si="77"/>
        <v>0</v>
      </c>
    </row>
    <row r="2435" spans="1:14" s="41" customFormat="1" x14ac:dyDescent="0.25">
      <c r="A2435" s="270"/>
      <c r="B2435" s="271"/>
      <c r="C2435" s="43"/>
      <c r="D2435" s="43"/>
      <c r="E2435" s="43"/>
      <c r="F2435" s="43"/>
      <c r="G2435" s="48"/>
      <c r="H2435" s="49"/>
      <c r="I2435" s="46" t="str">
        <f>IF(C2435="","",INDEX(airports_all,MATCH(C2435,Inputs!$J$5:$J$8662,0)))</f>
        <v/>
      </c>
      <c r="J2435" s="72" t="str">
        <f>IF(D2435="","",INDEX(airports_all,MATCH(D2435,Inputs!$J$5:$J$8662,0)))</f>
        <v/>
      </c>
      <c r="K2435" s="88" t="str">
        <f t="shared" si="76"/>
        <v/>
      </c>
      <c r="N2435" s="207">
        <f t="shared" si="77"/>
        <v>0</v>
      </c>
    </row>
    <row r="2436" spans="1:14" s="41" customFormat="1" x14ac:dyDescent="0.25">
      <c r="A2436" s="270"/>
      <c r="B2436" s="271"/>
      <c r="C2436" s="43"/>
      <c r="D2436" s="43"/>
      <c r="E2436" s="43"/>
      <c r="F2436" s="43"/>
      <c r="G2436" s="48"/>
      <c r="H2436" s="49"/>
      <c r="I2436" s="46" t="str">
        <f>IF(C2436="","",INDEX(airports_all,MATCH(C2436,Inputs!$J$5:$J$8662,0)))</f>
        <v/>
      </c>
      <c r="J2436" s="72" t="str">
        <f>IF(D2436="","",INDEX(airports_all,MATCH(D2436,Inputs!$J$5:$J$8662,0)))</f>
        <v/>
      </c>
      <c r="K2436" s="88" t="str">
        <f t="shared" si="76"/>
        <v/>
      </c>
      <c r="N2436" s="207">
        <f t="shared" si="77"/>
        <v>0</v>
      </c>
    </row>
    <row r="2437" spans="1:14" s="41" customFormat="1" x14ac:dyDescent="0.25">
      <c r="A2437" s="270"/>
      <c r="B2437" s="271"/>
      <c r="C2437" s="43"/>
      <c r="D2437" s="43"/>
      <c r="E2437" s="43"/>
      <c r="F2437" s="43"/>
      <c r="G2437" s="48"/>
      <c r="H2437" s="49"/>
      <c r="I2437" s="46" t="str">
        <f>IF(C2437="","",INDEX(airports_all,MATCH(C2437,Inputs!$J$5:$J$8662,0)))</f>
        <v/>
      </c>
      <c r="J2437" s="72" t="str">
        <f>IF(D2437="","",INDEX(airports_all,MATCH(D2437,Inputs!$J$5:$J$8662,0)))</f>
        <v/>
      </c>
      <c r="K2437" s="88" t="str">
        <f t="shared" si="76"/>
        <v/>
      </c>
      <c r="N2437" s="207">
        <f t="shared" si="77"/>
        <v>0</v>
      </c>
    </row>
    <row r="2438" spans="1:14" s="41" customFormat="1" x14ac:dyDescent="0.25">
      <c r="A2438" s="270"/>
      <c r="B2438" s="271"/>
      <c r="C2438" s="43"/>
      <c r="D2438" s="43"/>
      <c r="E2438" s="43"/>
      <c r="F2438" s="43"/>
      <c r="G2438" s="48"/>
      <c r="H2438" s="49"/>
      <c r="I2438" s="46" t="str">
        <f>IF(C2438="","",INDEX(airports_all,MATCH(C2438,Inputs!$J$5:$J$8662,0)))</f>
        <v/>
      </c>
      <c r="J2438" s="72" t="str">
        <f>IF(D2438="","",INDEX(airports_all,MATCH(D2438,Inputs!$J$5:$J$8662,0)))</f>
        <v/>
      </c>
      <c r="K2438" s="88" t="str">
        <f t="shared" si="76"/>
        <v/>
      </c>
      <c r="N2438" s="207">
        <f t="shared" si="77"/>
        <v>0</v>
      </c>
    </row>
    <row r="2439" spans="1:14" s="41" customFormat="1" x14ac:dyDescent="0.25">
      <c r="A2439" s="270"/>
      <c r="B2439" s="271"/>
      <c r="C2439" s="43"/>
      <c r="D2439" s="43"/>
      <c r="E2439" s="43"/>
      <c r="F2439" s="43"/>
      <c r="G2439" s="48"/>
      <c r="H2439" s="49"/>
      <c r="I2439" s="46" t="str">
        <f>IF(C2439="","",INDEX(airports_all,MATCH(C2439,Inputs!$J$5:$J$8662,0)))</f>
        <v/>
      </c>
      <c r="J2439" s="72" t="str">
        <f>IF(D2439="","",INDEX(airports_all,MATCH(D2439,Inputs!$J$5:$J$8662,0)))</f>
        <v/>
      </c>
      <c r="K2439" s="88" t="str">
        <f t="shared" si="76"/>
        <v/>
      </c>
      <c r="N2439" s="207">
        <f t="shared" si="77"/>
        <v>0</v>
      </c>
    </row>
    <row r="2440" spans="1:14" s="41" customFormat="1" x14ac:dyDescent="0.25">
      <c r="A2440" s="270"/>
      <c r="B2440" s="271"/>
      <c r="C2440" s="43"/>
      <c r="D2440" s="43"/>
      <c r="E2440" s="43"/>
      <c r="F2440" s="43"/>
      <c r="G2440" s="48"/>
      <c r="H2440" s="49"/>
      <c r="I2440" s="46" t="str">
        <f>IF(C2440="","",INDEX(airports_all,MATCH(C2440,Inputs!$J$5:$J$8662,0)))</f>
        <v/>
      </c>
      <c r="J2440" s="72" t="str">
        <f>IF(D2440="","",INDEX(airports_all,MATCH(D2440,Inputs!$J$5:$J$8662,0)))</f>
        <v/>
      </c>
      <c r="K2440" s="88" t="str">
        <f t="shared" si="76"/>
        <v/>
      </c>
      <c r="N2440" s="207">
        <f t="shared" si="77"/>
        <v>0</v>
      </c>
    </row>
    <row r="2441" spans="1:14" s="41" customFormat="1" x14ac:dyDescent="0.25">
      <c r="A2441" s="270"/>
      <c r="B2441" s="271"/>
      <c r="C2441" s="43"/>
      <c r="D2441" s="43"/>
      <c r="E2441" s="43"/>
      <c r="F2441" s="43"/>
      <c r="G2441" s="48"/>
      <c r="H2441" s="49"/>
      <c r="I2441" s="46" t="str">
        <f>IF(C2441="","",INDEX(airports_all,MATCH(C2441,Inputs!$J$5:$J$8662,0)))</f>
        <v/>
      </c>
      <c r="J2441" s="72" t="str">
        <f>IF(D2441="","",INDEX(airports_all,MATCH(D2441,Inputs!$J$5:$J$8662,0)))</f>
        <v/>
      </c>
      <c r="K2441" s="88" t="str">
        <f t="shared" si="76"/>
        <v/>
      </c>
      <c r="N2441" s="207">
        <f t="shared" si="77"/>
        <v>0</v>
      </c>
    </row>
    <row r="2442" spans="1:14" s="41" customFormat="1" x14ac:dyDescent="0.25">
      <c r="A2442" s="270"/>
      <c r="B2442" s="271"/>
      <c r="C2442" s="43"/>
      <c r="D2442" s="43"/>
      <c r="E2442" s="43"/>
      <c r="F2442" s="43"/>
      <c r="G2442" s="48"/>
      <c r="H2442" s="49"/>
      <c r="I2442" s="46" t="str">
        <f>IF(C2442="","",INDEX(airports_all,MATCH(C2442,Inputs!$J$5:$J$8662,0)))</f>
        <v/>
      </c>
      <c r="J2442" s="72" t="str">
        <f>IF(D2442="","",INDEX(airports_all,MATCH(D2442,Inputs!$J$5:$J$8662,0)))</f>
        <v/>
      </c>
      <c r="K2442" s="88" t="str">
        <f t="shared" si="76"/>
        <v/>
      </c>
      <c r="N2442" s="207">
        <f t="shared" si="77"/>
        <v>0</v>
      </c>
    </row>
    <row r="2443" spans="1:14" s="41" customFormat="1" x14ac:dyDescent="0.25">
      <c r="A2443" s="270"/>
      <c r="B2443" s="271"/>
      <c r="C2443" s="43"/>
      <c r="D2443" s="43"/>
      <c r="E2443" s="43"/>
      <c r="F2443" s="43"/>
      <c r="G2443" s="48"/>
      <c r="H2443" s="49"/>
      <c r="I2443" s="46" t="str">
        <f>IF(C2443="","",INDEX(airports_all,MATCH(C2443,Inputs!$J$5:$J$8662,0)))</f>
        <v/>
      </c>
      <c r="J2443" s="72" t="str">
        <f>IF(D2443="","",INDEX(airports_all,MATCH(D2443,Inputs!$J$5:$J$8662,0)))</f>
        <v/>
      </c>
      <c r="K2443" s="88" t="str">
        <f t="shared" si="76"/>
        <v/>
      </c>
      <c r="N2443" s="207">
        <f t="shared" si="77"/>
        <v>0</v>
      </c>
    </row>
    <row r="2444" spans="1:14" s="41" customFormat="1" x14ac:dyDescent="0.25">
      <c r="A2444" s="270"/>
      <c r="B2444" s="271"/>
      <c r="C2444" s="43"/>
      <c r="D2444" s="43"/>
      <c r="E2444" s="43"/>
      <c r="F2444" s="43"/>
      <c r="G2444" s="48"/>
      <c r="H2444" s="49"/>
      <c r="I2444" s="46" t="str">
        <f>IF(C2444="","",INDEX(airports_all,MATCH(C2444,Inputs!$J$5:$J$8662,0)))</f>
        <v/>
      </c>
      <c r="J2444" s="72" t="str">
        <f>IF(D2444="","",INDEX(airports_all,MATCH(D2444,Inputs!$J$5:$J$8662,0)))</f>
        <v/>
      </c>
      <c r="K2444" s="88" t="str">
        <f t="shared" si="76"/>
        <v/>
      </c>
      <c r="N2444" s="207">
        <f t="shared" si="77"/>
        <v>0</v>
      </c>
    </row>
    <row r="2445" spans="1:14" s="41" customFormat="1" x14ac:dyDescent="0.25">
      <c r="A2445" s="270"/>
      <c r="B2445" s="271"/>
      <c r="C2445" s="43"/>
      <c r="D2445" s="43"/>
      <c r="E2445" s="43"/>
      <c r="F2445" s="43"/>
      <c r="G2445" s="48"/>
      <c r="H2445" s="49"/>
      <c r="I2445" s="46" t="str">
        <f>IF(C2445="","",INDEX(airports_all,MATCH(C2445,Inputs!$J$5:$J$8662,0)))</f>
        <v/>
      </c>
      <c r="J2445" s="72" t="str">
        <f>IF(D2445="","",INDEX(airports_all,MATCH(D2445,Inputs!$J$5:$J$8662,0)))</f>
        <v/>
      </c>
      <c r="K2445" s="88" t="str">
        <f t="shared" si="76"/>
        <v/>
      </c>
      <c r="N2445" s="207">
        <f t="shared" si="77"/>
        <v>0</v>
      </c>
    </row>
    <row r="2446" spans="1:14" s="41" customFormat="1" x14ac:dyDescent="0.25">
      <c r="A2446" s="270"/>
      <c r="B2446" s="271"/>
      <c r="C2446" s="43"/>
      <c r="D2446" s="43"/>
      <c r="E2446" s="43"/>
      <c r="F2446" s="43"/>
      <c r="G2446" s="48"/>
      <c r="H2446" s="49"/>
      <c r="I2446" s="46" t="str">
        <f>IF(C2446="","",INDEX(airports_all,MATCH(C2446,Inputs!$J$5:$J$8662,0)))</f>
        <v/>
      </c>
      <c r="J2446" s="72" t="str">
        <f>IF(D2446="","",INDEX(airports_all,MATCH(D2446,Inputs!$J$5:$J$8662,0)))</f>
        <v/>
      </c>
      <c r="K2446" s="88" t="str">
        <f t="shared" si="76"/>
        <v/>
      </c>
      <c r="N2446" s="207">
        <f t="shared" si="77"/>
        <v>0</v>
      </c>
    </row>
    <row r="2447" spans="1:14" s="41" customFormat="1" x14ac:dyDescent="0.25">
      <c r="A2447" s="270"/>
      <c r="B2447" s="271"/>
      <c r="C2447" s="43"/>
      <c r="D2447" s="43"/>
      <c r="E2447" s="43"/>
      <c r="F2447" s="43"/>
      <c r="G2447" s="48"/>
      <c r="H2447" s="49"/>
      <c r="I2447" s="46" t="str">
        <f>IF(C2447="","",INDEX(airports_all,MATCH(C2447,Inputs!$J$5:$J$8662,0)))</f>
        <v/>
      </c>
      <c r="J2447" s="72" t="str">
        <f>IF(D2447="","",INDEX(airports_all,MATCH(D2447,Inputs!$J$5:$J$8662,0)))</f>
        <v/>
      </c>
      <c r="K2447" s="88" t="str">
        <f t="shared" si="76"/>
        <v/>
      </c>
      <c r="N2447" s="207">
        <f t="shared" si="77"/>
        <v>0</v>
      </c>
    </row>
    <row r="2448" spans="1:14" s="41" customFormat="1" x14ac:dyDescent="0.25">
      <c r="A2448" s="270"/>
      <c r="B2448" s="271"/>
      <c r="C2448" s="43"/>
      <c r="D2448" s="43"/>
      <c r="E2448" s="43"/>
      <c r="F2448" s="43"/>
      <c r="G2448" s="48"/>
      <c r="H2448" s="49"/>
      <c r="I2448" s="46" t="str">
        <f>IF(C2448="","",INDEX(airports_all,MATCH(C2448,Inputs!$J$5:$J$8662,0)))</f>
        <v/>
      </c>
      <c r="J2448" s="72" t="str">
        <f>IF(D2448="","",INDEX(airports_all,MATCH(D2448,Inputs!$J$5:$J$8662,0)))</f>
        <v/>
      </c>
      <c r="K2448" s="88" t="str">
        <f t="shared" si="76"/>
        <v/>
      </c>
      <c r="N2448" s="207">
        <f t="shared" si="77"/>
        <v>0</v>
      </c>
    </row>
    <row r="2449" spans="1:14" s="41" customFormat="1" x14ac:dyDescent="0.25">
      <c r="A2449" s="270"/>
      <c r="B2449" s="271"/>
      <c r="C2449" s="43"/>
      <c r="D2449" s="43"/>
      <c r="E2449" s="43"/>
      <c r="F2449" s="43"/>
      <c r="G2449" s="48"/>
      <c r="H2449" s="49"/>
      <c r="I2449" s="46" t="str">
        <f>IF(C2449="","",INDEX(airports_all,MATCH(C2449,Inputs!$J$5:$J$8662,0)))</f>
        <v/>
      </c>
      <c r="J2449" s="72" t="str">
        <f>IF(D2449="","",INDEX(airports_all,MATCH(D2449,Inputs!$J$5:$J$8662,0)))</f>
        <v/>
      </c>
      <c r="K2449" s="88" t="str">
        <f t="shared" si="76"/>
        <v/>
      </c>
      <c r="N2449" s="207">
        <f t="shared" si="77"/>
        <v>0</v>
      </c>
    </row>
    <row r="2450" spans="1:14" s="41" customFormat="1" x14ac:dyDescent="0.25">
      <c r="A2450" s="270"/>
      <c r="B2450" s="271"/>
      <c r="C2450" s="43"/>
      <c r="D2450" s="43"/>
      <c r="E2450" s="43"/>
      <c r="F2450" s="43"/>
      <c r="G2450" s="48"/>
      <c r="H2450" s="49"/>
      <c r="I2450" s="46" t="str">
        <f>IF(C2450="","",INDEX(airports_all,MATCH(C2450,Inputs!$J$5:$J$8662,0)))</f>
        <v/>
      </c>
      <c r="J2450" s="72" t="str">
        <f>IF(D2450="","",INDEX(airports_all,MATCH(D2450,Inputs!$J$5:$J$8662,0)))</f>
        <v/>
      </c>
      <c r="K2450" s="88" t="str">
        <f t="shared" si="76"/>
        <v/>
      </c>
      <c r="N2450" s="207">
        <f t="shared" si="77"/>
        <v>0</v>
      </c>
    </row>
    <row r="2451" spans="1:14" s="41" customFormat="1" x14ac:dyDescent="0.25">
      <c r="A2451" s="270"/>
      <c r="B2451" s="271"/>
      <c r="C2451" s="43"/>
      <c r="D2451" s="43"/>
      <c r="E2451" s="43"/>
      <c r="F2451" s="43"/>
      <c r="G2451" s="48"/>
      <c r="H2451" s="49"/>
      <c r="I2451" s="46" t="str">
        <f>IF(C2451="","",INDEX(airports_all,MATCH(C2451,Inputs!$J$5:$J$8662,0)))</f>
        <v/>
      </c>
      <c r="J2451" s="72" t="str">
        <f>IF(D2451="","",INDEX(airports_all,MATCH(D2451,Inputs!$J$5:$J$8662,0)))</f>
        <v/>
      </c>
      <c r="K2451" s="88" t="str">
        <f t="shared" si="76"/>
        <v/>
      </c>
      <c r="N2451" s="207">
        <f t="shared" si="77"/>
        <v>0</v>
      </c>
    </row>
    <row r="2452" spans="1:14" s="41" customFormat="1" x14ac:dyDescent="0.25">
      <c r="A2452" s="270"/>
      <c r="B2452" s="271"/>
      <c r="C2452" s="43"/>
      <c r="D2452" s="43"/>
      <c r="E2452" s="43"/>
      <c r="F2452" s="43"/>
      <c r="G2452" s="48"/>
      <c r="H2452" s="49"/>
      <c r="I2452" s="46" t="str">
        <f>IF(C2452="","",INDEX(airports_all,MATCH(C2452,Inputs!$J$5:$J$8662,0)))</f>
        <v/>
      </c>
      <c r="J2452" s="72" t="str">
        <f>IF(D2452="","",INDEX(airports_all,MATCH(D2452,Inputs!$J$5:$J$8662,0)))</f>
        <v/>
      </c>
      <c r="K2452" s="88" t="str">
        <f t="shared" si="76"/>
        <v/>
      </c>
      <c r="N2452" s="207">
        <f t="shared" si="77"/>
        <v>0</v>
      </c>
    </row>
    <row r="2453" spans="1:14" s="41" customFormat="1" x14ac:dyDescent="0.25">
      <c r="A2453" s="270"/>
      <c r="B2453" s="271"/>
      <c r="C2453" s="43"/>
      <c r="D2453" s="43"/>
      <c r="E2453" s="43"/>
      <c r="F2453" s="43"/>
      <c r="G2453" s="48"/>
      <c r="H2453" s="49"/>
      <c r="I2453" s="46" t="str">
        <f>IF(C2453="","",INDEX(airports_all,MATCH(C2453,Inputs!$J$5:$J$8662,0)))</f>
        <v/>
      </c>
      <c r="J2453" s="72" t="str">
        <f>IF(D2453="","",INDEX(airports_all,MATCH(D2453,Inputs!$J$5:$J$8662,0)))</f>
        <v/>
      </c>
      <c r="K2453" s="88" t="str">
        <f t="shared" si="76"/>
        <v/>
      </c>
      <c r="N2453" s="207">
        <f t="shared" si="77"/>
        <v>0</v>
      </c>
    </row>
    <row r="2454" spans="1:14" s="41" customFormat="1" x14ac:dyDescent="0.25">
      <c r="A2454" s="270"/>
      <c r="B2454" s="271"/>
      <c r="C2454" s="43"/>
      <c r="D2454" s="43"/>
      <c r="E2454" s="43"/>
      <c r="F2454" s="43"/>
      <c r="G2454" s="48"/>
      <c r="H2454" s="49"/>
      <c r="I2454" s="46" t="str">
        <f>IF(C2454="","",INDEX(airports_all,MATCH(C2454,Inputs!$J$5:$J$8662,0)))</f>
        <v/>
      </c>
      <c r="J2454" s="72" t="str">
        <f>IF(D2454="","",INDEX(airports_all,MATCH(D2454,Inputs!$J$5:$J$8662,0)))</f>
        <v/>
      </c>
      <c r="K2454" s="88" t="str">
        <f t="shared" ref="K2454:K2517" si="78">IF(COUNTA(A2454:G2454)&gt;0,IF(COUNTA(A2454:G2454)&lt;6, "Enter data in all of columns B-G!",""),"")</f>
        <v/>
      </c>
      <c r="N2454" s="207">
        <f t="shared" ref="N2454:N2517" si="79">IF(COUNTA(A2454:G2454)&gt;0,IF(COUNTA(A2454:G2454)&lt;6, 1,0),0)</f>
        <v>0</v>
      </c>
    </row>
    <row r="2455" spans="1:14" s="41" customFormat="1" x14ac:dyDescent="0.25">
      <c r="A2455" s="270"/>
      <c r="B2455" s="271"/>
      <c r="C2455" s="43"/>
      <c r="D2455" s="43"/>
      <c r="E2455" s="43"/>
      <c r="F2455" s="43"/>
      <c r="G2455" s="48"/>
      <c r="H2455" s="49"/>
      <c r="I2455" s="46" t="str">
        <f>IF(C2455="","",INDEX(airports_all,MATCH(C2455,Inputs!$J$5:$J$8662,0)))</f>
        <v/>
      </c>
      <c r="J2455" s="72" t="str">
        <f>IF(D2455="","",INDEX(airports_all,MATCH(D2455,Inputs!$J$5:$J$8662,0)))</f>
        <v/>
      </c>
      <c r="K2455" s="88" t="str">
        <f t="shared" si="78"/>
        <v/>
      </c>
      <c r="N2455" s="207">
        <f t="shared" si="79"/>
        <v>0</v>
      </c>
    </row>
    <row r="2456" spans="1:14" s="41" customFormat="1" x14ac:dyDescent="0.25">
      <c r="A2456" s="270"/>
      <c r="B2456" s="271"/>
      <c r="C2456" s="43"/>
      <c r="D2456" s="43"/>
      <c r="E2456" s="43"/>
      <c r="F2456" s="43"/>
      <c r="G2456" s="48"/>
      <c r="H2456" s="49"/>
      <c r="I2456" s="46" t="str">
        <f>IF(C2456="","",INDEX(airports_all,MATCH(C2456,Inputs!$J$5:$J$8662,0)))</f>
        <v/>
      </c>
      <c r="J2456" s="72" t="str">
        <f>IF(D2456="","",INDEX(airports_all,MATCH(D2456,Inputs!$J$5:$J$8662,0)))</f>
        <v/>
      </c>
      <c r="K2456" s="88" t="str">
        <f t="shared" si="78"/>
        <v/>
      </c>
      <c r="N2456" s="207">
        <f t="shared" si="79"/>
        <v>0</v>
      </c>
    </row>
    <row r="2457" spans="1:14" s="41" customFormat="1" x14ac:dyDescent="0.25">
      <c r="A2457" s="270"/>
      <c r="B2457" s="271"/>
      <c r="C2457" s="43"/>
      <c r="D2457" s="43"/>
      <c r="E2457" s="43"/>
      <c r="F2457" s="43"/>
      <c r="G2457" s="48"/>
      <c r="H2457" s="49"/>
      <c r="I2457" s="46" t="str">
        <f>IF(C2457="","",INDEX(airports_all,MATCH(C2457,Inputs!$J$5:$J$8662,0)))</f>
        <v/>
      </c>
      <c r="J2457" s="72" t="str">
        <f>IF(D2457="","",INDEX(airports_all,MATCH(D2457,Inputs!$J$5:$J$8662,0)))</f>
        <v/>
      </c>
      <c r="K2457" s="88" t="str">
        <f t="shared" si="78"/>
        <v/>
      </c>
      <c r="N2457" s="207">
        <f t="shared" si="79"/>
        <v>0</v>
      </c>
    </row>
    <row r="2458" spans="1:14" s="41" customFormat="1" x14ac:dyDescent="0.25">
      <c r="A2458" s="270"/>
      <c r="B2458" s="271"/>
      <c r="C2458" s="43"/>
      <c r="D2458" s="43"/>
      <c r="E2458" s="43"/>
      <c r="F2458" s="43"/>
      <c r="G2458" s="48"/>
      <c r="H2458" s="49"/>
      <c r="I2458" s="46" t="str">
        <f>IF(C2458="","",INDEX(airports_all,MATCH(C2458,Inputs!$J$5:$J$8662,0)))</f>
        <v/>
      </c>
      <c r="J2458" s="72" t="str">
        <f>IF(D2458="","",INDEX(airports_all,MATCH(D2458,Inputs!$J$5:$J$8662,0)))</f>
        <v/>
      </c>
      <c r="K2458" s="88" t="str">
        <f t="shared" si="78"/>
        <v/>
      </c>
      <c r="N2458" s="207">
        <f t="shared" si="79"/>
        <v>0</v>
      </c>
    </row>
    <row r="2459" spans="1:14" s="41" customFormat="1" x14ac:dyDescent="0.25">
      <c r="A2459" s="270"/>
      <c r="B2459" s="271"/>
      <c r="C2459" s="43"/>
      <c r="D2459" s="43"/>
      <c r="E2459" s="43"/>
      <c r="F2459" s="43"/>
      <c r="G2459" s="48"/>
      <c r="H2459" s="49"/>
      <c r="I2459" s="46" t="str">
        <f>IF(C2459="","",INDEX(airports_all,MATCH(C2459,Inputs!$J$5:$J$8662,0)))</f>
        <v/>
      </c>
      <c r="J2459" s="72" t="str">
        <f>IF(D2459="","",INDEX(airports_all,MATCH(D2459,Inputs!$J$5:$J$8662,0)))</f>
        <v/>
      </c>
      <c r="K2459" s="88" t="str">
        <f t="shared" si="78"/>
        <v/>
      </c>
      <c r="N2459" s="207">
        <f t="shared" si="79"/>
        <v>0</v>
      </c>
    </row>
    <row r="2460" spans="1:14" s="41" customFormat="1" x14ac:dyDescent="0.25">
      <c r="A2460" s="270"/>
      <c r="B2460" s="271"/>
      <c r="C2460" s="43"/>
      <c r="D2460" s="43"/>
      <c r="E2460" s="43"/>
      <c r="F2460" s="43"/>
      <c r="G2460" s="48"/>
      <c r="H2460" s="49"/>
      <c r="I2460" s="46" t="str">
        <f>IF(C2460="","",INDEX(airports_all,MATCH(C2460,Inputs!$J$5:$J$8662,0)))</f>
        <v/>
      </c>
      <c r="J2460" s="72" t="str">
        <f>IF(D2460="","",INDEX(airports_all,MATCH(D2460,Inputs!$J$5:$J$8662,0)))</f>
        <v/>
      </c>
      <c r="K2460" s="88" t="str">
        <f t="shared" si="78"/>
        <v/>
      </c>
      <c r="N2460" s="207">
        <f t="shared" si="79"/>
        <v>0</v>
      </c>
    </row>
    <row r="2461" spans="1:14" s="41" customFormat="1" x14ac:dyDescent="0.25">
      <c r="A2461" s="270"/>
      <c r="B2461" s="271"/>
      <c r="C2461" s="43"/>
      <c r="D2461" s="43"/>
      <c r="E2461" s="43"/>
      <c r="F2461" s="43"/>
      <c r="G2461" s="48"/>
      <c r="H2461" s="49"/>
      <c r="I2461" s="46" t="str">
        <f>IF(C2461="","",INDEX(airports_all,MATCH(C2461,Inputs!$J$5:$J$8662,0)))</f>
        <v/>
      </c>
      <c r="J2461" s="72" t="str">
        <f>IF(D2461="","",INDEX(airports_all,MATCH(D2461,Inputs!$J$5:$J$8662,0)))</f>
        <v/>
      </c>
      <c r="K2461" s="88" t="str">
        <f t="shared" si="78"/>
        <v/>
      </c>
      <c r="N2461" s="207">
        <f t="shared" si="79"/>
        <v>0</v>
      </c>
    </row>
    <row r="2462" spans="1:14" s="41" customFormat="1" x14ac:dyDescent="0.25">
      <c r="A2462" s="270"/>
      <c r="B2462" s="271"/>
      <c r="C2462" s="43"/>
      <c r="D2462" s="43"/>
      <c r="E2462" s="43"/>
      <c r="F2462" s="43"/>
      <c r="G2462" s="48"/>
      <c r="H2462" s="49"/>
      <c r="I2462" s="46" t="str">
        <f>IF(C2462="","",INDEX(airports_all,MATCH(C2462,Inputs!$J$5:$J$8662,0)))</f>
        <v/>
      </c>
      <c r="J2462" s="72" t="str">
        <f>IF(D2462="","",INDEX(airports_all,MATCH(D2462,Inputs!$J$5:$J$8662,0)))</f>
        <v/>
      </c>
      <c r="K2462" s="88" t="str">
        <f t="shared" si="78"/>
        <v/>
      </c>
      <c r="N2462" s="207">
        <f t="shared" si="79"/>
        <v>0</v>
      </c>
    </row>
    <row r="2463" spans="1:14" s="41" customFormat="1" x14ac:dyDescent="0.25">
      <c r="A2463" s="270"/>
      <c r="B2463" s="271"/>
      <c r="C2463" s="43"/>
      <c r="D2463" s="43"/>
      <c r="E2463" s="43"/>
      <c r="F2463" s="43"/>
      <c r="G2463" s="48"/>
      <c r="H2463" s="49"/>
      <c r="I2463" s="46" t="str">
        <f>IF(C2463="","",INDEX(airports_all,MATCH(C2463,Inputs!$J$5:$J$8662,0)))</f>
        <v/>
      </c>
      <c r="J2463" s="72" t="str">
        <f>IF(D2463="","",INDEX(airports_all,MATCH(D2463,Inputs!$J$5:$J$8662,0)))</f>
        <v/>
      </c>
      <c r="K2463" s="88" t="str">
        <f t="shared" si="78"/>
        <v/>
      </c>
      <c r="N2463" s="207">
        <f t="shared" si="79"/>
        <v>0</v>
      </c>
    </row>
    <row r="2464" spans="1:14" s="41" customFormat="1" x14ac:dyDescent="0.25">
      <c r="A2464" s="270"/>
      <c r="B2464" s="271"/>
      <c r="C2464" s="43"/>
      <c r="D2464" s="43"/>
      <c r="E2464" s="43"/>
      <c r="F2464" s="43"/>
      <c r="G2464" s="48"/>
      <c r="H2464" s="49"/>
      <c r="I2464" s="46" t="str">
        <f>IF(C2464="","",INDEX(airports_all,MATCH(C2464,Inputs!$J$5:$J$8662,0)))</f>
        <v/>
      </c>
      <c r="J2464" s="72" t="str">
        <f>IF(D2464="","",INDEX(airports_all,MATCH(D2464,Inputs!$J$5:$J$8662,0)))</f>
        <v/>
      </c>
      <c r="K2464" s="88" t="str">
        <f t="shared" si="78"/>
        <v/>
      </c>
      <c r="N2464" s="207">
        <f t="shared" si="79"/>
        <v>0</v>
      </c>
    </row>
    <row r="2465" spans="1:14" s="41" customFormat="1" x14ac:dyDescent="0.25">
      <c r="A2465" s="270"/>
      <c r="B2465" s="271"/>
      <c r="C2465" s="43"/>
      <c r="D2465" s="43"/>
      <c r="E2465" s="43"/>
      <c r="F2465" s="43"/>
      <c r="G2465" s="48"/>
      <c r="H2465" s="49"/>
      <c r="I2465" s="46" t="str">
        <f>IF(C2465="","",INDEX(airports_all,MATCH(C2465,Inputs!$J$5:$J$8662,0)))</f>
        <v/>
      </c>
      <c r="J2465" s="72" t="str">
        <f>IF(D2465="","",INDEX(airports_all,MATCH(D2465,Inputs!$J$5:$J$8662,0)))</f>
        <v/>
      </c>
      <c r="K2465" s="88" t="str">
        <f t="shared" si="78"/>
        <v/>
      </c>
      <c r="N2465" s="207">
        <f t="shared" si="79"/>
        <v>0</v>
      </c>
    </row>
    <row r="2466" spans="1:14" s="41" customFormat="1" x14ac:dyDescent="0.25">
      <c r="A2466" s="270"/>
      <c r="B2466" s="271"/>
      <c r="C2466" s="43"/>
      <c r="D2466" s="43"/>
      <c r="E2466" s="43"/>
      <c r="F2466" s="43"/>
      <c r="G2466" s="48"/>
      <c r="H2466" s="49"/>
      <c r="I2466" s="46" t="str">
        <f>IF(C2466="","",INDEX(airports_all,MATCH(C2466,Inputs!$J$5:$J$8662,0)))</f>
        <v/>
      </c>
      <c r="J2466" s="72" t="str">
        <f>IF(D2466="","",INDEX(airports_all,MATCH(D2466,Inputs!$J$5:$J$8662,0)))</f>
        <v/>
      </c>
      <c r="K2466" s="88" t="str">
        <f t="shared" si="78"/>
        <v/>
      </c>
      <c r="N2466" s="207">
        <f t="shared" si="79"/>
        <v>0</v>
      </c>
    </row>
    <row r="2467" spans="1:14" s="41" customFormat="1" x14ac:dyDescent="0.25">
      <c r="A2467" s="270"/>
      <c r="B2467" s="271"/>
      <c r="C2467" s="43"/>
      <c r="D2467" s="43"/>
      <c r="E2467" s="43"/>
      <c r="F2467" s="43"/>
      <c r="G2467" s="48"/>
      <c r="H2467" s="49"/>
      <c r="I2467" s="46" t="str">
        <f>IF(C2467="","",INDEX(airports_all,MATCH(C2467,Inputs!$J$5:$J$8662,0)))</f>
        <v/>
      </c>
      <c r="J2467" s="72" t="str">
        <f>IF(D2467="","",INDEX(airports_all,MATCH(D2467,Inputs!$J$5:$J$8662,0)))</f>
        <v/>
      </c>
      <c r="K2467" s="88" t="str">
        <f t="shared" si="78"/>
        <v/>
      </c>
      <c r="N2467" s="207">
        <f t="shared" si="79"/>
        <v>0</v>
      </c>
    </row>
    <row r="2468" spans="1:14" s="41" customFormat="1" x14ac:dyDescent="0.25">
      <c r="A2468" s="270"/>
      <c r="B2468" s="271"/>
      <c r="C2468" s="43"/>
      <c r="D2468" s="43"/>
      <c r="E2468" s="43"/>
      <c r="F2468" s="43"/>
      <c r="G2468" s="48"/>
      <c r="H2468" s="49"/>
      <c r="I2468" s="46" t="str">
        <f>IF(C2468="","",INDEX(airports_all,MATCH(C2468,Inputs!$J$5:$J$8662,0)))</f>
        <v/>
      </c>
      <c r="J2468" s="72" t="str">
        <f>IF(D2468="","",INDEX(airports_all,MATCH(D2468,Inputs!$J$5:$J$8662,0)))</f>
        <v/>
      </c>
      <c r="K2468" s="88" t="str">
        <f t="shared" si="78"/>
        <v/>
      </c>
      <c r="N2468" s="207">
        <f t="shared" si="79"/>
        <v>0</v>
      </c>
    </row>
    <row r="2469" spans="1:14" s="41" customFormat="1" x14ac:dyDescent="0.25">
      <c r="A2469" s="270"/>
      <c r="B2469" s="271"/>
      <c r="C2469" s="43"/>
      <c r="D2469" s="43"/>
      <c r="E2469" s="43"/>
      <c r="F2469" s="43"/>
      <c r="G2469" s="48"/>
      <c r="H2469" s="49"/>
      <c r="I2469" s="46" t="str">
        <f>IF(C2469="","",INDEX(airports_all,MATCH(C2469,Inputs!$J$5:$J$8662,0)))</f>
        <v/>
      </c>
      <c r="J2469" s="72" t="str">
        <f>IF(D2469="","",INDEX(airports_all,MATCH(D2469,Inputs!$J$5:$J$8662,0)))</f>
        <v/>
      </c>
      <c r="K2469" s="88" t="str">
        <f t="shared" si="78"/>
        <v/>
      </c>
      <c r="N2469" s="207">
        <f t="shared" si="79"/>
        <v>0</v>
      </c>
    </row>
    <row r="2470" spans="1:14" s="41" customFormat="1" x14ac:dyDescent="0.25">
      <c r="A2470" s="270"/>
      <c r="B2470" s="271"/>
      <c r="C2470" s="43"/>
      <c r="D2470" s="43"/>
      <c r="E2470" s="43"/>
      <c r="F2470" s="43"/>
      <c r="G2470" s="48"/>
      <c r="H2470" s="49"/>
      <c r="I2470" s="46" t="str">
        <f>IF(C2470="","",INDEX(airports_all,MATCH(C2470,Inputs!$J$5:$J$8662,0)))</f>
        <v/>
      </c>
      <c r="J2470" s="72" t="str">
        <f>IF(D2470="","",INDEX(airports_all,MATCH(D2470,Inputs!$J$5:$J$8662,0)))</f>
        <v/>
      </c>
      <c r="K2470" s="88" t="str">
        <f t="shared" si="78"/>
        <v/>
      </c>
      <c r="N2470" s="207">
        <f t="shared" si="79"/>
        <v>0</v>
      </c>
    </row>
    <row r="2471" spans="1:14" s="41" customFormat="1" x14ac:dyDescent="0.25">
      <c r="A2471" s="270"/>
      <c r="B2471" s="271"/>
      <c r="C2471" s="43"/>
      <c r="D2471" s="43"/>
      <c r="E2471" s="43"/>
      <c r="F2471" s="43"/>
      <c r="G2471" s="48"/>
      <c r="H2471" s="49"/>
      <c r="I2471" s="46" t="str">
        <f>IF(C2471="","",INDEX(airports_all,MATCH(C2471,Inputs!$J$5:$J$8662,0)))</f>
        <v/>
      </c>
      <c r="J2471" s="72" t="str">
        <f>IF(D2471="","",INDEX(airports_all,MATCH(D2471,Inputs!$J$5:$J$8662,0)))</f>
        <v/>
      </c>
      <c r="K2471" s="88" t="str">
        <f t="shared" si="78"/>
        <v/>
      </c>
      <c r="N2471" s="207">
        <f t="shared" si="79"/>
        <v>0</v>
      </c>
    </row>
    <row r="2472" spans="1:14" s="41" customFormat="1" x14ac:dyDescent="0.25">
      <c r="A2472" s="270"/>
      <c r="B2472" s="271"/>
      <c r="C2472" s="43"/>
      <c r="D2472" s="43"/>
      <c r="E2472" s="43"/>
      <c r="F2472" s="43"/>
      <c r="G2472" s="48"/>
      <c r="H2472" s="49"/>
      <c r="I2472" s="46" t="str">
        <f>IF(C2472="","",INDEX(airports_all,MATCH(C2472,Inputs!$J$5:$J$8662,0)))</f>
        <v/>
      </c>
      <c r="J2472" s="72" t="str">
        <f>IF(D2472="","",INDEX(airports_all,MATCH(D2472,Inputs!$J$5:$J$8662,0)))</f>
        <v/>
      </c>
      <c r="K2472" s="88" t="str">
        <f t="shared" si="78"/>
        <v/>
      </c>
      <c r="N2472" s="207">
        <f t="shared" si="79"/>
        <v>0</v>
      </c>
    </row>
    <row r="2473" spans="1:14" s="41" customFormat="1" x14ac:dyDescent="0.25">
      <c r="A2473" s="270"/>
      <c r="B2473" s="271"/>
      <c r="C2473" s="43"/>
      <c r="D2473" s="43"/>
      <c r="E2473" s="43"/>
      <c r="F2473" s="43"/>
      <c r="G2473" s="48"/>
      <c r="H2473" s="49"/>
      <c r="I2473" s="46" t="str">
        <f>IF(C2473="","",INDEX(airports_all,MATCH(C2473,Inputs!$J$5:$J$8662,0)))</f>
        <v/>
      </c>
      <c r="J2473" s="72" t="str">
        <f>IF(D2473="","",INDEX(airports_all,MATCH(D2473,Inputs!$J$5:$J$8662,0)))</f>
        <v/>
      </c>
      <c r="K2473" s="88" t="str">
        <f t="shared" si="78"/>
        <v/>
      </c>
      <c r="N2473" s="207">
        <f t="shared" si="79"/>
        <v>0</v>
      </c>
    </row>
    <row r="2474" spans="1:14" s="41" customFormat="1" x14ac:dyDescent="0.25">
      <c r="A2474" s="270"/>
      <c r="B2474" s="271"/>
      <c r="C2474" s="43"/>
      <c r="D2474" s="43"/>
      <c r="E2474" s="43"/>
      <c r="F2474" s="43"/>
      <c r="G2474" s="48"/>
      <c r="H2474" s="49"/>
      <c r="I2474" s="46" t="str">
        <f>IF(C2474="","",INDEX(airports_all,MATCH(C2474,Inputs!$J$5:$J$8662,0)))</f>
        <v/>
      </c>
      <c r="J2474" s="72" t="str">
        <f>IF(D2474="","",INDEX(airports_all,MATCH(D2474,Inputs!$J$5:$J$8662,0)))</f>
        <v/>
      </c>
      <c r="K2474" s="88" t="str">
        <f t="shared" si="78"/>
        <v/>
      </c>
      <c r="N2474" s="207">
        <f t="shared" si="79"/>
        <v>0</v>
      </c>
    </row>
    <row r="2475" spans="1:14" s="41" customFormat="1" x14ac:dyDescent="0.25">
      <c r="A2475" s="270"/>
      <c r="B2475" s="271"/>
      <c r="C2475" s="43"/>
      <c r="D2475" s="43"/>
      <c r="E2475" s="43"/>
      <c r="F2475" s="43"/>
      <c r="G2475" s="48"/>
      <c r="H2475" s="49"/>
      <c r="I2475" s="46" t="str">
        <f>IF(C2475="","",INDEX(airports_all,MATCH(C2475,Inputs!$J$5:$J$8662,0)))</f>
        <v/>
      </c>
      <c r="J2475" s="72" t="str">
        <f>IF(D2475="","",INDEX(airports_all,MATCH(D2475,Inputs!$J$5:$J$8662,0)))</f>
        <v/>
      </c>
      <c r="K2475" s="88" t="str">
        <f t="shared" si="78"/>
        <v/>
      </c>
      <c r="N2475" s="207">
        <f t="shared" si="79"/>
        <v>0</v>
      </c>
    </row>
    <row r="2476" spans="1:14" s="41" customFormat="1" x14ac:dyDescent="0.25">
      <c r="A2476" s="270"/>
      <c r="B2476" s="271"/>
      <c r="C2476" s="43"/>
      <c r="D2476" s="43"/>
      <c r="E2476" s="43"/>
      <c r="F2476" s="43"/>
      <c r="G2476" s="48"/>
      <c r="H2476" s="49"/>
      <c r="I2476" s="46" t="str">
        <f>IF(C2476="","",INDEX(airports_all,MATCH(C2476,Inputs!$J$5:$J$8662,0)))</f>
        <v/>
      </c>
      <c r="J2476" s="72" t="str">
        <f>IF(D2476="","",INDEX(airports_all,MATCH(D2476,Inputs!$J$5:$J$8662,0)))</f>
        <v/>
      </c>
      <c r="K2476" s="88" t="str">
        <f t="shared" si="78"/>
        <v/>
      </c>
      <c r="N2476" s="207">
        <f t="shared" si="79"/>
        <v>0</v>
      </c>
    </row>
    <row r="2477" spans="1:14" s="41" customFormat="1" x14ac:dyDescent="0.25">
      <c r="A2477" s="270"/>
      <c r="B2477" s="271"/>
      <c r="C2477" s="43"/>
      <c r="D2477" s="43"/>
      <c r="E2477" s="43"/>
      <c r="F2477" s="43"/>
      <c r="G2477" s="48"/>
      <c r="H2477" s="49"/>
      <c r="I2477" s="46" t="str">
        <f>IF(C2477="","",INDEX(airports_all,MATCH(C2477,Inputs!$J$5:$J$8662,0)))</f>
        <v/>
      </c>
      <c r="J2477" s="72" t="str">
        <f>IF(D2477="","",INDEX(airports_all,MATCH(D2477,Inputs!$J$5:$J$8662,0)))</f>
        <v/>
      </c>
      <c r="K2477" s="88" t="str">
        <f t="shared" si="78"/>
        <v/>
      </c>
      <c r="N2477" s="207">
        <f t="shared" si="79"/>
        <v>0</v>
      </c>
    </row>
    <row r="2478" spans="1:14" s="41" customFormat="1" x14ac:dyDescent="0.25">
      <c r="A2478" s="270"/>
      <c r="B2478" s="271"/>
      <c r="C2478" s="43"/>
      <c r="D2478" s="43"/>
      <c r="E2478" s="43"/>
      <c r="F2478" s="43"/>
      <c r="G2478" s="48"/>
      <c r="H2478" s="49"/>
      <c r="I2478" s="46" t="str">
        <f>IF(C2478="","",INDEX(airports_all,MATCH(C2478,Inputs!$J$5:$J$8662,0)))</f>
        <v/>
      </c>
      <c r="J2478" s="72" t="str">
        <f>IF(D2478="","",INDEX(airports_all,MATCH(D2478,Inputs!$J$5:$J$8662,0)))</f>
        <v/>
      </c>
      <c r="K2478" s="88" t="str">
        <f t="shared" si="78"/>
        <v/>
      </c>
      <c r="N2478" s="207">
        <f t="shared" si="79"/>
        <v>0</v>
      </c>
    </row>
    <row r="2479" spans="1:14" s="41" customFormat="1" x14ac:dyDescent="0.25">
      <c r="A2479" s="270"/>
      <c r="B2479" s="271"/>
      <c r="C2479" s="43"/>
      <c r="D2479" s="43"/>
      <c r="E2479" s="43"/>
      <c r="F2479" s="43"/>
      <c r="G2479" s="48"/>
      <c r="H2479" s="49"/>
      <c r="I2479" s="46" t="str">
        <f>IF(C2479="","",INDEX(airports_all,MATCH(C2479,Inputs!$J$5:$J$8662,0)))</f>
        <v/>
      </c>
      <c r="J2479" s="72" t="str">
        <f>IF(D2479="","",INDEX(airports_all,MATCH(D2479,Inputs!$J$5:$J$8662,0)))</f>
        <v/>
      </c>
      <c r="K2479" s="88" t="str">
        <f t="shared" si="78"/>
        <v/>
      </c>
      <c r="N2479" s="207">
        <f t="shared" si="79"/>
        <v>0</v>
      </c>
    </row>
    <row r="2480" spans="1:14" s="41" customFormat="1" x14ac:dyDescent="0.25">
      <c r="A2480" s="270"/>
      <c r="B2480" s="271"/>
      <c r="C2480" s="43"/>
      <c r="D2480" s="43"/>
      <c r="E2480" s="43"/>
      <c r="F2480" s="43"/>
      <c r="G2480" s="48"/>
      <c r="H2480" s="49"/>
      <c r="I2480" s="46" t="str">
        <f>IF(C2480="","",INDEX(airports_all,MATCH(C2480,Inputs!$J$5:$J$8662,0)))</f>
        <v/>
      </c>
      <c r="J2480" s="72" t="str">
        <f>IF(D2480="","",INDEX(airports_all,MATCH(D2480,Inputs!$J$5:$J$8662,0)))</f>
        <v/>
      </c>
      <c r="K2480" s="88" t="str">
        <f t="shared" si="78"/>
        <v/>
      </c>
      <c r="N2480" s="207">
        <f t="shared" si="79"/>
        <v>0</v>
      </c>
    </row>
    <row r="2481" spans="1:14" s="41" customFormat="1" x14ac:dyDescent="0.25">
      <c r="A2481" s="270"/>
      <c r="B2481" s="271"/>
      <c r="C2481" s="43"/>
      <c r="D2481" s="43"/>
      <c r="E2481" s="43"/>
      <c r="F2481" s="43"/>
      <c r="G2481" s="48"/>
      <c r="H2481" s="49"/>
      <c r="I2481" s="46" t="str">
        <f>IF(C2481="","",INDEX(airports_all,MATCH(C2481,Inputs!$J$5:$J$8662,0)))</f>
        <v/>
      </c>
      <c r="J2481" s="72" t="str">
        <f>IF(D2481="","",INDEX(airports_all,MATCH(D2481,Inputs!$J$5:$J$8662,0)))</f>
        <v/>
      </c>
      <c r="K2481" s="88" t="str">
        <f t="shared" si="78"/>
        <v/>
      </c>
      <c r="N2481" s="207">
        <f t="shared" si="79"/>
        <v>0</v>
      </c>
    </row>
    <row r="2482" spans="1:14" s="41" customFormat="1" x14ac:dyDescent="0.25">
      <c r="A2482" s="270"/>
      <c r="B2482" s="271"/>
      <c r="C2482" s="43"/>
      <c r="D2482" s="43"/>
      <c r="E2482" s="43"/>
      <c r="F2482" s="43"/>
      <c r="G2482" s="48"/>
      <c r="H2482" s="49"/>
      <c r="I2482" s="46" t="str">
        <f>IF(C2482="","",INDEX(airports_all,MATCH(C2482,Inputs!$J$5:$J$8662,0)))</f>
        <v/>
      </c>
      <c r="J2482" s="72" t="str">
        <f>IF(D2482="","",INDEX(airports_all,MATCH(D2482,Inputs!$J$5:$J$8662,0)))</f>
        <v/>
      </c>
      <c r="K2482" s="88" t="str">
        <f t="shared" si="78"/>
        <v/>
      </c>
      <c r="N2482" s="207">
        <f t="shared" si="79"/>
        <v>0</v>
      </c>
    </row>
    <row r="2483" spans="1:14" s="41" customFormat="1" x14ac:dyDescent="0.25">
      <c r="A2483" s="270"/>
      <c r="B2483" s="271"/>
      <c r="C2483" s="43"/>
      <c r="D2483" s="43"/>
      <c r="E2483" s="43"/>
      <c r="F2483" s="43"/>
      <c r="G2483" s="48"/>
      <c r="H2483" s="49"/>
      <c r="I2483" s="46" t="str">
        <f>IF(C2483="","",INDEX(airports_all,MATCH(C2483,Inputs!$J$5:$J$8662,0)))</f>
        <v/>
      </c>
      <c r="J2483" s="72" t="str">
        <f>IF(D2483="","",INDEX(airports_all,MATCH(D2483,Inputs!$J$5:$J$8662,0)))</f>
        <v/>
      </c>
      <c r="K2483" s="88" t="str">
        <f t="shared" si="78"/>
        <v/>
      </c>
      <c r="N2483" s="207">
        <f t="shared" si="79"/>
        <v>0</v>
      </c>
    </row>
    <row r="2484" spans="1:14" s="41" customFormat="1" x14ac:dyDescent="0.25">
      <c r="A2484" s="270"/>
      <c r="B2484" s="271"/>
      <c r="C2484" s="43"/>
      <c r="D2484" s="43"/>
      <c r="E2484" s="43"/>
      <c r="F2484" s="43"/>
      <c r="G2484" s="48"/>
      <c r="H2484" s="49"/>
      <c r="I2484" s="46" t="str">
        <f>IF(C2484="","",INDEX(airports_all,MATCH(C2484,Inputs!$J$5:$J$8662,0)))</f>
        <v/>
      </c>
      <c r="J2484" s="72" t="str">
        <f>IF(D2484="","",INDEX(airports_all,MATCH(D2484,Inputs!$J$5:$J$8662,0)))</f>
        <v/>
      </c>
      <c r="K2484" s="88" t="str">
        <f t="shared" si="78"/>
        <v/>
      </c>
      <c r="N2484" s="207">
        <f t="shared" si="79"/>
        <v>0</v>
      </c>
    </row>
    <row r="2485" spans="1:14" s="41" customFormat="1" x14ac:dyDescent="0.25">
      <c r="A2485" s="270"/>
      <c r="B2485" s="271"/>
      <c r="C2485" s="43"/>
      <c r="D2485" s="43"/>
      <c r="E2485" s="43"/>
      <c r="F2485" s="43"/>
      <c r="G2485" s="48"/>
      <c r="H2485" s="49"/>
      <c r="I2485" s="46" t="str">
        <f>IF(C2485="","",INDEX(airports_all,MATCH(C2485,Inputs!$J$5:$J$8662,0)))</f>
        <v/>
      </c>
      <c r="J2485" s="72" t="str">
        <f>IF(D2485="","",INDEX(airports_all,MATCH(D2485,Inputs!$J$5:$J$8662,0)))</f>
        <v/>
      </c>
      <c r="K2485" s="88" t="str">
        <f t="shared" si="78"/>
        <v/>
      </c>
      <c r="N2485" s="207">
        <f t="shared" si="79"/>
        <v>0</v>
      </c>
    </row>
    <row r="2486" spans="1:14" s="41" customFormat="1" x14ac:dyDescent="0.25">
      <c r="A2486" s="270"/>
      <c r="B2486" s="271"/>
      <c r="C2486" s="43"/>
      <c r="D2486" s="43"/>
      <c r="E2486" s="43"/>
      <c r="F2486" s="43"/>
      <c r="G2486" s="48"/>
      <c r="H2486" s="49"/>
      <c r="I2486" s="46" t="str">
        <f>IF(C2486="","",INDEX(airports_all,MATCH(C2486,Inputs!$J$5:$J$8662,0)))</f>
        <v/>
      </c>
      <c r="J2486" s="72" t="str">
        <f>IF(D2486="","",INDEX(airports_all,MATCH(D2486,Inputs!$J$5:$J$8662,0)))</f>
        <v/>
      </c>
      <c r="K2486" s="88" t="str">
        <f t="shared" si="78"/>
        <v/>
      </c>
      <c r="N2486" s="207">
        <f t="shared" si="79"/>
        <v>0</v>
      </c>
    </row>
    <row r="2487" spans="1:14" s="41" customFormat="1" x14ac:dyDescent="0.25">
      <c r="A2487" s="270"/>
      <c r="B2487" s="271"/>
      <c r="C2487" s="43"/>
      <c r="D2487" s="43"/>
      <c r="E2487" s="43"/>
      <c r="F2487" s="43"/>
      <c r="G2487" s="48"/>
      <c r="H2487" s="49"/>
      <c r="I2487" s="46" t="str">
        <f>IF(C2487="","",INDEX(airports_all,MATCH(C2487,Inputs!$J$5:$J$8662,0)))</f>
        <v/>
      </c>
      <c r="J2487" s="72" t="str">
        <f>IF(D2487="","",INDEX(airports_all,MATCH(D2487,Inputs!$J$5:$J$8662,0)))</f>
        <v/>
      </c>
      <c r="K2487" s="88" t="str">
        <f t="shared" si="78"/>
        <v/>
      </c>
      <c r="N2487" s="207">
        <f t="shared" si="79"/>
        <v>0</v>
      </c>
    </row>
    <row r="2488" spans="1:14" s="41" customFormat="1" x14ac:dyDescent="0.25">
      <c r="A2488" s="270"/>
      <c r="B2488" s="271"/>
      <c r="C2488" s="43"/>
      <c r="D2488" s="43"/>
      <c r="E2488" s="43"/>
      <c r="F2488" s="43"/>
      <c r="G2488" s="48"/>
      <c r="H2488" s="49"/>
      <c r="I2488" s="46" t="str">
        <f>IF(C2488="","",INDEX(airports_all,MATCH(C2488,Inputs!$J$5:$J$8662,0)))</f>
        <v/>
      </c>
      <c r="J2488" s="72" t="str">
        <f>IF(D2488="","",INDEX(airports_all,MATCH(D2488,Inputs!$J$5:$J$8662,0)))</f>
        <v/>
      </c>
      <c r="K2488" s="88" t="str">
        <f t="shared" si="78"/>
        <v/>
      </c>
      <c r="N2488" s="207">
        <f t="shared" si="79"/>
        <v>0</v>
      </c>
    </row>
    <row r="2489" spans="1:14" s="41" customFormat="1" x14ac:dyDescent="0.25">
      <c r="A2489" s="270"/>
      <c r="B2489" s="271"/>
      <c r="C2489" s="43"/>
      <c r="D2489" s="43"/>
      <c r="E2489" s="43"/>
      <c r="F2489" s="43"/>
      <c r="G2489" s="48"/>
      <c r="H2489" s="49"/>
      <c r="I2489" s="46" t="str">
        <f>IF(C2489="","",INDEX(airports_all,MATCH(C2489,Inputs!$J$5:$J$8662,0)))</f>
        <v/>
      </c>
      <c r="J2489" s="72" t="str">
        <f>IF(D2489="","",INDEX(airports_all,MATCH(D2489,Inputs!$J$5:$J$8662,0)))</f>
        <v/>
      </c>
      <c r="K2489" s="88" t="str">
        <f t="shared" si="78"/>
        <v/>
      </c>
      <c r="N2489" s="207">
        <f t="shared" si="79"/>
        <v>0</v>
      </c>
    </row>
    <row r="2490" spans="1:14" s="41" customFormat="1" x14ac:dyDescent="0.25">
      <c r="A2490" s="270"/>
      <c r="B2490" s="271"/>
      <c r="C2490" s="43"/>
      <c r="D2490" s="43"/>
      <c r="E2490" s="43"/>
      <c r="F2490" s="43"/>
      <c r="G2490" s="48"/>
      <c r="H2490" s="49"/>
      <c r="I2490" s="46" t="str">
        <f>IF(C2490="","",INDEX(airports_all,MATCH(C2490,Inputs!$J$5:$J$8662,0)))</f>
        <v/>
      </c>
      <c r="J2490" s="72" t="str">
        <f>IF(D2490="","",INDEX(airports_all,MATCH(D2490,Inputs!$J$5:$J$8662,0)))</f>
        <v/>
      </c>
      <c r="K2490" s="88" t="str">
        <f t="shared" si="78"/>
        <v/>
      </c>
      <c r="N2490" s="207">
        <f t="shared" si="79"/>
        <v>0</v>
      </c>
    </row>
    <row r="2491" spans="1:14" s="41" customFormat="1" x14ac:dyDescent="0.25">
      <c r="A2491" s="270"/>
      <c r="B2491" s="271"/>
      <c r="C2491" s="43"/>
      <c r="D2491" s="43"/>
      <c r="E2491" s="43"/>
      <c r="F2491" s="43"/>
      <c r="G2491" s="48"/>
      <c r="H2491" s="49"/>
      <c r="I2491" s="46" t="str">
        <f>IF(C2491="","",INDEX(airports_all,MATCH(C2491,Inputs!$J$5:$J$8662,0)))</f>
        <v/>
      </c>
      <c r="J2491" s="72" t="str">
        <f>IF(D2491="","",INDEX(airports_all,MATCH(D2491,Inputs!$J$5:$J$8662,0)))</f>
        <v/>
      </c>
      <c r="K2491" s="88" t="str">
        <f t="shared" si="78"/>
        <v/>
      </c>
      <c r="N2491" s="207">
        <f t="shared" si="79"/>
        <v>0</v>
      </c>
    </row>
    <row r="2492" spans="1:14" s="41" customFormat="1" x14ac:dyDescent="0.25">
      <c r="A2492" s="270"/>
      <c r="B2492" s="271"/>
      <c r="C2492" s="43"/>
      <c r="D2492" s="43"/>
      <c r="E2492" s="43"/>
      <c r="F2492" s="43"/>
      <c r="G2492" s="48"/>
      <c r="H2492" s="49"/>
      <c r="I2492" s="46" t="str">
        <f>IF(C2492="","",INDEX(airports_all,MATCH(C2492,Inputs!$J$5:$J$8662,0)))</f>
        <v/>
      </c>
      <c r="J2492" s="72" t="str">
        <f>IF(D2492="","",INDEX(airports_all,MATCH(D2492,Inputs!$J$5:$J$8662,0)))</f>
        <v/>
      </c>
      <c r="K2492" s="88" t="str">
        <f t="shared" si="78"/>
        <v/>
      </c>
      <c r="N2492" s="207">
        <f t="shared" si="79"/>
        <v>0</v>
      </c>
    </row>
    <row r="2493" spans="1:14" s="41" customFormat="1" x14ac:dyDescent="0.25">
      <c r="A2493" s="270"/>
      <c r="B2493" s="271"/>
      <c r="C2493" s="43"/>
      <c r="D2493" s="43"/>
      <c r="E2493" s="43"/>
      <c r="F2493" s="43"/>
      <c r="G2493" s="48"/>
      <c r="H2493" s="49"/>
      <c r="I2493" s="46" t="str">
        <f>IF(C2493="","",INDEX(airports_all,MATCH(C2493,Inputs!$J$5:$J$8662,0)))</f>
        <v/>
      </c>
      <c r="J2493" s="72" t="str">
        <f>IF(D2493="","",INDEX(airports_all,MATCH(D2493,Inputs!$J$5:$J$8662,0)))</f>
        <v/>
      </c>
      <c r="K2493" s="88" t="str">
        <f t="shared" si="78"/>
        <v/>
      </c>
      <c r="N2493" s="207">
        <f t="shared" si="79"/>
        <v>0</v>
      </c>
    </row>
    <row r="2494" spans="1:14" s="41" customFormat="1" x14ac:dyDescent="0.25">
      <c r="A2494" s="270"/>
      <c r="B2494" s="271"/>
      <c r="C2494" s="43"/>
      <c r="D2494" s="43"/>
      <c r="E2494" s="43"/>
      <c r="F2494" s="43"/>
      <c r="G2494" s="48"/>
      <c r="H2494" s="49"/>
      <c r="I2494" s="46" t="str">
        <f>IF(C2494="","",INDEX(airports_all,MATCH(C2494,Inputs!$J$5:$J$8662,0)))</f>
        <v/>
      </c>
      <c r="J2494" s="72" t="str">
        <f>IF(D2494="","",INDEX(airports_all,MATCH(D2494,Inputs!$J$5:$J$8662,0)))</f>
        <v/>
      </c>
      <c r="K2494" s="88" t="str">
        <f t="shared" si="78"/>
        <v/>
      </c>
      <c r="N2494" s="207">
        <f t="shared" si="79"/>
        <v>0</v>
      </c>
    </row>
    <row r="2495" spans="1:14" s="41" customFormat="1" x14ac:dyDescent="0.25">
      <c r="A2495" s="270"/>
      <c r="B2495" s="271"/>
      <c r="C2495" s="43"/>
      <c r="D2495" s="43"/>
      <c r="E2495" s="43"/>
      <c r="F2495" s="43"/>
      <c r="G2495" s="48"/>
      <c r="H2495" s="49"/>
      <c r="I2495" s="46" t="str">
        <f>IF(C2495="","",INDEX(airports_all,MATCH(C2495,Inputs!$J$5:$J$8662,0)))</f>
        <v/>
      </c>
      <c r="J2495" s="72" t="str">
        <f>IF(D2495="","",INDEX(airports_all,MATCH(D2495,Inputs!$J$5:$J$8662,0)))</f>
        <v/>
      </c>
      <c r="K2495" s="88" t="str">
        <f t="shared" si="78"/>
        <v/>
      </c>
      <c r="N2495" s="207">
        <f t="shared" si="79"/>
        <v>0</v>
      </c>
    </row>
    <row r="2496" spans="1:14" s="41" customFormat="1" x14ac:dyDescent="0.25">
      <c r="A2496" s="270"/>
      <c r="B2496" s="271"/>
      <c r="C2496" s="43"/>
      <c r="D2496" s="43"/>
      <c r="E2496" s="43"/>
      <c r="F2496" s="43"/>
      <c r="G2496" s="48"/>
      <c r="H2496" s="49"/>
      <c r="I2496" s="46" t="str">
        <f>IF(C2496="","",INDEX(airports_all,MATCH(C2496,Inputs!$J$5:$J$8662,0)))</f>
        <v/>
      </c>
      <c r="J2496" s="72" t="str">
        <f>IF(D2496="","",INDEX(airports_all,MATCH(D2496,Inputs!$J$5:$J$8662,0)))</f>
        <v/>
      </c>
      <c r="K2496" s="88" t="str">
        <f t="shared" si="78"/>
        <v/>
      </c>
      <c r="N2496" s="207">
        <f t="shared" si="79"/>
        <v>0</v>
      </c>
    </row>
    <row r="2497" spans="1:14" s="41" customFormat="1" x14ac:dyDescent="0.25">
      <c r="A2497" s="270"/>
      <c r="B2497" s="271"/>
      <c r="C2497" s="43"/>
      <c r="D2497" s="43"/>
      <c r="E2497" s="43"/>
      <c r="F2497" s="43"/>
      <c r="G2497" s="48"/>
      <c r="H2497" s="49"/>
      <c r="I2497" s="46" t="str">
        <f>IF(C2497="","",INDEX(airports_all,MATCH(C2497,Inputs!$J$5:$J$8662,0)))</f>
        <v/>
      </c>
      <c r="J2497" s="72" t="str">
        <f>IF(D2497="","",INDEX(airports_all,MATCH(D2497,Inputs!$J$5:$J$8662,0)))</f>
        <v/>
      </c>
      <c r="K2497" s="88" t="str">
        <f t="shared" si="78"/>
        <v/>
      </c>
      <c r="N2497" s="207">
        <f t="shared" si="79"/>
        <v>0</v>
      </c>
    </row>
    <row r="2498" spans="1:14" s="41" customFormat="1" x14ac:dyDescent="0.25">
      <c r="A2498" s="270"/>
      <c r="B2498" s="271"/>
      <c r="C2498" s="43"/>
      <c r="D2498" s="43"/>
      <c r="E2498" s="43"/>
      <c r="F2498" s="43"/>
      <c r="G2498" s="48"/>
      <c r="H2498" s="49"/>
      <c r="I2498" s="46" t="str">
        <f>IF(C2498="","",INDEX(airports_all,MATCH(C2498,Inputs!$J$5:$J$8662,0)))</f>
        <v/>
      </c>
      <c r="J2498" s="72" t="str">
        <f>IF(D2498="","",INDEX(airports_all,MATCH(D2498,Inputs!$J$5:$J$8662,0)))</f>
        <v/>
      </c>
      <c r="K2498" s="88" t="str">
        <f t="shared" si="78"/>
        <v/>
      </c>
      <c r="N2498" s="207">
        <f t="shared" si="79"/>
        <v>0</v>
      </c>
    </row>
    <row r="2499" spans="1:14" s="41" customFormat="1" x14ac:dyDescent="0.25">
      <c r="A2499" s="270"/>
      <c r="B2499" s="271"/>
      <c r="C2499" s="43"/>
      <c r="D2499" s="43"/>
      <c r="E2499" s="43"/>
      <c r="F2499" s="43"/>
      <c r="G2499" s="48"/>
      <c r="H2499" s="49"/>
      <c r="I2499" s="46" t="str">
        <f>IF(C2499="","",INDEX(airports_all,MATCH(C2499,Inputs!$J$5:$J$8662,0)))</f>
        <v/>
      </c>
      <c r="J2499" s="72" t="str">
        <f>IF(D2499="","",INDEX(airports_all,MATCH(D2499,Inputs!$J$5:$J$8662,0)))</f>
        <v/>
      </c>
      <c r="K2499" s="88" t="str">
        <f t="shared" si="78"/>
        <v/>
      </c>
      <c r="N2499" s="207">
        <f t="shared" si="79"/>
        <v>0</v>
      </c>
    </row>
    <row r="2500" spans="1:14" s="41" customFormat="1" x14ac:dyDescent="0.25">
      <c r="A2500" s="270"/>
      <c r="B2500" s="271"/>
      <c r="C2500" s="43"/>
      <c r="D2500" s="43"/>
      <c r="E2500" s="43"/>
      <c r="F2500" s="43"/>
      <c r="G2500" s="48"/>
      <c r="H2500" s="49"/>
      <c r="I2500" s="46" t="str">
        <f>IF(C2500="","",INDEX(airports_all,MATCH(C2500,Inputs!$J$5:$J$8662,0)))</f>
        <v/>
      </c>
      <c r="J2500" s="72" t="str">
        <f>IF(D2500="","",INDEX(airports_all,MATCH(D2500,Inputs!$J$5:$J$8662,0)))</f>
        <v/>
      </c>
      <c r="K2500" s="88" t="str">
        <f t="shared" si="78"/>
        <v/>
      </c>
      <c r="N2500" s="207">
        <f t="shared" si="79"/>
        <v>0</v>
      </c>
    </row>
    <row r="2501" spans="1:14" s="41" customFormat="1" x14ac:dyDescent="0.25">
      <c r="A2501" s="270"/>
      <c r="B2501" s="271"/>
      <c r="C2501" s="43"/>
      <c r="D2501" s="43"/>
      <c r="E2501" s="43"/>
      <c r="F2501" s="43"/>
      <c r="G2501" s="48"/>
      <c r="H2501" s="49"/>
      <c r="I2501" s="46" t="str">
        <f>IF(C2501="","",INDEX(airports_all,MATCH(C2501,Inputs!$J$5:$J$8662,0)))</f>
        <v/>
      </c>
      <c r="J2501" s="72" t="str">
        <f>IF(D2501="","",INDEX(airports_all,MATCH(D2501,Inputs!$J$5:$J$8662,0)))</f>
        <v/>
      </c>
      <c r="K2501" s="88" t="str">
        <f t="shared" si="78"/>
        <v/>
      </c>
      <c r="N2501" s="207">
        <f t="shared" si="79"/>
        <v>0</v>
      </c>
    </row>
    <row r="2502" spans="1:14" s="41" customFormat="1" x14ac:dyDescent="0.25">
      <c r="A2502" s="270"/>
      <c r="B2502" s="271"/>
      <c r="C2502" s="43"/>
      <c r="D2502" s="43"/>
      <c r="E2502" s="43"/>
      <c r="F2502" s="43"/>
      <c r="G2502" s="48"/>
      <c r="H2502" s="49"/>
      <c r="I2502" s="46" t="str">
        <f>IF(C2502="","",INDEX(airports_all,MATCH(C2502,Inputs!$J$5:$J$8662,0)))</f>
        <v/>
      </c>
      <c r="J2502" s="72" t="str">
        <f>IF(D2502="","",INDEX(airports_all,MATCH(D2502,Inputs!$J$5:$J$8662,0)))</f>
        <v/>
      </c>
      <c r="K2502" s="88" t="str">
        <f t="shared" si="78"/>
        <v/>
      </c>
      <c r="N2502" s="207">
        <f t="shared" si="79"/>
        <v>0</v>
      </c>
    </row>
    <row r="2503" spans="1:14" s="41" customFormat="1" x14ac:dyDescent="0.25">
      <c r="A2503" s="270"/>
      <c r="B2503" s="271"/>
      <c r="C2503" s="43"/>
      <c r="D2503" s="43"/>
      <c r="E2503" s="43"/>
      <c r="F2503" s="43"/>
      <c r="G2503" s="48"/>
      <c r="H2503" s="49"/>
      <c r="I2503" s="46" t="str">
        <f>IF(C2503="","",INDEX(airports_all,MATCH(C2503,Inputs!$J$5:$J$8662,0)))</f>
        <v/>
      </c>
      <c r="J2503" s="72" t="str">
        <f>IF(D2503="","",INDEX(airports_all,MATCH(D2503,Inputs!$J$5:$J$8662,0)))</f>
        <v/>
      </c>
      <c r="K2503" s="88" t="str">
        <f t="shared" si="78"/>
        <v/>
      </c>
      <c r="N2503" s="207">
        <f t="shared" si="79"/>
        <v>0</v>
      </c>
    </row>
    <row r="2504" spans="1:14" s="41" customFormat="1" x14ac:dyDescent="0.25">
      <c r="A2504" s="270"/>
      <c r="B2504" s="271"/>
      <c r="C2504" s="43"/>
      <c r="D2504" s="43"/>
      <c r="E2504" s="43"/>
      <c r="F2504" s="43"/>
      <c r="G2504" s="48"/>
      <c r="H2504" s="49"/>
      <c r="I2504" s="46" t="str">
        <f>IF(C2504="","",INDEX(airports_all,MATCH(C2504,Inputs!$J$5:$J$8662,0)))</f>
        <v/>
      </c>
      <c r="J2504" s="72" t="str">
        <f>IF(D2504="","",INDEX(airports_all,MATCH(D2504,Inputs!$J$5:$J$8662,0)))</f>
        <v/>
      </c>
      <c r="K2504" s="88" t="str">
        <f t="shared" si="78"/>
        <v/>
      </c>
      <c r="N2504" s="207">
        <f t="shared" si="79"/>
        <v>0</v>
      </c>
    </row>
    <row r="2505" spans="1:14" s="41" customFormat="1" x14ac:dyDescent="0.25">
      <c r="A2505" s="270"/>
      <c r="B2505" s="271"/>
      <c r="C2505" s="43"/>
      <c r="D2505" s="43"/>
      <c r="E2505" s="43"/>
      <c r="F2505" s="43"/>
      <c r="G2505" s="48"/>
      <c r="H2505" s="49"/>
      <c r="I2505" s="46" t="str">
        <f>IF(C2505="","",INDEX(airports_all,MATCH(C2505,Inputs!$J$5:$J$8662,0)))</f>
        <v/>
      </c>
      <c r="J2505" s="72" t="str">
        <f>IF(D2505="","",INDEX(airports_all,MATCH(D2505,Inputs!$J$5:$J$8662,0)))</f>
        <v/>
      </c>
      <c r="K2505" s="88" t="str">
        <f t="shared" si="78"/>
        <v/>
      </c>
      <c r="N2505" s="207">
        <f t="shared" si="79"/>
        <v>0</v>
      </c>
    </row>
    <row r="2506" spans="1:14" s="41" customFormat="1" x14ac:dyDescent="0.25">
      <c r="A2506" s="270"/>
      <c r="B2506" s="271"/>
      <c r="C2506" s="43"/>
      <c r="D2506" s="43"/>
      <c r="E2506" s="43"/>
      <c r="F2506" s="43"/>
      <c r="G2506" s="48"/>
      <c r="H2506" s="49"/>
      <c r="I2506" s="46" t="str">
        <f>IF(C2506="","",INDEX(airports_all,MATCH(C2506,Inputs!$J$5:$J$8662,0)))</f>
        <v/>
      </c>
      <c r="J2506" s="72" t="str">
        <f>IF(D2506="","",INDEX(airports_all,MATCH(D2506,Inputs!$J$5:$J$8662,0)))</f>
        <v/>
      </c>
      <c r="K2506" s="88" t="str">
        <f t="shared" si="78"/>
        <v/>
      </c>
      <c r="N2506" s="207">
        <f t="shared" si="79"/>
        <v>0</v>
      </c>
    </row>
    <row r="2507" spans="1:14" s="41" customFormat="1" x14ac:dyDescent="0.25">
      <c r="A2507" s="270"/>
      <c r="B2507" s="271"/>
      <c r="C2507" s="43"/>
      <c r="D2507" s="43"/>
      <c r="E2507" s="43"/>
      <c r="F2507" s="43"/>
      <c r="G2507" s="48"/>
      <c r="H2507" s="49"/>
      <c r="I2507" s="46" t="str">
        <f>IF(C2507="","",INDEX(airports_all,MATCH(C2507,Inputs!$J$5:$J$8662,0)))</f>
        <v/>
      </c>
      <c r="J2507" s="72" t="str">
        <f>IF(D2507="","",INDEX(airports_all,MATCH(D2507,Inputs!$J$5:$J$8662,0)))</f>
        <v/>
      </c>
      <c r="K2507" s="88" t="str">
        <f t="shared" si="78"/>
        <v/>
      </c>
      <c r="N2507" s="207">
        <f t="shared" si="79"/>
        <v>0</v>
      </c>
    </row>
    <row r="2508" spans="1:14" s="41" customFormat="1" x14ac:dyDescent="0.25">
      <c r="A2508" s="270"/>
      <c r="B2508" s="271"/>
      <c r="C2508" s="43"/>
      <c r="D2508" s="43"/>
      <c r="E2508" s="43"/>
      <c r="F2508" s="43"/>
      <c r="G2508" s="48"/>
      <c r="H2508" s="49"/>
      <c r="I2508" s="46" t="str">
        <f>IF(C2508="","",INDEX(airports_all,MATCH(C2508,Inputs!$J$5:$J$8662,0)))</f>
        <v/>
      </c>
      <c r="J2508" s="72" t="str">
        <f>IF(D2508="","",INDEX(airports_all,MATCH(D2508,Inputs!$J$5:$J$8662,0)))</f>
        <v/>
      </c>
      <c r="K2508" s="88" t="str">
        <f t="shared" si="78"/>
        <v/>
      </c>
      <c r="N2508" s="207">
        <f t="shared" si="79"/>
        <v>0</v>
      </c>
    </row>
    <row r="2509" spans="1:14" s="41" customFormat="1" x14ac:dyDescent="0.25">
      <c r="A2509" s="270"/>
      <c r="B2509" s="271"/>
      <c r="C2509" s="43"/>
      <c r="D2509" s="43"/>
      <c r="E2509" s="43"/>
      <c r="F2509" s="43"/>
      <c r="G2509" s="48"/>
      <c r="H2509" s="49"/>
      <c r="I2509" s="46" t="str">
        <f>IF(C2509="","",INDEX(airports_all,MATCH(C2509,Inputs!$J$5:$J$8662,0)))</f>
        <v/>
      </c>
      <c r="J2509" s="72" t="str">
        <f>IF(D2509="","",INDEX(airports_all,MATCH(D2509,Inputs!$J$5:$J$8662,0)))</f>
        <v/>
      </c>
      <c r="K2509" s="88" t="str">
        <f t="shared" si="78"/>
        <v/>
      </c>
      <c r="N2509" s="207">
        <f t="shared" si="79"/>
        <v>0</v>
      </c>
    </row>
    <row r="2510" spans="1:14" s="41" customFormat="1" x14ac:dyDescent="0.25">
      <c r="A2510" s="270"/>
      <c r="B2510" s="271"/>
      <c r="C2510" s="43"/>
      <c r="D2510" s="43"/>
      <c r="E2510" s="43"/>
      <c r="F2510" s="43"/>
      <c r="G2510" s="48"/>
      <c r="H2510" s="49"/>
      <c r="I2510" s="46" t="str">
        <f>IF(C2510="","",INDEX(airports_all,MATCH(C2510,Inputs!$J$5:$J$8662,0)))</f>
        <v/>
      </c>
      <c r="J2510" s="72" t="str">
        <f>IF(D2510="","",INDEX(airports_all,MATCH(D2510,Inputs!$J$5:$J$8662,0)))</f>
        <v/>
      </c>
      <c r="K2510" s="88" t="str">
        <f t="shared" si="78"/>
        <v/>
      </c>
      <c r="N2510" s="207">
        <f t="shared" si="79"/>
        <v>0</v>
      </c>
    </row>
    <row r="2511" spans="1:14" s="41" customFormat="1" x14ac:dyDescent="0.25">
      <c r="A2511" s="270"/>
      <c r="B2511" s="271"/>
      <c r="C2511" s="43"/>
      <c r="D2511" s="43"/>
      <c r="E2511" s="43"/>
      <c r="F2511" s="43"/>
      <c r="G2511" s="48"/>
      <c r="H2511" s="49"/>
      <c r="I2511" s="46" t="str">
        <f>IF(C2511="","",INDEX(airports_all,MATCH(C2511,Inputs!$J$5:$J$8662,0)))</f>
        <v/>
      </c>
      <c r="J2511" s="72" t="str">
        <f>IF(D2511="","",INDEX(airports_all,MATCH(D2511,Inputs!$J$5:$J$8662,0)))</f>
        <v/>
      </c>
      <c r="K2511" s="88" t="str">
        <f t="shared" si="78"/>
        <v/>
      </c>
      <c r="N2511" s="207">
        <f t="shared" si="79"/>
        <v>0</v>
      </c>
    </row>
    <row r="2512" spans="1:14" s="41" customFormat="1" x14ac:dyDescent="0.25">
      <c r="A2512" s="270"/>
      <c r="B2512" s="271"/>
      <c r="C2512" s="43"/>
      <c r="D2512" s="43"/>
      <c r="E2512" s="43"/>
      <c r="F2512" s="43"/>
      <c r="G2512" s="48"/>
      <c r="H2512" s="49"/>
      <c r="I2512" s="46" t="str">
        <f>IF(C2512="","",INDEX(airports_all,MATCH(C2512,Inputs!$J$5:$J$8662,0)))</f>
        <v/>
      </c>
      <c r="J2512" s="72" t="str">
        <f>IF(D2512="","",INDEX(airports_all,MATCH(D2512,Inputs!$J$5:$J$8662,0)))</f>
        <v/>
      </c>
      <c r="K2512" s="88" t="str">
        <f t="shared" si="78"/>
        <v/>
      </c>
      <c r="N2512" s="207">
        <f t="shared" si="79"/>
        <v>0</v>
      </c>
    </row>
    <row r="2513" spans="1:14" s="41" customFormat="1" x14ac:dyDescent="0.25">
      <c r="A2513" s="270"/>
      <c r="B2513" s="271"/>
      <c r="C2513" s="43"/>
      <c r="D2513" s="43"/>
      <c r="E2513" s="43"/>
      <c r="F2513" s="43"/>
      <c r="G2513" s="48"/>
      <c r="H2513" s="49"/>
      <c r="I2513" s="46" t="str">
        <f>IF(C2513="","",INDEX(airports_all,MATCH(C2513,Inputs!$J$5:$J$8662,0)))</f>
        <v/>
      </c>
      <c r="J2513" s="72" t="str">
        <f>IF(D2513="","",INDEX(airports_all,MATCH(D2513,Inputs!$J$5:$J$8662,0)))</f>
        <v/>
      </c>
      <c r="K2513" s="88" t="str">
        <f t="shared" si="78"/>
        <v/>
      </c>
      <c r="N2513" s="207">
        <f t="shared" si="79"/>
        <v>0</v>
      </c>
    </row>
    <row r="2514" spans="1:14" s="41" customFormat="1" x14ac:dyDescent="0.25">
      <c r="A2514" s="270"/>
      <c r="B2514" s="271"/>
      <c r="C2514" s="43"/>
      <c r="D2514" s="43"/>
      <c r="E2514" s="43"/>
      <c r="F2514" s="43"/>
      <c r="G2514" s="48"/>
      <c r="H2514" s="49"/>
      <c r="I2514" s="46" t="str">
        <f>IF(C2514="","",INDEX(airports_all,MATCH(C2514,Inputs!$J$5:$J$8662,0)))</f>
        <v/>
      </c>
      <c r="J2514" s="72" t="str">
        <f>IF(D2514="","",INDEX(airports_all,MATCH(D2514,Inputs!$J$5:$J$8662,0)))</f>
        <v/>
      </c>
      <c r="K2514" s="88" t="str">
        <f t="shared" si="78"/>
        <v/>
      </c>
      <c r="N2514" s="207">
        <f t="shared" si="79"/>
        <v>0</v>
      </c>
    </row>
    <row r="2515" spans="1:14" s="41" customFormat="1" x14ac:dyDescent="0.25">
      <c r="A2515" s="270"/>
      <c r="B2515" s="271"/>
      <c r="C2515" s="43"/>
      <c r="D2515" s="43"/>
      <c r="E2515" s="43"/>
      <c r="F2515" s="43"/>
      <c r="G2515" s="48"/>
      <c r="H2515" s="49"/>
      <c r="I2515" s="46" t="str">
        <f>IF(C2515="","",INDEX(airports_all,MATCH(C2515,Inputs!$J$5:$J$8662,0)))</f>
        <v/>
      </c>
      <c r="J2515" s="72" t="str">
        <f>IF(D2515="","",INDEX(airports_all,MATCH(D2515,Inputs!$J$5:$J$8662,0)))</f>
        <v/>
      </c>
      <c r="K2515" s="88" t="str">
        <f t="shared" si="78"/>
        <v/>
      </c>
      <c r="N2515" s="207">
        <f t="shared" si="79"/>
        <v>0</v>
      </c>
    </row>
    <row r="2516" spans="1:14" s="41" customFormat="1" x14ac:dyDescent="0.25">
      <c r="A2516" s="270"/>
      <c r="B2516" s="271"/>
      <c r="C2516" s="43"/>
      <c r="D2516" s="43"/>
      <c r="E2516" s="43"/>
      <c r="F2516" s="43"/>
      <c r="G2516" s="48"/>
      <c r="H2516" s="49"/>
      <c r="I2516" s="46" t="str">
        <f>IF(C2516="","",INDEX(airports_all,MATCH(C2516,Inputs!$J$5:$J$8662,0)))</f>
        <v/>
      </c>
      <c r="J2516" s="72" t="str">
        <f>IF(D2516="","",INDEX(airports_all,MATCH(D2516,Inputs!$J$5:$J$8662,0)))</f>
        <v/>
      </c>
      <c r="K2516" s="88" t="str">
        <f t="shared" si="78"/>
        <v/>
      </c>
      <c r="N2516" s="207">
        <f t="shared" si="79"/>
        <v>0</v>
      </c>
    </row>
    <row r="2517" spans="1:14" s="41" customFormat="1" x14ac:dyDescent="0.25">
      <c r="A2517" s="270"/>
      <c r="B2517" s="271"/>
      <c r="C2517" s="43"/>
      <c r="D2517" s="43"/>
      <c r="E2517" s="43"/>
      <c r="F2517" s="43"/>
      <c r="G2517" s="48"/>
      <c r="H2517" s="49"/>
      <c r="I2517" s="46" t="str">
        <f>IF(C2517="","",INDEX(airports_all,MATCH(C2517,Inputs!$J$5:$J$8662,0)))</f>
        <v/>
      </c>
      <c r="J2517" s="72" t="str">
        <f>IF(D2517="","",INDEX(airports_all,MATCH(D2517,Inputs!$J$5:$J$8662,0)))</f>
        <v/>
      </c>
      <c r="K2517" s="88" t="str">
        <f t="shared" si="78"/>
        <v/>
      </c>
      <c r="N2517" s="207">
        <f t="shared" si="79"/>
        <v>0</v>
      </c>
    </row>
    <row r="2518" spans="1:14" s="41" customFormat="1" x14ac:dyDescent="0.25">
      <c r="A2518" s="270"/>
      <c r="B2518" s="271"/>
      <c r="C2518" s="43"/>
      <c r="D2518" s="43"/>
      <c r="E2518" s="43"/>
      <c r="F2518" s="43"/>
      <c r="G2518" s="48"/>
      <c r="H2518" s="49"/>
      <c r="I2518" s="46" t="str">
        <f>IF(C2518="","",INDEX(airports_all,MATCH(C2518,Inputs!$J$5:$J$8662,0)))</f>
        <v/>
      </c>
      <c r="J2518" s="72" t="str">
        <f>IF(D2518="","",INDEX(airports_all,MATCH(D2518,Inputs!$J$5:$J$8662,0)))</f>
        <v/>
      </c>
      <c r="K2518" s="88" t="str">
        <f t="shared" ref="K2518:K2581" si="80">IF(COUNTA(A2518:G2518)&gt;0,IF(COUNTA(A2518:G2518)&lt;6, "Enter data in all of columns B-G!",""),"")</f>
        <v/>
      </c>
      <c r="N2518" s="207">
        <f t="shared" ref="N2518:N2581" si="81">IF(COUNTA(A2518:G2518)&gt;0,IF(COUNTA(A2518:G2518)&lt;6, 1,0),0)</f>
        <v>0</v>
      </c>
    </row>
    <row r="2519" spans="1:14" s="41" customFormat="1" x14ac:dyDescent="0.25">
      <c r="A2519" s="270"/>
      <c r="B2519" s="271"/>
      <c r="C2519" s="43"/>
      <c r="D2519" s="43"/>
      <c r="E2519" s="43"/>
      <c r="F2519" s="43"/>
      <c r="G2519" s="48"/>
      <c r="H2519" s="49"/>
      <c r="I2519" s="46" t="str">
        <f>IF(C2519="","",INDEX(airports_all,MATCH(C2519,Inputs!$J$5:$J$8662,0)))</f>
        <v/>
      </c>
      <c r="J2519" s="72" t="str">
        <f>IF(D2519="","",INDEX(airports_all,MATCH(D2519,Inputs!$J$5:$J$8662,0)))</f>
        <v/>
      </c>
      <c r="K2519" s="88" t="str">
        <f t="shared" si="80"/>
        <v/>
      </c>
      <c r="N2519" s="207">
        <f t="shared" si="81"/>
        <v>0</v>
      </c>
    </row>
    <row r="2520" spans="1:14" s="41" customFormat="1" x14ac:dyDescent="0.25">
      <c r="A2520" s="270"/>
      <c r="B2520" s="271"/>
      <c r="C2520" s="43"/>
      <c r="D2520" s="43"/>
      <c r="E2520" s="43"/>
      <c r="F2520" s="43"/>
      <c r="G2520" s="48"/>
      <c r="H2520" s="49"/>
      <c r="I2520" s="46" t="str">
        <f>IF(C2520="","",INDEX(airports_all,MATCH(C2520,Inputs!$J$5:$J$8662,0)))</f>
        <v/>
      </c>
      <c r="J2520" s="72" t="str">
        <f>IF(D2520="","",INDEX(airports_all,MATCH(D2520,Inputs!$J$5:$J$8662,0)))</f>
        <v/>
      </c>
      <c r="K2520" s="88" t="str">
        <f t="shared" si="80"/>
        <v/>
      </c>
      <c r="N2520" s="207">
        <f t="shared" si="81"/>
        <v>0</v>
      </c>
    </row>
    <row r="2521" spans="1:14" s="41" customFormat="1" x14ac:dyDescent="0.25">
      <c r="A2521" s="270"/>
      <c r="B2521" s="271"/>
      <c r="C2521" s="43"/>
      <c r="D2521" s="43"/>
      <c r="E2521" s="43"/>
      <c r="F2521" s="43"/>
      <c r="G2521" s="48"/>
      <c r="H2521" s="49"/>
      <c r="I2521" s="46" t="str">
        <f>IF(C2521="","",INDEX(airports_all,MATCH(C2521,Inputs!$J$5:$J$8662,0)))</f>
        <v/>
      </c>
      <c r="J2521" s="72" t="str">
        <f>IF(D2521="","",INDEX(airports_all,MATCH(D2521,Inputs!$J$5:$J$8662,0)))</f>
        <v/>
      </c>
      <c r="K2521" s="88" t="str">
        <f t="shared" si="80"/>
        <v/>
      </c>
      <c r="N2521" s="207">
        <f t="shared" si="81"/>
        <v>0</v>
      </c>
    </row>
    <row r="2522" spans="1:14" s="41" customFormat="1" x14ac:dyDescent="0.25">
      <c r="A2522" s="270"/>
      <c r="B2522" s="271"/>
      <c r="C2522" s="43"/>
      <c r="D2522" s="43"/>
      <c r="E2522" s="43"/>
      <c r="F2522" s="43"/>
      <c r="G2522" s="48"/>
      <c r="H2522" s="49"/>
      <c r="I2522" s="46" t="str">
        <f>IF(C2522="","",INDEX(airports_all,MATCH(C2522,Inputs!$J$5:$J$8662,0)))</f>
        <v/>
      </c>
      <c r="J2522" s="72" t="str">
        <f>IF(D2522="","",INDEX(airports_all,MATCH(D2522,Inputs!$J$5:$J$8662,0)))</f>
        <v/>
      </c>
      <c r="K2522" s="88" t="str">
        <f t="shared" si="80"/>
        <v/>
      </c>
      <c r="N2522" s="207">
        <f t="shared" si="81"/>
        <v>0</v>
      </c>
    </row>
    <row r="2523" spans="1:14" s="41" customFormat="1" x14ac:dyDescent="0.25">
      <c r="A2523" s="270"/>
      <c r="B2523" s="271"/>
      <c r="C2523" s="43"/>
      <c r="D2523" s="43"/>
      <c r="E2523" s="43"/>
      <c r="F2523" s="43"/>
      <c r="G2523" s="48"/>
      <c r="H2523" s="49"/>
      <c r="I2523" s="46" t="str">
        <f>IF(C2523="","",INDEX(airports_all,MATCH(C2523,Inputs!$J$5:$J$8662,0)))</f>
        <v/>
      </c>
      <c r="J2523" s="72" t="str">
        <f>IF(D2523="","",INDEX(airports_all,MATCH(D2523,Inputs!$J$5:$J$8662,0)))</f>
        <v/>
      </c>
      <c r="K2523" s="88" t="str">
        <f t="shared" si="80"/>
        <v/>
      </c>
      <c r="N2523" s="207">
        <f t="shared" si="81"/>
        <v>0</v>
      </c>
    </row>
    <row r="2524" spans="1:14" s="41" customFormat="1" x14ac:dyDescent="0.25">
      <c r="A2524" s="270"/>
      <c r="B2524" s="271"/>
      <c r="C2524" s="43"/>
      <c r="D2524" s="43"/>
      <c r="E2524" s="43"/>
      <c r="F2524" s="43"/>
      <c r="G2524" s="48"/>
      <c r="H2524" s="49"/>
      <c r="I2524" s="46" t="str">
        <f>IF(C2524="","",INDEX(airports_all,MATCH(C2524,Inputs!$J$5:$J$8662,0)))</f>
        <v/>
      </c>
      <c r="J2524" s="72" t="str">
        <f>IF(D2524="","",INDEX(airports_all,MATCH(D2524,Inputs!$J$5:$J$8662,0)))</f>
        <v/>
      </c>
      <c r="K2524" s="88" t="str">
        <f t="shared" si="80"/>
        <v/>
      </c>
      <c r="N2524" s="207">
        <f t="shared" si="81"/>
        <v>0</v>
      </c>
    </row>
    <row r="2525" spans="1:14" s="41" customFormat="1" x14ac:dyDescent="0.25">
      <c r="A2525" s="270"/>
      <c r="B2525" s="271"/>
      <c r="C2525" s="43"/>
      <c r="D2525" s="43"/>
      <c r="E2525" s="43"/>
      <c r="F2525" s="43"/>
      <c r="G2525" s="48"/>
      <c r="H2525" s="49"/>
      <c r="I2525" s="46" t="str">
        <f>IF(C2525="","",INDEX(airports_all,MATCH(C2525,Inputs!$J$5:$J$8662,0)))</f>
        <v/>
      </c>
      <c r="J2525" s="72" t="str">
        <f>IF(D2525="","",INDEX(airports_all,MATCH(D2525,Inputs!$J$5:$J$8662,0)))</f>
        <v/>
      </c>
      <c r="K2525" s="88" t="str">
        <f t="shared" si="80"/>
        <v/>
      </c>
      <c r="N2525" s="207">
        <f t="shared" si="81"/>
        <v>0</v>
      </c>
    </row>
    <row r="2526" spans="1:14" s="41" customFormat="1" x14ac:dyDescent="0.25">
      <c r="A2526" s="270"/>
      <c r="B2526" s="271"/>
      <c r="C2526" s="43"/>
      <c r="D2526" s="43"/>
      <c r="E2526" s="43"/>
      <c r="F2526" s="43"/>
      <c r="G2526" s="48"/>
      <c r="H2526" s="49"/>
      <c r="I2526" s="46" t="str">
        <f>IF(C2526="","",INDEX(airports_all,MATCH(C2526,Inputs!$J$5:$J$8662,0)))</f>
        <v/>
      </c>
      <c r="J2526" s="72" t="str">
        <f>IF(D2526="","",INDEX(airports_all,MATCH(D2526,Inputs!$J$5:$J$8662,0)))</f>
        <v/>
      </c>
      <c r="K2526" s="88" t="str">
        <f t="shared" si="80"/>
        <v/>
      </c>
      <c r="N2526" s="207">
        <f t="shared" si="81"/>
        <v>0</v>
      </c>
    </row>
    <row r="2527" spans="1:14" s="41" customFormat="1" x14ac:dyDescent="0.25">
      <c r="A2527" s="270"/>
      <c r="B2527" s="271"/>
      <c r="C2527" s="43"/>
      <c r="D2527" s="43"/>
      <c r="E2527" s="43"/>
      <c r="F2527" s="43"/>
      <c r="G2527" s="48"/>
      <c r="H2527" s="49"/>
      <c r="I2527" s="46" t="str">
        <f>IF(C2527="","",INDEX(airports_all,MATCH(C2527,Inputs!$J$5:$J$8662,0)))</f>
        <v/>
      </c>
      <c r="J2527" s="72" t="str">
        <f>IF(D2527="","",INDEX(airports_all,MATCH(D2527,Inputs!$J$5:$J$8662,0)))</f>
        <v/>
      </c>
      <c r="K2527" s="88" t="str">
        <f t="shared" si="80"/>
        <v/>
      </c>
      <c r="N2527" s="207">
        <f t="shared" si="81"/>
        <v>0</v>
      </c>
    </row>
    <row r="2528" spans="1:14" s="41" customFormat="1" x14ac:dyDescent="0.25">
      <c r="A2528" s="270"/>
      <c r="B2528" s="271"/>
      <c r="C2528" s="43"/>
      <c r="D2528" s="43"/>
      <c r="E2528" s="43"/>
      <c r="F2528" s="43"/>
      <c r="G2528" s="48"/>
      <c r="H2528" s="49"/>
      <c r="I2528" s="46" t="str">
        <f>IF(C2528="","",INDEX(airports_all,MATCH(C2528,Inputs!$J$5:$J$8662,0)))</f>
        <v/>
      </c>
      <c r="J2528" s="72" t="str">
        <f>IF(D2528="","",INDEX(airports_all,MATCH(D2528,Inputs!$J$5:$J$8662,0)))</f>
        <v/>
      </c>
      <c r="K2528" s="88" t="str">
        <f t="shared" si="80"/>
        <v/>
      </c>
      <c r="N2528" s="207">
        <f t="shared" si="81"/>
        <v>0</v>
      </c>
    </row>
    <row r="2529" spans="1:14" s="41" customFormat="1" x14ac:dyDescent="0.25">
      <c r="A2529" s="270"/>
      <c r="B2529" s="271"/>
      <c r="C2529" s="43"/>
      <c r="D2529" s="43"/>
      <c r="E2529" s="43"/>
      <c r="F2529" s="43"/>
      <c r="G2529" s="48"/>
      <c r="H2529" s="49"/>
      <c r="I2529" s="46" t="str">
        <f>IF(C2529="","",INDEX(airports_all,MATCH(C2529,Inputs!$J$5:$J$8662,0)))</f>
        <v/>
      </c>
      <c r="J2529" s="72" t="str">
        <f>IF(D2529="","",INDEX(airports_all,MATCH(D2529,Inputs!$J$5:$J$8662,0)))</f>
        <v/>
      </c>
      <c r="K2529" s="88" t="str">
        <f t="shared" si="80"/>
        <v/>
      </c>
      <c r="N2529" s="207">
        <f t="shared" si="81"/>
        <v>0</v>
      </c>
    </row>
    <row r="2530" spans="1:14" s="41" customFormat="1" x14ac:dyDescent="0.25">
      <c r="A2530" s="270"/>
      <c r="B2530" s="271"/>
      <c r="C2530" s="43"/>
      <c r="D2530" s="43"/>
      <c r="E2530" s="43"/>
      <c r="F2530" s="43"/>
      <c r="G2530" s="48"/>
      <c r="H2530" s="49"/>
      <c r="I2530" s="46" t="str">
        <f>IF(C2530="","",INDEX(airports_all,MATCH(C2530,Inputs!$J$5:$J$8662,0)))</f>
        <v/>
      </c>
      <c r="J2530" s="72" t="str">
        <f>IF(D2530="","",INDEX(airports_all,MATCH(D2530,Inputs!$J$5:$J$8662,0)))</f>
        <v/>
      </c>
      <c r="K2530" s="88" t="str">
        <f t="shared" si="80"/>
        <v/>
      </c>
      <c r="N2530" s="207">
        <f t="shared" si="81"/>
        <v>0</v>
      </c>
    </row>
    <row r="2531" spans="1:14" s="41" customFormat="1" x14ac:dyDescent="0.25">
      <c r="A2531" s="270"/>
      <c r="B2531" s="271"/>
      <c r="C2531" s="43"/>
      <c r="D2531" s="43"/>
      <c r="E2531" s="43"/>
      <c r="F2531" s="43"/>
      <c r="G2531" s="48"/>
      <c r="H2531" s="49"/>
      <c r="I2531" s="46" t="str">
        <f>IF(C2531="","",INDEX(airports_all,MATCH(C2531,Inputs!$J$5:$J$8662,0)))</f>
        <v/>
      </c>
      <c r="J2531" s="72" t="str">
        <f>IF(D2531="","",INDEX(airports_all,MATCH(D2531,Inputs!$J$5:$J$8662,0)))</f>
        <v/>
      </c>
      <c r="K2531" s="88" t="str">
        <f t="shared" si="80"/>
        <v/>
      </c>
      <c r="N2531" s="207">
        <f t="shared" si="81"/>
        <v>0</v>
      </c>
    </row>
    <row r="2532" spans="1:14" s="41" customFormat="1" x14ac:dyDescent="0.25">
      <c r="A2532" s="270"/>
      <c r="B2532" s="271"/>
      <c r="C2532" s="43"/>
      <c r="D2532" s="43"/>
      <c r="E2532" s="43"/>
      <c r="F2532" s="43"/>
      <c r="G2532" s="48"/>
      <c r="H2532" s="49"/>
      <c r="I2532" s="46" t="str">
        <f>IF(C2532="","",INDEX(airports_all,MATCH(C2532,Inputs!$J$5:$J$8662,0)))</f>
        <v/>
      </c>
      <c r="J2532" s="72" t="str">
        <f>IF(D2532="","",INDEX(airports_all,MATCH(D2532,Inputs!$J$5:$J$8662,0)))</f>
        <v/>
      </c>
      <c r="K2532" s="88" t="str">
        <f t="shared" si="80"/>
        <v/>
      </c>
      <c r="N2532" s="207">
        <f t="shared" si="81"/>
        <v>0</v>
      </c>
    </row>
    <row r="2533" spans="1:14" s="41" customFormat="1" x14ac:dyDescent="0.25">
      <c r="A2533" s="270"/>
      <c r="B2533" s="271"/>
      <c r="C2533" s="43"/>
      <c r="D2533" s="43"/>
      <c r="E2533" s="43"/>
      <c r="F2533" s="43"/>
      <c r="G2533" s="48"/>
      <c r="H2533" s="49"/>
      <c r="I2533" s="46" t="str">
        <f>IF(C2533="","",INDEX(airports_all,MATCH(C2533,Inputs!$J$5:$J$8662,0)))</f>
        <v/>
      </c>
      <c r="J2533" s="72" t="str">
        <f>IF(D2533="","",INDEX(airports_all,MATCH(D2533,Inputs!$J$5:$J$8662,0)))</f>
        <v/>
      </c>
      <c r="K2533" s="88" t="str">
        <f t="shared" si="80"/>
        <v/>
      </c>
      <c r="N2533" s="207">
        <f t="shared" si="81"/>
        <v>0</v>
      </c>
    </row>
    <row r="2534" spans="1:14" s="41" customFormat="1" x14ac:dyDescent="0.25">
      <c r="A2534" s="270"/>
      <c r="B2534" s="271"/>
      <c r="C2534" s="43"/>
      <c r="D2534" s="43"/>
      <c r="E2534" s="43"/>
      <c r="F2534" s="43"/>
      <c r="G2534" s="48"/>
      <c r="H2534" s="49"/>
      <c r="I2534" s="46" t="str">
        <f>IF(C2534="","",INDEX(airports_all,MATCH(C2534,Inputs!$J$5:$J$8662,0)))</f>
        <v/>
      </c>
      <c r="J2534" s="72" t="str">
        <f>IF(D2534="","",INDEX(airports_all,MATCH(D2534,Inputs!$J$5:$J$8662,0)))</f>
        <v/>
      </c>
      <c r="K2534" s="88" t="str">
        <f t="shared" si="80"/>
        <v/>
      </c>
      <c r="N2534" s="207">
        <f t="shared" si="81"/>
        <v>0</v>
      </c>
    </row>
    <row r="2535" spans="1:14" s="41" customFormat="1" x14ac:dyDescent="0.25">
      <c r="A2535" s="270"/>
      <c r="B2535" s="271"/>
      <c r="C2535" s="43"/>
      <c r="D2535" s="43"/>
      <c r="E2535" s="43"/>
      <c r="F2535" s="43"/>
      <c r="G2535" s="48"/>
      <c r="H2535" s="49"/>
      <c r="I2535" s="46" t="str">
        <f>IF(C2535="","",INDEX(airports_all,MATCH(C2535,Inputs!$J$5:$J$8662,0)))</f>
        <v/>
      </c>
      <c r="J2535" s="72" t="str">
        <f>IF(D2535="","",INDEX(airports_all,MATCH(D2535,Inputs!$J$5:$J$8662,0)))</f>
        <v/>
      </c>
      <c r="K2535" s="88" t="str">
        <f t="shared" si="80"/>
        <v/>
      </c>
      <c r="N2535" s="207">
        <f t="shared" si="81"/>
        <v>0</v>
      </c>
    </row>
    <row r="2536" spans="1:14" s="41" customFormat="1" x14ac:dyDescent="0.25">
      <c r="A2536" s="270"/>
      <c r="B2536" s="271"/>
      <c r="C2536" s="43"/>
      <c r="D2536" s="43"/>
      <c r="E2536" s="43"/>
      <c r="F2536" s="43"/>
      <c r="G2536" s="48"/>
      <c r="H2536" s="49"/>
      <c r="I2536" s="46" t="str">
        <f>IF(C2536="","",INDEX(airports_all,MATCH(C2536,Inputs!$J$5:$J$8662,0)))</f>
        <v/>
      </c>
      <c r="J2536" s="72" t="str">
        <f>IF(D2536="","",INDEX(airports_all,MATCH(D2536,Inputs!$J$5:$J$8662,0)))</f>
        <v/>
      </c>
      <c r="K2536" s="88" t="str">
        <f t="shared" si="80"/>
        <v/>
      </c>
      <c r="N2536" s="207">
        <f t="shared" si="81"/>
        <v>0</v>
      </c>
    </row>
    <row r="2537" spans="1:14" s="41" customFormat="1" x14ac:dyDescent="0.25">
      <c r="A2537" s="270"/>
      <c r="B2537" s="271"/>
      <c r="C2537" s="43"/>
      <c r="D2537" s="43"/>
      <c r="E2537" s="43"/>
      <c r="F2537" s="43"/>
      <c r="G2537" s="48"/>
      <c r="H2537" s="49"/>
      <c r="I2537" s="46" t="str">
        <f>IF(C2537="","",INDEX(airports_all,MATCH(C2537,Inputs!$J$5:$J$8662,0)))</f>
        <v/>
      </c>
      <c r="J2537" s="72" t="str">
        <f>IF(D2537="","",INDEX(airports_all,MATCH(D2537,Inputs!$J$5:$J$8662,0)))</f>
        <v/>
      </c>
      <c r="K2537" s="88" t="str">
        <f t="shared" si="80"/>
        <v/>
      </c>
      <c r="N2537" s="207">
        <f t="shared" si="81"/>
        <v>0</v>
      </c>
    </row>
    <row r="2538" spans="1:14" s="41" customFormat="1" x14ac:dyDescent="0.25">
      <c r="A2538" s="270"/>
      <c r="B2538" s="271"/>
      <c r="C2538" s="43"/>
      <c r="D2538" s="43"/>
      <c r="E2538" s="43"/>
      <c r="F2538" s="43"/>
      <c r="G2538" s="48"/>
      <c r="H2538" s="49"/>
      <c r="I2538" s="46" t="str">
        <f>IF(C2538="","",INDEX(airports_all,MATCH(C2538,Inputs!$J$5:$J$8662,0)))</f>
        <v/>
      </c>
      <c r="J2538" s="72" t="str">
        <f>IF(D2538="","",INDEX(airports_all,MATCH(D2538,Inputs!$J$5:$J$8662,0)))</f>
        <v/>
      </c>
      <c r="K2538" s="88" t="str">
        <f t="shared" si="80"/>
        <v/>
      </c>
      <c r="N2538" s="207">
        <f t="shared" si="81"/>
        <v>0</v>
      </c>
    </row>
    <row r="2539" spans="1:14" s="41" customFormat="1" x14ac:dyDescent="0.25">
      <c r="A2539" s="270"/>
      <c r="B2539" s="271"/>
      <c r="C2539" s="43"/>
      <c r="D2539" s="43"/>
      <c r="E2539" s="43"/>
      <c r="F2539" s="43"/>
      <c r="G2539" s="48"/>
      <c r="H2539" s="49"/>
      <c r="I2539" s="46" t="str">
        <f>IF(C2539="","",INDEX(airports_all,MATCH(C2539,Inputs!$J$5:$J$8662,0)))</f>
        <v/>
      </c>
      <c r="J2539" s="72" t="str">
        <f>IF(D2539="","",INDEX(airports_all,MATCH(D2539,Inputs!$J$5:$J$8662,0)))</f>
        <v/>
      </c>
      <c r="K2539" s="88" t="str">
        <f t="shared" si="80"/>
        <v/>
      </c>
      <c r="N2539" s="207">
        <f t="shared" si="81"/>
        <v>0</v>
      </c>
    </row>
    <row r="2540" spans="1:14" s="41" customFormat="1" x14ac:dyDescent="0.25">
      <c r="A2540" s="270"/>
      <c r="B2540" s="271"/>
      <c r="C2540" s="43"/>
      <c r="D2540" s="43"/>
      <c r="E2540" s="43"/>
      <c r="F2540" s="43"/>
      <c r="G2540" s="48"/>
      <c r="H2540" s="49"/>
      <c r="I2540" s="46" t="str">
        <f>IF(C2540="","",INDEX(airports_all,MATCH(C2540,Inputs!$J$5:$J$8662,0)))</f>
        <v/>
      </c>
      <c r="J2540" s="72" t="str">
        <f>IF(D2540="","",INDEX(airports_all,MATCH(D2540,Inputs!$J$5:$J$8662,0)))</f>
        <v/>
      </c>
      <c r="K2540" s="88" t="str">
        <f t="shared" si="80"/>
        <v/>
      </c>
      <c r="N2540" s="207">
        <f t="shared" si="81"/>
        <v>0</v>
      </c>
    </row>
    <row r="2541" spans="1:14" s="41" customFormat="1" x14ac:dyDescent="0.25">
      <c r="A2541" s="270"/>
      <c r="B2541" s="271"/>
      <c r="C2541" s="43"/>
      <c r="D2541" s="43"/>
      <c r="E2541" s="43"/>
      <c r="F2541" s="43"/>
      <c r="G2541" s="48"/>
      <c r="H2541" s="49"/>
      <c r="I2541" s="46" t="str">
        <f>IF(C2541="","",INDEX(airports_all,MATCH(C2541,Inputs!$J$5:$J$8662,0)))</f>
        <v/>
      </c>
      <c r="J2541" s="72" t="str">
        <f>IF(D2541="","",INDEX(airports_all,MATCH(D2541,Inputs!$J$5:$J$8662,0)))</f>
        <v/>
      </c>
      <c r="K2541" s="88" t="str">
        <f t="shared" si="80"/>
        <v/>
      </c>
      <c r="N2541" s="207">
        <f t="shared" si="81"/>
        <v>0</v>
      </c>
    </row>
    <row r="2542" spans="1:14" s="41" customFormat="1" x14ac:dyDescent="0.25">
      <c r="A2542" s="270"/>
      <c r="B2542" s="271"/>
      <c r="C2542" s="43"/>
      <c r="D2542" s="43"/>
      <c r="E2542" s="43"/>
      <c r="F2542" s="43"/>
      <c r="G2542" s="48"/>
      <c r="H2542" s="49"/>
      <c r="I2542" s="46" t="str">
        <f>IF(C2542="","",INDEX(airports_all,MATCH(C2542,Inputs!$J$5:$J$8662,0)))</f>
        <v/>
      </c>
      <c r="J2542" s="72" t="str">
        <f>IF(D2542="","",INDEX(airports_all,MATCH(D2542,Inputs!$J$5:$J$8662,0)))</f>
        <v/>
      </c>
      <c r="K2542" s="88" t="str">
        <f t="shared" si="80"/>
        <v/>
      </c>
      <c r="N2542" s="207">
        <f t="shared" si="81"/>
        <v>0</v>
      </c>
    </row>
    <row r="2543" spans="1:14" s="41" customFormat="1" x14ac:dyDescent="0.25">
      <c r="A2543" s="270"/>
      <c r="B2543" s="271"/>
      <c r="C2543" s="43"/>
      <c r="D2543" s="43"/>
      <c r="E2543" s="43"/>
      <c r="F2543" s="43"/>
      <c r="G2543" s="48"/>
      <c r="H2543" s="49"/>
      <c r="I2543" s="46" t="str">
        <f>IF(C2543="","",INDEX(airports_all,MATCH(C2543,Inputs!$J$5:$J$8662,0)))</f>
        <v/>
      </c>
      <c r="J2543" s="72" t="str">
        <f>IF(D2543="","",INDEX(airports_all,MATCH(D2543,Inputs!$J$5:$J$8662,0)))</f>
        <v/>
      </c>
      <c r="K2543" s="88" t="str">
        <f t="shared" si="80"/>
        <v/>
      </c>
      <c r="N2543" s="207">
        <f t="shared" si="81"/>
        <v>0</v>
      </c>
    </row>
    <row r="2544" spans="1:14" s="41" customFormat="1" x14ac:dyDescent="0.25">
      <c r="A2544" s="270"/>
      <c r="B2544" s="271"/>
      <c r="C2544" s="43"/>
      <c r="D2544" s="43"/>
      <c r="E2544" s="43"/>
      <c r="F2544" s="43"/>
      <c r="G2544" s="48"/>
      <c r="H2544" s="49"/>
      <c r="I2544" s="46" t="str">
        <f>IF(C2544="","",INDEX(airports_all,MATCH(C2544,Inputs!$J$5:$J$8662,0)))</f>
        <v/>
      </c>
      <c r="J2544" s="72" t="str">
        <f>IF(D2544="","",INDEX(airports_all,MATCH(D2544,Inputs!$J$5:$J$8662,0)))</f>
        <v/>
      </c>
      <c r="K2544" s="88" t="str">
        <f t="shared" si="80"/>
        <v/>
      </c>
      <c r="N2544" s="207">
        <f t="shared" si="81"/>
        <v>0</v>
      </c>
    </row>
    <row r="2545" spans="1:14" s="41" customFormat="1" x14ac:dyDescent="0.25">
      <c r="A2545" s="270"/>
      <c r="B2545" s="271"/>
      <c r="C2545" s="43"/>
      <c r="D2545" s="43"/>
      <c r="E2545" s="43"/>
      <c r="F2545" s="43"/>
      <c r="G2545" s="48"/>
      <c r="H2545" s="49"/>
      <c r="I2545" s="46" t="str">
        <f>IF(C2545="","",INDEX(airports_all,MATCH(C2545,Inputs!$J$5:$J$8662,0)))</f>
        <v/>
      </c>
      <c r="J2545" s="72" t="str">
        <f>IF(D2545="","",INDEX(airports_all,MATCH(D2545,Inputs!$J$5:$J$8662,0)))</f>
        <v/>
      </c>
      <c r="K2545" s="88" t="str">
        <f t="shared" si="80"/>
        <v/>
      </c>
      <c r="N2545" s="207">
        <f t="shared" si="81"/>
        <v>0</v>
      </c>
    </row>
    <row r="2546" spans="1:14" s="41" customFormat="1" x14ac:dyDescent="0.25">
      <c r="A2546" s="270"/>
      <c r="B2546" s="271"/>
      <c r="C2546" s="43"/>
      <c r="D2546" s="43"/>
      <c r="E2546" s="43"/>
      <c r="F2546" s="43"/>
      <c r="G2546" s="48"/>
      <c r="H2546" s="49"/>
      <c r="I2546" s="46" t="str">
        <f>IF(C2546="","",INDEX(airports_all,MATCH(C2546,Inputs!$J$5:$J$8662,0)))</f>
        <v/>
      </c>
      <c r="J2546" s="72" t="str">
        <f>IF(D2546="","",INDEX(airports_all,MATCH(D2546,Inputs!$J$5:$J$8662,0)))</f>
        <v/>
      </c>
      <c r="K2546" s="88" t="str">
        <f t="shared" si="80"/>
        <v/>
      </c>
      <c r="N2546" s="207">
        <f t="shared" si="81"/>
        <v>0</v>
      </c>
    </row>
    <row r="2547" spans="1:14" s="41" customFormat="1" x14ac:dyDescent="0.25">
      <c r="A2547" s="270"/>
      <c r="B2547" s="271"/>
      <c r="C2547" s="43"/>
      <c r="D2547" s="43"/>
      <c r="E2547" s="43"/>
      <c r="F2547" s="43"/>
      <c r="G2547" s="48"/>
      <c r="H2547" s="49"/>
      <c r="I2547" s="46" t="str">
        <f>IF(C2547="","",INDEX(airports_all,MATCH(C2547,Inputs!$J$5:$J$8662,0)))</f>
        <v/>
      </c>
      <c r="J2547" s="72" t="str">
        <f>IF(D2547="","",INDEX(airports_all,MATCH(D2547,Inputs!$J$5:$J$8662,0)))</f>
        <v/>
      </c>
      <c r="K2547" s="88" t="str">
        <f t="shared" si="80"/>
        <v/>
      </c>
      <c r="N2547" s="207">
        <f t="shared" si="81"/>
        <v>0</v>
      </c>
    </row>
    <row r="2548" spans="1:14" s="41" customFormat="1" x14ac:dyDescent="0.25">
      <c r="A2548" s="270"/>
      <c r="B2548" s="271"/>
      <c r="C2548" s="43"/>
      <c r="D2548" s="43"/>
      <c r="E2548" s="43"/>
      <c r="F2548" s="43"/>
      <c r="G2548" s="48"/>
      <c r="H2548" s="49"/>
      <c r="I2548" s="46" t="str">
        <f>IF(C2548="","",INDEX(airports_all,MATCH(C2548,Inputs!$J$5:$J$8662,0)))</f>
        <v/>
      </c>
      <c r="J2548" s="72" t="str">
        <f>IF(D2548="","",INDEX(airports_all,MATCH(D2548,Inputs!$J$5:$J$8662,0)))</f>
        <v/>
      </c>
      <c r="K2548" s="88" t="str">
        <f t="shared" si="80"/>
        <v/>
      </c>
      <c r="N2548" s="207">
        <f t="shared" si="81"/>
        <v>0</v>
      </c>
    </row>
    <row r="2549" spans="1:14" s="41" customFormat="1" x14ac:dyDescent="0.25">
      <c r="A2549" s="270"/>
      <c r="B2549" s="271"/>
      <c r="C2549" s="43"/>
      <c r="D2549" s="43"/>
      <c r="E2549" s="43"/>
      <c r="F2549" s="43"/>
      <c r="G2549" s="48"/>
      <c r="H2549" s="49"/>
      <c r="I2549" s="46" t="str">
        <f>IF(C2549="","",INDEX(airports_all,MATCH(C2549,Inputs!$J$5:$J$8662,0)))</f>
        <v/>
      </c>
      <c r="J2549" s="72" t="str">
        <f>IF(D2549="","",INDEX(airports_all,MATCH(D2549,Inputs!$J$5:$J$8662,0)))</f>
        <v/>
      </c>
      <c r="K2549" s="88" t="str">
        <f t="shared" si="80"/>
        <v/>
      </c>
      <c r="N2549" s="207">
        <f t="shared" si="81"/>
        <v>0</v>
      </c>
    </row>
    <row r="2550" spans="1:14" s="41" customFormat="1" x14ac:dyDescent="0.25">
      <c r="A2550" s="270"/>
      <c r="B2550" s="271"/>
      <c r="C2550" s="43"/>
      <c r="D2550" s="43"/>
      <c r="E2550" s="43"/>
      <c r="F2550" s="43"/>
      <c r="G2550" s="48"/>
      <c r="H2550" s="49"/>
      <c r="I2550" s="46" t="str">
        <f>IF(C2550="","",INDEX(airports_all,MATCH(C2550,Inputs!$J$5:$J$8662,0)))</f>
        <v/>
      </c>
      <c r="J2550" s="72" t="str">
        <f>IF(D2550="","",INDEX(airports_all,MATCH(D2550,Inputs!$J$5:$J$8662,0)))</f>
        <v/>
      </c>
      <c r="K2550" s="88" t="str">
        <f t="shared" si="80"/>
        <v/>
      </c>
      <c r="N2550" s="207">
        <f t="shared" si="81"/>
        <v>0</v>
      </c>
    </row>
    <row r="2551" spans="1:14" s="41" customFormat="1" x14ac:dyDescent="0.25">
      <c r="A2551" s="270"/>
      <c r="B2551" s="271"/>
      <c r="C2551" s="43"/>
      <c r="D2551" s="43"/>
      <c r="E2551" s="43"/>
      <c r="F2551" s="43"/>
      <c r="G2551" s="48"/>
      <c r="H2551" s="49"/>
      <c r="I2551" s="46" t="str">
        <f>IF(C2551="","",INDEX(airports_all,MATCH(C2551,Inputs!$J$5:$J$8662,0)))</f>
        <v/>
      </c>
      <c r="J2551" s="72" t="str">
        <f>IF(D2551="","",INDEX(airports_all,MATCH(D2551,Inputs!$J$5:$J$8662,0)))</f>
        <v/>
      </c>
      <c r="K2551" s="88" t="str">
        <f t="shared" si="80"/>
        <v/>
      </c>
      <c r="N2551" s="207">
        <f t="shared" si="81"/>
        <v>0</v>
      </c>
    </row>
    <row r="2552" spans="1:14" s="41" customFormat="1" x14ac:dyDescent="0.25">
      <c r="A2552" s="270"/>
      <c r="B2552" s="271"/>
      <c r="C2552" s="43"/>
      <c r="D2552" s="43"/>
      <c r="E2552" s="43"/>
      <c r="F2552" s="43"/>
      <c r="G2552" s="48"/>
      <c r="H2552" s="49"/>
      <c r="I2552" s="46" t="str">
        <f>IF(C2552="","",INDEX(airports_all,MATCH(C2552,Inputs!$J$5:$J$8662,0)))</f>
        <v/>
      </c>
      <c r="J2552" s="72" t="str">
        <f>IF(D2552="","",INDEX(airports_all,MATCH(D2552,Inputs!$J$5:$J$8662,0)))</f>
        <v/>
      </c>
      <c r="K2552" s="88" t="str">
        <f t="shared" si="80"/>
        <v/>
      </c>
      <c r="N2552" s="207">
        <f t="shared" si="81"/>
        <v>0</v>
      </c>
    </row>
    <row r="2553" spans="1:14" s="41" customFormat="1" x14ac:dyDescent="0.25">
      <c r="A2553" s="270"/>
      <c r="B2553" s="271"/>
      <c r="C2553" s="43"/>
      <c r="D2553" s="43"/>
      <c r="E2553" s="43"/>
      <c r="F2553" s="43"/>
      <c r="G2553" s="48"/>
      <c r="H2553" s="49"/>
      <c r="I2553" s="46" t="str">
        <f>IF(C2553="","",INDEX(airports_all,MATCH(C2553,Inputs!$J$5:$J$8662,0)))</f>
        <v/>
      </c>
      <c r="J2553" s="72" t="str">
        <f>IF(D2553="","",INDEX(airports_all,MATCH(D2553,Inputs!$J$5:$J$8662,0)))</f>
        <v/>
      </c>
      <c r="K2553" s="88" t="str">
        <f t="shared" si="80"/>
        <v/>
      </c>
      <c r="N2553" s="207">
        <f t="shared" si="81"/>
        <v>0</v>
      </c>
    </row>
    <row r="2554" spans="1:14" s="41" customFormat="1" x14ac:dyDescent="0.25">
      <c r="A2554" s="270"/>
      <c r="B2554" s="271"/>
      <c r="C2554" s="43"/>
      <c r="D2554" s="43"/>
      <c r="E2554" s="43"/>
      <c r="F2554" s="43"/>
      <c r="G2554" s="48"/>
      <c r="H2554" s="49"/>
      <c r="I2554" s="46" t="str">
        <f>IF(C2554="","",INDEX(airports_all,MATCH(C2554,Inputs!$J$5:$J$8662,0)))</f>
        <v/>
      </c>
      <c r="J2554" s="72" t="str">
        <f>IF(D2554="","",INDEX(airports_all,MATCH(D2554,Inputs!$J$5:$J$8662,0)))</f>
        <v/>
      </c>
      <c r="K2554" s="88" t="str">
        <f t="shared" si="80"/>
        <v/>
      </c>
      <c r="N2554" s="207">
        <f t="shared" si="81"/>
        <v>0</v>
      </c>
    </row>
    <row r="2555" spans="1:14" s="41" customFormat="1" x14ac:dyDescent="0.25">
      <c r="A2555" s="270"/>
      <c r="B2555" s="271"/>
      <c r="C2555" s="43"/>
      <c r="D2555" s="43"/>
      <c r="E2555" s="43"/>
      <c r="F2555" s="43"/>
      <c r="G2555" s="48"/>
      <c r="H2555" s="49"/>
      <c r="I2555" s="46" t="str">
        <f>IF(C2555="","",INDEX(airports_all,MATCH(C2555,Inputs!$J$5:$J$8662,0)))</f>
        <v/>
      </c>
      <c r="J2555" s="72" t="str">
        <f>IF(D2555="","",INDEX(airports_all,MATCH(D2555,Inputs!$J$5:$J$8662,0)))</f>
        <v/>
      </c>
      <c r="K2555" s="88" t="str">
        <f t="shared" si="80"/>
        <v/>
      </c>
      <c r="N2555" s="207">
        <f t="shared" si="81"/>
        <v>0</v>
      </c>
    </row>
    <row r="2556" spans="1:14" s="41" customFormat="1" x14ac:dyDescent="0.25">
      <c r="A2556" s="270"/>
      <c r="B2556" s="271"/>
      <c r="C2556" s="43"/>
      <c r="D2556" s="43"/>
      <c r="E2556" s="43"/>
      <c r="F2556" s="43"/>
      <c r="G2556" s="48"/>
      <c r="H2556" s="49"/>
      <c r="I2556" s="46" t="str">
        <f>IF(C2556="","",INDEX(airports_all,MATCH(C2556,Inputs!$J$5:$J$8662,0)))</f>
        <v/>
      </c>
      <c r="J2556" s="72" t="str">
        <f>IF(D2556="","",INDEX(airports_all,MATCH(D2556,Inputs!$J$5:$J$8662,0)))</f>
        <v/>
      </c>
      <c r="K2556" s="88" t="str">
        <f t="shared" si="80"/>
        <v/>
      </c>
      <c r="N2556" s="207">
        <f t="shared" si="81"/>
        <v>0</v>
      </c>
    </row>
    <row r="2557" spans="1:14" s="41" customFormat="1" x14ac:dyDescent="0.25">
      <c r="A2557" s="270"/>
      <c r="B2557" s="271"/>
      <c r="C2557" s="43"/>
      <c r="D2557" s="43"/>
      <c r="E2557" s="43"/>
      <c r="F2557" s="43"/>
      <c r="G2557" s="48"/>
      <c r="H2557" s="49"/>
      <c r="I2557" s="46" t="str">
        <f>IF(C2557="","",INDEX(airports_all,MATCH(C2557,Inputs!$J$5:$J$8662,0)))</f>
        <v/>
      </c>
      <c r="J2557" s="72" t="str">
        <f>IF(D2557="","",INDEX(airports_all,MATCH(D2557,Inputs!$J$5:$J$8662,0)))</f>
        <v/>
      </c>
      <c r="K2557" s="88" t="str">
        <f t="shared" si="80"/>
        <v/>
      </c>
      <c r="N2557" s="207">
        <f t="shared" si="81"/>
        <v>0</v>
      </c>
    </row>
    <row r="2558" spans="1:14" s="41" customFormat="1" x14ac:dyDescent="0.25">
      <c r="A2558" s="270"/>
      <c r="B2558" s="271"/>
      <c r="C2558" s="43"/>
      <c r="D2558" s="43"/>
      <c r="E2558" s="43"/>
      <c r="F2558" s="43"/>
      <c r="G2558" s="48"/>
      <c r="H2558" s="49"/>
      <c r="I2558" s="46" t="str">
        <f>IF(C2558="","",INDEX(airports_all,MATCH(C2558,Inputs!$J$5:$J$8662,0)))</f>
        <v/>
      </c>
      <c r="J2558" s="72" t="str">
        <f>IF(D2558="","",INDEX(airports_all,MATCH(D2558,Inputs!$J$5:$J$8662,0)))</f>
        <v/>
      </c>
      <c r="K2558" s="88" t="str">
        <f t="shared" si="80"/>
        <v/>
      </c>
      <c r="N2558" s="207">
        <f t="shared" si="81"/>
        <v>0</v>
      </c>
    </row>
    <row r="2559" spans="1:14" s="41" customFormat="1" x14ac:dyDescent="0.25">
      <c r="A2559" s="270"/>
      <c r="B2559" s="271"/>
      <c r="C2559" s="43"/>
      <c r="D2559" s="43"/>
      <c r="E2559" s="43"/>
      <c r="F2559" s="43"/>
      <c r="G2559" s="48"/>
      <c r="H2559" s="49"/>
      <c r="I2559" s="46" t="str">
        <f>IF(C2559="","",INDEX(airports_all,MATCH(C2559,Inputs!$J$5:$J$8662,0)))</f>
        <v/>
      </c>
      <c r="J2559" s="72" t="str">
        <f>IF(D2559="","",INDEX(airports_all,MATCH(D2559,Inputs!$J$5:$J$8662,0)))</f>
        <v/>
      </c>
      <c r="K2559" s="88" t="str">
        <f t="shared" si="80"/>
        <v/>
      </c>
      <c r="N2559" s="207">
        <f t="shared" si="81"/>
        <v>0</v>
      </c>
    </row>
    <row r="2560" spans="1:14" s="41" customFormat="1" x14ac:dyDescent="0.25">
      <c r="A2560" s="270"/>
      <c r="B2560" s="271"/>
      <c r="C2560" s="43"/>
      <c r="D2560" s="43"/>
      <c r="E2560" s="43"/>
      <c r="F2560" s="43"/>
      <c r="G2560" s="48"/>
      <c r="H2560" s="49"/>
      <c r="I2560" s="46" t="str">
        <f>IF(C2560="","",INDEX(airports_all,MATCH(C2560,Inputs!$J$5:$J$8662,0)))</f>
        <v/>
      </c>
      <c r="J2560" s="72" t="str">
        <f>IF(D2560="","",INDEX(airports_all,MATCH(D2560,Inputs!$J$5:$J$8662,0)))</f>
        <v/>
      </c>
      <c r="K2560" s="88" t="str">
        <f t="shared" si="80"/>
        <v/>
      </c>
      <c r="N2560" s="207">
        <f t="shared" si="81"/>
        <v>0</v>
      </c>
    </row>
    <row r="2561" spans="1:14" s="41" customFormat="1" x14ac:dyDescent="0.25">
      <c r="A2561" s="270"/>
      <c r="B2561" s="271"/>
      <c r="C2561" s="43"/>
      <c r="D2561" s="43"/>
      <c r="E2561" s="43"/>
      <c r="F2561" s="43"/>
      <c r="G2561" s="48"/>
      <c r="H2561" s="49"/>
      <c r="I2561" s="46" t="str">
        <f>IF(C2561="","",INDEX(airports_all,MATCH(C2561,Inputs!$J$5:$J$8662,0)))</f>
        <v/>
      </c>
      <c r="J2561" s="72" t="str">
        <f>IF(D2561="","",INDEX(airports_all,MATCH(D2561,Inputs!$J$5:$J$8662,0)))</f>
        <v/>
      </c>
      <c r="K2561" s="88" t="str">
        <f t="shared" si="80"/>
        <v/>
      </c>
      <c r="N2561" s="207">
        <f t="shared" si="81"/>
        <v>0</v>
      </c>
    </row>
    <row r="2562" spans="1:14" s="41" customFormat="1" x14ac:dyDescent="0.25">
      <c r="A2562" s="270"/>
      <c r="B2562" s="271"/>
      <c r="C2562" s="43"/>
      <c r="D2562" s="43"/>
      <c r="E2562" s="43"/>
      <c r="F2562" s="43"/>
      <c r="G2562" s="48"/>
      <c r="H2562" s="49"/>
      <c r="I2562" s="46" t="str">
        <f>IF(C2562="","",INDEX(airports_all,MATCH(C2562,Inputs!$J$5:$J$8662,0)))</f>
        <v/>
      </c>
      <c r="J2562" s="72" t="str">
        <f>IF(D2562="","",INDEX(airports_all,MATCH(D2562,Inputs!$J$5:$J$8662,0)))</f>
        <v/>
      </c>
      <c r="K2562" s="88" t="str">
        <f t="shared" si="80"/>
        <v/>
      </c>
      <c r="N2562" s="207">
        <f t="shared" si="81"/>
        <v>0</v>
      </c>
    </row>
    <row r="2563" spans="1:14" s="41" customFormat="1" x14ac:dyDescent="0.25">
      <c r="A2563" s="270"/>
      <c r="B2563" s="271"/>
      <c r="C2563" s="43"/>
      <c r="D2563" s="43"/>
      <c r="E2563" s="43"/>
      <c r="F2563" s="43"/>
      <c r="G2563" s="48"/>
      <c r="H2563" s="49"/>
      <c r="I2563" s="46" t="str">
        <f>IF(C2563="","",INDEX(airports_all,MATCH(C2563,Inputs!$J$5:$J$8662,0)))</f>
        <v/>
      </c>
      <c r="J2563" s="72" t="str">
        <f>IF(D2563="","",INDEX(airports_all,MATCH(D2563,Inputs!$J$5:$J$8662,0)))</f>
        <v/>
      </c>
      <c r="K2563" s="88" t="str">
        <f t="shared" si="80"/>
        <v/>
      </c>
      <c r="N2563" s="207">
        <f t="shared" si="81"/>
        <v>0</v>
      </c>
    </row>
    <row r="2564" spans="1:14" s="41" customFormat="1" x14ac:dyDescent="0.25">
      <c r="A2564" s="270"/>
      <c r="B2564" s="271"/>
      <c r="C2564" s="43"/>
      <c r="D2564" s="43"/>
      <c r="E2564" s="43"/>
      <c r="F2564" s="43"/>
      <c r="G2564" s="48"/>
      <c r="H2564" s="49"/>
      <c r="I2564" s="46" t="str">
        <f>IF(C2564="","",INDEX(airports_all,MATCH(C2564,Inputs!$J$5:$J$8662,0)))</f>
        <v/>
      </c>
      <c r="J2564" s="72" t="str">
        <f>IF(D2564="","",INDEX(airports_all,MATCH(D2564,Inputs!$J$5:$J$8662,0)))</f>
        <v/>
      </c>
      <c r="K2564" s="88" t="str">
        <f t="shared" si="80"/>
        <v/>
      </c>
      <c r="N2564" s="207">
        <f t="shared" si="81"/>
        <v>0</v>
      </c>
    </row>
    <row r="2565" spans="1:14" s="41" customFormat="1" x14ac:dyDescent="0.25">
      <c r="A2565" s="270"/>
      <c r="B2565" s="271"/>
      <c r="C2565" s="43"/>
      <c r="D2565" s="43"/>
      <c r="E2565" s="43"/>
      <c r="F2565" s="43"/>
      <c r="G2565" s="48"/>
      <c r="H2565" s="49"/>
      <c r="I2565" s="46" t="str">
        <f>IF(C2565="","",INDEX(airports_all,MATCH(C2565,Inputs!$J$5:$J$8662,0)))</f>
        <v/>
      </c>
      <c r="J2565" s="72" t="str">
        <f>IF(D2565="","",INDEX(airports_all,MATCH(D2565,Inputs!$J$5:$J$8662,0)))</f>
        <v/>
      </c>
      <c r="K2565" s="88" t="str">
        <f t="shared" si="80"/>
        <v/>
      </c>
      <c r="N2565" s="207">
        <f t="shared" si="81"/>
        <v>0</v>
      </c>
    </row>
    <row r="2566" spans="1:14" s="41" customFormat="1" x14ac:dyDescent="0.25">
      <c r="A2566" s="270"/>
      <c r="B2566" s="271"/>
      <c r="C2566" s="43"/>
      <c r="D2566" s="43"/>
      <c r="E2566" s="43"/>
      <c r="F2566" s="43"/>
      <c r="G2566" s="48"/>
      <c r="H2566" s="49"/>
      <c r="I2566" s="46" t="str">
        <f>IF(C2566="","",INDEX(airports_all,MATCH(C2566,Inputs!$J$5:$J$8662,0)))</f>
        <v/>
      </c>
      <c r="J2566" s="72" t="str">
        <f>IF(D2566="","",INDEX(airports_all,MATCH(D2566,Inputs!$J$5:$J$8662,0)))</f>
        <v/>
      </c>
      <c r="K2566" s="88" t="str">
        <f t="shared" si="80"/>
        <v/>
      </c>
      <c r="N2566" s="207">
        <f t="shared" si="81"/>
        <v>0</v>
      </c>
    </row>
    <row r="2567" spans="1:14" s="41" customFormat="1" x14ac:dyDescent="0.25">
      <c r="A2567" s="270"/>
      <c r="B2567" s="271"/>
      <c r="C2567" s="43"/>
      <c r="D2567" s="43"/>
      <c r="E2567" s="43"/>
      <c r="F2567" s="43"/>
      <c r="G2567" s="48"/>
      <c r="H2567" s="49"/>
      <c r="I2567" s="46" t="str">
        <f>IF(C2567="","",INDEX(airports_all,MATCH(C2567,Inputs!$J$5:$J$8662,0)))</f>
        <v/>
      </c>
      <c r="J2567" s="72" t="str">
        <f>IF(D2567="","",INDEX(airports_all,MATCH(D2567,Inputs!$J$5:$J$8662,0)))</f>
        <v/>
      </c>
      <c r="K2567" s="88" t="str">
        <f t="shared" si="80"/>
        <v/>
      </c>
      <c r="N2567" s="207">
        <f t="shared" si="81"/>
        <v>0</v>
      </c>
    </row>
    <row r="2568" spans="1:14" s="41" customFormat="1" x14ac:dyDescent="0.25">
      <c r="A2568" s="270"/>
      <c r="B2568" s="271"/>
      <c r="C2568" s="43"/>
      <c r="D2568" s="43"/>
      <c r="E2568" s="43"/>
      <c r="F2568" s="43"/>
      <c r="G2568" s="48"/>
      <c r="H2568" s="49"/>
      <c r="I2568" s="46" t="str">
        <f>IF(C2568="","",INDEX(airports_all,MATCH(C2568,Inputs!$J$5:$J$8662,0)))</f>
        <v/>
      </c>
      <c r="J2568" s="72" t="str">
        <f>IF(D2568="","",INDEX(airports_all,MATCH(D2568,Inputs!$J$5:$J$8662,0)))</f>
        <v/>
      </c>
      <c r="K2568" s="88" t="str">
        <f t="shared" si="80"/>
        <v/>
      </c>
      <c r="N2568" s="207">
        <f t="shared" si="81"/>
        <v>0</v>
      </c>
    </row>
    <row r="2569" spans="1:14" s="41" customFormat="1" x14ac:dyDescent="0.25">
      <c r="A2569" s="270"/>
      <c r="B2569" s="271"/>
      <c r="C2569" s="43"/>
      <c r="D2569" s="43"/>
      <c r="E2569" s="43"/>
      <c r="F2569" s="43"/>
      <c r="G2569" s="48"/>
      <c r="H2569" s="49"/>
      <c r="I2569" s="46" t="str">
        <f>IF(C2569="","",INDEX(airports_all,MATCH(C2569,Inputs!$J$5:$J$8662,0)))</f>
        <v/>
      </c>
      <c r="J2569" s="72" t="str">
        <f>IF(D2569="","",INDEX(airports_all,MATCH(D2569,Inputs!$J$5:$J$8662,0)))</f>
        <v/>
      </c>
      <c r="K2569" s="88" t="str">
        <f t="shared" si="80"/>
        <v/>
      </c>
      <c r="N2569" s="207">
        <f t="shared" si="81"/>
        <v>0</v>
      </c>
    </row>
    <row r="2570" spans="1:14" s="41" customFormat="1" x14ac:dyDescent="0.25">
      <c r="A2570" s="270"/>
      <c r="B2570" s="271"/>
      <c r="C2570" s="43"/>
      <c r="D2570" s="43"/>
      <c r="E2570" s="43"/>
      <c r="F2570" s="43"/>
      <c r="G2570" s="48"/>
      <c r="H2570" s="49"/>
      <c r="I2570" s="46" t="str">
        <f>IF(C2570="","",INDEX(airports_all,MATCH(C2570,Inputs!$J$5:$J$8662,0)))</f>
        <v/>
      </c>
      <c r="J2570" s="72" t="str">
        <f>IF(D2570="","",INDEX(airports_all,MATCH(D2570,Inputs!$J$5:$J$8662,0)))</f>
        <v/>
      </c>
      <c r="K2570" s="88" t="str">
        <f t="shared" si="80"/>
        <v/>
      </c>
      <c r="N2570" s="207">
        <f t="shared" si="81"/>
        <v>0</v>
      </c>
    </row>
    <row r="2571" spans="1:14" s="41" customFormat="1" x14ac:dyDescent="0.25">
      <c r="A2571" s="270"/>
      <c r="B2571" s="271"/>
      <c r="C2571" s="43"/>
      <c r="D2571" s="43"/>
      <c r="E2571" s="43"/>
      <c r="F2571" s="43"/>
      <c r="G2571" s="48"/>
      <c r="H2571" s="49"/>
      <c r="I2571" s="46" t="str">
        <f>IF(C2571="","",INDEX(airports_all,MATCH(C2571,Inputs!$J$5:$J$8662,0)))</f>
        <v/>
      </c>
      <c r="J2571" s="72" t="str">
        <f>IF(D2571="","",INDEX(airports_all,MATCH(D2571,Inputs!$J$5:$J$8662,0)))</f>
        <v/>
      </c>
      <c r="K2571" s="88" t="str">
        <f t="shared" si="80"/>
        <v/>
      </c>
      <c r="N2571" s="207">
        <f t="shared" si="81"/>
        <v>0</v>
      </c>
    </row>
    <row r="2572" spans="1:14" s="41" customFormat="1" x14ac:dyDescent="0.25">
      <c r="A2572" s="270"/>
      <c r="B2572" s="271"/>
      <c r="C2572" s="43"/>
      <c r="D2572" s="43"/>
      <c r="E2572" s="43"/>
      <c r="F2572" s="43"/>
      <c r="G2572" s="48"/>
      <c r="H2572" s="49"/>
      <c r="I2572" s="46" t="str">
        <f>IF(C2572="","",INDEX(airports_all,MATCH(C2572,Inputs!$J$5:$J$8662,0)))</f>
        <v/>
      </c>
      <c r="J2572" s="72" t="str">
        <f>IF(D2572="","",INDEX(airports_all,MATCH(D2572,Inputs!$J$5:$J$8662,0)))</f>
        <v/>
      </c>
      <c r="K2572" s="88" t="str">
        <f t="shared" si="80"/>
        <v/>
      </c>
      <c r="N2572" s="207">
        <f t="shared" si="81"/>
        <v>0</v>
      </c>
    </row>
    <row r="2573" spans="1:14" s="41" customFormat="1" x14ac:dyDescent="0.25">
      <c r="A2573" s="270"/>
      <c r="B2573" s="271"/>
      <c r="C2573" s="43"/>
      <c r="D2573" s="43"/>
      <c r="E2573" s="43"/>
      <c r="F2573" s="43"/>
      <c r="G2573" s="48"/>
      <c r="H2573" s="49"/>
      <c r="I2573" s="46" t="str">
        <f>IF(C2573="","",INDEX(airports_all,MATCH(C2573,Inputs!$J$5:$J$8662,0)))</f>
        <v/>
      </c>
      <c r="J2573" s="72" t="str">
        <f>IF(D2573="","",INDEX(airports_all,MATCH(D2573,Inputs!$J$5:$J$8662,0)))</f>
        <v/>
      </c>
      <c r="K2573" s="88" t="str">
        <f t="shared" si="80"/>
        <v/>
      </c>
      <c r="N2573" s="207">
        <f t="shared" si="81"/>
        <v>0</v>
      </c>
    </row>
    <row r="2574" spans="1:14" s="41" customFormat="1" x14ac:dyDescent="0.25">
      <c r="A2574" s="270"/>
      <c r="B2574" s="271"/>
      <c r="C2574" s="43"/>
      <c r="D2574" s="43"/>
      <c r="E2574" s="43"/>
      <c r="F2574" s="43"/>
      <c r="G2574" s="48"/>
      <c r="H2574" s="49"/>
      <c r="I2574" s="46" t="str">
        <f>IF(C2574="","",INDEX(airports_all,MATCH(C2574,Inputs!$J$5:$J$8662,0)))</f>
        <v/>
      </c>
      <c r="J2574" s="72" t="str">
        <f>IF(D2574="","",INDEX(airports_all,MATCH(D2574,Inputs!$J$5:$J$8662,0)))</f>
        <v/>
      </c>
      <c r="K2574" s="88" t="str">
        <f t="shared" si="80"/>
        <v/>
      </c>
      <c r="N2574" s="207">
        <f t="shared" si="81"/>
        <v>0</v>
      </c>
    </row>
    <row r="2575" spans="1:14" s="41" customFormat="1" x14ac:dyDescent="0.25">
      <c r="A2575" s="270"/>
      <c r="B2575" s="271"/>
      <c r="C2575" s="43"/>
      <c r="D2575" s="43"/>
      <c r="E2575" s="43"/>
      <c r="F2575" s="43"/>
      <c r="G2575" s="48"/>
      <c r="H2575" s="49"/>
      <c r="I2575" s="46" t="str">
        <f>IF(C2575="","",INDEX(airports_all,MATCH(C2575,Inputs!$J$5:$J$8662,0)))</f>
        <v/>
      </c>
      <c r="J2575" s="72" t="str">
        <f>IF(D2575="","",INDEX(airports_all,MATCH(D2575,Inputs!$J$5:$J$8662,0)))</f>
        <v/>
      </c>
      <c r="K2575" s="88" t="str">
        <f t="shared" si="80"/>
        <v/>
      </c>
      <c r="N2575" s="207">
        <f t="shared" si="81"/>
        <v>0</v>
      </c>
    </row>
    <row r="2576" spans="1:14" s="41" customFormat="1" x14ac:dyDescent="0.25">
      <c r="A2576" s="270"/>
      <c r="B2576" s="271"/>
      <c r="C2576" s="43"/>
      <c r="D2576" s="43"/>
      <c r="E2576" s="43"/>
      <c r="F2576" s="43"/>
      <c r="G2576" s="48"/>
      <c r="H2576" s="49"/>
      <c r="I2576" s="46" t="str">
        <f>IF(C2576="","",INDEX(airports_all,MATCH(C2576,Inputs!$J$5:$J$8662,0)))</f>
        <v/>
      </c>
      <c r="J2576" s="72" t="str">
        <f>IF(D2576="","",INDEX(airports_all,MATCH(D2576,Inputs!$J$5:$J$8662,0)))</f>
        <v/>
      </c>
      <c r="K2576" s="88" t="str">
        <f t="shared" si="80"/>
        <v/>
      </c>
      <c r="N2576" s="207">
        <f t="shared" si="81"/>
        <v>0</v>
      </c>
    </row>
    <row r="2577" spans="1:14" s="41" customFormat="1" x14ac:dyDescent="0.25">
      <c r="A2577" s="270"/>
      <c r="B2577" s="271"/>
      <c r="C2577" s="43"/>
      <c r="D2577" s="43"/>
      <c r="E2577" s="43"/>
      <c r="F2577" s="43"/>
      <c r="G2577" s="48"/>
      <c r="H2577" s="49"/>
      <c r="I2577" s="46" t="str">
        <f>IF(C2577="","",INDEX(airports_all,MATCH(C2577,Inputs!$J$5:$J$8662,0)))</f>
        <v/>
      </c>
      <c r="J2577" s="72" t="str">
        <f>IF(D2577="","",INDEX(airports_all,MATCH(D2577,Inputs!$J$5:$J$8662,0)))</f>
        <v/>
      </c>
      <c r="K2577" s="88" t="str">
        <f t="shared" si="80"/>
        <v/>
      </c>
      <c r="N2577" s="207">
        <f t="shared" si="81"/>
        <v>0</v>
      </c>
    </row>
    <row r="2578" spans="1:14" s="41" customFormat="1" x14ac:dyDescent="0.25">
      <c r="A2578" s="270"/>
      <c r="B2578" s="271"/>
      <c r="C2578" s="43"/>
      <c r="D2578" s="43"/>
      <c r="E2578" s="43"/>
      <c r="F2578" s="43"/>
      <c r="G2578" s="48"/>
      <c r="H2578" s="49"/>
      <c r="I2578" s="46" t="str">
        <f>IF(C2578="","",INDEX(airports_all,MATCH(C2578,Inputs!$J$5:$J$8662,0)))</f>
        <v/>
      </c>
      <c r="J2578" s="72" t="str">
        <f>IF(D2578="","",INDEX(airports_all,MATCH(D2578,Inputs!$J$5:$J$8662,0)))</f>
        <v/>
      </c>
      <c r="K2578" s="88" t="str">
        <f t="shared" si="80"/>
        <v/>
      </c>
      <c r="N2578" s="207">
        <f t="shared" si="81"/>
        <v>0</v>
      </c>
    </row>
    <row r="2579" spans="1:14" s="41" customFormat="1" x14ac:dyDescent="0.25">
      <c r="A2579" s="270"/>
      <c r="B2579" s="271"/>
      <c r="C2579" s="43"/>
      <c r="D2579" s="43"/>
      <c r="E2579" s="43"/>
      <c r="F2579" s="43"/>
      <c r="G2579" s="48"/>
      <c r="H2579" s="49"/>
      <c r="I2579" s="46" t="str">
        <f>IF(C2579="","",INDEX(airports_all,MATCH(C2579,Inputs!$J$5:$J$8662,0)))</f>
        <v/>
      </c>
      <c r="J2579" s="72" t="str">
        <f>IF(D2579="","",INDEX(airports_all,MATCH(D2579,Inputs!$J$5:$J$8662,0)))</f>
        <v/>
      </c>
      <c r="K2579" s="88" t="str">
        <f t="shared" si="80"/>
        <v/>
      </c>
      <c r="N2579" s="207">
        <f t="shared" si="81"/>
        <v>0</v>
      </c>
    </row>
    <row r="2580" spans="1:14" s="41" customFormat="1" x14ac:dyDescent="0.25">
      <c r="A2580" s="270"/>
      <c r="B2580" s="271"/>
      <c r="C2580" s="43"/>
      <c r="D2580" s="43"/>
      <c r="E2580" s="43"/>
      <c r="F2580" s="43"/>
      <c r="G2580" s="48"/>
      <c r="H2580" s="49"/>
      <c r="I2580" s="46" t="str">
        <f>IF(C2580="","",INDEX(airports_all,MATCH(C2580,Inputs!$J$5:$J$8662,0)))</f>
        <v/>
      </c>
      <c r="J2580" s="72" t="str">
        <f>IF(D2580="","",INDEX(airports_all,MATCH(D2580,Inputs!$J$5:$J$8662,0)))</f>
        <v/>
      </c>
      <c r="K2580" s="88" t="str">
        <f t="shared" si="80"/>
        <v/>
      </c>
      <c r="N2580" s="207">
        <f t="shared" si="81"/>
        <v>0</v>
      </c>
    </row>
    <row r="2581" spans="1:14" s="41" customFormat="1" x14ac:dyDescent="0.25">
      <c r="A2581" s="270"/>
      <c r="B2581" s="271"/>
      <c r="C2581" s="43"/>
      <c r="D2581" s="43"/>
      <c r="E2581" s="43"/>
      <c r="F2581" s="43"/>
      <c r="G2581" s="48"/>
      <c r="H2581" s="49"/>
      <c r="I2581" s="46" t="str">
        <f>IF(C2581="","",INDEX(airports_all,MATCH(C2581,Inputs!$J$5:$J$8662,0)))</f>
        <v/>
      </c>
      <c r="J2581" s="72" t="str">
        <f>IF(D2581="","",INDEX(airports_all,MATCH(D2581,Inputs!$J$5:$J$8662,0)))</f>
        <v/>
      </c>
      <c r="K2581" s="88" t="str">
        <f t="shared" si="80"/>
        <v/>
      </c>
      <c r="N2581" s="207">
        <f t="shared" si="81"/>
        <v>0</v>
      </c>
    </row>
    <row r="2582" spans="1:14" s="41" customFormat="1" x14ac:dyDescent="0.25">
      <c r="A2582" s="270"/>
      <c r="B2582" s="271"/>
      <c r="C2582" s="43"/>
      <c r="D2582" s="43"/>
      <c r="E2582" s="43"/>
      <c r="F2582" s="43"/>
      <c r="G2582" s="48"/>
      <c r="H2582" s="49"/>
      <c r="I2582" s="46" t="str">
        <f>IF(C2582="","",INDEX(airports_all,MATCH(C2582,Inputs!$J$5:$J$8662,0)))</f>
        <v/>
      </c>
      <c r="J2582" s="72" t="str">
        <f>IF(D2582="","",INDEX(airports_all,MATCH(D2582,Inputs!$J$5:$J$8662,0)))</f>
        <v/>
      </c>
      <c r="K2582" s="88" t="str">
        <f t="shared" ref="K2582:K2645" si="82">IF(COUNTA(A2582:G2582)&gt;0,IF(COUNTA(A2582:G2582)&lt;6, "Enter data in all of columns B-G!",""),"")</f>
        <v/>
      </c>
      <c r="N2582" s="207">
        <f t="shared" ref="N2582:N2645" si="83">IF(COUNTA(A2582:G2582)&gt;0,IF(COUNTA(A2582:G2582)&lt;6, 1,0),0)</f>
        <v>0</v>
      </c>
    </row>
    <row r="2583" spans="1:14" s="41" customFormat="1" x14ac:dyDescent="0.25">
      <c r="A2583" s="270"/>
      <c r="B2583" s="271"/>
      <c r="C2583" s="43"/>
      <c r="D2583" s="43"/>
      <c r="E2583" s="43"/>
      <c r="F2583" s="43"/>
      <c r="G2583" s="48"/>
      <c r="H2583" s="49"/>
      <c r="I2583" s="46" t="str">
        <f>IF(C2583="","",INDEX(airports_all,MATCH(C2583,Inputs!$J$5:$J$8662,0)))</f>
        <v/>
      </c>
      <c r="J2583" s="72" t="str">
        <f>IF(D2583="","",INDEX(airports_all,MATCH(D2583,Inputs!$J$5:$J$8662,0)))</f>
        <v/>
      </c>
      <c r="K2583" s="88" t="str">
        <f t="shared" si="82"/>
        <v/>
      </c>
      <c r="N2583" s="207">
        <f t="shared" si="83"/>
        <v>0</v>
      </c>
    </row>
    <row r="2584" spans="1:14" s="41" customFormat="1" x14ac:dyDescent="0.25">
      <c r="A2584" s="270"/>
      <c r="B2584" s="271"/>
      <c r="C2584" s="43"/>
      <c r="D2584" s="43"/>
      <c r="E2584" s="43"/>
      <c r="F2584" s="43"/>
      <c r="G2584" s="48"/>
      <c r="H2584" s="49"/>
      <c r="I2584" s="46" t="str">
        <f>IF(C2584="","",INDEX(airports_all,MATCH(C2584,Inputs!$J$5:$J$8662,0)))</f>
        <v/>
      </c>
      <c r="J2584" s="72" t="str">
        <f>IF(D2584="","",INDEX(airports_all,MATCH(D2584,Inputs!$J$5:$J$8662,0)))</f>
        <v/>
      </c>
      <c r="K2584" s="88" t="str">
        <f t="shared" si="82"/>
        <v/>
      </c>
      <c r="N2584" s="207">
        <f t="shared" si="83"/>
        <v>0</v>
      </c>
    </row>
    <row r="2585" spans="1:14" s="41" customFormat="1" x14ac:dyDescent="0.25">
      <c r="A2585" s="270"/>
      <c r="B2585" s="271"/>
      <c r="C2585" s="43"/>
      <c r="D2585" s="43"/>
      <c r="E2585" s="43"/>
      <c r="F2585" s="43"/>
      <c r="G2585" s="48"/>
      <c r="H2585" s="49"/>
      <c r="I2585" s="46" t="str">
        <f>IF(C2585="","",INDEX(airports_all,MATCH(C2585,Inputs!$J$5:$J$8662,0)))</f>
        <v/>
      </c>
      <c r="J2585" s="72" t="str">
        <f>IF(D2585="","",INDEX(airports_all,MATCH(D2585,Inputs!$J$5:$J$8662,0)))</f>
        <v/>
      </c>
      <c r="K2585" s="88" t="str">
        <f t="shared" si="82"/>
        <v/>
      </c>
      <c r="N2585" s="207">
        <f t="shared" si="83"/>
        <v>0</v>
      </c>
    </row>
    <row r="2586" spans="1:14" s="41" customFormat="1" x14ac:dyDescent="0.25">
      <c r="A2586" s="270"/>
      <c r="B2586" s="271"/>
      <c r="C2586" s="43"/>
      <c r="D2586" s="43"/>
      <c r="E2586" s="43"/>
      <c r="F2586" s="43"/>
      <c r="G2586" s="48"/>
      <c r="H2586" s="49"/>
      <c r="I2586" s="46" t="str">
        <f>IF(C2586="","",INDEX(airports_all,MATCH(C2586,Inputs!$J$5:$J$8662,0)))</f>
        <v/>
      </c>
      <c r="J2586" s="72" t="str">
        <f>IF(D2586="","",INDEX(airports_all,MATCH(D2586,Inputs!$J$5:$J$8662,0)))</f>
        <v/>
      </c>
      <c r="K2586" s="88" t="str">
        <f t="shared" si="82"/>
        <v/>
      </c>
      <c r="N2586" s="207">
        <f t="shared" si="83"/>
        <v>0</v>
      </c>
    </row>
    <row r="2587" spans="1:14" s="41" customFormat="1" x14ac:dyDescent="0.25">
      <c r="A2587" s="270"/>
      <c r="B2587" s="271"/>
      <c r="C2587" s="43"/>
      <c r="D2587" s="43"/>
      <c r="E2587" s="43"/>
      <c r="F2587" s="43"/>
      <c r="G2587" s="48"/>
      <c r="H2587" s="49"/>
      <c r="I2587" s="46" t="str">
        <f>IF(C2587="","",INDEX(airports_all,MATCH(C2587,Inputs!$J$5:$J$8662,0)))</f>
        <v/>
      </c>
      <c r="J2587" s="72" t="str">
        <f>IF(D2587="","",INDEX(airports_all,MATCH(D2587,Inputs!$J$5:$J$8662,0)))</f>
        <v/>
      </c>
      <c r="K2587" s="88" t="str">
        <f t="shared" si="82"/>
        <v/>
      </c>
      <c r="N2587" s="207">
        <f t="shared" si="83"/>
        <v>0</v>
      </c>
    </row>
    <row r="2588" spans="1:14" s="41" customFormat="1" x14ac:dyDescent="0.25">
      <c r="A2588" s="270"/>
      <c r="B2588" s="271"/>
      <c r="C2588" s="43"/>
      <c r="D2588" s="43"/>
      <c r="E2588" s="43"/>
      <c r="F2588" s="43"/>
      <c r="G2588" s="48"/>
      <c r="H2588" s="49"/>
      <c r="I2588" s="46" t="str">
        <f>IF(C2588="","",INDEX(airports_all,MATCH(C2588,Inputs!$J$5:$J$8662,0)))</f>
        <v/>
      </c>
      <c r="J2588" s="72" t="str">
        <f>IF(D2588="","",INDEX(airports_all,MATCH(D2588,Inputs!$J$5:$J$8662,0)))</f>
        <v/>
      </c>
      <c r="K2588" s="88" t="str">
        <f t="shared" si="82"/>
        <v/>
      </c>
      <c r="N2588" s="207">
        <f t="shared" si="83"/>
        <v>0</v>
      </c>
    </row>
    <row r="2589" spans="1:14" s="41" customFormat="1" x14ac:dyDescent="0.25">
      <c r="A2589" s="270"/>
      <c r="B2589" s="271"/>
      <c r="C2589" s="43"/>
      <c r="D2589" s="43"/>
      <c r="E2589" s="43"/>
      <c r="F2589" s="43"/>
      <c r="G2589" s="48"/>
      <c r="H2589" s="49"/>
      <c r="I2589" s="46" t="str">
        <f>IF(C2589="","",INDEX(airports_all,MATCH(C2589,Inputs!$J$5:$J$8662,0)))</f>
        <v/>
      </c>
      <c r="J2589" s="72" t="str">
        <f>IF(D2589="","",INDEX(airports_all,MATCH(D2589,Inputs!$J$5:$J$8662,0)))</f>
        <v/>
      </c>
      <c r="K2589" s="88" t="str">
        <f t="shared" si="82"/>
        <v/>
      </c>
      <c r="N2589" s="207">
        <f t="shared" si="83"/>
        <v>0</v>
      </c>
    </row>
    <row r="2590" spans="1:14" s="41" customFormat="1" x14ac:dyDescent="0.25">
      <c r="A2590" s="270"/>
      <c r="B2590" s="271"/>
      <c r="C2590" s="43"/>
      <c r="D2590" s="43"/>
      <c r="E2590" s="43"/>
      <c r="F2590" s="43"/>
      <c r="G2590" s="48"/>
      <c r="H2590" s="49"/>
      <c r="I2590" s="46" t="str">
        <f>IF(C2590="","",INDEX(airports_all,MATCH(C2590,Inputs!$J$5:$J$8662,0)))</f>
        <v/>
      </c>
      <c r="J2590" s="72" t="str">
        <f>IF(D2590="","",INDEX(airports_all,MATCH(D2590,Inputs!$J$5:$J$8662,0)))</f>
        <v/>
      </c>
      <c r="K2590" s="88" t="str">
        <f t="shared" si="82"/>
        <v/>
      </c>
      <c r="N2590" s="207">
        <f t="shared" si="83"/>
        <v>0</v>
      </c>
    </row>
    <row r="2591" spans="1:14" s="41" customFormat="1" x14ac:dyDescent="0.25">
      <c r="A2591" s="270"/>
      <c r="B2591" s="271"/>
      <c r="C2591" s="43"/>
      <c r="D2591" s="43"/>
      <c r="E2591" s="43"/>
      <c r="F2591" s="43"/>
      <c r="G2591" s="48"/>
      <c r="H2591" s="49"/>
      <c r="I2591" s="46" t="str">
        <f>IF(C2591="","",INDEX(airports_all,MATCH(C2591,Inputs!$J$5:$J$8662,0)))</f>
        <v/>
      </c>
      <c r="J2591" s="72" t="str">
        <f>IF(D2591="","",INDEX(airports_all,MATCH(D2591,Inputs!$J$5:$J$8662,0)))</f>
        <v/>
      </c>
      <c r="K2591" s="88" t="str">
        <f t="shared" si="82"/>
        <v/>
      </c>
      <c r="N2591" s="207">
        <f t="shared" si="83"/>
        <v>0</v>
      </c>
    </row>
    <row r="2592" spans="1:14" s="41" customFormat="1" x14ac:dyDescent="0.25">
      <c r="A2592" s="270"/>
      <c r="B2592" s="271"/>
      <c r="C2592" s="43"/>
      <c r="D2592" s="43"/>
      <c r="E2592" s="43"/>
      <c r="F2592" s="43"/>
      <c r="G2592" s="48"/>
      <c r="H2592" s="49"/>
      <c r="I2592" s="46" t="str">
        <f>IF(C2592="","",INDEX(airports_all,MATCH(C2592,Inputs!$J$5:$J$8662,0)))</f>
        <v/>
      </c>
      <c r="J2592" s="72" t="str">
        <f>IF(D2592="","",INDEX(airports_all,MATCH(D2592,Inputs!$J$5:$J$8662,0)))</f>
        <v/>
      </c>
      <c r="K2592" s="88" t="str">
        <f t="shared" si="82"/>
        <v/>
      </c>
      <c r="N2592" s="207">
        <f t="shared" si="83"/>
        <v>0</v>
      </c>
    </row>
    <row r="2593" spans="1:14" s="41" customFormat="1" x14ac:dyDescent="0.25">
      <c r="A2593" s="270"/>
      <c r="B2593" s="271"/>
      <c r="C2593" s="43"/>
      <c r="D2593" s="43"/>
      <c r="E2593" s="43"/>
      <c r="F2593" s="43"/>
      <c r="G2593" s="48"/>
      <c r="H2593" s="49"/>
      <c r="I2593" s="46" t="str">
        <f>IF(C2593="","",INDEX(airports_all,MATCH(C2593,Inputs!$J$5:$J$8662,0)))</f>
        <v/>
      </c>
      <c r="J2593" s="72" t="str">
        <f>IF(D2593="","",INDEX(airports_all,MATCH(D2593,Inputs!$J$5:$J$8662,0)))</f>
        <v/>
      </c>
      <c r="K2593" s="88" t="str">
        <f t="shared" si="82"/>
        <v/>
      </c>
      <c r="N2593" s="207">
        <f t="shared" si="83"/>
        <v>0</v>
      </c>
    </row>
    <row r="2594" spans="1:14" s="41" customFormat="1" x14ac:dyDescent="0.25">
      <c r="A2594" s="270"/>
      <c r="B2594" s="271"/>
      <c r="C2594" s="43"/>
      <c r="D2594" s="43"/>
      <c r="E2594" s="43"/>
      <c r="F2594" s="43"/>
      <c r="G2594" s="48"/>
      <c r="H2594" s="49"/>
      <c r="I2594" s="46" t="str">
        <f>IF(C2594="","",INDEX(airports_all,MATCH(C2594,Inputs!$J$5:$J$8662,0)))</f>
        <v/>
      </c>
      <c r="J2594" s="72" t="str">
        <f>IF(D2594="","",INDEX(airports_all,MATCH(D2594,Inputs!$J$5:$J$8662,0)))</f>
        <v/>
      </c>
      <c r="K2594" s="88" t="str">
        <f t="shared" si="82"/>
        <v/>
      </c>
      <c r="N2594" s="207">
        <f t="shared" si="83"/>
        <v>0</v>
      </c>
    </row>
    <row r="2595" spans="1:14" s="41" customFormat="1" x14ac:dyDescent="0.25">
      <c r="A2595" s="270"/>
      <c r="B2595" s="271"/>
      <c r="C2595" s="43"/>
      <c r="D2595" s="43"/>
      <c r="E2595" s="43"/>
      <c r="F2595" s="43"/>
      <c r="G2595" s="48"/>
      <c r="H2595" s="49"/>
      <c r="I2595" s="46" t="str">
        <f>IF(C2595="","",INDEX(airports_all,MATCH(C2595,Inputs!$J$5:$J$8662,0)))</f>
        <v/>
      </c>
      <c r="J2595" s="72" t="str">
        <f>IF(D2595="","",INDEX(airports_all,MATCH(D2595,Inputs!$J$5:$J$8662,0)))</f>
        <v/>
      </c>
      <c r="K2595" s="88" t="str">
        <f t="shared" si="82"/>
        <v/>
      </c>
      <c r="N2595" s="207">
        <f t="shared" si="83"/>
        <v>0</v>
      </c>
    </row>
    <row r="2596" spans="1:14" s="41" customFormat="1" x14ac:dyDescent="0.25">
      <c r="A2596" s="270"/>
      <c r="B2596" s="271"/>
      <c r="C2596" s="43"/>
      <c r="D2596" s="43"/>
      <c r="E2596" s="43"/>
      <c r="F2596" s="43"/>
      <c r="G2596" s="48"/>
      <c r="H2596" s="49"/>
      <c r="I2596" s="46" t="str">
        <f>IF(C2596="","",INDEX(airports_all,MATCH(C2596,Inputs!$J$5:$J$8662,0)))</f>
        <v/>
      </c>
      <c r="J2596" s="72" t="str">
        <f>IF(D2596="","",INDEX(airports_all,MATCH(D2596,Inputs!$J$5:$J$8662,0)))</f>
        <v/>
      </c>
      <c r="K2596" s="88" t="str">
        <f t="shared" si="82"/>
        <v/>
      </c>
      <c r="N2596" s="207">
        <f t="shared" si="83"/>
        <v>0</v>
      </c>
    </row>
    <row r="2597" spans="1:14" s="41" customFormat="1" x14ac:dyDescent="0.25">
      <c r="A2597" s="270"/>
      <c r="B2597" s="271"/>
      <c r="C2597" s="43"/>
      <c r="D2597" s="43"/>
      <c r="E2597" s="43"/>
      <c r="F2597" s="43"/>
      <c r="G2597" s="48"/>
      <c r="H2597" s="49"/>
      <c r="I2597" s="46" t="str">
        <f>IF(C2597="","",INDEX(airports_all,MATCH(C2597,Inputs!$J$5:$J$8662,0)))</f>
        <v/>
      </c>
      <c r="J2597" s="72" t="str">
        <f>IF(D2597="","",INDEX(airports_all,MATCH(D2597,Inputs!$J$5:$J$8662,0)))</f>
        <v/>
      </c>
      <c r="K2597" s="88" t="str">
        <f t="shared" si="82"/>
        <v/>
      </c>
      <c r="N2597" s="207">
        <f t="shared" si="83"/>
        <v>0</v>
      </c>
    </row>
    <row r="2598" spans="1:14" s="41" customFormat="1" x14ac:dyDescent="0.25">
      <c r="A2598" s="270"/>
      <c r="B2598" s="271"/>
      <c r="C2598" s="43"/>
      <c r="D2598" s="43"/>
      <c r="E2598" s="43"/>
      <c r="F2598" s="43"/>
      <c r="G2598" s="48"/>
      <c r="H2598" s="49"/>
      <c r="I2598" s="46" t="str">
        <f>IF(C2598="","",INDEX(airports_all,MATCH(C2598,Inputs!$J$5:$J$8662,0)))</f>
        <v/>
      </c>
      <c r="J2598" s="72" t="str">
        <f>IF(D2598="","",INDEX(airports_all,MATCH(D2598,Inputs!$J$5:$J$8662,0)))</f>
        <v/>
      </c>
      <c r="K2598" s="88" t="str">
        <f t="shared" si="82"/>
        <v/>
      </c>
      <c r="N2598" s="207">
        <f t="shared" si="83"/>
        <v>0</v>
      </c>
    </row>
    <row r="2599" spans="1:14" s="41" customFormat="1" x14ac:dyDescent="0.25">
      <c r="A2599" s="270"/>
      <c r="B2599" s="271"/>
      <c r="C2599" s="43"/>
      <c r="D2599" s="43"/>
      <c r="E2599" s="43"/>
      <c r="F2599" s="43"/>
      <c r="G2599" s="48"/>
      <c r="H2599" s="49"/>
      <c r="I2599" s="46" t="str">
        <f>IF(C2599="","",INDEX(airports_all,MATCH(C2599,Inputs!$J$5:$J$8662,0)))</f>
        <v/>
      </c>
      <c r="J2599" s="72" t="str">
        <f>IF(D2599="","",INDEX(airports_all,MATCH(D2599,Inputs!$J$5:$J$8662,0)))</f>
        <v/>
      </c>
      <c r="K2599" s="88" t="str">
        <f t="shared" si="82"/>
        <v/>
      </c>
      <c r="N2599" s="207">
        <f t="shared" si="83"/>
        <v>0</v>
      </c>
    </row>
    <row r="2600" spans="1:14" s="41" customFormat="1" x14ac:dyDescent="0.25">
      <c r="A2600" s="270"/>
      <c r="B2600" s="271"/>
      <c r="C2600" s="43"/>
      <c r="D2600" s="43"/>
      <c r="E2600" s="43"/>
      <c r="F2600" s="43"/>
      <c r="G2600" s="48"/>
      <c r="H2600" s="49"/>
      <c r="I2600" s="46" t="str">
        <f>IF(C2600="","",INDEX(airports_all,MATCH(C2600,Inputs!$J$5:$J$8662,0)))</f>
        <v/>
      </c>
      <c r="J2600" s="72" t="str">
        <f>IF(D2600="","",INDEX(airports_all,MATCH(D2600,Inputs!$J$5:$J$8662,0)))</f>
        <v/>
      </c>
      <c r="K2600" s="88" t="str">
        <f t="shared" si="82"/>
        <v/>
      </c>
      <c r="N2600" s="207">
        <f t="shared" si="83"/>
        <v>0</v>
      </c>
    </row>
    <row r="2601" spans="1:14" s="41" customFormat="1" x14ac:dyDescent="0.25">
      <c r="A2601" s="270"/>
      <c r="B2601" s="271"/>
      <c r="C2601" s="43"/>
      <c r="D2601" s="43"/>
      <c r="E2601" s="43"/>
      <c r="F2601" s="43"/>
      <c r="G2601" s="48"/>
      <c r="H2601" s="49"/>
      <c r="I2601" s="46" t="str">
        <f>IF(C2601="","",INDEX(airports_all,MATCH(C2601,Inputs!$J$5:$J$8662,0)))</f>
        <v/>
      </c>
      <c r="J2601" s="72" t="str">
        <f>IF(D2601="","",INDEX(airports_all,MATCH(D2601,Inputs!$J$5:$J$8662,0)))</f>
        <v/>
      </c>
      <c r="K2601" s="88" t="str">
        <f t="shared" si="82"/>
        <v/>
      </c>
      <c r="N2601" s="207">
        <f t="shared" si="83"/>
        <v>0</v>
      </c>
    </row>
    <row r="2602" spans="1:14" s="41" customFormat="1" x14ac:dyDescent="0.25">
      <c r="A2602" s="270"/>
      <c r="B2602" s="271"/>
      <c r="C2602" s="43"/>
      <c r="D2602" s="43"/>
      <c r="E2602" s="43"/>
      <c r="F2602" s="43"/>
      <c r="G2602" s="48"/>
      <c r="H2602" s="49"/>
      <c r="I2602" s="46" t="str">
        <f>IF(C2602="","",INDEX(airports_all,MATCH(C2602,Inputs!$J$5:$J$8662,0)))</f>
        <v/>
      </c>
      <c r="J2602" s="72" t="str">
        <f>IF(D2602="","",INDEX(airports_all,MATCH(D2602,Inputs!$J$5:$J$8662,0)))</f>
        <v/>
      </c>
      <c r="K2602" s="88" t="str">
        <f t="shared" si="82"/>
        <v/>
      </c>
      <c r="N2602" s="207">
        <f t="shared" si="83"/>
        <v>0</v>
      </c>
    </row>
    <row r="2603" spans="1:14" s="41" customFormat="1" x14ac:dyDescent="0.25">
      <c r="A2603" s="270"/>
      <c r="B2603" s="271"/>
      <c r="C2603" s="43"/>
      <c r="D2603" s="43"/>
      <c r="E2603" s="43"/>
      <c r="F2603" s="43"/>
      <c r="G2603" s="48"/>
      <c r="H2603" s="49"/>
      <c r="I2603" s="46" t="str">
        <f>IF(C2603="","",INDEX(airports_all,MATCH(C2603,Inputs!$J$5:$J$8662,0)))</f>
        <v/>
      </c>
      <c r="J2603" s="72" t="str">
        <f>IF(D2603="","",INDEX(airports_all,MATCH(D2603,Inputs!$J$5:$J$8662,0)))</f>
        <v/>
      </c>
      <c r="K2603" s="88" t="str">
        <f t="shared" si="82"/>
        <v/>
      </c>
      <c r="N2603" s="207">
        <f t="shared" si="83"/>
        <v>0</v>
      </c>
    </row>
    <row r="2604" spans="1:14" s="41" customFormat="1" x14ac:dyDescent="0.25">
      <c r="A2604" s="270"/>
      <c r="B2604" s="271"/>
      <c r="C2604" s="43"/>
      <c r="D2604" s="43"/>
      <c r="E2604" s="43"/>
      <c r="F2604" s="43"/>
      <c r="G2604" s="48"/>
      <c r="H2604" s="49"/>
      <c r="I2604" s="46" t="str">
        <f>IF(C2604="","",INDEX(airports_all,MATCH(C2604,Inputs!$J$5:$J$8662,0)))</f>
        <v/>
      </c>
      <c r="J2604" s="72" t="str">
        <f>IF(D2604="","",INDEX(airports_all,MATCH(D2604,Inputs!$J$5:$J$8662,0)))</f>
        <v/>
      </c>
      <c r="K2604" s="88" t="str">
        <f t="shared" si="82"/>
        <v/>
      </c>
      <c r="N2604" s="207">
        <f t="shared" si="83"/>
        <v>0</v>
      </c>
    </row>
    <row r="2605" spans="1:14" s="41" customFormat="1" x14ac:dyDescent="0.25">
      <c r="A2605" s="270"/>
      <c r="B2605" s="271"/>
      <c r="C2605" s="43"/>
      <c r="D2605" s="43"/>
      <c r="E2605" s="43"/>
      <c r="F2605" s="43"/>
      <c r="G2605" s="48"/>
      <c r="H2605" s="49"/>
      <c r="I2605" s="46" t="str">
        <f>IF(C2605="","",INDEX(airports_all,MATCH(C2605,Inputs!$J$5:$J$8662,0)))</f>
        <v/>
      </c>
      <c r="J2605" s="72" t="str">
        <f>IF(D2605="","",INDEX(airports_all,MATCH(D2605,Inputs!$J$5:$J$8662,0)))</f>
        <v/>
      </c>
      <c r="K2605" s="88" t="str">
        <f t="shared" si="82"/>
        <v/>
      </c>
      <c r="N2605" s="207">
        <f t="shared" si="83"/>
        <v>0</v>
      </c>
    </row>
    <row r="2606" spans="1:14" s="41" customFormat="1" x14ac:dyDescent="0.25">
      <c r="A2606" s="270"/>
      <c r="B2606" s="271"/>
      <c r="C2606" s="43"/>
      <c r="D2606" s="43"/>
      <c r="E2606" s="43"/>
      <c r="F2606" s="43"/>
      <c r="G2606" s="48"/>
      <c r="H2606" s="49"/>
      <c r="I2606" s="46" t="str">
        <f>IF(C2606="","",INDEX(airports_all,MATCH(C2606,Inputs!$J$5:$J$8662,0)))</f>
        <v/>
      </c>
      <c r="J2606" s="72" t="str">
        <f>IF(D2606="","",INDEX(airports_all,MATCH(D2606,Inputs!$J$5:$J$8662,0)))</f>
        <v/>
      </c>
      <c r="K2606" s="88" t="str">
        <f t="shared" si="82"/>
        <v/>
      </c>
      <c r="N2606" s="207">
        <f t="shared" si="83"/>
        <v>0</v>
      </c>
    </row>
    <row r="2607" spans="1:14" s="41" customFormat="1" x14ac:dyDescent="0.25">
      <c r="A2607" s="270"/>
      <c r="B2607" s="271"/>
      <c r="C2607" s="43"/>
      <c r="D2607" s="43"/>
      <c r="E2607" s="43"/>
      <c r="F2607" s="43"/>
      <c r="G2607" s="48"/>
      <c r="H2607" s="49"/>
      <c r="I2607" s="46" t="str">
        <f>IF(C2607="","",INDEX(airports_all,MATCH(C2607,Inputs!$J$5:$J$8662,0)))</f>
        <v/>
      </c>
      <c r="J2607" s="72" t="str">
        <f>IF(D2607="","",INDEX(airports_all,MATCH(D2607,Inputs!$J$5:$J$8662,0)))</f>
        <v/>
      </c>
      <c r="K2607" s="88" t="str">
        <f t="shared" si="82"/>
        <v/>
      </c>
      <c r="N2607" s="207">
        <f t="shared" si="83"/>
        <v>0</v>
      </c>
    </row>
    <row r="2608" spans="1:14" s="41" customFormat="1" x14ac:dyDescent="0.25">
      <c r="A2608" s="270"/>
      <c r="B2608" s="271"/>
      <c r="C2608" s="43"/>
      <c r="D2608" s="43"/>
      <c r="E2608" s="43"/>
      <c r="F2608" s="43"/>
      <c r="G2608" s="48"/>
      <c r="H2608" s="49"/>
      <c r="I2608" s="46" t="str">
        <f>IF(C2608="","",INDEX(airports_all,MATCH(C2608,Inputs!$J$5:$J$8662,0)))</f>
        <v/>
      </c>
      <c r="J2608" s="72" t="str">
        <f>IF(D2608="","",INDEX(airports_all,MATCH(D2608,Inputs!$J$5:$J$8662,0)))</f>
        <v/>
      </c>
      <c r="K2608" s="88" t="str">
        <f t="shared" si="82"/>
        <v/>
      </c>
      <c r="N2608" s="207">
        <f t="shared" si="83"/>
        <v>0</v>
      </c>
    </row>
    <row r="2609" spans="1:14" s="41" customFormat="1" x14ac:dyDescent="0.25">
      <c r="A2609" s="270"/>
      <c r="B2609" s="271"/>
      <c r="C2609" s="43"/>
      <c r="D2609" s="43"/>
      <c r="E2609" s="43"/>
      <c r="F2609" s="43"/>
      <c r="G2609" s="48"/>
      <c r="H2609" s="49"/>
      <c r="I2609" s="46" t="str">
        <f>IF(C2609="","",INDEX(airports_all,MATCH(C2609,Inputs!$J$5:$J$8662,0)))</f>
        <v/>
      </c>
      <c r="J2609" s="72" t="str">
        <f>IF(D2609="","",INDEX(airports_all,MATCH(D2609,Inputs!$J$5:$J$8662,0)))</f>
        <v/>
      </c>
      <c r="K2609" s="88" t="str">
        <f t="shared" si="82"/>
        <v/>
      </c>
      <c r="N2609" s="207">
        <f t="shared" si="83"/>
        <v>0</v>
      </c>
    </row>
    <row r="2610" spans="1:14" s="41" customFormat="1" x14ac:dyDescent="0.25">
      <c r="A2610" s="270"/>
      <c r="B2610" s="271"/>
      <c r="C2610" s="43"/>
      <c r="D2610" s="43"/>
      <c r="E2610" s="43"/>
      <c r="F2610" s="43"/>
      <c r="G2610" s="48"/>
      <c r="H2610" s="49"/>
      <c r="I2610" s="46" t="str">
        <f>IF(C2610="","",INDEX(airports_all,MATCH(C2610,Inputs!$J$5:$J$8662,0)))</f>
        <v/>
      </c>
      <c r="J2610" s="72" t="str">
        <f>IF(D2610="","",INDEX(airports_all,MATCH(D2610,Inputs!$J$5:$J$8662,0)))</f>
        <v/>
      </c>
      <c r="K2610" s="88" t="str">
        <f t="shared" si="82"/>
        <v/>
      </c>
      <c r="N2610" s="207">
        <f t="shared" si="83"/>
        <v>0</v>
      </c>
    </row>
    <row r="2611" spans="1:14" s="41" customFormat="1" x14ac:dyDescent="0.25">
      <c r="A2611" s="270"/>
      <c r="B2611" s="271"/>
      <c r="C2611" s="43"/>
      <c r="D2611" s="43"/>
      <c r="E2611" s="43"/>
      <c r="F2611" s="43"/>
      <c r="G2611" s="48"/>
      <c r="H2611" s="49"/>
      <c r="I2611" s="46" t="str">
        <f>IF(C2611="","",INDEX(airports_all,MATCH(C2611,Inputs!$J$5:$J$8662,0)))</f>
        <v/>
      </c>
      <c r="J2611" s="72" t="str">
        <f>IF(D2611="","",INDEX(airports_all,MATCH(D2611,Inputs!$J$5:$J$8662,0)))</f>
        <v/>
      </c>
      <c r="K2611" s="88" t="str">
        <f t="shared" si="82"/>
        <v/>
      </c>
      <c r="N2611" s="207">
        <f t="shared" si="83"/>
        <v>0</v>
      </c>
    </row>
    <row r="2612" spans="1:14" s="41" customFormat="1" x14ac:dyDescent="0.25">
      <c r="A2612" s="270"/>
      <c r="B2612" s="271"/>
      <c r="C2612" s="43"/>
      <c r="D2612" s="43"/>
      <c r="E2612" s="43"/>
      <c r="F2612" s="43"/>
      <c r="G2612" s="48"/>
      <c r="H2612" s="49"/>
      <c r="I2612" s="46" t="str">
        <f>IF(C2612="","",INDEX(airports_all,MATCH(C2612,Inputs!$J$5:$J$8662,0)))</f>
        <v/>
      </c>
      <c r="J2612" s="72" t="str">
        <f>IF(D2612="","",INDEX(airports_all,MATCH(D2612,Inputs!$J$5:$J$8662,0)))</f>
        <v/>
      </c>
      <c r="K2612" s="88" t="str">
        <f t="shared" si="82"/>
        <v/>
      </c>
      <c r="N2612" s="207">
        <f t="shared" si="83"/>
        <v>0</v>
      </c>
    </row>
    <row r="2613" spans="1:14" s="41" customFormat="1" x14ac:dyDescent="0.25">
      <c r="A2613" s="270"/>
      <c r="B2613" s="271"/>
      <c r="C2613" s="43"/>
      <c r="D2613" s="43"/>
      <c r="E2613" s="43"/>
      <c r="F2613" s="43"/>
      <c r="G2613" s="48"/>
      <c r="H2613" s="49"/>
      <c r="I2613" s="46" t="str">
        <f>IF(C2613="","",INDEX(airports_all,MATCH(C2613,Inputs!$J$5:$J$8662,0)))</f>
        <v/>
      </c>
      <c r="J2613" s="72" t="str">
        <f>IF(D2613="","",INDEX(airports_all,MATCH(D2613,Inputs!$J$5:$J$8662,0)))</f>
        <v/>
      </c>
      <c r="K2613" s="88" t="str">
        <f t="shared" si="82"/>
        <v/>
      </c>
      <c r="N2613" s="207">
        <f t="shared" si="83"/>
        <v>0</v>
      </c>
    </row>
    <row r="2614" spans="1:14" s="41" customFormat="1" x14ac:dyDescent="0.25">
      <c r="A2614" s="270"/>
      <c r="B2614" s="271"/>
      <c r="C2614" s="43"/>
      <c r="D2614" s="43"/>
      <c r="E2614" s="43"/>
      <c r="F2614" s="43"/>
      <c r="G2614" s="48"/>
      <c r="H2614" s="49"/>
      <c r="I2614" s="46" t="str">
        <f>IF(C2614="","",INDEX(airports_all,MATCH(C2614,Inputs!$J$5:$J$8662,0)))</f>
        <v/>
      </c>
      <c r="J2614" s="72" t="str">
        <f>IF(D2614="","",INDEX(airports_all,MATCH(D2614,Inputs!$J$5:$J$8662,0)))</f>
        <v/>
      </c>
      <c r="K2614" s="88" t="str">
        <f t="shared" si="82"/>
        <v/>
      </c>
      <c r="N2614" s="207">
        <f t="shared" si="83"/>
        <v>0</v>
      </c>
    </row>
    <row r="2615" spans="1:14" s="41" customFormat="1" x14ac:dyDescent="0.25">
      <c r="A2615" s="270"/>
      <c r="B2615" s="271"/>
      <c r="C2615" s="43"/>
      <c r="D2615" s="43"/>
      <c r="E2615" s="43"/>
      <c r="F2615" s="43"/>
      <c r="G2615" s="48"/>
      <c r="H2615" s="49"/>
      <c r="I2615" s="46" t="str">
        <f>IF(C2615="","",INDEX(airports_all,MATCH(C2615,Inputs!$J$5:$J$8662,0)))</f>
        <v/>
      </c>
      <c r="J2615" s="72" t="str">
        <f>IF(D2615="","",INDEX(airports_all,MATCH(D2615,Inputs!$J$5:$J$8662,0)))</f>
        <v/>
      </c>
      <c r="K2615" s="88" t="str">
        <f t="shared" si="82"/>
        <v/>
      </c>
      <c r="N2615" s="207">
        <f t="shared" si="83"/>
        <v>0</v>
      </c>
    </row>
    <row r="2616" spans="1:14" s="41" customFormat="1" x14ac:dyDescent="0.25">
      <c r="A2616" s="270"/>
      <c r="B2616" s="271"/>
      <c r="C2616" s="43"/>
      <c r="D2616" s="43"/>
      <c r="E2616" s="43"/>
      <c r="F2616" s="43"/>
      <c r="G2616" s="48"/>
      <c r="H2616" s="49"/>
      <c r="I2616" s="46" t="str">
        <f>IF(C2616="","",INDEX(airports_all,MATCH(C2616,Inputs!$J$5:$J$8662,0)))</f>
        <v/>
      </c>
      <c r="J2616" s="72" t="str">
        <f>IF(D2616="","",INDEX(airports_all,MATCH(D2616,Inputs!$J$5:$J$8662,0)))</f>
        <v/>
      </c>
      <c r="K2616" s="88" t="str">
        <f t="shared" si="82"/>
        <v/>
      </c>
      <c r="N2616" s="207">
        <f t="shared" si="83"/>
        <v>0</v>
      </c>
    </row>
    <row r="2617" spans="1:14" s="41" customFormat="1" x14ac:dyDescent="0.25">
      <c r="A2617" s="270"/>
      <c r="B2617" s="271"/>
      <c r="C2617" s="43"/>
      <c r="D2617" s="43"/>
      <c r="E2617" s="43"/>
      <c r="F2617" s="43"/>
      <c r="G2617" s="48"/>
      <c r="H2617" s="49"/>
      <c r="I2617" s="46" t="str">
        <f>IF(C2617="","",INDEX(airports_all,MATCH(C2617,Inputs!$J$5:$J$8662,0)))</f>
        <v/>
      </c>
      <c r="J2617" s="72" t="str">
        <f>IF(D2617="","",INDEX(airports_all,MATCH(D2617,Inputs!$J$5:$J$8662,0)))</f>
        <v/>
      </c>
      <c r="K2617" s="88" t="str">
        <f t="shared" si="82"/>
        <v/>
      </c>
      <c r="N2617" s="207">
        <f t="shared" si="83"/>
        <v>0</v>
      </c>
    </row>
    <row r="2618" spans="1:14" s="41" customFormat="1" x14ac:dyDescent="0.25">
      <c r="A2618" s="270"/>
      <c r="B2618" s="271"/>
      <c r="C2618" s="43"/>
      <c r="D2618" s="43"/>
      <c r="E2618" s="43"/>
      <c r="F2618" s="43"/>
      <c r="G2618" s="48"/>
      <c r="H2618" s="49"/>
      <c r="I2618" s="46" t="str">
        <f>IF(C2618="","",INDEX(airports_all,MATCH(C2618,Inputs!$J$5:$J$8662,0)))</f>
        <v/>
      </c>
      <c r="J2618" s="72" t="str">
        <f>IF(D2618="","",INDEX(airports_all,MATCH(D2618,Inputs!$J$5:$J$8662,0)))</f>
        <v/>
      </c>
      <c r="K2618" s="88" t="str">
        <f t="shared" si="82"/>
        <v/>
      </c>
      <c r="N2618" s="207">
        <f t="shared" si="83"/>
        <v>0</v>
      </c>
    </row>
    <row r="2619" spans="1:14" s="41" customFormat="1" x14ac:dyDescent="0.25">
      <c r="A2619" s="270"/>
      <c r="B2619" s="271"/>
      <c r="C2619" s="43"/>
      <c r="D2619" s="43"/>
      <c r="E2619" s="43"/>
      <c r="F2619" s="43"/>
      <c r="G2619" s="48"/>
      <c r="H2619" s="49"/>
      <c r="I2619" s="46" t="str">
        <f>IF(C2619="","",INDEX(airports_all,MATCH(C2619,Inputs!$J$5:$J$8662,0)))</f>
        <v/>
      </c>
      <c r="J2619" s="72" t="str">
        <f>IF(D2619="","",INDEX(airports_all,MATCH(D2619,Inputs!$J$5:$J$8662,0)))</f>
        <v/>
      </c>
      <c r="K2619" s="88" t="str">
        <f t="shared" si="82"/>
        <v/>
      </c>
      <c r="N2619" s="207">
        <f t="shared" si="83"/>
        <v>0</v>
      </c>
    </row>
    <row r="2620" spans="1:14" s="41" customFormat="1" x14ac:dyDescent="0.25">
      <c r="A2620" s="270"/>
      <c r="B2620" s="271"/>
      <c r="C2620" s="43"/>
      <c r="D2620" s="43"/>
      <c r="E2620" s="43"/>
      <c r="F2620" s="43"/>
      <c r="G2620" s="48"/>
      <c r="H2620" s="49"/>
      <c r="I2620" s="46" t="str">
        <f>IF(C2620="","",INDEX(airports_all,MATCH(C2620,Inputs!$J$5:$J$8662,0)))</f>
        <v/>
      </c>
      <c r="J2620" s="72" t="str">
        <f>IF(D2620="","",INDEX(airports_all,MATCH(D2620,Inputs!$J$5:$J$8662,0)))</f>
        <v/>
      </c>
      <c r="K2620" s="88" t="str">
        <f t="shared" si="82"/>
        <v/>
      </c>
      <c r="N2620" s="207">
        <f t="shared" si="83"/>
        <v>0</v>
      </c>
    </row>
    <row r="2621" spans="1:14" s="41" customFormat="1" x14ac:dyDescent="0.25">
      <c r="A2621" s="270"/>
      <c r="B2621" s="271"/>
      <c r="C2621" s="43"/>
      <c r="D2621" s="43"/>
      <c r="E2621" s="43"/>
      <c r="F2621" s="43"/>
      <c r="G2621" s="48"/>
      <c r="H2621" s="49"/>
      <c r="I2621" s="46" t="str">
        <f>IF(C2621="","",INDEX(airports_all,MATCH(C2621,Inputs!$J$5:$J$8662,0)))</f>
        <v/>
      </c>
      <c r="J2621" s="72" t="str">
        <f>IF(D2621="","",INDEX(airports_all,MATCH(D2621,Inputs!$J$5:$J$8662,0)))</f>
        <v/>
      </c>
      <c r="K2621" s="88" t="str">
        <f t="shared" si="82"/>
        <v/>
      </c>
      <c r="N2621" s="207">
        <f t="shared" si="83"/>
        <v>0</v>
      </c>
    </row>
    <row r="2622" spans="1:14" s="41" customFormat="1" x14ac:dyDescent="0.25">
      <c r="A2622" s="270"/>
      <c r="B2622" s="271"/>
      <c r="C2622" s="43"/>
      <c r="D2622" s="43"/>
      <c r="E2622" s="43"/>
      <c r="F2622" s="43"/>
      <c r="G2622" s="48"/>
      <c r="H2622" s="49"/>
      <c r="I2622" s="46" t="str">
        <f>IF(C2622="","",INDEX(airports_all,MATCH(C2622,Inputs!$J$5:$J$8662,0)))</f>
        <v/>
      </c>
      <c r="J2622" s="72" t="str">
        <f>IF(D2622="","",INDEX(airports_all,MATCH(D2622,Inputs!$J$5:$J$8662,0)))</f>
        <v/>
      </c>
      <c r="K2622" s="88" t="str">
        <f t="shared" si="82"/>
        <v/>
      </c>
      <c r="N2622" s="207">
        <f t="shared" si="83"/>
        <v>0</v>
      </c>
    </row>
    <row r="2623" spans="1:14" s="41" customFormat="1" x14ac:dyDescent="0.25">
      <c r="A2623" s="270"/>
      <c r="B2623" s="271"/>
      <c r="C2623" s="43"/>
      <c r="D2623" s="43"/>
      <c r="E2623" s="43"/>
      <c r="F2623" s="43"/>
      <c r="G2623" s="48"/>
      <c r="H2623" s="49"/>
      <c r="I2623" s="46" t="str">
        <f>IF(C2623="","",INDEX(airports_all,MATCH(C2623,Inputs!$J$5:$J$8662,0)))</f>
        <v/>
      </c>
      <c r="J2623" s="72" t="str">
        <f>IF(D2623="","",INDEX(airports_all,MATCH(D2623,Inputs!$J$5:$J$8662,0)))</f>
        <v/>
      </c>
      <c r="K2623" s="88" t="str">
        <f t="shared" si="82"/>
        <v/>
      </c>
      <c r="N2623" s="207">
        <f t="shared" si="83"/>
        <v>0</v>
      </c>
    </row>
    <row r="2624" spans="1:14" s="41" customFormat="1" x14ac:dyDescent="0.25">
      <c r="A2624" s="270"/>
      <c r="B2624" s="271"/>
      <c r="C2624" s="43"/>
      <c r="D2624" s="43"/>
      <c r="E2624" s="43"/>
      <c r="F2624" s="43"/>
      <c r="G2624" s="48"/>
      <c r="H2624" s="49"/>
      <c r="I2624" s="46" t="str">
        <f>IF(C2624="","",INDEX(airports_all,MATCH(C2624,Inputs!$J$5:$J$8662,0)))</f>
        <v/>
      </c>
      <c r="J2624" s="72" t="str">
        <f>IF(D2624="","",INDEX(airports_all,MATCH(D2624,Inputs!$J$5:$J$8662,0)))</f>
        <v/>
      </c>
      <c r="K2624" s="88" t="str">
        <f t="shared" si="82"/>
        <v/>
      </c>
      <c r="N2624" s="207">
        <f t="shared" si="83"/>
        <v>0</v>
      </c>
    </row>
    <row r="2625" spans="1:14" s="41" customFormat="1" x14ac:dyDescent="0.25">
      <c r="A2625" s="270"/>
      <c r="B2625" s="271"/>
      <c r="C2625" s="43"/>
      <c r="D2625" s="43"/>
      <c r="E2625" s="43"/>
      <c r="F2625" s="43"/>
      <c r="G2625" s="48"/>
      <c r="H2625" s="49"/>
      <c r="I2625" s="46" t="str">
        <f>IF(C2625="","",INDEX(airports_all,MATCH(C2625,Inputs!$J$5:$J$8662,0)))</f>
        <v/>
      </c>
      <c r="J2625" s="72" t="str">
        <f>IF(D2625="","",INDEX(airports_all,MATCH(D2625,Inputs!$J$5:$J$8662,0)))</f>
        <v/>
      </c>
      <c r="K2625" s="88" t="str">
        <f t="shared" si="82"/>
        <v/>
      </c>
      <c r="N2625" s="207">
        <f t="shared" si="83"/>
        <v>0</v>
      </c>
    </row>
    <row r="2626" spans="1:14" s="41" customFormat="1" x14ac:dyDescent="0.25">
      <c r="A2626" s="270"/>
      <c r="B2626" s="271"/>
      <c r="C2626" s="43"/>
      <c r="D2626" s="43"/>
      <c r="E2626" s="43"/>
      <c r="F2626" s="43"/>
      <c r="G2626" s="48"/>
      <c r="H2626" s="49"/>
      <c r="I2626" s="46" t="str">
        <f>IF(C2626="","",INDEX(airports_all,MATCH(C2626,Inputs!$J$5:$J$8662,0)))</f>
        <v/>
      </c>
      <c r="J2626" s="72" t="str">
        <f>IF(D2626="","",INDEX(airports_all,MATCH(D2626,Inputs!$J$5:$J$8662,0)))</f>
        <v/>
      </c>
      <c r="K2626" s="88" t="str">
        <f t="shared" si="82"/>
        <v/>
      </c>
      <c r="N2626" s="207">
        <f t="shared" si="83"/>
        <v>0</v>
      </c>
    </row>
    <row r="2627" spans="1:14" s="41" customFormat="1" x14ac:dyDescent="0.25">
      <c r="A2627" s="270"/>
      <c r="B2627" s="271"/>
      <c r="C2627" s="43"/>
      <c r="D2627" s="43"/>
      <c r="E2627" s="43"/>
      <c r="F2627" s="43"/>
      <c r="G2627" s="48"/>
      <c r="H2627" s="49"/>
      <c r="I2627" s="46" t="str">
        <f>IF(C2627="","",INDEX(airports_all,MATCH(C2627,Inputs!$J$5:$J$8662,0)))</f>
        <v/>
      </c>
      <c r="J2627" s="72" t="str">
        <f>IF(D2627="","",INDEX(airports_all,MATCH(D2627,Inputs!$J$5:$J$8662,0)))</f>
        <v/>
      </c>
      <c r="K2627" s="88" t="str">
        <f t="shared" si="82"/>
        <v/>
      </c>
      <c r="N2627" s="207">
        <f t="shared" si="83"/>
        <v>0</v>
      </c>
    </row>
    <row r="2628" spans="1:14" s="41" customFormat="1" x14ac:dyDescent="0.25">
      <c r="A2628" s="270"/>
      <c r="B2628" s="271"/>
      <c r="C2628" s="43"/>
      <c r="D2628" s="43"/>
      <c r="E2628" s="43"/>
      <c r="F2628" s="43"/>
      <c r="G2628" s="48"/>
      <c r="H2628" s="49"/>
      <c r="I2628" s="46" t="str">
        <f>IF(C2628="","",INDEX(airports_all,MATCH(C2628,Inputs!$J$5:$J$8662,0)))</f>
        <v/>
      </c>
      <c r="J2628" s="72" t="str">
        <f>IF(D2628="","",INDEX(airports_all,MATCH(D2628,Inputs!$J$5:$J$8662,0)))</f>
        <v/>
      </c>
      <c r="K2628" s="88" t="str">
        <f t="shared" si="82"/>
        <v/>
      </c>
      <c r="N2628" s="207">
        <f t="shared" si="83"/>
        <v>0</v>
      </c>
    </row>
    <row r="2629" spans="1:14" s="41" customFormat="1" x14ac:dyDescent="0.25">
      <c r="A2629" s="270"/>
      <c r="B2629" s="271"/>
      <c r="C2629" s="43"/>
      <c r="D2629" s="43"/>
      <c r="E2629" s="43"/>
      <c r="F2629" s="43"/>
      <c r="G2629" s="48"/>
      <c r="H2629" s="49"/>
      <c r="I2629" s="46" t="str">
        <f>IF(C2629="","",INDEX(airports_all,MATCH(C2629,Inputs!$J$5:$J$8662,0)))</f>
        <v/>
      </c>
      <c r="J2629" s="72" t="str">
        <f>IF(D2629="","",INDEX(airports_all,MATCH(D2629,Inputs!$J$5:$J$8662,0)))</f>
        <v/>
      </c>
      <c r="K2629" s="88" t="str">
        <f t="shared" si="82"/>
        <v/>
      </c>
      <c r="N2629" s="207">
        <f t="shared" si="83"/>
        <v>0</v>
      </c>
    </row>
    <row r="2630" spans="1:14" s="41" customFormat="1" x14ac:dyDescent="0.25">
      <c r="A2630" s="270"/>
      <c r="B2630" s="271"/>
      <c r="C2630" s="43"/>
      <c r="D2630" s="43"/>
      <c r="E2630" s="43"/>
      <c r="F2630" s="43"/>
      <c r="G2630" s="48"/>
      <c r="H2630" s="49"/>
      <c r="I2630" s="46" t="str">
        <f>IF(C2630="","",INDEX(airports_all,MATCH(C2630,Inputs!$J$5:$J$8662,0)))</f>
        <v/>
      </c>
      <c r="J2630" s="72" t="str">
        <f>IF(D2630="","",INDEX(airports_all,MATCH(D2630,Inputs!$J$5:$J$8662,0)))</f>
        <v/>
      </c>
      <c r="K2630" s="88" t="str">
        <f t="shared" si="82"/>
        <v/>
      </c>
      <c r="N2630" s="207">
        <f t="shared" si="83"/>
        <v>0</v>
      </c>
    </row>
    <row r="2631" spans="1:14" s="41" customFormat="1" x14ac:dyDescent="0.25">
      <c r="A2631" s="270"/>
      <c r="B2631" s="271"/>
      <c r="C2631" s="43"/>
      <c r="D2631" s="43"/>
      <c r="E2631" s="43"/>
      <c r="F2631" s="43"/>
      <c r="G2631" s="48"/>
      <c r="H2631" s="49"/>
      <c r="I2631" s="46" t="str">
        <f>IF(C2631="","",INDEX(airports_all,MATCH(C2631,Inputs!$J$5:$J$8662,0)))</f>
        <v/>
      </c>
      <c r="J2631" s="72" t="str">
        <f>IF(D2631="","",INDEX(airports_all,MATCH(D2631,Inputs!$J$5:$J$8662,0)))</f>
        <v/>
      </c>
      <c r="K2631" s="88" t="str">
        <f t="shared" si="82"/>
        <v/>
      </c>
      <c r="N2631" s="207">
        <f t="shared" si="83"/>
        <v>0</v>
      </c>
    </row>
    <row r="2632" spans="1:14" s="41" customFormat="1" x14ac:dyDescent="0.25">
      <c r="A2632" s="270"/>
      <c r="B2632" s="271"/>
      <c r="C2632" s="43"/>
      <c r="D2632" s="43"/>
      <c r="E2632" s="43"/>
      <c r="F2632" s="43"/>
      <c r="G2632" s="48"/>
      <c r="H2632" s="49"/>
      <c r="I2632" s="46" t="str">
        <f>IF(C2632="","",INDEX(airports_all,MATCH(C2632,Inputs!$J$5:$J$8662,0)))</f>
        <v/>
      </c>
      <c r="J2632" s="72" t="str">
        <f>IF(D2632="","",INDEX(airports_all,MATCH(D2632,Inputs!$J$5:$J$8662,0)))</f>
        <v/>
      </c>
      <c r="K2632" s="88" t="str">
        <f t="shared" si="82"/>
        <v/>
      </c>
      <c r="N2632" s="207">
        <f t="shared" si="83"/>
        <v>0</v>
      </c>
    </row>
    <row r="2633" spans="1:14" s="41" customFormat="1" x14ac:dyDescent="0.25">
      <c r="A2633" s="270"/>
      <c r="B2633" s="271"/>
      <c r="C2633" s="43"/>
      <c r="D2633" s="43"/>
      <c r="E2633" s="43"/>
      <c r="F2633" s="43"/>
      <c r="G2633" s="48"/>
      <c r="H2633" s="49"/>
      <c r="I2633" s="46" t="str">
        <f>IF(C2633="","",INDEX(airports_all,MATCH(C2633,Inputs!$J$5:$J$8662,0)))</f>
        <v/>
      </c>
      <c r="J2633" s="72" t="str">
        <f>IF(D2633="","",INDEX(airports_all,MATCH(D2633,Inputs!$J$5:$J$8662,0)))</f>
        <v/>
      </c>
      <c r="K2633" s="88" t="str">
        <f t="shared" si="82"/>
        <v/>
      </c>
      <c r="N2633" s="207">
        <f t="shared" si="83"/>
        <v>0</v>
      </c>
    </row>
    <row r="2634" spans="1:14" s="41" customFormat="1" x14ac:dyDescent="0.25">
      <c r="A2634" s="270"/>
      <c r="B2634" s="271"/>
      <c r="C2634" s="43"/>
      <c r="D2634" s="43"/>
      <c r="E2634" s="43"/>
      <c r="F2634" s="43"/>
      <c r="G2634" s="48"/>
      <c r="H2634" s="49"/>
      <c r="I2634" s="46" t="str">
        <f>IF(C2634="","",INDEX(airports_all,MATCH(C2634,Inputs!$J$5:$J$8662,0)))</f>
        <v/>
      </c>
      <c r="J2634" s="72" t="str">
        <f>IF(D2634="","",INDEX(airports_all,MATCH(D2634,Inputs!$J$5:$J$8662,0)))</f>
        <v/>
      </c>
      <c r="K2634" s="88" t="str">
        <f t="shared" si="82"/>
        <v/>
      </c>
      <c r="N2634" s="207">
        <f t="shared" si="83"/>
        <v>0</v>
      </c>
    </row>
    <row r="2635" spans="1:14" s="41" customFormat="1" x14ac:dyDescent="0.25">
      <c r="A2635" s="270"/>
      <c r="B2635" s="271"/>
      <c r="C2635" s="43"/>
      <c r="D2635" s="43"/>
      <c r="E2635" s="43"/>
      <c r="F2635" s="43"/>
      <c r="G2635" s="48"/>
      <c r="H2635" s="49"/>
      <c r="I2635" s="46" t="str">
        <f>IF(C2635="","",INDEX(airports_all,MATCH(C2635,Inputs!$J$5:$J$8662,0)))</f>
        <v/>
      </c>
      <c r="J2635" s="72" t="str">
        <f>IF(D2635="","",INDEX(airports_all,MATCH(D2635,Inputs!$J$5:$J$8662,0)))</f>
        <v/>
      </c>
      <c r="K2635" s="88" t="str">
        <f t="shared" si="82"/>
        <v/>
      </c>
      <c r="N2635" s="207">
        <f t="shared" si="83"/>
        <v>0</v>
      </c>
    </row>
    <row r="2636" spans="1:14" s="41" customFormat="1" x14ac:dyDescent="0.25">
      <c r="A2636" s="270"/>
      <c r="B2636" s="271"/>
      <c r="C2636" s="43"/>
      <c r="D2636" s="43"/>
      <c r="E2636" s="43"/>
      <c r="F2636" s="43"/>
      <c r="G2636" s="48"/>
      <c r="H2636" s="49"/>
      <c r="I2636" s="46" t="str">
        <f>IF(C2636="","",INDEX(airports_all,MATCH(C2636,Inputs!$J$5:$J$8662,0)))</f>
        <v/>
      </c>
      <c r="J2636" s="72" t="str">
        <f>IF(D2636="","",INDEX(airports_all,MATCH(D2636,Inputs!$J$5:$J$8662,0)))</f>
        <v/>
      </c>
      <c r="K2636" s="88" t="str">
        <f t="shared" si="82"/>
        <v/>
      </c>
      <c r="N2636" s="207">
        <f t="shared" si="83"/>
        <v>0</v>
      </c>
    </row>
    <row r="2637" spans="1:14" s="41" customFormat="1" x14ac:dyDescent="0.25">
      <c r="A2637" s="270"/>
      <c r="B2637" s="271"/>
      <c r="C2637" s="43"/>
      <c r="D2637" s="43"/>
      <c r="E2637" s="43"/>
      <c r="F2637" s="43"/>
      <c r="G2637" s="48"/>
      <c r="H2637" s="49"/>
      <c r="I2637" s="46" t="str">
        <f>IF(C2637="","",INDEX(airports_all,MATCH(C2637,Inputs!$J$5:$J$8662,0)))</f>
        <v/>
      </c>
      <c r="J2637" s="72" t="str">
        <f>IF(D2637="","",INDEX(airports_all,MATCH(D2637,Inputs!$J$5:$J$8662,0)))</f>
        <v/>
      </c>
      <c r="K2637" s="88" t="str">
        <f t="shared" si="82"/>
        <v/>
      </c>
      <c r="N2637" s="207">
        <f t="shared" si="83"/>
        <v>0</v>
      </c>
    </row>
    <row r="2638" spans="1:14" s="41" customFormat="1" x14ac:dyDescent="0.25">
      <c r="A2638" s="270"/>
      <c r="B2638" s="271"/>
      <c r="C2638" s="43"/>
      <c r="D2638" s="43"/>
      <c r="E2638" s="43"/>
      <c r="F2638" s="43"/>
      <c r="G2638" s="48"/>
      <c r="H2638" s="49"/>
      <c r="I2638" s="46" t="str">
        <f>IF(C2638="","",INDEX(airports_all,MATCH(C2638,Inputs!$J$5:$J$8662,0)))</f>
        <v/>
      </c>
      <c r="J2638" s="72" t="str">
        <f>IF(D2638="","",INDEX(airports_all,MATCH(D2638,Inputs!$J$5:$J$8662,0)))</f>
        <v/>
      </c>
      <c r="K2638" s="88" t="str">
        <f t="shared" si="82"/>
        <v/>
      </c>
      <c r="N2638" s="207">
        <f t="shared" si="83"/>
        <v>0</v>
      </c>
    </row>
    <row r="2639" spans="1:14" s="41" customFormat="1" x14ac:dyDescent="0.25">
      <c r="A2639" s="270"/>
      <c r="B2639" s="271"/>
      <c r="C2639" s="43"/>
      <c r="D2639" s="43"/>
      <c r="E2639" s="43"/>
      <c r="F2639" s="43"/>
      <c r="G2639" s="48"/>
      <c r="H2639" s="49"/>
      <c r="I2639" s="46" t="str">
        <f>IF(C2639="","",INDEX(airports_all,MATCH(C2639,Inputs!$J$5:$J$8662,0)))</f>
        <v/>
      </c>
      <c r="J2639" s="72" t="str">
        <f>IF(D2639="","",INDEX(airports_all,MATCH(D2639,Inputs!$J$5:$J$8662,0)))</f>
        <v/>
      </c>
      <c r="K2639" s="88" t="str">
        <f t="shared" si="82"/>
        <v/>
      </c>
      <c r="N2639" s="207">
        <f t="shared" si="83"/>
        <v>0</v>
      </c>
    </row>
    <row r="2640" spans="1:14" s="41" customFormat="1" x14ac:dyDescent="0.25">
      <c r="A2640" s="270"/>
      <c r="B2640" s="271"/>
      <c r="C2640" s="43"/>
      <c r="D2640" s="43"/>
      <c r="E2640" s="43"/>
      <c r="F2640" s="43"/>
      <c r="G2640" s="48"/>
      <c r="H2640" s="49"/>
      <c r="I2640" s="46" t="str">
        <f>IF(C2640="","",INDEX(airports_all,MATCH(C2640,Inputs!$J$5:$J$8662,0)))</f>
        <v/>
      </c>
      <c r="J2640" s="72" t="str">
        <f>IF(D2640="","",INDEX(airports_all,MATCH(D2640,Inputs!$J$5:$J$8662,0)))</f>
        <v/>
      </c>
      <c r="K2640" s="88" t="str">
        <f t="shared" si="82"/>
        <v/>
      </c>
      <c r="N2640" s="207">
        <f t="shared" si="83"/>
        <v>0</v>
      </c>
    </row>
    <row r="2641" spans="1:14" s="41" customFormat="1" x14ac:dyDescent="0.25">
      <c r="A2641" s="270"/>
      <c r="B2641" s="271"/>
      <c r="C2641" s="43"/>
      <c r="D2641" s="43"/>
      <c r="E2641" s="43"/>
      <c r="F2641" s="43"/>
      <c r="G2641" s="48"/>
      <c r="H2641" s="49"/>
      <c r="I2641" s="46" t="str">
        <f>IF(C2641="","",INDEX(airports_all,MATCH(C2641,Inputs!$J$5:$J$8662,0)))</f>
        <v/>
      </c>
      <c r="J2641" s="72" t="str">
        <f>IF(D2641="","",INDEX(airports_all,MATCH(D2641,Inputs!$J$5:$J$8662,0)))</f>
        <v/>
      </c>
      <c r="K2641" s="88" t="str">
        <f t="shared" si="82"/>
        <v/>
      </c>
      <c r="N2641" s="207">
        <f t="shared" si="83"/>
        <v>0</v>
      </c>
    </row>
    <row r="2642" spans="1:14" s="41" customFormat="1" x14ac:dyDescent="0.25">
      <c r="A2642" s="270"/>
      <c r="B2642" s="271"/>
      <c r="C2642" s="43"/>
      <c r="D2642" s="43"/>
      <c r="E2642" s="43"/>
      <c r="F2642" s="43"/>
      <c r="G2642" s="48"/>
      <c r="H2642" s="49"/>
      <c r="I2642" s="46" t="str">
        <f>IF(C2642="","",INDEX(airports_all,MATCH(C2642,Inputs!$J$5:$J$8662,0)))</f>
        <v/>
      </c>
      <c r="J2642" s="72" t="str">
        <f>IF(D2642="","",INDEX(airports_all,MATCH(D2642,Inputs!$J$5:$J$8662,0)))</f>
        <v/>
      </c>
      <c r="K2642" s="88" t="str">
        <f t="shared" si="82"/>
        <v/>
      </c>
      <c r="N2642" s="207">
        <f t="shared" si="83"/>
        <v>0</v>
      </c>
    </row>
    <row r="2643" spans="1:14" s="41" customFormat="1" x14ac:dyDescent="0.25">
      <c r="A2643" s="270"/>
      <c r="B2643" s="271"/>
      <c r="C2643" s="43"/>
      <c r="D2643" s="43"/>
      <c r="E2643" s="43"/>
      <c r="F2643" s="43"/>
      <c r="G2643" s="48"/>
      <c r="H2643" s="49"/>
      <c r="I2643" s="46" t="str">
        <f>IF(C2643="","",INDEX(airports_all,MATCH(C2643,Inputs!$J$5:$J$8662,0)))</f>
        <v/>
      </c>
      <c r="J2643" s="72" t="str">
        <f>IF(D2643="","",INDEX(airports_all,MATCH(D2643,Inputs!$J$5:$J$8662,0)))</f>
        <v/>
      </c>
      <c r="K2643" s="88" t="str">
        <f t="shared" si="82"/>
        <v/>
      </c>
      <c r="N2643" s="207">
        <f t="shared" si="83"/>
        <v>0</v>
      </c>
    </row>
    <row r="2644" spans="1:14" s="41" customFormat="1" x14ac:dyDescent="0.25">
      <c r="A2644" s="270"/>
      <c r="B2644" s="271"/>
      <c r="C2644" s="43"/>
      <c r="D2644" s="43"/>
      <c r="E2644" s="43"/>
      <c r="F2644" s="43"/>
      <c r="G2644" s="48"/>
      <c r="H2644" s="49"/>
      <c r="I2644" s="46" t="str">
        <f>IF(C2644="","",INDEX(airports_all,MATCH(C2644,Inputs!$J$5:$J$8662,0)))</f>
        <v/>
      </c>
      <c r="J2644" s="72" t="str">
        <f>IF(D2644="","",INDEX(airports_all,MATCH(D2644,Inputs!$J$5:$J$8662,0)))</f>
        <v/>
      </c>
      <c r="K2644" s="88" t="str">
        <f t="shared" si="82"/>
        <v/>
      </c>
      <c r="N2644" s="207">
        <f t="shared" si="83"/>
        <v>0</v>
      </c>
    </row>
    <row r="2645" spans="1:14" s="41" customFormat="1" x14ac:dyDescent="0.25">
      <c r="A2645" s="270"/>
      <c r="B2645" s="271"/>
      <c r="C2645" s="43"/>
      <c r="D2645" s="43"/>
      <c r="E2645" s="43"/>
      <c r="F2645" s="43"/>
      <c r="G2645" s="48"/>
      <c r="H2645" s="49"/>
      <c r="I2645" s="46" t="str">
        <f>IF(C2645="","",INDEX(airports_all,MATCH(C2645,Inputs!$J$5:$J$8662,0)))</f>
        <v/>
      </c>
      <c r="J2645" s="72" t="str">
        <f>IF(D2645="","",INDEX(airports_all,MATCH(D2645,Inputs!$J$5:$J$8662,0)))</f>
        <v/>
      </c>
      <c r="K2645" s="88" t="str">
        <f t="shared" si="82"/>
        <v/>
      </c>
      <c r="N2645" s="207">
        <f t="shared" si="83"/>
        <v>0</v>
      </c>
    </row>
    <row r="2646" spans="1:14" s="41" customFormat="1" x14ac:dyDescent="0.25">
      <c r="A2646" s="270"/>
      <c r="B2646" s="271"/>
      <c r="C2646" s="43"/>
      <c r="D2646" s="43"/>
      <c r="E2646" s="43"/>
      <c r="F2646" s="43"/>
      <c r="G2646" s="48"/>
      <c r="H2646" s="49"/>
      <c r="I2646" s="46" t="str">
        <f>IF(C2646="","",INDEX(airports_all,MATCH(C2646,Inputs!$J$5:$J$8662,0)))</f>
        <v/>
      </c>
      <c r="J2646" s="72" t="str">
        <f>IF(D2646="","",INDEX(airports_all,MATCH(D2646,Inputs!$J$5:$J$8662,0)))</f>
        <v/>
      </c>
      <c r="K2646" s="88" t="str">
        <f t="shared" ref="K2646:K2709" si="84">IF(COUNTA(A2646:G2646)&gt;0,IF(COUNTA(A2646:G2646)&lt;6, "Enter data in all of columns B-G!",""),"")</f>
        <v/>
      </c>
      <c r="N2646" s="207">
        <f t="shared" ref="N2646:N2709" si="85">IF(COUNTA(A2646:G2646)&gt;0,IF(COUNTA(A2646:G2646)&lt;6, 1,0),0)</f>
        <v>0</v>
      </c>
    </row>
    <row r="2647" spans="1:14" s="41" customFormat="1" x14ac:dyDescent="0.25">
      <c r="A2647" s="270"/>
      <c r="B2647" s="271"/>
      <c r="C2647" s="43"/>
      <c r="D2647" s="43"/>
      <c r="E2647" s="43"/>
      <c r="F2647" s="43"/>
      <c r="G2647" s="48"/>
      <c r="H2647" s="49"/>
      <c r="I2647" s="46" t="str">
        <f>IF(C2647="","",INDEX(airports_all,MATCH(C2647,Inputs!$J$5:$J$8662,0)))</f>
        <v/>
      </c>
      <c r="J2647" s="72" t="str">
        <f>IF(D2647="","",INDEX(airports_all,MATCH(D2647,Inputs!$J$5:$J$8662,0)))</f>
        <v/>
      </c>
      <c r="K2647" s="88" t="str">
        <f t="shared" si="84"/>
        <v/>
      </c>
      <c r="N2647" s="207">
        <f t="shared" si="85"/>
        <v>0</v>
      </c>
    </row>
    <row r="2648" spans="1:14" s="41" customFormat="1" x14ac:dyDescent="0.25">
      <c r="A2648" s="270"/>
      <c r="B2648" s="271"/>
      <c r="C2648" s="43"/>
      <c r="D2648" s="43"/>
      <c r="E2648" s="43"/>
      <c r="F2648" s="43"/>
      <c r="G2648" s="48"/>
      <c r="H2648" s="49"/>
      <c r="I2648" s="46" t="str">
        <f>IF(C2648="","",INDEX(airports_all,MATCH(C2648,Inputs!$J$5:$J$8662,0)))</f>
        <v/>
      </c>
      <c r="J2648" s="72" t="str">
        <f>IF(D2648="","",INDEX(airports_all,MATCH(D2648,Inputs!$J$5:$J$8662,0)))</f>
        <v/>
      </c>
      <c r="K2648" s="88" t="str">
        <f t="shared" si="84"/>
        <v/>
      </c>
      <c r="N2648" s="207">
        <f t="shared" si="85"/>
        <v>0</v>
      </c>
    </row>
    <row r="2649" spans="1:14" s="41" customFormat="1" x14ac:dyDescent="0.25">
      <c r="A2649" s="270"/>
      <c r="B2649" s="271"/>
      <c r="C2649" s="43"/>
      <c r="D2649" s="43"/>
      <c r="E2649" s="43"/>
      <c r="F2649" s="43"/>
      <c r="G2649" s="48"/>
      <c r="H2649" s="49"/>
      <c r="I2649" s="46" t="str">
        <f>IF(C2649="","",INDEX(airports_all,MATCH(C2649,Inputs!$J$5:$J$8662,0)))</f>
        <v/>
      </c>
      <c r="J2649" s="72" t="str">
        <f>IF(D2649="","",INDEX(airports_all,MATCH(D2649,Inputs!$J$5:$J$8662,0)))</f>
        <v/>
      </c>
      <c r="K2649" s="88" t="str">
        <f t="shared" si="84"/>
        <v/>
      </c>
      <c r="N2649" s="207">
        <f t="shared" si="85"/>
        <v>0</v>
      </c>
    </row>
    <row r="2650" spans="1:14" s="41" customFormat="1" x14ac:dyDescent="0.25">
      <c r="A2650" s="270"/>
      <c r="B2650" s="271"/>
      <c r="C2650" s="43"/>
      <c r="D2650" s="43"/>
      <c r="E2650" s="43"/>
      <c r="F2650" s="43"/>
      <c r="G2650" s="48"/>
      <c r="H2650" s="49"/>
      <c r="I2650" s="46" t="str">
        <f>IF(C2650="","",INDEX(airports_all,MATCH(C2650,Inputs!$J$5:$J$8662,0)))</f>
        <v/>
      </c>
      <c r="J2650" s="72" t="str">
        <f>IF(D2650="","",INDEX(airports_all,MATCH(D2650,Inputs!$J$5:$J$8662,0)))</f>
        <v/>
      </c>
      <c r="K2650" s="88" t="str">
        <f t="shared" si="84"/>
        <v/>
      </c>
      <c r="N2650" s="207">
        <f t="shared" si="85"/>
        <v>0</v>
      </c>
    </row>
    <row r="2651" spans="1:14" s="41" customFormat="1" x14ac:dyDescent="0.25">
      <c r="A2651" s="270"/>
      <c r="B2651" s="271"/>
      <c r="C2651" s="43"/>
      <c r="D2651" s="43"/>
      <c r="E2651" s="43"/>
      <c r="F2651" s="43"/>
      <c r="G2651" s="48"/>
      <c r="H2651" s="49"/>
      <c r="I2651" s="46" t="str">
        <f>IF(C2651="","",INDEX(airports_all,MATCH(C2651,Inputs!$J$5:$J$8662,0)))</f>
        <v/>
      </c>
      <c r="J2651" s="72" t="str">
        <f>IF(D2651="","",INDEX(airports_all,MATCH(D2651,Inputs!$J$5:$J$8662,0)))</f>
        <v/>
      </c>
      <c r="K2651" s="88" t="str">
        <f t="shared" si="84"/>
        <v/>
      </c>
      <c r="N2651" s="207">
        <f t="shared" si="85"/>
        <v>0</v>
      </c>
    </row>
    <row r="2652" spans="1:14" s="41" customFormat="1" x14ac:dyDescent="0.25">
      <c r="A2652" s="270"/>
      <c r="B2652" s="271"/>
      <c r="C2652" s="43"/>
      <c r="D2652" s="43"/>
      <c r="E2652" s="43"/>
      <c r="F2652" s="43"/>
      <c r="G2652" s="48"/>
      <c r="H2652" s="49"/>
      <c r="I2652" s="46" t="str">
        <f>IF(C2652="","",INDEX(airports_all,MATCH(C2652,Inputs!$J$5:$J$8662,0)))</f>
        <v/>
      </c>
      <c r="J2652" s="72" t="str">
        <f>IF(D2652="","",INDEX(airports_all,MATCH(D2652,Inputs!$J$5:$J$8662,0)))</f>
        <v/>
      </c>
      <c r="K2652" s="88" t="str">
        <f t="shared" si="84"/>
        <v/>
      </c>
      <c r="N2652" s="207">
        <f t="shared" si="85"/>
        <v>0</v>
      </c>
    </row>
    <row r="2653" spans="1:14" s="41" customFormat="1" x14ac:dyDescent="0.25">
      <c r="A2653" s="270"/>
      <c r="B2653" s="271"/>
      <c r="C2653" s="43"/>
      <c r="D2653" s="43"/>
      <c r="E2653" s="43"/>
      <c r="F2653" s="43"/>
      <c r="G2653" s="48"/>
      <c r="H2653" s="49"/>
      <c r="I2653" s="46" t="str">
        <f>IF(C2653="","",INDEX(airports_all,MATCH(C2653,Inputs!$J$5:$J$8662,0)))</f>
        <v/>
      </c>
      <c r="J2653" s="72" t="str">
        <f>IF(D2653="","",INDEX(airports_all,MATCH(D2653,Inputs!$J$5:$J$8662,0)))</f>
        <v/>
      </c>
      <c r="K2653" s="88" t="str">
        <f t="shared" si="84"/>
        <v/>
      </c>
      <c r="N2653" s="207">
        <f t="shared" si="85"/>
        <v>0</v>
      </c>
    </row>
    <row r="2654" spans="1:14" s="41" customFormat="1" x14ac:dyDescent="0.25">
      <c r="A2654" s="270"/>
      <c r="B2654" s="271"/>
      <c r="C2654" s="43"/>
      <c r="D2654" s="43"/>
      <c r="E2654" s="43"/>
      <c r="F2654" s="43"/>
      <c r="G2654" s="48"/>
      <c r="H2654" s="49"/>
      <c r="I2654" s="46" t="str">
        <f>IF(C2654="","",INDEX(airports_all,MATCH(C2654,Inputs!$J$5:$J$8662,0)))</f>
        <v/>
      </c>
      <c r="J2654" s="72" t="str">
        <f>IF(D2654="","",INDEX(airports_all,MATCH(D2654,Inputs!$J$5:$J$8662,0)))</f>
        <v/>
      </c>
      <c r="K2654" s="88" t="str">
        <f t="shared" si="84"/>
        <v/>
      </c>
      <c r="N2654" s="207">
        <f t="shared" si="85"/>
        <v>0</v>
      </c>
    </row>
    <row r="2655" spans="1:14" s="41" customFormat="1" x14ac:dyDescent="0.25">
      <c r="A2655" s="270"/>
      <c r="B2655" s="271"/>
      <c r="C2655" s="43"/>
      <c r="D2655" s="43"/>
      <c r="E2655" s="43"/>
      <c r="F2655" s="43"/>
      <c r="G2655" s="48"/>
      <c r="H2655" s="49"/>
      <c r="I2655" s="46" t="str">
        <f>IF(C2655="","",INDEX(airports_all,MATCH(C2655,Inputs!$J$5:$J$8662,0)))</f>
        <v/>
      </c>
      <c r="J2655" s="72" t="str">
        <f>IF(D2655="","",INDEX(airports_all,MATCH(D2655,Inputs!$J$5:$J$8662,0)))</f>
        <v/>
      </c>
      <c r="K2655" s="88" t="str">
        <f t="shared" si="84"/>
        <v/>
      </c>
      <c r="N2655" s="207">
        <f t="shared" si="85"/>
        <v>0</v>
      </c>
    </row>
    <row r="2656" spans="1:14" s="41" customFormat="1" x14ac:dyDescent="0.25">
      <c r="A2656" s="270"/>
      <c r="B2656" s="271"/>
      <c r="C2656" s="43"/>
      <c r="D2656" s="43"/>
      <c r="E2656" s="43"/>
      <c r="F2656" s="43"/>
      <c r="G2656" s="48"/>
      <c r="H2656" s="49"/>
      <c r="I2656" s="46" t="str">
        <f>IF(C2656="","",INDEX(airports_all,MATCH(C2656,Inputs!$J$5:$J$8662,0)))</f>
        <v/>
      </c>
      <c r="J2656" s="72" t="str">
        <f>IF(D2656="","",INDEX(airports_all,MATCH(D2656,Inputs!$J$5:$J$8662,0)))</f>
        <v/>
      </c>
      <c r="K2656" s="88" t="str">
        <f t="shared" si="84"/>
        <v/>
      </c>
      <c r="N2656" s="207">
        <f t="shared" si="85"/>
        <v>0</v>
      </c>
    </row>
    <row r="2657" spans="1:14" s="41" customFormat="1" x14ac:dyDescent="0.25">
      <c r="A2657" s="270"/>
      <c r="B2657" s="271"/>
      <c r="C2657" s="43"/>
      <c r="D2657" s="43"/>
      <c r="E2657" s="43"/>
      <c r="F2657" s="43"/>
      <c r="G2657" s="48"/>
      <c r="H2657" s="49"/>
      <c r="I2657" s="46" t="str">
        <f>IF(C2657="","",INDEX(airports_all,MATCH(C2657,Inputs!$J$5:$J$8662,0)))</f>
        <v/>
      </c>
      <c r="J2657" s="72" t="str">
        <f>IF(D2657="","",INDEX(airports_all,MATCH(D2657,Inputs!$J$5:$J$8662,0)))</f>
        <v/>
      </c>
      <c r="K2657" s="88" t="str">
        <f t="shared" si="84"/>
        <v/>
      </c>
      <c r="N2657" s="207">
        <f t="shared" si="85"/>
        <v>0</v>
      </c>
    </row>
    <row r="2658" spans="1:14" s="41" customFormat="1" x14ac:dyDescent="0.25">
      <c r="A2658" s="270"/>
      <c r="B2658" s="271"/>
      <c r="C2658" s="43"/>
      <c r="D2658" s="43"/>
      <c r="E2658" s="43"/>
      <c r="F2658" s="43"/>
      <c r="G2658" s="48"/>
      <c r="H2658" s="49"/>
      <c r="I2658" s="46" t="str">
        <f>IF(C2658="","",INDEX(airports_all,MATCH(C2658,Inputs!$J$5:$J$8662,0)))</f>
        <v/>
      </c>
      <c r="J2658" s="72" t="str">
        <f>IF(D2658="","",INDEX(airports_all,MATCH(D2658,Inputs!$J$5:$J$8662,0)))</f>
        <v/>
      </c>
      <c r="K2658" s="88" t="str">
        <f t="shared" si="84"/>
        <v/>
      </c>
      <c r="N2658" s="207">
        <f t="shared" si="85"/>
        <v>0</v>
      </c>
    </row>
    <row r="2659" spans="1:14" s="41" customFormat="1" x14ac:dyDescent="0.25">
      <c r="A2659" s="270"/>
      <c r="B2659" s="271"/>
      <c r="C2659" s="43"/>
      <c r="D2659" s="43"/>
      <c r="E2659" s="43"/>
      <c r="F2659" s="43"/>
      <c r="G2659" s="48"/>
      <c r="H2659" s="49"/>
      <c r="I2659" s="46" t="str">
        <f>IF(C2659="","",INDEX(airports_all,MATCH(C2659,Inputs!$J$5:$J$8662,0)))</f>
        <v/>
      </c>
      <c r="J2659" s="72" t="str">
        <f>IF(D2659="","",INDEX(airports_all,MATCH(D2659,Inputs!$J$5:$J$8662,0)))</f>
        <v/>
      </c>
      <c r="K2659" s="88" t="str">
        <f t="shared" si="84"/>
        <v/>
      </c>
      <c r="N2659" s="207">
        <f t="shared" si="85"/>
        <v>0</v>
      </c>
    </row>
    <row r="2660" spans="1:14" s="41" customFormat="1" x14ac:dyDescent="0.25">
      <c r="A2660" s="270"/>
      <c r="B2660" s="271"/>
      <c r="C2660" s="43"/>
      <c r="D2660" s="43"/>
      <c r="E2660" s="43"/>
      <c r="F2660" s="43"/>
      <c r="G2660" s="48"/>
      <c r="H2660" s="49"/>
      <c r="I2660" s="46" t="str">
        <f>IF(C2660="","",INDEX(airports_all,MATCH(C2660,Inputs!$J$5:$J$8662,0)))</f>
        <v/>
      </c>
      <c r="J2660" s="72" t="str">
        <f>IF(D2660="","",INDEX(airports_all,MATCH(D2660,Inputs!$J$5:$J$8662,0)))</f>
        <v/>
      </c>
      <c r="K2660" s="88" t="str">
        <f t="shared" si="84"/>
        <v/>
      </c>
      <c r="N2660" s="207">
        <f t="shared" si="85"/>
        <v>0</v>
      </c>
    </row>
    <row r="2661" spans="1:14" s="41" customFormat="1" x14ac:dyDescent="0.25">
      <c r="A2661" s="270"/>
      <c r="B2661" s="271"/>
      <c r="C2661" s="43"/>
      <c r="D2661" s="43"/>
      <c r="E2661" s="43"/>
      <c r="F2661" s="43"/>
      <c r="G2661" s="48"/>
      <c r="H2661" s="49"/>
      <c r="I2661" s="46" t="str">
        <f>IF(C2661="","",INDEX(airports_all,MATCH(C2661,Inputs!$J$5:$J$8662,0)))</f>
        <v/>
      </c>
      <c r="J2661" s="72" t="str">
        <f>IF(D2661="","",INDEX(airports_all,MATCH(D2661,Inputs!$J$5:$J$8662,0)))</f>
        <v/>
      </c>
      <c r="K2661" s="88" t="str">
        <f t="shared" si="84"/>
        <v/>
      </c>
      <c r="N2661" s="207">
        <f t="shared" si="85"/>
        <v>0</v>
      </c>
    </row>
    <row r="2662" spans="1:14" s="41" customFormat="1" x14ac:dyDescent="0.25">
      <c r="A2662" s="270"/>
      <c r="B2662" s="271"/>
      <c r="C2662" s="43"/>
      <c r="D2662" s="43"/>
      <c r="E2662" s="43"/>
      <c r="F2662" s="43"/>
      <c r="G2662" s="48"/>
      <c r="H2662" s="49"/>
      <c r="I2662" s="46" t="str">
        <f>IF(C2662="","",INDEX(airports_all,MATCH(C2662,Inputs!$J$5:$J$8662,0)))</f>
        <v/>
      </c>
      <c r="J2662" s="72" t="str">
        <f>IF(D2662="","",INDEX(airports_all,MATCH(D2662,Inputs!$J$5:$J$8662,0)))</f>
        <v/>
      </c>
      <c r="K2662" s="88" t="str">
        <f t="shared" si="84"/>
        <v/>
      </c>
      <c r="N2662" s="207">
        <f t="shared" si="85"/>
        <v>0</v>
      </c>
    </row>
    <row r="2663" spans="1:14" s="41" customFormat="1" x14ac:dyDescent="0.25">
      <c r="A2663" s="270"/>
      <c r="B2663" s="271"/>
      <c r="C2663" s="43"/>
      <c r="D2663" s="43"/>
      <c r="E2663" s="43"/>
      <c r="F2663" s="43"/>
      <c r="G2663" s="48"/>
      <c r="H2663" s="49"/>
      <c r="I2663" s="46" t="str">
        <f>IF(C2663="","",INDEX(airports_all,MATCH(C2663,Inputs!$J$5:$J$8662,0)))</f>
        <v/>
      </c>
      <c r="J2663" s="72" t="str">
        <f>IF(D2663="","",INDEX(airports_all,MATCH(D2663,Inputs!$J$5:$J$8662,0)))</f>
        <v/>
      </c>
      <c r="K2663" s="88" t="str">
        <f t="shared" si="84"/>
        <v/>
      </c>
      <c r="N2663" s="207">
        <f t="shared" si="85"/>
        <v>0</v>
      </c>
    </row>
    <row r="2664" spans="1:14" s="41" customFormat="1" x14ac:dyDescent="0.25">
      <c r="A2664" s="270"/>
      <c r="B2664" s="271"/>
      <c r="C2664" s="43"/>
      <c r="D2664" s="43"/>
      <c r="E2664" s="43"/>
      <c r="F2664" s="43"/>
      <c r="G2664" s="48"/>
      <c r="H2664" s="49"/>
      <c r="I2664" s="46" t="str">
        <f>IF(C2664="","",INDEX(airports_all,MATCH(C2664,Inputs!$J$5:$J$8662,0)))</f>
        <v/>
      </c>
      <c r="J2664" s="72" t="str">
        <f>IF(D2664="","",INDEX(airports_all,MATCH(D2664,Inputs!$J$5:$J$8662,0)))</f>
        <v/>
      </c>
      <c r="K2664" s="88" t="str">
        <f t="shared" si="84"/>
        <v/>
      </c>
      <c r="N2664" s="207">
        <f t="shared" si="85"/>
        <v>0</v>
      </c>
    </row>
    <row r="2665" spans="1:14" s="41" customFormat="1" x14ac:dyDescent="0.25">
      <c r="A2665" s="270"/>
      <c r="B2665" s="271"/>
      <c r="C2665" s="43"/>
      <c r="D2665" s="43"/>
      <c r="E2665" s="43"/>
      <c r="F2665" s="43"/>
      <c r="G2665" s="48"/>
      <c r="H2665" s="49"/>
      <c r="I2665" s="46" t="str">
        <f>IF(C2665="","",INDEX(airports_all,MATCH(C2665,Inputs!$J$5:$J$8662,0)))</f>
        <v/>
      </c>
      <c r="J2665" s="72" t="str">
        <f>IF(D2665="","",INDEX(airports_all,MATCH(D2665,Inputs!$J$5:$J$8662,0)))</f>
        <v/>
      </c>
      <c r="K2665" s="88" t="str">
        <f t="shared" si="84"/>
        <v/>
      </c>
      <c r="N2665" s="207">
        <f t="shared" si="85"/>
        <v>0</v>
      </c>
    </row>
    <row r="2666" spans="1:14" s="41" customFormat="1" x14ac:dyDescent="0.25">
      <c r="A2666" s="270"/>
      <c r="B2666" s="271"/>
      <c r="C2666" s="43"/>
      <c r="D2666" s="43"/>
      <c r="E2666" s="43"/>
      <c r="F2666" s="43"/>
      <c r="G2666" s="48"/>
      <c r="H2666" s="49"/>
      <c r="I2666" s="46" t="str">
        <f>IF(C2666="","",INDEX(airports_all,MATCH(C2666,Inputs!$J$5:$J$8662,0)))</f>
        <v/>
      </c>
      <c r="J2666" s="72" t="str">
        <f>IF(D2666="","",INDEX(airports_all,MATCH(D2666,Inputs!$J$5:$J$8662,0)))</f>
        <v/>
      </c>
      <c r="K2666" s="88" t="str">
        <f t="shared" si="84"/>
        <v/>
      </c>
      <c r="N2666" s="207">
        <f t="shared" si="85"/>
        <v>0</v>
      </c>
    </row>
    <row r="2667" spans="1:14" s="41" customFormat="1" x14ac:dyDescent="0.25">
      <c r="A2667" s="270"/>
      <c r="B2667" s="271"/>
      <c r="C2667" s="43"/>
      <c r="D2667" s="43"/>
      <c r="E2667" s="43"/>
      <c r="F2667" s="43"/>
      <c r="G2667" s="48"/>
      <c r="H2667" s="49"/>
      <c r="I2667" s="46" t="str">
        <f>IF(C2667="","",INDEX(airports_all,MATCH(C2667,Inputs!$J$5:$J$8662,0)))</f>
        <v/>
      </c>
      <c r="J2667" s="72" t="str">
        <f>IF(D2667="","",INDEX(airports_all,MATCH(D2667,Inputs!$J$5:$J$8662,0)))</f>
        <v/>
      </c>
      <c r="K2667" s="88" t="str">
        <f t="shared" si="84"/>
        <v/>
      </c>
      <c r="N2667" s="207">
        <f t="shared" si="85"/>
        <v>0</v>
      </c>
    </row>
    <row r="2668" spans="1:14" s="41" customFormat="1" x14ac:dyDescent="0.25">
      <c r="A2668" s="270"/>
      <c r="B2668" s="271"/>
      <c r="C2668" s="43"/>
      <c r="D2668" s="43"/>
      <c r="E2668" s="43"/>
      <c r="F2668" s="43"/>
      <c r="G2668" s="48"/>
      <c r="H2668" s="49"/>
      <c r="I2668" s="46" t="str">
        <f>IF(C2668="","",INDEX(airports_all,MATCH(C2668,Inputs!$J$5:$J$8662,0)))</f>
        <v/>
      </c>
      <c r="J2668" s="72" t="str">
        <f>IF(D2668="","",INDEX(airports_all,MATCH(D2668,Inputs!$J$5:$J$8662,0)))</f>
        <v/>
      </c>
      <c r="K2668" s="88" t="str">
        <f t="shared" si="84"/>
        <v/>
      </c>
      <c r="N2668" s="207">
        <f t="shared" si="85"/>
        <v>0</v>
      </c>
    </row>
    <row r="2669" spans="1:14" s="41" customFormat="1" x14ac:dyDescent="0.25">
      <c r="A2669" s="270"/>
      <c r="B2669" s="271"/>
      <c r="C2669" s="43"/>
      <c r="D2669" s="43"/>
      <c r="E2669" s="43"/>
      <c r="F2669" s="43"/>
      <c r="G2669" s="48"/>
      <c r="H2669" s="49"/>
      <c r="I2669" s="46" t="str">
        <f>IF(C2669="","",INDEX(airports_all,MATCH(C2669,Inputs!$J$5:$J$8662,0)))</f>
        <v/>
      </c>
      <c r="J2669" s="72" t="str">
        <f>IF(D2669="","",INDEX(airports_all,MATCH(D2669,Inputs!$J$5:$J$8662,0)))</f>
        <v/>
      </c>
      <c r="K2669" s="88" t="str">
        <f t="shared" si="84"/>
        <v/>
      </c>
      <c r="N2669" s="207">
        <f t="shared" si="85"/>
        <v>0</v>
      </c>
    </row>
    <row r="2670" spans="1:14" s="41" customFormat="1" x14ac:dyDescent="0.25">
      <c r="A2670" s="270"/>
      <c r="B2670" s="271"/>
      <c r="C2670" s="43"/>
      <c r="D2670" s="43"/>
      <c r="E2670" s="43"/>
      <c r="F2670" s="43"/>
      <c r="G2670" s="48"/>
      <c r="H2670" s="49"/>
      <c r="I2670" s="46" t="str">
        <f>IF(C2670="","",INDEX(airports_all,MATCH(C2670,Inputs!$J$5:$J$8662,0)))</f>
        <v/>
      </c>
      <c r="J2670" s="72" t="str">
        <f>IF(D2670="","",INDEX(airports_all,MATCH(D2670,Inputs!$J$5:$J$8662,0)))</f>
        <v/>
      </c>
      <c r="K2670" s="88" t="str">
        <f t="shared" si="84"/>
        <v/>
      </c>
      <c r="N2670" s="207">
        <f t="shared" si="85"/>
        <v>0</v>
      </c>
    </row>
    <row r="2671" spans="1:14" s="41" customFormat="1" x14ac:dyDescent="0.25">
      <c r="A2671" s="270"/>
      <c r="B2671" s="271"/>
      <c r="C2671" s="43"/>
      <c r="D2671" s="43"/>
      <c r="E2671" s="43"/>
      <c r="F2671" s="43"/>
      <c r="G2671" s="48"/>
      <c r="H2671" s="49"/>
      <c r="I2671" s="46" t="str">
        <f>IF(C2671="","",INDEX(airports_all,MATCH(C2671,Inputs!$J$5:$J$8662,0)))</f>
        <v/>
      </c>
      <c r="J2671" s="72" t="str">
        <f>IF(D2671="","",INDEX(airports_all,MATCH(D2671,Inputs!$J$5:$J$8662,0)))</f>
        <v/>
      </c>
      <c r="K2671" s="88" t="str">
        <f t="shared" si="84"/>
        <v/>
      </c>
      <c r="N2671" s="207">
        <f t="shared" si="85"/>
        <v>0</v>
      </c>
    </row>
    <row r="2672" spans="1:14" s="41" customFormat="1" x14ac:dyDescent="0.25">
      <c r="A2672" s="270"/>
      <c r="B2672" s="271"/>
      <c r="C2672" s="43"/>
      <c r="D2672" s="43"/>
      <c r="E2672" s="43"/>
      <c r="F2672" s="43"/>
      <c r="G2672" s="48"/>
      <c r="H2672" s="49"/>
      <c r="I2672" s="46" t="str">
        <f>IF(C2672="","",INDEX(airports_all,MATCH(C2672,Inputs!$J$5:$J$8662,0)))</f>
        <v/>
      </c>
      <c r="J2672" s="72" t="str">
        <f>IF(D2672="","",INDEX(airports_all,MATCH(D2672,Inputs!$J$5:$J$8662,0)))</f>
        <v/>
      </c>
      <c r="K2672" s="88" t="str">
        <f t="shared" si="84"/>
        <v/>
      </c>
      <c r="N2672" s="207">
        <f t="shared" si="85"/>
        <v>0</v>
      </c>
    </row>
    <row r="2673" spans="1:14" s="41" customFormat="1" x14ac:dyDescent="0.25">
      <c r="A2673" s="270"/>
      <c r="B2673" s="271"/>
      <c r="C2673" s="43"/>
      <c r="D2673" s="43"/>
      <c r="E2673" s="43"/>
      <c r="F2673" s="43"/>
      <c r="G2673" s="48"/>
      <c r="H2673" s="49"/>
      <c r="I2673" s="46" t="str">
        <f>IF(C2673="","",INDEX(airports_all,MATCH(C2673,Inputs!$J$5:$J$8662,0)))</f>
        <v/>
      </c>
      <c r="J2673" s="72" t="str">
        <f>IF(D2673="","",INDEX(airports_all,MATCH(D2673,Inputs!$J$5:$J$8662,0)))</f>
        <v/>
      </c>
      <c r="K2673" s="88" t="str">
        <f t="shared" si="84"/>
        <v/>
      </c>
      <c r="N2673" s="207">
        <f t="shared" si="85"/>
        <v>0</v>
      </c>
    </row>
    <row r="2674" spans="1:14" s="41" customFormat="1" x14ac:dyDescent="0.25">
      <c r="A2674" s="270"/>
      <c r="B2674" s="271"/>
      <c r="C2674" s="43"/>
      <c r="D2674" s="43"/>
      <c r="E2674" s="43"/>
      <c r="F2674" s="43"/>
      <c r="G2674" s="48"/>
      <c r="H2674" s="49"/>
      <c r="I2674" s="46" t="str">
        <f>IF(C2674="","",INDEX(airports_all,MATCH(C2674,Inputs!$J$5:$J$8662,0)))</f>
        <v/>
      </c>
      <c r="J2674" s="72" t="str">
        <f>IF(D2674="","",INDEX(airports_all,MATCH(D2674,Inputs!$J$5:$J$8662,0)))</f>
        <v/>
      </c>
      <c r="K2674" s="88" t="str">
        <f t="shared" si="84"/>
        <v/>
      </c>
      <c r="N2674" s="207">
        <f t="shared" si="85"/>
        <v>0</v>
      </c>
    </row>
    <row r="2675" spans="1:14" s="41" customFormat="1" x14ac:dyDescent="0.25">
      <c r="A2675" s="270"/>
      <c r="B2675" s="271"/>
      <c r="C2675" s="43"/>
      <c r="D2675" s="43"/>
      <c r="E2675" s="43"/>
      <c r="F2675" s="43"/>
      <c r="G2675" s="48"/>
      <c r="H2675" s="49"/>
      <c r="I2675" s="46" t="str">
        <f>IF(C2675="","",INDEX(airports_all,MATCH(C2675,Inputs!$J$5:$J$8662,0)))</f>
        <v/>
      </c>
      <c r="J2675" s="72" t="str">
        <f>IF(D2675="","",INDEX(airports_all,MATCH(D2675,Inputs!$J$5:$J$8662,0)))</f>
        <v/>
      </c>
      <c r="K2675" s="88" t="str">
        <f t="shared" si="84"/>
        <v/>
      </c>
      <c r="N2675" s="207">
        <f t="shared" si="85"/>
        <v>0</v>
      </c>
    </row>
    <row r="2676" spans="1:14" s="41" customFormat="1" x14ac:dyDescent="0.25">
      <c r="A2676" s="270"/>
      <c r="B2676" s="271"/>
      <c r="C2676" s="43"/>
      <c r="D2676" s="43"/>
      <c r="E2676" s="43"/>
      <c r="F2676" s="43"/>
      <c r="G2676" s="48"/>
      <c r="H2676" s="49"/>
      <c r="I2676" s="46" t="str">
        <f>IF(C2676="","",INDEX(airports_all,MATCH(C2676,Inputs!$J$5:$J$8662,0)))</f>
        <v/>
      </c>
      <c r="J2676" s="72" t="str">
        <f>IF(D2676="","",INDEX(airports_all,MATCH(D2676,Inputs!$J$5:$J$8662,0)))</f>
        <v/>
      </c>
      <c r="K2676" s="88" t="str">
        <f t="shared" si="84"/>
        <v/>
      </c>
      <c r="N2676" s="207">
        <f t="shared" si="85"/>
        <v>0</v>
      </c>
    </row>
    <row r="2677" spans="1:14" s="41" customFormat="1" x14ac:dyDescent="0.25">
      <c r="A2677" s="270"/>
      <c r="B2677" s="271"/>
      <c r="C2677" s="43"/>
      <c r="D2677" s="43"/>
      <c r="E2677" s="43"/>
      <c r="F2677" s="43"/>
      <c r="G2677" s="48"/>
      <c r="H2677" s="49"/>
      <c r="I2677" s="46" t="str">
        <f>IF(C2677="","",INDEX(airports_all,MATCH(C2677,Inputs!$J$5:$J$8662,0)))</f>
        <v/>
      </c>
      <c r="J2677" s="72" t="str">
        <f>IF(D2677="","",INDEX(airports_all,MATCH(D2677,Inputs!$J$5:$J$8662,0)))</f>
        <v/>
      </c>
      <c r="K2677" s="88" t="str">
        <f t="shared" si="84"/>
        <v/>
      </c>
      <c r="N2677" s="207">
        <f t="shared" si="85"/>
        <v>0</v>
      </c>
    </row>
    <row r="2678" spans="1:14" s="41" customFormat="1" x14ac:dyDescent="0.25">
      <c r="A2678" s="270"/>
      <c r="B2678" s="271"/>
      <c r="C2678" s="43"/>
      <c r="D2678" s="43"/>
      <c r="E2678" s="43"/>
      <c r="F2678" s="43"/>
      <c r="G2678" s="48"/>
      <c r="H2678" s="49"/>
      <c r="I2678" s="46" t="str">
        <f>IF(C2678="","",INDEX(airports_all,MATCH(C2678,Inputs!$J$5:$J$8662,0)))</f>
        <v/>
      </c>
      <c r="J2678" s="72" t="str">
        <f>IF(D2678="","",INDEX(airports_all,MATCH(D2678,Inputs!$J$5:$J$8662,0)))</f>
        <v/>
      </c>
      <c r="K2678" s="88" t="str">
        <f t="shared" si="84"/>
        <v/>
      </c>
      <c r="N2678" s="207">
        <f t="shared" si="85"/>
        <v>0</v>
      </c>
    </row>
    <row r="2679" spans="1:14" s="41" customFormat="1" x14ac:dyDescent="0.25">
      <c r="A2679" s="270"/>
      <c r="B2679" s="271"/>
      <c r="C2679" s="43"/>
      <c r="D2679" s="43"/>
      <c r="E2679" s="43"/>
      <c r="F2679" s="43"/>
      <c r="G2679" s="48"/>
      <c r="H2679" s="49"/>
      <c r="I2679" s="46" t="str">
        <f>IF(C2679="","",INDEX(airports_all,MATCH(C2679,Inputs!$J$5:$J$8662,0)))</f>
        <v/>
      </c>
      <c r="J2679" s="72" t="str">
        <f>IF(D2679="","",INDEX(airports_all,MATCH(D2679,Inputs!$J$5:$J$8662,0)))</f>
        <v/>
      </c>
      <c r="K2679" s="88" t="str">
        <f t="shared" si="84"/>
        <v/>
      </c>
      <c r="N2679" s="207">
        <f t="shared" si="85"/>
        <v>0</v>
      </c>
    </row>
    <row r="2680" spans="1:14" s="41" customFormat="1" x14ac:dyDescent="0.25">
      <c r="A2680" s="270"/>
      <c r="B2680" s="271"/>
      <c r="C2680" s="43"/>
      <c r="D2680" s="43"/>
      <c r="E2680" s="43"/>
      <c r="F2680" s="43"/>
      <c r="G2680" s="48"/>
      <c r="H2680" s="49"/>
      <c r="I2680" s="46" t="str">
        <f>IF(C2680="","",INDEX(airports_all,MATCH(C2680,Inputs!$J$5:$J$8662,0)))</f>
        <v/>
      </c>
      <c r="J2680" s="72" t="str">
        <f>IF(D2680="","",INDEX(airports_all,MATCH(D2680,Inputs!$J$5:$J$8662,0)))</f>
        <v/>
      </c>
      <c r="K2680" s="88" t="str">
        <f t="shared" si="84"/>
        <v/>
      </c>
      <c r="N2680" s="207">
        <f t="shared" si="85"/>
        <v>0</v>
      </c>
    </row>
    <row r="2681" spans="1:14" s="41" customFormat="1" x14ac:dyDescent="0.25">
      <c r="A2681" s="270"/>
      <c r="B2681" s="271"/>
      <c r="C2681" s="43"/>
      <c r="D2681" s="43"/>
      <c r="E2681" s="43"/>
      <c r="F2681" s="43"/>
      <c r="G2681" s="48"/>
      <c r="H2681" s="49"/>
      <c r="I2681" s="46" t="str">
        <f>IF(C2681="","",INDEX(airports_all,MATCH(C2681,Inputs!$J$5:$J$8662,0)))</f>
        <v/>
      </c>
      <c r="J2681" s="72" t="str">
        <f>IF(D2681="","",INDEX(airports_all,MATCH(D2681,Inputs!$J$5:$J$8662,0)))</f>
        <v/>
      </c>
      <c r="K2681" s="88" t="str">
        <f t="shared" si="84"/>
        <v/>
      </c>
      <c r="N2681" s="207">
        <f t="shared" si="85"/>
        <v>0</v>
      </c>
    </row>
    <row r="2682" spans="1:14" s="41" customFormat="1" x14ac:dyDescent="0.25">
      <c r="A2682" s="270"/>
      <c r="B2682" s="271"/>
      <c r="C2682" s="43"/>
      <c r="D2682" s="43"/>
      <c r="E2682" s="43"/>
      <c r="F2682" s="43"/>
      <c r="G2682" s="48"/>
      <c r="H2682" s="49"/>
      <c r="I2682" s="46" t="str">
        <f>IF(C2682="","",INDEX(airports_all,MATCH(C2682,Inputs!$J$5:$J$8662,0)))</f>
        <v/>
      </c>
      <c r="J2682" s="72" t="str">
        <f>IF(D2682="","",INDEX(airports_all,MATCH(D2682,Inputs!$J$5:$J$8662,0)))</f>
        <v/>
      </c>
      <c r="K2682" s="88" t="str">
        <f t="shared" si="84"/>
        <v/>
      </c>
      <c r="N2682" s="207">
        <f t="shared" si="85"/>
        <v>0</v>
      </c>
    </row>
    <row r="2683" spans="1:14" s="41" customFormat="1" x14ac:dyDescent="0.25">
      <c r="A2683" s="270"/>
      <c r="B2683" s="271"/>
      <c r="C2683" s="43"/>
      <c r="D2683" s="43"/>
      <c r="E2683" s="43"/>
      <c r="F2683" s="43"/>
      <c r="G2683" s="48"/>
      <c r="H2683" s="49"/>
      <c r="I2683" s="46" t="str">
        <f>IF(C2683="","",INDEX(airports_all,MATCH(C2683,Inputs!$J$5:$J$8662,0)))</f>
        <v/>
      </c>
      <c r="J2683" s="72" t="str">
        <f>IF(D2683="","",INDEX(airports_all,MATCH(D2683,Inputs!$J$5:$J$8662,0)))</f>
        <v/>
      </c>
      <c r="K2683" s="88" t="str">
        <f t="shared" si="84"/>
        <v/>
      </c>
      <c r="N2683" s="207">
        <f t="shared" si="85"/>
        <v>0</v>
      </c>
    </row>
    <row r="2684" spans="1:14" s="41" customFormat="1" x14ac:dyDescent="0.25">
      <c r="A2684" s="270"/>
      <c r="B2684" s="271"/>
      <c r="C2684" s="43"/>
      <c r="D2684" s="43"/>
      <c r="E2684" s="43"/>
      <c r="F2684" s="43"/>
      <c r="G2684" s="48"/>
      <c r="H2684" s="49"/>
      <c r="I2684" s="46" t="str">
        <f>IF(C2684="","",INDEX(airports_all,MATCH(C2684,Inputs!$J$5:$J$8662,0)))</f>
        <v/>
      </c>
      <c r="J2684" s="72" t="str">
        <f>IF(D2684="","",INDEX(airports_all,MATCH(D2684,Inputs!$J$5:$J$8662,0)))</f>
        <v/>
      </c>
      <c r="K2684" s="88" t="str">
        <f t="shared" si="84"/>
        <v/>
      </c>
      <c r="N2684" s="207">
        <f t="shared" si="85"/>
        <v>0</v>
      </c>
    </row>
    <row r="2685" spans="1:14" s="41" customFormat="1" x14ac:dyDescent="0.25">
      <c r="A2685" s="270"/>
      <c r="B2685" s="271"/>
      <c r="C2685" s="43"/>
      <c r="D2685" s="43"/>
      <c r="E2685" s="43"/>
      <c r="F2685" s="43"/>
      <c r="G2685" s="48"/>
      <c r="H2685" s="49"/>
      <c r="I2685" s="46" t="str">
        <f>IF(C2685="","",INDEX(airports_all,MATCH(C2685,Inputs!$J$5:$J$8662,0)))</f>
        <v/>
      </c>
      <c r="J2685" s="72" t="str">
        <f>IF(D2685="","",INDEX(airports_all,MATCH(D2685,Inputs!$J$5:$J$8662,0)))</f>
        <v/>
      </c>
      <c r="K2685" s="88" t="str">
        <f t="shared" si="84"/>
        <v/>
      </c>
      <c r="N2685" s="207">
        <f t="shared" si="85"/>
        <v>0</v>
      </c>
    </row>
    <row r="2686" spans="1:14" s="41" customFormat="1" x14ac:dyDescent="0.25">
      <c r="A2686" s="270"/>
      <c r="B2686" s="271"/>
      <c r="C2686" s="43"/>
      <c r="D2686" s="43"/>
      <c r="E2686" s="43"/>
      <c r="F2686" s="43"/>
      <c r="G2686" s="48"/>
      <c r="H2686" s="49"/>
      <c r="I2686" s="46" t="str">
        <f>IF(C2686="","",INDEX(airports_all,MATCH(C2686,Inputs!$J$5:$J$8662,0)))</f>
        <v/>
      </c>
      <c r="J2686" s="72" t="str">
        <f>IF(D2686="","",INDEX(airports_all,MATCH(D2686,Inputs!$J$5:$J$8662,0)))</f>
        <v/>
      </c>
      <c r="K2686" s="88" t="str">
        <f t="shared" si="84"/>
        <v/>
      </c>
      <c r="N2686" s="207">
        <f t="shared" si="85"/>
        <v>0</v>
      </c>
    </row>
    <row r="2687" spans="1:14" s="41" customFormat="1" x14ac:dyDescent="0.25">
      <c r="A2687" s="270"/>
      <c r="B2687" s="271"/>
      <c r="C2687" s="43"/>
      <c r="D2687" s="43"/>
      <c r="E2687" s="43"/>
      <c r="F2687" s="43"/>
      <c r="G2687" s="48"/>
      <c r="H2687" s="49"/>
      <c r="I2687" s="46" t="str">
        <f>IF(C2687="","",INDEX(airports_all,MATCH(C2687,Inputs!$J$5:$J$8662,0)))</f>
        <v/>
      </c>
      <c r="J2687" s="72" t="str">
        <f>IF(D2687="","",INDEX(airports_all,MATCH(D2687,Inputs!$J$5:$J$8662,0)))</f>
        <v/>
      </c>
      <c r="K2687" s="88" t="str">
        <f t="shared" si="84"/>
        <v/>
      </c>
      <c r="N2687" s="207">
        <f t="shared" si="85"/>
        <v>0</v>
      </c>
    </row>
    <row r="2688" spans="1:14" s="41" customFormat="1" x14ac:dyDescent="0.25">
      <c r="A2688" s="270"/>
      <c r="B2688" s="271"/>
      <c r="C2688" s="43"/>
      <c r="D2688" s="43"/>
      <c r="E2688" s="43"/>
      <c r="F2688" s="43"/>
      <c r="G2688" s="48"/>
      <c r="H2688" s="49"/>
      <c r="I2688" s="46" t="str">
        <f>IF(C2688="","",INDEX(airports_all,MATCH(C2688,Inputs!$J$5:$J$8662,0)))</f>
        <v/>
      </c>
      <c r="J2688" s="72" t="str">
        <f>IF(D2688="","",INDEX(airports_all,MATCH(D2688,Inputs!$J$5:$J$8662,0)))</f>
        <v/>
      </c>
      <c r="K2688" s="88" t="str">
        <f t="shared" si="84"/>
        <v/>
      </c>
      <c r="N2688" s="207">
        <f t="shared" si="85"/>
        <v>0</v>
      </c>
    </row>
    <row r="2689" spans="1:14" s="41" customFormat="1" x14ac:dyDescent="0.25">
      <c r="A2689" s="270"/>
      <c r="B2689" s="271"/>
      <c r="C2689" s="43"/>
      <c r="D2689" s="43"/>
      <c r="E2689" s="43"/>
      <c r="F2689" s="43"/>
      <c r="G2689" s="48"/>
      <c r="H2689" s="49"/>
      <c r="I2689" s="46" t="str">
        <f>IF(C2689="","",INDEX(airports_all,MATCH(C2689,Inputs!$J$5:$J$8662,0)))</f>
        <v/>
      </c>
      <c r="J2689" s="72" t="str">
        <f>IF(D2689="","",INDEX(airports_all,MATCH(D2689,Inputs!$J$5:$J$8662,0)))</f>
        <v/>
      </c>
      <c r="K2689" s="88" t="str">
        <f t="shared" si="84"/>
        <v/>
      </c>
      <c r="N2689" s="207">
        <f t="shared" si="85"/>
        <v>0</v>
      </c>
    </row>
    <row r="2690" spans="1:14" s="41" customFormat="1" x14ac:dyDescent="0.25">
      <c r="A2690" s="270"/>
      <c r="B2690" s="271"/>
      <c r="C2690" s="43"/>
      <c r="D2690" s="43"/>
      <c r="E2690" s="43"/>
      <c r="F2690" s="43"/>
      <c r="G2690" s="48"/>
      <c r="H2690" s="49"/>
      <c r="I2690" s="46" t="str">
        <f>IF(C2690="","",INDEX(airports_all,MATCH(C2690,Inputs!$J$5:$J$8662,0)))</f>
        <v/>
      </c>
      <c r="J2690" s="72" t="str">
        <f>IF(D2690="","",INDEX(airports_all,MATCH(D2690,Inputs!$J$5:$J$8662,0)))</f>
        <v/>
      </c>
      <c r="K2690" s="88" t="str">
        <f t="shared" si="84"/>
        <v/>
      </c>
      <c r="N2690" s="207">
        <f t="shared" si="85"/>
        <v>0</v>
      </c>
    </row>
    <row r="2691" spans="1:14" s="41" customFormat="1" x14ac:dyDescent="0.25">
      <c r="A2691" s="270"/>
      <c r="B2691" s="271"/>
      <c r="C2691" s="43"/>
      <c r="D2691" s="43"/>
      <c r="E2691" s="43"/>
      <c r="F2691" s="43"/>
      <c r="G2691" s="48"/>
      <c r="H2691" s="49"/>
      <c r="I2691" s="46" t="str">
        <f>IF(C2691="","",INDEX(airports_all,MATCH(C2691,Inputs!$J$5:$J$8662,0)))</f>
        <v/>
      </c>
      <c r="J2691" s="72" t="str">
        <f>IF(D2691="","",INDEX(airports_all,MATCH(D2691,Inputs!$J$5:$J$8662,0)))</f>
        <v/>
      </c>
      <c r="K2691" s="88" t="str">
        <f t="shared" si="84"/>
        <v/>
      </c>
      <c r="N2691" s="207">
        <f t="shared" si="85"/>
        <v>0</v>
      </c>
    </row>
    <row r="2692" spans="1:14" s="41" customFormat="1" x14ac:dyDescent="0.25">
      <c r="A2692" s="270"/>
      <c r="B2692" s="271"/>
      <c r="C2692" s="43"/>
      <c r="D2692" s="43"/>
      <c r="E2692" s="43"/>
      <c r="F2692" s="43"/>
      <c r="G2692" s="48"/>
      <c r="H2692" s="49"/>
      <c r="I2692" s="46" t="str">
        <f>IF(C2692="","",INDEX(airports_all,MATCH(C2692,Inputs!$J$5:$J$8662,0)))</f>
        <v/>
      </c>
      <c r="J2692" s="72" t="str">
        <f>IF(D2692="","",INDEX(airports_all,MATCH(D2692,Inputs!$J$5:$J$8662,0)))</f>
        <v/>
      </c>
      <c r="K2692" s="88" t="str">
        <f t="shared" si="84"/>
        <v/>
      </c>
      <c r="N2692" s="207">
        <f t="shared" si="85"/>
        <v>0</v>
      </c>
    </row>
    <row r="2693" spans="1:14" s="41" customFormat="1" x14ac:dyDescent="0.25">
      <c r="A2693" s="270"/>
      <c r="B2693" s="271"/>
      <c r="C2693" s="43"/>
      <c r="D2693" s="43"/>
      <c r="E2693" s="43"/>
      <c r="F2693" s="43"/>
      <c r="G2693" s="48"/>
      <c r="H2693" s="49"/>
      <c r="I2693" s="46" t="str">
        <f>IF(C2693="","",INDEX(airports_all,MATCH(C2693,Inputs!$J$5:$J$8662,0)))</f>
        <v/>
      </c>
      <c r="J2693" s="72" t="str">
        <f>IF(D2693="","",INDEX(airports_all,MATCH(D2693,Inputs!$J$5:$J$8662,0)))</f>
        <v/>
      </c>
      <c r="K2693" s="88" t="str">
        <f t="shared" si="84"/>
        <v/>
      </c>
      <c r="N2693" s="207">
        <f t="shared" si="85"/>
        <v>0</v>
      </c>
    </row>
    <row r="2694" spans="1:14" s="41" customFormat="1" x14ac:dyDescent="0.25">
      <c r="A2694" s="270"/>
      <c r="B2694" s="271"/>
      <c r="C2694" s="43"/>
      <c r="D2694" s="43"/>
      <c r="E2694" s="43"/>
      <c r="F2694" s="43"/>
      <c r="G2694" s="48"/>
      <c r="H2694" s="49"/>
      <c r="I2694" s="46" t="str">
        <f>IF(C2694="","",INDEX(airports_all,MATCH(C2694,Inputs!$J$5:$J$8662,0)))</f>
        <v/>
      </c>
      <c r="J2694" s="72" t="str">
        <f>IF(D2694="","",INDEX(airports_all,MATCH(D2694,Inputs!$J$5:$J$8662,0)))</f>
        <v/>
      </c>
      <c r="K2694" s="88" t="str">
        <f t="shared" si="84"/>
        <v/>
      </c>
      <c r="N2694" s="207">
        <f t="shared" si="85"/>
        <v>0</v>
      </c>
    </row>
    <row r="2695" spans="1:14" s="41" customFormat="1" x14ac:dyDescent="0.25">
      <c r="A2695" s="270"/>
      <c r="B2695" s="271"/>
      <c r="C2695" s="43"/>
      <c r="D2695" s="43"/>
      <c r="E2695" s="43"/>
      <c r="F2695" s="43"/>
      <c r="G2695" s="48"/>
      <c r="H2695" s="49"/>
      <c r="I2695" s="46" t="str">
        <f>IF(C2695="","",INDEX(airports_all,MATCH(C2695,Inputs!$J$5:$J$8662,0)))</f>
        <v/>
      </c>
      <c r="J2695" s="72" t="str">
        <f>IF(D2695="","",INDEX(airports_all,MATCH(D2695,Inputs!$J$5:$J$8662,0)))</f>
        <v/>
      </c>
      <c r="K2695" s="88" t="str">
        <f t="shared" si="84"/>
        <v/>
      </c>
      <c r="N2695" s="207">
        <f t="shared" si="85"/>
        <v>0</v>
      </c>
    </row>
    <row r="2696" spans="1:14" s="41" customFormat="1" x14ac:dyDescent="0.25">
      <c r="A2696" s="270"/>
      <c r="B2696" s="271"/>
      <c r="C2696" s="43"/>
      <c r="D2696" s="43"/>
      <c r="E2696" s="43"/>
      <c r="F2696" s="43"/>
      <c r="G2696" s="48"/>
      <c r="H2696" s="49"/>
      <c r="I2696" s="46" t="str">
        <f>IF(C2696="","",INDEX(airports_all,MATCH(C2696,Inputs!$J$5:$J$8662,0)))</f>
        <v/>
      </c>
      <c r="J2696" s="72" t="str">
        <f>IF(D2696="","",INDEX(airports_all,MATCH(D2696,Inputs!$J$5:$J$8662,0)))</f>
        <v/>
      </c>
      <c r="K2696" s="88" t="str">
        <f t="shared" si="84"/>
        <v/>
      </c>
      <c r="N2696" s="207">
        <f t="shared" si="85"/>
        <v>0</v>
      </c>
    </row>
    <row r="2697" spans="1:14" s="41" customFormat="1" x14ac:dyDescent="0.25">
      <c r="A2697" s="270"/>
      <c r="B2697" s="271"/>
      <c r="C2697" s="43"/>
      <c r="D2697" s="43"/>
      <c r="E2697" s="43"/>
      <c r="F2697" s="43"/>
      <c r="G2697" s="48"/>
      <c r="H2697" s="49"/>
      <c r="I2697" s="46" t="str">
        <f>IF(C2697="","",INDEX(airports_all,MATCH(C2697,Inputs!$J$5:$J$8662,0)))</f>
        <v/>
      </c>
      <c r="J2697" s="72" t="str">
        <f>IF(D2697="","",INDEX(airports_all,MATCH(D2697,Inputs!$J$5:$J$8662,0)))</f>
        <v/>
      </c>
      <c r="K2697" s="88" t="str">
        <f t="shared" si="84"/>
        <v/>
      </c>
      <c r="N2697" s="207">
        <f t="shared" si="85"/>
        <v>0</v>
      </c>
    </row>
    <row r="2698" spans="1:14" s="41" customFormat="1" x14ac:dyDescent="0.25">
      <c r="A2698" s="270"/>
      <c r="B2698" s="271"/>
      <c r="C2698" s="43"/>
      <c r="D2698" s="43"/>
      <c r="E2698" s="43"/>
      <c r="F2698" s="43"/>
      <c r="G2698" s="48"/>
      <c r="H2698" s="49"/>
      <c r="I2698" s="46" t="str">
        <f>IF(C2698="","",INDEX(airports_all,MATCH(C2698,Inputs!$J$5:$J$8662,0)))</f>
        <v/>
      </c>
      <c r="J2698" s="72" t="str">
        <f>IF(D2698="","",INDEX(airports_all,MATCH(D2698,Inputs!$J$5:$J$8662,0)))</f>
        <v/>
      </c>
      <c r="K2698" s="88" t="str">
        <f t="shared" si="84"/>
        <v/>
      </c>
      <c r="N2698" s="207">
        <f t="shared" si="85"/>
        <v>0</v>
      </c>
    </row>
    <row r="2699" spans="1:14" s="41" customFormat="1" x14ac:dyDescent="0.25">
      <c r="A2699" s="270"/>
      <c r="B2699" s="271"/>
      <c r="C2699" s="43"/>
      <c r="D2699" s="43"/>
      <c r="E2699" s="43"/>
      <c r="F2699" s="43"/>
      <c r="G2699" s="48"/>
      <c r="H2699" s="49"/>
      <c r="I2699" s="46" t="str">
        <f>IF(C2699="","",INDEX(airports_all,MATCH(C2699,Inputs!$J$5:$J$8662,0)))</f>
        <v/>
      </c>
      <c r="J2699" s="72" t="str">
        <f>IF(D2699="","",INDEX(airports_all,MATCH(D2699,Inputs!$J$5:$J$8662,0)))</f>
        <v/>
      </c>
      <c r="K2699" s="88" t="str">
        <f t="shared" si="84"/>
        <v/>
      </c>
      <c r="N2699" s="207">
        <f t="shared" si="85"/>
        <v>0</v>
      </c>
    </row>
    <row r="2700" spans="1:14" s="41" customFormat="1" x14ac:dyDescent="0.25">
      <c r="A2700" s="270"/>
      <c r="B2700" s="271"/>
      <c r="C2700" s="43"/>
      <c r="D2700" s="43"/>
      <c r="E2700" s="43"/>
      <c r="F2700" s="43"/>
      <c r="G2700" s="48"/>
      <c r="H2700" s="49"/>
      <c r="I2700" s="46" t="str">
        <f>IF(C2700="","",INDEX(airports_all,MATCH(C2700,Inputs!$J$5:$J$8662,0)))</f>
        <v/>
      </c>
      <c r="J2700" s="72" t="str">
        <f>IF(D2700="","",INDEX(airports_all,MATCH(D2700,Inputs!$J$5:$J$8662,0)))</f>
        <v/>
      </c>
      <c r="K2700" s="88" t="str">
        <f t="shared" si="84"/>
        <v/>
      </c>
      <c r="N2700" s="207">
        <f t="shared" si="85"/>
        <v>0</v>
      </c>
    </row>
    <row r="2701" spans="1:14" s="41" customFormat="1" x14ac:dyDescent="0.25">
      <c r="A2701" s="270"/>
      <c r="B2701" s="271"/>
      <c r="C2701" s="43"/>
      <c r="D2701" s="43"/>
      <c r="E2701" s="43"/>
      <c r="F2701" s="43"/>
      <c r="G2701" s="48"/>
      <c r="H2701" s="49"/>
      <c r="I2701" s="46" t="str">
        <f>IF(C2701="","",INDEX(airports_all,MATCH(C2701,Inputs!$J$5:$J$8662,0)))</f>
        <v/>
      </c>
      <c r="J2701" s="72" t="str">
        <f>IF(D2701="","",INDEX(airports_all,MATCH(D2701,Inputs!$J$5:$J$8662,0)))</f>
        <v/>
      </c>
      <c r="K2701" s="88" t="str">
        <f t="shared" si="84"/>
        <v/>
      </c>
      <c r="N2701" s="207">
        <f t="shared" si="85"/>
        <v>0</v>
      </c>
    </row>
    <row r="2702" spans="1:14" s="41" customFormat="1" x14ac:dyDescent="0.25">
      <c r="A2702" s="270"/>
      <c r="B2702" s="271"/>
      <c r="C2702" s="43"/>
      <c r="D2702" s="43"/>
      <c r="E2702" s="43"/>
      <c r="F2702" s="43"/>
      <c r="G2702" s="48"/>
      <c r="H2702" s="49"/>
      <c r="I2702" s="46" t="str">
        <f>IF(C2702="","",INDEX(airports_all,MATCH(C2702,Inputs!$J$5:$J$8662,0)))</f>
        <v/>
      </c>
      <c r="J2702" s="72" t="str">
        <f>IF(D2702="","",INDEX(airports_all,MATCH(D2702,Inputs!$J$5:$J$8662,0)))</f>
        <v/>
      </c>
      <c r="K2702" s="88" t="str">
        <f t="shared" si="84"/>
        <v/>
      </c>
      <c r="N2702" s="207">
        <f t="shared" si="85"/>
        <v>0</v>
      </c>
    </row>
    <row r="2703" spans="1:14" s="41" customFormat="1" x14ac:dyDescent="0.25">
      <c r="A2703" s="270"/>
      <c r="B2703" s="271"/>
      <c r="C2703" s="43"/>
      <c r="D2703" s="43"/>
      <c r="E2703" s="43"/>
      <c r="F2703" s="43"/>
      <c r="G2703" s="48"/>
      <c r="H2703" s="49"/>
      <c r="I2703" s="46" t="str">
        <f>IF(C2703="","",INDEX(airports_all,MATCH(C2703,Inputs!$J$5:$J$8662,0)))</f>
        <v/>
      </c>
      <c r="J2703" s="72" t="str">
        <f>IF(D2703="","",INDEX(airports_all,MATCH(D2703,Inputs!$J$5:$J$8662,0)))</f>
        <v/>
      </c>
      <c r="K2703" s="88" t="str">
        <f t="shared" si="84"/>
        <v/>
      </c>
      <c r="N2703" s="207">
        <f t="shared" si="85"/>
        <v>0</v>
      </c>
    </row>
    <row r="2704" spans="1:14" s="41" customFormat="1" x14ac:dyDescent="0.25">
      <c r="A2704" s="270"/>
      <c r="B2704" s="271"/>
      <c r="C2704" s="43"/>
      <c r="D2704" s="43"/>
      <c r="E2704" s="43"/>
      <c r="F2704" s="43"/>
      <c r="G2704" s="48"/>
      <c r="H2704" s="49"/>
      <c r="I2704" s="46" t="str">
        <f>IF(C2704="","",INDEX(airports_all,MATCH(C2704,Inputs!$J$5:$J$8662,0)))</f>
        <v/>
      </c>
      <c r="J2704" s="72" t="str">
        <f>IF(D2704="","",INDEX(airports_all,MATCH(D2704,Inputs!$J$5:$J$8662,0)))</f>
        <v/>
      </c>
      <c r="K2704" s="88" t="str">
        <f t="shared" si="84"/>
        <v/>
      </c>
      <c r="N2704" s="207">
        <f t="shared" si="85"/>
        <v>0</v>
      </c>
    </row>
    <row r="2705" spans="1:14" s="41" customFormat="1" x14ac:dyDescent="0.25">
      <c r="A2705" s="270"/>
      <c r="B2705" s="271"/>
      <c r="C2705" s="43"/>
      <c r="D2705" s="43"/>
      <c r="E2705" s="43"/>
      <c r="F2705" s="43"/>
      <c r="G2705" s="48"/>
      <c r="H2705" s="49"/>
      <c r="I2705" s="46" t="str">
        <f>IF(C2705="","",INDEX(airports_all,MATCH(C2705,Inputs!$J$5:$J$8662,0)))</f>
        <v/>
      </c>
      <c r="J2705" s="72" t="str">
        <f>IF(D2705="","",INDEX(airports_all,MATCH(D2705,Inputs!$J$5:$J$8662,0)))</f>
        <v/>
      </c>
      <c r="K2705" s="88" t="str">
        <f t="shared" si="84"/>
        <v/>
      </c>
      <c r="N2705" s="207">
        <f t="shared" si="85"/>
        <v>0</v>
      </c>
    </row>
    <row r="2706" spans="1:14" s="41" customFormat="1" x14ac:dyDescent="0.25">
      <c r="A2706" s="270"/>
      <c r="B2706" s="271"/>
      <c r="C2706" s="43"/>
      <c r="D2706" s="43"/>
      <c r="E2706" s="43"/>
      <c r="F2706" s="43"/>
      <c r="G2706" s="48"/>
      <c r="H2706" s="49"/>
      <c r="I2706" s="46" t="str">
        <f>IF(C2706="","",INDEX(airports_all,MATCH(C2706,Inputs!$J$5:$J$8662,0)))</f>
        <v/>
      </c>
      <c r="J2706" s="72" t="str">
        <f>IF(D2706="","",INDEX(airports_all,MATCH(D2706,Inputs!$J$5:$J$8662,0)))</f>
        <v/>
      </c>
      <c r="K2706" s="88" t="str">
        <f t="shared" si="84"/>
        <v/>
      </c>
      <c r="N2706" s="207">
        <f t="shared" si="85"/>
        <v>0</v>
      </c>
    </row>
    <row r="2707" spans="1:14" s="41" customFormat="1" x14ac:dyDescent="0.25">
      <c r="A2707" s="270"/>
      <c r="B2707" s="271"/>
      <c r="C2707" s="43"/>
      <c r="D2707" s="43"/>
      <c r="E2707" s="43"/>
      <c r="F2707" s="43"/>
      <c r="G2707" s="48"/>
      <c r="H2707" s="49"/>
      <c r="I2707" s="46" t="str">
        <f>IF(C2707="","",INDEX(airports_all,MATCH(C2707,Inputs!$J$5:$J$8662,0)))</f>
        <v/>
      </c>
      <c r="J2707" s="72" t="str">
        <f>IF(D2707="","",INDEX(airports_all,MATCH(D2707,Inputs!$J$5:$J$8662,0)))</f>
        <v/>
      </c>
      <c r="K2707" s="88" t="str">
        <f t="shared" si="84"/>
        <v/>
      </c>
      <c r="N2707" s="207">
        <f t="shared" si="85"/>
        <v>0</v>
      </c>
    </row>
    <row r="2708" spans="1:14" s="41" customFormat="1" x14ac:dyDescent="0.25">
      <c r="A2708" s="270"/>
      <c r="B2708" s="271"/>
      <c r="C2708" s="43"/>
      <c r="D2708" s="43"/>
      <c r="E2708" s="43"/>
      <c r="F2708" s="43"/>
      <c r="G2708" s="48"/>
      <c r="H2708" s="49"/>
      <c r="I2708" s="46" t="str">
        <f>IF(C2708="","",INDEX(airports_all,MATCH(C2708,Inputs!$J$5:$J$8662,0)))</f>
        <v/>
      </c>
      <c r="J2708" s="72" t="str">
        <f>IF(D2708="","",INDEX(airports_all,MATCH(D2708,Inputs!$J$5:$J$8662,0)))</f>
        <v/>
      </c>
      <c r="K2708" s="88" t="str">
        <f t="shared" si="84"/>
        <v/>
      </c>
      <c r="N2708" s="207">
        <f t="shared" si="85"/>
        <v>0</v>
      </c>
    </row>
    <row r="2709" spans="1:14" s="41" customFormat="1" x14ac:dyDescent="0.25">
      <c r="A2709" s="270"/>
      <c r="B2709" s="271"/>
      <c r="C2709" s="43"/>
      <c r="D2709" s="43"/>
      <c r="E2709" s="43"/>
      <c r="F2709" s="43"/>
      <c r="G2709" s="48"/>
      <c r="H2709" s="49"/>
      <c r="I2709" s="46" t="str">
        <f>IF(C2709="","",INDEX(airports_all,MATCH(C2709,Inputs!$J$5:$J$8662,0)))</f>
        <v/>
      </c>
      <c r="J2709" s="72" t="str">
        <f>IF(D2709="","",INDEX(airports_all,MATCH(D2709,Inputs!$J$5:$J$8662,0)))</f>
        <v/>
      </c>
      <c r="K2709" s="88" t="str">
        <f t="shared" si="84"/>
        <v/>
      </c>
      <c r="N2709" s="207">
        <f t="shared" si="85"/>
        <v>0</v>
      </c>
    </row>
    <row r="2710" spans="1:14" s="41" customFormat="1" x14ac:dyDescent="0.25">
      <c r="A2710" s="270"/>
      <c r="B2710" s="271"/>
      <c r="C2710" s="43"/>
      <c r="D2710" s="43"/>
      <c r="E2710" s="43"/>
      <c r="F2710" s="43"/>
      <c r="G2710" s="48"/>
      <c r="H2710" s="49"/>
      <c r="I2710" s="46" t="str">
        <f>IF(C2710="","",INDEX(airports_all,MATCH(C2710,Inputs!$J$5:$J$8662,0)))</f>
        <v/>
      </c>
      <c r="J2710" s="72" t="str">
        <f>IF(D2710="","",INDEX(airports_all,MATCH(D2710,Inputs!$J$5:$J$8662,0)))</f>
        <v/>
      </c>
      <c r="K2710" s="88" t="str">
        <f t="shared" ref="K2710:K2773" si="86">IF(COUNTA(A2710:G2710)&gt;0,IF(COUNTA(A2710:G2710)&lt;6, "Enter data in all of columns B-G!",""),"")</f>
        <v/>
      </c>
      <c r="N2710" s="207">
        <f t="shared" ref="N2710:N2773" si="87">IF(COUNTA(A2710:G2710)&gt;0,IF(COUNTA(A2710:G2710)&lt;6, 1,0),0)</f>
        <v>0</v>
      </c>
    </row>
    <row r="2711" spans="1:14" s="41" customFormat="1" x14ac:dyDescent="0.25">
      <c r="A2711" s="270"/>
      <c r="B2711" s="271"/>
      <c r="C2711" s="43"/>
      <c r="D2711" s="43"/>
      <c r="E2711" s="43"/>
      <c r="F2711" s="43"/>
      <c r="G2711" s="48"/>
      <c r="H2711" s="49"/>
      <c r="I2711" s="46" t="str">
        <f>IF(C2711="","",INDEX(airports_all,MATCH(C2711,Inputs!$J$5:$J$8662,0)))</f>
        <v/>
      </c>
      <c r="J2711" s="72" t="str">
        <f>IF(D2711="","",INDEX(airports_all,MATCH(D2711,Inputs!$J$5:$J$8662,0)))</f>
        <v/>
      </c>
      <c r="K2711" s="88" t="str">
        <f t="shared" si="86"/>
        <v/>
      </c>
      <c r="N2711" s="207">
        <f t="shared" si="87"/>
        <v>0</v>
      </c>
    </row>
    <row r="2712" spans="1:14" s="41" customFormat="1" x14ac:dyDescent="0.25">
      <c r="A2712" s="270"/>
      <c r="B2712" s="271"/>
      <c r="C2712" s="43"/>
      <c r="D2712" s="43"/>
      <c r="E2712" s="43"/>
      <c r="F2712" s="43"/>
      <c r="G2712" s="48"/>
      <c r="H2712" s="49"/>
      <c r="I2712" s="46" t="str">
        <f>IF(C2712="","",INDEX(airports_all,MATCH(C2712,Inputs!$J$5:$J$8662,0)))</f>
        <v/>
      </c>
      <c r="J2712" s="72" t="str">
        <f>IF(D2712="","",INDEX(airports_all,MATCH(D2712,Inputs!$J$5:$J$8662,0)))</f>
        <v/>
      </c>
      <c r="K2712" s="88" t="str">
        <f t="shared" si="86"/>
        <v/>
      </c>
      <c r="N2712" s="207">
        <f t="shared" si="87"/>
        <v>0</v>
      </c>
    </row>
    <row r="2713" spans="1:14" s="41" customFormat="1" x14ac:dyDescent="0.25">
      <c r="A2713" s="270"/>
      <c r="B2713" s="271"/>
      <c r="C2713" s="43"/>
      <c r="D2713" s="43"/>
      <c r="E2713" s="43"/>
      <c r="F2713" s="43"/>
      <c r="G2713" s="48"/>
      <c r="H2713" s="49"/>
      <c r="I2713" s="46" t="str">
        <f>IF(C2713="","",INDEX(airports_all,MATCH(C2713,Inputs!$J$5:$J$8662,0)))</f>
        <v/>
      </c>
      <c r="J2713" s="72" t="str">
        <f>IF(D2713="","",INDEX(airports_all,MATCH(D2713,Inputs!$J$5:$J$8662,0)))</f>
        <v/>
      </c>
      <c r="K2713" s="88" t="str">
        <f t="shared" si="86"/>
        <v/>
      </c>
      <c r="N2713" s="207">
        <f t="shared" si="87"/>
        <v>0</v>
      </c>
    </row>
    <row r="2714" spans="1:14" s="41" customFormat="1" x14ac:dyDescent="0.25">
      <c r="A2714" s="270"/>
      <c r="B2714" s="271"/>
      <c r="C2714" s="43"/>
      <c r="D2714" s="43"/>
      <c r="E2714" s="43"/>
      <c r="F2714" s="43"/>
      <c r="G2714" s="48"/>
      <c r="H2714" s="49"/>
      <c r="I2714" s="46" t="str">
        <f>IF(C2714="","",INDEX(airports_all,MATCH(C2714,Inputs!$J$5:$J$8662,0)))</f>
        <v/>
      </c>
      <c r="J2714" s="72" t="str">
        <f>IF(D2714="","",INDEX(airports_all,MATCH(D2714,Inputs!$J$5:$J$8662,0)))</f>
        <v/>
      </c>
      <c r="K2714" s="88" t="str">
        <f t="shared" si="86"/>
        <v/>
      </c>
      <c r="N2714" s="207">
        <f t="shared" si="87"/>
        <v>0</v>
      </c>
    </row>
    <row r="2715" spans="1:14" s="41" customFormat="1" x14ac:dyDescent="0.25">
      <c r="A2715" s="270"/>
      <c r="B2715" s="271"/>
      <c r="C2715" s="43"/>
      <c r="D2715" s="43"/>
      <c r="E2715" s="43"/>
      <c r="F2715" s="43"/>
      <c r="G2715" s="48"/>
      <c r="H2715" s="49"/>
      <c r="I2715" s="46" t="str">
        <f>IF(C2715="","",INDEX(airports_all,MATCH(C2715,Inputs!$J$5:$J$8662,0)))</f>
        <v/>
      </c>
      <c r="J2715" s="72" t="str">
        <f>IF(D2715="","",INDEX(airports_all,MATCH(D2715,Inputs!$J$5:$J$8662,0)))</f>
        <v/>
      </c>
      <c r="K2715" s="88" t="str">
        <f t="shared" si="86"/>
        <v/>
      </c>
      <c r="N2715" s="207">
        <f t="shared" si="87"/>
        <v>0</v>
      </c>
    </row>
    <row r="2716" spans="1:14" s="41" customFormat="1" x14ac:dyDescent="0.25">
      <c r="A2716" s="270"/>
      <c r="B2716" s="271"/>
      <c r="C2716" s="43"/>
      <c r="D2716" s="43"/>
      <c r="E2716" s="43"/>
      <c r="F2716" s="43"/>
      <c r="G2716" s="48"/>
      <c r="H2716" s="49"/>
      <c r="I2716" s="46" t="str">
        <f>IF(C2716="","",INDEX(airports_all,MATCH(C2716,Inputs!$J$5:$J$8662,0)))</f>
        <v/>
      </c>
      <c r="J2716" s="72" t="str">
        <f>IF(D2716="","",INDEX(airports_all,MATCH(D2716,Inputs!$J$5:$J$8662,0)))</f>
        <v/>
      </c>
      <c r="K2716" s="88" t="str">
        <f t="shared" si="86"/>
        <v/>
      </c>
      <c r="N2716" s="207">
        <f t="shared" si="87"/>
        <v>0</v>
      </c>
    </row>
    <row r="2717" spans="1:14" s="41" customFormat="1" x14ac:dyDescent="0.25">
      <c r="A2717" s="270"/>
      <c r="B2717" s="271"/>
      <c r="C2717" s="43"/>
      <c r="D2717" s="43"/>
      <c r="E2717" s="43"/>
      <c r="F2717" s="43"/>
      <c r="G2717" s="48"/>
      <c r="H2717" s="49"/>
      <c r="I2717" s="46" t="str">
        <f>IF(C2717="","",INDEX(airports_all,MATCH(C2717,Inputs!$J$5:$J$8662,0)))</f>
        <v/>
      </c>
      <c r="J2717" s="72" t="str">
        <f>IF(D2717="","",INDEX(airports_all,MATCH(D2717,Inputs!$J$5:$J$8662,0)))</f>
        <v/>
      </c>
      <c r="K2717" s="88" t="str">
        <f t="shared" si="86"/>
        <v/>
      </c>
      <c r="N2717" s="207">
        <f t="shared" si="87"/>
        <v>0</v>
      </c>
    </row>
    <row r="2718" spans="1:14" s="41" customFormat="1" x14ac:dyDescent="0.25">
      <c r="A2718" s="270"/>
      <c r="B2718" s="271"/>
      <c r="C2718" s="43"/>
      <c r="D2718" s="43"/>
      <c r="E2718" s="43"/>
      <c r="F2718" s="43"/>
      <c r="G2718" s="48"/>
      <c r="H2718" s="49"/>
      <c r="I2718" s="46" t="str">
        <f>IF(C2718="","",INDEX(airports_all,MATCH(C2718,Inputs!$J$5:$J$8662,0)))</f>
        <v/>
      </c>
      <c r="J2718" s="72" t="str">
        <f>IF(D2718="","",INDEX(airports_all,MATCH(D2718,Inputs!$J$5:$J$8662,0)))</f>
        <v/>
      </c>
      <c r="K2718" s="88" t="str">
        <f t="shared" si="86"/>
        <v/>
      </c>
      <c r="N2718" s="207">
        <f t="shared" si="87"/>
        <v>0</v>
      </c>
    </row>
    <row r="2719" spans="1:14" s="41" customFormat="1" x14ac:dyDescent="0.25">
      <c r="A2719" s="270"/>
      <c r="B2719" s="271"/>
      <c r="C2719" s="43"/>
      <c r="D2719" s="43"/>
      <c r="E2719" s="43"/>
      <c r="F2719" s="43"/>
      <c r="G2719" s="48"/>
      <c r="H2719" s="49"/>
      <c r="I2719" s="46" t="str">
        <f>IF(C2719="","",INDEX(airports_all,MATCH(C2719,Inputs!$J$5:$J$8662,0)))</f>
        <v/>
      </c>
      <c r="J2719" s="72" t="str">
        <f>IF(D2719="","",INDEX(airports_all,MATCH(D2719,Inputs!$J$5:$J$8662,0)))</f>
        <v/>
      </c>
      <c r="K2719" s="88" t="str">
        <f t="shared" si="86"/>
        <v/>
      </c>
      <c r="N2719" s="207">
        <f t="shared" si="87"/>
        <v>0</v>
      </c>
    </row>
    <row r="2720" spans="1:14" s="41" customFormat="1" x14ac:dyDescent="0.25">
      <c r="A2720" s="270"/>
      <c r="B2720" s="271"/>
      <c r="C2720" s="43"/>
      <c r="D2720" s="43"/>
      <c r="E2720" s="43"/>
      <c r="F2720" s="43"/>
      <c r="G2720" s="48"/>
      <c r="H2720" s="49"/>
      <c r="I2720" s="46" t="str">
        <f>IF(C2720="","",INDEX(airports_all,MATCH(C2720,Inputs!$J$5:$J$8662,0)))</f>
        <v/>
      </c>
      <c r="J2720" s="72" t="str">
        <f>IF(D2720="","",INDEX(airports_all,MATCH(D2720,Inputs!$J$5:$J$8662,0)))</f>
        <v/>
      </c>
      <c r="K2720" s="88" t="str">
        <f t="shared" si="86"/>
        <v/>
      </c>
      <c r="N2720" s="207">
        <f t="shared" si="87"/>
        <v>0</v>
      </c>
    </row>
    <row r="2721" spans="1:14" s="41" customFormat="1" x14ac:dyDescent="0.25">
      <c r="A2721" s="270"/>
      <c r="B2721" s="271"/>
      <c r="C2721" s="43"/>
      <c r="D2721" s="43"/>
      <c r="E2721" s="43"/>
      <c r="F2721" s="43"/>
      <c r="G2721" s="48"/>
      <c r="H2721" s="49"/>
      <c r="I2721" s="46" t="str">
        <f>IF(C2721="","",INDEX(airports_all,MATCH(C2721,Inputs!$J$5:$J$8662,0)))</f>
        <v/>
      </c>
      <c r="J2721" s="72" t="str">
        <f>IF(D2721="","",INDEX(airports_all,MATCH(D2721,Inputs!$J$5:$J$8662,0)))</f>
        <v/>
      </c>
      <c r="K2721" s="88" t="str">
        <f t="shared" si="86"/>
        <v/>
      </c>
      <c r="N2721" s="207">
        <f t="shared" si="87"/>
        <v>0</v>
      </c>
    </row>
    <row r="2722" spans="1:14" s="41" customFormat="1" x14ac:dyDescent="0.25">
      <c r="A2722" s="270"/>
      <c r="B2722" s="271"/>
      <c r="C2722" s="43"/>
      <c r="D2722" s="43"/>
      <c r="E2722" s="43"/>
      <c r="F2722" s="43"/>
      <c r="G2722" s="48"/>
      <c r="H2722" s="49"/>
      <c r="I2722" s="46" t="str">
        <f>IF(C2722="","",INDEX(airports_all,MATCH(C2722,Inputs!$J$5:$J$8662,0)))</f>
        <v/>
      </c>
      <c r="J2722" s="72" t="str">
        <f>IF(D2722="","",INDEX(airports_all,MATCH(D2722,Inputs!$J$5:$J$8662,0)))</f>
        <v/>
      </c>
      <c r="K2722" s="88" t="str">
        <f t="shared" si="86"/>
        <v/>
      </c>
      <c r="N2722" s="207">
        <f t="shared" si="87"/>
        <v>0</v>
      </c>
    </row>
    <row r="2723" spans="1:14" s="41" customFormat="1" x14ac:dyDescent="0.25">
      <c r="A2723" s="270"/>
      <c r="B2723" s="271"/>
      <c r="C2723" s="43"/>
      <c r="D2723" s="43"/>
      <c r="E2723" s="43"/>
      <c r="F2723" s="43"/>
      <c r="G2723" s="48"/>
      <c r="H2723" s="49"/>
      <c r="I2723" s="46" t="str">
        <f>IF(C2723="","",INDEX(airports_all,MATCH(C2723,Inputs!$J$5:$J$8662,0)))</f>
        <v/>
      </c>
      <c r="J2723" s="72" t="str">
        <f>IF(D2723="","",INDEX(airports_all,MATCH(D2723,Inputs!$J$5:$J$8662,0)))</f>
        <v/>
      </c>
      <c r="K2723" s="88" t="str">
        <f t="shared" si="86"/>
        <v/>
      </c>
      <c r="N2723" s="207">
        <f t="shared" si="87"/>
        <v>0</v>
      </c>
    </row>
    <row r="2724" spans="1:14" s="41" customFormat="1" x14ac:dyDescent="0.25">
      <c r="A2724" s="270"/>
      <c r="B2724" s="271"/>
      <c r="C2724" s="43"/>
      <c r="D2724" s="43"/>
      <c r="E2724" s="43"/>
      <c r="F2724" s="43"/>
      <c r="G2724" s="48"/>
      <c r="H2724" s="49"/>
      <c r="I2724" s="46" t="str">
        <f>IF(C2724="","",INDEX(airports_all,MATCH(C2724,Inputs!$J$5:$J$8662,0)))</f>
        <v/>
      </c>
      <c r="J2724" s="72" t="str">
        <f>IF(D2724="","",INDEX(airports_all,MATCH(D2724,Inputs!$J$5:$J$8662,0)))</f>
        <v/>
      </c>
      <c r="K2724" s="88" t="str">
        <f t="shared" si="86"/>
        <v/>
      </c>
      <c r="N2724" s="207">
        <f t="shared" si="87"/>
        <v>0</v>
      </c>
    </row>
    <row r="2725" spans="1:14" s="41" customFormat="1" x14ac:dyDescent="0.25">
      <c r="A2725" s="270"/>
      <c r="B2725" s="271"/>
      <c r="C2725" s="43"/>
      <c r="D2725" s="43"/>
      <c r="E2725" s="43"/>
      <c r="F2725" s="43"/>
      <c r="G2725" s="48"/>
      <c r="H2725" s="49"/>
      <c r="I2725" s="46" t="str">
        <f>IF(C2725="","",INDEX(airports_all,MATCH(C2725,Inputs!$J$5:$J$8662,0)))</f>
        <v/>
      </c>
      <c r="J2725" s="72" t="str">
        <f>IF(D2725="","",INDEX(airports_all,MATCH(D2725,Inputs!$J$5:$J$8662,0)))</f>
        <v/>
      </c>
      <c r="K2725" s="88" t="str">
        <f t="shared" si="86"/>
        <v/>
      </c>
      <c r="N2725" s="207">
        <f t="shared" si="87"/>
        <v>0</v>
      </c>
    </row>
    <row r="2726" spans="1:14" s="41" customFormat="1" x14ac:dyDescent="0.25">
      <c r="A2726" s="270"/>
      <c r="B2726" s="271"/>
      <c r="C2726" s="43"/>
      <c r="D2726" s="43"/>
      <c r="E2726" s="43"/>
      <c r="F2726" s="43"/>
      <c r="G2726" s="48"/>
      <c r="H2726" s="49"/>
      <c r="I2726" s="46" t="str">
        <f>IF(C2726="","",INDEX(airports_all,MATCH(C2726,Inputs!$J$5:$J$8662,0)))</f>
        <v/>
      </c>
      <c r="J2726" s="72" t="str">
        <f>IF(D2726="","",INDEX(airports_all,MATCH(D2726,Inputs!$J$5:$J$8662,0)))</f>
        <v/>
      </c>
      <c r="K2726" s="88" t="str">
        <f t="shared" si="86"/>
        <v/>
      </c>
      <c r="N2726" s="207">
        <f t="shared" si="87"/>
        <v>0</v>
      </c>
    </row>
    <row r="2727" spans="1:14" s="41" customFormat="1" x14ac:dyDescent="0.25">
      <c r="A2727" s="270"/>
      <c r="B2727" s="271"/>
      <c r="C2727" s="43"/>
      <c r="D2727" s="43"/>
      <c r="E2727" s="43"/>
      <c r="F2727" s="43"/>
      <c r="G2727" s="48"/>
      <c r="H2727" s="49"/>
      <c r="I2727" s="46" t="str">
        <f>IF(C2727="","",INDEX(airports_all,MATCH(C2727,Inputs!$J$5:$J$8662,0)))</f>
        <v/>
      </c>
      <c r="J2727" s="72" t="str">
        <f>IF(D2727="","",INDEX(airports_all,MATCH(D2727,Inputs!$J$5:$J$8662,0)))</f>
        <v/>
      </c>
      <c r="K2727" s="88" t="str">
        <f t="shared" si="86"/>
        <v/>
      </c>
      <c r="N2727" s="207">
        <f t="shared" si="87"/>
        <v>0</v>
      </c>
    </row>
    <row r="2728" spans="1:14" s="41" customFormat="1" x14ac:dyDescent="0.25">
      <c r="A2728" s="270"/>
      <c r="B2728" s="271"/>
      <c r="C2728" s="43"/>
      <c r="D2728" s="43"/>
      <c r="E2728" s="43"/>
      <c r="F2728" s="43"/>
      <c r="G2728" s="48"/>
      <c r="H2728" s="49"/>
      <c r="I2728" s="46" t="str">
        <f>IF(C2728="","",INDEX(airports_all,MATCH(C2728,Inputs!$J$5:$J$8662,0)))</f>
        <v/>
      </c>
      <c r="J2728" s="72" t="str">
        <f>IF(D2728="","",INDEX(airports_all,MATCH(D2728,Inputs!$J$5:$J$8662,0)))</f>
        <v/>
      </c>
      <c r="K2728" s="88" t="str">
        <f t="shared" si="86"/>
        <v/>
      </c>
      <c r="N2728" s="207">
        <f t="shared" si="87"/>
        <v>0</v>
      </c>
    </row>
    <row r="2729" spans="1:14" s="41" customFormat="1" x14ac:dyDescent="0.25">
      <c r="A2729" s="270"/>
      <c r="B2729" s="271"/>
      <c r="C2729" s="43"/>
      <c r="D2729" s="43"/>
      <c r="E2729" s="43"/>
      <c r="F2729" s="43"/>
      <c r="G2729" s="48"/>
      <c r="H2729" s="49"/>
      <c r="I2729" s="46" t="str">
        <f>IF(C2729="","",INDEX(airports_all,MATCH(C2729,Inputs!$J$5:$J$8662,0)))</f>
        <v/>
      </c>
      <c r="J2729" s="72" t="str">
        <f>IF(D2729="","",INDEX(airports_all,MATCH(D2729,Inputs!$J$5:$J$8662,0)))</f>
        <v/>
      </c>
      <c r="K2729" s="88" t="str">
        <f t="shared" si="86"/>
        <v/>
      </c>
      <c r="N2729" s="207">
        <f t="shared" si="87"/>
        <v>0</v>
      </c>
    </row>
    <row r="2730" spans="1:14" s="41" customFormat="1" x14ac:dyDescent="0.25">
      <c r="A2730" s="270"/>
      <c r="B2730" s="271"/>
      <c r="C2730" s="43"/>
      <c r="D2730" s="43"/>
      <c r="E2730" s="43"/>
      <c r="F2730" s="43"/>
      <c r="G2730" s="48"/>
      <c r="H2730" s="49"/>
      <c r="I2730" s="46" t="str">
        <f>IF(C2730="","",INDEX(airports_all,MATCH(C2730,Inputs!$J$5:$J$8662,0)))</f>
        <v/>
      </c>
      <c r="J2730" s="72" t="str">
        <f>IF(D2730="","",INDEX(airports_all,MATCH(D2730,Inputs!$J$5:$J$8662,0)))</f>
        <v/>
      </c>
      <c r="K2730" s="88" t="str">
        <f t="shared" si="86"/>
        <v/>
      </c>
      <c r="N2730" s="207">
        <f t="shared" si="87"/>
        <v>0</v>
      </c>
    </row>
    <row r="2731" spans="1:14" s="41" customFormat="1" x14ac:dyDescent="0.25">
      <c r="A2731" s="270"/>
      <c r="B2731" s="271"/>
      <c r="C2731" s="43"/>
      <c r="D2731" s="43"/>
      <c r="E2731" s="43"/>
      <c r="F2731" s="43"/>
      <c r="G2731" s="48"/>
      <c r="H2731" s="49"/>
      <c r="I2731" s="46" t="str">
        <f>IF(C2731="","",INDEX(airports_all,MATCH(C2731,Inputs!$J$5:$J$8662,0)))</f>
        <v/>
      </c>
      <c r="J2731" s="72" t="str">
        <f>IF(D2731="","",INDEX(airports_all,MATCH(D2731,Inputs!$J$5:$J$8662,0)))</f>
        <v/>
      </c>
      <c r="K2731" s="88" t="str">
        <f t="shared" si="86"/>
        <v/>
      </c>
      <c r="N2731" s="207">
        <f t="shared" si="87"/>
        <v>0</v>
      </c>
    </row>
    <row r="2732" spans="1:14" s="41" customFormat="1" x14ac:dyDescent="0.25">
      <c r="A2732" s="270"/>
      <c r="B2732" s="271"/>
      <c r="C2732" s="43"/>
      <c r="D2732" s="43"/>
      <c r="E2732" s="43"/>
      <c r="F2732" s="43"/>
      <c r="G2732" s="48"/>
      <c r="H2732" s="49"/>
      <c r="I2732" s="46" t="str">
        <f>IF(C2732="","",INDEX(airports_all,MATCH(C2732,Inputs!$J$5:$J$8662,0)))</f>
        <v/>
      </c>
      <c r="J2732" s="72" t="str">
        <f>IF(D2732="","",INDEX(airports_all,MATCH(D2732,Inputs!$J$5:$J$8662,0)))</f>
        <v/>
      </c>
      <c r="K2732" s="88" t="str">
        <f t="shared" si="86"/>
        <v/>
      </c>
      <c r="N2732" s="207">
        <f t="shared" si="87"/>
        <v>0</v>
      </c>
    </row>
    <row r="2733" spans="1:14" s="41" customFormat="1" x14ac:dyDescent="0.25">
      <c r="A2733" s="270"/>
      <c r="B2733" s="271"/>
      <c r="C2733" s="43"/>
      <c r="D2733" s="43"/>
      <c r="E2733" s="43"/>
      <c r="F2733" s="43"/>
      <c r="G2733" s="48"/>
      <c r="H2733" s="49"/>
      <c r="I2733" s="46" t="str">
        <f>IF(C2733="","",INDEX(airports_all,MATCH(C2733,Inputs!$J$5:$J$8662,0)))</f>
        <v/>
      </c>
      <c r="J2733" s="72" t="str">
        <f>IF(D2733="","",INDEX(airports_all,MATCH(D2733,Inputs!$J$5:$J$8662,0)))</f>
        <v/>
      </c>
      <c r="K2733" s="88" t="str">
        <f t="shared" si="86"/>
        <v/>
      </c>
      <c r="N2733" s="207">
        <f t="shared" si="87"/>
        <v>0</v>
      </c>
    </row>
    <row r="2734" spans="1:14" s="41" customFormat="1" x14ac:dyDescent="0.25">
      <c r="A2734" s="270"/>
      <c r="B2734" s="271"/>
      <c r="C2734" s="43"/>
      <c r="D2734" s="43"/>
      <c r="E2734" s="43"/>
      <c r="F2734" s="43"/>
      <c r="G2734" s="48"/>
      <c r="H2734" s="49"/>
      <c r="I2734" s="46" t="str">
        <f>IF(C2734="","",INDEX(airports_all,MATCH(C2734,Inputs!$J$5:$J$8662,0)))</f>
        <v/>
      </c>
      <c r="J2734" s="72" t="str">
        <f>IF(D2734="","",INDEX(airports_all,MATCH(D2734,Inputs!$J$5:$J$8662,0)))</f>
        <v/>
      </c>
      <c r="K2734" s="88" t="str">
        <f t="shared" si="86"/>
        <v/>
      </c>
      <c r="N2734" s="207">
        <f t="shared" si="87"/>
        <v>0</v>
      </c>
    </row>
    <row r="2735" spans="1:14" s="41" customFormat="1" x14ac:dyDescent="0.25">
      <c r="A2735" s="270"/>
      <c r="B2735" s="271"/>
      <c r="C2735" s="43"/>
      <c r="D2735" s="43"/>
      <c r="E2735" s="43"/>
      <c r="F2735" s="43"/>
      <c r="G2735" s="48"/>
      <c r="H2735" s="49"/>
      <c r="I2735" s="46" t="str">
        <f>IF(C2735="","",INDEX(airports_all,MATCH(C2735,Inputs!$J$5:$J$8662,0)))</f>
        <v/>
      </c>
      <c r="J2735" s="72" t="str">
        <f>IF(D2735="","",INDEX(airports_all,MATCH(D2735,Inputs!$J$5:$J$8662,0)))</f>
        <v/>
      </c>
      <c r="K2735" s="88" t="str">
        <f t="shared" si="86"/>
        <v/>
      </c>
      <c r="N2735" s="207">
        <f t="shared" si="87"/>
        <v>0</v>
      </c>
    </row>
    <row r="2736" spans="1:14" s="41" customFormat="1" x14ac:dyDescent="0.25">
      <c r="A2736" s="270"/>
      <c r="B2736" s="271"/>
      <c r="C2736" s="43"/>
      <c r="D2736" s="43"/>
      <c r="E2736" s="43"/>
      <c r="F2736" s="43"/>
      <c r="G2736" s="48"/>
      <c r="H2736" s="49"/>
      <c r="I2736" s="46" t="str">
        <f>IF(C2736="","",INDEX(airports_all,MATCH(C2736,Inputs!$J$5:$J$8662,0)))</f>
        <v/>
      </c>
      <c r="J2736" s="72" t="str">
        <f>IF(D2736="","",INDEX(airports_all,MATCH(D2736,Inputs!$J$5:$J$8662,0)))</f>
        <v/>
      </c>
      <c r="K2736" s="88" t="str">
        <f t="shared" si="86"/>
        <v/>
      </c>
      <c r="N2736" s="207">
        <f t="shared" si="87"/>
        <v>0</v>
      </c>
    </row>
    <row r="2737" spans="1:14" s="41" customFormat="1" x14ac:dyDescent="0.25">
      <c r="A2737" s="270"/>
      <c r="B2737" s="271"/>
      <c r="C2737" s="43"/>
      <c r="D2737" s="43"/>
      <c r="E2737" s="43"/>
      <c r="F2737" s="43"/>
      <c r="G2737" s="48"/>
      <c r="H2737" s="49"/>
      <c r="I2737" s="46" t="str">
        <f>IF(C2737="","",INDEX(airports_all,MATCH(C2737,Inputs!$J$5:$J$8662,0)))</f>
        <v/>
      </c>
      <c r="J2737" s="72" t="str">
        <f>IF(D2737="","",INDEX(airports_all,MATCH(D2737,Inputs!$J$5:$J$8662,0)))</f>
        <v/>
      </c>
      <c r="K2737" s="88" t="str">
        <f t="shared" si="86"/>
        <v/>
      </c>
      <c r="N2737" s="207">
        <f t="shared" si="87"/>
        <v>0</v>
      </c>
    </row>
    <row r="2738" spans="1:14" s="41" customFormat="1" x14ac:dyDescent="0.25">
      <c r="A2738" s="270"/>
      <c r="B2738" s="271"/>
      <c r="C2738" s="43"/>
      <c r="D2738" s="43"/>
      <c r="E2738" s="43"/>
      <c r="F2738" s="43"/>
      <c r="G2738" s="48"/>
      <c r="H2738" s="49"/>
      <c r="I2738" s="46" t="str">
        <f>IF(C2738="","",INDEX(airports_all,MATCH(C2738,Inputs!$J$5:$J$8662,0)))</f>
        <v/>
      </c>
      <c r="J2738" s="72" t="str">
        <f>IF(D2738="","",INDEX(airports_all,MATCH(D2738,Inputs!$J$5:$J$8662,0)))</f>
        <v/>
      </c>
      <c r="K2738" s="88" t="str">
        <f t="shared" si="86"/>
        <v/>
      </c>
      <c r="N2738" s="207">
        <f t="shared" si="87"/>
        <v>0</v>
      </c>
    </row>
    <row r="2739" spans="1:14" s="41" customFormat="1" x14ac:dyDescent="0.25">
      <c r="A2739" s="270"/>
      <c r="B2739" s="271"/>
      <c r="C2739" s="43"/>
      <c r="D2739" s="43"/>
      <c r="E2739" s="43"/>
      <c r="F2739" s="43"/>
      <c r="G2739" s="48"/>
      <c r="H2739" s="49"/>
      <c r="I2739" s="46" t="str">
        <f>IF(C2739="","",INDEX(airports_all,MATCH(C2739,Inputs!$J$5:$J$8662,0)))</f>
        <v/>
      </c>
      <c r="J2739" s="72" t="str">
        <f>IF(D2739="","",INDEX(airports_all,MATCH(D2739,Inputs!$J$5:$J$8662,0)))</f>
        <v/>
      </c>
      <c r="K2739" s="88" t="str">
        <f t="shared" si="86"/>
        <v/>
      </c>
      <c r="N2739" s="207">
        <f t="shared" si="87"/>
        <v>0</v>
      </c>
    </row>
    <row r="2740" spans="1:14" s="41" customFormat="1" x14ac:dyDescent="0.25">
      <c r="A2740" s="270"/>
      <c r="B2740" s="271"/>
      <c r="C2740" s="43"/>
      <c r="D2740" s="43"/>
      <c r="E2740" s="43"/>
      <c r="F2740" s="43"/>
      <c r="G2740" s="48"/>
      <c r="H2740" s="49"/>
      <c r="I2740" s="46" t="str">
        <f>IF(C2740="","",INDEX(airports_all,MATCH(C2740,Inputs!$J$5:$J$8662,0)))</f>
        <v/>
      </c>
      <c r="J2740" s="72" t="str">
        <f>IF(D2740="","",INDEX(airports_all,MATCH(D2740,Inputs!$J$5:$J$8662,0)))</f>
        <v/>
      </c>
      <c r="K2740" s="88" t="str">
        <f t="shared" si="86"/>
        <v/>
      </c>
      <c r="N2740" s="207">
        <f t="shared" si="87"/>
        <v>0</v>
      </c>
    </row>
    <row r="2741" spans="1:14" s="41" customFormat="1" x14ac:dyDescent="0.25">
      <c r="A2741" s="270"/>
      <c r="B2741" s="271"/>
      <c r="C2741" s="43"/>
      <c r="D2741" s="43"/>
      <c r="E2741" s="43"/>
      <c r="F2741" s="43"/>
      <c r="G2741" s="48"/>
      <c r="H2741" s="49"/>
      <c r="I2741" s="46" t="str">
        <f>IF(C2741="","",INDEX(airports_all,MATCH(C2741,Inputs!$J$5:$J$8662,0)))</f>
        <v/>
      </c>
      <c r="J2741" s="72" t="str">
        <f>IF(D2741="","",INDEX(airports_all,MATCH(D2741,Inputs!$J$5:$J$8662,0)))</f>
        <v/>
      </c>
      <c r="K2741" s="88" t="str">
        <f t="shared" si="86"/>
        <v/>
      </c>
      <c r="N2741" s="207">
        <f t="shared" si="87"/>
        <v>0</v>
      </c>
    </row>
    <row r="2742" spans="1:14" s="41" customFormat="1" x14ac:dyDescent="0.25">
      <c r="A2742" s="270"/>
      <c r="B2742" s="271"/>
      <c r="C2742" s="43"/>
      <c r="D2742" s="43"/>
      <c r="E2742" s="43"/>
      <c r="F2742" s="43"/>
      <c r="G2742" s="48"/>
      <c r="H2742" s="49"/>
      <c r="I2742" s="46" t="str">
        <f>IF(C2742="","",INDEX(airports_all,MATCH(C2742,Inputs!$J$5:$J$8662,0)))</f>
        <v/>
      </c>
      <c r="J2742" s="72" t="str">
        <f>IF(D2742="","",INDEX(airports_all,MATCH(D2742,Inputs!$J$5:$J$8662,0)))</f>
        <v/>
      </c>
      <c r="K2742" s="88" t="str">
        <f t="shared" si="86"/>
        <v/>
      </c>
      <c r="N2742" s="207">
        <f t="shared" si="87"/>
        <v>0</v>
      </c>
    </row>
    <row r="2743" spans="1:14" s="41" customFormat="1" x14ac:dyDescent="0.25">
      <c r="A2743" s="270"/>
      <c r="B2743" s="271"/>
      <c r="C2743" s="43"/>
      <c r="D2743" s="43"/>
      <c r="E2743" s="43"/>
      <c r="F2743" s="43"/>
      <c r="G2743" s="48"/>
      <c r="H2743" s="49"/>
      <c r="I2743" s="46" t="str">
        <f>IF(C2743="","",INDEX(airports_all,MATCH(C2743,Inputs!$J$5:$J$8662,0)))</f>
        <v/>
      </c>
      <c r="J2743" s="72" t="str">
        <f>IF(D2743="","",INDEX(airports_all,MATCH(D2743,Inputs!$J$5:$J$8662,0)))</f>
        <v/>
      </c>
      <c r="K2743" s="88" t="str">
        <f t="shared" si="86"/>
        <v/>
      </c>
      <c r="N2743" s="207">
        <f t="shared" si="87"/>
        <v>0</v>
      </c>
    </row>
    <row r="2744" spans="1:14" s="41" customFormat="1" x14ac:dyDescent="0.25">
      <c r="A2744" s="270"/>
      <c r="B2744" s="271"/>
      <c r="C2744" s="43"/>
      <c r="D2744" s="43"/>
      <c r="E2744" s="43"/>
      <c r="F2744" s="43"/>
      <c r="G2744" s="48"/>
      <c r="H2744" s="49"/>
      <c r="I2744" s="46" t="str">
        <f>IF(C2744="","",INDEX(airports_all,MATCH(C2744,Inputs!$J$5:$J$8662,0)))</f>
        <v/>
      </c>
      <c r="J2744" s="72" t="str">
        <f>IF(D2744="","",INDEX(airports_all,MATCH(D2744,Inputs!$J$5:$J$8662,0)))</f>
        <v/>
      </c>
      <c r="K2744" s="88" t="str">
        <f t="shared" si="86"/>
        <v/>
      </c>
      <c r="N2744" s="207">
        <f t="shared" si="87"/>
        <v>0</v>
      </c>
    </row>
    <row r="2745" spans="1:14" s="41" customFormat="1" x14ac:dyDescent="0.25">
      <c r="A2745" s="270"/>
      <c r="B2745" s="271"/>
      <c r="C2745" s="43"/>
      <c r="D2745" s="43"/>
      <c r="E2745" s="43"/>
      <c r="F2745" s="43"/>
      <c r="G2745" s="48"/>
      <c r="H2745" s="49"/>
      <c r="I2745" s="46" t="str">
        <f>IF(C2745="","",INDEX(airports_all,MATCH(C2745,Inputs!$J$5:$J$8662,0)))</f>
        <v/>
      </c>
      <c r="J2745" s="72" t="str">
        <f>IF(D2745="","",INDEX(airports_all,MATCH(D2745,Inputs!$J$5:$J$8662,0)))</f>
        <v/>
      </c>
      <c r="K2745" s="88" t="str">
        <f t="shared" si="86"/>
        <v/>
      </c>
      <c r="N2745" s="207">
        <f t="shared" si="87"/>
        <v>0</v>
      </c>
    </row>
    <row r="2746" spans="1:14" s="41" customFormat="1" x14ac:dyDescent="0.25">
      <c r="A2746" s="270"/>
      <c r="B2746" s="271"/>
      <c r="C2746" s="43"/>
      <c r="D2746" s="43"/>
      <c r="E2746" s="43"/>
      <c r="F2746" s="43"/>
      <c r="G2746" s="48"/>
      <c r="H2746" s="49"/>
      <c r="I2746" s="46" t="str">
        <f>IF(C2746="","",INDEX(airports_all,MATCH(C2746,Inputs!$J$5:$J$8662,0)))</f>
        <v/>
      </c>
      <c r="J2746" s="72" t="str">
        <f>IF(D2746="","",INDEX(airports_all,MATCH(D2746,Inputs!$J$5:$J$8662,0)))</f>
        <v/>
      </c>
      <c r="K2746" s="88" t="str">
        <f t="shared" si="86"/>
        <v/>
      </c>
      <c r="N2746" s="207">
        <f t="shared" si="87"/>
        <v>0</v>
      </c>
    </row>
    <row r="2747" spans="1:14" s="41" customFormat="1" x14ac:dyDescent="0.25">
      <c r="A2747" s="270"/>
      <c r="B2747" s="271"/>
      <c r="C2747" s="43"/>
      <c r="D2747" s="43"/>
      <c r="E2747" s="43"/>
      <c r="F2747" s="43"/>
      <c r="G2747" s="48"/>
      <c r="H2747" s="49"/>
      <c r="I2747" s="46" t="str">
        <f>IF(C2747="","",INDEX(airports_all,MATCH(C2747,Inputs!$J$5:$J$8662,0)))</f>
        <v/>
      </c>
      <c r="J2747" s="72" t="str">
        <f>IF(D2747="","",INDEX(airports_all,MATCH(D2747,Inputs!$J$5:$J$8662,0)))</f>
        <v/>
      </c>
      <c r="K2747" s="88" t="str">
        <f t="shared" si="86"/>
        <v/>
      </c>
      <c r="N2747" s="207">
        <f t="shared" si="87"/>
        <v>0</v>
      </c>
    </row>
    <row r="2748" spans="1:14" s="41" customFormat="1" x14ac:dyDescent="0.25">
      <c r="A2748" s="270"/>
      <c r="B2748" s="271"/>
      <c r="C2748" s="43"/>
      <c r="D2748" s="43"/>
      <c r="E2748" s="43"/>
      <c r="F2748" s="43"/>
      <c r="G2748" s="48"/>
      <c r="H2748" s="49"/>
      <c r="I2748" s="46" t="str">
        <f>IF(C2748="","",INDEX(airports_all,MATCH(C2748,Inputs!$J$5:$J$8662,0)))</f>
        <v/>
      </c>
      <c r="J2748" s="72" t="str">
        <f>IF(D2748="","",INDEX(airports_all,MATCH(D2748,Inputs!$J$5:$J$8662,0)))</f>
        <v/>
      </c>
      <c r="K2748" s="88" t="str">
        <f t="shared" si="86"/>
        <v/>
      </c>
      <c r="N2748" s="207">
        <f t="shared" si="87"/>
        <v>0</v>
      </c>
    </row>
    <row r="2749" spans="1:14" s="41" customFormat="1" x14ac:dyDescent="0.25">
      <c r="A2749" s="270"/>
      <c r="B2749" s="271"/>
      <c r="C2749" s="43"/>
      <c r="D2749" s="43"/>
      <c r="E2749" s="43"/>
      <c r="F2749" s="43"/>
      <c r="G2749" s="48"/>
      <c r="H2749" s="49"/>
      <c r="I2749" s="46" t="str">
        <f>IF(C2749="","",INDEX(airports_all,MATCH(C2749,Inputs!$J$5:$J$8662,0)))</f>
        <v/>
      </c>
      <c r="J2749" s="72" t="str">
        <f>IF(D2749="","",INDEX(airports_all,MATCH(D2749,Inputs!$J$5:$J$8662,0)))</f>
        <v/>
      </c>
      <c r="K2749" s="88" t="str">
        <f t="shared" si="86"/>
        <v/>
      </c>
      <c r="N2749" s="207">
        <f t="shared" si="87"/>
        <v>0</v>
      </c>
    </row>
    <row r="2750" spans="1:14" s="41" customFormat="1" x14ac:dyDescent="0.25">
      <c r="A2750" s="270"/>
      <c r="B2750" s="271"/>
      <c r="C2750" s="43"/>
      <c r="D2750" s="43"/>
      <c r="E2750" s="43"/>
      <c r="F2750" s="43"/>
      <c r="G2750" s="48"/>
      <c r="H2750" s="49"/>
      <c r="I2750" s="46" t="str">
        <f>IF(C2750="","",INDEX(airports_all,MATCH(C2750,Inputs!$J$5:$J$8662,0)))</f>
        <v/>
      </c>
      <c r="J2750" s="72" t="str">
        <f>IF(D2750="","",INDEX(airports_all,MATCH(D2750,Inputs!$J$5:$J$8662,0)))</f>
        <v/>
      </c>
      <c r="K2750" s="88" t="str">
        <f t="shared" si="86"/>
        <v/>
      </c>
      <c r="N2750" s="207">
        <f t="shared" si="87"/>
        <v>0</v>
      </c>
    </row>
    <row r="2751" spans="1:14" s="41" customFormat="1" x14ac:dyDescent="0.25">
      <c r="A2751" s="270"/>
      <c r="B2751" s="271"/>
      <c r="C2751" s="43"/>
      <c r="D2751" s="43"/>
      <c r="E2751" s="43"/>
      <c r="F2751" s="43"/>
      <c r="G2751" s="48"/>
      <c r="H2751" s="49"/>
      <c r="I2751" s="46" t="str">
        <f>IF(C2751="","",INDEX(airports_all,MATCH(C2751,Inputs!$J$5:$J$8662,0)))</f>
        <v/>
      </c>
      <c r="J2751" s="72" t="str">
        <f>IF(D2751="","",INDEX(airports_all,MATCH(D2751,Inputs!$J$5:$J$8662,0)))</f>
        <v/>
      </c>
      <c r="K2751" s="88" t="str">
        <f t="shared" si="86"/>
        <v/>
      </c>
      <c r="N2751" s="207">
        <f t="shared" si="87"/>
        <v>0</v>
      </c>
    </row>
    <row r="2752" spans="1:14" s="41" customFormat="1" x14ac:dyDescent="0.25">
      <c r="A2752" s="270"/>
      <c r="B2752" s="271"/>
      <c r="C2752" s="43"/>
      <c r="D2752" s="43"/>
      <c r="E2752" s="43"/>
      <c r="F2752" s="43"/>
      <c r="G2752" s="48"/>
      <c r="H2752" s="49"/>
      <c r="I2752" s="46" t="str">
        <f>IF(C2752="","",INDEX(airports_all,MATCH(C2752,Inputs!$J$5:$J$8662,0)))</f>
        <v/>
      </c>
      <c r="J2752" s="72" t="str">
        <f>IF(D2752="","",INDEX(airports_all,MATCH(D2752,Inputs!$J$5:$J$8662,0)))</f>
        <v/>
      </c>
      <c r="K2752" s="88" t="str">
        <f t="shared" si="86"/>
        <v/>
      </c>
      <c r="N2752" s="207">
        <f t="shared" si="87"/>
        <v>0</v>
      </c>
    </row>
    <row r="2753" spans="1:14" s="41" customFormat="1" x14ac:dyDescent="0.25">
      <c r="A2753" s="270"/>
      <c r="B2753" s="271"/>
      <c r="C2753" s="43"/>
      <c r="D2753" s="43"/>
      <c r="E2753" s="43"/>
      <c r="F2753" s="43"/>
      <c r="G2753" s="48"/>
      <c r="H2753" s="49"/>
      <c r="I2753" s="46" t="str">
        <f>IF(C2753="","",INDEX(airports_all,MATCH(C2753,Inputs!$J$5:$J$8662,0)))</f>
        <v/>
      </c>
      <c r="J2753" s="72" t="str">
        <f>IF(D2753="","",INDEX(airports_all,MATCH(D2753,Inputs!$J$5:$J$8662,0)))</f>
        <v/>
      </c>
      <c r="K2753" s="88" t="str">
        <f t="shared" si="86"/>
        <v/>
      </c>
      <c r="N2753" s="207">
        <f t="shared" si="87"/>
        <v>0</v>
      </c>
    </row>
    <row r="2754" spans="1:14" s="41" customFormat="1" x14ac:dyDescent="0.25">
      <c r="A2754" s="270"/>
      <c r="B2754" s="271"/>
      <c r="C2754" s="43"/>
      <c r="D2754" s="43"/>
      <c r="E2754" s="43"/>
      <c r="F2754" s="43"/>
      <c r="G2754" s="48"/>
      <c r="H2754" s="49"/>
      <c r="I2754" s="46" t="str">
        <f>IF(C2754="","",INDEX(airports_all,MATCH(C2754,Inputs!$J$5:$J$8662,0)))</f>
        <v/>
      </c>
      <c r="J2754" s="72" t="str">
        <f>IF(D2754="","",INDEX(airports_all,MATCH(D2754,Inputs!$J$5:$J$8662,0)))</f>
        <v/>
      </c>
      <c r="K2754" s="88" t="str">
        <f t="shared" si="86"/>
        <v/>
      </c>
      <c r="N2754" s="207">
        <f t="shared" si="87"/>
        <v>0</v>
      </c>
    </row>
    <row r="2755" spans="1:14" s="41" customFormat="1" x14ac:dyDescent="0.25">
      <c r="A2755" s="270"/>
      <c r="B2755" s="271"/>
      <c r="C2755" s="43"/>
      <c r="D2755" s="43"/>
      <c r="E2755" s="43"/>
      <c r="F2755" s="43"/>
      <c r="G2755" s="48"/>
      <c r="H2755" s="49"/>
      <c r="I2755" s="46" t="str">
        <f>IF(C2755="","",INDEX(airports_all,MATCH(C2755,Inputs!$J$5:$J$8662,0)))</f>
        <v/>
      </c>
      <c r="J2755" s="72" t="str">
        <f>IF(D2755="","",INDEX(airports_all,MATCH(D2755,Inputs!$J$5:$J$8662,0)))</f>
        <v/>
      </c>
      <c r="K2755" s="88" t="str">
        <f t="shared" si="86"/>
        <v/>
      </c>
      <c r="N2755" s="207">
        <f t="shared" si="87"/>
        <v>0</v>
      </c>
    </row>
    <row r="2756" spans="1:14" s="41" customFormat="1" x14ac:dyDescent="0.25">
      <c r="A2756" s="270"/>
      <c r="B2756" s="271"/>
      <c r="C2756" s="43"/>
      <c r="D2756" s="43"/>
      <c r="E2756" s="43"/>
      <c r="F2756" s="43"/>
      <c r="G2756" s="48"/>
      <c r="H2756" s="49"/>
      <c r="I2756" s="46" t="str">
        <f>IF(C2756="","",INDEX(airports_all,MATCH(C2756,Inputs!$J$5:$J$8662,0)))</f>
        <v/>
      </c>
      <c r="J2756" s="72" t="str">
        <f>IF(D2756="","",INDEX(airports_all,MATCH(D2756,Inputs!$J$5:$J$8662,0)))</f>
        <v/>
      </c>
      <c r="K2756" s="88" t="str">
        <f t="shared" si="86"/>
        <v/>
      </c>
      <c r="N2756" s="207">
        <f t="shared" si="87"/>
        <v>0</v>
      </c>
    </row>
    <row r="2757" spans="1:14" s="41" customFormat="1" x14ac:dyDescent="0.25">
      <c r="A2757" s="270"/>
      <c r="B2757" s="271"/>
      <c r="C2757" s="43"/>
      <c r="D2757" s="43"/>
      <c r="E2757" s="43"/>
      <c r="F2757" s="43"/>
      <c r="G2757" s="48"/>
      <c r="H2757" s="49"/>
      <c r="I2757" s="46" t="str">
        <f>IF(C2757="","",INDEX(airports_all,MATCH(C2757,Inputs!$J$5:$J$8662,0)))</f>
        <v/>
      </c>
      <c r="J2757" s="72" t="str">
        <f>IF(D2757="","",INDEX(airports_all,MATCH(D2757,Inputs!$J$5:$J$8662,0)))</f>
        <v/>
      </c>
      <c r="K2757" s="88" t="str">
        <f t="shared" si="86"/>
        <v/>
      </c>
      <c r="N2757" s="207">
        <f t="shared" si="87"/>
        <v>0</v>
      </c>
    </row>
    <row r="2758" spans="1:14" s="41" customFormat="1" x14ac:dyDescent="0.25">
      <c r="A2758" s="270"/>
      <c r="B2758" s="271"/>
      <c r="C2758" s="43"/>
      <c r="D2758" s="43"/>
      <c r="E2758" s="43"/>
      <c r="F2758" s="43"/>
      <c r="G2758" s="48"/>
      <c r="H2758" s="49"/>
      <c r="I2758" s="46" t="str">
        <f>IF(C2758="","",INDEX(airports_all,MATCH(C2758,Inputs!$J$5:$J$8662,0)))</f>
        <v/>
      </c>
      <c r="J2758" s="72" t="str">
        <f>IF(D2758="","",INDEX(airports_all,MATCH(D2758,Inputs!$J$5:$J$8662,0)))</f>
        <v/>
      </c>
      <c r="K2758" s="88" t="str">
        <f t="shared" si="86"/>
        <v/>
      </c>
      <c r="N2758" s="207">
        <f t="shared" si="87"/>
        <v>0</v>
      </c>
    </row>
    <row r="2759" spans="1:14" s="41" customFormat="1" x14ac:dyDescent="0.25">
      <c r="A2759" s="270"/>
      <c r="B2759" s="271"/>
      <c r="C2759" s="43"/>
      <c r="D2759" s="43"/>
      <c r="E2759" s="43"/>
      <c r="F2759" s="43"/>
      <c r="G2759" s="48"/>
      <c r="H2759" s="49"/>
      <c r="I2759" s="46" t="str">
        <f>IF(C2759="","",INDEX(airports_all,MATCH(C2759,Inputs!$J$5:$J$8662,0)))</f>
        <v/>
      </c>
      <c r="J2759" s="72" t="str">
        <f>IF(D2759="","",INDEX(airports_all,MATCH(D2759,Inputs!$J$5:$J$8662,0)))</f>
        <v/>
      </c>
      <c r="K2759" s="88" t="str">
        <f t="shared" si="86"/>
        <v/>
      </c>
      <c r="N2759" s="207">
        <f t="shared" si="87"/>
        <v>0</v>
      </c>
    </row>
    <row r="2760" spans="1:14" s="41" customFormat="1" x14ac:dyDescent="0.25">
      <c r="A2760" s="270"/>
      <c r="B2760" s="271"/>
      <c r="C2760" s="43"/>
      <c r="D2760" s="43"/>
      <c r="E2760" s="43"/>
      <c r="F2760" s="43"/>
      <c r="G2760" s="48"/>
      <c r="H2760" s="49"/>
      <c r="I2760" s="46" t="str">
        <f>IF(C2760="","",INDEX(airports_all,MATCH(C2760,Inputs!$J$5:$J$8662,0)))</f>
        <v/>
      </c>
      <c r="J2760" s="72" t="str">
        <f>IF(D2760="","",INDEX(airports_all,MATCH(D2760,Inputs!$J$5:$J$8662,0)))</f>
        <v/>
      </c>
      <c r="K2760" s="88" t="str">
        <f t="shared" si="86"/>
        <v/>
      </c>
      <c r="N2760" s="207">
        <f t="shared" si="87"/>
        <v>0</v>
      </c>
    </row>
    <row r="2761" spans="1:14" s="41" customFormat="1" x14ac:dyDescent="0.25">
      <c r="A2761" s="270"/>
      <c r="B2761" s="271"/>
      <c r="C2761" s="43"/>
      <c r="D2761" s="43"/>
      <c r="E2761" s="43"/>
      <c r="F2761" s="43"/>
      <c r="G2761" s="48"/>
      <c r="H2761" s="49"/>
      <c r="I2761" s="46" t="str">
        <f>IF(C2761="","",INDEX(airports_all,MATCH(C2761,Inputs!$J$5:$J$8662,0)))</f>
        <v/>
      </c>
      <c r="J2761" s="72" t="str">
        <f>IF(D2761="","",INDEX(airports_all,MATCH(D2761,Inputs!$J$5:$J$8662,0)))</f>
        <v/>
      </c>
      <c r="K2761" s="88" t="str">
        <f t="shared" si="86"/>
        <v/>
      </c>
      <c r="N2761" s="207">
        <f t="shared" si="87"/>
        <v>0</v>
      </c>
    </row>
    <row r="2762" spans="1:14" s="41" customFormat="1" x14ac:dyDescent="0.25">
      <c r="A2762" s="270"/>
      <c r="B2762" s="271"/>
      <c r="C2762" s="43"/>
      <c r="D2762" s="43"/>
      <c r="E2762" s="43"/>
      <c r="F2762" s="43"/>
      <c r="G2762" s="48"/>
      <c r="H2762" s="49"/>
      <c r="I2762" s="46" t="str">
        <f>IF(C2762="","",INDEX(airports_all,MATCH(C2762,Inputs!$J$5:$J$8662,0)))</f>
        <v/>
      </c>
      <c r="J2762" s="72" t="str">
        <f>IF(D2762="","",INDEX(airports_all,MATCH(D2762,Inputs!$J$5:$J$8662,0)))</f>
        <v/>
      </c>
      <c r="K2762" s="88" t="str">
        <f t="shared" si="86"/>
        <v/>
      </c>
      <c r="N2762" s="207">
        <f t="shared" si="87"/>
        <v>0</v>
      </c>
    </row>
    <row r="2763" spans="1:14" s="41" customFormat="1" x14ac:dyDescent="0.25">
      <c r="A2763" s="270"/>
      <c r="B2763" s="271"/>
      <c r="C2763" s="43"/>
      <c r="D2763" s="43"/>
      <c r="E2763" s="43"/>
      <c r="F2763" s="43"/>
      <c r="G2763" s="48"/>
      <c r="H2763" s="49"/>
      <c r="I2763" s="46" t="str">
        <f>IF(C2763="","",INDEX(airports_all,MATCH(C2763,Inputs!$J$5:$J$8662,0)))</f>
        <v/>
      </c>
      <c r="J2763" s="72" t="str">
        <f>IF(D2763="","",INDEX(airports_all,MATCH(D2763,Inputs!$J$5:$J$8662,0)))</f>
        <v/>
      </c>
      <c r="K2763" s="88" t="str">
        <f t="shared" si="86"/>
        <v/>
      </c>
      <c r="N2763" s="207">
        <f t="shared" si="87"/>
        <v>0</v>
      </c>
    </row>
    <row r="2764" spans="1:14" s="41" customFormat="1" x14ac:dyDescent="0.25">
      <c r="A2764" s="270"/>
      <c r="B2764" s="271"/>
      <c r="C2764" s="43"/>
      <c r="D2764" s="43"/>
      <c r="E2764" s="43"/>
      <c r="F2764" s="43"/>
      <c r="G2764" s="48"/>
      <c r="H2764" s="49"/>
      <c r="I2764" s="46" t="str">
        <f>IF(C2764="","",INDEX(airports_all,MATCH(C2764,Inputs!$J$5:$J$8662,0)))</f>
        <v/>
      </c>
      <c r="J2764" s="72" t="str">
        <f>IF(D2764="","",INDEX(airports_all,MATCH(D2764,Inputs!$J$5:$J$8662,0)))</f>
        <v/>
      </c>
      <c r="K2764" s="88" t="str">
        <f t="shared" si="86"/>
        <v/>
      </c>
      <c r="N2764" s="207">
        <f t="shared" si="87"/>
        <v>0</v>
      </c>
    </row>
    <row r="2765" spans="1:14" s="41" customFormat="1" x14ac:dyDescent="0.25">
      <c r="A2765" s="270"/>
      <c r="B2765" s="271"/>
      <c r="C2765" s="43"/>
      <c r="D2765" s="43"/>
      <c r="E2765" s="43"/>
      <c r="F2765" s="43"/>
      <c r="G2765" s="48"/>
      <c r="H2765" s="49"/>
      <c r="I2765" s="46" t="str">
        <f>IF(C2765="","",INDEX(airports_all,MATCH(C2765,Inputs!$J$5:$J$8662,0)))</f>
        <v/>
      </c>
      <c r="J2765" s="72" t="str">
        <f>IF(D2765="","",INDEX(airports_all,MATCH(D2765,Inputs!$J$5:$J$8662,0)))</f>
        <v/>
      </c>
      <c r="K2765" s="88" t="str">
        <f t="shared" si="86"/>
        <v/>
      </c>
      <c r="N2765" s="207">
        <f t="shared" si="87"/>
        <v>0</v>
      </c>
    </row>
    <row r="2766" spans="1:14" s="41" customFormat="1" x14ac:dyDescent="0.25">
      <c r="A2766" s="270"/>
      <c r="B2766" s="271"/>
      <c r="C2766" s="43"/>
      <c r="D2766" s="43"/>
      <c r="E2766" s="43"/>
      <c r="F2766" s="43"/>
      <c r="G2766" s="48"/>
      <c r="H2766" s="49"/>
      <c r="I2766" s="46" t="str">
        <f>IF(C2766="","",INDEX(airports_all,MATCH(C2766,Inputs!$J$5:$J$8662,0)))</f>
        <v/>
      </c>
      <c r="J2766" s="72" t="str">
        <f>IF(D2766="","",INDEX(airports_all,MATCH(D2766,Inputs!$J$5:$J$8662,0)))</f>
        <v/>
      </c>
      <c r="K2766" s="88" t="str">
        <f t="shared" si="86"/>
        <v/>
      </c>
      <c r="N2766" s="207">
        <f t="shared" si="87"/>
        <v>0</v>
      </c>
    </row>
    <row r="2767" spans="1:14" s="41" customFormat="1" x14ac:dyDescent="0.25">
      <c r="A2767" s="270"/>
      <c r="B2767" s="271"/>
      <c r="C2767" s="43"/>
      <c r="D2767" s="43"/>
      <c r="E2767" s="43"/>
      <c r="F2767" s="43"/>
      <c r="G2767" s="48"/>
      <c r="H2767" s="49"/>
      <c r="I2767" s="46" t="str">
        <f>IF(C2767="","",INDEX(airports_all,MATCH(C2767,Inputs!$J$5:$J$8662,0)))</f>
        <v/>
      </c>
      <c r="J2767" s="72" t="str">
        <f>IF(D2767="","",INDEX(airports_all,MATCH(D2767,Inputs!$J$5:$J$8662,0)))</f>
        <v/>
      </c>
      <c r="K2767" s="88" t="str">
        <f t="shared" si="86"/>
        <v/>
      </c>
      <c r="N2767" s="207">
        <f t="shared" si="87"/>
        <v>0</v>
      </c>
    </row>
    <row r="2768" spans="1:14" s="41" customFormat="1" x14ac:dyDescent="0.25">
      <c r="A2768" s="270"/>
      <c r="B2768" s="271"/>
      <c r="C2768" s="43"/>
      <c r="D2768" s="43"/>
      <c r="E2768" s="43"/>
      <c r="F2768" s="43"/>
      <c r="G2768" s="48"/>
      <c r="H2768" s="49"/>
      <c r="I2768" s="46" t="str">
        <f>IF(C2768="","",INDEX(airports_all,MATCH(C2768,Inputs!$J$5:$J$8662,0)))</f>
        <v/>
      </c>
      <c r="J2768" s="72" t="str">
        <f>IF(D2768="","",INDEX(airports_all,MATCH(D2768,Inputs!$J$5:$J$8662,0)))</f>
        <v/>
      </c>
      <c r="K2768" s="88" t="str">
        <f t="shared" si="86"/>
        <v/>
      </c>
      <c r="N2768" s="207">
        <f t="shared" si="87"/>
        <v>0</v>
      </c>
    </row>
    <row r="2769" spans="1:14" s="41" customFormat="1" x14ac:dyDescent="0.25">
      <c r="A2769" s="270"/>
      <c r="B2769" s="271"/>
      <c r="C2769" s="43"/>
      <c r="D2769" s="43"/>
      <c r="E2769" s="43"/>
      <c r="F2769" s="43"/>
      <c r="G2769" s="48"/>
      <c r="H2769" s="49"/>
      <c r="I2769" s="46" t="str">
        <f>IF(C2769="","",INDEX(airports_all,MATCH(C2769,Inputs!$J$5:$J$8662,0)))</f>
        <v/>
      </c>
      <c r="J2769" s="72" t="str">
        <f>IF(D2769="","",INDEX(airports_all,MATCH(D2769,Inputs!$J$5:$J$8662,0)))</f>
        <v/>
      </c>
      <c r="K2769" s="88" t="str">
        <f t="shared" si="86"/>
        <v/>
      </c>
      <c r="N2769" s="207">
        <f t="shared" si="87"/>
        <v>0</v>
      </c>
    </row>
    <row r="2770" spans="1:14" s="41" customFormat="1" x14ac:dyDescent="0.25">
      <c r="A2770" s="270"/>
      <c r="B2770" s="271"/>
      <c r="C2770" s="43"/>
      <c r="D2770" s="43"/>
      <c r="E2770" s="43"/>
      <c r="F2770" s="43"/>
      <c r="G2770" s="48"/>
      <c r="H2770" s="49"/>
      <c r="I2770" s="46" t="str">
        <f>IF(C2770="","",INDEX(airports_all,MATCH(C2770,Inputs!$J$5:$J$8662,0)))</f>
        <v/>
      </c>
      <c r="J2770" s="72" t="str">
        <f>IF(D2770="","",INDEX(airports_all,MATCH(D2770,Inputs!$J$5:$J$8662,0)))</f>
        <v/>
      </c>
      <c r="K2770" s="88" t="str">
        <f t="shared" si="86"/>
        <v/>
      </c>
      <c r="N2770" s="207">
        <f t="shared" si="87"/>
        <v>0</v>
      </c>
    </row>
    <row r="2771" spans="1:14" s="41" customFormat="1" x14ac:dyDescent="0.25">
      <c r="A2771" s="270"/>
      <c r="B2771" s="271"/>
      <c r="C2771" s="43"/>
      <c r="D2771" s="43"/>
      <c r="E2771" s="43"/>
      <c r="F2771" s="43"/>
      <c r="G2771" s="48"/>
      <c r="H2771" s="49"/>
      <c r="I2771" s="46" t="str">
        <f>IF(C2771="","",INDEX(airports_all,MATCH(C2771,Inputs!$J$5:$J$8662,0)))</f>
        <v/>
      </c>
      <c r="J2771" s="72" t="str">
        <f>IF(D2771="","",INDEX(airports_all,MATCH(D2771,Inputs!$J$5:$J$8662,0)))</f>
        <v/>
      </c>
      <c r="K2771" s="88" t="str">
        <f t="shared" si="86"/>
        <v/>
      </c>
      <c r="N2771" s="207">
        <f t="shared" si="87"/>
        <v>0</v>
      </c>
    </row>
    <row r="2772" spans="1:14" s="41" customFormat="1" x14ac:dyDescent="0.25">
      <c r="A2772" s="270"/>
      <c r="B2772" s="271"/>
      <c r="C2772" s="43"/>
      <c r="D2772" s="43"/>
      <c r="E2772" s="43"/>
      <c r="F2772" s="43"/>
      <c r="G2772" s="48"/>
      <c r="H2772" s="49"/>
      <c r="I2772" s="46" t="str">
        <f>IF(C2772="","",INDEX(airports_all,MATCH(C2772,Inputs!$J$5:$J$8662,0)))</f>
        <v/>
      </c>
      <c r="J2772" s="72" t="str">
        <f>IF(D2772="","",INDEX(airports_all,MATCH(D2772,Inputs!$J$5:$J$8662,0)))</f>
        <v/>
      </c>
      <c r="K2772" s="88" t="str">
        <f t="shared" si="86"/>
        <v/>
      </c>
      <c r="N2772" s="207">
        <f t="shared" si="87"/>
        <v>0</v>
      </c>
    </row>
    <row r="2773" spans="1:14" s="41" customFormat="1" x14ac:dyDescent="0.25">
      <c r="A2773" s="270"/>
      <c r="B2773" s="271"/>
      <c r="C2773" s="43"/>
      <c r="D2773" s="43"/>
      <c r="E2773" s="43"/>
      <c r="F2773" s="43"/>
      <c r="G2773" s="48"/>
      <c r="H2773" s="49"/>
      <c r="I2773" s="46" t="str">
        <f>IF(C2773="","",INDEX(airports_all,MATCH(C2773,Inputs!$J$5:$J$8662,0)))</f>
        <v/>
      </c>
      <c r="J2773" s="72" t="str">
        <f>IF(D2773="","",INDEX(airports_all,MATCH(D2773,Inputs!$J$5:$J$8662,0)))</f>
        <v/>
      </c>
      <c r="K2773" s="88" t="str">
        <f t="shared" si="86"/>
        <v/>
      </c>
      <c r="N2773" s="207">
        <f t="shared" si="87"/>
        <v>0</v>
      </c>
    </row>
    <row r="2774" spans="1:14" s="41" customFormat="1" x14ac:dyDescent="0.25">
      <c r="A2774" s="270"/>
      <c r="B2774" s="271"/>
      <c r="C2774" s="43"/>
      <c r="D2774" s="43"/>
      <c r="E2774" s="43"/>
      <c r="F2774" s="43"/>
      <c r="G2774" s="48"/>
      <c r="H2774" s="49"/>
      <c r="I2774" s="46" t="str">
        <f>IF(C2774="","",INDEX(airports_all,MATCH(C2774,Inputs!$J$5:$J$8662,0)))</f>
        <v/>
      </c>
      <c r="J2774" s="72" t="str">
        <f>IF(D2774="","",INDEX(airports_all,MATCH(D2774,Inputs!$J$5:$J$8662,0)))</f>
        <v/>
      </c>
      <c r="K2774" s="88" t="str">
        <f t="shared" ref="K2774:K2837" si="88">IF(COUNTA(A2774:G2774)&gt;0,IF(COUNTA(A2774:G2774)&lt;6, "Enter data in all of columns B-G!",""),"")</f>
        <v/>
      </c>
      <c r="N2774" s="207">
        <f t="shared" ref="N2774:N2837" si="89">IF(COUNTA(A2774:G2774)&gt;0,IF(COUNTA(A2774:G2774)&lt;6, 1,0),0)</f>
        <v>0</v>
      </c>
    </row>
    <row r="2775" spans="1:14" s="41" customFormat="1" x14ac:dyDescent="0.25">
      <c r="A2775" s="270"/>
      <c r="B2775" s="271"/>
      <c r="C2775" s="43"/>
      <c r="D2775" s="43"/>
      <c r="E2775" s="43"/>
      <c r="F2775" s="43"/>
      <c r="G2775" s="48"/>
      <c r="H2775" s="49"/>
      <c r="I2775" s="46" t="str">
        <f>IF(C2775="","",INDEX(airports_all,MATCH(C2775,Inputs!$J$5:$J$8662,0)))</f>
        <v/>
      </c>
      <c r="J2775" s="72" t="str">
        <f>IF(D2775="","",INDEX(airports_all,MATCH(D2775,Inputs!$J$5:$J$8662,0)))</f>
        <v/>
      </c>
      <c r="K2775" s="88" t="str">
        <f t="shared" si="88"/>
        <v/>
      </c>
      <c r="N2775" s="207">
        <f t="shared" si="89"/>
        <v>0</v>
      </c>
    </row>
    <row r="2776" spans="1:14" s="41" customFormat="1" x14ac:dyDescent="0.25">
      <c r="A2776" s="270"/>
      <c r="B2776" s="271"/>
      <c r="C2776" s="43"/>
      <c r="D2776" s="43"/>
      <c r="E2776" s="43"/>
      <c r="F2776" s="43"/>
      <c r="G2776" s="48"/>
      <c r="H2776" s="49"/>
      <c r="I2776" s="46" t="str">
        <f>IF(C2776="","",INDEX(airports_all,MATCH(C2776,Inputs!$J$5:$J$8662,0)))</f>
        <v/>
      </c>
      <c r="J2776" s="72" t="str">
        <f>IF(D2776="","",INDEX(airports_all,MATCH(D2776,Inputs!$J$5:$J$8662,0)))</f>
        <v/>
      </c>
      <c r="K2776" s="88" t="str">
        <f t="shared" si="88"/>
        <v/>
      </c>
      <c r="N2776" s="207">
        <f t="shared" si="89"/>
        <v>0</v>
      </c>
    </row>
    <row r="2777" spans="1:14" s="41" customFormat="1" x14ac:dyDescent="0.25">
      <c r="A2777" s="270"/>
      <c r="B2777" s="271"/>
      <c r="C2777" s="43"/>
      <c r="D2777" s="43"/>
      <c r="E2777" s="43"/>
      <c r="F2777" s="43"/>
      <c r="G2777" s="48"/>
      <c r="H2777" s="49"/>
      <c r="I2777" s="46" t="str">
        <f>IF(C2777="","",INDEX(airports_all,MATCH(C2777,Inputs!$J$5:$J$8662,0)))</f>
        <v/>
      </c>
      <c r="J2777" s="72" t="str">
        <f>IF(D2777="","",INDEX(airports_all,MATCH(D2777,Inputs!$J$5:$J$8662,0)))</f>
        <v/>
      </c>
      <c r="K2777" s="88" t="str">
        <f t="shared" si="88"/>
        <v/>
      </c>
      <c r="N2777" s="207">
        <f t="shared" si="89"/>
        <v>0</v>
      </c>
    </row>
    <row r="2778" spans="1:14" s="41" customFormat="1" x14ac:dyDescent="0.25">
      <c r="A2778" s="270"/>
      <c r="B2778" s="271"/>
      <c r="C2778" s="43"/>
      <c r="D2778" s="43"/>
      <c r="E2778" s="43"/>
      <c r="F2778" s="43"/>
      <c r="G2778" s="48"/>
      <c r="H2778" s="49"/>
      <c r="I2778" s="46" t="str">
        <f>IF(C2778="","",INDEX(airports_all,MATCH(C2778,Inputs!$J$5:$J$8662,0)))</f>
        <v/>
      </c>
      <c r="J2778" s="72" t="str">
        <f>IF(D2778="","",INDEX(airports_all,MATCH(D2778,Inputs!$J$5:$J$8662,0)))</f>
        <v/>
      </c>
      <c r="K2778" s="88" t="str">
        <f t="shared" si="88"/>
        <v/>
      </c>
      <c r="N2778" s="207">
        <f t="shared" si="89"/>
        <v>0</v>
      </c>
    </row>
    <row r="2779" spans="1:14" s="41" customFormat="1" x14ac:dyDescent="0.25">
      <c r="A2779" s="270"/>
      <c r="B2779" s="271"/>
      <c r="C2779" s="43"/>
      <c r="D2779" s="43"/>
      <c r="E2779" s="43"/>
      <c r="F2779" s="43"/>
      <c r="G2779" s="48"/>
      <c r="H2779" s="49"/>
      <c r="I2779" s="46" t="str">
        <f>IF(C2779="","",INDEX(airports_all,MATCH(C2779,Inputs!$J$5:$J$8662,0)))</f>
        <v/>
      </c>
      <c r="J2779" s="72" t="str">
        <f>IF(D2779="","",INDEX(airports_all,MATCH(D2779,Inputs!$J$5:$J$8662,0)))</f>
        <v/>
      </c>
      <c r="K2779" s="88" t="str">
        <f t="shared" si="88"/>
        <v/>
      </c>
      <c r="N2779" s="207">
        <f t="shared" si="89"/>
        <v>0</v>
      </c>
    </row>
    <row r="2780" spans="1:14" s="41" customFormat="1" x14ac:dyDescent="0.25">
      <c r="A2780" s="270"/>
      <c r="B2780" s="271"/>
      <c r="C2780" s="43"/>
      <c r="D2780" s="43"/>
      <c r="E2780" s="43"/>
      <c r="F2780" s="43"/>
      <c r="G2780" s="48"/>
      <c r="H2780" s="49"/>
      <c r="I2780" s="46" t="str">
        <f>IF(C2780="","",INDEX(airports_all,MATCH(C2780,Inputs!$J$5:$J$8662,0)))</f>
        <v/>
      </c>
      <c r="J2780" s="72" t="str">
        <f>IF(D2780="","",INDEX(airports_all,MATCH(D2780,Inputs!$J$5:$J$8662,0)))</f>
        <v/>
      </c>
      <c r="K2780" s="88" t="str">
        <f t="shared" si="88"/>
        <v/>
      </c>
      <c r="N2780" s="207">
        <f t="shared" si="89"/>
        <v>0</v>
      </c>
    </row>
    <row r="2781" spans="1:14" s="41" customFormat="1" x14ac:dyDescent="0.25">
      <c r="A2781" s="270"/>
      <c r="B2781" s="271"/>
      <c r="C2781" s="43"/>
      <c r="D2781" s="43"/>
      <c r="E2781" s="43"/>
      <c r="F2781" s="43"/>
      <c r="G2781" s="48"/>
      <c r="H2781" s="49"/>
      <c r="I2781" s="46" t="str">
        <f>IF(C2781="","",INDEX(airports_all,MATCH(C2781,Inputs!$J$5:$J$8662,0)))</f>
        <v/>
      </c>
      <c r="J2781" s="72" t="str">
        <f>IF(D2781="","",INDEX(airports_all,MATCH(D2781,Inputs!$J$5:$J$8662,0)))</f>
        <v/>
      </c>
      <c r="K2781" s="88" t="str">
        <f t="shared" si="88"/>
        <v/>
      </c>
      <c r="N2781" s="207">
        <f t="shared" si="89"/>
        <v>0</v>
      </c>
    </row>
    <row r="2782" spans="1:14" s="41" customFormat="1" x14ac:dyDescent="0.25">
      <c r="A2782" s="270"/>
      <c r="B2782" s="271"/>
      <c r="C2782" s="43"/>
      <c r="D2782" s="43"/>
      <c r="E2782" s="43"/>
      <c r="F2782" s="43"/>
      <c r="G2782" s="48"/>
      <c r="H2782" s="49"/>
      <c r="I2782" s="46" t="str">
        <f>IF(C2782="","",INDEX(airports_all,MATCH(C2782,Inputs!$J$5:$J$8662,0)))</f>
        <v/>
      </c>
      <c r="J2782" s="72" t="str">
        <f>IF(D2782="","",INDEX(airports_all,MATCH(D2782,Inputs!$J$5:$J$8662,0)))</f>
        <v/>
      </c>
      <c r="K2782" s="88" t="str">
        <f t="shared" si="88"/>
        <v/>
      </c>
      <c r="N2782" s="207">
        <f t="shared" si="89"/>
        <v>0</v>
      </c>
    </row>
    <row r="2783" spans="1:14" s="41" customFormat="1" x14ac:dyDescent="0.25">
      <c r="A2783" s="270"/>
      <c r="B2783" s="271"/>
      <c r="C2783" s="43"/>
      <c r="D2783" s="43"/>
      <c r="E2783" s="43"/>
      <c r="F2783" s="43"/>
      <c r="G2783" s="48"/>
      <c r="H2783" s="49"/>
      <c r="I2783" s="46" t="str">
        <f>IF(C2783="","",INDEX(airports_all,MATCH(C2783,Inputs!$J$5:$J$8662,0)))</f>
        <v/>
      </c>
      <c r="J2783" s="72" t="str">
        <f>IF(D2783="","",INDEX(airports_all,MATCH(D2783,Inputs!$J$5:$J$8662,0)))</f>
        <v/>
      </c>
      <c r="K2783" s="88" t="str">
        <f t="shared" si="88"/>
        <v/>
      </c>
      <c r="N2783" s="207">
        <f t="shared" si="89"/>
        <v>0</v>
      </c>
    </row>
    <row r="2784" spans="1:14" s="41" customFormat="1" x14ac:dyDescent="0.25">
      <c r="A2784" s="270"/>
      <c r="B2784" s="271"/>
      <c r="C2784" s="43"/>
      <c r="D2784" s="43"/>
      <c r="E2784" s="43"/>
      <c r="F2784" s="43"/>
      <c r="G2784" s="48"/>
      <c r="H2784" s="49"/>
      <c r="I2784" s="46" t="str">
        <f>IF(C2784="","",INDEX(airports_all,MATCH(C2784,Inputs!$J$5:$J$8662,0)))</f>
        <v/>
      </c>
      <c r="J2784" s="72" t="str">
        <f>IF(D2784="","",INDEX(airports_all,MATCH(D2784,Inputs!$J$5:$J$8662,0)))</f>
        <v/>
      </c>
      <c r="K2784" s="88" t="str">
        <f t="shared" si="88"/>
        <v/>
      </c>
      <c r="N2784" s="207">
        <f t="shared" si="89"/>
        <v>0</v>
      </c>
    </row>
    <row r="2785" spans="1:14" s="41" customFormat="1" x14ac:dyDescent="0.25">
      <c r="A2785" s="270"/>
      <c r="B2785" s="271"/>
      <c r="C2785" s="43"/>
      <c r="D2785" s="43"/>
      <c r="E2785" s="43"/>
      <c r="F2785" s="43"/>
      <c r="G2785" s="48"/>
      <c r="H2785" s="49"/>
      <c r="I2785" s="46" t="str">
        <f>IF(C2785="","",INDEX(airports_all,MATCH(C2785,Inputs!$J$5:$J$8662,0)))</f>
        <v/>
      </c>
      <c r="J2785" s="72" t="str">
        <f>IF(D2785="","",INDEX(airports_all,MATCH(D2785,Inputs!$J$5:$J$8662,0)))</f>
        <v/>
      </c>
      <c r="K2785" s="88" t="str">
        <f t="shared" si="88"/>
        <v/>
      </c>
      <c r="N2785" s="207">
        <f t="shared" si="89"/>
        <v>0</v>
      </c>
    </row>
    <row r="2786" spans="1:14" s="41" customFormat="1" x14ac:dyDescent="0.25">
      <c r="A2786" s="270"/>
      <c r="B2786" s="271"/>
      <c r="C2786" s="43"/>
      <c r="D2786" s="43"/>
      <c r="E2786" s="43"/>
      <c r="F2786" s="43"/>
      <c r="G2786" s="48"/>
      <c r="H2786" s="49"/>
      <c r="I2786" s="46" t="str">
        <f>IF(C2786="","",INDEX(airports_all,MATCH(C2786,Inputs!$J$5:$J$8662,0)))</f>
        <v/>
      </c>
      <c r="J2786" s="72" t="str">
        <f>IF(D2786="","",INDEX(airports_all,MATCH(D2786,Inputs!$J$5:$J$8662,0)))</f>
        <v/>
      </c>
      <c r="K2786" s="88" t="str">
        <f t="shared" si="88"/>
        <v/>
      </c>
      <c r="N2786" s="207">
        <f t="shared" si="89"/>
        <v>0</v>
      </c>
    </row>
    <row r="2787" spans="1:14" s="41" customFormat="1" x14ac:dyDescent="0.25">
      <c r="A2787" s="270"/>
      <c r="B2787" s="271"/>
      <c r="C2787" s="43"/>
      <c r="D2787" s="43"/>
      <c r="E2787" s="43"/>
      <c r="F2787" s="43"/>
      <c r="G2787" s="48"/>
      <c r="H2787" s="49"/>
      <c r="I2787" s="46" t="str">
        <f>IF(C2787="","",INDEX(airports_all,MATCH(C2787,Inputs!$J$5:$J$8662,0)))</f>
        <v/>
      </c>
      <c r="J2787" s="72" t="str">
        <f>IF(D2787="","",INDEX(airports_all,MATCH(D2787,Inputs!$J$5:$J$8662,0)))</f>
        <v/>
      </c>
      <c r="K2787" s="88" t="str">
        <f t="shared" si="88"/>
        <v/>
      </c>
      <c r="N2787" s="207">
        <f t="shared" si="89"/>
        <v>0</v>
      </c>
    </row>
    <row r="2788" spans="1:14" s="41" customFormat="1" x14ac:dyDescent="0.25">
      <c r="A2788" s="270"/>
      <c r="B2788" s="271"/>
      <c r="C2788" s="43"/>
      <c r="D2788" s="43"/>
      <c r="E2788" s="43"/>
      <c r="F2788" s="43"/>
      <c r="G2788" s="48"/>
      <c r="H2788" s="49"/>
      <c r="I2788" s="46" t="str">
        <f>IF(C2788="","",INDEX(airports_all,MATCH(C2788,Inputs!$J$5:$J$8662,0)))</f>
        <v/>
      </c>
      <c r="J2788" s="72" t="str">
        <f>IF(D2788="","",INDEX(airports_all,MATCH(D2788,Inputs!$J$5:$J$8662,0)))</f>
        <v/>
      </c>
      <c r="K2788" s="88" t="str">
        <f t="shared" si="88"/>
        <v/>
      </c>
      <c r="N2788" s="207">
        <f t="shared" si="89"/>
        <v>0</v>
      </c>
    </row>
    <row r="2789" spans="1:14" s="41" customFormat="1" x14ac:dyDescent="0.25">
      <c r="A2789" s="270"/>
      <c r="B2789" s="271"/>
      <c r="C2789" s="43"/>
      <c r="D2789" s="43"/>
      <c r="E2789" s="43"/>
      <c r="F2789" s="43"/>
      <c r="G2789" s="48"/>
      <c r="H2789" s="49"/>
      <c r="I2789" s="46" t="str">
        <f>IF(C2789="","",INDEX(airports_all,MATCH(C2789,Inputs!$J$5:$J$8662,0)))</f>
        <v/>
      </c>
      <c r="J2789" s="72" t="str">
        <f>IF(D2789="","",INDEX(airports_all,MATCH(D2789,Inputs!$J$5:$J$8662,0)))</f>
        <v/>
      </c>
      <c r="K2789" s="88" t="str">
        <f t="shared" si="88"/>
        <v/>
      </c>
      <c r="N2789" s="207">
        <f t="shared" si="89"/>
        <v>0</v>
      </c>
    </row>
    <row r="2790" spans="1:14" s="41" customFormat="1" x14ac:dyDescent="0.25">
      <c r="A2790" s="270"/>
      <c r="B2790" s="271"/>
      <c r="C2790" s="43"/>
      <c r="D2790" s="43"/>
      <c r="E2790" s="43"/>
      <c r="F2790" s="43"/>
      <c r="G2790" s="48"/>
      <c r="H2790" s="49"/>
      <c r="I2790" s="46" t="str">
        <f>IF(C2790="","",INDEX(airports_all,MATCH(C2790,Inputs!$J$5:$J$8662,0)))</f>
        <v/>
      </c>
      <c r="J2790" s="72" t="str">
        <f>IF(D2790="","",INDEX(airports_all,MATCH(D2790,Inputs!$J$5:$J$8662,0)))</f>
        <v/>
      </c>
      <c r="K2790" s="88" t="str">
        <f t="shared" si="88"/>
        <v/>
      </c>
      <c r="N2790" s="207">
        <f t="shared" si="89"/>
        <v>0</v>
      </c>
    </row>
    <row r="2791" spans="1:14" s="41" customFormat="1" x14ac:dyDescent="0.25">
      <c r="A2791" s="270"/>
      <c r="B2791" s="271"/>
      <c r="C2791" s="43"/>
      <c r="D2791" s="43"/>
      <c r="E2791" s="43"/>
      <c r="F2791" s="43"/>
      <c r="G2791" s="48"/>
      <c r="H2791" s="49"/>
      <c r="I2791" s="46" t="str">
        <f>IF(C2791="","",INDEX(airports_all,MATCH(C2791,Inputs!$J$5:$J$8662,0)))</f>
        <v/>
      </c>
      <c r="J2791" s="72" t="str">
        <f>IF(D2791="","",INDEX(airports_all,MATCH(D2791,Inputs!$J$5:$J$8662,0)))</f>
        <v/>
      </c>
      <c r="K2791" s="88" t="str">
        <f t="shared" si="88"/>
        <v/>
      </c>
      <c r="N2791" s="207">
        <f t="shared" si="89"/>
        <v>0</v>
      </c>
    </row>
    <row r="2792" spans="1:14" s="41" customFormat="1" x14ac:dyDescent="0.25">
      <c r="A2792" s="270"/>
      <c r="B2792" s="271"/>
      <c r="C2792" s="43"/>
      <c r="D2792" s="43"/>
      <c r="E2792" s="43"/>
      <c r="F2792" s="43"/>
      <c r="G2792" s="48"/>
      <c r="H2792" s="49"/>
      <c r="I2792" s="46" t="str">
        <f>IF(C2792="","",INDEX(airports_all,MATCH(C2792,Inputs!$J$5:$J$8662,0)))</f>
        <v/>
      </c>
      <c r="J2792" s="72" t="str">
        <f>IF(D2792="","",INDEX(airports_all,MATCH(D2792,Inputs!$J$5:$J$8662,0)))</f>
        <v/>
      </c>
      <c r="K2792" s="88" t="str">
        <f t="shared" si="88"/>
        <v/>
      </c>
      <c r="N2792" s="207">
        <f t="shared" si="89"/>
        <v>0</v>
      </c>
    </row>
    <row r="2793" spans="1:14" s="41" customFormat="1" x14ac:dyDescent="0.25">
      <c r="A2793" s="270"/>
      <c r="B2793" s="271"/>
      <c r="C2793" s="43"/>
      <c r="D2793" s="43"/>
      <c r="E2793" s="43"/>
      <c r="F2793" s="43"/>
      <c r="G2793" s="48"/>
      <c r="H2793" s="49"/>
      <c r="I2793" s="46" t="str">
        <f>IF(C2793="","",INDEX(airports_all,MATCH(C2793,Inputs!$J$5:$J$8662,0)))</f>
        <v/>
      </c>
      <c r="J2793" s="72" t="str">
        <f>IF(D2793="","",INDEX(airports_all,MATCH(D2793,Inputs!$J$5:$J$8662,0)))</f>
        <v/>
      </c>
      <c r="K2793" s="88" t="str">
        <f t="shared" si="88"/>
        <v/>
      </c>
      <c r="N2793" s="207">
        <f t="shared" si="89"/>
        <v>0</v>
      </c>
    </row>
    <row r="2794" spans="1:14" s="41" customFormat="1" x14ac:dyDescent="0.25">
      <c r="A2794" s="270"/>
      <c r="B2794" s="271"/>
      <c r="C2794" s="43"/>
      <c r="D2794" s="43"/>
      <c r="E2794" s="43"/>
      <c r="F2794" s="43"/>
      <c r="G2794" s="48"/>
      <c r="H2794" s="49"/>
      <c r="I2794" s="46" t="str">
        <f>IF(C2794="","",INDEX(airports_all,MATCH(C2794,Inputs!$J$5:$J$8662,0)))</f>
        <v/>
      </c>
      <c r="J2794" s="72" t="str">
        <f>IF(D2794="","",INDEX(airports_all,MATCH(D2794,Inputs!$J$5:$J$8662,0)))</f>
        <v/>
      </c>
      <c r="K2794" s="88" t="str">
        <f t="shared" si="88"/>
        <v/>
      </c>
      <c r="N2794" s="207">
        <f t="shared" si="89"/>
        <v>0</v>
      </c>
    </row>
    <row r="2795" spans="1:14" s="41" customFormat="1" x14ac:dyDescent="0.25">
      <c r="A2795" s="270"/>
      <c r="B2795" s="271"/>
      <c r="C2795" s="43"/>
      <c r="D2795" s="43"/>
      <c r="E2795" s="43"/>
      <c r="F2795" s="43"/>
      <c r="G2795" s="48"/>
      <c r="H2795" s="49"/>
      <c r="I2795" s="46" t="str">
        <f>IF(C2795="","",INDEX(airports_all,MATCH(C2795,Inputs!$J$5:$J$8662,0)))</f>
        <v/>
      </c>
      <c r="J2795" s="72" t="str">
        <f>IF(D2795="","",INDEX(airports_all,MATCH(D2795,Inputs!$J$5:$J$8662,0)))</f>
        <v/>
      </c>
      <c r="K2795" s="88" t="str">
        <f t="shared" si="88"/>
        <v/>
      </c>
      <c r="N2795" s="207">
        <f t="shared" si="89"/>
        <v>0</v>
      </c>
    </row>
    <row r="2796" spans="1:14" s="41" customFormat="1" x14ac:dyDescent="0.25">
      <c r="A2796" s="270"/>
      <c r="B2796" s="271"/>
      <c r="C2796" s="43"/>
      <c r="D2796" s="43"/>
      <c r="E2796" s="43"/>
      <c r="F2796" s="43"/>
      <c r="G2796" s="48"/>
      <c r="H2796" s="49"/>
      <c r="I2796" s="46" t="str">
        <f>IF(C2796="","",INDEX(airports_all,MATCH(C2796,Inputs!$J$5:$J$8662,0)))</f>
        <v/>
      </c>
      <c r="J2796" s="72" t="str">
        <f>IF(D2796="","",INDEX(airports_all,MATCH(D2796,Inputs!$J$5:$J$8662,0)))</f>
        <v/>
      </c>
      <c r="K2796" s="88" t="str">
        <f t="shared" si="88"/>
        <v/>
      </c>
      <c r="N2796" s="207">
        <f t="shared" si="89"/>
        <v>0</v>
      </c>
    </row>
    <row r="2797" spans="1:14" s="41" customFormat="1" x14ac:dyDescent="0.25">
      <c r="A2797" s="270"/>
      <c r="B2797" s="271"/>
      <c r="C2797" s="43"/>
      <c r="D2797" s="43"/>
      <c r="E2797" s="43"/>
      <c r="F2797" s="43"/>
      <c r="G2797" s="48"/>
      <c r="H2797" s="49"/>
      <c r="I2797" s="46" t="str">
        <f>IF(C2797="","",INDEX(airports_all,MATCH(C2797,Inputs!$J$5:$J$8662,0)))</f>
        <v/>
      </c>
      <c r="J2797" s="72" t="str">
        <f>IF(D2797="","",INDEX(airports_all,MATCH(D2797,Inputs!$J$5:$J$8662,0)))</f>
        <v/>
      </c>
      <c r="K2797" s="88" t="str">
        <f t="shared" si="88"/>
        <v/>
      </c>
      <c r="N2797" s="207">
        <f t="shared" si="89"/>
        <v>0</v>
      </c>
    </row>
    <row r="2798" spans="1:14" s="41" customFormat="1" x14ac:dyDescent="0.25">
      <c r="A2798" s="270"/>
      <c r="B2798" s="271"/>
      <c r="C2798" s="43"/>
      <c r="D2798" s="43"/>
      <c r="E2798" s="43"/>
      <c r="F2798" s="43"/>
      <c r="G2798" s="48"/>
      <c r="H2798" s="49"/>
      <c r="I2798" s="46" t="str">
        <f>IF(C2798="","",INDEX(airports_all,MATCH(C2798,Inputs!$J$5:$J$8662,0)))</f>
        <v/>
      </c>
      <c r="J2798" s="72" t="str">
        <f>IF(D2798="","",INDEX(airports_all,MATCH(D2798,Inputs!$J$5:$J$8662,0)))</f>
        <v/>
      </c>
      <c r="K2798" s="88" t="str">
        <f t="shared" si="88"/>
        <v/>
      </c>
      <c r="N2798" s="207">
        <f t="shared" si="89"/>
        <v>0</v>
      </c>
    </row>
    <row r="2799" spans="1:14" s="41" customFormat="1" x14ac:dyDescent="0.25">
      <c r="A2799" s="270"/>
      <c r="B2799" s="271"/>
      <c r="C2799" s="43"/>
      <c r="D2799" s="43"/>
      <c r="E2799" s="43"/>
      <c r="F2799" s="43"/>
      <c r="G2799" s="48"/>
      <c r="H2799" s="49"/>
      <c r="I2799" s="46" t="str">
        <f>IF(C2799="","",INDEX(airports_all,MATCH(C2799,Inputs!$J$5:$J$8662,0)))</f>
        <v/>
      </c>
      <c r="J2799" s="72" t="str">
        <f>IF(D2799="","",INDEX(airports_all,MATCH(D2799,Inputs!$J$5:$J$8662,0)))</f>
        <v/>
      </c>
      <c r="K2799" s="88" t="str">
        <f t="shared" si="88"/>
        <v/>
      </c>
      <c r="N2799" s="207">
        <f t="shared" si="89"/>
        <v>0</v>
      </c>
    </row>
    <row r="2800" spans="1:14" s="41" customFormat="1" x14ac:dyDescent="0.25">
      <c r="A2800" s="270"/>
      <c r="B2800" s="271"/>
      <c r="C2800" s="43"/>
      <c r="D2800" s="43"/>
      <c r="E2800" s="43"/>
      <c r="F2800" s="43"/>
      <c r="G2800" s="48"/>
      <c r="H2800" s="49"/>
      <c r="I2800" s="46" t="str">
        <f>IF(C2800="","",INDEX(airports_all,MATCH(C2800,Inputs!$J$5:$J$8662,0)))</f>
        <v/>
      </c>
      <c r="J2800" s="72" t="str">
        <f>IF(D2800="","",INDEX(airports_all,MATCH(D2800,Inputs!$J$5:$J$8662,0)))</f>
        <v/>
      </c>
      <c r="K2800" s="88" t="str">
        <f t="shared" si="88"/>
        <v/>
      </c>
      <c r="N2800" s="207">
        <f t="shared" si="89"/>
        <v>0</v>
      </c>
    </row>
    <row r="2801" spans="1:14" s="41" customFormat="1" x14ac:dyDescent="0.25">
      <c r="A2801" s="270"/>
      <c r="B2801" s="271"/>
      <c r="C2801" s="43"/>
      <c r="D2801" s="43"/>
      <c r="E2801" s="43"/>
      <c r="F2801" s="43"/>
      <c r="G2801" s="48"/>
      <c r="H2801" s="49"/>
      <c r="I2801" s="46" t="str">
        <f>IF(C2801="","",INDEX(airports_all,MATCH(C2801,Inputs!$J$5:$J$8662,0)))</f>
        <v/>
      </c>
      <c r="J2801" s="72" t="str">
        <f>IF(D2801="","",INDEX(airports_all,MATCH(D2801,Inputs!$J$5:$J$8662,0)))</f>
        <v/>
      </c>
      <c r="K2801" s="88" t="str">
        <f t="shared" si="88"/>
        <v/>
      </c>
      <c r="N2801" s="207">
        <f t="shared" si="89"/>
        <v>0</v>
      </c>
    </row>
    <row r="2802" spans="1:14" s="41" customFormat="1" x14ac:dyDescent="0.25">
      <c r="A2802" s="270"/>
      <c r="B2802" s="271"/>
      <c r="C2802" s="43"/>
      <c r="D2802" s="43"/>
      <c r="E2802" s="43"/>
      <c r="F2802" s="43"/>
      <c r="G2802" s="48"/>
      <c r="H2802" s="49"/>
      <c r="I2802" s="46" t="str">
        <f>IF(C2802="","",INDEX(airports_all,MATCH(C2802,Inputs!$J$5:$J$8662,0)))</f>
        <v/>
      </c>
      <c r="J2802" s="72" t="str">
        <f>IF(D2802="","",INDEX(airports_all,MATCH(D2802,Inputs!$J$5:$J$8662,0)))</f>
        <v/>
      </c>
      <c r="K2802" s="88" t="str">
        <f t="shared" si="88"/>
        <v/>
      </c>
      <c r="N2802" s="207">
        <f t="shared" si="89"/>
        <v>0</v>
      </c>
    </row>
    <row r="2803" spans="1:14" s="41" customFormat="1" x14ac:dyDescent="0.25">
      <c r="A2803" s="270"/>
      <c r="B2803" s="271"/>
      <c r="C2803" s="43"/>
      <c r="D2803" s="43"/>
      <c r="E2803" s="43"/>
      <c r="F2803" s="43"/>
      <c r="G2803" s="48"/>
      <c r="H2803" s="49"/>
      <c r="I2803" s="46" t="str">
        <f>IF(C2803="","",INDEX(airports_all,MATCH(C2803,Inputs!$J$5:$J$8662,0)))</f>
        <v/>
      </c>
      <c r="J2803" s="72" t="str">
        <f>IF(D2803="","",INDEX(airports_all,MATCH(D2803,Inputs!$J$5:$J$8662,0)))</f>
        <v/>
      </c>
      <c r="K2803" s="88" t="str">
        <f t="shared" si="88"/>
        <v/>
      </c>
      <c r="N2803" s="207">
        <f t="shared" si="89"/>
        <v>0</v>
      </c>
    </row>
    <row r="2804" spans="1:14" s="41" customFormat="1" x14ac:dyDescent="0.25">
      <c r="A2804" s="270"/>
      <c r="B2804" s="271"/>
      <c r="C2804" s="43"/>
      <c r="D2804" s="43"/>
      <c r="E2804" s="43"/>
      <c r="F2804" s="43"/>
      <c r="G2804" s="48"/>
      <c r="H2804" s="49"/>
      <c r="I2804" s="46" t="str">
        <f>IF(C2804="","",INDEX(airports_all,MATCH(C2804,Inputs!$J$5:$J$8662,0)))</f>
        <v/>
      </c>
      <c r="J2804" s="72" t="str">
        <f>IF(D2804="","",INDEX(airports_all,MATCH(D2804,Inputs!$J$5:$J$8662,0)))</f>
        <v/>
      </c>
      <c r="K2804" s="88" t="str">
        <f t="shared" si="88"/>
        <v/>
      </c>
      <c r="N2804" s="207">
        <f t="shared" si="89"/>
        <v>0</v>
      </c>
    </row>
    <row r="2805" spans="1:14" s="41" customFormat="1" x14ac:dyDescent="0.25">
      <c r="A2805" s="270"/>
      <c r="B2805" s="271"/>
      <c r="C2805" s="43"/>
      <c r="D2805" s="43"/>
      <c r="E2805" s="43"/>
      <c r="F2805" s="43"/>
      <c r="G2805" s="48"/>
      <c r="H2805" s="49"/>
      <c r="I2805" s="46" t="str">
        <f>IF(C2805="","",INDEX(airports_all,MATCH(C2805,Inputs!$J$5:$J$8662,0)))</f>
        <v/>
      </c>
      <c r="J2805" s="72" t="str">
        <f>IF(D2805="","",INDEX(airports_all,MATCH(D2805,Inputs!$J$5:$J$8662,0)))</f>
        <v/>
      </c>
      <c r="K2805" s="88" t="str">
        <f t="shared" si="88"/>
        <v/>
      </c>
      <c r="N2805" s="207">
        <f t="shared" si="89"/>
        <v>0</v>
      </c>
    </row>
    <row r="2806" spans="1:14" s="41" customFormat="1" x14ac:dyDescent="0.25">
      <c r="A2806" s="270"/>
      <c r="B2806" s="271"/>
      <c r="C2806" s="43"/>
      <c r="D2806" s="43"/>
      <c r="E2806" s="43"/>
      <c r="F2806" s="43"/>
      <c r="G2806" s="48"/>
      <c r="H2806" s="49"/>
      <c r="I2806" s="46" t="str">
        <f>IF(C2806="","",INDEX(airports_all,MATCH(C2806,Inputs!$J$5:$J$8662,0)))</f>
        <v/>
      </c>
      <c r="J2806" s="72" t="str">
        <f>IF(D2806="","",INDEX(airports_all,MATCH(D2806,Inputs!$J$5:$J$8662,0)))</f>
        <v/>
      </c>
      <c r="K2806" s="88" t="str">
        <f t="shared" si="88"/>
        <v/>
      </c>
      <c r="N2806" s="207">
        <f t="shared" si="89"/>
        <v>0</v>
      </c>
    </row>
    <row r="2807" spans="1:14" s="41" customFormat="1" x14ac:dyDescent="0.25">
      <c r="A2807" s="270"/>
      <c r="B2807" s="271"/>
      <c r="C2807" s="43"/>
      <c r="D2807" s="43"/>
      <c r="E2807" s="43"/>
      <c r="F2807" s="43"/>
      <c r="G2807" s="48"/>
      <c r="H2807" s="49"/>
      <c r="I2807" s="46" t="str">
        <f>IF(C2807="","",INDEX(airports_all,MATCH(C2807,Inputs!$J$5:$J$8662,0)))</f>
        <v/>
      </c>
      <c r="J2807" s="72" t="str">
        <f>IF(D2807="","",INDEX(airports_all,MATCH(D2807,Inputs!$J$5:$J$8662,0)))</f>
        <v/>
      </c>
      <c r="K2807" s="88" t="str">
        <f t="shared" si="88"/>
        <v/>
      </c>
      <c r="N2807" s="207">
        <f t="shared" si="89"/>
        <v>0</v>
      </c>
    </row>
    <row r="2808" spans="1:14" s="41" customFormat="1" x14ac:dyDescent="0.25">
      <c r="A2808" s="270"/>
      <c r="B2808" s="271"/>
      <c r="C2808" s="43"/>
      <c r="D2808" s="43"/>
      <c r="E2808" s="43"/>
      <c r="F2808" s="43"/>
      <c r="G2808" s="48"/>
      <c r="H2808" s="49"/>
      <c r="I2808" s="46" t="str">
        <f>IF(C2808="","",INDEX(airports_all,MATCH(C2808,Inputs!$J$5:$J$8662,0)))</f>
        <v/>
      </c>
      <c r="J2808" s="72" t="str">
        <f>IF(D2808="","",INDEX(airports_all,MATCH(D2808,Inputs!$J$5:$J$8662,0)))</f>
        <v/>
      </c>
      <c r="K2808" s="88" t="str">
        <f t="shared" si="88"/>
        <v/>
      </c>
      <c r="N2808" s="207">
        <f t="shared" si="89"/>
        <v>0</v>
      </c>
    </row>
    <row r="2809" spans="1:14" s="41" customFormat="1" x14ac:dyDescent="0.25">
      <c r="A2809" s="270"/>
      <c r="B2809" s="271"/>
      <c r="C2809" s="43"/>
      <c r="D2809" s="43"/>
      <c r="E2809" s="43"/>
      <c r="F2809" s="43"/>
      <c r="G2809" s="48"/>
      <c r="H2809" s="49"/>
      <c r="I2809" s="46" t="str">
        <f>IF(C2809="","",INDEX(airports_all,MATCH(C2809,Inputs!$J$5:$J$8662,0)))</f>
        <v/>
      </c>
      <c r="J2809" s="72" t="str">
        <f>IF(D2809="","",INDEX(airports_all,MATCH(D2809,Inputs!$J$5:$J$8662,0)))</f>
        <v/>
      </c>
      <c r="K2809" s="88" t="str">
        <f t="shared" si="88"/>
        <v/>
      </c>
      <c r="N2809" s="207">
        <f t="shared" si="89"/>
        <v>0</v>
      </c>
    </row>
    <row r="2810" spans="1:14" s="41" customFormat="1" x14ac:dyDescent="0.25">
      <c r="A2810" s="270"/>
      <c r="B2810" s="271"/>
      <c r="C2810" s="43"/>
      <c r="D2810" s="43"/>
      <c r="E2810" s="43"/>
      <c r="F2810" s="43"/>
      <c r="G2810" s="48"/>
      <c r="H2810" s="49"/>
      <c r="I2810" s="46" t="str">
        <f>IF(C2810="","",INDEX(airports_all,MATCH(C2810,Inputs!$J$5:$J$8662,0)))</f>
        <v/>
      </c>
      <c r="J2810" s="72" t="str">
        <f>IF(D2810="","",INDEX(airports_all,MATCH(D2810,Inputs!$J$5:$J$8662,0)))</f>
        <v/>
      </c>
      <c r="K2810" s="88" t="str">
        <f t="shared" si="88"/>
        <v/>
      </c>
      <c r="N2810" s="207">
        <f t="shared" si="89"/>
        <v>0</v>
      </c>
    </row>
    <row r="2811" spans="1:14" s="41" customFormat="1" x14ac:dyDescent="0.25">
      <c r="A2811" s="270"/>
      <c r="B2811" s="271"/>
      <c r="C2811" s="43"/>
      <c r="D2811" s="43"/>
      <c r="E2811" s="43"/>
      <c r="F2811" s="43"/>
      <c r="G2811" s="48"/>
      <c r="H2811" s="49"/>
      <c r="I2811" s="46" t="str">
        <f>IF(C2811="","",INDEX(airports_all,MATCH(C2811,Inputs!$J$5:$J$8662,0)))</f>
        <v/>
      </c>
      <c r="J2811" s="72" t="str">
        <f>IF(D2811="","",INDEX(airports_all,MATCH(D2811,Inputs!$J$5:$J$8662,0)))</f>
        <v/>
      </c>
      <c r="K2811" s="88" t="str">
        <f t="shared" si="88"/>
        <v/>
      </c>
      <c r="N2811" s="207">
        <f t="shared" si="89"/>
        <v>0</v>
      </c>
    </row>
    <row r="2812" spans="1:14" s="41" customFormat="1" x14ac:dyDescent="0.25">
      <c r="A2812" s="270"/>
      <c r="B2812" s="271"/>
      <c r="C2812" s="43"/>
      <c r="D2812" s="43"/>
      <c r="E2812" s="43"/>
      <c r="F2812" s="43"/>
      <c r="G2812" s="48"/>
      <c r="H2812" s="49"/>
      <c r="I2812" s="46" t="str">
        <f>IF(C2812="","",INDEX(airports_all,MATCH(C2812,Inputs!$J$5:$J$8662,0)))</f>
        <v/>
      </c>
      <c r="J2812" s="72" t="str">
        <f>IF(D2812="","",INDEX(airports_all,MATCH(D2812,Inputs!$J$5:$J$8662,0)))</f>
        <v/>
      </c>
      <c r="K2812" s="88" t="str">
        <f t="shared" si="88"/>
        <v/>
      </c>
      <c r="N2812" s="207">
        <f t="shared" si="89"/>
        <v>0</v>
      </c>
    </row>
    <row r="2813" spans="1:14" s="41" customFormat="1" x14ac:dyDescent="0.25">
      <c r="A2813" s="270"/>
      <c r="B2813" s="271"/>
      <c r="C2813" s="43"/>
      <c r="D2813" s="43"/>
      <c r="E2813" s="43"/>
      <c r="F2813" s="43"/>
      <c r="G2813" s="48"/>
      <c r="H2813" s="49"/>
      <c r="I2813" s="46" t="str">
        <f>IF(C2813="","",INDEX(airports_all,MATCH(C2813,Inputs!$J$5:$J$8662,0)))</f>
        <v/>
      </c>
      <c r="J2813" s="72" t="str">
        <f>IF(D2813="","",INDEX(airports_all,MATCH(D2813,Inputs!$J$5:$J$8662,0)))</f>
        <v/>
      </c>
      <c r="K2813" s="88" t="str">
        <f t="shared" si="88"/>
        <v/>
      </c>
      <c r="N2813" s="207">
        <f t="shared" si="89"/>
        <v>0</v>
      </c>
    </row>
    <row r="2814" spans="1:14" s="41" customFormat="1" x14ac:dyDescent="0.25">
      <c r="A2814" s="270"/>
      <c r="B2814" s="271"/>
      <c r="C2814" s="43"/>
      <c r="D2814" s="43"/>
      <c r="E2814" s="43"/>
      <c r="F2814" s="43"/>
      <c r="G2814" s="48"/>
      <c r="H2814" s="49"/>
      <c r="I2814" s="46" t="str">
        <f>IF(C2814="","",INDEX(airports_all,MATCH(C2814,Inputs!$J$5:$J$8662,0)))</f>
        <v/>
      </c>
      <c r="J2814" s="72" t="str">
        <f>IF(D2814="","",INDEX(airports_all,MATCH(D2814,Inputs!$J$5:$J$8662,0)))</f>
        <v/>
      </c>
      <c r="K2814" s="88" t="str">
        <f t="shared" si="88"/>
        <v/>
      </c>
      <c r="N2814" s="207">
        <f t="shared" si="89"/>
        <v>0</v>
      </c>
    </row>
    <row r="2815" spans="1:14" s="41" customFormat="1" x14ac:dyDescent="0.25">
      <c r="A2815" s="270"/>
      <c r="B2815" s="271"/>
      <c r="C2815" s="43"/>
      <c r="D2815" s="43"/>
      <c r="E2815" s="43"/>
      <c r="F2815" s="43"/>
      <c r="G2815" s="48"/>
      <c r="H2815" s="49"/>
      <c r="I2815" s="46" t="str">
        <f>IF(C2815="","",INDEX(airports_all,MATCH(C2815,Inputs!$J$5:$J$8662,0)))</f>
        <v/>
      </c>
      <c r="J2815" s="72" t="str">
        <f>IF(D2815="","",INDEX(airports_all,MATCH(D2815,Inputs!$J$5:$J$8662,0)))</f>
        <v/>
      </c>
      <c r="K2815" s="88" t="str">
        <f t="shared" si="88"/>
        <v/>
      </c>
      <c r="N2815" s="207">
        <f t="shared" si="89"/>
        <v>0</v>
      </c>
    </row>
    <row r="2816" spans="1:14" s="41" customFormat="1" x14ac:dyDescent="0.25">
      <c r="A2816" s="270"/>
      <c r="B2816" s="271"/>
      <c r="C2816" s="43"/>
      <c r="D2816" s="43"/>
      <c r="E2816" s="43"/>
      <c r="F2816" s="43"/>
      <c r="G2816" s="48"/>
      <c r="H2816" s="49"/>
      <c r="I2816" s="46" t="str">
        <f>IF(C2816="","",INDEX(airports_all,MATCH(C2816,Inputs!$J$5:$J$8662,0)))</f>
        <v/>
      </c>
      <c r="J2816" s="72" t="str">
        <f>IF(D2816="","",INDEX(airports_all,MATCH(D2816,Inputs!$J$5:$J$8662,0)))</f>
        <v/>
      </c>
      <c r="K2816" s="88" t="str">
        <f t="shared" si="88"/>
        <v/>
      </c>
      <c r="N2816" s="207">
        <f t="shared" si="89"/>
        <v>0</v>
      </c>
    </row>
    <row r="2817" spans="1:14" s="41" customFormat="1" x14ac:dyDescent="0.25">
      <c r="A2817" s="270"/>
      <c r="B2817" s="271"/>
      <c r="C2817" s="43"/>
      <c r="D2817" s="43"/>
      <c r="E2817" s="43"/>
      <c r="F2817" s="43"/>
      <c r="G2817" s="48"/>
      <c r="H2817" s="49"/>
      <c r="I2817" s="46" t="str">
        <f>IF(C2817="","",INDEX(airports_all,MATCH(C2817,Inputs!$J$5:$J$8662,0)))</f>
        <v/>
      </c>
      <c r="J2817" s="72" t="str">
        <f>IF(D2817="","",INDEX(airports_all,MATCH(D2817,Inputs!$J$5:$J$8662,0)))</f>
        <v/>
      </c>
      <c r="K2817" s="88" t="str">
        <f t="shared" si="88"/>
        <v/>
      </c>
      <c r="N2817" s="207">
        <f t="shared" si="89"/>
        <v>0</v>
      </c>
    </row>
    <row r="2818" spans="1:14" s="41" customFormat="1" x14ac:dyDescent="0.25">
      <c r="A2818" s="270"/>
      <c r="B2818" s="271"/>
      <c r="C2818" s="43"/>
      <c r="D2818" s="43"/>
      <c r="E2818" s="43"/>
      <c r="F2818" s="43"/>
      <c r="G2818" s="48"/>
      <c r="H2818" s="49"/>
      <c r="I2818" s="46" t="str">
        <f>IF(C2818="","",INDEX(airports_all,MATCH(C2818,Inputs!$J$5:$J$8662,0)))</f>
        <v/>
      </c>
      <c r="J2818" s="72" t="str">
        <f>IF(D2818="","",INDEX(airports_all,MATCH(D2818,Inputs!$J$5:$J$8662,0)))</f>
        <v/>
      </c>
      <c r="K2818" s="88" t="str">
        <f t="shared" si="88"/>
        <v/>
      </c>
      <c r="N2818" s="207">
        <f t="shared" si="89"/>
        <v>0</v>
      </c>
    </row>
    <row r="2819" spans="1:14" s="41" customFormat="1" x14ac:dyDescent="0.25">
      <c r="A2819" s="270"/>
      <c r="B2819" s="271"/>
      <c r="C2819" s="43"/>
      <c r="D2819" s="43"/>
      <c r="E2819" s="43"/>
      <c r="F2819" s="43"/>
      <c r="G2819" s="48"/>
      <c r="H2819" s="49"/>
      <c r="I2819" s="46" t="str">
        <f>IF(C2819="","",INDEX(airports_all,MATCH(C2819,Inputs!$J$5:$J$8662,0)))</f>
        <v/>
      </c>
      <c r="J2819" s="72" t="str">
        <f>IF(D2819="","",INDEX(airports_all,MATCH(D2819,Inputs!$J$5:$J$8662,0)))</f>
        <v/>
      </c>
      <c r="K2819" s="88" t="str">
        <f t="shared" si="88"/>
        <v/>
      </c>
      <c r="N2819" s="207">
        <f t="shared" si="89"/>
        <v>0</v>
      </c>
    </row>
    <row r="2820" spans="1:14" s="41" customFormat="1" x14ac:dyDescent="0.25">
      <c r="A2820" s="270"/>
      <c r="B2820" s="271"/>
      <c r="C2820" s="43"/>
      <c r="D2820" s="43"/>
      <c r="E2820" s="43"/>
      <c r="F2820" s="43"/>
      <c r="G2820" s="48"/>
      <c r="H2820" s="49"/>
      <c r="I2820" s="46" t="str">
        <f>IF(C2820="","",INDEX(airports_all,MATCH(C2820,Inputs!$J$5:$J$8662,0)))</f>
        <v/>
      </c>
      <c r="J2820" s="72" t="str">
        <f>IF(D2820="","",INDEX(airports_all,MATCH(D2820,Inputs!$J$5:$J$8662,0)))</f>
        <v/>
      </c>
      <c r="K2820" s="88" t="str">
        <f t="shared" si="88"/>
        <v/>
      </c>
      <c r="N2820" s="207">
        <f t="shared" si="89"/>
        <v>0</v>
      </c>
    </row>
    <row r="2821" spans="1:14" s="41" customFormat="1" x14ac:dyDescent="0.25">
      <c r="A2821" s="270"/>
      <c r="B2821" s="271"/>
      <c r="C2821" s="43"/>
      <c r="D2821" s="43"/>
      <c r="E2821" s="43"/>
      <c r="F2821" s="43"/>
      <c r="G2821" s="48"/>
      <c r="H2821" s="49"/>
      <c r="I2821" s="46" t="str">
        <f>IF(C2821="","",INDEX(airports_all,MATCH(C2821,Inputs!$J$5:$J$8662,0)))</f>
        <v/>
      </c>
      <c r="J2821" s="72" t="str">
        <f>IF(D2821="","",INDEX(airports_all,MATCH(D2821,Inputs!$J$5:$J$8662,0)))</f>
        <v/>
      </c>
      <c r="K2821" s="88" t="str">
        <f t="shared" si="88"/>
        <v/>
      </c>
      <c r="N2821" s="207">
        <f t="shared" si="89"/>
        <v>0</v>
      </c>
    </row>
    <row r="2822" spans="1:14" s="41" customFormat="1" x14ac:dyDescent="0.25">
      <c r="A2822" s="270"/>
      <c r="B2822" s="271"/>
      <c r="C2822" s="43"/>
      <c r="D2822" s="43"/>
      <c r="E2822" s="43"/>
      <c r="F2822" s="43"/>
      <c r="G2822" s="48"/>
      <c r="H2822" s="49"/>
      <c r="I2822" s="46" t="str">
        <f>IF(C2822="","",INDEX(airports_all,MATCH(C2822,Inputs!$J$5:$J$8662,0)))</f>
        <v/>
      </c>
      <c r="J2822" s="72" t="str">
        <f>IF(D2822="","",INDEX(airports_all,MATCH(D2822,Inputs!$J$5:$J$8662,0)))</f>
        <v/>
      </c>
      <c r="K2822" s="88" t="str">
        <f t="shared" si="88"/>
        <v/>
      </c>
      <c r="N2822" s="207">
        <f t="shared" si="89"/>
        <v>0</v>
      </c>
    </row>
    <row r="2823" spans="1:14" s="41" customFormat="1" x14ac:dyDescent="0.25">
      <c r="A2823" s="270"/>
      <c r="B2823" s="271"/>
      <c r="C2823" s="43"/>
      <c r="D2823" s="43"/>
      <c r="E2823" s="43"/>
      <c r="F2823" s="43"/>
      <c r="G2823" s="48"/>
      <c r="H2823" s="49"/>
      <c r="I2823" s="46" t="str">
        <f>IF(C2823="","",INDEX(airports_all,MATCH(C2823,Inputs!$J$5:$J$8662,0)))</f>
        <v/>
      </c>
      <c r="J2823" s="72" t="str">
        <f>IF(D2823="","",INDEX(airports_all,MATCH(D2823,Inputs!$J$5:$J$8662,0)))</f>
        <v/>
      </c>
      <c r="K2823" s="88" t="str">
        <f t="shared" si="88"/>
        <v/>
      </c>
      <c r="N2823" s="207">
        <f t="shared" si="89"/>
        <v>0</v>
      </c>
    </row>
    <row r="2824" spans="1:14" s="41" customFormat="1" x14ac:dyDescent="0.25">
      <c r="A2824" s="270"/>
      <c r="B2824" s="271"/>
      <c r="C2824" s="43"/>
      <c r="D2824" s="43"/>
      <c r="E2824" s="43"/>
      <c r="F2824" s="43"/>
      <c r="G2824" s="48"/>
      <c r="H2824" s="49"/>
      <c r="I2824" s="46" t="str">
        <f>IF(C2824="","",INDEX(airports_all,MATCH(C2824,Inputs!$J$5:$J$8662,0)))</f>
        <v/>
      </c>
      <c r="J2824" s="72" t="str">
        <f>IF(D2824="","",INDEX(airports_all,MATCH(D2824,Inputs!$J$5:$J$8662,0)))</f>
        <v/>
      </c>
      <c r="K2824" s="88" t="str">
        <f t="shared" si="88"/>
        <v/>
      </c>
      <c r="N2824" s="207">
        <f t="shared" si="89"/>
        <v>0</v>
      </c>
    </row>
    <row r="2825" spans="1:14" s="41" customFormat="1" x14ac:dyDescent="0.25">
      <c r="A2825" s="270"/>
      <c r="B2825" s="271"/>
      <c r="C2825" s="43"/>
      <c r="D2825" s="43"/>
      <c r="E2825" s="43"/>
      <c r="F2825" s="43"/>
      <c r="G2825" s="48"/>
      <c r="H2825" s="49"/>
      <c r="I2825" s="46" t="str">
        <f>IF(C2825="","",INDEX(airports_all,MATCH(C2825,Inputs!$J$5:$J$8662,0)))</f>
        <v/>
      </c>
      <c r="J2825" s="72" t="str">
        <f>IF(D2825="","",INDEX(airports_all,MATCH(D2825,Inputs!$J$5:$J$8662,0)))</f>
        <v/>
      </c>
      <c r="K2825" s="88" t="str">
        <f t="shared" si="88"/>
        <v/>
      </c>
      <c r="N2825" s="207">
        <f t="shared" si="89"/>
        <v>0</v>
      </c>
    </row>
    <row r="2826" spans="1:14" s="41" customFormat="1" x14ac:dyDescent="0.25">
      <c r="A2826" s="270"/>
      <c r="B2826" s="271"/>
      <c r="C2826" s="43"/>
      <c r="D2826" s="43"/>
      <c r="E2826" s="43"/>
      <c r="F2826" s="43"/>
      <c r="G2826" s="48"/>
      <c r="H2826" s="49"/>
      <c r="I2826" s="46" t="str">
        <f>IF(C2826="","",INDEX(airports_all,MATCH(C2826,Inputs!$J$5:$J$8662,0)))</f>
        <v/>
      </c>
      <c r="J2826" s="72" t="str">
        <f>IF(D2826="","",INDEX(airports_all,MATCH(D2826,Inputs!$J$5:$J$8662,0)))</f>
        <v/>
      </c>
      <c r="K2826" s="88" t="str">
        <f t="shared" si="88"/>
        <v/>
      </c>
      <c r="N2826" s="207">
        <f t="shared" si="89"/>
        <v>0</v>
      </c>
    </row>
    <row r="2827" spans="1:14" s="41" customFormat="1" x14ac:dyDescent="0.25">
      <c r="A2827" s="270"/>
      <c r="B2827" s="271"/>
      <c r="C2827" s="43"/>
      <c r="D2827" s="43"/>
      <c r="E2827" s="43"/>
      <c r="F2827" s="43"/>
      <c r="G2827" s="48"/>
      <c r="H2827" s="49"/>
      <c r="I2827" s="46" t="str">
        <f>IF(C2827="","",INDEX(airports_all,MATCH(C2827,Inputs!$J$5:$J$8662,0)))</f>
        <v/>
      </c>
      <c r="J2827" s="72" t="str">
        <f>IF(D2827="","",INDEX(airports_all,MATCH(D2827,Inputs!$J$5:$J$8662,0)))</f>
        <v/>
      </c>
      <c r="K2827" s="88" t="str">
        <f t="shared" si="88"/>
        <v/>
      </c>
      <c r="N2827" s="207">
        <f t="shared" si="89"/>
        <v>0</v>
      </c>
    </row>
    <row r="2828" spans="1:14" s="41" customFormat="1" x14ac:dyDescent="0.25">
      <c r="A2828" s="270"/>
      <c r="B2828" s="271"/>
      <c r="C2828" s="43"/>
      <c r="D2828" s="43"/>
      <c r="E2828" s="43"/>
      <c r="F2828" s="43"/>
      <c r="G2828" s="48"/>
      <c r="H2828" s="49"/>
      <c r="I2828" s="46" t="str">
        <f>IF(C2828="","",INDEX(airports_all,MATCH(C2828,Inputs!$J$5:$J$8662,0)))</f>
        <v/>
      </c>
      <c r="J2828" s="72" t="str">
        <f>IF(D2828="","",INDEX(airports_all,MATCH(D2828,Inputs!$J$5:$J$8662,0)))</f>
        <v/>
      </c>
      <c r="K2828" s="88" t="str">
        <f t="shared" si="88"/>
        <v/>
      </c>
      <c r="N2828" s="207">
        <f t="shared" si="89"/>
        <v>0</v>
      </c>
    </row>
    <row r="2829" spans="1:14" s="41" customFormat="1" x14ac:dyDescent="0.25">
      <c r="A2829" s="270"/>
      <c r="B2829" s="271"/>
      <c r="C2829" s="43"/>
      <c r="D2829" s="43"/>
      <c r="E2829" s="43"/>
      <c r="F2829" s="43"/>
      <c r="G2829" s="48"/>
      <c r="H2829" s="49"/>
      <c r="I2829" s="46" t="str">
        <f>IF(C2829="","",INDEX(airports_all,MATCH(C2829,Inputs!$J$5:$J$8662,0)))</f>
        <v/>
      </c>
      <c r="J2829" s="72" t="str">
        <f>IF(D2829="","",INDEX(airports_all,MATCH(D2829,Inputs!$J$5:$J$8662,0)))</f>
        <v/>
      </c>
      <c r="K2829" s="88" t="str">
        <f t="shared" si="88"/>
        <v/>
      </c>
      <c r="N2829" s="207">
        <f t="shared" si="89"/>
        <v>0</v>
      </c>
    </row>
    <row r="2830" spans="1:14" s="41" customFormat="1" x14ac:dyDescent="0.25">
      <c r="A2830" s="270"/>
      <c r="B2830" s="271"/>
      <c r="C2830" s="43"/>
      <c r="D2830" s="43"/>
      <c r="E2830" s="43"/>
      <c r="F2830" s="43"/>
      <c r="G2830" s="48"/>
      <c r="H2830" s="49"/>
      <c r="I2830" s="46" t="str">
        <f>IF(C2830="","",INDEX(airports_all,MATCH(C2830,Inputs!$J$5:$J$8662,0)))</f>
        <v/>
      </c>
      <c r="J2830" s="72" t="str">
        <f>IF(D2830="","",INDEX(airports_all,MATCH(D2830,Inputs!$J$5:$J$8662,0)))</f>
        <v/>
      </c>
      <c r="K2830" s="88" t="str">
        <f t="shared" si="88"/>
        <v/>
      </c>
      <c r="N2830" s="207">
        <f t="shared" si="89"/>
        <v>0</v>
      </c>
    </row>
    <row r="2831" spans="1:14" s="41" customFormat="1" x14ac:dyDescent="0.25">
      <c r="A2831" s="270"/>
      <c r="B2831" s="271"/>
      <c r="C2831" s="43"/>
      <c r="D2831" s="43"/>
      <c r="E2831" s="43"/>
      <c r="F2831" s="43"/>
      <c r="G2831" s="48"/>
      <c r="H2831" s="49"/>
      <c r="I2831" s="46" t="str">
        <f>IF(C2831="","",INDEX(airports_all,MATCH(C2831,Inputs!$J$5:$J$8662,0)))</f>
        <v/>
      </c>
      <c r="J2831" s="72" t="str">
        <f>IF(D2831="","",INDEX(airports_all,MATCH(D2831,Inputs!$J$5:$J$8662,0)))</f>
        <v/>
      </c>
      <c r="K2831" s="88" t="str">
        <f t="shared" si="88"/>
        <v/>
      </c>
      <c r="N2831" s="207">
        <f t="shared" si="89"/>
        <v>0</v>
      </c>
    </row>
    <row r="2832" spans="1:14" s="41" customFormat="1" x14ac:dyDescent="0.25">
      <c r="A2832" s="270"/>
      <c r="B2832" s="271"/>
      <c r="C2832" s="43"/>
      <c r="D2832" s="43"/>
      <c r="E2832" s="43"/>
      <c r="F2832" s="43"/>
      <c r="G2832" s="48"/>
      <c r="H2832" s="49"/>
      <c r="I2832" s="46" t="str">
        <f>IF(C2832="","",INDEX(airports_all,MATCH(C2832,Inputs!$J$5:$J$8662,0)))</f>
        <v/>
      </c>
      <c r="J2832" s="72" t="str">
        <f>IF(D2832="","",INDEX(airports_all,MATCH(D2832,Inputs!$J$5:$J$8662,0)))</f>
        <v/>
      </c>
      <c r="K2832" s="88" t="str">
        <f t="shared" si="88"/>
        <v/>
      </c>
      <c r="N2832" s="207">
        <f t="shared" si="89"/>
        <v>0</v>
      </c>
    </row>
    <row r="2833" spans="1:14" s="41" customFormat="1" x14ac:dyDescent="0.25">
      <c r="A2833" s="270"/>
      <c r="B2833" s="271"/>
      <c r="C2833" s="43"/>
      <c r="D2833" s="43"/>
      <c r="E2833" s="43"/>
      <c r="F2833" s="43"/>
      <c r="G2833" s="48"/>
      <c r="H2833" s="49"/>
      <c r="I2833" s="46" t="str">
        <f>IF(C2833="","",INDEX(airports_all,MATCH(C2833,Inputs!$J$5:$J$8662,0)))</f>
        <v/>
      </c>
      <c r="J2833" s="72" t="str">
        <f>IF(D2833="","",INDEX(airports_all,MATCH(D2833,Inputs!$J$5:$J$8662,0)))</f>
        <v/>
      </c>
      <c r="K2833" s="88" t="str">
        <f t="shared" si="88"/>
        <v/>
      </c>
      <c r="N2833" s="207">
        <f t="shared" si="89"/>
        <v>0</v>
      </c>
    </row>
    <row r="2834" spans="1:14" s="41" customFormat="1" x14ac:dyDescent="0.25">
      <c r="A2834" s="270"/>
      <c r="B2834" s="271"/>
      <c r="C2834" s="43"/>
      <c r="D2834" s="43"/>
      <c r="E2834" s="43"/>
      <c r="F2834" s="43"/>
      <c r="G2834" s="48"/>
      <c r="H2834" s="49"/>
      <c r="I2834" s="46" t="str">
        <f>IF(C2834="","",INDEX(airports_all,MATCH(C2834,Inputs!$J$5:$J$8662,0)))</f>
        <v/>
      </c>
      <c r="J2834" s="72" t="str">
        <f>IF(D2834="","",INDEX(airports_all,MATCH(D2834,Inputs!$J$5:$J$8662,0)))</f>
        <v/>
      </c>
      <c r="K2834" s="88" t="str">
        <f t="shared" si="88"/>
        <v/>
      </c>
      <c r="N2834" s="207">
        <f t="shared" si="89"/>
        <v>0</v>
      </c>
    </row>
    <row r="2835" spans="1:14" s="41" customFormat="1" x14ac:dyDescent="0.25">
      <c r="A2835" s="270"/>
      <c r="B2835" s="271"/>
      <c r="C2835" s="43"/>
      <c r="D2835" s="43"/>
      <c r="E2835" s="43"/>
      <c r="F2835" s="43"/>
      <c r="G2835" s="48"/>
      <c r="H2835" s="49"/>
      <c r="I2835" s="46" t="str">
        <f>IF(C2835="","",INDEX(airports_all,MATCH(C2835,Inputs!$J$5:$J$8662,0)))</f>
        <v/>
      </c>
      <c r="J2835" s="72" t="str">
        <f>IF(D2835="","",INDEX(airports_all,MATCH(D2835,Inputs!$J$5:$J$8662,0)))</f>
        <v/>
      </c>
      <c r="K2835" s="88" t="str">
        <f t="shared" si="88"/>
        <v/>
      </c>
      <c r="N2835" s="207">
        <f t="shared" si="89"/>
        <v>0</v>
      </c>
    </row>
    <row r="2836" spans="1:14" s="41" customFormat="1" x14ac:dyDescent="0.25">
      <c r="A2836" s="270"/>
      <c r="B2836" s="271"/>
      <c r="C2836" s="43"/>
      <c r="D2836" s="43"/>
      <c r="E2836" s="43"/>
      <c r="F2836" s="43"/>
      <c r="G2836" s="48"/>
      <c r="H2836" s="49"/>
      <c r="I2836" s="46" t="str">
        <f>IF(C2836="","",INDEX(airports_all,MATCH(C2836,Inputs!$J$5:$J$8662,0)))</f>
        <v/>
      </c>
      <c r="J2836" s="72" t="str">
        <f>IF(D2836="","",INDEX(airports_all,MATCH(D2836,Inputs!$J$5:$J$8662,0)))</f>
        <v/>
      </c>
      <c r="K2836" s="88" t="str">
        <f t="shared" si="88"/>
        <v/>
      </c>
      <c r="N2836" s="207">
        <f t="shared" si="89"/>
        <v>0</v>
      </c>
    </row>
    <row r="2837" spans="1:14" s="41" customFormat="1" x14ac:dyDescent="0.25">
      <c r="A2837" s="270"/>
      <c r="B2837" s="271"/>
      <c r="C2837" s="43"/>
      <c r="D2837" s="43"/>
      <c r="E2837" s="43"/>
      <c r="F2837" s="43"/>
      <c r="G2837" s="48"/>
      <c r="H2837" s="49"/>
      <c r="I2837" s="46" t="str">
        <f>IF(C2837="","",INDEX(airports_all,MATCH(C2837,Inputs!$J$5:$J$8662,0)))</f>
        <v/>
      </c>
      <c r="J2837" s="72" t="str">
        <f>IF(D2837="","",INDEX(airports_all,MATCH(D2837,Inputs!$J$5:$J$8662,0)))</f>
        <v/>
      </c>
      <c r="K2837" s="88" t="str">
        <f t="shared" si="88"/>
        <v/>
      </c>
      <c r="N2837" s="207">
        <f t="shared" si="89"/>
        <v>0</v>
      </c>
    </row>
    <row r="2838" spans="1:14" s="41" customFormat="1" x14ac:dyDescent="0.25">
      <c r="A2838" s="270"/>
      <c r="B2838" s="271"/>
      <c r="C2838" s="43"/>
      <c r="D2838" s="43"/>
      <c r="E2838" s="43"/>
      <c r="F2838" s="43"/>
      <c r="G2838" s="48"/>
      <c r="H2838" s="49"/>
      <c r="I2838" s="46" t="str">
        <f>IF(C2838="","",INDEX(airports_all,MATCH(C2838,Inputs!$J$5:$J$8662,0)))</f>
        <v/>
      </c>
      <c r="J2838" s="72" t="str">
        <f>IF(D2838="","",INDEX(airports_all,MATCH(D2838,Inputs!$J$5:$J$8662,0)))</f>
        <v/>
      </c>
      <c r="K2838" s="88" t="str">
        <f t="shared" ref="K2838:K2901" si="90">IF(COUNTA(A2838:G2838)&gt;0,IF(COUNTA(A2838:G2838)&lt;6, "Enter data in all of columns B-G!",""),"")</f>
        <v/>
      </c>
      <c r="N2838" s="207">
        <f t="shared" ref="N2838:N2901" si="91">IF(COUNTA(A2838:G2838)&gt;0,IF(COUNTA(A2838:G2838)&lt;6, 1,0),0)</f>
        <v>0</v>
      </c>
    </row>
    <row r="2839" spans="1:14" s="41" customFormat="1" x14ac:dyDescent="0.25">
      <c r="A2839" s="270"/>
      <c r="B2839" s="271"/>
      <c r="C2839" s="43"/>
      <c r="D2839" s="43"/>
      <c r="E2839" s="43"/>
      <c r="F2839" s="43"/>
      <c r="G2839" s="48"/>
      <c r="H2839" s="49"/>
      <c r="I2839" s="46" t="str">
        <f>IF(C2839="","",INDEX(airports_all,MATCH(C2839,Inputs!$J$5:$J$8662,0)))</f>
        <v/>
      </c>
      <c r="J2839" s="72" t="str">
        <f>IF(D2839="","",INDEX(airports_all,MATCH(D2839,Inputs!$J$5:$J$8662,0)))</f>
        <v/>
      </c>
      <c r="K2839" s="88" t="str">
        <f t="shared" si="90"/>
        <v/>
      </c>
      <c r="N2839" s="207">
        <f t="shared" si="91"/>
        <v>0</v>
      </c>
    </row>
    <row r="2840" spans="1:14" s="41" customFormat="1" x14ac:dyDescent="0.25">
      <c r="A2840" s="270"/>
      <c r="B2840" s="271"/>
      <c r="C2840" s="43"/>
      <c r="D2840" s="43"/>
      <c r="E2840" s="43"/>
      <c r="F2840" s="43"/>
      <c r="G2840" s="48"/>
      <c r="H2840" s="49"/>
      <c r="I2840" s="46" t="str">
        <f>IF(C2840="","",INDEX(airports_all,MATCH(C2840,Inputs!$J$5:$J$8662,0)))</f>
        <v/>
      </c>
      <c r="J2840" s="72" t="str">
        <f>IF(D2840="","",INDEX(airports_all,MATCH(D2840,Inputs!$J$5:$J$8662,0)))</f>
        <v/>
      </c>
      <c r="K2840" s="88" t="str">
        <f t="shared" si="90"/>
        <v/>
      </c>
      <c r="N2840" s="207">
        <f t="shared" si="91"/>
        <v>0</v>
      </c>
    </row>
    <row r="2841" spans="1:14" s="41" customFormat="1" x14ac:dyDescent="0.25">
      <c r="A2841" s="270"/>
      <c r="B2841" s="271"/>
      <c r="C2841" s="43"/>
      <c r="D2841" s="43"/>
      <c r="E2841" s="43"/>
      <c r="F2841" s="43"/>
      <c r="G2841" s="48"/>
      <c r="H2841" s="49"/>
      <c r="I2841" s="46" t="str">
        <f>IF(C2841="","",INDEX(airports_all,MATCH(C2841,Inputs!$J$5:$J$8662,0)))</f>
        <v/>
      </c>
      <c r="J2841" s="72" t="str">
        <f>IF(D2841="","",INDEX(airports_all,MATCH(D2841,Inputs!$J$5:$J$8662,0)))</f>
        <v/>
      </c>
      <c r="K2841" s="88" t="str">
        <f t="shared" si="90"/>
        <v/>
      </c>
      <c r="N2841" s="207">
        <f t="shared" si="91"/>
        <v>0</v>
      </c>
    </row>
    <row r="2842" spans="1:14" s="41" customFormat="1" x14ac:dyDescent="0.25">
      <c r="A2842" s="270"/>
      <c r="B2842" s="271"/>
      <c r="C2842" s="43"/>
      <c r="D2842" s="43"/>
      <c r="E2842" s="43"/>
      <c r="F2842" s="43"/>
      <c r="G2842" s="48"/>
      <c r="H2842" s="49"/>
      <c r="I2842" s="46" t="str">
        <f>IF(C2842="","",INDEX(airports_all,MATCH(C2842,Inputs!$J$5:$J$8662,0)))</f>
        <v/>
      </c>
      <c r="J2842" s="72" t="str">
        <f>IF(D2842="","",INDEX(airports_all,MATCH(D2842,Inputs!$J$5:$J$8662,0)))</f>
        <v/>
      </c>
      <c r="K2842" s="88" t="str">
        <f t="shared" si="90"/>
        <v/>
      </c>
      <c r="N2842" s="207">
        <f t="shared" si="91"/>
        <v>0</v>
      </c>
    </row>
    <row r="2843" spans="1:14" s="41" customFormat="1" x14ac:dyDescent="0.25">
      <c r="A2843" s="270"/>
      <c r="B2843" s="271"/>
      <c r="C2843" s="43"/>
      <c r="D2843" s="43"/>
      <c r="E2843" s="43"/>
      <c r="F2843" s="43"/>
      <c r="G2843" s="48"/>
      <c r="H2843" s="49"/>
      <c r="I2843" s="46" t="str">
        <f>IF(C2843="","",INDEX(airports_all,MATCH(C2843,Inputs!$J$5:$J$8662,0)))</f>
        <v/>
      </c>
      <c r="J2843" s="72" t="str">
        <f>IF(D2843="","",INDEX(airports_all,MATCH(D2843,Inputs!$J$5:$J$8662,0)))</f>
        <v/>
      </c>
      <c r="K2843" s="88" t="str">
        <f t="shared" si="90"/>
        <v/>
      </c>
      <c r="N2843" s="207">
        <f t="shared" si="91"/>
        <v>0</v>
      </c>
    </row>
    <row r="2844" spans="1:14" s="41" customFormat="1" x14ac:dyDescent="0.25">
      <c r="A2844" s="270"/>
      <c r="B2844" s="271"/>
      <c r="C2844" s="43"/>
      <c r="D2844" s="43"/>
      <c r="E2844" s="43"/>
      <c r="F2844" s="43"/>
      <c r="G2844" s="48"/>
      <c r="H2844" s="49"/>
      <c r="I2844" s="46" t="str">
        <f>IF(C2844="","",INDEX(airports_all,MATCH(C2844,Inputs!$J$5:$J$8662,0)))</f>
        <v/>
      </c>
      <c r="J2844" s="72" t="str">
        <f>IF(D2844="","",INDEX(airports_all,MATCH(D2844,Inputs!$J$5:$J$8662,0)))</f>
        <v/>
      </c>
      <c r="K2844" s="88" t="str">
        <f t="shared" si="90"/>
        <v/>
      </c>
      <c r="N2844" s="207">
        <f t="shared" si="91"/>
        <v>0</v>
      </c>
    </row>
    <row r="2845" spans="1:14" s="41" customFormat="1" x14ac:dyDescent="0.25">
      <c r="A2845" s="270"/>
      <c r="B2845" s="271"/>
      <c r="C2845" s="43"/>
      <c r="D2845" s="43"/>
      <c r="E2845" s="43"/>
      <c r="F2845" s="43"/>
      <c r="G2845" s="48"/>
      <c r="H2845" s="49"/>
      <c r="I2845" s="46" t="str">
        <f>IF(C2845="","",INDEX(airports_all,MATCH(C2845,Inputs!$J$5:$J$8662,0)))</f>
        <v/>
      </c>
      <c r="J2845" s="72" t="str">
        <f>IF(D2845="","",INDEX(airports_all,MATCH(D2845,Inputs!$J$5:$J$8662,0)))</f>
        <v/>
      </c>
      <c r="K2845" s="88" t="str">
        <f t="shared" si="90"/>
        <v/>
      </c>
      <c r="N2845" s="207">
        <f t="shared" si="91"/>
        <v>0</v>
      </c>
    </row>
    <row r="2846" spans="1:14" s="41" customFormat="1" x14ac:dyDescent="0.25">
      <c r="A2846" s="270"/>
      <c r="B2846" s="271"/>
      <c r="C2846" s="43"/>
      <c r="D2846" s="43"/>
      <c r="E2846" s="43"/>
      <c r="F2846" s="43"/>
      <c r="G2846" s="48"/>
      <c r="H2846" s="49"/>
      <c r="I2846" s="46" t="str">
        <f>IF(C2846="","",INDEX(airports_all,MATCH(C2846,Inputs!$J$5:$J$8662,0)))</f>
        <v/>
      </c>
      <c r="J2846" s="72" t="str">
        <f>IF(D2846="","",INDEX(airports_all,MATCH(D2846,Inputs!$J$5:$J$8662,0)))</f>
        <v/>
      </c>
      <c r="K2846" s="88" t="str">
        <f t="shared" si="90"/>
        <v/>
      </c>
      <c r="N2846" s="207">
        <f t="shared" si="91"/>
        <v>0</v>
      </c>
    </row>
    <row r="2847" spans="1:14" s="41" customFormat="1" x14ac:dyDescent="0.25">
      <c r="A2847" s="270"/>
      <c r="B2847" s="271"/>
      <c r="C2847" s="43"/>
      <c r="D2847" s="43"/>
      <c r="E2847" s="43"/>
      <c r="F2847" s="43"/>
      <c r="G2847" s="48"/>
      <c r="H2847" s="49"/>
      <c r="I2847" s="46" t="str">
        <f>IF(C2847="","",INDEX(airports_all,MATCH(C2847,Inputs!$J$5:$J$8662,0)))</f>
        <v/>
      </c>
      <c r="J2847" s="72" t="str">
        <f>IF(D2847="","",INDEX(airports_all,MATCH(D2847,Inputs!$J$5:$J$8662,0)))</f>
        <v/>
      </c>
      <c r="K2847" s="88" t="str">
        <f t="shared" si="90"/>
        <v/>
      </c>
      <c r="N2847" s="207">
        <f t="shared" si="91"/>
        <v>0</v>
      </c>
    </row>
    <row r="2848" spans="1:14" s="41" customFormat="1" x14ac:dyDescent="0.25">
      <c r="A2848" s="270"/>
      <c r="B2848" s="271"/>
      <c r="C2848" s="43"/>
      <c r="D2848" s="43"/>
      <c r="E2848" s="43"/>
      <c r="F2848" s="43"/>
      <c r="G2848" s="48"/>
      <c r="H2848" s="49"/>
      <c r="I2848" s="46" t="str">
        <f>IF(C2848="","",INDEX(airports_all,MATCH(C2848,Inputs!$J$5:$J$8662,0)))</f>
        <v/>
      </c>
      <c r="J2848" s="72" t="str">
        <f>IF(D2848="","",INDEX(airports_all,MATCH(D2848,Inputs!$J$5:$J$8662,0)))</f>
        <v/>
      </c>
      <c r="K2848" s="88" t="str">
        <f t="shared" si="90"/>
        <v/>
      </c>
      <c r="N2848" s="207">
        <f t="shared" si="91"/>
        <v>0</v>
      </c>
    </row>
    <row r="2849" spans="1:14" s="41" customFormat="1" x14ac:dyDescent="0.25">
      <c r="A2849" s="270"/>
      <c r="B2849" s="271"/>
      <c r="C2849" s="43"/>
      <c r="D2849" s="43"/>
      <c r="E2849" s="43"/>
      <c r="F2849" s="43"/>
      <c r="G2849" s="48"/>
      <c r="H2849" s="49"/>
      <c r="I2849" s="46" t="str">
        <f>IF(C2849="","",INDEX(airports_all,MATCH(C2849,Inputs!$J$5:$J$8662,0)))</f>
        <v/>
      </c>
      <c r="J2849" s="72" t="str">
        <f>IF(D2849="","",INDEX(airports_all,MATCH(D2849,Inputs!$J$5:$J$8662,0)))</f>
        <v/>
      </c>
      <c r="K2849" s="88" t="str">
        <f t="shared" si="90"/>
        <v/>
      </c>
      <c r="N2849" s="207">
        <f t="shared" si="91"/>
        <v>0</v>
      </c>
    </row>
    <row r="2850" spans="1:14" s="41" customFormat="1" x14ac:dyDescent="0.25">
      <c r="A2850" s="270"/>
      <c r="B2850" s="271"/>
      <c r="C2850" s="43"/>
      <c r="D2850" s="43"/>
      <c r="E2850" s="43"/>
      <c r="F2850" s="43"/>
      <c r="G2850" s="48"/>
      <c r="H2850" s="49"/>
      <c r="I2850" s="46" t="str">
        <f>IF(C2850="","",INDEX(airports_all,MATCH(C2850,Inputs!$J$5:$J$8662,0)))</f>
        <v/>
      </c>
      <c r="J2850" s="72" t="str">
        <f>IF(D2850="","",INDEX(airports_all,MATCH(D2850,Inputs!$J$5:$J$8662,0)))</f>
        <v/>
      </c>
      <c r="K2850" s="88" t="str">
        <f t="shared" si="90"/>
        <v/>
      </c>
      <c r="N2850" s="207">
        <f t="shared" si="91"/>
        <v>0</v>
      </c>
    </row>
    <row r="2851" spans="1:14" s="41" customFormat="1" x14ac:dyDescent="0.25">
      <c r="A2851" s="270"/>
      <c r="B2851" s="271"/>
      <c r="C2851" s="43"/>
      <c r="D2851" s="43"/>
      <c r="E2851" s="43"/>
      <c r="F2851" s="43"/>
      <c r="G2851" s="48"/>
      <c r="H2851" s="49"/>
      <c r="I2851" s="46" t="str">
        <f>IF(C2851="","",INDEX(airports_all,MATCH(C2851,Inputs!$J$5:$J$8662,0)))</f>
        <v/>
      </c>
      <c r="J2851" s="72" t="str">
        <f>IF(D2851="","",INDEX(airports_all,MATCH(D2851,Inputs!$J$5:$J$8662,0)))</f>
        <v/>
      </c>
      <c r="K2851" s="88" t="str">
        <f t="shared" si="90"/>
        <v/>
      </c>
      <c r="N2851" s="207">
        <f t="shared" si="91"/>
        <v>0</v>
      </c>
    </row>
    <row r="2852" spans="1:14" s="41" customFormat="1" x14ac:dyDescent="0.25">
      <c r="A2852" s="270"/>
      <c r="B2852" s="271"/>
      <c r="C2852" s="43"/>
      <c r="D2852" s="43"/>
      <c r="E2852" s="43"/>
      <c r="F2852" s="43"/>
      <c r="G2852" s="48"/>
      <c r="H2852" s="49"/>
      <c r="I2852" s="46" t="str">
        <f>IF(C2852="","",INDEX(airports_all,MATCH(C2852,Inputs!$J$5:$J$8662,0)))</f>
        <v/>
      </c>
      <c r="J2852" s="72" t="str">
        <f>IF(D2852="","",INDEX(airports_all,MATCH(D2852,Inputs!$J$5:$J$8662,0)))</f>
        <v/>
      </c>
      <c r="K2852" s="88" t="str">
        <f t="shared" si="90"/>
        <v/>
      </c>
      <c r="N2852" s="207">
        <f t="shared" si="91"/>
        <v>0</v>
      </c>
    </row>
    <row r="2853" spans="1:14" s="41" customFormat="1" x14ac:dyDescent="0.25">
      <c r="A2853" s="270"/>
      <c r="B2853" s="271"/>
      <c r="C2853" s="43"/>
      <c r="D2853" s="43"/>
      <c r="E2853" s="43"/>
      <c r="F2853" s="43"/>
      <c r="G2853" s="48"/>
      <c r="H2853" s="49"/>
      <c r="I2853" s="46" t="str">
        <f>IF(C2853="","",INDEX(airports_all,MATCH(C2853,Inputs!$J$5:$J$8662,0)))</f>
        <v/>
      </c>
      <c r="J2853" s="72" t="str">
        <f>IF(D2853="","",INDEX(airports_all,MATCH(D2853,Inputs!$J$5:$J$8662,0)))</f>
        <v/>
      </c>
      <c r="K2853" s="88" t="str">
        <f t="shared" si="90"/>
        <v/>
      </c>
      <c r="N2853" s="207">
        <f t="shared" si="91"/>
        <v>0</v>
      </c>
    </row>
    <row r="2854" spans="1:14" s="41" customFormat="1" x14ac:dyDescent="0.25">
      <c r="A2854" s="270"/>
      <c r="B2854" s="271"/>
      <c r="C2854" s="43"/>
      <c r="D2854" s="43"/>
      <c r="E2854" s="43"/>
      <c r="F2854" s="43"/>
      <c r="G2854" s="48"/>
      <c r="H2854" s="49"/>
      <c r="I2854" s="46" t="str">
        <f>IF(C2854="","",INDEX(airports_all,MATCH(C2854,Inputs!$J$5:$J$8662,0)))</f>
        <v/>
      </c>
      <c r="J2854" s="72" t="str">
        <f>IF(D2854="","",INDEX(airports_all,MATCH(D2854,Inputs!$J$5:$J$8662,0)))</f>
        <v/>
      </c>
      <c r="K2854" s="88" t="str">
        <f t="shared" si="90"/>
        <v/>
      </c>
      <c r="N2854" s="207">
        <f t="shared" si="91"/>
        <v>0</v>
      </c>
    </row>
    <row r="2855" spans="1:14" s="41" customFormat="1" x14ac:dyDescent="0.25">
      <c r="A2855" s="270"/>
      <c r="B2855" s="271"/>
      <c r="C2855" s="43"/>
      <c r="D2855" s="43"/>
      <c r="E2855" s="43"/>
      <c r="F2855" s="43"/>
      <c r="G2855" s="48"/>
      <c r="H2855" s="49"/>
      <c r="I2855" s="46" t="str">
        <f>IF(C2855="","",INDEX(airports_all,MATCH(C2855,Inputs!$J$5:$J$8662,0)))</f>
        <v/>
      </c>
      <c r="J2855" s="72" t="str">
        <f>IF(D2855="","",INDEX(airports_all,MATCH(D2855,Inputs!$J$5:$J$8662,0)))</f>
        <v/>
      </c>
      <c r="K2855" s="88" t="str">
        <f t="shared" si="90"/>
        <v/>
      </c>
      <c r="N2855" s="207">
        <f t="shared" si="91"/>
        <v>0</v>
      </c>
    </row>
    <row r="2856" spans="1:14" s="41" customFormat="1" x14ac:dyDescent="0.25">
      <c r="A2856" s="270"/>
      <c r="B2856" s="271"/>
      <c r="C2856" s="43"/>
      <c r="D2856" s="43"/>
      <c r="E2856" s="43"/>
      <c r="F2856" s="43"/>
      <c r="G2856" s="48"/>
      <c r="H2856" s="49"/>
      <c r="I2856" s="46" t="str">
        <f>IF(C2856="","",INDEX(airports_all,MATCH(C2856,Inputs!$J$5:$J$8662,0)))</f>
        <v/>
      </c>
      <c r="J2856" s="72" t="str">
        <f>IF(D2856="","",INDEX(airports_all,MATCH(D2856,Inputs!$J$5:$J$8662,0)))</f>
        <v/>
      </c>
      <c r="K2856" s="88" t="str">
        <f t="shared" si="90"/>
        <v/>
      </c>
      <c r="N2856" s="207">
        <f t="shared" si="91"/>
        <v>0</v>
      </c>
    </row>
    <row r="2857" spans="1:14" s="41" customFormat="1" x14ac:dyDescent="0.25">
      <c r="A2857" s="270"/>
      <c r="B2857" s="271"/>
      <c r="C2857" s="43"/>
      <c r="D2857" s="43"/>
      <c r="E2857" s="43"/>
      <c r="F2857" s="43"/>
      <c r="G2857" s="48"/>
      <c r="H2857" s="49"/>
      <c r="I2857" s="46" t="str">
        <f>IF(C2857="","",INDEX(airports_all,MATCH(C2857,Inputs!$J$5:$J$8662,0)))</f>
        <v/>
      </c>
      <c r="J2857" s="72" t="str">
        <f>IF(D2857="","",INDEX(airports_all,MATCH(D2857,Inputs!$J$5:$J$8662,0)))</f>
        <v/>
      </c>
      <c r="K2857" s="88" t="str">
        <f t="shared" si="90"/>
        <v/>
      </c>
      <c r="N2857" s="207">
        <f t="shared" si="91"/>
        <v>0</v>
      </c>
    </row>
    <row r="2858" spans="1:14" s="41" customFormat="1" x14ac:dyDescent="0.25">
      <c r="A2858" s="270"/>
      <c r="B2858" s="271"/>
      <c r="C2858" s="43"/>
      <c r="D2858" s="43"/>
      <c r="E2858" s="43"/>
      <c r="F2858" s="43"/>
      <c r="G2858" s="48"/>
      <c r="H2858" s="49"/>
      <c r="I2858" s="46" t="str">
        <f>IF(C2858="","",INDEX(airports_all,MATCH(C2858,Inputs!$J$5:$J$8662,0)))</f>
        <v/>
      </c>
      <c r="J2858" s="72" t="str">
        <f>IF(D2858="","",INDEX(airports_all,MATCH(D2858,Inputs!$J$5:$J$8662,0)))</f>
        <v/>
      </c>
      <c r="K2858" s="88" t="str">
        <f t="shared" si="90"/>
        <v/>
      </c>
      <c r="N2858" s="207">
        <f t="shared" si="91"/>
        <v>0</v>
      </c>
    </row>
    <row r="2859" spans="1:14" s="41" customFormat="1" x14ac:dyDescent="0.25">
      <c r="A2859" s="270"/>
      <c r="B2859" s="271"/>
      <c r="C2859" s="43"/>
      <c r="D2859" s="43"/>
      <c r="E2859" s="43"/>
      <c r="F2859" s="43"/>
      <c r="G2859" s="48"/>
      <c r="H2859" s="49"/>
      <c r="I2859" s="46" t="str">
        <f>IF(C2859="","",INDEX(airports_all,MATCH(C2859,Inputs!$J$5:$J$8662,0)))</f>
        <v/>
      </c>
      <c r="J2859" s="72" t="str">
        <f>IF(D2859="","",INDEX(airports_all,MATCH(D2859,Inputs!$J$5:$J$8662,0)))</f>
        <v/>
      </c>
      <c r="K2859" s="88" t="str">
        <f t="shared" si="90"/>
        <v/>
      </c>
      <c r="N2859" s="207">
        <f t="shared" si="91"/>
        <v>0</v>
      </c>
    </row>
    <row r="2860" spans="1:14" s="41" customFormat="1" x14ac:dyDescent="0.25">
      <c r="A2860" s="270"/>
      <c r="B2860" s="271"/>
      <c r="C2860" s="43"/>
      <c r="D2860" s="43"/>
      <c r="E2860" s="43"/>
      <c r="F2860" s="43"/>
      <c r="G2860" s="48"/>
      <c r="H2860" s="49"/>
      <c r="I2860" s="46" t="str">
        <f>IF(C2860="","",INDEX(airports_all,MATCH(C2860,Inputs!$J$5:$J$8662,0)))</f>
        <v/>
      </c>
      <c r="J2860" s="72" t="str">
        <f>IF(D2860="","",INDEX(airports_all,MATCH(D2860,Inputs!$J$5:$J$8662,0)))</f>
        <v/>
      </c>
      <c r="K2860" s="88" t="str">
        <f t="shared" si="90"/>
        <v/>
      </c>
      <c r="N2860" s="207">
        <f t="shared" si="91"/>
        <v>0</v>
      </c>
    </row>
    <row r="2861" spans="1:14" s="41" customFormat="1" x14ac:dyDescent="0.25">
      <c r="A2861" s="270"/>
      <c r="B2861" s="271"/>
      <c r="C2861" s="43"/>
      <c r="D2861" s="43"/>
      <c r="E2861" s="43"/>
      <c r="F2861" s="43"/>
      <c r="G2861" s="48"/>
      <c r="H2861" s="49"/>
      <c r="I2861" s="46" t="str">
        <f>IF(C2861="","",INDEX(airports_all,MATCH(C2861,Inputs!$J$5:$J$8662,0)))</f>
        <v/>
      </c>
      <c r="J2861" s="72" t="str">
        <f>IF(D2861="","",INDEX(airports_all,MATCH(D2861,Inputs!$J$5:$J$8662,0)))</f>
        <v/>
      </c>
      <c r="K2861" s="88" t="str">
        <f t="shared" si="90"/>
        <v/>
      </c>
      <c r="N2861" s="207">
        <f t="shared" si="91"/>
        <v>0</v>
      </c>
    </row>
    <row r="2862" spans="1:14" s="41" customFormat="1" x14ac:dyDescent="0.25">
      <c r="A2862" s="270"/>
      <c r="B2862" s="271"/>
      <c r="C2862" s="43"/>
      <c r="D2862" s="43"/>
      <c r="E2862" s="43"/>
      <c r="F2862" s="43"/>
      <c r="G2862" s="48"/>
      <c r="H2862" s="49"/>
      <c r="I2862" s="46" t="str">
        <f>IF(C2862="","",INDEX(airports_all,MATCH(C2862,Inputs!$J$5:$J$8662,0)))</f>
        <v/>
      </c>
      <c r="J2862" s="72" t="str">
        <f>IF(D2862="","",INDEX(airports_all,MATCH(D2862,Inputs!$J$5:$J$8662,0)))</f>
        <v/>
      </c>
      <c r="K2862" s="88" t="str">
        <f t="shared" si="90"/>
        <v/>
      </c>
      <c r="N2862" s="207">
        <f t="shared" si="91"/>
        <v>0</v>
      </c>
    </row>
    <row r="2863" spans="1:14" s="41" customFormat="1" x14ac:dyDescent="0.25">
      <c r="A2863" s="270"/>
      <c r="B2863" s="271"/>
      <c r="C2863" s="43"/>
      <c r="D2863" s="43"/>
      <c r="E2863" s="43"/>
      <c r="F2863" s="43"/>
      <c r="G2863" s="48"/>
      <c r="H2863" s="49"/>
      <c r="I2863" s="46" t="str">
        <f>IF(C2863="","",INDEX(airports_all,MATCH(C2863,Inputs!$J$5:$J$8662,0)))</f>
        <v/>
      </c>
      <c r="J2863" s="72" t="str">
        <f>IF(D2863="","",INDEX(airports_all,MATCH(D2863,Inputs!$J$5:$J$8662,0)))</f>
        <v/>
      </c>
      <c r="K2863" s="88" t="str">
        <f t="shared" si="90"/>
        <v/>
      </c>
      <c r="N2863" s="207">
        <f t="shared" si="91"/>
        <v>0</v>
      </c>
    </row>
    <row r="2864" spans="1:14" s="41" customFormat="1" x14ac:dyDescent="0.25">
      <c r="A2864" s="270"/>
      <c r="B2864" s="271"/>
      <c r="C2864" s="43"/>
      <c r="D2864" s="43"/>
      <c r="E2864" s="43"/>
      <c r="F2864" s="43"/>
      <c r="G2864" s="48"/>
      <c r="H2864" s="49"/>
      <c r="I2864" s="46" t="str">
        <f>IF(C2864="","",INDEX(airports_all,MATCH(C2864,Inputs!$J$5:$J$8662,0)))</f>
        <v/>
      </c>
      <c r="J2864" s="72" t="str">
        <f>IF(D2864="","",INDEX(airports_all,MATCH(D2864,Inputs!$J$5:$J$8662,0)))</f>
        <v/>
      </c>
      <c r="K2864" s="88" t="str">
        <f t="shared" si="90"/>
        <v/>
      </c>
      <c r="N2864" s="207">
        <f t="shared" si="91"/>
        <v>0</v>
      </c>
    </row>
    <row r="2865" spans="1:14" s="41" customFormat="1" x14ac:dyDescent="0.25">
      <c r="A2865" s="270"/>
      <c r="B2865" s="271"/>
      <c r="C2865" s="43"/>
      <c r="D2865" s="43"/>
      <c r="E2865" s="43"/>
      <c r="F2865" s="43"/>
      <c r="G2865" s="48"/>
      <c r="H2865" s="49"/>
      <c r="I2865" s="46" t="str">
        <f>IF(C2865="","",INDEX(airports_all,MATCH(C2865,Inputs!$J$5:$J$8662,0)))</f>
        <v/>
      </c>
      <c r="J2865" s="72" t="str">
        <f>IF(D2865="","",INDEX(airports_all,MATCH(D2865,Inputs!$J$5:$J$8662,0)))</f>
        <v/>
      </c>
      <c r="K2865" s="88" t="str">
        <f t="shared" si="90"/>
        <v/>
      </c>
      <c r="N2865" s="207">
        <f t="shared" si="91"/>
        <v>0</v>
      </c>
    </row>
    <row r="2866" spans="1:14" s="41" customFormat="1" x14ac:dyDescent="0.25">
      <c r="A2866" s="270"/>
      <c r="B2866" s="271"/>
      <c r="C2866" s="43"/>
      <c r="D2866" s="43"/>
      <c r="E2866" s="43"/>
      <c r="F2866" s="43"/>
      <c r="G2866" s="48"/>
      <c r="H2866" s="49"/>
      <c r="I2866" s="46" t="str">
        <f>IF(C2866="","",INDEX(airports_all,MATCH(C2866,Inputs!$J$5:$J$8662,0)))</f>
        <v/>
      </c>
      <c r="J2866" s="72" t="str">
        <f>IF(D2866="","",INDEX(airports_all,MATCH(D2866,Inputs!$J$5:$J$8662,0)))</f>
        <v/>
      </c>
      <c r="K2866" s="88" t="str">
        <f t="shared" si="90"/>
        <v/>
      </c>
      <c r="N2866" s="207">
        <f t="shared" si="91"/>
        <v>0</v>
      </c>
    </row>
    <row r="2867" spans="1:14" s="41" customFormat="1" x14ac:dyDescent="0.25">
      <c r="A2867" s="270"/>
      <c r="B2867" s="271"/>
      <c r="C2867" s="43"/>
      <c r="D2867" s="43"/>
      <c r="E2867" s="43"/>
      <c r="F2867" s="43"/>
      <c r="G2867" s="48"/>
      <c r="H2867" s="49"/>
      <c r="I2867" s="46" t="str">
        <f>IF(C2867="","",INDEX(airports_all,MATCH(C2867,Inputs!$J$5:$J$8662,0)))</f>
        <v/>
      </c>
      <c r="J2867" s="72" t="str">
        <f>IF(D2867="","",INDEX(airports_all,MATCH(D2867,Inputs!$J$5:$J$8662,0)))</f>
        <v/>
      </c>
      <c r="K2867" s="88" t="str">
        <f t="shared" si="90"/>
        <v/>
      </c>
      <c r="N2867" s="207">
        <f t="shared" si="91"/>
        <v>0</v>
      </c>
    </row>
    <row r="2868" spans="1:14" s="41" customFormat="1" x14ac:dyDescent="0.25">
      <c r="A2868" s="270"/>
      <c r="B2868" s="271"/>
      <c r="C2868" s="43"/>
      <c r="D2868" s="43"/>
      <c r="E2868" s="43"/>
      <c r="F2868" s="43"/>
      <c r="G2868" s="48"/>
      <c r="H2868" s="49"/>
      <c r="I2868" s="46" t="str">
        <f>IF(C2868="","",INDEX(airports_all,MATCH(C2868,Inputs!$J$5:$J$8662,0)))</f>
        <v/>
      </c>
      <c r="J2868" s="72" t="str">
        <f>IF(D2868="","",INDEX(airports_all,MATCH(D2868,Inputs!$J$5:$J$8662,0)))</f>
        <v/>
      </c>
      <c r="K2868" s="88" t="str">
        <f t="shared" si="90"/>
        <v/>
      </c>
      <c r="N2868" s="207">
        <f t="shared" si="91"/>
        <v>0</v>
      </c>
    </row>
    <row r="2869" spans="1:14" s="41" customFormat="1" x14ac:dyDescent="0.25">
      <c r="A2869" s="270"/>
      <c r="B2869" s="271"/>
      <c r="C2869" s="43"/>
      <c r="D2869" s="43"/>
      <c r="E2869" s="43"/>
      <c r="F2869" s="43"/>
      <c r="G2869" s="48"/>
      <c r="H2869" s="49"/>
      <c r="I2869" s="46" t="str">
        <f>IF(C2869="","",INDEX(airports_all,MATCH(C2869,Inputs!$J$5:$J$8662,0)))</f>
        <v/>
      </c>
      <c r="J2869" s="72" t="str">
        <f>IF(D2869="","",INDEX(airports_all,MATCH(D2869,Inputs!$J$5:$J$8662,0)))</f>
        <v/>
      </c>
      <c r="K2869" s="88" t="str">
        <f t="shared" si="90"/>
        <v/>
      </c>
      <c r="N2869" s="207">
        <f t="shared" si="91"/>
        <v>0</v>
      </c>
    </row>
    <row r="2870" spans="1:14" s="41" customFormat="1" x14ac:dyDescent="0.25">
      <c r="A2870" s="270"/>
      <c r="B2870" s="271"/>
      <c r="C2870" s="43"/>
      <c r="D2870" s="43"/>
      <c r="E2870" s="43"/>
      <c r="F2870" s="43"/>
      <c r="G2870" s="48"/>
      <c r="H2870" s="49"/>
      <c r="I2870" s="46" t="str">
        <f>IF(C2870="","",INDEX(airports_all,MATCH(C2870,Inputs!$J$5:$J$8662,0)))</f>
        <v/>
      </c>
      <c r="J2870" s="72" t="str">
        <f>IF(D2870="","",INDEX(airports_all,MATCH(D2870,Inputs!$J$5:$J$8662,0)))</f>
        <v/>
      </c>
      <c r="K2870" s="88" t="str">
        <f t="shared" si="90"/>
        <v/>
      </c>
      <c r="N2870" s="207">
        <f t="shared" si="91"/>
        <v>0</v>
      </c>
    </row>
    <row r="2871" spans="1:14" s="41" customFormat="1" x14ac:dyDescent="0.25">
      <c r="A2871" s="270"/>
      <c r="B2871" s="271"/>
      <c r="C2871" s="43"/>
      <c r="D2871" s="43"/>
      <c r="E2871" s="43"/>
      <c r="F2871" s="43"/>
      <c r="G2871" s="48"/>
      <c r="H2871" s="49"/>
      <c r="I2871" s="46" t="str">
        <f>IF(C2871="","",INDEX(airports_all,MATCH(C2871,Inputs!$J$5:$J$8662,0)))</f>
        <v/>
      </c>
      <c r="J2871" s="72" t="str">
        <f>IF(D2871="","",INDEX(airports_all,MATCH(D2871,Inputs!$J$5:$J$8662,0)))</f>
        <v/>
      </c>
      <c r="K2871" s="88" t="str">
        <f t="shared" si="90"/>
        <v/>
      </c>
      <c r="N2871" s="207">
        <f t="shared" si="91"/>
        <v>0</v>
      </c>
    </row>
    <row r="2872" spans="1:14" s="41" customFormat="1" x14ac:dyDescent="0.25">
      <c r="A2872" s="270"/>
      <c r="B2872" s="271"/>
      <c r="C2872" s="43"/>
      <c r="D2872" s="43"/>
      <c r="E2872" s="43"/>
      <c r="F2872" s="43"/>
      <c r="G2872" s="48"/>
      <c r="H2872" s="49"/>
      <c r="I2872" s="46" t="str">
        <f>IF(C2872="","",INDEX(airports_all,MATCH(C2872,Inputs!$J$5:$J$8662,0)))</f>
        <v/>
      </c>
      <c r="J2872" s="72" t="str">
        <f>IF(D2872="","",INDEX(airports_all,MATCH(D2872,Inputs!$J$5:$J$8662,0)))</f>
        <v/>
      </c>
      <c r="K2872" s="88" t="str">
        <f t="shared" si="90"/>
        <v/>
      </c>
      <c r="N2872" s="207">
        <f t="shared" si="91"/>
        <v>0</v>
      </c>
    </row>
    <row r="2873" spans="1:14" s="41" customFormat="1" x14ac:dyDescent="0.25">
      <c r="A2873" s="270"/>
      <c r="B2873" s="271"/>
      <c r="C2873" s="43"/>
      <c r="D2873" s="43"/>
      <c r="E2873" s="43"/>
      <c r="F2873" s="43"/>
      <c r="G2873" s="48"/>
      <c r="H2873" s="49"/>
      <c r="I2873" s="46" t="str">
        <f>IF(C2873="","",INDEX(airports_all,MATCH(C2873,Inputs!$J$5:$J$8662,0)))</f>
        <v/>
      </c>
      <c r="J2873" s="72" t="str">
        <f>IF(D2873="","",INDEX(airports_all,MATCH(D2873,Inputs!$J$5:$J$8662,0)))</f>
        <v/>
      </c>
      <c r="K2873" s="88" t="str">
        <f t="shared" si="90"/>
        <v/>
      </c>
      <c r="N2873" s="207">
        <f t="shared" si="91"/>
        <v>0</v>
      </c>
    </row>
    <row r="2874" spans="1:14" s="41" customFormat="1" x14ac:dyDescent="0.25">
      <c r="A2874" s="270"/>
      <c r="B2874" s="271"/>
      <c r="C2874" s="43"/>
      <c r="D2874" s="43"/>
      <c r="E2874" s="43"/>
      <c r="F2874" s="43"/>
      <c r="G2874" s="48"/>
      <c r="H2874" s="49"/>
      <c r="I2874" s="46" t="str">
        <f>IF(C2874="","",INDEX(airports_all,MATCH(C2874,Inputs!$J$5:$J$8662,0)))</f>
        <v/>
      </c>
      <c r="J2874" s="72" t="str">
        <f>IF(D2874="","",INDEX(airports_all,MATCH(D2874,Inputs!$J$5:$J$8662,0)))</f>
        <v/>
      </c>
      <c r="K2874" s="88" t="str">
        <f t="shared" si="90"/>
        <v/>
      </c>
      <c r="N2874" s="207">
        <f t="shared" si="91"/>
        <v>0</v>
      </c>
    </row>
    <row r="2875" spans="1:14" s="41" customFormat="1" x14ac:dyDescent="0.25">
      <c r="A2875" s="270"/>
      <c r="B2875" s="271"/>
      <c r="C2875" s="43"/>
      <c r="D2875" s="43"/>
      <c r="E2875" s="43"/>
      <c r="F2875" s="43"/>
      <c r="G2875" s="48"/>
      <c r="H2875" s="49"/>
      <c r="I2875" s="46" t="str">
        <f>IF(C2875="","",INDEX(airports_all,MATCH(C2875,Inputs!$J$5:$J$8662,0)))</f>
        <v/>
      </c>
      <c r="J2875" s="72" t="str">
        <f>IF(D2875="","",INDEX(airports_all,MATCH(D2875,Inputs!$J$5:$J$8662,0)))</f>
        <v/>
      </c>
      <c r="K2875" s="88" t="str">
        <f t="shared" si="90"/>
        <v/>
      </c>
      <c r="N2875" s="207">
        <f t="shared" si="91"/>
        <v>0</v>
      </c>
    </row>
    <row r="2876" spans="1:14" s="41" customFormat="1" x14ac:dyDescent="0.25">
      <c r="A2876" s="270"/>
      <c r="B2876" s="271"/>
      <c r="C2876" s="43"/>
      <c r="D2876" s="43"/>
      <c r="E2876" s="43"/>
      <c r="F2876" s="43"/>
      <c r="G2876" s="48"/>
      <c r="H2876" s="49"/>
      <c r="I2876" s="46" t="str">
        <f>IF(C2876="","",INDEX(airports_all,MATCH(C2876,Inputs!$J$5:$J$8662,0)))</f>
        <v/>
      </c>
      <c r="J2876" s="72" t="str">
        <f>IF(D2876="","",INDEX(airports_all,MATCH(D2876,Inputs!$J$5:$J$8662,0)))</f>
        <v/>
      </c>
      <c r="K2876" s="88" t="str">
        <f t="shared" si="90"/>
        <v/>
      </c>
      <c r="N2876" s="207">
        <f t="shared" si="91"/>
        <v>0</v>
      </c>
    </row>
    <row r="2877" spans="1:14" s="41" customFormat="1" x14ac:dyDescent="0.25">
      <c r="A2877" s="270"/>
      <c r="B2877" s="271"/>
      <c r="C2877" s="43"/>
      <c r="D2877" s="43"/>
      <c r="E2877" s="43"/>
      <c r="F2877" s="43"/>
      <c r="G2877" s="48"/>
      <c r="H2877" s="49"/>
      <c r="I2877" s="46" t="str">
        <f>IF(C2877="","",INDEX(airports_all,MATCH(C2877,Inputs!$J$5:$J$8662,0)))</f>
        <v/>
      </c>
      <c r="J2877" s="72" t="str">
        <f>IF(D2877="","",INDEX(airports_all,MATCH(D2877,Inputs!$J$5:$J$8662,0)))</f>
        <v/>
      </c>
      <c r="K2877" s="88" t="str">
        <f t="shared" si="90"/>
        <v/>
      </c>
      <c r="N2877" s="207">
        <f t="shared" si="91"/>
        <v>0</v>
      </c>
    </row>
    <row r="2878" spans="1:14" s="41" customFormat="1" x14ac:dyDescent="0.25">
      <c r="A2878" s="270"/>
      <c r="B2878" s="271"/>
      <c r="C2878" s="43"/>
      <c r="D2878" s="43"/>
      <c r="E2878" s="43"/>
      <c r="F2878" s="43"/>
      <c r="G2878" s="48"/>
      <c r="H2878" s="49"/>
      <c r="I2878" s="46" t="str">
        <f>IF(C2878="","",INDEX(airports_all,MATCH(C2878,Inputs!$J$5:$J$8662,0)))</f>
        <v/>
      </c>
      <c r="J2878" s="72" t="str">
        <f>IF(D2878="","",INDEX(airports_all,MATCH(D2878,Inputs!$J$5:$J$8662,0)))</f>
        <v/>
      </c>
      <c r="K2878" s="88" t="str">
        <f t="shared" si="90"/>
        <v/>
      </c>
      <c r="N2878" s="207">
        <f t="shared" si="91"/>
        <v>0</v>
      </c>
    </row>
    <row r="2879" spans="1:14" s="41" customFormat="1" x14ac:dyDescent="0.25">
      <c r="A2879" s="270"/>
      <c r="B2879" s="271"/>
      <c r="C2879" s="43"/>
      <c r="D2879" s="43"/>
      <c r="E2879" s="43"/>
      <c r="F2879" s="43"/>
      <c r="G2879" s="48"/>
      <c r="H2879" s="49"/>
      <c r="I2879" s="46" t="str">
        <f>IF(C2879="","",INDEX(airports_all,MATCH(C2879,Inputs!$J$5:$J$8662,0)))</f>
        <v/>
      </c>
      <c r="J2879" s="72" t="str">
        <f>IF(D2879="","",INDEX(airports_all,MATCH(D2879,Inputs!$J$5:$J$8662,0)))</f>
        <v/>
      </c>
      <c r="K2879" s="88" t="str">
        <f t="shared" si="90"/>
        <v/>
      </c>
      <c r="N2879" s="207">
        <f t="shared" si="91"/>
        <v>0</v>
      </c>
    </row>
    <row r="2880" spans="1:14" s="41" customFormat="1" x14ac:dyDescent="0.25">
      <c r="A2880" s="270"/>
      <c r="B2880" s="271"/>
      <c r="C2880" s="43"/>
      <c r="D2880" s="43"/>
      <c r="E2880" s="43"/>
      <c r="F2880" s="43"/>
      <c r="G2880" s="48"/>
      <c r="H2880" s="49"/>
      <c r="I2880" s="46" t="str">
        <f>IF(C2880="","",INDEX(airports_all,MATCH(C2880,Inputs!$J$5:$J$8662,0)))</f>
        <v/>
      </c>
      <c r="J2880" s="72" t="str">
        <f>IF(D2880="","",INDEX(airports_all,MATCH(D2880,Inputs!$J$5:$J$8662,0)))</f>
        <v/>
      </c>
      <c r="K2880" s="88" t="str">
        <f t="shared" si="90"/>
        <v/>
      </c>
      <c r="N2880" s="207">
        <f t="shared" si="91"/>
        <v>0</v>
      </c>
    </row>
    <row r="2881" spans="1:14" s="41" customFormat="1" x14ac:dyDescent="0.25">
      <c r="A2881" s="270"/>
      <c r="B2881" s="271"/>
      <c r="C2881" s="43"/>
      <c r="D2881" s="43"/>
      <c r="E2881" s="43"/>
      <c r="F2881" s="43"/>
      <c r="G2881" s="48"/>
      <c r="H2881" s="49"/>
      <c r="I2881" s="46" t="str">
        <f>IF(C2881="","",INDEX(airports_all,MATCH(C2881,Inputs!$J$5:$J$8662,0)))</f>
        <v/>
      </c>
      <c r="J2881" s="72" t="str">
        <f>IF(D2881="","",INDEX(airports_all,MATCH(D2881,Inputs!$J$5:$J$8662,0)))</f>
        <v/>
      </c>
      <c r="K2881" s="88" t="str">
        <f t="shared" si="90"/>
        <v/>
      </c>
      <c r="N2881" s="207">
        <f t="shared" si="91"/>
        <v>0</v>
      </c>
    </row>
    <row r="2882" spans="1:14" s="41" customFormat="1" x14ac:dyDescent="0.25">
      <c r="A2882" s="270"/>
      <c r="B2882" s="271"/>
      <c r="C2882" s="43"/>
      <c r="D2882" s="43"/>
      <c r="E2882" s="43"/>
      <c r="F2882" s="43"/>
      <c r="G2882" s="48"/>
      <c r="H2882" s="49"/>
      <c r="I2882" s="46" t="str">
        <f>IF(C2882="","",INDEX(airports_all,MATCH(C2882,Inputs!$J$5:$J$8662,0)))</f>
        <v/>
      </c>
      <c r="J2882" s="72" t="str">
        <f>IF(D2882="","",INDEX(airports_all,MATCH(D2882,Inputs!$J$5:$J$8662,0)))</f>
        <v/>
      </c>
      <c r="K2882" s="88" t="str">
        <f t="shared" si="90"/>
        <v/>
      </c>
      <c r="N2882" s="207">
        <f t="shared" si="91"/>
        <v>0</v>
      </c>
    </row>
    <row r="2883" spans="1:14" s="41" customFormat="1" x14ac:dyDescent="0.25">
      <c r="A2883" s="270"/>
      <c r="B2883" s="271"/>
      <c r="C2883" s="43"/>
      <c r="D2883" s="43"/>
      <c r="E2883" s="43"/>
      <c r="F2883" s="43"/>
      <c r="G2883" s="48"/>
      <c r="H2883" s="49"/>
      <c r="I2883" s="46" t="str">
        <f>IF(C2883="","",INDEX(airports_all,MATCH(C2883,Inputs!$J$5:$J$8662,0)))</f>
        <v/>
      </c>
      <c r="J2883" s="72" t="str">
        <f>IF(D2883="","",INDEX(airports_all,MATCH(D2883,Inputs!$J$5:$J$8662,0)))</f>
        <v/>
      </c>
      <c r="K2883" s="88" t="str">
        <f t="shared" si="90"/>
        <v/>
      </c>
      <c r="N2883" s="207">
        <f t="shared" si="91"/>
        <v>0</v>
      </c>
    </row>
    <row r="2884" spans="1:14" s="41" customFormat="1" x14ac:dyDescent="0.25">
      <c r="A2884" s="270"/>
      <c r="B2884" s="271"/>
      <c r="C2884" s="43"/>
      <c r="D2884" s="43"/>
      <c r="E2884" s="43"/>
      <c r="F2884" s="43"/>
      <c r="G2884" s="48"/>
      <c r="H2884" s="49"/>
      <c r="I2884" s="46" t="str">
        <f>IF(C2884="","",INDEX(airports_all,MATCH(C2884,Inputs!$J$5:$J$8662,0)))</f>
        <v/>
      </c>
      <c r="J2884" s="72" t="str">
        <f>IF(D2884="","",INDEX(airports_all,MATCH(D2884,Inputs!$J$5:$J$8662,0)))</f>
        <v/>
      </c>
      <c r="K2884" s="88" t="str">
        <f t="shared" si="90"/>
        <v/>
      </c>
      <c r="N2884" s="207">
        <f t="shared" si="91"/>
        <v>0</v>
      </c>
    </row>
    <row r="2885" spans="1:14" s="41" customFormat="1" x14ac:dyDescent="0.25">
      <c r="A2885" s="270"/>
      <c r="B2885" s="271"/>
      <c r="C2885" s="43"/>
      <c r="D2885" s="43"/>
      <c r="E2885" s="43"/>
      <c r="F2885" s="43"/>
      <c r="G2885" s="48"/>
      <c r="H2885" s="49"/>
      <c r="I2885" s="46" t="str">
        <f>IF(C2885="","",INDEX(airports_all,MATCH(C2885,Inputs!$J$5:$J$8662,0)))</f>
        <v/>
      </c>
      <c r="J2885" s="72" t="str">
        <f>IF(D2885="","",INDEX(airports_all,MATCH(D2885,Inputs!$J$5:$J$8662,0)))</f>
        <v/>
      </c>
      <c r="K2885" s="88" t="str">
        <f t="shared" si="90"/>
        <v/>
      </c>
      <c r="N2885" s="207">
        <f t="shared" si="91"/>
        <v>0</v>
      </c>
    </row>
    <row r="2886" spans="1:14" s="41" customFormat="1" x14ac:dyDescent="0.25">
      <c r="A2886" s="270"/>
      <c r="B2886" s="271"/>
      <c r="C2886" s="43"/>
      <c r="D2886" s="43"/>
      <c r="E2886" s="43"/>
      <c r="F2886" s="43"/>
      <c r="G2886" s="48"/>
      <c r="H2886" s="49"/>
      <c r="I2886" s="46" t="str">
        <f>IF(C2886="","",INDEX(airports_all,MATCH(C2886,Inputs!$J$5:$J$8662,0)))</f>
        <v/>
      </c>
      <c r="J2886" s="72" t="str">
        <f>IF(D2886="","",INDEX(airports_all,MATCH(D2886,Inputs!$J$5:$J$8662,0)))</f>
        <v/>
      </c>
      <c r="K2886" s="88" t="str">
        <f t="shared" si="90"/>
        <v/>
      </c>
      <c r="N2886" s="207">
        <f t="shared" si="91"/>
        <v>0</v>
      </c>
    </row>
    <row r="2887" spans="1:14" s="41" customFormat="1" x14ac:dyDescent="0.25">
      <c r="A2887" s="270"/>
      <c r="B2887" s="271"/>
      <c r="C2887" s="43"/>
      <c r="D2887" s="43"/>
      <c r="E2887" s="43"/>
      <c r="F2887" s="43"/>
      <c r="G2887" s="48"/>
      <c r="H2887" s="49"/>
      <c r="I2887" s="46" t="str">
        <f>IF(C2887="","",INDEX(airports_all,MATCH(C2887,Inputs!$J$5:$J$8662,0)))</f>
        <v/>
      </c>
      <c r="J2887" s="72" t="str">
        <f>IF(D2887="","",INDEX(airports_all,MATCH(D2887,Inputs!$J$5:$J$8662,0)))</f>
        <v/>
      </c>
      <c r="K2887" s="88" t="str">
        <f t="shared" si="90"/>
        <v/>
      </c>
      <c r="N2887" s="207">
        <f t="shared" si="91"/>
        <v>0</v>
      </c>
    </row>
    <row r="2888" spans="1:14" s="41" customFormat="1" x14ac:dyDescent="0.25">
      <c r="A2888" s="270"/>
      <c r="B2888" s="271"/>
      <c r="C2888" s="43"/>
      <c r="D2888" s="43"/>
      <c r="E2888" s="43"/>
      <c r="F2888" s="43"/>
      <c r="G2888" s="48"/>
      <c r="H2888" s="49"/>
      <c r="I2888" s="46" t="str">
        <f>IF(C2888="","",INDEX(airports_all,MATCH(C2888,Inputs!$J$5:$J$8662,0)))</f>
        <v/>
      </c>
      <c r="J2888" s="72" t="str">
        <f>IF(D2888="","",INDEX(airports_all,MATCH(D2888,Inputs!$J$5:$J$8662,0)))</f>
        <v/>
      </c>
      <c r="K2888" s="88" t="str">
        <f t="shared" si="90"/>
        <v/>
      </c>
      <c r="N2888" s="207">
        <f t="shared" si="91"/>
        <v>0</v>
      </c>
    </row>
    <row r="2889" spans="1:14" s="41" customFormat="1" x14ac:dyDescent="0.25">
      <c r="A2889" s="270"/>
      <c r="B2889" s="271"/>
      <c r="C2889" s="43"/>
      <c r="D2889" s="43"/>
      <c r="E2889" s="43"/>
      <c r="F2889" s="43"/>
      <c r="G2889" s="48"/>
      <c r="H2889" s="49"/>
      <c r="I2889" s="46" t="str">
        <f>IF(C2889="","",INDEX(airports_all,MATCH(C2889,Inputs!$J$5:$J$8662,0)))</f>
        <v/>
      </c>
      <c r="J2889" s="72" t="str">
        <f>IF(D2889="","",INDEX(airports_all,MATCH(D2889,Inputs!$J$5:$J$8662,0)))</f>
        <v/>
      </c>
      <c r="K2889" s="88" t="str">
        <f t="shared" si="90"/>
        <v/>
      </c>
      <c r="N2889" s="207">
        <f t="shared" si="91"/>
        <v>0</v>
      </c>
    </row>
    <row r="2890" spans="1:14" s="41" customFormat="1" x14ac:dyDescent="0.25">
      <c r="A2890" s="270"/>
      <c r="B2890" s="271"/>
      <c r="C2890" s="43"/>
      <c r="D2890" s="43"/>
      <c r="E2890" s="43"/>
      <c r="F2890" s="43"/>
      <c r="G2890" s="48"/>
      <c r="H2890" s="49"/>
      <c r="I2890" s="46" t="str">
        <f>IF(C2890="","",INDEX(airports_all,MATCH(C2890,Inputs!$J$5:$J$8662,0)))</f>
        <v/>
      </c>
      <c r="J2890" s="72" t="str">
        <f>IF(D2890="","",INDEX(airports_all,MATCH(D2890,Inputs!$J$5:$J$8662,0)))</f>
        <v/>
      </c>
      <c r="K2890" s="88" t="str">
        <f t="shared" si="90"/>
        <v/>
      </c>
      <c r="N2890" s="207">
        <f t="shared" si="91"/>
        <v>0</v>
      </c>
    </row>
    <row r="2891" spans="1:14" s="41" customFormat="1" x14ac:dyDescent="0.25">
      <c r="A2891" s="270"/>
      <c r="B2891" s="271"/>
      <c r="C2891" s="43"/>
      <c r="D2891" s="43"/>
      <c r="E2891" s="43"/>
      <c r="F2891" s="43"/>
      <c r="G2891" s="48"/>
      <c r="H2891" s="49"/>
      <c r="I2891" s="46" t="str">
        <f>IF(C2891="","",INDEX(airports_all,MATCH(C2891,Inputs!$J$5:$J$8662,0)))</f>
        <v/>
      </c>
      <c r="J2891" s="72" t="str">
        <f>IF(D2891="","",INDEX(airports_all,MATCH(D2891,Inputs!$J$5:$J$8662,0)))</f>
        <v/>
      </c>
      <c r="K2891" s="88" t="str">
        <f t="shared" si="90"/>
        <v/>
      </c>
      <c r="N2891" s="207">
        <f t="shared" si="91"/>
        <v>0</v>
      </c>
    </row>
    <row r="2892" spans="1:14" s="41" customFormat="1" x14ac:dyDescent="0.25">
      <c r="A2892" s="270"/>
      <c r="B2892" s="271"/>
      <c r="C2892" s="43"/>
      <c r="D2892" s="43"/>
      <c r="E2892" s="43"/>
      <c r="F2892" s="43"/>
      <c r="G2892" s="48"/>
      <c r="H2892" s="49"/>
      <c r="I2892" s="46" t="str">
        <f>IF(C2892="","",INDEX(airports_all,MATCH(C2892,Inputs!$J$5:$J$8662,0)))</f>
        <v/>
      </c>
      <c r="J2892" s="72" t="str">
        <f>IF(D2892="","",INDEX(airports_all,MATCH(D2892,Inputs!$J$5:$J$8662,0)))</f>
        <v/>
      </c>
      <c r="K2892" s="88" t="str">
        <f t="shared" si="90"/>
        <v/>
      </c>
      <c r="N2892" s="207">
        <f t="shared" si="91"/>
        <v>0</v>
      </c>
    </row>
    <row r="2893" spans="1:14" s="41" customFormat="1" x14ac:dyDescent="0.25">
      <c r="A2893" s="270"/>
      <c r="B2893" s="271"/>
      <c r="C2893" s="43"/>
      <c r="D2893" s="43"/>
      <c r="E2893" s="43"/>
      <c r="F2893" s="43"/>
      <c r="G2893" s="48"/>
      <c r="H2893" s="49"/>
      <c r="I2893" s="46" t="str">
        <f>IF(C2893="","",INDEX(airports_all,MATCH(C2893,Inputs!$J$5:$J$8662,0)))</f>
        <v/>
      </c>
      <c r="J2893" s="72" t="str">
        <f>IF(D2893="","",INDEX(airports_all,MATCH(D2893,Inputs!$J$5:$J$8662,0)))</f>
        <v/>
      </c>
      <c r="K2893" s="88" t="str">
        <f t="shared" si="90"/>
        <v/>
      </c>
      <c r="N2893" s="207">
        <f t="shared" si="91"/>
        <v>0</v>
      </c>
    </row>
    <row r="2894" spans="1:14" s="41" customFormat="1" x14ac:dyDescent="0.25">
      <c r="A2894" s="270"/>
      <c r="B2894" s="271"/>
      <c r="C2894" s="43"/>
      <c r="D2894" s="43"/>
      <c r="E2894" s="43"/>
      <c r="F2894" s="43"/>
      <c r="G2894" s="48"/>
      <c r="H2894" s="49"/>
      <c r="I2894" s="46" t="str">
        <f>IF(C2894="","",INDEX(airports_all,MATCH(C2894,Inputs!$J$5:$J$8662,0)))</f>
        <v/>
      </c>
      <c r="J2894" s="72" t="str">
        <f>IF(D2894="","",INDEX(airports_all,MATCH(D2894,Inputs!$J$5:$J$8662,0)))</f>
        <v/>
      </c>
      <c r="K2894" s="88" t="str">
        <f t="shared" si="90"/>
        <v/>
      </c>
      <c r="N2894" s="207">
        <f t="shared" si="91"/>
        <v>0</v>
      </c>
    </row>
    <row r="2895" spans="1:14" s="41" customFormat="1" x14ac:dyDescent="0.25">
      <c r="A2895" s="270"/>
      <c r="B2895" s="271"/>
      <c r="C2895" s="43"/>
      <c r="D2895" s="43"/>
      <c r="E2895" s="43"/>
      <c r="F2895" s="43"/>
      <c r="G2895" s="48"/>
      <c r="H2895" s="49"/>
      <c r="I2895" s="46" t="str">
        <f>IF(C2895="","",INDEX(airports_all,MATCH(C2895,Inputs!$J$5:$J$8662,0)))</f>
        <v/>
      </c>
      <c r="J2895" s="72" t="str">
        <f>IF(D2895="","",INDEX(airports_all,MATCH(D2895,Inputs!$J$5:$J$8662,0)))</f>
        <v/>
      </c>
      <c r="K2895" s="88" t="str">
        <f t="shared" si="90"/>
        <v/>
      </c>
      <c r="N2895" s="207">
        <f t="shared" si="91"/>
        <v>0</v>
      </c>
    </row>
    <row r="2896" spans="1:14" s="41" customFormat="1" x14ac:dyDescent="0.25">
      <c r="A2896" s="270"/>
      <c r="B2896" s="271"/>
      <c r="C2896" s="43"/>
      <c r="D2896" s="43"/>
      <c r="E2896" s="43"/>
      <c r="F2896" s="43"/>
      <c r="G2896" s="48"/>
      <c r="H2896" s="49"/>
      <c r="I2896" s="46" t="str">
        <f>IF(C2896="","",INDEX(airports_all,MATCH(C2896,Inputs!$J$5:$J$8662,0)))</f>
        <v/>
      </c>
      <c r="J2896" s="72" t="str">
        <f>IF(D2896="","",INDEX(airports_all,MATCH(D2896,Inputs!$J$5:$J$8662,0)))</f>
        <v/>
      </c>
      <c r="K2896" s="88" t="str">
        <f t="shared" si="90"/>
        <v/>
      </c>
      <c r="N2896" s="207">
        <f t="shared" si="91"/>
        <v>0</v>
      </c>
    </row>
    <row r="2897" spans="1:14" s="41" customFormat="1" x14ac:dyDescent="0.25">
      <c r="A2897" s="270"/>
      <c r="B2897" s="271"/>
      <c r="C2897" s="43"/>
      <c r="D2897" s="43"/>
      <c r="E2897" s="43"/>
      <c r="F2897" s="43"/>
      <c r="G2897" s="48"/>
      <c r="H2897" s="49"/>
      <c r="I2897" s="46" t="str">
        <f>IF(C2897="","",INDEX(airports_all,MATCH(C2897,Inputs!$J$5:$J$8662,0)))</f>
        <v/>
      </c>
      <c r="J2897" s="72" t="str">
        <f>IF(D2897="","",INDEX(airports_all,MATCH(D2897,Inputs!$J$5:$J$8662,0)))</f>
        <v/>
      </c>
      <c r="K2897" s="88" t="str">
        <f t="shared" si="90"/>
        <v/>
      </c>
      <c r="N2897" s="207">
        <f t="shared" si="91"/>
        <v>0</v>
      </c>
    </row>
    <row r="2898" spans="1:14" s="41" customFormat="1" x14ac:dyDescent="0.25">
      <c r="A2898" s="270"/>
      <c r="B2898" s="271"/>
      <c r="C2898" s="43"/>
      <c r="D2898" s="43"/>
      <c r="E2898" s="43"/>
      <c r="F2898" s="43"/>
      <c r="G2898" s="48"/>
      <c r="H2898" s="49"/>
      <c r="I2898" s="46" t="str">
        <f>IF(C2898="","",INDEX(airports_all,MATCH(C2898,Inputs!$J$5:$J$8662,0)))</f>
        <v/>
      </c>
      <c r="J2898" s="72" t="str">
        <f>IF(D2898="","",INDEX(airports_all,MATCH(D2898,Inputs!$J$5:$J$8662,0)))</f>
        <v/>
      </c>
      <c r="K2898" s="88" t="str">
        <f t="shared" si="90"/>
        <v/>
      </c>
      <c r="N2898" s="207">
        <f t="shared" si="91"/>
        <v>0</v>
      </c>
    </row>
    <row r="2899" spans="1:14" s="41" customFormat="1" x14ac:dyDescent="0.25">
      <c r="A2899" s="270"/>
      <c r="B2899" s="271"/>
      <c r="C2899" s="43"/>
      <c r="D2899" s="43"/>
      <c r="E2899" s="43"/>
      <c r="F2899" s="43"/>
      <c r="G2899" s="48"/>
      <c r="H2899" s="49"/>
      <c r="I2899" s="46" t="str">
        <f>IF(C2899="","",INDEX(airports_all,MATCH(C2899,Inputs!$J$5:$J$8662,0)))</f>
        <v/>
      </c>
      <c r="J2899" s="72" t="str">
        <f>IF(D2899="","",INDEX(airports_all,MATCH(D2899,Inputs!$J$5:$J$8662,0)))</f>
        <v/>
      </c>
      <c r="K2899" s="88" t="str">
        <f t="shared" si="90"/>
        <v/>
      </c>
      <c r="N2899" s="207">
        <f t="shared" si="91"/>
        <v>0</v>
      </c>
    </row>
    <row r="2900" spans="1:14" s="41" customFormat="1" x14ac:dyDescent="0.25">
      <c r="A2900" s="270"/>
      <c r="B2900" s="271"/>
      <c r="C2900" s="43"/>
      <c r="D2900" s="43"/>
      <c r="E2900" s="43"/>
      <c r="F2900" s="43"/>
      <c r="G2900" s="48"/>
      <c r="H2900" s="49"/>
      <c r="I2900" s="46" t="str">
        <f>IF(C2900="","",INDEX(airports_all,MATCH(C2900,Inputs!$J$5:$J$8662,0)))</f>
        <v/>
      </c>
      <c r="J2900" s="72" t="str">
        <f>IF(D2900="","",INDEX(airports_all,MATCH(D2900,Inputs!$J$5:$J$8662,0)))</f>
        <v/>
      </c>
      <c r="K2900" s="88" t="str">
        <f t="shared" si="90"/>
        <v/>
      </c>
      <c r="N2900" s="207">
        <f t="shared" si="91"/>
        <v>0</v>
      </c>
    </row>
    <row r="2901" spans="1:14" s="41" customFormat="1" x14ac:dyDescent="0.25">
      <c r="A2901" s="270"/>
      <c r="B2901" s="271"/>
      <c r="C2901" s="43"/>
      <c r="D2901" s="43"/>
      <c r="E2901" s="43"/>
      <c r="F2901" s="43"/>
      <c r="G2901" s="48"/>
      <c r="H2901" s="49"/>
      <c r="I2901" s="46" t="str">
        <f>IF(C2901="","",INDEX(airports_all,MATCH(C2901,Inputs!$J$5:$J$8662,0)))</f>
        <v/>
      </c>
      <c r="J2901" s="72" t="str">
        <f>IF(D2901="","",INDEX(airports_all,MATCH(D2901,Inputs!$J$5:$J$8662,0)))</f>
        <v/>
      </c>
      <c r="K2901" s="88" t="str">
        <f t="shared" si="90"/>
        <v/>
      </c>
      <c r="N2901" s="207">
        <f t="shared" si="91"/>
        <v>0</v>
      </c>
    </row>
    <row r="2902" spans="1:14" s="41" customFormat="1" x14ac:dyDescent="0.25">
      <c r="A2902" s="270"/>
      <c r="B2902" s="271"/>
      <c r="C2902" s="43"/>
      <c r="D2902" s="43"/>
      <c r="E2902" s="43"/>
      <c r="F2902" s="43"/>
      <c r="G2902" s="48"/>
      <c r="H2902" s="49"/>
      <c r="I2902" s="46" t="str">
        <f>IF(C2902="","",INDEX(airports_all,MATCH(C2902,Inputs!$J$5:$J$8662,0)))</f>
        <v/>
      </c>
      <c r="J2902" s="72" t="str">
        <f>IF(D2902="","",INDEX(airports_all,MATCH(D2902,Inputs!$J$5:$J$8662,0)))</f>
        <v/>
      </c>
      <c r="K2902" s="88" t="str">
        <f t="shared" ref="K2902:K2965" si="92">IF(COUNTA(A2902:G2902)&gt;0,IF(COUNTA(A2902:G2902)&lt;6, "Enter data in all of columns B-G!",""),"")</f>
        <v/>
      </c>
      <c r="N2902" s="207">
        <f t="shared" ref="N2902:N2965" si="93">IF(COUNTA(A2902:G2902)&gt;0,IF(COUNTA(A2902:G2902)&lt;6, 1,0),0)</f>
        <v>0</v>
      </c>
    </row>
    <row r="2903" spans="1:14" s="41" customFormat="1" x14ac:dyDescent="0.25">
      <c r="A2903" s="270"/>
      <c r="B2903" s="271"/>
      <c r="C2903" s="43"/>
      <c r="D2903" s="43"/>
      <c r="E2903" s="43"/>
      <c r="F2903" s="43"/>
      <c r="G2903" s="48"/>
      <c r="H2903" s="49"/>
      <c r="I2903" s="46" t="str">
        <f>IF(C2903="","",INDEX(airports_all,MATCH(C2903,Inputs!$J$5:$J$8662,0)))</f>
        <v/>
      </c>
      <c r="J2903" s="72" t="str">
        <f>IF(D2903="","",INDEX(airports_all,MATCH(D2903,Inputs!$J$5:$J$8662,0)))</f>
        <v/>
      </c>
      <c r="K2903" s="88" t="str">
        <f t="shared" si="92"/>
        <v/>
      </c>
      <c r="N2903" s="207">
        <f t="shared" si="93"/>
        <v>0</v>
      </c>
    </row>
    <row r="2904" spans="1:14" s="41" customFormat="1" x14ac:dyDescent="0.25">
      <c r="A2904" s="270"/>
      <c r="B2904" s="271"/>
      <c r="C2904" s="43"/>
      <c r="D2904" s="43"/>
      <c r="E2904" s="43"/>
      <c r="F2904" s="43"/>
      <c r="G2904" s="48"/>
      <c r="H2904" s="49"/>
      <c r="I2904" s="46" t="str">
        <f>IF(C2904="","",INDEX(airports_all,MATCH(C2904,Inputs!$J$5:$J$8662,0)))</f>
        <v/>
      </c>
      <c r="J2904" s="72" t="str">
        <f>IF(D2904="","",INDEX(airports_all,MATCH(D2904,Inputs!$J$5:$J$8662,0)))</f>
        <v/>
      </c>
      <c r="K2904" s="88" t="str">
        <f t="shared" si="92"/>
        <v/>
      </c>
      <c r="N2904" s="207">
        <f t="shared" si="93"/>
        <v>0</v>
      </c>
    </row>
    <row r="2905" spans="1:14" s="41" customFormat="1" x14ac:dyDescent="0.25">
      <c r="A2905" s="270"/>
      <c r="B2905" s="271"/>
      <c r="C2905" s="43"/>
      <c r="D2905" s="43"/>
      <c r="E2905" s="43"/>
      <c r="F2905" s="43"/>
      <c r="G2905" s="48"/>
      <c r="H2905" s="49"/>
      <c r="I2905" s="46" t="str">
        <f>IF(C2905="","",INDEX(airports_all,MATCH(C2905,Inputs!$J$5:$J$8662,0)))</f>
        <v/>
      </c>
      <c r="J2905" s="72" t="str">
        <f>IF(D2905="","",INDEX(airports_all,MATCH(D2905,Inputs!$J$5:$J$8662,0)))</f>
        <v/>
      </c>
      <c r="K2905" s="88" t="str">
        <f t="shared" si="92"/>
        <v/>
      </c>
      <c r="N2905" s="207">
        <f t="shared" si="93"/>
        <v>0</v>
      </c>
    </row>
    <row r="2906" spans="1:14" s="41" customFormat="1" x14ac:dyDescent="0.25">
      <c r="A2906" s="270"/>
      <c r="B2906" s="271"/>
      <c r="C2906" s="43"/>
      <c r="D2906" s="43"/>
      <c r="E2906" s="43"/>
      <c r="F2906" s="43"/>
      <c r="G2906" s="48"/>
      <c r="H2906" s="49"/>
      <c r="I2906" s="46" t="str">
        <f>IF(C2906="","",INDEX(airports_all,MATCH(C2906,Inputs!$J$5:$J$8662,0)))</f>
        <v/>
      </c>
      <c r="J2906" s="72" t="str">
        <f>IF(D2906="","",INDEX(airports_all,MATCH(D2906,Inputs!$J$5:$J$8662,0)))</f>
        <v/>
      </c>
      <c r="K2906" s="88" t="str">
        <f t="shared" si="92"/>
        <v/>
      </c>
      <c r="N2906" s="207">
        <f t="shared" si="93"/>
        <v>0</v>
      </c>
    </row>
    <row r="2907" spans="1:14" s="41" customFormat="1" x14ac:dyDescent="0.25">
      <c r="A2907" s="270"/>
      <c r="B2907" s="271"/>
      <c r="C2907" s="43"/>
      <c r="D2907" s="43"/>
      <c r="E2907" s="43"/>
      <c r="F2907" s="43"/>
      <c r="G2907" s="48"/>
      <c r="H2907" s="49"/>
      <c r="I2907" s="46" t="str">
        <f>IF(C2907="","",INDEX(airports_all,MATCH(C2907,Inputs!$J$5:$J$8662,0)))</f>
        <v/>
      </c>
      <c r="J2907" s="72" t="str">
        <f>IF(D2907="","",INDEX(airports_all,MATCH(D2907,Inputs!$J$5:$J$8662,0)))</f>
        <v/>
      </c>
      <c r="K2907" s="88" t="str">
        <f t="shared" si="92"/>
        <v/>
      </c>
      <c r="N2907" s="207">
        <f t="shared" si="93"/>
        <v>0</v>
      </c>
    </row>
    <row r="2908" spans="1:14" s="41" customFormat="1" x14ac:dyDescent="0.25">
      <c r="A2908" s="270"/>
      <c r="B2908" s="271"/>
      <c r="C2908" s="43"/>
      <c r="D2908" s="43"/>
      <c r="E2908" s="43"/>
      <c r="F2908" s="43"/>
      <c r="G2908" s="48"/>
      <c r="H2908" s="49"/>
      <c r="I2908" s="46" t="str">
        <f>IF(C2908="","",INDEX(airports_all,MATCH(C2908,Inputs!$J$5:$J$8662,0)))</f>
        <v/>
      </c>
      <c r="J2908" s="72" t="str">
        <f>IF(D2908="","",INDEX(airports_all,MATCH(D2908,Inputs!$J$5:$J$8662,0)))</f>
        <v/>
      </c>
      <c r="K2908" s="88" t="str">
        <f t="shared" si="92"/>
        <v/>
      </c>
      <c r="N2908" s="207">
        <f t="shared" si="93"/>
        <v>0</v>
      </c>
    </row>
    <row r="2909" spans="1:14" s="41" customFormat="1" x14ac:dyDescent="0.25">
      <c r="A2909" s="270"/>
      <c r="B2909" s="271"/>
      <c r="C2909" s="43"/>
      <c r="D2909" s="43"/>
      <c r="E2909" s="43"/>
      <c r="F2909" s="43"/>
      <c r="G2909" s="48"/>
      <c r="H2909" s="49"/>
      <c r="I2909" s="46" t="str">
        <f>IF(C2909="","",INDEX(airports_all,MATCH(C2909,Inputs!$J$5:$J$8662,0)))</f>
        <v/>
      </c>
      <c r="J2909" s="72" t="str">
        <f>IF(D2909="","",INDEX(airports_all,MATCH(D2909,Inputs!$J$5:$J$8662,0)))</f>
        <v/>
      </c>
      <c r="K2909" s="88" t="str">
        <f t="shared" si="92"/>
        <v/>
      </c>
      <c r="N2909" s="207">
        <f t="shared" si="93"/>
        <v>0</v>
      </c>
    </row>
    <row r="2910" spans="1:14" s="41" customFormat="1" x14ac:dyDescent="0.25">
      <c r="A2910" s="270"/>
      <c r="B2910" s="271"/>
      <c r="C2910" s="43"/>
      <c r="D2910" s="43"/>
      <c r="E2910" s="43"/>
      <c r="F2910" s="43"/>
      <c r="G2910" s="48"/>
      <c r="H2910" s="49"/>
      <c r="I2910" s="46" t="str">
        <f>IF(C2910="","",INDEX(airports_all,MATCH(C2910,Inputs!$J$5:$J$8662,0)))</f>
        <v/>
      </c>
      <c r="J2910" s="72" t="str">
        <f>IF(D2910="","",INDEX(airports_all,MATCH(D2910,Inputs!$J$5:$J$8662,0)))</f>
        <v/>
      </c>
      <c r="K2910" s="88" t="str">
        <f t="shared" si="92"/>
        <v/>
      </c>
      <c r="N2910" s="207">
        <f t="shared" si="93"/>
        <v>0</v>
      </c>
    </row>
    <row r="2911" spans="1:14" s="41" customFormat="1" x14ac:dyDescent="0.25">
      <c r="A2911" s="270"/>
      <c r="B2911" s="271"/>
      <c r="C2911" s="43"/>
      <c r="D2911" s="43"/>
      <c r="E2911" s="43"/>
      <c r="F2911" s="43"/>
      <c r="G2911" s="48"/>
      <c r="H2911" s="49"/>
      <c r="I2911" s="46" t="str">
        <f>IF(C2911="","",INDEX(airports_all,MATCH(C2911,Inputs!$J$5:$J$8662,0)))</f>
        <v/>
      </c>
      <c r="J2911" s="72" t="str">
        <f>IF(D2911="","",INDEX(airports_all,MATCH(D2911,Inputs!$J$5:$J$8662,0)))</f>
        <v/>
      </c>
      <c r="K2911" s="88" t="str">
        <f t="shared" si="92"/>
        <v/>
      </c>
      <c r="N2911" s="207">
        <f t="shared" si="93"/>
        <v>0</v>
      </c>
    </row>
    <row r="2912" spans="1:14" s="41" customFormat="1" x14ac:dyDescent="0.25">
      <c r="A2912" s="270"/>
      <c r="B2912" s="271"/>
      <c r="C2912" s="43"/>
      <c r="D2912" s="43"/>
      <c r="E2912" s="43"/>
      <c r="F2912" s="43"/>
      <c r="G2912" s="48"/>
      <c r="H2912" s="49"/>
      <c r="I2912" s="46" t="str">
        <f>IF(C2912="","",INDEX(airports_all,MATCH(C2912,Inputs!$J$5:$J$8662,0)))</f>
        <v/>
      </c>
      <c r="J2912" s="72" t="str">
        <f>IF(D2912="","",INDEX(airports_all,MATCH(D2912,Inputs!$J$5:$J$8662,0)))</f>
        <v/>
      </c>
      <c r="K2912" s="88" t="str">
        <f t="shared" si="92"/>
        <v/>
      </c>
      <c r="N2912" s="207">
        <f t="shared" si="93"/>
        <v>0</v>
      </c>
    </row>
    <row r="2913" spans="1:14" s="41" customFormat="1" x14ac:dyDescent="0.25">
      <c r="A2913" s="270"/>
      <c r="B2913" s="271"/>
      <c r="C2913" s="43"/>
      <c r="D2913" s="43"/>
      <c r="E2913" s="43"/>
      <c r="F2913" s="43"/>
      <c r="G2913" s="48"/>
      <c r="H2913" s="49"/>
      <c r="I2913" s="46" t="str">
        <f>IF(C2913="","",INDEX(airports_all,MATCH(C2913,Inputs!$J$5:$J$8662,0)))</f>
        <v/>
      </c>
      <c r="J2913" s="72" t="str">
        <f>IF(D2913="","",INDEX(airports_all,MATCH(D2913,Inputs!$J$5:$J$8662,0)))</f>
        <v/>
      </c>
      <c r="K2913" s="88" t="str">
        <f t="shared" si="92"/>
        <v/>
      </c>
      <c r="N2913" s="207">
        <f t="shared" si="93"/>
        <v>0</v>
      </c>
    </row>
    <row r="2914" spans="1:14" s="41" customFormat="1" x14ac:dyDescent="0.25">
      <c r="A2914" s="270"/>
      <c r="B2914" s="271"/>
      <c r="C2914" s="43"/>
      <c r="D2914" s="43"/>
      <c r="E2914" s="43"/>
      <c r="F2914" s="43"/>
      <c r="G2914" s="48"/>
      <c r="H2914" s="49"/>
      <c r="I2914" s="46" t="str">
        <f>IF(C2914="","",INDEX(airports_all,MATCH(C2914,Inputs!$J$5:$J$8662,0)))</f>
        <v/>
      </c>
      <c r="J2914" s="72" t="str">
        <f>IF(D2914="","",INDEX(airports_all,MATCH(D2914,Inputs!$J$5:$J$8662,0)))</f>
        <v/>
      </c>
      <c r="K2914" s="88" t="str">
        <f t="shared" si="92"/>
        <v/>
      </c>
      <c r="N2914" s="207">
        <f t="shared" si="93"/>
        <v>0</v>
      </c>
    </row>
    <row r="2915" spans="1:14" s="41" customFormat="1" x14ac:dyDescent="0.25">
      <c r="A2915" s="270"/>
      <c r="B2915" s="271"/>
      <c r="C2915" s="43"/>
      <c r="D2915" s="43"/>
      <c r="E2915" s="43"/>
      <c r="F2915" s="43"/>
      <c r="G2915" s="48"/>
      <c r="H2915" s="49"/>
      <c r="I2915" s="46" t="str">
        <f>IF(C2915="","",INDEX(airports_all,MATCH(C2915,Inputs!$J$5:$J$8662,0)))</f>
        <v/>
      </c>
      <c r="J2915" s="72" t="str">
        <f>IF(D2915="","",INDEX(airports_all,MATCH(D2915,Inputs!$J$5:$J$8662,0)))</f>
        <v/>
      </c>
      <c r="K2915" s="88" t="str">
        <f t="shared" si="92"/>
        <v/>
      </c>
      <c r="N2915" s="207">
        <f t="shared" si="93"/>
        <v>0</v>
      </c>
    </row>
    <row r="2916" spans="1:14" s="41" customFormat="1" x14ac:dyDescent="0.25">
      <c r="A2916" s="270"/>
      <c r="B2916" s="271"/>
      <c r="C2916" s="43"/>
      <c r="D2916" s="43"/>
      <c r="E2916" s="43"/>
      <c r="F2916" s="43"/>
      <c r="G2916" s="48"/>
      <c r="H2916" s="49"/>
      <c r="I2916" s="46" t="str">
        <f>IF(C2916="","",INDEX(airports_all,MATCH(C2916,Inputs!$J$5:$J$8662,0)))</f>
        <v/>
      </c>
      <c r="J2916" s="72" t="str">
        <f>IF(D2916="","",INDEX(airports_all,MATCH(D2916,Inputs!$J$5:$J$8662,0)))</f>
        <v/>
      </c>
      <c r="K2916" s="88" t="str">
        <f t="shared" si="92"/>
        <v/>
      </c>
      <c r="N2916" s="207">
        <f t="shared" si="93"/>
        <v>0</v>
      </c>
    </row>
    <row r="2917" spans="1:14" s="41" customFormat="1" x14ac:dyDescent="0.25">
      <c r="A2917" s="270"/>
      <c r="B2917" s="271"/>
      <c r="C2917" s="43"/>
      <c r="D2917" s="43"/>
      <c r="E2917" s="43"/>
      <c r="F2917" s="43"/>
      <c r="G2917" s="48"/>
      <c r="H2917" s="49"/>
      <c r="I2917" s="46" t="str">
        <f>IF(C2917="","",INDEX(airports_all,MATCH(C2917,Inputs!$J$5:$J$8662,0)))</f>
        <v/>
      </c>
      <c r="J2917" s="72" t="str">
        <f>IF(D2917="","",INDEX(airports_all,MATCH(D2917,Inputs!$J$5:$J$8662,0)))</f>
        <v/>
      </c>
      <c r="K2917" s="88" t="str">
        <f t="shared" si="92"/>
        <v/>
      </c>
      <c r="N2917" s="207">
        <f t="shared" si="93"/>
        <v>0</v>
      </c>
    </row>
    <row r="2918" spans="1:14" s="41" customFormat="1" x14ac:dyDescent="0.25">
      <c r="A2918" s="270"/>
      <c r="B2918" s="271"/>
      <c r="C2918" s="43"/>
      <c r="D2918" s="43"/>
      <c r="E2918" s="43"/>
      <c r="F2918" s="43"/>
      <c r="G2918" s="48"/>
      <c r="H2918" s="49"/>
      <c r="I2918" s="46" t="str">
        <f>IF(C2918="","",INDEX(airports_all,MATCH(C2918,Inputs!$J$5:$J$8662,0)))</f>
        <v/>
      </c>
      <c r="J2918" s="72" t="str">
        <f>IF(D2918="","",INDEX(airports_all,MATCH(D2918,Inputs!$J$5:$J$8662,0)))</f>
        <v/>
      </c>
      <c r="K2918" s="88" t="str">
        <f t="shared" si="92"/>
        <v/>
      </c>
      <c r="N2918" s="207">
        <f t="shared" si="93"/>
        <v>0</v>
      </c>
    </row>
    <row r="2919" spans="1:14" s="41" customFormat="1" x14ac:dyDescent="0.25">
      <c r="A2919" s="270"/>
      <c r="B2919" s="271"/>
      <c r="C2919" s="43"/>
      <c r="D2919" s="43"/>
      <c r="E2919" s="43"/>
      <c r="F2919" s="43"/>
      <c r="G2919" s="48"/>
      <c r="H2919" s="49"/>
      <c r="I2919" s="46" t="str">
        <f>IF(C2919="","",INDEX(airports_all,MATCH(C2919,Inputs!$J$5:$J$8662,0)))</f>
        <v/>
      </c>
      <c r="J2919" s="72" t="str">
        <f>IF(D2919="","",INDEX(airports_all,MATCH(D2919,Inputs!$J$5:$J$8662,0)))</f>
        <v/>
      </c>
      <c r="K2919" s="88" t="str">
        <f t="shared" si="92"/>
        <v/>
      </c>
      <c r="N2919" s="207">
        <f t="shared" si="93"/>
        <v>0</v>
      </c>
    </row>
    <row r="2920" spans="1:14" s="41" customFormat="1" x14ac:dyDescent="0.25">
      <c r="A2920" s="270"/>
      <c r="B2920" s="271"/>
      <c r="C2920" s="43"/>
      <c r="D2920" s="43"/>
      <c r="E2920" s="43"/>
      <c r="F2920" s="43"/>
      <c r="G2920" s="48"/>
      <c r="H2920" s="49"/>
      <c r="I2920" s="46" t="str">
        <f>IF(C2920="","",INDEX(airports_all,MATCH(C2920,Inputs!$J$5:$J$8662,0)))</f>
        <v/>
      </c>
      <c r="J2920" s="72" t="str">
        <f>IF(D2920="","",INDEX(airports_all,MATCH(D2920,Inputs!$J$5:$J$8662,0)))</f>
        <v/>
      </c>
      <c r="K2920" s="88" t="str">
        <f t="shared" si="92"/>
        <v/>
      </c>
      <c r="N2920" s="207">
        <f t="shared" si="93"/>
        <v>0</v>
      </c>
    </row>
    <row r="2921" spans="1:14" s="41" customFormat="1" x14ac:dyDescent="0.25">
      <c r="A2921" s="270"/>
      <c r="B2921" s="271"/>
      <c r="C2921" s="43"/>
      <c r="D2921" s="43"/>
      <c r="E2921" s="43"/>
      <c r="F2921" s="43"/>
      <c r="G2921" s="48"/>
      <c r="H2921" s="49"/>
      <c r="I2921" s="46" t="str">
        <f>IF(C2921="","",INDEX(airports_all,MATCH(C2921,Inputs!$J$5:$J$8662,0)))</f>
        <v/>
      </c>
      <c r="J2921" s="72" t="str">
        <f>IF(D2921="","",INDEX(airports_all,MATCH(D2921,Inputs!$J$5:$J$8662,0)))</f>
        <v/>
      </c>
      <c r="K2921" s="88" t="str">
        <f t="shared" si="92"/>
        <v/>
      </c>
      <c r="N2921" s="207">
        <f t="shared" si="93"/>
        <v>0</v>
      </c>
    </row>
    <row r="2922" spans="1:14" s="41" customFormat="1" x14ac:dyDescent="0.25">
      <c r="A2922" s="270"/>
      <c r="B2922" s="271"/>
      <c r="C2922" s="43"/>
      <c r="D2922" s="43"/>
      <c r="E2922" s="43"/>
      <c r="F2922" s="43"/>
      <c r="G2922" s="48"/>
      <c r="H2922" s="49"/>
      <c r="I2922" s="46" t="str">
        <f>IF(C2922="","",INDEX(airports_all,MATCH(C2922,Inputs!$J$5:$J$8662,0)))</f>
        <v/>
      </c>
      <c r="J2922" s="72" t="str">
        <f>IF(D2922="","",INDEX(airports_all,MATCH(D2922,Inputs!$J$5:$J$8662,0)))</f>
        <v/>
      </c>
      <c r="K2922" s="88" t="str">
        <f t="shared" si="92"/>
        <v/>
      </c>
      <c r="N2922" s="207">
        <f t="shared" si="93"/>
        <v>0</v>
      </c>
    </row>
    <row r="2923" spans="1:14" s="41" customFormat="1" x14ac:dyDescent="0.25">
      <c r="A2923" s="270"/>
      <c r="B2923" s="271"/>
      <c r="C2923" s="43"/>
      <c r="D2923" s="43"/>
      <c r="E2923" s="43"/>
      <c r="F2923" s="43"/>
      <c r="G2923" s="48"/>
      <c r="H2923" s="49"/>
      <c r="I2923" s="46" t="str">
        <f>IF(C2923="","",INDEX(airports_all,MATCH(C2923,Inputs!$J$5:$J$8662,0)))</f>
        <v/>
      </c>
      <c r="J2923" s="72" t="str">
        <f>IF(D2923="","",INDEX(airports_all,MATCH(D2923,Inputs!$J$5:$J$8662,0)))</f>
        <v/>
      </c>
      <c r="K2923" s="88" t="str">
        <f t="shared" si="92"/>
        <v/>
      </c>
      <c r="N2923" s="207">
        <f t="shared" si="93"/>
        <v>0</v>
      </c>
    </row>
    <row r="2924" spans="1:14" s="41" customFormat="1" x14ac:dyDescent="0.25">
      <c r="A2924" s="270"/>
      <c r="B2924" s="271"/>
      <c r="C2924" s="43"/>
      <c r="D2924" s="43"/>
      <c r="E2924" s="43"/>
      <c r="F2924" s="43"/>
      <c r="G2924" s="48"/>
      <c r="H2924" s="49"/>
      <c r="I2924" s="46" t="str">
        <f>IF(C2924="","",INDEX(airports_all,MATCH(C2924,Inputs!$J$5:$J$8662,0)))</f>
        <v/>
      </c>
      <c r="J2924" s="72" t="str">
        <f>IF(D2924="","",INDEX(airports_all,MATCH(D2924,Inputs!$J$5:$J$8662,0)))</f>
        <v/>
      </c>
      <c r="K2924" s="88" t="str">
        <f t="shared" si="92"/>
        <v/>
      </c>
      <c r="N2924" s="207">
        <f t="shared" si="93"/>
        <v>0</v>
      </c>
    </row>
    <row r="2925" spans="1:14" s="41" customFormat="1" x14ac:dyDescent="0.25">
      <c r="A2925" s="270"/>
      <c r="B2925" s="271"/>
      <c r="C2925" s="43"/>
      <c r="D2925" s="43"/>
      <c r="E2925" s="43"/>
      <c r="F2925" s="43"/>
      <c r="G2925" s="48"/>
      <c r="H2925" s="49"/>
      <c r="I2925" s="46" t="str">
        <f>IF(C2925="","",INDEX(airports_all,MATCH(C2925,Inputs!$J$5:$J$8662,0)))</f>
        <v/>
      </c>
      <c r="J2925" s="72" t="str">
        <f>IF(D2925="","",INDEX(airports_all,MATCH(D2925,Inputs!$J$5:$J$8662,0)))</f>
        <v/>
      </c>
      <c r="K2925" s="88" t="str">
        <f t="shared" si="92"/>
        <v/>
      </c>
      <c r="N2925" s="207">
        <f t="shared" si="93"/>
        <v>0</v>
      </c>
    </row>
    <row r="2926" spans="1:14" s="41" customFormat="1" x14ac:dyDescent="0.25">
      <c r="A2926" s="270"/>
      <c r="B2926" s="271"/>
      <c r="C2926" s="43"/>
      <c r="D2926" s="43"/>
      <c r="E2926" s="43"/>
      <c r="F2926" s="43"/>
      <c r="G2926" s="48"/>
      <c r="H2926" s="49"/>
      <c r="I2926" s="46" t="str">
        <f>IF(C2926="","",INDEX(airports_all,MATCH(C2926,Inputs!$J$5:$J$8662,0)))</f>
        <v/>
      </c>
      <c r="J2926" s="72" t="str">
        <f>IF(D2926="","",INDEX(airports_all,MATCH(D2926,Inputs!$J$5:$J$8662,0)))</f>
        <v/>
      </c>
      <c r="K2926" s="88" t="str">
        <f t="shared" si="92"/>
        <v/>
      </c>
      <c r="N2926" s="207">
        <f t="shared" si="93"/>
        <v>0</v>
      </c>
    </row>
    <row r="2927" spans="1:14" s="41" customFormat="1" x14ac:dyDescent="0.25">
      <c r="A2927" s="270"/>
      <c r="B2927" s="271"/>
      <c r="C2927" s="43"/>
      <c r="D2927" s="43"/>
      <c r="E2927" s="43"/>
      <c r="F2927" s="43"/>
      <c r="G2927" s="48"/>
      <c r="H2927" s="49"/>
      <c r="I2927" s="46" t="str">
        <f>IF(C2927="","",INDEX(airports_all,MATCH(C2927,Inputs!$J$5:$J$8662,0)))</f>
        <v/>
      </c>
      <c r="J2927" s="72" t="str">
        <f>IF(D2927="","",INDEX(airports_all,MATCH(D2927,Inputs!$J$5:$J$8662,0)))</f>
        <v/>
      </c>
      <c r="K2927" s="88" t="str">
        <f t="shared" si="92"/>
        <v/>
      </c>
      <c r="N2927" s="207">
        <f t="shared" si="93"/>
        <v>0</v>
      </c>
    </row>
    <row r="2928" spans="1:14" s="41" customFormat="1" x14ac:dyDescent="0.25">
      <c r="A2928" s="270"/>
      <c r="B2928" s="271"/>
      <c r="C2928" s="43"/>
      <c r="D2928" s="43"/>
      <c r="E2928" s="43"/>
      <c r="F2928" s="43"/>
      <c r="G2928" s="48"/>
      <c r="H2928" s="49"/>
      <c r="I2928" s="46" t="str">
        <f>IF(C2928="","",INDEX(airports_all,MATCH(C2928,Inputs!$J$5:$J$8662,0)))</f>
        <v/>
      </c>
      <c r="J2928" s="72" t="str">
        <f>IF(D2928="","",INDEX(airports_all,MATCH(D2928,Inputs!$J$5:$J$8662,0)))</f>
        <v/>
      </c>
      <c r="K2928" s="88" t="str">
        <f t="shared" si="92"/>
        <v/>
      </c>
      <c r="N2928" s="207">
        <f t="shared" si="93"/>
        <v>0</v>
      </c>
    </row>
    <row r="2929" spans="1:14" s="41" customFormat="1" x14ac:dyDescent="0.25">
      <c r="A2929" s="270"/>
      <c r="B2929" s="271"/>
      <c r="C2929" s="43"/>
      <c r="D2929" s="43"/>
      <c r="E2929" s="43"/>
      <c r="F2929" s="43"/>
      <c r="G2929" s="48"/>
      <c r="H2929" s="49"/>
      <c r="I2929" s="46" t="str">
        <f>IF(C2929="","",INDEX(airports_all,MATCH(C2929,Inputs!$J$5:$J$8662,0)))</f>
        <v/>
      </c>
      <c r="J2929" s="72" t="str">
        <f>IF(D2929="","",INDEX(airports_all,MATCH(D2929,Inputs!$J$5:$J$8662,0)))</f>
        <v/>
      </c>
      <c r="K2929" s="88" t="str">
        <f t="shared" si="92"/>
        <v/>
      </c>
      <c r="N2929" s="207">
        <f t="shared" si="93"/>
        <v>0</v>
      </c>
    </row>
    <row r="2930" spans="1:14" s="41" customFormat="1" x14ac:dyDescent="0.25">
      <c r="A2930" s="270"/>
      <c r="B2930" s="271"/>
      <c r="C2930" s="43"/>
      <c r="D2930" s="43"/>
      <c r="E2930" s="43"/>
      <c r="F2930" s="43"/>
      <c r="G2930" s="48"/>
      <c r="H2930" s="49"/>
      <c r="I2930" s="46" t="str">
        <f>IF(C2930="","",INDEX(airports_all,MATCH(C2930,Inputs!$J$5:$J$8662,0)))</f>
        <v/>
      </c>
      <c r="J2930" s="72" t="str">
        <f>IF(D2930="","",INDEX(airports_all,MATCH(D2930,Inputs!$J$5:$J$8662,0)))</f>
        <v/>
      </c>
      <c r="K2930" s="88" t="str">
        <f t="shared" si="92"/>
        <v/>
      </c>
      <c r="N2930" s="207">
        <f t="shared" si="93"/>
        <v>0</v>
      </c>
    </row>
    <row r="2931" spans="1:14" s="41" customFormat="1" x14ac:dyDescent="0.25">
      <c r="A2931" s="270"/>
      <c r="B2931" s="271"/>
      <c r="C2931" s="43"/>
      <c r="D2931" s="43"/>
      <c r="E2931" s="43"/>
      <c r="F2931" s="43"/>
      <c r="G2931" s="48"/>
      <c r="H2931" s="49"/>
      <c r="I2931" s="46" t="str">
        <f>IF(C2931="","",INDEX(airports_all,MATCH(C2931,Inputs!$J$5:$J$8662,0)))</f>
        <v/>
      </c>
      <c r="J2931" s="72" t="str">
        <f>IF(D2931="","",INDEX(airports_all,MATCH(D2931,Inputs!$J$5:$J$8662,0)))</f>
        <v/>
      </c>
      <c r="K2931" s="88" t="str">
        <f t="shared" si="92"/>
        <v/>
      </c>
      <c r="N2931" s="207">
        <f t="shared" si="93"/>
        <v>0</v>
      </c>
    </row>
    <row r="2932" spans="1:14" s="41" customFormat="1" x14ac:dyDescent="0.25">
      <c r="A2932" s="270"/>
      <c r="B2932" s="271"/>
      <c r="C2932" s="43"/>
      <c r="D2932" s="43"/>
      <c r="E2932" s="43"/>
      <c r="F2932" s="43"/>
      <c r="G2932" s="48"/>
      <c r="H2932" s="49"/>
      <c r="I2932" s="46" t="str">
        <f>IF(C2932="","",INDEX(airports_all,MATCH(C2932,Inputs!$J$5:$J$8662,0)))</f>
        <v/>
      </c>
      <c r="J2932" s="72" t="str">
        <f>IF(D2932="","",INDEX(airports_all,MATCH(D2932,Inputs!$J$5:$J$8662,0)))</f>
        <v/>
      </c>
      <c r="K2932" s="88" t="str">
        <f t="shared" si="92"/>
        <v/>
      </c>
      <c r="N2932" s="207">
        <f t="shared" si="93"/>
        <v>0</v>
      </c>
    </row>
    <row r="2933" spans="1:14" s="41" customFormat="1" x14ac:dyDescent="0.25">
      <c r="A2933" s="270"/>
      <c r="B2933" s="271"/>
      <c r="C2933" s="43"/>
      <c r="D2933" s="43"/>
      <c r="E2933" s="43"/>
      <c r="F2933" s="43"/>
      <c r="G2933" s="48"/>
      <c r="H2933" s="49"/>
      <c r="I2933" s="46" t="str">
        <f>IF(C2933="","",INDEX(airports_all,MATCH(C2933,Inputs!$J$5:$J$8662,0)))</f>
        <v/>
      </c>
      <c r="J2933" s="72" t="str">
        <f>IF(D2933="","",INDEX(airports_all,MATCH(D2933,Inputs!$J$5:$J$8662,0)))</f>
        <v/>
      </c>
      <c r="K2933" s="88" t="str">
        <f t="shared" si="92"/>
        <v/>
      </c>
      <c r="N2933" s="207">
        <f t="shared" si="93"/>
        <v>0</v>
      </c>
    </row>
    <row r="2934" spans="1:14" s="41" customFormat="1" x14ac:dyDescent="0.25">
      <c r="A2934" s="270"/>
      <c r="B2934" s="271"/>
      <c r="C2934" s="43"/>
      <c r="D2934" s="43"/>
      <c r="E2934" s="43"/>
      <c r="F2934" s="43"/>
      <c r="G2934" s="48"/>
      <c r="H2934" s="49"/>
      <c r="I2934" s="46" t="str">
        <f>IF(C2934="","",INDEX(airports_all,MATCH(C2934,Inputs!$J$5:$J$8662,0)))</f>
        <v/>
      </c>
      <c r="J2934" s="72" t="str">
        <f>IF(D2934="","",INDEX(airports_all,MATCH(D2934,Inputs!$J$5:$J$8662,0)))</f>
        <v/>
      </c>
      <c r="K2934" s="88" t="str">
        <f t="shared" si="92"/>
        <v/>
      </c>
      <c r="N2934" s="207">
        <f t="shared" si="93"/>
        <v>0</v>
      </c>
    </row>
    <row r="2935" spans="1:14" s="41" customFormat="1" x14ac:dyDescent="0.25">
      <c r="A2935" s="270"/>
      <c r="B2935" s="271"/>
      <c r="C2935" s="43"/>
      <c r="D2935" s="43"/>
      <c r="E2935" s="43"/>
      <c r="F2935" s="43"/>
      <c r="G2935" s="48"/>
      <c r="H2935" s="49"/>
      <c r="I2935" s="46" t="str">
        <f>IF(C2935="","",INDEX(airports_all,MATCH(C2935,Inputs!$J$5:$J$8662,0)))</f>
        <v/>
      </c>
      <c r="J2935" s="72" t="str">
        <f>IF(D2935="","",INDEX(airports_all,MATCH(D2935,Inputs!$J$5:$J$8662,0)))</f>
        <v/>
      </c>
      <c r="K2935" s="88" t="str">
        <f t="shared" si="92"/>
        <v/>
      </c>
      <c r="N2935" s="207">
        <f t="shared" si="93"/>
        <v>0</v>
      </c>
    </row>
    <row r="2936" spans="1:14" s="41" customFormat="1" x14ac:dyDescent="0.25">
      <c r="A2936" s="270"/>
      <c r="B2936" s="271"/>
      <c r="C2936" s="43"/>
      <c r="D2936" s="43"/>
      <c r="E2936" s="43"/>
      <c r="F2936" s="43"/>
      <c r="G2936" s="48"/>
      <c r="H2936" s="49"/>
      <c r="I2936" s="46" t="str">
        <f>IF(C2936="","",INDEX(airports_all,MATCH(C2936,Inputs!$J$5:$J$8662,0)))</f>
        <v/>
      </c>
      <c r="J2936" s="72" t="str">
        <f>IF(D2936="","",INDEX(airports_all,MATCH(D2936,Inputs!$J$5:$J$8662,0)))</f>
        <v/>
      </c>
      <c r="K2936" s="88" t="str">
        <f t="shared" si="92"/>
        <v/>
      </c>
      <c r="N2936" s="207">
        <f t="shared" si="93"/>
        <v>0</v>
      </c>
    </row>
    <row r="2937" spans="1:14" s="41" customFormat="1" x14ac:dyDescent="0.25">
      <c r="A2937" s="270"/>
      <c r="B2937" s="271"/>
      <c r="C2937" s="43"/>
      <c r="D2937" s="43"/>
      <c r="E2937" s="43"/>
      <c r="F2937" s="43"/>
      <c r="G2937" s="48"/>
      <c r="H2937" s="49"/>
      <c r="I2937" s="46" t="str">
        <f>IF(C2937="","",INDEX(airports_all,MATCH(C2937,Inputs!$J$5:$J$8662,0)))</f>
        <v/>
      </c>
      <c r="J2937" s="72" t="str">
        <f>IF(D2937="","",INDEX(airports_all,MATCH(D2937,Inputs!$J$5:$J$8662,0)))</f>
        <v/>
      </c>
      <c r="K2937" s="88" t="str">
        <f t="shared" si="92"/>
        <v/>
      </c>
      <c r="N2937" s="207">
        <f t="shared" si="93"/>
        <v>0</v>
      </c>
    </row>
    <row r="2938" spans="1:14" s="41" customFormat="1" x14ac:dyDescent="0.25">
      <c r="A2938" s="270"/>
      <c r="B2938" s="271"/>
      <c r="C2938" s="43"/>
      <c r="D2938" s="43"/>
      <c r="E2938" s="43"/>
      <c r="F2938" s="43"/>
      <c r="G2938" s="48"/>
      <c r="H2938" s="49"/>
      <c r="I2938" s="46" t="str">
        <f>IF(C2938="","",INDEX(airports_all,MATCH(C2938,Inputs!$J$5:$J$8662,0)))</f>
        <v/>
      </c>
      <c r="J2938" s="72" t="str">
        <f>IF(D2938="","",INDEX(airports_all,MATCH(D2938,Inputs!$J$5:$J$8662,0)))</f>
        <v/>
      </c>
      <c r="K2938" s="88" t="str">
        <f t="shared" si="92"/>
        <v/>
      </c>
      <c r="N2938" s="207">
        <f t="shared" si="93"/>
        <v>0</v>
      </c>
    </row>
    <row r="2939" spans="1:14" s="41" customFormat="1" x14ac:dyDescent="0.25">
      <c r="A2939" s="270"/>
      <c r="B2939" s="271"/>
      <c r="C2939" s="43"/>
      <c r="D2939" s="43"/>
      <c r="E2939" s="43"/>
      <c r="F2939" s="43"/>
      <c r="G2939" s="48"/>
      <c r="H2939" s="49"/>
      <c r="I2939" s="46" t="str">
        <f>IF(C2939="","",INDEX(airports_all,MATCH(C2939,Inputs!$J$5:$J$8662,0)))</f>
        <v/>
      </c>
      <c r="J2939" s="72" t="str">
        <f>IF(D2939="","",INDEX(airports_all,MATCH(D2939,Inputs!$J$5:$J$8662,0)))</f>
        <v/>
      </c>
      <c r="K2939" s="88" t="str">
        <f t="shared" si="92"/>
        <v/>
      </c>
      <c r="N2939" s="207">
        <f t="shared" si="93"/>
        <v>0</v>
      </c>
    </row>
    <row r="2940" spans="1:14" s="41" customFormat="1" x14ac:dyDescent="0.25">
      <c r="A2940" s="270"/>
      <c r="B2940" s="271"/>
      <c r="C2940" s="43"/>
      <c r="D2940" s="43"/>
      <c r="E2940" s="43"/>
      <c r="F2940" s="43"/>
      <c r="G2940" s="48"/>
      <c r="H2940" s="49"/>
      <c r="I2940" s="46" t="str">
        <f>IF(C2940="","",INDEX(airports_all,MATCH(C2940,Inputs!$J$5:$J$8662,0)))</f>
        <v/>
      </c>
      <c r="J2940" s="72" t="str">
        <f>IF(D2940="","",INDEX(airports_all,MATCH(D2940,Inputs!$J$5:$J$8662,0)))</f>
        <v/>
      </c>
      <c r="K2940" s="88" t="str">
        <f t="shared" si="92"/>
        <v/>
      </c>
      <c r="N2940" s="207">
        <f t="shared" si="93"/>
        <v>0</v>
      </c>
    </row>
    <row r="2941" spans="1:14" s="41" customFormat="1" x14ac:dyDescent="0.25">
      <c r="A2941" s="270"/>
      <c r="B2941" s="271"/>
      <c r="C2941" s="43"/>
      <c r="D2941" s="43"/>
      <c r="E2941" s="43"/>
      <c r="F2941" s="43"/>
      <c r="G2941" s="48"/>
      <c r="H2941" s="49"/>
      <c r="I2941" s="46" t="str">
        <f>IF(C2941="","",INDEX(airports_all,MATCH(C2941,Inputs!$J$5:$J$8662,0)))</f>
        <v/>
      </c>
      <c r="J2941" s="72" t="str">
        <f>IF(D2941="","",INDEX(airports_all,MATCH(D2941,Inputs!$J$5:$J$8662,0)))</f>
        <v/>
      </c>
      <c r="K2941" s="88" t="str">
        <f t="shared" si="92"/>
        <v/>
      </c>
      <c r="N2941" s="207">
        <f t="shared" si="93"/>
        <v>0</v>
      </c>
    </row>
    <row r="2942" spans="1:14" s="41" customFormat="1" x14ac:dyDescent="0.25">
      <c r="A2942" s="270"/>
      <c r="B2942" s="271"/>
      <c r="C2942" s="43"/>
      <c r="D2942" s="43"/>
      <c r="E2942" s="43"/>
      <c r="F2942" s="43"/>
      <c r="G2942" s="48"/>
      <c r="H2942" s="49"/>
      <c r="I2942" s="46" t="str">
        <f>IF(C2942="","",INDEX(airports_all,MATCH(C2942,Inputs!$J$5:$J$8662,0)))</f>
        <v/>
      </c>
      <c r="J2942" s="72" t="str">
        <f>IF(D2942="","",INDEX(airports_all,MATCH(D2942,Inputs!$J$5:$J$8662,0)))</f>
        <v/>
      </c>
      <c r="K2942" s="88" t="str">
        <f t="shared" si="92"/>
        <v/>
      </c>
      <c r="N2942" s="207">
        <f t="shared" si="93"/>
        <v>0</v>
      </c>
    </row>
    <row r="2943" spans="1:14" s="41" customFormat="1" x14ac:dyDescent="0.25">
      <c r="A2943" s="270"/>
      <c r="B2943" s="271"/>
      <c r="C2943" s="43"/>
      <c r="D2943" s="43"/>
      <c r="E2943" s="43"/>
      <c r="F2943" s="43"/>
      <c r="G2943" s="48"/>
      <c r="H2943" s="49"/>
      <c r="I2943" s="46" t="str">
        <f>IF(C2943="","",INDEX(airports_all,MATCH(C2943,Inputs!$J$5:$J$8662,0)))</f>
        <v/>
      </c>
      <c r="J2943" s="72" t="str">
        <f>IF(D2943="","",INDEX(airports_all,MATCH(D2943,Inputs!$J$5:$J$8662,0)))</f>
        <v/>
      </c>
      <c r="K2943" s="88" t="str">
        <f t="shared" si="92"/>
        <v/>
      </c>
      <c r="N2943" s="207">
        <f t="shared" si="93"/>
        <v>0</v>
      </c>
    </row>
    <row r="2944" spans="1:14" s="41" customFormat="1" x14ac:dyDescent="0.25">
      <c r="A2944" s="270"/>
      <c r="B2944" s="271"/>
      <c r="C2944" s="43"/>
      <c r="D2944" s="43"/>
      <c r="E2944" s="43"/>
      <c r="F2944" s="43"/>
      <c r="G2944" s="48"/>
      <c r="H2944" s="49"/>
      <c r="I2944" s="46" t="str">
        <f>IF(C2944="","",INDEX(airports_all,MATCH(C2944,Inputs!$J$5:$J$8662,0)))</f>
        <v/>
      </c>
      <c r="J2944" s="72" t="str">
        <f>IF(D2944="","",INDEX(airports_all,MATCH(D2944,Inputs!$J$5:$J$8662,0)))</f>
        <v/>
      </c>
      <c r="K2944" s="88" t="str">
        <f t="shared" si="92"/>
        <v/>
      </c>
      <c r="N2944" s="207">
        <f t="shared" si="93"/>
        <v>0</v>
      </c>
    </row>
    <row r="2945" spans="1:14" s="41" customFormat="1" x14ac:dyDescent="0.25">
      <c r="A2945" s="270"/>
      <c r="B2945" s="271"/>
      <c r="C2945" s="43"/>
      <c r="D2945" s="43"/>
      <c r="E2945" s="43"/>
      <c r="F2945" s="43"/>
      <c r="G2945" s="48"/>
      <c r="H2945" s="49"/>
      <c r="I2945" s="46" t="str">
        <f>IF(C2945="","",INDEX(airports_all,MATCH(C2945,Inputs!$J$5:$J$8662,0)))</f>
        <v/>
      </c>
      <c r="J2945" s="72" t="str">
        <f>IF(D2945="","",INDEX(airports_all,MATCH(D2945,Inputs!$J$5:$J$8662,0)))</f>
        <v/>
      </c>
      <c r="K2945" s="88" t="str">
        <f t="shared" si="92"/>
        <v/>
      </c>
      <c r="N2945" s="207">
        <f t="shared" si="93"/>
        <v>0</v>
      </c>
    </row>
    <row r="2946" spans="1:14" s="41" customFormat="1" x14ac:dyDescent="0.25">
      <c r="A2946" s="270"/>
      <c r="B2946" s="271"/>
      <c r="C2946" s="43"/>
      <c r="D2946" s="43"/>
      <c r="E2946" s="43"/>
      <c r="F2946" s="43"/>
      <c r="G2946" s="48"/>
      <c r="H2946" s="49"/>
      <c r="I2946" s="46" t="str">
        <f>IF(C2946="","",INDEX(airports_all,MATCH(C2946,Inputs!$J$5:$J$8662,0)))</f>
        <v/>
      </c>
      <c r="J2946" s="72" t="str">
        <f>IF(D2946="","",INDEX(airports_all,MATCH(D2946,Inputs!$J$5:$J$8662,0)))</f>
        <v/>
      </c>
      <c r="K2946" s="88" t="str">
        <f t="shared" si="92"/>
        <v/>
      </c>
      <c r="N2946" s="207">
        <f t="shared" si="93"/>
        <v>0</v>
      </c>
    </row>
    <row r="2947" spans="1:14" s="41" customFormat="1" x14ac:dyDescent="0.25">
      <c r="A2947" s="270"/>
      <c r="B2947" s="271"/>
      <c r="C2947" s="43"/>
      <c r="D2947" s="43"/>
      <c r="E2947" s="43"/>
      <c r="F2947" s="43"/>
      <c r="G2947" s="48"/>
      <c r="H2947" s="49"/>
      <c r="I2947" s="46" t="str">
        <f>IF(C2947="","",INDEX(airports_all,MATCH(C2947,Inputs!$J$5:$J$8662,0)))</f>
        <v/>
      </c>
      <c r="J2947" s="72" t="str">
        <f>IF(D2947="","",INDEX(airports_all,MATCH(D2947,Inputs!$J$5:$J$8662,0)))</f>
        <v/>
      </c>
      <c r="K2947" s="88" t="str">
        <f t="shared" si="92"/>
        <v/>
      </c>
      <c r="N2947" s="207">
        <f t="shared" si="93"/>
        <v>0</v>
      </c>
    </row>
    <row r="2948" spans="1:14" s="41" customFormat="1" x14ac:dyDescent="0.25">
      <c r="A2948" s="270"/>
      <c r="B2948" s="271"/>
      <c r="C2948" s="43"/>
      <c r="D2948" s="43"/>
      <c r="E2948" s="43"/>
      <c r="F2948" s="43"/>
      <c r="G2948" s="48"/>
      <c r="H2948" s="49"/>
      <c r="I2948" s="46" t="str">
        <f>IF(C2948="","",INDEX(airports_all,MATCH(C2948,Inputs!$J$5:$J$8662,0)))</f>
        <v/>
      </c>
      <c r="J2948" s="72" t="str">
        <f>IF(D2948="","",INDEX(airports_all,MATCH(D2948,Inputs!$J$5:$J$8662,0)))</f>
        <v/>
      </c>
      <c r="K2948" s="88" t="str">
        <f t="shared" si="92"/>
        <v/>
      </c>
      <c r="N2948" s="207">
        <f t="shared" si="93"/>
        <v>0</v>
      </c>
    </row>
    <row r="2949" spans="1:14" s="41" customFormat="1" x14ac:dyDescent="0.25">
      <c r="A2949" s="270"/>
      <c r="B2949" s="271"/>
      <c r="C2949" s="43"/>
      <c r="D2949" s="43"/>
      <c r="E2949" s="43"/>
      <c r="F2949" s="43"/>
      <c r="G2949" s="48"/>
      <c r="H2949" s="49"/>
      <c r="I2949" s="46" t="str">
        <f>IF(C2949="","",INDEX(airports_all,MATCH(C2949,Inputs!$J$5:$J$8662,0)))</f>
        <v/>
      </c>
      <c r="J2949" s="72" t="str">
        <f>IF(D2949="","",INDEX(airports_all,MATCH(D2949,Inputs!$J$5:$J$8662,0)))</f>
        <v/>
      </c>
      <c r="K2949" s="88" t="str">
        <f t="shared" si="92"/>
        <v/>
      </c>
      <c r="N2949" s="207">
        <f t="shared" si="93"/>
        <v>0</v>
      </c>
    </row>
    <row r="2950" spans="1:14" s="41" customFormat="1" x14ac:dyDescent="0.25">
      <c r="A2950" s="270"/>
      <c r="B2950" s="271"/>
      <c r="C2950" s="43"/>
      <c r="D2950" s="43"/>
      <c r="E2950" s="43"/>
      <c r="F2950" s="43"/>
      <c r="G2950" s="48"/>
      <c r="H2950" s="49"/>
      <c r="I2950" s="46" t="str">
        <f>IF(C2950="","",INDEX(airports_all,MATCH(C2950,Inputs!$J$5:$J$8662,0)))</f>
        <v/>
      </c>
      <c r="J2950" s="72" t="str">
        <f>IF(D2950="","",INDEX(airports_all,MATCH(D2950,Inputs!$J$5:$J$8662,0)))</f>
        <v/>
      </c>
      <c r="K2950" s="88" t="str">
        <f t="shared" si="92"/>
        <v/>
      </c>
      <c r="N2950" s="207">
        <f t="shared" si="93"/>
        <v>0</v>
      </c>
    </row>
    <row r="2951" spans="1:14" s="41" customFormat="1" x14ac:dyDescent="0.25">
      <c r="A2951" s="270"/>
      <c r="B2951" s="271"/>
      <c r="C2951" s="43"/>
      <c r="D2951" s="43"/>
      <c r="E2951" s="43"/>
      <c r="F2951" s="43"/>
      <c r="G2951" s="48"/>
      <c r="H2951" s="49"/>
      <c r="I2951" s="46" t="str">
        <f>IF(C2951="","",INDEX(airports_all,MATCH(C2951,Inputs!$J$5:$J$8662,0)))</f>
        <v/>
      </c>
      <c r="J2951" s="72" t="str">
        <f>IF(D2951="","",INDEX(airports_all,MATCH(D2951,Inputs!$J$5:$J$8662,0)))</f>
        <v/>
      </c>
      <c r="K2951" s="88" t="str">
        <f t="shared" si="92"/>
        <v/>
      </c>
      <c r="N2951" s="207">
        <f t="shared" si="93"/>
        <v>0</v>
      </c>
    </row>
    <row r="2952" spans="1:14" s="41" customFormat="1" x14ac:dyDescent="0.25">
      <c r="A2952" s="270"/>
      <c r="B2952" s="271"/>
      <c r="C2952" s="43"/>
      <c r="D2952" s="43"/>
      <c r="E2952" s="43"/>
      <c r="F2952" s="43"/>
      <c r="G2952" s="48"/>
      <c r="H2952" s="49"/>
      <c r="I2952" s="46" t="str">
        <f>IF(C2952="","",INDEX(airports_all,MATCH(C2952,Inputs!$J$5:$J$8662,0)))</f>
        <v/>
      </c>
      <c r="J2952" s="72" t="str">
        <f>IF(D2952="","",INDEX(airports_all,MATCH(D2952,Inputs!$J$5:$J$8662,0)))</f>
        <v/>
      </c>
      <c r="K2952" s="88" t="str">
        <f t="shared" si="92"/>
        <v/>
      </c>
      <c r="N2952" s="207">
        <f t="shared" si="93"/>
        <v>0</v>
      </c>
    </row>
    <row r="2953" spans="1:14" s="41" customFormat="1" x14ac:dyDescent="0.25">
      <c r="A2953" s="270"/>
      <c r="B2953" s="271"/>
      <c r="C2953" s="43"/>
      <c r="D2953" s="43"/>
      <c r="E2953" s="43"/>
      <c r="F2953" s="43"/>
      <c r="G2953" s="48"/>
      <c r="H2953" s="49"/>
      <c r="I2953" s="46" t="str">
        <f>IF(C2953="","",INDEX(airports_all,MATCH(C2953,Inputs!$J$5:$J$8662,0)))</f>
        <v/>
      </c>
      <c r="J2953" s="72" t="str">
        <f>IF(D2953="","",INDEX(airports_all,MATCH(D2953,Inputs!$J$5:$J$8662,0)))</f>
        <v/>
      </c>
      <c r="K2953" s="88" t="str">
        <f t="shared" si="92"/>
        <v/>
      </c>
      <c r="N2953" s="207">
        <f t="shared" si="93"/>
        <v>0</v>
      </c>
    </row>
    <row r="2954" spans="1:14" s="41" customFormat="1" x14ac:dyDescent="0.25">
      <c r="A2954" s="270"/>
      <c r="B2954" s="271"/>
      <c r="C2954" s="43"/>
      <c r="D2954" s="43"/>
      <c r="E2954" s="43"/>
      <c r="F2954" s="43"/>
      <c r="G2954" s="48"/>
      <c r="H2954" s="49"/>
      <c r="I2954" s="46" t="str">
        <f>IF(C2954="","",INDEX(airports_all,MATCH(C2954,Inputs!$J$5:$J$8662,0)))</f>
        <v/>
      </c>
      <c r="J2954" s="72" t="str">
        <f>IF(D2954="","",INDEX(airports_all,MATCH(D2954,Inputs!$J$5:$J$8662,0)))</f>
        <v/>
      </c>
      <c r="K2954" s="88" t="str">
        <f t="shared" si="92"/>
        <v/>
      </c>
      <c r="N2954" s="207">
        <f t="shared" si="93"/>
        <v>0</v>
      </c>
    </row>
    <row r="2955" spans="1:14" s="41" customFormat="1" x14ac:dyDescent="0.25">
      <c r="A2955" s="270"/>
      <c r="B2955" s="271"/>
      <c r="C2955" s="43"/>
      <c r="D2955" s="43"/>
      <c r="E2955" s="43"/>
      <c r="F2955" s="43"/>
      <c r="G2955" s="48"/>
      <c r="H2955" s="49"/>
      <c r="I2955" s="46" t="str">
        <f>IF(C2955="","",INDEX(airports_all,MATCH(C2955,Inputs!$J$5:$J$8662,0)))</f>
        <v/>
      </c>
      <c r="J2955" s="72" t="str">
        <f>IF(D2955="","",INDEX(airports_all,MATCH(D2955,Inputs!$J$5:$J$8662,0)))</f>
        <v/>
      </c>
      <c r="K2955" s="88" t="str">
        <f t="shared" si="92"/>
        <v/>
      </c>
      <c r="N2955" s="207">
        <f t="shared" si="93"/>
        <v>0</v>
      </c>
    </row>
    <row r="2956" spans="1:14" s="41" customFormat="1" x14ac:dyDescent="0.25">
      <c r="A2956" s="270"/>
      <c r="B2956" s="271"/>
      <c r="C2956" s="43"/>
      <c r="D2956" s="43"/>
      <c r="E2956" s="43"/>
      <c r="F2956" s="43"/>
      <c r="G2956" s="48"/>
      <c r="H2956" s="49"/>
      <c r="I2956" s="46" t="str">
        <f>IF(C2956="","",INDEX(airports_all,MATCH(C2956,Inputs!$J$5:$J$8662,0)))</f>
        <v/>
      </c>
      <c r="J2956" s="72" t="str">
        <f>IF(D2956="","",INDEX(airports_all,MATCH(D2956,Inputs!$J$5:$J$8662,0)))</f>
        <v/>
      </c>
      <c r="K2956" s="88" t="str">
        <f t="shared" si="92"/>
        <v/>
      </c>
      <c r="N2956" s="207">
        <f t="shared" si="93"/>
        <v>0</v>
      </c>
    </row>
    <row r="2957" spans="1:14" s="41" customFormat="1" x14ac:dyDescent="0.25">
      <c r="A2957" s="270"/>
      <c r="B2957" s="271"/>
      <c r="C2957" s="43"/>
      <c r="D2957" s="43"/>
      <c r="E2957" s="43"/>
      <c r="F2957" s="43"/>
      <c r="G2957" s="48"/>
      <c r="H2957" s="49"/>
      <c r="I2957" s="46" t="str">
        <f>IF(C2957="","",INDEX(airports_all,MATCH(C2957,Inputs!$J$5:$J$8662,0)))</f>
        <v/>
      </c>
      <c r="J2957" s="72" t="str">
        <f>IF(D2957="","",INDEX(airports_all,MATCH(D2957,Inputs!$J$5:$J$8662,0)))</f>
        <v/>
      </c>
      <c r="K2957" s="88" t="str">
        <f t="shared" si="92"/>
        <v/>
      </c>
      <c r="N2957" s="207">
        <f t="shared" si="93"/>
        <v>0</v>
      </c>
    </row>
    <row r="2958" spans="1:14" s="41" customFormat="1" x14ac:dyDescent="0.25">
      <c r="A2958" s="270"/>
      <c r="B2958" s="271"/>
      <c r="C2958" s="43"/>
      <c r="D2958" s="43"/>
      <c r="E2958" s="43"/>
      <c r="F2958" s="43"/>
      <c r="G2958" s="48"/>
      <c r="H2958" s="49"/>
      <c r="I2958" s="46" t="str">
        <f>IF(C2958="","",INDEX(airports_all,MATCH(C2958,Inputs!$J$5:$J$8662,0)))</f>
        <v/>
      </c>
      <c r="J2958" s="72" t="str">
        <f>IF(D2958="","",INDEX(airports_all,MATCH(D2958,Inputs!$J$5:$J$8662,0)))</f>
        <v/>
      </c>
      <c r="K2958" s="88" t="str">
        <f t="shared" si="92"/>
        <v/>
      </c>
      <c r="N2958" s="207">
        <f t="shared" si="93"/>
        <v>0</v>
      </c>
    </row>
    <row r="2959" spans="1:14" s="41" customFormat="1" x14ac:dyDescent="0.25">
      <c r="A2959" s="270"/>
      <c r="B2959" s="271"/>
      <c r="C2959" s="43"/>
      <c r="D2959" s="43"/>
      <c r="E2959" s="43"/>
      <c r="F2959" s="43"/>
      <c r="G2959" s="48"/>
      <c r="H2959" s="49"/>
      <c r="I2959" s="46" t="str">
        <f>IF(C2959="","",INDEX(airports_all,MATCH(C2959,Inputs!$J$5:$J$8662,0)))</f>
        <v/>
      </c>
      <c r="J2959" s="72" t="str">
        <f>IF(D2959="","",INDEX(airports_all,MATCH(D2959,Inputs!$J$5:$J$8662,0)))</f>
        <v/>
      </c>
      <c r="K2959" s="88" t="str">
        <f t="shared" si="92"/>
        <v/>
      </c>
      <c r="N2959" s="207">
        <f t="shared" si="93"/>
        <v>0</v>
      </c>
    </row>
    <row r="2960" spans="1:14" s="41" customFormat="1" x14ac:dyDescent="0.25">
      <c r="A2960" s="270"/>
      <c r="B2960" s="271"/>
      <c r="C2960" s="43"/>
      <c r="D2960" s="43"/>
      <c r="E2960" s="43"/>
      <c r="F2960" s="43"/>
      <c r="G2960" s="48"/>
      <c r="H2960" s="49"/>
      <c r="I2960" s="46" t="str">
        <f>IF(C2960="","",INDEX(airports_all,MATCH(C2960,Inputs!$J$5:$J$8662,0)))</f>
        <v/>
      </c>
      <c r="J2960" s="72" t="str">
        <f>IF(D2960="","",INDEX(airports_all,MATCH(D2960,Inputs!$J$5:$J$8662,0)))</f>
        <v/>
      </c>
      <c r="K2960" s="88" t="str">
        <f t="shared" si="92"/>
        <v/>
      </c>
      <c r="N2960" s="207">
        <f t="shared" si="93"/>
        <v>0</v>
      </c>
    </row>
    <row r="2961" spans="1:14" s="41" customFormat="1" x14ac:dyDescent="0.25">
      <c r="A2961" s="270"/>
      <c r="B2961" s="271"/>
      <c r="C2961" s="43"/>
      <c r="D2961" s="43"/>
      <c r="E2961" s="43"/>
      <c r="F2961" s="43"/>
      <c r="G2961" s="48"/>
      <c r="H2961" s="49"/>
      <c r="I2961" s="46" t="str">
        <f>IF(C2961="","",INDEX(airports_all,MATCH(C2961,Inputs!$J$5:$J$8662,0)))</f>
        <v/>
      </c>
      <c r="J2961" s="72" t="str">
        <f>IF(D2961="","",INDEX(airports_all,MATCH(D2961,Inputs!$J$5:$J$8662,0)))</f>
        <v/>
      </c>
      <c r="K2961" s="88" t="str">
        <f t="shared" si="92"/>
        <v/>
      </c>
      <c r="N2961" s="207">
        <f t="shared" si="93"/>
        <v>0</v>
      </c>
    </row>
    <row r="2962" spans="1:14" s="41" customFormat="1" x14ac:dyDescent="0.25">
      <c r="A2962" s="270"/>
      <c r="B2962" s="271"/>
      <c r="C2962" s="43"/>
      <c r="D2962" s="43"/>
      <c r="E2962" s="43"/>
      <c r="F2962" s="43"/>
      <c r="G2962" s="48"/>
      <c r="H2962" s="49"/>
      <c r="I2962" s="46" t="str">
        <f>IF(C2962="","",INDEX(airports_all,MATCH(C2962,Inputs!$J$5:$J$8662,0)))</f>
        <v/>
      </c>
      <c r="J2962" s="72" t="str">
        <f>IF(D2962="","",INDEX(airports_all,MATCH(D2962,Inputs!$J$5:$J$8662,0)))</f>
        <v/>
      </c>
      <c r="K2962" s="88" t="str">
        <f t="shared" si="92"/>
        <v/>
      </c>
      <c r="N2962" s="207">
        <f t="shared" si="93"/>
        <v>0</v>
      </c>
    </row>
    <row r="2963" spans="1:14" s="41" customFormat="1" x14ac:dyDescent="0.25">
      <c r="A2963" s="270"/>
      <c r="B2963" s="271"/>
      <c r="C2963" s="43"/>
      <c r="D2963" s="43"/>
      <c r="E2963" s="43"/>
      <c r="F2963" s="43"/>
      <c r="G2963" s="48"/>
      <c r="H2963" s="49"/>
      <c r="I2963" s="46" t="str">
        <f>IF(C2963="","",INDEX(airports_all,MATCH(C2963,Inputs!$J$5:$J$8662,0)))</f>
        <v/>
      </c>
      <c r="J2963" s="72" t="str">
        <f>IF(D2963="","",INDEX(airports_all,MATCH(D2963,Inputs!$J$5:$J$8662,0)))</f>
        <v/>
      </c>
      <c r="K2963" s="88" t="str">
        <f t="shared" si="92"/>
        <v/>
      </c>
      <c r="N2963" s="207">
        <f t="shared" si="93"/>
        <v>0</v>
      </c>
    </row>
    <row r="2964" spans="1:14" s="41" customFormat="1" x14ac:dyDescent="0.25">
      <c r="A2964" s="270"/>
      <c r="B2964" s="271"/>
      <c r="C2964" s="43"/>
      <c r="D2964" s="43"/>
      <c r="E2964" s="43"/>
      <c r="F2964" s="43"/>
      <c r="G2964" s="48"/>
      <c r="H2964" s="49"/>
      <c r="I2964" s="46" t="str">
        <f>IF(C2964="","",INDEX(airports_all,MATCH(C2964,Inputs!$J$5:$J$8662,0)))</f>
        <v/>
      </c>
      <c r="J2964" s="72" t="str">
        <f>IF(D2964="","",INDEX(airports_all,MATCH(D2964,Inputs!$J$5:$J$8662,0)))</f>
        <v/>
      </c>
      <c r="K2964" s="88" t="str">
        <f t="shared" si="92"/>
        <v/>
      </c>
      <c r="N2964" s="207">
        <f t="shared" si="93"/>
        <v>0</v>
      </c>
    </row>
    <row r="2965" spans="1:14" s="41" customFormat="1" x14ac:dyDescent="0.25">
      <c r="A2965" s="270"/>
      <c r="B2965" s="271"/>
      <c r="C2965" s="43"/>
      <c r="D2965" s="43"/>
      <c r="E2965" s="43"/>
      <c r="F2965" s="43"/>
      <c r="G2965" s="48"/>
      <c r="H2965" s="49"/>
      <c r="I2965" s="46" t="str">
        <f>IF(C2965="","",INDEX(airports_all,MATCH(C2965,Inputs!$J$5:$J$8662,0)))</f>
        <v/>
      </c>
      <c r="J2965" s="72" t="str">
        <f>IF(D2965="","",INDEX(airports_all,MATCH(D2965,Inputs!$J$5:$J$8662,0)))</f>
        <v/>
      </c>
      <c r="K2965" s="88" t="str">
        <f t="shared" si="92"/>
        <v/>
      </c>
      <c r="N2965" s="207">
        <f t="shared" si="93"/>
        <v>0</v>
      </c>
    </row>
    <row r="2966" spans="1:14" s="41" customFormat="1" x14ac:dyDescent="0.25">
      <c r="A2966" s="270"/>
      <c r="B2966" s="271"/>
      <c r="C2966" s="43"/>
      <c r="D2966" s="43"/>
      <c r="E2966" s="43"/>
      <c r="F2966" s="43"/>
      <c r="G2966" s="48"/>
      <c r="H2966" s="49"/>
      <c r="I2966" s="46" t="str">
        <f>IF(C2966="","",INDEX(airports_all,MATCH(C2966,Inputs!$J$5:$J$8662,0)))</f>
        <v/>
      </c>
      <c r="J2966" s="72" t="str">
        <f>IF(D2966="","",INDEX(airports_all,MATCH(D2966,Inputs!$J$5:$J$8662,0)))</f>
        <v/>
      </c>
      <c r="K2966" s="88" t="str">
        <f t="shared" ref="K2966:K3015" si="94">IF(COUNTA(A2966:G2966)&gt;0,IF(COUNTA(A2966:G2966)&lt;6, "Enter data in all of columns B-G!",""),"")</f>
        <v/>
      </c>
      <c r="N2966" s="207">
        <f t="shared" ref="N2966:N3015" si="95">IF(COUNTA(A2966:G2966)&gt;0,IF(COUNTA(A2966:G2966)&lt;6, 1,0),0)</f>
        <v>0</v>
      </c>
    </row>
    <row r="2967" spans="1:14" s="41" customFormat="1" x14ac:dyDescent="0.25">
      <c r="A2967" s="270"/>
      <c r="B2967" s="271"/>
      <c r="C2967" s="43"/>
      <c r="D2967" s="43"/>
      <c r="E2967" s="43"/>
      <c r="F2967" s="43"/>
      <c r="G2967" s="48"/>
      <c r="H2967" s="49"/>
      <c r="I2967" s="46" t="str">
        <f>IF(C2967="","",INDEX(airports_all,MATCH(C2967,Inputs!$J$5:$J$8662,0)))</f>
        <v/>
      </c>
      <c r="J2967" s="72" t="str">
        <f>IF(D2967="","",INDEX(airports_all,MATCH(D2967,Inputs!$J$5:$J$8662,0)))</f>
        <v/>
      </c>
      <c r="K2967" s="88" t="str">
        <f t="shared" si="94"/>
        <v/>
      </c>
      <c r="N2967" s="207">
        <f t="shared" si="95"/>
        <v>0</v>
      </c>
    </row>
    <row r="2968" spans="1:14" s="41" customFormat="1" x14ac:dyDescent="0.25">
      <c r="A2968" s="270"/>
      <c r="B2968" s="271"/>
      <c r="C2968" s="43"/>
      <c r="D2968" s="43"/>
      <c r="E2968" s="43"/>
      <c r="F2968" s="43"/>
      <c r="G2968" s="48"/>
      <c r="H2968" s="49"/>
      <c r="I2968" s="46" t="str">
        <f>IF(C2968="","",INDEX(airports_all,MATCH(C2968,Inputs!$J$5:$J$8662,0)))</f>
        <v/>
      </c>
      <c r="J2968" s="72" t="str">
        <f>IF(D2968="","",INDEX(airports_all,MATCH(D2968,Inputs!$J$5:$J$8662,0)))</f>
        <v/>
      </c>
      <c r="K2968" s="88" t="str">
        <f t="shared" si="94"/>
        <v/>
      </c>
      <c r="N2968" s="207">
        <f t="shared" si="95"/>
        <v>0</v>
      </c>
    </row>
    <row r="2969" spans="1:14" s="41" customFormat="1" x14ac:dyDescent="0.25">
      <c r="A2969" s="270"/>
      <c r="B2969" s="271"/>
      <c r="C2969" s="43"/>
      <c r="D2969" s="43"/>
      <c r="E2969" s="43"/>
      <c r="F2969" s="43"/>
      <c r="G2969" s="48"/>
      <c r="H2969" s="49"/>
      <c r="I2969" s="46" t="str">
        <f>IF(C2969="","",INDEX(airports_all,MATCH(C2969,Inputs!$J$5:$J$8662,0)))</f>
        <v/>
      </c>
      <c r="J2969" s="72" t="str">
        <f>IF(D2969="","",INDEX(airports_all,MATCH(D2969,Inputs!$J$5:$J$8662,0)))</f>
        <v/>
      </c>
      <c r="K2969" s="88" t="str">
        <f t="shared" si="94"/>
        <v/>
      </c>
      <c r="N2969" s="207">
        <f t="shared" si="95"/>
        <v>0</v>
      </c>
    </row>
    <row r="2970" spans="1:14" s="41" customFormat="1" x14ac:dyDescent="0.25">
      <c r="A2970" s="270"/>
      <c r="B2970" s="271"/>
      <c r="C2970" s="43"/>
      <c r="D2970" s="43"/>
      <c r="E2970" s="43"/>
      <c r="F2970" s="43"/>
      <c r="G2970" s="48"/>
      <c r="H2970" s="49"/>
      <c r="I2970" s="46" t="str">
        <f>IF(C2970="","",INDEX(airports_all,MATCH(C2970,Inputs!$J$5:$J$8662,0)))</f>
        <v/>
      </c>
      <c r="J2970" s="72" t="str">
        <f>IF(D2970="","",INDEX(airports_all,MATCH(D2970,Inputs!$J$5:$J$8662,0)))</f>
        <v/>
      </c>
      <c r="K2970" s="88" t="str">
        <f t="shared" si="94"/>
        <v/>
      </c>
      <c r="N2970" s="207">
        <f t="shared" si="95"/>
        <v>0</v>
      </c>
    </row>
    <row r="2971" spans="1:14" s="41" customFormat="1" x14ac:dyDescent="0.25">
      <c r="A2971" s="270"/>
      <c r="B2971" s="271"/>
      <c r="C2971" s="43"/>
      <c r="D2971" s="43"/>
      <c r="E2971" s="43"/>
      <c r="F2971" s="43"/>
      <c r="G2971" s="48"/>
      <c r="H2971" s="49"/>
      <c r="I2971" s="46" t="str">
        <f>IF(C2971="","",INDEX(airports_all,MATCH(C2971,Inputs!$J$5:$J$8662,0)))</f>
        <v/>
      </c>
      <c r="J2971" s="72" t="str">
        <f>IF(D2971="","",INDEX(airports_all,MATCH(D2971,Inputs!$J$5:$J$8662,0)))</f>
        <v/>
      </c>
      <c r="K2971" s="88" t="str">
        <f t="shared" si="94"/>
        <v/>
      </c>
      <c r="N2971" s="207">
        <f t="shared" si="95"/>
        <v>0</v>
      </c>
    </row>
    <row r="2972" spans="1:14" s="41" customFormat="1" x14ac:dyDescent="0.25">
      <c r="A2972" s="270"/>
      <c r="B2972" s="271"/>
      <c r="C2972" s="43"/>
      <c r="D2972" s="43"/>
      <c r="E2972" s="43"/>
      <c r="F2972" s="43"/>
      <c r="G2972" s="48"/>
      <c r="H2972" s="49"/>
      <c r="I2972" s="46" t="str">
        <f>IF(C2972="","",INDEX(airports_all,MATCH(C2972,Inputs!$J$5:$J$8662,0)))</f>
        <v/>
      </c>
      <c r="J2972" s="72" t="str">
        <f>IF(D2972="","",INDEX(airports_all,MATCH(D2972,Inputs!$J$5:$J$8662,0)))</f>
        <v/>
      </c>
      <c r="K2972" s="88" t="str">
        <f t="shared" si="94"/>
        <v/>
      </c>
      <c r="N2972" s="207">
        <f t="shared" si="95"/>
        <v>0</v>
      </c>
    </row>
    <row r="2973" spans="1:14" s="41" customFormat="1" x14ac:dyDescent="0.25">
      <c r="A2973" s="270"/>
      <c r="B2973" s="271"/>
      <c r="C2973" s="43"/>
      <c r="D2973" s="43"/>
      <c r="E2973" s="43"/>
      <c r="F2973" s="43"/>
      <c r="G2973" s="48"/>
      <c r="H2973" s="49"/>
      <c r="I2973" s="46" t="str">
        <f>IF(C2973="","",INDEX(airports_all,MATCH(C2973,Inputs!$J$5:$J$8662,0)))</f>
        <v/>
      </c>
      <c r="J2973" s="72" t="str">
        <f>IF(D2973="","",INDEX(airports_all,MATCH(D2973,Inputs!$J$5:$J$8662,0)))</f>
        <v/>
      </c>
      <c r="K2973" s="88" t="str">
        <f t="shared" si="94"/>
        <v/>
      </c>
      <c r="N2973" s="207">
        <f t="shared" si="95"/>
        <v>0</v>
      </c>
    </row>
    <row r="2974" spans="1:14" s="41" customFormat="1" x14ac:dyDescent="0.25">
      <c r="A2974" s="270"/>
      <c r="B2974" s="271"/>
      <c r="C2974" s="43"/>
      <c r="D2974" s="43"/>
      <c r="E2974" s="43"/>
      <c r="F2974" s="43"/>
      <c r="G2974" s="48"/>
      <c r="H2974" s="49"/>
      <c r="I2974" s="46" t="str">
        <f>IF(C2974="","",INDEX(airports_all,MATCH(C2974,Inputs!$J$5:$J$8662,0)))</f>
        <v/>
      </c>
      <c r="J2974" s="72" t="str">
        <f>IF(D2974="","",INDEX(airports_all,MATCH(D2974,Inputs!$J$5:$J$8662,0)))</f>
        <v/>
      </c>
      <c r="K2974" s="88" t="str">
        <f t="shared" si="94"/>
        <v/>
      </c>
      <c r="N2974" s="207">
        <f t="shared" si="95"/>
        <v>0</v>
      </c>
    </row>
    <row r="2975" spans="1:14" s="41" customFormat="1" x14ac:dyDescent="0.25">
      <c r="A2975" s="270"/>
      <c r="B2975" s="271"/>
      <c r="C2975" s="43"/>
      <c r="D2975" s="43"/>
      <c r="E2975" s="43"/>
      <c r="F2975" s="43"/>
      <c r="G2975" s="48"/>
      <c r="H2975" s="49"/>
      <c r="I2975" s="46" t="str">
        <f>IF(C2975="","",INDEX(airports_all,MATCH(C2975,Inputs!$J$5:$J$8662,0)))</f>
        <v/>
      </c>
      <c r="J2975" s="72" t="str">
        <f>IF(D2975="","",INDEX(airports_all,MATCH(D2975,Inputs!$J$5:$J$8662,0)))</f>
        <v/>
      </c>
      <c r="K2975" s="88" t="str">
        <f t="shared" si="94"/>
        <v/>
      </c>
      <c r="N2975" s="207">
        <f t="shared" si="95"/>
        <v>0</v>
      </c>
    </row>
    <row r="2976" spans="1:14" s="41" customFormat="1" x14ac:dyDescent="0.25">
      <c r="A2976" s="270"/>
      <c r="B2976" s="271"/>
      <c r="C2976" s="43"/>
      <c r="D2976" s="43"/>
      <c r="E2976" s="43"/>
      <c r="F2976" s="43"/>
      <c r="G2976" s="48"/>
      <c r="H2976" s="49"/>
      <c r="I2976" s="46" t="str">
        <f>IF(C2976="","",INDEX(airports_all,MATCH(C2976,Inputs!$J$5:$J$8662,0)))</f>
        <v/>
      </c>
      <c r="J2976" s="72" t="str">
        <f>IF(D2976="","",INDEX(airports_all,MATCH(D2976,Inputs!$J$5:$J$8662,0)))</f>
        <v/>
      </c>
      <c r="K2976" s="88" t="str">
        <f t="shared" si="94"/>
        <v/>
      </c>
      <c r="N2976" s="207">
        <f t="shared" si="95"/>
        <v>0</v>
      </c>
    </row>
    <row r="2977" spans="1:14" s="41" customFormat="1" x14ac:dyDescent="0.25">
      <c r="A2977" s="270"/>
      <c r="B2977" s="271"/>
      <c r="C2977" s="43"/>
      <c r="D2977" s="43"/>
      <c r="E2977" s="43"/>
      <c r="F2977" s="43"/>
      <c r="G2977" s="48"/>
      <c r="H2977" s="49"/>
      <c r="I2977" s="46" t="str">
        <f>IF(C2977="","",INDEX(airports_all,MATCH(C2977,Inputs!$J$5:$J$8662,0)))</f>
        <v/>
      </c>
      <c r="J2977" s="72" t="str">
        <f>IF(D2977="","",INDEX(airports_all,MATCH(D2977,Inputs!$J$5:$J$8662,0)))</f>
        <v/>
      </c>
      <c r="K2977" s="88" t="str">
        <f t="shared" si="94"/>
        <v/>
      </c>
      <c r="N2977" s="207">
        <f t="shared" si="95"/>
        <v>0</v>
      </c>
    </row>
    <row r="2978" spans="1:14" s="41" customFormat="1" x14ac:dyDescent="0.25">
      <c r="A2978" s="270"/>
      <c r="B2978" s="271"/>
      <c r="C2978" s="43"/>
      <c r="D2978" s="43"/>
      <c r="E2978" s="43"/>
      <c r="F2978" s="43"/>
      <c r="G2978" s="48"/>
      <c r="H2978" s="49"/>
      <c r="I2978" s="46" t="str">
        <f>IF(C2978="","",INDEX(airports_all,MATCH(C2978,Inputs!$J$5:$J$8662,0)))</f>
        <v/>
      </c>
      <c r="J2978" s="72" t="str">
        <f>IF(D2978="","",INDEX(airports_all,MATCH(D2978,Inputs!$J$5:$J$8662,0)))</f>
        <v/>
      </c>
      <c r="K2978" s="88" t="str">
        <f t="shared" si="94"/>
        <v/>
      </c>
      <c r="N2978" s="207">
        <f t="shared" si="95"/>
        <v>0</v>
      </c>
    </row>
    <row r="2979" spans="1:14" s="41" customFormat="1" x14ac:dyDescent="0.25">
      <c r="A2979" s="270"/>
      <c r="B2979" s="271"/>
      <c r="C2979" s="43"/>
      <c r="D2979" s="43"/>
      <c r="E2979" s="43"/>
      <c r="F2979" s="43"/>
      <c r="G2979" s="48"/>
      <c r="H2979" s="49"/>
      <c r="I2979" s="46" t="str">
        <f>IF(C2979="","",INDEX(airports_all,MATCH(C2979,Inputs!$J$5:$J$8662,0)))</f>
        <v/>
      </c>
      <c r="J2979" s="72" t="str">
        <f>IF(D2979="","",INDEX(airports_all,MATCH(D2979,Inputs!$J$5:$J$8662,0)))</f>
        <v/>
      </c>
      <c r="K2979" s="88" t="str">
        <f t="shared" si="94"/>
        <v/>
      </c>
      <c r="N2979" s="207">
        <f t="shared" si="95"/>
        <v>0</v>
      </c>
    </row>
    <row r="2980" spans="1:14" s="41" customFormat="1" x14ac:dyDescent="0.25">
      <c r="A2980" s="270"/>
      <c r="B2980" s="271"/>
      <c r="C2980" s="43"/>
      <c r="D2980" s="43"/>
      <c r="E2980" s="43"/>
      <c r="F2980" s="43"/>
      <c r="G2980" s="48"/>
      <c r="H2980" s="49"/>
      <c r="I2980" s="46" t="str">
        <f>IF(C2980="","",INDEX(airports_all,MATCH(C2980,Inputs!$J$5:$J$8662,0)))</f>
        <v/>
      </c>
      <c r="J2980" s="72" t="str">
        <f>IF(D2980="","",INDEX(airports_all,MATCH(D2980,Inputs!$J$5:$J$8662,0)))</f>
        <v/>
      </c>
      <c r="K2980" s="88" t="str">
        <f t="shared" si="94"/>
        <v/>
      </c>
      <c r="N2980" s="207">
        <f t="shared" si="95"/>
        <v>0</v>
      </c>
    </row>
    <row r="2981" spans="1:14" s="41" customFormat="1" x14ac:dyDescent="0.25">
      <c r="A2981" s="270"/>
      <c r="B2981" s="271"/>
      <c r="C2981" s="43"/>
      <c r="D2981" s="43"/>
      <c r="E2981" s="43"/>
      <c r="F2981" s="43"/>
      <c r="G2981" s="48"/>
      <c r="H2981" s="49"/>
      <c r="I2981" s="46" t="str">
        <f>IF(C2981="","",INDEX(airports_all,MATCH(C2981,Inputs!$J$5:$J$8662,0)))</f>
        <v/>
      </c>
      <c r="J2981" s="72" t="str">
        <f>IF(D2981="","",INDEX(airports_all,MATCH(D2981,Inputs!$J$5:$J$8662,0)))</f>
        <v/>
      </c>
      <c r="K2981" s="88" t="str">
        <f t="shared" si="94"/>
        <v/>
      </c>
      <c r="N2981" s="207">
        <f t="shared" si="95"/>
        <v>0</v>
      </c>
    </row>
    <row r="2982" spans="1:14" s="41" customFormat="1" x14ac:dyDescent="0.25">
      <c r="A2982" s="270"/>
      <c r="B2982" s="271"/>
      <c r="C2982" s="43"/>
      <c r="D2982" s="43"/>
      <c r="E2982" s="43"/>
      <c r="F2982" s="43"/>
      <c r="G2982" s="48"/>
      <c r="H2982" s="49"/>
      <c r="I2982" s="46" t="str">
        <f>IF(C2982="","",INDEX(airports_all,MATCH(C2982,Inputs!$J$5:$J$8662,0)))</f>
        <v/>
      </c>
      <c r="J2982" s="72" t="str">
        <f>IF(D2982="","",INDEX(airports_all,MATCH(D2982,Inputs!$J$5:$J$8662,0)))</f>
        <v/>
      </c>
      <c r="K2982" s="88" t="str">
        <f t="shared" si="94"/>
        <v/>
      </c>
      <c r="N2982" s="207">
        <f t="shared" si="95"/>
        <v>0</v>
      </c>
    </row>
    <row r="2983" spans="1:14" s="41" customFormat="1" x14ac:dyDescent="0.25">
      <c r="A2983" s="270"/>
      <c r="B2983" s="271"/>
      <c r="C2983" s="43"/>
      <c r="D2983" s="43"/>
      <c r="E2983" s="43"/>
      <c r="F2983" s="43"/>
      <c r="G2983" s="48"/>
      <c r="H2983" s="49"/>
      <c r="I2983" s="46" t="str">
        <f>IF(C2983="","",INDEX(airports_all,MATCH(C2983,Inputs!$J$5:$J$8662,0)))</f>
        <v/>
      </c>
      <c r="J2983" s="72" t="str">
        <f>IF(D2983="","",INDEX(airports_all,MATCH(D2983,Inputs!$J$5:$J$8662,0)))</f>
        <v/>
      </c>
      <c r="K2983" s="88" t="str">
        <f t="shared" si="94"/>
        <v/>
      </c>
      <c r="N2983" s="207">
        <f t="shared" si="95"/>
        <v>0</v>
      </c>
    </row>
    <row r="2984" spans="1:14" s="41" customFormat="1" x14ac:dyDescent="0.25">
      <c r="A2984" s="270"/>
      <c r="B2984" s="271"/>
      <c r="C2984" s="43"/>
      <c r="D2984" s="43"/>
      <c r="E2984" s="43"/>
      <c r="F2984" s="43"/>
      <c r="G2984" s="48"/>
      <c r="H2984" s="49"/>
      <c r="I2984" s="46" t="str">
        <f>IF(C2984="","",INDEX(airports_all,MATCH(C2984,Inputs!$J$5:$J$8662,0)))</f>
        <v/>
      </c>
      <c r="J2984" s="72" t="str">
        <f>IF(D2984="","",INDEX(airports_all,MATCH(D2984,Inputs!$J$5:$J$8662,0)))</f>
        <v/>
      </c>
      <c r="K2984" s="88" t="str">
        <f t="shared" si="94"/>
        <v/>
      </c>
      <c r="N2984" s="207">
        <f t="shared" si="95"/>
        <v>0</v>
      </c>
    </row>
    <row r="2985" spans="1:14" s="41" customFormat="1" x14ac:dyDescent="0.25">
      <c r="A2985" s="270"/>
      <c r="B2985" s="271"/>
      <c r="C2985" s="43"/>
      <c r="D2985" s="43"/>
      <c r="E2985" s="43"/>
      <c r="F2985" s="43"/>
      <c r="G2985" s="48"/>
      <c r="H2985" s="49"/>
      <c r="I2985" s="46" t="str">
        <f>IF(C2985="","",INDEX(airports_all,MATCH(C2985,Inputs!$J$5:$J$8662,0)))</f>
        <v/>
      </c>
      <c r="J2985" s="72" t="str">
        <f>IF(D2985="","",INDEX(airports_all,MATCH(D2985,Inputs!$J$5:$J$8662,0)))</f>
        <v/>
      </c>
      <c r="K2985" s="88" t="str">
        <f t="shared" si="94"/>
        <v/>
      </c>
      <c r="N2985" s="207">
        <f t="shared" si="95"/>
        <v>0</v>
      </c>
    </row>
    <row r="2986" spans="1:14" s="41" customFormat="1" x14ac:dyDescent="0.25">
      <c r="A2986" s="270"/>
      <c r="B2986" s="271"/>
      <c r="C2986" s="43"/>
      <c r="D2986" s="43"/>
      <c r="E2986" s="43"/>
      <c r="F2986" s="43"/>
      <c r="G2986" s="48"/>
      <c r="H2986" s="49"/>
      <c r="I2986" s="46" t="str">
        <f>IF(C2986="","",INDEX(airports_all,MATCH(C2986,Inputs!$J$5:$J$8662,0)))</f>
        <v/>
      </c>
      <c r="J2986" s="72" t="str">
        <f>IF(D2986="","",INDEX(airports_all,MATCH(D2986,Inputs!$J$5:$J$8662,0)))</f>
        <v/>
      </c>
      <c r="K2986" s="88" t="str">
        <f t="shared" si="94"/>
        <v/>
      </c>
      <c r="N2986" s="207">
        <f t="shared" si="95"/>
        <v>0</v>
      </c>
    </row>
    <row r="2987" spans="1:14" s="41" customFormat="1" x14ac:dyDescent="0.25">
      <c r="A2987" s="270"/>
      <c r="B2987" s="271"/>
      <c r="C2987" s="43"/>
      <c r="D2987" s="43"/>
      <c r="E2987" s="43"/>
      <c r="F2987" s="43"/>
      <c r="G2987" s="48"/>
      <c r="H2987" s="49"/>
      <c r="I2987" s="46" t="str">
        <f>IF(C2987="","",INDEX(airports_all,MATCH(C2987,Inputs!$J$5:$J$8662,0)))</f>
        <v/>
      </c>
      <c r="J2987" s="72" t="str">
        <f>IF(D2987="","",INDEX(airports_all,MATCH(D2987,Inputs!$J$5:$J$8662,0)))</f>
        <v/>
      </c>
      <c r="K2987" s="88" t="str">
        <f t="shared" si="94"/>
        <v/>
      </c>
      <c r="N2987" s="207">
        <f t="shared" si="95"/>
        <v>0</v>
      </c>
    </row>
    <row r="2988" spans="1:14" s="41" customFormat="1" x14ac:dyDescent="0.25">
      <c r="A2988" s="270"/>
      <c r="B2988" s="271"/>
      <c r="C2988" s="43"/>
      <c r="D2988" s="43"/>
      <c r="E2988" s="43"/>
      <c r="F2988" s="43"/>
      <c r="G2988" s="48"/>
      <c r="H2988" s="49"/>
      <c r="I2988" s="46" t="str">
        <f>IF(C2988="","",INDEX(airports_all,MATCH(C2988,Inputs!$J$5:$J$8662,0)))</f>
        <v/>
      </c>
      <c r="J2988" s="72" t="str">
        <f>IF(D2988="","",INDEX(airports_all,MATCH(D2988,Inputs!$J$5:$J$8662,0)))</f>
        <v/>
      </c>
      <c r="K2988" s="88" t="str">
        <f t="shared" si="94"/>
        <v/>
      </c>
      <c r="N2988" s="207">
        <f t="shared" si="95"/>
        <v>0</v>
      </c>
    </row>
    <row r="2989" spans="1:14" s="41" customFormat="1" x14ac:dyDescent="0.25">
      <c r="A2989" s="270"/>
      <c r="B2989" s="271"/>
      <c r="C2989" s="43"/>
      <c r="D2989" s="43"/>
      <c r="E2989" s="43"/>
      <c r="F2989" s="43"/>
      <c r="G2989" s="48"/>
      <c r="H2989" s="49"/>
      <c r="I2989" s="46" t="str">
        <f>IF(C2989="","",INDEX(airports_all,MATCH(C2989,Inputs!$J$5:$J$8662,0)))</f>
        <v/>
      </c>
      <c r="J2989" s="72" t="str">
        <f>IF(D2989="","",INDEX(airports_all,MATCH(D2989,Inputs!$J$5:$J$8662,0)))</f>
        <v/>
      </c>
      <c r="K2989" s="88" t="str">
        <f t="shared" si="94"/>
        <v/>
      </c>
      <c r="N2989" s="207">
        <f t="shared" si="95"/>
        <v>0</v>
      </c>
    </row>
    <row r="2990" spans="1:14" s="41" customFormat="1" x14ac:dyDescent="0.25">
      <c r="A2990" s="270"/>
      <c r="B2990" s="271"/>
      <c r="C2990" s="43"/>
      <c r="D2990" s="43"/>
      <c r="E2990" s="43"/>
      <c r="F2990" s="43"/>
      <c r="G2990" s="48"/>
      <c r="H2990" s="49"/>
      <c r="I2990" s="46" t="str">
        <f>IF(C2990="","",INDEX(airports_all,MATCH(C2990,Inputs!$J$5:$J$8662,0)))</f>
        <v/>
      </c>
      <c r="J2990" s="72" t="str">
        <f>IF(D2990="","",INDEX(airports_all,MATCH(D2990,Inputs!$J$5:$J$8662,0)))</f>
        <v/>
      </c>
      <c r="K2990" s="88" t="str">
        <f t="shared" si="94"/>
        <v/>
      </c>
      <c r="N2990" s="207">
        <f t="shared" si="95"/>
        <v>0</v>
      </c>
    </row>
    <row r="2991" spans="1:14" s="41" customFormat="1" x14ac:dyDescent="0.25">
      <c r="A2991" s="270"/>
      <c r="B2991" s="271"/>
      <c r="C2991" s="43"/>
      <c r="D2991" s="43"/>
      <c r="E2991" s="43"/>
      <c r="F2991" s="43"/>
      <c r="G2991" s="48"/>
      <c r="H2991" s="49"/>
      <c r="I2991" s="46" t="str">
        <f>IF(C2991="","",INDEX(airports_all,MATCH(C2991,Inputs!$J$5:$J$8662,0)))</f>
        <v/>
      </c>
      <c r="J2991" s="72" t="str">
        <f>IF(D2991="","",INDEX(airports_all,MATCH(D2991,Inputs!$J$5:$J$8662,0)))</f>
        <v/>
      </c>
      <c r="K2991" s="88" t="str">
        <f t="shared" si="94"/>
        <v/>
      </c>
      <c r="N2991" s="207">
        <f t="shared" si="95"/>
        <v>0</v>
      </c>
    </row>
    <row r="2992" spans="1:14" s="41" customFormat="1" x14ac:dyDescent="0.25">
      <c r="A2992" s="270"/>
      <c r="B2992" s="271"/>
      <c r="C2992" s="43"/>
      <c r="D2992" s="43"/>
      <c r="E2992" s="43"/>
      <c r="F2992" s="43"/>
      <c r="G2992" s="48"/>
      <c r="H2992" s="49"/>
      <c r="I2992" s="46" t="str">
        <f>IF(C2992="","",INDEX(airports_all,MATCH(C2992,Inputs!$J$5:$J$8662,0)))</f>
        <v/>
      </c>
      <c r="J2992" s="72" t="str">
        <f>IF(D2992="","",INDEX(airports_all,MATCH(D2992,Inputs!$J$5:$J$8662,0)))</f>
        <v/>
      </c>
      <c r="K2992" s="88" t="str">
        <f t="shared" si="94"/>
        <v/>
      </c>
      <c r="N2992" s="207">
        <f t="shared" si="95"/>
        <v>0</v>
      </c>
    </row>
    <row r="2993" spans="1:14" s="41" customFormat="1" x14ac:dyDescent="0.25">
      <c r="A2993" s="270"/>
      <c r="B2993" s="271"/>
      <c r="C2993" s="43"/>
      <c r="D2993" s="43"/>
      <c r="E2993" s="43"/>
      <c r="F2993" s="43"/>
      <c r="G2993" s="48"/>
      <c r="H2993" s="49"/>
      <c r="I2993" s="46" t="str">
        <f>IF(C2993="","",INDEX(airports_all,MATCH(C2993,Inputs!$J$5:$J$8662,0)))</f>
        <v/>
      </c>
      <c r="J2993" s="72" t="str">
        <f>IF(D2993="","",INDEX(airports_all,MATCH(D2993,Inputs!$J$5:$J$8662,0)))</f>
        <v/>
      </c>
      <c r="K2993" s="88" t="str">
        <f t="shared" si="94"/>
        <v/>
      </c>
      <c r="N2993" s="207">
        <f t="shared" si="95"/>
        <v>0</v>
      </c>
    </row>
    <row r="2994" spans="1:14" s="41" customFormat="1" x14ac:dyDescent="0.25">
      <c r="A2994" s="270"/>
      <c r="B2994" s="271"/>
      <c r="C2994" s="43"/>
      <c r="D2994" s="43"/>
      <c r="E2994" s="43"/>
      <c r="F2994" s="43"/>
      <c r="G2994" s="48"/>
      <c r="H2994" s="49"/>
      <c r="I2994" s="46" t="str">
        <f>IF(C2994="","",INDEX(airports_all,MATCH(C2994,Inputs!$J$5:$J$8662,0)))</f>
        <v/>
      </c>
      <c r="J2994" s="72" t="str">
        <f>IF(D2994="","",INDEX(airports_all,MATCH(D2994,Inputs!$J$5:$J$8662,0)))</f>
        <v/>
      </c>
      <c r="K2994" s="88" t="str">
        <f t="shared" si="94"/>
        <v/>
      </c>
      <c r="N2994" s="207">
        <f t="shared" si="95"/>
        <v>0</v>
      </c>
    </row>
    <row r="2995" spans="1:14" s="41" customFormat="1" x14ac:dyDescent="0.25">
      <c r="A2995" s="270"/>
      <c r="B2995" s="271"/>
      <c r="C2995" s="43"/>
      <c r="D2995" s="43"/>
      <c r="E2995" s="43"/>
      <c r="F2995" s="43"/>
      <c r="G2995" s="48"/>
      <c r="H2995" s="49"/>
      <c r="I2995" s="46" t="str">
        <f>IF(C2995="","",INDEX(airports_all,MATCH(C2995,Inputs!$J$5:$J$8662,0)))</f>
        <v/>
      </c>
      <c r="J2995" s="72" t="str">
        <f>IF(D2995="","",INDEX(airports_all,MATCH(D2995,Inputs!$J$5:$J$8662,0)))</f>
        <v/>
      </c>
      <c r="K2995" s="88" t="str">
        <f t="shared" si="94"/>
        <v/>
      </c>
      <c r="N2995" s="207">
        <f t="shared" si="95"/>
        <v>0</v>
      </c>
    </row>
    <row r="2996" spans="1:14" s="41" customFormat="1" x14ac:dyDescent="0.25">
      <c r="A2996" s="270"/>
      <c r="B2996" s="271"/>
      <c r="C2996" s="43"/>
      <c r="D2996" s="43"/>
      <c r="E2996" s="43"/>
      <c r="F2996" s="43"/>
      <c r="G2996" s="48"/>
      <c r="H2996" s="49"/>
      <c r="I2996" s="46" t="str">
        <f>IF(C2996="","",INDEX(airports_all,MATCH(C2996,Inputs!$J$5:$J$8662,0)))</f>
        <v/>
      </c>
      <c r="J2996" s="72" t="str">
        <f>IF(D2996="","",INDEX(airports_all,MATCH(D2996,Inputs!$J$5:$J$8662,0)))</f>
        <v/>
      </c>
      <c r="K2996" s="88" t="str">
        <f t="shared" si="94"/>
        <v/>
      </c>
      <c r="N2996" s="207">
        <f t="shared" si="95"/>
        <v>0</v>
      </c>
    </row>
    <row r="2997" spans="1:14" s="41" customFormat="1" x14ac:dyDescent="0.25">
      <c r="A2997" s="270"/>
      <c r="B2997" s="271"/>
      <c r="C2997" s="43"/>
      <c r="D2997" s="43"/>
      <c r="E2997" s="43"/>
      <c r="F2997" s="43"/>
      <c r="G2997" s="48"/>
      <c r="H2997" s="49"/>
      <c r="I2997" s="46" t="str">
        <f>IF(C2997="","",INDEX(airports_all,MATCH(C2997,Inputs!$J$5:$J$8662,0)))</f>
        <v/>
      </c>
      <c r="J2997" s="72" t="str">
        <f>IF(D2997="","",INDEX(airports_all,MATCH(D2997,Inputs!$J$5:$J$8662,0)))</f>
        <v/>
      </c>
      <c r="K2997" s="88" t="str">
        <f t="shared" si="94"/>
        <v/>
      </c>
      <c r="N2997" s="207">
        <f t="shared" si="95"/>
        <v>0</v>
      </c>
    </row>
    <row r="2998" spans="1:14" s="41" customFormat="1" x14ac:dyDescent="0.25">
      <c r="A2998" s="270"/>
      <c r="B2998" s="271"/>
      <c r="C2998" s="43"/>
      <c r="D2998" s="43"/>
      <c r="E2998" s="43"/>
      <c r="F2998" s="43"/>
      <c r="G2998" s="48"/>
      <c r="H2998" s="49"/>
      <c r="I2998" s="46" t="str">
        <f>IF(C2998="","",INDEX(airports_all,MATCH(C2998,Inputs!$J$5:$J$8662,0)))</f>
        <v/>
      </c>
      <c r="J2998" s="72" t="str">
        <f>IF(D2998="","",INDEX(airports_all,MATCH(D2998,Inputs!$J$5:$J$8662,0)))</f>
        <v/>
      </c>
      <c r="K2998" s="88" t="str">
        <f t="shared" si="94"/>
        <v/>
      </c>
      <c r="N2998" s="207">
        <f t="shared" si="95"/>
        <v>0</v>
      </c>
    </row>
    <row r="2999" spans="1:14" s="41" customFormat="1" x14ac:dyDescent="0.25">
      <c r="A2999" s="270"/>
      <c r="B2999" s="271"/>
      <c r="C2999" s="43"/>
      <c r="D2999" s="43"/>
      <c r="E2999" s="43"/>
      <c r="F2999" s="43"/>
      <c r="G2999" s="48"/>
      <c r="H2999" s="49"/>
      <c r="I2999" s="46" t="str">
        <f>IF(C2999="","",INDEX(airports_all,MATCH(C2999,Inputs!$J$5:$J$8662,0)))</f>
        <v/>
      </c>
      <c r="J2999" s="72" t="str">
        <f>IF(D2999="","",INDEX(airports_all,MATCH(D2999,Inputs!$J$5:$J$8662,0)))</f>
        <v/>
      </c>
      <c r="K2999" s="88" t="str">
        <f t="shared" si="94"/>
        <v/>
      </c>
      <c r="N2999" s="207">
        <f t="shared" si="95"/>
        <v>0</v>
      </c>
    </row>
    <row r="3000" spans="1:14" s="41" customFormat="1" x14ac:dyDescent="0.25">
      <c r="A3000" s="270"/>
      <c r="B3000" s="271"/>
      <c r="C3000" s="43"/>
      <c r="D3000" s="43"/>
      <c r="E3000" s="43"/>
      <c r="F3000" s="43"/>
      <c r="G3000" s="48"/>
      <c r="H3000" s="49"/>
      <c r="I3000" s="46" t="str">
        <f>IF(C3000="","",INDEX(airports_all,MATCH(C3000,Inputs!$J$5:$J$8662,0)))</f>
        <v/>
      </c>
      <c r="J3000" s="72" t="str">
        <f>IF(D3000="","",INDEX(airports_all,MATCH(D3000,Inputs!$J$5:$J$8662,0)))</f>
        <v/>
      </c>
      <c r="K3000" s="88" t="str">
        <f t="shared" si="94"/>
        <v/>
      </c>
      <c r="N3000" s="207">
        <f t="shared" si="95"/>
        <v>0</v>
      </c>
    </row>
    <row r="3001" spans="1:14" s="41" customFormat="1" x14ac:dyDescent="0.25">
      <c r="A3001" s="270"/>
      <c r="B3001" s="271"/>
      <c r="C3001" s="43"/>
      <c r="D3001" s="43"/>
      <c r="E3001" s="43"/>
      <c r="F3001" s="43"/>
      <c r="G3001" s="48"/>
      <c r="H3001" s="49"/>
      <c r="I3001" s="46" t="str">
        <f>IF(C3001="","",INDEX(airports_all,MATCH(C3001,Inputs!$J$5:$J$8662,0)))</f>
        <v/>
      </c>
      <c r="J3001" s="72" t="str">
        <f>IF(D3001="","",INDEX(airports_all,MATCH(D3001,Inputs!$J$5:$J$8662,0)))</f>
        <v/>
      </c>
      <c r="K3001" s="88" t="str">
        <f t="shared" si="94"/>
        <v/>
      </c>
      <c r="N3001" s="207">
        <f t="shared" si="95"/>
        <v>0</v>
      </c>
    </row>
    <row r="3002" spans="1:14" s="41" customFormat="1" x14ac:dyDescent="0.25">
      <c r="A3002" s="270"/>
      <c r="B3002" s="271"/>
      <c r="C3002" s="43"/>
      <c r="D3002" s="43"/>
      <c r="E3002" s="43"/>
      <c r="F3002" s="43"/>
      <c r="G3002" s="48"/>
      <c r="H3002" s="49"/>
      <c r="I3002" s="46" t="str">
        <f>IF(C3002="","",INDEX(airports_all,MATCH(C3002,Inputs!$J$5:$J$8662,0)))</f>
        <v/>
      </c>
      <c r="J3002" s="72" t="str">
        <f>IF(D3002="","",INDEX(airports_all,MATCH(D3002,Inputs!$J$5:$J$8662,0)))</f>
        <v/>
      </c>
      <c r="K3002" s="88" t="str">
        <f t="shared" si="94"/>
        <v/>
      </c>
      <c r="N3002" s="207">
        <f t="shared" si="95"/>
        <v>0</v>
      </c>
    </row>
    <row r="3003" spans="1:14" s="41" customFormat="1" x14ac:dyDescent="0.25">
      <c r="A3003" s="270"/>
      <c r="B3003" s="271"/>
      <c r="C3003" s="43"/>
      <c r="D3003" s="43"/>
      <c r="E3003" s="43"/>
      <c r="F3003" s="43"/>
      <c r="G3003" s="48"/>
      <c r="H3003" s="49"/>
      <c r="I3003" s="46" t="str">
        <f>IF(C3003="","",INDEX(airports_all,MATCH(C3003,Inputs!$J$5:$J$8662,0)))</f>
        <v/>
      </c>
      <c r="J3003" s="72" t="str">
        <f>IF(D3003="","",INDEX(airports_all,MATCH(D3003,Inputs!$J$5:$J$8662,0)))</f>
        <v/>
      </c>
      <c r="K3003" s="88" t="str">
        <f t="shared" si="94"/>
        <v/>
      </c>
      <c r="N3003" s="207">
        <f t="shared" si="95"/>
        <v>0</v>
      </c>
    </row>
    <row r="3004" spans="1:14" s="41" customFormat="1" x14ac:dyDescent="0.25">
      <c r="A3004" s="270"/>
      <c r="B3004" s="271"/>
      <c r="C3004" s="43"/>
      <c r="D3004" s="43"/>
      <c r="E3004" s="43"/>
      <c r="F3004" s="43"/>
      <c r="G3004" s="48"/>
      <c r="H3004" s="49"/>
      <c r="I3004" s="46" t="str">
        <f>IF(C3004="","",INDEX(airports_all,MATCH(C3004,Inputs!$J$5:$J$8662,0)))</f>
        <v/>
      </c>
      <c r="J3004" s="72" t="str">
        <f>IF(D3004="","",INDEX(airports_all,MATCH(D3004,Inputs!$J$5:$J$8662,0)))</f>
        <v/>
      </c>
      <c r="K3004" s="88" t="str">
        <f t="shared" si="94"/>
        <v/>
      </c>
      <c r="N3004" s="207">
        <f t="shared" si="95"/>
        <v>0</v>
      </c>
    </row>
    <row r="3005" spans="1:14" s="41" customFormat="1" x14ac:dyDescent="0.25">
      <c r="A3005" s="270"/>
      <c r="B3005" s="271"/>
      <c r="C3005" s="43"/>
      <c r="D3005" s="43"/>
      <c r="E3005" s="43"/>
      <c r="F3005" s="43"/>
      <c r="G3005" s="48"/>
      <c r="H3005" s="49"/>
      <c r="I3005" s="46" t="str">
        <f>IF(C3005="","",INDEX(airports_all,MATCH(C3005,Inputs!$J$5:$J$8662,0)))</f>
        <v/>
      </c>
      <c r="J3005" s="72" t="str">
        <f>IF(D3005="","",INDEX(airports_all,MATCH(D3005,Inputs!$J$5:$J$8662,0)))</f>
        <v/>
      </c>
      <c r="K3005" s="88" t="str">
        <f t="shared" si="94"/>
        <v/>
      </c>
      <c r="N3005" s="207">
        <f t="shared" si="95"/>
        <v>0</v>
      </c>
    </row>
    <row r="3006" spans="1:14" s="41" customFormat="1" x14ac:dyDescent="0.25">
      <c r="A3006" s="270"/>
      <c r="B3006" s="271"/>
      <c r="C3006" s="43"/>
      <c r="D3006" s="43"/>
      <c r="E3006" s="43"/>
      <c r="F3006" s="43"/>
      <c r="G3006" s="48"/>
      <c r="H3006" s="49"/>
      <c r="I3006" s="46" t="str">
        <f>IF(C3006="","",INDEX(airports_all,MATCH(C3006,Inputs!$J$5:$J$8662,0)))</f>
        <v/>
      </c>
      <c r="J3006" s="72" t="str">
        <f>IF(D3006="","",INDEX(airports_all,MATCH(D3006,Inputs!$J$5:$J$8662,0)))</f>
        <v/>
      </c>
      <c r="K3006" s="88" t="str">
        <f t="shared" si="94"/>
        <v/>
      </c>
      <c r="N3006" s="207">
        <f t="shared" si="95"/>
        <v>0</v>
      </c>
    </row>
    <row r="3007" spans="1:14" s="41" customFormat="1" x14ac:dyDescent="0.25">
      <c r="A3007" s="270"/>
      <c r="B3007" s="271"/>
      <c r="C3007" s="43"/>
      <c r="D3007" s="43"/>
      <c r="E3007" s="43"/>
      <c r="F3007" s="43"/>
      <c r="G3007" s="48"/>
      <c r="H3007" s="49"/>
      <c r="I3007" s="46" t="str">
        <f>IF(C3007="","",INDEX(airports_all,MATCH(C3007,Inputs!$J$5:$J$8662,0)))</f>
        <v/>
      </c>
      <c r="J3007" s="72" t="str">
        <f>IF(D3007="","",INDEX(airports_all,MATCH(D3007,Inputs!$J$5:$J$8662,0)))</f>
        <v/>
      </c>
      <c r="K3007" s="88" t="str">
        <f t="shared" si="94"/>
        <v/>
      </c>
      <c r="N3007" s="207">
        <f t="shared" si="95"/>
        <v>0</v>
      </c>
    </row>
    <row r="3008" spans="1:14" s="41" customFormat="1" x14ac:dyDescent="0.25">
      <c r="A3008" s="270"/>
      <c r="B3008" s="271"/>
      <c r="C3008" s="43"/>
      <c r="D3008" s="43"/>
      <c r="E3008" s="43"/>
      <c r="F3008" s="43"/>
      <c r="G3008" s="48"/>
      <c r="H3008" s="49"/>
      <c r="I3008" s="46" t="str">
        <f>IF(C3008="","",INDEX(airports_all,MATCH(C3008,Inputs!$J$5:$J$8662,0)))</f>
        <v/>
      </c>
      <c r="J3008" s="72" t="str">
        <f>IF(D3008="","",INDEX(airports_all,MATCH(D3008,Inputs!$J$5:$J$8662,0)))</f>
        <v/>
      </c>
      <c r="K3008" s="88" t="str">
        <f t="shared" si="94"/>
        <v/>
      </c>
      <c r="N3008" s="207">
        <f t="shared" si="95"/>
        <v>0</v>
      </c>
    </row>
    <row r="3009" spans="1:14" s="41" customFormat="1" x14ac:dyDescent="0.25">
      <c r="A3009" s="270"/>
      <c r="B3009" s="271"/>
      <c r="C3009" s="43"/>
      <c r="D3009" s="43"/>
      <c r="E3009" s="43"/>
      <c r="F3009" s="43"/>
      <c r="G3009" s="48"/>
      <c r="H3009" s="49"/>
      <c r="I3009" s="46" t="str">
        <f>IF(C3009="","",INDEX(airports_all,MATCH(C3009,Inputs!$J$5:$J$8662,0)))</f>
        <v/>
      </c>
      <c r="J3009" s="72" t="str">
        <f>IF(D3009="","",INDEX(airports_all,MATCH(D3009,Inputs!$J$5:$J$8662,0)))</f>
        <v/>
      </c>
      <c r="K3009" s="88" t="str">
        <f t="shared" si="94"/>
        <v/>
      </c>
      <c r="N3009" s="207">
        <f t="shared" si="95"/>
        <v>0</v>
      </c>
    </row>
    <row r="3010" spans="1:14" s="41" customFormat="1" x14ac:dyDescent="0.25">
      <c r="A3010" s="270"/>
      <c r="B3010" s="271"/>
      <c r="C3010" s="43"/>
      <c r="D3010" s="43"/>
      <c r="E3010" s="43"/>
      <c r="F3010" s="43"/>
      <c r="G3010" s="48"/>
      <c r="H3010" s="49"/>
      <c r="I3010" s="46" t="str">
        <f>IF(C3010="","",INDEX(airports_all,MATCH(C3010,Inputs!$J$5:$J$8662,0)))</f>
        <v/>
      </c>
      <c r="J3010" s="72" t="str">
        <f>IF(D3010="","",INDEX(airports_all,MATCH(D3010,Inputs!$J$5:$J$8662,0)))</f>
        <v/>
      </c>
      <c r="K3010" s="88" t="str">
        <f t="shared" si="94"/>
        <v/>
      </c>
      <c r="N3010" s="207">
        <f t="shared" si="95"/>
        <v>0</v>
      </c>
    </row>
    <row r="3011" spans="1:14" s="41" customFormat="1" x14ac:dyDescent="0.25">
      <c r="A3011" s="270"/>
      <c r="B3011" s="271"/>
      <c r="C3011" s="43"/>
      <c r="D3011" s="43"/>
      <c r="E3011" s="43"/>
      <c r="F3011" s="43"/>
      <c r="G3011" s="48"/>
      <c r="H3011" s="49"/>
      <c r="I3011" s="46" t="str">
        <f>IF(C3011="","",INDEX(airports_all,MATCH(C3011,Inputs!$J$5:$J$8662,0)))</f>
        <v/>
      </c>
      <c r="J3011" s="72" t="str">
        <f>IF(D3011="","",INDEX(airports_all,MATCH(D3011,Inputs!$J$5:$J$8662,0)))</f>
        <v/>
      </c>
      <c r="K3011" s="88" t="str">
        <f t="shared" si="94"/>
        <v/>
      </c>
      <c r="N3011" s="207">
        <f t="shared" si="95"/>
        <v>0</v>
      </c>
    </row>
    <row r="3012" spans="1:14" s="41" customFormat="1" x14ac:dyDescent="0.25">
      <c r="A3012" s="270"/>
      <c r="B3012" s="271"/>
      <c r="C3012" s="43"/>
      <c r="D3012" s="43"/>
      <c r="E3012" s="43"/>
      <c r="F3012" s="43"/>
      <c r="G3012" s="48"/>
      <c r="H3012" s="49"/>
      <c r="I3012" s="46" t="str">
        <f>IF(C3012="","",INDEX(airports_all,MATCH(C3012,Inputs!$J$5:$J$8662,0)))</f>
        <v/>
      </c>
      <c r="J3012" s="72" t="str">
        <f>IF(D3012="","",INDEX(airports_all,MATCH(D3012,Inputs!$J$5:$J$8662,0)))</f>
        <v/>
      </c>
      <c r="K3012" s="88" t="str">
        <f t="shared" si="94"/>
        <v/>
      </c>
      <c r="N3012" s="207">
        <f t="shared" si="95"/>
        <v>0</v>
      </c>
    </row>
    <row r="3013" spans="1:14" s="41" customFormat="1" x14ac:dyDescent="0.25">
      <c r="A3013" s="270"/>
      <c r="B3013" s="271"/>
      <c r="C3013" s="43"/>
      <c r="D3013" s="43"/>
      <c r="E3013" s="43"/>
      <c r="F3013" s="43"/>
      <c r="G3013" s="48"/>
      <c r="H3013" s="49"/>
      <c r="I3013" s="46" t="str">
        <f>IF(C3013="","",INDEX(airports_all,MATCH(C3013,Inputs!$J$5:$J$8662,0)))</f>
        <v/>
      </c>
      <c r="J3013" s="72" t="str">
        <f>IF(D3013="","",INDEX(airports_all,MATCH(D3013,Inputs!$J$5:$J$8662,0)))</f>
        <v/>
      </c>
      <c r="K3013" s="88" t="str">
        <f t="shared" si="94"/>
        <v/>
      </c>
      <c r="N3013" s="207">
        <f t="shared" si="95"/>
        <v>0</v>
      </c>
    </row>
    <row r="3014" spans="1:14" s="41" customFormat="1" x14ac:dyDescent="0.25">
      <c r="A3014" s="270"/>
      <c r="B3014" s="271"/>
      <c r="C3014" s="43"/>
      <c r="D3014" s="43"/>
      <c r="E3014" s="43"/>
      <c r="F3014" s="43"/>
      <c r="G3014" s="48"/>
      <c r="H3014" s="49"/>
      <c r="I3014" s="46" t="str">
        <f>IF(C3014="","",INDEX(airports_all,MATCH(C3014,Inputs!$J$5:$J$8662,0)))</f>
        <v/>
      </c>
      <c r="J3014" s="72" t="str">
        <f>IF(D3014="","",INDEX(airports_all,MATCH(D3014,Inputs!$J$5:$J$8662,0)))</f>
        <v/>
      </c>
      <c r="K3014" s="88" t="str">
        <f t="shared" si="94"/>
        <v/>
      </c>
      <c r="N3014" s="207">
        <f t="shared" si="95"/>
        <v>0</v>
      </c>
    </row>
    <row r="3015" spans="1:14" s="41" customFormat="1" x14ac:dyDescent="0.25">
      <c r="A3015" s="270"/>
      <c r="B3015" s="271"/>
      <c r="C3015" s="43"/>
      <c r="D3015" s="43"/>
      <c r="E3015" s="43"/>
      <c r="F3015" s="43"/>
      <c r="G3015" s="48"/>
      <c r="H3015" s="49"/>
      <c r="I3015" s="46" t="str">
        <f>IF(C3015="","",INDEX(airports_all,MATCH(C3015,Inputs!$J$5:$J$8662,0)))</f>
        <v/>
      </c>
      <c r="J3015" s="72" t="str">
        <f>IF(D3015="","",INDEX(airports_all,MATCH(D3015,Inputs!$J$5:$J$8662,0)))</f>
        <v/>
      </c>
      <c r="K3015" s="88" t="str">
        <f t="shared" si="94"/>
        <v/>
      </c>
      <c r="N3015" s="207">
        <f t="shared" si="95"/>
        <v>0</v>
      </c>
    </row>
  </sheetData>
  <sheetProtection sheet="1" objects="1" scenarios="1"/>
  <mergeCells count="3006">
    <mergeCell ref="B11:H11"/>
    <mergeCell ref="B4:H4"/>
    <mergeCell ref="B7:H7"/>
    <mergeCell ref="B8:H8"/>
    <mergeCell ref="B9:H9"/>
    <mergeCell ref="B6:H6"/>
    <mergeCell ref="B10:H10"/>
    <mergeCell ref="B5:H5"/>
    <mergeCell ref="A3010:B3010"/>
    <mergeCell ref="A3011:B3011"/>
    <mergeCell ref="A3012:B3012"/>
    <mergeCell ref="A3013:B3013"/>
    <mergeCell ref="A3014:B3014"/>
    <mergeCell ref="A3015:B3015"/>
    <mergeCell ref="A3004:B3004"/>
    <mergeCell ref="A3005:B3005"/>
    <mergeCell ref="A3006:B3006"/>
    <mergeCell ref="A3007:B3007"/>
    <mergeCell ref="A3008:B3008"/>
    <mergeCell ref="A3009:B3009"/>
    <mergeCell ref="A2998:B2998"/>
    <mergeCell ref="A2999:B2999"/>
    <mergeCell ref="A3000:B3000"/>
    <mergeCell ref="A3001:B3001"/>
    <mergeCell ref="A3002:B3002"/>
    <mergeCell ref="A3003:B3003"/>
    <mergeCell ref="A2992:B2992"/>
    <mergeCell ref="A2993:B2993"/>
    <mergeCell ref="A2994:B2994"/>
    <mergeCell ref="A2995:B2995"/>
    <mergeCell ref="A2996:B2996"/>
    <mergeCell ref="A2997:B2997"/>
    <mergeCell ref="A2986:B2986"/>
    <mergeCell ref="A2987:B2987"/>
    <mergeCell ref="A2988:B2988"/>
    <mergeCell ref="A2989:B2989"/>
    <mergeCell ref="A2990:B2990"/>
    <mergeCell ref="A2991:B2991"/>
    <mergeCell ref="A2980:B2980"/>
    <mergeCell ref="A2981:B2981"/>
    <mergeCell ref="A2982:B2982"/>
    <mergeCell ref="A2983:B2983"/>
    <mergeCell ref="A2984:B2984"/>
    <mergeCell ref="A2985:B2985"/>
    <mergeCell ref="A2974:B2974"/>
    <mergeCell ref="A2975:B2975"/>
    <mergeCell ref="A2976:B2976"/>
    <mergeCell ref="A2977:B2977"/>
    <mergeCell ref="A2978:B2978"/>
    <mergeCell ref="A2979:B2979"/>
    <mergeCell ref="A2968:B2968"/>
    <mergeCell ref="A2969:B2969"/>
    <mergeCell ref="A2970:B2970"/>
    <mergeCell ref="A2971:B2971"/>
    <mergeCell ref="A2972:B2972"/>
    <mergeCell ref="A2973:B2973"/>
    <mergeCell ref="A2962:B2962"/>
    <mergeCell ref="A2963:B2963"/>
    <mergeCell ref="A2964:B2964"/>
    <mergeCell ref="A2965:B2965"/>
    <mergeCell ref="A2966:B2966"/>
    <mergeCell ref="A2967:B2967"/>
    <mergeCell ref="A2956:B2956"/>
    <mergeCell ref="A2957:B2957"/>
    <mergeCell ref="A2958:B2958"/>
    <mergeCell ref="A2959:B2959"/>
    <mergeCell ref="A2960:B2960"/>
    <mergeCell ref="A2961:B2961"/>
    <mergeCell ref="A2950:B2950"/>
    <mergeCell ref="A2951:B2951"/>
    <mergeCell ref="A2952:B2952"/>
    <mergeCell ref="A2953:B2953"/>
    <mergeCell ref="A2954:B2954"/>
    <mergeCell ref="A2955:B2955"/>
    <mergeCell ref="A2944:B2944"/>
    <mergeCell ref="A2945:B2945"/>
    <mergeCell ref="A2946:B2946"/>
    <mergeCell ref="A2947:B2947"/>
    <mergeCell ref="A2948:B2948"/>
    <mergeCell ref="A2949:B2949"/>
    <mergeCell ref="A2938:B2938"/>
    <mergeCell ref="A2939:B2939"/>
    <mergeCell ref="A2940:B2940"/>
    <mergeCell ref="A2941:B2941"/>
    <mergeCell ref="A2942:B2942"/>
    <mergeCell ref="A2943:B2943"/>
    <mergeCell ref="A2932:B2932"/>
    <mergeCell ref="A2933:B2933"/>
    <mergeCell ref="A2934:B2934"/>
    <mergeCell ref="A2935:B2935"/>
    <mergeCell ref="A2936:B2936"/>
    <mergeCell ref="A2937:B2937"/>
    <mergeCell ref="A2926:B2926"/>
    <mergeCell ref="A2927:B2927"/>
    <mergeCell ref="A2928:B2928"/>
    <mergeCell ref="A2929:B2929"/>
    <mergeCell ref="A2930:B2930"/>
    <mergeCell ref="A2931:B2931"/>
    <mergeCell ref="A2920:B2920"/>
    <mergeCell ref="A2921:B2921"/>
    <mergeCell ref="A2922:B2922"/>
    <mergeCell ref="A2923:B2923"/>
    <mergeCell ref="A2924:B2924"/>
    <mergeCell ref="A2925:B2925"/>
    <mergeCell ref="A2914:B2914"/>
    <mergeCell ref="A2915:B2915"/>
    <mergeCell ref="A2916:B2916"/>
    <mergeCell ref="A2917:B2917"/>
    <mergeCell ref="A2918:B2918"/>
    <mergeCell ref="A2919:B2919"/>
    <mergeCell ref="A2908:B2908"/>
    <mergeCell ref="A2909:B2909"/>
    <mergeCell ref="A2910:B2910"/>
    <mergeCell ref="A2911:B2911"/>
    <mergeCell ref="A2912:B2912"/>
    <mergeCell ref="A2913:B2913"/>
    <mergeCell ref="A2902:B2902"/>
    <mergeCell ref="A2903:B2903"/>
    <mergeCell ref="A2904:B2904"/>
    <mergeCell ref="A2905:B2905"/>
    <mergeCell ref="A2906:B2906"/>
    <mergeCell ref="A2907:B2907"/>
    <mergeCell ref="A2896:B2896"/>
    <mergeCell ref="A2897:B2897"/>
    <mergeCell ref="A2898:B2898"/>
    <mergeCell ref="A2899:B2899"/>
    <mergeCell ref="A2900:B2900"/>
    <mergeCell ref="A2901:B2901"/>
    <mergeCell ref="A2890:B2890"/>
    <mergeCell ref="A2891:B2891"/>
    <mergeCell ref="A2892:B2892"/>
    <mergeCell ref="A2893:B2893"/>
    <mergeCell ref="A2894:B2894"/>
    <mergeCell ref="A2895:B2895"/>
    <mergeCell ref="A2884:B2884"/>
    <mergeCell ref="A2885:B2885"/>
    <mergeCell ref="A2886:B2886"/>
    <mergeCell ref="A2887:B2887"/>
    <mergeCell ref="A2888:B2888"/>
    <mergeCell ref="A2889:B2889"/>
    <mergeCell ref="A2878:B2878"/>
    <mergeCell ref="A2879:B2879"/>
    <mergeCell ref="A2880:B2880"/>
    <mergeCell ref="A2881:B2881"/>
    <mergeCell ref="A2882:B2882"/>
    <mergeCell ref="A2883:B2883"/>
    <mergeCell ref="A2872:B2872"/>
    <mergeCell ref="A2873:B2873"/>
    <mergeCell ref="A2874:B2874"/>
    <mergeCell ref="A2875:B2875"/>
    <mergeCell ref="A2876:B2876"/>
    <mergeCell ref="A2877:B2877"/>
    <mergeCell ref="A2866:B2866"/>
    <mergeCell ref="A2867:B2867"/>
    <mergeCell ref="A2868:B2868"/>
    <mergeCell ref="A2869:B2869"/>
    <mergeCell ref="A2870:B2870"/>
    <mergeCell ref="A2871:B2871"/>
    <mergeCell ref="A2860:B2860"/>
    <mergeCell ref="A2861:B2861"/>
    <mergeCell ref="A2862:B2862"/>
    <mergeCell ref="A2863:B2863"/>
    <mergeCell ref="A2864:B2864"/>
    <mergeCell ref="A2865:B2865"/>
    <mergeCell ref="A2854:B2854"/>
    <mergeCell ref="A2855:B2855"/>
    <mergeCell ref="A2856:B2856"/>
    <mergeCell ref="A2857:B2857"/>
    <mergeCell ref="A2858:B2858"/>
    <mergeCell ref="A2859:B2859"/>
    <mergeCell ref="A2848:B2848"/>
    <mergeCell ref="A2849:B2849"/>
    <mergeCell ref="A2850:B2850"/>
    <mergeCell ref="A2851:B2851"/>
    <mergeCell ref="A2852:B2852"/>
    <mergeCell ref="A2853:B2853"/>
    <mergeCell ref="A2842:B2842"/>
    <mergeCell ref="A2843:B2843"/>
    <mergeCell ref="A2844:B2844"/>
    <mergeCell ref="A2845:B2845"/>
    <mergeCell ref="A2846:B2846"/>
    <mergeCell ref="A2847:B2847"/>
    <mergeCell ref="A2836:B2836"/>
    <mergeCell ref="A2837:B2837"/>
    <mergeCell ref="A2838:B2838"/>
    <mergeCell ref="A2839:B2839"/>
    <mergeCell ref="A2840:B2840"/>
    <mergeCell ref="A2841:B2841"/>
    <mergeCell ref="A2830:B2830"/>
    <mergeCell ref="A2831:B2831"/>
    <mergeCell ref="A2832:B2832"/>
    <mergeCell ref="A2833:B2833"/>
    <mergeCell ref="A2834:B2834"/>
    <mergeCell ref="A2835:B2835"/>
    <mergeCell ref="A2824:B2824"/>
    <mergeCell ref="A2825:B2825"/>
    <mergeCell ref="A2826:B2826"/>
    <mergeCell ref="A2827:B2827"/>
    <mergeCell ref="A2828:B2828"/>
    <mergeCell ref="A2829:B2829"/>
    <mergeCell ref="A2818:B2818"/>
    <mergeCell ref="A2819:B2819"/>
    <mergeCell ref="A2820:B2820"/>
    <mergeCell ref="A2821:B2821"/>
    <mergeCell ref="A2822:B2822"/>
    <mergeCell ref="A2823:B2823"/>
    <mergeCell ref="A2812:B2812"/>
    <mergeCell ref="A2813:B2813"/>
    <mergeCell ref="A2814:B2814"/>
    <mergeCell ref="A2815:B2815"/>
    <mergeCell ref="A2816:B2816"/>
    <mergeCell ref="A2817:B2817"/>
    <mergeCell ref="A2806:B2806"/>
    <mergeCell ref="A2807:B2807"/>
    <mergeCell ref="A2808:B2808"/>
    <mergeCell ref="A2809:B2809"/>
    <mergeCell ref="A2810:B2810"/>
    <mergeCell ref="A2811:B2811"/>
    <mergeCell ref="A2800:B2800"/>
    <mergeCell ref="A2801:B2801"/>
    <mergeCell ref="A2802:B2802"/>
    <mergeCell ref="A2803:B2803"/>
    <mergeCell ref="A2804:B2804"/>
    <mergeCell ref="A2805:B2805"/>
    <mergeCell ref="A2794:B2794"/>
    <mergeCell ref="A2795:B2795"/>
    <mergeCell ref="A2796:B2796"/>
    <mergeCell ref="A2797:B2797"/>
    <mergeCell ref="A2798:B2798"/>
    <mergeCell ref="A2799:B2799"/>
    <mergeCell ref="A2788:B2788"/>
    <mergeCell ref="A2789:B2789"/>
    <mergeCell ref="A2790:B2790"/>
    <mergeCell ref="A2791:B2791"/>
    <mergeCell ref="A2792:B2792"/>
    <mergeCell ref="A2793:B2793"/>
    <mergeCell ref="A2782:B2782"/>
    <mergeCell ref="A2783:B2783"/>
    <mergeCell ref="A2784:B2784"/>
    <mergeCell ref="A2785:B2785"/>
    <mergeCell ref="A2786:B2786"/>
    <mergeCell ref="A2787:B2787"/>
    <mergeCell ref="A2776:B2776"/>
    <mergeCell ref="A2777:B2777"/>
    <mergeCell ref="A2778:B2778"/>
    <mergeCell ref="A2779:B2779"/>
    <mergeCell ref="A2780:B2780"/>
    <mergeCell ref="A2781:B2781"/>
    <mergeCell ref="A2770:B2770"/>
    <mergeCell ref="A2771:B2771"/>
    <mergeCell ref="A2772:B2772"/>
    <mergeCell ref="A2773:B2773"/>
    <mergeCell ref="A2774:B2774"/>
    <mergeCell ref="A2775:B2775"/>
    <mergeCell ref="A2764:B2764"/>
    <mergeCell ref="A2765:B2765"/>
    <mergeCell ref="A2766:B2766"/>
    <mergeCell ref="A2767:B2767"/>
    <mergeCell ref="A2768:B2768"/>
    <mergeCell ref="A2769:B2769"/>
    <mergeCell ref="A2758:B2758"/>
    <mergeCell ref="A2759:B2759"/>
    <mergeCell ref="A2760:B2760"/>
    <mergeCell ref="A2761:B2761"/>
    <mergeCell ref="A2762:B2762"/>
    <mergeCell ref="A2763:B2763"/>
    <mergeCell ref="A2752:B2752"/>
    <mergeCell ref="A2753:B2753"/>
    <mergeCell ref="A2754:B2754"/>
    <mergeCell ref="A2755:B2755"/>
    <mergeCell ref="A2756:B2756"/>
    <mergeCell ref="A2757:B2757"/>
    <mergeCell ref="A2746:B2746"/>
    <mergeCell ref="A2747:B2747"/>
    <mergeCell ref="A2748:B2748"/>
    <mergeCell ref="A2749:B2749"/>
    <mergeCell ref="A2750:B2750"/>
    <mergeCell ref="A2751:B2751"/>
    <mergeCell ref="A2740:B2740"/>
    <mergeCell ref="A2741:B2741"/>
    <mergeCell ref="A2742:B2742"/>
    <mergeCell ref="A2743:B2743"/>
    <mergeCell ref="A2744:B2744"/>
    <mergeCell ref="A2745:B2745"/>
    <mergeCell ref="A2734:B2734"/>
    <mergeCell ref="A2735:B2735"/>
    <mergeCell ref="A2736:B2736"/>
    <mergeCell ref="A2737:B2737"/>
    <mergeCell ref="A2738:B2738"/>
    <mergeCell ref="A2739:B2739"/>
    <mergeCell ref="A2728:B2728"/>
    <mergeCell ref="A2729:B2729"/>
    <mergeCell ref="A2730:B2730"/>
    <mergeCell ref="A2731:B2731"/>
    <mergeCell ref="A2732:B2732"/>
    <mergeCell ref="A2733:B2733"/>
    <mergeCell ref="A2722:B2722"/>
    <mergeCell ref="A2723:B2723"/>
    <mergeCell ref="A2724:B2724"/>
    <mergeCell ref="A2725:B2725"/>
    <mergeCell ref="A2726:B2726"/>
    <mergeCell ref="A2727:B2727"/>
    <mergeCell ref="A2716:B2716"/>
    <mergeCell ref="A2717:B2717"/>
    <mergeCell ref="A2718:B2718"/>
    <mergeCell ref="A2719:B2719"/>
    <mergeCell ref="A2720:B2720"/>
    <mergeCell ref="A2721:B2721"/>
    <mergeCell ref="A2710:B2710"/>
    <mergeCell ref="A2711:B2711"/>
    <mergeCell ref="A2712:B2712"/>
    <mergeCell ref="A2713:B2713"/>
    <mergeCell ref="A2714:B2714"/>
    <mergeCell ref="A2715:B2715"/>
    <mergeCell ref="A2704:B2704"/>
    <mergeCell ref="A2705:B2705"/>
    <mergeCell ref="A2706:B2706"/>
    <mergeCell ref="A2707:B2707"/>
    <mergeCell ref="A2708:B2708"/>
    <mergeCell ref="A2709:B2709"/>
    <mergeCell ref="A2698:B2698"/>
    <mergeCell ref="A2699:B2699"/>
    <mergeCell ref="A2700:B2700"/>
    <mergeCell ref="A2701:B2701"/>
    <mergeCell ref="A2702:B2702"/>
    <mergeCell ref="A2703:B2703"/>
    <mergeCell ref="A2692:B2692"/>
    <mergeCell ref="A2693:B2693"/>
    <mergeCell ref="A2694:B2694"/>
    <mergeCell ref="A2695:B2695"/>
    <mergeCell ref="A2696:B2696"/>
    <mergeCell ref="A2697:B2697"/>
    <mergeCell ref="A2686:B2686"/>
    <mergeCell ref="A2687:B2687"/>
    <mergeCell ref="A2688:B2688"/>
    <mergeCell ref="A2689:B2689"/>
    <mergeCell ref="A2690:B2690"/>
    <mergeCell ref="A2691:B2691"/>
    <mergeCell ref="A2680:B2680"/>
    <mergeCell ref="A2681:B2681"/>
    <mergeCell ref="A2682:B2682"/>
    <mergeCell ref="A2683:B2683"/>
    <mergeCell ref="A2684:B2684"/>
    <mergeCell ref="A2685:B2685"/>
    <mergeCell ref="A2674:B2674"/>
    <mergeCell ref="A2675:B2675"/>
    <mergeCell ref="A2676:B2676"/>
    <mergeCell ref="A2677:B2677"/>
    <mergeCell ref="A2678:B2678"/>
    <mergeCell ref="A2679:B2679"/>
    <mergeCell ref="A2668:B2668"/>
    <mergeCell ref="A2669:B2669"/>
    <mergeCell ref="A2670:B2670"/>
    <mergeCell ref="A2671:B2671"/>
    <mergeCell ref="A2672:B2672"/>
    <mergeCell ref="A2673:B2673"/>
    <mergeCell ref="A2662:B2662"/>
    <mergeCell ref="A2663:B2663"/>
    <mergeCell ref="A2664:B2664"/>
    <mergeCell ref="A2665:B2665"/>
    <mergeCell ref="A2666:B2666"/>
    <mergeCell ref="A2667:B2667"/>
    <mergeCell ref="A2656:B2656"/>
    <mergeCell ref="A2657:B2657"/>
    <mergeCell ref="A2658:B2658"/>
    <mergeCell ref="A2659:B2659"/>
    <mergeCell ref="A2660:B2660"/>
    <mergeCell ref="A2661:B2661"/>
    <mergeCell ref="A2650:B2650"/>
    <mergeCell ref="A2651:B2651"/>
    <mergeCell ref="A2652:B2652"/>
    <mergeCell ref="A2653:B2653"/>
    <mergeCell ref="A2654:B2654"/>
    <mergeCell ref="A2655:B2655"/>
    <mergeCell ref="A2644:B2644"/>
    <mergeCell ref="A2645:B2645"/>
    <mergeCell ref="A2646:B2646"/>
    <mergeCell ref="A2647:B2647"/>
    <mergeCell ref="A2648:B2648"/>
    <mergeCell ref="A2649:B2649"/>
    <mergeCell ref="A2638:B2638"/>
    <mergeCell ref="A2639:B2639"/>
    <mergeCell ref="A2640:B2640"/>
    <mergeCell ref="A2641:B2641"/>
    <mergeCell ref="A2642:B2642"/>
    <mergeCell ref="A2643:B2643"/>
    <mergeCell ref="A2632:B2632"/>
    <mergeCell ref="A2633:B2633"/>
    <mergeCell ref="A2634:B2634"/>
    <mergeCell ref="A2635:B2635"/>
    <mergeCell ref="A2636:B2636"/>
    <mergeCell ref="A2637:B2637"/>
    <mergeCell ref="A2626:B2626"/>
    <mergeCell ref="A2627:B2627"/>
    <mergeCell ref="A2628:B2628"/>
    <mergeCell ref="A2629:B2629"/>
    <mergeCell ref="A2630:B2630"/>
    <mergeCell ref="A2631:B2631"/>
    <mergeCell ref="A2620:B2620"/>
    <mergeCell ref="A2621:B2621"/>
    <mergeCell ref="A2622:B2622"/>
    <mergeCell ref="A2623:B2623"/>
    <mergeCell ref="A2624:B2624"/>
    <mergeCell ref="A2625:B2625"/>
    <mergeCell ref="A2614:B2614"/>
    <mergeCell ref="A2615:B2615"/>
    <mergeCell ref="A2616:B2616"/>
    <mergeCell ref="A2617:B2617"/>
    <mergeCell ref="A2618:B2618"/>
    <mergeCell ref="A2619:B2619"/>
    <mergeCell ref="A2608:B2608"/>
    <mergeCell ref="A2609:B2609"/>
    <mergeCell ref="A2610:B2610"/>
    <mergeCell ref="A2611:B2611"/>
    <mergeCell ref="A2612:B2612"/>
    <mergeCell ref="A2613:B2613"/>
    <mergeCell ref="A2602:B2602"/>
    <mergeCell ref="A2603:B2603"/>
    <mergeCell ref="A2604:B2604"/>
    <mergeCell ref="A2605:B2605"/>
    <mergeCell ref="A2606:B2606"/>
    <mergeCell ref="A2607:B2607"/>
    <mergeCell ref="A2596:B2596"/>
    <mergeCell ref="A2597:B2597"/>
    <mergeCell ref="A2598:B2598"/>
    <mergeCell ref="A2599:B2599"/>
    <mergeCell ref="A2600:B2600"/>
    <mergeCell ref="A2601:B2601"/>
    <mergeCell ref="A2590:B2590"/>
    <mergeCell ref="A2591:B2591"/>
    <mergeCell ref="A2592:B2592"/>
    <mergeCell ref="A2593:B2593"/>
    <mergeCell ref="A2594:B2594"/>
    <mergeCell ref="A2595:B2595"/>
    <mergeCell ref="A2584:B2584"/>
    <mergeCell ref="A2585:B2585"/>
    <mergeCell ref="A2586:B2586"/>
    <mergeCell ref="A2587:B2587"/>
    <mergeCell ref="A2588:B2588"/>
    <mergeCell ref="A2589:B2589"/>
    <mergeCell ref="A2578:B2578"/>
    <mergeCell ref="A2579:B2579"/>
    <mergeCell ref="A2580:B2580"/>
    <mergeCell ref="A2581:B2581"/>
    <mergeCell ref="A2582:B2582"/>
    <mergeCell ref="A2583:B2583"/>
    <mergeCell ref="A2572:B2572"/>
    <mergeCell ref="A2573:B2573"/>
    <mergeCell ref="A2574:B2574"/>
    <mergeCell ref="A2575:B2575"/>
    <mergeCell ref="A2576:B2576"/>
    <mergeCell ref="A2577:B2577"/>
    <mergeCell ref="A2566:B2566"/>
    <mergeCell ref="A2567:B2567"/>
    <mergeCell ref="A2568:B2568"/>
    <mergeCell ref="A2569:B2569"/>
    <mergeCell ref="A2570:B2570"/>
    <mergeCell ref="A2571:B2571"/>
    <mergeCell ref="A2560:B2560"/>
    <mergeCell ref="A2561:B2561"/>
    <mergeCell ref="A2562:B2562"/>
    <mergeCell ref="A2563:B2563"/>
    <mergeCell ref="A2564:B2564"/>
    <mergeCell ref="A2565:B2565"/>
    <mergeCell ref="A2554:B2554"/>
    <mergeCell ref="A2555:B2555"/>
    <mergeCell ref="A2556:B2556"/>
    <mergeCell ref="A2557:B2557"/>
    <mergeCell ref="A2558:B2558"/>
    <mergeCell ref="A2559:B2559"/>
    <mergeCell ref="A2548:B2548"/>
    <mergeCell ref="A2549:B2549"/>
    <mergeCell ref="A2550:B2550"/>
    <mergeCell ref="A2551:B2551"/>
    <mergeCell ref="A2552:B2552"/>
    <mergeCell ref="A2553:B2553"/>
    <mergeCell ref="A2542:B2542"/>
    <mergeCell ref="A2543:B2543"/>
    <mergeCell ref="A2544:B2544"/>
    <mergeCell ref="A2545:B2545"/>
    <mergeCell ref="A2546:B2546"/>
    <mergeCell ref="A2547:B2547"/>
    <mergeCell ref="A2536:B2536"/>
    <mergeCell ref="A2537:B2537"/>
    <mergeCell ref="A2538:B2538"/>
    <mergeCell ref="A2539:B2539"/>
    <mergeCell ref="A2540:B2540"/>
    <mergeCell ref="A2541:B2541"/>
    <mergeCell ref="A2530:B2530"/>
    <mergeCell ref="A2531:B2531"/>
    <mergeCell ref="A2532:B2532"/>
    <mergeCell ref="A2533:B2533"/>
    <mergeCell ref="A2534:B2534"/>
    <mergeCell ref="A2535:B2535"/>
    <mergeCell ref="A2524:B2524"/>
    <mergeCell ref="A2525:B2525"/>
    <mergeCell ref="A2526:B2526"/>
    <mergeCell ref="A2527:B2527"/>
    <mergeCell ref="A2528:B2528"/>
    <mergeCell ref="A2529:B2529"/>
    <mergeCell ref="A2518:B2518"/>
    <mergeCell ref="A2519:B2519"/>
    <mergeCell ref="A2520:B2520"/>
    <mergeCell ref="A2521:B2521"/>
    <mergeCell ref="A2522:B2522"/>
    <mergeCell ref="A2523:B2523"/>
    <mergeCell ref="A2512:B2512"/>
    <mergeCell ref="A2513:B2513"/>
    <mergeCell ref="A2514:B2514"/>
    <mergeCell ref="A2515:B2515"/>
    <mergeCell ref="A2516:B2516"/>
    <mergeCell ref="A2517:B2517"/>
    <mergeCell ref="A2506:B2506"/>
    <mergeCell ref="A2507:B2507"/>
    <mergeCell ref="A2508:B2508"/>
    <mergeCell ref="A2509:B2509"/>
    <mergeCell ref="A2510:B2510"/>
    <mergeCell ref="A2511:B2511"/>
    <mergeCell ref="A2500:B2500"/>
    <mergeCell ref="A2501:B2501"/>
    <mergeCell ref="A2502:B2502"/>
    <mergeCell ref="A2503:B2503"/>
    <mergeCell ref="A2504:B2504"/>
    <mergeCell ref="A2505:B2505"/>
    <mergeCell ref="A2494:B2494"/>
    <mergeCell ref="A2495:B2495"/>
    <mergeCell ref="A2496:B2496"/>
    <mergeCell ref="A2497:B2497"/>
    <mergeCell ref="A2498:B2498"/>
    <mergeCell ref="A2499:B2499"/>
    <mergeCell ref="A2488:B2488"/>
    <mergeCell ref="A2489:B2489"/>
    <mergeCell ref="A2490:B2490"/>
    <mergeCell ref="A2491:B2491"/>
    <mergeCell ref="A2492:B2492"/>
    <mergeCell ref="A2493:B2493"/>
    <mergeCell ref="A2482:B2482"/>
    <mergeCell ref="A2483:B2483"/>
    <mergeCell ref="A2484:B2484"/>
    <mergeCell ref="A2485:B2485"/>
    <mergeCell ref="A2486:B2486"/>
    <mergeCell ref="A2487:B2487"/>
    <mergeCell ref="A2476:B2476"/>
    <mergeCell ref="A2477:B2477"/>
    <mergeCell ref="A2478:B2478"/>
    <mergeCell ref="A2479:B2479"/>
    <mergeCell ref="A2480:B2480"/>
    <mergeCell ref="A2481:B2481"/>
    <mergeCell ref="A2470:B2470"/>
    <mergeCell ref="A2471:B2471"/>
    <mergeCell ref="A2472:B2472"/>
    <mergeCell ref="A2473:B2473"/>
    <mergeCell ref="A2474:B2474"/>
    <mergeCell ref="A2475:B2475"/>
    <mergeCell ref="A2464:B2464"/>
    <mergeCell ref="A2465:B2465"/>
    <mergeCell ref="A2466:B2466"/>
    <mergeCell ref="A2467:B2467"/>
    <mergeCell ref="A2468:B2468"/>
    <mergeCell ref="A2469:B2469"/>
    <mergeCell ref="A2458:B2458"/>
    <mergeCell ref="A2459:B2459"/>
    <mergeCell ref="A2460:B2460"/>
    <mergeCell ref="A2461:B2461"/>
    <mergeCell ref="A2462:B2462"/>
    <mergeCell ref="A2463:B2463"/>
    <mergeCell ref="A2452:B2452"/>
    <mergeCell ref="A2453:B2453"/>
    <mergeCell ref="A2454:B2454"/>
    <mergeCell ref="A2455:B2455"/>
    <mergeCell ref="A2456:B2456"/>
    <mergeCell ref="A2457:B2457"/>
    <mergeCell ref="A2446:B2446"/>
    <mergeCell ref="A2447:B2447"/>
    <mergeCell ref="A2448:B2448"/>
    <mergeCell ref="A2449:B2449"/>
    <mergeCell ref="A2450:B2450"/>
    <mergeCell ref="A2451:B2451"/>
    <mergeCell ref="A2440:B2440"/>
    <mergeCell ref="A2441:B2441"/>
    <mergeCell ref="A2442:B2442"/>
    <mergeCell ref="A2443:B2443"/>
    <mergeCell ref="A2444:B2444"/>
    <mergeCell ref="A2445:B2445"/>
    <mergeCell ref="A2434:B2434"/>
    <mergeCell ref="A2435:B2435"/>
    <mergeCell ref="A2436:B2436"/>
    <mergeCell ref="A2437:B2437"/>
    <mergeCell ref="A2438:B2438"/>
    <mergeCell ref="A2439:B2439"/>
    <mergeCell ref="A2428:B2428"/>
    <mergeCell ref="A2429:B2429"/>
    <mergeCell ref="A2430:B2430"/>
    <mergeCell ref="A2431:B2431"/>
    <mergeCell ref="A2432:B2432"/>
    <mergeCell ref="A2433:B2433"/>
    <mergeCell ref="A2422:B2422"/>
    <mergeCell ref="A2423:B2423"/>
    <mergeCell ref="A2424:B2424"/>
    <mergeCell ref="A2425:B2425"/>
    <mergeCell ref="A2426:B2426"/>
    <mergeCell ref="A2427:B2427"/>
    <mergeCell ref="A2416:B2416"/>
    <mergeCell ref="A2417:B2417"/>
    <mergeCell ref="A2418:B2418"/>
    <mergeCell ref="A2419:B2419"/>
    <mergeCell ref="A2420:B2420"/>
    <mergeCell ref="A2421:B2421"/>
    <mergeCell ref="A2410:B2410"/>
    <mergeCell ref="A2411:B2411"/>
    <mergeCell ref="A2412:B2412"/>
    <mergeCell ref="A2413:B2413"/>
    <mergeCell ref="A2414:B2414"/>
    <mergeCell ref="A2415:B2415"/>
    <mergeCell ref="A2404:B2404"/>
    <mergeCell ref="A2405:B2405"/>
    <mergeCell ref="A2406:B2406"/>
    <mergeCell ref="A2407:B2407"/>
    <mergeCell ref="A2408:B2408"/>
    <mergeCell ref="A2409:B2409"/>
    <mergeCell ref="A2398:B2398"/>
    <mergeCell ref="A2399:B2399"/>
    <mergeCell ref="A2400:B2400"/>
    <mergeCell ref="A2401:B2401"/>
    <mergeCell ref="A2402:B2402"/>
    <mergeCell ref="A2403:B2403"/>
    <mergeCell ref="A2392:B2392"/>
    <mergeCell ref="A2393:B2393"/>
    <mergeCell ref="A2394:B2394"/>
    <mergeCell ref="A2395:B2395"/>
    <mergeCell ref="A2396:B2396"/>
    <mergeCell ref="A2397:B2397"/>
    <mergeCell ref="A2386:B2386"/>
    <mergeCell ref="A2387:B2387"/>
    <mergeCell ref="A2388:B2388"/>
    <mergeCell ref="A2389:B2389"/>
    <mergeCell ref="A2390:B2390"/>
    <mergeCell ref="A2391:B2391"/>
    <mergeCell ref="A2380:B2380"/>
    <mergeCell ref="A2381:B2381"/>
    <mergeCell ref="A2382:B2382"/>
    <mergeCell ref="A2383:B2383"/>
    <mergeCell ref="A2384:B2384"/>
    <mergeCell ref="A2385:B2385"/>
    <mergeCell ref="A2374:B2374"/>
    <mergeCell ref="A2375:B2375"/>
    <mergeCell ref="A2376:B2376"/>
    <mergeCell ref="A2377:B2377"/>
    <mergeCell ref="A2378:B2378"/>
    <mergeCell ref="A2379:B2379"/>
    <mergeCell ref="A2368:B2368"/>
    <mergeCell ref="A2369:B2369"/>
    <mergeCell ref="A2370:B2370"/>
    <mergeCell ref="A2371:B2371"/>
    <mergeCell ref="A2372:B2372"/>
    <mergeCell ref="A2373:B2373"/>
    <mergeCell ref="A2362:B2362"/>
    <mergeCell ref="A2363:B2363"/>
    <mergeCell ref="A2364:B2364"/>
    <mergeCell ref="A2365:B2365"/>
    <mergeCell ref="A2366:B2366"/>
    <mergeCell ref="A2367:B2367"/>
    <mergeCell ref="A2356:B2356"/>
    <mergeCell ref="A2357:B2357"/>
    <mergeCell ref="A2358:B2358"/>
    <mergeCell ref="A2359:B2359"/>
    <mergeCell ref="A2360:B2360"/>
    <mergeCell ref="A2361:B2361"/>
    <mergeCell ref="A2350:B2350"/>
    <mergeCell ref="A2351:B2351"/>
    <mergeCell ref="A2352:B2352"/>
    <mergeCell ref="A2353:B2353"/>
    <mergeCell ref="A2354:B2354"/>
    <mergeCell ref="A2355:B2355"/>
    <mergeCell ref="A2344:B2344"/>
    <mergeCell ref="A2345:B2345"/>
    <mergeCell ref="A2346:B2346"/>
    <mergeCell ref="A2347:B2347"/>
    <mergeCell ref="A2348:B2348"/>
    <mergeCell ref="A2349:B2349"/>
    <mergeCell ref="A2338:B2338"/>
    <mergeCell ref="A2339:B2339"/>
    <mergeCell ref="A2340:B2340"/>
    <mergeCell ref="A2341:B2341"/>
    <mergeCell ref="A2342:B2342"/>
    <mergeCell ref="A2343:B2343"/>
    <mergeCell ref="A2332:B2332"/>
    <mergeCell ref="A2333:B2333"/>
    <mergeCell ref="A2334:B2334"/>
    <mergeCell ref="A2335:B2335"/>
    <mergeCell ref="A2336:B2336"/>
    <mergeCell ref="A2337:B2337"/>
    <mergeCell ref="A2326:B2326"/>
    <mergeCell ref="A2327:B2327"/>
    <mergeCell ref="A2328:B2328"/>
    <mergeCell ref="A2329:B2329"/>
    <mergeCell ref="A2330:B2330"/>
    <mergeCell ref="A2331:B2331"/>
    <mergeCell ref="A2320:B2320"/>
    <mergeCell ref="A2321:B2321"/>
    <mergeCell ref="A2322:B2322"/>
    <mergeCell ref="A2323:B2323"/>
    <mergeCell ref="A2324:B2324"/>
    <mergeCell ref="A2325:B2325"/>
    <mergeCell ref="A2314:B2314"/>
    <mergeCell ref="A2315:B2315"/>
    <mergeCell ref="A2316:B2316"/>
    <mergeCell ref="A2317:B2317"/>
    <mergeCell ref="A2318:B2318"/>
    <mergeCell ref="A2319:B2319"/>
    <mergeCell ref="A2308:B2308"/>
    <mergeCell ref="A2309:B2309"/>
    <mergeCell ref="A2310:B2310"/>
    <mergeCell ref="A2311:B2311"/>
    <mergeCell ref="A2312:B2312"/>
    <mergeCell ref="A2313:B2313"/>
    <mergeCell ref="A2302:B2302"/>
    <mergeCell ref="A2303:B2303"/>
    <mergeCell ref="A2304:B2304"/>
    <mergeCell ref="A2305:B2305"/>
    <mergeCell ref="A2306:B2306"/>
    <mergeCell ref="A2307:B2307"/>
    <mergeCell ref="A2296:B2296"/>
    <mergeCell ref="A2297:B2297"/>
    <mergeCell ref="A2298:B2298"/>
    <mergeCell ref="A2299:B2299"/>
    <mergeCell ref="A2300:B2300"/>
    <mergeCell ref="A2301:B2301"/>
    <mergeCell ref="A2290:B2290"/>
    <mergeCell ref="A2291:B2291"/>
    <mergeCell ref="A2292:B2292"/>
    <mergeCell ref="A2293:B2293"/>
    <mergeCell ref="A2294:B2294"/>
    <mergeCell ref="A2295:B2295"/>
    <mergeCell ref="A2284:B2284"/>
    <mergeCell ref="A2285:B2285"/>
    <mergeCell ref="A2286:B2286"/>
    <mergeCell ref="A2287:B2287"/>
    <mergeCell ref="A2288:B2288"/>
    <mergeCell ref="A2289:B2289"/>
    <mergeCell ref="A2278:B2278"/>
    <mergeCell ref="A2279:B2279"/>
    <mergeCell ref="A2280:B2280"/>
    <mergeCell ref="A2281:B2281"/>
    <mergeCell ref="A2282:B2282"/>
    <mergeCell ref="A2283:B2283"/>
    <mergeCell ref="A2272:B2272"/>
    <mergeCell ref="A2273:B2273"/>
    <mergeCell ref="A2274:B2274"/>
    <mergeCell ref="A2275:B2275"/>
    <mergeCell ref="A2276:B2276"/>
    <mergeCell ref="A2277:B2277"/>
    <mergeCell ref="A2266:B2266"/>
    <mergeCell ref="A2267:B2267"/>
    <mergeCell ref="A2268:B2268"/>
    <mergeCell ref="A2269:B2269"/>
    <mergeCell ref="A2270:B2270"/>
    <mergeCell ref="A2271:B2271"/>
    <mergeCell ref="A2260:B2260"/>
    <mergeCell ref="A2261:B2261"/>
    <mergeCell ref="A2262:B2262"/>
    <mergeCell ref="A2263:B2263"/>
    <mergeCell ref="A2264:B2264"/>
    <mergeCell ref="A2265:B2265"/>
    <mergeCell ref="A2254:B2254"/>
    <mergeCell ref="A2255:B2255"/>
    <mergeCell ref="A2256:B2256"/>
    <mergeCell ref="A2257:B2257"/>
    <mergeCell ref="A2258:B2258"/>
    <mergeCell ref="A2259:B2259"/>
    <mergeCell ref="A2248:B2248"/>
    <mergeCell ref="A2249:B2249"/>
    <mergeCell ref="A2250:B2250"/>
    <mergeCell ref="A2251:B2251"/>
    <mergeCell ref="A2252:B2252"/>
    <mergeCell ref="A2253:B2253"/>
    <mergeCell ref="A2242:B2242"/>
    <mergeCell ref="A2243:B2243"/>
    <mergeCell ref="A2244:B2244"/>
    <mergeCell ref="A2245:B2245"/>
    <mergeCell ref="A2246:B2246"/>
    <mergeCell ref="A2247:B2247"/>
    <mergeCell ref="A2236:B2236"/>
    <mergeCell ref="A2237:B2237"/>
    <mergeCell ref="A2238:B2238"/>
    <mergeCell ref="A2239:B2239"/>
    <mergeCell ref="A2240:B2240"/>
    <mergeCell ref="A2241:B2241"/>
    <mergeCell ref="A2230:B2230"/>
    <mergeCell ref="A2231:B2231"/>
    <mergeCell ref="A2232:B2232"/>
    <mergeCell ref="A2233:B2233"/>
    <mergeCell ref="A2234:B2234"/>
    <mergeCell ref="A2235:B2235"/>
    <mergeCell ref="A2224:B2224"/>
    <mergeCell ref="A2225:B2225"/>
    <mergeCell ref="A2226:B2226"/>
    <mergeCell ref="A2227:B2227"/>
    <mergeCell ref="A2228:B2228"/>
    <mergeCell ref="A2229:B2229"/>
    <mergeCell ref="A2218:B2218"/>
    <mergeCell ref="A2219:B2219"/>
    <mergeCell ref="A2220:B2220"/>
    <mergeCell ref="A2221:B2221"/>
    <mergeCell ref="A2222:B2222"/>
    <mergeCell ref="A2223:B2223"/>
    <mergeCell ref="A2212:B2212"/>
    <mergeCell ref="A2213:B2213"/>
    <mergeCell ref="A2214:B2214"/>
    <mergeCell ref="A2215:B2215"/>
    <mergeCell ref="A2216:B2216"/>
    <mergeCell ref="A2217:B2217"/>
    <mergeCell ref="A2206:B2206"/>
    <mergeCell ref="A2207:B2207"/>
    <mergeCell ref="A2208:B2208"/>
    <mergeCell ref="A2209:B2209"/>
    <mergeCell ref="A2210:B2210"/>
    <mergeCell ref="A2211:B2211"/>
    <mergeCell ref="A2200:B2200"/>
    <mergeCell ref="A2201:B2201"/>
    <mergeCell ref="A2202:B2202"/>
    <mergeCell ref="A2203:B2203"/>
    <mergeCell ref="A2204:B2204"/>
    <mergeCell ref="A2205:B2205"/>
    <mergeCell ref="A2194:B2194"/>
    <mergeCell ref="A2195:B2195"/>
    <mergeCell ref="A2196:B2196"/>
    <mergeCell ref="A2197:B2197"/>
    <mergeCell ref="A2198:B2198"/>
    <mergeCell ref="A2199:B2199"/>
    <mergeCell ref="A2188:B2188"/>
    <mergeCell ref="A2189:B2189"/>
    <mergeCell ref="A2190:B2190"/>
    <mergeCell ref="A2191:B2191"/>
    <mergeCell ref="A2192:B2192"/>
    <mergeCell ref="A2193:B2193"/>
    <mergeCell ref="A2182:B2182"/>
    <mergeCell ref="A2183:B2183"/>
    <mergeCell ref="A2184:B2184"/>
    <mergeCell ref="A2185:B2185"/>
    <mergeCell ref="A2186:B2186"/>
    <mergeCell ref="A2187:B2187"/>
    <mergeCell ref="A2176:B2176"/>
    <mergeCell ref="A2177:B2177"/>
    <mergeCell ref="A2178:B2178"/>
    <mergeCell ref="A2179:B2179"/>
    <mergeCell ref="A2180:B2180"/>
    <mergeCell ref="A2181:B2181"/>
    <mergeCell ref="A2170:B2170"/>
    <mergeCell ref="A2171:B2171"/>
    <mergeCell ref="A2172:B2172"/>
    <mergeCell ref="A2173:B2173"/>
    <mergeCell ref="A2174:B2174"/>
    <mergeCell ref="A2175:B2175"/>
    <mergeCell ref="A2164:B2164"/>
    <mergeCell ref="A2165:B2165"/>
    <mergeCell ref="A2166:B2166"/>
    <mergeCell ref="A2167:B2167"/>
    <mergeCell ref="A2168:B2168"/>
    <mergeCell ref="A2169:B2169"/>
    <mergeCell ref="A2158:B2158"/>
    <mergeCell ref="A2159:B2159"/>
    <mergeCell ref="A2160:B2160"/>
    <mergeCell ref="A2161:B2161"/>
    <mergeCell ref="A2162:B2162"/>
    <mergeCell ref="A2163:B2163"/>
    <mergeCell ref="A2152:B2152"/>
    <mergeCell ref="A2153:B2153"/>
    <mergeCell ref="A2154:B2154"/>
    <mergeCell ref="A2155:B2155"/>
    <mergeCell ref="A2156:B2156"/>
    <mergeCell ref="A2157:B2157"/>
    <mergeCell ref="A2146:B2146"/>
    <mergeCell ref="A2147:B2147"/>
    <mergeCell ref="A2148:B2148"/>
    <mergeCell ref="A2149:B2149"/>
    <mergeCell ref="A2150:B2150"/>
    <mergeCell ref="A2151:B2151"/>
    <mergeCell ref="A2140:B2140"/>
    <mergeCell ref="A2141:B2141"/>
    <mergeCell ref="A2142:B2142"/>
    <mergeCell ref="A2143:B2143"/>
    <mergeCell ref="A2144:B2144"/>
    <mergeCell ref="A2145:B2145"/>
    <mergeCell ref="A2134:B2134"/>
    <mergeCell ref="A2135:B2135"/>
    <mergeCell ref="A2136:B2136"/>
    <mergeCell ref="A2137:B2137"/>
    <mergeCell ref="A2138:B2138"/>
    <mergeCell ref="A2139:B2139"/>
    <mergeCell ref="A2128:B2128"/>
    <mergeCell ref="A2129:B2129"/>
    <mergeCell ref="A2130:B2130"/>
    <mergeCell ref="A2131:B2131"/>
    <mergeCell ref="A2132:B2132"/>
    <mergeCell ref="A2133:B2133"/>
    <mergeCell ref="A2122:B2122"/>
    <mergeCell ref="A2123:B2123"/>
    <mergeCell ref="A2124:B2124"/>
    <mergeCell ref="A2125:B2125"/>
    <mergeCell ref="A2126:B2126"/>
    <mergeCell ref="A2127:B2127"/>
    <mergeCell ref="A2116:B2116"/>
    <mergeCell ref="A2117:B2117"/>
    <mergeCell ref="A2118:B2118"/>
    <mergeCell ref="A2119:B2119"/>
    <mergeCell ref="A2120:B2120"/>
    <mergeCell ref="A2121:B2121"/>
    <mergeCell ref="A2110:B2110"/>
    <mergeCell ref="A2111:B2111"/>
    <mergeCell ref="A2112:B2112"/>
    <mergeCell ref="A2113:B2113"/>
    <mergeCell ref="A2114:B2114"/>
    <mergeCell ref="A2115:B2115"/>
    <mergeCell ref="A2104:B2104"/>
    <mergeCell ref="A2105:B2105"/>
    <mergeCell ref="A2106:B2106"/>
    <mergeCell ref="A2107:B2107"/>
    <mergeCell ref="A2108:B2108"/>
    <mergeCell ref="A2109:B2109"/>
    <mergeCell ref="A2098:B2098"/>
    <mergeCell ref="A2099:B2099"/>
    <mergeCell ref="A2100:B2100"/>
    <mergeCell ref="A2101:B2101"/>
    <mergeCell ref="A2102:B2102"/>
    <mergeCell ref="A2103:B2103"/>
    <mergeCell ref="A2092:B2092"/>
    <mergeCell ref="A2093:B2093"/>
    <mergeCell ref="A2094:B2094"/>
    <mergeCell ref="A2095:B2095"/>
    <mergeCell ref="A2096:B2096"/>
    <mergeCell ref="A2097:B2097"/>
    <mergeCell ref="A2086:B2086"/>
    <mergeCell ref="A2087:B2087"/>
    <mergeCell ref="A2088:B2088"/>
    <mergeCell ref="A2089:B2089"/>
    <mergeCell ref="A2090:B2090"/>
    <mergeCell ref="A2091:B2091"/>
    <mergeCell ref="A2080:B2080"/>
    <mergeCell ref="A2081:B2081"/>
    <mergeCell ref="A2082:B2082"/>
    <mergeCell ref="A2083:B2083"/>
    <mergeCell ref="A2084:B2084"/>
    <mergeCell ref="A2085:B2085"/>
    <mergeCell ref="A2074:B2074"/>
    <mergeCell ref="A2075:B2075"/>
    <mergeCell ref="A2076:B2076"/>
    <mergeCell ref="A2077:B2077"/>
    <mergeCell ref="A2078:B2078"/>
    <mergeCell ref="A2079:B2079"/>
    <mergeCell ref="A2068:B2068"/>
    <mergeCell ref="A2069:B2069"/>
    <mergeCell ref="A2070:B2070"/>
    <mergeCell ref="A2071:B2071"/>
    <mergeCell ref="A2072:B2072"/>
    <mergeCell ref="A2073:B2073"/>
    <mergeCell ref="A2062:B2062"/>
    <mergeCell ref="A2063:B2063"/>
    <mergeCell ref="A2064:B2064"/>
    <mergeCell ref="A2065:B2065"/>
    <mergeCell ref="A2066:B2066"/>
    <mergeCell ref="A2067:B2067"/>
    <mergeCell ref="A2056:B2056"/>
    <mergeCell ref="A2057:B2057"/>
    <mergeCell ref="A2058:B2058"/>
    <mergeCell ref="A2059:B2059"/>
    <mergeCell ref="A2060:B2060"/>
    <mergeCell ref="A2061:B2061"/>
    <mergeCell ref="A2050:B2050"/>
    <mergeCell ref="A2051:B2051"/>
    <mergeCell ref="A2052:B2052"/>
    <mergeCell ref="A2053:B2053"/>
    <mergeCell ref="A2054:B2054"/>
    <mergeCell ref="A2055:B2055"/>
    <mergeCell ref="A2044:B2044"/>
    <mergeCell ref="A2045:B2045"/>
    <mergeCell ref="A2046:B2046"/>
    <mergeCell ref="A2047:B2047"/>
    <mergeCell ref="A2048:B2048"/>
    <mergeCell ref="A2049:B2049"/>
    <mergeCell ref="A2038:B2038"/>
    <mergeCell ref="A2039:B2039"/>
    <mergeCell ref="A2040:B2040"/>
    <mergeCell ref="A2041:B2041"/>
    <mergeCell ref="A2042:B2042"/>
    <mergeCell ref="A2043:B2043"/>
    <mergeCell ref="A2032:B2032"/>
    <mergeCell ref="A2033:B2033"/>
    <mergeCell ref="A2034:B2034"/>
    <mergeCell ref="A2035:B2035"/>
    <mergeCell ref="A2036:B2036"/>
    <mergeCell ref="A2037:B2037"/>
    <mergeCell ref="A2026:B2026"/>
    <mergeCell ref="A2027:B2027"/>
    <mergeCell ref="A2028:B2028"/>
    <mergeCell ref="A2029:B2029"/>
    <mergeCell ref="A2030:B2030"/>
    <mergeCell ref="A2031:B2031"/>
    <mergeCell ref="A2020:B2020"/>
    <mergeCell ref="A2021:B2021"/>
    <mergeCell ref="A2022:B2022"/>
    <mergeCell ref="A2023:B2023"/>
    <mergeCell ref="A2024:B2024"/>
    <mergeCell ref="A2025:B2025"/>
    <mergeCell ref="A2014:B2014"/>
    <mergeCell ref="A2015:B2015"/>
    <mergeCell ref="A2016:B2016"/>
    <mergeCell ref="A2017:B2017"/>
    <mergeCell ref="A2018:B2018"/>
    <mergeCell ref="A2019:B2019"/>
    <mergeCell ref="A2008:B2008"/>
    <mergeCell ref="A2009:B2009"/>
    <mergeCell ref="A2010:B2010"/>
    <mergeCell ref="A2011:B2011"/>
    <mergeCell ref="A2012:B2012"/>
    <mergeCell ref="A2013:B2013"/>
    <mergeCell ref="A2002:B2002"/>
    <mergeCell ref="A2003:B2003"/>
    <mergeCell ref="A2004:B2004"/>
    <mergeCell ref="A2005:B2005"/>
    <mergeCell ref="A2006:B2006"/>
    <mergeCell ref="A2007:B2007"/>
    <mergeCell ref="A1996:B1996"/>
    <mergeCell ref="A1997:B1997"/>
    <mergeCell ref="A1998:B1998"/>
    <mergeCell ref="A1999:B1999"/>
    <mergeCell ref="A2000:B2000"/>
    <mergeCell ref="A2001:B2001"/>
    <mergeCell ref="A1990:B1990"/>
    <mergeCell ref="A1991:B1991"/>
    <mergeCell ref="A1992:B1992"/>
    <mergeCell ref="A1993:B1993"/>
    <mergeCell ref="A1994:B1994"/>
    <mergeCell ref="A1995:B1995"/>
    <mergeCell ref="A1984:B1984"/>
    <mergeCell ref="A1985:B1985"/>
    <mergeCell ref="A1986:B1986"/>
    <mergeCell ref="A1987:B1987"/>
    <mergeCell ref="A1988:B1988"/>
    <mergeCell ref="A1989:B1989"/>
    <mergeCell ref="A1978:B1978"/>
    <mergeCell ref="A1979:B1979"/>
    <mergeCell ref="A1980:B1980"/>
    <mergeCell ref="A1981:B1981"/>
    <mergeCell ref="A1982:B1982"/>
    <mergeCell ref="A1983:B1983"/>
    <mergeCell ref="A1972:B1972"/>
    <mergeCell ref="A1973:B1973"/>
    <mergeCell ref="A1974:B1974"/>
    <mergeCell ref="A1975:B1975"/>
    <mergeCell ref="A1976:B1976"/>
    <mergeCell ref="A1977:B1977"/>
    <mergeCell ref="A1966:B1966"/>
    <mergeCell ref="A1967:B1967"/>
    <mergeCell ref="A1968:B1968"/>
    <mergeCell ref="A1969:B1969"/>
    <mergeCell ref="A1970:B1970"/>
    <mergeCell ref="A1971:B1971"/>
    <mergeCell ref="A1960:B1960"/>
    <mergeCell ref="A1961:B1961"/>
    <mergeCell ref="A1962:B1962"/>
    <mergeCell ref="A1963:B1963"/>
    <mergeCell ref="A1964:B1964"/>
    <mergeCell ref="A1965:B1965"/>
    <mergeCell ref="A1954:B1954"/>
    <mergeCell ref="A1955:B1955"/>
    <mergeCell ref="A1956:B1956"/>
    <mergeCell ref="A1957:B1957"/>
    <mergeCell ref="A1958:B1958"/>
    <mergeCell ref="A1959:B1959"/>
    <mergeCell ref="A1948:B1948"/>
    <mergeCell ref="A1949:B1949"/>
    <mergeCell ref="A1950:B1950"/>
    <mergeCell ref="A1951:B1951"/>
    <mergeCell ref="A1952:B1952"/>
    <mergeCell ref="A1953:B1953"/>
    <mergeCell ref="A1942:B1942"/>
    <mergeCell ref="A1943:B1943"/>
    <mergeCell ref="A1944:B1944"/>
    <mergeCell ref="A1945:B1945"/>
    <mergeCell ref="A1946:B1946"/>
    <mergeCell ref="A1947:B1947"/>
    <mergeCell ref="A1936:B1936"/>
    <mergeCell ref="A1937:B1937"/>
    <mergeCell ref="A1938:B1938"/>
    <mergeCell ref="A1939:B1939"/>
    <mergeCell ref="A1940:B1940"/>
    <mergeCell ref="A1941:B1941"/>
    <mergeCell ref="A1930:B1930"/>
    <mergeCell ref="A1931:B1931"/>
    <mergeCell ref="A1932:B1932"/>
    <mergeCell ref="A1933:B1933"/>
    <mergeCell ref="A1934:B1934"/>
    <mergeCell ref="A1935:B1935"/>
    <mergeCell ref="A1924:B1924"/>
    <mergeCell ref="A1925:B1925"/>
    <mergeCell ref="A1926:B1926"/>
    <mergeCell ref="A1927:B1927"/>
    <mergeCell ref="A1928:B1928"/>
    <mergeCell ref="A1929:B1929"/>
    <mergeCell ref="A1918:B1918"/>
    <mergeCell ref="A1919:B1919"/>
    <mergeCell ref="A1920:B1920"/>
    <mergeCell ref="A1921:B1921"/>
    <mergeCell ref="A1922:B1922"/>
    <mergeCell ref="A1923:B1923"/>
    <mergeCell ref="A1912:B1912"/>
    <mergeCell ref="A1913:B1913"/>
    <mergeCell ref="A1914:B1914"/>
    <mergeCell ref="A1915:B1915"/>
    <mergeCell ref="A1916:B1916"/>
    <mergeCell ref="A1917:B1917"/>
    <mergeCell ref="A1906:B1906"/>
    <mergeCell ref="A1907:B1907"/>
    <mergeCell ref="A1908:B1908"/>
    <mergeCell ref="A1909:B1909"/>
    <mergeCell ref="A1910:B1910"/>
    <mergeCell ref="A1911:B1911"/>
    <mergeCell ref="A1900:B1900"/>
    <mergeCell ref="A1901:B1901"/>
    <mergeCell ref="A1902:B1902"/>
    <mergeCell ref="A1903:B1903"/>
    <mergeCell ref="A1904:B1904"/>
    <mergeCell ref="A1905:B1905"/>
    <mergeCell ref="A1894:B1894"/>
    <mergeCell ref="A1895:B1895"/>
    <mergeCell ref="A1896:B1896"/>
    <mergeCell ref="A1897:B1897"/>
    <mergeCell ref="A1898:B1898"/>
    <mergeCell ref="A1899:B1899"/>
    <mergeCell ref="A1888:B1888"/>
    <mergeCell ref="A1889:B1889"/>
    <mergeCell ref="A1890:B1890"/>
    <mergeCell ref="A1891:B1891"/>
    <mergeCell ref="A1892:B1892"/>
    <mergeCell ref="A1893:B1893"/>
    <mergeCell ref="A1882:B1882"/>
    <mergeCell ref="A1883:B1883"/>
    <mergeCell ref="A1884:B1884"/>
    <mergeCell ref="A1885:B1885"/>
    <mergeCell ref="A1886:B1886"/>
    <mergeCell ref="A1887:B1887"/>
    <mergeCell ref="A1876:B1876"/>
    <mergeCell ref="A1877:B1877"/>
    <mergeCell ref="A1878:B1878"/>
    <mergeCell ref="A1879:B1879"/>
    <mergeCell ref="A1880:B1880"/>
    <mergeCell ref="A1881:B1881"/>
    <mergeCell ref="A1870:B1870"/>
    <mergeCell ref="A1871:B1871"/>
    <mergeCell ref="A1872:B1872"/>
    <mergeCell ref="A1873:B1873"/>
    <mergeCell ref="A1874:B1874"/>
    <mergeCell ref="A1875:B1875"/>
    <mergeCell ref="A1864:B1864"/>
    <mergeCell ref="A1865:B1865"/>
    <mergeCell ref="A1866:B1866"/>
    <mergeCell ref="A1867:B1867"/>
    <mergeCell ref="A1868:B1868"/>
    <mergeCell ref="A1869:B1869"/>
    <mergeCell ref="A1858:B1858"/>
    <mergeCell ref="A1859:B1859"/>
    <mergeCell ref="A1860:B1860"/>
    <mergeCell ref="A1861:B1861"/>
    <mergeCell ref="A1862:B1862"/>
    <mergeCell ref="A1863:B1863"/>
    <mergeCell ref="A1852:B1852"/>
    <mergeCell ref="A1853:B1853"/>
    <mergeCell ref="A1854:B1854"/>
    <mergeCell ref="A1855:B1855"/>
    <mergeCell ref="A1856:B1856"/>
    <mergeCell ref="A1857:B1857"/>
    <mergeCell ref="A1846:B1846"/>
    <mergeCell ref="A1847:B1847"/>
    <mergeCell ref="A1848:B1848"/>
    <mergeCell ref="A1849:B1849"/>
    <mergeCell ref="A1850:B1850"/>
    <mergeCell ref="A1851:B1851"/>
    <mergeCell ref="A1840:B1840"/>
    <mergeCell ref="A1841:B1841"/>
    <mergeCell ref="A1842:B1842"/>
    <mergeCell ref="A1843:B1843"/>
    <mergeCell ref="A1844:B1844"/>
    <mergeCell ref="A1845:B1845"/>
    <mergeCell ref="A1834:B1834"/>
    <mergeCell ref="A1835:B1835"/>
    <mergeCell ref="A1836:B1836"/>
    <mergeCell ref="A1837:B1837"/>
    <mergeCell ref="A1838:B1838"/>
    <mergeCell ref="A1839:B1839"/>
    <mergeCell ref="A1828:B1828"/>
    <mergeCell ref="A1829:B1829"/>
    <mergeCell ref="A1830:B1830"/>
    <mergeCell ref="A1831:B1831"/>
    <mergeCell ref="A1832:B1832"/>
    <mergeCell ref="A1833:B1833"/>
    <mergeCell ref="A1822:B1822"/>
    <mergeCell ref="A1823:B1823"/>
    <mergeCell ref="A1824:B1824"/>
    <mergeCell ref="A1825:B1825"/>
    <mergeCell ref="A1826:B1826"/>
    <mergeCell ref="A1827:B1827"/>
    <mergeCell ref="A1816:B1816"/>
    <mergeCell ref="A1817:B1817"/>
    <mergeCell ref="A1818:B1818"/>
    <mergeCell ref="A1819:B1819"/>
    <mergeCell ref="A1820:B1820"/>
    <mergeCell ref="A1821:B1821"/>
    <mergeCell ref="A1810:B1810"/>
    <mergeCell ref="A1811:B1811"/>
    <mergeCell ref="A1812:B1812"/>
    <mergeCell ref="A1813:B1813"/>
    <mergeCell ref="A1814:B1814"/>
    <mergeCell ref="A1815:B1815"/>
    <mergeCell ref="A1804:B1804"/>
    <mergeCell ref="A1805:B1805"/>
    <mergeCell ref="A1806:B1806"/>
    <mergeCell ref="A1807:B1807"/>
    <mergeCell ref="A1808:B1808"/>
    <mergeCell ref="A1809:B1809"/>
    <mergeCell ref="A1798:B1798"/>
    <mergeCell ref="A1799:B1799"/>
    <mergeCell ref="A1800:B1800"/>
    <mergeCell ref="A1801:B1801"/>
    <mergeCell ref="A1802:B1802"/>
    <mergeCell ref="A1803:B1803"/>
    <mergeCell ref="A1792:B1792"/>
    <mergeCell ref="A1793:B1793"/>
    <mergeCell ref="A1794:B1794"/>
    <mergeCell ref="A1795:B1795"/>
    <mergeCell ref="A1796:B1796"/>
    <mergeCell ref="A1797:B1797"/>
    <mergeCell ref="A1786:B1786"/>
    <mergeCell ref="A1787:B1787"/>
    <mergeCell ref="A1788:B1788"/>
    <mergeCell ref="A1789:B1789"/>
    <mergeCell ref="A1790:B1790"/>
    <mergeCell ref="A1791:B1791"/>
    <mergeCell ref="A1780:B1780"/>
    <mergeCell ref="A1781:B1781"/>
    <mergeCell ref="A1782:B1782"/>
    <mergeCell ref="A1783:B1783"/>
    <mergeCell ref="A1784:B1784"/>
    <mergeCell ref="A1785:B1785"/>
    <mergeCell ref="A1774:B1774"/>
    <mergeCell ref="A1775:B1775"/>
    <mergeCell ref="A1776:B1776"/>
    <mergeCell ref="A1777:B1777"/>
    <mergeCell ref="A1778:B1778"/>
    <mergeCell ref="A1779:B1779"/>
    <mergeCell ref="A1768:B1768"/>
    <mergeCell ref="A1769:B1769"/>
    <mergeCell ref="A1770:B1770"/>
    <mergeCell ref="A1771:B1771"/>
    <mergeCell ref="A1772:B1772"/>
    <mergeCell ref="A1773:B1773"/>
    <mergeCell ref="A1762:B1762"/>
    <mergeCell ref="A1763:B1763"/>
    <mergeCell ref="A1764:B1764"/>
    <mergeCell ref="A1765:B1765"/>
    <mergeCell ref="A1766:B1766"/>
    <mergeCell ref="A1767:B1767"/>
    <mergeCell ref="A1756:B1756"/>
    <mergeCell ref="A1757:B1757"/>
    <mergeCell ref="A1758:B1758"/>
    <mergeCell ref="A1759:B1759"/>
    <mergeCell ref="A1760:B1760"/>
    <mergeCell ref="A1761:B1761"/>
    <mergeCell ref="A1750:B1750"/>
    <mergeCell ref="A1751:B1751"/>
    <mergeCell ref="A1752:B1752"/>
    <mergeCell ref="A1753:B1753"/>
    <mergeCell ref="A1754:B1754"/>
    <mergeCell ref="A1755:B1755"/>
    <mergeCell ref="A1744:B1744"/>
    <mergeCell ref="A1745:B1745"/>
    <mergeCell ref="A1746:B1746"/>
    <mergeCell ref="A1747:B1747"/>
    <mergeCell ref="A1748:B1748"/>
    <mergeCell ref="A1749:B1749"/>
    <mergeCell ref="A1738:B1738"/>
    <mergeCell ref="A1739:B1739"/>
    <mergeCell ref="A1740:B1740"/>
    <mergeCell ref="A1741:B1741"/>
    <mergeCell ref="A1742:B1742"/>
    <mergeCell ref="A1743:B1743"/>
    <mergeCell ref="A1732:B1732"/>
    <mergeCell ref="A1733:B1733"/>
    <mergeCell ref="A1734:B1734"/>
    <mergeCell ref="A1735:B1735"/>
    <mergeCell ref="A1736:B1736"/>
    <mergeCell ref="A1737:B1737"/>
    <mergeCell ref="A1726:B1726"/>
    <mergeCell ref="A1727:B1727"/>
    <mergeCell ref="A1728:B1728"/>
    <mergeCell ref="A1729:B1729"/>
    <mergeCell ref="A1730:B1730"/>
    <mergeCell ref="A1731:B1731"/>
    <mergeCell ref="A1720:B1720"/>
    <mergeCell ref="A1721:B1721"/>
    <mergeCell ref="A1722:B1722"/>
    <mergeCell ref="A1723:B1723"/>
    <mergeCell ref="A1724:B1724"/>
    <mergeCell ref="A1725:B1725"/>
    <mergeCell ref="A1714:B1714"/>
    <mergeCell ref="A1715:B1715"/>
    <mergeCell ref="A1716:B1716"/>
    <mergeCell ref="A1717:B1717"/>
    <mergeCell ref="A1718:B1718"/>
    <mergeCell ref="A1719:B1719"/>
    <mergeCell ref="A1708:B1708"/>
    <mergeCell ref="A1709:B1709"/>
    <mergeCell ref="A1710:B1710"/>
    <mergeCell ref="A1711:B1711"/>
    <mergeCell ref="A1712:B1712"/>
    <mergeCell ref="A1713:B1713"/>
    <mergeCell ref="A1702:B1702"/>
    <mergeCell ref="A1703:B1703"/>
    <mergeCell ref="A1704:B1704"/>
    <mergeCell ref="A1705:B1705"/>
    <mergeCell ref="A1706:B1706"/>
    <mergeCell ref="A1707:B1707"/>
    <mergeCell ref="A1696:B1696"/>
    <mergeCell ref="A1697:B1697"/>
    <mergeCell ref="A1698:B1698"/>
    <mergeCell ref="A1699:B1699"/>
    <mergeCell ref="A1700:B1700"/>
    <mergeCell ref="A1701:B1701"/>
    <mergeCell ref="A1690:B1690"/>
    <mergeCell ref="A1691:B1691"/>
    <mergeCell ref="A1692:B1692"/>
    <mergeCell ref="A1693:B1693"/>
    <mergeCell ref="A1694:B1694"/>
    <mergeCell ref="A1695:B1695"/>
    <mergeCell ref="A1684:B1684"/>
    <mergeCell ref="A1685:B1685"/>
    <mergeCell ref="A1686:B1686"/>
    <mergeCell ref="A1687:B1687"/>
    <mergeCell ref="A1688:B1688"/>
    <mergeCell ref="A1689:B1689"/>
    <mergeCell ref="A1678:B1678"/>
    <mergeCell ref="A1679:B1679"/>
    <mergeCell ref="A1680:B1680"/>
    <mergeCell ref="A1681:B1681"/>
    <mergeCell ref="A1682:B1682"/>
    <mergeCell ref="A1683:B1683"/>
    <mergeCell ref="A1672:B1672"/>
    <mergeCell ref="A1673:B1673"/>
    <mergeCell ref="A1674:B1674"/>
    <mergeCell ref="A1675:B1675"/>
    <mergeCell ref="A1676:B1676"/>
    <mergeCell ref="A1677:B1677"/>
    <mergeCell ref="A1666:B1666"/>
    <mergeCell ref="A1667:B1667"/>
    <mergeCell ref="A1668:B1668"/>
    <mergeCell ref="A1669:B1669"/>
    <mergeCell ref="A1670:B1670"/>
    <mergeCell ref="A1671:B1671"/>
    <mergeCell ref="A1660:B1660"/>
    <mergeCell ref="A1661:B1661"/>
    <mergeCell ref="A1662:B1662"/>
    <mergeCell ref="A1663:B1663"/>
    <mergeCell ref="A1664:B1664"/>
    <mergeCell ref="A1665:B1665"/>
    <mergeCell ref="A1654:B1654"/>
    <mergeCell ref="A1655:B1655"/>
    <mergeCell ref="A1656:B1656"/>
    <mergeCell ref="A1657:B1657"/>
    <mergeCell ref="A1658:B1658"/>
    <mergeCell ref="A1659:B1659"/>
    <mergeCell ref="A1648:B1648"/>
    <mergeCell ref="A1649:B1649"/>
    <mergeCell ref="A1650:B1650"/>
    <mergeCell ref="A1651:B1651"/>
    <mergeCell ref="A1652:B1652"/>
    <mergeCell ref="A1653:B1653"/>
    <mergeCell ref="A1642:B1642"/>
    <mergeCell ref="A1643:B1643"/>
    <mergeCell ref="A1644:B1644"/>
    <mergeCell ref="A1645:B1645"/>
    <mergeCell ref="A1646:B1646"/>
    <mergeCell ref="A1647:B1647"/>
    <mergeCell ref="A1636:B1636"/>
    <mergeCell ref="A1637:B1637"/>
    <mergeCell ref="A1638:B1638"/>
    <mergeCell ref="A1639:B1639"/>
    <mergeCell ref="A1640:B1640"/>
    <mergeCell ref="A1641:B1641"/>
    <mergeCell ref="A1630:B1630"/>
    <mergeCell ref="A1631:B1631"/>
    <mergeCell ref="A1632:B1632"/>
    <mergeCell ref="A1633:B1633"/>
    <mergeCell ref="A1634:B1634"/>
    <mergeCell ref="A1635:B1635"/>
    <mergeCell ref="A1624:B1624"/>
    <mergeCell ref="A1625:B1625"/>
    <mergeCell ref="A1626:B1626"/>
    <mergeCell ref="A1627:B1627"/>
    <mergeCell ref="A1628:B1628"/>
    <mergeCell ref="A1629:B1629"/>
    <mergeCell ref="A1618:B1618"/>
    <mergeCell ref="A1619:B1619"/>
    <mergeCell ref="A1620:B1620"/>
    <mergeCell ref="A1621:B1621"/>
    <mergeCell ref="A1622:B1622"/>
    <mergeCell ref="A1623:B1623"/>
    <mergeCell ref="A1612:B1612"/>
    <mergeCell ref="A1613:B1613"/>
    <mergeCell ref="A1614:B1614"/>
    <mergeCell ref="A1615:B1615"/>
    <mergeCell ref="A1616:B1616"/>
    <mergeCell ref="A1617:B1617"/>
    <mergeCell ref="A1606:B1606"/>
    <mergeCell ref="A1607:B1607"/>
    <mergeCell ref="A1608:B1608"/>
    <mergeCell ref="A1609:B1609"/>
    <mergeCell ref="A1610:B1610"/>
    <mergeCell ref="A1611:B1611"/>
    <mergeCell ref="A1600:B1600"/>
    <mergeCell ref="A1601:B1601"/>
    <mergeCell ref="A1602:B1602"/>
    <mergeCell ref="A1603:B1603"/>
    <mergeCell ref="A1604:B1604"/>
    <mergeCell ref="A1605:B1605"/>
    <mergeCell ref="A1594:B1594"/>
    <mergeCell ref="A1595:B1595"/>
    <mergeCell ref="A1596:B1596"/>
    <mergeCell ref="A1597:B1597"/>
    <mergeCell ref="A1598:B1598"/>
    <mergeCell ref="A1599:B1599"/>
    <mergeCell ref="A1588:B1588"/>
    <mergeCell ref="A1589:B1589"/>
    <mergeCell ref="A1590:B1590"/>
    <mergeCell ref="A1591:B1591"/>
    <mergeCell ref="A1592:B1592"/>
    <mergeCell ref="A1593:B1593"/>
    <mergeCell ref="A1582:B1582"/>
    <mergeCell ref="A1583:B1583"/>
    <mergeCell ref="A1584:B1584"/>
    <mergeCell ref="A1585:B1585"/>
    <mergeCell ref="A1586:B1586"/>
    <mergeCell ref="A1587:B1587"/>
    <mergeCell ref="A1576:B1576"/>
    <mergeCell ref="A1577:B1577"/>
    <mergeCell ref="A1578:B1578"/>
    <mergeCell ref="A1579:B1579"/>
    <mergeCell ref="A1580:B1580"/>
    <mergeCell ref="A1581:B1581"/>
    <mergeCell ref="A1570:B1570"/>
    <mergeCell ref="A1571:B1571"/>
    <mergeCell ref="A1572:B1572"/>
    <mergeCell ref="A1573:B1573"/>
    <mergeCell ref="A1574:B1574"/>
    <mergeCell ref="A1575:B1575"/>
    <mergeCell ref="A1564:B1564"/>
    <mergeCell ref="A1565:B1565"/>
    <mergeCell ref="A1566:B1566"/>
    <mergeCell ref="A1567:B1567"/>
    <mergeCell ref="A1568:B1568"/>
    <mergeCell ref="A1569:B1569"/>
    <mergeCell ref="A1558:B1558"/>
    <mergeCell ref="A1559:B1559"/>
    <mergeCell ref="A1560:B1560"/>
    <mergeCell ref="A1561:B1561"/>
    <mergeCell ref="A1562:B1562"/>
    <mergeCell ref="A1563:B1563"/>
    <mergeCell ref="A1552:B1552"/>
    <mergeCell ref="A1553:B1553"/>
    <mergeCell ref="A1554:B1554"/>
    <mergeCell ref="A1555:B1555"/>
    <mergeCell ref="A1556:B1556"/>
    <mergeCell ref="A1557:B1557"/>
    <mergeCell ref="A1546:B1546"/>
    <mergeCell ref="A1547:B1547"/>
    <mergeCell ref="A1548:B1548"/>
    <mergeCell ref="A1549:B1549"/>
    <mergeCell ref="A1550:B1550"/>
    <mergeCell ref="A1551:B1551"/>
    <mergeCell ref="A1540:B1540"/>
    <mergeCell ref="A1541:B1541"/>
    <mergeCell ref="A1542:B1542"/>
    <mergeCell ref="A1543:B1543"/>
    <mergeCell ref="A1544:B1544"/>
    <mergeCell ref="A1545:B1545"/>
    <mergeCell ref="A1534:B1534"/>
    <mergeCell ref="A1535:B1535"/>
    <mergeCell ref="A1536:B1536"/>
    <mergeCell ref="A1537:B1537"/>
    <mergeCell ref="A1538:B1538"/>
    <mergeCell ref="A1539:B1539"/>
    <mergeCell ref="A1528:B1528"/>
    <mergeCell ref="A1529:B1529"/>
    <mergeCell ref="A1530:B1530"/>
    <mergeCell ref="A1531:B1531"/>
    <mergeCell ref="A1532:B1532"/>
    <mergeCell ref="A1533:B1533"/>
    <mergeCell ref="A1522:B1522"/>
    <mergeCell ref="A1523:B1523"/>
    <mergeCell ref="A1524:B1524"/>
    <mergeCell ref="A1525:B1525"/>
    <mergeCell ref="A1526:B1526"/>
    <mergeCell ref="A1527:B1527"/>
    <mergeCell ref="A1516:B1516"/>
    <mergeCell ref="A1517:B1517"/>
    <mergeCell ref="A1518:B1518"/>
    <mergeCell ref="A1519:B1519"/>
    <mergeCell ref="A1520:B1520"/>
    <mergeCell ref="A1521:B1521"/>
    <mergeCell ref="A1510:B1510"/>
    <mergeCell ref="A1511:B1511"/>
    <mergeCell ref="A1512:B1512"/>
    <mergeCell ref="A1513:B1513"/>
    <mergeCell ref="A1514:B1514"/>
    <mergeCell ref="A1515:B1515"/>
    <mergeCell ref="A1504:B1504"/>
    <mergeCell ref="A1505:B1505"/>
    <mergeCell ref="A1506:B1506"/>
    <mergeCell ref="A1507:B1507"/>
    <mergeCell ref="A1508:B1508"/>
    <mergeCell ref="A1509:B1509"/>
    <mergeCell ref="A1498:B1498"/>
    <mergeCell ref="A1499:B1499"/>
    <mergeCell ref="A1500:B1500"/>
    <mergeCell ref="A1501:B1501"/>
    <mergeCell ref="A1502:B1502"/>
    <mergeCell ref="A1503:B1503"/>
    <mergeCell ref="A1492:B1492"/>
    <mergeCell ref="A1493:B1493"/>
    <mergeCell ref="A1494:B1494"/>
    <mergeCell ref="A1495:B1495"/>
    <mergeCell ref="A1496:B1496"/>
    <mergeCell ref="A1497:B1497"/>
    <mergeCell ref="A1486:B1486"/>
    <mergeCell ref="A1487:B1487"/>
    <mergeCell ref="A1488:B1488"/>
    <mergeCell ref="A1489:B1489"/>
    <mergeCell ref="A1490:B1490"/>
    <mergeCell ref="A1491:B1491"/>
    <mergeCell ref="A1480:B1480"/>
    <mergeCell ref="A1481:B1481"/>
    <mergeCell ref="A1482:B1482"/>
    <mergeCell ref="A1483:B1483"/>
    <mergeCell ref="A1484:B1484"/>
    <mergeCell ref="A1485:B1485"/>
    <mergeCell ref="A1474:B1474"/>
    <mergeCell ref="A1475:B1475"/>
    <mergeCell ref="A1476:B1476"/>
    <mergeCell ref="A1477:B1477"/>
    <mergeCell ref="A1478:B1478"/>
    <mergeCell ref="A1479:B1479"/>
    <mergeCell ref="A1468:B1468"/>
    <mergeCell ref="A1469:B1469"/>
    <mergeCell ref="A1470:B1470"/>
    <mergeCell ref="A1471:B1471"/>
    <mergeCell ref="A1472:B1472"/>
    <mergeCell ref="A1473:B1473"/>
    <mergeCell ref="A1462:B1462"/>
    <mergeCell ref="A1463:B1463"/>
    <mergeCell ref="A1464:B1464"/>
    <mergeCell ref="A1465:B1465"/>
    <mergeCell ref="A1466:B1466"/>
    <mergeCell ref="A1467:B1467"/>
    <mergeCell ref="A1456:B1456"/>
    <mergeCell ref="A1457:B1457"/>
    <mergeCell ref="A1458:B1458"/>
    <mergeCell ref="A1459:B1459"/>
    <mergeCell ref="A1460:B1460"/>
    <mergeCell ref="A1461:B1461"/>
    <mergeCell ref="A1450:B1450"/>
    <mergeCell ref="A1451:B1451"/>
    <mergeCell ref="A1452:B1452"/>
    <mergeCell ref="A1453:B1453"/>
    <mergeCell ref="A1454:B1454"/>
    <mergeCell ref="A1455:B1455"/>
    <mergeCell ref="A1444:B1444"/>
    <mergeCell ref="A1445:B1445"/>
    <mergeCell ref="A1446:B1446"/>
    <mergeCell ref="A1447:B1447"/>
    <mergeCell ref="A1448:B1448"/>
    <mergeCell ref="A1449:B1449"/>
    <mergeCell ref="A1438:B1438"/>
    <mergeCell ref="A1439:B1439"/>
    <mergeCell ref="A1440:B1440"/>
    <mergeCell ref="A1441:B1441"/>
    <mergeCell ref="A1442:B1442"/>
    <mergeCell ref="A1443:B1443"/>
    <mergeCell ref="A1432:B1432"/>
    <mergeCell ref="A1433:B1433"/>
    <mergeCell ref="A1434:B1434"/>
    <mergeCell ref="A1435:B1435"/>
    <mergeCell ref="A1436:B1436"/>
    <mergeCell ref="A1437:B1437"/>
    <mergeCell ref="A1426:B1426"/>
    <mergeCell ref="A1427:B1427"/>
    <mergeCell ref="A1428:B1428"/>
    <mergeCell ref="A1429:B1429"/>
    <mergeCell ref="A1430:B1430"/>
    <mergeCell ref="A1431:B1431"/>
    <mergeCell ref="A1420:B1420"/>
    <mergeCell ref="A1421:B1421"/>
    <mergeCell ref="A1422:B1422"/>
    <mergeCell ref="A1423:B1423"/>
    <mergeCell ref="A1424:B1424"/>
    <mergeCell ref="A1425:B1425"/>
    <mergeCell ref="A1414:B1414"/>
    <mergeCell ref="A1415:B1415"/>
    <mergeCell ref="A1416:B1416"/>
    <mergeCell ref="A1417:B1417"/>
    <mergeCell ref="A1418:B1418"/>
    <mergeCell ref="A1419:B1419"/>
    <mergeCell ref="A1408:B1408"/>
    <mergeCell ref="A1409:B1409"/>
    <mergeCell ref="A1410:B1410"/>
    <mergeCell ref="A1411:B1411"/>
    <mergeCell ref="A1412:B1412"/>
    <mergeCell ref="A1413:B1413"/>
    <mergeCell ref="A1402:B1402"/>
    <mergeCell ref="A1403:B1403"/>
    <mergeCell ref="A1404:B1404"/>
    <mergeCell ref="A1405:B1405"/>
    <mergeCell ref="A1406:B1406"/>
    <mergeCell ref="A1407:B1407"/>
    <mergeCell ref="A1396:B1396"/>
    <mergeCell ref="A1397:B1397"/>
    <mergeCell ref="A1398:B1398"/>
    <mergeCell ref="A1399:B1399"/>
    <mergeCell ref="A1400:B1400"/>
    <mergeCell ref="A1401:B1401"/>
    <mergeCell ref="A1390:B1390"/>
    <mergeCell ref="A1391:B1391"/>
    <mergeCell ref="A1392:B1392"/>
    <mergeCell ref="A1393:B1393"/>
    <mergeCell ref="A1394:B1394"/>
    <mergeCell ref="A1395:B1395"/>
    <mergeCell ref="A1384:B1384"/>
    <mergeCell ref="A1385:B1385"/>
    <mergeCell ref="A1386:B1386"/>
    <mergeCell ref="A1387:B1387"/>
    <mergeCell ref="A1388:B1388"/>
    <mergeCell ref="A1389:B1389"/>
    <mergeCell ref="A1378:B1378"/>
    <mergeCell ref="A1379:B1379"/>
    <mergeCell ref="A1380:B1380"/>
    <mergeCell ref="A1381:B1381"/>
    <mergeCell ref="A1382:B1382"/>
    <mergeCell ref="A1383:B1383"/>
    <mergeCell ref="A1372:B1372"/>
    <mergeCell ref="A1373:B1373"/>
    <mergeCell ref="A1374:B1374"/>
    <mergeCell ref="A1375:B1375"/>
    <mergeCell ref="A1376:B1376"/>
    <mergeCell ref="A1377:B1377"/>
    <mergeCell ref="A1366:B1366"/>
    <mergeCell ref="A1367:B1367"/>
    <mergeCell ref="A1368:B1368"/>
    <mergeCell ref="A1369:B1369"/>
    <mergeCell ref="A1370:B1370"/>
    <mergeCell ref="A1371:B1371"/>
    <mergeCell ref="A1360:B1360"/>
    <mergeCell ref="A1361:B1361"/>
    <mergeCell ref="A1362:B1362"/>
    <mergeCell ref="A1363:B1363"/>
    <mergeCell ref="A1364:B1364"/>
    <mergeCell ref="A1365:B1365"/>
    <mergeCell ref="A1354:B1354"/>
    <mergeCell ref="A1355:B1355"/>
    <mergeCell ref="A1356:B1356"/>
    <mergeCell ref="A1357:B1357"/>
    <mergeCell ref="A1358:B1358"/>
    <mergeCell ref="A1359:B1359"/>
    <mergeCell ref="A1348:B1348"/>
    <mergeCell ref="A1349:B1349"/>
    <mergeCell ref="A1350:B1350"/>
    <mergeCell ref="A1351:B1351"/>
    <mergeCell ref="A1352:B1352"/>
    <mergeCell ref="A1353:B1353"/>
    <mergeCell ref="A1342:B1342"/>
    <mergeCell ref="A1343:B1343"/>
    <mergeCell ref="A1344:B1344"/>
    <mergeCell ref="A1345:B1345"/>
    <mergeCell ref="A1346:B1346"/>
    <mergeCell ref="A1347:B1347"/>
    <mergeCell ref="A1336:B1336"/>
    <mergeCell ref="A1337:B1337"/>
    <mergeCell ref="A1338:B1338"/>
    <mergeCell ref="A1339:B1339"/>
    <mergeCell ref="A1340:B1340"/>
    <mergeCell ref="A1341:B1341"/>
    <mergeCell ref="A1330:B1330"/>
    <mergeCell ref="A1331:B1331"/>
    <mergeCell ref="A1332:B1332"/>
    <mergeCell ref="A1333:B1333"/>
    <mergeCell ref="A1334:B1334"/>
    <mergeCell ref="A1335:B1335"/>
    <mergeCell ref="A1324:B1324"/>
    <mergeCell ref="A1325:B1325"/>
    <mergeCell ref="A1326:B1326"/>
    <mergeCell ref="A1327:B1327"/>
    <mergeCell ref="A1328:B1328"/>
    <mergeCell ref="A1329:B1329"/>
    <mergeCell ref="A1318:B1318"/>
    <mergeCell ref="A1319:B1319"/>
    <mergeCell ref="A1320:B1320"/>
    <mergeCell ref="A1321:B1321"/>
    <mergeCell ref="A1322:B1322"/>
    <mergeCell ref="A1323:B1323"/>
    <mergeCell ref="A1312:B1312"/>
    <mergeCell ref="A1313:B1313"/>
    <mergeCell ref="A1314:B1314"/>
    <mergeCell ref="A1315:B1315"/>
    <mergeCell ref="A1316:B1316"/>
    <mergeCell ref="A1317:B1317"/>
    <mergeCell ref="A1306:B1306"/>
    <mergeCell ref="A1307:B1307"/>
    <mergeCell ref="A1308:B1308"/>
    <mergeCell ref="A1309:B1309"/>
    <mergeCell ref="A1310:B1310"/>
    <mergeCell ref="A1311:B1311"/>
    <mergeCell ref="A1300:B1300"/>
    <mergeCell ref="A1301:B1301"/>
    <mergeCell ref="A1302:B1302"/>
    <mergeCell ref="A1303:B1303"/>
    <mergeCell ref="A1304:B1304"/>
    <mergeCell ref="A1305:B1305"/>
    <mergeCell ref="A1294:B1294"/>
    <mergeCell ref="A1295:B1295"/>
    <mergeCell ref="A1296:B1296"/>
    <mergeCell ref="A1297:B1297"/>
    <mergeCell ref="A1298:B1298"/>
    <mergeCell ref="A1299:B1299"/>
    <mergeCell ref="A1288:B1288"/>
    <mergeCell ref="A1289:B1289"/>
    <mergeCell ref="A1290:B1290"/>
    <mergeCell ref="A1291:B1291"/>
    <mergeCell ref="A1292:B1292"/>
    <mergeCell ref="A1293:B1293"/>
    <mergeCell ref="A1282:B1282"/>
    <mergeCell ref="A1283:B1283"/>
    <mergeCell ref="A1284:B1284"/>
    <mergeCell ref="A1285:B1285"/>
    <mergeCell ref="A1286:B1286"/>
    <mergeCell ref="A1287:B1287"/>
    <mergeCell ref="A1276:B1276"/>
    <mergeCell ref="A1277:B1277"/>
    <mergeCell ref="A1278:B1278"/>
    <mergeCell ref="A1279:B1279"/>
    <mergeCell ref="A1280:B1280"/>
    <mergeCell ref="A1281:B1281"/>
    <mergeCell ref="A1270:B1270"/>
    <mergeCell ref="A1271:B1271"/>
    <mergeCell ref="A1272:B1272"/>
    <mergeCell ref="A1273:B1273"/>
    <mergeCell ref="A1274:B1274"/>
    <mergeCell ref="A1275:B1275"/>
    <mergeCell ref="A1264:B1264"/>
    <mergeCell ref="A1265:B1265"/>
    <mergeCell ref="A1266:B1266"/>
    <mergeCell ref="A1267:B1267"/>
    <mergeCell ref="A1268:B1268"/>
    <mergeCell ref="A1269:B1269"/>
    <mergeCell ref="A1258:B1258"/>
    <mergeCell ref="A1259:B1259"/>
    <mergeCell ref="A1260:B1260"/>
    <mergeCell ref="A1261:B1261"/>
    <mergeCell ref="A1262:B1262"/>
    <mergeCell ref="A1263:B1263"/>
    <mergeCell ref="A1252:B1252"/>
    <mergeCell ref="A1253:B1253"/>
    <mergeCell ref="A1254:B1254"/>
    <mergeCell ref="A1255:B1255"/>
    <mergeCell ref="A1256:B1256"/>
    <mergeCell ref="A1257:B1257"/>
    <mergeCell ref="A1246:B1246"/>
    <mergeCell ref="A1247:B1247"/>
    <mergeCell ref="A1248:B1248"/>
    <mergeCell ref="A1249:B1249"/>
    <mergeCell ref="A1250:B1250"/>
    <mergeCell ref="A1251:B1251"/>
    <mergeCell ref="A1240:B1240"/>
    <mergeCell ref="A1241:B1241"/>
    <mergeCell ref="A1242:B1242"/>
    <mergeCell ref="A1243:B1243"/>
    <mergeCell ref="A1244:B1244"/>
    <mergeCell ref="A1245:B1245"/>
    <mergeCell ref="A1234:B1234"/>
    <mergeCell ref="A1235:B1235"/>
    <mergeCell ref="A1236:B1236"/>
    <mergeCell ref="A1237:B1237"/>
    <mergeCell ref="A1238:B1238"/>
    <mergeCell ref="A1239:B1239"/>
    <mergeCell ref="A1228:B1228"/>
    <mergeCell ref="A1229:B1229"/>
    <mergeCell ref="A1230:B1230"/>
    <mergeCell ref="A1231:B1231"/>
    <mergeCell ref="A1232:B1232"/>
    <mergeCell ref="A1233:B1233"/>
    <mergeCell ref="A1222:B1222"/>
    <mergeCell ref="A1223:B1223"/>
    <mergeCell ref="A1224:B1224"/>
    <mergeCell ref="A1225:B1225"/>
    <mergeCell ref="A1226:B1226"/>
    <mergeCell ref="A1227:B1227"/>
    <mergeCell ref="A1216:B1216"/>
    <mergeCell ref="A1217:B1217"/>
    <mergeCell ref="A1218:B1218"/>
    <mergeCell ref="A1219:B1219"/>
    <mergeCell ref="A1220:B1220"/>
    <mergeCell ref="A1221:B1221"/>
    <mergeCell ref="A1210:B1210"/>
    <mergeCell ref="A1211:B1211"/>
    <mergeCell ref="A1212:B1212"/>
    <mergeCell ref="A1213:B1213"/>
    <mergeCell ref="A1214:B1214"/>
    <mergeCell ref="A1215:B1215"/>
    <mergeCell ref="A1204:B1204"/>
    <mergeCell ref="A1205:B1205"/>
    <mergeCell ref="A1206:B1206"/>
    <mergeCell ref="A1207:B1207"/>
    <mergeCell ref="A1208:B1208"/>
    <mergeCell ref="A1209:B1209"/>
    <mergeCell ref="A1198:B1198"/>
    <mergeCell ref="A1199:B1199"/>
    <mergeCell ref="A1200:B1200"/>
    <mergeCell ref="A1201:B1201"/>
    <mergeCell ref="A1202:B1202"/>
    <mergeCell ref="A1203:B1203"/>
    <mergeCell ref="A1192:B1192"/>
    <mergeCell ref="A1193:B1193"/>
    <mergeCell ref="A1194:B1194"/>
    <mergeCell ref="A1195:B1195"/>
    <mergeCell ref="A1196:B1196"/>
    <mergeCell ref="A1197:B1197"/>
    <mergeCell ref="A1186:B1186"/>
    <mergeCell ref="A1187:B1187"/>
    <mergeCell ref="A1188:B1188"/>
    <mergeCell ref="A1189:B1189"/>
    <mergeCell ref="A1190:B1190"/>
    <mergeCell ref="A1191:B1191"/>
    <mergeCell ref="A1180:B1180"/>
    <mergeCell ref="A1181:B1181"/>
    <mergeCell ref="A1182:B1182"/>
    <mergeCell ref="A1183:B1183"/>
    <mergeCell ref="A1184:B1184"/>
    <mergeCell ref="A1185:B1185"/>
    <mergeCell ref="A1174:B1174"/>
    <mergeCell ref="A1175:B1175"/>
    <mergeCell ref="A1176:B1176"/>
    <mergeCell ref="A1177:B1177"/>
    <mergeCell ref="A1178:B1178"/>
    <mergeCell ref="A1179:B1179"/>
    <mergeCell ref="A1168:B1168"/>
    <mergeCell ref="A1169:B1169"/>
    <mergeCell ref="A1170:B1170"/>
    <mergeCell ref="A1171:B1171"/>
    <mergeCell ref="A1172:B1172"/>
    <mergeCell ref="A1173:B1173"/>
    <mergeCell ref="A1162:B1162"/>
    <mergeCell ref="A1163:B1163"/>
    <mergeCell ref="A1164:B1164"/>
    <mergeCell ref="A1165:B1165"/>
    <mergeCell ref="A1166:B1166"/>
    <mergeCell ref="A1167:B1167"/>
    <mergeCell ref="A1156:B1156"/>
    <mergeCell ref="A1157:B1157"/>
    <mergeCell ref="A1158:B1158"/>
    <mergeCell ref="A1159:B1159"/>
    <mergeCell ref="A1160:B1160"/>
    <mergeCell ref="A1161:B1161"/>
    <mergeCell ref="A1150:B1150"/>
    <mergeCell ref="A1151:B1151"/>
    <mergeCell ref="A1152:B1152"/>
    <mergeCell ref="A1153:B1153"/>
    <mergeCell ref="A1154:B1154"/>
    <mergeCell ref="A1155:B1155"/>
    <mergeCell ref="A1144:B1144"/>
    <mergeCell ref="A1145:B1145"/>
    <mergeCell ref="A1146:B1146"/>
    <mergeCell ref="A1147:B1147"/>
    <mergeCell ref="A1148:B1148"/>
    <mergeCell ref="A1149:B1149"/>
    <mergeCell ref="A1138:B1138"/>
    <mergeCell ref="A1139:B1139"/>
    <mergeCell ref="A1140:B1140"/>
    <mergeCell ref="A1141:B1141"/>
    <mergeCell ref="A1142:B1142"/>
    <mergeCell ref="A1143:B1143"/>
    <mergeCell ref="A1132:B1132"/>
    <mergeCell ref="A1133:B1133"/>
    <mergeCell ref="A1134:B1134"/>
    <mergeCell ref="A1135:B1135"/>
    <mergeCell ref="A1136:B1136"/>
    <mergeCell ref="A1137:B1137"/>
    <mergeCell ref="A1126:B1126"/>
    <mergeCell ref="A1127:B1127"/>
    <mergeCell ref="A1128:B1128"/>
    <mergeCell ref="A1129:B1129"/>
    <mergeCell ref="A1130:B1130"/>
    <mergeCell ref="A1131:B1131"/>
    <mergeCell ref="A1120:B1120"/>
    <mergeCell ref="A1121:B1121"/>
    <mergeCell ref="A1122:B1122"/>
    <mergeCell ref="A1123:B1123"/>
    <mergeCell ref="A1124:B1124"/>
    <mergeCell ref="A1125:B1125"/>
    <mergeCell ref="A1114:B1114"/>
    <mergeCell ref="A1115:B1115"/>
    <mergeCell ref="A1116:B1116"/>
    <mergeCell ref="A1117:B1117"/>
    <mergeCell ref="A1118:B1118"/>
    <mergeCell ref="A1119:B1119"/>
    <mergeCell ref="A1108:B1108"/>
    <mergeCell ref="A1109:B1109"/>
    <mergeCell ref="A1110:B1110"/>
    <mergeCell ref="A1111:B1111"/>
    <mergeCell ref="A1112:B1112"/>
    <mergeCell ref="A1113:B1113"/>
    <mergeCell ref="A1102:B1102"/>
    <mergeCell ref="A1103:B1103"/>
    <mergeCell ref="A1104:B1104"/>
    <mergeCell ref="A1105:B1105"/>
    <mergeCell ref="A1106:B1106"/>
    <mergeCell ref="A1107:B1107"/>
    <mergeCell ref="A1096:B1096"/>
    <mergeCell ref="A1097:B1097"/>
    <mergeCell ref="A1098:B1098"/>
    <mergeCell ref="A1099:B1099"/>
    <mergeCell ref="A1100:B1100"/>
    <mergeCell ref="A1101:B1101"/>
    <mergeCell ref="A1090:B1090"/>
    <mergeCell ref="A1091:B1091"/>
    <mergeCell ref="A1092:B1092"/>
    <mergeCell ref="A1093:B1093"/>
    <mergeCell ref="A1094:B1094"/>
    <mergeCell ref="A1095:B1095"/>
    <mergeCell ref="A1084:B1084"/>
    <mergeCell ref="A1085:B1085"/>
    <mergeCell ref="A1086:B1086"/>
    <mergeCell ref="A1087:B1087"/>
    <mergeCell ref="A1088:B1088"/>
    <mergeCell ref="A1089:B1089"/>
    <mergeCell ref="A1078:B1078"/>
    <mergeCell ref="A1079:B1079"/>
    <mergeCell ref="A1080:B1080"/>
    <mergeCell ref="A1081:B1081"/>
    <mergeCell ref="A1082:B1082"/>
    <mergeCell ref="A1083:B1083"/>
    <mergeCell ref="A1072:B1072"/>
    <mergeCell ref="A1073:B1073"/>
    <mergeCell ref="A1074:B1074"/>
    <mergeCell ref="A1075:B1075"/>
    <mergeCell ref="A1076:B1076"/>
    <mergeCell ref="A1077:B1077"/>
    <mergeCell ref="A1066:B1066"/>
    <mergeCell ref="A1067:B1067"/>
    <mergeCell ref="A1068:B1068"/>
    <mergeCell ref="A1069:B1069"/>
    <mergeCell ref="A1070:B1070"/>
    <mergeCell ref="A1071:B1071"/>
    <mergeCell ref="A1060:B1060"/>
    <mergeCell ref="A1061:B1061"/>
    <mergeCell ref="A1062:B1062"/>
    <mergeCell ref="A1063:B1063"/>
    <mergeCell ref="A1064:B1064"/>
    <mergeCell ref="A1065:B1065"/>
    <mergeCell ref="A1054:B1054"/>
    <mergeCell ref="A1055:B1055"/>
    <mergeCell ref="A1056:B1056"/>
    <mergeCell ref="A1057:B1057"/>
    <mergeCell ref="A1058:B1058"/>
    <mergeCell ref="A1059:B1059"/>
    <mergeCell ref="A1048:B1048"/>
    <mergeCell ref="A1049:B1049"/>
    <mergeCell ref="A1050:B1050"/>
    <mergeCell ref="A1051:B1051"/>
    <mergeCell ref="A1052:B1052"/>
    <mergeCell ref="A1053:B1053"/>
    <mergeCell ref="A1042:B1042"/>
    <mergeCell ref="A1043:B1043"/>
    <mergeCell ref="A1044:B1044"/>
    <mergeCell ref="A1045:B1045"/>
    <mergeCell ref="A1046:B1046"/>
    <mergeCell ref="A1047:B1047"/>
    <mergeCell ref="A1036:B1036"/>
    <mergeCell ref="A1037:B1037"/>
    <mergeCell ref="A1038:B1038"/>
    <mergeCell ref="A1039:B1039"/>
    <mergeCell ref="A1040:B1040"/>
    <mergeCell ref="A1041:B1041"/>
    <mergeCell ref="A1030:B1030"/>
    <mergeCell ref="A1031:B1031"/>
    <mergeCell ref="A1032:B1032"/>
    <mergeCell ref="A1033:B1033"/>
    <mergeCell ref="A1034:B1034"/>
    <mergeCell ref="A1035:B1035"/>
    <mergeCell ref="A1024:B1024"/>
    <mergeCell ref="A1025:B1025"/>
    <mergeCell ref="A1026:B1026"/>
    <mergeCell ref="A1027:B1027"/>
    <mergeCell ref="A1028:B1028"/>
    <mergeCell ref="A1029:B1029"/>
    <mergeCell ref="A1018:B1018"/>
    <mergeCell ref="A1019:B1019"/>
    <mergeCell ref="A1020:B1020"/>
    <mergeCell ref="A1021:B1021"/>
    <mergeCell ref="A1022:B1022"/>
    <mergeCell ref="A1023:B1023"/>
    <mergeCell ref="A1012:B1012"/>
    <mergeCell ref="A1013:B1013"/>
    <mergeCell ref="A1014:B1014"/>
    <mergeCell ref="A1015:B1015"/>
    <mergeCell ref="A1016:B1016"/>
    <mergeCell ref="A1017:B1017"/>
    <mergeCell ref="A1006:B1006"/>
    <mergeCell ref="A1007:B1007"/>
    <mergeCell ref="A1008:B1008"/>
    <mergeCell ref="A1009:B1009"/>
    <mergeCell ref="A1010:B1010"/>
    <mergeCell ref="A1011:B1011"/>
    <mergeCell ref="A1000:B1000"/>
    <mergeCell ref="A1001:B1001"/>
    <mergeCell ref="A1002:B1002"/>
    <mergeCell ref="A1003:B1003"/>
    <mergeCell ref="A1004:B1004"/>
    <mergeCell ref="A1005:B1005"/>
    <mergeCell ref="A994:B994"/>
    <mergeCell ref="A995:B995"/>
    <mergeCell ref="A996:B996"/>
    <mergeCell ref="A997:B997"/>
    <mergeCell ref="A998:B998"/>
    <mergeCell ref="A999:B999"/>
    <mergeCell ref="A988:B988"/>
    <mergeCell ref="A989:B989"/>
    <mergeCell ref="A990:B990"/>
    <mergeCell ref="A991:B991"/>
    <mergeCell ref="A992:B992"/>
    <mergeCell ref="A993:B993"/>
    <mergeCell ref="A982:B982"/>
    <mergeCell ref="A983:B983"/>
    <mergeCell ref="A984:B984"/>
    <mergeCell ref="A985:B985"/>
    <mergeCell ref="A986:B986"/>
    <mergeCell ref="A987:B987"/>
    <mergeCell ref="A976:B976"/>
    <mergeCell ref="A977:B977"/>
    <mergeCell ref="A978:B978"/>
    <mergeCell ref="A979:B979"/>
    <mergeCell ref="A980:B980"/>
    <mergeCell ref="A981:B981"/>
    <mergeCell ref="A970:B970"/>
    <mergeCell ref="A971:B971"/>
    <mergeCell ref="A972:B972"/>
    <mergeCell ref="A973:B973"/>
    <mergeCell ref="A974:B974"/>
    <mergeCell ref="A975:B975"/>
    <mergeCell ref="A964:B964"/>
    <mergeCell ref="A965:B965"/>
    <mergeCell ref="A966:B966"/>
    <mergeCell ref="A967:B967"/>
    <mergeCell ref="A968:B968"/>
    <mergeCell ref="A969:B969"/>
    <mergeCell ref="A958:B958"/>
    <mergeCell ref="A959:B959"/>
    <mergeCell ref="A960:B960"/>
    <mergeCell ref="A961:B961"/>
    <mergeCell ref="A962:B962"/>
    <mergeCell ref="A963:B963"/>
    <mergeCell ref="A952:B952"/>
    <mergeCell ref="A953:B953"/>
    <mergeCell ref="A954:B954"/>
    <mergeCell ref="A955:B955"/>
    <mergeCell ref="A956:B956"/>
    <mergeCell ref="A957:B957"/>
    <mergeCell ref="A946:B946"/>
    <mergeCell ref="A947:B947"/>
    <mergeCell ref="A948:B948"/>
    <mergeCell ref="A949:B949"/>
    <mergeCell ref="A950:B950"/>
    <mergeCell ref="A951:B951"/>
    <mergeCell ref="A940:B940"/>
    <mergeCell ref="A941:B941"/>
    <mergeCell ref="A942:B942"/>
    <mergeCell ref="A943:B943"/>
    <mergeCell ref="A944:B944"/>
    <mergeCell ref="A945:B945"/>
    <mergeCell ref="A934:B934"/>
    <mergeCell ref="A935:B935"/>
    <mergeCell ref="A936:B936"/>
    <mergeCell ref="A937:B937"/>
    <mergeCell ref="A938:B938"/>
    <mergeCell ref="A939:B939"/>
    <mergeCell ref="A928:B928"/>
    <mergeCell ref="A929:B929"/>
    <mergeCell ref="A930:B930"/>
    <mergeCell ref="A931:B931"/>
    <mergeCell ref="A932:B932"/>
    <mergeCell ref="A933:B933"/>
    <mergeCell ref="A922:B922"/>
    <mergeCell ref="A923:B923"/>
    <mergeCell ref="A924:B924"/>
    <mergeCell ref="A925:B925"/>
    <mergeCell ref="A926:B926"/>
    <mergeCell ref="A927:B927"/>
    <mergeCell ref="A916:B916"/>
    <mergeCell ref="A917:B917"/>
    <mergeCell ref="A918:B918"/>
    <mergeCell ref="A919:B919"/>
    <mergeCell ref="A920:B920"/>
    <mergeCell ref="A921:B921"/>
    <mergeCell ref="A910:B910"/>
    <mergeCell ref="A911:B911"/>
    <mergeCell ref="A912:B912"/>
    <mergeCell ref="A913:B913"/>
    <mergeCell ref="A914:B914"/>
    <mergeCell ref="A915:B915"/>
    <mergeCell ref="A904:B904"/>
    <mergeCell ref="A905:B905"/>
    <mergeCell ref="A906:B906"/>
    <mergeCell ref="A907:B907"/>
    <mergeCell ref="A908:B908"/>
    <mergeCell ref="A909:B909"/>
    <mergeCell ref="A898:B898"/>
    <mergeCell ref="A899:B899"/>
    <mergeCell ref="A900:B900"/>
    <mergeCell ref="A901:B901"/>
    <mergeCell ref="A902:B902"/>
    <mergeCell ref="A903:B903"/>
    <mergeCell ref="A892:B892"/>
    <mergeCell ref="A893:B893"/>
    <mergeCell ref="A894:B894"/>
    <mergeCell ref="A895:B895"/>
    <mergeCell ref="A896:B896"/>
    <mergeCell ref="A897:B897"/>
    <mergeCell ref="A886:B886"/>
    <mergeCell ref="A887:B887"/>
    <mergeCell ref="A888:B888"/>
    <mergeCell ref="A889:B889"/>
    <mergeCell ref="A890:B890"/>
    <mergeCell ref="A891:B891"/>
    <mergeCell ref="A880:B880"/>
    <mergeCell ref="A881:B881"/>
    <mergeCell ref="A882:B882"/>
    <mergeCell ref="A883:B883"/>
    <mergeCell ref="A884:B884"/>
    <mergeCell ref="A885:B885"/>
    <mergeCell ref="A874:B874"/>
    <mergeCell ref="A875:B875"/>
    <mergeCell ref="A876:B876"/>
    <mergeCell ref="A877:B877"/>
    <mergeCell ref="A878:B878"/>
    <mergeCell ref="A879:B879"/>
    <mergeCell ref="A868:B868"/>
    <mergeCell ref="A869:B869"/>
    <mergeCell ref="A870:B870"/>
    <mergeCell ref="A871:B871"/>
    <mergeCell ref="A872:B872"/>
    <mergeCell ref="A873:B873"/>
    <mergeCell ref="A862:B862"/>
    <mergeCell ref="A863:B863"/>
    <mergeCell ref="A864:B864"/>
    <mergeCell ref="A865:B865"/>
    <mergeCell ref="A866:B866"/>
    <mergeCell ref="A867:B867"/>
    <mergeCell ref="A856:B856"/>
    <mergeCell ref="A857:B857"/>
    <mergeCell ref="A858:B858"/>
    <mergeCell ref="A859:B859"/>
    <mergeCell ref="A860:B860"/>
    <mergeCell ref="A861:B861"/>
    <mergeCell ref="A850:B850"/>
    <mergeCell ref="A851:B851"/>
    <mergeCell ref="A852:B852"/>
    <mergeCell ref="A853:B853"/>
    <mergeCell ref="A854:B854"/>
    <mergeCell ref="A855:B855"/>
    <mergeCell ref="A844:B844"/>
    <mergeCell ref="A845:B845"/>
    <mergeCell ref="A846:B846"/>
    <mergeCell ref="A847:B847"/>
    <mergeCell ref="A848:B848"/>
    <mergeCell ref="A849:B849"/>
    <mergeCell ref="A838:B838"/>
    <mergeCell ref="A839:B839"/>
    <mergeCell ref="A840:B840"/>
    <mergeCell ref="A841:B841"/>
    <mergeCell ref="A842:B842"/>
    <mergeCell ref="A843:B843"/>
    <mergeCell ref="A832:B832"/>
    <mergeCell ref="A833:B833"/>
    <mergeCell ref="A834:B834"/>
    <mergeCell ref="A835:B835"/>
    <mergeCell ref="A836:B836"/>
    <mergeCell ref="A837:B837"/>
    <mergeCell ref="A826:B826"/>
    <mergeCell ref="A827:B827"/>
    <mergeCell ref="A828:B828"/>
    <mergeCell ref="A829:B829"/>
    <mergeCell ref="A830:B830"/>
    <mergeCell ref="A831:B831"/>
    <mergeCell ref="A820:B820"/>
    <mergeCell ref="A821:B821"/>
    <mergeCell ref="A822:B822"/>
    <mergeCell ref="A823:B823"/>
    <mergeCell ref="A824:B824"/>
    <mergeCell ref="A825:B825"/>
    <mergeCell ref="A814:B814"/>
    <mergeCell ref="A815:B815"/>
    <mergeCell ref="A816:B816"/>
    <mergeCell ref="A817:B817"/>
    <mergeCell ref="A818:B818"/>
    <mergeCell ref="A819:B819"/>
    <mergeCell ref="A808:B808"/>
    <mergeCell ref="A809:B809"/>
    <mergeCell ref="A810:B810"/>
    <mergeCell ref="A811:B811"/>
    <mergeCell ref="A812:B812"/>
    <mergeCell ref="A813:B813"/>
    <mergeCell ref="A802:B802"/>
    <mergeCell ref="A803:B803"/>
    <mergeCell ref="A804:B804"/>
    <mergeCell ref="A805:B805"/>
    <mergeCell ref="A806:B806"/>
    <mergeCell ref="A807:B807"/>
    <mergeCell ref="A796:B796"/>
    <mergeCell ref="A797:B797"/>
    <mergeCell ref="A798:B798"/>
    <mergeCell ref="A799:B799"/>
    <mergeCell ref="A800:B800"/>
    <mergeCell ref="A801:B801"/>
    <mergeCell ref="A790:B790"/>
    <mergeCell ref="A791:B791"/>
    <mergeCell ref="A792:B792"/>
    <mergeCell ref="A793:B793"/>
    <mergeCell ref="A794:B794"/>
    <mergeCell ref="A795:B795"/>
    <mergeCell ref="A784:B784"/>
    <mergeCell ref="A785:B785"/>
    <mergeCell ref="A786:B786"/>
    <mergeCell ref="A787:B787"/>
    <mergeCell ref="A788:B788"/>
    <mergeCell ref="A789:B789"/>
    <mergeCell ref="A778:B778"/>
    <mergeCell ref="A779:B779"/>
    <mergeCell ref="A780:B780"/>
    <mergeCell ref="A781:B781"/>
    <mergeCell ref="A782:B782"/>
    <mergeCell ref="A783:B783"/>
    <mergeCell ref="A772:B772"/>
    <mergeCell ref="A773:B773"/>
    <mergeCell ref="A774:B774"/>
    <mergeCell ref="A775:B775"/>
    <mergeCell ref="A776:B776"/>
    <mergeCell ref="A777:B777"/>
    <mergeCell ref="A766:B766"/>
    <mergeCell ref="A767:B767"/>
    <mergeCell ref="A768:B768"/>
    <mergeCell ref="A769:B769"/>
    <mergeCell ref="A770:B770"/>
    <mergeCell ref="A771:B771"/>
    <mergeCell ref="A760:B760"/>
    <mergeCell ref="A761:B761"/>
    <mergeCell ref="A762:B762"/>
    <mergeCell ref="A763:B763"/>
    <mergeCell ref="A764:B764"/>
    <mergeCell ref="A765:B765"/>
    <mergeCell ref="A754:B754"/>
    <mergeCell ref="A755:B755"/>
    <mergeCell ref="A756:B756"/>
    <mergeCell ref="A757:B757"/>
    <mergeCell ref="A758:B758"/>
    <mergeCell ref="A759:B759"/>
    <mergeCell ref="A748:B748"/>
    <mergeCell ref="A749:B749"/>
    <mergeCell ref="A750:B750"/>
    <mergeCell ref="A751:B751"/>
    <mergeCell ref="A752:B752"/>
    <mergeCell ref="A753:B753"/>
    <mergeCell ref="A742:B742"/>
    <mergeCell ref="A743:B743"/>
    <mergeCell ref="A744:B744"/>
    <mergeCell ref="A745:B745"/>
    <mergeCell ref="A746:B746"/>
    <mergeCell ref="A747:B747"/>
    <mergeCell ref="A736:B736"/>
    <mergeCell ref="A737:B737"/>
    <mergeCell ref="A738:B738"/>
    <mergeCell ref="A739:B739"/>
    <mergeCell ref="A740:B740"/>
    <mergeCell ref="A741:B741"/>
    <mergeCell ref="A730:B730"/>
    <mergeCell ref="A731:B731"/>
    <mergeCell ref="A732:B732"/>
    <mergeCell ref="A733:B733"/>
    <mergeCell ref="A734:B734"/>
    <mergeCell ref="A735:B735"/>
    <mergeCell ref="A724:B724"/>
    <mergeCell ref="A725:B725"/>
    <mergeCell ref="A726:B726"/>
    <mergeCell ref="A727:B727"/>
    <mergeCell ref="A728:B728"/>
    <mergeCell ref="A729:B729"/>
    <mergeCell ref="A718:B718"/>
    <mergeCell ref="A719:B719"/>
    <mergeCell ref="A720:B720"/>
    <mergeCell ref="A721:B721"/>
    <mergeCell ref="A722:B722"/>
    <mergeCell ref="A723:B723"/>
    <mergeCell ref="A712:B712"/>
    <mergeCell ref="A713:B713"/>
    <mergeCell ref="A714:B714"/>
    <mergeCell ref="A715:B715"/>
    <mergeCell ref="A716:B716"/>
    <mergeCell ref="A717:B717"/>
    <mergeCell ref="A706:B706"/>
    <mergeCell ref="A707:B707"/>
    <mergeCell ref="A708:B708"/>
    <mergeCell ref="A709:B709"/>
    <mergeCell ref="A710:B710"/>
    <mergeCell ref="A711:B711"/>
    <mergeCell ref="A700:B700"/>
    <mergeCell ref="A701:B701"/>
    <mergeCell ref="A702:B702"/>
    <mergeCell ref="A703:B703"/>
    <mergeCell ref="A704:B704"/>
    <mergeCell ref="A705:B705"/>
    <mergeCell ref="A694:B694"/>
    <mergeCell ref="A695:B695"/>
    <mergeCell ref="A696:B696"/>
    <mergeCell ref="A697:B697"/>
    <mergeCell ref="A698:B698"/>
    <mergeCell ref="A699:B699"/>
    <mergeCell ref="A688:B688"/>
    <mergeCell ref="A689:B689"/>
    <mergeCell ref="A690:B690"/>
    <mergeCell ref="A691:B691"/>
    <mergeCell ref="A692:B692"/>
    <mergeCell ref="A693:B693"/>
    <mergeCell ref="A682:B682"/>
    <mergeCell ref="A683:B683"/>
    <mergeCell ref="A684:B684"/>
    <mergeCell ref="A685:B685"/>
    <mergeCell ref="A686:B686"/>
    <mergeCell ref="A687:B687"/>
    <mergeCell ref="A676:B676"/>
    <mergeCell ref="A677:B677"/>
    <mergeCell ref="A678:B678"/>
    <mergeCell ref="A679:B679"/>
    <mergeCell ref="A680:B680"/>
    <mergeCell ref="A681:B681"/>
    <mergeCell ref="A670:B670"/>
    <mergeCell ref="A671:B671"/>
    <mergeCell ref="A672:B672"/>
    <mergeCell ref="A673:B673"/>
    <mergeCell ref="A674:B674"/>
    <mergeCell ref="A675:B675"/>
    <mergeCell ref="A664:B664"/>
    <mergeCell ref="A665:B665"/>
    <mergeCell ref="A666:B666"/>
    <mergeCell ref="A667:B667"/>
    <mergeCell ref="A668:B668"/>
    <mergeCell ref="A669:B669"/>
    <mergeCell ref="A658:B658"/>
    <mergeCell ref="A659:B659"/>
    <mergeCell ref="A660:B660"/>
    <mergeCell ref="A661:B661"/>
    <mergeCell ref="A662:B662"/>
    <mergeCell ref="A663:B663"/>
    <mergeCell ref="A652:B652"/>
    <mergeCell ref="A653:B653"/>
    <mergeCell ref="A654:B654"/>
    <mergeCell ref="A655:B655"/>
    <mergeCell ref="A656:B656"/>
    <mergeCell ref="A657:B657"/>
    <mergeCell ref="A646:B646"/>
    <mergeCell ref="A647:B647"/>
    <mergeCell ref="A648:B648"/>
    <mergeCell ref="A649:B649"/>
    <mergeCell ref="A650:B650"/>
    <mergeCell ref="A651:B651"/>
    <mergeCell ref="A640:B640"/>
    <mergeCell ref="A641:B641"/>
    <mergeCell ref="A642:B642"/>
    <mergeCell ref="A643:B643"/>
    <mergeCell ref="A644:B644"/>
    <mergeCell ref="A645:B645"/>
    <mergeCell ref="A634:B634"/>
    <mergeCell ref="A635:B635"/>
    <mergeCell ref="A636:B636"/>
    <mergeCell ref="A637:B637"/>
    <mergeCell ref="A638:B638"/>
    <mergeCell ref="A639:B639"/>
    <mergeCell ref="A628:B628"/>
    <mergeCell ref="A629:B629"/>
    <mergeCell ref="A630:B630"/>
    <mergeCell ref="A631:B631"/>
    <mergeCell ref="A632:B632"/>
    <mergeCell ref="A633:B633"/>
    <mergeCell ref="A622:B622"/>
    <mergeCell ref="A623:B623"/>
    <mergeCell ref="A624:B624"/>
    <mergeCell ref="A625:B625"/>
    <mergeCell ref="A626:B626"/>
    <mergeCell ref="A627:B627"/>
    <mergeCell ref="A616:B616"/>
    <mergeCell ref="A617:B617"/>
    <mergeCell ref="A618:B618"/>
    <mergeCell ref="A619:B619"/>
    <mergeCell ref="A620:B620"/>
    <mergeCell ref="A621:B621"/>
    <mergeCell ref="A610:B610"/>
    <mergeCell ref="A611:B611"/>
    <mergeCell ref="A612:B612"/>
    <mergeCell ref="A613:B613"/>
    <mergeCell ref="A614:B614"/>
    <mergeCell ref="A615:B615"/>
    <mergeCell ref="A604:B604"/>
    <mergeCell ref="A605:B605"/>
    <mergeCell ref="A606:B606"/>
    <mergeCell ref="A607:B607"/>
    <mergeCell ref="A608:B608"/>
    <mergeCell ref="A609:B609"/>
    <mergeCell ref="A598:B598"/>
    <mergeCell ref="A599:B599"/>
    <mergeCell ref="A600:B600"/>
    <mergeCell ref="A601:B601"/>
    <mergeCell ref="A602:B602"/>
    <mergeCell ref="A603:B603"/>
    <mergeCell ref="A592:B592"/>
    <mergeCell ref="A593:B593"/>
    <mergeCell ref="A594:B594"/>
    <mergeCell ref="A595:B595"/>
    <mergeCell ref="A596:B596"/>
    <mergeCell ref="A597:B597"/>
    <mergeCell ref="A586:B586"/>
    <mergeCell ref="A587:B587"/>
    <mergeCell ref="A588:B588"/>
    <mergeCell ref="A589:B589"/>
    <mergeCell ref="A590:B590"/>
    <mergeCell ref="A591:B591"/>
    <mergeCell ref="A580:B580"/>
    <mergeCell ref="A581:B581"/>
    <mergeCell ref="A582:B582"/>
    <mergeCell ref="A583:B583"/>
    <mergeCell ref="A584:B584"/>
    <mergeCell ref="A585:B585"/>
    <mergeCell ref="A574:B574"/>
    <mergeCell ref="A575:B575"/>
    <mergeCell ref="A576:B576"/>
    <mergeCell ref="A577:B577"/>
    <mergeCell ref="A578:B578"/>
    <mergeCell ref="A579:B579"/>
    <mergeCell ref="A568:B568"/>
    <mergeCell ref="A569:B569"/>
    <mergeCell ref="A570:B570"/>
    <mergeCell ref="A571:B571"/>
    <mergeCell ref="A572:B572"/>
    <mergeCell ref="A573:B573"/>
    <mergeCell ref="A562:B562"/>
    <mergeCell ref="A563:B563"/>
    <mergeCell ref="A564:B564"/>
    <mergeCell ref="A565:B565"/>
    <mergeCell ref="A566:B566"/>
    <mergeCell ref="A567:B567"/>
    <mergeCell ref="A556:B556"/>
    <mergeCell ref="A557:B557"/>
    <mergeCell ref="A558:B558"/>
    <mergeCell ref="A559:B559"/>
    <mergeCell ref="A560:B560"/>
    <mergeCell ref="A561:B561"/>
    <mergeCell ref="A550:B550"/>
    <mergeCell ref="A551:B551"/>
    <mergeCell ref="A552:B552"/>
    <mergeCell ref="A553:B553"/>
    <mergeCell ref="A554:B554"/>
    <mergeCell ref="A555:B555"/>
    <mergeCell ref="A544:B544"/>
    <mergeCell ref="A545:B545"/>
    <mergeCell ref="A546:B546"/>
    <mergeCell ref="A547:B547"/>
    <mergeCell ref="A548:B548"/>
    <mergeCell ref="A549:B549"/>
    <mergeCell ref="A538:B538"/>
    <mergeCell ref="A539:B539"/>
    <mergeCell ref="A540:B540"/>
    <mergeCell ref="A541:B541"/>
    <mergeCell ref="A542:B542"/>
    <mergeCell ref="A543:B543"/>
    <mergeCell ref="A532:B532"/>
    <mergeCell ref="A533:B533"/>
    <mergeCell ref="A534:B534"/>
    <mergeCell ref="A535:B535"/>
    <mergeCell ref="A536:B536"/>
    <mergeCell ref="A537:B537"/>
    <mergeCell ref="A526:B526"/>
    <mergeCell ref="A527:B527"/>
    <mergeCell ref="A528:B528"/>
    <mergeCell ref="A529:B529"/>
    <mergeCell ref="A530:B530"/>
    <mergeCell ref="A531:B531"/>
    <mergeCell ref="A520:B520"/>
    <mergeCell ref="A521:B521"/>
    <mergeCell ref="A522:B522"/>
    <mergeCell ref="A523:B523"/>
    <mergeCell ref="A524:B524"/>
    <mergeCell ref="A525:B525"/>
    <mergeCell ref="A514:B514"/>
    <mergeCell ref="A515:B515"/>
    <mergeCell ref="A516:B516"/>
    <mergeCell ref="A517:B517"/>
    <mergeCell ref="A518:B518"/>
    <mergeCell ref="A519:B519"/>
    <mergeCell ref="A508:B508"/>
    <mergeCell ref="A509:B509"/>
    <mergeCell ref="A510:B510"/>
    <mergeCell ref="A511:B511"/>
    <mergeCell ref="A512:B512"/>
    <mergeCell ref="A513:B513"/>
    <mergeCell ref="A502:B502"/>
    <mergeCell ref="A503:B503"/>
    <mergeCell ref="A504:B504"/>
    <mergeCell ref="A505:B505"/>
    <mergeCell ref="A506:B506"/>
    <mergeCell ref="A507:B507"/>
    <mergeCell ref="A496:B496"/>
    <mergeCell ref="A497:B497"/>
    <mergeCell ref="A498:B498"/>
    <mergeCell ref="A499:B499"/>
    <mergeCell ref="A500:B500"/>
    <mergeCell ref="A501:B501"/>
    <mergeCell ref="A490:B490"/>
    <mergeCell ref="A491:B491"/>
    <mergeCell ref="A492:B492"/>
    <mergeCell ref="A493:B493"/>
    <mergeCell ref="A494:B494"/>
    <mergeCell ref="A495:B495"/>
    <mergeCell ref="A484:B484"/>
    <mergeCell ref="A485:B485"/>
    <mergeCell ref="A486:B486"/>
    <mergeCell ref="A487:B487"/>
    <mergeCell ref="A488:B488"/>
    <mergeCell ref="A489:B489"/>
    <mergeCell ref="A478:B478"/>
    <mergeCell ref="A479:B479"/>
    <mergeCell ref="A480:B480"/>
    <mergeCell ref="A481:B481"/>
    <mergeCell ref="A482:B482"/>
    <mergeCell ref="A483:B483"/>
    <mergeCell ref="A472:B472"/>
    <mergeCell ref="A473:B473"/>
    <mergeCell ref="A474:B474"/>
    <mergeCell ref="A475:B475"/>
    <mergeCell ref="A476:B476"/>
    <mergeCell ref="A477:B477"/>
    <mergeCell ref="A466:B466"/>
    <mergeCell ref="A467:B467"/>
    <mergeCell ref="A468:B468"/>
    <mergeCell ref="A469:B469"/>
    <mergeCell ref="A470:B470"/>
    <mergeCell ref="A471:B471"/>
    <mergeCell ref="A460:B460"/>
    <mergeCell ref="A461:B461"/>
    <mergeCell ref="A462:B462"/>
    <mergeCell ref="A463:B463"/>
    <mergeCell ref="A464:B464"/>
    <mergeCell ref="A465:B465"/>
    <mergeCell ref="A454:B454"/>
    <mergeCell ref="A455:B455"/>
    <mergeCell ref="A456:B456"/>
    <mergeCell ref="A457:B457"/>
    <mergeCell ref="A458:B458"/>
    <mergeCell ref="A459:B459"/>
    <mergeCell ref="A448:B448"/>
    <mergeCell ref="A449:B449"/>
    <mergeCell ref="A450:B450"/>
    <mergeCell ref="A451:B451"/>
    <mergeCell ref="A452:B452"/>
    <mergeCell ref="A453:B453"/>
    <mergeCell ref="A442:B442"/>
    <mergeCell ref="A443:B443"/>
    <mergeCell ref="A444:B444"/>
    <mergeCell ref="A445:B445"/>
    <mergeCell ref="A446:B446"/>
    <mergeCell ref="A447:B447"/>
    <mergeCell ref="A436:B436"/>
    <mergeCell ref="A437:B437"/>
    <mergeCell ref="A438:B438"/>
    <mergeCell ref="A439:B439"/>
    <mergeCell ref="A440:B440"/>
    <mergeCell ref="A441:B441"/>
    <mergeCell ref="A430:B430"/>
    <mergeCell ref="A431:B431"/>
    <mergeCell ref="A432:B432"/>
    <mergeCell ref="A433:B433"/>
    <mergeCell ref="A434:B434"/>
    <mergeCell ref="A435:B435"/>
    <mergeCell ref="A424:B424"/>
    <mergeCell ref="A425:B425"/>
    <mergeCell ref="A426:B426"/>
    <mergeCell ref="A427:B427"/>
    <mergeCell ref="A428:B428"/>
    <mergeCell ref="A429:B429"/>
    <mergeCell ref="A418:B418"/>
    <mergeCell ref="A419:B419"/>
    <mergeCell ref="A420:B420"/>
    <mergeCell ref="A421:B421"/>
    <mergeCell ref="A422:B422"/>
    <mergeCell ref="A423:B423"/>
    <mergeCell ref="A412:B412"/>
    <mergeCell ref="A413:B413"/>
    <mergeCell ref="A414:B414"/>
    <mergeCell ref="A415:B415"/>
    <mergeCell ref="A416:B416"/>
    <mergeCell ref="A417:B417"/>
    <mergeCell ref="A406:B406"/>
    <mergeCell ref="A407:B407"/>
    <mergeCell ref="A408:B408"/>
    <mergeCell ref="A409:B409"/>
    <mergeCell ref="A410:B410"/>
    <mergeCell ref="A411:B411"/>
    <mergeCell ref="A400:B400"/>
    <mergeCell ref="A401:B401"/>
    <mergeCell ref="A402:B402"/>
    <mergeCell ref="A403:B403"/>
    <mergeCell ref="A404:B404"/>
    <mergeCell ref="A405:B405"/>
    <mergeCell ref="A394:B394"/>
    <mergeCell ref="A395:B395"/>
    <mergeCell ref="A396:B396"/>
    <mergeCell ref="A397:B397"/>
    <mergeCell ref="A398:B398"/>
    <mergeCell ref="A399:B399"/>
    <mergeCell ref="A388:B388"/>
    <mergeCell ref="A389:B389"/>
    <mergeCell ref="A390:B390"/>
    <mergeCell ref="A391:B391"/>
    <mergeCell ref="A392:B392"/>
    <mergeCell ref="A393:B393"/>
    <mergeCell ref="A382:B382"/>
    <mergeCell ref="A383:B383"/>
    <mergeCell ref="A384:B384"/>
    <mergeCell ref="A385:B385"/>
    <mergeCell ref="A386:B386"/>
    <mergeCell ref="A387:B387"/>
    <mergeCell ref="A376:B376"/>
    <mergeCell ref="A377:B377"/>
    <mergeCell ref="A378:B378"/>
    <mergeCell ref="A379:B379"/>
    <mergeCell ref="A380:B380"/>
    <mergeCell ref="A381:B381"/>
    <mergeCell ref="A370:B370"/>
    <mergeCell ref="A371:B371"/>
    <mergeCell ref="A372:B372"/>
    <mergeCell ref="A373:B373"/>
    <mergeCell ref="A374:B374"/>
    <mergeCell ref="A375:B375"/>
    <mergeCell ref="A364:B364"/>
    <mergeCell ref="A365:B365"/>
    <mergeCell ref="A366:B366"/>
    <mergeCell ref="A367:B367"/>
    <mergeCell ref="A368:B368"/>
    <mergeCell ref="A369:B369"/>
    <mergeCell ref="A358:B358"/>
    <mergeCell ref="A359:B359"/>
    <mergeCell ref="A360:B360"/>
    <mergeCell ref="A361:B361"/>
    <mergeCell ref="A362:B362"/>
    <mergeCell ref="A363:B363"/>
    <mergeCell ref="A352:B352"/>
    <mergeCell ref="A353:B353"/>
    <mergeCell ref="A354:B354"/>
    <mergeCell ref="A355:B355"/>
    <mergeCell ref="A356:B356"/>
    <mergeCell ref="A357:B357"/>
    <mergeCell ref="A346:B346"/>
    <mergeCell ref="A347:B347"/>
    <mergeCell ref="A348:B348"/>
    <mergeCell ref="A349:B349"/>
    <mergeCell ref="A350:B350"/>
    <mergeCell ref="A351:B351"/>
    <mergeCell ref="A340:B340"/>
    <mergeCell ref="A341:B341"/>
    <mergeCell ref="A342:B342"/>
    <mergeCell ref="A343:B343"/>
    <mergeCell ref="A344:B344"/>
    <mergeCell ref="A345:B345"/>
    <mergeCell ref="A334:B334"/>
    <mergeCell ref="A335:B335"/>
    <mergeCell ref="A336:B336"/>
    <mergeCell ref="A337:B337"/>
    <mergeCell ref="A338:B338"/>
    <mergeCell ref="A339:B339"/>
    <mergeCell ref="A328:B328"/>
    <mergeCell ref="A329:B329"/>
    <mergeCell ref="A330:B330"/>
    <mergeCell ref="A331:B331"/>
    <mergeCell ref="A332:B332"/>
    <mergeCell ref="A333:B333"/>
    <mergeCell ref="A322:B322"/>
    <mergeCell ref="A323:B323"/>
    <mergeCell ref="A324:B324"/>
    <mergeCell ref="A325:B325"/>
    <mergeCell ref="A326:B326"/>
    <mergeCell ref="A327:B327"/>
    <mergeCell ref="A316:B316"/>
    <mergeCell ref="A317:B317"/>
    <mergeCell ref="A318:B318"/>
    <mergeCell ref="A319:B319"/>
    <mergeCell ref="A320:B320"/>
    <mergeCell ref="A321:B321"/>
    <mergeCell ref="A310:B310"/>
    <mergeCell ref="A311:B311"/>
    <mergeCell ref="A312:B312"/>
    <mergeCell ref="A313:B313"/>
    <mergeCell ref="A314:B314"/>
    <mergeCell ref="A315:B315"/>
    <mergeCell ref="A304:B304"/>
    <mergeCell ref="A305:B305"/>
    <mergeCell ref="A306:B306"/>
    <mergeCell ref="A307:B307"/>
    <mergeCell ref="A308:B308"/>
    <mergeCell ref="A309:B309"/>
    <mergeCell ref="A298:B298"/>
    <mergeCell ref="A299:B299"/>
    <mergeCell ref="A300:B300"/>
    <mergeCell ref="A301:B301"/>
    <mergeCell ref="A302:B302"/>
    <mergeCell ref="A303:B303"/>
    <mergeCell ref="A292:B292"/>
    <mergeCell ref="A293:B293"/>
    <mergeCell ref="A294:B294"/>
    <mergeCell ref="A295:B295"/>
    <mergeCell ref="A296:B296"/>
    <mergeCell ref="A297:B297"/>
    <mergeCell ref="A286:B286"/>
    <mergeCell ref="A287:B287"/>
    <mergeCell ref="A288:B288"/>
    <mergeCell ref="A289:B289"/>
    <mergeCell ref="A290:B290"/>
    <mergeCell ref="A291:B291"/>
    <mergeCell ref="A280:B280"/>
    <mergeCell ref="A281:B281"/>
    <mergeCell ref="A282:B282"/>
    <mergeCell ref="A283:B283"/>
    <mergeCell ref="A284:B284"/>
    <mergeCell ref="A285:B285"/>
    <mergeCell ref="A274:B274"/>
    <mergeCell ref="A275:B275"/>
    <mergeCell ref="A276:B276"/>
    <mergeCell ref="A277:B277"/>
    <mergeCell ref="A278:B278"/>
    <mergeCell ref="A279:B279"/>
    <mergeCell ref="A268:B268"/>
    <mergeCell ref="A269:B269"/>
    <mergeCell ref="A270:B270"/>
    <mergeCell ref="A271:B271"/>
    <mergeCell ref="A272:B272"/>
    <mergeCell ref="A273:B273"/>
    <mergeCell ref="A262:B262"/>
    <mergeCell ref="A263:B263"/>
    <mergeCell ref="A264:B264"/>
    <mergeCell ref="A265:B265"/>
    <mergeCell ref="A266:B266"/>
    <mergeCell ref="A267:B267"/>
    <mergeCell ref="A256:B256"/>
    <mergeCell ref="A257:B257"/>
    <mergeCell ref="A258:B258"/>
    <mergeCell ref="A259:B259"/>
    <mergeCell ref="A260:B260"/>
    <mergeCell ref="A261:B261"/>
    <mergeCell ref="A250:B250"/>
    <mergeCell ref="A251:B251"/>
    <mergeCell ref="A252:B252"/>
    <mergeCell ref="A253:B253"/>
    <mergeCell ref="A254:B254"/>
    <mergeCell ref="A255:B255"/>
    <mergeCell ref="A244:B244"/>
    <mergeCell ref="A245:B245"/>
    <mergeCell ref="A246:B246"/>
    <mergeCell ref="A247:B247"/>
    <mergeCell ref="A248:B248"/>
    <mergeCell ref="A249:B249"/>
    <mergeCell ref="A238:B238"/>
    <mergeCell ref="A239:B239"/>
    <mergeCell ref="A240:B240"/>
    <mergeCell ref="A241:B241"/>
    <mergeCell ref="A242:B242"/>
    <mergeCell ref="A243:B243"/>
    <mergeCell ref="A232:B232"/>
    <mergeCell ref="A233:B233"/>
    <mergeCell ref="A234:B234"/>
    <mergeCell ref="A235:B235"/>
    <mergeCell ref="A236:B236"/>
    <mergeCell ref="A237:B237"/>
    <mergeCell ref="A226:B226"/>
    <mergeCell ref="A227:B227"/>
    <mergeCell ref="A228:B228"/>
    <mergeCell ref="A229:B229"/>
    <mergeCell ref="A230:B230"/>
    <mergeCell ref="A231:B231"/>
    <mergeCell ref="A220:B220"/>
    <mergeCell ref="A221:B221"/>
    <mergeCell ref="A222:B222"/>
    <mergeCell ref="A223:B223"/>
    <mergeCell ref="A224:B224"/>
    <mergeCell ref="A225:B225"/>
    <mergeCell ref="A214:B214"/>
    <mergeCell ref="A215:B215"/>
    <mergeCell ref="A216:B216"/>
    <mergeCell ref="A217:B217"/>
    <mergeCell ref="A218:B218"/>
    <mergeCell ref="A219:B219"/>
    <mergeCell ref="A208:B208"/>
    <mergeCell ref="A209:B209"/>
    <mergeCell ref="A210:B210"/>
    <mergeCell ref="A211:B211"/>
    <mergeCell ref="A212:B212"/>
    <mergeCell ref="A213:B213"/>
    <mergeCell ref="A202:B202"/>
    <mergeCell ref="A203:B203"/>
    <mergeCell ref="A204:B204"/>
    <mergeCell ref="A205:B205"/>
    <mergeCell ref="A206:B206"/>
    <mergeCell ref="A207:B207"/>
    <mergeCell ref="A196:B196"/>
    <mergeCell ref="A197:B197"/>
    <mergeCell ref="A198:B198"/>
    <mergeCell ref="A199:B199"/>
    <mergeCell ref="A200:B200"/>
    <mergeCell ref="A201:B201"/>
    <mergeCell ref="A190:B190"/>
    <mergeCell ref="A191:B191"/>
    <mergeCell ref="A192:B192"/>
    <mergeCell ref="A193:B193"/>
    <mergeCell ref="A194:B194"/>
    <mergeCell ref="A195:B195"/>
    <mergeCell ref="A184:B184"/>
    <mergeCell ref="A185:B185"/>
    <mergeCell ref="A186:B186"/>
    <mergeCell ref="A187:B187"/>
    <mergeCell ref="A188:B188"/>
    <mergeCell ref="A189:B189"/>
    <mergeCell ref="A178:B178"/>
    <mergeCell ref="A179:B179"/>
    <mergeCell ref="A180:B180"/>
    <mergeCell ref="A181:B181"/>
    <mergeCell ref="A182:B182"/>
    <mergeCell ref="A183:B183"/>
    <mergeCell ref="A172:B172"/>
    <mergeCell ref="A173:B173"/>
    <mergeCell ref="A174:B174"/>
    <mergeCell ref="A175:B175"/>
    <mergeCell ref="A176:B176"/>
    <mergeCell ref="A177:B177"/>
    <mergeCell ref="A166:B166"/>
    <mergeCell ref="A167:B167"/>
    <mergeCell ref="A168:B168"/>
    <mergeCell ref="A169:B169"/>
    <mergeCell ref="A170:B170"/>
    <mergeCell ref="A171:B171"/>
    <mergeCell ref="A160:B160"/>
    <mergeCell ref="A161:B161"/>
    <mergeCell ref="A162:B162"/>
    <mergeCell ref="A163:B163"/>
    <mergeCell ref="A164:B164"/>
    <mergeCell ref="A165:B165"/>
    <mergeCell ref="A154:B154"/>
    <mergeCell ref="A155:B155"/>
    <mergeCell ref="A156:B156"/>
    <mergeCell ref="A157:B157"/>
    <mergeCell ref="A158:B158"/>
    <mergeCell ref="A159:B159"/>
    <mergeCell ref="A148:B148"/>
    <mergeCell ref="A149:B149"/>
    <mergeCell ref="A150:B150"/>
    <mergeCell ref="A151:B151"/>
    <mergeCell ref="A152:B152"/>
    <mergeCell ref="A153:B153"/>
    <mergeCell ref="A142:B142"/>
    <mergeCell ref="A143:B143"/>
    <mergeCell ref="A144:B144"/>
    <mergeCell ref="A145:B145"/>
    <mergeCell ref="A146:B146"/>
    <mergeCell ref="A147:B147"/>
    <mergeCell ref="A136:B136"/>
    <mergeCell ref="A137:B137"/>
    <mergeCell ref="A138:B138"/>
    <mergeCell ref="A139:B139"/>
    <mergeCell ref="A140:B140"/>
    <mergeCell ref="A141:B141"/>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06:B106"/>
    <mergeCell ref="A107:B107"/>
    <mergeCell ref="A108:B108"/>
    <mergeCell ref="A109:B109"/>
    <mergeCell ref="A110:B110"/>
    <mergeCell ref="A111:B111"/>
    <mergeCell ref="A100:B100"/>
    <mergeCell ref="A101:B101"/>
    <mergeCell ref="A102:B102"/>
    <mergeCell ref="A103:B103"/>
    <mergeCell ref="A104:B104"/>
    <mergeCell ref="A105:B105"/>
    <mergeCell ref="A94:B94"/>
    <mergeCell ref="A95:B95"/>
    <mergeCell ref="A96:B96"/>
    <mergeCell ref="A97:B97"/>
    <mergeCell ref="A98:B98"/>
    <mergeCell ref="A99:B99"/>
    <mergeCell ref="A88:B88"/>
    <mergeCell ref="A89:B89"/>
    <mergeCell ref="A90:B90"/>
    <mergeCell ref="A91:B91"/>
    <mergeCell ref="A92:B92"/>
    <mergeCell ref="A93:B93"/>
    <mergeCell ref="A82:B82"/>
    <mergeCell ref="A83:B83"/>
    <mergeCell ref="A84:B84"/>
    <mergeCell ref="A85:B85"/>
    <mergeCell ref="A86:B86"/>
    <mergeCell ref="A87:B87"/>
    <mergeCell ref="A76:B76"/>
    <mergeCell ref="A77:B77"/>
    <mergeCell ref="A78:B78"/>
    <mergeCell ref="A79:B79"/>
    <mergeCell ref="A80:B80"/>
    <mergeCell ref="A81:B81"/>
    <mergeCell ref="A70:B70"/>
    <mergeCell ref="A71:B71"/>
    <mergeCell ref="A72:B72"/>
    <mergeCell ref="A73:B73"/>
    <mergeCell ref="A74:B74"/>
    <mergeCell ref="A75:B75"/>
    <mergeCell ref="A64:B64"/>
    <mergeCell ref="A65:B65"/>
    <mergeCell ref="A66:B66"/>
    <mergeCell ref="A67:B67"/>
    <mergeCell ref="A68:B68"/>
    <mergeCell ref="A69:B69"/>
    <mergeCell ref="A58:B58"/>
    <mergeCell ref="A59:B59"/>
    <mergeCell ref="A60:B60"/>
    <mergeCell ref="A61:B61"/>
    <mergeCell ref="A62:B62"/>
    <mergeCell ref="A63:B63"/>
    <mergeCell ref="A52:B52"/>
    <mergeCell ref="A53:B53"/>
    <mergeCell ref="A54:B54"/>
    <mergeCell ref="A55:B55"/>
    <mergeCell ref="A56:B56"/>
    <mergeCell ref="A57:B57"/>
    <mergeCell ref="A46:B46"/>
    <mergeCell ref="A47:B47"/>
    <mergeCell ref="A48:B48"/>
    <mergeCell ref="A49:B49"/>
    <mergeCell ref="A50:B50"/>
    <mergeCell ref="A51:B51"/>
    <mergeCell ref="A40:B40"/>
    <mergeCell ref="A41:B41"/>
    <mergeCell ref="A42:B42"/>
    <mergeCell ref="A43:B43"/>
    <mergeCell ref="A44:B44"/>
    <mergeCell ref="A45:B45"/>
    <mergeCell ref="A18:B18"/>
    <mergeCell ref="A19:B19"/>
    <mergeCell ref="A20:B20"/>
    <mergeCell ref="A21:B21"/>
    <mergeCell ref="A34:B34"/>
    <mergeCell ref="A35:B35"/>
    <mergeCell ref="A36:B36"/>
    <mergeCell ref="A37:B37"/>
    <mergeCell ref="A38:B38"/>
    <mergeCell ref="A39:B39"/>
    <mergeCell ref="A28:B28"/>
    <mergeCell ref="A29:B29"/>
    <mergeCell ref="A30:B30"/>
    <mergeCell ref="A31:B31"/>
    <mergeCell ref="A32:B32"/>
    <mergeCell ref="A33:B33"/>
    <mergeCell ref="A22:B22"/>
    <mergeCell ref="A23:B23"/>
    <mergeCell ref="A24:B24"/>
    <mergeCell ref="A25:B25"/>
    <mergeCell ref="A26:B26"/>
    <mergeCell ref="A27:B27"/>
  </mergeCells>
  <dataValidations count="5">
    <dataValidation type="decimal" operator="greaterThanOrEqual" allowBlank="1" showInputMessage="1" showErrorMessage="1" sqref="H19:H3015" xr:uid="{267D21CE-0457-439F-84F2-04CC422C7F9B}">
      <formula1>0</formula1>
    </dataValidation>
    <dataValidation type="whole" operator="greaterThan" allowBlank="1" showInputMessage="1" showErrorMessage="1" sqref="G19:G3015" xr:uid="{915CBB22-6859-4563-82D3-AF6327544CE3}">
      <formula1>0</formula1>
    </dataValidation>
    <dataValidation type="list" allowBlank="1" showInputMessage="1" showErrorMessage="1" sqref="F19:F3015" xr:uid="{294EE629-E054-47B0-A819-5A53FB2079EB}">
      <formula1>Return</formula1>
    </dataValidation>
    <dataValidation type="list" allowBlank="1" showInputMessage="1" showErrorMessage="1" sqref="E19:E3015" xr:uid="{C4BC0B4A-D55A-4555-BE7B-6632757150AA}">
      <formula1>Cabin_class</formula1>
    </dataValidation>
    <dataValidation type="date" operator="greaterThanOrEqual" allowBlank="1" showInputMessage="1" showErrorMessage="1" error="Must be a valid date" sqref="B20:B3015" xr:uid="{09045C4A-6916-44E2-A12E-92413152D773}">
      <formula1>39814</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62AFBA3-5C03-47BA-9C8F-D1F71C4C43DF}">
          <x14:formula1>
            <xm:f>Inputs!$J$5:$J$8662</xm:f>
          </x14:formula1>
          <xm:sqref>C19:D3015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9F088-02D6-44F2-A70F-1DEB0D59502F}">
  <sheetPr>
    <tabColor theme="9" tint="0.59999389629810485"/>
  </sheetPr>
  <dimension ref="A1:P685"/>
  <sheetViews>
    <sheetView showGridLines="0" workbookViewId="0">
      <pane ySplit="2" topLeftCell="A3" activePane="bottomLeft" state="frozen"/>
      <selection pane="bottomLeft" activeCell="A3" sqref="A3"/>
    </sheetView>
  </sheetViews>
  <sheetFormatPr defaultRowHeight="12" x14ac:dyDescent="0.25"/>
  <cols>
    <col min="1" max="1" width="0.7109375" style="39" customWidth="1"/>
    <col min="2" max="2" width="10" style="39" customWidth="1"/>
    <col min="3" max="3" width="35.7109375" style="39" customWidth="1"/>
    <col min="4" max="4" width="13.140625" style="39" customWidth="1"/>
    <col min="5" max="5" width="35.7109375" style="39" customWidth="1"/>
    <col min="6" max="6" width="13.140625" style="39" customWidth="1"/>
    <col min="7" max="8" width="18.5703125" style="39" customWidth="1"/>
    <col min="9" max="9" width="10" style="39" customWidth="1"/>
    <col min="10" max="10" width="11.42578125" style="39" customWidth="1"/>
    <col min="11" max="15" width="9.140625" style="39"/>
    <col min="16" max="16" width="0" style="39" hidden="1" customWidth="1"/>
    <col min="17" max="16384" width="9.140625" style="39"/>
  </cols>
  <sheetData>
    <row r="1" spans="1:16" ht="37.5" customHeight="1" x14ac:dyDescent="0.25">
      <c r="A1" s="37" t="s">
        <v>18508</v>
      </c>
      <c r="B1" s="37"/>
      <c r="C1" s="38"/>
      <c r="D1" s="38"/>
      <c r="E1" s="38"/>
      <c r="F1" s="38"/>
      <c r="G1" s="38"/>
      <c r="H1" s="38"/>
      <c r="I1" s="38"/>
      <c r="J1" s="38"/>
    </row>
    <row r="2" spans="1:16" ht="26.25" customHeight="1" x14ac:dyDescent="0.25">
      <c r="A2" s="208" t="s">
        <v>18484</v>
      </c>
      <c r="B2" s="208"/>
      <c r="C2" s="208"/>
      <c r="P2" s="228" t="s">
        <v>18500</v>
      </c>
    </row>
    <row r="3" spans="1:16" ht="15" customHeight="1" x14ac:dyDescent="0.25">
      <c r="B3" s="209" t="s">
        <v>18254</v>
      </c>
      <c r="C3" s="210"/>
      <c r="D3" s="210"/>
      <c r="E3" s="210"/>
      <c r="F3" s="211"/>
    </row>
    <row r="4" spans="1:16" ht="15" customHeight="1" x14ac:dyDescent="0.25">
      <c r="B4" s="275" t="s">
        <v>18258</v>
      </c>
      <c r="C4" s="276"/>
      <c r="D4" s="276"/>
      <c r="E4" s="276"/>
      <c r="F4" s="277"/>
    </row>
    <row r="5" spans="1:16" ht="26.25" customHeight="1" x14ac:dyDescent="0.25">
      <c r="B5" s="244" t="s">
        <v>18267</v>
      </c>
      <c r="C5" s="245"/>
      <c r="D5" s="245"/>
      <c r="E5" s="245"/>
      <c r="F5" s="246"/>
    </row>
    <row r="6" spans="1:16" ht="26.25" customHeight="1" x14ac:dyDescent="0.25">
      <c r="B6" s="256" t="s">
        <v>18259</v>
      </c>
      <c r="C6" s="257"/>
      <c r="D6" s="257"/>
      <c r="E6" s="257"/>
      <c r="F6" s="258"/>
    </row>
    <row r="7" spans="1:16" ht="15" customHeight="1" x14ac:dyDescent="0.25">
      <c r="B7" s="278" t="s">
        <v>18262</v>
      </c>
      <c r="C7" s="279"/>
      <c r="D7" s="279"/>
      <c r="E7" s="279"/>
      <c r="F7" s="280"/>
    </row>
    <row r="8" spans="1:16" ht="37.5" customHeight="1" x14ac:dyDescent="0.25">
      <c r="B8" s="256" t="s">
        <v>18263</v>
      </c>
      <c r="C8" s="257"/>
      <c r="D8" s="257"/>
      <c r="E8" s="257"/>
      <c r="F8" s="258"/>
    </row>
    <row r="9" spans="1:16" ht="26.25" customHeight="1" x14ac:dyDescent="0.25">
      <c r="B9" s="244" t="s">
        <v>18264</v>
      </c>
      <c r="C9" s="245"/>
      <c r="D9" s="245"/>
      <c r="E9" s="245"/>
      <c r="F9" s="246"/>
    </row>
    <row r="10" spans="1:16" ht="15" customHeight="1" x14ac:dyDescent="0.25">
      <c r="B10" s="287" t="str">
        <f>IF(P633&gt;0,"●  Check red warning message in column K!","")</f>
        <v/>
      </c>
      <c r="C10" s="288"/>
      <c r="D10" s="288"/>
      <c r="E10" s="288"/>
      <c r="F10" s="289"/>
    </row>
    <row r="11" spans="1:16" ht="15" customHeight="1" x14ac:dyDescent="0.25">
      <c r="B11" s="229"/>
    </row>
    <row r="12" spans="1:16" ht="15" hidden="1" customHeight="1" x14ac:dyDescent="0.25">
      <c r="B12" s="40"/>
      <c r="C12" s="39" t="str">
        <f>Inputs!T5</f>
        <v>Dublin Airport | Ireland</v>
      </c>
      <c r="E12" s="39" t="str">
        <f>C12</f>
        <v>Dublin Airport | Ireland</v>
      </c>
    </row>
    <row r="13" spans="1:16" ht="15" hidden="1" customHeight="1" x14ac:dyDescent="0.25">
      <c r="B13" s="40"/>
      <c r="C13" s="39" t="str">
        <f>Inputs!T6</f>
        <v>Cork Airport | Ireland</v>
      </c>
      <c r="E13" s="39" t="str">
        <f t="shared" ref="E13:E76" si="0">C13</f>
        <v>Cork Airport | Ireland</v>
      </c>
    </row>
    <row r="14" spans="1:16" ht="15" hidden="1" customHeight="1" x14ac:dyDescent="0.25">
      <c r="B14" s="40"/>
      <c r="C14" s="39" t="str">
        <f>Inputs!T7</f>
        <v>Shannon Airport | Ireland</v>
      </c>
      <c r="E14" s="39" t="str">
        <f t="shared" si="0"/>
        <v>Shannon Airport | Ireland</v>
      </c>
    </row>
    <row r="15" spans="1:16" ht="15" hidden="1" customHeight="1" x14ac:dyDescent="0.25">
      <c r="B15" s="40"/>
      <c r="C15" s="39" t="str">
        <f>Inputs!T8</f>
        <v>Bantry Aerodrome | Ireland</v>
      </c>
      <c r="E15" s="39" t="str">
        <f t="shared" si="0"/>
        <v>Bantry Aerodrome | Ireland</v>
      </c>
    </row>
    <row r="16" spans="1:16" ht="15" hidden="1" customHeight="1" x14ac:dyDescent="0.25">
      <c r="B16" s="40"/>
      <c r="C16" s="39" t="str">
        <f>Inputs!T9</f>
        <v>Belmullet Aerodrome | Ireland</v>
      </c>
      <c r="E16" s="39" t="str">
        <f t="shared" si="0"/>
        <v>Belmullet Aerodrome | Ireland</v>
      </c>
    </row>
    <row r="17" spans="2:5" ht="15" hidden="1" customHeight="1" x14ac:dyDescent="0.25">
      <c r="B17" s="40"/>
      <c r="C17" s="39" t="str">
        <f>Inputs!T10</f>
        <v>Connemara Regional Airport | Ireland</v>
      </c>
      <c r="E17" s="39" t="str">
        <f t="shared" si="0"/>
        <v>Connemara Regional Airport | Ireland</v>
      </c>
    </row>
    <row r="18" spans="2:5" ht="15" hidden="1" customHeight="1" x14ac:dyDescent="0.25">
      <c r="B18" s="40"/>
      <c r="C18" s="39" t="str">
        <f>Inputs!T11</f>
        <v>Donegal Airport | Ireland</v>
      </c>
      <c r="E18" s="39" t="str">
        <f t="shared" si="0"/>
        <v>Donegal Airport | Ireland</v>
      </c>
    </row>
    <row r="19" spans="2:5" ht="15" hidden="1" customHeight="1" x14ac:dyDescent="0.25">
      <c r="B19" s="40"/>
      <c r="C19" s="39" t="str">
        <f>Inputs!T12</f>
        <v>Galway Airport | Ireland</v>
      </c>
      <c r="E19" s="39" t="str">
        <f t="shared" si="0"/>
        <v>Galway Airport | Ireland</v>
      </c>
    </row>
    <row r="20" spans="2:5" ht="15" hidden="1" customHeight="1" x14ac:dyDescent="0.25">
      <c r="B20" s="40"/>
      <c r="C20" s="39" t="str">
        <f>Inputs!T13</f>
        <v>Inisheer Aerodrome | Ireland</v>
      </c>
      <c r="E20" s="39" t="str">
        <f t="shared" si="0"/>
        <v>Inisheer Aerodrome | Ireland</v>
      </c>
    </row>
    <row r="21" spans="2:5" ht="15" hidden="1" customHeight="1" x14ac:dyDescent="0.25">
      <c r="B21" s="40"/>
      <c r="C21" s="39" t="str">
        <f>Inputs!T14</f>
        <v>Inishmaan Aerodrome | Ireland</v>
      </c>
      <c r="E21" s="39" t="str">
        <f t="shared" si="0"/>
        <v>Inishmaan Aerodrome | Ireland</v>
      </c>
    </row>
    <row r="22" spans="2:5" ht="15" hidden="1" customHeight="1" x14ac:dyDescent="0.25">
      <c r="B22" s="40"/>
      <c r="C22" s="39" t="str">
        <f>Inputs!T15</f>
        <v>Inishmore Aerodrome | Ireland</v>
      </c>
      <c r="E22" s="39" t="str">
        <f t="shared" si="0"/>
        <v>Inishmore Aerodrome | Ireland</v>
      </c>
    </row>
    <row r="23" spans="2:5" ht="15" hidden="1" customHeight="1" x14ac:dyDescent="0.25">
      <c r="B23" s="40"/>
      <c r="C23" s="39" t="str">
        <f>Inputs!T16</f>
        <v>Ireland West Knock Airport | Ireland</v>
      </c>
      <c r="E23" s="39" t="str">
        <f t="shared" si="0"/>
        <v>Ireland West Knock Airport | Ireland</v>
      </c>
    </row>
    <row r="24" spans="2:5" ht="15" hidden="1" customHeight="1" x14ac:dyDescent="0.25">
      <c r="B24" s="40"/>
      <c r="C24" s="39" t="str">
        <f>Inputs!T17</f>
        <v>Kerry Airport | Ireland</v>
      </c>
      <c r="E24" s="39" t="str">
        <f t="shared" si="0"/>
        <v>Kerry Airport | Ireland</v>
      </c>
    </row>
    <row r="25" spans="2:5" ht="15" hidden="1" customHeight="1" x14ac:dyDescent="0.25">
      <c r="B25" s="40"/>
      <c r="C25" s="39" t="str">
        <f>Inputs!T18</f>
        <v>Kilkenny Airport | Ireland</v>
      </c>
      <c r="E25" s="39" t="str">
        <f t="shared" si="0"/>
        <v>Kilkenny Airport | Ireland</v>
      </c>
    </row>
    <row r="26" spans="2:5" ht="15" hidden="1" customHeight="1" x14ac:dyDescent="0.25">
      <c r="B26" s="40"/>
      <c r="C26" s="39" t="str">
        <f>Inputs!T19</f>
        <v>Letterkenny Airfield | Ireland</v>
      </c>
      <c r="E26" s="39" t="str">
        <f t="shared" si="0"/>
        <v>Letterkenny Airfield | Ireland</v>
      </c>
    </row>
    <row r="27" spans="2:5" ht="15" hidden="1" customHeight="1" x14ac:dyDescent="0.25">
      <c r="B27" s="40"/>
      <c r="C27" s="39" t="str">
        <f>Inputs!T20</f>
        <v>Sligo Airport | Ireland</v>
      </c>
      <c r="E27" s="39" t="str">
        <f t="shared" si="0"/>
        <v>Sligo Airport | Ireland</v>
      </c>
    </row>
    <row r="28" spans="2:5" ht="15" hidden="1" customHeight="1" x14ac:dyDescent="0.25">
      <c r="B28" s="40"/>
      <c r="C28" s="39" t="str">
        <f>Inputs!T21</f>
        <v>Waterford Airport | Ireland</v>
      </c>
      <c r="E28" s="39" t="str">
        <f t="shared" si="0"/>
        <v>Waterford Airport | Ireland</v>
      </c>
    </row>
    <row r="29" spans="2:5" ht="15" hidden="1" customHeight="1" x14ac:dyDescent="0.25">
      <c r="B29" s="40"/>
      <c r="C29" s="39" t="str">
        <f>Inputs!T22</f>
        <v>========</v>
      </c>
      <c r="E29" s="39" t="str">
        <f t="shared" si="0"/>
        <v>========</v>
      </c>
    </row>
    <row r="30" spans="2:5" ht="15" hidden="1" customHeight="1" x14ac:dyDescent="0.25">
      <c r="B30" s="40"/>
      <c r="C30" s="39" t="str">
        <f>Inputs!T23</f>
        <v>Aalborg Airport | Denmark</v>
      </c>
      <c r="E30" s="39" t="str">
        <f t="shared" si="0"/>
        <v>Aalborg Airport | Denmark</v>
      </c>
    </row>
    <row r="31" spans="2:5" ht="15" hidden="1" customHeight="1" x14ac:dyDescent="0.25">
      <c r="B31" s="40"/>
      <c r="C31" s="39" t="str">
        <f>Inputs!T24</f>
        <v>Abeid Amani Karume International Airport | Tanzania, United Republic of</v>
      </c>
      <c r="E31" s="39" t="str">
        <f t="shared" si="0"/>
        <v>Abeid Amani Karume International Airport | Tanzania, United Republic of</v>
      </c>
    </row>
    <row r="32" spans="2:5" ht="15" hidden="1" customHeight="1" x14ac:dyDescent="0.25">
      <c r="B32" s="40"/>
      <c r="C32" s="39" t="str">
        <f>Inputs!T25</f>
        <v>Aberdeen Dyce Airport | United Kingdom</v>
      </c>
      <c r="E32" s="39" t="str">
        <f t="shared" si="0"/>
        <v>Aberdeen Dyce Airport | United Kingdom</v>
      </c>
    </row>
    <row r="33" spans="2:5" ht="15" hidden="1" customHeight="1" x14ac:dyDescent="0.25">
      <c r="B33" s="40"/>
      <c r="C33" s="39" t="str">
        <f>Inputs!T26</f>
        <v>Abraham Lincoln Capital Airport | United States</v>
      </c>
      <c r="E33" s="39" t="str">
        <f t="shared" si="0"/>
        <v>Abraham Lincoln Capital Airport | United States</v>
      </c>
    </row>
    <row r="34" spans="2:5" ht="15" hidden="1" customHeight="1" x14ac:dyDescent="0.25">
      <c r="B34" s="40"/>
      <c r="C34" s="39" t="str">
        <f>Inputs!T27</f>
        <v>Abu Dhabi International Airport | United Arab Emirates</v>
      </c>
      <c r="E34" s="39" t="str">
        <f t="shared" si="0"/>
        <v>Abu Dhabi International Airport | United Arab Emirates</v>
      </c>
    </row>
    <row r="35" spans="2:5" ht="15" hidden="1" customHeight="1" x14ac:dyDescent="0.25">
      <c r="B35" s="40"/>
      <c r="C35" s="39" t="str">
        <f>Inputs!T28</f>
        <v>Adana Airport | Turkey</v>
      </c>
      <c r="E35" s="39" t="str">
        <f t="shared" si="0"/>
        <v>Adana Airport | Turkey</v>
      </c>
    </row>
    <row r="36" spans="2:5" ht="15" hidden="1" customHeight="1" x14ac:dyDescent="0.25">
      <c r="B36" s="40"/>
      <c r="C36" s="39" t="str">
        <f>Inputs!T29</f>
        <v>Addis Ababa Bole International Airport | Ethiopia</v>
      </c>
      <c r="E36" s="39" t="str">
        <f t="shared" si="0"/>
        <v>Addis Ababa Bole International Airport | Ethiopia</v>
      </c>
    </row>
    <row r="37" spans="2:5" ht="15" hidden="1" customHeight="1" x14ac:dyDescent="0.25">
      <c r="B37" s="40"/>
      <c r="C37" s="39" t="str">
        <f>Inputs!T30</f>
        <v>Adelaide International Airport | Australia</v>
      </c>
      <c r="E37" s="39" t="str">
        <f t="shared" si="0"/>
        <v>Adelaide International Airport | Australia</v>
      </c>
    </row>
    <row r="38" spans="2:5" ht="15" hidden="1" customHeight="1" x14ac:dyDescent="0.25">
      <c r="B38" s="40"/>
      <c r="C38" s="39" t="str">
        <f>Inputs!T31</f>
        <v>Adnan Menderes International Airport | Turkey</v>
      </c>
      <c r="E38" s="39" t="str">
        <f t="shared" si="0"/>
        <v>Adnan Menderes International Airport | Turkey</v>
      </c>
    </row>
    <row r="39" spans="2:5" ht="15" hidden="1" customHeight="1" x14ac:dyDescent="0.25">
      <c r="B39" s="40"/>
      <c r="C39" s="39" t="str">
        <f>Inputs!T32</f>
        <v>Adolfo Suárez Madrid-Barajas Airport | Spain</v>
      </c>
      <c r="E39" s="39" t="str">
        <f t="shared" si="0"/>
        <v>Adolfo Suárez Madrid-Barajas Airport | Spain</v>
      </c>
    </row>
    <row r="40" spans="2:5" ht="15" hidden="1" customHeight="1" x14ac:dyDescent="0.25">
      <c r="B40" s="40"/>
      <c r="C40" s="39" t="str">
        <f>Inputs!T33</f>
        <v>Afonso Pena Airport | Brazil</v>
      </c>
      <c r="E40" s="39" t="str">
        <f t="shared" si="0"/>
        <v>Afonso Pena Airport | Brazil</v>
      </c>
    </row>
    <row r="41" spans="2:5" ht="15" hidden="1" customHeight="1" x14ac:dyDescent="0.25">
      <c r="B41" s="40"/>
      <c r="C41" s="39" t="str">
        <f>Inputs!T34</f>
        <v>Aji Pangeran Tumenggung Pranoto International Airport | Indonesia</v>
      </c>
      <c r="E41" s="39" t="str">
        <f t="shared" si="0"/>
        <v>Aji Pangeran Tumenggung Pranoto International Airport | Indonesia</v>
      </c>
    </row>
    <row r="42" spans="2:5" ht="15" hidden="1" customHeight="1" x14ac:dyDescent="0.25">
      <c r="B42" s="40"/>
      <c r="C42" s="39" t="str">
        <f>Inputs!T35</f>
        <v>Akwa Ibom International Airport | Nigeria</v>
      </c>
      <c r="E42" s="39" t="str">
        <f t="shared" si="0"/>
        <v>Akwa Ibom International Airport | Nigeria</v>
      </c>
    </row>
    <row r="43" spans="2:5" ht="15" hidden="1" customHeight="1" x14ac:dyDescent="0.25">
      <c r="B43" s="40"/>
      <c r="C43" s="39" t="str">
        <f>Inputs!T36</f>
        <v>Al Maktoum International Airport | United Arab Emirates</v>
      </c>
      <c r="E43" s="39" t="str">
        <f t="shared" si="0"/>
        <v>Al Maktoum International Airport | United Arab Emirates</v>
      </c>
    </row>
    <row r="44" spans="2:5" ht="15" hidden="1" customHeight="1" x14ac:dyDescent="0.25">
      <c r="B44" s="40"/>
      <c r="C44" s="39" t="str">
        <f>Inputs!T37</f>
        <v>Albuquerque International Sunport | United States</v>
      </c>
      <c r="E44" s="39" t="str">
        <f t="shared" si="0"/>
        <v>Albuquerque International Sunport | United States</v>
      </c>
    </row>
    <row r="45" spans="2:5" ht="15" hidden="1" customHeight="1" x14ac:dyDescent="0.25">
      <c r="B45" s="40"/>
      <c r="C45" s="39" t="str">
        <f>Inputs!T38</f>
        <v>Alejandro Velasco Astete International Airport | Peru</v>
      </c>
      <c r="E45" s="39" t="str">
        <f t="shared" si="0"/>
        <v>Alejandro Velasco Astete International Airport | Peru</v>
      </c>
    </row>
    <row r="46" spans="2:5" ht="15" hidden="1" customHeight="1" x14ac:dyDescent="0.25">
      <c r="B46" s="40"/>
      <c r="C46" s="39" t="str">
        <f>Inputs!T39</f>
        <v>Aleppo International Airport | Syrian Arab Republic</v>
      </c>
      <c r="E46" s="39" t="str">
        <f t="shared" si="0"/>
        <v>Aleppo International Airport | Syrian Arab Republic</v>
      </c>
    </row>
    <row r="47" spans="2:5" ht="15" hidden="1" customHeight="1" x14ac:dyDescent="0.25">
      <c r="B47" s="40"/>
      <c r="C47" s="39" t="str">
        <f>Inputs!T40</f>
        <v>Alicante International Airport | Spain</v>
      </c>
      <c r="E47" s="39" t="str">
        <f t="shared" si="0"/>
        <v>Alicante International Airport | Spain</v>
      </c>
    </row>
    <row r="48" spans="2:5" ht="15" hidden="1" customHeight="1" x14ac:dyDescent="0.25">
      <c r="B48" s="40"/>
      <c r="C48" s="39" t="str">
        <f>Inputs!T41</f>
        <v>Almaty Airport | Kazakhstan</v>
      </c>
      <c r="E48" s="39" t="str">
        <f t="shared" si="0"/>
        <v>Almaty Airport | Kazakhstan</v>
      </c>
    </row>
    <row r="49" spans="2:5" ht="15" hidden="1" customHeight="1" x14ac:dyDescent="0.25">
      <c r="B49" s="40"/>
      <c r="C49" s="39" t="str">
        <f>Inputs!T42</f>
        <v>Altus Air Force Base | United States</v>
      </c>
      <c r="E49" s="39" t="str">
        <f t="shared" si="0"/>
        <v>Altus Air Force Base | United States</v>
      </c>
    </row>
    <row r="50" spans="2:5" ht="15" hidden="1" customHeight="1" x14ac:dyDescent="0.25">
      <c r="B50" s="40"/>
      <c r="C50" s="39" t="str">
        <f>Inputs!T43</f>
        <v>Amílcar Cabral International Airport | Cape Verde</v>
      </c>
      <c r="E50" s="39" t="str">
        <f t="shared" si="0"/>
        <v>Amílcar Cabral International Airport | Cape Verde</v>
      </c>
    </row>
    <row r="51" spans="2:5" ht="15" hidden="1" customHeight="1" x14ac:dyDescent="0.25">
      <c r="B51" s="40"/>
      <c r="C51" s="39" t="str">
        <f>Inputs!T44</f>
        <v>Amsterdam Airport Schiphol | Netherlands</v>
      </c>
      <c r="E51" s="39" t="str">
        <f t="shared" si="0"/>
        <v>Amsterdam Airport Schiphol | Netherlands</v>
      </c>
    </row>
    <row r="52" spans="2:5" ht="15" hidden="1" customHeight="1" x14ac:dyDescent="0.25">
      <c r="B52" s="40"/>
      <c r="C52" s="39" t="str">
        <f>Inputs!T45</f>
        <v>Antalya International Airport | Turkey</v>
      </c>
      <c r="E52" s="39" t="str">
        <f t="shared" si="0"/>
        <v>Antalya International Airport | Turkey</v>
      </c>
    </row>
    <row r="53" spans="2:5" ht="15" hidden="1" customHeight="1" x14ac:dyDescent="0.25">
      <c r="B53" s="40"/>
      <c r="C53" s="39" t="str">
        <f>Inputs!T46</f>
        <v>Antonio B. Won Pat International Airport | Guam</v>
      </c>
      <c r="E53" s="39" t="str">
        <f t="shared" si="0"/>
        <v>Antonio B. Won Pat International Airport | Guam</v>
      </c>
    </row>
    <row r="54" spans="2:5" ht="15" hidden="1" customHeight="1" x14ac:dyDescent="0.25">
      <c r="B54" s="40"/>
      <c r="C54" s="39" t="str">
        <f>Inputs!T47</f>
        <v>Asheville Regional Airport | United States</v>
      </c>
      <c r="E54" s="39" t="str">
        <f t="shared" si="0"/>
        <v>Asheville Regional Airport | United States</v>
      </c>
    </row>
    <row r="55" spans="2:5" ht="15" hidden="1" customHeight="1" x14ac:dyDescent="0.25">
      <c r="B55" s="40"/>
      <c r="C55" s="39" t="str">
        <f>Inputs!T48</f>
        <v>Ashgabat International Airport | Turkmenistan</v>
      </c>
      <c r="E55" s="39" t="str">
        <f t="shared" si="0"/>
        <v>Ashgabat International Airport | Turkmenistan</v>
      </c>
    </row>
    <row r="56" spans="2:5" ht="15" hidden="1" customHeight="1" x14ac:dyDescent="0.25">
      <c r="B56" s="40"/>
      <c r="C56" s="39" t="str">
        <f>Inputs!T49</f>
        <v>Astana International Airport | Kazakhstan</v>
      </c>
      <c r="E56" s="39" t="str">
        <f t="shared" si="0"/>
        <v>Astana International Airport | Kazakhstan</v>
      </c>
    </row>
    <row r="57" spans="2:5" ht="15" hidden="1" customHeight="1" x14ac:dyDescent="0.25">
      <c r="B57" s="40"/>
      <c r="C57" s="39" t="str">
        <f>Inputs!T50</f>
        <v>Atatürk International Airport | Turkey</v>
      </c>
      <c r="E57" s="39" t="str">
        <f t="shared" si="0"/>
        <v>Atatürk International Airport | Turkey</v>
      </c>
    </row>
    <row r="58" spans="2:5" ht="15" hidden="1" customHeight="1" x14ac:dyDescent="0.25">
      <c r="B58" s="40"/>
      <c r="C58" s="39" t="str">
        <f>Inputs!T51</f>
        <v>Auckland International Airport | New Zealand</v>
      </c>
      <c r="E58" s="39" t="str">
        <f t="shared" si="0"/>
        <v>Auckland International Airport | New Zealand</v>
      </c>
    </row>
    <row r="59" spans="2:5" ht="15" hidden="1" customHeight="1" x14ac:dyDescent="0.25">
      <c r="B59" s="40"/>
      <c r="C59" s="39" t="str">
        <f>Inputs!T52</f>
        <v>Augusta Regional At Bush Field | United States</v>
      </c>
      <c r="E59" s="39" t="str">
        <f t="shared" si="0"/>
        <v>Augusta Regional At Bush Field | United States</v>
      </c>
    </row>
    <row r="60" spans="2:5" ht="15" hidden="1" customHeight="1" x14ac:dyDescent="0.25">
      <c r="B60" s="40"/>
      <c r="C60" s="39" t="str">
        <f>Inputs!T53</f>
        <v>Austin Bergstrom International Airport | United States</v>
      </c>
      <c r="E60" s="39" t="str">
        <f t="shared" si="0"/>
        <v>Austin Bergstrom International Airport | United States</v>
      </c>
    </row>
    <row r="61" spans="2:5" ht="15" hidden="1" customHeight="1" x14ac:dyDescent="0.25">
      <c r="B61" s="40"/>
      <c r="C61" s="39" t="str">
        <f>Inputs!T54</f>
        <v>Austin Straubel International Airport | United States</v>
      </c>
      <c r="E61" s="39" t="str">
        <f t="shared" si="0"/>
        <v>Austin Straubel International Airport | United States</v>
      </c>
    </row>
    <row r="62" spans="2:5" ht="15" hidden="1" customHeight="1" x14ac:dyDescent="0.25">
      <c r="B62" s="40"/>
      <c r="C62" s="39" t="str">
        <f>Inputs!T55</f>
        <v>Baghdad International Airport | Iraq</v>
      </c>
      <c r="E62" s="39" t="str">
        <f t="shared" si="0"/>
        <v>Baghdad International Airport | Iraq</v>
      </c>
    </row>
    <row r="63" spans="2:5" ht="15" hidden="1" customHeight="1" x14ac:dyDescent="0.25">
      <c r="B63" s="40"/>
      <c r="C63" s="39" t="str">
        <f>Inputs!T56</f>
        <v>Bahrain International Airport | Bahrain</v>
      </c>
      <c r="E63" s="39" t="str">
        <f t="shared" si="0"/>
        <v>Bahrain International Airport | Bahrain</v>
      </c>
    </row>
    <row r="64" spans="2:5" ht="15" hidden="1" customHeight="1" x14ac:dyDescent="0.25">
      <c r="B64" s="40"/>
      <c r="C64" s="39" t="str">
        <f>Inputs!T57</f>
        <v>Baita International Airport | China</v>
      </c>
      <c r="E64" s="39" t="str">
        <f t="shared" si="0"/>
        <v>Baita International Airport | China</v>
      </c>
    </row>
    <row r="65" spans="2:5" ht="15" hidden="1" customHeight="1" x14ac:dyDescent="0.25">
      <c r="B65" s="40"/>
      <c r="C65" s="39" t="str">
        <f>Inputs!T58</f>
        <v>Baltimore/Washington International Thurgood Marshall Airport | United States</v>
      </c>
      <c r="E65" s="39" t="str">
        <f t="shared" si="0"/>
        <v>Baltimore/Washington International Thurgood Marshall Airport | United States</v>
      </c>
    </row>
    <row r="66" spans="2:5" ht="15" hidden="1" customHeight="1" x14ac:dyDescent="0.25">
      <c r="B66" s="40"/>
      <c r="C66" s="39" t="str">
        <f>Inputs!T59</f>
        <v>Bandaranaike International Colombo Airport | Sri Lanka</v>
      </c>
      <c r="E66" s="39" t="str">
        <f t="shared" si="0"/>
        <v>Bandaranaike International Colombo Airport | Sri Lanka</v>
      </c>
    </row>
    <row r="67" spans="2:5" ht="15" hidden="1" customHeight="1" x14ac:dyDescent="0.25">
      <c r="B67" s="40"/>
      <c r="C67" s="39" t="str">
        <f>Inputs!T60</f>
        <v>Bangor International Airport | United States</v>
      </c>
      <c r="E67" s="39" t="str">
        <f t="shared" si="0"/>
        <v>Bangor International Airport | United States</v>
      </c>
    </row>
    <row r="68" spans="2:5" ht="15" hidden="1" customHeight="1" x14ac:dyDescent="0.25">
      <c r="B68" s="40"/>
      <c r="C68" s="39" t="str">
        <f>Inputs!T61</f>
        <v>Barcelona International Airport | Spain</v>
      </c>
      <c r="E68" s="39" t="str">
        <f t="shared" si="0"/>
        <v>Barcelona International Airport | Spain</v>
      </c>
    </row>
    <row r="69" spans="2:5" ht="15" hidden="1" customHeight="1" x14ac:dyDescent="0.25">
      <c r="B69" s="40"/>
      <c r="C69" s="39" t="str">
        <f>Inputs!T62</f>
        <v>Bari Karol Wojtyła Airport | Italy</v>
      </c>
      <c r="E69" s="39" t="str">
        <f t="shared" si="0"/>
        <v>Bari Karol Wojtyła Airport | Italy</v>
      </c>
    </row>
    <row r="70" spans="2:5" ht="15" hidden="1" customHeight="1" x14ac:dyDescent="0.25">
      <c r="B70" s="40"/>
      <c r="C70" s="39" t="str">
        <f>Inputs!T63</f>
        <v>Barksdale Air Force Base | United States</v>
      </c>
      <c r="E70" s="39" t="str">
        <f t="shared" si="0"/>
        <v>Barksdale Air Force Base | United States</v>
      </c>
    </row>
    <row r="71" spans="2:5" ht="15" hidden="1" customHeight="1" x14ac:dyDescent="0.25">
      <c r="B71" s="40"/>
      <c r="C71" s="39" t="str">
        <f>Inputs!T64</f>
        <v>Basrah International Airport | Iraq</v>
      </c>
      <c r="E71" s="39" t="str">
        <f t="shared" si="0"/>
        <v>Basrah International Airport | Iraq</v>
      </c>
    </row>
    <row r="72" spans="2:5" ht="15" hidden="1" customHeight="1" x14ac:dyDescent="0.25">
      <c r="B72" s="40"/>
      <c r="C72" s="39" t="str">
        <f>Inputs!T65</f>
        <v>Bassel Al-Assad International Airport | Syrian Arab Republic</v>
      </c>
      <c r="E72" s="39" t="str">
        <f t="shared" si="0"/>
        <v>Bassel Al-Assad International Airport | Syrian Arab Republic</v>
      </c>
    </row>
    <row r="73" spans="2:5" ht="15" hidden="1" customHeight="1" x14ac:dyDescent="0.25">
      <c r="B73" s="40"/>
      <c r="C73" s="39" t="str">
        <f>Inputs!T66</f>
        <v>Beale Air Force Base | United States</v>
      </c>
      <c r="E73" s="39" t="str">
        <f t="shared" si="0"/>
        <v>Beale Air Force Base | United States</v>
      </c>
    </row>
    <row r="74" spans="2:5" ht="15" hidden="1" customHeight="1" x14ac:dyDescent="0.25">
      <c r="B74" s="40"/>
      <c r="C74" s="39" t="str">
        <f>Inputs!T67</f>
        <v>Beijing Capital International Airport | China</v>
      </c>
      <c r="E74" s="39" t="str">
        <f t="shared" si="0"/>
        <v>Beijing Capital International Airport | China</v>
      </c>
    </row>
    <row r="75" spans="2:5" ht="15" hidden="1" customHeight="1" x14ac:dyDescent="0.25">
      <c r="B75" s="40"/>
      <c r="C75" s="39" t="str">
        <f>Inputs!T68</f>
        <v>Beijing Daxing International Airport | China</v>
      </c>
      <c r="E75" s="39" t="str">
        <f t="shared" si="0"/>
        <v>Beijing Daxing International Airport | China</v>
      </c>
    </row>
    <row r="76" spans="2:5" ht="15" hidden="1" customHeight="1" x14ac:dyDescent="0.25">
      <c r="B76" s="40"/>
      <c r="C76" s="39" t="str">
        <f>Inputs!T69</f>
        <v>Beijing Nanyuan Airport | China</v>
      </c>
      <c r="E76" s="39" t="str">
        <f t="shared" si="0"/>
        <v>Beijing Nanyuan Airport | China</v>
      </c>
    </row>
    <row r="77" spans="2:5" ht="15" hidden="1" customHeight="1" x14ac:dyDescent="0.25">
      <c r="B77" s="40"/>
      <c r="C77" s="39" t="str">
        <f>Inputs!T70</f>
        <v>Beirut Rafic Hariri International Airport | Lebanon</v>
      </c>
      <c r="E77" s="39" t="str">
        <f t="shared" ref="E77:E140" si="1">C77</f>
        <v>Beirut Rafic Hariri International Airport | Lebanon</v>
      </c>
    </row>
    <row r="78" spans="2:5" ht="15" hidden="1" customHeight="1" x14ac:dyDescent="0.25">
      <c r="B78" s="40"/>
      <c r="C78" s="39" t="str">
        <f>Inputs!T71</f>
        <v>Belfast International Airport | United Kingdom</v>
      </c>
      <c r="E78" s="39" t="str">
        <f t="shared" si="1"/>
        <v>Belfast International Airport | United Kingdom</v>
      </c>
    </row>
    <row r="79" spans="2:5" ht="15" hidden="1" customHeight="1" x14ac:dyDescent="0.25">
      <c r="B79" s="40"/>
      <c r="C79" s="39" t="str">
        <f>Inputs!T72</f>
        <v>Belgrade Nikola Tesla Airport | Serbia</v>
      </c>
      <c r="E79" s="39" t="str">
        <f t="shared" si="1"/>
        <v>Belgrade Nikola Tesla Airport | Serbia</v>
      </c>
    </row>
    <row r="80" spans="2:5" ht="15" hidden="1" customHeight="1" x14ac:dyDescent="0.25">
      <c r="B80" s="40"/>
      <c r="C80" s="39" t="str">
        <f>Inputs!T73</f>
        <v>Ben Gurion International Airport | Israel</v>
      </c>
      <c r="E80" s="39" t="str">
        <f t="shared" si="1"/>
        <v>Ben Gurion International Airport | Israel</v>
      </c>
    </row>
    <row r="81" spans="2:5" ht="15" hidden="1" customHeight="1" x14ac:dyDescent="0.25">
      <c r="B81" s="40"/>
      <c r="C81" s="39" t="str">
        <f>Inputs!T74</f>
        <v>Bergen Airport Flesland | Norway</v>
      </c>
      <c r="E81" s="39" t="str">
        <f t="shared" si="1"/>
        <v>Bergen Airport Flesland | Norway</v>
      </c>
    </row>
    <row r="82" spans="2:5" ht="15" hidden="1" customHeight="1" x14ac:dyDescent="0.25">
      <c r="B82" s="40"/>
      <c r="C82" s="39" t="str">
        <f>Inputs!T75</f>
        <v>Berlin-Schönefeld Airport | Germany</v>
      </c>
      <c r="E82" s="39" t="str">
        <f t="shared" si="1"/>
        <v>Berlin-Schönefeld Airport | Germany</v>
      </c>
    </row>
    <row r="83" spans="2:5" ht="15" hidden="1" customHeight="1" x14ac:dyDescent="0.25">
      <c r="B83" s="40"/>
      <c r="C83" s="39" t="str">
        <f>Inputs!T76</f>
        <v>Berlin-Tegel Airport | Germany</v>
      </c>
      <c r="E83" s="39" t="str">
        <f t="shared" si="1"/>
        <v>Berlin-Tegel Airport | Germany</v>
      </c>
    </row>
    <row r="84" spans="2:5" ht="15" hidden="1" customHeight="1" x14ac:dyDescent="0.25">
      <c r="B84" s="40"/>
      <c r="C84" s="39" t="str">
        <f>Inputs!T77</f>
        <v>Bill &amp; Hillary Clinton National Airport/Adams Field | United States</v>
      </c>
      <c r="E84" s="39" t="str">
        <f t="shared" si="1"/>
        <v>Bill &amp; Hillary Clinton National Airport/Adams Field | United States</v>
      </c>
    </row>
    <row r="85" spans="2:5" ht="15" hidden="1" customHeight="1" x14ac:dyDescent="0.25">
      <c r="B85" s="40"/>
      <c r="C85" s="39" t="str">
        <f>Inputs!T78</f>
        <v>Billings Logan International Airport | United States</v>
      </c>
      <c r="E85" s="39" t="str">
        <f t="shared" si="1"/>
        <v>Billings Logan International Airport | United States</v>
      </c>
    </row>
    <row r="86" spans="2:5" ht="15" hidden="1" customHeight="1" x14ac:dyDescent="0.25">
      <c r="B86" s="40"/>
      <c r="C86" s="39" t="str">
        <f>Inputs!T79</f>
        <v>Billund Airport | Denmark</v>
      </c>
      <c r="E86" s="39" t="str">
        <f t="shared" si="1"/>
        <v>Billund Airport | Denmark</v>
      </c>
    </row>
    <row r="87" spans="2:5" ht="15" hidden="1" customHeight="1" x14ac:dyDescent="0.25">
      <c r="B87" s="40"/>
      <c r="C87" s="39" t="str">
        <f>Inputs!T80</f>
        <v>Birmingham International Airport | United Kingdom</v>
      </c>
      <c r="E87" s="39" t="str">
        <f t="shared" si="1"/>
        <v>Birmingham International Airport | United Kingdom</v>
      </c>
    </row>
    <row r="88" spans="2:5" ht="15" hidden="1" customHeight="1" x14ac:dyDescent="0.25">
      <c r="B88" s="40"/>
      <c r="C88" s="39" t="str">
        <f>Inputs!T81</f>
        <v>Birmingham-Shuttlesworth International Airport | United States</v>
      </c>
      <c r="E88" s="39" t="str">
        <f t="shared" si="1"/>
        <v>Birmingham-Shuttlesworth International Airport | United States</v>
      </c>
    </row>
    <row r="89" spans="2:5" ht="15" hidden="1" customHeight="1" x14ac:dyDescent="0.25">
      <c r="B89" s="40"/>
      <c r="C89" s="39" t="str">
        <f>Inputs!T82</f>
        <v>Blaise Diagne International Airport | Senegal</v>
      </c>
      <c r="E89" s="39" t="str">
        <f t="shared" si="1"/>
        <v>Blaise Diagne International Airport | Senegal</v>
      </c>
    </row>
    <row r="90" spans="2:5" ht="15" hidden="1" customHeight="1" x14ac:dyDescent="0.25">
      <c r="B90" s="40"/>
      <c r="C90" s="39" t="str">
        <f>Inputs!T83</f>
        <v>Blue Grass Airport | United States</v>
      </c>
      <c r="E90" s="39" t="str">
        <f t="shared" si="1"/>
        <v>Blue Grass Airport | United States</v>
      </c>
    </row>
    <row r="91" spans="2:5" ht="15" hidden="1" customHeight="1" x14ac:dyDescent="0.25">
      <c r="B91" s="40"/>
      <c r="C91" s="39" t="str">
        <f>Inputs!T84</f>
        <v>Bodø Airport | Norway</v>
      </c>
      <c r="E91" s="39" t="str">
        <f t="shared" si="1"/>
        <v>Bodø Airport | Norway</v>
      </c>
    </row>
    <row r="92" spans="2:5" ht="15" hidden="1" customHeight="1" x14ac:dyDescent="0.25">
      <c r="B92" s="40"/>
      <c r="C92" s="39" t="str">
        <f>Inputs!T85</f>
        <v>Boeing Field King County International Airport | United States</v>
      </c>
      <c r="E92" s="39" t="str">
        <f t="shared" si="1"/>
        <v>Boeing Field King County International Airport | United States</v>
      </c>
    </row>
    <row r="93" spans="2:5" ht="15" hidden="1" customHeight="1" x14ac:dyDescent="0.25">
      <c r="B93" s="40"/>
      <c r="C93" s="39" t="str">
        <f>Inputs!T86</f>
        <v>Boise Air Terminal/Gowen Field | United States</v>
      </c>
      <c r="E93" s="39" t="str">
        <f t="shared" si="1"/>
        <v>Boise Air Terminal/Gowen Field | United States</v>
      </c>
    </row>
    <row r="94" spans="2:5" ht="15" hidden="1" customHeight="1" x14ac:dyDescent="0.25">
      <c r="B94" s="40"/>
      <c r="C94" s="39" t="str">
        <f>Inputs!T87</f>
        <v>Bologna Guglielmo Marconi Airport | Italy</v>
      </c>
      <c r="E94" s="39" t="str">
        <f t="shared" si="1"/>
        <v>Bologna Guglielmo Marconi Airport | Italy</v>
      </c>
    </row>
    <row r="95" spans="2:5" ht="15" hidden="1" customHeight="1" x14ac:dyDescent="0.25">
      <c r="B95" s="40"/>
      <c r="C95" s="39" t="str">
        <f>Inputs!T88</f>
        <v>Bordeaux-Mérignac Airport | France</v>
      </c>
      <c r="E95" s="39" t="str">
        <f t="shared" si="1"/>
        <v>Bordeaux-Mérignac Airport | France</v>
      </c>
    </row>
    <row r="96" spans="2:5" ht="15" hidden="1" customHeight="1" x14ac:dyDescent="0.25">
      <c r="B96" s="40"/>
      <c r="C96" s="39" t="str">
        <f>Inputs!T89</f>
        <v>Boryspil International Airport | Ukraine</v>
      </c>
      <c r="E96" s="39" t="str">
        <f t="shared" si="1"/>
        <v>Boryspil International Airport | Ukraine</v>
      </c>
    </row>
    <row r="97" spans="2:5" ht="15" hidden="1" customHeight="1" x14ac:dyDescent="0.25">
      <c r="B97" s="40"/>
      <c r="C97" s="39" t="str">
        <f>Inputs!T90</f>
        <v>Bournemouth Airport | United Kingdom</v>
      </c>
      <c r="E97" s="39" t="str">
        <f t="shared" si="1"/>
        <v>Bournemouth Airport | United Kingdom</v>
      </c>
    </row>
    <row r="98" spans="2:5" ht="15" hidden="1" customHeight="1" x14ac:dyDescent="0.25">
      <c r="B98" s="40"/>
      <c r="C98" s="39" t="str">
        <f>Inputs!T91</f>
        <v>Bradley International Airport | United States</v>
      </c>
      <c r="E98" s="39" t="str">
        <f t="shared" si="1"/>
        <v>Bradley International Airport | United States</v>
      </c>
    </row>
    <row r="99" spans="2:5" ht="15" hidden="1" customHeight="1" x14ac:dyDescent="0.25">
      <c r="B99" s="40"/>
      <c r="C99" s="39" t="str">
        <f>Inputs!T92</f>
        <v>Bremen Airport | Germany</v>
      </c>
      <c r="E99" s="39" t="str">
        <f t="shared" si="1"/>
        <v>Bremen Airport | Germany</v>
      </c>
    </row>
    <row r="100" spans="2:5" ht="15" hidden="1" customHeight="1" x14ac:dyDescent="0.25">
      <c r="B100" s="40"/>
      <c r="C100" s="39" t="str">
        <f>Inputs!T93</f>
        <v>Brisbane International Airport | Australia</v>
      </c>
      <c r="E100" s="39" t="str">
        <f t="shared" si="1"/>
        <v>Brisbane International Airport | Australia</v>
      </c>
    </row>
    <row r="101" spans="2:5" ht="15" hidden="1" customHeight="1" x14ac:dyDescent="0.25">
      <c r="B101" s="40"/>
      <c r="C101" s="39" t="str">
        <f>Inputs!T94</f>
        <v>Bristol Airport | United Kingdom</v>
      </c>
      <c r="E101" s="39" t="str">
        <f t="shared" si="1"/>
        <v>Bristol Airport | United Kingdom</v>
      </c>
    </row>
    <row r="102" spans="2:5" ht="15" hidden="1" customHeight="1" x14ac:dyDescent="0.25">
      <c r="B102" s="40"/>
      <c r="C102" s="39" t="str">
        <f>Inputs!T95</f>
        <v>Brunei International Airport | Brunei Darussalam</v>
      </c>
      <c r="E102" s="39" t="str">
        <f t="shared" si="1"/>
        <v>Brunei International Airport | Brunei Darussalam</v>
      </c>
    </row>
    <row r="103" spans="2:5" ht="15" hidden="1" customHeight="1" x14ac:dyDescent="0.25">
      <c r="B103" s="40"/>
      <c r="C103" s="39" t="str">
        <f>Inputs!T96</f>
        <v>Brussels Airport | Belgium</v>
      </c>
      <c r="E103" s="39" t="str">
        <f t="shared" si="1"/>
        <v>Brussels Airport | Belgium</v>
      </c>
    </row>
    <row r="104" spans="2:5" ht="15" hidden="1" customHeight="1" x14ac:dyDescent="0.25">
      <c r="B104" s="40"/>
      <c r="C104" s="39" t="str">
        <f>Inputs!T97</f>
        <v>Brussels South Charleroi Airport | Belgium</v>
      </c>
      <c r="E104" s="39" t="str">
        <f t="shared" si="1"/>
        <v>Brussels South Charleroi Airport | Belgium</v>
      </c>
    </row>
    <row r="105" spans="2:5" ht="15" hidden="1" customHeight="1" x14ac:dyDescent="0.25">
      <c r="B105" s="40"/>
      <c r="C105" s="39" t="str">
        <f>Inputs!T98</f>
        <v>Budapest Liszt Ferenc International Airport | Hungary</v>
      </c>
      <c r="E105" s="39" t="str">
        <f t="shared" si="1"/>
        <v>Budapest Liszt Ferenc International Airport | Hungary</v>
      </c>
    </row>
    <row r="106" spans="2:5" ht="15" hidden="1" customHeight="1" x14ac:dyDescent="0.25">
      <c r="B106" s="40"/>
      <c r="C106" s="39" t="str">
        <f>Inputs!T99</f>
        <v>Buffalo Niagara International Airport | United States</v>
      </c>
      <c r="E106" s="39" t="str">
        <f t="shared" si="1"/>
        <v>Buffalo Niagara International Airport | United States</v>
      </c>
    </row>
    <row r="107" spans="2:5" ht="15" hidden="1" customHeight="1" x14ac:dyDescent="0.25">
      <c r="B107" s="40"/>
      <c r="C107" s="39" t="str">
        <f>Inputs!T100</f>
        <v>Burgas Airport | Bulgaria</v>
      </c>
      <c r="E107" s="39" t="str">
        <f t="shared" si="1"/>
        <v>Burgas Airport | Bulgaria</v>
      </c>
    </row>
    <row r="108" spans="2:5" ht="15" hidden="1" customHeight="1" x14ac:dyDescent="0.25">
      <c r="B108" s="40"/>
      <c r="C108" s="39" t="str">
        <f>Inputs!T101</f>
        <v>Buyant-Ukhaa International Airport | Mongolia</v>
      </c>
      <c r="E108" s="39" t="str">
        <f t="shared" si="1"/>
        <v>Buyant-Ukhaa International Airport | Mongolia</v>
      </c>
    </row>
    <row r="109" spans="2:5" ht="15" hidden="1" customHeight="1" x14ac:dyDescent="0.25">
      <c r="B109" s="40"/>
      <c r="C109" s="39" t="str">
        <f>Inputs!T102</f>
        <v>Cagliari Elmas Airport | Italy</v>
      </c>
      <c r="E109" s="39" t="str">
        <f t="shared" si="1"/>
        <v>Cagliari Elmas Airport | Italy</v>
      </c>
    </row>
    <row r="110" spans="2:5" ht="15" hidden="1" customHeight="1" x14ac:dyDescent="0.25">
      <c r="B110" s="40"/>
      <c r="C110" s="39" t="str">
        <f>Inputs!T103</f>
        <v>Cairo International Airport | Egypt</v>
      </c>
      <c r="E110" s="39" t="str">
        <f t="shared" si="1"/>
        <v>Cairo International Airport | Egypt</v>
      </c>
    </row>
    <row r="111" spans="2:5" ht="15" hidden="1" customHeight="1" x14ac:dyDescent="0.25">
      <c r="B111" s="40"/>
      <c r="C111" s="39" t="str">
        <f>Inputs!T104</f>
        <v>Calgary International Airport | Canada</v>
      </c>
      <c r="E111" s="39" t="str">
        <f t="shared" si="1"/>
        <v>Calgary International Airport | Canada</v>
      </c>
    </row>
    <row r="112" spans="2:5" ht="15" hidden="1" customHeight="1" x14ac:dyDescent="0.25">
      <c r="B112" s="40"/>
      <c r="C112" s="39" t="str">
        <f>Inputs!T105</f>
        <v>Calicut International Airport | India</v>
      </c>
      <c r="E112" s="39" t="str">
        <f t="shared" si="1"/>
        <v>Calicut International Airport | India</v>
      </c>
    </row>
    <row r="113" spans="2:5" ht="15" hidden="1" customHeight="1" x14ac:dyDescent="0.25">
      <c r="B113" s="40"/>
      <c r="C113" s="39" t="str">
        <f>Inputs!T106</f>
        <v>Canberra International Airport | Australia</v>
      </c>
      <c r="E113" s="39" t="str">
        <f t="shared" si="1"/>
        <v>Canberra International Airport | Australia</v>
      </c>
    </row>
    <row r="114" spans="2:5" ht="15" hidden="1" customHeight="1" x14ac:dyDescent="0.25">
      <c r="B114" s="40"/>
      <c r="C114" s="39" t="str">
        <f>Inputs!T107</f>
        <v>Cancün International Airport | Mexico</v>
      </c>
      <c r="E114" s="39" t="str">
        <f t="shared" si="1"/>
        <v>Cancün International Airport | Mexico</v>
      </c>
    </row>
    <row r="115" spans="2:5" ht="15" hidden="1" customHeight="1" x14ac:dyDescent="0.25">
      <c r="B115" s="40"/>
      <c r="C115" s="39" t="str">
        <f>Inputs!T108</f>
        <v>Cannon Air Force Base | United States</v>
      </c>
      <c r="E115" s="39" t="str">
        <f t="shared" si="1"/>
        <v>Cannon Air Force Base | United States</v>
      </c>
    </row>
    <row r="116" spans="2:5" ht="15" hidden="1" customHeight="1" x14ac:dyDescent="0.25">
      <c r="B116" s="40"/>
      <c r="C116" s="39" t="str">
        <f>Inputs!T109</f>
        <v>Cape Town International Airport | South Africa</v>
      </c>
      <c r="E116" s="39" t="str">
        <f t="shared" si="1"/>
        <v>Cape Town International Airport | South Africa</v>
      </c>
    </row>
    <row r="117" spans="2:5" ht="15" hidden="1" customHeight="1" x14ac:dyDescent="0.25">
      <c r="B117" s="40"/>
      <c r="C117" s="39" t="str">
        <f>Inputs!T110</f>
        <v>Cardiff International Airport | United Kingdom</v>
      </c>
      <c r="E117" s="39" t="str">
        <f t="shared" si="1"/>
        <v>Cardiff International Airport | United Kingdom</v>
      </c>
    </row>
    <row r="118" spans="2:5" ht="15" hidden="1" customHeight="1" x14ac:dyDescent="0.25">
      <c r="B118" s="40"/>
      <c r="C118" s="39" t="str">
        <f>Inputs!T111</f>
        <v>Carrasco International /General C L Berisso Airport | Uruguay</v>
      </c>
      <c r="E118" s="39" t="str">
        <f t="shared" si="1"/>
        <v>Carrasco International /General C L Berisso Airport | Uruguay</v>
      </c>
    </row>
    <row r="119" spans="2:5" ht="15" hidden="1" customHeight="1" x14ac:dyDescent="0.25">
      <c r="B119" s="40"/>
      <c r="C119" s="39" t="str">
        <f>Inputs!T112</f>
        <v>Catania-Fontanarossa Airport | Italy</v>
      </c>
      <c r="E119" s="39" t="str">
        <f t="shared" si="1"/>
        <v>Catania-Fontanarossa Airport | Italy</v>
      </c>
    </row>
    <row r="120" spans="2:5" ht="15" hidden="1" customHeight="1" x14ac:dyDescent="0.25">
      <c r="B120" s="40"/>
      <c r="C120" s="39" t="str">
        <f>Inputs!T113</f>
        <v>Central Illinois Regional Airport at Bloomington-Normal | United States</v>
      </c>
      <c r="E120" s="39" t="str">
        <f t="shared" si="1"/>
        <v>Central Illinois Regional Airport at Bloomington-Normal | United States</v>
      </c>
    </row>
    <row r="121" spans="2:5" ht="15" hidden="1" customHeight="1" x14ac:dyDescent="0.25">
      <c r="B121" s="40"/>
      <c r="C121" s="39" t="str">
        <f>Inputs!T114</f>
        <v>Changsha Huanghua International Airport | China</v>
      </c>
      <c r="E121" s="39" t="str">
        <f t="shared" si="1"/>
        <v>Changsha Huanghua International Airport | China</v>
      </c>
    </row>
    <row r="122" spans="2:5" ht="15" hidden="1" customHeight="1" x14ac:dyDescent="0.25">
      <c r="B122" s="40"/>
      <c r="C122" s="39" t="str">
        <f>Inputs!T115</f>
        <v>Charles de Gaulle International Airport | France</v>
      </c>
      <c r="E122" s="39" t="str">
        <f t="shared" si="1"/>
        <v>Charles de Gaulle International Airport | France</v>
      </c>
    </row>
    <row r="123" spans="2:5" ht="15" hidden="1" customHeight="1" x14ac:dyDescent="0.25">
      <c r="B123" s="40"/>
      <c r="C123" s="39" t="str">
        <f>Inputs!T116</f>
        <v>Charleston Air Force Base-International Airport | United States</v>
      </c>
      <c r="E123" s="39" t="str">
        <f t="shared" si="1"/>
        <v>Charleston Air Force Base-International Airport | United States</v>
      </c>
    </row>
    <row r="124" spans="2:5" ht="15" hidden="1" customHeight="1" x14ac:dyDescent="0.25">
      <c r="B124" s="40"/>
      <c r="C124" s="39" t="str">
        <f>Inputs!T117</f>
        <v>Charlotte Douglas International Airport | United States</v>
      </c>
      <c r="E124" s="39" t="str">
        <f t="shared" si="1"/>
        <v>Charlotte Douglas International Airport | United States</v>
      </c>
    </row>
    <row r="125" spans="2:5" ht="15" hidden="1" customHeight="1" x14ac:dyDescent="0.25">
      <c r="B125" s="40"/>
      <c r="C125" s="39" t="str">
        <f>Inputs!T118</f>
        <v>Chengdu Shuangliu International Airport | China</v>
      </c>
      <c r="E125" s="39" t="str">
        <f t="shared" si="1"/>
        <v>Chengdu Shuangliu International Airport | China</v>
      </c>
    </row>
    <row r="126" spans="2:5" ht="15" hidden="1" customHeight="1" x14ac:dyDescent="0.25">
      <c r="B126" s="40"/>
      <c r="C126" s="39" t="str">
        <f>Inputs!T119</f>
        <v>Chennai International Airport | India</v>
      </c>
      <c r="E126" s="39" t="str">
        <f t="shared" si="1"/>
        <v>Chennai International Airport | India</v>
      </c>
    </row>
    <row r="127" spans="2:5" ht="15" hidden="1" customHeight="1" x14ac:dyDescent="0.25">
      <c r="B127" s="40"/>
      <c r="C127" s="39" t="str">
        <f>Inputs!T120</f>
        <v>Cheongju International Airport/Cheongju Air Base (K-59/G-513) | Korea, Republic of</v>
      </c>
      <c r="E127" s="39" t="str">
        <f t="shared" si="1"/>
        <v>Cheongju International Airport/Cheongju Air Base (K-59/G-513) | Korea, Republic of</v>
      </c>
    </row>
    <row r="128" spans="2:5" ht="15" hidden="1" customHeight="1" x14ac:dyDescent="0.25">
      <c r="B128" s="40"/>
      <c r="C128" s="39" t="str">
        <f>Inputs!T121</f>
        <v>Chhatrapati Shivaji International Airport | India</v>
      </c>
      <c r="E128" s="39" t="str">
        <f t="shared" si="1"/>
        <v>Chhatrapati Shivaji International Airport | India</v>
      </c>
    </row>
    <row r="129" spans="2:5" ht="15" hidden="1" customHeight="1" x14ac:dyDescent="0.25">
      <c r="B129" s="40"/>
      <c r="C129" s="39" t="str">
        <f>Inputs!T122</f>
        <v>Chiang Mai International Airport | Thailand</v>
      </c>
      <c r="E129" s="39" t="str">
        <f t="shared" si="1"/>
        <v>Chiang Mai International Airport | Thailand</v>
      </c>
    </row>
    <row r="130" spans="2:5" ht="15" hidden="1" customHeight="1" x14ac:dyDescent="0.25">
      <c r="B130" s="40"/>
      <c r="C130" s="39" t="str">
        <f>Inputs!T123</f>
        <v>Chicago Midway International Airport | United States</v>
      </c>
      <c r="E130" s="39" t="str">
        <f t="shared" si="1"/>
        <v>Chicago Midway International Airport | United States</v>
      </c>
    </row>
    <row r="131" spans="2:5" ht="15" hidden="1" customHeight="1" x14ac:dyDescent="0.25">
      <c r="B131" s="40"/>
      <c r="C131" s="39" t="str">
        <f>Inputs!T124</f>
        <v>Chicago O'Hare International Airport | United States</v>
      </c>
      <c r="E131" s="39" t="str">
        <f t="shared" si="1"/>
        <v>Chicago O'Hare International Airport | United States</v>
      </c>
    </row>
    <row r="132" spans="2:5" ht="15" hidden="1" customHeight="1" x14ac:dyDescent="0.25">
      <c r="B132" s="40"/>
      <c r="C132" s="39" t="str">
        <f>Inputs!T125</f>
        <v>Chicago Rockford International Airport | United States</v>
      </c>
      <c r="E132" s="39" t="str">
        <f t="shared" si="1"/>
        <v>Chicago Rockford International Airport | United States</v>
      </c>
    </row>
    <row r="133" spans="2:5" ht="15" hidden="1" customHeight="1" x14ac:dyDescent="0.25">
      <c r="B133" s="40"/>
      <c r="C133" s="39" t="str">
        <f>Inputs!T126</f>
        <v>Chongqing Jiangbei International Airport | China</v>
      </c>
      <c r="E133" s="39" t="str">
        <f t="shared" si="1"/>
        <v>Chongqing Jiangbei International Airport | China</v>
      </c>
    </row>
    <row r="134" spans="2:5" ht="15" hidden="1" customHeight="1" x14ac:dyDescent="0.25">
      <c r="B134" s="40"/>
      <c r="C134" s="39" t="str">
        <f>Inputs!T127</f>
        <v>Christchurch International Airport | New Zealand</v>
      </c>
      <c r="E134" s="39" t="str">
        <f t="shared" si="1"/>
        <v>Christchurch International Airport | New Zealand</v>
      </c>
    </row>
    <row r="135" spans="2:5" ht="15" hidden="1" customHeight="1" x14ac:dyDescent="0.25">
      <c r="B135" s="40"/>
      <c r="C135" s="39" t="str">
        <f>Inputs!T128</f>
        <v>Chubu Centrair International Airport | Japan</v>
      </c>
      <c r="E135" s="39" t="str">
        <f t="shared" si="1"/>
        <v>Chubu Centrair International Airport | Japan</v>
      </c>
    </row>
    <row r="136" spans="2:5" ht="15" hidden="1" customHeight="1" x14ac:dyDescent="0.25">
      <c r="B136" s="40"/>
      <c r="C136" s="39" t="str">
        <f>Inputs!T129</f>
        <v>Ciampino-G. B. Pastine International Airport | Italy</v>
      </c>
      <c r="E136" s="39" t="str">
        <f t="shared" si="1"/>
        <v>Ciampino-G. B. Pastine International Airport | Italy</v>
      </c>
    </row>
    <row r="137" spans="2:5" ht="15" hidden="1" customHeight="1" x14ac:dyDescent="0.25">
      <c r="B137" s="40"/>
      <c r="C137" s="39" t="str">
        <f>Inputs!T130</f>
        <v>Cincinnati Northern Kentucky International Airport | United States</v>
      </c>
      <c r="E137" s="39" t="str">
        <f t="shared" si="1"/>
        <v>Cincinnati Northern Kentucky International Airport | United States</v>
      </c>
    </row>
    <row r="138" spans="2:5" ht="15" hidden="1" customHeight="1" x14ac:dyDescent="0.25">
      <c r="B138" s="40"/>
      <c r="C138" s="39" t="str">
        <f>Inputs!T131</f>
        <v>City of Colorado Springs Municipal Airport | United States</v>
      </c>
      <c r="E138" s="39" t="str">
        <f t="shared" si="1"/>
        <v>City of Colorado Springs Municipal Airport | United States</v>
      </c>
    </row>
    <row r="139" spans="2:5" ht="15" hidden="1" customHeight="1" x14ac:dyDescent="0.25">
      <c r="B139" s="40"/>
      <c r="C139" s="39" t="str">
        <f>Inputs!T132</f>
        <v>Cleveland Hopkins International Airport | United States</v>
      </c>
      <c r="E139" s="39" t="str">
        <f t="shared" si="1"/>
        <v>Cleveland Hopkins International Airport | United States</v>
      </c>
    </row>
    <row r="140" spans="2:5" ht="15" hidden="1" customHeight="1" x14ac:dyDescent="0.25">
      <c r="B140" s="40"/>
      <c r="C140" s="39" t="str">
        <f>Inputs!T133</f>
        <v>Cochin International Airport | India</v>
      </c>
      <c r="E140" s="39" t="str">
        <f t="shared" si="1"/>
        <v>Cochin International Airport | India</v>
      </c>
    </row>
    <row r="141" spans="2:5" ht="15" hidden="1" customHeight="1" x14ac:dyDescent="0.25">
      <c r="B141" s="40"/>
      <c r="C141" s="39" t="str">
        <f>Inputs!T134</f>
        <v>Cologne Bonn Airport | Germany</v>
      </c>
      <c r="E141" s="39" t="str">
        <f t="shared" ref="E141:E204" si="2">C141</f>
        <v>Cologne Bonn Airport | Germany</v>
      </c>
    </row>
    <row r="142" spans="2:5" ht="15" hidden="1" customHeight="1" x14ac:dyDescent="0.25">
      <c r="B142" s="40"/>
      <c r="C142" s="39" t="str">
        <f>Inputs!T135</f>
        <v>Columbia Metropolitan Airport | United States</v>
      </c>
      <c r="E142" s="39" t="str">
        <f t="shared" si="2"/>
        <v>Columbia Metropolitan Airport | United States</v>
      </c>
    </row>
    <row r="143" spans="2:5" ht="15" hidden="1" customHeight="1" x14ac:dyDescent="0.25">
      <c r="B143" s="40"/>
      <c r="C143" s="39" t="str">
        <f>Inputs!T136</f>
        <v>Columbus Air Force Base | United States</v>
      </c>
      <c r="E143" s="39" t="str">
        <f t="shared" si="2"/>
        <v>Columbus Air Force Base | United States</v>
      </c>
    </row>
    <row r="144" spans="2:5" ht="15" hidden="1" customHeight="1" x14ac:dyDescent="0.25">
      <c r="B144" s="40"/>
      <c r="C144" s="39" t="str">
        <f>Inputs!T137</f>
        <v>Comodoro Arturo Merino Benítez International Airport | Chile</v>
      </c>
      <c r="E144" s="39" t="str">
        <f t="shared" si="2"/>
        <v>Comodoro Arturo Merino Benítez International Airport | Chile</v>
      </c>
    </row>
    <row r="145" spans="2:5" ht="15" hidden="1" customHeight="1" x14ac:dyDescent="0.25">
      <c r="B145" s="40"/>
      <c r="C145" s="39" t="str">
        <f>Inputs!T138</f>
        <v>Congonhas Airport | Brazil</v>
      </c>
      <c r="E145" s="39" t="str">
        <f t="shared" si="2"/>
        <v>Congonhas Airport | Brazil</v>
      </c>
    </row>
    <row r="146" spans="2:5" ht="15" hidden="1" customHeight="1" x14ac:dyDescent="0.25">
      <c r="B146" s="40"/>
      <c r="C146" s="39" t="str">
        <f>Inputs!T139</f>
        <v>Copenhagen Kastrup Airport | Denmark</v>
      </c>
      <c r="E146" s="39" t="str">
        <f t="shared" si="2"/>
        <v>Copenhagen Kastrup Airport | Denmark</v>
      </c>
    </row>
    <row r="147" spans="2:5" ht="15" hidden="1" customHeight="1" x14ac:dyDescent="0.25">
      <c r="B147" s="40"/>
      <c r="C147" s="39" t="str">
        <f>Inputs!T140</f>
        <v>Copernicus Wrocław Airport | Poland</v>
      </c>
      <c r="E147" s="39" t="str">
        <f t="shared" si="2"/>
        <v>Copernicus Wrocław Airport | Poland</v>
      </c>
    </row>
    <row r="148" spans="2:5" ht="15" hidden="1" customHeight="1" x14ac:dyDescent="0.25">
      <c r="B148" s="40"/>
      <c r="C148" s="39" t="str">
        <f>Inputs!T141</f>
        <v>Corpus Christi International Airport | United States</v>
      </c>
      <c r="E148" s="39" t="str">
        <f t="shared" si="2"/>
        <v>Corpus Christi International Airport | United States</v>
      </c>
    </row>
    <row r="149" spans="2:5" ht="15" hidden="1" customHeight="1" x14ac:dyDescent="0.25">
      <c r="B149" s="40"/>
      <c r="C149" s="39" t="str">
        <f>Inputs!T142</f>
        <v>Cotopaxi International Airport | Ecuador</v>
      </c>
      <c r="E149" s="39" t="str">
        <f t="shared" si="2"/>
        <v>Cotopaxi International Airport | Ecuador</v>
      </c>
    </row>
    <row r="150" spans="2:5" ht="15" hidden="1" customHeight="1" x14ac:dyDescent="0.25">
      <c r="B150" s="40"/>
      <c r="C150" s="39" t="str">
        <f>Inputs!T143</f>
        <v>Da Nang International Airport | Viet Nam</v>
      </c>
      <c r="E150" s="39" t="str">
        <f t="shared" si="2"/>
        <v>Da Nang International Airport | Viet Nam</v>
      </c>
    </row>
    <row r="151" spans="2:5" ht="15" hidden="1" customHeight="1" x14ac:dyDescent="0.25">
      <c r="B151" s="40"/>
      <c r="C151" s="39" t="str">
        <f>Inputs!T144</f>
        <v>Dabolim Airport | India</v>
      </c>
      <c r="E151" s="39" t="str">
        <f t="shared" si="2"/>
        <v>Dabolim Airport | India</v>
      </c>
    </row>
    <row r="152" spans="2:5" ht="15" hidden="1" customHeight="1" x14ac:dyDescent="0.25">
      <c r="B152" s="40"/>
      <c r="C152" s="39" t="str">
        <f>Inputs!T145</f>
        <v>Dalaman International Airport | Turkey</v>
      </c>
      <c r="E152" s="39" t="str">
        <f t="shared" si="2"/>
        <v>Dalaman International Airport | Turkey</v>
      </c>
    </row>
    <row r="153" spans="2:5" ht="15" hidden="1" customHeight="1" x14ac:dyDescent="0.25">
      <c r="B153" s="40"/>
      <c r="C153" s="39" t="str">
        <f>Inputs!T146</f>
        <v>Dallas Fort Worth International Airport | United States</v>
      </c>
      <c r="E153" s="39" t="str">
        <f t="shared" si="2"/>
        <v>Dallas Fort Worth International Airport | United States</v>
      </c>
    </row>
    <row r="154" spans="2:5" ht="15" hidden="1" customHeight="1" x14ac:dyDescent="0.25">
      <c r="B154" s="40"/>
      <c r="C154" s="39" t="str">
        <f>Inputs!T147</f>
        <v>Dallas Love Field | United States</v>
      </c>
      <c r="E154" s="39" t="str">
        <f t="shared" si="2"/>
        <v>Dallas Love Field | United States</v>
      </c>
    </row>
    <row r="155" spans="2:5" ht="15" hidden="1" customHeight="1" x14ac:dyDescent="0.25">
      <c r="B155" s="40"/>
      <c r="C155" s="39" t="str">
        <f>Inputs!T148</f>
        <v>Damascus International Airport | Syrian Arab Republic</v>
      </c>
      <c r="E155" s="39" t="str">
        <f t="shared" si="2"/>
        <v>Damascus International Airport | Syrian Arab Republic</v>
      </c>
    </row>
    <row r="156" spans="2:5" ht="15" hidden="1" customHeight="1" x14ac:dyDescent="0.25">
      <c r="B156" s="40"/>
      <c r="C156" s="39" t="str">
        <f>Inputs!T149</f>
        <v>Dane County Regional Truax Field | United States</v>
      </c>
      <c r="E156" s="39" t="str">
        <f t="shared" si="2"/>
        <v>Dane County Regional Truax Field | United States</v>
      </c>
    </row>
    <row r="157" spans="2:5" ht="15" hidden="1" customHeight="1" x14ac:dyDescent="0.25">
      <c r="B157" s="40"/>
      <c r="C157" s="39" t="str">
        <f>Inputs!T150</f>
        <v>Daniel K Inouye International Airport | United States</v>
      </c>
      <c r="E157" s="39" t="str">
        <f t="shared" si="2"/>
        <v>Daniel K Inouye International Airport | United States</v>
      </c>
    </row>
    <row r="158" spans="2:5" ht="15" hidden="1" customHeight="1" x14ac:dyDescent="0.25">
      <c r="B158" s="40"/>
      <c r="C158" s="39" t="str">
        <f>Inputs!T151</f>
        <v>Daniel Oduber Quiros International Airport | Costa Rica</v>
      </c>
      <c r="E158" s="39" t="str">
        <f t="shared" si="2"/>
        <v>Daniel Oduber Quiros International Airport | Costa Rica</v>
      </c>
    </row>
    <row r="159" spans="2:5" ht="15" hidden="1" customHeight="1" x14ac:dyDescent="0.25">
      <c r="B159" s="40"/>
      <c r="C159" s="39" t="str">
        <f>Inputs!T152</f>
        <v>Daytona Beach International Airport | United States</v>
      </c>
      <c r="E159" s="39" t="str">
        <f t="shared" si="2"/>
        <v>Daytona Beach International Airport | United States</v>
      </c>
    </row>
    <row r="160" spans="2:5" ht="15" hidden="1" customHeight="1" x14ac:dyDescent="0.25">
      <c r="B160" s="40"/>
      <c r="C160" s="39" t="str">
        <f>Inputs!T153</f>
        <v>Denver International Airport | United States</v>
      </c>
      <c r="E160" s="39" t="str">
        <f t="shared" si="2"/>
        <v>Denver International Airport | United States</v>
      </c>
    </row>
    <row r="161" spans="2:5" ht="15" hidden="1" customHeight="1" x14ac:dyDescent="0.25">
      <c r="B161" s="40"/>
      <c r="C161" s="39" t="str">
        <f>Inputs!T154</f>
        <v>Deputado Luiz Eduardo Magalhães International Airport | Brazil</v>
      </c>
      <c r="E161" s="39" t="str">
        <f t="shared" si="2"/>
        <v>Deputado Luiz Eduardo Magalhães International Airport | Brazil</v>
      </c>
    </row>
    <row r="162" spans="2:5" ht="15" hidden="1" customHeight="1" x14ac:dyDescent="0.25">
      <c r="B162" s="40"/>
      <c r="C162" s="39" t="str">
        <f>Inputs!T155</f>
        <v>Des Moines International Airport | United States</v>
      </c>
      <c r="E162" s="39" t="str">
        <f t="shared" si="2"/>
        <v>Des Moines International Airport | United States</v>
      </c>
    </row>
    <row r="163" spans="2:5" ht="15" hidden="1" customHeight="1" x14ac:dyDescent="0.25">
      <c r="B163" s="40"/>
      <c r="C163" s="39" t="str">
        <f>Inputs!T156</f>
        <v>Destin-Ft Walton Beach Airport | United States</v>
      </c>
      <c r="E163" s="39" t="str">
        <f t="shared" si="2"/>
        <v>Destin-Ft Walton Beach Airport | United States</v>
      </c>
    </row>
    <row r="164" spans="2:5" ht="15" hidden="1" customHeight="1" x14ac:dyDescent="0.25">
      <c r="B164" s="40"/>
      <c r="C164" s="39" t="str">
        <f>Inputs!T157</f>
        <v>Detroit Metropolitan Wayne County Airport | United States</v>
      </c>
      <c r="E164" s="39" t="str">
        <f t="shared" si="2"/>
        <v>Detroit Metropolitan Wayne County Airport | United States</v>
      </c>
    </row>
    <row r="165" spans="2:5" ht="15" hidden="1" customHeight="1" x14ac:dyDescent="0.25">
      <c r="B165" s="40"/>
      <c r="C165" s="39" t="str">
        <f>Inputs!T158</f>
        <v>Diori Hamani International Airport | Niger</v>
      </c>
      <c r="E165" s="39" t="str">
        <f t="shared" si="2"/>
        <v>Diori Hamani International Airport | Niger</v>
      </c>
    </row>
    <row r="166" spans="2:5" ht="15" hidden="1" customHeight="1" x14ac:dyDescent="0.25">
      <c r="B166" s="40"/>
      <c r="C166" s="39" t="str">
        <f>Inputs!T159</f>
        <v>Diosdado Macapagal International Airport | Philippines</v>
      </c>
      <c r="E166" s="39" t="str">
        <f t="shared" si="2"/>
        <v>Diosdado Macapagal International Airport | Philippines</v>
      </c>
    </row>
    <row r="167" spans="2:5" ht="15" hidden="1" customHeight="1" x14ac:dyDescent="0.25">
      <c r="B167" s="40"/>
      <c r="C167" s="39" t="str">
        <f>Inputs!T160</f>
        <v>DLF Airport | United States</v>
      </c>
      <c r="E167" s="39" t="str">
        <f t="shared" si="2"/>
        <v>DLF Airport | United States</v>
      </c>
    </row>
    <row r="168" spans="2:5" ht="15" hidden="1" customHeight="1" x14ac:dyDescent="0.25">
      <c r="B168" s="40"/>
      <c r="C168" s="39" t="str">
        <f>Inputs!T161</f>
        <v>Dobbins Air Reserve Base | United States</v>
      </c>
      <c r="E168" s="39" t="str">
        <f t="shared" si="2"/>
        <v>Dobbins Air Reserve Base | United States</v>
      </c>
    </row>
    <row r="169" spans="2:5" ht="15" hidden="1" customHeight="1" x14ac:dyDescent="0.25">
      <c r="B169" s="40"/>
      <c r="C169" s="39" t="str">
        <f>Inputs!T162</f>
        <v>Dominique Edward Osok Airport | Indonesia</v>
      </c>
      <c r="E169" s="39" t="str">
        <f t="shared" si="2"/>
        <v>Dominique Edward Osok Airport | Indonesia</v>
      </c>
    </row>
    <row r="170" spans="2:5" ht="15" hidden="1" customHeight="1" x14ac:dyDescent="0.25">
      <c r="B170" s="40"/>
      <c r="C170" s="39" t="str">
        <f>Inputs!T163</f>
        <v>Domodedovo International Airport | Russian Federation</v>
      </c>
      <c r="E170" s="39" t="str">
        <f t="shared" si="2"/>
        <v>Domodedovo International Airport | Russian Federation</v>
      </c>
    </row>
    <row r="171" spans="2:5" ht="15" hidden="1" customHeight="1" x14ac:dyDescent="0.25">
      <c r="B171" s="40"/>
      <c r="C171" s="39" t="str">
        <f>Inputs!T164</f>
        <v>Don Miguel Hidalgo Y Costilla International Airport | Mexico</v>
      </c>
      <c r="E171" s="39" t="str">
        <f t="shared" si="2"/>
        <v>Don Miguel Hidalgo Y Costilla International Airport | Mexico</v>
      </c>
    </row>
    <row r="172" spans="2:5" ht="15" hidden="1" customHeight="1" x14ac:dyDescent="0.25">
      <c r="B172" s="40"/>
      <c r="C172" s="39" t="str">
        <f>Inputs!T165</f>
        <v>Don Mueang International Airport | Thailand</v>
      </c>
      <c r="E172" s="39" t="str">
        <f t="shared" si="2"/>
        <v>Don Mueang International Airport | Thailand</v>
      </c>
    </row>
    <row r="173" spans="2:5" ht="15" hidden="1" customHeight="1" x14ac:dyDescent="0.25">
      <c r="B173" s="40"/>
      <c r="C173" s="39" t="str">
        <f>Inputs!T166</f>
        <v>Dortmund Airport | Germany</v>
      </c>
      <c r="E173" s="39" t="str">
        <f t="shared" si="2"/>
        <v>Dortmund Airport | Germany</v>
      </c>
    </row>
    <row r="174" spans="2:5" ht="15" hidden="1" customHeight="1" x14ac:dyDescent="0.25">
      <c r="B174" s="40"/>
      <c r="C174" s="39" t="str">
        <f>Inputs!T167</f>
        <v>Dover Air Force Base | United States</v>
      </c>
      <c r="E174" s="39" t="str">
        <f t="shared" si="2"/>
        <v>Dover Air Force Base | United States</v>
      </c>
    </row>
    <row r="175" spans="2:5" ht="15" hidden="1" customHeight="1" x14ac:dyDescent="0.25">
      <c r="B175" s="40"/>
      <c r="C175" s="39" t="str">
        <f>Inputs!T168</f>
        <v>Dresden Airport | Germany</v>
      </c>
      <c r="E175" s="39" t="str">
        <f t="shared" si="2"/>
        <v>Dresden Airport | Germany</v>
      </c>
    </row>
    <row r="176" spans="2:5" ht="15" hidden="1" customHeight="1" x14ac:dyDescent="0.25">
      <c r="B176" s="40"/>
      <c r="C176" s="39" t="str">
        <f>Inputs!T169</f>
        <v>Dubai International Airport | United Arab Emirates</v>
      </c>
      <c r="E176" s="39" t="str">
        <f t="shared" si="2"/>
        <v>Dubai International Airport | United Arab Emirates</v>
      </c>
    </row>
    <row r="177" spans="2:5" ht="15" hidden="1" customHeight="1" x14ac:dyDescent="0.25">
      <c r="B177" s="40"/>
      <c r="C177" s="39" t="str">
        <f>Inputs!T170</f>
        <v>Dubuque Regional Airport | United States</v>
      </c>
      <c r="E177" s="39" t="str">
        <f t="shared" si="2"/>
        <v>Dubuque Regional Airport | United States</v>
      </c>
    </row>
    <row r="178" spans="2:5" ht="15" hidden="1" customHeight="1" x14ac:dyDescent="0.25">
      <c r="B178" s="40"/>
      <c r="C178" s="39" t="str">
        <f>Inputs!T171</f>
        <v>Duluth International Airport | United States</v>
      </c>
      <c r="E178" s="39" t="str">
        <f t="shared" si="2"/>
        <v>Duluth International Airport | United States</v>
      </c>
    </row>
    <row r="179" spans="2:5" ht="15" hidden="1" customHeight="1" x14ac:dyDescent="0.25">
      <c r="B179" s="40"/>
      <c r="C179" s="39" t="str">
        <f>Inputs!T172</f>
        <v>Duqm International Airport | Oman</v>
      </c>
      <c r="E179" s="39" t="str">
        <f t="shared" si="2"/>
        <v>Duqm International Airport | Oman</v>
      </c>
    </row>
    <row r="180" spans="2:5" ht="15" hidden="1" customHeight="1" x14ac:dyDescent="0.25">
      <c r="B180" s="40"/>
      <c r="C180" s="39" t="str">
        <f>Inputs!T173</f>
        <v>Düsseldorf Airport | Germany</v>
      </c>
      <c r="E180" s="39" t="str">
        <f t="shared" si="2"/>
        <v>Düsseldorf Airport | Germany</v>
      </c>
    </row>
    <row r="181" spans="2:5" ht="15" hidden="1" customHeight="1" x14ac:dyDescent="0.25">
      <c r="B181" s="40"/>
      <c r="C181" s="39" t="str">
        <f>Inputs!T174</f>
        <v>Dyess Air Force Base | United States</v>
      </c>
      <c r="E181" s="39" t="str">
        <f t="shared" si="2"/>
        <v>Dyess Air Force Base | United States</v>
      </c>
    </row>
    <row r="182" spans="2:5" ht="15" hidden="1" customHeight="1" x14ac:dyDescent="0.25">
      <c r="B182" s="40"/>
      <c r="C182" s="39" t="str">
        <f>Inputs!T175</f>
        <v>East Midlands Airport | United Kingdom</v>
      </c>
      <c r="E182" s="39" t="str">
        <f t="shared" si="2"/>
        <v>East Midlands Airport | United Kingdom</v>
      </c>
    </row>
    <row r="183" spans="2:5" ht="15" hidden="1" customHeight="1" x14ac:dyDescent="0.25">
      <c r="B183" s="40"/>
      <c r="C183" s="39" t="str">
        <f>Inputs!T176</f>
        <v>Edinburgh Airport | United Kingdom</v>
      </c>
      <c r="E183" s="39" t="str">
        <f t="shared" si="2"/>
        <v>Edinburgh Airport | United Kingdom</v>
      </c>
    </row>
    <row r="184" spans="2:5" ht="15" hidden="1" customHeight="1" x14ac:dyDescent="0.25">
      <c r="B184" s="40"/>
      <c r="C184" s="39" t="str">
        <f>Inputs!T177</f>
        <v>Edmonton International Airport | Canada</v>
      </c>
      <c r="E184" s="39" t="str">
        <f t="shared" si="2"/>
        <v>Edmonton International Airport | Canada</v>
      </c>
    </row>
    <row r="185" spans="2:5" ht="15" hidden="1" customHeight="1" x14ac:dyDescent="0.25">
      <c r="B185" s="40"/>
      <c r="C185" s="39" t="str">
        <f>Inputs!T178</f>
        <v>Eduardo Gomes International Airport | Brazil</v>
      </c>
      <c r="E185" s="39" t="str">
        <f t="shared" si="2"/>
        <v>Eduardo Gomes International Airport | Brazil</v>
      </c>
    </row>
    <row r="186" spans="2:5" ht="15" hidden="1" customHeight="1" x14ac:dyDescent="0.25">
      <c r="B186" s="40"/>
      <c r="C186" s="39" t="str">
        <f>Inputs!T179</f>
        <v>Edwards Air Force Base | United States</v>
      </c>
      <c r="E186" s="39" t="str">
        <f t="shared" si="2"/>
        <v>Edwards Air Force Base | United States</v>
      </c>
    </row>
    <row r="187" spans="2:5" ht="15" hidden="1" customHeight="1" x14ac:dyDescent="0.25">
      <c r="B187" s="40"/>
      <c r="C187" s="39" t="str">
        <f>Inputs!T180</f>
        <v>Egal International Airport | Somalia</v>
      </c>
      <c r="E187" s="39" t="str">
        <f t="shared" si="2"/>
        <v>Egal International Airport | Somalia</v>
      </c>
    </row>
    <row r="188" spans="2:5" ht="15" hidden="1" customHeight="1" x14ac:dyDescent="0.25">
      <c r="B188" s="40"/>
      <c r="C188" s="39" t="str">
        <f>Inputs!T181</f>
        <v>Eindhoven Airport | Netherlands</v>
      </c>
      <c r="E188" s="39" t="str">
        <f t="shared" si="2"/>
        <v>Eindhoven Airport | Netherlands</v>
      </c>
    </row>
    <row r="189" spans="2:5" ht="15" hidden="1" customHeight="1" x14ac:dyDescent="0.25">
      <c r="B189" s="40"/>
      <c r="C189" s="39" t="str">
        <f>Inputs!T182</f>
        <v>El Dorado International Airport | Colombia</v>
      </c>
      <c r="E189" s="39" t="str">
        <f t="shared" si="2"/>
        <v>El Dorado International Airport | Colombia</v>
      </c>
    </row>
    <row r="190" spans="2:5" ht="15" hidden="1" customHeight="1" x14ac:dyDescent="0.25">
      <c r="B190" s="40"/>
      <c r="C190" s="39" t="str">
        <f>Inputs!T183</f>
        <v>Eleftherios Venizelos International Airport | Greece</v>
      </c>
      <c r="E190" s="39" t="str">
        <f t="shared" si="2"/>
        <v>Eleftherios Venizelos International Airport | Greece</v>
      </c>
    </row>
    <row r="191" spans="2:5" ht="15" hidden="1" customHeight="1" x14ac:dyDescent="0.25">
      <c r="B191" s="40"/>
      <c r="C191" s="39" t="str">
        <f>Inputs!T184</f>
        <v>Enfidha - Hammamet International Airport | Tunisia</v>
      </c>
      <c r="E191" s="39" t="str">
        <f t="shared" si="2"/>
        <v>Enfidha - Hammamet International Airport | Tunisia</v>
      </c>
    </row>
    <row r="192" spans="2:5" ht="15" hidden="1" customHeight="1" x14ac:dyDescent="0.25">
      <c r="B192" s="40"/>
      <c r="C192" s="39" t="str">
        <f>Inputs!T185</f>
        <v>Entebbe International Airport | Uganda</v>
      </c>
      <c r="E192" s="39" t="str">
        <f t="shared" si="2"/>
        <v>Entebbe International Airport | Uganda</v>
      </c>
    </row>
    <row r="193" spans="2:5" ht="15" hidden="1" customHeight="1" x14ac:dyDescent="0.25">
      <c r="B193" s="40"/>
      <c r="C193" s="39" t="str">
        <f>Inputs!T186</f>
        <v>Eppley Airfield | United States</v>
      </c>
      <c r="E193" s="39" t="str">
        <f t="shared" si="2"/>
        <v>Eppley Airfield | United States</v>
      </c>
    </row>
    <row r="194" spans="2:5" ht="15" hidden="1" customHeight="1" x14ac:dyDescent="0.25">
      <c r="B194" s="40"/>
      <c r="C194" s="39" t="str">
        <f>Inputs!T187</f>
        <v>Erie International Tom Ridge Field | United States</v>
      </c>
      <c r="E194" s="39" t="str">
        <f t="shared" si="2"/>
        <v>Erie International Tom Ridge Field | United States</v>
      </c>
    </row>
    <row r="195" spans="2:5" ht="15" hidden="1" customHeight="1" x14ac:dyDescent="0.25">
      <c r="B195" s="40"/>
      <c r="C195" s="39" t="str">
        <f>Inputs!T188</f>
        <v>Erzurum International Airport | Turkey</v>
      </c>
      <c r="E195" s="39" t="str">
        <f t="shared" si="2"/>
        <v>Erzurum International Airport | Turkey</v>
      </c>
    </row>
    <row r="196" spans="2:5" ht="15" hidden="1" customHeight="1" x14ac:dyDescent="0.25">
      <c r="B196" s="40"/>
      <c r="C196" s="39" t="str">
        <f>Inputs!T189</f>
        <v>Esenboğa International Airport | Turkey</v>
      </c>
      <c r="E196" s="39" t="str">
        <f t="shared" si="2"/>
        <v>Esenboğa International Airport | Turkey</v>
      </c>
    </row>
    <row r="197" spans="2:5" ht="15" hidden="1" customHeight="1" x14ac:dyDescent="0.25">
      <c r="B197" s="40"/>
      <c r="C197" s="39" t="str">
        <f>Inputs!T190</f>
        <v>EuroAirport Basel-Mulhouse-Freiburg Airport | France</v>
      </c>
      <c r="E197" s="39" t="str">
        <f t="shared" si="2"/>
        <v>EuroAirport Basel-Mulhouse-Freiburg Airport | France</v>
      </c>
    </row>
    <row r="198" spans="2:5" ht="15" hidden="1" customHeight="1" x14ac:dyDescent="0.25">
      <c r="B198" s="40"/>
      <c r="C198" s="39" t="str">
        <f>Inputs!T191</f>
        <v>Exeter International Airport | United Kingdom</v>
      </c>
      <c r="E198" s="39" t="str">
        <f t="shared" si="2"/>
        <v>Exeter International Airport | United Kingdom</v>
      </c>
    </row>
    <row r="199" spans="2:5" ht="15" hidden="1" customHeight="1" x14ac:dyDescent="0.25">
      <c r="B199" s="40"/>
      <c r="C199" s="39" t="str">
        <f>Inputs!T192</f>
        <v>Faa'a International Airport | French Polynesia</v>
      </c>
      <c r="E199" s="39" t="str">
        <f t="shared" si="2"/>
        <v>Faa'a International Airport | French Polynesia</v>
      </c>
    </row>
    <row r="200" spans="2:5" ht="15" hidden="1" customHeight="1" x14ac:dyDescent="0.25">
      <c r="B200" s="40"/>
      <c r="C200" s="39" t="str">
        <f>Inputs!T193</f>
        <v>Fairbanks International Airport | United States</v>
      </c>
      <c r="E200" s="39" t="str">
        <f t="shared" si="2"/>
        <v>Fairbanks International Airport | United States</v>
      </c>
    </row>
    <row r="201" spans="2:5" ht="15" hidden="1" customHeight="1" x14ac:dyDescent="0.25">
      <c r="B201" s="40"/>
      <c r="C201" s="39" t="str">
        <f>Inputs!T194</f>
        <v>Fairchild Air Force Base | United States</v>
      </c>
      <c r="E201" s="39" t="str">
        <f t="shared" si="2"/>
        <v>Fairchild Air Force Base | United States</v>
      </c>
    </row>
    <row r="202" spans="2:5" ht="15" hidden="1" customHeight="1" x14ac:dyDescent="0.25">
      <c r="B202" s="40"/>
      <c r="C202" s="39" t="str">
        <f>Inputs!T195</f>
        <v>Falcone-Borsellino Airport | Italy</v>
      </c>
      <c r="E202" s="39" t="str">
        <f t="shared" si="2"/>
        <v>Falcone-Borsellino Airport | Italy</v>
      </c>
    </row>
    <row r="203" spans="2:5" ht="15" hidden="1" customHeight="1" x14ac:dyDescent="0.25">
      <c r="B203" s="40"/>
      <c r="C203" s="39" t="str">
        <f>Inputs!T196</f>
        <v>Faro Airport | Portugal</v>
      </c>
      <c r="E203" s="39" t="str">
        <f t="shared" si="2"/>
        <v>Faro Airport | Portugal</v>
      </c>
    </row>
    <row r="204" spans="2:5" ht="15" hidden="1" customHeight="1" x14ac:dyDescent="0.25">
      <c r="B204" s="40"/>
      <c r="C204" s="39" t="str">
        <f>Inputs!T197</f>
        <v>Fort Lauderdale Hollywood International Airport | United States</v>
      </c>
      <c r="E204" s="39" t="str">
        <f t="shared" si="2"/>
        <v>Fort Lauderdale Hollywood International Airport | United States</v>
      </c>
    </row>
    <row r="205" spans="2:5" ht="15" hidden="1" customHeight="1" x14ac:dyDescent="0.25">
      <c r="B205" s="40"/>
      <c r="C205" s="39" t="str">
        <f>Inputs!T198</f>
        <v>Fort Smith Regional Airport | United States</v>
      </c>
      <c r="E205" s="39" t="str">
        <f t="shared" ref="E205:E268" si="3">C205</f>
        <v>Fort Smith Regional Airport | United States</v>
      </c>
    </row>
    <row r="206" spans="2:5" ht="15" hidden="1" customHeight="1" x14ac:dyDescent="0.25">
      <c r="B206" s="40"/>
      <c r="C206" s="39" t="str">
        <f>Inputs!T199</f>
        <v>Fort Wayne International Airport | United States</v>
      </c>
      <c r="E206" s="39" t="str">
        <f t="shared" si="3"/>
        <v>Fort Wayne International Airport | United States</v>
      </c>
    </row>
    <row r="207" spans="2:5" ht="15" hidden="1" customHeight="1" x14ac:dyDescent="0.25">
      <c r="B207" s="40"/>
      <c r="C207" s="39" t="str">
        <f>Inputs!T200</f>
        <v>Fort Worth Alliance Airport | United States</v>
      </c>
      <c r="E207" s="39" t="str">
        <f t="shared" si="3"/>
        <v>Fort Worth Alliance Airport | United States</v>
      </c>
    </row>
    <row r="208" spans="2:5" ht="15" hidden="1" customHeight="1" x14ac:dyDescent="0.25">
      <c r="B208" s="40"/>
      <c r="C208" s="39" t="str">
        <f>Inputs!T201</f>
        <v>Fort Worth Meacham International Airport | United States</v>
      </c>
      <c r="E208" s="39" t="str">
        <f t="shared" si="3"/>
        <v>Fort Worth Meacham International Airport | United States</v>
      </c>
    </row>
    <row r="209" spans="2:5" ht="15" hidden="1" customHeight="1" x14ac:dyDescent="0.25">
      <c r="B209" s="40"/>
      <c r="C209" s="39" t="str">
        <f>Inputs!T202</f>
        <v>Francisco Bangoy International Airport | Philippines</v>
      </c>
      <c r="E209" s="39" t="str">
        <f t="shared" si="3"/>
        <v>Francisco Bangoy International Airport | Philippines</v>
      </c>
    </row>
    <row r="210" spans="2:5" ht="15" hidden="1" customHeight="1" x14ac:dyDescent="0.25">
      <c r="B210" s="40"/>
      <c r="C210" s="39" t="str">
        <f>Inputs!T203</f>
        <v>Francisco de Sá Carneiro Airport | Portugal</v>
      </c>
      <c r="E210" s="39" t="str">
        <f t="shared" si="3"/>
        <v>Francisco de Sá Carneiro Airport | Portugal</v>
      </c>
    </row>
    <row r="211" spans="2:5" ht="15" hidden="1" customHeight="1" x14ac:dyDescent="0.25">
      <c r="B211" s="40"/>
      <c r="C211" s="39" t="str">
        <f>Inputs!T204</f>
        <v>Frankfurt am Main Airport | Germany</v>
      </c>
      <c r="E211" s="39" t="str">
        <f t="shared" si="3"/>
        <v>Frankfurt am Main Airport | Germany</v>
      </c>
    </row>
    <row r="212" spans="2:5" ht="15" hidden="1" customHeight="1" x14ac:dyDescent="0.25">
      <c r="B212" s="40"/>
      <c r="C212" s="39" t="str">
        <f>Inputs!T205</f>
        <v>Fukuoka Airport | Japan</v>
      </c>
      <c r="E212" s="39" t="str">
        <f t="shared" si="3"/>
        <v>Fukuoka Airport | Japan</v>
      </c>
    </row>
    <row r="213" spans="2:5" ht="15" hidden="1" customHeight="1" x14ac:dyDescent="0.25">
      <c r="B213" s="40"/>
      <c r="C213" s="39" t="str">
        <f>Inputs!T206</f>
        <v>Fuzhou Changle International Airport | China</v>
      </c>
      <c r="E213" s="39" t="str">
        <f t="shared" si="3"/>
        <v>Fuzhou Changle International Airport | China</v>
      </c>
    </row>
    <row r="214" spans="2:5" ht="15" hidden="1" customHeight="1" x14ac:dyDescent="0.25">
      <c r="B214" s="40"/>
      <c r="C214" s="39" t="str">
        <f>Inputs!T207</f>
        <v>Gaziantep International Airport | Turkey</v>
      </c>
      <c r="E214" s="39" t="str">
        <f t="shared" si="3"/>
        <v>Gaziantep International Airport | Turkey</v>
      </c>
    </row>
    <row r="215" spans="2:5" ht="15" hidden="1" customHeight="1" x14ac:dyDescent="0.25">
      <c r="B215" s="40"/>
      <c r="C215" s="39" t="str">
        <f>Inputs!T208</f>
        <v>Gdańsk Lech Wałęsa Airport | Poland</v>
      </c>
      <c r="E215" s="39" t="str">
        <f t="shared" si="3"/>
        <v>Gdańsk Lech Wałęsa Airport | Poland</v>
      </c>
    </row>
    <row r="216" spans="2:5" ht="15" hidden="1" customHeight="1" x14ac:dyDescent="0.25">
      <c r="B216" s="40"/>
      <c r="C216" s="39" t="str">
        <f>Inputs!T209</f>
        <v>General Abelardo L. Rodríguez International Airport | Mexico</v>
      </c>
      <c r="E216" s="39" t="str">
        <f t="shared" si="3"/>
        <v>General Abelardo L. Rodríguez International Airport | Mexico</v>
      </c>
    </row>
    <row r="217" spans="2:5" ht="15" hidden="1" customHeight="1" x14ac:dyDescent="0.25">
      <c r="B217" s="40"/>
      <c r="C217" s="39" t="str">
        <f>Inputs!T210</f>
        <v>General Edward Lawrence Logan International Airport | United States</v>
      </c>
      <c r="E217" s="39" t="str">
        <f t="shared" si="3"/>
        <v>General Edward Lawrence Logan International Airport | United States</v>
      </c>
    </row>
    <row r="218" spans="2:5" ht="15" hidden="1" customHeight="1" x14ac:dyDescent="0.25">
      <c r="B218" s="40"/>
      <c r="C218" s="39" t="str">
        <f>Inputs!T211</f>
        <v>General Ignacio P. Garcia International Airport | Mexico</v>
      </c>
      <c r="E218" s="39" t="str">
        <f t="shared" si="3"/>
        <v>General Ignacio P. Garcia International Airport | Mexico</v>
      </c>
    </row>
    <row r="219" spans="2:5" ht="15" hidden="1" customHeight="1" x14ac:dyDescent="0.25">
      <c r="B219" s="40"/>
      <c r="C219" s="39" t="str">
        <f>Inputs!T212</f>
        <v>General José Antonio Anzoategui International Airport | Venezuela, Bolivarian Republic of</v>
      </c>
      <c r="E219" s="39" t="str">
        <f t="shared" si="3"/>
        <v>General José Antonio Anzoategui International Airport | Venezuela, Bolivarian Republic of</v>
      </c>
    </row>
    <row r="220" spans="2:5" ht="15" hidden="1" customHeight="1" x14ac:dyDescent="0.25">
      <c r="B220" s="40"/>
      <c r="C220" s="39" t="str">
        <f>Inputs!T213</f>
        <v>General Juan N Alvarez International Airport | Mexico</v>
      </c>
      <c r="E220" s="39" t="str">
        <f t="shared" si="3"/>
        <v>General Juan N Alvarez International Airport | Mexico</v>
      </c>
    </row>
    <row r="221" spans="2:5" ht="15" hidden="1" customHeight="1" x14ac:dyDescent="0.25">
      <c r="B221" s="40"/>
      <c r="C221" s="39" t="str">
        <f>Inputs!T214</f>
        <v>General Mariano Escobedo International Airport | Mexico</v>
      </c>
      <c r="E221" s="39" t="str">
        <f t="shared" si="3"/>
        <v>General Mariano Escobedo International Airport | Mexico</v>
      </c>
    </row>
    <row r="222" spans="2:5" ht="15" hidden="1" customHeight="1" x14ac:dyDescent="0.25">
      <c r="B222" s="40"/>
      <c r="C222" s="39" t="str">
        <f>Inputs!T215</f>
        <v>General Mitchell International Airport | United States</v>
      </c>
      <c r="E222" s="39" t="str">
        <f t="shared" si="3"/>
        <v>General Mitchell International Airport | United States</v>
      </c>
    </row>
    <row r="223" spans="2:5" ht="15" hidden="1" customHeight="1" x14ac:dyDescent="0.25">
      <c r="B223" s="40"/>
      <c r="C223" s="39" t="str">
        <f>Inputs!T216</f>
        <v>General Wayne A. Downing Peoria International Airport | United States</v>
      </c>
      <c r="E223" s="39" t="str">
        <f t="shared" si="3"/>
        <v>General Wayne A. Downing Peoria International Airport | United States</v>
      </c>
    </row>
    <row r="224" spans="2:5" ht="15" hidden="1" customHeight="1" x14ac:dyDescent="0.25">
      <c r="B224" s="40"/>
      <c r="C224" s="39" t="str">
        <f>Inputs!T217</f>
        <v>Geneva Cointrin International Airport | Switzerland</v>
      </c>
      <c r="E224" s="39" t="str">
        <f t="shared" si="3"/>
        <v>Geneva Cointrin International Airport | Switzerland</v>
      </c>
    </row>
    <row r="225" spans="2:5" ht="15" hidden="1" customHeight="1" x14ac:dyDescent="0.25">
      <c r="B225" s="40"/>
      <c r="C225" s="39" t="str">
        <f>Inputs!T218</f>
        <v>Genoa Cristoforo Colombo Airport | Italy</v>
      </c>
      <c r="E225" s="39" t="str">
        <f t="shared" si="3"/>
        <v>Genoa Cristoforo Colombo Airport | Italy</v>
      </c>
    </row>
    <row r="226" spans="2:5" ht="15" hidden="1" customHeight="1" x14ac:dyDescent="0.25">
      <c r="B226" s="40"/>
      <c r="C226" s="39" t="str">
        <f>Inputs!T219</f>
        <v>George Airport | South Africa</v>
      </c>
      <c r="E226" s="39" t="str">
        <f t="shared" si="3"/>
        <v>George Airport | South Africa</v>
      </c>
    </row>
    <row r="227" spans="2:5" ht="15" hidden="1" customHeight="1" x14ac:dyDescent="0.25">
      <c r="B227" s="40"/>
      <c r="C227" s="39" t="str">
        <f>Inputs!T220</f>
        <v>George Best Belfast City Airport | United Kingdom</v>
      </c>
      <c r="E227" s="39" t="str">
        <f t="shared" si="3"/>
        <v>George Best Belfast City Airport | United Kingdom</v>
      </c>
    </row>
    <row r="228" spans="2:5" ht="15" hidden="1" customHeight="1" x14ac:dyDescent="0.25">
      <c r="B228" s="40"/>
      <c r="C228" s="39" t="str">
        <f>Inputs!T221</f>
        <v>George Bush Intercontinental Houston Airport | United States</v>
      </c>
      <c r="E228" s="39" t="str">
        <f t="shared" si="3"/>
        <v>George Bush Intercontinental Houston Airport | United States</v>
      </c>
    </row>
    <row r="229" spans="2:5" ht="15" hidden="1" customHeight="1" x14ac:dyDescent="0.25">
      <c r="B229" s="40"/>
      <c r="C229" s="39" t="str">
        <f>Inputs!T222</f>
        <v>Gimhae International Airport | Korea, Republic of</v>
      </c>
      <c r="E229" s="39" t="str">
        <f t="shared" si="3"/>
        <v>Gimhae International Airport | Korea, Republic of</v>
      </c>
    </row>
    <row r="230" spans="2:5" ht="15" hidden="1" customHeight="1" x14ac:dyDescent="0.25">
      <c r="B230" s="40"/>
      <c r="C230" s="39" t="str">
        <f>Inputs!T223</f>
        <v>Gimpo International Airport | Korea, Republic of</v>
      </c>
      <c r="E230" s="39" t="str">
        <f t="shared" si="3"/>
        <v>Gimpo International Airport | Korea, Republic of</v>
      </c>
    </row>
    <row r="231" spans="2:5" ht="15" hidden="1" customHeight="1" x14ac:dyDescent="0.25">
      <c r="B231" s="40"/>
      <c r="C231" s="39" t="str">
        <f>Inputs!T224</f>
        <v>Glasgow International Airport | United Kingdom</v>
      </c>
      <c r="E231" s="39" t="str">
        <f t="shared" si="3"/>
        <v>Glasgow International Airport | United Kingdom</v>
      </c>
    </row>
    <row r="232" spans="2:5" ht="15" hidden="1" customHeight="1" x14ac:dyDescent="0.25">
      <c r="B232" s="40"/>
      <c r="C232" s="39" t="str">
        <f>Inputs!T225</f>
        <v>Gothenburg-Landvetter Airport | Sweden</v>
      </c>
      <c r="E232" s="39" t="str">
        <f t="shared" si="3"/>
        <v>Gothenburg-Landvetter Airport | Sweden</v>
      </c>
    </row>
    <row r="233" spans="2:5" ht="15" hidden="1" customHeight="1" x14ac:dyDescent="0.25">
      <c r="B233" s="40"/>
      <c r="C233" s="39" t="str">
        <f>Inputs!T226</f>
        <v>Governador Aluízio Alves International Airport | Brazil</v>
      </c>
      <c r="E233" s="39" t="str">
        <f t="shared" si="3"/>
        <v>Governador Aluízio Alves International Airport | Brazil</v>
      </c>
    </row>
    <row r="234" spans="2:5" ht="15" hidden="1" customHeight="1" x14ac:dyDescent="0.25">
      <c r="B234" s="40"/>
      <c r="C234" s="39" t="str">
        <f>Inputs!T227</f>
        <v>Gran Canaria Airport | Spain</v>
      </c>
      <c r="E234" s="39" t="str">
        <f t="shared" si="3"/>
        <v>Gran Canaria Airport | Spain</v>
      </c>
    </row>
    <row r="235" spans="2:5" ht="15" hidden="1" customHeight="1" x14ac:dyDescent="0.25">
      <c r="B235" s="40"/>
      <c r="C235" s="39" t="str">
        <f>Inputs!T228</f>
        <v>Greater Rochester International Airport | United States</v>
      </c>
      <c r="E235" s="39" t="str">
        <f t="shared" si="3"/>
        <v>Greater Rochester International Airport | United States</v>
      </c>
    </row>
    <row r="236" spans="2:5" ht="15" hidden="1" customHeight="1" x14ac:dyDescent="0.25">
      <c r="B236" s="40"/>
      <c r="C236" s="39" t="str">
        <f>Inputs!T229</f>
        <v>Greenville Spartanburg International Airport | United States</v>
      </c>
      <c r="E236" s="39" t="str">
        <f t="shared" si="3"/>
        <v>Greenville Spartanburg International Airport | United States</v>
      </c>
    </row>
    <row r="237" spans="2:5" ht="15" hidden="1" customHeight="1" x14ac:dyDescent="0.25">
      <c r="B237" s="40"/>
      <c r="C237" s="39" t="str">
        <f>Inputs!T230</f>
        <v>Grissom Air Reserve Base | United States</v>
      </c>
      <c r="E237" s="39" t="str">
        <f t="shared" si="3"/>
        <v>Grissom Air Reserve Base | United States</v>
      </c>
    </row>
    <row r="238" spans="2:5" ht="15" hidden="1" customHeight="1" x14ac:dyDescent="0.25">
      <c r="B238" s="40"/>
      <c r="C238" s="39" t="str">
        <f>Inputs!T231</f>
        <v>Grozny North Airport | Russian Federation</v>
      </c>
      <c r="E238" s="39" t="str">
        <f t="shared" si="3"/>
        <v>Grozny North Airport | Russian Federation</v>
      </c>
    </row>
    <row r="239" spans="2:5" ht="15" hidden="1" customHeight="1" x14ac:dyDescent="0.25">
      <c r="B239" s="40"/>
      <c r="C239" s="39" t="str">
        <f>Inputs!T232</f>
        <v>Guangzhou Baiyun International Airport | China</v>
      </c>
      <c r="E239" s="39" t="str">
        <f t="shared" si="3"/>
        <v>Guangzhou Baiyun International Airport | China</v>
      </c>
    </row>
    <row r="240" spans="2:5" ht="15" hidden="1" customHeight="1" x14ac:dyDescent="0.25">
      <c r="B240" s="40"/>
      <c r="C240" s="39" t="str">
        <f>Inputs!T233</f>
        <v>Guarulhos - Governador André Franco Montoro International Airport | Brazil</v>
      </c>
      <c r="E240" s="39" t="str">
        <f t="shared" si="3"/>
        <v>Guarulhos - Governador André Franco Montoro International Airport | Brazil</v>
      </c>
    </row>
    <row r="241" spans="2:5" ht="15" hidden="1" customHeight="1" x14ac:dyDescent="0.25">
      <c r="B241" s="40"/>
      <c r="C241" s="39" t="str">
        <f>Inputs!T234</f>
        <v>Guilin Liangjiang International Airport | China</v>
      </c>
      <c r="E241" s="39" t="str">
        <f t="shared" si="3"/>
        <v>Guilin Liangjiang International Airport | China</v>
      </c>
    </row>
    <row r="242" spans="2:5" ht="15" hidden="1" customHeight="1" x14ac:dyDescent="0.25">
      <c r="B242" s="40"/>
      <c r="C242" s="39" t="str">
        <f>Inputs!T235</f>
        <v>Gulfport Biloxi International Airport | United States</v>
      </c>
      <c r="E242" s="39" t="str">
        <f t="shared" si="3"/>
        <v>Gulfport Biloxi International Airport | United States</v>
      </c>
    </row>
    <row r="243" spans="2:5" ht="15" hidden="1" customHeight="1" x14ac:dyDescent="0.25">
      <c r="B243" s="40"/>
      <c r="C243" s="39" t="str">
        <f>Inputs!T236</f>
        <v>Haikou Meilan International Airport | China</v>
      </c>
      <c r="E243" s="39" t="str">
        <f t="shared" si="3"/>
        <v>Haikou Meilan International Airport | China</v>
      </c>
    </row>
    <row r="244" spans="2:5" ht="15" hidden="1" customHeight="1" x14ac:dyDescent="0.25">
      <c r="B244" s="40"/>
      <c r="C244" s="39" t="str">
        <f>Inputs!T237</f>
        <v>Halifax / Stanfield International Airport | Canada</v>
      </c>
      <c r="E244" s="39" t="str">
        <f t="shared" si="3"/>
        <v>Halifax / Stanfield International Airport | Canada</v>
      </c>
    </row>
    <row r="245" spans="2:5" ht="15" hidden="1" customHeight="1" x14ac:dyDescent="0.25">
      <c r="B245" s="40"/>
      <c r="C245" s="39" t="str">
        <f>Inputs!T238</f>
        <v>Hamad International Airport | Qatar</v>
      </c>
      <c r="E245" s="39" t="str">
        <f t="shared" si="3"/>
        <v>Hamad International Airport | Qatar</v>
      </c>
    </row>
    <row r="246" spans="2:5" ht="15" hidden="1" customHeight="1" x14ac:dyDescent="0.25">
      <c r="B246" s="40"/>
      <c r="C246" s="39" t="str">
        <f>Inputs!T239</f>
        <v>Hamburg Airport | Germany</v>
      </c>
      <c r="E246" s="39" t="str">
        <f t="shared" si="3"/>
        <v>Hamburg Airport | Germany</v>
      </c>
    </row>
    <row r="247" spans="2:5" ht="15" hidden="1" customHeight="1" x14ac:dyDescent="0.25">
      <c r="B247" s="40"/>
      <c r="C247" s="39" t="str">
        <f>Inputs!T240</f>
        <v>Hangzhou Xiaoshan International Airport | China</v>
      </c>
      <c r="E247" s="39" t="str">
        <f t="shared" si="3"/>
        <v>Hangzhou Xiaoshan International Airport | China</v>
      </c>
    </row>
    <row r="248" spans="2:5" ht="15" hidden="1" customHeight="1" x14ac:dyDescent="0.25">
      <c r="B248" s="40"/>
      <c r="C248" s="39" t="str">
        <f>Inputs!T241</f>
        <v>Hannover Airport | Germany</v>
      </c>
      <c r="E248" s="39" t="str">
        <f t="shared" si="3"/>
        <v>Hannover Airport | Germany</v>
      </c>
    </row>
    <row r="249" spans="2:5" ht="15" hidden="1" customHeight="1" x14ac:dyDescent="0.25">
      <c r="B249" s="40"/>
      <c r="C249" s="39" t="str">
        <f>Inputs!T242</f>
        <v>Hartsfield Jackson Atlanta International Airport | United States</v>
      </c>
      <c r="E249" s="39" t="str">
        <f t="shared" si="3"/>
        <v>Hartsfield Jackson Atlanta International Airport | United States</v>
      </c>
    </row>
    <row r="250" spans="2:5" ht="15" hidden="1" customHeight="1" x14ac:dyDescent="0.25">
      <c r="B250" s="40"/>
      <c r="C250" s="39" t="str">
        <f>Inputs!T243</f>
        <v>Hasanuddin International Airport | Indonesia</v>
      </c>
      <c r="E250" s="39" t="str">
        <f t="shared" si="3"/>
        <v>Hasanuddin International Airport | Indonesia</v>
      </c>
    </row>
    <row r="251" spans="2:5" ht="15" hidden="1" customHeight="1" x14ac:dyDescent="0.25">
      <c r="B251" s="40"/>
      <c r="C251" s="39" t="str">
        <f>Inputs!T244</f>
        <v>Hazrat Shahjalal International Airport | Bangladesh</v>
      </c>
      <c r="E251" s="39" t="str">
        <f t="shared" si="3"/>
        <v>Hazrat Shahjalal International Airport | Bangladesh</v>
      </c>
    </row>
    <row r="252" spans="2:5" ht="15" hidden="1" customHeight="1" x14ac:dyDescent="0.25">
      <c r="B252" s="40"/>
      <c r="C252" s="39" t="str">
        <f>Inputs!T245</f>
        <v>Helsinki Vantaa Airport | Finland</v>
      </c>
      <c r="E252" s="39" t="str">
        <f t="shared" si="3"/>
        <v>Helsinki Vantaa Airport | Finland</v>
      </c>
    </row>
    <row r="253" spans="2:5" ht="15" hidden="1" customHeight="1" x14ac:dyDescent="0.25">
      <c r="B253" s="40"/>
      <c r="C253" s="39" t="str">
        <f>Inputs!T246</f>
        <v>Henri Coandă International Airport | Romania</v>
      </c>
      <c r="E253" s="39" t="str">
        <f t="shared" si="3"/>
        <v>Henri Coandă International Airport | Romania</v>
      </c>
    </row>
    <row r="254" spans="2:5" ht="15" hidden="1" customHeight="1" x14ac:dyDescent="0.25">
      <c r="B254" s="40"/>
      <c r="C254" s="39" t="str">
        <f>Inputs!T247</f>
        <v>Heraklion International Nikos Kazantzakis Airport | Greece</v>
      </c>
      <c r="E254" s="39" t="str">
        <f t="shared" si="3"/>
        <v>Heraklion International Nikos Kazantzakis Airport | Greece</v>
      </c>
    </row>
    <row r="255" spans="2:5" ht="15" hidden="1" customHeight="1" x14ac:dyDescent="0.25">
      <c r="B255" s="40"/>
      <c r="C255" s="39" t="str">
        <f>Inputs!T248</f>
        <v>Hercílio Luz International Airport | Brazil</v>
      </c>
      <c r="E255" s="39" t="str">
        <f t="shared" si="3"/>
        <v>Hercílio Luz International Airport | Brazil</v>
      </c>
    </row>
    <row r="256" spans="2:5" ht="15" hidden="1" customHeight="1" x14ac:dyDescent="0.25">
      <c r="B256" s="40"/>
      <c r="C256" s="39" t="str">
        <f>Inputs!T249</f>
        <v>Heydar Aliyev International Airport | Azerbaijan</v>
      </c>
      <c r="E256" s="39" t="str">
        <f t="shared" si="3"/>
        <v>Heydar Aliyev International Airport | Azerbaijan</v>
      </c>
    </row>
    <row r="257" spans="2:5" ht="15" hidden="1" customHeight="1" x14ac:dyDescent="0.25">
      <c r="B257" s="40"/>
      <c r="C257" s="39" t="str">
        <f>Inputs!T250</f>
        <v>Holloman Air Force Base | United States</v>
      </c>
      <c r="E257" s="39" t="str">
        <f t="shared" si="3"/>
        <v>Holloman Air Force Base | United States</v>
      </c>
    </row>
    <row r="258" spans="2:5" ht="15" hidden="1" customHeight="1" x14ac:dyDescent="0.25">
      <c r="B258" s="40"/>
      <c r="C258" s="39" t="str">
        <f>Inputs!T251</f>
        <v>Hong Kong International Airport | Hong Kong</v>
      </c>
      <c r="E258" s="39" t="str">
        <f t="shared" si="3"/>
        <v>Hong Kong International Airport | Hong Kong</v>
      </c>
    </row>
    <row r="259" spans="2:5" ht="15" hidden="1" customHeight="1" x14ac:dyDescent="0.25">
      <c r="B259" s="40"/>
      <c r="C259" s="39" t="str">
        <f>Inputs!T252</f>
        <v>Hosea Kutako International Airport | Namibia</v>
      </c>
      <c r="E259" s="39" t="str">
        <f t="shared" si="3"/>
        <v>Hosea Kutako International Airport | Namibia</v>
      </c>
    </row>
    <row r="260" spans="2:5" ht="15" hidden="1" customHeight="1" x14ac:dyDescent="0.25">
      <c r="B260" s="40"/>
      <c r="C260" s="39" t="str">
        <f>Inputs!T253</f>
        <v>Houari Boumediene Airport | Algeria</v>
      </c>
      <c r="E260" s="39" t="str">
        <f t="shared" si="3"/>
        <v>Houari Boumediene Airport | Algeria</v>
      </c>
    </row>
    <row r="261" spans="2:5" ht="15" hidden="1" customHeight="1" x14ac:dyDescent="0.25">
      <c r="B261" s="40"/>
      <c r="C261" s="39" t="str">
        <f>Inputs!T254</f>
        <v>Humberto Delgado Airport (Lisbon Portela Airport) | Portugal</v>
      </c>
      <c r="E261" s="39" t="str">
        <f t="shared" si="3"/>
        <v>Humberto Delgado Airport (Lisbon Portela Airport) | Portugal</v>
      </c>
    </row>
    <row r="262" spans="2:5" ht="15" hidden="1" customHeight="1" x14ac:dyDescent="0.25">
      <c r="B262" s="40"/>
      <c r="C262" s="39" t="str">
        <f>Inputs!T255</f>
        <v>Huntsville International Carl T Jones Field | United States</v>
      </c>
      <c r="E262" s="39" t="str">
        <f t="shared" si="3"/>
        <v>Huntsville International Carl T Jones Field | United States</v>
      </c>
    </row>
    <row r="263" spans="2:5" ht="15" hidden="1" customHeight="1" x14ac:dyDescent="0.25">
      <c r="B263" s="40"/>
      <c r="C263" s="39" t="str">
        <f>Inputs!T256</f>
        <v>Hurghada International Airport | Egypt</v>
      </c>
      <c r="E263" s="39" t="str">
        <f t="shared" si="3"/>
        <v>Hurghada International Airport | Egypt</v>
      </c>
    </row>
    <row r="264" spans="2:5" ht="15" hidden="1" customHeight="1" x14ac:dyDescent="0.25">
      <c r="B264" s="40"/>
      <c r="C264" s="39" t="str">
        <f>Inputs!T257</f>
        <v>Imam Khomeini International Airport | Iran, Islamic Republic of</v>
      </c>
      <c r="E264" s="39" t="str">
        <f t="shared" si="3"/>
        <v>Imam Khomeini International Airport | Iran, Islamic Republic of</v>
      </c>
    </row>
    <row r="265" spans="2:5" ht="15" hidden="1" customHeight="1" x14ac:dyDescent="0.25">
      <c r="B265" s="40"/>
      <c r="C265" s="39" t="str">
        <f>Inputs!T258</f>
        <v>Incheon International Airport | Korea, Republic of</v>
      </c>
      <c r="E265" s="39" t="str">
        <f t="shared" si="3"/>
        <v>Incheon International Airport | Korea, Republic of</v>
      </c>
    </row>
    <row r="266" spans="2:5" ht="15" hidden="1" customHeight="1" x14ac:dyDescent="0.25">
      <c r="B266" s="40"/>
      <c r="C266" s="39" t="str">
        <f>Inputs!T259</f>
        <v>Indianapolis International Airport | United States</v>
      </c>
      <c r="E266" s="39" t="str">
        <f t="shared" si="3"/>
        <v>Indianapolis International Airport | United States</v>
      </c>
    </row>
    <row r="267" spans="2:5" ht="15" hidden="1" customHeight="1" x14ac:dyDescent="0.25">
      <c r="B267" s="40"/>
      <c r="C267" s="39" t="str">
        <f>Inputs!T260</f>
        <v>Indira Gandhi International Airport | India</v>
      </c>
      <c r="E267" s="39" t="str">
        <f t="shared" si="3"/>
        <v>Indira Gandhi International Airport | India</v>
      </c>
    </row>
    <row r="268" spans="2:5" ht="15" hidden="1" customHeight="1" x14ac:dyDescent="0.25">
      <c r="B268" s="40"/>
      <c r="C268" s="39" t="str">
        <f>Inputs!T261</f>
        <v>Islamabad International Airport | Pakistan</v>
      </c>
      <c r="E268" s="39" t="str">
        <f t="shared" si="3"/>
        <v>Islamabad International Airport | Pakistan</v>
      </c>
    </row>
    <row r="269" spans="2:5" ht="15" hidden="1" customHeight="1" x14ac:dyDescent="0.25">
      <c r="B269" s="40"/>
      <c r="C269" s="39" t="str">
        <f>Inputs!T262</f>
        <v>Istanbul Airport | Turkey</v>
      </c>
      <c r="E269" s="39" t="str">
        <f t="shared" ref="E269:E332" si="4">C269</f>
        <v>Istanbul Airport | Turkey</v>
      </c>
    </row>
    <row r="270" spans="2:5" ht="15" hidden="1" customHeight="1" x14ac:dyDescent="0.25">
      <c r="B270" s="40"/>
      <c r="C270" s="39" t="str">
        <f>Inputs!T263</f>
        <v>Ivato Airport | Madagascar</v>
      </c>
      <c r="E270" s="39" t="str">
        <f t="shared" si="4"/>
        <v>Ivato Airport | Madagascar</v>
      </c>
    </row>
    <row r="271" spans="2:5" ht="15" hidden="1" customHeight="1" x14ac:dyDescent="0.25">
      <c r="B271" s="40"/>
      <c r="C271" s="39" t="str">
        <f>Inputs!T264</f>
        <v>Jackson-Medgar Wiley Evers International Airport | United States</v>
      </c>
      <c r="E271" s="39" t="str">
        <f t="shared" si="4"/>
        <v>Jackson-Medgar Wiley Evers International Airport | United States</v>
      </c>
    </row>
    <row r="272" spans="2:5" ht="15" hidden="1" customHeight="1" x14ac:dyDescent="0.25">
      <c r="B272" s="40"/>
      <c r="C272" s="39" t="str">
        <f>Inputs!T265</f>
        <v>Jacksonville International Airport | United States</v>
      </c>
      <c r="E272" s="39" t="str">
        <f t="shared" si="4"/>
        <v>Jacksonville International Airport | United States</v>
      </c>
    </row>
    <row r="273" spans="2:5" ht="15" hidden="1" customHeight="1" x14ac:dyDescent="0.25">
      <c r="B273" s="40"/>
      <c r="C273" s="39" t="str">
        <f>Inputs!T266</f>
        <v>James M Cox Dayton International Airport | United States</v>
      </c>
      <c r="E273" s="39" t="str">
        <f t="shared" si="4"/>
        <v>James M Cox Dayton International Airport | United States</v>
      </c>
    </row>
    <row r="274" spans="2:5" ht="15" hidden="1" customHeight="1" x14ac:dyDescent="0.25">
      <c r="B274" s="40"/>
      <c r="C274" s="39" t="str">
        <f>Inputs!T267</f>
        <v>Jeju International Airport | Korea, Republic of</v>
      </c>
      <c r="E274" s="39" t="str">
        <f t="shared" si="4"/>
        <v>Jeju International Airport | Korea, Republic of</v>
      </c>
    </row>
    <row r="275" spans="2:5" ht="15" hidden="1" customHeight="1" x14ac:dyDescent="0.25">
      <c r="B275" s="40"/>
      <c r="C275" s="39" t="str">
        <f>Inputs!T268</f>
        <v>João Paulo II Airport | Portugal</v>
      </c>
      <c r="E275" s="39" t="str">
        <f t="shared" si="4"/>
        <v>João Paulo II Airport | Portugal</v>
      </c>
    </row>
    <row r="276" spans="2:5" ht="15" hidden="1" customHeight="1" x14ac:dyDescent="0.25">
      <c r="B276" s="40"/>
      <c r="C276" s="39" t="str">
        <f>Inputs!T269</f>
        <v>John F Kennedy International Airport | United States</v>
      </c>
      <c r="E276" s="39" t="str">
        <f t="shared" si="4"/>
        <v>John F Kennedy International Airport | United States</v>
      </c>
    </row>
    <row r="277" spans="2:5" ht="15" hidden="1" customHeight="1" x14ac:dyDescent="0.25">
      <c r="B277" s="40"/>
      <c r="C277" s="39" t="str">
        <f>Inputs!T270</f>
        <v>John Glenn Columbus International Airport | United States</v>
      </c>
      <c r="E277" s="39" t="str">
        <f t="shared" si="4"/>
        <v>John Glenn Columbus International Airport | United States</v>
      </c>
    </row>
    <row r="278" spans="2:5" ht="15" hidden="1" customHeight="1" x14ac:dyDescent="0.25">
      <c r="B278" s="40"/>
      <c r="C278" s="39" t="str">
        <f>Inputs!T271</f>
        <v>John Wayne Airport-Orange County Airport | United States</v>
      </c>
      <c r="E278" s="39" t="str">
        <f t="shared" si="4"/>
        <v>John Wayne Airport-Orange County Airport | United States</v>
      </c>
    </row>
    <row r="279" spans="2:5" ht="15" hidden="1" customHeight="1" x14ac:dyDescent="0.25">
      <c r="B279" s="40"/>
      <c r="C279" s="39" t="str">
        <f>Inputs!T272</f>
        <v>Joint Base Andrews | United States</v>
      </c>
      <c r="E279" s="39" t="str">
        <f t="shared" si="4"/>
        <v>Joint Base Andrews | United States</v>
      </c>
    </row>
    <row r="280" spans="2:5" ht="15" hidden="1" customHeight="1" x14ac:dyDescent="0.25">
      <c r="B280" s="40"/>
      <c r="C280" s="39" t="str">
        <f>Inputs!T273</f>
        <v>Jomo Kenyatta International Airport | Kenya</v>
      </c>
      <c r="E280" s="39" t="str">
        <f t="shared" si="4"/>
        <v>Jomo Kenyatta International Airport | Kenya</v>
      </c>
    </row>
    <row r="281" spans="2:5" ht="15" hidden="1" customHeight="1" x14ac:dyDescent="0.25">
      <c r="B281" s="40"/>
      <c r="C281" s="39" t="str">
        <f>Inputs!T274</f>
        <v>Joplin Regional Airport | United States</v>
      </c>
      <c r="E281" s="39" t="str">
        <f t="shared" si="4"/>
        <v>Joplin Regional Airport | United States</v>
      </c>
    </row>
    <row r="282" spans="2:5" ht="15" hidden="1" customHeight="1" x14ac:dyDescent="0.25">
      <c r="B282" s="40"/>
      <c r="C282" s="39" t="str">
        <f>Inputs!T275</f>
        <v>Jorge Chávez International Airport | Peru</v>
      </c>
      <c r="E282" s="39" t="str">
        <f t="shared" si="4"/>
        <v>Jorge Chávez International Airport | Peru</v>
      </c>
    </row>
    <row r="283" spans="2:5" ht="15" hidden="1" customHeight="1" x14ac:dyDescent="0.25">
      <c r="B283" s="40"/>
      <c r="C283" s="39" t="str">
        <f>Inputs!T276</f>
        <v>José Martí International Airport | Cuba</v>
      </c>
      <c r="E283" s="39" t="str">
        <f t="shared" si="4"/>
        <v>José Martí International Airport | Cuba</v>
      </c>
    </row>
    <row r="284" spans="2:5" ht="15" hidden="1" customHeight="1" x14ac:dyDescent="0.25">
      <c r="B284" s="40"/>
      <c r="C284" s="39" t="str">
        <f>Inputs!T277</f>
        <v>Juan Gualberto Gomez International Airport | Cuba</v>
      </c>
      <c r="E284" s="39" t="str">
        <f t="shared" si="4"/>
        <v>Juan Gualberto Gomez International Airport | Cuba</v>
      </c>
    </row>
    <row r="285" spans="2:5" ht="15" hidden="1" customHeight="1" x14ac:dyDescent="0.25">
      <c r="B285" s="40"/>
      <c r="C285" s="39" t="str">
        <f>Inputs!T278</f>
        <v>Juanda International Airport | Indonesia</v>
      </c>
      <c r="E285" s="39" t="str">
        <f t="shared" si="4"/>
        <v>Juanda International Airport | Indonesia</v>
      </c>
    </row>
    <row r="286" spans="2:5" ht="15" hidden="1" customHeight="1" x14ac:dyDescent="0.25">
      <c r="B286" s="40"/>
      <c r="C286" s="39" t="str">
        <f>Inputs!T279</f>
        <v>Juba International Airport | South Sudan</v>
      </c>
      <c r="E286" s="39" t="str">
        <f t="shared" si="4"/>
        <v>Juba International Airport | South Sudan</v>
      </c>
    </row>
    <row r="287" spans="2:5" ht="15" hidden="1" customHeight="1" x14ac:dyDescent="0.25">
      <c r="B287" s="40"/>
      <c r="C287" s="39" t="str">
        <f>Inputs!T280</f>
        <v>Julius Nyerere International Airport | Tanzania, United Republic of</v>
      </c>
      <c r="E287" s="39" t="str">
        <f t="shared" si="4"/>
        <v>Julius Nyerere International Airport | Tanzania, United Republic of</v>
      </c>
    </row>
    <row r="288" spans="2:5" ht="15" hidden="1" customHeight="1" x14ac:dyDescent="0.25">
      <c r="B288" s="40"/>
      <c r="C288" s="39" t="str">
        <f>Inputs!T281</f>
        <v>Kadena Air Base | Japan</v>
      </c>
      <c r="E288" s="39" t="str">
        <f t="shared" si="4"/>
        <v>Kadena Air Base | Japan</v>
      </c>
    </row>
    <row r="289" spans="2:5" ht="15" hidden="1" customHeight="1" x14ac:dyDescent="0.25">
      <c r="B289" s="40"/>
      <c r="C289" s="39" t="str">
        <f>Inputs!T282</f>
        <v>Kagoshima Airport | Japan</v>
      </c>
      <c r="E289" s="39" t="str">
        <f t="shared" si="4"/>
        <v>Kagoshima Airport | Japan</v>
      </c>
    </row>
    <row r="290" spans="2:5" ht="15" hidden="1" customHeight="1" x14ac:dyDescent="0.25">
      <c r="B290" s="40"/>
      <c r="C290" s="39" t="str">
        <f>Inputs!T283</f>
        <v>Kansai International Airport | Japan</v>
      </c>
      <c r="E290" s="39" t="str">
        <f t="shared" si="4"/>
        <v>Kansai International Airport | Japan</v>
      </c>
    </row>
    <row r="291" spans="2:5" ht="15" hidden="1" customHeight="1" x14ac:dyDescent="0.25">
      <c r="B291" s="40"/>
      <c r="C291" s="39" t="str">
        <f>Inputs!T284</f>
        <v>Kansas City International Airport | United States</v>
      </c>
      <c r="E291" s="39" t="str">
        <f t="shared" si="4"/>
        <v>Kansas City International Airport | United States</v>
      </c>
    </row>
    <row r="292" spans="2:5" ht="15" hidden="1" customHeight="1" x14ac:dyDescent="0.25">
      <c r="B292" s="40"/>
      <c r="C292" s="39" t="str">
        <f>Inputs!T285</f>
        <v>Kaohsiung International Airport | Taiwan, Province of China</v>
      </c>
      <c r="E292" s="39" t="str">
        <f t="shared" si="4"/>
        <v>Kaohsiung International Airport | Taiwan, Province of China</v>
      </c>
    </row>
    <row r="293" spans="2:5" ht="15" hidden="1" customHeight="1" x14ac:dyDescent="0.25">
      <c r="B293" s="40"/>
      <c r="C293" s="39" t="str">
        <f>Inputs!T286</f>
        <v>Karlsruhe Baden-Baden Airport | Germany</v>
      </c>
      <c r="E293" s="39" t="str">
        <f t="shared" si="4"/>
        <v>Karlsruhe Baden-Baden Airport | Germany</v>
      </c>
    </row>
    <row r="294" spans="2:5" ht="15" hidden="1" customHeight="1" x14ac:dyDescent="0.25">
      <c r="B294" s="40"/>
      <c r="C294" s="39" t="str">
        <f>Inputs!T287</f>
        <v>Katowice International Airport | Poland</v>
      </c>
      <c r="E294" s="39" t="str">
        <f t="shared" si="4"/>
        <v>Katowice International Airport | Poland</v>
      </c>
    </row>
    <row r="295" spans="2:5" ht="15" hidden="1" customHeight="1" x14ac:dyDescent="0.25">
      <c r="B295" s="40"/>
      <c r="C295" s="39" t="str">
        <f>Inputs!T288</f>
        <v>Kazan International Airport | Russian Federation</v>
      </c>
      <c r="E295" s="39" t="str">
        <f t="shared" si="4"/>
        <v>Kazan International Airport | Russian Federation</v>
      </c>
    </row>
    <row r="296" spans="2:5" ht="15" hidden="1" customHeight="1" x14ac:dyDescent="0.25">
      <c r="B296" s="40"/>
      <c r="C296" s="39" t="str">
        <f>Inputs!T289</f>
        <v>Keflavik International Airport | Iceland</v>
      </c>
      <c r="E296" s="39" t="str">
        <f t="shared" si="4"/>
        <v>Keflavik International Airport | Iceland</v>
      </c>
    </row>
    <row r="297" spans="2:5" ht="15" hidden="1" customHeight="1" x14ac:dyDescent="0.25">
      <c r="B297" s="40"/>
      <c r="C297" s="39" t="str">
        <f>Inputs!T290</f>
        <v>Kempegowda International Airport | India</v>
      </c>
      <c r="E297" s="39" t="str">
        <f t="shared" si="4"/>
        <v>Kempegowda International Airport | India</v>
      </c>
    </row>
    <row r="298" spans="2:5" ht="15" hidden="1" customHeight="1" x14ac:dyDescent="0.25">
      <c r="B298" s="40"/>
      <c r="C298" s="39" t="str">
        <f>Inputs!T291</f>
        <v>Kenneth Kaunda International Airport | Zambia</v>
      </c>
      <c r="E298" s="39" t="str">
        <f t="shared" si="4"/>
        <v>Kenneth Kaunda International Airport | Zambia</v>
      </c>
    </row>
    <row r="299" spans="2:5" ht="15" hidden="1" customHeight="1" x14ac:dyDescent="0.25">
      <c r="B299" s="40"/>
      <c r="C299" s="39" t="str">
        <f>Inputs!T292</f>
        <v>Khabarovsk-Novy Airport | Russian Federation</v>
      </c>
      <c r="E299" s="39" t="str">
        <f t="shared" si="4"/>
        <v>Khabarovsk-Novy Airport | Russian Federation</v>
      </c>
    </row>
    <row r="300" spans="2:5" ht="15" hidden="1" customHeight="1" x14ac:dyDescent="0.25">
      <c r="B300" s="40"/>
      <c r="C300" s="39" t="str">
        <f>Inputs!T293</f>
        <v>Kharkiv International Airport | Ukraine</v>
      </c>
      <c r="E300" s="39" t="str">
        <f t="shared" si="4"/>
        <v>Kharkiv International Airport | Ukraine</v>
      </c>
    </row>
    <row r="301" spans="2:5" ht="15" hidden="1" customHeight="1" x14ac:dyDescent="0.25">
      <c r="B301" s="40"/>
      <c r="C301" s="39" t="str">
        <f>Inputs!T294</f>
        <v>Khartoum International Airport | Sudan</v>
      </c>
      <c r="E301" s="39" t="str">
        <f t="shared" si="4"/>
        <v>Khartoum International Airport | Sudan</v>
      </c>
    </row>
    <row r="302" spans="2:5" ht="15" hidden="1" customHeight="1" x14ac:dyDescent="0.25">
      <c r="B302" s="40"/>
      <c r="C302" s="39" t="str">
        <f>Inputs!T295</f>
        <v>Kigali International Airport | Rwanda</v>
      </c>
      <c r="E302" s="39" t="str">
        <f t="shared" si="4"/>
        <v>Kigali International Airport | Rwanda</v>
      </c>
    </row>
    <row r="303" spans="2:5" ht="15" hidden="1" customHeight="1" x14ac:dyDescent="0.25">
      <c r="B303" s="40"/>
      <c r="C303" s="39" t="str">
        <f>Inputs!T296</f>
        <v>King Abdulaziz Air Base | Saudi Arabia</v>
      </c>
      <c r="E303" s="39" t="str">
        <f t="shared" si="4"/>
        <v>King Abdulaziz Air Base | Saudi Arabia</v>
      </c>
    </row>
    <row r="304" spans="2:5" ht="15" hidden="1" customHeight="1" x14ac:dyDescent="0.25">
      <c r="B304" s="40"/>
      <c r="C304" s="39" t="str">
        <f>Inputs!T297</f>
        <v>King Abdulaziz International Airport | Saudi Arabia</v>
      </c>
      <c r="E304" s="39" t="str">
        <f t="shared" si="4"/>
        <v>King Abdulaziz International Airport | Saudi Arabia</v>
      </c>
    </row>
    <row r="305" spans="2:5" ht="15" hidden="1" customHeight="1" x14ac:dyDescent="0.25">
      <c r="B305" s="40"/>
      <c r="C305" s="39" t="str">
        <f>Inputs!T298</f>
        <v>King Fahd International Airport | Saudi Arabia</v>
      </c>
      <c r="E305" s="39" t="str">
        <f t="shared" si="4"/>
        <v>King Fahd International Airport | Saudi Arabia</v>
      </c>
    </row>
    <row r="306" spans="2:5" ht="15" hidden="1" customHeight="1" x14ac:dyDescent="0.25">
      <c r="B306" s="40"/>
      <c r="C306" s="39" t="str">
        <f>Inputs!T299</f>
        <v>King Khaled International Airport | Saudi Arabia</v>
      </c>
      <c r="E306" s="39" t="str">
        <f t="shared" si="4"/>
        <v>King Khaled International Airport | Saudi Arabia</v>
      </c>
    </row>
    <row r="307" spans="2:5" ht="15" hidden="1" customHeight="1" x14ac:dyDescent="0.25">
      <c r="B307" s="40"/>
      <c r="C307" s="39" t="str">
        <f>Inputs!T300</f>
        <v>King Mswati III International Airport | Swaziland</v>
      </c>
      <c r="E307" s="39" t="str">
        <f t="shared" si="4"/>
        <v>King Mswati III International Airport | Swaziland</v>
      </c>
    </row>
    <row r="308" spans="2:5" ht="15" hidden="1" customHeight="1" x14ac:dyDescent="0.25">
      <c r="B308" s="40"/>
      <c r="C308" s="39" t="str">
        <f>Inputs!T301</f>
        <v>King Shaka International Airport | South Africa</v>
      </c>
      <c r="E308" s="39" t="str">
        <f t="shared" si="4"/>
        <v>King Shaka International Airport | South Africa</v>
      </c>
    </row>
    <row r="309" spans="2:5" ht="15" hidden="1" customHeight="1" x14ac:dyDescent="0.25">
      <c r="B309" s="40"/>
      <c r="C309" s="39" t="str">
        <f>Inputs!T302</f>
        <v>Kinmen Airport | Taiwan, Province of China</v>
      </c>
      <c r="E309" s="39" t="str">
        <f t="shared" si="4"/>
        <v>Kinmen Airport | Taiwan, Province of China</v>
      </c>
    </row>
    <row r="310" spans="2:5" ht="15" hidden="1" customHeight="1" x14ac:dyDescent="0.25">
      <c r="B310" s="40"/>
      <c r="C310" s="39" t="str">
        <f>Inputs!T303</f>
        <v>Koltsovo Airport | Russian Federation</v>
      </c>
      <c r="E310" s="39" t="str">
        <f t="shared" si="4"/>
        <v>Koltsovo Airport | Russian Federation</v>
      </c>
    </row>
    <row r="311" spans="2:5" ht="15" hidden="1" customHeight="1" x14ac:dyDescent="0.25">
      <c r="B311" s="40"/>
      <c r="C311" s="39" t="str">
        <f>Inputs!T304</f>
        <v>Kotoka International Airport | Ghana</v>
      </c>
      <c r="E311" s="39" t="str">
        <f t="shared" si="4"/>
        <v>Kotoka International Airport | Ghana</v>
      </c>
    </row>
    <row r="312" spans="2:5" ht="15" hidden="1" customHeight="1" x14ac:dyDescent="0.25">
      <c r="B312" s="40"/>
      <c r="C312" s="39" t="str">
        <f>Inputs!T305</f>
        <v>Kraków John Paul II International Airport | Poland</v>
      </c>
      <c r="E312" s="39" t="str">
        <f t="shared" si="4"/>
        <v>Kraków John Paul II International Airport | Poland</v>
      </c>
    </row>
    <row r="313" spans="2:5" ht="15" hidden="1" customHeight="1" x14ac:dyDescent="0.25">
      <c r="B313" s="40"/>
      <c r="C313" s="39" t="str">
        <f>Inputs!T306</f>
        <v>Kuala Lumpur International Airport | Malaysia</v>
      </c>
      <c r="E313" s="39" t="str">
        <f t="shared" si="4"/>
        <v>Kuala Lumpur International Airport | Malaysia</v>
      </c>
    </row>
    <row r="314" spans="2:5" ht="15" hidden="1" customHeight="1" x14ac:dyDescent="0.25">
      <c r="B314" s="40"/>
      <c r="C314" s="39" t="str">
        <f>Inputs!T307</f>
        <v>Kualanamu International Airport | Indonesia</v>
      </c>
      <c r="E314" s="39" t="str">
        <f t="shared" si="4"/>
        <v>Kualanamu International Airport | Indonesia</v>
      </c>
    </row>
    <row r="315" spans="2:5" ht="15" hidden="1" customHeight="1" x14ac:dyDescent="0.25">
      <c r="B315" s="40"/>
      <c r="C315" s="39" t="str">
        <f>Inputs!T308</f>
        <v>Kunming Changshui International Airport | China</v>
      </c>
      <c r="E315" s="39" t="str">
        <f t="shared" si="4"/>
        <v>Kunming Changshui International Airport | China</v>
      </c>
    </row>
    <row r="316" spans="2:5" ht="15" hidden="1" customHeight="1" x14ac:dyDescent="0.25">
      <c r="B316" s="40"/>
      <c r="C316" s="39" t="str">
        <f>Inputs!T309</f>
        <v>Kunsan Air Base | Korea, Republic of</v>
      </c>
      <c r="E316" s="39" t="str">
        <f t="shared" si="4"/>
        <v>Kunsan Air Base | Korea, Republic of</v>
      </c>
    </row>
    <row r="317" spans="2:5" ht="15" hidden="1" customHeight="1" x14ac:dyDescent="0.25">
      <c r="B317" s="40"/>
      <c r="C317" s="39" t="str">
        <f>Inputs!T310</f>
        <v>Kurumoch International Airport | Russian Federation</v>
      </c>
      <c r="E317" s="39" t="str">
        <f t="shared" si="4"/>
        <v>Kurumoch International Airport | Russian Federation</v>
      </c>
    </row>
    <row r="318" spans="2:5" ht="15" hidden="1" customHeight="1" x14ac:dyDescent="0.25">
      <c r="B318" s="40"/>
      <c r="C318" s="39" t="str">
        <f>Inputs!T311</f>
        <v>Kuwait International Airport | Kuwait</v>
      </c>
      <c r="E318" s="39" t="str">
        <f t="shared" si="4"/>
        <v>Kuwait International Airport | Kuwait</v>
      </c>
    </row>
    <row r="319" spans="2:5" ht="15" hidden="1" customHeight="1" x14ac:dyDescent="0.25">
      <c r="B319" s="40"/>
      <c r="C319" s="39" t="str">
        <f>Inputs!T312</f>
        <v>La Aurora Airport | Guatemala</v>
      </c>
      <c r="E319" s="39" t="str">
        <f t="shared" si="4"/>
        <v>La Aurora Airport | Guatemala</v>
      </c>
    </row>
    <row r="320" spans="2:5" ht="15" hidden="1" customHeight="1" x14ac:dyDescent="0.25">
      <c r="B320" s="40"/>
      <c r="C320" s="39" t="str">
        <f>Inputs!T313</f>
        <v>La Guardia Airport | United States</v>
      </c>
      <c r="E320" s="39" t="str">
        <f t="shared" si="4"/>
        <v>La Guardia Airport | United States</v>
      </c>
    </row>
    <row r="321" spans="2:5" ht="15" hidden="1" customHeight="1" x14ac:dyDescent="0.25">
      <c r="B321" s="40"/>
      <c r="C321" s="39" t="str">
        <f>Inputs!T314</f>
        <v>La Palma Airport | Spain</v>
      </c>
      <c r="E321" s="39" t="str">
        <f t="shared" si="4"/>
        <v>La Palma Airport | Spain</v>
      </c>
    </row>
    <row r="322" spans="2:5" ht="15" hidden="1" customHeight="1" x14ac:dyDescent="0.25">
      <c r="B322" s="40"/>
      <c r="C322" s="39" t="str">
        <f>Inputs!T315</f>
        <v>Lafayette Regional Airport | United States</v>
      </c>
      <c r="E322" s="39" t="str">
        <f t="shared" si="4"/>
        <v>Lafayette Regional Airport | United States</v>
      </c>
    </row>
    <row r="323" spans="2:5" ht="15" hidden="1" customHeight="1" x14ac:dyDescent="0.25">
      <c r="B323" s="40"/>
      <c r="C323" s="39" t="str">
        <f>Inputs!T316</f>
        <v>Laguindingan Airport | Philippines</v>
      </c>
      <c r="E323" s="39" t="str">
        <f t="shared" si="4"/>
        <v>Laguindingan Airport | Philippines</v>
      </c>
    </row>
    <row r="324" spans="2:5" ht="15" hidden="1" customHeight="1" x14ac:dyDescent="0.25">
      <c r="B324" s="40"/>
      <c r="C324" s="39" t="str">
        <f>Inputs!T317</f>
        <v>Lajes Airport | Portugal</v>
      </c>
      <c r="E324" s="39" t="str">
        <f t="shared" si="4"/>
        <v>Lajes Airport | Portugal</v>
      </c>
    </row>
    <row r="325" spans="2:5" ht="15" hidden="1" customHeight="1" x14ac:dyDescent="0.25">
      <c r="B325" s="40"/>
      <c r="C325" s="39" t="str">
        <f>Inputs!T318</f>
        <v>Langley Air Force Base | United States</v>
      </c>
      <c r="E325" s="39" t="str">
        <f t="shared" si="4"/>
        <v>Langley Air Force Base | United States</v>
      </c>
    </row>
    <row r="326" spans="2:5" ht="15" hidden="1" customHeight="1" x14ac:dyDescent="0.25">
      <c r="B326" s="40"/>
      <c r="C326" s="39" t="str">
        <f>Inputs!T319</f>
        <v>Larnaca International Airport | Cyprus</v>
      </c>
      <c r="E326" s="39" t="str">
        <f t="shared" si="4"/>
        <v>Larnaca International Airport | Cyprus</v>
      </c>
    </row>
    <row r="327" spans="2:5" ht="15" hidden="1" customHeight="1" x14ac:dyDescent="0.25">
      <c r="B327" s="40"/>
      <c r="C327" s="39" t="str">
        <f>Inputs!T320</f>
        <v>Las Américas International Airport | Dominican Republic</v>
      </c>
      <c r="E327" s="39" t="str">
        <f t="shared" si="4"/>
        <v>Las Américas International Airport | Dominican Republic</v>
      </c>
    </row>
    <row r="328" spans="2:5" ht="15" hidden="1" customHeight="1" x14ac:dyDescent="0.25">
      <c r="B328" s="40"/>
      <c r="C328" s="39" t="str">
        <f>Inputs!T321</f>
        <v>Leeds Bradford Airport | United Kingdom</v>
      </c>
      <c r="E328" s="39" t="str">
        <f t="shared" si="4"/>
        <v>Leeds Bradford Airport | United Kingdom</v>
      </c>
    </row>
    <row r="329" spans="2:5" ht="15" hidden="1" customHeight="1" x14ac:dyDescent="0.25">
      <c r="B329" s="40"/>
      <c r="C329" s="39" t="str">
        <f>Inputs!T322</f>
        <v>Leipzig/Halle Airport | Germany</v>
      </c>
      <c r="E329" s="39" t="str">
        <f t="shared" si="4"/>
        <v>Leipzig/Halle Airport | Germany</v>
      </c>
    </row>
    <row r="330" spans="2:5" ht="15" hidden="1" customHeight="1" x14ac:dyDescent="0.25">
      <c r="B330" s="40"/>
      <c r="C330" s="39" t="str">
        <f>Inputs!T323</f>
        <v>Lennart Meri Tallinn Airport | Estonia</v>
      </c>
      <c r="E330" s="39" t="str">
        <f t="shared" si="4"/>
        <v>Lennart Meri Tallinn Airport | Estonia</v>
      </c>
    </row>
    <row r="331" spans="2:5" ht="15" hidden="1" customHeight="1" x14ac:dyDescent="0.25">
      <c r="B331" s="40"/>
      <c r="C331" s="39" t="str">
        <f>Inputs!T324</f>
        <v>Leonardo da Vinci-Fiumicino Airport | Italy</v>
      </c>
      <c r="E331" s="39" t="str">
        <f t="shared" si="4"/>
        <v>Leonardo da Vinci-Fiumicino Airport | Italy</v>
      </c>
    </row>
    <row r="332" spans="2:5" ht="15" hidden="1" customHeight="1" x14ac:dyDescent="0.25">
      <c r="B332" s="40"/>
      <c r="C332" s="39" t="str">
        <f>Inputs!T325</f>
        <v>Léopold Sédar Senghor International Airport | Senegal</v>
      </c>
      <c r="E332" s="39" t="str">
        <f t="shared" si="4"/>
        <v>Léopold Sédar Senghor International Airport | Senegal</v>
      </c>
    </row>
    <row r="333" spans="2:5" ht="15" hidden="1" customHeight="1" x14ac:dyDescent="0.25">
      <c r="B333" s="40"/>
      <c r="C333" s="39" t="str">
        <f>Inputs!T326</f>
        <v>Lester B. Pearson International Airport | Canada</v>
      </c>
      <c r="E333" s="39" t="str">
        <f t="shared" ref="E333:E396" si="5">C333</f>
        <v>Lester B. Pearson International Airport | Canada</v>
      </c>
    </row>
    <row r="334" spans="2:5" ht="15" hidden="1" customHeight="1" x14ac:dyDescent="0.25">
      <c r="B334" s="40"/>
      <c r="C334" s="39" t="str">
        <f>Inputs!T327</f>
        <v>Licenciado Benito Juarez International Airport | Mexico</v>
      </c>
      <c r="E334" s="39" t="str">
        <f t="shared" si="5"/>
        <v>Licenciado Benito Juarez International Airport | Mexico</v>
      </c>
    </row>
    <row r="335" spans="2:5" ht="15" hidden="1" customHeight="1" x14ac:dyDescent="0.25">
      <c r="B335" s="40"/>
      <c r="C335" s="39" t="str">
        <f>Inputs!T328</f>
        <v>Licenciado Gustavo Díaz Ordaz International Airport | Mexico</v>
      </c>
      <c r="E335" s="39" t="str">
        <f t="shared" si="5"/>
        <v>Licenciado Gustavo Díaz Ordaz International Airport | Mexico</v>
      </c>
    </row>
    <row r="336" spans="2:5" ht="15" hidden="1" customHeight="1" x14ac:dyDescent="0.25">
      <c r="B336" s="40"/>
      <c r="C336" s="39" t="str">
        <f>Inputs!T329</f>
        <v>Liège Airport | Belgium</v>
      </c>
      <c r="E336" s="39" t="str">
        <f t="shared" si="5"/>
        <v>Liège Airport | Belgium</v>
      </c>
    </row>
    <row r="337" spans="2:5" ht="15" hidden="1" customHeight="1" x14ac:dyDescent="0.25">
      <c r="B337" s="40"/>
      <c r="C337" s="39" t="str">
        <f>Inputs!T330</f>
        <v>Liverpool John Lennon Airport | United Kingdom</v>
      </c>
      <c r="E337" s="39" t="str">
        <f t="shared" si="5"/>
        <v>Liverpool John Lennon Airport | United Kingdom</v>
      </c>
    </row>
    <row r="338" spans="2:5" ht="15" hidden="1" customHeight="1" x14ac:dyDescent="0.25">
      <c r="B338" s="40"/>
      <c r="C338" s="39" t="str">
        <f>Inputs!T331</f>
        <v>Ljubljana JoŁže Pučnik Airport | Slovenia</v>
      </c>
      <c r="E338" s="39" t="str">
        <f t="shared" si="5"/>
        <v>Ljubljana JoŁže Pučnik Airport | Slovenia</v>
      </c>
    </row>
    <row r="339" spans="2:5" ht="15" hidden="1" customHeight="1" x14ac:dyDescent="0.25">
      <c r="B339" s="40"/>
      <c r="C339" s="39" t="str">
        <f>Inputs!T332</f>
        <v>London Gatwick Airport | United Kingdom</v>
      </c>
      <c r="E339" s="39" t="str">
        <f t="shared" si="5"/>
        <v>London Gatwick Airport | United Kingdom</v>
      </c>
    </row>
    <row r="340" spans="2:5" ht="15" hidden="1" customHeight="1" x14ac:dyDescent="0.25">
      <c r="B340" s="40"/>
      <c r="C340" s="39" t="str">
        <f>Inputs!T333</f>
        <v>London Heathrow Airport | United Kingdom</v>
      </c>
      <c r="E340" s="39" t="str">
        <f t="shared" si="5"/>
        <v>London Heathrow Airport | United Kingdom</v>
      </c>
    </row>
    <row r="341" spans="2:5" ht="15" hidden="1" customHeight="1" x14ac:dyDescent="0.25">
      <c r="B341" s="40"/>
      <c r="C341" s="39" t="str">
        <f>Inputs!T334</f>
        <v>London Luton Airport | United Kingdom</v>
      </c>
      <c r="E341" s="39" t="str">
        <f t="shared" si="5"/>
        <v>London Luton Airport | United Kingdom</v>
      </c>
    </row>
    <row r="342" spans="2:5" ht="15" hidden="1" customHeight="1" x14ac:dyDescent="0.25">
      <c r="B342" s="40"/>
      <c r="C342" s="39" t="str">
        <f>Inputs!T335</f>
        <v>London Stansted Airport | United Kingdom</v>
      </c>
      <c r="E342" s="39" t="str">
        <f t="shared" si="5"/>
        <v>London Stansted Airport | United Kingdom</v>
      </c>
    </row>
    <row r="343" spans="2:5" ht="15" hidden="1" customHeight="1" x14ac:dyDescent="0.25">
      <c r="B343" s="40"/>
      <c r="C343" s="39" t="str">
        <f>Inputs!T336</f>
        <v>Longdongbao Airport | China</v>
      </c>
      <c r="E343" s="39" t="str">
        <f t="shared" si="5"/>
        <v>Longdongbao Airport | China</v>
      </c>
    </row>
    <row r="344" spans="2:5" ht="15" hidden="1" customHeight="1" x14ac:dyDescent="0.25">
      <c r="B344" s="40"/>
      <c r="C344" s="39" t="str">
        <f>Inputs!T337</f>
        <v>Los Angeles International Airport | United States</v>
      </c>
      <c r="E344" s="39" t="str">
        <f t="shared" si="5"/>
        <v>Los Angeles International Airport | United States</v>
      </c>
    </row>
    <row r="345" spans="2:5" ht="15" hidden="1" customHeight="1" x14ac:dyDescent="0.25">
      <c r="B345" s="40"/>
      <c r="C345" s="39" t="str">
        <f>Inputs!T338</f>
        <v>Los Cabos International Airport | Mexico</v>
      </c>
      <c r="E345" s="39" t="str">
        <f t="shared" si="5"/>
        <v>Los Cabos International Airport | Mexico</v>
      </c>
    </row>
    <row r="346" spans="2:5" ht="15" hidden="1" customHeight="1" x14ac:dyDescent="0.25">
      <c r="B346" s="40"/>
      <c r="C346" s="39" t="str">
        <f>Inputs!T339</f>
        <v>Louis Armstrong New Orleans International Airport | United States</v>
      </c>
      <c r="E346" s="39" t="str">
        <f t="shared" si="5"/>
        <v>Louis Armstrong New Orleans International Airport | United States</v>
      </c>
    </row>
    <row r="347" spans="2:5" ht="15" hidden="1" customHeight="1" x14ac:dyDescent="0.25">
      <c r="B347" s="40"/>
      <c r="C347" s="39" t="str">
        <f>Inputs!T340</f>
        <v>Louisville Muhammad Ali International Airport | United States</v>
      </c>
      <c r="E347" s="39" t="str">
        <f t="shared" si="5"/>
        <v>Louisville Muhammad Ali International Airport | United States</v>
      </c>
    </row>
    <row r="348" spans="2:5" ht="15" hidden="1" customHeight="1" x14ac:dyDescent="0.25">
      <c r="B348" s="40"/>
      <c r="C348" s="39" t="str">
        <f>Inputs!T341</f>
        <v>Lovell Field | United States</v>
      </c>
      <c r="E348" s="39" t="str">
        <f t="shared" si="5"/>
        <v>Lovell Field | United States</v>
      </c>
    </row>
    <row r="349" spans="2:5" ht="15" hidden="1" customHeight="1" x14ac:dyDescent="0.25">
      <c r="B349" s="40"/>
      <c r="C349" s="39" t="str">
        <f>Inputs!T342</f>
        <v>Lubbock Preston Smith International Airport | United States</v>
      </c>
      <c r="E349" s="39" t="str">
        <f t="shared" si="5"/>
        <v>Lubbock Preston Smith International Airport | United States</v>
      </c>
    </row>
    <row r="350" spans="2:5" ht="15" hidden="1" customHeight="1" x14ac:dyDescent="0.25">
      <c r="B350" s="40"/>
      <c r="C350" s="39" t="str">
        <f>Inputs!T343</f>
        <v>Luis Munoz Marin International Airport | Puerto Rico</v>
      </c>
      <c r="E350" s="39" t="str">
        <f t="shared" si="5"/>
        <v>Luis Munoz Marin International Airport | Puerto Rico</v>
      </c>
    </row>
    <row r="351" spans="2:5" ht="15" hidden="1" customHeight="1" x14ac:dyDescent="0.25">
      <c r="B351" s="40"/>
      <c r="C351" s="39" t="str">
        <f>Inputs!T344</f>
        <v>Luke Air Force Base | United States</v>
      </c>
      <c r="E351" s="39" t="str">
        <f t="shared" si="5"/>
        <v>Luke Air Force Base | United States</v>
      </c>
    </row>
    <row r="352" spans="2:5" ht="15" hidden="1" customHeight="1" x14ac:dyDescent="0.25">
      <c r="B352" s="40"/>
      <c r="C352" s="39" t="str">
        <f>Inputs!T345</f>
        <v>Luleå Airport | Sweden</v>
      </c>
      <c r="E352" s="39" t="str">
        <f t="shared" si="5"/>
        <v>Luleå Airport | Sweden</v>
      </c>
    </row>
    <row r="353" spans="2:5" ht="15" hidden="1" customHeight="1" x14ac:dyDescent="0.25">
      <c r="B353" s="40"/>
      <c r="C353" s="39" t="str">
        <f>Inputs!T346</f>
        <v>Lungi International Airport | Sierra Leone</v>
      </c>
      <c r="E353" s="39" t="str">
        <f t="shared" si="5"/>
        <v>Lungi International Airport | Sierra Leone</v>
      </c>
    </row>
    <row r="354" spans="2:5" ht="15" hidden="1" customHeight="1" x14ac:dyDescent="0.25">
      <c r="B354" s="40"/>
      <c r="C354" s="39" t="str">
        <f>Inputs!T347</f>
        <v>Luxembourg-Findel International Airport | Luxembourg</v>
      </c>
      <c r="E354" s="39" t="str">
        <f t="shared" si="5"/>
        <v>Luxembourg-Findel International Airport | Luxembourg</v>
      </c>
    </row>
    <row r="355" spans="2:5" ht="15" hidden="1" customHeight="1" x14ac:dyDescent="0.25">
      <c r="B355" s="40"/>
      <c r="C355" s="39" t="str">
        <f>Inputs!T348</f>
        <v>Luxor International Airport | Egypt</v>
      </c>
      <c r="E355" s="39" t="str">
        <f t="shared" si="5"/>
        <v>Luxor International Airport | Egypt</v>
      </c>
    </row>
    <row r="356" spans="2:5" ht="15" hidden="1" customHeight="1" x14ac:dyDescent="0.25">
      <c r="B356" s="40"/>
      <c r="C356" s="39" t="str">
        <f>Inputs!T349</f>
        <v>Lynden Pindling International Airport | Bahamas</v>
      </c>
      <c r="E356" s="39" t="str">
        <f t="shared" si="5"/>
        <v>Lynden Pindling International Airport | Bahamas</v>
      </c>
    </row>
    <row r="357" spans="2:5" ht="15" hidden="1" customHeight="1" x14ac:dyDescent="0.25">
      <c r="B357" s="40"/>
      <c r="C357" s="39" t="str">
        <f>Inputs!T350</f>
        <v>Lyon Saint-Exupéry Airport | France</v>
      </c>
      <c r="E357" s="39" t="str">
        <f t="shared" si="5"/>
        <v>Lyon Saint-Exupéry Airport | France</v>
      </c>
    </row>
    <row r="358" spans="2:5" ht="15" hidden="1" customHeight="1" x14ac:dyDescent="0.25">
      <c r="B358" s="40"/>
      <c r="C358" s="39" t="str">
        <f>Inputs!T351</f>
        <v>M. R. Štefánik Airport | Slovakia</v>
      </c>
      <c r="E358" s="39" t="str">
        <f t="shared" si="5"/>
        <v>M. R. Štefánik Airport | Slovakia</v>
      </c>
    </row>
    <row r="359" spans="2:5" ht="15" hidden="1" customHeight="1" x14ac:dyDescent="0.25">
      <c r="B359" s="40"/>
      <c r="C359" s="39" t="str">
        <f>Inputs!T352</f>
        <v>Mac Dill Air Force Base | United States</v>
      </c>
      <c r="E359" s="39" t="str">
        <f t="shared" si="5"/>
        <v>Mac Dill Air Force Base | United States</v>
      </c>
    </row>
    <row r="360" spans="2:5" ht="15" hidden="1" customHeight="1" x14ac:dyDescent="0.25">
      <c r="B360" s="40"/>
      <c r="C360" s="39" t="str">
        <f>Inputs!T353</f>
        <v>Macau International Airport | Macao</v>
      </c>
      <c r="E360" s="39" t="str">
        <f t="shared" si="5"/>
        <v>Macau International Airport | Macao</v>
      </c>
    </row>
    <row r="361" spans="2:5" ht="15" hidden="1" customHeight="1" x14ac:dyDescent="0.25">
      <c r="B361" s="40"/>
      <c r="C361" s="39" t="str">
        <f>Inputs!T354</f>
        <v>Mactan Cebu International Airport | Philippines</v>
      </c>
      <c r="E361" s="39" t="str">
        <f t="shared" si="5"/>
        <v>Mactan Cebu International Airport | Philippines</v>
      </c>
    </row>
    <row r="362" spans="2:5" ht="15" hidden="1" customHeight="1" x14ac:dyDescent="0.25">
      <c r="B362" s="40"/>
      <c r="C362" s="39" t="str">
        <f>Inputs!T355</f>
        <v>Málaga Airport | Spain</v>
      </c>
      <c r="E362" s="39" t="str">
        <f t="shared" si="5"/>
        <v>Málaga Airport | Spain</v>
      </c>
    </row>
    <row r="363" spans="2:5" ht="15" hidden="1" customHeight="1" x14ac:dyDescent="0.25">
      <c r="B363" s="40"/>
      <c r="C363" s="39" t="str">
        <f>Inputs!T356</f>
        <v>Malé International Airport | Maldives</v>
      </c>
      <c r="E363" s="39" t="str">
        <f t="shared" si="5"/>
        <v>Malé International Airport | Maldives</v>
      </c>
    </row>
    <row r="364" spans="2:5" ht="15" hidden="1" customHeight="1" x14ac:dyDescent="0.25">
      <c r="B364" s="40"/>
      <c r="C364" s="39" t="str">
        <f>Inputs!T357</f>
        <v>Mallam Aminu International Airport | Nigeria</v>
      </c>
      <c r="E364" s="39" t="str">
        <f t="shared" si="5"/>
        <v>Mallam Aminu International Airport | Nigeria</v>
      </c>
    </row>
    <row r="365" spans="2:5" ht="15" hidden="1" customHeight="1" x14ac:dyDescent="0.25">
      <c r="B365" s="40"/>
      <c r="C365" s="39" t="str">
        <f>Inputs!T358</f>
        <v>Malmö Sturup Airport | Sweden</v>
      </c>
      <c r="E365" s="39" t="str">
        <f t="shared" si="5"/>
        <v>Malmö Sturup Airport | Sweden</v>
      </c>
    </row>
    <row r="366" spans="2:5" ht="15" hidden="1" customHeight="1" x14ac:dyDescent="0.25">
      <c r="B366" s="40"/>
      <c r="C366" s="39" t="str">
        <f>Inputs!T359</f>
        <v>Malpensa International Airport | Italy</v>
      </c>
      <c r="E366" s="39" t="str">
        <f t="shared" si="5"/>
        <v>Malpensa International Airport | Italy</v>
      </c>
    </row>
    <row r="367" spans="2:5" ht="15" hidden="1" customHeight="1" x14ac:dyDescent="0.25">
      <c r="B367" s="40"/>
      <c r="C367" s="39" t="str">
        <f>Inputs!T360</f>
        <v>Malta International Airport | Malta</v>
      </c>
      <c r="E367" s="39" t="str">
        <f t="shared" si="5"/>
        <v>Malta International Airport | Malta</v>
      </c>
    </row>
    <row r="368" spans="2:5" ht="15" hidden="1" customHeight="1" x14ac:dyDescent="0.25">
      <c r="B368" s="40"/>
      <c r="C368" s="39" t="str">
        <f>Inputs!T361</f>
        <v>Manas International Airport | Kyrgyzstan</v>
      </c>
      <c r="E368" s="39" t="str">
        <f t="shared" si="5"/>
        <v>Manas International Airport | Kyrgyzstan</v>
      </c>
    </row>
    <row r="369" spans="2:5" ht="15" hidden="1" customHeight="1" x14ac:dyDescent="0.25">
      <c r="B369" s="40"/>
      <c r="C369" s="39" t="str">
        <f>Inputs!T362</f>
        <v>Manchester Airport | United Kingdom</v>
      </c>
      <c r="E369" s="39" t="str">
        <f t="shared" si="5"/>
        <v>Manchester Airport | United Kingdom</v>
      </c>
    </row>
    <row r="370" spans="2:5" ht="15" hidden="1" customHeight="1" x14ac:dyDescent="0.25">
      <c r="B370" s="40"/>
      <c r="C370" s="39" t="str">
        <f>Inputs!T363</f>
        <v>Manchester-Boston Regional Airport | United States</v>
      </c>
      <c r="E370" s="39" t="str">
        <f t="shared" si="5"/>
        <v>Manchester-Boston Regional Airport | United States</v>
      </c>
    </row>
    <row r="371" spans="2:5" ht="15" hidden="1" customHeight="1" x14ac:dyDescent="0.25">
      <c r="B371" s="40"/>
      <c r="C371" s="39" t="str">
        <f>Inputs!T364</f>
        <v>Mandalay International Airport | Myanmar</v>
      </c>
      <c r="E371" s="39" t="str">
        <f t="shared" si="5"/>
        <v>Mandalay International Airport | Myanmar</v>
      </c>
    </row>
    <row r="372" spans="2:5" ht="15" hidden="1" customHeight="1" x14ac:dyDescent="0.25">
      <c r="B372" s="40"/>
      <c r="C372" s="39" t="str">
        <f>Inputs!T365</f>
        <v>Maputo Airport | Mozambique</v>
      </c>
      <c r="E372" s="39" t="str">
        <f t="shared" si="5"/>
        <v>Maputo Airport | Mozambique</v>
      </c>
    </row>
    <row r="373" spans="2:5" ht="15" hidden="1" customHeight="1" x14ac:dyDescent="0.25">
      <c r="B373" s="40"/>
      <c r="C373" s="39" t="str">
        <f>Inputs!T366</f>
        <v>Mariscal Sucre International Airport | Ecuador</v>
      </c>
      <c r="E373" s="39" t="str">
        <f t="shared" si="5"/>
        <v>Mariscal Sucre International Airport | Ecuador</v>
      </c>
    </row>
    <row r="374" spans="2:5" ht="15" hidden="1" customHeight="1" x14ac:dyDescent="0.25">
      <c r="B374" s="40"/>
      <c r="C374" s="39" t="str">
        <f>Inputs!T367</f>
        <v>Marseille Provence Airport | France</v>
      </c>
      <c r="E374" s="39" t="str">
        <f t="shared" si="5"/>
        <v>Marseille Provence Airport | France</v>
      </c>
    </row>
    <row r="375" spans="2:5" ht="15" hidden="1" customHeight="1" x14ac:dyDescent="0.25">
      <c r="B375" s="40"/>
      <c r="C375" s="39" t="str">
        <f>Inputs!T368</f>
        <v>Mashhad International Airport | Iran, Islamic Republic of</v>
      </c>
      <c r="E375" s="39" t="str">
        <f t="shared" si="5"/>
        <v>Mashhad International Airport | Iran, Islamic Republic of</v>
      </c>
    </row>
    <row r="376" spans="2:5" ht="15" hidden="1" customHeight="1" x14ac:dyDescent="0.25">
      <c r="B376" s="40"/>
      <c r="C376" s="39" t="str">
        <f>Inputs!T369</f>
        <v>Mattala Rajapaksa International Airport | Sri Lanka</v>
      </c>
      <c r="E376" s="39" t="str">
        <f t="shared" si="5"/>
        <v>Mattala Rajapaksa International Airport | Sri Lanka</v>
      </c>
    </row>
    <row r="377" spans="2:5" ht="15" hidden="1" customHeight="1" x14ac:dyDescent="0.25">
      <c r="B377" s="40"/>
      <c r="C377" s="39" t="str">
        <f>Inputs!T370</f>
        <v>MBS International Airport | United States</v>
      </c>
      <c r="E377" s="39" t="str">
        <f t="shared" si="5"/>
        <v>MBS International Airport | United States</v>
      </c>
    </row>
    <row r="378" spans="2:5" ht="15" hidden="1" customHeight="1" x14ac:dyDescent="0.25">
      <c r="B378" s="40"/>
      <c r="C378" s="39" t="str">
        <f>Inputs!T371</f>
        <v>McCarran International Airport | United States</v>
      </c>
      <c r="E378" s="39" t="str">
        <f t="shared" si="5"/>
        <v>McCarran International Airport | United States</v>
      </c>
    </row>
    <row r="379" spans="2:5" ht="15" hidden="1" customHeight="1" x14ac:dyDescent="0.25">
      <c r="B379" s="40"/>
      <c r="C379" s="39" t="str">
        <f>Inputs!T372</f>
        <v>McChord Air Force Base | United States</v>
      </c>
      <c r="E379" s="39" t="str">
        <f t="shared" si="5"/>
        <v>McChord Air Force Base | United States</v>
      </c>
    </row>
    <row r="380" spans="2:5" ht="15" hidden="1" customHeight="1" x14ac:dyDescent="0.25">
      <c r="B380" s="40"/>
      <c r="C380" s="39" t="str">
        <f>Inputs!T373</f>
        <v>McGhee Tyson Airport | United States</v>
      </c>
      <c r="E380" s="39" t="str">
        <f t="shared" si="5"/>
        <v>McGhee Tyson Airport | United States</v>
      </c>
    </row>
    <row r="381" spans="2:5" ht="15" hidden="1" customHeight="1" x14ac:dyDescent="0.25">
      <c r="B381" s="40"/>
      <c r="C381" s="39" t="str">
        <f>Inputs!T374</f>
        <v>Mehrabad International Airport | Iran, Islamic Republic of</v>
      </c>
      <c r="E381" s="39" t="str">
        <f t="shared" si="5"/>
        <v>Mehrabad International Airport | Iran, Islamic Republic of</v>
      </c>
    </row>
    <row r="382" spans="2:5" ht="15" hidden="1" customHeight="1" x14ac:dyDescent="0.25">
      <c r="B382" s="40"/>
      <c r="C382" s="39" t="str">
        <f>Inputs!T375</f>
        <v>Melbourne International Airport | Australia</v>
      </c>
      <c r="E382" s="39" t="str">
        <f t="shared" si="5"/>
        <v>Melbourne International Airport | Australia</v>
      </c>
    </row>
    <row r="383" spans="2:5" ht="15" hidden="1" customHeight="1" x14ac:dyDescent="0.25">
      <c r="B383" s="40"/>
      <c r="C383" s="39" t="str">
        <f>Inputs!T376</f>
        <v>Memphis International Airport | United States</v>
      </c>
      <c r="E383" s="39" t="str">
        <f t="shared" si="5"/>
        <v>Memphis International Airport | United States</v>
      </c>
    </row>
    <row r="384" spans="2:5" ht="15" hidden="1" customHeight="1" x14ac:dyDescent="0.25">
      <c r="B384" s="40"/>
      <c r="C384" s="39" t="str">
        <f>Inputs!T377</f>
        <v>Metropolitan Oakland International Airport | United States</v>
      </c>
      <c r="E384" s="39" t="str">
        <f t="shared" si="5"/>
        <v>Metropolitan Oakland International Airport | United States</v>
      </c>
    </row>
    <row r="385" spans="2:5" ht="15" hidden="1" customHeight="1" x14ac:dyDescent="0.25">
      <c r="B385" s="40"/>
      <c r="C385" s="39" t="str">
        <f>Inputs!T378</f>
        <v>Miami International Airport | United States</v>
      </c>
      <c r="E385" s="39" t="str">
        <f t="shared" si="5"/>
        <v>Miami International Airport | United States</v>
      </c>
    </row>
    <row r="386" spans="2:5" ht="15" hidden="1" customHeight="1" x14ac:dyDescent="0.25">
      <c r="B386" s="40"/>
      <c r="C386" s="39" t="str">
        <f>Inputs!T379</f>
        <v>Milan Bergamo Airport | Italy</v>
      </c>
      <c r="E386" s="39" t="str">
        <f t="shared" si="5"/>
        <v>Milan Bergamo Airport | Italy</v>
      </c>
    </row>
    <row r="387" spans="2:5" ht="15" hidden="1" customHeight="1" x14ac:dyDescent="0.25">
      <c r="B387" s="40"/>
      <c r="C387" s="39" t="str">
        <f>Inputs!T380</f>
        <v>Milano Linate Airport | Italy</v>
      </c>
      <c r="E387" s="39" t="str">
        <f t="shared" si="5"/>
        <v>Milano Linate Airport | Italy</v>
      </c>
    </row>
    <row r="388" spans="2:5" ht="15" hidden="1" customHeight="1" x14ac:dyDescent="0.25">
      <c r="B388" s="40"/>
      <c r="C388" s="39" t="str">
        <f>Inputs!T381</f>
        <v>Milas Bodrum International Airport | Turkey</v>
      </c>
      <c r="E388" s="39" t="str">
        <f t="shared" si="5"/>
        <v>Milas Bodrum International Airport | Turkey</v>
      </c>
    </row>
    <row r="389" spans="2:5" ht="15" hidden="1" customHeight="1" x14ac:dyDescent="0.25">
      <c r="B389" s="40"/>
      <c r="C389" s="39" t="str">
        <f>Inputs!T382</f>
        <v>Ministro Pistarini International Airport | Argentina</v>
      </c>
      <c r="E389" s="39" t="str">
        <f t="shared" si="5"/>
        <v>Ministro Pistarini International Airport | Argentina</v>
      </c>
    </row>
    <row r="390" spans="2:5" ht="15" hidden="1" customHeight="1" x14ac:dyDescent="0.25">
      <c r="B390" s="40"/>
      <c r="C390" s="39" t="str">
        <f>Inputs!T383</f>
        <v>Minneapolis-St Paul International/Wold-Chamberlain Airport | United States</v>
      </c>
      <c r="E390" s="39" t="str">
        <f t="shared" si="5"/>
        <v>Minneapolis-St Paul International/Wold-Chamberlain Airport | United States</v>
      </c>
    </row>
    <row r="391" spans="2:5" ht="15" hidden="1" customHeight="1" x14ac:dyDescent="0.25">
      <c r="B391" s="40"/>
      <c r="C391" s="39" t="str">
        <f>Inputs!T384</f>
        <v>Minsk National Airport | Belarus</v>
      </c>
      <c r="E391" s="39" t="str">
        <f t="shared" si="5"/>
        <v>Minsk National Airport | Belarus</v>
      </c>
    </row>
    <row r="392" spans="2:5" ht="15" hidden="1" customHeight="1" x14ac:dyDescent="0.25">
      <c r="B392" s="40"/>
      <c r="C392" s="39" t="str">
        <f>Inputs!T385</f>
        <v>Mobile Regional Airport | United States</v>
      </c>
      <c r="E392" s="39" t="str">
        <f t="shared" si="5"/>
        <v>Mobile Regional Airport | United States</v>
      </c>
    </row>
    <row r="393" spans="2:5" ht="15" hidden="1" customHeight="1" x14ac:dyDescent="0.25">
      <c r="B393" s="40"/>
      <c r="C393" s="39" t="str">
        <f>Inputs!T386</f>
        <v>Modibo Keita International Airport | Mali</v>
      </c>
      <c r="E393" s="39" t="str">
        <f t="shared" si="5"/>
        <v>Modibo Keita International Airport | Mali</v>
      </c>
    </row>
    <row r="394" spans="2:5" ht="15" hidden="1" customHeight="1" x14ac:dyDescent="0.25">
      <c r="B394" s="40"/>
      <c r="C394" s="39" t="str">
        <f>Inputs!T387</f>
        <v>Modlin Airport | Poland</v>
      </c>
      <c r="E394" s="39" t="str">
        <f t="shared" si="5"/>
        <v>Modlin Airport | Poland</v>
      </c>
    </row>
    <row r="395" spans="2:5" ht="15" hidden="1" customHeight="1" x14ac:dyDescent="0.25">
      <c r="B395" s="40"/>
      <c r="C395" s="39" t="str">
        <f>Inputs!T388</f>
        <v>Mohammed V International Airport | Morocco</v>
      </c>
      <c r="E395" s="39" t="str">
        <f t="shared" si="5"/>
        <v>Mohammed V International Airport | Morocco</v>
      </c>
    </row>
    <row r="396" spans="2:5" ht="15" hidden="1" customHeight="1" x14ac:dyDescent="0.25">
      <c r="B396" s="40"/>
      <c r="C396" s="39" t="str">
        <f>Inputs!T389</f>
        <v>Mombasa Moi International Airport | Kenya</v>
      </c>
      <c r="E396" s="39" t="str">
        <f t="shared" si="5"/>
        <v>Mombasa Moi International Airport | Kenya</v>
      </c>
    </row>
    <row r="397" spans="2:5" ht="15" hidden="1" customHeight="1" x14ac:dyDescent="0.25">
      <c r="B397" s="40"/>
      <c r="C397" s="39" t="str">
        <f>Inputs!T390</f>
        <v>Monroe Regional Airport | United States</v>
      </c>
      <c r="E397" s="39" t="str">
        <f t="shared" ref="E397:E460" si="6">C397</f>
        <v>Monroe Regional Airport | United States</v>
      </c>
    </row>
    <row r="398" spans="2:5" ht="15" hidden="1" customHeight="1" x14ac:dyDescent="0.25">
      <c r="B398" s="40"/>
      <c r="C398" s="39" t="str">
        <f>Inputs!T391</f>
        <v>Monseñor Óscar Arnulfo Romero International Airport | El Salvador</v>
      </c>
      <c r="E398" s="39" t="str">
        <f t="shared" si="6"/>
        <v>Monseñor Óscar Arnulfo Romero International Airport | El Salvador</v>
      </c>
    </row>
    <row r="399" spans="2:5" ht="15" hidden="1" customHeight="1" x14ac:dyDescent="0.25">
      <c r="B399" s="40"/>
      <c r="C399" s="39" t="str">
        <f>Inputs!T392</f>
        <v>Montgomery Regional (Dannelly Field) Airport | United States</v>
      </c>
      <c r="E399" s="39" t="str">
        <f t="shared" si="6"/>
        <v>Montgomery Regional (Dannelly Field) Airport | United States</v>
      </c>
    </row>
    <row r="400" spans="2:5" ht="15" hidden="1" customHeight="1" x14ac:dyDescent="0.25">
      <c r="B400" s="40"/>
      <c r="C400" s="39" t="str">
        <f>Inputs!T393</f>
        <v>Montreal / Pierre Elliott Trudeau International Airport | Canada</v>
      </c>
      <c r="E400" s="39" t="str">
        <f t="shared" si="6"/>
        <v>Montreal / Pierre Elliott Trudeau International Airport | Canada</v>
      </c>
    </row>
    <row r="401" spans="2:5" ht="15" hidden="1" customHeight="1" x14ac:dyDescent="0.25">
      <c r="B401" s="40"/>
      <c r="C401" s="39" t="str">
        <f>Inputs!T394</f>
        <v>Mountain Home Air Force Base | United States</v>
      </c>
      <c r="E401" s="39" t="str">
        <f t="shared" si="6"/>
        <v>Mountain Home Air Force Base | United States</v>
      </c>
    </row>
    <row r="402" spans="2:5" ht="15" hidden="1" customHeight="1" x14ac:dyDescent="0.25">
      <c r="B402" s="40"/>
      <c r="C402" s="39" t="str">
        <f>Inputs!T395</f>
        <v>Mt. Fuji Shizuoka Airport | Japan</v>
      </c>
      <c r="E402" s="39" t="str">
        <f t="shared" si="6"/>
        <v>Mt. Fuji Shizuoka Airport | Japan</v>
      </c>
    </row>
    <row r="403" spans="2:5" ht="15" hidden="1" customHeight="1" x14ac:dyDescent="0.25">
      <c r="B403" s="40"/>
      <c r="C403" s="39" t="str">
        <f>Inputs!T396</f>
        <v>Muan International Airport | Korea, Republic of</v>
      </c>
      <c r="E403" s="39" t="str">
        <f t="shared" si="6"/>
        <v>Muan International Airport | Korea, Republic of</v>
      </c>
    </row>
    <row r="404" spans="2:5" ht="15" hidden="1" customHeight="1" x14ac:dyDescent="0.25">
      <c r="B404" s="40"/>
      <c r="C404" s="39" t="str">
        <f>Inputs!T397</f>
        <v>Munich Airport | Germany</v>
      </c>
      <c r="E404" s="39" t="str">
        <f t="shared" si="6"/>
        <v>Munich Airport | Germany</v>
      </c>
    </row>
    <row r="405" spans="2:5" ht="15" hidden="1" customHeight="1" x14ac:dyDescent="0.25">
      <c r="B405" s="40"/>
      <c r="C405" s="39" t="str">
        <f>Inputs!T398</f>
        <v>Münster Osnabrück Airport | Germany</v>
      </c>
      <c r="E405" s="39" t="str">
        <f t="shared" si="6"/>
        <v>Münster Osnabrück Airport | Germany</v>
      </c>
    </row>
    <row r="406" spans="2:5" ht="15" hidden="1" customHeight="1" x14ac:dyDescent="0.25">
      <c r="B406" s="40"/>
      <c r="C406" s="39" t="str">
        <f>Inputs!T399</f>
        <v>Murtala Muhammed International Airport | Nigeria</v>
      </c>
      <c r="E406" s="39" t="str">
        <f t="shared" si="6"/>
        <v>Murtala Muhammed International Airport | Nigeria</v>
      </c>
    </row>
    <row r="407" spans="2:5" ht="15" hidden="1" customHeight="1" x14ac:dyDescent="0.25">
      <c r="B407" s="40"/>
      <c r="C407" s="39" t="str">
        <f>Inputs!T400</f>
        <v>Muscat International Airport | Oman</v>
      </c>
      <c r="E407" s="39" t="str">
        <f t="shared" si="6"/>
        <v>Muscat International Airport | Oman</v>
      </c>
    </row>
    <row r="408" spans="2:5" ht="15" hidden="1" customHeight="1" x14ac:dyDescent="0.25">
      <c r="B408" s="40"/>
      <c r="C408" s="39" t="str">
        <f>Inputs!T401</f>
        <v>Naha Airport | Japan</v>
      </c>
      <c r="E408" s="39" t="str">
        <f t="shared" si="6"/>
        <v>Naha Airport | Japan</v>
      </c>
    </row>
    <row r="409" spans="2:5" ht="15" hidden="1" customHeight="1" x14ac:dyDescent="0.25">
      <c r="B409" s="40"/>
      <c r="C409" s="39" t="str">
        <f>Inputs!T402</f>
        <v>Nanjing Lukou Airport | China</v>
      </c>
      <c r="E409" s="39" t="str">
        <f t="shared" si="6"/>
        <v>Nanjing Lukou Airport | China</v>
      </c>
    </row>
    <row r="410" spans="2:5" ht="15" hidden="1" customHeight="1" x14ac:dyDescent="0.25">
      <c r="B410" s="40"/>
      <c r="C410" s="39" t="str">
        <f>Inputs!T403</f>
        <v>Nanning Wuxu Airport | China</v>
      </c>
      <c r="E410" s="39" t="str">
        <f t="shared" si="6"/>
        <v>Nanning Wuxu Airport | China</v>
      </c>
    </row>
    <row r="411" spans="2:5" ht="15" hidden="1" customHeight="1" x14ac:dyDescent="0.25">
      <c r="B411" s="40"/>
      <c r="C411" s="39" t="str">
        <f>Inputs!T404</f>
        <v>Naples International Airport | Italy</v>
      </c>
      <c r="E411" s="39" t="str">
        <f t="shared" si="6"/>
        <v>Naples International Airport | Italy</v>
      </c>
    </row>
    <row r="412" spans="2:5" ht="15" hidden="1" customHeight="1" x14ac:dyDescent="0.25">
      <c r="B412" s="40"/>
      <c r="C412" s="39" t="str">
        <f>Inputs!T405</f>
        <v>Narita International Airport | Japan</v>
      </c>
      <c r="E412" s="39" t="str">
        <f t="shared" si="6"/>
        <v>Narita International Airport | Japan</v>
      </c>
    </row>
    <row r="413" spans="2:5" ht="15" hidden="1" customHeight="1" x14ac:dyDescent="0.25">
      <c r="B413" s="40"/>
      <c r="C413" s="39" t="str">
        <f>Inputs!T406</f>
        <v>Nashville International Airport | United States</v>
      </c>
      <c r="E413" s="39" t="str">
        <f t="shared" si="6"/>
        <v>Nashville International Airport | United States</v>
      </c>
    </row>
    <row r="414" spans="2:5" ht="15" hidden="1" customHeight="1" x14ac:dyDescent="0.25">
      <c r="B414" s="40"/>
      <c r="C414" s="39" t="str">
        <f>Inputs!T407</f>
        <v>N'Djamena International Airport | Chad</v>
      </c>
      <c r="E414" s="39" t="str">
        <f t="shared" si="6"/>
        <v>N'Djamena International Airport | Chad</v>
      </c>
    </row>
    <row r="415" spans="2:5" ht="15" hidden="1" customHeight="1" x14ac:dyDescent="0.25">
      <c r="B415" s="40"/>
      <c r="C415" s="39" t="str">
        <f>Inputs!T408</f>
        <v>Ndjili International Airport | Congo, the Democratic Republic of the</v>
      </c>
      <c r="E415" s="39" t="str">
        <f t="shared" si="6"/>
        <v>Ndjili International Airport | Congo, the Democratic Republic of the</v>
      </c>
    </row>
    <row r="416" spans="2:5" ht="15" hidden="1" customHeight="1" x14ac:dyDescent="0.25">
      <c r="B416" s="40"/>
      <c r="C416" s="39" t="str">
        <f>Inputs!T409</f>
        <v>Netaji Subhash Chandra Bose International Airport | India</v>
      </c>
      <c r="E416" s="39" t="str">
        <f t="shared" si="6"/>
        <v>Netaji Subhash Chandra Bose International Airport | India</v>
      </c>
    </row>
    <row r="417" spans="2:5" ht="15" hidden="1" customHeight="1" x14ac:dyDescent="0.25">
      <c r="B417" s="40"/>
      <c r="C417" s="39" t="str">
        <f>Inputs!T410</f>
        <v>New Chitose Airport | Japan</v>
      </c>
      <c r="E417" s="39" t="str">
        <f t="shared" si="6"/>
        <v>New Chitose Airport | Japan</v>
      </c>
    </row>
    <row r="418" spans="2:5" ht="15" hidden="1" customHeight="1" x14ac:dyDescent="0.25">
      <c r="B418" s="40"/>
      <c r="C418" s="39" t="str">
        <f>Inputs!T411</f>
        <v>Newark Liberty International Airport | United States</v>
      </c>
      <c r="E418" s="39" t="str">
        <f t="shared" si="6"/>
        <v>Newark Liberty International Airport | United States</v>
      </c>
    </row>
    <row r="419" spans="2:5" ht="15" hidden="1" customHeight="1" x14ac:dyDescent="0.25">
      <c r="B419" s="40"/>
      <c r="C419" s="39" t="str">
        <f>Inputs!T412</f>
        <v>Newcastle Airport | United Kingdom</v>
      </c>
      <c r="E419" s="39" t="str">
        <f t="shared" si="6"/>
        <v>Newcastle Airport | United Kingdom</v>
      </c>
    </row>
    <row r="420" spans="2:5" ht="15" hidden="1" customHeight="1" x14ac:dyDescent="0.25">
      <c r="B420" s="40"/>
      <c r="C420" s="39" t="str">
        <f>Inputs!T413</f>
        <v>Newport News Williamsburg International Airport | United States</v>
      </c>
      <c r="E420" s="39" t="str">
        <f t="shared" si="6"/>
        <v>Newport News Williamsburg International Airport | United States</v>
      </c>
    </row>
    <row r="421" spans="2:5" ht="15" hidden="1" customHeight="1" x14ac:dyDescent="0.25">
      <c r="B421" s="40"/>
      <c r="C421" s="39" t="str">
        <f>Inputs!T414</f>
        <v>Ngurah Rai (Bali) International Airport | Indonesia</v>
      </c>
      <c r="E421" s="39" t="str">
        <f t="shared" si="6"/>
        <v>Ngurah Rai (Bali) International Airport | Indonesia</v>
      </c>
    </row>
    <row r="422" spans="2:5" ht="15" hidden="1" customHeight="1" x14ac:dyDescent="0.25">
      <c r="B422" s="40"/>
      <c r="C422" s="39" t="str">
        <f>Inputs!T415</f>
        <v>Nice-Côte d'Azur Airport | France</v>
      </c>
      <c r="E422" s="39" t="str">
        <f t="shared" si="6"/>
        <v>Nice-Côte d'Azur Airport | France</v>
      </c>
    </row>
    <row r="423" spans="2:5" ht="15" hidden="1" customHeight="1" x14ac:dyDescent="0.25">
      <c r="B423" s="40"/>
      <c r="C423" s="39" t="str">
        <f>Inputs!T416</f>
        <v>Ningbo Lishe International Airport | China</v>
      </c>
      <c r="E423" s="39" t="str">
        <f t="shared" si="6"/>
        <v>Ningbo Lishe International Airport | China</v>
      </c>
    </row>
    <row r="424" spans="2:5" ht="15" hidden="1" customHeight="1" x14ac:dyDescent="0.25">
      <c r="B424" s="40"/>
      <c r="C424" s="39" t="str">
        <f>Inputs!T417</f>
        <v>Ninoy Aquino International Airport | Philippines</v>
      </c>
      <c r="E424" s="39" t="str">
        <f t="shared" si="6"/>
        <v>Ninoy Aquino International Airport | Philippines</v>
      </c>
    </row>
    <row r="425" spans="2:5" ht="15" hidden="1" customHeight="1" x14ac:dyDescent="0.25">
      <c r="B425" s="40"/>
      <c r="C425" s="39" t="str">
        <f>Inputs!T418</f>
        <v>Nnamdi Azikiwe International Airport | Nigeria</v>
      </c>
      <c r="E425" s="39" t="str">
        <f t="shared" si="6"/>
        <v>Nnamdi Azikiwe International Airport | Nigeria</v>
      </c>
    </row>
    <row r="426" spans="2:5" ht="15" hidden="1" customHeight="1" x14ac:dyDescent="0.25">
      <c r="B426" s="40"/>
      <c r="C426" s="39" t="str">
        <f>Inputs!T419</f>
        <v>Noi Bai International Airport | Viet Nam</v>
      </c>
      <c r="E426" s="39" t="str">
        <f t="shared" si="6"/>
        <v>Noi Bai International Airport | Viet Nam</v>
      </c>
    </row>
    <row r="427" spans="2:5" ht="15" hidden="1" customHeight="1" x14ac:dyDescent="0.25">
      <c r="B427" s="40"/>
      <c r="C427" s="39" t="str">
        <f>Inputs!T420</f>
        <v>Norfolk International Airport | United States</v>
      </c>
      <c r="E427" s="39" t="str">
        <f t="shared" si="6"/>
        <v>Norfolk International Airport | United States</v>
      </c>
    </row>
    <row r="428" spans="2:5" ht="15" hidden="1" customHeight="1" x14ac:dyDescent="0.25">
      <c r="B428" s="40"/>
      <c r="C428" s="39" t="str">
        <f>Inputs!T421</f>
        <v>Norman Manley International Airport | Jamaica</v>
      </c>
      <c r="E428" s="39" t="str">
        <f t="shared" si="6"/>
        <v>Norman Manley International Airport | Jamaica</v>
      </c>
    </row>
    <row r="429" spans="2:5" ht="15" hidden="1" customHeight="1" x14ac:dyDescent="0.25">
      <c r="B429" s="40"/>
      <c r="C429" s="39" t="str">
        <f>Inputs!T422</f>
        <v>Norman Y. Mineta San Jose International Airport | United States</v>
      </c>
      <c r="E429" s="39" t="str">
        <f t="shared" si="6"/>
        <v>Norman Y. Mineta San Jose International Airport | United States</v>
      </c>
    </row>
    <row r="430" spans="2:5" ht="15" hidden="1" customHeight="1" x14ac:dyDescent="0.25">
      <c r="B430" s="40"/>
      <c r="C430" s="39" t="str">
        <f>Inputs!T423</f>
        <v>Norwich International Airport | United Kingdom</v>
      </c>
      <c r="E430" s="39" t="str">
        <f t="shared" si="6"/>
        <v>Norwich International Airport | United Kingdom</v>
      </c>
    </row>
    <row r="431" spans="2:5" ht="15" hidden="1" customHeight="1" x14ac:dyDescent="0.25">
      <c r="B431" s="40"/>
      <c r="C431" s="39" t="str">
        <f>Inputs!T424</f>
        <v>Nouakchott-Oumtounsy International Airport | Mauritania</v>
      </c>
      <c r="E431" s="39" t="str">
        <f t="shared" si="6"/>
        <v>Nouakchott-Oumtounsy International Airport | Mauritania</v>
      </c>
    </row>
    <row r="432" spans="2:5" ht="15" hidden="1" customHeight="1" x14ac:dyDescent="0.25">
      <c r="B432" s="40"/>
      <c r="C432" s="39" t="str">
        <f>Inputs!T425</f>
        <v>Nuremberg Airport | Germany</v>
      </c>
      <c r="E432" s="39" t="str">
        <f t="shared" si="6"/>
        <v>Nuremberg Airport | Germany</v>
      </c>
    </row>
    <row r="433" spans="2:5" ht="15" hidden="1" customHeight="1" x14ac:dyDescent="0.25">
      <c r="B433" s="40"/>
      <c r="C433" s="39" t="str">
        <f>Inputs!T426</f>
        <v>Odessa International Airport | Ukraine</v>
      </c>
      <c r="E433" s="39" t="str">
        <f t="shared" si="6"/>
        <v>Odessa International Airport | Ukraine</v>
      </c>
    </row>
    <row r="434" spans="2:5" ht="15" hidden="1" customHeight="1" x14ac:dyDescent="0.25">
      <c r="B434" s="40"/>
      <c r="C434" s="39" t="str">
        <f>Inputs!T427</f>
        <v>Ontario International Airport | United States</v>
      </c>
      <c r="E434" s="39" t="str">
        <f t="shared" si="6"/>
        <v>Ontario International Airport | United States</v>
      </c>
    </row>
    <row r="435" spans="2:5" ht="15" hidden="1" customHeight="1" x14ac:dyDescent="0.25">
      <c r="B435" s="40"/>
      <c r="C435" s="39" t="str">
        <f>Inputs!T428</f>
        <v>OR Tambo International Airport | South Africa</v>
      </c>
      <c r="E435" s="39" t="str">
        <f t="shared" si="6"/>
        <v>OR Tambo International Airport | South Africa</v>
      </c>
    </row>
    <row r="436" spans="2:5" ht="15" hidden="1" customHeight="1" x14ac:dyDescent="0.25">
      <c r="B436" s="40"/>
      <c r="C436" s="39" t="str">
        <f>Inputs!T429</f>
        <v>Orlando International Airport | United States</v>
      </c>
      <c r="E436" s="39" t="str">
        <f t="shared" si="6"/>
        <v>Orlando International Airport | United States</v>
      </c>
    </row>
    <row r="437" spans="2:5" ht="15" hidden="1" customHeight="1" x14ac:dyDescent="0.25">
      <c r="B437" s="40"/>
      <c r="C437" s="39" t="str">
        <f>Inputs!T430</f>
        <v>Orlando Sanford International Airport | United States</v>
      </c>
      <c r="E437" s="39" t="str">
        <f t="shared" si="6"/>
        <v>Orlando Sanford International Airport | United States</v>
      </c>
    </row>
    <row r="438" spans="2:5" ht="15" hidden="1" customHeight="1" x14ac:dyDescent="0.25">
      <c r="B438" s="40"/>
      <c r="C438" s="39" t="str">
        <f>Inputs!T431</f>
        <v>Osaka International Airport | Japan</v>
      </c>
      <c r="E438" s="39" t="str">
        <f t="shared" si="6"/>
        <v>Osaka International Airport | Japan</v>
      </c>
    </row>
    <row r="439" spans="2:5" ht="15" hidden="1" customHeight="1" x14ac:dyDescent="0.25">
      <c r="B439" s="40"/>
      <c r="C439" s="39" t="str">
        <f>Inputs!T432</f>
        <v>Osan Air Base | Korea, Republic of</v>
      </c>
      <c r="E439" s="39" t="str">
        <f t="shared" si="6"/>
        <v>Osan Air Base | Korea, Republic of</v>
      </c>
    </row>
    <row r="440" spans="2:5" ht="15" hidden="1" customHeight="1" x14ac:dyDescent="0.25">
      <c r="B440" s="40"/>
      <c r="C440" s="39" t="str">
        <f>Inputs!T433</f>
        <v>Oslo Gardermoen Airport | Norway</v>
      </c>
      <c r="E440" s="39" t="str">
        <f t="shared" si="6"/>
        <v>Oslo Gardermoen Airport | Norway</v>
      </c>
    </row>
    <row r="441" spans="2:5" ht="15" hidden="1" customHeight="1" x14ac:dyDescent="0.25">
      <c r="B441" s="40"/>
      <c r="C441" s="39" t="str">
        <f>Inputs!T434</f>
        <v>Ottawa Macdonald-Cartier International Airport | Canada</v>
      </c>
      <c r="E441" s="39" t="str">
        <f t="shared" si="6"/>
        <v>Ottawa Macdonald-Cartier International Airport | Canada</v>
      </c>
    </row>
    <row r="442" spans="2:5" ht="15" hidden="1" customHeight="1" x14ac:dyDescent="0.25">
      <c r="B442" s="40"/>
      <c r="C442" s="39" t="str">
        <f>Inputs!T435</f>
        <v>Ouagadougou Airport | Burkina Faso</v>
      </c>
      <c r="E442" s="39" t="str">
        <f t="shared" si="6"/>
        <v>Ouagadougou Airport | Burkina Faso</v>
      </c>
    </row>
    <row r="443" spans="2:5" ht="15" hidden="1" customHeight="1" x14ac:dyDescent="0.25">
      <c r="B443" s="40"/>
      <c r="C443" s="39" t="str">
        <f>Inputs!T436</f>
        <v>Ovda International Airport | Israel</v>
      </c>
      <c r="E443" s="39" t="str">
        <f t="shared" si="6"/>
        <v>Ovda International Airport | Israel</v>
      </c>
    </row>
    <row r="444" spans="2:5" ht="15" hidden="1" customHeight="1" x14ac:dyDescent="0.25">
      <c r="B444" s="40"/>
      <c r="C444" s="39" t="str">
        <f>Inputs!T437</f>
        <v>Owen Roberts International Airport | Cayman Islands</v>
      </c>
      <c r="E444" s="39" t="str">
        <f t="shared" si="6"/>
        <v>Owen Roberts International Airport | Cayman Islands</v>
      </c>
    </row>
    <row r="445" spans="2:5" ht="15" hidden="1" customHeight="1" x14ac:dyDescent="0.25">
      <c r="B445" s="40"/>
      <c r="C445" s="39" t="str">
        <f>Inputs!T438</f>
        <v>Palm Beach International Airport | United States</v>
      </c>
      <c r="E445" s="39" t="str">
        <f t="shared" si="6"/>
        <v>Palm Beach International Airport | United States</v>
      </c>
    </row>
    <row r="446" spans="2:5" ht="15" hidden="1" customHeight="1" x14ac:dyDescent="0.25">
      <c r="B446" s="40"/>
      <c r="C446" s="39" t="str">
        <f>Inputs!T439</f>
        <v>Palma De Mallorca Airport | Spain</v>
      </c>
      <c r="E446" s="39" t="str">
        <f t="shared" si="6"/>
        <v>Palma De Mallorca Airport | Spain</v>
      </c>
    </row>
    <row r="447" spans="2:5" ht="15" hidden="1" customHeight="1" x14ac:dyDescent="0.25">
      <c r="B447" s="40"/>
      <c r="C447" s="39" t="str">
        <f>Inputs!T440</f>
        <v>Paphos International Airport | Cyprus</v>
      </c>
      <c r="E447" s="39" t="str">
        <f t="shared" si="6"/>
        <v>Paphos International Airport | Cyprus</v>
      </c>
    </row>
    <row r="448" spans="2:5" ht="15" hidden="1" customHeight="1" x14ac:dyDescent="0.25">
      <c r="B448" s="40"/>
      <c r="C448" s="39" t="str">
        <f>Inputs!T441</f>
        <v>Paris-Orly Airport | France</v>
      </c>
      <c r="E448" s="39" t="str">
        <f t="shared" si="6"/>
        <v>Paris-Orly Airport | France</v>
      </c>
    </row>
    <row r="449" spans="2:5" ht="15" hidden="1" customHeight="1" x14ac:dyDescent="0.25">
      <c r="B449" s="40"/>
      <c r="C449" s="39" t="str">
        <f>Inputs!T442</f>
        <v>Perth International Airport | Australia</v>
      </c>
      <c r="E449" s="39" t="str">
        <f t="shared" si="6"/>
        <v>Perth International Airport | Australia</v>
      </c>
    </row>
    <row r="450" spans="2:5" ht="15" hidden="1" customHeight="1" x14ac:dyDescent="0.25">
      <c r="B450" s="40"/>
      <c r="C450" s="39" t="str">
        <f>Inputs!T443</f>
        <v>Philadelphia International Airport | United States</v>
      </c>
      <c r="E450" s="39" t="str">
        <f t="shared" si="6"/>
        <v>Philadelphia International Airport | United States</v>
      </c>
    </row>
    <row r="451" spans="2:5" ht="15" hidden="1" customHeight="1" x14ac:dyDescent="0.25">
      <c r="B451" s="40"/>
      <c r="C451" s="39" t="str">
        <f>Inputs!T444</f>
        <v>Philip S. W. Goldson International Airport | Belize</v>
      </c>
      <c r="E451" s="39" t="str">
        <f t="shared" si="6"/>
        <v>Philip S. W. Goldson International Airport | Belize</v>
      </c>
    </row>
    <row r="452" spans="2:5" ht="15" hidden="1" customHeight="1" x14ac:dyDescent="0.25">
      <c r="B452" s="40"/>
      <c r="C452" s="39" t="str">
        <f>Inputs!T445</f>
        <v>Phnom Penh International Airport | Cambodia</v>
      </c>
      <c r="E452" s="39" t="str">
        <f t="shared" si="6"/>
        <v>Phnom Penh International Airport | Cambodia</v>
      </c>
    </row>
    <row r="453" spans="2:5" ht="15" hidden="1" customHeight="1" x14ac:dyDescent="0.25">
      <c r="B453" s="40"/>
      <c r="C453" s="39" t="str">
        <f>Inputs!T446</f>
        <v>Phoenix Sky Harbor International Airport | United States</v>
      </c>
      <c r="E453" s="39" t="str">
        <f t="shared" si="6"/>
        <v>Phoenix Sky Harbor International Airport | United States</v>
      </c>
    </row>
    <row r="454" spans="2:5" ht="15" hidden="1" customHeight="1" x14ac:dyDescent="0.25">
      <c r="B454" s="40"/>
      <c r="C454" s="39" t="str">
        <f>Inputs!T447</f>
        <v>Phuket International Airport | Thailand</v>
      </c>
      <c r="E454" s="39" t="str">
        <f t="shared" si="6"/>
        <v>Phuket International Airport | Thailand</v>
      </c>
    </row>
    <row r="455" spans="2:5" ht="15" hidden="1" customHeight="1" x14ac:dyDescent="0.25">
      <c r="B455" s="40"/>
      <c r="C455" s="39" t="str">
        <f>Inputs!T448</f>
        <v>Piedmont Triad International Airport | United States</v>
      </c>
      <c r="E455" s="39" t="str">
        <f t="shared" si="6"/>
        <v>Piedmont Triad International Airport | United States</v>
      </c>
    </row>
    <row r="456" spans="2:5" ht="15" hidden="1" customHeight="1" x14ac:dyDescent="0.25">
      <c r="B456" s="40"/>
      <c r="C456" s="39" t="str">
        <f>Inputs!T449</f>
        <v>Pisa International Airport | Italy</v>
      </c>
      <c r="E456" s="39" t="str">
        <f t="shared" si="6"/>
        <v>Pisa International Airport | Italy</v>
      </c>
    </row>
    <row r="457" spans="2:5" ht="15" hidden="1" customHeight="1" x14ac:dyDescent="0.25">
      <c r="B457" s="40"/>
      <c r="C457" s="39" t="str">
        <f>Inputs!T450</f>
        <v>Pittsburgh International Airport | United States</v>
      </c>
      <c r="E457" s="39" t="str">
        <f t="shared" si="6"/>
        <v>Pittsburgh International Airport | United States</v>
      </c>
    </row>
    <row r="458" spans="2:5" ht="15" hidden="1" customHeight="1" x14ac:dyDescent="0.25">
      <c r="B458" s="40"/>
      <c r="C458" s="39" t="str">
        <f>Inputs!T451</f>
        <v>Platov International Airport | Russian Federation</v>
      </c>
      <c r="E458" s="39" t="str">
        <f t="shared" si="6"/>
        <v>Platov International Airport | Russian Federation</v>
      </c>
    </row>
    <row r="459" spans="2:5" ht="15" hidden="1" customHeight="1" x14ac:dyDescent="0.25">
      <c r="B459" s="40"/>
      <c r="C459" s="39" t="str">
        <f>Inputs!T452</f>
        <v>Podgorica Airport | Montenegro</v>
      </c>
      <c r="E459" s="39" t="str">
        <f t="shared" si="6"/>
        <v>Podgorica Airport | Montenegro</v>
      </c>
    </row>
    <row r="460" spans="2:5" ht="15" hidden="1" customHeight="1" x14ac:dyDescent="0.25">
      <c r="B460" s="40"/>
      <c r="C460" s="39" t="str">
        <f>Inputs!T453</f>
        <v>Pointe-à-Pitre Le Raizet | Guadeloupe</v>
      </c>
      <c r="E460" s="39" t="str">
        <f t="shared" si="6"/>
        <v>Pointe-à-Pitre Le Raizet | Guadeloupe</v>
      </c>
    </row>
    <row r="461" spans="2:5" ht="15" hidden="1" customHeight="1" x14ac:dyDescent="0.25">
      <c r="B461" s="40"/>
      <c r="C461" s="39" t="str">
        <f>Inputs!T454</f>
        <v>Port Moresby Jacksons International Airport | Papua New Guinea</v>
      </c>
      <c r="E461" s="39" t="str">
        <f t="shared" ref="E461:E524" si="7">C461</f>
        <v>Port Moresby Jacksons International Airport | Papua New Guinea</v>
      </c>
    </row>
    <row r="462" spans="2:5" ht="15" hidden="1" customHeight="1" x14ac:dyDescent="0.25">
      <c r="B462" s="40"/>
      <c r="C462" s="39" t="str">
        <f>Inputs!T455</f>
        <v>Portland International Airport | United States</v>
      </c>
      <c r="E462" s="39" t="str">
        <f t="shared" si="7"/>
        <v>Portland International Airport | United States</v>
      </c>
    </row>
    <row r="463" spans="2:5" ht="15" hidden="1" customHeight="1" x14ac:dyDescent="0.25">
      <c r="B463" s="40"/>
      <c r="C463" s="39" t="str">
        <f>Inputs!T456</f>
        <v>Portland International Jetport | United States</v>
      </c>
      <c r="E463" s="39" t="str">
        <f t="shared" si="7"/>
        <v>Portland International Jetport | United States</v>
      </c>
    </row>
    <row r="464" spans="2:5" ht="15" hidden="1" customHeight="1" x14ac:dyDescent="0.25">
      <c r="B464" s="40"/>
      <c r="C464" s="39" t="str">
        <f>Inputs!T457</f>
        <v>Poznań-Ławica Airport | Poland</v>
      </c>
      <c r="E464" s="39" t="str">
        <f t="shared" si="7"/>
        <v>Poznań-Ławica Airport | Poland</v>
      </c>
    </row>
    <row r="465" spans="2:5" ht="15" hidden="1" customHeight="1" x14ac:dyDescent="0.25">
      <c r="B465" s="40"/>
      <c r="C465" s="39" t="str">
        <f>Inputs!T458</f>
        <v>Presidente Juscelino Kubitschek International Airport | Brazil</v>
      </c>
      <c r="E465" s="39" t="str">
        <f t="shared" si="7"/>
        <v>Presidente Juscelino Kubitschek International Airport | Brazil</v>
      </c>
    </row>
    <row r="466" spans="2:5" ht="15" hidden="1" customHeight="1" x14ac:dyDescent="0.25">
      <c r="B466" s="40"/>
      <c r="C466" s="39" t="str">
        <f>Inputs!T459</f>
        <v>Prince Mohammad Bin Abdulaziz Airport | Saudi Arabia</v>
      </c>
      <c r="E466" s="39" t="str">
        <f t="shared" si="7"/>
        <v>Prince Mohammad Bin Abdulaziz Airport | Saudi Arabia</v>
      </c>
    </row>
    <row r="467" spans="2:5" ht="15" hidden="1" customHeight="1" x14ac:dyDescent="0.25">
      <c r="B467" s="40"/>
      <c r="C467" s="39" t="str">
        <f>Inputs!T460</f>
        <v>Princess Juliana International Airport | Sint Maarten (Dutch part)</v>
      </c>
      <c r="E467" s="39" t="str">
        <f t="shared" si="7"/>
        <v>Princess Juliana International Airport | Sint Maarten (Dutch part)</v>
      </c>
    </row>
    <row r="468" spans="2:5" ht="15" hidden="1" customHeight="1" x14ac:dyDescent="0.25">
      <c r="B468" s="40"/>
      <c r="C468" s="39" t="str">
        <f>Inputs!T461</f>
        <v>Priština International Airport | Kosovo</v>
      </c>
      <c r="E468" s="39" t="str">
        <f t="shared" si="7"/>
        <v>Priština International Airport | Kosovo</v>
      </c>
    </row>
    <row r="469" spans="2:5" ht="15" hidden="1" customHeight="1" x14ac:dyDescent="0.25">
      <c r="B469" s="40"/>
      <c r="C469" s="39" t="str">
        <f>Inputs!T462</f>
        <v>Pulkovo Airport | Russian Federation</v>
      </c>
      <c r="E469" s="39" t="str">
        <f t="shared" si="7"/>
        <v>Pulkovo Airport | Russian Federation</v>
      </c>
    </row>
    <row r="470" spans="2:5" ht="15" hidden="1" customHeight="1" x14ac:dyDescent="0.25">
      <c r="B470" s="40"/>
      <c r="C470" s="39" t="str">
        <f>Inputs!T463</f>
        <v>Punta Cana International Airport | Dominican Republic</v>
      </c>
      <c r="E470" s="39" t="str">
        <f t="shared" si="7"/>
        <v>Punta Cana International Airport | Dominican Republic</v>
      </c>
    </row>
    <row r="471" spans="2:5" ht="15" hidden="1" customHeight="1" x14ac:dyDescent="0.25">
      <c r="B471" s="40"/>
      <c r="C471" s="39" t="str">
        <f>Inputs!T464</f>
        <v>Quad City International Airport | United States</v>
      </c>
      <c r="E471" s="39" t="str">
        <f t="shared" si="7"/>
        <v>Quad City International Airport | United States</v>
      </c>
    </row>
    <row r="472" spans="2:5" ht="15" hidden="1" customHeight="1" x14ac:dyDescent="0.25">
      <c r="B472" s="40"/>
      <c r="C472" s="39" t="str">
        <f>Inputs!T465</f>
        <v>Quatro de Fevereiro Airport | Angola</v>
      </c>
      <c r="E472" s="39" t="str">
        <f t="shared" si="7"/>
        <v>Quatro de Fevereiro Airport | Angola</v>
      </c>
    </row>
    <row r="473" spans="2:5" ht="15" hidden="1" customHeight="1" x14ac:dyDescent="0.25">
      <c r="B473" s="40"/>
      <c r="C473" s="39" t="str">
        <f>Inputs!T466</f>
        <v>Queen Alia International Airport | Jordan</v>
      </c>
      <c r="E473" s="39" t="str">
        <f t="shared" si="7"/>
        <v>Queen Alia International Airport | Jordan</v>
      </c>
    </row>
    <row r="474" spans="2:5" ht="15" hidden="1" customHeight="1" x14ac:dyDescent="0.25">
      <c r="B474" s="40"/>
      <c r="C474" s="39" t="str">
        <f>Inputs!T467</f>
        <v>RAF Akrotiri | United Kingdom</v>
      </c>
      <c r="E474" s="39" t="str">
        <f t="shared" si="7"/>
        <v>RAF Akrotiri | United Kingdom</v>
      </c>
    </row>
    <row r="475" spans="2:5" ht="15" hidden="1" customHeight="1" x14ac:dyDescent="0.25">
      <c r="B475" s="40"/>
      <c r="C475" s="39" t="str">
        <f>Inputs!T468</f>
        <v>RAF Brize Norton | United Kingdom</v>
      </c>
      <c r="E475" s="39" t="str">
        <f t="shared" si="7"/>
        <v>RAF Brize Norton | United Kingdom</v>
      </c>
    </row>
    <row r="476" spans="2:5" ht="15" hidden="1" customHeight="1" x14ac:dyDescent="0.25">
      <c r="B476" s="40"/>
      <c r="C476" s="39" t="str">
        <f>Inputs!T469</f>
        <v>RAF Fairford | United Kingdom</v>
      </c>
      <c r="E476" s="39" t="str">
        <f t="shared" si="7"/>
        <v>RAF Fairford | United Kingdom</v>
      </c>
    </row>
    <row r="477" spans="2:5" ht="15" hidden="1" customHeight="1" x14ac:dyDescent="0.25">
      <c r="B477" s="40"/>
      <c r="C477" s="39" t="str">
        <f>Inputs!T470</f>
        <v>RAF Lakenheath | United Kingdom</v>
      </c>
      <c r="E477" s="39" t="str">
        <f t="shared" si="7"/>
        <v>RAF Lakenheath | United Kingdom</v>
      </c>
    </row>
    <row r="478" spans="2:5" ht="15" hidden="1" customHeight="1" x14ac:dyDescent="0.25">
      <c r="B478" s="40"/>
      <c r="C478" s="39" t="str">
        <f>Inputs!T471</f>
        <v>RAF Mildenhall | United Kingdom</v>
      </c>
      <c r="E478" s="39" t="str">
        <f t="shared" si="7"/>
        <v>RAF Mildenhall | United Kingdom</v>
      </c>
    </row>
    <row r="479" spans="2:5" ht="15" hidden="1" customHeight="1" x14ac:dyDescent="0.25">
      <c r="B479" s="40"/>
      <c r="C479" s="39" t="str">
        <f>Inputs!T472</f>
        <v>Rajiv Gandhi International Airport | India</v>
      </c>
      <c r="E479" s="39" t="str">
        <f t="shared" si="7"/>
        <v>Rajiv Gandhi International Airport | India</v>
      </c>
    </row>
    <row r="480" spans="2:5" ht="15" hidden="1" customHeight="1" x14ac:dyDescent="0.25">
      <c r="B480" s="40"/>
      <c r="C480" s="39" t="str">
        <f>Inputs!T473</f>
        <v>Raleigh Durham International Airport | United States</v>
      </c>
      <c r="E480" s="39" t="str">
        <f t="shared" si="7"/>
        <v>Raleigh Durham International Airport | United States</v>
      </c>
    </row>
    <row r="481" spans="2:5" ht="15" hidden="1" customHeight="1" x14ac:dyDescent="0.25">
      <c r="B481" s="40"/>
      <c r="C481" s="39" t="str">
        <f>Inputs!T474</f>
        <v>Ramstein Air Base | Germany</v>
      </c>
      <c r="E481" s="39" t="str">
        <f t="shared" si="7"/>
        <v>Ramstein Air Base | Germany</v>
      </c>
    </row>
    <row r="482" spans="2:5" ht="15" hidden="1" customHeight="1" x14ac:dyDescent="0.25">
      <c r="B482" s="40"/>
      <c r="C482" s="39" t="str">
        <f>Inputs!T475</f>
        <v>Randolph Air Force Base | United States</v>
      </c>
      <c r="E482" s="39" t="str">
        <f t="shared" si="7"/>
        <v>Randolph Air Force Base | United States</v>
      </c>
    </row>
    <row r="483" spans="2:5" ht="15" hidden="1" customHeight="1" x14ac:dyDescent="0.25">
      <c r="B483" s="40"/>
      <c r="C483" s="39" t="str">
        <f>Inputs!T476</f>
        <v>Range Regional Airport | United States</v>
      </c>
      <c r="E483" s="39" t="str">
        <f t="shared" si="7"/>
        <v>Range Regional Airport | United States</v>
      </c>
    </row>
    <row r="484" spans="2:5" ht="15" hidden="1" customHeight="1" x14ac:dyDescent="0.25">
      <c r="B484" s="40"/>
      <c r="C484" s="39" t="str">
        <f>Inputs!T477</f>
        <v>Rarotonga International Airport | Cook Islands</v>
      </c>
      <c r="E484" s="39" t="str">
        <f t="shared" si="7"/>
        <v>Rarotonga International Airport | Cook Islands</v>
      </c>
    </row>
    <row r="485" spans="2:5" ht="15" hidden="1" customHeight="1" x14ac:dyDescent="0.25">
      <c r="B485" s="40"/>
      <c r="C485" s="39" t="str">
        <f>Inputs!T478</f>
        <v>Reno Tahoe International Airport | United States</v>
      </c>
      <c r="E485" s="39" t="str">
        <f t="shared" si="7"/>
        <v>Reno Tahoe International Airport | United States</v>
      </c>
    </row>
    <row r="486" spans="2:5" ht="15" hidden="1" customHeight="1" x14ac:dyDescent="0.25">
      <c r="B486" s="40"/>
      <c r="C486" s="39" t="str">
        <f>Inputs!T479</f>
        <v>Richmond International Airport | United States</v>
      </c>
      <c r="E486" s="39" t="str">
        <f t="shared" si="7"/>
        <v>Richmond International Airport | United States</v>
      </c>
    </row>
    <row r="487" spans="2:5" ht="15" hidden="1" customHeight="1" x14ac:dyDescent="0.25">
      <c r="B487" s="40"/>
      <c r="C487" s="39" t="str">
        <f>Inputs!T480</f>
        <v>Rick Husband Amarillo International Airport | United States</v>
      </c>
      <c r="E487" s="39" t="str">
        <f t="shared" si="7"/>
        <v>Rick Husband Amarillo International Airport | United States</v>
      </c>
    </row>
    <row r="488" spans="2:5" ht="15" hidden="1" customHeight="1" x14ac:dyDescent="0.25">
      <c r="B488" s="40"/>
      <c r="C488" s="39" t="str">
        <f>Inputs!T481</f>
        <v>Rickenbacker International Airport | United States</v>
      </c>
      <c r="E488" s="39" t="str">
        <f t="shared" si="7"/>
        <v>Rickenbacker International Airport | United States</v>
      </c>
    </row>
    <row r="489" spans="2:5" ht="15" hidden="1" customHeight="1" x14ac:dyDescent="0.25">
      <c r="B489" s="40"/>
      <c r="C489" s="39" t="str">
        <f>Inputs!T482</f>
        <v>Riga International Airport | Latvia</v>
      </c>
      <c r="E489" s="39" t="str">
        <f t="shared" si="7"/>
        <v>Riga International Airport | Latvia</v>
      </c>
    </row>
    <row r="490" spans="2:5" ht="15" hidden="1" customHeight="1" x14ac:dyDescent="0.25">
      <c r="B490" s="40"/>
      <c r="C490" s="39" t="str">
        <f>Inputs!T483</f>
        <v>Rio Galeão - Tom Jobim International Airport | Brazil</v>
      </c>
      <c r="E490" s="39" t="str">
        <f t="shared" si="7"/>
        <v>Rio Galeão - Tom Jobim International Airport | Brazil</v>
      </c>
    </row>
    <row r="491" spans="2:5" ht="15" hidden="1" customHeight="1" x14ac:dyDescent="0.25">
      <c r="B491" s="40"/>
      <c r="C491" s="39" t="str">
        <f>Inputs!T484</f>
        <v>Roanoke-Blacksburg Regional Airport | United States</v>
      </c>
      <c r="E491" s="39" t="str">
        <f t="shared" si="7"/>
        <v>Roanoke-Blacksburg Regional Airport | United States</v>
      </c>
    </row>
    <row r="492" spans="2:5" ht="15" hidden="1" customHeight="1" x14ac:dyDescent="0.25">
      <c r="B492" s="40"/>
      <c r="C492" s="39" t="str">
        <f>Inputs!T485</f>
        <v>Robert Gabriel Mugabe International Airport | Zimbabwe</v>
      </c>
      <c r="E492" s="39" t="str">
        <f t="shared" si="7"/>
        <v>Robert Gabriel Mugabe International Airport | Zimbabwe</v>
      </c>
    </row>
    <row r="493" spans="2:5" ht="15" hidden="1" customHeight="1" x14ac:dyDescent="0.25">
      <c r="B493" s="40"/>
      <c r="C493" s="39" t="str">
        <f>Inputs!T486</f>
        <v>Roberts International Airport | Liberia</v>
      </c>
      <c r="E493" s="39" t="str">
        <f t="shared" si="7"/>
        <v>Roberts International Airport | Liberia</v>
      </c>
    </row>
    <row r="494" spans="2:5" ht="15" hidden="1" customHeight="1" x14ac:dyDescent="0.25">
      <c r="B494" s="40"/>
      <c r="C494" s="39" t="str">
        <f>Inputs!T487</f>
        <v>Robin Hood Doncaster Sheffield Airport | United Kingdom</v>
      </c>
      <c r="E494" s="39" t="str">
        <f t="shared" si="7"/>
        <v>Robin Hood Doncaster Sheffield Airport | United Kingdom</v>
      </c>
    </row>
    <row r="495" spans="2:5" ht="15" hidden="1" customHeight="1" x14ac:dyDescent="0.25">
      <c r="B495" s="40"/>
      <c r="C495" s="39" t="str">
        <f>Inputs!T488</f>
        <v>Robins Air Force Base | United States</v>
      </c>
      <c r="E495" s="39" t="str">
        <f t="shared" si="7"/>
        <v>Robins Air Force Base | United States</v>
      </c>
    </row>
    <row r="496" spans="2:5" ht="15" hidden="1" customHeight="1" x14ac:dyDescent="0.25">
      <c r="B496" s="40"/>
      <c r="C496" s="39" t="str">
        <f>Inputs!T489</f>
        <v>Rochester International Airport | United States</v>
      </c>
      <c r="E496" s="39" t="str">
        <f t="shared" si="7"/>
        <v>Rochester International Airport | United States</v>
      </c>
    </row>
    <row r="497" spans="2:5" ht="15" hidden="1" customHeight="1" x14ac:dyDescent="0.25">
      <c r="B497" s="40"/>
      <c r="C497" s="39" t="str">
        <f>Inputs!T490</f>
        <v>Ronald Reagan Washington National Airport | United States</v>
      </c>
      <c r="E497" s="39" t="str">
        <f t="shared" si="7"/>
        <v>Ronald Reagan Washington National Airport | United States</v>
      </c>
    </row>
    <row r="498" spans="2:5" ht="15" hidden="1" customHeight="1" x14ac:dyDescent="0.25">
      <c r="B498" s="40"/>
      <c r="C498" s="39" t="str">
        <f>Inputs!T491</f>
        <v>Rustaq Airport | Oman</v>
      </c>
      <c r="E498" s="39" t="str">
        <f t="shared" si="7"/>
        <v>Rustaq Airport | Oman</v>
      </c>
    </row>
    <row r="499" spans="2:5" ht="15" hidden="1" customHeight="1" x14ac:dyDescent="0.25">
      <c r="B499" s="40"/>
      <c r="C499" s="39" t="str">
        <f>Inputs!T492</f>
        <v>Sabiha Gökçen International Airport | Turkey</v>
      </c>
      <c r="E499" s="39" t="str">
        <f t="shared" si="7"/>
        <v>Sabiha Gökçen International Airport | Turkey</v>
      </c>
    </row>
    <row r="500" spans="2:5" ht="15" hidden="1" customHeight="1" x14ac:dyDescent="0.25">
      <c r="B500" s="40"/>
      <c r="C500" s="39" t="str">
        <f>Inputs!T493</f>
        <v>Sacramento International Airport | United States</v>
      </c>
      <c r="E500" s="39" t="str">
        <f t="shared" si="7"/>
        <v>Sacramento International Airport | United States</v>
      </c>
    </row>
    <row r="501" spans="2:5" ht="15" hidden="1" customHeight="1" x14ac:dyDescent="0.25">
      <c r="B501" s="40"/>
      <c r="C501" s="39" t="str">
        <f>Inputs!T494</f>
        <v>Salt Lake City International Airport | United States</v>
      </c>
      <c r="E501" s="39" t="str">
        <f t="shared" si="7"/>
        <v>Salt Lake City International Airport | United States</v>
      </c>
    </row>
    <row r="502" spans="2:5" ht="15" hidden="1" customHeight="1" x14ac:dyDescent="0.25">
      <c r="B502" s="40"/>
      <c r="C502" s="39" t="str">
        <f>Inputs!T495</f>
        <v>San Antonio International Airport | United States</v>
      </c>
      <c r="E502" s="39" t="str">
        <f t="shared" si="7"/>
        <v>San Antonio International Airport | United States</v>
      </c>
    </row>
    <row r="503" spans="2:5" ht="15" hidden="1" customHeight="1" x14ac:dyDescent="0.25">
      <c r="B503" s="40"/>
      <c r="C503" s="39" t="str">
        <f>Inputs!T496</f>
        <v>San Diego International Airport | United States</v>
      </c>
      <c r="E503" s="39" t="str">
        <f t="shared" si="7"/>
        <v>San Diego International Airport | United States</v>
      </c>
    </row>
    <row r="504" spans="2:5" ht="15" hidden="1" customHeight="1" x14ac:dyDescent="0.25">
      <c r="B504" s="40"/>
      <c r="C504" s="39" t="str">
        <f>Inputs!T497</f>
        <v>San Francisco International Airport | United States</v>
      </c>
      <c r="E504" s="39" t="str">
        <f t="shared" si="7"/>
        <v>San Francisco International Airport | United States</v>
      </c>
    </row>
    <row r="505" spans="2:5" ht="15" hidden="1" customHeight="1" x14ac:dyDescent="0.25">
      <c r="B505" s="40"/>
      <c r="C505" s="39" t="str">
        <f>Inputs!T498</f>
        <v>Santiago de Compostela Airport | Spain</v>
      </c>
      <c r="E505" s="39" t="str">
        <f t="shared" si="7"/>
        <v>Santiago de Compostela Airport | Spain</v>
      </c>
    </row>
    <row r="506" spans="2:5" ht="15" hidden="1" customHeight="1" x14ac:dyDescent="0.25">
      <c r="B506" s="40"/>
      <c r="C506" s="39" t="str">
        <f>Inputs!T499</f>
        <v>Sanya Phoenix International Airport | China</v>
      </c>
      <c r="E506" s="39" t="str">
        <f t="shared" si="7"/>
        <v>Sanya Phoenix International Airport | China</v>
      </c>
    </row>
    <row r="507" spans="2:5" ht="15" hidden="1" customHeight="1" x14ac:dyDescent="0.25">
      <c r="B507" s="40"/>
      <c r="C507" s="39" t="str">
        <f>Inputs!T500</f>
        <v>Sarajevo International Airport | Bosnia and Herzegovina</v>
      </c>
      <c r="E507" s="39" t="str">
        <f t="shared" si="7"/>
        <v>Sarajevo International Airport | Bosnia and Herzegovina</v>
      </c>
    </row>
    <row r="508" spans="2:5" ht="15" hidden="1" customHeight="1" x14ac:dyDescent="0.25">
      <c r="B508" s="40"/>
      <c r="C508" s="39" t="str">
        <f>Inputs!T501</f>
        <v>Sarasota Bradenton International Airport | United States</v>
      </c>
      <c r="E508" s="39" t="str">
        <f t="shared" si="7"/>
        <v>Sarasota Bradenton International Airport | United States</v>
      </c>
    </row>
    <row r="509" spans="2:5" ht="15" hidden="1" customHeight="1" x14ac:dyDescent="0.25">
      <c r="B509" s="40"/>
      <c r="C509" s="39" t="str">
        <f>Inputs!T502</f>
        <v>Sary-Arka Airport | Kazakhstan</v>
      </c>
      <c r="E509" s="39" t="str">
        <f t="shared" si="7"/>
        <v>Sary-Arka Airport | Kazakhstan</v>
      </c>
    </row>
    <row r="510" spans="2:5" ht="15" hidden="1" customHeight="1" x14ac:dyDescent="0.25">
      <c r="B510" s="40"/>
      <c r="C510" s="39" t="str">
        <f>Inputs!T503</f>
        <v>Savannah Hilton Head International Airport | United States</v>
      </c>
      <c r="E510" s="39" t="str">
        <f t="shared" si="7"/>
        <v>Savannah Hilton Head International Airport | United States</v>
      </c>
    </row>
    <row r="511" spans="2:5" ht="15" hidden="1" customHeight="1" x14ac:dyDescent="0.25">
      <c r="B511" s="40"/>
      <c r="C511" s="39" t="str">
        <f>Inputs!T504</f>
        <v>Scott AFB/Midamerica Airport | United States</v>
      </c>
      <c r="E511" s="39" t="str">
        <f t="shared" si="7"/>
        <v>Scott AFB/Midamerica Airport | United States</v>
      </c>
    </row>
    <row r="512" spans="2:5" ht="15" hidden="1" customHeight="1" x14ac:dyDescent="0.25">
      <c r="B512" s="40"/>
      <c r="C512" s="39" t="str">
        <f>Inputs!T505</f>
        <v>Seattle Tacoma International Airport | United States</v>
      </c>
      <c r="E512" s="39" t="str">
        <f t="shared" si="7"/>
        <v>Seattle Tacoma International Airport | United States</v>
      </c>
    </row>
    <row r="513" spans="2:5" ht="15" hidden="1" customHeight="1" x14ac:dyDescent="0.25">
      <c r="B513" s="40"/>
      <c r="C513" s="39" t="str">
        <f>Inputs!T506</f>
        <v>Sentani International Airport | Indonesia</v>
      </c>
      <c r="E513" s="39" t="str">
        <f t="shared" si="7"/>
        <v>Sentani International Airport | Indonesia</v>
      </c>
    </row>
    <row r="514" spans="2:5" ht="15" hidden="1" customHeight="1" x14ac:dyDescent="0.25">
      <c r="B514" s="40"/>
      <c r="C514" s="39" t="str">
        <f>Inputs!T507</f>
        <v>Seychelles International Airport | Seychelles</v>
      </c>
      <c r="E514" s="39" t="str">
        <f t="shared" si="7"/>
        <v>Seychelles International Airport | Seychelles</v>
      </c>
    </row>
    <row r="515" spans="2:5" ht="15" hidden="1" customHeight="1" x14ac:dyDescent="0.25">
      <c r="B515" s="40"/>
      <c r="C515" s="39" t="str">
        <f>Inputs!T508</f>
        <v>Seymour Johnson Air Force Base | United States</v>
      </c>
      <c r="E515" s="39" t="str">
        <f t="shared" si="7"/>
        <v>Seymour Johnson Air Force Base | United States</v>
      </c>
    </row>
    <row r="516" spans="2:5" ht="15" hidden="1" customHeight="1" x14ac:dyDescent="0.25">
      <c r="B516" s="40"/>
      <c r="C516" s="39" t="str">
        <f>Inputs!T509</f>
        <v>Shanghai Hongqiao International Airport | China</v>
      </c>
      <c r="E516" s="39" t="str">
        <f t="shared" si="7"/>
        <v>Shanghai Hongqiao International Airport | China</v>
      </c>
    </row>
    <row r="517" spans="2:5" ht="15" hidden="1" customHeight="1" x14ac:dyDescent="0.25">
      <c r="B517" s="40"/>
      <c r="C517" s="39" t="str">
        <f>Inputs!T510</f>
        <v>Shanghai Pudong International Airport | China</v>
      </c>
      <c r="E517" s="39" t="str">
        <f t="shared" si="7"/>
        <v>Shanghai Pudong International Airport | China</v>
      </c>
    </row>
    <row r="518" spans="2:5" ht="15" hidden="1" customHeight="1" x14ac:dyDescent="0.25">
      <c r="B518" s="40"/>
      <c r="C518" s="39" t="str">
        <f>Inputs!T511</f>
        <v>Sharjah International Airport | United Arab Emirates</v>
      </c>
      <c r="E518" s="39" t="str">
        <f t="shared" si="7"/>
        <v>Sharjah International Airport | United Arab Emirates</v>
      </c>
    </row>
    <row r="519" spans="2:5" ht="15" hidden="1" customHeight="1" x14ac:dyDescent="0.25">
      <c r="B519" s="40"/>
      <c r="C519" s="39" t="str">
        <f>Inputs!T512</f>
        <v>Shaw Air Force Base | United States</v>
      </c>
      <c r="E519" s="39" t="str">
        <f t="shared" si="7"/>
        <v>Shaw Air Force Base | United States</v>
      </c>
    </row>
    <row r="520" spans="2:5" ht="15" hidden="1" customHeight="1" x14ac:dyDescent="0.25">
      <c r="B520" s="40"/>
      <c r="C520" s="39" t="str">
        <f>Inputs!T513</f>
        <v>Shenzhen Bao'an International Airport | China</v>
      </c>
      <c r="E520" s="39" t="str">
        <f t="shared" si="7"/>
        <v>Shenzhen Bao'an International Airport | China</v>
      </c>
    </row>
    <row r="521" spans="2:5" ht="15" hidden="1" customHeight="1" x14ac:dyDescent="0.25">
      <c r="B521" s="40"/>
      <c r="C521" s="39" t="str">
        <f>Inputs!T514</f>
        <v>Sheppard Air Force Base-Wichita Falls Municipal Airport | United States</v>
      </c>
      <c r="E521" s="39" t="str">
        <f t="shared" si="7"/>
        <v>Sheppard Air Force Base-Wichita Falls Municipal Airport | United States</v>
      </c>
    </row>
    <row r="522" spans="2:5" ht="15" hidden="1" customHeight="1" x14ac:dyDescent="0.25">
      <c r="B522" s="40"/>
      <c r="C522" s="39" t="str">
        <f>Inputs!T515</f>
        <v>Sheremetyevo International Airport | Russian Federation</v>
      </c>
      <c r="E522" s="39" t="str">
        <f t="shared" si="7"/>
        <v>Sheremetyevo International Airport | Russian Federation</v>
      </c>
    </row>
    <row r="523" spans="2:5" ht="15" hidden="1" customHeight="1" x14ac:dyDescent="0.25">
      <c r="B523" s="40"/>
      <c r="C523" s="39" t="str">
        <f>Inputs!T516</f>
        <v>Shiraz Shahid Dastghaib International Airport | Iran, Islamic Republic of</v>
      </c>
      <c r="E523" s="39" t="str">
        <f t="shared" si="7"/>
        <v>Shiraz Shahid Dastghaib International Airport | Iran, Islamic Republic of</v>
      </c>
    </row>
    <row r="524" spans="2:5" ht="15" hidden="1" customHeight="1" x14ac:dyDescent="0.25">
      <c r="B524" s="40"/>
      <c r="C524" s="39" t="str">
        <f>Inputs!T517</f>
        <v>Sialkot Airport | Pakistan</v>
      </c>
      <c r="E524" s="39" t="str">
        <f t="shared" si="7"/>
        <v>Sialkot Airport | Pakistan</v>
      </c>
    </row>
    <row r="525" spans="2:5" ht="15" hidden="1" customHeight="1" x14ac:dyDescent="0.25">
      <c r="B525" s="40"/>
      <c r="C525" s="39" t="str">
        <f>Inputs!T518</f>
        <v>Siem Reap International Airport | Cambodia</v>
      </c>
      <c r="E525" s="39" t="str">
        <f t="shared" ref="E525:E588" si="8">C525</f>
        <v>Siem Reap International Airport | Cambodia</v>
      </c>
    </row>
    <row r="526" spans="2:5" ht="15" hidden="1" customHeight="1" x14ac:dyDescent="0.25">
      <c r="B526" s="40"/>
      <c r="C526" s="39" t="str">
        <f>Inputs!T519</f>
        <v>Simferopol International Airport | Ukraine</v>
      </c>
      <c r="E526" s="39" t="str">
        <f t="shared" si="8"/>
        <v>Simferopol International Airport | Ukraine</v>
      </c>
    </row>
    <row r="527" spans="2:5" ht="15" hidden="1" customHeight="1" x14ac:dyDescent="0.25">
      <c r="B527" s="40"/>
      <c r="C527" s="39" t="str">
        <f>Inputs!T520</f>
        <v>Simón Bolívar International Airport | Venezuela, Bolivarian Republic of</v>
      </c>
      <c r="E527" s="39" t="str">
        <f t="shared" si="8"/>
        <v>Simón Bolívar International Airport | Venezuela, Bolivarian Republic of</v>
      </c>
    </row>
    <row r="528" spans="2:5" ht="15" hidden="1" customHeight="1" x14ac:dyDescent="0.25">
      <c r="B528" s="40"/>
      <c r="C528" s="39" t="str">
        <f>Inputs!T521</f>
        <v>Singapore Changi Airport | Singapore</v>
      </c>
      <c r="E528" s="39" t="str">
        <f t="shared" si="8"/>
        <v>Singapore Changi Airport | Singapore</v>
      </c>
    </row>
    <row r="529" spans="2:5" ht="15" hidden="1" customHeight="1" x14ac:dyDescent="0.25">
      <c r="B529" s="40"/>
      <c r="C529" s="39" t="str">
        <f>Inputs!T522</f>
        <v>Sioux Gateway Airport/Brigadier General Bud Day Field | United States</v>
      </c>
      <c r="E529" s="39" t="str">
        <f t="shared" si="8"/>
        <v>Sioux Gateway Airport/Brigadier General Bud Day Field | United States</v>
      </c>
    </row>
    <row r="530" spans="2:5" ht="15" hidden="1" customHeight="1" x14ac:dyDescent="0.25">
      <c r="B530" s="40"/>
      <c r="C530" s="39" t="str">
        <f>Inputs!T523</f>
        <v>Sir Seewoosagur Ramgoolam International Airport | Mauritius</v>
      </c>
      <c r="E530" s="39" t="str">
        <f t="shared" si="8"/>
        <v>Sir Seewoosagur Ramgoolam International Airport | Mauritius</v>
      </c>
    </row>
    <row r="531" spans="2:5" ht="15" hidden="1" customHeight="1" x14ac:dyDescent="0.25">
      <c r="B531" s="40"/>
      <c r="C531" s="39" t="str">
        <f>Inputs!T524</f>
        <v>Sir Seretse Khama International Airport | Botswana</v>
      </c>
      <c r="E531" s="39" t="str">
        <f t="shared" si="8"/>
        <v>Sir Seretse Khama International Airport | Botswana</v>
      </c>
    </row>
    <row r="532" spans="2:5" ht="15" hidden="1" customHeight="1" x14ac:dyDescent="0.25">
      <c r="B532" s="40"/>
      <c r="C532" s="39" t="str">
        <f>Inputs!T525</f>
        <v>Skopje International Airport | Macedonia, the Former Yugoslav Republic of</v>
      </c>
      <c r="E532" s="39" t="str">
        <f t="shared" si="8"/>
        <v>Skopje International Airport | Macedonia, the Former Yugoslav Republic of</v>
      </c>
    </row>
    <row r="533" spans="2:5" ht="15" hidden="1" customHeight="1" x14ac:dyDescent="0.25">
      <c r="B533" s="40"/>
      <c r="C533" s="39" t="str">
        <f>Inputs!T526</f>
        <v>Sochi International Airport | Russian Federation</v>
      </c>
      <c r="E533" s="39" t="str">
        <f t="shared" si="8"/>
        <v>Sochi International Airport | Russian Federation</v>
      </c>
    </row>
    <row r="534" spans="2:5" ht="15" hidden="1" customHeight="1" x14ac:dyDescent="0.25">
      <c r="B534" s="40"/>
      <c r="C534" s="39" t="str">
        <f>Inputs!T527</f>
        <v>Soekarno-Hatta International Airport | Indonesia</v>
      </c>
      <c r="E534" s="39" t="str">
        <f t="shared" si="8"/>
        <v>Soekarno-Hatta International Airport | Indonesia</v>
      </c>
    </row>
    <row r="535" spans="2:5" ht="15" hidden="1" customHeight="1" x14ac:dyDescent="0.25">
      <c r="B535" s="40"/>
      <c r="C535" s="39" t="str">
        <f>Inputs!T528</f>
        <v>Sofia Airport | Bulgaria</v>
      </c>
      <c r="E535" s="39" t="str">
        <f t="shared" si="8"/>
        <v>Sofia Airport | Bulgaria</v>
      </c>
    </row>
    <row r="536" spans="2:5" ht="15" hidden="1" customHeight="1" x14ac:dyDescent="0.25">
      <c r="B536" s="40"/>
      <c r="C536" s="39" t="str">
        <f>Inputs!T529</f>
        <v>South Bend Regional Airport | United States</v>
      </c>
      <c r="E536" s="39" t="str">
        <f t="shared" si="8"/>
        <v>South Bend Regional Airport | United States</v>
      </c>
    </row>
    <row r="537" spans="2:5" ht="15" hidden="1" customHeight="1" x14ac:dyDescent="0.25">
      <c r="B537" s="40"/>
      <c r="C537" s="39" t="str">
        <f>Inputs!T530</f>
        <v>Southampton Airport | United Kingdom</v>
      </c>
      <c r="E537" s="39" t="str">
        <f t="shared" si="8"/>
        <v>Southampton Airport | United Kingdom</v>
      </c>
    </row>
    <row r="538" spans="2:5" ht="15" hidden="1" customHeight="1" x14ac:dyDescent="0.25">
      <c r="B538" s="40"/>
      <c r="C538" s="39" t="str">
        <f>Inputs!T531</f>
        <v>Southwest Florida International Airport | United States</v>
      </c>
      <c r="E538" s="39" t="str">
        <f t="shared" si="8"/>
        <v>Southwest Florida International Airport | United States</v>
      </c>
    </row>
    <row r="539" spans="2:5" ht="15" hidden="1" customHeight="1" x14ac:dyDescent="0.25">
      <c r="B539" s="40"/>
      <c r="C539" s="39" t="str">
        <f>Inputs!T532</f>
        <v>Spirit of St Louis Airport | United States</v>
      </c>
      <c r="E539" s="39" t="str">
        <f t="shared" si="8"/>
        <v>Spirit of St Louis Airport | United States</v>
      </c>
    </row>
    <row r="540" spans="2:5" ht="15" hidden="1" customHeight="1" x14ac:dyDescent="0.25">
      <c r="B540" s="40"/>
      <c r="C540" s="39" t="str">
        <f>Inputs!T533</f>
        <v>Spokane International Airport | United States</v>
      </c>
      <c r="E540" s="39" t="str">
        <f t="shared" si="8"/>
        <v>Spokane International Airport | United States</v>
      </c>
    </row>
    <row r="541" spans="2:5" ht="15" hidden="1" customHeight="1" x14ac:dyDescent="0.25">
      <c r="B541" s="40"/>
      <c r="C541" s="39" t="str">
        <f>Inputs!T534</f>
        <v>Springfield Branson National Airport | United States</v>
      </c>
      <c r="E541" s="39" t="str">
        <f t="shared" si="8"/>
        <v>Springfield Branson National Airport | United States</v>
      </c>
    </row>
    <row r="542" spans="2:5" ht="15" hidden="1" customHeight="1" x14ac:dyDescent="0.25">
      <c r="B542" s="40"/>
      <c r="C542" s="39" t="str">
        <f>Inputs!T535</f>
        <v>Sri Guru Ram Dass Jee International Airport | India</v>
      </c>
      <c r="E542" s="39" t="str">
        <f t="shared" si="8"/>
        <v>Sri Guru Ram Dass Jee International Airport | India</v>
      </c>
    </row>
    <row r="543" spans="2:5" ht="15" hidden="1" customHeight="1" x14ac:dyDescent="0.25">
      <c r="B543" s="40"/>
      <c r="C543" s="39" t="str">
        <f>Inputs!T536</f>
        <v>St Louis Lambert International Airport | United States</v>
      </c>
      <c r="E543" s="39" t="str">
        <f t="shared" si="8"/>
        <v>St Louis Lambert International Airport | United States</v>
      </c>
    </row>
    <row r="544" spans="2:5" ht="15" hidden="1" customHeight="1" x14ac:dyDescent="0.25">
      <c r="B544" s="40"/>
      <c r="C544" s="39" t="str">
        <f>Inputs!T537</f>
        <v>St. John's International Airport | Canada</v>
      </c>
      <c r="E544" s="39" t="str">
        <f t="shared" si="8"/>
        <v>St. John's International Airport | Canada</v>
      </c>
    </row>
    <row r="545" spans="2:5" ht="15" hidden="1" customHeight="1" x14ac:dyDescent="0.25">
      <c r="B545" s="40"/>
      <c r="C545" s="39" t="str">
        <f>Inputs!T538</f>
        <v>Stavanger Airport Sola | Norway</v>
      </c>
      <c r="E545" s="39" t="str">
        <f t="shared" si="8"/>
        <v>Stavanger Airport Sola | Norway</v>
      </c>
    </row>
    <row r="546" spans="2:5" ht="15" hidden="1" customHeight="1" x14ac:dyDescent="0.25">
      <c r="B546" s="40"/>
      <c r="C546" s="39" t="str">
        <f>Inputs!T539</f>
        <v>Stockholm-Arlanda Airport | Sweden</v>
      </c>
      <c r="E546" s="39" t="str">
        <f t="shared" si="8"/>
        <v>Stockholm-Arlanda Airport | Sweden</v>
      </c>
    </row>
    <row r="547" spans="2:5" ht="15" hidden="1" customHeight="1" x14ac:dyDescent="0.25">
      <c r="B547" s="40"/>
      <c r="C547" s="39" t="str">
        <f>Inputs!T540</f>
        <v>Stuttgart Airport | Germany</v>
      </c>
      <c r="E547" s="39" t="str">
        <f t="shared" si="8"/>
        <v>Stuttgart Airport | Germany</v>
      </c>
    </row>
    <row r="548" spans="2:5" ht="15" hidden="1" customHeight="1" x14ac:dyDescent="0.25">
      <c r="B548" s="40"/>
      <c r="C548" s="39" t="str">
        <f>Inputs!T541</f>
        <v>Süleyman Demirel International Airport | Turkey</v>
      </c>
      <c r="E548" s="39" t="str">
        <f t="shared" si="8"/>
        <v>Süleyman Demirel International Airport | Turkey</v>
      </c>
    </row>
    <row r="549" spans="2:5" ht="15" hidden="1" customHeight="1" x14ac:dyDescent="0.25">
      <c r="B549" s="40"/>
      <c r="C549" s="39" t="str">
        <f>Inputs!T542</f>
        <v>Suvarnabhumi Airport | Thailand</v>
      </c>
      <c r="E549" s="39" t="str">
        <f t="shared" si="8"/>
        <v>Suvarnabhumi Airport | Thailand</v>
      </c>
    </row>
    <row r="550" spans="2:5" ht="15" hidden="1" customHeight="1" x14ac:dyDescent="0.25">
      <c r="B550" s="40"/>
      <c r="C550" s="39" t="str">
        <f>Inputs!T543</f>
        <v>Sydney Kingsford Smith International Airport | Australia</v>
      </c>
      <c r="E550" s="39" t="str">
        <f t="shared" si="8"/>
        <v>Sydney Kingsford Smith International Airport | Australia</v>
      </c>
    </row>
    <row r="551" spans="2:5" ht="15" hidden="1" customHeight="1" x14ac:dyDescent="0.25">
      <c r="B551" s="40"/>
      <c r="C551" s="39" t="str">
        <f>Inputs!T544</f>
        <v>Syracuse Hancock International Airport | United States</v>
      </c>
      <c r="E551" s="39" t="str">
        <f t="shared" si="8"/>
        <v>Syracuse Hancock International Airport | United States</v>
      </c>
    </row>
    <row r="552" spans="2:5" ht="15" hidden="1" customHeight="1" x14ac:dyDescent="0.25">
      <c r="B552" s="40"/>
      <c r="C552" s="39" t="str">
        <f>Inputs!T545</f>
        <v>Tabriz International Airport | Iran, Islamic Republic of</v>
      </c>
      <c r="E552" s="39" t="str">
        <f t="shared" si="8"/>
        <v>Tabriz International Airport | Iran, Islamic Republic of</v>
      </c>
    </row>
    <row r="553" spans="2:5" ht="15" hidden="1" customHeight="1" x14ac:dyDescent="0.25">
      <c r="B553" s="40"/>
      <c r="C553" s="39" t="str">
        <f>Inputs!T546</f>
        <v>Taiping Airport | China</v>
      </c>
      <c r="E553" s="39" t="str">
        <f t="shared" si="8"/>
        <v>Taiping Airport | China</v>
      </c>
    </row>
    <row r="554" spans="2:5" ht="15" hidden="1" customHeight="1" x14ac:dyDescent="0.25">
      <c r="B554" s="40"/>
      <c r="C554" s="39" t="str">
        <f>Inputs!T547</f>
        <v>Taiwan Taoyuan International Airport | Taiwan, Province of China</v>
      </c>
      <c r="E554" s="39" t="str">
        <f t="shared" si="8"/>
        <v>Taiwan Taoyuan International Airport | Taiwan, Province of China</v>
      </c>
    </row>
    <row r="555" spans="2:5" ht="15" hidden="1" customHeight="1" x14ac:dyDescent="0.25">
      <c r="B555" s="40"/>
      <c r="C555" s="39" t="str">
        <f>Inputs!T548</f>
        <v>Taiyuan Wusu Airport | China</v>
      </c>
      <c r="E555" s="39" t="str">
        <f t="shared" si="8"/>
        <v>Taiyuan Wusu Airport | China</v>
      </c>
    </row>
    <row r="556" spans="2:5" ht="15" hidden="1" customHeight="1" x14ac:dyDescent="0.25">
      <c r="B556" s="40"/>
      <c r="C556" s="39" t="str">
        <f>Inputs!T549</f>
        <v>Tallahassee Regional Airport | United States</v>
      </c>
      <c r="E556" s="39" t="str">
        <f t="shared" si="8"/>
        <v>Tallahassee Regional Airport | United States</v>
      </c>
    </row>
    <row r="557" spans="2:5" ht="15" hidden="1" customHeight="1" x14ac:dyDescent="0.25">
      <c r="B557" s="40"/>
      <c r="C557" s="39" t="str">
        <f>Inputs!T550</f>
        <v>Tampa International Airport | United States</v>
      </c>
      <c r="E557" s="39" t="str">
        <f t="shared" si="8"/>
        <v>Tampa International Airport | United States</v>
      </c>
    </row>
    <row r="558" spans="2:5" ht="15" hidden="1" customHeight="1" x14ac:dyDescent="0.25">
      <c r="B558" s="40"/>
      <c r="C558" s="39" t="str">
        <f>Inputs!T551</f>
        <v>Tan Son Nhat International Airport | Viet Nam</v>
      </c>
      <c r="E558" s="39" t="str">
        <f t="shared" si="8"/>
        <v>Tan Son Nhat International Airport | Viet Nam</v>
      </c>
    </row>
    <row r="559" spans="2:5" ht="15" hidden="1" customHeight="1" x14ac:dyDescent="0.25">
      <c r="B559" s="40"/>
      <c r="C559" s="39" t="str">
        <f>Inputs!T552</f>
        <v>Tancredo Neves International Airport | Brazil</v>
      </c>
      <c r="E559" s="39" t="str">
        <f t="shared" si="8"/>
        <v>Tancredo Neves International Airport | Brazil</v>
      </c>
    </row>
    <row r="560" spans="2:5" ht="15" hidden="1" customHeight="1" x14ac:dyDescent="0.25">
      <c r="B560" s="40"/>
      <c r="C560" s="39" t="str">
        <f>Inputs!T553</f>
        <v>Taoxian Airport | China</v>
      </c>
      <c r="E560" s="39" t="str">
        <f t="shared" si="8"/>
        <v>Taoxian Airport | China</v>
      </c>
    </row>
    <row r="561" spans="2:5" ht="15" hidden="1" customHeight="1" x14ac:dyDescent="0.25">
      <c r="B561" s="40"/>
      <c r="C561" s="39" t="str">
        <f>Inputs!T554</f>
        <v>Tashkent International Airport | Uzbekistan</v>
      </c>
      <c r="E561" s="39" t="str">
        <f t="shared" si="8"/>
        <v>Tashkent International Airport | Uzbekistan</v>
      </c>
    </row>
    <row r="562" spans="2:5" ht="15" hidden="1" customHeight="1" x14ac:dyDescent="0.25">
      <c r="B562" s="40"/>
      <c r="C562" s="39" t="str">
        <f>Inputs!T555</f>
        <v>Tbilisi International Airport | Georgia</v>
      </c>
      <c r="E562" s="39" t="str">
        <f t="shared" si="8"/>
        <v>Tbilisi International Airport | Georgia</v>
      </c>
    </row>
    <row r="563" spans="2:5" ht="15" hidden="1" customHeight="1" x14ac:dyDescent="0.25">
      <c r="B563" s="40"/>
      <c r="C563" s="39" t="str">
        <f>Inputs!T556</f>
        <v>Ted Stevens Anchorage International Airport | United States</v>
      </c>
      <c r="E563" s="39" t="str">
        <f t="shared" si="8"/>
        <v>Ted Stevens Anchorage International Airport | United States</v>
      </c>
    </row>
    <row r="564" spans="2:5" ht="15" hidden="1" customHeight="1" x14ac:dyDescent="0.25">
      <c r="B564" s="40"/>
      <c r="C564" s="39" t="str">
        <f>Inputs!T557</f>
        <v>Tenerife Norte Airport | Spain</v>
      </c>
      <c r="E564" s="39" t="str">
        <f t="shared" si="8"/>
        <v>Tenerife Norte Airport | Spain</v>
      </c>
    </row>
    <row r="565" spans="2:5" ht="15" hidden="1" customHeight="1" x14ac:dyDescent="0.25">
      <c r="B565" s="40"/>
      <c r="C565" s="39" t="str">
        <f>Inputs!T558</f>
        <v>Tenerife South Airport | Spain</v>
      </c>
      <c r="E565" s="39" t="str">
        <f t="shared" si="8"/>
        <v>Tenerife South Airport | Spain</v>
      </c>
    </row>
    <row r="566" spans="2:5" ht="15" hidden="1" customHeight="1" x14ac:dyDescent="0.25">
      <c r="B566" s="40"/>
      <c r="C566" s="39" t="str">
        <f>Inputs!T559</f>
        <v>The Eastern Iowa Airport | United States</v>
      </c>
      <c r="E566" s="39" t="str">
        <f t="shared" si="8"/>
        <v>The Eastern Iowa Airport | United States</v>
      </c>
    </row>
    <row r="567" spans="2:5" ht="15" hidden="1" customHeight="1" x14ac:dyDescent="0.25">
      <c r="B567" s="40"/>
      <c r="C567" s="39" t="str">
        <f>Inputs!T560</f>
        <v>Theodore Francis Green State Airport | United States</v>
      </c>
      <c r="E567" s="39" t="str">
        <f t="shared" si="8"/>
        <v>Theodore Francis Green State Airport | United States</v>
      </c>
    </row>
    <row r="568" spans="2:5" ht="15" hidden="1" customHeight="1" x14ac:dyDescent="0.25">
      <c r="B568" s="40"/>
      <c r="C568" s="39" t="str">
        <f>Inputs!T561</f>
        <v>Thessaloniki Macedonia International Airport | Greece</v>
      </c>
      <c r="E568" s="39" t="str">
        <f t="shared" si="8"/>
        <v>Thessaloniki Macedonia International Airport | Greece</v>
      </c>
    </row>
    <row r="569" spans="2:5" ht="15" hidden="1" customHeight="1" x14ac:dyDescent="0.25">
      <c r="B569" s="40"/>
      <c r="C569" s="39" t="str">
        <f>Inputs!T562</f>
        <v>Tianjin Binhai International Airport | China</v>
      </c>
      <c r="E569" s="39" t="str">
        <f t="shared" si="8"/>
        <v>Tianjin Binhai International Airport | China</v>
      </c>
    </row>
    <row r="570" spans="2:5" ht="15" hidden="1" customHeight="1" x14ac:dyDescent="0.25">
      <c r="B570" s="40"/>
      <c r="C570" s="39" t="str">
        <f>Inputs!T563</f>
        <v>Tinker Air Force Base | United States</v>
      </c>
      <c r="E570" s="39" t="str">
        <f t="shared" si="8"/>
        <v>Tinker Air Force Base | United States</v>
      </c>
    </row>
    <row r="571" spans="2:5" ht="15" hidden="1" customHeight="1" x14ac:dyDescent="0.25">
      <c r="B571" s="40"/>
      <c r="C571" s="39" t="str">
        <f>Inputs!T564</f>
        <v>Tirana International Airport Mother Teresa | Albania</v>
      </c>
      <c r="E571" s="39" t="str">
        <f t="shared" si="8"/>
        <v>Tirana International Airport Mother Teresa | Albania</v>
      </c>
    </row>
    <row r="572" spans="2:5" ht="15" hidden="1" customHeight="1" x14ac:dyDescent="0.25">
      <c r="B572" s="40"/>
      <c r="C572" s="39" t="str">
        <f>Inputs!T565</f>
        <v>Tocumen International Airport | Panama</v>
      </c>
      <c r="E572" s="39" t="str">
        <f t="shared" si="8"/>
        <v>Tocumen International Airport | Panama</v>
      </c>
    </row>
    <row r="573" spans="2:5" ht="15" hidden="1" customHeight="1" x14ac:dyDescent="0.25">
      <c r="B573" s="40"/>
      <c r="C573" s="39" t="str">
        <f>Inputs!T566</f>
        <v>Tokyo Haneda International Airport | Japan</v>
      </c>
      <c r="E573" s="39" t="str">
        <f t="shared" si="8"/>
        <v>Tokyo Haneda International Airport | Japan</v>
      </c>
    </row>
    <row r="574" spans="2:5" ht="15" hidden="1" customHeight="1" x14ac:dyDescent="0.25">
      <c r="B574" s="40"/>
      <c r="C574" s="39" t="str">
        <f>Inputs!T567</f>
        <v>Toledo Express Airport | United States</v>
      </c>
      <c r="E574" s="39" t="str">
        <f t="shared" si="8"/>
        <v>Toledo Express Airport | United States</v>
      </c>
    </row>
    <row r="575" spans="2:5" ht="15" hidden="1" customHeight="1" x14ac:dyDescent="0.25">
      <c r="B575" s="40"/>
      <c r="C575" s="39" t="str">
        <f>Inputs!T568</f>
        <v>Tolmachevo Airport | Russian Federation</v>
      </c>
      <c r="E575" s="39" t="str">
        <f t="shared" si="8"/>
        <v>Tolmachevo Airport | Russian Federation</v>
      </c>
    </row>
    <row r="576" spans="2:5" ht="15" hidden="1" customHeight="1" x14ac:dyDescent="0.25">
      <c r="B576" s="40"/>
      <c r="C576" s="39" t="str">
        <f>Inputs!T569</f>
        <v>Toulouse-Blagnac Airport | France</v>
      </c>
      <c r="E576" s="39" t="str">
        <f t="shared" si="8"/>
        <v>Toulouse-Blagnac Airport | France</v>
      </c>
    </row>
    <row r="577" spans="2:5" ht="15" hidden="1" customHeight="1" x14ac:dyDescent="0.25">
      <c r="B577" s="40"/>
      <c r="C577" s="39" t="str">
        <f>Inputs!T570</f>
        <v>Trabzon International Airport | Turkey</v>
      </c>
      <c r="E577" s="39" t="str">
        <f t="shared" si="8"/>
        <v>Trabzon International Airport | Turkey</v>
      </c>
    </row>
    <row r="578" spans="2:5" ht="15" hidden="1" customHeight="1" x14ac:dyDescent="0.25">
      <c r="B578" s="40"/>
      <c r="C578" s="39" t="str">
        <f>Inputs!T571</f>
        <v>Travis Air Force Base | United States</v>
      </c>
      <c r="E578" s="39" t="str">
        <f t="shared" si="8"/>
        <v>Travis Air Force Base | United States</v>
      </c>
    </row>
    <row r="579" spans="2:5" ht="15" hidden="1" customHeight="1" x14ac:dyDescent="0.25">
      <c r="B579" s="40"/>
      <c r="C579" s="39" t="str">
        <f>Inputs!T572</f>
        <v>Treviso-Sant'Angelo Airport | Italy</v>
      </c>
      <c r="E579" s="39" t="str">
        <f t="shared" si="8"/>
        <v>Treviso-Sant'Angelo Airport | Italy</v>
      </c>
    </row>
    <row r="580" spans="2:5" ht="15" hidden="1" customHeight="1" x14ac:dyDescent="0.25">
      <c r="B580" s="40"/>
      <c r="C580" s="39" t="str">
        <f>Inputs!T573</f>
        <v>Tribhuvan International Airport | Nepal</v>
      </c>
      <c r="E580" s="39" t="str">
        <f t="shared" si="8"/>
        <v>Tribhuvan International Airport | Nepal</v>
      </c>
    </row>
    <row r="581" spans="2:5" ht="15" hidden="1" customHeight="1" x14ac:dyDescent="0.25">
      <c r="B581" s="40"/>
      <c r="C581" s="39" t="str">
        <f>Inputs!T574</f>
        <v>Tri-Cities Regional TN/VA Airport | United States</v>
      </c>
      <c r="E581" s="39" t="str">
        <f t="shared" si="8"/>
        <v>Tri-Cities Regional TN/VA Airport | United States</v>
      </c>
    </row>
    <row r="582" spans="2:5" ht="15" hidden="1" customHeight="1" x14ac:dyDescent="0.25">
      <c r="B582" s="40"/>
      <c r="C582" s="39" t="str">
        <f>Inputs!T575</f>
        <v>Tripoli International Airport | Libya</v>
      </c>
      <c r="E582" s="39" t="str">
        <f t="shared" si="8"/>
        <v>Tripoli International Airport | Libya</v>
      </c>
    </row>
    <row r="583" spans="2:5" ht="15" hidden="1" customHeight="1" x14ac:dyDescent="0.25">
      <c r="B583" s="40"/>
      <c r="C583" s="39" t="str">
        <f>Inputs!T576</f>
        <v>Tri-State/Milton J. Ferguson Field | United States</v>
      </c>
      <c r="E583" s="39" t="str">
        <f t="shared" si="8"/>
        <v>Tri-State/Milton J. Ferguson Field | United States</v>
      </c>
    </row>
    <row r="584" spans="2:5" ht="15" hidden="1" customHeight="1" x14ac:dyDescent="0.25">
      <c r="B584" s="40"/>
      <c r="C584" s="39" t="str">
        <f>Inputs!T577</f>
        <v>Trivandrum International Airport | India</v>
      </c>
      <c r="E584" s="39" t="str">
        <f t="shared" si="8"/>
        <v>Trivandrum International Airport | India</v>
      </c>
    </row>
    <row r="585" spans="2:5" ht="15" hidden="1" customHeight="1" x14ac:dyDescent="0.25">
      <c r="B585" s="40"/>
      <c r="C585" s="39" t="str">
        <f>Inputs!T578</f>
        <v>Tromsø Airport | Norway</v>
      </c>
      <c r="E585" s="39" t="str">
        <f t="shared" si="8"/>
        <v>Tromsø Airport | Norway</v>
      </c>
    </row>
    <row r="586" spans="2:5" ht="15" hidden="1" customHeight="1" x14ac:dyDescent="0.25">
      <c r="B586" s="40"/>
      <c r="C586" s="39" t="str">
        <f>Inputs!T579</f>
        <v>Trondheim Airport Værnes | Norway</v>
      </c>
      <c r="E586" s="39" t="str">
        <f t="shared" si="8"/>
        <v>Trondheim Airport Værnes | Norway</v>
      </c>
    </row>
    <row r="587" spans="2:5" ht="15" hidden="1" customHeight="1" x14ac:dyDescent="0.25">
      <c r="B587" s="40"/>
      <c r="C587" s="39" t="str">
        <f>Inputs!T580</f>
        <v>Tucson International Airport / Morris Air National Guard Base | United States</v>
      </c>
      <c r="E587" s="39" t="str">
        <f t="shared" si="8"/>
        <v>Tucson International Airport / Morris Air National Guard Base | United States</v>
      </c>
    </row>
    <row r="588" spans="2:5" ht="15" hidden="1" customHeight="1" x14ac:dyDescent="0.25">
      <c r="B588" s="40"/>
      <c r="C588" s="39" t="str">
        <f>Inputs!T581</f>
        <v>Tulsa International Airport | United States</v>
      </c>
      <c r="E588" s="39" t="str">
        <f t="shared" si="8"/>
        <v>Tulsa International Airport | United States</v>
      </c>
    </row>
    <row r="589" spans="2:5" ht="15" hidden="1" customHeight="1" x14ac:dyDescent="0.25">
      <c r="B589" s="40"/>
      <c r="C589" s="39" t="str">
        <f>Inputs!T582</f>
        <v>Tunis Carthage International Airport | Tunisia</v>
      </c>
      <c r="E589" s="39" t="str">
        <f t="shared" ref="E589:E632" si="9">C589</f>
        <v>Tunis Carthage International Airport | Tunisia</v>
      </c>
    </row>
    <row r="590" spans="2:5" ht="15" hidden="1" customHeight="1" x14ac:dyDescent="0.25">
      <c r="B590" s="40"/>
      <c r="C590" s="39" t="str">
        <f>Inputs!T583</f>
        <v>Turin Airport | Italy</v>
      </c>
      <c r="E590" s="39" t="str">
        <f t="shared" si="9"/>
        <v>Turin Airport | Italy</v>
      </c>
    </row>
    <row r="591" spans="2:5" ht="15" hidden="1" customHeight="1" x14ac:dyDescent="0.25">
      <c r="B591" s="40"/>
      <c r="C591" s="39" t="str">
        <f>Inputs!T584</f>
        <v>Tyndall Air Force Base | United States</v>
      </c>
      <c r="E591" s="39" t="str">
        <f t="shared" si="9"/>
        <v>Tyndall Air Force Base | United States</v>
      </c>
    </row>
    <row r="592" spans="2:5" ht="15" hidden="1" customHeight="1" x14ac:dyDescent="0.25">
      <c r="B592" s="40"/>
      <c r="C592" s="39" t="str">
        <f>Inputs!T585</f>
        <v>Ufa International Airport | Russian Federation</v>
      </c>
      <c r="E592" s="39" t="str">
        <f t="shared" si="9"/>
        <v>Ufa International Airport | Russian Federation</v>
      </c>
    </row>
    <row r="593" spans="2:5" ht="15" hidden="1" customHeight="1" x14ac:dyDescent="0.25">
      <c r="B593" s="40"/>
      <c r="C593" s="39" t="str">
        <f>Inputs!T586</f>
        <v>Ulaanbaatar International Airport | Mongolia</v>
      </c>
      <c r="E593" s="39" t="str">
        <f t="shared" si="9"/>
        <v>Ulaanbaatar International Airport | Mongolia</v>
      </c>
    </row>
    <row r="594" spans="2:5" ht="15" hidden="1" customHeight="1" x14ac:dyDescent="0.25">
      <c r="B594" s="40"/>
      <c r="C594" s="39" t="str">
        <f>Inputs!T587</f>
        <v>Ürümqi Diwopu International Airport | China</v>
      </c>
      <c r="E594" s="39" t="str">
        <f t="shared" si="9"/>
        <v>Ürümqi Diwopu International Airport | China</v>
      </c>
    </row>
    <row r="595" spans="2:5" ht="15" hidden="1" customHeight="1" x14ac:dyDescent="0.25">
      <c r="B595" s="40"/>
      <c r="C595" s="39" t="str">
        <f>Inputs!T588</f>
        <v>Václav Havel Airport Prague | Czech Republic</v>
      </c>
      <c r="E595" s="39" t="str">
        <f t="shared" si="9"/>
        <v>Václav Havel Airport Prague | Czech Republic</v>
      </c>
    </row>
    <row r="596" spans="2:5" ht="15" hidden="1" customHeight="1" x14ac:dyDescent="0.25">
      <c r="B596" s="40"/>
      <c r="C596" s="39" t="str">
        <f>Inputs!T589</f>
        <v>Val de Cans/Jülio Cezar Ribeiro International Airport | Brazil</v>
      </c>
      <c r="E596" s="39" t="str">
        <f t="shared" si="9"/>
        <v>Val de Cans/Jülio Cezar Ribeiro International Airport | Brazil</v>
      </c>
    </row>
    <row r="597" spans="2:5" ht="15" hidden="1" customHeight="1" x14ac:dyDescent="0.25">
      <c r="B597" s="40"/>
      <c r="C597" s="39" t="str">
        <f>Inputs!T590</f>
        <v>Vance Air Force Base | United States</v>
      </c>
      <c r="E597" s="39" t="str">
        <f t="shared" si="9"/>
        <v>Vance Air Force Base | United States</v>
      </c>
    </row>
    <row r="598" spans="2:5" ht="15" hidden="1" customHeight="1" x14ac:dyDescent="0.25">
      <c r="B598" s="40"/>
      <c r="C598" s="39" t="str">
        <f>Inputs!T591</f>
        <v>Vancouver International Airport | Canada</v>
      </c>
      <c r="E598" s="39" t="str">
        <f t="shared" si="9"/>
        <v>Vancouver International Airport | Canada</v>
      </c>
    </row>
    <row r="599" spans="2:5" ht="15" hidden="1" customHeight="1" x14ac:dyDescent="0.25">
      <c r="B599" s="40"/>
      <c r="C599" s="39" t="str">
        <f>Inputs!T592</f>
        <v>Vandenberg Air Force Base | United States</v>
      </c>
      <c r="E599" s="39" t="str">
        <f t="shared" si="9"/>
        <v>Vandenberg Air Force Base | United States</v>
      </c>
    </row>
    <row r="600" spans="2:5" ht="15" hidden="1" customHeight="1" x14ac:dyDescent="0.25">
      <c r="B600" s="40"/>
      <c r="C600" s="39" t="str">
        <f>Inputs!T593</f>
        <v>Varna Airport | Bulgaria</v>
      </c>
      <c r="E600" s="39" t="str">
        <f t="shared" si="9"/>
        <v>Varna Airport | Bulgaria</v>
      </c>
    </row>
    <row r="601" spans="2:5" ht="15" hidden="1" customHeight="1" x14ac:dyDescent="0.25">
      <c r="B601" s="40"/>
      <c r="C601" s="39" t="str">
        <f>Inputs!T594</f>
        <v>Venice Marco Polo Airport | Italy</v>
      </c>
      <c r="E601" s="39" t="str">
        <f t="shared" si="9"/>
        <v>Venice Marco Polo Airport | Italy</v>
      </c>
    </row>
    <row r="602" spans="2:5" ht="15" hidden="1" customHeight="1" x14ac:dyDescent="0.25">
      <c r="B602" s="40"/>
      <c r="C602" s="39" t="str">
        <f>Inputs!T595</f>
        <v>Verona Villafranca Airport | Italy</v>
      </c>
      <c r="E602" s="39" t="str">
        <f t="shared" si="9"/>
        <v>Verona Villafranca Airport | Italy</v>
      </c>
    </row>
    <row r="603" spans="2:5" ht="15" hidden="1" customHeight="1" x14ac:dyDescent="0.25">
      <c r="B603" s="40"/>
      <c r="C603" s="39" t="str">
        <f>Inputs!T596</f>
        <v>Victoria International Airport | Canada</v>
      </c>
      <c r="E603" s="39" t="str">
        <f t="shared" si="9"/>
        <v>Victoria International Airport | Canada</v>
      </c>
    </row>
    <row r="604" spans="2:5" ht="15" hidden="1" customHeight="1" x14ac:dyDescent="0.25">
      <c r="B604" s="40"/>
      <c r="C604" s="39" t="str">
        <f>Inputs!T597</f>
        <v>Vienna International Airport | Austria</v>
      </c>
      <c r="E604" s="39" t="str">
        <f t="shared" si="9"/>
        <v>Vienna International Airport | Austria</v>
      </c>
    </row>
    <row r="605" spans="2:5" ht="15" hidden="1" customHeight="1" x14ac:dyDescent="0.25">
      <c r="B605" s="40"/>
      <c r="C605" s="39" t="str">
        <f>Inputs!T598</f>
        <v>Vilnius International Airport | Lithuania</v>
      </c>
      <c r="E605" s="39" t="str">
        <f t="shared" si="9"/>
        <v>Vilnius International Airport | Lithuania</v>
      </c>
    </row>
    <row r="606" spans="2:5" ht="15" hidden="1" customHeight="1" x14ac:dyDescent="0.25">
      <c r="B606" s="40"/>
      <c r="C606" s="39" t="str">
        <f>Inputs!T599</f>
        <v>Viru Viru International Airport | Bolivia, Plurinational State of</v>
      </c>
      <c r="E606" s="39" t="str">
        <f t="shared" si="9"/>
        <v>Viru Viru International Airport | Bolivia, Plurinational State of</v>
      </c>
    </row>
    <row r="607" spans="2:5" ht="15" hidden="1" customHeight="1" x14ac:dyDescent="0.25">
      <c r="B607" s="40"/>
      <c r="C607" s="39" t="str">
        <f>Inputs!T600</f>
        <v>Vnukovo International Airport | Russian Federation</v>
      </c>
      <c r="E607" s="39" t="str">
        <f t="shared" si="9"/>
        <v>Vnukovo International Airport | Russian Federation</v>
      </c>
    </row>
    <row r="608" spans="2:5" ht="15" hidden="1" customHeight="1" x14ac:dyDescent="0.25">
      <c r="B608" s="40"/>
      <c r="C608" s="39" t="str">
        <f>Inputs!T601</f>
        <v>Warsaw Chopin Airport | Poland</v>
      </c>
      <c r="E608" s="39" t="str">
        <f t="shared" si="9"/>
        <v>Warsaw Chopin Airport | Poland</v>
      </c>
    </row>
    <row r="609" spans="2:5" ht="15" hidden="1" customHeight="1" x14ac:dyDescent="0.25">
      <c r="B609" s="40"/>
      <c r="C609" s="39" t="str">
        <f>Inputs!T602</f>
        <v>Washington Dulles International Airport | United States</v>
      </c>
      <c r="E609" s="39" t="str">
        <f t="shared" si="9"/>
        <v>Washington Dulles International Airport | United States</v>
      </c>
    </row>
    <row r="610" spans="2:5" ht="15" hidden="1" customHeight="1" x14ac:dyDescent="0.25">
      <c r="B610" s="40"/>
      <c r="C610" s="39" t="str">
        <f>Inputs!T603</f>
        <v>Wellington International Airport | New Zealand</v>
      </c>
      <c r="E610" s="39" t="str">
        <f t="shared" si="9"/>
        <v>Wellington International Airport | New Zealand</v>
      </c>
    </row>
    <row r="611" spans="2:5" ht="15" hidden="1" customHeight="1" x14ac:dyDescent="0.25">
      <c r="B611" s="40"/>
      <c r="C611" s="39" t="str">
        <f>Inputs!T604</f>
        <v>Wenzhou Longwan International Airport | China</v>
      </c>
      <c r="E611" s="39" t="str">
        <f t="shared" si="9"/>
        <v>Wenzhou Longwan International Airport | China</v>
      </c>
    </row>
    <row r="612" spans="2:5" ht="15" hidden="1" customHeight="1" x14ac:dyDescent="0.25">
      <c r="B612" s="40"/>
      <c r="C612" s="39" t="str">
        <f>Inputs!T605</f>
        <v>Whiteman Air Force Base | United States</v>
      </c>
      <c r="E612" s="39" t="str">
        <f t="shared" si="9"/>
        <v>Whiteman Air Force Base | United States</v>
      </c>
    </row>
    <row r="613" spans="2:5" ht="15" hidden="1" customHeight="1" x14ac:dyDescent="0.25">
      <c r="B613" s="40"/>
      <c r="C613" s="39" t="str">
        <f>Inputs!T606</f>
        <v>Wichita Eisenhower National Airport | United States</v>
      </c>
      <c r="E613" s="39" t="str">
        <f t="shared" si="9"/>
        <v>Wichita Eisenhower National Airport | United States</v>
      </c>
    </row>
    <row r="614" spans="2:5" ht="15" hidden="1" customHeight="1" x14ac:dyDescent="0.25">
      <c r="B614" s="40"/>
      <c r="C614" s="39" t="str">
        <f>Inputs!T607</f>
        <v>Will Rogers World Airport | United States</v>
      </c>
      <c r="E614" s="39" t="str">
        <f t="shared" si="9"/>
        <v>Will Rogers World Airport | United States</v>
      </c>
    </row>
    <row r="615" spans="2:5" ht="15" hidden="1" customHeight="1" x14ac:dyDescent="0.25">
      <c r="B615" s="40"/>
      <c r="C615" s="39" t="str">
        <f>Inputs!T608</f>
        <v>William P Hobby Airport | United States</v>
      </c>
      <c r="E615" s="39" t="str">
        <f t="shared" si="9"/>
        <v>William P Hobby Airport | United States</v>
      </c>
    </row>
    <row r="616" spans="2:5" ht="15" hidden="1" customHeight="1" x14ac:dyDescent="0.25">
      <c r="B616" s="40"/>
      <c r="C616" s="39" t="str">
        <f>Inputs!T609</f>
        <v>Winnipeg / James Armstrong Richardson International Airport | Canada</v>
      </c>
      <c r="E616" s="39" t="str">
        <f t="shared" si="9"/>
        <v>Winnipeg / James Armstrong Richardson International Airport | Canada</v>
      </c>
    </row>
    <row r="617" spans="2:5" ht="15" hidden="1" customHeight="1" x14ac:dyDescent="0.25">
      <c r="B617" s="40"/>
      <c r="C617" s="39" t="str">
        <f>Inputs!T610</f>
        <v>Wright-Patterson Air Force Base | United States</v>
      </c>
      <c r="E617" s="39" t="str">
        <f t="shared" si="9"/>
        <v>Wright-Patterson Air Force Base | United States</v>
      </c>
    </row>
    <row r="618" spans="2:5" ht="15" hidden="1" customHeight="1" x14ac:dyDescent="0.25">
      <c r="B618" s="40"/>
      <c r="C618" s="39" t="str">
        <f>Inputs!T611</f>
        <v>Wuhan Tianhe International Airport | China</v>
      </c>
      <c r="E618" s="39" t="str">
        <f t="shared" si="9"/>
        <v>Wuhan Tianhe International Airport | China</v>
      </c>
    </row>
    <row r="619" spans="2:5" ht="15" hidden="1" customHeight="1" x14ac:dyDescent="0.25">
      <c r="B619" s="40"/>
      <c r="C619" s="39" t="str">
        <f>Inputs!T612</f>
        <v>Xiamen Gaoqi International Airport | China</v>
      </c>
      <c r="E619" s="39" t="str">
        <f t="shared" si="9"/>
        <v>Xiamen Gaoqi International Airport | China</v>
      </c>
    </row>
    <row r="620" spans="2:5" ht="15" hidden="1" customHeight="1" x14ac:dyDescent="0.25">
      <c r="B620" s="40"/>
      <c r="C620" s="39" t="str">
        <f>Inputs!T613</f>
        <v>Xi'an Xianyang International Airport | China</v>
      </c>
      <c r="E620" s="39" t="str">
        <f t="shared" si="9"/>
        <v>Xi'an Xianyang International Airport | China</v>
      </c>
    </row>
    <row r="621" spans="2:5" ht="15" hidden="1" customHeight="1" x14ac:dyDescent="0.25">
      <c r="B621" s="40"/>
      <c r="C621" s="39" t="str">
        <f>Inputs!T614</f>
        <v>Yangon International Airport | Myanmar</v>
      </c>
      <c r="E621" s="39" t="str">
        <f t="shared" si="9"/>
        <v>Yangon International Airport | Myanmar</v>
      </c>
    </row>
    <row r="622" spans="2:5" ht="15" hidden="1" customHeight="1" x14ac:dyDescent="0.25">
      <c r="B622" s="40"/>
      <c r="C622" s="39" t="str">
        <f>Inputs!T615</f>
        <v>Yantai Penglai International Airport | China</v>
      </c>
      <c r="E622" s="39" t="str">
        <f t="shared" si="9"/>
        <v>Yantai Penglai International Airport | China</v>
      </c>
    </row>
    <row r="623" spans="2:5" ht="15" hidden="1" customHeight="1" x14ac:dyDescent="0.25">
      <c r="B623" s="40"/>
      <c r="C623" s="39" t="str">
        <f>Inputs!T616</f>
        <v>Yaoqiang Airport | China</v>
      </c>
      <c r="E623" s="39" t="str">
        <f t="shared" si="9"/>
        <v>Yaoqiang Airport | China</v>
      </c>
    </row>
    <row r="624" spans="2:5" ht="15" hidden="1" customHeight="1" x14ac:dyDescent="0.25">
      <c r="B624" s="40"/>
      <c r="C624" s="39" t="str">
        <f>Inputs!T617</f>
        <v>Yeager Airport | United States</v>
      </c>
      <c r="E624" s="39" t="str">
        <f t="shared" si="9"/>
        <v>Yeager Airport | United States</v>
      </c>
    </row>
    <row r="625" spans="1:16" ht="15" hidden="1" customHeight="1" x14ac:dyDescent="0.25">
      <c r="B625" s="40"/>
      <c r="C625" s="39" t="str">
        <f>Inputs!T618</f>
        <v>Yemelyanovo Airport | Russian Federation</v>
      </c>
      <c r="E625" s="39" t="str">
        <f t="shared" si="9"/>
        <v>Yemelyanovo Airport | Russian Federation</v>
      </c>
    </row>
    <row r="626" spans="1:16" ht="15" hidden="1" customHeight="1" x14ac:dyDescent="0.25">
      <c r="B626" s="40"/>
      <c r="C626" s="39" t="str">
        <f>Inputs!T619</f>
        <v>Yokota Air Base | Japan</v>
      </c>
      <c r="E626" s="39" t="str">
        <f t="shared" si="9"/>
        <v>Yokota Air Base | Japan</v>
      </c>
    </row>
    <row r="627" spans="1:16" ht="15" hidden="1" customHeight="1" x14ac:dyDescent="0.25">
      <c r="B627" s="40"/>
      <c r="C627" s="39" t="str">
        <f>Inputs!T620</f>
        <v>Zagreb Airport | Croatia</v>
      </c>
      <c r="E627" s="39" t="str">
        <f t="shared" si="9"/>
        <v>Zagreb Airport | Croatia</v>
      </c>
    </row>
    <row r="628" spans="1:16" ht="15" hidden="1" customHeight="1" x14ac:dyDescent="0.25">
      <c r="B628" s="40"/>
      <c r="C628" s="39" t="str">
        <f>Inputs!T621</f>
        <v>Zhengzhou Xinzheng International Airport | China</v>
      </c>
      <c r="E628" s="39" t="str">
        <f t="shared" si="9"/>
        <v>Zhengzhou Xinzheng International Airport | China</v>
      </c>
      <c r="G628" s="39" t="str">
        <f>Inputs!C5</f>
        <v>Economy</v>
      </c>
    </row>
    <row r="629" spans="1:16" ht="15" hidden="1" customHeight="1" x14ac:dyDescent="0.25">
      <c r="B629" s="40"/>
      <c r="C629" s="39" t="str">
        <f>Inputs!T622</f>
        <v>Zhoushuizi Airport | China</v>
      </c>
      <c r="E629" s="39" t="str">
        <f t="shared" si="9"/>
        <v>Zhoushuizi Airport | China</v>
      </c>
      <c r="G629" s="39" t="str">
        <f>Inputs!C6</f>
        <v>Premium economy</v>
      </c>
    </row>
    <row r="630" spans="1:16" ht="15" hidden="1" customHeight="1" x14ac:dyDescent="0.25">
      <c r="B630" s="40"/>
      <c r="C630" s="39" t="str">
        <f>Inputs!T623</f>
        <v>Zhukovsky International Airport | Russian Federation</v>
      </c>
      <c r="E630" s="39" t="str">
        <f t="shared" si="9"/>
        <v>Zhukovsky International Airport | Russian Federation</v>
      </c>
      <c r="G630" s="39" t="str">
        <f>Inputs!C7</f>
        <v>Business</v>
      </c>
    </row>
    <row r="631" spans="1:16" ht="15" hidden="1" customHeight="1" x14ac:dyDescent="0.25">
      <c r="B631" s="40"/>
      <c r="C631" s="39" t="str">
        <f>Inputs!T624</f>
        <v>Zürich Airport | Switzerland</v>
      </c>
      <c r="E631" s="39" t="str">
        <f t="shared" si="9"/>
        <v>Zürich Airport | Switzerland</v>
      </c>
      <c r="G631" s="39" t="str">
        <f>Inputs!C8</f>
        <v>First</v>
      </c>
      <c r="H631" s="39" t="str">
        <f>Inputs!E5</f>
        <v>One-way</v>
      </c>
    </row>
    <row r="632" spans="1:16" ht="15" hidden="1" customHeight="1" x14ac:dyDescent="0.25">
      <c r="B632" s="40"/>
      <c r="C632" s="39" t="str">
        <f>Inputs!T625</f>
        <v>Zvartnots International Airport | Armenia</v>
      </c>
      <c r="E632" s="39" t="str">
        <f t="shared" si="9"/>
        <v>Zvartnots International Airport | Armenia</v>
      </c>
      <c r="G632" s="39" t="str">
        <f>Inputs!C9</f>
        <v>Unknown</v>
      </c>
      <c r="H632" s="39" t="str">
        <f>Inputs!E6</f>
        <v>Return</v>
      </c>
    </row>
    <row r="633" spans="1:16" s="41" customFormat="1" ht="36" x14ac:dyDescent="0.25">
      <c r="A633" s="283" t="s">
        <v>8421</v>
      </c>
      <c r="B633" s="284"/>
      <c r="C633" s="63" t="s">
        <v>8425</v>
      </c>
      <c r="D633" s="64" t="s">
        <v>8427</v>
      </c>
      <c r="E633" s="63" t="s">
        <v>8424</v>
      </c>
      <c r="F633" s="64" t="s">
        <v>8428</v>
      </c>
      <c r="G633" s="63" t="s">
        <v>8423</v>
      </c>
      <c r="H633" s="64" t="s">
        <v>8422</v>
      </c>
      <c r="I633" s="64" t="s">
        <v>18250</v>
      </c>
      <c r="J633" s="82" t="s">
        <v>18257</v>
      </c>
      <c r="P633" s="207">
        <f>SUM(P634:P683)</f>
        <v>0</v>
      </c>
    </row>
    <row r="634" spans="1:16" x14ac:dyDescent="0.25">
      <c r="A634" s="281"/>
      <c r="B634" s="282"/>
      <c r="C634" s="80"/>
      <c r="D634" s="42" t="str">
        <f>IF(C634="","",INDEX(Inputs!$P$5:$P$625,MATCH(C634,airports_shortlist,0)))</f>
        <v/>
      </c>
      <c r="E634" s="44"/>
      <c r="F634" s="42" t="str">
        <f>IF(E634="","",INDEX(Inputs!$P$5:$P$625,MATCH(E634,airports_shortlist,0)))</f>
        <v/>
      </c>
      <c r="G634" s="43"/>
      <c r="H634" s="43"/>
      <c r="I634" s="45"/>
      <c r="J634" s="66"/>
      <c r="K634" s="89" t="str">
        <f>IF(COUNTA(A634:C634,E634,G634:I634)&gt;0,IF(COUNTA(A634:C634,E634,G634:I634)&lt;6, "Incomplete: enter data in all of columns B, C, E, G, H &amp; I!",""),"")</f>
        <v/>
      </c>
      <c r="P634" s="207">
        <f>IF(COUNTA(A634:C634,E634,G634:I634)&gt;0,IF(COUNTA(A634:C634,E634,G634:I634)&lt;6, 1,0),0)</f>
        <v>0</v>
      </c>
    </row>
    <row r="635" spans="1:16" x14ac:dyDescent="0.25">
      <c r="A635" s="281"/>
      <c r="B635" s="282"/>
      <c r="C635" s="80"/>
      <c r="D635" s="42" t="str">
        <f>IF(C635="","",INDEX(Inputs!$P$5:$P$625,MATCH(C635,airports_shortlist,0)))</f>
        <v/>
      </c>
      <c r="E635" s="44"/>
      <c r="F635" s="42" t="str">
        <f>IF(E635="","",INDEX(Inputs!$P$5:$P$625,MATCH(E635,airports_shortlist,0)))</f>
        <v/>
      </c>
      <c r="G635" s="43"/>
      <c r="H635" s="43"/>
      <c r="I635" s="45"/>
      <c r="J635" s="66"/>
      <c r="K635" s="89" t="str">
        <f t="shared" ref="K635:K683" si="10">IF(COUNTA(A635:C635,E635,G635:I635)&gt;0,IF(COUNTA(A635:C635,E635,G635:I635)&lt;6, "Incomplete: enter data in all of columns B, C, E, G, H &amp; I!",""),"")</f>
        <v/>
      </c>
      <c r="P635" s="207">
        <f t="shared" ref="P635:P683" si="11">IF(COUNTA(A635:C635,E635,G635:I635)&gt;0,IF(COUNTA(A635:C635,E635,G635:I635)&lt;6, 1,0),0)</f>
        <v>0</v>
      </c>
    </row>
    <row r="636" spans="1:16" x14ac:dyDescent="0.25">
      <c r="A636" s="281"/>
      <c r="B636" s="282"/>
      <c r="C636" s="80"/>
      <c r="D636" s="42" t="str">
        <f>IF(C636="","",INDEX(Inputs!$P$5:$P$625,MATCH(C636,airports_shortlist,0)))</f>
        <v/>
      </c>
      <c r="E636" s="44"/>
      <c r="F636" s="42" t="str">
        <f>IF(E636="","",INDEX(Inputs!$P$5:$P$625,MATCH(E636,airports_shortlist,0)))</f>
        <v/>
      </c>
      <c r="G636" s="43"/>
      <c r="H636" s="43"/>
      <c r="I636" s="45"/>
      <c r="J636" s="66"/>
      <c r="K636" s="89" t="str">
        <f t="shared" si="10"/>
        <v/>
      </c>
      <c r="P636" s="207">
        <f t="shared" si="11"/>
        <v>0</v>
      </c>
    </row>
    <row r="637" spans="1:16" x14ac:dyDescent="0.25">
      <c r="A637" s="281"/>
      <c r="B637" s="282"/>
      <c r="C637" s="80"/>
      <c r="D637" s="42" t="str">
        <f>IF(C637="","",INDEX(Inputs!$P$5:$P$625,MATCH(C637,airports_shortlist,0)))</f>
        <v/>
      </c>
      <c r="E637" s="44"/>
      <c r="F637" s="42" t="str">
        <f>IF(E637="","",INDEX(Inputs!$P$5:$P$625,MATCH(E637,airports_shortlist,0)))</f>
        <v/>
      </c>
      <c r="G637" s="43"/>
      <c r="H637" s="43"/>
      <c r="I637" s="45"/>
      <c r="J637" s="66"/>
      <c r="K637" s="89" t="str">
        <f t="shared" si="10"/>
        <v/>
      </c>
      <c r="P637" s="207">
        <f t="shared" si="11"/>
        <v>0</v>
      </c>
    </row>
    <row r="638" spans="1:16" x14ac:dyDescent="0.25">
      <c r="A638" s="281"/>
      <c r="B638" s="282"/>
      <c r="C638" s="80"/>
      <c r="D638" s="42" t="str">
        <f>IF(C638="","",INDEX(Inputs!$P$5:$P$625,MATCH(C638,airports_shortlist,0)))</f>
        <v/>
      </c>
      <c r="E638" s="44"/>
      <c r="F638" s="42" t="str">
        <f>IF(E638="","",INDEX(Inputs!$P$5:$P$625,MATCH(E638,airports_shortlist,0)))</f>
        <v/>
      </c>
      <c r="G638" s="43"/>
      <c r="H638" s="43"/>
      <c r="I638" s="45"/>
      <c r="J638" s="66"/>
      <c r="K638" s="89" t="str">
        <f t="shared" si="10"/>
        <v/>
      </c>
      <c r="P638" s="207">
        <f t="shared" si="11"/>
        <v>0</v>
      </c>
    </row>
    <row r="639" spans="1:16" x14ac:dyDescent="0.25">
      <c r="A639" s="281"/>
      <c r="B639" s="282"/>
      <c r="C639" s="80"/>
      <c r="D639" s="42" t="str">
        <f>IF(C639="","",INDEX(Inputs!$P$5:$P$625,MATCH(C639,airports_shortlist,0)))</f>
        <v/>
      </c>
      <c r="E639" s="44"/>
      <c r="F639" s="42" t="str">
        <f>IF(E639="","",INDEX(Inputs!$P$5:$P$625,MATCH(E639,airports_shortlist,0)))</f>
        <v/>
      </c>
      <c r="G639" s="43"/>
      <c r="H639" s="43"/>
      <c r="I639" s="45"/>
      <c r="J639" s="66"/>
      <c r="K639" s="89" t="str">
        <f t="shared" si="10"/>
        <v/>
      </c>
      <c r="P639" s="207">
        <f t="shared" si="11"/>
        <v>0</v>
      </c>
    </row>
    <row r="640" spans="1:16" x14ac:dyDescent="0.25">
      <c r="A640" s="281"/>
      <c r="B640" s="282"/>
      <c r="C640" s="80"/>
      <c r="D640" s="42" t="str">
        <f>IF(C640="","",INDEX(Inputs!$P$5:$P$625,MATCH(C640,airports_shortlist,0)))</f>
        <v/>
      </c>
      <c r="E640" s="44"/>
      <c r="F640" s="42" t="str">
        <f>IF(E640="","",INDEX(Inputs!$P$5:$P$625,MATCH(E640,airports_shortlist,0)))</f>
        <v/>
      </c>
      <c r="G640" s="43"/>
      <c r="H640" s="43"/>
      <c r="I640" s="45"/>
      <c r="J640" s="66"/>
      <c r="K640" s="89" t="str">
        <f t="shared" si="10"/>
        <v/>
      </c>
      <c r="P640" s="207">
        <f t="shared" si="11"/>
        <v>0</v>
      </c>
    </row>
    <row r="641" spans="1:16" x14ac:dyDescent="0.25">
      <c r="A641" s="281"/>
      <c r="B641" s="282"/>
      <c r="C641" s="80"/>
      <c r="D641" s="42" t="str">
        <f>IF(C641="","",INDEX(Inputs!$P$5:$P$625,MATCH(C641,airports_shortlist,0)))</f>
        <v/>
      </c>
      <c r="E641" s="44"/>
      <c r="F641" s="42" t="str">
        <f>IF(E641="","",INDEX(Inputs!$P$5:$P$625,MATCH(E641,airports_shortlist,0)))</f>
        <v/>
      </c>
      <c r="G641" s="43"/>
      <c r="H641" s="43"/>
      <c r="I641" s="45"/>
      <c r="J641" s="66"/>
      <c r="K641" s="89" t="str">
        <f t="shared" si="10"/>
        <v/>
      </c>
      <c r="P641" s="207">
        <f t="shared" si="11"/>
        <v>0</v>
      </c>
    </row>
    <row r="642" spans="1:16" x14ac:dyDescent="0.25">
      <c r="A642" s="281"/>
      <c r="B642" s="282"/>
      <c r="C642" s="80"/>
      <c r="D642" s="42" t="str">
        <f>IF(C642="","",INDEX(Inputs!$P$5:$P$625,MATCH(C642,airports_shortlist,0)))</f>
        <v/>
      </c>
      <c r="E642" s="44"/>
      <c r="F642" s="42" t="str">
        <f>IF(E642="","",INDEX(Inputs!$P$5:$P$625,MATCH(E642,airports_shortlist,0)))</f>
        <v/>
      </c>
      <c r="G642" s="43"/>
      <c r="H642" s="43"/>
      <c r="I642" s="45"/>
      <c r="J642" s="66"/>
      <c r="K642" s="89" t="str">
        <f t="shared" si="10"/>
        <v/>
      </c>
      <c r="P642" s="207">
        <f t="shared" si="11"/>
        <v>0</v>
      </c>
    </row>
    <row r="643" spans="1:16" x14ac:dyDescent="0.25">
      <c r="A643" s="281"/>
      <c r="B643" s="282"/>
      <c r="C643" s="80"/>
      <c r="D643" s="42" t="str">
        <f>IF(C643="","",INDEX(Inputs!$P$5:$P$625,MATCH(C643,airports_shortlist,0)))</f>
        <v/>
      </c>
      <c r="E643" s="44"/>
      <c r="F643" s="42" t="str">
        <f>IF(E643="","",INDEX(Inputs!$P$5:$P$625,MATCH(E643,airports_shortlist,0)))</f>
        <v/>
      </c>
      <c r="G643" s="43"/>
      <c r="H643" s="43"/>
      <c r="I643" s="45"/>
      <c r="J643" s="66"/>
      <c r="K643" s="89" t="str">
        <f t="shared" si="10"/>
        <v/>
      </c>
      <c r="P643" s="207">
        <f t="shared" si="11"/>
        <v>0</v>
      </c>
    </row>
    <row r="644" spans="1:16" x14ac:dyDescent="0.25">
      <c r="A644" s="281"/>
      <c r="B644" s="282"/>
      <c r="C644" s="80"/>
      <c r="D644" s="42" t="str">
        <f>IF(C644="","",INDEX(Inputs!$P$5:$P$625,MATCH(C644,airports_shortlist,0)))</f>
        <v/>
      </c>
      <c r="E644" s="44"/>
      <c r="F644" s="42" t="str">
        <f>IF(E644="","",INDEX(Inputs!$P$5:$P$625,MATCH(E644,airports_shortlist,0)))</f>
        <v/>
      </c>
      <c r="G644" s="43"/>
      <c r="H644" s="43"/>
      <c r="I644" s="45"/>
      <c r="J644" s="66"/>
      <c r="K644" s="89" t="str">
        <f t="shared" si="10"/>
        <v/>
      </c>
      <c r="P644" s="207">
        <f t="shared" si="11"/>
        <v>0</v>
      </c>
    </row>
    <row r="645" spans="1:16" x14ac:dyDescent="0.25">
      <c r="A645" s="281"/>
      <c r="B645" s="282"/>
      <c r="C645" s="80"/>
      <c r="D645" s="42" t="str">
        <f>IF(C645="","",INDEX(Inputs!$P$5:$P$625,MATCH(C645,airports_shortlist,0)))</f>
        <v/>
      </c>
      <c r="E645" s="44"/>
      <c r="F645" s="42" t="str">
        <f>IF(E645="","",INDEX(Inputs!$P$5:$P$625,MATCH(E645,airports_shortlist,0)))</f>
        <v/>
      </c>
      <c r="G645" s="43"/>
      <c r="H645" s="43"/>
      <c r="I645" s="45"/>
      <c r="J645" s="66"/>
      <c r="K645" s="89" t="str">
        <f t="shared" si="10"/>
        <v/>
      </c>
      <c r="P645" s="207">
        <f t="shared" si="11"/>
        <v>0</v>
      </c>
    </row>
    <row r="646" spans="1:16" x14ac:dyDescent="0.25">
      <c r="A646" s="281"/>
      <c r="B646" s="282"/>
      <c r="C646" s="80"/>
      <c r="D646" s="42" t="str">
        <f>IF(C646="","",INDEX(Inputs!$P$5:$P$625,MATCH(C646,airports_shortlist,0)))</f>
        <v/>
      </c>
      <c r="E646" s="44"/>
      <c r="F646" s="42" t="str">
        <f>IF(E646="","",INDEX(Inputs!$P$5:$P$625,MATCH(E646,airports_shortlist,0)))</f>
        <v/>
      </c>
      <c r="G646" s="43"/>
      <c r="H646" s="43"/>
      <c r="I646" s="45"/>
      <c r="J646" s="66"/>
      <c r="K646" s="89" t="str">
        <f t="shared" si="10"/>
        <v/>
      </c>
      <c r="P646" s="207">
        <f t="shared" si="11"/>
        <v>0</v>
      </c>
    </row>
    <row r="647" spans="1:16" x14ac:dyDescent="0.25">
      <c r="A647" s="281"/>
      <c r="B647" s="282"/>
      <c r="C647" s="80"/>
      <c r="D647" s="42" t="str">
        <f>IF(C647="","",INDEX(Inputs!$P$5:$P$625,MATCH(C647,airports_shortlist,0)))</f>
        <v/>
      </c>
      <c r="E647" s="44"/>
      <c r="F647" s="42" t="str">
        <f>IF(E647="","",INDEX(Inputs!$P$5:$P$625,MATCH(E647,airports_shortlist,0)))</f>
        <v/>
      </c>
      <c r="G647" s="43"/>
      <c r="H647" s="43"/>
      <c r="I647" s="45"/>
      <c r="J647" s="66"/>
      <c r="K647" s="89" t="str">
        <f t="shared" si="10"/>
        <v/>
      </c>
      <c r="P647" s="207">
        <f t="shared" si="11"/>
        <v>0</v>
      </c>
    </row>
    <row r="648" spans="1:16" x14ac:dyDescent="0.25">
      <c r="A648" s="281"/>
      <c r="B648" s="282"/>
      <c r="C648" s="80"/>
      <c r="D648" s="42" t="str">
        <f>IF(C648="","",INDEX(Inputs!$P$5:$P$625,MATCH(C648,airports_shortlist,0)))</f>
        <v/>
      </c>
      <c r="E648" s="44"/>
      <c r="F648" s="42" t="str">
        <f>IF(E648="","",INDEX(Inputs!$P$5:$P$625,MATCH(E648,airports_shortlist,0)))</f>
        <v/>
      </c>
      <c r="G648" s="43"/>
      <c r="H648" s="43"/>
      <c r="I648" s="45"/>
      <c r="J648" s="66"/>
      <c r="K648" s="89" t="str">
        <f t="shared" si="10"/>
        <v/>
      </c>
      <c r="P648" s="207">
        <f t="shared" si="11"/>
        <v>0</v>
      </c>
    </row>
    <row r="649" spans="1:16" x14ac:dyDescent="0.25">
      <c r="A649" s="281"/>
      <c r="B649" s="282"/>
      <c r="C649" s="80"/>
      <c r="D649" s="42" t="str">
        <f>IF(C649="","",INDEX(Inputs!$P$5:$P$625,MATCH(C649,airports_shortlist,0)))</f>
        <v/>
      </c>
      <c r="E649" s="44"/>
      <c r="F649" s="42" t="str">
        <f>IF(E649="","",INDEX(Inputs!$P$5:$P$625,MATCH(E649,airports_shortlist,0)))</f>
        <v/>
      </c>
      <c r="G649" s="43"/>
      <c r="H649" s="43"/>
      <c r="I649" s="45"/>
      <c r="J649" s="66"/>
      <c r="K649" s="89" t="str">
        <f t="shared" si="10"/>
        <v/>
      </c>
      <c r="P649" s="207">
        <f t="shared" si="11"/>
        <v>0</v>
      </c>
    </row>
    <row r="650" spans="1:16" x14ac:dyDescent="0.25">
      <c r="A650" s="281"/>
      <c r="B650" s="282"/>
      <c r="C650" s="80"/>
      <c r="D650" s="42" t="str">
        <f>IF(C650="","",INDEX(Inputs!$P$5:$P$625,MATCH(C650,airports_shortlist,0)))</f>
        <v/>
      </c>
      <c r="E650" s="44"/>
      <c r="F650" s="42" t="str">
        <f>IF(E650="","",INDEX(Inputs!$P$5:$P$625,MATCH(E650,airports_shortlist,0)))</f>
        <v/>
      </c>
      <c r="G650" s="43"/>
      <c r="H650" s="43"/>
      <c r="I650" s="45"/>
      <c r="J650" s="66"/>
      <c r="K650" s="89" t="str">
        <f t="shared" si="10"/>
        <v/>
      </c>
      <c r="P650" s="207">
        <f t="shared" si="11"/>
        <v>0</v>
      </c>
    </row>
    <row r="651" spans="1:16" x14ac:dyDescent="0.25">
      <c r="A651" s="281"/>
      <c r="B651" s="282"/>
      <c r="C651" s="80"/>
      <c r="D651" s="42" t="str">
        <f>IF(C651="","",INDEX(Inputs!$P$5:$P$625,MATCH(C651,airports_shortlist,0)))</f>
        <v/>
      </c>
      <c r="E651" s="44"/>
      <c r="F651" s="42" t="str">
        <f>IF(E651="","",INDEX(Inputs!$P$5:$P$625,MATCH(E651,airports_shortlist,0)))</f>
        <v/>
      </c>
      <c r="G651" s="43"/>
      <c r="H651" s="43"/>
      <c r="I651" s="45"/>
      <c r="J651" s="66"/>
      <c r="K651" s="89" t="str">
        <f t="shared" si="10"/>
        <v/>
      </c>
      <c r="P651" s="207">
        <f t="shared" si="11"/>
        <v>0</v>
      </c>
    </row>
    <row r="652" spans="1:16" x14ac:dyDescent="0.25">
      <c r="A652" s="281"/>
      <c r="B652" s="282"/>
      <c r="C652" s="80"/>
      <c r="D652" s="42" t="str">
        <f>IF(C652="","",INDEX(Inputs!$P$5:$P$625,MATCH(C652,airports_shortlist,0)))</f>
        <v/>
      </c>
      <c r="E652" s="44"/>
      <c r="F652" s="42" t="str">
        <f>IF(E652="","",INDEX(Inputs!$P$5:$P$625,MATCH(E652,airports_shortlist,0)))</f>
        <v/>
      </c>
      <c r="G652" s="43"/>
      <c r="H652" s="43"/>
      <c r="I652" s="45"/>
      <c r="J652" s="66"/>
      <c r="K652" s="89" t="str">
        <f t="shared" si="10"/>
        <v/>
      </c>
      <c r="P652" s="207">
        <f t="shared" si="11"/>
        <v>0</v>
      </c>
    </row>
    <row r="653" spans="1:16" x14ac:dyDescent="0.25">
      <c r="A653" s="281"/>
      <c r="B653" s="282"/>
      <c r="C653" s="80"/>
      <c r="D653" s="42" t="str">
        <f>IF(C653="","",INDEX(Inputs!$P$5:$P$625,MATCH(C653,airports_shortlist,0)))</f>
        <v/>
      </c>
      <c r="E653" s="44"/>
      <c r="F653" s="42" t="str">
        <f>IF(E653="","",INDEX(Inputs!$P$5:$P$625,MATCH(E653,airports_shortlist,0)))</f>
        <v/>
      </c>
      <c r="G653" s="43"/>
      <c r="H653" s="43"/>
      <c r="I653" s="45"/>
      <c r="J653" s="66"/>
      <c r="K653" s="89" t="str">
        <f t="shared" si="10"/>
        <v/>
      </c>
      <c r="P653" s="207">
        <f t="shared" si="11"/>
        <v>0</v>
      </c>
    </row>
    <row r="654" spans="1:16" x14ac:dyDescent="0.25">
      <c r="A654" s="281"/>
      <c r="B654" s="282"/>
      <c r="C654" s="80"/>
      <c r="D654" s="42" t="str">
        <f>IF(C654="","",INDEX(Inputs!$P$5:$P$625,MATCH(C654,airports_shortlist,0)))</f>
        <v/>
      </c>
      <c r="E654" s="44"/>
      <c r="F654" s="42" t="str">
        <f>IF(E654="","",INDEX(Inputs!$P$5:$P$625,MATCH(E654,airports_shortlist,0)))</f>
        <v/>
      </c>
      <c r="G654" s="43"/>
      <c r="H654" s="43"/>
      <c r="I654" s="45"/>
      <c r="J654" s="66"/>
      <c r="K654" s="89" t="str">
        <f t="shared" si="10"/>
        <v/>
      </c>
      <c r="P654" s="207">
        <f t="shared" si="11"/>
        <v>0</v>
      </c>
    </row>
    <row r="655" spans="1:16" x14ac:dyDescent="0.25">
      <c r="A655" s="281"/>
      <c r="B655" s="282"/>
      <c r="C655" s="80"/>
      <c r="D655" s="42" t="str">
        <f>IF(C655="","",INDEX(Inputs!$P$5:$P$625,MATCH(C655,airports_shortlist,0)))</f>
        <v/>
      </c>
      <c r="E655" s="44"/>
      <c r="F655" s="42" t="str">
        <f>IF(E655="","",INDEX(Inputs!$P$5:$P$625,MATCH(E655,airports_shortlist,0)))</f>
        <v/>
      </c>
      <c r="G655" s="43"/>
      <c r="H655" s="43"/>
      <c r="I655" s="45"/>
      <c r="J655" s="66"/>
      <c r="K655" s="89" t="str">
        <f t="shared" si="10"/>
        <v/>
      </c>
      <c r="P655" s="207">
        <f t="shared" si="11"/>
        <v>0</v>
      </c>
    </row>
    <row r="656" spans="1:16" x14ac:dyDescent="0.25">
      <c r="A656" s="281"/>
      <c r="B656" s="282"/>
      <c r="C656" s="80"/>
      <c r="D656" s="42" t="str">
        <f>IF(C656="","",INDEX(Inputs!$P$5:$P$625,MATCH(C656,airports_shortlist,0)))</f>
        <v/>
      </c>
      <c r="E656" s="44"/>
      <c r="F656" s="42" t="str">
        <f>IF(E656="","",INDEX(Inputs!$P$5:$P$625,MATCH(E656,airports_shortlist,0)))</f>
        <v/>
      </c>
      <c r="G656" s="43"/>
      <c r="H656" s="43"/>
      <c r="I656" s="45"/>
      <c r="J656" s="66"/>
      <c r="K656" s="89" t="str">
        <f t="shared" si="10"/>
        <v/>
      </c>
      <c r="P656" s="207">
        <f t="shared" si="11"/>
        <v>0</v>
      </c>
    </row>
    <row r="657" spans="1:16" x14ac:dyDescent="0.25">
      <c r="A657" s="281"/>
      <c r="B657" s="282"/>
      <c r="C657" s="80"/>
      <c r="D657" s="42" t="str">
        <f>IF(C657="","",INDEX(Inputs!$P$5:$P$625,MATCH(C657,airports_shortlist,0)))</f>
        <v/>
      </c>
      <c r="E657" s="44"/>
      <c r="F657" s="42" t="str">
        <f>IF(E657="","",INDEX(Inputs!$P$5:$P$625,MATCH(E657,airports_shortlist,0)))</f>
        <v/>
      </c>
      <c r="G657" s="43"/>
      <c r="H657" s="43"/>
      <c r="I657" s="45"/>
      <c r="J657" s="66"/>
      <c r="K657" s="89" t="str">
        <f t="shared" si="10"/>
        <v/>
      </c>
      <c r="P657" s="207">
        <f t="shared" si="11"/>
        <v>0</v>
      </c>
    </row>
    <row r="658" spans="1:16" x14ac:dyDescent="0.25">
      <c r="A658" s="281"/>
      <c r="B658" s="282"/>
      <c r="C658" s="80"/>
      <c r="D658" s="42" t="str">
        <f>IF(C658="","",INDEX(Inputs!$P$5:$P$625,MATCH(C658,airports_shortlist,0)))</f>
        <v/>
      </c>
      <c r="E658" s="44"/>
      <c r="F658" s="42" t="str">
        <f>IF(E658="","",INDEX(Inputs!$P$5:$P$625,MATCH(E658,airports_shortlist,0)))</f>
        <v/>
      </c>
      <c r="G658" s="43"/>
      <c r="H658" s="43"/>
      <c r="I658" s="45"/>
      <c r="J658" s="66"/>
      <c r="K658" s="89" t="str">
        <f t="shared" si="10"/>
        <v/>
      </c>
      <c r="P658" s="207">
        <f t="shared" si="11"/>
        <v>0</v>
      </c>
    </row>
    <row r="659" spans="1:16" x14ac:dyDescent="0.25">
      <c r="A659" s="281"/>
      <c r="B659" s="282"/>
      <c r="C659" s="80"/>
      <c r="D659" s="42" t="str">
        <f>IF(C659="","",INDEX(Inputs!$P$5:$P$625,MATCH(C659,airports_shortlist,0)))</f>
        <v/>
      </c>
      <c r="E659" s="44"/>
      <c r="F659" s="42" t="str">
        <f>IF(E659="","",INDEX(Inputs!$P$5:$P$625,MATCH(E659,airports_shortlist,0)))</f>
        <v/>
      </c>
      <c r="G659" s="43"/>
      <c r="H659" s="43"/>
      <c r="I659" s="45"/>
      <c r="J659" s="66"/>
      <c r="K659" s="89" t="str">
        <f t="shared" si="10"/>
        <v/>
      </c>
      <c r="P659" s="207">
        <f t="shared" si="11"/>
        <v>0</v>
      </c>
    </row>
    <row r="660" spans="1:16" x14ac:dyDescent="0.25">
      <c r="A660" s="281"/>
      <c r="B660" s="282"/>
      <c r="C660" s="80"/>
      <c r="D660" s="42" t="str">
        <f>IF(C660="","",INDEX(Inputs!$P$5:$P$625,MATCH(C660,airports_shortlist,0)))</f>
        <v/>
      </c>
      <c r="E660" s="44"/>
      <c r="F660" s="42" t="str">
        <f>IF(E660="","",INDEX(Inputs!$P$5:$P$625,MATCH(E660,airports_shortlist,0)))</f>
        <v/>
      </c>
      <c r="G660" s="43"/>
      <c r="H660" s="43"/>
      <c r="I660" s="45"/>
      <c r="J660" s="66"/>
      <c r="K660" s="89" t="str">
        <f t="shared" si="10"/>
        <v/>
      </c>
      <c r="P660" s="207">
        <f t="shared" si="11"/>
        <v>0</v>
      </c>
    </row>
    <row r="661" spans="1:16" x14ac:dyDescent="0.25">
      <c r="A661" s="281"/>
      <c r="B661" s="282"/>
      <c r="C661" s="80"/>
      <c r="D661" s="42" t="str">
        <f>IF(C661="","",INDEX(Inputs!$P$5:$P$625,MATCH(C661,airports_shortlist,0)))</f>
        <v/>
      </c>
      <c r="E661" s="44"/>
      <c r="F661" s="42" t="str">
        <f>IF(E661="","",INDEX(Inputs!$P$5:$P$625,MATCH(E661,airports_shortlist,0)))</f>
        <v/>
      </c>
      <c r="G661" s="43"/>
      <c r="H661" s="43"/>
      <c r="I661" s="45"/>
      <c r="J661" s="66"/>
      <c r="K661" s="89" t="str">
        <f t="shared" si="10"/>
        <v/>
      </c>
      <c r="P661" s="207">
        <f t="shared" si="11"/>
        <v>0</v>
      </c>
    </row>
    <row r="662" spans="1:16" x14ac:dyDescent="0.25">
      <c r="A662" s="281"/>
      <c r="B662" s="282"/>
      <c r="C662" s="80"/>
      <c r="D662" s="42" t="str">
        <f>IF(C662="","",INDEX(Inputs!$P$5:$P$625,MATCH(C662,airports_shortlist,0)))</f>
        <v/>
      </c>
      <c r="E662" s="44"/>
      <c r="F662" s="42" t="str">
        <f>IF(E662="","",INDEX(Inputs!$P$5:$P$625,MATCH(E662,airports_shortlist,0)))</f>
        <v/>
      </c>
      <c r="G662" s="43"/>
      <c r="H662" s="43"/>
      <c r="I662" s="45"/>
      <c r="J662" s="66"/>
      <c r="K662" s="89" t="str">
        <f t="shared" si="10"/>
        <v/>
      </c>
      <c r="P662" s="207">
        <f t="shared" si="11"/>
        <v>0</v>
      </c>
    </row>
    <row r="663" spans="1:16" x14ac:dyDescent="0.25">
      <c r="A663" s="281"/>
      <c r="B663" s="282"/>
      <c r="C663" s="80"/>
      <c r="D663" s="42" t="str">
        <f>IF(C663="","",INDEX(Inputs!$P$5:$P$625,MATCH(C663,airports_shortlist,0)))</f>
        <v/>
      </c>
      <c r="E663" s="44"/>
      <c r="F663" s="42" t="str">
        <f>IF(E663="","",INDEX(Inputs!$P$5:$P$625,MATCH(E663,airports_shortlist,0)))</f>
        <v/>
      </c>
      <c r="G663" s="43"/>
      <c r="H663" s="43"/>
      <c r="I663" s="45"/>
      <c r="J663" s="66"/>
      <c r="K663" s="89" t="str">
        <f t="shared" si="10"/>
        <v/>
      </c>
      <c r="P663" s="207">
        <f t="shared" si="11"/>
        <v>0</v>
      </c>
    </row>
    <row r="664" spans="1:16" x14ac:dyDescent="0.25">
      <c r="A664" s="281"/>
      <c r="B664" s="282"/>
      <c r="C664" s="80"/>
      <c r="D664" s="42" t="str">
        <f>IF(C664="","",INDEX(Inputs!$P$5:$P$625,MATCH(C664,airports_shortlist,0)))</f>
        <v/>
      </c>
      <c r="E664" s="44"/>
      <c r="F664" s="42" t="str">
        <f>IF(E664="","",INDEX(Inputs!$P$5:$P$625,MATCH(E664,airports_shortlist,0)))</f>
        <v/>
      </c>
      <c r="G664" s="43"/>
      <c r="H664" s="43"/>
      <c r="I664" s="45"/>
      <c r="J664" s="66"/>
      <c r="K664" s="89" t="str">
        <f t="shared" si="10"/>
        <v/>
      </c>
      <c r="P664" s="207">
        <f t="shared" si="11"/>
        <v>0</v>
      </c>
    </row>
    <row r="665" spans="1:16" x14ac:dyDescent="0.25">
      <c r="A665" s="281"/>
      <c r="B665" s="282"/>
      <c r="C665" s="80"/>
      <c r="D665" s="42" t="str">
        <f>IF(C665="","",INDEX(Inputs!$P$5:$P$625,MATCH(C665,airports_shortlist,0)))</f>
        <v/>
      </c>
      <c r="E665" s="44"/>
      <c r="F665" s="42" t="str">
        <f>IF(E665="","",INDEX(Inputs!$P$5:$P$625,MATCH(E665,airports_shortlist,0)))</f>
        <v/>
      </c>
      <c r="G665" s="43"/>
      <c r="H665" s="43"/>
      <c r="I665" s="45"/>
      <c r="J665" s="66"/>
      <c r="K665" s="89" t="str">
        <f t="shared" si="10"/>
        <v/>
      </c>
      <c r="P665" s="207">
        <f t="shared" si="11"/>
        <v>0</v>
      </c>
    </row>
    <row r="666" spans="1:16" x14ac:dyDescent="0.25">
      <c r="A666" s="281"/>
      <c r="B666" s="282"/>
      <c r="C666" s="80"/>
      <c r="D666" s="42" t="str">
        <f>IF(C666="","",INDEX(Inputs!$P$5:$P$625,MATCH(C666,airports_shortlist,0)))</f>
        <v/>
      </c>
      <c r="E666" s="44"/>
      <c r="F666" s="42" t="str">
        <f>IF(E666="","",INDEX(Inputs!$P$5:$P$625,MATCH(E666,airports_shortlist,0)))</f>
        <v/>
      </c>
      <c r="G666" s="43"/>
      <c r="H666" s="43"/>
      <c r="I666" s="45"/>
      <c r="J666" s="66"/>
      <c r="K666" s="89" t="str">
        <f t="shared" si="10"/>
        <v/>
      </c>
      <c r="P666" s="207">
        <f t="shared" si="11"/>
        <v>0</v>
      </c>
    </row>
    <row r="667" spans="1:16" x14ac:dyDescent="0.25">
      <c r="A667" s="281"/>
      <c r="B667" s="282"/>
      <c r="C667" s="80"/>
      <c r="D667" s="42" t="str">
        <f>IF(C667="","",INDEX(Inputs!$P$5:$P$625,MATCH(C667,airports_shortlist,0)))</f>
        <v/>
      </c>
      <c r="E667" s="44"/>
      <c r="F667" s="42" t="str">
        <f>IF(E667="","",INDEX(Inputs!$P$5:$P$625,MATCH(E667,airports_shortlist,0)))</f>
        <v/>
      </c>
      <c r="G667" s="43"/>
      <c r="H667" s="43"/>
      <c r="I667" s="45"/>
      <c r="J667" s="66"/>
      <c r="K667" s="89" t="str">
        <f t="shared" si="10"/>
        <v/>
      </c>
      <c r="P667" s="207">
        <f t="shared" si="11"/>
        <v>0</v>
      </c>
    </row>
    <row r="668" spans="1:16" x14ac:dyDescent="0.25">
      <c r="A668" s="281"/>
      <c r="B668" s="282"/>
      <c r="C668" s="80"/>
      <c r="D668" s="42" t="str">
        <f>IF(C668="","",INDEX(Inputs!$P$5:$P$625,MATCH(C668,airports_shortlist,0)))</f>
        <v/>
      </c>
      <c r="E668" s="44"/>
      <c r="F668" s="42" t="str">
        <f>IF(E668="","",INDEX(Inputs!$P$5:$P$625,MATCH(E668,airports_shortlist,0)))</f>
        <v/>
      </c>
      <c r="G668" s="43"/>
      <c r="H668" s="43"/>
      <c r="I668" s="45"/>
      <c r="J668" s="66"/>
      <c r="K668" s="89" t="str">
        <f t="shared" si="10"/>
        <v/>
      </c>
      <c r="P668" s="207">
        <f t="shared" si="11"/>
        <v>0</v>
      </c>
    </row>
    <row r="669" spans="1:16" x14ac:dyDescent="0.25">
      <c r="A669" s="281"/>
      <c r="B669" s="282"/>
      <c r="C669" s="80"/>
      <c r="D669" s="42" t="str">
        <f>IF(C669="","",INDEX(Inputs!$P$5:$P$625,MATCH(C669,airports_shortlist,0)))</f>
        <v/>
      </c>
      <c r="E669" s="44"/>
      <c r="F669" s="42" t="str">
        <f>IF(E669="","",INDEX(Inputs!$P$5:$P$625,MATCH(E669,airports_shortlist,0)))</f>
        <v/>
      </c>
      <c r="G669" s="43"/>
      <c r="H669" s="43"/>
      <c r="I669" s="45"/>
      <c r="J669" s="66"/>
      <c r="K669" s="89" t="str">
        <f t="shared" si="10"/>
        <v/>
      </c>
      <c r="P669" s="207">
        <f t="shared" si="11"/>
        <v>0</v>
      </c>
    </row>
    <row r="670" spans="1:16" x14ac:dyDescent="0.25">
      <c r="A670" s="281"/>
      <c r="B670" s="282"/>
      <c r="C670" s="80"/>
      <c r="D670" s="42" t="str">
        <f>IF(C670="","",INDEX(Inputs!$P$5:$P$625,MATCH(C670,airports_shortlist,0)))</f>
        <v/>
      </c>
      <c r="E670" s="44"/>
      <c r="F670" s="42" t="str">
        <f>IF(E670="","",INDEX(Inputs!$P$5:$P$625,MATCH(E670,airports_shortlist,0)))</f>
        <v/>
      </c>
      <c r="G670" s="43"/>
      <c r="H670" s="43"/>
      <c r="I670" s="45"/>
      <c r="J670" s="66"/>
      <c r="K670" s="89" t="str">
        <f t="shared" si="10"/>
        <v/>
      </c>
      <c r="P670" s="207">
        <f t="shared" si="11"/>
        <v>0</v>
      </c>
    </row>
    <row r="671" spans="1:16" x14ac:dyDescent="0.25">
      <c r="A671" s="281"/>
      <c r="B671" s="282"/>
      <c r="C671" s="80"/>
      <c r="D671" s="42" t="str">
        <f>IF(C671="","",INDEX(Inputs!$P$5:$P$625,MATCH(C671,airports_shortlist,0)))</f>
        <v/>
      </c>
      <c r="E671" s="44"/>
      <c r="F671" s="42" t="str">
        <f>IF(E671="","",INDEX(Inputs!$P$5:$P$625,MATCH(E671,airports_shortlist,0)))</f>
        <v/>
      </c>
      <c r="G671" s="43"/>
      <c r="H671" s="43"/>
      <c r="I671" s="45"/>
      <c r="J671" s="66"/>
      <c r="K671" s="89" t="str">
        <f t="shared" si="10"/>
        <v/>
      </c>
      <c r="P671" s="207">
        <f t="shared" si="11"/>
        <v>0</v>
      </c>
    </row>
    <row r="672" spans="1:16" x14ac:dyDescent="0.25">
      <c r="A672" s="281"/>
      <c r="B672" s="282"/>
      <c r="C672" s="80"/>
      <c r="D672" s="42" t="str">
        <f>IF(C672="","",INDEX(Inputs!$P$5:$P$625,MATCH(C672,airports_shortlist,0)))</f>
        <v/>
      </c>
      <c r="E672" s="44"/>
      <c r="F672" s="42" t="str">
        <f>IF(E672="","",INDEX(Inputs!$P$5:$P$625,MATCH(E672,airports_shortlist,0)))</f>
        <v/>
      </c>
      <c r="G672" s="43"/>
      <c r="H672" s="43"/>
      <c r="I672" s="45"/>
      <c r="J672" s="66"/>
      <c r="K672" s="89" t="str">
        <f t="shared" si="10"/>
        <v/>
      </c>
      <c r="P672" s="207">
        <f t="shared" si="11"/>
        <v>0</v>
      </c>
    </row>
    <row r="673" spans="1:16" x14ac:dyDescent="0.25">
      <c r="A673" s="281"/>
      <c r="B673" s="282"/>
      <c r="C673" s="80"/>
      <c r="D673" s="42" t="str">
        <f>IF(C673="","",INDEX(Inputs!$P$5:$P$625,MATCH(C673,airports_shortlist,0)))</f>
        <v/>
      </c>
      <c r="E673" s="44"/>
      <c r="F673" s="42" t="str">
        <f>IF(E673="","",INDEX(Inputs!$P$5:$P$625,MATCH(E673,airports_shortlist,0)))</f>
        <v/>
      </c>
      <c r="G673" s="43"/>
      <c r="H673" s="43"/>
      <c r="I673" s="45"/>
      <c r="J673" s="66"/>
      <c r="K673" s="89" t="str">
        <f t="shared" si="10"/>
        <v/>
      </c>
      <c r="P673" s="207">
        <f t="shared" si="11"/>
        <v>0</v>
      </c>
    </row>
    <row r="674" spans="1:16" x14ac:dyDescent="0.25">
      <c r="A674" s="281"/>
      <c r="B674" s="282"/>
      <c r="C674" s="80"/>
      <c r="D674" s="42" t="str">
        <f>IF(C674="","",INDEX(Inputs!$P$5:$P$625,MATCH(C674,airports_shortlist,0)))</f>
        <v/>
      </c>
      <c r="E674" s="44"/>
      <c r="F674" s="42" t="str">
        <f>IF(E674="","",INDEX(Inputs!$P$5:$P$625,MATCH(E674,airports_shortlist,0)))</f>
        <v/>
      </c>
      <c r="G674" s="43"/>
      <c r="H674" s="43"/>
      <c r="I674" s="45"/>
      <c r="J674" s="66"/>
      <c r="K674" s="89" t="str">
        <f t="shared" si="10"/>
        <v/>
      </c>
      <c r="P674" s="207">
        <f t="shared" si="11"/>
        <v>0</v>
      </c>
    </row>
    <row r="675" spans="1:16" x14ac:dyDescent="0.25">
      <c r="A675" s="281"/>
      <c r="B675" s="282"/>
      <c r="C675" s="80"/>
      <c r="D675" s="42" t="str">
        <f>IF(C675="","",INDEX(Inputs!$P$5:$P$625,MATCH(C675,airports_shortlist,0)))</f>
        <v/>
      </c>
      <c r="E675" s="44"/>
      <c r="F675" s="42" t="str">
        <f>IF(E675="","",INDEX(Inputs!$P$5:$P$625,MATCH(E675,airports_shortlist,0)))</f>
        <v/>
      </c>
      <c r="G675" s="43"/>
      <c r="H675" s="43"/>
      <c r="I675" s="45"/>
      <c r="J675" s="66"/>
      <c r="K675" s="89" t="str">
        <f t="shared" si="10"/>
        <v/>
      </c>
      <c r="P675" s="207">
        <f t="shared" si="11"/>
        <v>0</v>
      </c>
    </row>
    <row r="676" spans="1:16" x14ac:dyDescent="0.25">
      <c r="A676" s="281"/>
      <c r="B676" s="282"/>
      <c r="C676" s="80"/>
      <c r="D676" s="42" t="str">
        <f>IF(C676="","",INDEX(Inputs!$P$5:$P$625,MATCH(C676,airports_shortlist,0)))</f>
        <v/>
      </c>
      <c r="E676" s="44"/>
      <c r="F676" s="42" t="str">
        <f>IF(E676="","",INDEX(Inputs!$P$5:$P$625,MATCH(E676,airports_shortlist,0)))</f>
        <v/>
      </c>
      <c r="G676" s="43"/>
      <c r="H676" s="43"/>
      <c r="I676" s="45"/>
      <c r="J676" s="66"/>
      <c r="K676" s="89" t="str">
        <f t="shared" si="10"/>
        <v/>
      </c>
      <c r="P676" s="207">
        <f t="shared" si="11"/>
        <v>0</v>
      </c>
    </row>
    <row r="677" spans="1:16" x14ac:dyDescent="0.25">
      <c r="A677" s="281"/>
      <c r="B677" s="282"/>
      <c r="C677" s="80"/>
      <c r="D677" s="42" t="str">
        <f>IF(C677="","",INDEX(Inputs!$P$5:$P$625,MATCH(C677,airports_shortlist,0)))</f>
        <v/>
      </c>
      <c r="E677" s="44"/>
      <c r="F677" s="42" t="str">
        <f>IF(E677="","",INDEX(Inputs!$P$5:$P$625,MATCH(E677,airports_shortlist,0)))</f>
        <v/>
      </c>
      <c r="G677" s="43"/>
      <c r="H677" s="43"/>
      <c r="I677" s="45"/>
      <c r="J677" s="66"/>
      <c r="K677" s="89" t="str">
        <f t="shared" si="10"/>
        <v/>
      </c>
      <c r="P677" s="207">
        <f t="shared" si="11"/>
        <v>0</v>
      </c>
    </row>
    <row r="678" spans="1:16" x14ac:dyDescent="0.25">
      <c r="A678" s="281"/>
      <c r="B678" s="282"/>
      <c r="C678" s="80"/>
      <c r="D678" s="42" t="str">
        <f>IF(C678="","",INDEX(Inputs!$P$5:$P$625,MATCH(C678,airports_shortlist,0)))</f>
        <v/>
      </c>
      <c r="E678" s="44"/>
      <c r="F678" s="42" t="str">
        <f>IF(E678="","",INDEX(Inputs!$P$5:$P$625,MATCH(E678,airports_shortlist,0)))</f>
        <v/>
      </c>
      <c r="G678" s="43"/>
      <c r="H678" s="43"/>
      <c r="I678" s="45"/>
      <c r="J678" s="66"/>
      <c r="K678" s="89" t="str">
        <f t="shared" si="10"/>
        <v/>
      </c>
      <c r="P678" s="207">
        <f t="shared" si="11"/>
        <v>0</v>
      </c>
    </row>
    <row r="679" spans="1:16" x14ac:dyDescent="0.25">
      <c r="A679" s="281"/>
      <c r="B679" s="282"/>
      <c r="C679" s="80"/>
      <c r="D679" s="42" t="str">
        <f>IF(C679="","",INDEX(Inputs!$P$5:$P$625,MATCH(C679,airports_shortlist,0)))</f>
        <v/>
      </c>
      <c r="E679" s="44"/>
      <c r="F679" s="42" t="str">
        <f>IF(E679="","",INDEX(Inputs!$P$5:$P$625,MATCH(E679,airports_shortlist,0)))</f>
        <v/>
      </c>
      <c r="G679" s="43"/>
      <c r="H679" s="43"/>
      <c r="I679" s="45"/>
      <c r="J679" s="66"/>
      <c r="K679" s="89" t="str">
        <f t="shared" si="10"/>
        <v/>
      </c>
      <c r="P679" s="207">
        <f t="shared" si="11"/>
        <v>0</v>
      </c>
    </row>
    <row r="680" spans="1:16" x14ac:dyDescent="0.25">
      <c r="A680" s="281"/>
      <c r="B680" s="282"/>
      <c r="C680" s="80"/>
      <c r="D680" s="42" t="str">
        <f>IF(C680="","",INDEX(Inputs!$P$5:$P$625,MATCH(C680,airports_shortlist,0)))</f>
        <v/>
      </c>
      <c r="E680" s="44"/>
      <c r="F680" s="42" t="str">
        <f>IF(E680="","",INDEX(Inputs!$P$5:$P$625,MATCH(E680,airports_shortlist,0)))</f>
        <v/>
      </c>
      <c r="G680" s="43"/>
      <c r="H680" s="43"/>
      <c r="I680" s="45"/>
      <c r="J680" s="66"/>
      <c r="K680" s="89" t="str">
        <f t="shared" si="10"/>
        <v/>
      </c>
      <c r="P680" s="207">
        <f t="shared" si="11"/>
        <v>0</v>
      </c>
    </row>
    <row r="681" spans="1:16" x14ac:dyDescent="0.25">
      <c r="A681" s="281"/>
      <c r="B681" s="282"/>
      <c r="C681" s="80"/>
      <c r="D681" s="42" t="str">
        <f>IF(C681="","",INDEX(Inputs!$P$5:$P$625,MATCH(C681,airports_shortlist,0)))</f>
        <v/>
      </c>
      <c r="E681" s="44"/>
      <c r="F681" s="42" t="str">
        <f>IF(E681="","",INDEX(Inputs!$P$5:$P$625,MATCH(E681,airports_shortlist,0)))</f>
        <v/>
      </c>
      <c r="G681" s="43"/>
      <c r="H681" s="43"/>
      <c r="I681" s="45"/>
      <c r="J681" s="66"/>
      <c r="K681" s="89" t="str">
        <f t="shared" si="10"/>
        <v/>
      </c>
      <c r="P681" s="207">
        <f t="shared" si="11"/>
        <v>0</v>
      </c>
    </row>
    <row r="682" spans="1:16" x14ac:dyDescent="0.25">
      <c r="A682" s="281"/>
      <c r="B682" s="282"/>
      <c r="C682" s="80"/>
      <c r="D682" s="42" t="str">
        <f>IF(C682="","",INDEX(Inputs!$P$5:$P$625,MATCH(C682,airports_shortlist,0)))</f>
        <v/>
      </c>
      <c r="E682" s="44"/>
      <c r="F682" s="42" t="str">
        <f>IF(E682="","",INDEX(Inputs!$P$5:$P$625,MATCH(E682,airports_shortlist,0)))</f>
        <v/>
      </c>
      <c r="G682" s="43"/>
      <c r="H682" s="43"/>
      <c r="I682" s="45"/>
      <c r="J682" s="66"/>
      <c r="K682" s="89" t="str">
        <f t="shared" si="10"/>
        <v/>
      </c>
      <c r="P682" s="207">
        <f t="shared" si="11"/>
        <v>0</v>
      </c>
    </row>
    <row r="683" spans="1:16" x14ac:dyDescent="0.25">
      <c r="A683" s="285"/>
      <c r="B683" s="286"/>
      <c r="C683" s="81"/>
      <c r="D683" s="68" t="str">
        <f>IF(C683="","",INDEX(Inputs!$P$5:$P$625,MATCH(C683,airports_shortlist,0)))</f>
        <v/>
      </c>
      <c r="E683" s="67"/>
      <c r="F683" s="68" t="str">
        <f>IF(E683="","",INDEX(Inputs!$P$5:$P$625,MATCH(E683,airports_shortlist,0)))</f>
        <v/>
      </c>
      <c r="G683" s="69"/>
      <c r="H683" s="69"/>
      <c r="I683" s="70"/>
      <c r="J683" s="71"/>
      <c r="K683" s="89" t="str">
        <f t="shared" si="10"/>
        <v/>
      </c>
      <c r="P683" s="207">
        <f t="shared" si="11"/>
        <v>0</v>
      </c>
    </row>
    <row r="685" spans="1:16" x14ac:dyDescent="0.25">
      <c r="C685" s="74"/>
    </row>
  </sheetData>
  <sheetProtection sheet="1" objects="1" scenarios="1"/>
  <mergeCells count="58">
    <mergeCell ref="B10:F10"/>
    <mergeCell ref="B9:F9"/>
    <mergeCell ref="B8:F8"/>
    <mergeCell ref="B7:F7"/>
    <mergeCell ref="B6:F6"/>
    <mergeCell ref="B4:F4"/>
    <mergeCell ref="A681:B681"/>
    <mergeCell ref="A682:B682"/>
    <mergeCell ref="A683:B683"/>
    <mergeCell ref="B5:F5"/>
    <mergeCell ref="A675:B675"/>
    <mergeCell ref="A676:B676"/>
    <mergeCell ref="A677:B677"/>
    <mergeCell ref="A678:B678"/>
    <mergeCell ref="A679:B679"/>
    <mergeCell ref="A680:B680"/>
    <mergeCell ref="A669:B669"/>
    <mergeCell ref="A670:B670"/>
    <mergeCell ref="A671:B671"/>
    <mergeCell ref="A672:B672"/>
    <mergeCell ref="A673:B673"/>
    <mergeCell ref="A674:B674"/>
    <mergeCell ref="A668:B668"/>
    <mergeCell ref="A657:B657"/>
    <mergeCell ref="A658:B658"/>
    <mergeCell ref="A659:B659"/>
    <mergeCell ref="A660:B660"/>
    <mergeCell ref="A661:B661"/>
    <mergeCell ref="A662:B662"/>
    <mergeCell ref="A663:B663"/>
    <mergeCell ref="A664:B664"/>
    <mergeCell ref="A665:B665"/>
    <mergeCell ref="A666:B666"/>
    <mergeCell ref="A667:B667"/>
    <mergeCell ref="A656:B656"/>
    <mergeCell ref="A645:B645"/>
    <mergeCell ref="A646:B646"/>
    <mergeCell ref="A647:B647"/>
    <mergeCell ref="A648:B648"/>
    <mergeCell ref="A649:B649"/>
    <mergeCell ref="A650:B650"/>
    <mergeCell ref="A651:B651"/>
    <mergeCell ref="A652:B652"/>
    <mergeCell ref="A653:B653"/>
    <mergeCell ref="A654:B654"/>
    <mergeCell ref="A655:B655"/>
    <mergeCell ref="A644:B644"/>
    <mergeCell ref="A633:B633"/>
    <mergeCell ref="A634:B634"/>
    <mergeCell ref="A635:B635"/>
    <mergeCell ref="A636:B636"/>
    <mergeCell ref="A637:B637"/>
    <mergeCell ref="A638:B638"/>
    <mergeCell ref="A639:B639"/>
    <mergeCell ref="A640:B640"/>
    <mergeCell ref="A641:B641"/>
    <mergeCell ref="A642:B642"/>
    <mergeCell ref="A643:B643"/>
  </mergeCells>
  <dataValidations count="5">
    <dataValidation type="list" allowBlank="1" showInputMessage="1" showErrorMessage="1" sqref="G634:G683" xr:uid="{AD0601DB-0805-49A4-A326-7A974195C8B4}">
      <formula1>Cabin_class</formula1>
    </dataValidation>
    <dataValidation type="list" allowBlank="1" showInputMessage="1" showErrorMessage="1" sqref="H634:H683" xr:uid="{2356DF45-C89D-462D-BAA6-BD52ACAF6C02}">
      <formula1>Return</formula1>
    </dataValidation>
    <dataValidation type="whole" operator="greaterThan" allowBlank="1" showInputMessage="1" showErrorMessage="1" sqref="I634:I683" xr:uid="{8362E8CF-1C73-419A-9FC8-4ACAB3E3AE14}">
      <formula1>0</formula1>
    </dataValidation>
    <dataValidation type="decimal" operator="greaterThanOrEqual" allowBlank="1" showInputMessage="1" showErrorMessage="1" sqref="J634:J683" xr:uid="{8A2C2998-AB5A-431C-BA2C-988A3E1B6CB9}">
      <formula1>0</formula1>
    </dataValidation>
    <dataValidation type="list" allowBlank="1" showInputMessage="1" showErrorMessage="1" sqref="E634:E683 C634:C683" xr:uid="{FE002C8C-F6F3-489C-BB85-F826E60114BA}">
      <formula1>airports_shortlist</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whole" allowBlank="1" showInputMessage="1" showErrorMessage="1" error="Must be a valid year" xr:uid="{3B359C42-436D-4743-A7E5-673DB3258F26}">
          <x14:formula1>
            <xm:f>Inputs!B$5</xm:f>
          </x14:formula1>
          <x14:formula2>
            <xm:f>Inputs!B$12</xm:f>
          </x14:formula2>
          <xm:sqref>B635:B683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589BF-60FF-4C88-9B39-E22B0EB51AF3}">
  <sheetPr>
    <tabColor theme="9" tint="0.59999389629810485"/>
  </sheetPr>
  <dimension ref="A1:L39"/>
  <sheetViews>
    <sheetView showGridLines="0" zoomScaleNormal="100" workbookViewId="0">
      <pane ySplit="2" topLeftCell="A3" activePane="bottomLeft" state="frozen"/>
      <selection pane="bottomLeft" activeCell="A3" sqref="A3"/>
    </sheetView>
  </sheetViews>
  <sheetFormatPr defaultRowHeight="12" x14ac:dyDescent="0.25"/>
  <cols>
    <col min="1" max="1" width="0.7109375" style="39" customWidth="1"/>
    <col min="2" max="2" width="27.85546875" style="39" customWidth="1"/>
    <col min="3" max="3" width="13.5703125" style="47" customWidth="1"/>
    <col min="4" max="9" width="10" style="39" customWidth="1"/>
    <col min="10" max="11" width="10" style="39" hidden="1" customWidth="1"/>
    <col min="12" max="12" width="41.7109375" style="39" customWidth="1"/>
    <col min="13" max="16384" width="9.140625" style="39"/>
  </cols>
  <sheetData>
    <row r="1" spans="1:12" ht="37.5" customHeight="1" x14ac:dyDescent="0.25">
      <c r="A1" s="37" t="s">
        <v>18507</v>
      </c>
      <c r="B1" s="37"/>
      <c r="C1" s="37"/>
      <c r="D1" s="38"/>
      <c r="E1" s="38"/>
      <c r="F1" s="38"/>
      <c r="G1" s="38"/>
      <c r="H1" s="38"/>
      <c r="I1" s="38"/>
      <c r="J1" s="38"/>
      <c r="K1" s="38"/>
      <c r="L1" s="38"/>
    </row>
    <row r="2" spans="1:12" ht="26.25" customHeight="1" x14ac:dyDescent="0.25">
      <c r="A2" s="208" t="s">
        <v>18255</v>
      </c>
      <c r="B2" s="208"/>
      <c r="C2" s="39"/>
    </row>
    <row r="3" spans="1:12" ht="15" customHeight="1" x14ac:dyDescent="0.25">
      <c r="B3" s="209" t="s">
        <v>18254</v>
      </c>
      <c r="C3" s="210"/>
      <c r="D3" s="210"/>
      <c r="E3" s="210"/>
      <c r="F3" s="210"/>
      <c r="G3" s="210"/>
      <c r="H3" s="210"/>
      <c r="I3" s="211"/>
      <c r="J3" s="210"/>
      <c r="K3" s="210"/>
    </row>
    <row r="4" spans="1:12" ht="15" customHeight="1" x14ac:dyDescent="0.25">
      <c r="B4" s="212" t="s">
        <v>18256</v>
      </c>
      <c r="C4" s="213"/>
      <c r="D4" s="213"/>
      <c r="E4" s="213"/>
      <c r="F4" s="213"/>
      <c r="G4" s="213"/>
      <c r="H4" s="213"/>
      <c r="I4" s="214"/>
      <c r="J4" s="213"/>
      <c r="K4" s="213"/>
    </row>
    <row r="5" spans="1:12" ht="26.25" customHeight="1" x14ac:dyDescent="0.25">
      <c r="B5" s="244" t="s">
        <v>18503</v>
      </c>
      <c r="C5" s="245"/>
      <c r="D5" s="245"/>
      <c r="E5" s="245"/>
      <c r="F5" s="245"/>
      <c r="G5" s="245"/>
      <c r="H5" s="245"/>
      <c r="I5" s="246"/>
      <c r="J5" s="216"/>
      <c r="K5" s="216"/>
    </row>
    <row r="6" spans="1:12" ht="15" customHeight="1" x14ac:dyDescent="0.25">
      <c r="B6" s="212" t="s">
        <v>18523</v>
      </c>
      <c r="C6" s="213"/>
      <c r="D6" s="213"/>
      <c r="E6" s="213"/>
      <c r="F6" s="213"/>
      <c r="G6" s="213"/>
      <c r="H6" s="213"/>
      <c r="I6" s="214"/>
      <c r="J6" s="213"/>
      <c r="K6" s="213"/>
    </row>
    <row r="7" spans="1:12" ht="26.25" customHeight="1" x14ac:dyDescent="0.25">
      <c r="B7" s="244" t="s">
        <v>18268</v>
      </c>
      <c r="C7" s="245"/>
      <c r="D7" s="245"/>
      <c r="E7" s="245"/>
      <c r="F7" s="245"/>
      <c r="G7" s="245"/>
      <c r="H7" s="245"/>
      <c r="I7" s="246"/>
      <c r="J7" s="213"/>
      <c r="K7" s="213"/>
    </row>
    <row r="8" spans="1:12" ht="15.75" customHeight="1" x14ac:dyDescent="0.25">
      <c r="B8" s="256" t="s">
        <v>18506</v>
      </c>
      <c r="C8" s="257"/>
      <c r="D8" s="257"/>
      <c r="E8" s="257"/>
      <c r="F8" s="257"/>
      <c r="G8" s="257"/>
      <c r="H8" s="257"/>
      <c r="I8" s="258"/>
      <c r="J8" s="213"/>
      <c r="K8" s="213"/>
    </row>
    <row r="9" spans="1:12" ht="63.75" customHeight="1" x14ac:dyDescent="0.25">
      <c r="B9" s="244" t="s">
        <v>18480</v>
      </c>
      <c r="C9" s="245"/>
      <c r="D9" s="245"/>
      <c r="E9" s="245"/>
      <c r="F9" s="245"/>
      <c r="G9" s="245"/>
      <c r="H9" s="245"/>
      <c r="I9" s="246"/>
      <c r="J9" s="218"/>
      <c r="K9" s="218"/>
    </row>
    <row r="10" spans="1:12" ht="15" customHeight="1" x14ac:dyDescent="0.25">
      <c r="B10" s="212" t="s">
        <v>18269</v>
      </c>
      <c r="C10" s="213"/>
      <c r="D10" s="213"/>
      <c r="E10" s="213"/>
      <c r="F10" s="213"/>
      <c r="G10" s="213"/>
      <c r="H10" s="213"/>
      <c r="I10" s="214"/>
      <c r="J10" s="213"/>
      <c r="K10" s="213"/>
    </row>
    <row r="11" spans="1:12" ht="29.25" customHeight="1" x14ac:dyDescent="0.25">
      <c r="B11" s="293" t="s">
        <v>18522</v>
      </c>
      <c r="C11" s="294"/>
      <c r="D11" s="294"/>
      <c r="E11" s="294"/>
      <c r="F11" s="294"/>
      <c r="G11" s="294"/>
      <c r="H11" s="294"/>
      <c r="I11" s="295"/>
      <c r="J11" s="213"/>
      <c r="K11" s="213"/>
    </row>
    <row r="12" spans="1:12" ht="15" customHeight="1" x14ac:dyDescent="0.25">
      <c r="C12" s="39"/>
    </row>
    <row r="13" spans="1:12" ht="15" customHeight="1" x14ac:dyDescent="0.25">
      <c r="A13" s="296" t="s">
        <v>8404</v>
      </c>
      <c r="B13" s="297"/>
      <c r="C13" s="260" t="s">
        <v>12</v>
      </c>
      <c r="D13" s="260" t="s">
        <v>8413</v>
      </c>
      <c r="E13" s="260"/>
      <c r="F13" s="260"/>
      <c r="G13" s="260"/>
      <c r="H13" s="260"/>
      <c r="I13" s="260"/>
      <c r="J13" s="260"/>
      <c r="K13" s="260"/>
      <c r="L13" s="253" t="s">
        <v>16</v>
      </c>
    </row>
    <row r="14" spans="1:12" ht="15" customHeight="1" x14ac:dyDescent="0.25">
      <c r="A14" s="298"/>
      <c r="B14" s="299"/>
      <c r="C14" s="262"/>
      <c r="D14" s="290" t="s">
        <v>8419</v>
      </c>
      <c r="E14" s="291"/>
      <c r="F14" s="291"/>
      <c r="G14" s="291"/>
      <c r="H14" s="292"/>
      <c r="I14" s="204" t="s">
        <v>8419</v>
      </c>
      <c r="J14" s="204"/>
      <c r="K14" s="204"/>
      <c r="L14" s="254"/>
    </row>
    <row r="15" spans="1:12" ht="15" customHeight="1" x14ac:dyDescent="0.25">
      <c r="A15" s="298"/>
      <c r="B15" s="299"/>
      <c r="C15" s="262"/>
      <c r="D15" s="73">
        <v>2016</v>
      </c>
      <c r="E15" s="73">
        <f>D15+1</f>
        <v>2017</v>
      </c>
      <c r="F15" s="73">
        <f t="shared" ref="F15:H15" si="0">E15+1</f>
        <v>2018</v>
      </c>
      <c r="G15" s="73">
        <f t="shared" si="0"/>
        <v>2019</v>
      </c>
      <c r="H15" s="73">
        <f t="shared" si="0"/>
        <v>2020</v>
      </c>
      <c r="I15" s="204">
        <f t="shared" ref="I15:K15" si="1">H15+1</f>
        <v>2021</v>
      </c>
      <c r="J15" s="204">
        <f t="shared" si="1"/>
        <v>2022</v>
      </c>
      <c r="K15" s="204">
        <f t="shared" si="1"/>
        <v>2023</v>
      </c>
      <c r="L15" s="254"/>
    </row>
    <row r="16" spans="1:12" ht="15" customHeight="1" x14ac:dyDescent="0.25">
      <c r="A16" s="221"/>
      <c r="B16" s="222" t="s">
        <v>8405</v>
      </c>
      <c r="C16" s="51"/>
      <c r="D16" s="52"/>
      <c r="E16" s="52"/>
      <c r="F16" s="52"/>
      <c r="G16" s="52"/>
      <c r="H16" s="52"/>
      <c r="I16" s="52"/>
      <c r="J16" s="52"/>
      <c r="K16" s="52"/>
      <c r="L16" s="53"/>
    </row>
    <row r="17" spans="1:12" ht="15" customHeight="1" x14ac:dyDescent="0.25">
      <c r="A17" s="223"/>
      <c r="B17" s="224" t="s">
        <v>8407</v>
      </c>
      <c r="C17" s="54" t="s">
        <v>8414</v>
      </c>
      <c r="D17" s="50"/>
      <c r="E17" s="50"/>
      <c r="F17" s="50"/>
      <c r="G17" s="50"/>
      <c r="H17" s="50"/>
      <c r="I17" s="50"/>
      <c r="J17" s="55"/>
      <c r="K17" s="55"/>
      <c r="L17" s="56"/>
    </row>
    <row r="18" spans="1:12" ht="15" customHeight="1" x14ac:dyDescent="0.25">
      <c r="A18" s="223"/>
      <c r="B18" s="224" t="s">
        <v>8408</v>
      </c>
      <c r="C18" s="54" t="s">
        <v>8414</v>
      </c>
      <c r="D18" s="50"/>
      <c r="E18" s="50"/>
      <c r="F18" s="50"/>
      <c r="G18" s="50"/>
      <c r="H18" s="50"/>
      <c r="I18" s="50"/>
      <c r="J18" s="55"/>
      <c r="K18" s="55"/>
      <c r="L18" s="56" t="s">
        <v>18504</v>
      </c>
    </row>
    <row r="19" spans="1:12" ht="15" customHeight="1" x14ac:dyDescent="0.25">
      <c r="A19" s="223"/>
      <c r="B19" s="224" t="s">
        <v>8409</v>
      </c>
      <c r="C19" s="54" t="s">
        <v>8414</v>
      </c>
      <c r="D19" s="50"/>
      <c r="E19" s="50"/>
      <c r="F19" s="50"/>
      <c r="G19" s="50"/>
      <c r="H19" s="50"/>
      <c r="I19" s="50"/>
      <c r="J19" s="55"/>
      <c r="K19" s="55"/>
      <c r="L19" s="56" t="s">
        <v>18505</v>
      </c>
    </row>
    <row r="20" spans="1:12" ht="15" customHeight="1" x14ac:dyDescent="0.25">
      <c r="A20" s="223"/>
      <c r="B20" s="224" t="s">
        <v>8410</v>
      </c>
      <c r="C20" s="54" t="s">
        <v>8414</v>
      </c>
      <c r="D20" s="50"/>
      <c r="E20" s="50"/>
      <c r="F20" s="50"/>
      <c r="G20" s="50"/>
      <c r="H20" s="50"/>
      <c r="I20" s="50"/>
      <c r="J20" s="55"/>
      <c r="K20" s="55"/>
      <c r="L20" s="56"/>
    </row>
    <row r="21" spans="1:12" ht="15" customHeight="1" x14ac:dyDescent="0.25">
      <c r="A21" s="221"/>
      <c r="B21" s="222" t="s">
        <v>8406</v>
      </c>
      <c r="C21" s="51"/>
      <c r="D21" s="52"/>
      <c r="E21" s="52"/>
      <c r="F21" s="52"/>
      <c r="G21" s="52"/>
      <c r="H21" s="52"/>
      <c r="I21" s="52"/>
      <c r="J21" s="52"/>
      <c r="K21" s="52"/>
      <c r="L21" s="53"/>
    </row>
    <row r="22" spans="1:12" ht="15" customHeight="1" x14ac:dyDescent="0.25">
      <c r="A22" s="223"/>
      <c r="B22" s="224" t="s">
        <v>18273</v>
      </c>
      <c r="C22" s="54" t="s">
        <v>8414</v>
      </c>
      <c r="D22" s="50"/>
      <c r="E22" s="50"/>
      <c r="F22" s="50"/>
      <c r="G22" s="50"/>
      <c r="H22" s="50"/>
      <c r="I22" s="50"/>
      <c r="J22" s="55"/>
      <c r="K22" s="55"/>
      <c r="L22" s="56" t="s">
        <v>18274</v>
      </c>
    </row>
    <row r="23" spans="1:12" ht="15" customHeight="1" x14ac:dyDescent="0.25">
      <c r="A23" s="223"/>
      <c r="B23" s="224" t="s">
        <v>18272</v>
      </c>
      <c r="C23" s="54" t="s">
        <v>8414</v>
      </c>
      <c r="D23" s="50"/>
      <c r="E23" s="50"/>
      <c r="F23" s="50"/>
      <c r="G23" s="50"/>
      <c r="H23" s="50"/>
      <c r="I23" s="50"/>
      <c r="J23" s="55"/>
      <c r="K23" s="55"/>
      <c r="L23" s="56" t="s">
        <v>18479</v>
      </c>
    </row>
    <row r="24" spans="1:12" ht="15" customHeight="1" x14ac:dyDescent="0.25">
      <c r="A24" s="223"/>
      <c r="B24" s="224" t="s">
        <v>8411</v>
      </c>
      <c r="C24" s="54" t="s">
        <v>8414</v>
      </c>
      <c r="D24" s="50"/>
      <c r="E24" s="50"/>
      <c r="F24" s="50"/>
      <c r="G24" s="50"/>
      <c r="H24" s="50"/>
      <c r="I24" s="50"/>
      <c r="J24" s="55"/>
      <c r="K24" s="55"/>
      <c r="L24" s="56" t="s">
        <v>18275</v>
      </c>
    </row>
    <row r="25" spans="1:12" ht="15" customHeight="1" x14ac:dyDescent="0.25">
      <c r="A25" s="223"/>
      <c r="B25" s="224" t="s">
        <v>8417</v>
      </c>
      <c r="C25" s="54" t="s">
        <v>8414</v>
      </c>
      <c r="D25" s="50"/>
      <c r="E25" s="50"/>
      <c r="F25" s="50"/>
      <c r="G25" s="50"/>
      <c r="H25" s="50"/>
      <c r="I25" s="50"/>
      <c r="J25" s="55"/>
      <c r="K25" s="55"/>
      <c r="L25" s="56"/>
    </row>
    <row r="26" spans="1:12" ht="15" customHeight="1" x14ac:dyDescent="0.25">
      <c r="A26" s="221"/>
      <c r="B26" s="222" t="s">
        <v>18271</v>
      </c>
      <c r="C26" s="51"/>
      <c r="D26" s="52"/>
      <c r="E26" s="52"/>
      <c r="F26" s="52"/>
      <c r="G26" s="52"/>
      <c r="H26" s="52"/>
      <c r="I26" s="52"/>
      <c r="J26" s="52"/>
      <c r="K26" s="52"/>
      <c r="L26" s="53"/>
    </row>
    <row r="27" spans="1:12" ht="15" customHeight="1" x14ac:dyDescent="0.25">
      <c r="A27" s="223"/>
      <c r="B27" s="224" t="s">
        <v>8415</v>
      </c>
      <c r="C27" s="54" t="s">
        <v>8414</v>
      </c>
      <c r="D27" s="50"/>
      <c r="E27" s="50"/>
      <c r="F27" s="50"/>
      <c r="G27" s="50"/>
      <c r="H27" s="50"/>
      <c r="I27" s="50"/>
      <c r="J27" s="55"/>
      <c r="K27" s="55"/>
      <c r="L27" s="56" t="s">
        <v>18296</v>
      </c>
    </row>
    <row r="28" spans="1:12" ht="15" customHeight="1" x14ac:dyDescent="0.25">
      <c r="A28" s="223"/>
      <c r="B28" s="224" t="s">
        <v>8416</v>
      </c>
      <c r="C28" s="54" t="s">
        <v>8414</v>
      </c>
      <c r="D28" s="50"/>
      <c r="E28" s="50"/>
      <c r="F28" s="50"/>
      <c r="G28" s="50"/>
      <c r="H28" s="50"/>
      <c r="I28" s="50"/>
      <c r="J28" s="55"/>
      <c r="K28" s="55"/>
      <c r="L28" s="56" t="s">
        <v>18296</v>
      </c>
    </row>
    <row r="29" spans="1:12" ht="15" customHeight="1" x14ac:dyDescent="0.25">
      <c r="A29" s="223"/>
      <c r="B29" s="224" t="s">
        <v>8418</v>
      </c>
      <c r="C29" s="54" t="s">
        <v>8414</v>
      </c>
      <c r="D29" s="50"/>
      <c r="E29" s="50"/>
      <c r="F29" s="50"/>
      <c r="G29" s="50"/>
      <c r="H29" s="50"/>
      <c r="I29" s="50"/>
      <c r="J29" s="55"/>
      <c r="K29" s="55"/>
      <c r="L29" s="56" t="s">
        <v>18296</v>
      </c>
    </row>
    <row r="30" spans="1:12" ht="15" customHeight="1" x14ac:dyDescent="0.25">
      <c r="A30" s="221"/>
      <c r="B30" s="222" t="s">
        <v>18469</v>
      </c>
      <c r="C30" s="51"/>
      <c r="D30" s="52"/>
      <c r="E30" s="52"/>
      <c r="F30" s="52"/>
      <c r="G30" s="52"/>
      <c r="H30" s="52"/>
      <c r="I30" s="52"/>
      <c r="J30" s="52"/>
      <c r="K30" s="52"/>
      <c r="L30" s="53"/>
    </row>
    <row r="31" spans="1:12" ht="15" customHeight="1" x14ac:dyDescent="0.25">
      <c r="A31" s="223"/>
      <c r="B31" s="224" t="s">
        <v>18470</v>
      </c>
      <c r="C31" s="54" t="s">
        <v>8414</v>
      </c>
      <c r="D31" s="50"/>
      <c r="E31" s="50"/>
      <c r="F31" s="50"/>
      <c r="G31" s="50"/>
      <c r="H31" s="50"/>
      <c r="I31" s="50"/>
      <c r="J31" s="55"/>
      <c r="K31" s="55"/>
      <c r="L31" s="56"/>
    </row>
    <row r="32" spans="1:12" ht="15" customHeight="1" x14ac:dyDescent="0.25">
      <c r="A32" s="223"/>
      <c r="B32" s="224" t="s">
        <v>18471</v>
      </c>
      <c r="C32" s="54" t="s">
        <v>8414</v>
      </c>
      <c r="D32" s="50"/>
      <c r="E32" s="50"/>
      <c r="F32" s="50"/>
      <c r="G32" s="50"/>
      <c r="H32" s="50"/>
      <c r="I32" s="50"/>
      <c r="J32" s="55"/>
      <c r="K32" s="55"/>
      <c r="L32" s="56"/>
    </row>
    <row r="33" spans="1:12" ht="15" customHeight="1" x14ac:dyDescent="0.25">
      <c r="A33" s="223"/>
      <c r="B33" s="224" t="s">
        <v>18472</v>
      </c>
      <c r="C33" s="54" t="s">
        <v>8414</v>
      </c>
      <c r="D33" s="50"/>
      <c r="E33" s="50"/>
      <c r="F33" s="50"/>
      <c r="G33" s="50"/>
      <c r="H33" s="50"/>
      <c r="I33" s="50"/>
      <c r="J33" s="55"/>
      <c r="K33" s="55"/>
      <c r="L33" s="56"/>
    </row>
    <row r="34" spans="1:12" ht="15" customHeight="1" x14ac:dyDescent="0.25">
      <c r="A34" s="221"/>
      <c r="B34" s="222" t="s">
        <v>14</v>
      </c>
      <c r="C34" s="51"/>
      <c r="D34" s="52"/>
      <c r="E34" s="52"/>
      <c r="F34" s="52"/>
      <c r="G34" s="52"/>
      <c r="H34" s="52"/>
      <c r="I34" s="52"/>
      <c r="J34" s="52"/>
      <c r="K34" s="52"/>
      <c r="L34" s="53"/>
    </row>
    <row r="35" spans="1:12" ht="15" customHeight="1" x14ac:dyDescent="0.25">
      <c r="A35" s="223"/>
      <c r="B35" s="224" t="s">
        <v>8405</v>
      </c>
      <c r="C35" s="54" t="s">
        <v>8414</v>
      </c>
      <c r="D35" s="83">
        <f t="shared" ref="D35:K35" si="2">SUM(D17:D20)</f>
        <v>0</v>
      </c>
      <c r="E35" s="83">
        <f t="shared" si="2"/>
        <v>0</v>
      </c>
      <c r="F35" s="83">
        <f t="shared" si="2"/>
        <v>0</v>
      </c>
      <c r="G35" s="83">
        <f t="shared" si="2"/>
        <v>0</v>
      </c>
      <c r="H35" s="83">
        <f t="shared" si="2"/>
        <v>0</v>
      </c>
      <c r="I35" s="83">
        <f t="shared" si="2"/>
        <v>0</v>
      </c>
      <c r="J35" s="55">
        <f t="shared" si="2"/>
        <v>0</v>
      </c>
      <c r="K35" s="55">
        <f t="shared" si="2"/>
        <v>0</v>
      </c>
      <c r="L35" s="56"/>
    </row>
    <row r="36" spans="1:12" ht="15" customHeight="1" x14ac:dyDescent="0.25">
      <c r="A36" s="223"/>
      <c r="B36" s="224" t="s">
        <v>8406</v>
      </c>
      <c r="C36" s="54" t="s">
        <v>8414</v>
      </c>
      <c r="D36" s="83">
        <f t="shared" ref="D36:K36" si="3">SUM(D22:D25)</f>
        <v>0</v>
      </c>
      <c r="E36" s="83">
        <f t="shared" si="3"/>
        <v>0</v>
      </c>
      <c r="F36" s="83">
        <f t="shared" si="3"/>
        <v>0</v>
      </c>
      <c r="G36" s="83">
        <f t="shared" si="3"/>
        <v>0</v>
      </c>
      <c r="H36" s="83">
        <f t="shared" si="3"/>
        <v>0</v>
      </c>
      <c r="I36" s="83">
        <f t="shared" si="3"/>
        <v>0</v>
      </c>
      <c r="J36" s="55">
        <f t="shared" si="3"/>
        <v>0</v>
      </c>
      <c r="K36" s="55">
        <f t="shared" si="3"/>
        <v>0</v>
      </c>
      <c r="L36" s="56"/>
    </row>
    <row r="37" spans="1:12" ht="15" customHeight="1" x14ac:dyDescent="0.25">
      <c r="A37" s="223"/>
      <c r="B37" s="224" t="s">
        <v>18271</v>
      </c>
      <c r="C37" s="54" t="s">
        <v>8414</v>
      </c>
      <c r="D37" s="83">
        <f>SUM(D27:D29)</f>
        <v>0</v>
      </c>
      <c r="E37" s="83">
        <f t="shared" ref="E37:K37" si="4">SUM(E27:E29)</f>
        <v>0</v>
      </c>
      <c r="F37" s="83">
        <f t="shared" si="4"/>
        <v>0</v>
      </c>
      <c r="G37" s="83">
        <f t="shared" si="4"/>
        <v>0</v>
      </c>
      <c r="H37" s="83">
        <f t="shared" si="4"/>
        <v>0</v>
      </c>
      <c r="I37" s="83">
        <f t="shared" si="4"/>
        <v>0</v>
      </c>
      <c r="J37" s="55">
        <f t="shared" si="4"/>
        <v>0</v>
      </c>
      <c r="K37" s="55">
        <f t="shared" si="4"/>
        <v>0</v>
      </c>
      <c r="L37" s="56"/>
    </row>
    <row r="38" spans="1:12" ht="15" customHeight="1" x14ac:dyDescent="0.25">
      <c r="A38" s="225"/>
      <c r="B38" s="226" t="s">
        <v>18297</v>
      </c>
      <c r="C38" s="57" t="s">
        <v>8414</v>
      </c>
      <c r="D38" s="84">
        <f t="shared" ref="D38:I38" si="5">SUM(D31:D33)</f>
        <v>0</v>
      </c>
      <c r="E38" s="84">
        <f t="shared" si="5"/>
        <v>0</v>
      </c>
      <c r="F38" s="84">
        <f t="shared" si="5"/>
        <v>0</v>
      </c>
      <c r="G38" s="84">
        <f t="shared" si="5"/>
        <v>0</v>
      </c>
      <c r="H38" s="84">
        <f t="shared" si="5"/>
        <v>0</v>
      </c>
      <c r="I38" s="84">
        <f t="shared" si="5"/>
        <v>0</v>
      </c>
      <c r="J38" s="78"/>
      <c r="K38" s="78"/>
      <c r="L38" s="58"/>
    </row>
    <row r="39" spans="1:12" x14ac:dyDescent="0.25">
      <c r="B39" s="85"/>
    </row>
  </sheetData>
  <sheetProtection sheet="1" objects="1" scenarios="1"/>
  <mergeCells count="10">
    <mergeCell ref="B5:I5"/>
    <mergeCell ref="L13:L15"/>
    <mergeCell ref="D14:H14"/>
    <mergeCell ref="B8:I8"/>
    <mergeCell ref="B11:I11"/>
    <mergeCell ref="B7:I7"/>
    <mergeCell ref="B9:I9"/>
    <mergeCell ref="A13:B15"/>
    <mergeCell ref="C13:C15"/>
    <mergeCell ref="D13:K13"/>
  </mergeCells>
  <dataValidations count="1">
    <dataValidation type="decimal" operator="greaterThanOrEqual" allowBlank="1" showInputMessage="1" showErrorMessage="1" errorTitle="Invalid entry" error="You must enter a number greater than or equal to zero." sqref="D17:I20 D22:I25 D27:I29 D31:I33" xr:uid="{A564AE21-DDF9-4DB3-B69A-20BDCB43FDDC}">
      <formula1>0</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D3362-8C1D-462B-84B7-2064991FB8A3}">
  <sheetPr>
    <tabColor rgb="FF006666"/>
  </sheetPr>
  <dimension ref="A1:GF164"/>
  <sheetViews>
    <sheetView showGridLines="0" zoomScaleNormal="100" workbookViewId="0">
      <pane xSplit="1" ySplit="3" topLeftCell="B4" activePane="bottomRight" state="frozen"/>
      <selection pane="topRight" activeCell="B1" sqref="B1"/>
      <selection pane="bottomLeft" activeCell="A2" sqref="A2"/>
      <selection pane="bottomRight" activeCell="B4" sqref="B4"/>
    </sheetView>
  </sheetViews>
  <sheetFormatPr defaultColWidth="8.85546875" defaultRowHeight="15" x14ac:dyDescent="0.25"/>
  <cols>
    <col min="1" max="1" width="20.7109375" style="90" customWidth="1"/>
    <col min="2" max="161" width="5.7109375" style="91" customWidth="1"/>
    <col min="162" max="169" width="5.7109375" customWidth="1"/>
    <col min="189" max="16384" width="8.85546875" style="90"/>
  </cols>
  <sheetData>
    <row r="1" spans="1:188" s="39" customFormat="1" ht="37.5" customHeight="1" x14ac:dyDescent="0.25">
      <c r="A1" s="37" t="s">
        <v>18468</v>
      </c>
      <c r="B1" s="37"/>
      <c r="C1" s="37"/>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c r="DP1" s="38"/>
      <c r="DQ1" s="38"/>
      <c r="DR1" s="38"/>
      <c r="DS1" s="38"/>
      <c r="DT1" s="38"/>
      <c r="DU1" s="38"/>
      <c r="DV1" s="38"/>
      <c r="DW1" s="38"/>
      <c r="DX1" s="38"/>
      <c r="DY1" s="38"/>
      <c r="DZ1" s="38"/>
      <c r="EA1" s="38"/>
      <c r="EB1" s="38"/>
      <c r="EC1" s="38"/>
      <c r="ED1" s="38"/>
      <c r="EE1" s="38"/>
      <c r="EF1" s="38"/>
      <c r="EG1" s="38"/>
      <c r="EH1" s="38"/>
      <c r="EI1" s="38"/>
      <c r="EJ1" s="38"/>
      <c r="EK1" s="38"/>
      <c r="EL1" s="38"/>
      <c r="EM1" s="38"/>
      <c r="EN1" s="38"/>
      <c r="EO1" s="38"/>
      <c r="EP1" s="38"/>
      <c r="EQ1" s="38"/>
      <c r="ER1" s="38"/>
      <c r="ES1" s="38"/>
      <c r="ET1" s="38"/>
      <c r="EU1" s="38"/>
      <c r="EV1" s="38"/>
      <c r="EW1" s="38"/>
      <c r="EX1" s="38"/>
      <c r="EY1" s="38"/>
      <c r="EZ1" s="38"/>
      <c r="FA1" s="38"/>
      <c r="FB1" s="38"/>
      <c r="FC1" s="38"/>
      <c r="FD1" s="38"/>
      <c r="FE1" s="38"/>
    </row>
    <row r="2" spans="1:188" s="1" customFormat="1" ht="26.25" customHeight="1" x14ac:dyDescent="0.25">
      <c r="A2" s="77" t="s">
        <v>18477</v>
      </c>
      <c r="B2" s="77"/>
    </row>
    <row r="3" spans="1:188" s="186" customFormat="1" ht="99.95" customHeight="1" thickBot="1" x14ac:dyDescent="0.25">
      <c r="A3" s="203" t="s">
        <v>18476</v>
      </c>
      <c r="B3" s="195" t="s">
        <v>18304</v>
      </c>
      <c r="C3" s="195" t="s">
        <v>18305</v>
      </c>
      <c r="D3" s="195" t="s">
        <v>18306</v>
      </c>
      <c r="E3" s="195" t="s">
        <v>18307</v>
      </c>
      <c r="F3" s="195" t="s">
        <v>18308</v>
      </c>
      <c r="G3" s="195" t="s">
        <v>18309</v>
      </c>
      <c r="H3" s="195" t="s">
        <v>18310</v>
      </c>
      <c r="I3" s="195" t="s">
        <v>18311</v>
      </c>
      <c r="J3" s="195" t="s">
        <v>18312</v>
      </c>
      <c r="K3" s="195" t="s">
        <v>18313</v>
      </c>
      <c r="L3" s="195" t="s">
        <v>18314</v>
      </c>
      <c r="M3" s="195" t="s">
        <v>18315</v>
      </c>
      <c r="N3" s="195" t="s">
        <v>18316</v>
      </c>
      <c r="O3" s="195" t="s">
        <v>18317</v>
      </c>
      <c r="P3" s="195" t="s">
        <v>18318</v>
      </c>
      <c r="Q3" s="195" t="s">
        <v>18319</v>
      </c>
      <c r="R3" s="195" t="s">
        <v>18320</v>
      </c>
      <c r="S3" s="195" t="s">
        <v>18321</v>
      </c>
      <c r="T3" s="195" t="s">
        <v>18322</v>
      </c>
      <c r="U3" s="195" t="s">
        <v>18323</v>
      </c>
      <c r="V3" s="195" t="s">
        <v>18324</v>
      </c>
      <c r="W3" s="195" t="s">
        <v>18325</v>
      </c>
      <c r="X3" s="195" t="s">
        <v>18326</v>
      </c>
      <c r="Y3" s="195" t="s">
        <v>18327</v>
      </c>
      <c r="Z3" s="195" t="s">
        <v>18328</v>
      </c>
      <c r="AA3" s="196" t="s">
        <v>18329</v>
      </c>
      <c r="AB3" s="197" t="s">
        <v>18330</v>
      </c>
      <c r="AC3" s="195" t="s">
        <v>18331</v>
      </c>
      <c r="AD3" s="195" t="s">
        <v>18332</v>
      </c>
      <c r="AE3" s="195" t="s">
        <v>18333</v>
      </c>
      <c r="AF3" s="195" t="s">
        <v>18334</v>
      </c>
      <c r="AG3" s="195" t="s">
        <v>18465</v>
      </c>
      <c r="AH3" s="195" t="s">
        <v>18464</v>
      </c>
      <c r="AI3" s="195" t="s">
        <v>18336</v>
      </c>
      <c r="AJ3" s="196" t="s">
        <v>18337</v>
      </c>
      <c r="AK3" s="197" t="s">
        <v>18338</v>
      </c>
      <c r="AL3" s="195" t="s">
        <v>18339</v>
      </c>
      <c r="AM3" s="195" t="s">
        <v>18340</v>
      </c>
      <c r="AN3" s="195" t="s">
        <v>18341</v>
      </c>
      <c r="AO3" s="195" t="s">
        <v>18342</v>
      </c>
      <c r="AP3" s="195" t="s">
        <v>18343</v>
      </c>
      <c r="AQ3" s="195" t="s">
        <v>18344</v>
      </c>
      <c r="AR3" s="195" t="s">
        <v>18345</v>
      </c>
      <c r="AS3" s="195" t="s">
        <v>18346</v>
      </c>
      <c r="AT3" s="196" t="s">
        <v>18347</v>
      </c>
      <c r="AU3" s="197" t="s">
        <v>18348</v>
      </c>
      <c r="AV3" s="195" t="s">
        <v>18349</v>
      </c>
      <c r="AW3" s="195" t="s">
        <v>18350</v>
      </c>
      <c r="AX3" s="195" t="s">
        <v>18351</v>
      </c>
      <c r="AY3" s="195" t="s">
        <v>18352</v>
      </c>
      <c r="AZ3" s="195" t="s">
        <v>18353</v>
      </c>
      <c r="BA3" s="195" t="s">
        <v>18354</v>
      </c>
      <c r="BB3" s="195" t="s">
        <v>18355</v>
      </c>
      <c r="BC3" s="196" t="s">
        <v>18356</v>
      </c>
      <c r="BD3" s="197" t="s">
        <v>18357</v>
      </c>
      <c r="BE3" s="195" t="s">
        <v>18358</v>
      </c>
      <c r="BF3" s="195" t="s">
        <v>18359</v>
      </c>
      <c r="BG3" s="195" t="s">
        <v>18360</v>
      </c>
      <c r="BH3" s="195" t="s">
        <v>18361</v>
      </c>
      <c r="BI3" s="196" t="s">
        <v>18362</v>
      </c>
      <c r="BJ3" s="197" t="s">
        <v>18363</v>
      </c>
      <c r="BK3" s="195" t="s">
        <v>18364</v>
      </c>
      <c r="BL3" s="195" t="s">
        <v>18365</v>
      </c>
      <c r="BM3" s="195" t="s">
        <v>18366</v>
      </c>
      <c r="BN3" s="195" t="s">
        <v>18367</v>
      </c>
      <c r="BO3" s="196" t="s">
        <v>18368</v>
      </c>
      <c r="BP3" s="197" t="s">
        <v>18369</v>
      </c>
      <c r="BQ3" s="195" t="s">
        <v>18370</v>
      </c>
      <c r="BR3" s="195" t="s">
        <v>18371</v>
      </c>
      <c r="BS3" s="195" t="s">
        <v>18372</v>
      </c>
      <c r="BT3" s="195" t="s">
        <v>18373</v>
      </c>
      <c r="BU3" s="195" t="s">
        <v>18374</v>
      </c>
      <c r="BV3" s="195" t="s">
        <v>18375</v>
      </c>
      <c r="BW3" s="195" t="s">
        <v>18376</v>
      </c>
      <c r="BX3" s="195" t="s">
        <v>18377</v>
      </c>
      <c r="BY3" s="195" t="s">
        <v>18378</v>
      </c>
      <c r="BZ3" s="195" t="s">
        <v>18379</v>
      </c>
      <c r="CA3" s="195" t="s">
        <v>18380</v>
      </c>
      <c r="CB3" s="195" t="s">
        <v>18466</v>
      </c>
      <c r="CC3" s="195" t="s">
        <v>18382</v>
      </c>
      <c r="CD3" s="196" t="s">
        <v>18383</v>
      </c>
      <c r="CE3" s="197" t="s">
        <v>18384</v>
      </c>
      <c r="CF3" s="195" t="s">
        <v>18385</v>
      </c>
      <c r="CG3" s="195" t="s">
        <v>18386</v>
      </c>
      <c r="CH3" s="195" t="s">
        <v>18387</v>
      </c>
      <c r="CI3" s="195" t="s">
        <v>18388</v>
      </c>
      <c r="CJ3" s="195" t="s">
        <v>18389</v>
      </c>
      <c r="CK3" s="195" t="s">
        <v>18390</v>
      </c>
      <c r="CL3" s="195" t="s">
        <v>18391</v>
      </c>
      <c r="CM3" s="195" t="s">
        <v>18392</v>
      </c>
      <c r="CN3" s="195" t="s">
        <v>18393</v>
      </c>
      <c r="CO3" s="195" t="s">
        <v>18394</v>
      </c>
      <c r="CP3" s="195" t="s">
        <v>18395</v>
      </c>
      <c r="CQ3" s="195" t="s">
        <v>18396</v>
      </c>
      <c r="CR3" s="195" t="s">
        <v>18397</v>
      </c>
      <c r="CS3" s="195" t="s">
        <v>18398</v>
      </c>
      <c r="CT3" s="195" t="s">
        <v>18399</v>
      </c>
      <c r="CU3" s="195" t="s">
        <v>18400</v>
      </c>
      <c r="CV3" s="195" t="s">
        <v>18401</v>
      </c>
      <c r="CW3" s="195" t="s">
        <v>18402</v>
      </c>
      <c r="CX3" s="195" t="s">
        <v>18403</v>
      </c>
      <c r="CY3" s="195" t="s">
        <v>18404</v>
      </c>
      <c r="CZ3" s="195" t="s">
        <v>18405</v>
      </c>
      <c r="DA3" s="195" t="s">
        <v>18406</v>
      </c>
      <c r="DB3" s="195" t="s">
        <v>18407</v>
      </c>
      <c r="DC3" s="195" t="s">
        <v>18408</v>
      </c>
      <c r="DD3" s="195" t="s">
        <v>18409</v>
      </c>
      <c r="DE3" s="195" t="s">
        <v>18410</v>
      </c>
      <c r="DF3" s="195" t="s">
        <v>18411</v>
      </c>
      <c r="DG3" s="195" t="s">
        <v>18412</v>
      </c>
      <c r="DH3" s="195" t="s">
        <v>18413</v>
      </c>
      <c r="DI3" s="195" t="s">
        <v>18414</v>
      </c>
      <c r="DJ3" s="195" t="s">
        <v>18415</v>
      </c>
      <c r="DK3" s="195" t="s">
        <v>18416</v>
      </c>
      <c r="DL3" s="195" t="s">
        <v>18417</v>
      </c>
      <c r="DM3" s="195" t="s">
        <v>18418</v>
      </c>
      <c r="DN3" s="195" t="s">
        <v>18419</v>
      </c>
      <c r="DO3" s="195" t="s">
        <v>18420</v>
      </c>
      <c r="DP3" s="195" t="s">
        <v>18421</v>
      </c>
      <c r="DQ3" s="195" t="s">
        <v>18422</v>
      </c>
      <c r="DR3" s="195" t="s">
        <v>18423</v>
      </c>
      <c r="DS3" s="195" t="s">
        <v>18424</v>
      </c>
      <c r="DT3" s="195" t="s">
        <v>18425</v>
      </c>
      <c r="DU3" s="195" t="s">
        <v>18426</v>
      </c>
      <c r="DV3" s="195" t="s">
        <v>18427</v>
      </c>
      <c r="DW3" s="195" t="s">
        <v>18428</v>
      </c>
      <c r="DX3" s="195" t="s">
        <v>18429</v>
      </c>
      <c r="DY3" s="195" t="s">
        <v>18430</v>
      </c>
      <c r="DZ3" s="195" t="s">
        <v>18431</v>
      </c>
      <c r="EA3" s="195" t="s">
        <v>18432</v>
      </c>
      <c r="EB3" s="195" t="s">
        <v>18433</v>
      </c>
      <c r="EC3" s="195" t="s">
        <v>18434</v>
      </c>
      <c r="ED3" s="195" t="s">
        <v>18435</v>
      </c>
      <c r="EE3" s="196" t="s">
        <v>18436</v>
      </c>
      <c r="EF3" s="197" t="s">
        <v>18437</v>
      </c>
      <c r="EG3" s="195" t="s">
        <v>18438</v>
      </c>
      <c r="EH3" s="195" t="s">
        <v>18439</v>
      </c>
      <c r="EI3" s="195" t="s">
        <v>18440</v>
      </c>
      <c r="EJ3" s="195" t="s">
        <v>18441</v>
      </c>
      <c r="EK3" s="195" t="s">
        <v>18442</v>
      </c>
      <c r="EL3" s="195" t="s">
        <v>18443</v>
      </c>
      <c r="EM3" s="195" t="s">
        <v>18444</v>
      </c>
      <c r="EN3" s="195" t="s">
        <v>18445</v>
      </c>
      <c r="EO3" s="195" t="s">
        <v>18446</v>
      </c>
      <c r="EP3" s="195" t="s">
        <v>18447</v>
      </c>
      <c r="EQ3" s="195" t="s">
        <v>18448</v>
      </c>
      <c r="ER3" s="195" t="s">
        <v>18449</v>
      </c>
      <c r="ES3" s="195" t="s">
        <v>18450</v>
      </c>
      <c r="ET3" s="195" t="s">
        <v>18451</v>
      </c>
      <c r="EU3" s="195" t="s">
        <v>18452</v>
      </c>
      <c r="EV3" s="195" t="s">
        <v>18453</v>
      </c>
      <c r="EW3" s="195" t="s">
        <v>18454</v>
      </c>
      <c r="EX3" s="195" t="s">
        <v>18455</v>
      </c>
      <c r="EY3" s="195" t="s">
        <v>18456</v>
      </c>
      <c r="EZ3" s="195" t="s">
        <v>18457</v>
      </c>
      <c r="FA3" s="195" t="s">
        <v>18458</v>
      </c>
      <c r="FB3" s="195" t="s">
        <v>18459</v>
      </c>
      <c r="FC3" s="195" t="s">
        <v>18460</v>
      </c>
      <c r="FD3" s="195" t="s">
        <v>18461</v>
      </c>
      <c r="FE3" s="198" t="s">
        <v>18462</v>
      </c>
      <c r="FF3" s="185"/>
      <c r="FG3" s="185"/>
      <c r="FH3" s="185"/>
      <c r="FI3" s="185"/>
      <c r="FJ3" s="185"/>
      <c r="FK3" s="185"/>
      <c r="FL3" s="185"/>
      <c r="FM3" s="185"/>
      <c r="FN3" s="185"/>
      <c r="FO3" s="185"/>
      <c r="FP3" s="185"/>
      <c r="FQ3" s="185"/>
      <c r="FR3" s="185"/>
      <c r="FS3" s="185"/>
      <c r="FT3" s="185"/>
      <c r="FU3" s="185"/>
      <c r="FV3" s="185"/>
      <c r="FW3" s="185"/>
      <c r="FX3" s="185"/>
      <c r="FY3" s="185"/>
      <c r="FZ3" s="185"/>
      <c r="GA3" s="185"/>
      <c r="GB3" s="185"/>
      <c r="GC3" s="185"/>
      <c r="GD3" s="185"/>
      <c r="GE3" s="185"/>
      <c r="GF3" s="185"/>
    </row>
    <row r="4" spans="1:188" s="187" customFormat="1" ht="15" customHeight="1" x14ac:dyDescent="0.25">
      <c r="A4" s="94" t="s">
        <v>18304</v>
      </c>
      <c r="B4" s="97">
        <v>0</v>
      </c>
      <c r="C4" s="98">
        <v>1.06</v>
      </c>
      <c r="D4" s="98">
        <v>2.81</v>
      </c>
      <c r="E4" s="98">
        <v>6.04</v>
      </c>
      <c r="F4" s="98">
        <v>7.64</v>
      </c>
      <c r="G4" s="98">
        <v>12.07</v>
      </c>
      <c r="H4" s="98">
        <v>16.09</v>
      </c>
      <c r="I4" s="98">
        <v>28.8</v>
      </c>
      <c r="J4" s="98">
        <v>41</v>
      </c>
      <c r="K4" s="98">
        <v>48.27</v>
      </c>
      <c r="L4" s="98">
        <v>52.2</v>
      </c>
      <c r="M4" s="98">
        <v>58.74</v>
      </c>
      <c r="N4" s="98">
        <v>66.989999999999995</v>
      </c>
      <c r="O4" s="98">
        <v>81.91</v>
      </c>
      <c r="P4" s="98">
        <v>84.32</v>
      </c>
      <c r="Q4" s="98">
        <v>107.25</v>
      </c>
      <c r="R4" s="98">
        <v>116.5</v>
      </c>
      <c r="S4" s="98">
        <v>126.74</v>
      </c>
      <c r="T4" s="98">
        <v>139.1</v>
      </c>
      <c r="U4" s="98">
        <v>172.19</v>
      </c>
      <c r="V4" s="98">
        <v>207.92</v>
      </c>
      <c r="W4" s="98">
        <v>232.48</v>
      </c>
      <c r="X4" s="98">
        <v>265.94</v>
      </c>
      <c r="Y4" s="98">
        <v>275.27</v>
      </c>
      <c r="Z4" s="98">
        <v>284.45999999999998</v>
      </c>
      <c r="AA4" s="130">
        <v>285.3</v>
      </c>
      <c r="AB4" s="97">
        <v>72.09</v>
      </c>
      <c r="AC4" s="98">
        <v>89.87</v>
      </c>
      <c r="AD4" s="98">
        <v>106.2</v>
      </c>
      <c r="AE4" s="98">
        <v>126.45</v>
      </c>
      <c r="AF4" s="98">
        <v>130.12</v>
      </c>
      <c r="AG4" s="98">
        <v>139.68</v>
      </c>
      <c r="AH4" s="98">
        <v>178.26</v>
      </c>
      <c r="AI4" s="98">
        <v>170.92000000000002</v>
      </c>
      <c r="AJ4" s="99">
        <v>267.08</v>
      </c>
      <c r="AK4" s="97">
        <v>80.94</v>
      </c>
      <c r="AL4" s="98">
        <v>93.15</v>
      </c>
      <c r="AM4" s="98">
        <v>104.27</v>
      </c>
      <c r="AN4" s="98">
        <v>117.14</v>
      </c>
      <c r="AO4" s="98">
        <v>129.47</v>
      </c>
      <c r="AP4" s="98">
        <v>152.31</v>
      </c>
      <c r="AQ4" s="98">
        <v>168.11</v>
      </c>
      <c r="AR4" s="98">
        <v>187.37</v>
      </c>
      <c r="AS4" s="98">
        <v>208.63</v>
      </c>
      <c r="AT4" s="99">
        <v>326.52999999999997</v>
      </c>
      <c r="AU4" s="97">
        <v>149.63999999999999</v>
      </c>
      <c r="AV4" s="98">
        <v>159.67999999999998</v>
      </c>
      <c r="AW4" s="98">
        <v>186.10999999999999</v>
      </c>
      <c r="AX4" s="98">
        <v>204.41</v>
      </c>
      <c r="AY4" s="98">
        <v>222.06</v>
      </c>
      <c r="AZ4" s="98">
        <v>239.68</v>
      </c>
      <c r="BA4" s="98">
        <v>246.59999999999997</v>
      </c>
      <c r="BB4" s="98">
        <v>264.13</v>
      </c>
      <c r="BC4" s="99">
        <v>272.37</v>
      </c>
      <c r="BD4" s="97">
        <v>250.91</v>
      </c>
      <c r="BE4" s="98">
        <v>264.3</v>
      </c>
      <c r="BF4" s="98">
        <v>274.7</v>
      </c>
      <c r="BG4" s="98">
        <v>297.87</v>
      </c>
      <c r="BH4" s="98">
        <v>315.07</v>
      </c>
      <c r="BI4" s="99">
        <v>332.44</v>
      </c>
      <c r="BJ4" s="97">
        <v>107.25</v>
      </c>
      <c r="BK4" s="98">
        <v>123.42</v>
      </c>
      <c r="BL4" s="98">
        <v>139.43</v>
      </c>
      <c r="BM4" s="98">
        <v>154.57</v>
      </c>
      <c r="BN4" s="98">
        <v>175.49</v>
      </c>
      <c r="BO4" s="99">
        <v>182.91</v>
      </c>
      <c r="BP4" s="158"/>
      <c r="BQ4" s="159"/>
      <c r="BR4" s="159"/>
      <c r="BS4" s="159"/>
      <c r="BT4" s="159"/>
      <c r="BU4" s="160">
        <v>189.14</v>
      </c>
      <c r="BV4" s="160">
        <v>200.89</v>
      </c>
      <c r="BW4" s="160">
        <v>207.78</v>
      </c>
      <c r="BX4" s="160">
        <v>284.86</v>
      </c>
      <c r="BY4" s="160">
        <v>198.67999999999998</v>
      </c>
      <c r="BZ4" s="160"/>
      <c r="CA4" s="160">
        <v>247.43</v>
      </c>
      <c r="CB4" s="160">
        <v>275.88</v>
      </c>
      <c r="CC4" s="160"/>
      <c r="CD4" s="161"/>
      <c r="CE4" s="97"/>
      <c r="CF4" s="98"/>
      <c r="CG4" s="98"/>
      <c r="CH4" s="98"/>
      <c r="CI4" s="98">
        <v>104.64</v>
      </c>
      <c r="CJ4" s="98">
        <v>96.24</v>
      </c>
      <c r="CK4" s="98">
        <v>59.82</v>
      </c>
      <c r="CL4" s="98"/>
      <c r="CM4" s="98"/>
      <c r="CN4" s="98">
        <v>43.730000000000004</v>
      </c>
      <c r="CO4" s="98">
        <v>36.47</v>
      </c>
      <c r="CP4" s="98"/>
      <c r="CQ4" s="98"/>
      <c r="CR4" s="98">
        <v>23.209999999999994</v>
      </c>
      <c r="CS4" s="98"/>
      <c r="CT4" s="98">
        <v>17.579999999999998</v>
      </c>
      <c r="CU4" s="98">
        <v>21.970000000000006</v>
      </c>
      <c r="CV4" s="98"/>
      <c r="CW4" s="98"/>
      <c r="CX4" s="98">
        <v>16.340000000000003</v>
      </c>
      <c r="CY4" s="98"/>
      <c r="CZ4" s="98"/>
      <c r="DA4" s="98">
        <v>13.549999999999999</v>
      </c>
      <c r="DB4" s="98">
        <v>12.570000000000009</v>
      </c>
      <c r="DC4" s="98">
        <v>10.640000000000002</v>
      </c>
      <c r="DD4" s="98">
        <v>9.8700000000000063</v>
      </c>
      <c r="DE4" s="98">
        <v>8.7200000000000006</v>
      </c>
      <c r="DF4" s="98">
        <v>9.9299999999999944</v>
      </c>
      <c r="DG4" s="98">
        <v>10.349999999999996</v>
      </c>
      <c r="DH4" s="98">
        <v>11.250000000000002</v>
      </c>
      <c r="DI4" s="98">
        <v>12.170000000000003</v>
      </c>
      <c r="DJ4" s="98"/>
      <c r="DK4" s="98"/>
      <c r="DL4" s="98">
        <v>15.58</v>
      </c>
      <c r="DM4" s="98"/>
      <c r="DN4" s="98"/>
      <c r="DO4" s="98"/>
      <c r="DP4" s="98">
        <v>20.239999999999995</v>
      </c>
      <c r="DQ4" s="98"/>
      <c r="DR4" s="98"/>
      <c r="DS4" s="98">
        <v>23.310000000000002</v>
      </c>
      <c r="DT4" s="98"/>
      <c r="DU4" s="98"/>
      <c r="DV4" s="98">
        <v>32.42</v>
      </c>
      <c r="DW4" s="98">
        <v>40.159999999999997</v>
      </c>
      <c r="DX4" s="98">
        <v>58.17</v>
      </c>
      <c r="DY4" s="98">
        <v>72.73</v>
      </c>
      <c r="DZ4" s="98">
        <v>91.64</v>
      </c>
      <c r="EA4" s="98">
        <v>108.54</v>
      </c>
      <c r="EB4" s="98">
        <v>137.42999999999998</v>
      </c>
      <c r="EC4" s="98">
        <v>161.85999999999999</v>
      </c>
      <c r="ED4" s="98">
        <v>172.17999999999998</v>
      </c>
      <c r="EE4" s="99">
        <v>176.87999999999997</v>
      </c>
      <c r="EF4" s="97">
        <v>9.4500000000000011</v>
      </c>
      <c r="EG4" s="132"/>
      <c r="EH4" s="132"/>
      <c r="EI4" s="98">
        <v>6.4499999999999993</v>
      </c>
      <c r="EJ4" s="98">
        <v>5.34</v>
      </c>
      <c r="EK4" s="98"/>
      <c r="EL4" s="98"/>
      <c r="EM4" s="98"/>
      <c r="EN4" s="98"/>
      <c r="EO4" s="98"/>
      <c r="EP4" s="98">
        <v>24.93</v>
      </c>
      <c r="EQ4" s="98"/>
      <c r="ER4" s="98">
        <v>32.17</v>
      </c>
      <c r="ES4" s="98"/>
      <c r="ET4" s="98"/>
      <c r="EU4" s="98">
        <v>37.479999999999997</v>
      </c>
      <c r="EV4" s="98"/>
      <c r="EW4" s="98">
        <v>56.15</v>
      </c>
      <c r="EX4" s="98">
        <v>80.66</v>
      </c>
      <c r="EY4" s="98">
        <v>94.309999999999988</v>
      </c>
      <c r="EZ4" s="98">
        <v>122.36999999999999</v>
      </c>
      <c r="FA4" s="98">
        <v>136.26</v>
      </c>
      <c r="FB4" s="98">
        <v>154.01</v>
      </c>
      <c r="FC4" s="98">
        <v>170.85999999999999</v>
      </c>
      <c r="FD4" s="98">
        <v>184.54</v>
      </c>
      <c r="FE4" s="99">
        <v>229.47</v>
      </c>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row>
    <row r="5" spans="1:188" s="187" customFormat="1" ht="15" customHeight="1" x14ac:dyDescent="0.25">
      <c r="A5" s="95" t="s">
        <v>18305</v>
      </c>
      <c r="B5" s="100">
        <v>1.06</v>
      </c>
      <c r="C5" s="92">
        <v>0</v>
      </c>
      <c r="D5" s="92">
        <v>1.75</v>
      </c>
      <c r="E5" s="92">
        <v>4.9800000000000004</v>
      </c>
      <c r="F5" s="92">
        <v>6.58</v>
      </c>
      <c r="G5" s="92">
        <v>11.01</v>
      </c>
      <c r="H5" s="92">
        <v>15.03</v>
      </c>
      <c r="I5" s="92">
        <v>27.740000000000002</v>
      </c>
      <c r="J5" s="92">
        <v>39.94</v>
      </c>
      <c r="K5" s="92">
        <v>47.21</v>
      </c>
      <c r="L5" s="92">
        <v>51.14</v>
      </c>
      <c r="M5" s="92">
        <v>57.68</v>
      </c>
      <c r="N5" s="92">
        <v>65.929999999999993</v>
      </c>
      <c r="O5" s="92">
        <v>80.849999999999994</v>
      </c>
      <c r="P5" s="92">
        <v>83.259999999999991</v>
      </c>
      <c r="Q5" s="92">
        <v>106.19</v>
      </c>
      <c r="R5" s="92">
        <v>115.44</v>
      </c>
      <c r="S5" s="92">
        <v>125.67999999999999</v>
      </c>
      <c r="T5" s="92">
        <v>138.04</v>
      </c>
      <c r="U5" s="92">
        <v>171.13</v>
      </c>
      <c r="V5" s="92">
        <v>206.85999999999999</v>
      </c>
      <c r="W5" s="92">
        <v>231.42</v>
      </c>
      <c r="X5" s="92">
        <v>264.88</v>
      </c>
      <c r="Y5" s="92">
        <v>274.20999999999998</v>
      </c>
      <c r="Z5" s="92">
        <v>283.39999999999998</v>
      </c>
      <c r="AA5" s="93">
        <v>284.24</v>
      </c>
      <c r="AB5" s="100">
        <v>71.03</v>
      </c>
      <c r="AC5" s="92">
        <v>88.81</v>
      </c>
      <c r="AD5" s="92">
        <v>105.14</v>
      </c>
      <c r="AE5" s="92">
        <v>125.39</v>
      </c>
      <c r="AF5" s="92">
        <v>129.06</v>
      </c>
      <c r="AG5" s="92">
        <v>138.62</v>
      </c>
      <c r="AH5" s="92">
        <v>177.2</v>
      </c>
      <c r="AI5" s="92">
        <v>169.86</v>
      </c>
      <c r="AJ5" s="101">
        <v>266.02</v>
      </c>
      <c r="AK5" s="100">
        <v>79.88</v>
      </c>
      <c r="AL5" s="92">
        <v>92.09</v>
      </c>
      <c r="AM5" s="92">
        <v>103.21</v>
      </c>
      <c r="AN5" s="92">
        <v>116.08</v>
      </c>
      <c r="AO5" s="92">
        <v>128.41</v>
      </c>
      <c r="AP5" s="92">
        <v>151.25</v>
      </c>
      <c r="AQ5" s="92">
        <v>167.05</v>
      </c>
      <c r="AR5" s="92">
        <v>186.31</v>
      </c>
      <c r="AS5" s="92">
        <v>207.57</v>
      </c>
      <c r="AT5" s="101">
        <v>325.47000000000003</v>
      </c>
      <c r="AU5" s="100">
        <v>148.57999999999998</v>
      </c>
      <c r="AV5" s="92">
        <v>158.61999999999998</v>
      </c>
      <c r="AW5" s="92">
        <v>185.04999999999998</v>
      </c>
      <c r="AX5" s="92">
        <v>203.35</v>
      </c>
      <c r="AY5" s="92">
        <v>221</v>
      </c>
      <c r="AZ5" s="92">
        <v>238.62</v>
      </c>
      <c r="BA5" s="92">
        <v>245.53999999999996</v>
      </c>
      <c r="BB5" s="92">
        <v>263.07</v>
      </c>
      <c r="BC5" s="101">
        <v>271.31</v>
      </c>
      <c r="BD5" s="100">
        <v>249.85</v>
      </c>
      <c r="BE5" s="92">
        <v>263.24</v>
      </c>
      <c r="BF5" s="92">
        <v>273.64</v>
      </c>
      <c r="BG5" s="92">
        <v>296.81</v>
      </c>
      <c r="BH5" s="92">
        <v>314.01</v>
      </c>
      <c r="BI5" s="101">
        <v>331.38</v>
      </c>
      <c r="BJ5" s="100">
        <v>106.19</v>
      </c>
      <c r="BK5" s="92">
        <v>122.36</v>
      </c>
      <c r="BL5" s="92">
        <v>138.37</v>
      </c>
      <c r="BM5" s="92">
        <v>153.51</v>
      </c>
      <c r="BN5" s="92">
        <v>174.43</v>
      </c>
      <c r="BO5" s="101">
        <v>181.85</v>
      </c>
      <c r="BP5" s="162"/>
      <c r="BQ5" s="163"/>
      <c r="BR5" s="163"/>
      <c r="BS5" s="163"/>
      <c r="BT5" s="163"/>
      <c r="BU5" s="164">
        <v>188.07999999999998</v>
      </c>
      <c r="BV5" s="164">
        <v>199.82999999999998</v>
      </c>
      <c r="BW5" s="164">
        <v>206.72</v>
      </c>
      <c r="BX5" s="164">
        <v>283.8</v>
      </c>
      <c r="BY5" s="164">
        <v>197.61999999999998</v>
      </c>
      <c r="BZ5" s="164"/>
      <c r="CA5" s="164">
        <v>246.37</v>
      </c>
      <c r="CB5" s="164">
        <v>274.82</v>
      </c>
      <c r="CC5" s="164"/>
      <c r="CD5" s="165"/>
      <c r="CE5" s="100"/>
      <c r="CF5" s="92"/>
      <c r="CG5" s="92"/>
      <c r="CH5" s="92"/>
      <c r="CI5" s="92">
        <v>103.58</v>
      </c>
      <c r="CJ5" s="92">
        <v>95.179999999999993</v>
      </c>
      <c r="CK5" s="92">
        <v>58.760000000000005</v>
      </c>
      <c r="CL5" s="92"/>
      <c r="CM5" s="92"/>
      <c r="CN5" s="92">
        <v>42.67</v>
      </c>
      <c r="CO5" s="92">
        <v>35.409999999999997</v>
      </c>
      <c r="CP5" s="92"/>
      <c r="CQ5" s="92"/>
      <c r="CR5" s="92">
        <v>22.149999999999995</v>
      </c>
      <c r="CS5" s="92"/>
      <c r="CT5" s="92">
        <v>16.52</v>
      </c>
      <c r="CU5" s="92">
        <v>20.910000000000004</v>
      </c>
      <c r="CV5" s="92"/>
      <c r="CW5" s="92"/>
      <c r="CX5" s="92">
        <v>15.280000000000005</v>
      </c>
      <c r="CY5" s="92"/>
      <c r="CZ5" s="92"/>
      <c r="DA5" s="92">
        <v>12.489999999999998</v>
      </c>
      <c r="DB5" s="92">
        <v>11.510000000000009</v>
      </c>
      <c r="DC5" s="92">
        <v>9.5800000000000018</v>
      </c>
      <c r="DD5" s="92">
        <v>8.8100000000000058</v>
      </c>
      <c r="DE5" s="92">
        <v>7.66</v>
      </c>
      <c r="DF5" s="92">
        <v>8.8699999999999939</v>
      </c>
      <c r="DG5" s="92">
        <v>9.2899999999999956</v>
      </c>
      <c r="DH5" s="92">
        <v>10.190000000000001</v>
      </c>
      <c r="DI5" s="92">
        <v>11.110000000000003</v>
      </c>
      <c r="DJ5" s="92"/>
      <c r="DK5" s="92"/>
      <c r="DL5" s="92">
        <v>14.52</v>
      </c>
      <c r="DM5" s="92"/>
      <c r="DN5" s="92"/>
      <c r="DO5" s="92"/>
      <c r="DP5" s="92">
        <v>19.179999999999996</v>
      </c>
      <c r="DQ5" s="92"/>
      <c r="DR5" s="92"/>
      <c r="DS5" s="92">
        <v>22.250000000000004</v>
      </c>
      <c r="DT5" s="92"/>
      <c r="DU5" s="92"/>
      <c r="DV5" s="92">
        <v>31.360000000000003</v>
      </c>
      <c r="DW5" s="92">
        <v>39.099999999999994</v>
      </c>
      <c r="DX5" s="92">
        <v>57.11</v>
      </c>
      <c r="DY5" s="92">
        <v>71.67</v>
      </c>
      <c r="DZ5" s="92">
        <v>90.58</v>
      </c>
      <c r="EA5" s="92">
        <v>107.48</v>
      </c>
      <c r="EB5" s="92">
        <v>136.36999999999998</v>
      </c>
      <c r="EC5" s="92">
        <v>160.79999999999998</v>
      </c>
      <c r="ED5" s="92">
        <v>171.11999999999998</v>
      </c>
      <c r="EE5" s="101">
        <v>175.81999999999996</v>
      </c>
      <c r="EF5" s="120">
        <v>8.39</v>
      </c>
      <c r="EG5" s="126"/>
      <c r="EH5" s="126"/>
      <c r="EI5" s="121">
        <v>5.39</v>
      </c>
      <c r="EJ5" s="121">
        <v>4.28</v>
      </c>
      <c r="EK5" s="92"/>
      <c r="EL5" s="92"/>
      <c r="EM5" s="92"/>
      <c r="EN5" s="92"/>
      <c r="EO5" s="92"/>
      <c r="EP5" s="92">
        <v>23.87</v>
      </c>
      <c r="EQ5" s="92"/>
      <c r="ER5" s="92">
        <v>31.11</v>
      </c>
      <c r="ES5" s="92"/>
      <c r="ET5" s="92"/>
      <c r="EU5" s="92">
        <v>36.42</v>
      </c>
      <c r="EV5" s="92"/>
      <c r="EW5" s="92">
        <v>55.09</v>
      </c>
      <c r="EX5" s="92">
        <v>79.599999999999994</v>
      </c>
      <c r="EY5" s="92">
        <v>93.249999999999986</v>
      </c>
      <c r="EZ5" s="92">
        <v>121.30999999999999</v>
      </c>
      <c r="FA5" s="92">
        <v>135.19999999999999</v>
      </c>
      <c r="FB5" s="92">
        <v>152.94999999999999</v>
      </c>
      <c r="FC5" s="92">
        <v>169.79999999999998</v>
      </c>
      <c r="FD5" s="92">
        <v>183.48</v>
      </c>
      <c r="FE5" s="101">
        <v>228.41</v>
      </c>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row>
    <row r="6" spans="1:188" s="187" customFormat="1" ht="15" customHeight="1" x14ac:dyDescent="0.25">
      <c r="A6" s="95" t="s">
        <v>18306</v>
      </c>
      <c r="B6" s="100">
        <v>2.81</v>
      </c>
      <c r="C6" s="92">
        <v>1.75</v>
      </c>
      <c r="D6" s="92">
        <v>0</v>
      </c>
      <c r="E6" s="92">
        <v>3.23</v>
      </c>
      <c r="F6" s="92">
        <v>4.83</v>
      </c>
      <c r="G6" s="92">
        <v>9.26</v>
      </c>
      <c r="H6" s="92">
        <v>13.28</v>
      </c>
      <c r="I6" s="92">
        <v>25.990000000000002</v>
      </c>
      <c r="J6" s="92">
        <v>38.19</v>
      </c>
      <c r="K6" s="92">
        <v>45.46</v>
      </c>
      <c r="L6" s="92">
        <v>49.39</v>
      </c>
      <c r="M6" s="92">
        <v>55.93</v>
      </c>
      <c r="N6" s="92">
        <v>64.179999999999993</v>
      </c>
      <c r="O6" s="92">
        <v>79.099999999999994</v>
      </c>
      <c r="P6" s="92">
        <v>81.509999999999991</v>
      </c>
      <c r="Q6" s="92">
        <v>104.44</v>
      </c>
      <c r="R6" s="92">
        <v>113.69</v>
      </c>
      <c r="S6" s="92">
        <v>123.92999999999999</v>
      </c>
      <c r="T6" s="92">
        <v>136.29</v>
      </c>
      <c r="U6" s="92">
        <v>169.38</v>
      </c>
      <c r="V6" s="92">
        <v>205.10999999999999</v>
      </c>
      <c r="W6" s="92">
        <v>229.67</v>
      </c>
      <c r="X6" s="92">
        <v>263.13</v>
      </c>
      <c r="Y6" s="92">
        <v>272.45999999999998</v>
      </c>
      <c r="Z6" s="92">
        <v>281.64999999999998</v>
      </c>
      <c r="AA6" s="93">
        <v>282.49</v>
      </c>
      <c r="AB6" s="100">
        <v>69.28</v>
      </c>
      <c r="AC6" s="92">
        <v>87.06</v>
      </c>
      <c r="AD6" s="92">
        <v>103.39</v>
      </c>
      <c r="AE6" s="92">
        <v>123.64</v>
      </c>
      <c r="AF6" s="92">
        <v>127.31</v>
      </c>
      <c r="AG6" s="92">
        <v>136.87</v>
      </c>
      <c r="AH6" s="92">
        <v>175.45</v>
      </c>
      <c r="AI6" s="92">
        <v>168.11</v>
      </c>
      <c r="AJ6" s="101">
        <v>264.27</v>
      </c>
      <c r="AK6" s="100">
        <v>78.13</v>
      </c>
      <c r="AL6" s="92">
        <v>90.34</v>
      </c>
      <c r="AM6" s="92">
        <v>101.46</v>
      </c>
      <c r="AN6" s="92">
        <v>114.33</v>
      </c>
      <c r="AO6" s="92">
        <v>126.66</v>
      </c>
      <c r="AP6" s="92">
        <v>149.5</v>
      </c>
      <c r="AQ6" s="92">
        <v>165.3</v>
      </c>
      <c r="AR6" s="92">
        <v>184.56</v>
      </c>
      <c r="AS6" s="92">
        <v>205.82</v>
      </c>
      <c r="AT6" s="101">
        <v>323.72000000000003</v>
      </c>
      <c r="AU6" s="100">
        <v>146.82999999999998</v>
      </c>
      <c r="AV6" s="92">
        <v>156.86999999999998</v>
      </c>
      <c r="AW6" s="92">
        <v>183.29999999999998</v>
      </c>
      <c r="AX6" s="92">
        <v>201.6</v>
      </c>
      <c r="AY6" s="92">
        <v>219.25</v>
      </c>
      <c r="AZ6" s="92">
        <v>236.87</v>
      </c>
      <c r="BA6" s="92">
        <v>243.78999999999996</v>
      </c>
      <c r="BB6" s="92">
        <v>261.32</v>
      </c>
      <c r="BC6" s="101">
        <v>269.56</v>
      </c>
      <c r="BD6" s="100">
        <v>248.1</v>
      </c>
      <c r="BE6" s="92">
        <v>261.49</v>
      </c>
      <c r="BF6" s="92">
        <v>271.89</v>
      </c>
      <c r="BG6" s="92">
        <v>295.06</v>
      </c>
      <c r="BH6" s="92">
        <v>312.26</v>
      </c>
      <c r="BI6" s="101">
        <v>329.63</v>
      </c>
      <c r="BJ6" s="100">
        <v>104.44</v>
      </c>
      <c r="BK6" s="92">
        <v>120.61</v>
      </c>
      <c r="BL6" s="92">
        <v>136.62</v>
      </c>
      <c r="BM6" s="92">
        <v>151.76</v>
      </c>
      <c r="BN6" s="92">
        <v>172.68</v>
      </c>
      <c r="BO6" s="101">
        <v>180.1</v>
      </c>
      <c r="BP6" s="138"/>
      <c r="BQ6" s="139"/>
      <c r="BR6" s="139"/>
      <c r="BS6" s="139"/>
      <c r="BT6" s="139"/>
      <c r="BU6" s="140">
        <v>186.32999999999998</v>
      </c>
      <c r="BV6" s="140">
        <v>198.07999999999998</v>
      </c>
      <c r="BW6" s="140">
        <v>204.97</v>
      </c>
      <c r="BX6" s="140">
        <v>282.05</v>
      </c>
      <c r="BY6" s="140">
        <v>195.86999999999998</v>
      </c>
      <c r="BZ6" s="140"/>
      <c r="CA6" s="140">
        <v>244.62</v>
      </c>
      <c r="CB6" s="140">
        <v>273.07</v>
      </c>
      <c r="CC6" s="140"/>
      <c r="CD6" s="141"/>
      <c r="CE6" s="100"/>
      <c r="CF6" s="92"/>
      <c r="CG6" s="92"/>
      <c r="CH6" s="92"/>
      <c r="CI6" s="92">
        <v>105.33</v>
      </c>
      <c r="CJ6" s="92">
        <v>96.929999999999993</v>
      </c>
      <c r="CK6" s="92">
        <v>60.510000000000005</v>
      </c>
      <c r="CL6" s="92"/>
      <c r="CM6" s="92"/>
      <c r="CN6" s="92">
        <v>44.42</v>
      </c>
      <c r="CO6" s="92">
        <v>37.159999999999997</v>
      </c>
      <c r="CP6" s="92"/>
      <c r="CQ6" s="92"/>
      <c r="CR6" s="92">
        <v>23.899999999999995</v>
      </c>
      <c r="CS6" s="92"/>
      <c r="CT6" s="92">
        <v>18.27</v>
      </c>
      <c r="CU6" s="92">
        <v>22.660000000000004</v>
      </c>
      <c r="CV6" s="92"/>
      <c r="CW6" s="92"/>
      <c r="CX6" s="92">
        <v>17.030000000000005</v>
      </c>
      <c r="CY6" s="92"/>
      <c r="CZ6" s="92"/>
      <c r="DA6" s="92">
        <v>14.239999999999998</v>
      </c>
      <c r="DB6" s="92">
        <v>13.260000000000009</v>
      </c>
      <c r="DC6" s="92">
        <v>11.330000000000002</v>
      </c>
      <c r="DD6" s="92">
        <v>10.560000000000006</v>
      </c>
      <c r="DE6" s="92">
        <v>9.41</v>
      </c>
      <c r="DF6" s="92">
        <v>10.619999999999994</v>
      </c>
      <c r="DG6" s="92">
        <v>11.039999999999996</v>
      </c>
      <c r="DH6" s="92">
        <v>11.940000000000001</v>
      </c>
      <c r="DI6" s="92">
        <v>12.860000000000003</v>
      </c>
      <c r="DJ6" s="92"/>
      <c r="DK6" s="92"/>
      <c r="DL6" s="92">
        <v>16.27</v>
      </c>
      <c r="DM6" s="92"/>
      <c r="DN6" s="92"/>
      <c r="DO6" s="92"/>
      <c r="DP6" s="92">
        <v>20.929999999999996</v>
      </c>
      <c r="DQ6" s="92"/>
      <c r="DR6" s="92"/>
      <c r="DS6" s="92">
        <v>24.000000000000004</v>
      </c>
      <c r="DT6" s="92"/>
      <c r="DU6" s="92"/>
      <c r="DV6" s="92">
        <v>33.11</v>
      </c>
      <c r="DW6" s="92">
        <v>40.849999999999994</v>
      </c>
      <c r="DX6" s="92">
        <v>58.86</v>
      </c>
      <c r="DY6" s="92">
        <v>73.42</v>
      </c>
      <c r="DZ6" s="92">
        <v>92.33</v>
      </c>
      <c r="EA6" s="92">
        <v>109.23</v>
      </c>
      <c r="EB6" s="92">
        <v>138.11999999999998</v>
      </c>
      <c r="EC6" s="92">
        <v>162.54999999999998</v>
      </c>
      <c r="ED6" s="92">
        <v>172.86999999999998</v>
      </c>
      <c r="EE6" s="101">
        <v>177.56999999999996</v>
      </c>
      <c r="EF6" s="100">
        <v>10.14</v>
      </c>
      <c r="EG6" s="126"/>
      <c r="EH6" s="126"/>
      <c r="EI6" s="92">
        <v>7.14</v>
      </c>
      <c r="EJ6" s="92">
        <v>6.03</v>
      </c>
      <c r="EK6" s="92"/>
      <c r="EL6" s="92"/>
      <c r="EM6" s="92"/>
      <c r="EN6" s="92"/>
      <c r="EO6" s="92"/>
      <c r="EP6" s="92">
        <v>25.62</v>
      </c>
      <c r="EQ6" s="92"/>
      <c r="ER6" s="92">
        <v>32.86</v>
      </c>
      <c r="ES6" s="92"/>
      <c r="ET6" s="92"/>
      <c r="EU6" s="92">
        <v>38.17</v>
      </c>
      <c r="EV6" s="92"/>
      <c r="EW6" s="92">
        <v>56.84</v>
      </c>
      <c r="EX6" s="92">
        <v>81.349999999999994</v>
      </c>
      <c r="EY6" s="92">
        <v>94.999999999999986</v>
      </c>
      <c r="EZ6" s="92">
        <v>123.05999999999999</v>
      </c>
      <c r="FA6" s="92">
        <v>136.94999999999999</v>
      </c>
      <c r="FB6" s="92">
        <v>154.69999999999999</v>
      </c>
      <c r="FC6" s="92">
        <v>171.54999999999998</v>
      </c>
      <c r="FD6" s="92">
        <v>185.23</v>
      </c>
      <c r="FE6" s="101">
        <v>230.16</v>
      </c>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row>
    <row r="7" spans="1:188" s="187" customFormat="1" ht="15" customHeight="1" x14ac:dyDescent="0.25">
      <c r="A7" s="95" t="s">
        <v>18307</v>
      </c>
      <c r="B7" s="100">
        <v>6.04</v>
      </c>
      <c r="C7" s="92">
        <v>4.9800000000000004</v>
      </c>
      <c r="D7" s="92">
        <v>3.23</v>
      </c>
      <c r="E7" s="92">
        <v>0</v>
      </c>
      <c r="F7" s="92">
        <v>1.5999999999999996</v>
      </c>
      <c r="G7" s="92">
        <v>6.03</v>
      </c>
      <c r="H7" s="92">
        <v>10.050000000000001</v>
      </c>
      <c r="I7" s="92">
        <v>22.76</v>
      </c>
      <c r="J7" s="92">
        <v>34.96</v>
      </c>
      <c r="K7" s="92">
        <v>42.230000000000004</v>
      </c>
      <c r="L7" s="92">
        <v>46.160000000000004</v>
      </c>
      <c r="M7" s="92">
        <v>52.7</v>
      </c>
      <c r="N7" s="92">
        <v>60.949999999999996</v>
      </c>
      <c r="O7" s="92">
        <v>75.86999999999999</v>
      </c>
      <c r="P7" s="92">
        <v>78.279999999999987</v>
      </c>
      <c r="Q7" s="92">
        <v>101.21</v>
      </c>
      <c r="R7" s="92">
        <v>110.46</v>
      </c>
      <c r="S7" s="92">
        <v>120.69999999999999</v>
      </c>
      <c r="T7" s="92">
        <v>133.06</v>
      </c>
      <c r="U7" s="92">
        <v>166.15</v>
      </c>
      <c r="V7" s="92">
        <v>201.88</v>
      </c>
      <c r="W7" s="92">
        <v>226.44</v>
      </c>
      <c r="X7" s="92">
        <v>259.89999999999998</v>
      </c>
      <c r="Y7" s="92">
        <v>269.22999999999996</v>
      </c>
      <c r="Z7" s="92">
        <v>278.41999999999996</v>
      </c>
      <c r="AA7" s="93">
        <v>279.26</v>
      </c>
      <c r="AB7" s="100">
        <v>66.050000000000011</v>
      </c>
      <c r="AC7" s="92">
        <v>83.830000000000013</v>
      </c>
      <c r="AD7" s="92">
        <v>100.16000000000001</v>
      </c>
      <c r="AE7" s="92">
        <v>120.41000000000001</v>
      </c>
      <c r="AF7" s="92">
        <v>124.08000000000001</v>
      </c>
      <c r="AG7" s="92">
        <v>133.64000000000001</v>
      </c>
      <c r="AH7" s="92">
        <v>172.22000000000003</v>
      </c>
      <c r="AI7" s="92">
        <v>164.88</v>
      </c>
      <c r="AJ7" s="101">
        <v>261.04000000000002</v>
      </c>
      <c r="AK7" s="100">
        <v>74.899999999999991</v>
      </c>
      <c r="AL7" s="92">
        <v>87.109999999999985</v>
      </c>
      <c r="AM7" s="92">
        <v>98.22999999999999</v>
      </c>
      <c r="AN7" s="92">
        <v>111.1</v>
      </c>
      <c r="AO7" s="92">
        <v>123.42999999999999</v>
      </c>
      <c r="AP7" s="92">
        <v>146.26999999999998</v>
      </c>
      <c r="AQ7" s="92">
        <v>162.07</v>
      </c>
      <c r="AR7" s="92">
        <v>181.32999999999998</v>
      </c>
      <c r="AS7" s="92">
        <v>202.58999999999997</v>
      </c>
      <c r="AT7" s="101">
        <v>320.49</v>
      </c>
      <c r="AU7" s="100">
        <v>143.6</v>
      </c>
      <c r="AV7" s="92">
        <v>153.63999999999999</v>
      </c>
      <c r="AW7" s="92">
        <v>180.07</v>
      </c>
      <c r="AX7" s="92">
        <v>198.37</v>
      </c>
      <c r="AY7" s="92">
        <v>216.01999999999998</v>
      </c>
      <c r="AZ7" s="92">
        <v>233.64</v>
      </c>
      <c r="BA7" s="92">
        <v>240.56</v>
      </c>
      <c r="BB7" s="92">
        <v>258.08999999999997</v>
      </c>
      <c r="BC7" s="101">
        <v>266.33</v>
      </c>
      <c r="BD7" s="100">
        <v>244.87</v>
      </c>
      <c r="BE7" s="92">
        <v>258.26</v>
      </c>
      <c r="BF7" s="92">
        <v>268.66000000000003</v>
      </c>
      <c r="BG7" s="92">
        <v>291.83</v>
      </c>
      <c r="BH7" s="92">
        <v>309.02999999999997</v>
      </c>
      <c r="BI7" s="101">
        <v>326.39999999999998</v>
      </c>
      <c r="BJ7" s="100">
        <v>113.69</v>
      </c>
      <c r="BK7" s="92">
        <v>120.61</v>
      </c>
      <c r="BL7" s="92">
        <v>136.62</v>
      </c>
      <c r="BM7" s="92">
        <v>151.76</v>
      </c>
      <c r="BN7" s="92">
        <v>172.68</v>
      </c>
      <c r="BO7" s="101">
        <v>180.1</v>
      </c>
      <c r="BP7" s="138"/>
      <c r="BQ7" s="139"/>
      <c r="BR7" s="139"/>
      <c r="BS7" s="139"/>
      <c r="BT7" s="139"/>
      <c r="BU7" s="140">
        <v>183.1</v>
      </c>
      <c r="BV7" s="140">
        <v>194.85</v>
      </c>
      <c r="BW7" s="140">
        <v>201.74</v>
      </c>
      <c r="BX7" s="140">
        <v>278.82</v>
      </c>
      <c r="BY7" s="140">
        <v>195.86999999999998</v>
      </c>
      <c r="BZ7" s="140"/>
      <c r="CA7" s="140">
        <v>241.39</v>
      </c>
      <c r="CB7" s="140">
        <v>269.84000000000003</v>
      </c>
      <c r="CC7" s="140"/>
      <c r="CD7" s="141"/>
      <c r="CE7" s="100"/>
      <c r="CF7" s="92"/>
      <c r="CG7" s="92"/>
      <c r="CH7" s="92"/>
      <c r="CI7" s="92"/>
      <c r="CJ7" s="92"/>
      <c r="CK7" s="92"/>
      <c r="CL7" s="92"/>
      <c r="CM7" s="92"/>
      <c r="CN7" s="92"/>
      <c r="CO7" s="92"/>
      <c r="CP7" s="92"/>
      <c r="CQ7" s="92"/>
      <c r="CR7" s="92"/>
      <c r="CS7" s="92"/>
      <c r="CT7" s="92"/>
      <c r="CU7" s="92"/>
      <c r="CV7" s="92"/>
      <c r="CW7" s="92"/>
      <c r="CX7" s="92"/>
      <c r="CY7" s="92"/>
      <c r="CZ7" s="92"/>
      <c r="DA7" s="92"/>
      <c r="DB7" s="92"/>
      <c r="DC7" s="92"/>
      <c r="DD7" s="92"/>
      <c r="DE7" s="92"/>
      <c r="DF7" s="92"/>
      <c r="DG7" s="92">
        <v>14.269999999999996</v>
      </c>
      <c r="DH7" s="92"/>
      <c r="DI7" s="92"/>
      <c r="DJ7" s="92"/>
      <c r="DK7" s="92"/>
      <c r="DL7" s="92"/>
      <c r="DM7" s="92"/>
      <c r="DN7" s="92"/>
      <c r="DO7" s="92"/>
      <c r="DP7" s="92"/>
      <c r="DQ7" s="92"/>
      <c r="DR7" s="92"/>
      <c r="DS7" s="92"/>
      <c r="DT7" s="92"/>
      <c r="DU7" s="92"/>
      <c r="DV7" s="92"/>
      <c r="DW7" s="92"/>
      <c r="DX7" s="92"/>
      <c r="DY7" s="92"/>
      <c r="DZ7" s="92"/>
      <c r="EA7" s="92"/>
      <c r="EB7" s="92"/>
      <c r="EC7" s="92"/>
      <c r="ED7" s="92"/>
      <c r="EE7" s="101"/>
      <c r="EF7" s="100"/>
      <c r="EG7" s="126"/>
      <c r="EH7" s="126"/>
      <c r="EI7" s="92"/>
      <c r="EJ7" s="92"/>
      <c r="EK7" s="92"/>
      <c r="EL7" s="92"/>
      <c r="EM7" s="92"/>
      <c r="EN7" s="92"/>
      <c r="EO7" s="92"/>
      <c r="EP7" s="92"/>
      <c r="EQ7" s="92"/>
      <c r="ER7" s="92"/>
      <c r="ES7" s="92"/>
      <c r="ET7" s="92"/>
      <c r="EU7" s="92"/>
      <c r="EV7" s="92"/>
      <c r="EW7" s="92"/>
      <c r="EX7" s="92"/>
      <c r="EY7" s="92"/>
      <c r="EZ7" s="92"/>
      <c r="FA7" s="92"/>
      <c r="FB7" s="92"/>
      <c r="FC7" s="92"/>
      <c r="FD7" s="92"/>
      <c r="FE7" s="10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row>
    <row r="8" spans="1:188" s="187" customFormat="1" ht="15" customHeight="1" x14ac:dyDescent="0.25">
      <c r="A8" s="95" t="s">
        <v>18308</v>
      </c>
      <c r="B8" s="100">
        <v>7.64</v>
      </c>
      <c r="C8" s="92">
        <v>6.58</v>
      </c>
      <c r="D8" s="92">
        <v>4.83</v>
      </c>
      <c r="E8" s="92">
        <v>1.5999999999999996</v>
      </c>
      <c r="F8" s="92">
        <v>0</v>
      </c>
      <c r="G8" s="92">
        <v>4.4300000000000006</v>
      </c>
      <c r="H8" s="92">
        <v>8.4499999999999993</v>
      </c>
      <c r="I8" s="92">
        <v>21.16</v>
      </c>
      <c r="J8" s="92">
        <v>33.36</v>
      </c>
      <c r="K8" s="92">
        <v>40.630000000000003</v>
      </c>
      <c r="L8" s="92">
        <v>44.56</v>
      </c>
      <c r="M8" s="92">
        <v>51.1</v>
      </c>
      <c r="N8" s="92">
        <v>59.349999999999994</v>
      </c>
      <c r="O8" s="92">
        <v>74.27</v>
      </c>
      <c r="P8" s="92">
        <v>76.679999999999993</v>
      </c>
      <c r="Q8" s="92">
        <v>99.61</v>
      </c>
      <c r="R8" s="92">
        <v>108.86</v>
      </c>
      <c r="S8" s="92">
        <v>119.1</v>
      </c>
      <c r="T8" s="92">
        <v>131.46</v>
      </c>
      <c r="U8" s="92">
        <v>164.55</v>
      </c>
      <c r="V8" s="92">
        <v>200.28</v>
      </c>
      <c r="W8" s="92">
        <v>224.84</v>
      </c>
      <c r="X8" s="92">
        <v>258.3</v>
      </c>
      <c r="Y8" s="92">
        <v>267.63</v>
      </c>
      <c r="Z8" s="92">
        <v>276.82</v>
      </c>
      <c r="AA8" s="93">
        <v>277.66000000000003</v>
      </c>
      <c r="AB8" s="100">
        <v>64.45</v>
      </c>
      <c r="AC8" s="92">
        <v>82.23</v>
      </c>
      <c r="AD8" s="92">
        <v>98.56</v>
      </c>
      <c r="AE8" s="92">
        <v>118.81</v>
      </c>
      <c r="AF8" s="92">
        <v>122.48</v>
      </c>
      <c r="AG8" s="92">
        <v>132.04000000000002</v>
      </c>
      <c r="AH8" s="92">
        <v>170.62</v>
      </c>
      <c r="AI8" s="92">
        <v>163.28</v>
      </c>
      <c r="AJ8" s="101">
        <v>259.44</v>
      </c>
      <c r="AK8" s="100">
        <v>73.3</v>
      </c>
      <c r="AL8" s="92">
        <v>85.509999999999991</v>
      </c>
      <c r="AM8" s="92">
        <v>96.63</v>
      </c>
      <c r="AN8" s="92">
        <v>109.5</v>
      </c>
      <c r="AO8" s="92">
        <v>121.83</v>
      </c>
      <c r="AP8" s="92">
        <v>144.67000000000002</v>
      </c>
      <c r="AQ8" s="92">
        <v>160.47</v>
      </c>
      <c r="AR8" s="92">
        <v>179.73000000000002</v>
      </c>
      <c r="AS8" s="92">
        <v>200.99</v>
      </c>
      <c r="AT8" s="101">
        <v>318.89</v>
      </c>
      <c r="AU8" s="100">
        <v>142</v>
      </c>
      <c r="AV8" s="92">
        <v>152.04</v>
      </c>
      <c r="AW8" s="92">
        <v>178.47</v>
      </c>
      <c r="AX8" s="92">
        <v>196.77</v>
      </c>
      <c r="AY8" s="92">
        <v>214.42000000000002</v>
      </c>
      <c r="AZ8" s="92">
        <v>232.04000000000002</v>
      </c>
      <c r="BA8" s="92">
        <v>238.95999999999998</v>
      </c>
      <c r="BB8" s="92">
        <v>256.49</v>
      </c>
      <c r="BC8" s="101">
        <v>264.73</v>
      </c>
      <c r="BD8" s="100">
        <v>243.27</v>
      </c>
      <c r="BE8" s="92">
        <v>256.66000000000003</v>
      </c>
      <c r="BF8" s="92">
        <v>267.06</v>
      </c>
      <c r="BG8" s="92">
        <v>290.23</v>
      </c>
      <c r="BH8" s="92">
        <v>307.43</v>
      </c>
      <c r="BI8" s="101">
        <v>324.8</v>
      </c>
      <c r="BJ8" s="100">
        <v>123.92999999999999</v>
      </c>
      <c r="BK8" s="92">
        <v>120.61</v>
      </c>
      <c r="BL8" s="92">
        <v>136.62</v>
      </c>
      <c r="BM8" s="92">
        <v>151.76</v>
      </c>
      <c r="BN8" s="92">
        <v>172.68</v>
      </c>
      <c r="BO8" s="101">
        <v>180.1</v>
      </c>
      <c r="BP8" s="138"/>
      <c r="BQ8" s="139"/>
      <c r="BR8" s="139"/>
      <c r="BS8" s="139"/>
      <c r="BT8" s="139"/>
      <c r="BU8" s="140">
        <v>181.5</v>
      </c>
      <c r="BV8" s="140">
        <v>193.25</v>
      </c>
      <c r="BW8" s="140">
        <v>200.14000000000001</v>
      </c>
      <c r="BX8" s="140">
        <v>277.22000000000003</v>
      </c>
      <c r="BY8" s="140">
        <v>195.86999999999998</v>
      </c>
      <c r="BZ8" s="140"/>
      <c r="CA8" s="140">
        <v>239.79000000000002</v>
      </c>
      <c r="CB8" s="140">
        <v>268.24</v>
      </c>
      <c r="CC8" s="140"/>
      <c r="CD8" s="141"/>
      <c r="CE8" s="100"/>
      <c r="CF8" s="92"/>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v>15.869999999999996</v>
      </c>
      <c r="DH8" s="92"/>
      <c r="DI8" s="92"/>
      <c r="DJ8" s="92"/>
      <c r="DK8" s="92"/>
      <c r="DL8" s="92"/>
      <c r="DM8" s="92"/>
      <c r="DN8" s="92"/>
      <c r="DO8" s="92"/>
      <c r="DP8" s="92"/>
      <c r="DQ8" s="92"/>
      <c r="DR8" s="92"/>
      <c r="DS8" s="92"/>
      <c r="DT8" s="92"/>
      <c r="DU8" s="92"/>
      <c r="DV8" s="92"/>
      <c r="DW8" s="92"/>
      <c r="DX8" s="92"/>
      <c r="DY8" s="92"/>
      <c r="DZ8" s="92"/>
      <c r="EA8" s="92"/>
      <c r="EB8" s="92"/>
      <c r="EC8" s="92"/>
      <c r="ED8" s="92"/>
      <c r="EE8" s="101"/>
      <c r="EF8" s="100"/>
      <c r="EG8" s="126"/>
      <c r="EH8" s="126"/>
      <c r="EI8" s="92"/>
      <c r="EJ8" s="92"/>
      <c r="EK8" s="92"/>
      <c r="EL8" s="92"/>
      <c r="EM8" s="92"/>
      <c r="EN8" s="92"/>
      <c r="EO8" s="92"/>
      <c r="EP8" s="92"/>
      <c r="EQ8" s="92"/>
      <c r="ER8" s="92"/>
      <c r="ES8" s="92"/>
      <c r="ET8" s="92"/>
      <c r="EU8" s="92"/>
      <c r="EV8" s="92"/>
      <c r="EW8" s="92"/>
      <c r="EX8" s="92"/>
      <c r="EY8" s="92"/>
      <c r="EZ8" s="92"/>
      <c r="FA8" s="92"/>
      <c r="FB8" s="92"/>
      <c r="FC8" s="92"/>
      <c r="FD8" s="92"/>
      <c r="FE8" s="10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row>
    <row r="9" spans="1:188" s="187" customFormat="1" ht="15" customHeight="1" x14ac:dyDescent="0.25">
      <c r="A9" s="95" t="s">
        <v>18309</v>
      </c>
      <c r="B9" s="100">
        <v>12.07</v>
      </c>
      <c r="C9" s="92">
        <v>11.01</v>
      </c>
      <c r="D9" s="92">
        <v>9.26</v>
      </c>
      <c r="E9" s="92">
        <v>6.03</v>
      </c>
      <c r="F9" s="92">
        <v>4.4300000000000006</v>
      </c>
      <c r="G9" s="92">
        <v>0</v>
      </c>
      <c r="H9" s="92">
        <v>4.0199999999999996</v>
      </c>
      <c r="I9" s="92">
        <v>16.73</v>
      </c>
      <c r="J9" s="92">
        <v>28.93</v>
      </c>
      <c r="K9" s="92">
        <v>36.200000000000003</v>
      </c>
      <c r="L9" s="92">
        <v>40.130000000000003</v>
      </c>
      <c r="M9" s="92">
        <v>46.67</v>
      </c>
      <c r="N9" s="92">
        <v>54.919999999999995</v>
      </c>
      <c r="O9" s="92">
        <v>69.84</v>
      </c>
      <c r="P9" s="92">
        <v>72.25</v>
      </c>
      <c r="Q9" s="92">
        <v>95.18</v>
      </c>
      <c r="R9" s="92">
        <v>104.43</v>
      </c>
      <c r="S9" s="92">
        <v>114.66999999999999</v>
      </c>
      <c r="T9" s="92">
        <v>127.03</v>
      </c>
      <c r="U9" s="92">
        <v>160.12</v>
      </c>
      <c r="V9" s="92">
        <v>195.85</v>
      </c>
      <c r="W9" s="92">
        <v>220.41</v>
      </c>
      <c r="X9" s="92">
        <v>253.87</v>
      </c>
      <c r="Y9" s="92">
        <v>263.2</v>
      </c>
      <c r="Z9" s="92">
        <v>272.39</v>
      </c>
      <c r="AA9" s="93">
        <v>273.23</v>
      </c>
      <c r="AB9" s="100">
        <v>60.02</v>
      </c>
      <c r="AC9" s="92">
        <v>77.800000000000011</v>
      </c>
      <c r="AD9" s="92">
        <v>94.13</v>
      </c>
      <c r="AE9" s="92">
        <v>114.38</v>
      </c>
      <c r="AF9" s="92">
        <v>118.05000000000001</v>
      </c>
      <c r="AG9" s="92">
        <v>127.61000000000001</v>
      </c>
      <c r="AH9" s="92">
        <v>166.19</v>
      </c>
      <c r="AI9" s="92">
        <v>158.85</v>
      </c>
      <c r="AJ9" s="101">
        <v>255.01</v>
      </c>
      <c r="AK9" s="100">
        <v>68.86999999999999</v>
      </c>
      <c r="AL9" s="92">
        <v>81.079999999999984</v>
      </c>
      <c r="AM9" s="92">
        <v>92.199999999999989</v>
      </c>
      <c r="AN9" s="92">
        <v>105.07</v>
      </c>
      <c r="AO9" s="92">
        <v>117.39999999999999</v>
      </c>
      <c r="AP9" s="92">
        <v>140.24</v>
      </c>
      <c r="AQ9" s="92">
        <v>156.04</v>
      </c>
      <c r="AR9" s="92">
        <v>175.3</v>
      </c>
      <c r="AS9" s="92">
        <v>196.56</v>
      </c>
      <c r="AT9" s="101">
        <v>314.46000000000004</v>
      </c>
      <c r="AU9" s="100">
        <v>137.57</v>
      </c>
      <c r="AV9" s="92">
        <v>147.60999999999999</v>
      </c>
      <c r="AW9" s="92">
        <v>174.04</v>
      </c>
      <c r="AX9" s="92">
        <v>192.34</v>
      </c>
      <c r="AY9" s="92">
        <v>209.99</v>
      </c>
      <c r="AZ9" s="92">
        <v>227.61</v>
      </c>
      <c r="BA9" s="92">
        <v>234.52999999999997</v>
      </c>
      <c r="BB9" s="92">
        <v>252.06</v>
      </c>
      <c r="BC9" s="101">
        <v>260.3</v>
      </c>
      <c r="BD9" s="100">
        <v>238.84</v>
      </c>
      <c r="BE9" s="92">
        <v>252.23000000000002</v>
      </c>
      <c r="BF9" s="92">
        <v>262.63</v>
      </c>
      <c r="BG9" s="92">
        <v>285.8</v>
      </c>
      <c r="BH9" s="92">
        <v>303</v>
      </c>
      <c r="BI9" s="101">
        <v>320.37</v>
      </c>
      <c r="BJ9" s="100">
        <v>95.18</v>
      </c>
      <c r="BK9" s="92">
        <v>111.35000000000001</v>
      </c>
      <c r="BL9" s="92">
        <v>127.36000000000001</v>
      </c>
      <c r="BM9" s="92">
        <v>142.5</v>
      </c>
      <c r="BN9" s="92">
        <v>163.42000000000002</v>
      </c>
      <c r="BO9" s="101">
        <v>170.84</v>
      </c>
      <c r="BP9" s="138"/>
      <c r="BQ9" s="139"/>
      <c r="BR9" s="139"/>
      <c r="BS9" s="139"/>
      <c r="BT9" s="139"/>
      <c r="BU9" s="140">
        <v>177.07</v>
      </c>
      <c r="BV9" s="140">
        <v>188.82</v>
      </c>
      <c r="BW9" s="140">
        <v>195.71</v>
      </c>
      <c r="BX9" s="140">
        <v>272.79000000000002</v>
      </c>
      <c r="BY9" s="140">
        <v>186.60999999999999</v>
      </c>
      <c r="BZ9" s="140"/>
      <c r="CA9" s="140">
        <v>235.36</v>
      </c>
      <c r="CB9" s="140">
        <v>263.81</v>
      </c>
      <c r="CC9" s="140"/>
      <c r="CD9" s="141"/>
      <c r="CE9" s="100"/>
      <c r="CF9" s="92"/>
      <c r="CG9" s="92"/>
      <c r="CH9" s="92"/>
      <c r="CI9" s="92">
        <v>114.59</v>
      </c>
      <c r="CJ9" s="92">
        <v>106.19</v>
      </c>
      <c r="CK9" s="92">
        <v>69.77000000000001</v>
      </c>
      <c r="CL9" s="92"/>
      <c r="CM9" s="92"/>
      <c r="CN9" s="92">
        <v>53.68</v>
      </c>
      <c r="CO9" s="92">
        <v>46.419999999999995</v>
      </c>
      <c r="CP9" s="92"/>
      <c r="CQ9" s="92"/>
      <c r="CR9" s="92">
        <v>33.159999999999997</v>
      </c>
      <c r="CS9" s="92"/>
      <c r="CT9" s="92">
        <v>27.53</v>
      </c>
      <c r="CU9" s="92">
        <v>31.92</v>
      </c>
      <c r="CV9" s="92"/>
      <c r="CW9" s="92"/>
      <c r="CX9" s="92">
        <v>26.290000000000006</v>
      </c>
      <c r="CY9" s="92"/>
      <c r="CZ9" s="92"/>
      <c r="DA9" s="92">
        <v>23.5</v>
      </c>
      <c r="DB9" s="92">
        <v>22.52000000000001</v>
      </c>
      <c r="DC9" s="92">
        <v>20.590000000000003</v>
      </c>
      <c r="DD9" s="92">
        <v>19.820000000000007</v>
      </c>
      <c r="DE9" s="92">
        <v>18.670000000000002</v>
      </c>
      <c r="DF9" s="92">
        <v>19.879999999999995</v>
      </c>
      <c r="DG9" s="92">
        <v>20.299999999999997</v>
      </c>
      <c r="DH9" s="92">
        <v>21.200000000000003</v>
      </c>
      <c r="DI9" s="92">
        <v>22.120000000000005</v>
      </c>
      <c r="DJ9" s="92"/>
      <c r="DK9" s="92"/>
      <c r="DL9" s="92">
        <v>25.53</v>
      </c>
      <c r="DM9" s="92"/>
      <c r="DN9" s="92"/>
      <c r="DO9" s="92"/>
      <c r="DP9" s="92">
        <v>30.189999999999998</v>
      </c>
      <c r="DQ9" s="92"/>
      <c r="DR9" s="92"/>
      <c r="DS9" s="92">
        <v>33.260000000000005</v>
      </c>
      <c r="DT9" s="92"/>
      <c r="DU9" s="92"/>
      <c r="DV9" s="92">
        <v>42.370000000000005</v>
      </c>
      <c r="DW9" s="92">
        <v>50.109999999999992</v>
      </c>
      <c r="DX9" s="92">
        <v>68.12</v>
      </c>
      <c r="DY9" s="92">
        <v>82.68</v>
      </c>
      <c r="DZ9" s="92">
        <v>101.59</v>
      </c>
      <c r="EA9" s="92">
        <v>118.49000000000001</v>
      </c>
      <c r="EB9" s="92">
        <v>147.37999999999997</v>
      </c>
      <c r="EC9" s="92">
        <v>171.80999999999997</v>
      </c>
      <c r="ED9" s="92">
        <v>182.12999999999997</v>
      </c>
      <c r="EE9" s="101">
        <v>186.82999999999996</v>
      </c>
      <c r="EF9" s="100">
        <v>19.399999999999999</v>
      </c>
      <c r="EG9" s="126"/>
      <c r="EH9" s="126"/>
      <c r="EI9" s="92">
        <v>16.399999999999999</v>
      </c>
      <c r="EJ9" s="92">
        <v>15.29</v>
      </c>
      <c r="EK9" s="92"/>
      <c r="EL9" s="92"/>
      <c r="EM9" s="92"/>
      <c r="EN9" s="92"/>
      <c r="EO9" s="92"/>
      <c r="EP9" s="92">
        <v>34.880000000000003</v>
      </c>
      <c r="EQ9" s="92"/>
      <c r="ER9" s="92">
        <v>42.120000000000005</v>
      </c>
      <c r="ES9" s="92"/>
      <c r="ET9" s="92"/>
      <c r="EU9" s="92">
        <v>47.43</v>
      </c>
      <c r="EV9" s="92"/>
      <c r="EW9" s="92">
        <v>66.099999999999994</v>
      </c>
      <c r="EX9" s="92">
        <v>90.61</v>
      </c>
      <c r="EY9" s="92">
        <v>104.25999999999999</v>
      </c>
      <c r="EZ9" s="92">
        <v>132.32</v>
      </c>
      <c r="FA9" s="92">
        <v>146.20999999999998</v>
      </c>
      <c r="FB9" s="92">
        <v>163.95999999999998</v>
      </c>
      <c r="FC9" s="92">
        <v>180.81</v>
      </c>
      <c r="FD9" s="92">
        <v>194.49</v>
      </c>
      <c r="FE9" s="101">
        <v>239.42000000000002</v>
      </c>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row>
    <row r="10" spans="1:188" s="187" customFormat="1" ht="15" customHeight="1" x14ac:dyDescent="0.25">
      <c r="A10" s="95" t="s">
        <v>18310</v>
      </c>
      <c r="B10" s="100">
        <v>16.09</v>
      </c>
      <c r="C10" s="92">
        <v>15.03</v>
      </c>
      <c r="D10" s="92">
        <v>13.28</v>
      </c>
      <c r="E10" s="92">
        <v>10.050000000000001</v>
      </c>
      <c r="F10" s="92">
        <v>8.4499999999999993</v>
      </c>
      <c r="G10" s="92">
        <v>4.0199999999999996</v>
      </c>
      <c r="H10" s="92">
        <v>0</v>
      </c>
      <c r="I10" s="92">
        <v>12.71</v>
      </c>
      <c r="J10" s="92">
        <v>24.91</v>
      </c>
      <c r="K10" s="92">
        <v>32.180000000000007</v>
      </c>
      <c r="L10" s="92">
        <v>36.11</v>
      </c>
      <c r="M10" s="92">
        <v>42.650000000000006</v>
      </c>
      <c r="N10" s="92">
        <v>50.899999999999991</v>
      </c>
      <c r="O10" s="92">
        <v>65.819999999999993</v>
      </c>
      <c r="P10" s="92">
        <v>68.22999999999999</v>
      </c>
      <c r="Q10" s="92">
        <v>91.16</v>
      </c>
      <c r="R10" s="92">
        <v>100.41</v>
      </c>
      <c r="S10" s="92">
        <v>110.64999999999999</v>
      </c>
      <c r="T10" s="92">
        <v>123.00999999999999</v>
      </c>
      <c r="U10" s="92">
        <v>156.1</v>
      </c>
      <c r="V10" s="92">
        <v>191.82999999999998</v>
      </c>
      <c r="W10" s="92">
        <v>216.39</v>
      </c>
      <c r="X10" s="92">
        <v>249.85</v>
      </c>
      <c r="Y10" s="92">
        <v>259.18</v>
      </c>
      <c r="Z10" s="92">
        <v>268.37</v>
      </c>
      <c r="AA10" s="93">
        <v>269.21000000000004</v>
      </c>
      <c r="AB10" s="100">
        <v>56</v>
      </c>
      <c r="AC10" s="92">
        <v>73.78</v>
      </c>
      <c r="AD10" s="92">
        <v>90.11</v>
      </c>
      <c r="AE10" s="92">
        <v>110.36</v>
      </c>
      <c r="AF10" s="92">
        <v>114.03</v>
      </c>
      <c r="AG10" s="92">
        <v>123.59</v>
      </c>
      <c r="AH10" s="92">
        <v>162.17000000000002</v>
      </c>
      <c r="AI10" s="92">
        <v>154.82999999999998</v>
      </c>
      <c r="AJ10" s="101">
        <v>250.99</v>
      </c>
      <c r="AK10" s="100">
        <v>64.849999999999994</v>
      </c>
      <c r="AL10" s="92">
        <v>77.06</v>
      </c>
      <c r="AM10" s="92">
        <v>88.179999999999993</v>
      </c>
      <c r="AN10" s="92">
        <v>101.05</v>
      </c>
      <c r="AO10" s="92">
        <v>113.38</v>
      </c>
      <c r="AP10" s="92">
        <v>136.22</v>
      </c>
      <c r="AQ10" s="92">
        <v>152.01999999999998</v>
      </c>
      <c r="AR10" s="92">
        <v>171.28</v>
      </c>
      <c r="AS10" s="92">
        <v>192.54</v>
      </c>
      <c r="AT10" s="101">
        <v>310.44</v>
      </c>
      <c r="AU10" s="100">
        <v>133.55000000000001</v>
      </c>
      <c r="AV10" s="92">
        <v>143.59</v>
      </c>
      <c r="AW10" s="92">
        <v>170.02</v>
      </c>
      <c r="AX10" s="92">
        <v>188.32000000000002</v>
      </c>
      <c r="AY10" s="92">
        <v>205.97000000000003</v>
      </c>
      <c r="AZ10" s="92">
        <v>223.59000000000003</v>
      </c>
      <c r="BA10" s="92">
        <v>230.51</v>
      </c>
      <c r="BB10" s="92">
        <v>248.04000000000002</v>
      </c>
      <c r="BC10" s="101">
        <v>256.28000000000003</v>
      </c>
      <c r="BD10" s="100">
        <v>234.82</v>
      </c>
      <c r="BE10" s="92">
        <v>248.20999999999998</v>
      </c>
      <c r="BF10" s="92">
        <v>258.61</v>
      </c>
      <c r="BG10" s="92">
        <v>281.77999999999997</v>
      </c>
      <c r="BH10" s="92">
        <v>298.98</v>
      </c>
      <c r="BI10" s="101">
        <v>316.35000000000002</v>
      </c>
      <c r="BJ10" s="100">
        <v>91.16</v>
      </c>
      <c r="BK10" s="92">
        <v>107.33</v>
      </c>
      <c r="BL10" s="92">
        <v>123.34</v>
      </c>
      <c r="BM10" s="92">
        <v>138.47999999999999</v>
      </c>
      <c r="BN10" s="92">
        <v>159.39999999999998</v>
      </c>
      <c r="BO10" s="101">
        <v>166.82</v>
      </c>
      <c r="BP10" s="138"/>
      <c r="BQ10" s="139"/>
      <c r="BR10" s="139"/>
      <c r="BS10" s="139"/>
      <c r="BT10" s="139"/>
      <c r="BU10" s="140">
        <v>173.04999999999998</v>
      </c>
      <c r="BV10" s="140">
        <v>184.79999999999998</v>
      </c>
      <c r="BW10" s="140">
        <v>191.69</v>
      </c>
      <c r="BX10" s="140">
        <v>268.77</v>
      </c>
      <c r="BY10" s="140">
        <v>182.58999999999997</v>
      </c>
      <c r="BZ10" s="140"/>
      <c r="CA10" s="140">
        <v>231.33999999999997</v>
      </c>
      <c r="CB10" s="140">
        <v>259.78999999999996</v>
      </c>
      <c r="CC10" s="140"/>
      <c r="CD10" s="141"/>
      <c r="CE10" s="100"/>
      <c r="CF10" s="92"/>
      <c r="CG10" s="92"/>
      <c r="CH10" s="92"/>
      <c r="CI10" s="92">
        <v>118.61</v>
      </c>
      <c r="CJ10" s="92">
        <v>110.21</v>
      </c>
      <c r="CK10" s="92">
        <v>73.790000000000006</v>
      </c>
      <c r="CL10" s="92"/>
      <c r="CM10" s="92"/>
      <c r="CN10" s="92">
        <v>57.7</v>
      </c>
      <c r="CO10" s="92">
        <v>50.44</v>
      </c>
      <c r="CP10" s="92"/>
      <c r="CQ10" s="92"/>
      <c r="CR10" s="92">
        <v>37.179999999999993</v>
      </c>
      <c r="CS10" s="92"/>
      <c r="CT10" s="92">
        <v>31.549999999999997</v>
      </c>
      <c r="CU10" s="92">
        <v>35.940000000000005</v>
      </c>
      <c r="CV10" s="92"/>
      <c r="CW10" s="92"/>
      <c r="CX10" s="92">
        <v>30.310000000000002</v>
      </c>
      <c r="CY10" s="92"/>
      <c r="CZ10" s="92"/>
      <c r="DA10" s="92">
        <v>27.519999999999996</v>
      </c>
      <c r="DB10" s="92">
        <v>26.540000000000006</v>
      </c>
      <c r="DC10" s="92">
        <v>24.61</v>
      </c>
      <c r="DD10" s="92">
        <v>23.840000000000003</v>
      </c>
      <c r="DE10" s="92">
        <v>22.689999999999998</v>
      </c>
      <c r="DF10" s="92">
        <v>23.899999999999991</v>
      </c>
      <c r="DG10" s="92">
        <v>24.319999999999993</v>
      </c>
      <c r="DH10" s="92">
        <v>25.22</v>
      </c>
      <c r="DI10" s="92">
        <v>26.14</v>
      </c>
      <c r="DJ10" s="92"/>
      <c r="DK10" s="92"/>
      <c r="DL10" s="92">
        <v>29.549999999999997</v>
      </c>
      <c r="DM10" s="92"/>
      <c r="DN10" s="92"/>
      <c r="DO10" s="92"/>
      <c r="DP10" s="92">
        <v>34.209999999999994</v>
      </c>
      <c r="DQ10" s="92"/>
      <c r="DR10" s="92"/>
      <c r="DS10" s="92">
        <v>37.28</v>
      </c>
      <c r="DT10" s="92"/>
      <c r="DU10" s="92"/>
      <c r="DV10" s="92">
        <v>46.39</v>
      </c>
      <c r="DW10" s="92">
        <v>54.129999999999995</v>
      </c>
      <c r="DX10" s="92">
        <v>72.14</v>
      </c>
      <c r="DY10" s="92">
        <v>86.7</v>
      </c>
      <c r="DZ10" s="92">
        <v>105.61</v>
      </c>
      <c r="EA10" s="92">
        <v>122.51</v>
      </c>
      <c r="EB10" s="92">
        <v>151.39999999999998</v>
      </c>
      <c r="EC10" s="92">
        <v>175.82999999999998</v>
      </c>
      <c r="ED10" s="92">
        <v>186.14999999999998</v>
      </c>
      <c r="EE10" s="101">
        <v>190.84999999999997</v>
      </c>
      <c r="EF10" s="100">
        <v>23.42</v>
      </c>
      <c r="EG10" s="126"/>
      <c r="EH10" s="126"/>
      <c r="EI10" s="92">
        <v>20.419999999999998</v>
      </c>
      <c r="EJ10" s="92">
        <v>19.309999999999999</v>
      </c>
      <c r="EK10" s="92"/>
      <c r="EL10" s="92"/>
      <c r="EM10" s="92"/>
      <c r="EN10" s="92"/>
      <c r="EO10" s="92"/>
      <c r="EP10" s="92">
        <v>38.9</v>
      </c>
      <c r="EQ10" s="92"/>
      <c r="ER10" s="92">
        <v>46.14</v>
      </c>
      <c r="ES10" s="92"/>
      <c r="ET10" s="92"/>
      <c r="EU10" s="92">
        <v>51.449999999999996</v>
      </c>
      <c r="EV10" s="92"/>
      <c r="EW10" s="92">
        <v>70.12</v>
      </c>
      <c r="EX10" s="92">
        <v>94.63</v>
      </c>
      <c r="EY10" s="92">
        <v>108.27999999999999</v>
      </c>
      <c r="EZ10" s="92">
        <v>136.33999999999997</v>
      </c>
      <c r="FA10" s="92">
        <v>150.22999999999999</v>
      </c>
      <c r="FB10" s="92">
        <v>167.98</v>
      </c>
      <c r="FC10" s="92">
        <v>184.82999999999998</v>
      </c>
      <c r="FD10" s="92">
        <v>198.51</v>
      </c>
      <c r="FE10" s="101">
        <v>243.44</v>
      </c>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row>
    <row r="11" spans="1:188" s="187" customFormat="1" ht="15" customHeight="1" x14ac:dyDescent="0.25">
      <c r="A11" s="95" t="s">
        <v>18311</v>
      </c>
      <c r="B11" s="100">
        <v>28.8</v>
      </c>
      <c r="C11" s="92">
        <v>27.740000000000002</v>
      </c>
      <c r="D11" s="92">
        <v>25.990000000000002</v>
      </c>
      <c r="E11" s="92">
        <v>22.76</v>
      </c>
      <c r="F11" s="92">
        <v>21.16</v>
      </c>
      <c r="G11" s="92">
        <v>16.73</v>
      </c>
      <c r="H11" s="92">
        <v>12.71</v>
      </c>
      <c r="I11" s="92">
        <v>0</v>
      </c>
      <c r="J11" s="92">
        <v>12.2</v>
      </c>
      <c r="K11" s="92">
        <v>19.470000000000002</v>
      </c>
      <c r="L11" s="92">
        <v>23.400000000000002</v>
      </c>
      <c r="M11" s="92">
        <v>29.94</v>
      </c>
      <c r="N11" s="92">
        <v>38.19</v>
      </c>
      <c r="O11" s="92">
        <v>53.11</v>
      </c>
      <c r="P11" s="92">
        <v>55.519999999999996</v>
      </c>
      <c r="Q11" s="92">
        <v>78.45</v>
      </c>
      <c r="R11" s="92">
        <v>87.7</v>
      </c>
      <c r="S11" s="92">
        <v>97.94</v>
      </c>
      <c r="T11" s="92">
        <v>110.3</v>
      </c>
      <c r="U11" s="92">
        <v>143.38999999999999</v>
      </c>
      <c r="V11" s="92">
        <v>179.11999999999998</v>
      </c>
      <c r="W11" s="92">
        <v>203.67999999999998</v>
      </c>
      <c r="X11" s="92">
        <v>237.14</v>
      </c>
      <c r="Y11" s="92">
        <v>246.46999999999997</v>
      </c>
      <c r="Z11" s="92">
        <v>255.65999999999997</v>
      </c>
      <c r="AA11" s="93">
        <v>256.5</v>
      </c>
      <c r="AB11" s="100">
        <v>43.290000000000006</v>
      </c>
      <c r="AC11" s="92">
        <v>61.070000000000007</v>
      </c>
      <c r="AD11" s="92">
        <v>77.400000000000006</v>
      </c>
      <c r="AE11" s="92">
        <v>97.65</v>
      </c>
      <c r="AF11" s="92">
        <v>101.32000000000001</v>
      </c>
      <c r="AG11" s="92">
        <v>110.88000000000001</v>
      </c>
      <c r="AH11" s="92">
        <v>149.46</v>
      </c>
      <c r="AI11" s="92">
        <v>142.12</v>
      </c>
      <c r="AJ11" s="101">
        <v>238.27999999999997</v>
      </c>
      <c r="AK11" s="100">
        <v>52.14</v>
      </c>
      <c r="AL11" s="92">
        <v>64.349999999999994</v>
      </c>
      <c r="AM11" s="92">
        <v>75.47</v>
      </c>
      <c r="AN11" s="92">
        <v>88.34</v>
      </c>
      <c r="AO11" s="92">
        <v>100.67</v>
      </c>
      <c r="AP11" s="92">
        <v>123.51</v>
      </c>
      <c r="AQ11" s="92">
        <v>139.31</v>
      </c>
      <c r="AR11" s="92">
        <v>158.57</v>
      </c>
      <c r="AS11" s="92">
        <v>179.82999999999998</v>
      </c>
      <c r="AT11" s="101">
        <v>297.73</v>
      </c>
      <c r="AU11" s="100">
        <v>120.84</v>
      </c>
      <c r="AV11" s="92">
        <v>130.88</v>
      </c>
      <c r="AW11" s="92">
        <v>157.31</v>
      </c>
      <c r="AX11" s="92">
        <v>175.61</v>
      </c>
      <c r="AY11" s="92">
        <v>193.26</v>
      </c>
      <c r="AZ11" s="92">
        <v>210.88</v>
      </c>
      <c r="BA11" s="92">
        <v>217.8</v>
      </c>
      <c r="BB11" s="92">
        <v>235.32999999999998</v>
      </c>
      <c r="BC11" s="101">
        <v>243.57</v>
      </c>
      <c r="BD11" s="100">
        <v>222.10999999999999</v>
      </c>
      <c r="BE11" s="92">
        <v>235.5</v>
      </c>
      <c r="BF11" s="92">
        <v>245.89999999999998</v>
      </c>
      <c r="BG11" s="92">
        <v>269.07</v>
      </c>
      <c r="BH11" s="92">
        <v>286.27</v>
      </c>
      <c r="BI11" s="101">
        <v>303.64</v>
      </c>
      <c r="BJ11" s="100">
        <v>78.45</v>
      </c>
      <c r="BK11" s="92">
        <v>94.62</v>
      </c>
      <c r="BL11" s="92">
        <v>110.63</v>
      </c>
      <c r="BM11" s="92">
        <v>125.77000000000001</v>
      </c>
      <c r="BN11" s="92">
        <v>146.69</v>
      </c>
      <c r="BO11" s="101">
        <v>154.11000000000001</v>
      </c>
      <c r="BP11" s="138"/>
      <c r="BQ11" s="139"/>
      <c r="BR11" s="139"/>
      <c r="BS11" s="139"/>
      <c r="BT11" s="139"/>
      <c r="BU11" s="140">
        <v>160.33999999999997</v>
      </c>
      <c r="BV11" s="140">
        <v>172.08999999999997</v>
      </c>
      <c r="BW11" s="140">
        <v>178.98</v>
      </c>
      <c r="BX11" s="140">
        <v>256.06</v>
      </c>
      <c r="BY11" s="140">
        <v>169.88</v>
      </c>
      <c r="BZ11" s="140"/>
      <c r="CA11" s="140">
        <v>218.63</v>
      </c>
      <c r="CB11" s="140">
        <v>247.07999999999998</v>
      </c>
      <c r="CC11" s="140"/>
      <c r="CD11" s="141"/>
      <c r="CE11" s="100"/>
      <c r="CF11" s="92"/>
      <c r="CG11" s="92"/>
      <c r="CH11" s="92"/>
      <c r="CI11" s="92">
        <v>131.32</v>
      </c>
      <c r="CJ11" s="92">
        <v>122.91999999999999</v>
      </c>
      <c r="CK11" s="92">
        <v>86.5</v>
      </c>
      <c r="CL11" s="92"/>
      <c r="CM11" s="92"/>
      <c r="CN11" s="92">
        <v>70.41</v>
      </c>
      <c r="CO11" s="92">
        <v>63.15</v>
      </c>
      <c r="CP11" s="92"/>
      <c r="CQ11" s="92"/>
      <c r="CR11" s="92">
        <v>49.89</v>
      </c>
      <c r="CS11" s="92"/>
      <c r="CT11" s="92">
        <v>44.260000000000005</v>
      </c>
      <c r="CU11" s="92">
        <v>48.650000000000006</v>
      </c>
      <c r="CV11" s="92"/>
      <c r="CW11" s="92"/>
      <c r="CX11" s="92">
        <v>43.02000000000001</v>
      </c>
      <c r="CY11" s="92"/>
      <c r="CZ11" s="92"/>
      <c r="DA11" s="92">
        <v>40.230000000000004</v>
      </c>
      <c r="DB11" s="92">
        <v>39.250000000000014</v>
      </c>
      <c r="DC11" s="92">
        <v>37.320000000000007</v>
      </c>
      <c r="DD11" s="92">
        <v>36.550000000000011</v>
      </c>
      <c r="DE11" s="92">
        <v>35.400000000000006</v>
      </c>
      <c r="DF11" s="92">
        <v>36.61</v>
      </c>
      <c r="DG11" s="92">
        <v>37.03</v>
      </c>
      <c r="DH11" s="92">
        <v>37.930000000000007</v>
      </c>
      <c r="DI11" s="92">
        <v>38.850000000000009</v>
      </c>
      <c r="DJ11" s="92"/>
      <c r="DK11" s="92"/>
      <c r="DL11" s="92">
        <v>42.260000000000005</v>
      </c>
      <c r="DM11" s="92"/>
      <c r="DN11" s="92"/>
      <c r="DO11" s="92"/>
      <c r="DP11" s="92">
        <v>46.92</v>
      </c>
      <c r="DQ11" s="92"/>
      <c r="DR11" s="92"/>
      <c r="DS11" s="92">
        <v>49.990000000000009</v>
      </c>
      <c r="DT11" s="92"/>
      <c r="DU11" s="92"/>
      <c r="DV11" s="92">
        <v>59.100000000000009</v>
      </c>
      <c r="DW11" s="92">
        <v>66.84</v>
      </c>
      <c r="DX11" s="92">
        <v>84.85</v>
      </c>
      <c r="DY11" s="92">
        <v>99.41</v>
      </c>
      <c r="DZ11" s="92">
        <v>118.32</v>
      </c>
      <c r="EA11" s="92">
        <v>135.22</v>
      </c>
      <c r="EB11" s="92">
        <v>164.10999999999999</v>
      </c>
      <c r="EC11" s="92">
        <v>188.54</v>
      </c>
      <c r="ED11" s="92">
        <v>198.85999999999999</v>
      </c>
      <c r="EE11" s="101">
        <v>203.55999999999997</v>
      </c>
      <c r="EF11" s="100">
        <v>36.130000000000003</v>
      </c>
      <c r="EG11" s="126"/>
      <c r="EH11" s="126"/>
      <c r="EI11" s="92">
        <v>33.130000000000003</v>
      </c>
      <c r="EJ11" s="92">
        <v>32.020000000000003</v>
      </c>
      <c r="EK11" s="92"/>
      <c r="EL11" s="92"/>
      <c r="EM11" s="92"/>
      <c r="EN11" s="92"/>
      <c r="EO11" s="92"/>
      <c r="EP11" s="92">
        <v>51.610000000000007</v>
      </c>
      <c r="EQ11" s="92"/>
      <c r="ER11" s="92">
        <v>58.850000000000009</v>
      </c>
      <c r="ES11" s="92"/>
      <c r="ET11" s="92"/>
      <c r="EU11" s="92">
        <v>64.16</v>
      </c>
      <c r="EV11" s="92"/>
      <c r="EW11" s="92">
        <v>82.830000000000013</v>
      </c>
      <c r="EX11" s="92">
        <v>107.34</v>
      </c>
      <c r="EY11" s="92">
        <v>120.99</v>
      </c>
      <c r="EZ11" s="92">
        <v>149.05000000000001</v>
      </c>
      <c r="FA11" s="92">
        <v>162.94</v>
      </c>
      <c r="FB11" s="92">
        <v>180.69</v>
      </c>
      <c r="FC11" s="92">
        <v>197.54</v>
      </c>
      <c r="FD11" s="92">
        <v>211.22</v>
      </c>
      <c r="FE11" s="101">
        <v>256.14999999999998</v>
      </c>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row>
    <row r="12" spans="1:188" s="187" customFormat="1" ht="15" customHeight="1" x14ac:dyDescent="0.25">
      <c r="A12" s="95" t="s">
        <v>18312</v>
      </c>
      <c r="B12" s="100">
        <v>41</v>
      </c>
      <c r="C12" s="92">
        <v>39.94</v>
      </c>
      <c r="D12" s="92">
        <v>38.19</v>
      </c>
      <c r="E12" s="92">
        <v>34.96</v>
      </c>
      <c r="F12" s="92">
        <v>33.36</v>
      </c>
      <c r="G12" s="92">
        <v>28.93</v>
      </c>
      <c r="H12" s="92">
        <v>24.91</v>
      </c>
      <c r="I12" s="92">
        <v>12.2</v>
      </c>
      <c r="J12" s="92">
        <v>0</v>
      </c>
      <c r="K12" s="92">
        <v>7.2700000000000031</v>
      </c>
      <c r="L12" s="92">
        <v>11.200000000000003</v>
      </c>
      <c r="M12" s="92">
        <v>17.740000000000002</v>
      </c>
      <c r="N12" s="92">
        <v>25.989999999999995</v>
      </c>
      <c r="O12" s="92">
        <v>40.909999999999997</v>
      </c>
      <c r="P12" s="92">
        <v>43.319999999999993</v>
      </c>
      <c r="Q12" s="92">
        <v>66.25</v>
      </c>
      <c r="R12" s="92">
        <v>75.5</v>
      </c>
      <c r="S12" s="92">
        <v>85.74</v>
      </c>
      <c r="T12" s="92">
        <v>98.1</v>
      </c>
      <c r="U12" s="92">
        <v>131.19</v>
      </c>
      <c r="V12" s="92">
        <v>166.92</v>
      </c>
      <c r="W12" s="92">
        <v>191.48</v>
      </c>
      <c r="X12" s="92">
        <v>224.94</v>
      </c>
      <c r="Y12" s="92">
        <v>234.26999999999998</v>
      </c>
      <c r="Z12" s="92">
        <v>243.45999999999998</v>
      </c>
      <c r="AA12" s="93">
        <v>244.3</v>
      </c>
      <c r="AB12" s="100">
        <v>31.090000000000003</v>
      </c>
      <c r="AC12" s="92">
        <v>48.870000000000005</v>
      </c>
      <c r="AD12" s="92">
        <v>65.2</v>
      </c>
      <c r="AE12" s="92">
        <v>85.45</v>
      </c>
      <c r="AF12" s="92">
        <v>89.12</v>
      </c>
      <c r="AG12" s="92">
        <v>98.68</v>
      </c>
      <c r="AH12" s="92">
        <v>137.26</v>
      </c>
      <c r="AI12" s="92">
        <v>129.92000000000002</v>
      </c>
      <c r="AJ12" s="101">
        <v>226.07999999999998</v>
      </c>
      <c r="AK12" s="100">
        <v>39.94</v>
      </c>
      <c r="AL12" s="92">
        <v>52.15</v>
      </c>
      <c r="AM12" s="92">
        <v>63.269999999999996</v>
      </c>
      <c r="AN12" s="92">
        <v>76.14</v>
      </c>
      <c r="AO12" s="92">
        <v>88.47</v>
      </c>
      <c r="AP12" s="92">
        <v>111.31</v>
      </c>
      <c r="AQ12" s="92">
        <v>127.11</v>
      </c>
      <c r="AR12" s="92">
        <v>146.37</v>
      </c>
      <c r="AS12" s="92">
        <v>167.63</v>
      </c>
      <c r="AT12" s="101">
        <v>285.52999999999997</v>
      </c>
      <c r="AU12" s="100">
        <v>108.64</v>
      </c>
      <c r="AV12" s="92">
        <v>118.68</v>
      </c>
      <c r="AW12" s="92">
        <v>145.11000000000001</v>
      </c>
      <c r="AX12" s="92">
        <v>163.41</v>
      </c>
      <c r="AY12" s="92">
        <v>181.06</v>
      </c>
      <c r="AZ12" s="92">
        <v>198.68</v>
      </c>
      <c r="BA12" s="92">
        <v>205.6</v>
      </c>
      <c r="BB12" s="92">
        <v>223.13</v>
      </c>
      <c r="BC12" s="101">
        <v>231.37</v>
      </c>
      <c r="BD12" s="100">
        <v>209.91</v>
      </c>
      <c r="BE12" s="92">
        <v>223.3</v>
      </c>
      <c r="BF12" s="92">
        <v>233.7</v>
      </c>
      <c r="BG12" s="92">
        <v>256.87</v>
      </c>
      <c r="BH12" s="92">
        <v>274.07</v>
      </c>
      <c r="BI12" s="101">
        <v>291.44</v>
      </c>
      <c r="BJ12" s="100">
        <v>66.25</v>
      </c>
      <c r="BK12" s="92">
        <v>82.42</v>
      </c>
      <c r="BL12" s="92">
        <v>98.43</v>
      </c>
      <c r="BM12" s="92">
        <v>113.57</v>
      </c>
      <c r="BN12" s="92">
        <v>134.49</v>
      </c>
      <c r="BO12" s="101">
        <v>141.91</v>
      </c>
      <c r="BP12" s="138"/>
      <c r="BQ12" s="139"/>
      <c r="BR12" s="139"/>
      <c r="BS12" s="139"/>
      <c r="BT12" s="139"/>
      <c r="BU12" s="140">
        <v>148.13999999999999</v>
      </c>
      <c r="BV12" s="140">
        <v>159.88999999999999</v>
      </c>
      <c r="BW12" s="140">
        <v>166.78</v>
      </c>
      <c r="BX12" s="140">
        <v>243.86</v>
      </c>
      <c r="BY12" s="140">
        <v>157.67999999999998</v>
      </c>
      <c r="BZ12" s="140"/>
      <c r="CA12" s="140">
        <v>206.43</v>
      </c>
      <c r="CB12" s="140">
        <v>234.88</v>
      </c>
      <c r="CC12" s="140"/>
      <c r="CD12" s="141"/>
      <c r="CE12" s="100"/>
      <c r="CF12" s="92"/>
      <c r="CG12" s="92"/>
      <c r="CH12" s="92"/>
      <c r="CI12" s="92">
        <v>143.51999999999998</v>
      </c>
      <c r="CJ12" s="92">
        <v>135.12</v>
      </c>
      <c r="CK12" s="92">
        <v>98.7</v>
      </c>
      <c r="CL12" s="92"/>
      <c r="CM12" s="92"/>
      <c r="CN12" s="92">
        <v>82.61</v>
      </c>
      <c r="CO12" s="92">
        <v>75.349999999999994</v>
      </c>
      <c r="CP12" s="92"/>
      <c r="CQ12" s="92"/>
      <c r="CR12" s="92">
        <v>62.089999999999989</v>
      </c>
      <c r="CS12" s="92"/>
      <c r="CT12" s="92">
        <v>56.459999999999994</v>
      </c>
      <c r="CU12" s="92">
        <v>60.85</v>
      </c>
      <c r="CV12" s="92"/>
      <c r="CW12" s="92"/>
      <c r="CX12" s="92">
        <v>55.22</v>
      </c>
      <c r="CY12" s="92"/>
      <c r="CZ12" s="92"/>
      <c r="DA12" s="92">
        <v>52.429999999999993</v>
      </c>
      <c r="DB12" s="92">
        <v>51.45</v>
      </c>
      <c r="DC12" s="92">
        <v>49.519999999999996</v>
      </c>
      <c r="DD12" s="92">
        <v>48.75</v>
      </c>
      <c r="DE12" s="92">
        <v>47.599999999999994</v>
      </c>
      <c r="DF12" s="92">
        <v>48.809999999999988</v>
      </c>
      <c r="DG12" s="92">
        <v>49.22999999999999</v>
      </c>
      <c r="DH12" s="92">
        <v>50.129999999999995</v>
      </c>
      <c r="DI12" s="92">
        <v>51.05</v>
      </c>
      <c r="DJ12" s="92"/>
      <c r="DK12" s="92"/>
      <c r="DL12" s="92">
        <v>54.459999999999994</v>
      </c>
      <c r="DM12" s="92"/>
      <c r="DN12" s="92"/>
      <c r="DO12" s="92"/>
      <c r="DP12" s="92">
        <v>59.11999999999999</v>
      </c>
      <c r="DQ12" s="92"/>
      <c r="DR12" s="92"/>
      <c r="DS12" s="92">
        <v>62.19</v>
      </c>
      <c r="DT12" s="92"/>
      <c r="DU12" s="92"/>
      <c r="DV12" s="92">
        <v>71.3</v>
      </c>
      <c r="DW12" s="92">
        <v>79.039999999999992</v>
      </c>
      <c r="DX12" s="92">
        <v>97.05</v>
      </c>
      <c r="DY12" s="92">
        <v>111.61</v>
      </c>
      <c r="DZ12" s="92">
        <v>130.51999999999998</v>
      </c>
      <c r="EA12" s="92">
        <v>147.42000000000002</v>
      </c>
      <c r="EB12" s="92">
        <v>176.30999999999997</v>
      </c>
      <c r="EC12" s="92">
        <v>200.73999999999998</v>
      </c>
      <c r="ED12" s="92">
        <v>211.05999999999997</v>
      </c>
      <c r="EE12" s="101">
        <v>215.75999999999996</v>
      </c>
      <c r="EF12" s="100">
        <v>48.33</v>
      </c>
      <c r="EG12" s="126"/>
      <c r="EH12" s="126"/>
      <c r="EI12" s="92">
        <v>45.33</v>
      </c>
      <c r="EJ12" s="92">
        <v>44.22</v>
      </c>
      <c r="EK12" s="92"/>
      <c r="EL12" s="92"/>
      <c r="EM12" s="92"/>
      <c r="EN12" s="92"/>
      <c r="EO12" s="92"/>
      <c r="EP12" s="92">
        <v>63.809999999999995</v>
      </c>
      <c r="EQ12" s="92"/>
      <c r="ER12" s="92">
        <v>71.05</v>
      </c>
      <c r="ES12" s="92"/>
      <c r="ET12" s="92"/>
      <c r="EU12" s="92">
        <v>76.359999999999985</v>
      </c>
      <c r="EV12" s="92"/>
      <c r="EW12" s="92">
        <v>95.03</v>
      </c>
      <c r="EX12" s="92">
        <v>119.53999999999999</v>
      </c>
      <c r="EY12" s="92">
        <v>133.19</v>
      </c>
      <c r="EZ12" s="92">
        <v>161.25</v>
      </c>
      <c r="FA12" s="92">
        <v>175.14</v>
      </c>
      <c r="FB12" s="92">
        <v>192.89</v>
      </c>
      <c r="FC12" s="92">
        <v>209.73999999999998</v>
      </c>
      <c r="FD12" s="92">
        <v>223.42</v>
      </c>
      <c r="FE12" s="101">
        <v>268.35000000000002</v>
      </c>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row>
    <row r="13" spans="1:188" s="187" customFormat="1" ht="15" customHeight="1" x14ac:dyDescent="0.25">
      <c r="A13" s="95" t="s">
        <v>18313</v>
      </c>
      <c r="B13" s="100">
        <v>48.27</v>
      </c>
      <c r="C13" s="92">
        <v>47.21</v>
      </c>
      <c r="D13" s="92">
        <v>45.46</v>
      </c>
      <c r="E13" s="92">
        <v>42.230000000000004</v>
      </c>
      <c r="F13" s="92">
        <v>40.630000000000003</v>
      </c>
      <c r="G13" s="92">
        <v>36.200000000000003</v>
      </c>
      <c r="H13" s="92">
        <v>32.180000000000007</v>
      </c>
      <c r="I13" s="92">
        <v>19.470000000000002</v>
      </c>
      <c r="J13" s="92">
        <v>7.2700000000000031</v>
      </c>
      <c r="K13" s="92">
        <v>0</v>
      </c>
      <c r="L13" s="92">
        <v>3.9299999999999997</v>
      </c>
      <c r="M13" s="92">
        <v>10.469999999999999</v>
      </c>
      <c r="N13" s="92">
        <v>18.719999999999992</v>
      </c>
      <c r="O13" s="92">
        <v>33.639999999999993</v>
      </c>
      <c r="P13" s="92">
        <v>36.04999999999999</v>
      </c>
      <c r="Q13" s="92">
        <v>58.98</v>
      </c>
      <c r="R13" s="92">
        <v>68.22999999999999</v>
      </c>
      <c r="S13" s="92">
        <v>78.47</v>
      </c>
      <c r="T13" s="92">
        <v>90.829999999999984</v>
      </c>
      <c r="U13" s="92">
        <v>123.91999999999999</v>
      </c>
      <c r="V13" s="92">
        <v>159.64999999999998</v>
      </c>
      <c r="W13" s="92">
        <v>184.20999999999998</v>
      </c>
      <c r="X13" s="92">
        <v>217.67</v>
      </c>
      <c r="Y13" s="92">
        <v>226.99999999999997</v>
      </c>
      <c r="Z13" s="92">
        <v>236.18999999999997</v>
      </c>
      <c r="AA13" s="93">
        <v>237.03</v>
      </c>
      <c r="AB13" s="100">
        <v>23.82</v>
      </c>
      <c r="AC13" s="92">
        <v>41.6</v>
      </c>
      <c r="AD13" s="92">
        <v>57.93</v>
      </c>
      <c r="AE13" s="92">
        <v>78.180000000000007</v>
      </c>
      <c r="AF13" s="92">
        <v>81.849999999999994</v>
      </c>
      <c r="AG13" s="92">
        <v>91.41</v>
      </c>
      <c r="AH13" s="92">
        <v>129.99</v>
      </c>
      <c r="AI13" s="92">
        <v>122.65</v>
      </c>
      <c r="AJ13" s="101">
        <v>218.81</v>
      </c>
      <c r="AK13" s="100">
        <v>32.669999999999987</v>
      </c>
      <c r="AL13" s="92">
        <v>44.879999999999988</v>
      </c>
      <c r="AM13" s="92">
        <v>55.999999999999986</v>
      </c>
      <c r="AN13" s="92">
        <v>68.86999999999999</v>
      </c>
      <c r="AO13" s="92">
        <v>81.199999999999989</v>
      </c>
      <c r="AP13" s="92">
        <v>104.03999999999999</v>
      </c>
      <c r="AQ13" s="92">
        <v>119.83999999999999</v>
      </c>
      <c r="AR13" s="92">
        <v>139.1</v>
      </c>
      <c r="AS13" s="92">
        <v>160.35999999999999</v>
      </c>
      <c r="AT13" s="101">
        <v>278.26</v>
      </c>
      <c r="AU13" s="100">
        <v>101.36999999999999</v>
      </c>
      <c r="AV13" s="92">
        <v>111.41</v>
      </c>
      <c r="AW13" s="92">
        <v>137.83999999999997</v>
      </c>
      <c r="AX13" s="92">
        <v>156.13999999999999</v>
      </c>
      <c r="AY13" s="92">
        <v>173.79</v>
      </c>
      <c r="AZ13" s="92">
        <v>191.41</v>
      </c>
      <c r="BA13" s="92">
        <v>198.32999999999998</v>
      </c>
      <c r="BB13" s="92">
        <v>215.85999999999999</v>
      </c>
      <c r="BC13" s="101">
        <v>224.1</v>
      </c>
      <c r="BD13" s="100">
        <v>202.64</v>
      </c>
      <c r="BE13" s="92">
        <v>216.02999999999997</v>
      </c>
      <c r="BF13" s="92">
        <v>226.42999999999998</v>
      </c>
      <c r="BG13" s="92">
        <v>249.6</v>
      </c>
      <c r="BH13" s="92">
        <v>266.79999999999995</v>
      </c>
      <c r="BI13" s="101">
        <v>284.16999999999996</v>
      </c>
      <c r="BJ13" s="100">
        <v>58.98</v>
      </c>
      <c r="BK13" s="92">
        <v>75.150000000000006</v>
      </c>
      <c r="BL13" s="92">
        <v>91.16</v>
      </c>
      <c r="BM13" s="92">
        <v>106.3</v>
      </c>
      <c r="BN13" s="92">
        <v>127.22</v>
      </c>
      <c r="BO13" s="101">
        <v>134.63999999999999</v>
      </c>
      <c r="BP13" s="138"/>
      <c r="BQ13" s="139"/>
      <c r="BR13" s="139"/>
      <c r="BS13" s="139"/>
      <c r="BT13" s="139"/>
      <c r="BU13" s="140">
        <v>140.86999999999998</v>
      </c>
      <c r="BV13" s="140">
        <v>152.61999999999998</v>
      </c>
      <c r="BW13" s="140">
        <v>159.51</v>
      </c>
      <c r="BX13" s="140">
        <v>236.58999999999997</v>
      </c>
      <c r="BY13" s="140">
        <v>150.40999999999997</v>
      </c>
      <c r="BZ13" s="140"/>
      <c r="CA13" s="140">
        <v>199.15999999999997</v>
      </c>
      <c r="CB13" s="140">
        <v>227.60999999999999</v>
      </c>
      <c r="CC13" s="140"/>
      <c r="CD13" s="141"/>
      <c r="CE13" s="100"/>
      <c r="CF13" s="92"/>
      <c r="CG13" s="92"/>
      <c r="CH13" s="92"/>
      <c r="CI13" s="92">
        <v>150.79</v>
      </c>
      <c r="CJ13" s="92">
        <v>142.38999999999999</v>
      </c>
      <c r="CK13" s="92">
        <v>105.97</v>
      </c>
      <c r="CL13" s="92"/>
      <c r="CM13" s="92"/>
      <c r="CN13" s="92">
        <v>89.88</v>
      </c>
      <c r="CO13" s="92">
        <v>82.62</v>
      </c>
      <c r="CP13" s="92"/>
      <c r="CQ13" s="92"/>
      <c r="CR13" s="92">
        <v>69.36</v>
      </c>
      <c r="CS13" s="92"/>
      <c r="CT13" s="92">
        <v>63.730000000000004</v>
      </c>
      <c r="CU13" s="92">
        <v>68.12</v>
      </c>
      <c r="CV13" s="92"/>
      <c r="CW13" s="92"/>
      <c r="CX13" s="92">
        <v>62.490000000000009</v>
      </c>
      <c r="CY13" s="92"/>
      <c r="CZ13" s="92"/>
      <c r="DA13" s="92">
        <v>59.7</v>
      </c>
      <c r="DB13" s="92">
        <v>58.720000000000013</v>
      </c>
      <c r="DC13" s="92">
        <v>56.790000000000006</v>
      </c>
      <c r="DD13" s="92">
        <v>56.02000000000001</v>
      </c>
      <c r="DE13" s="92">
        <v>54.870000000000005</v>
      </c>
      <c r="DF13" s="92">
        <v>56.08</v>
      </c>
      <c r="DG13" s="92">
        <v>56.5</v>
      </c>
      <c r="DH13" s="92">
        <v>57.400000000000006</v>
      </c>
      <c r="DI13" s="92">
        <v>58.320000000000007</v>
      </c>
      <c r="DJ13" s="92"/>
      <c r="DK13" s="92"/>
      <c r="DL13" s="92">
        <v>61.730000000000004</v>
      </c>
      <c r="DM13" s="92"/>
      <c r="DN13" s="92"/>
      <c r="DO13" s="92"/>
      <c r="DP13" s="92">
        <v>66.39</v>
      </c>
      <c r="DQ13" s="92"/>
      <c r="DR13" s="92"/>
      <c r="DS13" s="92">
        <v>69.460000000000008</v>
      </c>
      <c r="DT13" s="92"/>
      <c r="DU13" s="92"/>
      <c r="DV13" s="92">
        <v>78.570000000000007</v>
      </c>
      <c r="DW13" s="92">
        <v>86.31</v>
      </c>
      <c r="DX13" s="92">
        <v>104.32</v>
      </c>
      <c r="DY13" s="92">
        <v>118.88</v>
      </c>
      <c r="DZ13" s="92">
        <v>137.79</v>
      </c>
      <c r="EA13" s="92">
        <v>154.69</v>
      </c>
      <c r="EB13" s="92">
        <v>183.57999999999998</v>
      </c>
      <c r="EC13" s="92">
        <v>208.01</v>
      </c>
      <c r="ED13" s="92">
        <v>218.32999999999998</v>
      </c>
      <c r="EE13" s="101">
        <v>223.02999999999997</v>
      </c>
      <c r="EF13" s="100">
        <v>55.6</v>
      </c>
      <c r="EG13" s="126"/>
      <c r="EH13" s="126"/>
      <c r="EI13" s="92">
        <v>52.6</v>
      </c>
      <c r="EJ13" s="92">
        <v>51.49</v>
      </c>
      <c r="EK13" s="92"/>
      <c r="EL13" s="92"/>
      <c r="EM13" s="92"/>
      <c r="EN13" s="92"/>
      <c r="EO13" s="92"/>
      <c r="EP13" s="92">
        <v>71.080000000000013</v>
      </c>
      <c r="EQ13" s="92"/>
      <c r="ER13" s="92">
        <v>78.320000000000007</v>
      </c>
      <c r="ES13" s="92"/>
      <c r="ET13" s="92"/>
      <c r="EU13" s="92">
        <v>83.63</v>
      </c>
      <c r="EV13" s="92"/>
      <c r="EW13" s="92">
        <v>102.30000000000001</v>
      </c>
      <c r="EX13" s="92">
        <v>126.81</v>
      </c>
      <c r="EY13" s="92">
        <v>140.45999999999998</v>
      </c>
      <c r="EZ13" s="92">
        <v>168.51999999999998</v>
      </c>
      <c r="FA13" s="92">
        <v>182.41</v>
      </c>
      <c r="FB13" s="92">
        <v>200.16</v>
      </c>
      <c r="FC13" s="92">
        <v>217.01</v>
      </c>
      <c r="FD13" s="92">
        <v>230.69</v>
      </c>
      <c r="FE13" s="101">
        <v>275.62</v>
      </c>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row>
    <row r="14" spans="1:188" s="187" customFormat="1" ht="15" customHeight="1" x14ac:dyDescent="0.25">
      <c r="A14" s="95" t="s">
        <v>18314</v>
      </c>
      <c r="B14" s="100">
        <v>52.2</v>
      </c>
      <c r="C14" s="92">
        <v>51.14</v>
      </c>
      <c r="D14" s="92">
        <v>49.39</v>
      </c>
      <c r="E14" s="92">
        <v>46.160000000000004</v>
      </c>
      <c r="F14" s="92">
        <v>44.56</v>
      </c>
      <c r="G14" s="92">
        <v>40.130000000000003</v>
      </c>
      <c r="H14" s="92">
        <v>36.11</v>
      </c>
      <c r="I14" s="92">
        <v>23.400000000000002</v>
      </c>
      <c r="J14" s="92">
        <v>11.200000000000003</v>
      </c>
      <c r="K14" s="92">
        <v>3.9299999999999997</v>
      </c>
      <c r="L14" s="92">
        <v>0</v>
      </c>
      <c r="M14" s="92">
        <v>6.5399999999999991</v>
      </c>
      <c r="N14" s="92">
        <v>14.789999999999992</v>
      </c>
      <c r="O14" s="92">
        <v>29.709999999999994</v>
      </c>
      <c r="P14" s="92">
        <v>32.11999999999999</v>
      </c>
      <c r="Q14" s="92">
        <v>55.05</v>
      </c>
      <c r="R14" s="92">
        <v>64.3</v>
      </c>
      <c r="S14" s="92">
        <v>74.539999999999992</v>
      </c>
      <c r="T14" s="92">
        <v>86.899999999999991</v>
      </c>
      <c r="U14" s="92">
        <v>119.99</v>
      </c>
      <c r="V14" s="92">
        <v>155.71999999999997</v>
      </c>
      <c r="W14" s="92">
        <v>180.27999999999997</v>
      </c>
      <c r="X14" s="92">
        <v>213.74</v>
      </c>
      <c r="Y14" s="92">
        <v>223.07</v>
      </c>
      <c r="Z14" s="92">
        <v>232.26</v>
      </c>
      <c r="AA14" s="93">
        <v>233.10000000000002</v>
      </c>
      <c r="AB14" s="100">
        <v>19.89</v>
      </c>
      <c r="AC14" s="92">
        <v>37.67</v>
      </c>
      <c r="AD14" s="92">
        <v>54</v>
      </c>
      <c r="AE14" s="92">
        <v>74.25</v>
      </c>
      <c r="AF14" s="92">
        <v>77.92</v>
      </c>
      <c r="AG14" s="92">
        <v>87.48</v>
      </c>
      <c r="AH14" s="92">
        <v>126.06</v>
      </c>
      <c r="AI14" s="92">
        <v>118.72</v>
      </c>
      <c r="AJ14" s="101">
        <v>214.88</v>
      </c>
      <c r="AK14" s="100">
        <v>28.739999999999991</v>
      </c>
      <c r="AL14" s="92">
        <v>40.949999999999989</v>
      </c>
      <c r="AM14" s="92">
        <v>52.069999999999993</v>
      </c>
      <c r="AN14" s="92">
        <v>64.94</v>
      </c>
      <c r="AO14" s="92">
        <v>77.27</v>
      </c>
      <c r="AP14" s="92">
        <v>100.11</v>
      </c>
      <c r="AQ14" s="92">
        <v>115.91</v>
      </c>
      <c r="AR14" s="92">
        <v>135.16999999999999</v>
      </c>
      <c r="AS14" s="92">
        <v>156.42999999999998</v>
      </c>
      <c r="AT14" s="101">
        <v>274.33</v>
      </c>
      <c r="AU14" s="100">
        <v>97.44</v>
      </c>
      <c r="AV14" s="92">
        <v>107.47999999999999</v>
      </c>
      <c r="AW14" s="92">
        <v>133.91</v>
      </c>
      <c r="AX14" s="92">
        <v>152.21</v>
      </c>
      <c r="AY14" s="92">
        <v>169.86</v>
      </c>
      <c r="AZ14" s="92">
        <v>187.48000000000002</v>
      </c>
      <c r="BA14" s="92">
        <v>194.39999999999998</v>
      </c>
      <c r="BB14" s="92">
        <v>211.93</v>
      </c>
      <c r="BC14" s="101">
        <v>220.17000000000002</v>
      </c>
      <c r="BD14" s="100">
        <v>198.70999999999998</v>
      </c>
      <c r="BE14" s="92">
        <v>212.09999999999997</v>
      </c>
      <c r="BF14" s="92">
        <v>222.49999999999997</v>
      </c>
      <c r="BG14" s="92">
        <v>245.67</v>
      </c>
      <c r="BH14" s="92">
        <v>262.87</v>
      </c>
      <c r="BI14" s="101">
        <v>280.24</v>
      </c>
      <c r="BJ14" s="100">
        <v>55.05</v>
      </c>
      <c r="BK14" s="92">
        <v>71.22</v>
      </c>
      <c r="BL14" s="92">
        <v>87.22999999999999</v>
      </c>
      <c r="BM14" s="92">
        <v>102.37</v>
      </c>
      <c r="BN14" s="92">
        <v>123.28999999999999</v>
      </c>
      <c r="BO14" s="101">
        <v>130.70999999999998</v>
      </c>
      <c r="BP14" s="138"/>
      <c r="BQ14" s="139"/>
      <c r="BR14" s="139"/>
      <c r="BS14" s="139"/>
      <c r="BT14" s="139"/>
      <c r="BU14" s="140">
        <v>136.94</v>
      </c>
      <c r="BV14" s="140">
        <v>148.69</v>
      </c>
      <c r="BW14" s="140">
        <v>155.57999999999998</v>
      </c>
      <c r="BX14" s="140">
        <v>232.65999999999997</v>
      </c>
      <c r="BY14" s="140">
        <v>146.47999999999996</v>
      </c>
      <c r="BZ14" s="140"/>
      <c r="CA14" s="140">
        <v>195.23</v>
      </c>
      <c r="CB14" s="140">
        <v>223.68</v>
      </c>
      <c r="CC14" s="140"/>
      <c r="CD14" s="141"/>
      <c r="CE14" s="100"/>
      <c r="CF14" s="92"/>
      <c r="CG14" s="92"/>
      <c r="CH14" s="92"/>
      <c r="CI14" s="92">
        <v>154.72</v>
      </c>
      <c r="CJ14" s="92">
        <v>146.32</v>
      </c>
      <c r="CK14" s="92">
        <v>109.9</v>
      </c>
      <c r="CL14" s="92"/>
      <c r="CM14" s="92"/>
      <c r="CN14" s="92">
        <v>93.81</v>
      </c>
      <c r="CO14" s="92">
        <v>86.55</v>
      </c>
      <c r="CP14" s="92"/>
      <c r="CQ14" s="92"/>
      <c r="CR14" s="92">
        <v>73.289999999999992</v>
      </c>
      <c r="CS14" s="92"/>
      <c r="CT14" s="92">
        <v>67.66</v>
      </c>
      <c r="CU14" s="92">
        <v>72.050000000000011</v>
      </c>
      <c r="CV14" s="92"/>
      <c r="CW14" s="92"/>
      <c r="CX14" s="92">
        <v>66.42</v>
      </c>
      <c r="CY14" s="92"/>
      <c r="CZ14" s="92"/>
      <c r="DA14" s="92">
        <v>63.629999999999995</v>
      </c>
      <c r="DB14" s="92">
        <v>62.650000000000006</v>
      </c>
      <c r="DC14" s="92">
        <v>60.72</v>
      </c>
      <c r="DD14" s="92">
        <v>59.95</v>
      </c>
      <c r="DE14" s="92">
        <v>58.8</v>
      </c>
      <c r="DF14" s="92">
        <v>60.009999999999991</v>
      </c>
      <c r="DG14" s="92">
        <v>60.429999999999993</v>
      </c>
      <c r="DH14" s="92">
        <v>61.33</v>
      </c>
      <c r="DI14" s="92">
        <v>62.25</v>
      </c>
      <c r="DJ14" s="92"/>
      <c r="DK14" s="92"/>
      <c r="DL14" s="92">
        <v>65.66</v>
      </c>
      <c r="DM14" s="92"/>
      <c r="DN14" s="92"/>
      <c r="DO14" s="92"/>
      <c r="DP14" s="92">
        <v>70.319999999999993</v>
      </c>
      <c r="DQ14" s="92"/>
      <c r="DR14" s="92"/>
      <c r="DS14" s="92">
        <v>73.39</v>
      </c>
      <c r="DT14" s="92"/>
      <c r="DU14" s="92"/>
      <c r="DV14" s="92">
        <v>82.5</v>
      </c>
      <c r="DW14" s="92">
        <v>90.24</v>
      </c>
      <c r="DX14" s="92">
        <v>108.25</v>
      </c>
      <c r="DY14" s="92">
        <v>122.81</v>
      </c>
      <c r="DZ14" s="92">
        <v>141.72</v>
      </c>
      <c r="EA14" s="92">
        <v>158.62</v>
      </c>
      <c r="EB14" s="92">
        <v>187.51</v>
      </c>
      <c r="EC14" s="92">
        <v>211.94</v>
      </c>
      <c r="ED14" s="92">
        <v>222.26</v>
      </c>
      <c r="EE14" s="101">
        <v>226.95999999999998</v>
      </c>
      <c r="EF14" s="100">
        <v>59.53</v>
      </c>
      <c r="EG14" s="126"/>
      <c r="EH14" s="126"/>
      <c r="EI14" s="92">
        <v>56.53</v>
      </c>
      <c r="EJ14" s="92">
        <v>55.42</v>
      </c>
      <c r="EK14" s="92"/>
      <c r="EL14" s="92"/>
      <c r="EM14" s="92"/>
      <c r="EN14" s="92"/>
      <c r="EO14" s="92"/>
      <c r="EP14" s="92">
        <v>75.009999999999991</v>
      </c>
      <c r="EQ14" s="92"/>
      <c r="ER14" s="92">
        <v>82.25</v>
      </c>
      <c r="ES14" s="92"/>
      <c r="ET14" s="92"/>
      <c r="EU14" s="92">
        <v>87.56</v>
      </c>
      <c r="EV14" s="92"/>
      <c r="EW14" s="92">
        <v>106.22999999999999</v>
      </c>
      <c r="EX14" s="92">
        <v>130.74</v>
      </c>
      <c r="EY14" s="92">
        <v>144.38999999999999</v>
      </c>
      <c r="EZ14" s="92">
        <v>172.45</v>
      </c>
      <c r="FA14" s="92">
        <v>186.33999999999997</v>
      </c>
      <c r="FB14" s="92">
        <v>204.08999999999997</v>
      </c>
      <c r="FC14" s="92">
        <v>220.94</v>
      </c>
      <c r="FD14" s="92">
        <v>234.62</v>
      </c>
      <c r="FE14" s="101">
        <v>279.55</v>
      </c>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row>
    <row r="15" spans="1:188" s="187" customFormat="1" ht="15" customHeight="1" x14ac:dyDescent="0.25">
      <c r="A15" s="95" t="s">
        <v>18315</v>
      </c>
      <c r="B15" s="100">
        <v>58.74</v>
      </c>
      <c r="C15" s="92">
        <v>57.68</v>
      </c>
      <c r="D15" s="92">
        <v>55.93</v>
      </c>
      <c r="E15" s="92">
        <v>52.7</v>
      </c>
      <c r="F15" s="92">
        <v>51.1</v>
      </c>
      <c r="G15" s="92">
        <v>46.67</v>
      </c>
      <c r="H15" s="92">
        <v>42.650000000000006</v>
      </c>
      <c r="I15" s="92">
        <v>29.94</v>
      </c>
      <c r="J15" s="92">
        <v>17.740000000000002</v>
      </c>
      <c r="K15" s="92">
        <v>10.469999999999999</v>
      </c>
      <c r="L15" s="92">
        <v>6.5399999999999991</v>
      </c>
      <c r="M15" s="92">
        <v>0</v>
      </c>
      <c r="N15" s="92">
        <v>8.2499999999999929</v>
      </c>
      <c r="O15" s="92">
        <v>23.169999999999995</v>
      </c>
      <c r="P15" s="92">
        <v>25.579999999999991</v>
      </c>
      <c r="Q15" s="92">
        <v>48.51</v>
      </c>
      <c r="R15" s="92">
        <v>57.76</v>
      </c>
      <c r="S15" s="92">
        <v>68</v>
      </c>
      <c r="T15" s="92">
        <v>80.359999999999985</v>
      </c>
      <c r="U15" s="92">
        <v>113.44999999999999</v>
      </c>
      <c r="V15" s="92">
        <v>149.17999999999998</v>
      </c>
      <c r="W15" s="92">
        <v>173.73999999999998</v>
      </c>
      <c r="X15" s="92">
        <v>207.2</v>
      </c>
      <c r="Y15" s="92">
        <v>216.52999999999997</v>
      </c>
      <c r="Z15" s="92">
        <v>225.71999999999997</v>
      </c>
      <c r="AA15" s="93">
        <v>226.56</v>
      </c>
      <c r="AB15" s="100">
        <v>26.43</v>
      </c>
      <c r="AC15" s="92">
        <v>44.21</v>
      </c>
      <c r="AD15" s="92">
        <v>60.54</v>
      </c>
      <c r="AE15" s="92">
        <v>80.789999999999992</v>
      </c>
      <c r="AF15" s="92">
        <v>84.460000000000008</v>
      </c>
      <c r="AG15" s="92">
        <v>94.02000000000001</v>
      </c>
      <c r="AH15" s="92">
        <v>132.6</v>
      </c>
      <c r="AI15" s="92">
        <v>125.25999999999999</v>
      </c>
      <c r="AJ15" s="101">
        <v>208.33999999999997</v>
      </c>
      <c r="AK15" s="100">
        <v>22.199999999999992</v>
      </c>
      <c r="AL15" s="92">
        <v>34.409999999999997</v>
      </c>
      <c r="AM15" s="92">
        <v>45.529999999999987</v>
      </c>
      <c r="AN15" s="92">
        <v>58.399999999999991</v>
      </c>
      <c r="AO15" s="92">
        <v>70.72999999999999</v>
      </c>
      <c r="AP15" s="92">
        <v>93.57</v>
      </c>
      <c r="AQ15" s="92">
        <v>109.36999999999999</v>
      </c>
      <c r="AR15" s="92">
        <v>128.63</v>
      </c>
      <c r="AS15" s="92">
        <v>149.88999999999999</v>
      </c>
      <c r="AT15" s="101">
        <v>267.78999999999996</v>
      </c>
      <c r="AU15" s="100">
        <v>90.899999999999991</v>
      </c>
      <c r="AV15" s="92">
        <v>100.94</v>
      </c>
      <c r="AW15" s="92">
        <v>127.36999999999999</v>
      </c>
      <c r="AX15" s="92">
        <v>145.66999999999999</v>
      </c>
      <c r="AY15" s="92">
        <v>163.32</v>
      </c>
      <c r="AZ15" s="92">
        <v>180.94</v>
      </c>
      <c r="BA15" s="92">
        <v>187.85999999999999</v>
      </c>
      <c r="BB15" s="92">
        <v>205.39</v>
      </c>
      <c r="BC15" s="101">
        <v>213.63</v>
      </c>
      <c r="BD15" s="100">
        <v>192.17</v>
      </c>
      <c r="BE15" s="92">
        <v>205.56</v>
      </c>
      <c r="BF15" s="92">
        <v>215.95999999999998</v>
      </c>
      <c r="BG15" s="92">
        <v>239.13</v>
      </c>
      <c r="BH15" s="92">
        <v>256.33</v>
      </c>
      <c r="BI15" s="101">
        <v>273.7</v>
      </c>
      <c r="BJ15" s="100">
        <v>64.3</v>
      </c>
      <c r="BK15" s="92">
        <v>71.22</v>
      </c>
      <c r="BL15" s="92">
        <v>87.22999999999999</v>
      </c>
      <c r="BM15" s="92">
        <v>102.37</v>
      </c>
      <c r="BN15" s="92">
        <v>123.28999999999999</v>
      </c>
      <c r="BO15" s="101">
        <v>130.70999999999998</v>
      </c>
      <c r="BP15" s="138"/>
      <c r="BQ15" s="139"/>
      <c r="BR15" s="139"/>
      <c r="BS15" s="139"/>
      <c r="BT15" s="139"/>
      <c r="BU15" s="140">
        <v>130.39999999999998</v>
      </c>
      <c r="BV15" s="140">
        <v>142.14999999999998</v>
      </c>
      <c r="BW15" s="140">
        <v>149.04</v>
      </c>
      <c r="BX15" s="140">
        <v>226.12</v>
      </c>
      <c r="BY15" s="140">
        <v>146.47999999999996</v>
      </c>
      <c r="BZ15" s="140"/>
      <c r="CA15" s="140">
        <v>188.69</v>
      </c>
      <c r="CB15" s="140">
        <v>217.14</v>
      </c>
      <c r="CC15" s="140"/>
      <c r="CD15" s="141"/>
      <c r="CE15" s="100"/>
      <c r="CF15" s="92"/>
      <c r="CG15" s="92"/>
      <c r="CH15" s="92"/>
      <c r="CI15" s="92"/>
      <c r="CJ15" s="92"/>
      <c r="CK15" s="92"/>
      <c r="CL15" s="92"/>
      <c r="CM15" s="92"/>
      <c r="CN15" s="92"/>
      <c r="CO15" s="92"/>
      <c r="CP15" s="92"/>
      <c r="CQ15" s="92"/>
      <c r="CR15" s="92"/>
      <c r="CS15" s="92"/>
      <c r="CT15" s="92"/>
      <c r="CU15" s="92"/>
      <c r="CV15" s="92"/>
      <c r="CW15" s="92"/>
      <c r="CX15" s="92"/>
      <c r="CY15" s="92"/>
      <c r="CZ15" s="92"/>
      <c r="DA15" s="92"/>
      <c r="DB15" s="92"/>
      <c r="DC15" s="92"/>
      <c r="DD15" s="92"/>
      <c r="DE15" s="92"/>
      <c r="DF15" s="92"/>
      <c r="DG15" s="92"/>
      <c r="DH15" s="92"/>
      <c r="DI15" s="92"/>
      <c r="DJ15" s="92"/>
      <c r="DK15" s="92"/>
      <c r="DL15" s="92"/>
      <c r="DM15" s="92"/>
      <c r="DN15" s="92"/>
      <c r="DO15" s="92"/>
      <c r="DP15" s="92"/>
      <c r="DQ15" s="92"/>
      <c r="DR15" s="92"/>
      <c r="DS15" s="92"/>
      <c r="DT15" s="92"/>
      <c r="DU15" s="92"/>
      <c r="DV15" s="92"/>
      <c r="DW15" s="92"/>
      <c r="DX15" s="92"/>
      <c r="DY15" s="92"/>
      <c r="DZ15" s="92"/>
      <c r="EA15" s="92"/>
      <c r="EB15" s="92"/>
      <c r="EC15" s="92"/>
      <c r="ED15" s="92"/>
      <c r="EE15" s="101"/>
      <c r="EF15" s="100"/>
      <c r="EG15" s="126"/>
      <c r="EH15" s="126"/>
      <c r="EI15" s="92"/>
      <c r="EJ15" s="92"/>
      <c r="EK15" s="92"/>
      <c r="EL15" s="92"/>
      <c r="EM15" s="92"/>
      <c r="EN15" s="92"/>
      <c r="EO15" s="92"/>
      <c r="EP15" s="92"/>
      <c r="EQ15" s="92"/>
      <c r="ER15" s="92"/>
      <c r="ES15" s="92"/>
      <c r="ET15" s="92"/>
      <c r="EU15" s="92"/>
      <c r="EV15" s="92"/>
      <c r="EW15" s="92"/>
      <c r="EX15" s="92"/>
      <c r="EY15" s="92"/>
      <c r="EZ15" s="92"/>
      <c r="FA15" s="92"/>
      <c r="FB15" s="92"/>
      <c r="FC15" s="92"/>
      <c r="FD15" s="92"/>
      <c r="FE15" s="10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row>
    <row r="16" spans="1:188" s="187" customFormat="1" ht="15" customHeight="1" x14ac:dyDescent="0.25">
      <c r="A16" s="95" t="s">
        <v>18316</v>
      </c>
      <c r="B16" s="100">
        <v>66.989999999999995</v>
      </c>
      <c r="C16" s="92">
        <v>65.929999999999993</v>
      </c>
      <c r="D16" s="92">
        <v>64.179999999999993</v>
      </c>
      <c r="E16" s="92">
        <v>60.949999999999996</v>
      </c>
      <c r="F16" s="92">
        <v>59.349999999999994</v>
      </c>
      <c r="G16" s="92">
        <v>54.919999999999995</v>
      </c>
      <c r="H16" s="92">
        <v>50.899999999999991</v>
      </c>
      <c r="I16" s="92">
        <v>38.19</v>
      </c>
      <c r="J16" s="92">
        <v>25.989999999999995</v>
      </c>
      <c r="K16" s="92">
        <v>18.719999999999992</v>
      </c>
      <c r="L16" s="92">
        <v>14.789999999999992</v>
      </c>
      <c r="M16" s="92">
        <v>8.2499999999999929</v>
      </c>
      <c r="N16" s="92">
        <v>0</v>
      </c>
      <c r="O16" s="92">
        <v>14.920000000000002</v>
      </c>
      <c r="P16" s="92">
        <v>17.329999999999998</v>
      </c>
      <c r="Q16" s="92">
        <v>40.260000000000005</v>
      </c>
      <c r="R16" s="92">
        <v>49.510000000000005</v>
      </c>
      <c r="S16" s="92">
        <v>59.75</v>
      </c>
      <c r="T16" s="92">
        <v>72.11</v>
      </c>
      <c r="U16" s="92">
        <v>105.2</v>
      </c>
      <c r="V16" s="92">
        <v>140.93</v>
      </c>
      <c r="W16" s="92">
        <v>165.49</v>
      </c>
      <c r="X16" s="92">
        <v>198.95</v>
      </c>
      <c r="Y16" s="92">
        <v>208.27999999999997</v>
      </c>
      <c r="Z16" s="92">
        <v>217.46999999999997</v>
      </c>
      <c r="AA16" s="93">
        <v>218.31</v>
      </c>
      <c r="AB16" s="100">
        <v>42.539999999999992</v>
      </c>
      <c r="AC16" s="92">
        <v>60.319999999999993</v>
      </c>
      <c r="AD16" s="92">
        <v>76.649999999999991</v>
      </c>
      <c r="AE16" s="92">
        <v>96.899999999999991</v>
      </c>
      <c r="AF16" s="92">
        <v>100.57</v>
      </c>
      <c r="AG16" s="92">
        <v>110.13</v>
      </c>
      <c r="AH16" s="92">
        <v>148.70999999999998</v>
      </c>
      <c r="AI16" s="92">
        <v>141.37</v>
      </c>
      <c r="AJ16" s="101">
        <v>200.09</v>
      </c>
      <c r="AK16" s="100">
        <v>13.95</v>
      </c>
      <c r="AL16" s="92">
        <v>26.16</v>
      </c>
      <c r="AM16" s="92">
        <v>37.28</v>
      </c>
      <c r="AN16" s="92">
        <v>50.150000000000006</v>
      </c>
      <c r="AO16" s="92">
        <v>62.480000000000004</v>
      </c>
      <c r="AP16" s="92">
        <v>85.320000000000007</v>
      </c>
      <c r="AQ16" s="92">
        <v>101.12</v>
      </c>
      <c r="AR16" s="92">
        <v>120.38000000000001</v>
      </c>
      <c r="AS16" s="92">
        <v>141.63999999999999</v>
      </c>
      <c r="AT16" s="101">
        <v>259.54000000000002</v>
      </c>
      <c r="AU16" s="100">
        <v>82.65</v>
      </c>
      <c r="AV16" s="92">
        <v>92.69</v>
      </c>
      <c r="AW16" s="92">
        <v>119.12</v>
      </c>
      <c r="AX16" s="92">
        <v>137.42000000000002</v>
      </c>
      <c r="AY16" s="92">
        <v>155.07</v>
      </c>
      <c r="AZ16" s="92">
        <v>172.69</v>
      </c>
      <c r="BA16" s="92">
        <v>179.61</v>
      </c>
      <c r="BB16" s="92">
        <v>197.14</v>
      </c>
      <c r="BC16" s="101">
        <v>205.38</v>
      </c>
      <c r="BD16" s="100">
        <v>183.92000000000002</v>
      </c>
      <c r="BE16" s="92">
        <v>197.31</v>
      </c>
      <c r="BF16" s="92">
        <v>207.71</v>
      </c>
      <c r="BG16" s="92">
        <v>230.88000000000002</v>
      </c>
      <c r="BH16" s="92">
        <v>248.08</v>
      </c>
      <c r="BI16" s="101">
        <v>265.45000000000005</v>
      </c>
      <c r="BJ16" s="100">
        <v>40.260000000000005</v>
      </c>
      <c r="BK16" s="92">
        <v>56.430000000000007</v>
      </c>
      <c r="BL16" s="92">
        <v>72.44</v>
      </c>
      <c r="BM16" s="92">
        <v>87.580000000000013</v>
      </c>
      <c r="BN16" s="92">
        <v>108.5</v>
      </c>
      <c r="BO16" s="101">
        <v>115.92</v>
      </c>
      <c r="BP16" s="138"/>
      <c r="BQ16" s="139"/>
      <c r="BR16" s="139"/>
      <c r="BS16" s="139"/>
      <c r="BT16" s="139"/>
      <c r="BU16" s="140">
        <v>122.15</v>
      </c>
      <c r="BV16" s="140">
        <v>133.9</v>
      </c>
      <c r="BW16" s="140">
        <v>140.79000000000002</v>
      </c>
      <c r="BX16" s="140">
        <v>217.87</v>
      </c>
      <c r="BY16" s="140">
        <v>131.69</v>
      </c>
      <c r="BZ16" s="140"/>
      <c r="CA16" s="140">
        <v>180.44</v>
      </c>
      <c r="CB16" s="140">
        <v>208.89</v>
      </c>
      <c r="CC16" s="140"/>
      <c r="CD16" s="141"/>
      <c r="CE16" s="100"/>
      <c r="CF16" s="92"/>
      <c r="CG16" s="92"/>
      <c r="CH16" s="92"/>
      <c r="CI16" s="92">
        <v>169.51</v>
      </c>
      <c r="CJ16" s="92">
        <v>161.10999999999999</v>
      </c>
      <c r="CK16" s="92">
        <v>124.69</v>
      </c>
      <c r="CL16" s="92"/>
      <c r="CM16" s="92"/>
      <c r="CN16" s="92">
        <v>108.6</v>
      </c>
      <c r="CO16" s="92">
        <v>101.33999999999999</v>
      </c>
      <c r="CP16" s="92"/>
      <c r="CQ16" s="92"/>
      <c r="CR16" s="92">
        <v>88.079999999999984</v>
      </c>
      <c r="CS16" s="92"/>
      <c r="CT16" s="92">
        <v>82.449999999999989</v>
      </c>
      <c r="CU16" s="92">
        <v>86.84</v>
      </c>
      <c r="CV16" s="92"/>
      <c r="CW16" s="92"/>
      <c r="CX16" s="92">
        <v>81.209999999999994</v>
      </c>
      <c r="CY16" s="92"/>
      <c r="CZ16" s="92"/>
      <c r="DA16" s="92">
        <v>78.419999999999987</v>
      </c>
      <c r="DB16" s="92">
        <v>77.44</v>
      </c>
      <c r="DC16" s="92">
        <v>75.509999999999991</v>
      </c>
      <c r="DD16" s="92">
        <v>74.739999999999995</v>
      </c>
      <c r="DE16" s="92">
        <v>73.589999999999989</v>
      </c>
      <c r="DF16" s="92">
        <v>74.799999999999983</v>
      </c>
      <c r="DG16" s="92">
        <v>75.219999999999985</v>
      </c>
      <c r="DH16" s="92">
        <v>76.11999999999999</v>
      </c>
      <c r="DI16" s="92">
        <v>77.039999999999992</v>
      </c>
      <c r="DJ16" s="92"/>
      <c r="DK16" s="92"/>
      <c r="DL16" s="92">
        <v>80.449999999999989</v>
      </c>
      <c r="DM16" s="92"/>
      <c r="DN16" s="92"/>
      <c r="DO16" s="92"/>
      <c r="DP16" s="92">
        <v>85.109999999999985</v>
      </c>
      <c r="DQ16" s="92"/>
      <c r="DR16" s="92"/>
      <c r="DS16" s="92">
        <v>88.179999999999993</v>
      </c>
      <c r="DT16" s="92"/>
      <c r="DU16" s="92"/>
      <c r="DV16" s="92">
        <v>97.289999999999992</v>
      </c>
      <c r="DW16" s="92">
        <v>105.02999999999999</v>
      </c>
      <c r="DX16" s="92">
        <v>123.03999999999999</v>
      </c>
      <c r="DY16" s="92">
        <v>137.6</v>
      </c>
      <c r="DZ16" s="92">
        <v>156.51</v>
      </c>
      <c r="EA16" s="92">
        <v>173.41</v>
      </c>
      <c r="EB16" s="92">
        <v>202.29999999999995</v>
      </c>
      <c r="EC16" s="92">
        <v>226.72999999999996</v>
      </c>
      <c r="ED16" s="92">
        <v>237.04999999999995</v>
      </c>
      <c r="EE16" s="101">
        <v>241.74999999999994</v>
      </c>
      <c r="EF16" s="100">
        <v>74.319999999999993</v>
      </c>
      <c r="EG16" s="126"/>
      <c r="EH16" s="126"/>
      <c r="EI16" s="92">
        <v>71.319999999999993</v>
      </c>
      <c r="EJ16" s="92">
        <v>70.209999999999994</v>
      </c>
      <c r="EK16" s="92"/>
      <c r="EL16" s="92"/>
      <c r="EM16" s="92"/>
      <c r="EN16" s="92"/>
      <c r="EO16" s="92"/>
      <c r="EP16" s="92">
        <v>89.799999999999983</v>
      </c>
      <c r="EQ16" s="92"/>
      <c r="ER16" s="92">
        <v>97.039999999999992</v>
      </c>
      <c r="ES16" s="92"/>
      <c r="ET16" s="92"/>
      <c r="EU16" s="92">
        <v>102.35</v>
      </c>
      <c r="EV16" s="92"/>
      <c r="EW16" s="92">
        <v>121.01999999999998</v>
      </c>
      <c r="EX16" s="92">
        <v>145.52999999999997</v>
      </c>
      <c r="EY16" s="92">
        <v>159.17999999999998</v>
      </c>
      <c r="EZ16" s="92">
        <v>187.23999999999998</v>
      </c>
      <c r="FA16" s="92">
        <v>201.13</v>
      </c>
      <c r="FB16" s="92">
        <v>218.88</v>
      </c>
      <c r="FC16" s="92">
        <v>235.72999999999996</v>
      </c>
      <c r="FD16" s="92">
        <v>249.40999999999997</v>
      </c>
      <c r="FE16" s="101">
        <v>294.33999999999997</v>
      </c>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row>
    <row r="17" spans="1:188" s="187" customFormat="1" ht="15" customHeight="1" x14ac:dyDescent="0.25">
      <c r="A17" s="95" t="s">
        <v>18317</v>
      </c>
      <c r="B17" s="100">
        <v>81.91</v>
      </c>
      <c r="C17" s="92">
        <v>80.849999999999994</v>
      </c>
      <c r="D17" s="92">
        <v>79.099999999999994</v>
      </c>
      <c r="E17" s="92">
        <v>75.86999999999999</v>
      </c>
      <c r="F17" s="92">
        <v>74.27</v>
      </c>
      <c r="G17" s="92">
        <v>69.84</v>
      </c>
      <c r="H17" s="92">
        <v>65.819999999999993</v>
      </c>
      <c r="I17" s="92">
        <v>53.11</v>
      </c>
      <c r="J17" s="92">
        <v>40.909999999999997</v>
      </c>
      <c r="K17" s="92">
        <v>33.639999999999993</v>
      </c>
      <c r="L17" s="92">
        <v>29.709999999999994</v>
      </c>
      <c r="M17" s="92">
        <v>23.169999999999995</v>
      </c>
      <c r="N17" s="92">
        <v>14.920000000000002</v>
      </c>
      <c r="O17" s="92">
        <v>0</v>
      </c>
      <c r="P17" s="92">
        <v>2.4099999999999966</v>
      </c>
      <c r="Q17" s="92">
        <v>25.340000000000003</v>
      </c>
      <c r="R17" s="92">
        <v>34.590000000000003</v>
      </c>
      <c r="S17" s="92">
        <v>44.83</v>
      </c>
      <c r="T17" s="92">
        <v>57.19</v>
      </c>
      <c r="U17" s="92">
        <v>90.28</v>
      </c>
      <c r="V17" s="92">
        <v>126.00999999999999</v>
      </c>
      <c r="W17" s="92">
        <v>150.57</v>
      </c>
      <c r="X17" s="92">
        <v>184.03</v>
      </c>
      <c r="Y17" s="92">
        <v>193.35999999999999</v>
      </c>
      <c r="Z17" s="92">
        <v>202.54999999999998</v>
      </c>
      <c r="AA17" s="93">
        <v>203.39000000000001</v>
      </c>
      <c r="AB17" s="100">
        <v>57.459999999999994</v>
      </c>
      <c r="AC17" s="92">
        <v>75.239999999999995</v>
      </c>
      <c r="AD17" s="92">
        <v>91.57</v>
      </c>
      <c r="AE17" s="92">
        <v>111.82</v>
      </c>
      <c r="AF17" s="92">
        <v>115.49</v>
      </c>
      <c r="AG17" s="92">
        <v>125.05</v>
      </c>
      <c r="AH17" s="92">
        <v>163.63</v>
      </c>
      <c r="AI17" s="92">
        <v>156.29</v>
      </c>
      <c r="AJ17" s="101">
        <v>185.17000000000002</v>
      </c>
      <c r="AK17" s="100">
        <v>28.87</v>
      </c>
      <c r="AL17" s="92">
        <v>41.08</v>
      </c>
      <c r="AM17" s="92">
        <v>52.2</v>
      </c>
      <c r="AN17" s="92">
        <v>65.070000000000007</v>
      </c>
      <c r="AO17" s="92">
        <v>77.400000000000006</v>
      </c>
      <c r="AP17" s="92">
        <v>100.24000000000001</v>
      </c>
      <c r="AQ17" s="92">
        <v>116.04</v>
      </c>
      <c r="AR17" s="92">
        <v>135.30000000000001</v>
      </c>
      <c r="AS17" s="92">
        <v>156.56</v>
      </c>
      <c r="AT17" s="101">
        <v>244.62</v>
      </c>
      <c r="AU17" s="100">
        <v>97.570000000000007</v>
      </c>
      <c r="AV17" s="92">
        <v>107.61000000000001</v>
      </c>
      <c r="AW17" s="92">
        <v>134.04000000000002</v>
      </c>
      <c r="AX17" s="92">
        <v>152.34</v>
      </c>
      <c r="AY17" s="92">
        <v>169.99</v>
      </c>
      <c r="AZ17" s="92">
        <v>187.61</v>
      </c>
      <c r="BA17" s="92">
        <v>194.53</v>
      </c>
      <c r="BB17" s="92">
        <v>212.06</v>
      </c>
      <c r="BC17" s="101">
        <v>220.3</v>
      </c>
      <c r="BD17" s="100">
        <v>169</v>
      </c>
      <c r="BE17" s="92">
        <v>182.39</v>
      </c>
      <c r="BF17" s="92">
        <v>192.79</v>
      </c>
      <c r="BG17" s="92">
        <v>215.96</v>
      </c>
      <c r="BH17" s="92">
        <v>233.16</v>
      </c>
      <c r="BI17" s="101">
        <v>250.53</v>
      </c>
      <c r="BJ17" s="100">
        <v>25.340000000000003</v>
      </c>
      <c r="BK17" s="92">
        <v>41.510000000000005</v>
      </c>
      <c r="BL17" s="92">
        <v>57.52</v>
      </c>
      <c r="BM17" s="92">
        <v>72.66</v>
      </c>
      <c r="BN17" s="92">
        <v>93.58</v>
      </c>
      <c r="BO17" s="101">
        <v>101</v>
      </c>
      <c r="BP17" s="138"/>
      <c r="BQ17" s="139"/>
      <c r="BR17" s="139"/>
      <c r="BS17" s="139"/>
      <c r="BT17" s="139"/>
      <c r="BU17" s="140">
        <v>107.23</v>
      </c>
      <c r="BV17" s="140">
        <v>118.98</v>
      </c>
      <c r="BW17" s="140">
        <v>125.87</v>
      </c>
      <c r="BX17" s="140">
        <v>232.79000000000002</v>
      </c>
      <c r="BY17" s="140">
        <v>116.76999999999998</v>
      </c>
      <c r="BZ17" s="140"/>
      <c r="CA17" s="140">
        <v>165.51999999999998</v>
      </c>
      <c r="CB17" s="140">
        <v>193.97</v>
      </c>
      <c r="CC17" s="140"/>
      <c r="CD17" s="141"/>
      <c r="CE17" s="100"/>
      <c r="CF17" s="92"/>
      <c r="CG17" s="92"/>
      <c r="CH17" s="92"/>
      <c r="CI17" s="92">
        <v>184.43</v>
      </c>
      <c r="CJ17" s="92">
        <v>176.02999999999997</v>
      </c>
      <c r="CK17" s="92">
        <v>139.61000000000001</v>
      </c>
      <c r="CL17" s="92"/>
      <c r="CM17" s="92"/>
      <c r="CN17" s="92">
        <v>123.52</v>
      </c>
      <c r="CO17" s="92">
        <v>116.25999999999999</v>
      </c>
      <c r="CP17" s="92"/>
      <c r="CQ17" s="92"/>
      <c r="CR17" s="92">
        <v>102.99999999999999</v>
      </c>
      <c r="CS17" s="92"/>
      <c r="CT17" s="92">
        <v>97.36999999999999</v>
      </c>
      <c r="CU17" s="92">
        <v>101.75999999999999</v>
      </c>
      <c r="CV17" s="92"/>
      <c r="CW17" s="92"/>
      <c r="CX17" s="92">
        <v>96.13</v>
      </c>
      <c r="CY17" s="92"/>
      <c r="CZ17" s="92"/>
      <c r="DA17" s="92">
        <v>93.339999999999989</v>
      </c>
      <c r="DB17" s="92">
        <v>92.36</v>
      </c>
      <c r="DC17" s="92">
        <v>90.429999999999993</v>
      </c>
      <c r="DD17" s="92">
        <v>89.66</v>
      </c>
      <c r="DE17" s="92">
        <v>88.509999999999991</v>
      </c>
      <c r="DF17" s="92">
        <v>89.719999999999985</v>
      </c>
      <c r="DG17" s="92">
        <v>90.139999999999986</v>
      </c>
      <c r="DH17" s="92">
        <v>91.039999999999992</v>
      </c>
      <c r="DI17" s="92">
        <v>91.96</v>
      </c>
      <c r="DJ17" s="92"/>
      <c r="DK17" s="92"/>
      <c r="DL17" s="92">
        <v>95.36999999999999</v>
      </c>
      <c r="DM17" s="92"/>
      <c r="DN17" s="92"/>
      <c r="DO17" s="92"/>
      <c r="DP17" s="92">
        <v>100.02999999999999</v>
      </c>
      <c r="DQ17" s="92"/>
      <c r="DR17" s="92"/>
      <c r="DS17" s="92">
        <v>103.1</v>
      </c>
      <c r="DT17" s="92"/>
      <c r="DU17" s="92"/>
      <c r="DV17" s="92">
        <v>112.21</v>
      </c>
      <c r="DW17" s="92">
        <v>119.94999999999999</v>
      </c>
      <c r="DX17" s="92">
        <v>137.95999999999998</v>
      </c>
      <c r="DY17" s="92">
        <v>152.51999999999998</v>
      </c>
      <c r="DZ17" s="92">
        <v>171.43</v>
      </c>
      <c r="EA17" s="92">
        <v>188.32999999999998</v>
      </c>
      <c r="EB17" s="92">
        <v>217.21999999999997</v>
      </c>
      <c r="EC17" s="92">
        <v>241.64999999999998</v>
      </c>
      <c r="ED17" s="92">
        <v>251.96999999999997</v>
      </c>
      <c r="EE17" s="101">
        <v>256.66999999999996</v>
      </c>
      <c r="EF17" s="100">
        <v>89.24</v>
      </c>
      <c r="EG17" s="126"/>
      <c r="EH17" s="126"/>
      <c r="EI17" s="92">
        <v>86.24</v>
      </c>
      <c r="EJ17" s="92">
        <v>85.13</v>
      </c>
      <c r="EK17" s="92"/>
      <c r="EL17" s="92"/>
      <c r="EM17" s="92"/>
      <c r="EN17" s="92"/>
      <c r="EO17" s="92"/>
      <c r="EP17" s="92">
        <v>104.72</v>
      </c>
      <c r="EQ17" s="92"/>
      <c r="ER17" s="92">
        <v>111.96</v>
      </c>
      <c r="ES17" s="92"/>
      <c r="ET17" s="92"/>
      <c r="EU17" s="92">
        <v>117.26999999999998</v>
      </c>
      <c r="EV17" s="92"/>
      <c r="EW17" s="92">
        <v>135.94</v>
      </c>
      <c r="EX17" s="92">
        <v>160.44999999999999</v>
      </c>
      <c r="EY17" s="92">
        <v>174.09999999999997</v>
      </c>
      <c r="EZ17" s="92">
        <v>202.15999999999997</v>
      </c>
      <c r="FA17" s="92">
        <v>216.04999999999998</v>
      </c>
      <c r="FB17" s="92">
        <v>233.79999999999998</v>
      </c>
      <c r="FC17" s="92">
        <v>250.64999999999998</v>
      </c>
      <c r="FD17" s="92">
        <v>264.33</v>
      </c>
      <c r="FE17" s="101">
        <v>309.26</v>
      </c>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row>
    <row r="18" spans="1:188" s="21" customFormat="1" ht="15" customHeight="1" x14ac:dyDescent="0.25">
      <c r="A18" s="95" t="s">
        <v>18318</v>
      </c>
      <c r="B18" s="100">
        <v>84.32</v>
      </c>
      <c r="C18" s="92">
        <v>83.259999999999991</v>
      </c>
      <c r="D18" s="92">
        <v>81.509999999999991</v>
      </c>
      <c r="E18" s="92">
        <v>78.279999999999987</v>
      </c>
      <c r="F18" s="92">
        <v>76.679999999999993</v>
      </c>
      <c r="G18" s="92">
        <v>72.25</v>
      </c>
      <c r="H18" s="92">
        <v>68.22999999999999</v>
      </c>
      <c r="I18" s="92">
        <v>55.519999999999996</v>
      </c>
      <c r="J18" s="92">
        <v>43.319999999999993</v>
      </c>
      <c r="K18" s="92">
        <v>36.04999999999999</v>
      </c>
      <c r="L18" s="92">
        <v>32.11999999999999</v>
      </c>
      <c r="M18" s="92">
        <v>25.579999999999991</v>
      </c>
      <c r="N18" s="92">
        <v>17.329999999999998</v>
      </c>
      <c r="O18" s="92">
        <v>2.4099999999999966</v>
      </c>
      <c r="P18" s="92">
        <v>0</v>
      </c>
      <c r="Q18" s="92">
        <v>22.930000000000007</v>
      </c>
      <c r="R18" s="92">
        <v>32.180000000000007</v>
      </c>
      <c r="S18" s="92">
        <v>42.42</v>
      </c>
      <c r="T18" s="92">
        <v>54.78</v>
      </c>
      <c r="U18" s="92">
        <v>87.87</v>
      </c>
      <c r="V18" s="92">
        <v>123.6</v>
      </c>
      <c r="W18" s="92">
        <v>148.16</v>
      </c>
      <c r="X18" s="92">
        <v>181.62</v>
      </c>
      <c r="Y18" s="92">
        <v>190.95</v>
      </c>
      <c r="Z18" s="92">
        <v>200.14</v>
      </c>
      <c r="AA18" s="93">
        <v>200.98000000000002</v>
      </c>
      <c r="AB18" s="100">
        <v>59.86999999999999</v>
      </c>
      <c r="AC18" s="92">
        <v>77.649999999999991</v>
      </c>
      <c r="AD18" s="92">
        <v>93.97999999999999</v>
      </c>
      <c r="AE18" s="92">
        <v>114.22999999999999</v>
      </c>
      <c r="AF18" s="92">
        <v>117.89999999999999</v>
      </c>
      <c r="AG18" s="92">
        <v>127.46</v>
      </c>
      <c r="AH18" s="92">
        <v>166.04</v>
      </c>
      <c r="AI18" s="92">
        <v>158.69999999999999</v>
      </c>
      <c r="AJ18" s="101">
        <v>182.76</v>
      </c>
      <c r="AK18" s="100">
        <v>31.279999999999998</v>
      </c>
      <c r="AL18" s="92">
        <v>43.489999999999995</v>
      </c>
      <c r="AM18" s="92">
        <v>54.61</v>
      </c>
      <c r="AN18" s="92">
        <v>67.48</v>
      </c>
      <c r="AO18" s="92">
        <v>79.81</v>
      </c>
      <c r="AP18" s="92">
        <v>102.65</v>
      </c>
      <c r="AQ18" s="92">
        <v>118.45</v>
      </c>
      <c r="AR18" s="92">
        <v>137.71</v>
      </c>
      <c r="AS18" s="92">
        <v>158.97</v>
      </c>
      <c r="AT18" s="101">
        <v>242.21</v>
      </c>
      <c r="AU18" s="100">
        <v>99.98</v>
      </c>
      <c r="AV18" s="92">
        <v>110.02000000000001</v>
      </c>
      <c r="AW18" s="92">
        <v>136.44999999999999</v>
      </c>
      <c r="AX18" s="92">
        <v>154.75</v>
      </c>
      <c r="AY18" s="92">
        <v>172.4</v>
      </c>
      <c r="AZ18" s="92">
        <v>190.02</v>
      </c>
      <c r="BA18" s="92">
        <v>196.94</v>
      </c>
      <c r="BB18" s="92">
        <v>214.47</v>
      </c>
      <c r="BC18" s="101">
        <v>222.71</v>
      </c>
      <c r="BD18" s="100">
        <v>166.59</v>
      </c>
      <c r="BE18" s="92">
        <v>179.98000000000002</v>
      </c>
      <c r="BF18" s="92">
        <v>190.38</v>
      </c>
      <c r="BG18" s="92">
        <v>213.55</v>
      </c>
      <c r="BH18" s="92">
        <v>230.75</v>
      </c>
      <c r="BI18" s="101">
        <v>248.12</v>
      </c>
      <c r="BJ18" s="100">
        <v>22.930000000000007</v>
      </c>
      <c r="BK18" s="92">
        <v>39.100000000000009</v>
      </c>
      <c r="BL18" s="92">
        <v>55.110000000000007</v>
      </c>
      <c r="BM18" s="92">
        <v>70.25</v>
      </c>
      <c r="BN18" s="92">
        <v>91.17</v>
      </c>
      <c r="BO18" s="101">
        <v>98.59</v>
      </c>
      <c r="BP18" s="138"/>
      <c r="BQ18" s="139"/>
      <c r="BR18" s="139"/>
      <c r="BS18" s="139"/>
      <c r="BT18" s="139"/>
      <c r="BU18" s="140">
        <v>104.82000000000001</v>
      </c>
      <c r="BV18" s="140">
        <v>116.57000000000001</v>
      </c>
      <c r="BW18" s="140">
        <v>123.46000000000001</v>
      </c>
      <c r="BX18" s="140">
        <v>235.2</v>
      </c>
      <c r="BY18" s="140">
        <v>114.35999999999999</v>
      </c>
      <c r="BZ18" s="140"/>
      <c r="CA18" s="140">
        <v>163.11000000000001</v>
      </c>
      <c r="CB18" s="140">
        <v>191.56</v>
      </c>
      <c r="CC18" s="140"/>
      <c r="CD18" s="141"/>
      <c r="CE18" s="100"/>
      <c r="CF18" s="92"/>
      <c r="CG18" s="92"/>
      <c r="CH18" s="92"/>
      <c r="CI18" s="92">
        <v>186.83999999999997</v>
      </c>
      <c r="CJ18" s="92">
        <v>178.44</v>
      </c>
      <c r="CK18" s="92">
        <v>142.01999999999998</v>
      </c>
      <c r="CL18" s="92"/>
      <c r="CM18" s="92"/>
      <c r="CN18" s="92">
        <v>125.92999999999999</v>
      </c>
      <c r="CO18" s="92">
        <v>118.66999999999999</v>
      </c>
      <c r="CP18" s="92"/>
      <c r="CQ18" s="92"/>
      <c r="CR18" s="92">
        <v>105.40999999999998</v>
      </c>
      <c r="CS18" s="92"/>
      <c r="CT18" s="92">
        <v>99.779999999999987</v>
      </c>
      <c r="CU18" s="92">
        <v>104.16999999999999</v>
      </c>
      <c r="CV18" s="92"/>
      <c r="CW18" s="92"/>
      <c r="CX18" s="92">
        <v>98.539999999999992</v>
      </c>
      <c r="CY18" s="92"/>
      <c r="CZ18" s="92"/>
      <c r="DA18" s="92">
        <v>95.749999999999986</v>
      </c>
      <c r="DB18" s="92">
        <v>94.77</v>
      </c>
      <c r="DC18" s="92">
        <v>92.839999999999989</v>
      </c>
      <c r="DD18" s="92">
        <v>92.07</v>
      </c>
      <c r="DE18" s="92">
        <v>90.919999999999987</v>
      </c>
      <c r="DF18" s="92">
        <v>92.129999999999981</v>
      </c>
      <c r="DG18" s="92">
        <v>92.549999999999983</v>
      </c>
      <c r="DH18" s="92">
        <v>93.449999999999989</v>
      </c>
      <c r="DI18" s="92">
        <v>94.36999999999999</v>
      </c>
      <c r="DJ18" s="92"/>
      <c r="DK18" s="92"/>
      <c r="DL18" s="92">
        <v>97.779999999999987</v>
      </c>
      <c r="DM18" s="92"/>
      <c r="DN18" s="92"/>
      <c r="DO18" s="92"/>
      <c r="DP18" s="92">
        <v>102.43999999999998</v>
      </c>
      <c r="DQ18" s="92"/>
      <c r="DR18" s="92"/>
      <c r="DS18" s="92">
        <v>105.50999999999999</v>
      </c>
      <c r="DT18" s="92"/>
      <c r="DU18" s="92"/>
      <c r="DV18" s="92">
        <v>114.61999999999999</v>
      </c>
      <c r="DW18" s="92">
        <v>122.35999999999999</v>
      </c>
      <c r="DX18" s="92">
        <v>140.37</v>
      </c>
      <c r="DY18" s="92">
        <v>154.93</v>
      </c>
      <c r="DZ18" s="92">
        <v>173.83999999999997</v>
      </c>
      <c r="EA18" s="92">
        <v>190.74</v>
      </c>
      <c r="EB18" s="92">
        <v>219.62999999999997</v>
      </c>
      <c r="EC18" s="92">
        <v>244.05999999999997</v>
      </c>
      <c r="ED18" s="92">
        <v>254.37999999999997</v>
      </c>
      <c r="EE18" s="101">
        <v>259.07999999999993</v>
      </c>
      <c r="EF18" s="100">
        <v>91.649999999999991</v>
      </c>
      <c r="EG18" s="126"/>
      <c r="EH18" s="126"/>
      <c r="EI18" s="92">
        <v>88.649999999999991</v>
      </c>
      <c r="EJ18" s="92">
        <v>87.539999999999992</v>
      </c>
      <c r="EK18" s="92"/>
      <c r="EL18" s="92"/>
      <c r="EM18" s="92"/>
      <c r="EN18" s="92"/>
      <c r="EO18" s="92"/>
      <c r="EP18" s="92">
        <v>107.13</v>
      </c>
      <c r="EQ18" s="92"/>
      <c r="ER18" s="92">
        <v>114.36999999999999</v>
      </c>
      <c r="ES18" s="92"/>
      <c r="ET18" s="92"/>
      <c r="EU18" s="92">
        <v>119.67999999999998</v>
      </c>
      <c r="EV18" s="92"/>
      <c r="EW18" s="92">
        <v>138.35</v>
      </c>
      <c r="EX18" s="92">
        <v>162.85999999999999</v>
      </c>
      <c r="EY18" s="92">
        <v>176.51</v>
      </c>
      <c r="EZ18" s="92">
        <v>204.57</v>
      </c>
      <c r="FA18" s="92">
        <v>218.45999999999998</v>
      </c>
      <c r="FB18" s="92">
        <v>236.20999999999998</v>
      </c>
      <c r="FC18" s="92">
        <v>253.05999999999997</v>
      </c>
      <c r="FD18" s="92">
        <v>266.74</v>
      </c>
      <c r="FE18" s="101">
        <v>311.66999999999996</v>
      </c>
    </row>
    <row r="19" spans="1:188" s="21" customFormat="1" ht="15" customHeight="1" x14ac:dyDescent="0.25">
      <c r="A19" s="95" t="s">
        <v>18319</v>
      </c>
      <c r="B19" s="100">
        <v>107.25</v>
      </c>
      <c r="C19" s="92">
        <v>106.19</v>
      </c>
      <c r="D19" s="92">
        <v>104.44</v>
      </c>
      <c r="E19" s="92">
        <v>101.21</v>
      </c>
      <c r="F19" s="92">
        <v>99.61</v>
      </c>
      <c r="G19" s="92">
        <v>95.18</v>
      </c>
      <c r="H19" s="92">
        <v>91.16</v>
      </c>
      <c r="I19" s="92">
        <v>78.45</v>
      </c>
      <c r="J19" s="92">
        <v>66.25</v>
      </c>
      <c r="K19" s="92">
        <v>58.98</v>
      </c>
      <c r="L19" s="92">
        <v>55.05</v>
      </c>
      <c r="M19" s="92">
        <v>48.51</v>
      </c>
      <c r="N19" s="92">
        <v>40.260000000000005</v>
      </c>
      <c r="O19" s="92">
        <v>25.340000000000003</v>
      </c>
      <c r="P19" s="92">
        <v>22.930000000000007</v>
      </c>
      <c r="Q19" s="92">
        <v>0</v>
      </c>
      <c r="R19" s="92">
        <v>9.25</v>
      </c>
      <c r="S19" s="92">
        <v>19.489999999999995</v>
      </c>
      <c r="T19" s="92">
        <v>31.849999999999994</v>
      </c>
      <c r="U19" s="92">
        <v>64.94</v>
      </c>
      <c r="V19" s="92">
        <v>100.66999999999999</v>
      </c>
      <c r="W19" s="92">
        <v>125.22999999999999</v>
      </c>
      <c r="X19" s="92">
        <v>158.69</v>
      </c>
      <c r="Y19" s="92">
        <v>168.01999999999998</v>
      </c>
      <c r="Z19" s="92">
        <v>177.20999999999998</v>
      </c>
      <c r="AA19" s="93">
        <v>178.05</v>
      </c>
      <c r="AB19" s="100">
        <v>82.8</v>
      </c>
      <c r="AC19" s="92">
        <v>100.58</v>
      </c>
      <c r="AD19" s="92">
        <v>116.91</v>
      </c>
      <c r="AE19" s="92">
        <v>137.16</v>
      </c>
      <c r="AF19" s="92">
        <v>140.82999999999998</v>
      </c>
      <c r="AG19" s="92">
        <v>150.38999999999999</v>
      </c>
      <c r="AH19" s="92">
        <v>188.97</v>
      </c>
      <c r="AI19" s="92">
        <v>181.63</v>
      </c>
      <c r="AJ19" s="101">
        <v>159.82999999999998</v>
      </c>
      <c r="AK19" s="100">
        <v>54.210000000000008</v>
      </c>
      <c r="AL19" s="92">
        <v>66.420000000000016</v>
      </c>
      <c r="AM19" s="92">
        <v>77.540000000000006</v>
      </c>
      <c r="AN19" s="92">
        <v>90.410000000000011</v>
      </c>
      <c r="AO19" s="92">
        <v>102.74000000000001</v>
      </c>
      <c r="AP19" s="92">
        <v>125.58000000000001</v>
      </c>
      <c r="AQ19" s="92">
        <v>141.38</v>
      </c>
      <c r="AR19" s="92">
        <v>160.64000000000001</v>
      </c>
      <c r="AS19" s="92">
        <v>181.9</v>
      </c>
      <c r="AT19" s="101">
        <v>219.28</v>
      </c>
      <c r="AU19" s="100">
        <v>122.91000000000001</v>
      </c>
      <c r="AV19" s="92">
        <v>132.95000000000002</v>
      </c>
      <c r="AW19" s="92">
        <v>159.38</v>
      </c>
      <c r="AX19" s="92">
        <v>177.68</v>
      </c>
      <c r="AY19" s="92">
        <v>195.33</v>
      </c>
      <c r="AZ19" s="92">
        <v>212.95000000000002</v>
      </c>
      <c r="BA19" s="92">
        <v>219.87</v>
      </c>
      <c r="BB19" s="92">
        <v>237.4</v>
      </c>
      <c r="BC19" s="101">
        <v>245.64000000000001</v>
      </c>
      <c r="BD19" s="100">
        <v>143.66</v>
      </c>
      <c r="BE19" s="92">
        <v>157.05000000000001</v>
      </c>
      <c r="BF19" s="92">
        <v>167.45</v>
      </c>
      <c r="BG19" s="92">
        <v>190.62</v>
      </c>
      <c r="BH19" s="92">
        <v>207.82</v>
      </c>
      <c r="BI19" s="101">
        <v>225.19</v>
      </c>
      <c r="BJ19" s="100">
        <v>0</v>
      </c>
      <c r="BK19" s="92">
        <v>16.170000000000002</v>
      </c>
      <c r="BL19" s="92">
        <v>32.18</v>
      </c>
      <c r="BM19" s="92">
        <v>47.32</v>
      </c>
      <c r="BN19" s="92">
        <v>68.239999999999995</v>
      </c>
      <c r="BO19" s="101">
        <v>75.66</v>
      </c>
      <c r="BP19" s="138"/>
      <c r="BQ19" s="139"/>
      <c r="BR19" s="139"/>
      <c r="BS19" s="139"/>
      <c r="BT19" s="139"/>
      <c r="BU19" s="140">
        <v>81.89</v>
      </c>
      <c r="BV19" s="140">
        <v>93.64</v>
      </c>
      <c r="BW19" s="140">
        <v>100.53</v>
      </c>
      <c r="BX19" s="140">
        <v>258.13</v>
      </c>
      <c r="BY19" s="140">
        <v>91.429999999999978</v>
      </c>
      <c r="BZ19" s="140"/>
      <c r="CA19" s="140">
        <v>140.18</v>
      </c>
      <c r="CB19" s="140">
        <v>168.63</v>
      </c>
      <c r="CC19" s="140"/>
      <c r="CD19" s="141"/>
      <c r="CE19" s="100"/>
      <c r="CF19" s="92"/>
      <c r="CG19" s="92"/>
      <c r="CH19" s="92"/>
      <c r="CI19" s="92">
        <v>209.76999999999998</v>
      </c>
      <c r="CJ19" s="92">
        <v>201.37</v>
      </c>
      <c r="CK19" s="92">
        <v>164.95</v>
      </c>
      <c r="CL19" s="92"/>
      <c r="CM19" s="92"/>
      <c r="CN19" s="92">
        <v>148.86000000000001</v>
      </c>
      <c r="CO19" s="92">
        <v>141.6</v>
      </c>
      <c r="CP19" s="92"/>
      <c r="CQ19" s="92"/>
      <c r="CR19" s="92">
        <v>128.34</v>
      </c>
      <c r="CS19" s="92"/>
      <c r="CT19" s="92">
        <v>122.71</v>
      </c>
      <c r="CU19" s="92">
        <v>127.1</v>
      </c>
      <c r="CV19" s="92"/>
      <c r="CW19" s="92"/>
      <c r="CX19" s="92">
        <v>121.47</v>
      </c>
      <c r="CY19" s="92"/>
      <c r="CZ19" s="92"/>
      <c r="DA19" s="92">
        <v>118.67999999999999</v>
      </c>
      <c r="DB19" s="92">
        <v>117.7</v>
      </c>
      <c r="DC19" s="92">
        <v>115.77</v>
      </c>
      <c r="DD19" s="92">
        <v>115</v>
      </c>
      <c r="DE19" s="92">
        <v>113.85</v>
      </c>
      <c r="DF19" s="92">
        <v>115.05999999999999</v>
      </c>
      <c r="DG19" s="92">
        <v>115.47999999999999</v>
      </c>
      <c r="DH19" s="92">
        <v>116.38</v>
      </c>
      <c r="DI19" s="92">
        <v>117.3</v>
      </c>
      <c r="DJ19" s="92"/>
      <c r="DK19" s="92"/>
      <c r="DL19" s="92">
        <v>120.71</v>
      </c>
      <c r="DM19" s="92"/>
      <c r="DN19" s="92"/>
      <c r="DO19" s="92"/>
      <c r="DP19" s="92">
        <v>125.36999999999999</v>
      </c>
      <c r="DQ19" s="92"/>
      <c r="DR19" s="92"/>
      <c r="DS19" s="92">
        <v>128.44</v>
      </c>
      <c r="DT19" s="92"/>
      <c r="DU19" s="92"/>
      <c r="DV19" s="92">
        <v>137.55000000000001</v>
      </c>
      <c r="DW19" s="92">
        <v>145.29</v>
      </c>
      <c r="DX19" s="92">
        <v>163.30000000000001</v>
      </c>
      <c r="DY19" s="92">
        <v>177.86</v>
      </c>
      <c r="DZ19" s="92">
        <v>196.76999999999998</v>
      </c>
      <c r="EA19" s="92">
        <v>213.67000000000002</v>
      </c>
      <c r="EB19" s="92">
        <v>242.55999999999997</v>
      </c>
      <c r="EC19" s="92">
        <v>266.99</v>
      </c>
      <c r="ED19" s="92">
        <v>277.30999999999995</v>
      </c>
      <c r="EE19" s="101">
        <v>282.01</v>
      </c>
      <c r="EF19" s="100">
        <v>114.58</v>
      </c>
      <c r="EG19" s="126"/>
      <c r="EH19" s="126"/>
      <c r="EI19" s="92">
        <v>111.58</v>
      </c>
      <c r="EJ19" s="92">
        <v>110.47</v>
      </c>
      <c r="EK19" s="92"/>
      <c r="EL19" s="92"/>
      <c r="EM19" s="92"/>
      <c r="EN19" s="92"/>
      <c r="EO19" s="92"/>
      <c r="EP19" s="92">
        <v>130.06</v>
      </c>
      <c r="EQ19" s="92"/>
      <c r="ER19" s="92">
        <v>142.60999999999999</v>
      </c>
      <c r="ES19" s="92"/>
      <c r="ET19" s="92"/>
      <c r="EU19" s="92">
        <v>142.60999999999999</v>
      </c>
      <c r="EV19" s="92"/>
      <c r="EW19" s="92">
        <v>142.60999999999999</v>
      </c>
      <c r="EX19" s="92">
        <v>142.60999999999999</v>
      </c>
      <c r="EY19" s="92">
        <v>142.60999999999999</v>
      </c>
      <c r="EZ19" s="92">
        <v>142.60999999999999</v>
      </c>
      <c r="FA19" s="92">
        <v>142.60999999999999</v>
      </c>
      <c r="FB19" s="92">
        <v>142.60999999999999</v>
      </c>
      <c r="FC19" s="92">
        <v>142.60999999999999</v>
      </c>
      <c r="FD19" s="92">
        <v>142.60999999999999</v>
      </c>
      <c r="FE19" s="101">
        <v>137.29999999999998</v>
      </c>
    </row>
    <row r="20" spans="1:188" s="21" customFormat="1" ht="15" customHeight="1" x14ac:dyDescent="0.25">
      <c r="A20" s="95" t="s">
        <v>18320</v>
      </c>
      <c r="B20" s="100">
        <v>116.5</v>
      </c>
      <c r="C20" s="92">
        <v>115.44</v>
      </c>
      <c r="D20" s="92">
        <v>113.69</v>
      </c>
      <c r="E20" s="92">
        <v>110.46</v>
      </c>
      <c r="F20" s="92">
        <v>108.86</v>
      </c>
      <c r="G20" s="92">
        <v>104.43</v>
      </c>
      <c r="H20" s="92">
        <v>100.41</v>
      </c>
      <c r="I20" s="92">
        <v>87.7</v>
      </c>
      <c r="J20" s="92">
        <v>75.5</v>
      </c>
      <c r="K20" s="92">
        <v>68.22999999999999</v>
      </c>
      <c r="L20" s="92">
        <v>64.3</v>
      </c>
      <c r="M20" s="92">
        <v>57.76</v>
      </c>
      <c r="N20" s="92">
        <v>49.510000000000005</v>
      </c>
      <c r="O20" s="92">
        <v>34.590000000000003</v>
      </c>
      <c r="P20" s="92">
        <v>32.180000000000007</v>
      </c>
      <c r="Q20" s="92">
        <v>9.25</v>
      </c>
      <c r="R20" s="92">
        <v>0</v>
      </c>
      <c r="S20" s="92">
        <v>10.239999999999995</v>
      </c>
      <c r="T20" s="92">
        <v>22.599999999999994</v>
      </c>
      <c r="U20" s="92">
        <v>55.69</v>
      </c>
      <c r="V20" s="92">
        <v>91.419999999999987</v>
      </c>
      <c r="W20" s="92">
        <v>115.97999999999999</v>
      </c>
      <c r="X20" s="92">
        <v>149.44</v>
      </c>
      <c r="Y20" s="92">
        <v>158.76999999999998</v>
      </c>
      <c r="Z20" s="92">
        <v>167.95999999999998</v>
      </c>
      <c r="AA20" s="93">
        <v>168.8</v>
      </c>
      <c r="AB20" s="100">
        <v>92.049999999999983</v>
      </c>
      <c r="AC20" s="92">
        <v>109.82999999999998</v>
      </c>
      <c r="AD20" s="92">
        <v>126.15999999999998</v>
      </c>
      <c r="AE20" s="92">
        <v>146.40999999999997</v>
      </c>
      <c r="AF20" s="92">
        <v>150.07999999999998</v>
      </c>
      <c r="AG20" s="92">
        <v>159.63999999999999</v>
      </c>
      <c r="AH20" s="92">
        <v>198.21999999999997</v>
      </c>
      <c r="AI20" s="92">
        <v>190.87999999999997</v>
      </c>
      <c r="AJ20" s="101">
        <v>150.57999999999998</v>
      </c>
      <c r="AK20" s="100">
        <v>63.460000000000008</v>
      </c>
      <c r="AL20" s="92">
        <v>75.670000000000016</v>
      </c>
      <c r="AM20" s="92">
        <v>86.79</v>
      </c>
      <c r="AN20" s="92">
        <v>99.660000000000011</v>
      </c>
      <c r="AO20" s="92">
        <v>111.99000000000001</v>
      </c>
      <c r="AP20" s="92">
        <v>134.83000000000001</v>
      </c>
      <c r="AQ20" s="92">
        <v>150.63</v>
      </c>
      <c r="AR20" s="92">
        <v>169.89000000000001</v>
      </c>
      <c r="AS20" s="92">
        <v>191.15</v>
      </c>
      <c r="AT20" s="101">
        <v>210.03</v>
      </c>
      <c r="AU20" s="100">
        <v>132.16000000000003</v>
      </c>
      <c r="AV20" s="92">
        <v>142.20000000000002</v>
      </c>
      <c r="AW20" s="92">
        <v>168.63000000000002</v>
      </c>
      <c r="AX20" s="92">
        <v>186.93000000000004</v>
      </c>
      <c r="AY20" s="92">
        <v>204.58000000000004</v>
      </c>
      <c r="AZ20" s="92">
        <v>222.20000000000005</v>
      </c>
      <c r="BA20" s="92">
        <v>229.12</v>
      </c>
      <c r="BB20" s="92">
        <v>246.65000000000003</v>
      </c>
      <c r="BC20" s="101">
        <v>254.89000000000004</v>
      </c>
      <c r="BD20" s="100">
        <v>134.41</v>
      </c>
      <c r="BE20" s="92">
        <v>147.80000000000001</v>
      </c>
      <c r="BF20" s="92">
        <v>158.19999999999999</v>
      </c>
      <c r="BG20" s="92">
        <v>181.37</v>
      </c>
      <c r="BH20" s="92">
        <v>198.57</v>
      </c>
      <c r="BI20" s="101">
        <v>215.94</v>
      </c>
      <c r="BJ20" s="100">
        <v>9.25</v>
      </c>
      <c r="BK20" s="92">
        <v>25.42</v>
      </c>
      <c r="BL20" s="92">
        <v>41.43</v>
      </c>
      <c r="BM20" s="92">
        <v>56.57</v>
      </c>
      <c r="BN20" s="92">
        <v>77.489999999999995</v>
      </c>
      <c r="BO20" s="101">
        <v>84.91</v>
      </c>
      <c r="BP20" s="138"/>
      <c r="BQ20" s="139"/>
      <c r="BR20" s="139"/>
      <c r="BS20" s="139"/>
      <c r="BT20" s="139"/>
      <c r="BU20" s="140">
        <v>72.64</v>
      </c>
      <c r="BV20" s="140">
        <v>84.39</v>
      </c>
      <c r="BW20" s="140">
        <v>91.28</v>
      </c>
      <c r="BX20" s="140">
        <v>267.38</v>
      </c>
      <c r="BY20" s="140">
        <v>100.67999999999998</v>
      </c>
      <c r="BZ20" s="140"/>
      <c r="CA20" s="140">
        <v>130.93</v>
      </c>
      <c r="CB20" s="140">
        <v>159.38</v>
      </c>
      <c r="CC20" s="140"/>
      <c r="CD20" s="141"/>
      <c r="CE20" s="100"/>
      <c r="CF20" s="92"/>
      <c r="CG20" s="92"/>
      <c r="CH20" s="92"/>
      <c r="CI20" s="92">
        <v>219.01999999999998</v>
      </c>
      <c r="CJ20" s="92">
        <v>210.62</v>
      </c>
      <c r="CK20" s="92">
        <v>174.2</v>
      </c>
      <c r="CL20" s="92"/>
      <c r="CM20" s="92"/>
      <c r="CN20" s="92">
        <v>158.11000000000001</v>
      </c>
      <c r="CO20" s="92">
        <v>150.85</v>
      </c>
      <c r="CP20" s="92"/>
      <c r="CQ20" s="92"/>
      <c r="CR20" s="92">
        <v>137.59</v>
      </c>
      <c r="CS20" s="92"/>
      <c r="CT20" s="92">
        <v>131.96</v>
      </c>
      <c r="CU20" s="92">
        <v>136.35</v>
      </c>
      <c r="CV20" s="92"/>
      <c r="CW20" s="92"/>
      <c r="CX20" s="92">
        <v>130.72</v>
      </c>
      <c r="CY20" s="92"/>
      <c r="CZ20" s="92"/>
      <c r="DA20" s="92">
        <v>127.92999999999999</v>
      </c>
      <c r="DB20" s="92">
        <v>126.95</v>
      </c>
      <c r="DC20" s="92">
        <v>125.02</v>
      </c>
      <c r="DD20" s="92">
        <v>124.25</v>
      </c>
      <c r="DE20" s="92">
        <v>123.1</v>
      </c>
      <c r="DF20" s="92">
        <v>124.30999999999999</v>
      </c>
      <c r="DG20" s="92">
        <v>124.72999999999999</v>
      </c>
      <c r="DH20" s="92">
        <v>125.63</v>
      </c>
      <c r="DI20" s="92">
        <v>126.55</v>
      </c>
      <c r="DJ20" s="92"/>
      <c r="DK20" s="92"/>
      <c r="DL20" s="92">
        <v>129.96</v>
      </c>
      <c r="DM20" s="92"/>
      <c r="DN20" s="92"/>
      <c r="DO20" s="92"/>
      <c r="DP20" s="92">
        <v>134.62</v>
      </c>
      <c r="DQ20" s="92"/>
      <c r="DR20" s="92"/>
      <c r="DS20" s="92">
        <v>137.69</v>
      </c>
      <c r="DT20" s="92"/>
      <c r="DU20" s="92"/>
      <c r="DV20" s="92">
        <v>146.80000000000001</v>
      </c>
      <c r="DW20" s="92">
        <v>154.54</v>
      </c>
      <c r="DX20" s="92">
        <v>172.55</v>
      </c>
      <c r="DY20" s="92">
        <v>187.11</v>
      </c>
      <c r="DZ20" s="92">
        <v>206.01999999999998</v>
      </c>
      <c r="EA20" s="92">
        <v>222.92000000000002</v>
      </c>
      <c r="EB20" s="92">
        <v>251.80999999999997</v>
      </c>
      <c r="EC20" s="92">
        <v>276.24</v>
      </c>
      <c r="ED20" s="92">
        <v>286.55999999999995</v>
      </c>
      <c r="EE20" s="101">
        <v>291.26</v>
      </c>
      <c r="EF20" s="100">
        <v>123.83</v>
      </c>
      <c r="EG20" s="126"/>
      <c r="EH20" s="126"/>
      <c r="EI20" s="92">
        <v>120.83</v>
      </c>
      <c r="EJ20" s="92">
        <v>119.72</v>
      </c>
      <c r="EK20" s="92"/>
      <c r="EL20" s="92"/>
      <c r="EM20" s="92"/>
      <c r="EN20" s="92"/>
      <c r="EO20" s="92"/>
      <c r="EP20" s="92">
        <v>139.31</v>
      </c>
      <c r="EQ20" s="92"/>
      <c r="ER20" s="92">
        <v>146.54999999999998</v>
      </c>
      <c r="ES20" s="92"/>
      <c r="ET20" s="92"/>
      <c r="EU20" s="92">
        <v>151.85999999999999</v>
      </c>
      <c r="EV20" s="92"/>
      <c r="EW20" s="92">
        <v>170.53</v>
      </c>
      <c r="EX20" s="92">
        <v>195.04</v>
      </c>
      <c r="EY20" s="92">
        <v>208.69</v>
      </c>
      <c r="EZ20" s="92">
        <v>236.75</v>
      </c>
      <c r="FA20" s="92">
        <v>250.64</v>
      </c>
      <c r="FB20" s="92">
        <v>268.39</v>
      </c>
      <c r="FC20" s="92">
        <v>285.24</v>
      </c>
      <c r="FD20" s="92">
        <v>298.91999999999996</v>
      </c>
      <c r="FE20" s="101">
        <v>343.85</v>
      </c>
    </row>
    <row r="21" spans="1:188" s="21" customFormat="1" ht="15" customHeight="1" x14ac:dyDescent="0.25">
      <c r="A21" s="95" t="s">
        <v>18321</v>
      </c>
      <c r="B21" s="100">
        <v>126.74</v>
      </c>
      <c r="C21" s="92">
        <v>125.67999999999999</v>
      </c>
      <c r="D21" s="92">
        <v>123.92999999999999</v>
      </c>
      <c r="E21" s="92">
        <v>120.69999999999999</v>
      </c>
      <c r="F21" s="92">
        <v>119.1</v>
      </c>
      <c r="G21" s="92">
        <v>114.66999999999999</v>
      </c>
      <c r="H21" s="92">
        <v>110.64999999999999</v>
      </c>
      <c r="I21" s="92">
        <v>97.94</v>
      </c>
      <c r="J21" s="92">
        <v>85.74</v>
      </c>
      <c r="K21" s="92">
        <v>78.47</v>
      </c>
      <c r="L21" s="92">
        <v>74.539999999999992</v>
      </c>
      <c r="M21" s="92">
        <v>68</v>
      </c>
      <c r="N21" s="92">
        <v>59.75</v>
      </c>
      <c r="O21" s="92">
        <v>44.83</v>
      </c>
      <c r="P21" s="92">
        <v>42.42</v>
      </c>
      <c r="Q21" s="92">
        <v>19.489999999999995</v>
      </c>
      <c r="R21" s="92">
        <v>10.239999999999995</v>
      </c>
      <c r="S21" s="92">
        <v>0</v>
      </c>
      <c r="T21" s="92">
        <v>12.36</v>
      </c>
      <c r="U21" s="92">
        <v>45.45</v>
      </c>
      <c r="V21" s="92">
        <v>81.179999999999993</v>
      </c>
      <c r="W21" s="92">
        <v>105.74</v>
      </c>
      <c r="X21" s="92">
        <v>139.19999999999999</v>
      </c>
      <c r="Y21" s="92">
        <v>148.52999999999997</v>
      </c>
      <c r="Z21" s="92">
        <v>157.71999999999997</v>
      </c>
      <c r="AA21" s="93">
        <v>158.56</v>
      </c>
      <c r="AB21" s="100">
        <v>102.28999999999999</v>
      </c>
      <c r="AC21" s="92">
        <v>120.07</v>
      </c>
      <c r="AD21" s="92">
        <v>136.39999999999998</v>
      </c>
      <c r="AE21" s="92">
        <v>156.64999999999998</v>
      </c>
      <c r="AF21" s="92">
        <v>160.32</v>
      </c>
      <c r="AG21" s="92">
        <v>169.88</v>
      </c>
      <c r="AH21" s="92">
        <v>208.45999999999998</v>
      </c>
      <c r="AI21" s="92">
        <v>201.11999999999998</v>
      </c>
      <c r="AJ21" s="101">
        <v>140.34</v>
      </c>
      <c r="AK21" s="100">
        <v>73.7</v>
      </c>
      <c r="AL21" s="92">
        <v>85.91</v>
      </c>
      <c r="AM21" s="92">
        <v>97.03</v>
      </c>
      <c r="AN21" s="92">
        <v>109.9</v>
      </c>
      <c r="AO21" s="92">
        <v>122.23</v>
      </c>
      <c r="AP21" s="92">
        <v>145.07</v>
      </c>
      <c r="AQ21" s="92">
        <v>160.87</v>
      </c>
      <c r="AR21" s="92">
        <v>180.13</v>
      </c>
      <c r="AS21" s="92">
        <v>201.39</v>
      </c>
      <c r="AT21" s="101">
        <v>118.75</v>
      </c>
      <c r="AU21" s="100">
        <v>142.4</v>
      </c>
      <c r="AV21" s="92">
        <v>152.44</v>
      </c>
      <c r="AW21" s="92">
        <v>178.87</v>
      </c>
      <c r="AX21" s="92">
        <v>197.17000000000002</v>
      </c>
      <c r="AY21" s="92">
        <v>214.82</v>
      </c>
      <c r="AZ21" s="92">
        <v>232.44</v>
      </c>
      <c r="BA21" s="92">
        <v>239.36</v>
      </c>
      <c r="BB21" s="92">
        <v>256.89</v>
      </c>
      <c r="BC21" s="101">
        <v>265.13</v>
      </c>
      <c r="BD21" s="100">
        <v>124.16999999999999</v>
      </c>
      <c r="BE21" s="92">
        <v>137.56</v>
      </c>
      <c r="BF21" s="92">
        <v>147.95999999999998</v>
      </c>
      <c r="BG21" s="92">
        <v>171.13</v>
      </c>
      <c r="BH21" s="92">
        <v>188.32999999999998</v>
      </c>
      <c r="BI21" s="101">
        <v>205.7</v>
      </c>
      <c r="BJ21" s="100">
        <v>0</v>
      </c>
      <c r="BK21" s="92">
        <v>25.42</v>
      </c>
      <c r="BL21" s="92">
        <v>41.43</v>
      </c>
      <c r="BM21" s="92">
        <v>56.57</v>
      </c>
      <c r="BN21" s="92">
        <v>77.489999999999995</v>
      </c>
      <c r="BO21" s="101">
        <v>84.91</v>
      </c>
      <c r="BP21" s="138"/>
      <c r="BQ21" s="139"/>
      <c r="BR21" s="139"/>
      <c r="BS21" s="139"/>
      <c r="BT21" s="139"/>
      <c r="BU21" s="140"/>
      <c r="BV21" s="140"/>
      <c r="BW21" s="140"/>
      <c r="BX21" s="140"/>
      <c r="BY21" s="140"/>
      <c r="BZ21" s="140"/>
      <c r="CA21" s="140"/>
      <c r="CB21" s="140"/>
      <c r="CC21" s="140"/>
      <c r="CD21" s="141"/>
      <c r="CE21" s="100"/>
      <c r="CF21" s="92"/>
      <c r="CG21" s="92"/>
      <c r="CH21" s="92"/>
      <c r="CI21" s="92"/>
      <c r="CJ21" s="92"/>
      <c r="CK21" s="92"/>
      <c r="CL21" s="92"/>
      <c r="CM21" s="92"/>
      <c r="CN21" s="92"/>
      <c r="CO21" s="92"/>
      <c r="CP21" s="92"/>
      <c r="CQ21" s="92"/>
      <c r="CR21" s="92"/>
      <c r="CS21" s="92"/>
      <c r="CT21" s="92"/>
      <c r="CU21" s="92"/>
      <c r="CV21" s="92"/>
      <c r="CW21" s="92"/>
      <c r="CX21" s="92"/>
      <c r="CY21" s="92"/>
      <c r="CZ21" s="92"/>
      <c r="DA21" s="92"/>
      <c r="DB21" s="92"/>
      <c r="DC21" s="92"/>
      <c r="DD21" s="92"/>
      <c r="DE21" s="92"/>
      <c r="DF21" s="92"/>
      <c r="DG21" s="92"/>
      <c r="DH21" s="92"/>
      <c r="DI21" s="92"/>
      <c r="DJ21" s="92"/>
      <c r="DK21" s="92"/>
      <c r="DL21" s="92"/>
      <c r="DM21" s="92"/>
      <c r="DN21" s="92"/>
      <c r="DO21" s="92"/>
      <c r="DP21" s="92"/>
      <c r="DQ21" s="92"/>
      <c r="DR21" s="92"/>
      <c r="DS21" s="92"/>
      <c r="DT21" s="92"/>
      <c r="DU21" s="92"/>
      <c r="DV21" s="92"/>
      <c r="DW21" s="92"/>
      <c r="DX21" s="92"/>
      <c r="DY21" s="92"/>
      <c r="DZ21" s="92"/>
      <c r="EA21" s="92"/>
      <c r="EB21" s="92"/>
      <c r="EC21" s="92"/>
      <c r="ED21" s="92"/>
      <c r="EE21" s="101"/>
      <c r="EF21" s="100"/>
      <c r="EG21" s="126"/>
      <c r="EH21" s="126"/>
      <c r="EI21" s="92"/>
      <c r="EJ21" s="92"/>
      <c r="EK21" s="92"/>
      <c r="EL21" s="92"/>
      <c r="EM21" s="92"/>
      <c r="EN21" s="92"/>
      <c r="EO21" s="92"/>
      <c r="EP21" s="92"/>
      <c r="EQ21" s="92"/>
      <c r="ER21" s="92"/>
      <c r="ES21" s="92"/>
      <c r="ET21" s="92"/>
      <c r="EU21" s="92"/>
      <c r="EV21" s="92"/>
      <c r="EW21" s="92"/>
      <c r="EX21" s="92"/>
      <c r="EY21" s="92"/>
      <c r="EZ21" s="92"/>
      <c r="FA21" s="92"/>
      <c r="FB21" s="92"/>
      <c r="FC21" s="92"/>
      <c r="FD21" s="92"/>
      <c r="FE21" s="101"/>
    </row>
    <row r="22" spans="1:188" s="21" customFormat="1" ht="15" customHeight="1" x14ac:dyDescent="0.25">
      <c r="A22" s="95" t="s">
        <v>18322</v>
      </c>
      <c r="B22" s="100">
        <v>139.1</v>
      </c>
      <c r="C22" s="92">
        <v>138.04</v>
      </c>
      <c r="D22" s="92">
        <v>136.29</v>
      </c>
      <c r="E22" s="92">
        <v>133.06</v>
      </c>
      <c r="F22" s="92">
        <v>131.46</v>
      </c>
      <c r="G22" s="92">
        <v>127.03</v>
      </c>
      <c r="H22" s="92">
        <v>123.00999999999999</v>
      </c>
      <c r="I22" s="92">
        <v>110.3</v>
      </c>
      <c r="J22" s="92">
        <v>98.1</v>
      </c>
      <c r="K22" s="92">
        <v>90.829999999999984</v>
      </c>
      <c r="L22" s="92">
        <v>86.899999999999991</v>
      </c>
      <c r="M22" s="92">
        <v>80.359999999999985</v>
      </c>
      <c r="N22" s="92">
        <v>72.11</v>
      </c>
      <c r="O22" s="92">
        <v>57.19</v>
      </c>
      <c r="P22" s="92">
        <v>54.78</v>
      </c>
      <c r="Q22" s="92">
        <v>31.849999999999994</v>
      </c>
      <c r="R22" s="92">
        <v>22.599999999999994</v>
      </c>
      <c r="S22" s="92">
        <v>12.36</v>
      </c>
      <c r="T22" s="92">
        <v>0</v>
      </c>
      <c r="U22" s="92">
        <v>33.090000000000003</v>
      </c>
      <c r="V22" s="92">
        <v>68.819999999999993</v>
      </c>
      <c r="W22" s="92">
        <v>93.38</v>
      </c>
      <c r="X22" s="92">
        <v>126.84</v>
      </c>
      <c r="Y22" s="92">
        <v>136.16999999999999</v>
      </c>
      <c r="Z22" s="92">
        <v>145.35999999999999</v>
      </c>
      <c r="AA22" s="93">
        <v>146.20000000000002</v>
      </c>
      <c r="AB22" s="100">
        <v>114.64999999999998</v>
      </c>
      <c r="AC22" s="92">
        <v>132.42999999999998</v>
      </c>
      <c r="AD22" s="92">
        <v>148.76</v>
      </c>
      <c r="AE22" s="92">
        <v>169.01</v>
      </c>
      <c r="AF22" s="92">
        <v>172.67999999999998</v>
      </c>
      <c r="AG22" s="92">
        <v>182.23999999999998</v>
      </c>
      <c r="AH22" s="92">
        <v>220.82</v>
      </c>
      <c r="AI22" s="92">
        <v>213.48</v>
      </c>
      <c r="AJ22" s="101">
        <v>127.98</v>
      </c>
      <c r="AK22" s="100">
        <v>86.06</v>
      </c>
      <c r="AL22" s="92">
        <v>98.27000000000001</v>
      </c>
      <c r="AM22" s="92">
        <v>109.39</v>
      </c>
      <c r="AN22" s="92">
        <v>122.26</v>
      </c>
      <c r="AO22" s="92">
        <v>134.59</v>
      </c>
      <c r="AP22" s="92">
        <v>157.43</v>
      </c>
      <c r="AQ22" s="92">
        <v>173.23000000000002</v>
      </c>
      <c r="AR22" s="92">
        <v>192.49</v>
      </c>
      <c r="AS22" s="92">
        <v>213.75</v>
      </c>
      <c r="AT22" s="101">
        <v>187.43</v>
      </c>
      <c r="AU22" s="100">
        <v>154.76</v>
      </c>
      <c r="AV22" s="92">
        <v>164.79999999999998</v>
      </c>
      <c r="AW22" s="92">
        <v>191.23</v>
      </c>
      <c r="AX22" s="92">
        <v>209.53</v>
      </c>
      <c r="AY22" s="92">
        <v>227.18</v>
      </c>
      <c r="AZ22" s="92">
        <v>244.8</v>
      </c>
      <c r="BA22" s="92">
        <v>251.71999999999997</v>
      </c>
      <c r="BB22" s="92">
        <v>269.25</v>
      </c>
      <c r="BC22" s="101">
        <v>277.49</v>
      </c>
      <c r="BD22" s="100">
        <v>111.81</v>
      </c>
      <c r="BE22" s="92">
        <v>125.2</v>
      </c>
      <c r="BF22" s="92">
        <v>135.6</v>
      </c>
      <c r="BG22" s="92">
        <v>158.77000000000001</v>
      </c>
      <c r="BH22" s="92">
        <v>175.97</v>
      </c>
      <c r="BI22" s="101">
        <v>193.34</v>
      </c>
      <c r="BJ22" s="100">
        <v>31.849999999999994</v>
      </c>
      <c r="BK22" s="92">
        <v>48.019999999999996</v>
      </c>
      <c r="BL22" s="92">
        <v>64.03</v>
      </c>
      <c r="BM22" s="92">
        <v>79.169999999999987</v>
      </c>
      <c r="BN22" s="92">
        <v>100.08999999999999</v>
      </c>
      <c r="BO22" s="101">
        <v>107.50999999999999</v>
      </c>
      <c r="BP22" s="138"/>
      <c r="BQ22" s="139"/>
      <c r="BR22" s="139"/>
      <c r="BS22" s="139"/>
      <c r="BT22" s="139"/>
      <c r="BU22" s="140">
        <v>50.040000000000006</v>
      </c>
      <c r="BV22" s="140">
        <v>61.790000000000006</v>
      </c>
      <c r="BW22" s="140">
        <v>68.680000000000007</v>
      </c>
      <c r="BX22" s="140">
        <v>289.98</v>
      </c>
      <c r="BY22" s="140">
        <v>123.27999999999997</v>
      </c>
      <c r="BZ22" s="140"/>
      <c r="CA22" s="140">
        <v>108.33</v>
      </c>
      <c r="CB22" s="140">
        <v>136.78</v>
      </c>
      <c r="CC22" s="140"/>
      <c r="CD22" s="141"/>
      <c r="CE22" s="100"/>
      <c r="CF22" s="92"/>
      <c r="CG22" s="92"/>
      <c r="CH22" s="92"/>
      <c r="CI22" s="92">
        <v>241.62</v>
      </c>
      <c r="CJ22" s="92">
        <v>233.21999999999997</v>
      </c>
      <c r="CK22" s="92">
        <v>196.8</v>
      </c>
      <c r="CL22" s="92"/>
      <c r="CM22" s="92"/>
      <c r="CN22" s="92">
        <v>180.70999999999998</v>
      </c>
      <c r="CO22" s="92">
        <v>173.45</v>
      </c>
      <c r="CP22" s="92"/>
      <c r="CQ22" s="92"/>
      <c r="CR22" s="92">
        <v>160.19</v>
      </c>
      <c r="CS22" s="92"/>
      <c r="CT22" s="92">
        <v>154.56</v>
      </c>
      <c r="CU22" s="92">
        <v>158.94999999999999</v>
      </c>
      <c r="CV22" s="92"/>
      <c r="CW22" s="92"/>
      <c r="CX22" s="92">
        <v>153.32</v>
      </c>
      <c r="CY22" s="92"/>
      <c r="CZ22" s="92"/>
      <c r="DA22" s="92">
        <v>150.53</v>
      </c>
      <c r="DB22" s="92">
        <v>149.55000000000001</v>
      </c>
      <c r="DC22" s="92">
        <v>147.62</v>
      </c>
      <c r="DD22" s="92">
        <v>146.85</v>
      </c>
      <c r="DE22" s="92">
        <v>145.69999999999999</v>
      </c>
      <c r="DF22" s="92">
        <v>146.91</v>
      </c>
      <c r="DG22" s="92">
        <v>147.32999999999998</v>
      </c>
      <c r="DH22" s="92">
        <v>148.22999999999999</v>
      </c>
      <c r="DI22" s="92">
        <v>149.15</v>
      </c>
      <c r="DJ22" s="92"/>
      <c r="DK22" s="92"/>
      <c r="DL22" s="92">
        <v>152.56</v>
      </c>
      <c r="DM22" s="92"/>
      <c r="DN22" s="92"/>
      <c r="DO22" s="92"/>
      <c r="DP22" s="92">
        <v>157.22</v>
      </c>
      <c r="DQ22" s="92"/>
      <c r="DR22" s="92"/>
      <c r="DS22" s="92">
        <v>160.29</v>
      </c>
      <c r="DT22" s="92"/>
      <c r="DU22" s="92"/>
      <c r="DV22" s="92">
        <v>169.4</v>
      </c>
      <c r="DW22" s="92">
        <v>177.14</v>
      </c>
      <c r="DX22" s="92">
        <v>195.14999999999998</v>
      </c>
      <c r="DY22" s="92">
        <v>209.70999999999998</v>
      </c>
      <c r="DZ22" s="92">
        <v>228.62</v>
      </c>
      <c r="EA22" s="92">
        <v>245.51999999999998</v>
      </c>
      <c r="EB22" s="92">
        <v>274.40999999999997</v>
      </c>
      <c r="EC22" s="92">
        <v>298.83999999999997</v>
      </c>
      <c r="ED22" s="92">
        <v>309.15999999999997</v>
      </c>
      <c r="EE22" s="101">
        <v>313.85999999999996</v>
      </c>
      <c r="EF22" s="100">
        <v>146.43</v>
      </c>
      <c r="EG22" s="126"/>
      <c r="EH22" s="126"/>
      <c r="EI22" s="92">
        <v>143.42999999999998</v>
      </c>
      <c r="EJ22" s="92">
        <v>142.32</v>
      </c>
      <c r="EK22" s="92"/>
      <c r="EL22" s="92"/>
      <c r="EM22" s="92"/>
      <c r="EN22" s="92"/>
      <c r="EO22" s="92"/>
      <c r="EP22" s="92">
        <v>161.91</v>
      </c>
      <c r="EQ22" s="92"/>
      <c r="ER22" s="92">
        <v>169.14999999999998</v>
      </c>
      <c r="ES22" s="92"/>
      <c r="ET22" s="92"/>
      <c r="EU22" s="92">
        <v>174.45999999999998</v>
      </c>
      <c r="EV22" s="92"/>
      <c r="EW22" s="92">
        <v>193.13</v>
      </c>
      <c r="EX22" s="92">
        <v>217.64</v>
      </c>
      <c r="EY22" s="92">
        <v>231.28999999999996</v>
      </c>
      <c r="EZ22" s="92">
        <v>259.34999999999997</v>
      </c>
      <c r="FA22" s="92">
        <v>273.24</v>
      </c>
      <c r="FB22" s="92">
        <v>290.99</v>
      </c>
      <c r="FC22" s="92">
        <v>307.83999999999997</v>
      </c>
      <c r="FD22" s="92">
        <v>321.52</v>
      </c>
      <c r="FE22" s="101">
        <v>366.45</v>
      </c>
    </row>
    <row r="23" spans="1:188" s="21" customFormat="1" ht="15" customHeight="1" x14ac:dyDescent="0.25">
      <c r="A23" s="95" t="s">
        <v>18323</v>
      </c>
      <c r="B23" s="100">
        <v>172.19</v>
      </c>
      <c r="C23" s="92">
        <v>171.13</v>
      </c>
      <c r="D23" s="92">
        <v>169.38</v>
      </c>
      <c r="E23" s="92">
        <v>166.15</v>
      </c>
      <c r="F23" s="92">
        <v>164.55</v>
      </c>
      <c r="G23" s="92">
        <v>160.12</v>
      </c>
      <c r="H23" s="92">
        <v>156.1</v>
      </c>
      <c r="I23" s="92">
        <v>143.38999999999999</v>
      </c>
      <c r="J23" s="92">
        <v>131.19</v>
      </c>
      <c r="K23" s="92">
        <v>123.91999999999999</v>
      </c>
      <c r="L23" s="92">
        <v>119.99</v>
      </c>
      <c r="M23" s="92">
        <v>113.44999999999999</v>
      </c>
      <c r="N23" s="92">
        <v>105.2</v>
      </c>
      <c r="O23" s="92">
        <v>90.28</v>
      </c>
      <c r="P23" s="92">
        <v>87.87</v>
      </c>
      <c r="Q23" s="92">
        <v>64.94</v>
      </c>
      <c r="R23" s="92">
        <v>55.69</v>
      </c>
      <c r="S23" s="92">
        <v>45.45</v>
      </c>
      <c r="T23" s="92">
        <v>33.090000000000003</v>
      </c>
      <c r="U23" s="92">
        <v>0</v>
      </c>
      <c r="V23" s="92">
        <v>35.72999999999999</v>
      </c>
      <c r="W23" s="92">
        <v>60.289999999999992</v>
      </c>
      <c r="X23" s="92">
        <v>93.75</v>
      </c>
      <c r="Y23" s="92">
        <v>103.07999999999998</v>
      </c>
      <c r="Z23" s="92">
        <v>112.26999999999998</v>
      </c>
      <c r="AA23" s="93">
        <v>113.11000000000001</v>
      </c>
      <c r="AB23" s="100">
        <v>147.73999999999998</v>
      </c>
      <c r="AC23" s="92">
        <v>165.51999999999998</v>
      </c>
      <c r="AD23" s="92">
        <v>181.84999999999997</v>
      </c>
      <c r="AE23" s="92">
        <v>202.09999999999997</v>
      </c>
      <c r="AF23" s="92">
        <v>205.76999999999998</v>
      </c>
      <c r="AG23" s="92">
        <v>215.32999999999998</v>
      </c>
      <c r="AH23" s="92">
        <v>253.90999999999997</v>
      </c>
      <c r="AI23" s="92">
        <v>246.56999999999996</v>
      </c>
      <c r="AJ23" s="101">
        <v>94.89</v>
      </c>
      <c r="AK23" s="100">
        <v>119.15</v>
      </c>
      <c r="AL23" s="92">
        <v>131.36000000000001</v>
      </c>
      <c r="AM23" s="92">
        <v>142.48000000000002</v>
      </c>
      <c r="AN23" s="92">
        <v>155.35000000000002</v>
      </c>
      <c r="AO23" s="92">
        <v>167.68</v>
      </c>
      <c r="AP23" s="92">
        <v>190.52</v>
      </c>
      <c r="AQ23" s="92">
        <v>206.32</v>
      </c>
      <c r="AR23" s="92">
        <v>225.58</v>
      </c>
      <c r="AS23" s="92">
        <v>246.84</v>
      </c>
      <c r="AT23" s="101">
        <v>154.34</v>
      </c>
      <c r="AU23" s="100">
        <v>187.85000000000002</v>
      </c>
      <c r="AV23" s="92">
        <v>197.89000000000001</v>
      </c>
      <c r="AW23" s="92">
        <v>224.32000000000002</v>
      </c>
      <c r="AX23" s="92">
        <v>242.62000000000003</v>
      </c>
      <c r="AY23" s="92">
        <v>260.27000000000004</v>
      </c>
      <c r="AZ23" s="92">
        <v>277.89000000000004</v>
      </c>
      <c r="BA23" s="92">
        <v>284.81</v>
      </c>
      <c r="BB23" s="92">
        <v>302.34000000000003</v>
      </c>
      <c r="BC23" s="101">
        <v>310.58000000000004</v>
      </c>
      <c r="BD23" s="100">
        <v>78.72</v>
      </c>
      <c r="BE23" s="92">
        <v>92.11</v>
      </c>
      <c r="BF23" s="92">
        <v>102.50999999999999</v>
      </c>
      <c r="BG23" s="92">
        <v>125.68</v>
      </c>
      <c r="BH23" s="92">
        <v>142.88</v>
      </c>
      <c r="BI23" s="101">
        <v>160.25</v>
      </c>
      <c r="BJ23" s="100">
        <v>64.94</v>
      </c>
      <c r="BK23" s="92">
        <v>81.11</v>
      </c>
      <c r="BL23" s="92">
        <v>97.12</v>
      </c>
      <c r="BM23" s="92">
        <v>112.25999999999999</v>
      </c>
      <c r="BN23" s="92">
        <v>133.18</v>
      </c>
      <c r="BO23" s="101">
        <v>140.6</v>
      </c>
      <c r="BP23" s="138"/>
      <c r="BQ23" s="199">
        <v>65.98</v>
      </c>
      <c r="BR23" s="199">
        <v>43.85</v>
      </c>
      <c r="BS23" s="199">
        <v>26.15</v>
      </c>
      <c r="BT23" s="199">
        <v>4.43</v>
      </c>
      <c r="BU23" s="140">
        <v>16.95</v>
      </c>
      <c r="BV23" s="140">
        <v>28.7</v>
      </c>
      <c r="BW23" s="140">
        <v>35.590000000000003</v>
      </c>
      <c r="BX23" s="140">
        <v>323.07</v>
      </c>
      <c r="BY23" s="140">
        <v>156.36999999999998</v>
      </c>
      <c r="BZ23" s="140"/>
      <c r="CA23" s="140">
        <v>75.239999999999995</v>
      </c>
      <c r="CB23" s="140">
        <v>103.69</v>
      </c>
      <c r="CC23" s="140"/>
      <c r="CD23" s="141"/>
      <c r="CE23" s="100"/>
      <c r="CF23" s="92"/>
      <c r="CG23" s="92"/>
      <c r="CH23" s="92"/>
      <c r="CI23" s="92">
        <v>274.70999999999998</v>
      </c>
      <c r="CJ23" s="92">
        <v>266.31</v>
      </c>
      <c r="CK23" s="92">
        <v>229.89</v>
      </c>
      <c r="CL23" s="92"/>
      <c r="CM23" s="92"/>
      <c r="CN23" s="92">
        <v>213.8</v>
      </c>
      <c r="CO23" s="92">
        <v>206.54</v>
      </c>
      <c r="CP23" s="92"/>
      <c r="CQ23" s="92"/>
      <c r="CR23" s="92">
        <v>193.28</v>
      </c>
      <c r="CS23" s="92"/>
      <c r="CT23" s="92">
        <v>187.65</v>
      </c>
      <c r="CU23" s="92">
        <v>192.04</v>
      </c>
      <c r="CV23" s="92"/>
      <c r="CW23" s="92"/>
      <c r="CX23" s="92">
        <v>186.41</v>
      </c>
      <c r="CY23" s="92"/>
      <c r="CZ23" s="92"/>
      <c r="DA23" s="92">
        <v>183.62</v>
      </c>
      <c r="DB23" s="92">
        <v>182.64000000000001</v>
      </c>
      <c r="DC23" s="92">
        <v>180.71</v>
      </c>
      <c r="DD23" s="92">
        <v>179.94</v>
      </c>
      <c r="DE23" s="92">
        <v>178.79</v>
      </c>
      <c r="DF23" s="92">
        <v>180</v>
      </c>
      <c r="DG23" s="92">
        <v>180.42</v>
      </c>
      <c r="DH23" s="92">
        <v>181.32</v>
      </c>
      <c r="DI23" s="92">
        <v>182.24</v>
      </c>
      <c r="DJ23" s="92"/>
      <c r="DK23" s="92"/>
      <c r="DL23" s="92">
        <v>185.65</v>
      </c>
      <c r="DM23" s="92"/>
      <c r="DN23" s="92"/>
      <c r="DO23" s="92"/>
      <c r="DP23" s="92">
        <v>190.31</v>
      </c>
      <c r="DQ23" s="92"/>
      <c r="DR23" s="92"/>
      <c r="DS23" s="92">
        <v>193.38</v>
      </c>
      <c r="DT23" s="92"/>
      <c r="DU23" s="92"/>
      <c r="DV23" s="92">
        <v>202.49</v>
      </c>
      <c r="DW23" s="92">
        <v>210.23</v>
      </c>
      <c r="DX23" s="92">
        <v>228.24</v>
      </c>
      <c r="DY23" s="92">
        <v>242.8</v>
      </c>
      <c r="DZ23" s="92">
        <v>261.70999999999998</v>
      </c>
      <c r="EA23" s="92">
        <v>278.61</v>
      </c>
      <c r="EB23" s="92">
        <v>307.5</v>
      </c>
      <c r="EC23" s="92">
        <v>331.92999999999995</v>
      </c>
      <c r="ED23" s="92">
        <v>342.25</v>
      </c>
      <c r="EE23" s="101">
        <v>346.94999999999993</v>
      </c>
      <c r="EF23" s="100">
        <v>179.51999999999998</v>
      </c>
      <c r="EG23" s="126"/>
      <c r="EH23" s="126"/>
      <c r="EI23" s="92">
        <v>176.51999999999998</v>
      </c>
      <c r="EJ23" s="92">
        <v>175.41</v>
      </c>
      <c r="EK23" s="92"/>
      <c r="EL23" s="92"/>
      <c r="EM23" s="92"/>
      <c r="EN23" s="92"/>
      <c r="EO23" s="92"/>
      <c r="EP23" s="92">
        <v>195</v>
      </c>
      <c r="EQ23" s="92"/>
      <c r="ER23" s="92">
        <v>202.23999999999998</v>
      </c>
      <c r="ES23" s="92"/>
      <c r="ET23" s="92"/>
      <c r="EU23" s="92">
        <v>207.54999999999998</v>
      </c>
      <c r="EV23" s="92"/>
      <c r="EW23" s="92">
        <v>226.22</v>
      </c>
      <c r="EX23" s="92">
        <v>250.73</v>
      </c>
      <c r="EY23" s="92">
        <v>264.38</v>
      </c>
      <c r="EZ23" s="92">
        <v>292.44</v>
      </c>
      <c r="FA23" s="92">
        <v>306.33</v>
      </c>
      <c r="FB23" s="92">
        <v>324.08</v>
      </c>
      <c r="FC23" s="92">
        <v>340.92999999999995</v>
      </c>
      <c r="FD23" s="92">
        <v>354.61</v>
      </c>
      <c r="FE23" s="101">
        <v>399.53999999999996</v>
      </c>
    </row>
    <row r="24" spans="1:188" s="21" customFormat="1" ht="15" customHeight="1" x14ac:dyDescent="0.25">
      <c r="A24" s="95" t="s">
        <v>18324</v>
      </c>
      <c r="B24" s="100">
        <v>207.92</v>
      </c>
      <c r="C24" s="92">
        <v>206.85999999999999</v>
      </c>
      <c r="D24" s="92">
        <v>205.10999999999999</v>
      </c>
      <c r="E24" s="92">
        <v>201.88</v>
      </c>
      <c r="F24" s="92">
        <v>200.28</v>
      </c>
      <c r="G24" s="92">
        <v>195.85</v>
      </c>
      <c r="H24" s="92">
        <v>191.82999999999998</v>
      </c>
      <c r="I24" s="92">
        <v>179.11999999999998</v>
      </c>
      <c r="J24" s="92">
        <v>166.92</v>
      </c>
      <c r="K24" s="92">
        <v>159.64999999999998</v>
      </c>
      <c r="L24" s="92">
        <v>155.71999999999997</v>
      </c>
      <c r="M24" s="92">
        <v>149.17999999999998</v>
      </c>
      <c r="N24" s="92">
        <v>140.93</v>
      </c>
      <c r="O24" s="92">
        <v>126.00999999999999</v>
      </c>
      <c r="P24" s="92">
        <v>123.6</v>
      </c>
      <c r="Q24" s="92">
        <v>100.66999999999999</v>
      </c>
      <c r="R24" s="92">
        <v>91.419999999999987</v>
      </c>
      <c r="S24" s="92">
        <v>81.179999999999993</v>
      </c>
      <c r="T24" s="92">
        <v>68.819999999999993</v>
      </c>
      <c r="U24" s="92">
        <v>35.72999999999999</v>
      </c>
      <c r="V24" s="92">
        <v>0</v>
      </c>
      <c r="W24" s="92">
        <v>24.560000000000002</v>
      </c>
      <c r="X24" s="92">
        <v>58.02000000000001</v>
      </c>
      <c r="Y24" s="92">
        <v>67.349999999999994</v>
      </c>
      <c r="Z24" s="92">
        <v>76.539999999999992</v>
      </c>
      <c r="AA24" s="93">
        <v>77.380000000000024</v>
      </c>
      <c r="AB24" s="100">
        <v>183.46999999999997</v>
      </c>
      <c r="AC24" s="92">
        <v>201.24999999999997</v>
      </c>
      <c r="AD24" s="92">
        <v>217.57999999999998</v>
      </c>
      <c r="AE24" s="92">
        <v>237.82999999999998</v>
      </c>
      <c r="AF24" s="92">
        <v>241.49999999999997</v>
      </c>
      <c r="AG24" s="92">
        <v>251.05999999999997</v>
      </c>
      <c r="AH24" s="92">
        <v>289.64</v>
      </c>
      <c r="AI24" s="92">
        <v>282.29999999999995</v>
      </c>
      <c r="AJ24" s="101">
        <v>130.62</v>
      </c>
      <c r="AK24" s="100">
        <v>154.88</v>
      </c>
      <c r="AL24" s="92">
        <v>167.09</v>
      </c>
      <c r="AM24" s="92">
        <v>178.20999999999998</v>
      </c>
      <c r="AN24" s="92">
        <v>191.07999999999998</v>
      </c>
      <c r="AO24" s="92">
        <v>203.41</v>
      </c>
      <c r="AP24" s="92">
        <v>226.25</v>
      </c>
      <c r="AQ24" s="92">
        <v>242.05</v>
      </c>
      <c r="AR24" s="92">
        <v>261.31</v>
      </c>
      <c r="AS24" s="92">
        <v>282.57</v>
      </c>
      <c r="AT24" s="101">
        <v>190.07</v>
      </c>
      <c r="AU24" s="100">
        <v>223.57999999999998</v>
      </c>
      <c r="AV24" s="92">
        <v>233.61999999999998</v>
      </c>
      <c r="AW24" s="92">
        <v>260.04999999999995</v>
      </c>
      <c r="AX24" s="92">
        <v>278.34999999999997</v>
      </c>
      <c r="AY24" s="92">
        <v>296</v>
      </c>
      <c r="AZ24" s="92">
        <v>313.62</v>
      </c>
      <c r="BA24" s="92">
        <v>320.53999999999996</v>
      </c>
      <c r="BB24" s="92">
        <v>338.07</v>
      </c>
      <c r="BC24" s="101">
        <v>346.31</v>
      </c>
      <c r="BD24" s="100">
        <v>42.99</v>
      </c>
      <c r="BE24" s="92">
        <v>56.38</v>
      </c>
      <c r="BF24" s="92">
        <v>66.78</v>
      </c>
      <c r="BG24" s="92">
        <v>89.95</v>
      </c>
      <c r="BH24" s="92">
        <v>107.15</v>
      </c>
      <c r="BI24" s="101">
        <v>124.52000000000001</v>
      </c>
      <c r="BJ24" s="100">
        <v>100.66999999999999</v>
      </c>
      <c r="BK24" s="92">
        <v>116.83999999999999</v>
      </c>
      <c r="BL24" s="92">
        <v>132.85</v>
      </c>
      <c r="BM24" s="92">
        <v>147.98999999999998</v>
      </c>
      <c r="BN24" s="92">
        <v>168.90999999999997</v>
      </c>
      <c r="BO24" s="101">
        <v>176.32999999999998</v>
      </c>
      <c r="BP24" s="138"/>
      <c r="BQ24" s="139"/>
      <c r="BR24" s="139"/>
      <c r="BS24" s="139"/>
      <c r="BT24" s="139"/>
      <c r="BU24" s="140">
        <v>52.679999999999993</v>
      </c>
      <c r="BV24" s="140">
        <v>64.429999999999993</v>
      </c>
      <c r="BW24" s="140">
        <v>71.319999999999993</v>
      </c>
      <c r="BX24" s="140">
        <v>358.8</v>
      </c>
      <c r="BY24" s="140">
        <v>192.09999999999997</v>
      </c>
      <c r="BZ24" s="140"/>
      <c r="CA24" s="140">
        <v>110.96999999999998</v>
      </c>
      <c r="CB24" s="140">
        <v>139.41999999999999</v>
      </c>
      <c r="CC24" s="140"/>
      <c r="CD24" s="141"/>
      <c r="CE24" s="100"/>
      <c r="CF24" s="92"/>
      <c r="CG24" s="92"/>
      <c r="CH24" s="92"/>
      <c r="CI24" s="92">
        <v>310.44</v>
      </c>
      <c r="CJ24" s="92">
        <v>302.03999999999996</v>
      </c>
      <c r="CK24" s="92">
        <v>265.62</v>
      </c>
      <c r="CL24" s="92"/>
      <c r="CM24" s="92"/>
      <c r="CN24" s="92">
        <v>249.52999999999997</v>
      </c>
      <c r="CO24" s="92">
        <v>242.26999999999998</v>
      </c>
      <c r="CP24" s="92"/>
      <c r="CQ24" s="92"/>
      <c r="CR24" s="92">
        <v>229.01</v>
      </c>
      <c r="CS24" s="92"/>
      <c r="CT24" s="92">
        <v>223.38</v>
      </c>
      <c r="CU24" s="92">
        <v>227.76999999999998</v>
      </c>
      <c r="CV24" s="92"/>
      <c r="CW24" s="92"/>
      <c r="CX24" s="92">
        <v>222.14</v>
      </c>
      <c r="CY24" s="92"/>
      <c r="CZ24" s="92"/>
      <c r="DA24" s="92">
        <v>219.35</v>
      </c>
      <c r="DB24" s="92">
        <v>218.37</v>
      </c>
      <c r="DC24" s="92">
        <v>216.44</v>
      </c>
      <c r="DD24" s="92">
        <v>215.67</v>
      </c>
      <c r="DE24" s="92">
        <v>214.51999999999998</v>
      </c>
      <c r="DF24" s="92">
        <v>215.73</v>
      </c>
      <c r="DG24" s="92">
        <v>216.14999999999998</v>
      </c>
      <c r="DH24" s="92">
        <v>217.04999999999998</v>
      </c>
      <c r="DI24" s="92">
        <v>217.97</v>
      </c>
      <c r="DJ24" s="92"/>
      <c r="DK24" s="92"/>
      <c r="DL24" s="92">
        <v>221.38</v>
      </c>
      <c r="DM24" s="92"/>
      <c r="DN24" s="92"/>
      <c r="DO24" s="92"/>
      <c r="DP24" s="92">
        <v>226.04</v>
      </c>
      <c r="DQ24" s="92"/>
      <c r="DR24" s="92"/>
      <c r="DS24" s="92">
        <v>229.10999999999999</v>
      </c>
      <c r="DT24" s="92"/>
      <c r="DU24" s="92"/>
      <c r="DV24" s="92">
        <v>238.22</v>
      </c>
      <c r="DW24" s="92">
        <v>245.95999999999998</v>
      </c>
      <c r="DX24" s="92">
        <v>263.96999999999997</v>
      </c>
      <c r="DY24" s="92">
        <v>278.52999999999997</v>
      </c>
      <c r="DZ24" s="92">
        <v>297.44</v>
      </c>
      <c r="EA24" s="92">
        <v>314.33999999999997</v>
      </c>
      <c r="EB24" s="92">
        <v>343.22999999999996</v>
      </c>
      <c r="EC24" s="92">
        <v>367.65999999999997</v>
      </c>
      <c r="ED24" s="92">
        <v>377.97999999999996</v>
      </c>
      <c r="EE24" s="101">
        <v>382.67999999999995</v>
      </c>
      <c r="EF24" s="100">
        <v>215.25</v>
      </c>
      <c r="EG24" s="126"/>
      <c r="EH24" s="126"/>
      <c r="EI24" s="92">
        <v>212.24999999999997</v>
      </c>
      <c r="EJ24" s="92">
        <v>211.14</v>
      </c>
      <c r="EK24" s="92"/>
      <c r="EL24" s="92"/>
      <c r="EM24" s="92"/>
      <c r="EN24" s="92"/>
      <c r="EO24" s="92"/>
      <c r="EP24" s="92">
        <v>230.73</v>
      </c>
      <c r="EQ24" s="92"/>
      <c r="ER24" s="92">
        <v>237.96999999999997</v>
      </c>
      <c r="ES24" s="92"/>
      <c r="ET24" s="92"/>
      <c r="EU24" s="92">
        <v>243.27999999999997</v>
      </c>
      <c r="EV24" s="92"/>
      <c r="EW24" s="92">
        <v>261.95</v>
      </c>
      <c r="EX24" s="92">
        <v>286.45999999999998</v>
      </c>
      <c r="EY24" s="92">
        <v>300.10999999999996</v>
      </c>
      <c r="EZ24" s="92">
        <v>328.16999999999996</v>
      </c>
      <c r="FA24" s="92">
        <v>342.05999999999995</v>
      </c>
      <c r="FB24" s="92">
        <v>359.80999999999995</v>
      </c>
      <c r="FC24" s="92">
        <v>376.65999999999997</v>
      </c>
      <c r="FD24" s="92">
        <v>390.34</v>
      </c>
      <c r="FE24" s="101">
        <v>435.27</v>
      </c>
    </row>
    <row r="25" spans="1:188" s="21" customFormat="1" ht="15" customHeight="1" x14ac:dyDescent="0.25">
      <c r="A25" s="95" t="s">
        <v>18325</v>
      </c>
      <c r="B25" s="100">
        <v>232.48</v>
      </c>
      <c r="C25" s="92">
        <v>231.42</v>
      </c>
      <c r="D25" s="92">
        <v>229.67</v>
      </c>
      <c r="E25" s="92">
        <v>226.44</v>
      </c>
      <c r="F25" s="92">
        <v>224.84</v>
      </c>
      <c r="G25" s="92">
        <v>220.41</v>
      </c>
      <c r="H25" s="92">
        <v>216.39</v>
      </c>
      <c r="I25" s="92">
        <v>203.67999999999998</v>
      </c>
      <c r="J25" s="92">
        <v>191.48</v>
      </c>
      <c r="K25" s="92">
        <v>184.20999999999998</v>
      </c>
      <c r="L25" s="92">
        <v>180.27999999999997</v>
      </c>
      <c r="M25" s="92">
        <v>173.73999999999998</v>
      </c>
      <c r="N25" s="92">
        <v>165.49</v>
      </c>
      <c r="O25" s="92">
        <v>150.57</v>
      </c>
      <c r="P25" s="92">
        <v>148.16</v>
      </c>
      <c r="Q25" s="92">
        <v>125.22999999999999</v>
      </c>
      <c r="R25" s="92">
        <v>115.97999999999999</v>
      </c>
      <c r="S25" s="92">
        <v>105.74</v>
      </c>
      <c r="T25" s="92">
        <v>93.38</v>
      </c>
      <c r="U25" s="92">
        <v>60.289999999999992</v>
      </c>
      <c r="V25" s="92">
        <v>24.560000000000002</v>
      </c>
      <c r="W25" s="92">
        <v>0</v>
      </c>
      <c r="X25" s="92">
        <v>33.460000000000008</v>
      </c>
      <c r="Y25" s="92">
        <v>42.789999999999992</v>
      </c>
      <c r="Z25" s="92">
        <v>51.97999999999999</v>
      </c>
      <c r="AA25" s="93">
        <v>52.820000000000022</v>
      </c>
      <c r="AB25" s="100">
        <v>208.02999999999997</v>
      </c>
      <c r="AC25" s="92">
        <v>225.80999999999997</v>
      </c>
      <c r="AD25" s="92">
        <v>242.14</v>
      </c>
      <c r="AE25" s="92">
        <v>262.39</v>
      </c>
      <c r="AF25" s="92">
        <v>266.05999999999995</v>
      </c>
      <c r="AG25" s="92">
        <v>275.62</v>
      </c>
      <c r="AH25" s="92">
        <v>314.2</v>
      </c>
      <c r="AI25" s="92">
        <v>306.86</v>
      </c>
      <c r="AJ25" s="101">
        <v>155.18</v>
      </c>
      <c r="AK25" s="100">
        <v>179.44</v>
      </c>
      <c r="AL25" s="92">
        <v>191.65</v>
      </c>
      <c r="AM25" s="92">
        <v>202.76999999999998</v>
      </c>
      <c r="AN25" s="92">
        <v>215.64</v>
      </c>
      <c r="AO25" s="92">
        <v>227.97</v>
      </c>
      <c r="AP25" s="92">
        <v>250.81</v>
      </c>
      <c r="AQ25" s="92">
        <v>266.61</v>
      </c>
      <c r="AR25" s="92">
        <v>285.87</v>
      </c>
      <c r="AS25" s="92">
        <v>307.13</v>
      </c>
      <c r="AT25" s="101">
        <v>214.63</v>
      </c>
      <c r="AU25" s="100">
        <v>248.14</v>
      </c>
      <c r="AV25" s="92">
        <v>258.18</v>
      </c>
      <c r="AW25" s="92">
        <v>284.61</v>
      </c>
      <c r="AX25" s="92">
        <v>302.90999999999997</v>
      </c>
      <c r="AY25" s="92">
        <v>320.56</v>
      </c>
      <c r="AZ25" s="92">
        <v>338.18</v>
      </c>
      <c r="BA25" s="92">
        <v>345.09999999999997</v>
      </c>
      <c r="BB25" s="92">
        <v>362.63</v>
      </c>
      <c r="BC25" s="101">
        <v>370.87</v>
      </c>
      <c r="BD25" s="100">
        <v>18.43</v>
      </c>
      <c r="BE25" s="92">
        <v>31.82</v>
      </c>
      <c r="BF25" s="92">
        <v>42.22</v>
      </c>
      <c r="BG25" s="92">
        <v>65.39</v>
      </c>
      <c r="BH25" s="92">
        <v>82.59</v>
      </c>
      <c r="BI25" s="101">
        <v>99.960000000000008</v>
      </c>
      <c r="BJ25" s="100">
        <v>125.22999999999999</v>
      </c>
      <c r="BK25" s="92">
        <v>141.39999999999998</v>
      </c>
      <c r="BL25" s="92">
        <v>157.41</v>
      </c>
      <c r="BM25" s="92">
        <v>172.54999999999998</v>
      </c>
      <c r="BN25" s="92">
        <v>193.46999999999997</v>
      </c>
      <c r="BO25" s="101">
        <v>200.89</v>
      </c>
      <c r="BP25" s="138"/>
      <c r="BQ25" s="139"/>
      <c r="BR25" s="139"/>
      <c r="BS25" s="139"/>
      <c r="BT25" s="139"/>
      <c r="BU25" s="140">
        <v>77.239999999999995</v>
      </c>
      <c r="BV25" s="140">
        <v>88.99</v>
      </c>
      <c r="BW25" s="140">
        <v>95.88</v>
      </c>
      <c r="BX25" s="140">
        <v>383.36</v>
      </c>
      <c r="BY25" s="140">
        <v>216.65999999999997</v>
      </c>
      <c r="BZ25" s="140"/>
      <c r="CA25" s="140">
        <v>135.52999999999997</v>
      </c>
      <c r="CB25" s="140">
        <v>163.98</v>
      </c>
      <c r="CC25" s="140"/>
      <c r="CD25" s="141"/>
      <c r="CE25" s="100"/>
      <c r="CF25" s="92"/>
      <c r="CG25" s="92"/>
      <c r="CH25" s="92"/>
      <c r="CI25" s="92">
        <v>335</v>
      </c>
      <c r="CJ25" s="92">
        <v>326.59999999999997</v>
      </c>
      <c r="CK25" s="92">
        <v>290.18</v>
      </c>
      <c r="CL25" s="92"/>
      <c r="CM25" s="92"/>
      <c r="CN25" s="92">
        <v>274.08999999999997</v>
      </c>
      <c r="CO25" s="92">
        <v>266.83</v>
      </c>
      <c r="CP25" s="92"/>
      <c r="CQ25" s="92"/>
      <c r="CR25" s="92">
        <v>253.57</v>
      </c>
      <c r="CS25" s="92"/>
      <c r="CT25" s="92">
        <v>247.94</v>
      </c>
      <c r="CU25" s="92">
        <v>252.32999999999998</v>
      </c>
      <c r="CV25" s="92"/>
      <c r="CW25" s="92"/>
      <c r="CX25" s="92">
        <v>246.7</v>
      </c>
      <c r="CY25" s="92"/>
      <c r="CZ25" s="92"/>
      <c r="DA25" s="92">
        <v>243.91</v>
      </c>
      <c r="DB25" s="92">
        <v>242.93</v>
      </c>
      <c r="DC25" s="92">
        <v>241</v>
      </c>
      <c r="DD25" s="92">
        <v>240.23</v>
      </c>
      <c r="DE25" s="92">
        <v>239.07999999999998</v>
      </c>
      <c r="DF25" s="92">
        <v>240.29</v>
      </c>
      <c r="DG25" s="92">
        <v>240.70999999999998</v>
      </c>
      <c r="DH25" s="92">
        <v>241.60999999999999</v>
      </c>
      <c r="DI25" s="92">
        <v>242.53</v>
      </c>
      <c r="DJ25" s="92"/>
      <c r="DK25" s="92"/>
      <c r="DL25" s="92">
        <v>245.94</v>
      </c>
      <c r="DM25" s="92"/>
      <c r="DN25" s="92"/>
      <c r="DO25" s="92"/>
      <c r="DP25" s="92">
        <v>250.6</v>
      </c>
      <c r="DQ25" s="92"/>
      <c r="DR25" s="92"/>
      <c r="DS25" s="92">
        <v>253.67</v>
      </c>
      <c r="DT25" s="92"/>
      <c r="DU25" s="92"/>
      <c r="DV25" s="92">
        <v>262.77999999999997</v>
      </c>
      <c r="DW25" s="92">
        <v>270.52</v>
      </c>
      <c r="DX25" s="92">
        <v>288.52999999999997</v>
      </c>
      <c r="DY25" s="92">
        <v>303.08999999999997</v>
      </c>
      <c r="DZ25" s="92">
        <v>322</v>
      </c>
      <c r="EA25" s="92">
        <v>338.9</v>
      </c>
      <c r="EB25" s="92">
        <v>367.78999999999996</v>
      </c>
      <c r="EC25" s="92">
        <v>392.21999999999997</v>
      </c>
      <c r="ED25" s="92">
        <v>402.53999999999996</v>
      </c>
      <c r="EE25" s="101">
        <v>407.23999999999995</v>
      </c>
      <c r="EF25" s="100">
        <v>239.81</v>
      </c>
      <c r="EG25" s="126"/>
      <c r="EH25" s="126"/>
      <c r="EI25" s="92">
        <v>236.80999999999997</v>
      </c>
      <c r="EJ25" s="92">
        <v>235.7</v>
      </c>
      <c r="EK25" s="92"/>
      <c r="EL25" s="92"/>
      <c r="EM25" s="92"/>
      <c r="EN25" s="92"/>
      <c r="EO25" s="92"/>
      <c r="EP25" s="92">
        <v>255.29</v>
      </c>
      <c r="EQ25" s="92"/>
      <c r="ER25" s="92">
        <v>262.52999999999997</v>
      </c>
      <c r="ES25" s="92"/>
      <c r="ET25" s="92"/>
      <c r="EU25" s="92">
        <v>267.83999999999997</v>
      </c>
      <c r="EV25" s="92"/>
      <c r="EW25" s="92">
        <v>286.51</v>
      </c>
      <c r="EX25" s="92">
        <v>311.02</v>
      </c>
      <c r="EY25" s="92">
        <v>324.66999999999996</v>
      </c>
      <c r="EZ25" s="92">
        <v>352.72999999999996</v>
      </c>
      <c r="FA25" s="92">
        <v>366.62</v>
      </c>
      <c r="FB25" s="92">
        <v>384.37</v>
      </c>
      <c r="FC25" s="92">
        <v>401.21999999999997</v>
      </c>
      <c r="FD25" s="92">
        <v>414.9</v>
      </c>
      <c r="FE25" s="101">
        <v>459.83</v>
      </c>
    </row>
    <row r="26" spans="1:188" s="21" customFormat="1" ht="15" customHeight="1" x14ac:dyDescent="0.25">
      <c r="A26" s="95" t="s">
        <v>18326</v>
      </c>
      <c r="B26" s="100">
        <v>265.94</v>
      </c>
      <c r="C26" s="92">
        <v>264.88</v>
      </c>
      <c r="D26" s="92">
        <v>263.13</v>
      </c>
      <c r="E26" s="92">
        <v>259.89999999999998</v>
      </c>
      <c r="F26" s="92">
        <v>258.3</v>
      </c>
      <c r="G26" s="92">
        <v>253.87</v>
      </c>
      <c r="H26" s="92">
        <v>249.85</v>
      </c>
      <c r="I26" s="92">
        <v>237.14</v>
      </c>
      <c r="J26" s="92">
        <v>224.94</v>
      </c>
      <c r="K26" s="92">
        <v>217.67</v>
      </c>
      <c r="L26" s="92">
        <v>213.74</v>
      </c>
      <c r="M26" s="92">
        <v>207.2</v>
      </c>
      <c r="N26" s="92">
        <v>198.95</v>
      </c>
      <c r="O26" s="92">
        <v>184.03</v>
      </c>
      <c r="P26" s="92">
        <v>181.62</v>
      </c>
      <c r="Q26" s="92">
        <v>158.69</v>
      </c>
      <c r="R26" s="92">
        <v>149.44</v>
      </c>
      <c r="S26" s="92">
        <v>139.19999999999999</v>
      </c>
      <c r="T26" s="92">
        <v>126.84</v>
      </c>
      <c r="U26" s="92">
        <v>93.75</v>
      </c>
      <c r="V26" s="92">
        <v>58.02000000000001</v>
      </c>
      <c r="W26" s="92">
        <v>33.460000000000008</v>
      </c>
      <c r="X26" s="92">
        <v>0</v>
      </c>
      <c r="Y26" s="92">
        <v>9.3299999999999841</v>
      </c>
      <c r="Z26" s="92">
        <v>18.519999999999982</v>
      </c>
      <c r="AA26" s="93">
        <v>19.360000000000014</v>
      </c>
      <c r="AB26" s="100">
        <v>241.48999999999998</v>
      </c>
      <c r="AC26" s="92">
        <v>259.27</v>
      </c>
      <c r="AD26" s="92">
        <v>275.59999999999997</v>
      </c>
      <c r="AE26" s="92">
        <v>295.84999999999997</v>
      </c>
      <c r="AF26" s="92">
        <v>299.52</v>
      </c>
      <c r="AG26" s="92">
        <v>309.08</v>
      </c>
      <c r="AH26" s="92">
        <v>347.65999999999997</v>
      </c>
      <c r="AI26" s="92">
        <v>340.31999999999994</v>
      </c>
      <c r="AJ26" s="101">
        <v>188.64</v>
      </c>
      <c r="AK26" s="100">
        <v>212.89999999999998</v>
      </c>
      <c r="AL26" s="92">
        <v>225.10999999999999</v>
      </c>
      <c r="AM26" s="92">
        <v>236.22999999999996</v>
      </c>
      <c r="AN26" s="92">
        <v>249.09999999999997</v>
      </c>
      <c r="AO26" s="92">
        <v>261.42999999999995</v>
      </c>
      <c r="AP26" s="92">
        <v>284.27</v>
      </c>
      <c r="AQ26" s="92">
        <v>300.07</v>
      </c>
      <c r="AR26" s="92">
        <v>319.33</v>
      </c>
      <c r="AS26" s="92">
        <v>340.59</v>
      </c>
      <c r="AT26" s="101">
        <v>248.09</v>
      </c>
      <c r="AU26" s="100">
        <v>281.59999999999997</v>
      </c>
      <c r="AV26" s="92">
        <v>291.64</v>
      </c>
      <c r="AW26" s="92">
        <v>318.06999999999994</v>
      </c>
      <c r="AX26" s="92">
        <v>336.36999999999995</v>
      </c>
      <c r="AY26" s="92">
        <v>354.02</v>
      </c>
      <c r="AZ26" s="92">
        <v>371.64</v>
      </c>
      <c r="BA26" s="92">
        <v>378.55999999999995</v>
      </c>
      <c r="BB26" s="92">
        <v>396.09</v>
      </c>
      <c r="BC26" s="101">
        <v>404.33</v>
      </c>
      <c r="BD26" s="100">
        <v>51.890000000000008</v>
      </c>
      <c r="BE26" s="92">
        <v>65.28</v>
      </c>
      <c r="BF26" s="92">
        <v>75.680000000000007</v>
      </c>
      <c r="BG26" s="92">
        <v>98.850000000000009</v>
      </c>
      <c r="BH26" s="92">
        <v>116.05000000000001</v>
      </c>
      <c r="BI26" s="101">
        <v>133.42000000000002</v>
      </c>
      <c r="BJ26" s="100">
        <v>158.69</v>
      </c>
      <c r="BK26" s="92">
        <v>174.86</v>
      </c>
      <c r="BL26" s="92">
        <v>190.87</v>
      </c>
      <c r="BM26" s="92">
        <v>206.01</v>
      </c>
      <c r="BN26" s="92">
        <v>226.93</v>
      </c>
      <c r="BO26" s="101">
        <v>234.35</v>
      </c>
      <c r="BP26" s="138"/>
      <c r="BQ26" s="139"/>
      <c r="BR26" s="139"/>
      <c r="BS26" s="139"/>
      <c r="BT26" s="139"/>
      <c r="BU26" s="140">
        <v>110.7</v>
      </c>
      <c r="BV26" s="140">
        <v>122.45</v>
      </c>
      <c r="BW26" s="140">
        <v>129.34</v>
      </c>
      <c r="BX26" s="140">
        <v>416.82</v>
      </c>
      <c r="BY26" s="140">
        <v>250.11999999999998</v>
      </c>
      <c r="BZ26" s="140"/>
      <c r="CA26" s="140">
        <v>168.99</v>
      </c>
      <c r="CB26" s="140">
        <v>197.44</v>
      </c>
      <c r="CC26" s="140"/>
      <c r="CD26" s="141"/>
      <c r="CE26" s="100"/>
      <c r="CF26" s="92"/>
      <c r="CG26" s="92"/>
      <c r="CH26" s="92"/>
      <c r="CI26" s="92">
        <v>368.46</v>
      </c>
      <c r="CJ26" s="92">
        <v>360.06</v>
      </c>
      <c r="CK26" s="92">
        <v>323.64</v>
      </c>
      <c r="CL26" s="92"/>
      <c r="CM26" s="92"/>
      <c r="CN26" s="92">
        <v>307.55</v>
      </c>
      <c r="CO26" s="92">
        <v>300.28999999999996</v>
      </c>
      <c r="CP26" s="92"/>
      <c r="CQ26" s="92"/>
      <c r="CR26" s="92">
        <v>287.02999999999997</v>
      </c>
      <c r="CS26" s="92"/>
      <c r="CT26" s="92">
        <v>281.39999999999998</v>
      </c>
      <c r="CU26" s="92">
        <v>285.79000000000002</v>
      </c>
      <c r="CV26" s="92"/>
      <c r="CW26" s="92"/>
      <c r="CX26" s="92">
        <v>280.16000000000003</v>
      </c>
      <c r="CY26" s="92"/>
      <c r="CZ26" s="92"/>
      <c r="DA26" s="92">
        <v>277.37</v>
      </c>
      <c r="DB26" s="92">
        <v>276.39</v>
      </c>
      <c r="DC26" s="92">
        <v>274.45999999999998</v>
      </c>
      <c r="DD26" s="92">
        <v>273.69</v>
      </c>
      <c r="DE26" s="92">
        <v>272.54000000000002</v>
      </c>
      <c r="DF26" s="92">
        <v>273.75</v>
      </c>
      <c r="DG26" s="92">
        <v>274.17</v>
      </c>
      <c r="DH26" s="92">
        <v>275.07</v>
      </c>
      <c r="DI26" s="92">
        <v>275.99</v>
      </c>
      <c r="DJ26" s="92"/>
      <c r="DK26" s="92"/>
      <c r="DL26" s="92">
        <v>279.39999999999998</v>
      </c>
      <c r="DM26" s="92"/>
      <c r="DN26" s="92"/>
      <c r="DO26" s="92"/>
      <c r="DP26" s="92">
        <v>284.06</v>
      </c>
      <c r="DQ26" s="92"/>
      <c r="DR26" s="92"/>
      <c r="DS26" s="92">
        <v>287.13</v>
      </c>
      <c r="DT26" s="92"/>
      <c r="DU26" s="92"/>
      <c r="DV26" s="92">
        <v>296.24</v>
      </c>
      <c r="DW26" s="92">
        <v>303.98</v>
      </c>
      <c r="DX26" s="92">
        <v>321.99</v>
      </c>
      <c r="DY26" s="92">
        <v>336.55</v>
      </c>
      <c r="DZ26" s="92">
        <v>355.46</v>
      </c>
      <c r="EA26" s="92">
        <v>372.36</v>
      </c>
      <c r="EB26" s="92">
        <v>401.25</v>
      </c>
      <c r="EC26" s="92">
        <v>425.67999999999995</v>
      </c>
      <c r="ED26" s="92">
        <v>436</v>
      </c>
      <c r="EE26" s="101">
        <v>440.69999999999993</v>
      </c>
      <c r="EF26" s="100">
        <v>273.27</v>
      </c>
      <c r="EG26" s="126"/>
      <c r="EH26" s="126"/>
      <c r="EI26" s="92">
        <v>270.27</v>
      </c>
      <c r="EJ26" s="92">
        <v>269.15999999999997</v>
      </c>
      <c r="EK26" s="92"/>
      <c r="EL26" s="92"/>
      <c r="EM26" s="92"/>
      <c r="EN26" s="92"/>
      <c r="EO26" s="92"/>
      <c r="EP26" s="92">
        <v>288.75</v>
      </c>
      <c r="EQ26" s="92"/>
      <c r="ER26" s="92">
        <v>295.99</v>
      </c>
      <c r="ES26" s="92"/>
      <c r="ET26" s="92"/>
      <c r="EU26" s="92">
        <v>301.3</v>
      </c>
      <c r="EV26" s="92"/>
      <c r="EW26" s="92">
        <v>319.97000000000003</v>
      </c>
      <c r="EX26" s="92">
        <v>344.48</v>
      </c>
      <c r="EY26" s="92">
        <v>358.13</v>
      </c>
      <c r="EZ26" s="92">
        <v>386.19</v>
      </c>
      <c r="FA26" s="92">
        <v>400.08000000000004</v>
      </c>
      <c r="FB26" s="92">
        <v>417.83000000000004</v>
      </c>
      <c r="FC26" s="92">
        <v>434.68</v>
      </c>
      <c r="FD26" s="92">
        <v>448.36</v>
      </c>
      <c r="FE26" s="101">
        <v>493.29</v>
      </c>
    </row>
    <row r="27" spans="1:188" s="21" customFormat="1" ht="15" customHeight="1" x14ac:dyDescent="0.25">
      <c r="A27" s="95" t="s">
        <v>18327</v>
      </c>
      <c r="B27" s="100">
        <v>275.27</v>
      </c>
      <c r="C27" s="92">
        <v>274.20999999999998</v>
      </c>
      <c r="D27" s="92">
        <v>272.45999999999998</v>
      </c>
      <c r="E27" s="92">
        <v>269.22999999999996</v>
      </c>
      <c r="F27" s="92">
        <v>267.63</v>
      </c>
      <c r="G27" s="92">
        <v>263.2</v>
      </c>
      <c r="H27" s="92">
        <v>259.18</v>
      </c>
      <c r="I27" s="92">
        <v>246.46999999999997</v>
      </c>
      <c r="J27" s="92">
        <v>234.26999999999998</v>
      </c>
      <c r="K27" s="92">
        <v>226.99999999999997</v>
      </c>
      <c r="L27" s="92">
        <v>223.07</v>
      </c>
      <c r="M27" s="92">
        <v>216.52999999999997</v>
      </c>
      <c r="N27" s="92">
        <v>208.27999999999997</v>
      </c>
      <c r="O27" s="92">
        <v>193.35999999999999</v>
      </c>
      <c r="P27" s="92">
        <v>190.95</v>
      </c>
      <c r="Q27" s="92">
        <v>168.01999999999998</v>
      </c>
      <c r="R27" s="92">
        <v>158.76999999999998</v>
      </c>
      <c r="S27" s="92">
        <v>148.52999999999997</v>
      </c>
      <c r="T27" s="92">
        <v>136.16999999999999</v>
      </c>
      <c r="U27" s="92">
        <v>103.07999999999998</v>
      </c>
      <c r="V27" s="92">
        <v>67.349999999999994</v>
      </c>
      <c r="W27" s="92">
        <v>42.789999999999992</v>
      </c>
      <c r="X27" s="92">
        <v>9.3299999999999841</v>
      </c>
      <c r="Y27" s="92">
        <v>0</v>
      </c>
      <c r="Z27" s="92">
        <v>9.1899999999999977</v>
      </c>
      <c r="AA27" s="93">
        <v>10.03000000000003</v>
      </c>
      <c r="AB27" s="100">
        <v>250.81999999999996</v>
      </c>
      <c r="AC27" s="92">
        <v>268.59999999999997</v>
      </c>
      <c r="AD27" s="92">
        <v>284.92999999999995</v>
      </c>
      <c r="AE27" s="92">
        <v>305.17999999999995</v>
      </c>
      <c r="AF27" s="92">
        <v>308.84999999999997</v>
      </c>
      <c r="AG27" s="92">
        <v>318.40999999999997</v>
      </c>
      <c r="AH27" s="92">
        <v>356.98999999999995</v>
      </c>
      <c r="AI27" s="92">
        <v>349.65</v>
      </c>
      <c r="AJ27" s="101">
        <v>197.96999999999997</v>
      </c>
      <c r="AK27" s="100">
        <v>222.22999999999996</v>
      </c>
      <c r="AL27" s="92">
        <v>234.43999999999997</v>
      </c>
      <c r="AM27" s="92">
        <v>245.55999999999995</v>
      </c>
      <c r="AN27" s="92">
        <v>258.42999999999995</v>
      </c>
      <c r="AO27" s="92">
        <v>270.76</v>
      </c>
      <c r="AP27" s="92">
        <v>293.59999999999997</v>
      </c>
      <c r="AQ27" s="92">
        <v>309.39999999999998</v>
      </c>
      <c r="AR27" s="92">
        <v>328.65999999999997</v>
      </c>
      <c r="AS27" s="92">
        <v>349.91999999999996</v>
      </c>
      <c r="AT27" s="101">
        <v>257.41999999999996</v>
      </c>
      <c r="AU27" s="100">
        <v>290.93</v>
      </c>
      <c r="AV27" s="92">
        <v>300.97000000000003</v>
      </c>
      <c r="AW27" s="92">
        <v>327.39999999999998</v>
      </c>
      <c r="AX27" s="92">
        <v>345.7</v>
      </c>
      <c r="AY27" s="92">
        <v>363.35</v>
      </c>
      <c r="AZ27" s="92">
        <v>380.97</v>
      </c>
      <c r="BA27" s="92">
        <v>387.89</v>
      </c>
      <c r="BB27" s="92">
        <v>405.42</v>
      </c>
      <c r="BC27" s="101">
        <v>413.66</v>
      </c>
      <c r="BD27" s="100">
        <v>61.219999999999992</v>
      </c>
      <c r="BE27" s="92">
        <v>74.609999999999985</v>
      </c>
      <c r="BF27" s="92">
        <v>85.009999999999991</v>
      </c>
      <c r="BG27" s="92">
        <v>108.17999999999999</v>
      </c>
      <c r="BH27" s="92">
        <v>125.38</v>
      </c>
      <c r="BI27" s="101">
        <v>142.75</v>
      </c>
      <c r="BJ27" s="100">
        <v>168.01999999999998</v>
      </c>
      <c r="BK27" s="92">
        <v>184.19</v>
      </c>
      <c r="BL27" s="92">
        <v>200.2</v>
      </c>
      <c r="BM27" s="92">
        <v>215.33999999999997</v>
      </c>
      <c r="BN27" s="92">
        <v>236.26</v>
      </c>
      <c r="BO27" s="101">
        <v>243.67999999999998</v>
      </c>
      <c r="BP27" s="138"/>
      <c r="BQ27" s="139"/>
      <c r="BR27" s="139"/>
      <c r="BS27" s="139"/>
      <c r="BT27" s="139"/>
      <c r="BU27" s="140">
        <v>120.02999999999999</v>
      </c>
      <c r="BV27" s="140">
        <v>131.77999999999997</v>
      </c>
      <c r="BW27" s="140">
        <v>138.66999999999999</v>
      </c>
      <c r="BX27" s="140">
        <v>426.15</v>
      </c>
      <c r="BY27" s="140">
        <v>259.44999999999993</v>
      </c>
      <c r="BZ27" s="140"/>
      <c r="CA27" s="140">
        <v>178.32</v>
      </c>
      <c r="CB27" s="140">
        <v>206.76999999999998</v>
      </c>
      <c r="CC27" s="140"/>
      <c r="CD27" s="141"/>
      <c r="CE27" s="100"/>
      <c r="CF27" s="92"/>
      <c r="CG27" s="92"/>
      <c r="CH27" s="92"/>
      <c r="CI27" s="92">
        <v>377.78999999999996</v>
      </c>
      <c r="CJ27" s="92">
        <v>369.39</v>
      </c>
      <c r="CK27" s="92">
        <v>332.96999999999997</v>
      </c>
      <c r="CL27" s="92"/>
      <c r="CM27" s="92"/>
      <c r="CN27" s="92">
        <v>316.88</v>
      </c>
      <c r="CO27" s="92">
        <v>309.62</v>
      </c>
      <c r="CP27" s="92"/>
      <c r="CQ27" s="92"/>
      <c r="CR27" s="92">
        <v>296.35999999999996</v>
      </c>
      <c r="CS27" s="92"/>
      <c r="CT27" s="92">
        <v>290.72999999999996</v>
      </c>
      <c r="CU27" s="92">
        <v>295.12</v>
      </c>
      <c r="CV27" s="92"/>
      <c r="CW27" s="92"/>
      <c r="CX27" s="92">
        <v>289.49</v>
      </c>
      <c r="CY27" s="92"/>
      <c r="CZ27" s="92"/>
      <c r="DA27" s="92">
        <v>286.7</v>
      </c>
      <c r="DB27" s="92">
        <v>285.71999999999997</v>
      </c>
      <c r="DC27" s="92">
        <v>283.78999999999996</v>
      </c>
      <c r="DD27" s="92">
        <v>283.02</v>
      </c>
      <c r="DE27" s="92">
        <v>281.87</v>
      </c>
      <c r="DF27" s="92">
        <v>283.08</v>
      </c>
      <c r="DG27" s="92">
        <v>283.5</v>
      </c>
      <c r="DH27" s="92">
        <v>284.39999999999998</v>
      </c>
      <c r="DI27" s="92">
        <v>285.32</v>
      </c>
      <c r="DJ27" s="92"/>
      <c r="DK27" s="92"/>
      <c r="DL27" s="92">
        <v>288.72999999999996</v>
      </c>
      <c r="DM27" s="92"/>
      <c r="DN27" s="92"/>
      <c r="DO27" s="92"/>
      <c r="DP27" s="92">
        <v>293.39</v>
      </c>
      <c r="DQ27" s="92"/>
      <c r="DR27" s="92"/>
      <c r="DS27" s="92">
        <v>296.45999999999998</v>
      </c>
      <c r="DT27" s="92"/>
      <c r="DU27" s="92"/>
      <c r="DV27" s="92">
        <v>305.57</v>
      </c>
      <c r="DW27" s="92">
        <v>313.30999999999995</v>
      </c>
      <c r="DX27" s="92">
        <v>331.32</v>
      </c>
      <c r="DY27" s="92">
        <v>345.88</v>
      </c>
      <c r="DZ27" s="92">
        <v>364.78999999999996</v>
      </c>
      <c r="EA27" s="92">
        <v>381.69</v>
      </c>
      <c r="EB27" s="92">
        <v>410.57999999999993</v>
      </c>
      <c r="EC27" s="92">
        <v>435.01</v>
      </c>
      <c r="ED27" s="92">
        <v>445.32999999999993</v>
      </c>
      <c r="EE27" s="101">
        <v>450.03</v>
      </c>
      <c r="EF27" s="100">
        <v>282.59999999999997</v>
      </c>
      <c r="EG27" s="126"/>
      <c r="EH27" s="126"/>
      <c r="EI27" s="92">
        <v>279.59999999999997</v>
      </c>
      <c r="EJ27" s="92">
        <v>278.48999999999995</v>
      </c>
      <c r="EK27" s="92"/>
      <c r="EL27" s="92"/>
      <c r="EM27" s="92"/>
      <c r="EN27" s="92"/>
      <c r="EO27" s="92"/>
      <c r="EP27" s="92">
        <v>298.08</v>
      </c>
      <c r="EQ27" s="92"/>
      <c r="ER27" s="92">
        <v>305.32</v>
      </c>
      <c r="ES27" s="92"/>
      <c r="ET27" s="92"/>
      <c r="EU27" s="92">
        <v>310.63</v>
      </c>
      <c r="EV27" s="92"/>
      <c r="EW27" s="92">
        <v>329.3</v>
      </c>
      <c r="EX27" s="92">
        <v>353.81</v>
      </c>
      <c r="EY27" s="92">
        <v>367.46</v>
      </c>
      <c r="EZ27" s="92">
        <v>395.52</v>
      </c>
      <c r="FA27" s="92">
        <v>409.40999999999997</v>
      </c>
      <c r="FB27" s="92">
        <v>427.15999999999997</v>
      </c>
      <c r="FC27" s="92">
        <v>444.01</v>
      </c>
      <c r="FD27" s="92">
        <v>457.69</v>
      </c>
      <c r="FE27" s="101">
        <v>502.62</v>
      </c>
    </row>
    <row r="28" spans="1:188" s="21" customFormat="1" ht="15" customHeight="1" x14ac:dyDescent="0.25">
      <c r="A28" s="95" t="s">
        <v>18328</v>
      </c>
      <c r="B28" s="100">
        <v>284.45999999999998</v>
      </c>
      <c r="C28" s="92">
        <v>283.39999999999998</v>
      </c>
      <c r="D28" s="92">
        <v>281.64999999999998</v>
      </c>
      <c r="E28" s="92">
        <v>278.41999999999996</v>
      </c>
      <c r="F28" s="92">
        <v>276.82</v>
      </c>
      <c r="G28" s="92">
        <v>272.39</v>
      </c>
      <c r="H28" s="92">
        <v>268.37</v>
      </c>
      <c r="I28" s="92">
        <v>255.65999999999997</v>
      </c>
      <c r="J28" s="92">
        <v>243.45999999999998</v>
      </c>
      <c r="K28" s="92">
        <v>236.18999999999997</v>
      </c>
      <c r="L28" s="92">
        <v>232.26</v>
      </c>
      <c r="M28" s="92">
        <v>225.71999999999997</v>
      </c>
      <c r="N28" s="92">
        <v>217.46999999999997</v>
      </c>
      <c r="O28" s="92">
        <v>202.54999999999998</v>
      </c>
      <c r="P28" s="92">
        <v>200.14</v>
      </c>
      <c r="Q28" s="92">
        <v>177.20999999999998</v>
      </c>
      <c r="R28" s="92">
        <v>167.95999999999998</v>
      </c>
      <c r="S28" s="92">
        <v>157.71999999999997</v>
      </c>
      <c r="T28" s="92">
        <v>145.35999999999999</v>
      </c>
      <c r="U28" s="92">
        <v>112.26999999999998</v>
      </c>
      <c r="V28" s="92">
        <v>76.539999999999992</v>
      </c>
      <c r="W28" s="92">
        <v>51.97999999999999</v>
      </c>
      <c r="X28" s="92">
        <v>18.519999999999982</v>
      </c>
      <c r="Y28" s="92">
        <v>9.1899999999999977</v>
      </c>
      <c r="Z28" s="92">
        <v>0</v>
      </c>
      <c r="AA28" s="93">
        <v>19.22</v>
      </c>
      <c r="AB28" s="100">
        <v>260.01</v>
      </c>
      <c r="AC28" s="92">
        <v>277.78999999999996</v>
      </c>
      <c r="AD28" s="92">
        <v>294.12</v>
      </c>
      <c r="AE28" s="92">
        <v>314.37</v>
      </c>
      <c r="AF28" s="92">
        <v>318.03999999999996</v>
      </c>
      <c r="AG28" s="92">
        <v>327.60000000000002</v>
      </c>
      <c r="AH28" s="92">
        <v>366.18</v>
      </c>
      <c r="AI28" s="92">
        <v>358.84000000000003</v>
      </c>
      <c r="AJ28" s="101">
        <v>207.15999999999997</v>
      </c>
      <c r="AK28" s="100">
        <v>231.41999999999996</v>
      </c>
      <c r="AL28" s="92">
        <v>243.62999999999997</v>
      </c>
      <c r="AM28" s="92">
        <v>254.74999999999994</v>
      </c>
      <c r="AN28" s="92">
        <v>267.61999999999995</v>
      </c>
      <c r="AO28" s="92">
        <v>279.94999999999993</v>
      </c>
      <c r="AP28" s="92">
        <v>302.78999999999996</v>
      </c>
      <c r="AQ28" s="92">
        <v>318.58999999999997</v>
      </c>
      <c r="AR28" s="92">
        <v>337.84999999999997</v>
      </c>
      <c r="AS28" s="92">
        <v>359.10999999999996</v>
      </c>
      <c r="AT28" s="101">
        <v>266.61</v>
      </c>
      <c r="AU28" s="100">
        <v>300.11999999999995</v>
      </c>
      <c r="AV28" s="92">
        <v>310.15999999999997</v>
      </c>
      <c r="AW28" s="92">
        <v>336.58999999999992</v>
      </c>
      <c r="AX28" s="92">
        <v>354.88999999999993</v>
      </c>
      <c r="AY28" s="92">
        <v>372.53999999999996</v>
      </c>
      <c r="AZ28" s="92">
        <v>390.15999999999997</v>
      </c>
      <c r="BA28" s="92">
        <v>397.07999999999993</v>
      </c>
      <c r="BB28" s="92">
        <v>414.60999999999996</v>
      </c>
      <c r="BC28" s="101">
        <v>422.84999999999997</v>
      </c>
      <c r="BD28" s="100">
        <v>70.41</v>
      </c>
      <c r="BE28" s="92">
        <v>83.8</v>
      </c>
      <c r="BF28" s="92">
        <v>94.199999999999989</v>
      </c>
      <c r="BG28" s="92">
        <v>117.37</v>
      </c>
      <c r="BH28" s="92">
        <v>134.57</v>
      </c>
      <c r="BI28" s="101">
        <v>151.94</v>
      </c>
      <c r="BJ28" s="100">
        <v>177.20999999999998</v>
      </c>
      <c r="BK28" s="92">
        <v>193.38</v>
      </c>
      <c r="BL28" s="92">
        <v>209.39</v>
      </c>
      <c r="BM28" s="92">
        <v>224.52999999999997</v>
      </c>
      <c r="BN28" s="92">
        <v>245.45</v>
      </c>
      <c r="BO28" s="101">
        <v>252.86999999999998</v>
      </c>
      <c r="BP28" s="138"/>
      <c r="BQ28" s="139"/>
      <c r="BR28" s="139"/>
      <c r="BS28" s="139"/>
      <c r="BT28" s="139"/>
      <c r="BU28" s="140">
        <v>129.21999999999997</v>
      </c>
      <c r="BV28" s="140">
        <v>140.96999999999997</v>
      </c>
      <c r="BW28" s="140">
        <v>147.85999999999999</v>
      </c>
      <c r="BX28" s="140">
        <v>435.34</v>
      </c>
      <c r="BY28" s="140">
        <v>268.64</v>
      </c>
      <c r="BZ28" s="140"/>
      <c r="CA28" s="140">
        <v>187.51</v>
      </c>
      <c r="CB28" s="140">
        <v>215.95999999999998</v>
      </c>
      <c r="CC28" s="140"/>
      <c r="CD28" s="141"/>
      <c r="CE28" s="100"/>
      <c r="CF28" s="92"/>
      <c r="CG28" s="92"/>
      <c r="CH28" s="92"/>
      <c r="CI28" s="92">
        <v>386.97999999999996</v>
      </c>
      <c r="CJ28" s="92">
        <v>378.58</v>
      </c>
      <c r="CK28" s="92">
        <v>342.15999999999997</v>
      </c>
      <c r="CL28" s="92"/>
      <c r="CM28" s="92"/>
      <c r="CN28" s="92">
        <v>326.07</v>
      </c>
      <c r="CO28" s="92">
        <v>318.80999999999995</v>
      </c>
      <c r="CP28" s="92"/>
      <c r="CQ28" s="92"/>
      <c r="CR28" s="92">
        <v>305.54999999999995</v>
      </c>
      <c r="CS28" s="92"/>
      <c r="CT28" s="92">
        <v>299.91999999999996</v>
      </c>
      <c r="CU28" s="92">
        <v>304.31</v>
      </c>
      <c r="CV28" s="92"/>
      <c r="CW28" s="92"/>
      <c r="CX28" s="92">
        <v>298.68</v>
      </c>
      <c r="CY28" s="92"/>
      <c r="CZ28" s="92"/>
      <c r="DA28" s="92">
        <v>295.89</v>
      </c>
      <c r="DB28" s="92">
        <v>294.90999999999997</v>
      </c>
      <c r="DC28" s="92">
        <v>292.97999999999996</v>
      </c>
      <c r="DD28" s="92">
        <v>292.20999999999998</v>
      </c>
      <c r="DE28" s="92">
        <v>291.06</v>
      </c>
      <c r="DF28" s="92">
        <v>292.27</v>
      </c>
      <c r="DG28" s="92">
        <v>292.69</v>
      </c>
      <c r="DH28" s="92">
        <v>293.58999999999997</v>
      </c>
      <c r="DI28" s="92">
        <v>294.51</v>
      </c>
      <c r="DJ28" s="92"/>
      <c r="DK28" s="92"/>
      <c r="DL28" s="92">
        <v>297.91999999999996</v>
      </c>
      <c r="DM28" s="92"/>
      <c r="DN28" s="92"/>
      <c r="DO28" s="92"/>
      <c r="DP28" s="92">
        <v>302.58</v>
      </c>
      <c r="DQ28" s="92"/>
      <c r="DR28" s="92"/>
      <c r="DS28" s="92">
        <v>305.64999999999998</v>
      </c>
      <c r="DT28" s="92"/>
      <c r="DU28" s="92"/>
      <c r="DV28" s="92">
        <v>314.76</v>
      </c>
      <c r="DW28" s="92">
        <v>322.5</v>
      </c>
      <c r="DX28" s="92">
        <v>340.51</v>
      </c>
      <c r="DY28" s="92">
        <v>355.07</v>
      </c>
      <c r="DZ28" s="92">
        <v>373.97999999999996</v>
      </c>
      <c r="EA28" s="92">
        <v>390.88</v>
      </c>
      <c r="EB28" s="92">
        <v>419.77</v>
      </c>
      <c r="EC28" s="92">
        <v>444.19999999999993</v>
      </c>
      <c r="ED28" s="92">
        <v>454.52</v>
      </c>
      <c r="EE28" s="101">
        <v>459.21999999999991</v>
      </c>
      <c r="EF28" s="100">
        <v>291.78999999999996</v>
      </c>
      <c r="EG28" s="126"/>
      <c r="EH28" s="126"/>
      <c r="EI28" s="92">
        <v>288.78999999999996</v>
      </c>
      <c r="EJ28" s="92">
        <v>287.67999999999995</v>
      </c>
      <c r="EK28" s="92"/>
      <c r="EL28" s="92"/>
      <c r="EM28" s="92"/>
      <c r="EN28" s="92"/>
      <c r="EO28" s="92"/>
      <c r="EP28" s="92">
        <v>307.27</v>
      </c>
      <c r="EQ28" s="92"/>
      <c r="ER28" s="92">
        <v>314.51</v>
      </c>
      <c r="ES28" s="92"/>
      <c r="ET28" s="92"/>
      <c r="EU28" s="92">
        <v>319.82</v>
      </c>
      <c r="EV28" s="92"/>
      <c r="EW28" s="92">
        <v>338.49</v>
      </c>
      <c r="EX28" s="92">
        <v>363</v>
      </c>
      <c r="EY28" s="92">
        <v>376.65</v>
      </c>
      <c r="EZ28" s="92">
        <v>404.71</v>
      </c>
      <c r="FA28" s="92">
        <v>418.6</v>
      </c>
      <c r="FB28" s="92">
        <v>436.35</v>
      </c>
      <c r="FC28" s="92">
        <v>453.2</v>
      </c>
      <c r="FD28" s="92">
        <v>466.88</v>
      </c>
      <c r="FE28" s="101">
        <v>511.81</v>
      </c>
    </row>
    <row r="29" spans="1:188" s="21" customFormat="1" ht="15" customHeight="1" thickBot="1" x14ac:dyDescent="0.3">
      <c r="A29" s="192" t="s">
        <v>18329</v>
      </c>
      <c r="B29" s="102">
        <v>285.3</v>
      </c>
      <c r="C29" s="103">
        <v>284.24</v>
      </c>
      <c r="D29" s="103">
        <v>282.49</v>
      </c>
      <c r="E29" s="103">
        <v>279.26</v>
      </c>
      <c r="F29" s="103">
        <v>277.66000000000003</v>
      </c>
      <c r="G29" s="103">
        <v>273.23</v>
      </c>
      <c r="H29" s="103">
        <v>269.21000000000004</v>
      </c>
      <c r="I29" s="103">
        <v>256.5</v>
      </c>
      <c r="J29" s="103">
        <v>244.3</v>
      </c>
      <c r="K29" s="103">
        <v>237.03</v>
      </c>
      <c r="L29" s="103">
        <v>233.10000000000002</v>
      </c>
      <c r="M29" s="103">
        <v>226.56</v>
      </c>
      <c r="N29" s="103">
        <v>218.31</v>
      </c>
      <c r="O29" s="103">
        <v>203.39000000000001</v>
      </c>
      <c r="P29" s="103">
        <v>200.98000000000002</v>
      </c>
      <c r="Q29" s="103">
        <v>178.05</v>
      </c>
      <c r="R29" s="103">
        <v>168.8</v>
      </c>
      <c r="S29" s="103">
        <v>158.56</v>
      </c>
      <c r="T29" s="103">
        <v>146.20000000000002</v>
      </c>
      <c r="U29" s="103">
        <v>113.11000000000001</v>
      </c>
      <c r="V29" s="103">
        <v>77.380000000000024</v>
      </c>
      <c r="W29" s="103">
        <v>52.820000000000022</v>
      </c>
      <c r="X29" s="103">
        <v>19.360000000000014</v>
      </c>
      <c r="Y29" s="103">
        <v>10.03000000000003</v>
      </c>
      <c r="Z29" s="103">
        <v>19.22</v>
      </c>
      <c r="AA29" s="131">
        <v>0</v>
      </c>
      <c r="AB29" s="102">
        <v>260.85000000000002</v>
      </c>
      <c r="AC29" s="103">
        <v>278.63</v>
      </c>
      <c r="AD29" s="103">
        <v>294.96000000000004</v>
      </c>
      <c r="AE29" s="103">
        <v>315.21000000000004</v>
      </c>
      <c r="AF29" s="103">
        <v>318.88</v>
      </c>
      <c r="AG29" s="103">
        <v>328.44000000000005</v>
      </c>
      <c r="AH29" s="103">
        <v>367.02000000000004</v>
      </c>
      <c r="AI29" s="103">
        <v>359.68000000000006</v>
      </c>
      <c r="AJ29" s="104">
        <v>208</v>
      </c>
      <c r="AK29" s="102">
        <v>232.26</v>
      </c>
      <c r="AL29" s="103">
        <v>244.47</v>
      </c>
      <c r="AM29" s="103">
        <v>255.58999999999997</v>
      </c>
      <c r="AN29" s="103">
        <v>268.45999999999998</v>
      </c>
      <c r="AO29" s="103">
        <v>280.78999999999996</v>
      </c>
      <c r="AP29" s="103">
        <v>303.63</v>
      </c>
      <c r="AQ29" s="103">
        <v>319.43</v>
      </c>
      <c r="AR29" s="103">
        <v>338.69</v>
      </c>
      <c r="AS29" s="103">
        <v>359.95</v>
      </c>
      <c r="AT29" s="104">
        <v>267.45000000000005</v>
      </c>
      <c r="AU29" s="102">
        <v>300.95999999999998</v>
      </c>
      <c r="AV29" s="103">
        <v>311</v>
      </c>
      <c r="AW29" s="103">
        <v>337.42999999999995</v>
      </c>
      <c r="AX29" s="103">
        <v>355.72999999999996</v>
      </c>
      <c r="AY29" s="103">
        <v>373.38</v>
      </c>
      <c r="AZ29" s="103">
        <v>391</v>
      </c>
      <c r="BA29" s="103">
        <v>397.91999999999996</v>
      </c>
      <c r="BB29" s="103">
        <v>415.45</v>
      </c>
      <c r="BC29" s="104">
        <v>423.69</v>
      </c>
      <c r="BD29" s="102">
        <v>71.250000000000028</v>
      </c>
      <c r="BE29" s="103">
        <v>84.640000000000029</v>
      </c>
      <c r="BF29" s="103">
        <v>95.04000000000002</v>
      </c>
      <c r="BG29" s="103">
        <v>118.21000000000004</v>
      </c>
      <c r="BH29" s="103">
        <v>135.41000000000003</v>
      </c>
      <c r="BI29" s="104">
        <v>152.78000000000003</v>
      </c>
      <c r="BJ29" s="102">
        <v>178.05</v>
      </c>
      <c r="BK29" s="103">
        <v>194.22000000000003</v>
      </c>
      <c r="BL29" s="103">
        <v>210.23000000000002</v>
      </c>
      <c r="BM29" s="103">
        <v>225.37</v>
      </c>
      <c r="BN29" s="103">
        <v>246.29000000000002</v>
      </c>
      <c r="BO29" s="104">
        <v>253.71</v>
      </c>
      <c r="BP29" s="155"/>
      <c r="BQ29" s="156"/>
      <c r="BR29" s="156"/>
      <c r="BS29" s="156"/>
      <c r="BT29" s="156"/>
      <c r="BU29" s="145">
        <v>130.06</v>
      </c>
      <c r="BV29" s="145">
        <v>141.81</v>
      </c>
      <c r="BW29" s="145">
        <v>148.70000000000002</v>
      </c>
      <c r="BX29" s="145">
        <v>436.18</v>
      </c>
      <c r="BY29" s="145">
        <v>269.48</v>
      </c>
      <c r="BZ29" s="145"/>
      <c r="CA29" s="145">
        <v>188.35000000000002</v>
      </c>
      <c r="CB29" s="145">
        <v>216.8</v>
      </c>
      <c r="CC29" s="145"/>
      <c r="CD29" s="146"/>
      <c r="CE29" s="102"/>
      <c r="CF29" s="103"/>
      <c r="CG29" s="103"/>
      <c r="CH29" s="103"/>
      <c r="CI29" s="103">
        <v>387.82</v>
      </c>
      <c r="CJ29" s="103">
        <v>379.42</v>
      </c>
      <c r="CK29" s="103">
        <v>343</v>
      </c>
      <c r="CL29" s="103"/>
      <c r="CM29" s="103"/>
      <c r="CN29" s="103">
        <v>326.91000000000003</v>
      </c>
      <c r="CO29" s="103">
        <v>319.64999999999998</v>
      </c>
      <c r="CP29" s="103"/>
      <c r="CQ29" s="103"/>
      <c r="CR29" s="103">
        <v>306.39</v>
      </c>
      <c r="CS29" s="103"/>
      <c r="CT29" s="103">
        <v>300.76</v>
      </c>
      <c r="CU29" s="103">
        <v>305.15000000000003</v>
      </c>
      <c r="CV29" s="103"/>
      <c r="CW29" s="103"/>
      <c r="CX29" s="103">
        <v>299.52000000000004</v>
      </c>
      <c r="CY29" s="103"/>
      <c r="CZ29" s="103"/>
      <c r="DA29" s="103">
        <v>296.73</v>
      </c>
      <c r="DB29" s="103">
        <v>295.75</v>
      </c>
      <c r="DC29" s="103">
        <v>293.82</v>
      </c>
      <c r="DD29" s="103">
        <v>293.05</v>
      </c>
      <c r="DE29" s="103">
        <v>291.90000000000003</v>
      </c>
      <c r="DF29" s="103">
        <v>293.11</v>
      </c>
      <c r="DG29" s="103">
        <v>293.53000000000003</v>
      </c>
      <c r="DH29" s="103">
        <v>294.43</v>
      </c>
      <c r="DI29" s="103">
        <v>295.35000000000002</v>
      </c>
      <c r="DJ29" s="103"/>
      <c r="DK29" s="103"/>
      <c r="DL29" s="103">
        <v>298.76</v>
      </c>
      <c r="DM29" s="103"/>
      <c r="DN29" s="103"/>
      <c r="DO29" s="103"/>
      <c r="DP29" s="103">
        <v>303.42</v>
      </c>
      <c r="DQ29" s="103"/>
      <c r="DR29" s="103"/>
      <c r="DS29" s="103">
        <v>306.49</v>
      </c>
      <c r="DT29" s="103"/>
      <c r="DU29" s="103"/>
      <c r="DV29" s="103">
        <v>315.60000000000002</v>
      </c>
      <c r="DW29" s="103">
        <v>323.34000000000003</v>
      </c>
      <c r="DX29" s="103">
        <v>341.35</v>
      </c>
      <c r="DY29" s="103">
        <v>355.91</v>
      </c>
      <c r="DZ29" s="103">
        <v>374.82</v>
      </c>
      <c r="EA29" s="103">
        <v>391.72</v>
      </c>
      <c r="EB29" s="103">
        <v>420.61</v>
      </c>
      <c r="EC29" s="103">
        <v>445.03999999999996</v>
      </c>
      <c r="ED29" s="103">
        <v>455.36</v>
      </c>
      <c r="EE29" s="104">
        <v>460.05999999999995</v>
      </c>
      <c r="EF29" s="102">
        <v>292.63</v>
      </c>
      <c r="EG29" s="157"/>
      <c r="EH29" s="157"/>
      <c r="EI29" s="103">
        <v>289.63</v>
      </c>
      <c r="EJ29" s="103">
        <v>288.52</v>
      </c>
      <c r="EK29" s="103"/>
      <c r="EL29" s="103"/>
      <c r="EM29" s="103"/>
      <c r="EN29" s="103"/>
      <c r="EO29" s="103"/>
      <c r="EP29" s="103">
        <v>308.11</v>
      </c>
      <c r="EQ29" s="103"/>
      <c r="ER29" s="103">
        <v>315.35000000000002</v>
      </c>
      <c r="ES29" s="103"/>
      <c r="ET29" s="103"/>
      <c r="EU29" s="103">
        <v>320.66000000000003</v>
      </c>
      <c r="EV29" s="103"/>
      <c r="EW29" s="103">
        <v>339.33000000000004</v>
      </c>
      <c r="EX29" s="103">
        <v>363.84000000000003</v>
      </c>
      <c r="EY29" s="103">
        <v>377.49</v>
      </c>
      <c r="EZ29" s="103">
        <v>405.55</v>
      </c>
      <c r="FA29" s="103">
        <v>419.44000000000005</v>
      </c>
      <c r="FB29" s="103">
        <v>437.19000000000005</v>
      </c>
      <c r="FC29" s="103">
        <v>454.04</v>
      </c>
      <c r="FD29" s="103">
        <v>467.72</v>
      </c>
      <c r="FE29" s="104">
        <v>512.65000000000009</v>
      </c>
    </row>
    <row r="30" spans="1:188" s="21" customFormat="1" ht="15" customHeight="1" x14ac:dyDescent="0.25">
      <c r="A30" s="193" t="s">
        <v>18330</v>
      </c>
      <c r="B30" s="97">
        <v>72.09</v>
      </c>
      <c r="C30" s="98">
        <v>71.03</v>
      </c>
      <c r="D30" s="98">
        <v>69.28</v>
      </c>
      <c r="E30" s="98">
        <v>69.28</v>
      </c>
      <c r="F30" s="98">
        <v>69.28</v>
      </c>
      <c r="G30" s="98">
        <v>60.02</v>
      </c>
      <c r="H30" s="98">
        <v>56</v>
      </c>
      <c r="I30" s="98">
        <v>43.290000000000006</v>
      </c>
      <c r="J30" s="98">
        <v>31.090000000000003</v>
      </c>
      <c r="K30" s="98">
        <v>23.82</v>
      </c>
      <c r="L30" s="98">
        <v>19.89</v>
      </c>
      <c r="M30" s="98">
        <v>19.89</v>
      </c>
      <c r="N30" s="98">
        <v>42.539999999999992</v>
      </c>
      <c r="O30" s="98">
        <v>57.459999999999994</v>
      </c>
      <c r="P30" s="98">
        <v>59.86999999999999</v>
      </c>
      <c r="Q30" s="98">
        <v>82.8</v>
      </c>
      <c r="R30" s="98">
        <v>92.049999999999983</v>
      </c>
      <c r="S30" s="98">
        <v>92.049999999999983</v>
      </c>
      <c r="T30" s="98">
        <v>114.64999999999998</v>
      </c>
      <c r="U30" s="98">
        <v>147.73999999999998</v>
      </c>
      <c r="V30" s="98">
        <v>183.46999999999997</v>
      </c>
      <c r="W30" s="98">
        <v>208.02999999999997</v>
      </c>
      <c r="X30" s="98">
        <v>241.48999999999998</v>
      </c>
      <c r="Y30" s="98">
        <v>250.81999999999996</v>
      </c>
      <c r="Z30" s="98">
        <v>260.01</v>
      </c>
      <c r="AA30" s="99">
        <v>260.85000000000002</v>
      </c>
      <c r="AB30" s="97">
        <v>0</v>
      </c>
      <c r="AC30" s="98">
        <v>17.78</v>
      </c>
      <c r="AD30" s="98">
        <v>34.11</v>
      </c>
      <c r="AE30" s="98">
        <v>54.36</v>
      </c>
      <c r="AF30" s="98">
        <v>58.03</v>
      </c>
      <c r="AG30" s="98">
        <v>67.59</v>
      </c>
      <c r="AH30" s="98">
        <v>106.17</v>
      </c>
      <c r="AI30" s="98">
        <v>98.83</v>
      </c>
      <c r="AJ30" s="99">
        <v>242.63</v>
      </c>
      <c r="AK30" s="97">
        <v>56.489999999999995</v>
      </c>
      <c r="AL30" s="98">
        <v>68.699999999999989</v>
      </c>
      <c r="AM30" s="98">
        <v>79.819999999999993</v>
      </c>
      <c r="AN30" s="98">
        <v>92.69</v>
      </c>
      <c r="AO30" s="98">
        <v>105.02</v>
      </c>
      <c r="AP30" s="98">
        <v>127.86</v>
      </c>
      <c r="AQ30" s="98">
        <v>143.66</v>
      </c>
      <c r="AR30" s="98">
        <v>162.92000000000002</v>
      </c>
      <c r="AS30" s="98">
        <v>184.18</v>
      </c>
      <c r="AT30" s="99">
        <v>302.08</v>
      </c>
      <c r="AU30" s="97">
        <v>125.19</v>
      </c>
      <c r="AV30" s="98">
        <v>135.22999999999999</v>
      </c>
      <c r="AW30" s="98">
        <v>161.66</v>
      </c>
      <c r="AX30" s="98">
        <v>179.96</v>
      </c>
      <c r="AY30" s="98">
        <v>197.61</v>
      </c>
      <c r="AZ30" s="98">
        <v>215.23000000000002</v>
      </c>
      <c r="BA30" s="98">
        <v>222.14999999999998</v>
      </c>
      <c r="BB30" s="98">
        <v>239.68</v>
      </c>
      <c r="BC30" s="99">
        <v>247.92000000000002</v>
      </c>
      <c r="BD30" s="97">
        <v>226.45999999999998</v>
      </c>
      <c r="BE30" s="98">
        <v>239.84999999999997</v>
      </c>
      <c r="BF30" s="98">
        <v>250.24999999999997</v>
      </c>
      <c r="BG30" s="98">
        <v>273.41999999999996</v>
      </c>
      <c r="BH30" s="98">
        <v>290.62</v>
      </c>
      <c r="BI30" s="99">
        <v>307.99</v>
      </c>
      <c r="BJ30" s="97">
        <v>82.8</v>
      </c>
      <c r="BK30" s="98">
        <v>98.97</v>
      </c>
      <c r="BL30" s="98">
        <v>114.97999999999999</v>
      </c>
      <c r="BM30" s="98">
        <v>130.12</v>
      </c>
      <c r="BN30" s="98">
        <v>151.04</v>
      </c>
      <c r="BO30" s="99">
        <v>158.45999999999998</v>
      </c>
      <c r="BP30" s="134"/>
      <c r="BQ30" s="135"/>
      <c r="BR30" s="135"/>
      <c r="BS30" s="135"/>
      <c r="BT30" s="135"/>
      <c r="BU30" s="136">
        <v>164.68999999999997</v>
      </c>
      <c r="BV30" s="136">
        <v>176.43999999999997</v>
      </c>
      <c r="BW30" s="136">
        <v>183.32999999999998</v>
      </c>
      <c r="BX30" s="136">
        <v>260.40999999999997</v>
      </c>
      <c r="BY30" s="136">
        <v>174.22999999999996</v>
      </c>
      <c r="BZ30" s="136"/>
      <c r="CA30" s="136">
        <v>222.97999999999996</v>
      </c>
      <c r="CB30" s="136">
        <v>251.42999999999998</v>
      </c>
      <c r="CC30" s="136"/>
      <c r="CD30" s="137"/>
      <c r="CE30" s="97"/>
      <c r="CF30" s="98"/>
      <c r="CG30" s="98"/>
      <c r="CH30" s="98"/>
      <c r="CI30" s="98">
        <v>174.61</v>
      </c>
      <c r="CJ30" s="98">
        <v>166.20999999999998</v>
      </c>
      <c r="CK30" s="98">
        <v>129.79000000000002</v>
      </c>
      <c r="CL30" s="98"/>
      <c r="CM30" s="98"/>
      <c r="CN30" s="98">
        <v>113.7</v>
      </c>
      <c r="CO30" s="98">
        <v>106.44</v>
      </c>
      <c r="CP30" s="98"/>
      <c r="CQ30" s="98"/>
      <c r="CR30" s="98">
        <v>93.179999999999993</v>
      </c>
      <c r="CS30" s="98"/>
      <c r="CT30" s="98">
        <v>87.55</v>
      </c>
      <c r="CU30" s="98">
        <v>91.94</v>
      </c>
      <c r="CV30" s="98"/>
      <c r="CW30" s="98"/>
      <c r="CX30" s="98">
        <v>86.31</v>
      </c>
      <c r="CY30" s="98"/>
      <c r="CZ30" s="98"/>
      <c r="DA30" s="98">
        <v>83.52</v>
      </c>
      <c r="DB30" s="98">
        <v>82.54</v>
      </c>
      <c r="DC30" s="98">
        <v>80.61</v>
      </c>
      <c r="DD30" s="98">
        <v>79.84</v>
      </c>
      <c r="DE30" s="98">
        <v>78.69</v>
      </c>
      <c r="DF30" s="98">
        <v>79.899999999999991</v>
      </c>
      <c r="DG30" s="98">
        <v>80.319999999999993</v>
      </c>
      <c r="DH30" s="98">
        <v>81.22</v>
      </c>
      <c r="DI30" s="98">
        <v>82.14</v>
      </c>
      <c r="DJ30" s="98"/>
      <c r="DK30" s="98"/>
      <c r="DL30" s="98">
        <v>85.55</v>
      </c>
      <c r="DM30" s="98"/>
      <c r="DN30" s="98"/>
      <c r="DO30" s="98"/>
      <c r="DP30" s="98">
        <v>90.21</v>
      </c>
      <c r="DQ30" s="98"/>
      <c r="DR30" s="98"/>
      <c r="DS30" s="98">
        <v>93.28</v>
      </c>
      <c r="DT30" s="98"/>
      <c r="DU30" s="98"/>
      <c r="DV30" s="98">
        <v>102.39</v>
      </c>
      <c r="DW30" s="98">
        <v>110.13</v>
      </c>
      <c r="DX30" s="98">
        <v>128.13999999999999</v>
      </c>
      <c r="DY30" s="98">
        <v>142.69999999999999</v>
      </c>
      <c r="DZ30" s="98">
        <v>161.61000000000001</v>
      </c>
      <c r="EA30" s="98">
        <v>178.51</v>
      </c>
      <c r="EB30" s="98">
        <v>207.39999999999998</v>
      </c>
      <c r="EC30" s="98">
        <v>231.82999999999998</v>
      </c>
      <c r="ED30" s="98">
        <v>242.14999999999998</v>
      </c>
      <c r="EE30" s="99">
        <v>246.84999999999997</v>
      </c>
      <c r="EF30" s="97">
        <v>79.42</v>
      </c>
      <c r="EG30" s="132"/>
      <c r="EH30" s="132"/>
      <c r="EI30" s="98">
        <v>76.42</v>
      </c>
      <c r="EJ30" s="98">
        <v>75.31</v>
      </c>
      <c r="EK30" s="98"/>
      <c r="EL30" s="98"/>
      <c r="EM30" s="98"/>
      <c r="EN30" s="98"/>
      <c r="EO30" s="98"/>
      <c r="EP30" s="98">
        <v>94.9</v>
      </c>
      <c r="EQ30" s="98"/>
      <c r="ER30" s="98">
        <v>102.14</v>
      </c>
      <c r="ES30" s="98"/>
      <c r="ET30" s="98"/>
      <c r="EU30" s="98">
        <v>107.44999999999999</v>
      </c>
      <c r="EV30" s="98"/>
      <c r="EW30" s="98">
        <v>126.12</v>
      </c>
      <c r="EX30" s="98">
        <v>150.63</v>
      </c>
      <c r="EY30" s="98">
        <v>164.27999999999997</v>
      </c>
      <c r="EZ30" s="98">
        <v>192.33999999999997</v>
      </c>
      <c r="FA30" s="98">
        <v>206.23</v>
      </c>
      <c r="FB30" s="98">
        <v>223.98</v>
      </c>
      <c r="FC30" s="98">
        <v>240.82999999999998</v>
      </c>
      <c r="FD30" s="98">
        <v>254.51</v>
      </c>
      <c r="FE30" s="99">
        <v>299.44</v>
      </c>
    </row>
    <row r="31" spans="1:188" s="21" customFormat="1" ht="15" customHeight="1" x14ac:dyDescent="0.25">
      <c r="A31" s="188" t="s">
        <v>18331</v>
      </c>
      <c r="B31" s="100">
        <v>89.87</v>
      </c>
      <c r="C31" s="92">
        <v>88.81</v>
      </c>
      <c r="D31" s="92">
        <v>87.06</v>
      </c>
      <c r="E31" s="92">
        <v>87.06</v>
      </c>
      <c r="F31" s="92">
        <v>87.06</v>
      </c>
      <c r="G31" s="92">
        <v>77.800000000000011</v>
      </c>
      <c r="H31" s="92">
        <v>73.78</v>
      </c>
      <c r="I31" s="92">
        <v>61.070000000000007</v>
      </c>
      <c r="J31" s="92">
        <v>48.870000000000005</v>
      </c>
      <c r="K31" s="92">
        <v>41.6</v>
      </c>
      <c r="L31" s="92">
        <v>37.67</v>
      </c>
      <c r="M31" s="92">
        <v>37.67</v>
      </c>
      <c r="N31" s="92">
        <v>60.319999999999993</v>
      </c>
      <c r="O31" s="92">
        <v>75.239999999999995</v>
      </c>
      <c r="P31" s="92">
        <v>77.649999999999991</v>
      </c>
      <c r="Q31" s="92">
        <v>100.58</v>
      </c>
      <c r="R31" s="92">
        <v>109.82999999999998</v>
      </c>
      <c r="S31" s="92">
        <v>109.82999999999998</v>
      </c>
      <c r="T31" s="92">
        <v>132.42999999999998</v>
      </c>
      <c r="U31" s="92">
        <v>165.51999999999998</v>
      </c>
      <c r="V31" s="92">
        <v>201.24999999999997</v>
      </c>
      <c r="W31" s="92">
        <v>225.80999999999997</v>
      </c>
      <c r="X31" s="92">
        <v>259.27</v>
      </c>
      <c r="Y31" s="92">
        <v>268.59999999999997</v>
      </c>
      <c r="Z31" s="92">
        <v>277.78999999999996</v>
      </c>
      <c r="AA31" s="101">
        <v>278.63</v>
      </c>
      <c r="AB31" s="100">
        <v>17.78</v>
      </c>
      <c r="AC31" s="92">
        <v>0</v>
      </c>
      <c r="AD31" s="92">
        <v>16.329999999999998</v>
      </c>
      <c r="AE31" s="92">
        <v>36.58</v>
      </c>
      <c r="AF31" s="92">
        <v>40.25</v>
      </c>
      <c r="AG31" s="92">
        <v>49.81</v>
      </c>
      <c r="AH31" s="92">
        <v>88.39</v>
      </c>
      <c r="AI31" s="92">
        <v>81.05</v>
      </c>
      <c r="AJ31" s="101">
        <v>260.40999999999997</v>
      </c>
      <c r="AK31" s="100">
        <v>74.27</v>
      </c>
      <c r="AL31" s="92">
        <v>86.47999999999999</v>
      </c>
      <c r="AM31" s="92">
        <v>97.6</v>
      </c>
      <c r="AN31" s="92">
        <v>110.47</v>
      </c>
      <c r="AO31" s="92">
        <v>122.8</v>
      </c>
      <c r="AP31" s="92">
        <v>145.63999999999999</v>
      </c>
      <c r="AQ31" s="92">
        <v>161.44</v>
      </c>
      <c r="AR31" s="92">
        <v>180.7</v>
      </c>
      <c r="AS31" s="92">
        <v>201.95999999999998</v>
      </c>
      <c r="AT31" s="101">
        <v>319.86</v>
      </c>
      <c r="AU31" s="100">
        <v>142.97</v>
      </c>
      <c r="AV31" s="92">
        <v>153.01</v>
      </c>
      <c r="AW31" s="92">
        <v>179.44</v>
      </c>
      <c r="AX31" s="92">
        <v>197.74</v>
      </c>
      <c r="AY31" s="92">
        <v>215.39</v>
      </c>
      <c r="AZ31" s="92">
        <v>233.01</v>
      </c>
      <c r="BA31" s="92">
        <v>239.93</v>
      </c>
      <c r="BB31" s="92">
        <v>257.45999999999998</v>
      </c>
      <c r="BC31" s="101">
        <v>265.7</v>
      </c>
      <c r="BD31" s="100">
        <v>244.23999999999998</v>
      </c>
      <c r="BE31" s="92">
        <v>257.63</v>
      </c>
      <c r="BF31" s="92">
        <v>268.02999999999997</v>
      </c>
      <c r="BG31" s="92">
        <v>291.2</v>
      </c>
      <c r="BH31" s="92">
        <v>308.39999999999998</v>
      </c>
      <c r="BI31" s="101">
        <v>325.77</v>
      </c>
      <c r="BJ31" s="100">
        <v>100.58</v>
      </c>
      <c r="BK31" s="92">
        <v>116.75</v>
      </c>
      <c r="BL31" s="92">
        <v>132.76</v>
      </c>
      <c r="BM31" s="92">
        <v>147.9</v>
      </c>
      <c r="BN31" s="92">
        <v>168.82</v>
      </c>
      <c r="BO31" s="101">
        <v>176.24</v>
      </c>
      <c r="BP31" s="138"/>
      <c r="BQ31" s="139"/>
      <c r="BR31" s="139"/>
      <c r="BS31" s="139"/>
      <c r="BT31" s="139"/>
      <c r="BU31" s="140">
        <v>182.46999999999997</v>
      </c>
      <c r="BV31" s="140">
        <v>194.21999999999997</v>
      </c>
      <c r="BW31" s="140">
        <v>201.10999999999999</v>
      </c>
      <c r="BX31" s="140">
        <v>278.19</v>
      </c>
      <c r="BY31" s="140">
        <v>192.01</v>
      </c>
      <c r="BZ31" s="140"/>
      <c r="CA31" s="140">
        <v>240.76</v>
      </c>
      <c r="CB31" s="140">
        <v>269.20999999999998</v>
      </c>
      <c r="CC31" s="140"/>
      <c r="CD31" s="141"/>
      <c r="CE31" s="100"/>
      <c r="CF31" s="92"/>
      <c r="CG31" s="92"/>
      <c r="CH31" s="92"/>
      <c r="CI31" s="92">
        <v>192.39</v>
      </c>
      <c r="CJ31" s="92">
        <v>183.99</v>
      </c>
      <c r="CK31" s="92">
        <v>147.57</v>
      </c>
      <c r="CL31" s="92"/>
      <c r="CM31" s="92"/>
      <c r="CN31" s="92">
        <v>131.48000000000002</v>
      </c>
      <c r="CO31" s="92">
        <v>124.22</v>
      </c>
      <c r="CP31" s="92"/>
      <c r="CQ31" s="92"/>
      <c r="CR31" s="92">
        <v>110.96</v>
      </c>
      <c r="CS31" s="92"/>
      <c r="CT31" s="92">
        <v>105.33</v>
      </c>
      <c r="CU31" s="92">
        <v>109.72</v>
      </c>
      <c r="CV31" s="92"/>
      <c r="CW31" s="92"/>
      <c r="CX31" s="92">
        <v>104.09</v>
      </c>
      <c r="CY31" s="92"/>
      <c r="CZ31" s="92"/>
      <c r="DA31" s="92">
        <v>101.3</v>
      </c>
      <c r="DB31" s="92">
        <v>100.32000000000001</v>
      </c>
      <c r="DC31" s="92">
        <v>98.39</v>
      </c>
      <c r="DD31" s="92">
        <v>97.62</v>
      </c>
      <c r="DE31" s="92">
        <v>96.47</v>
      </c>
      <c r="DF31" s="92">
        <v>97.679999999999993</v>
      </c>
      <c r="DG31" s="92">
        <v>98.1</v>
      </c>
      <c r="DH31" s="92">
        <v>99</v>
      </c>
      <c r="DI31" s="92">
        <v>99.92</v>
      </c>
      <c r="DJ31" s="92"/>
      <c r="DK31" s="92"/>
      <c r="DL31" s="92">
        <v>103.33</v>
      </c>
      <c r="DM31" s="92"/>
      <c r="DN31" s="92"/>
      <c r="DO31" s="92"/>
      <c r="DP31" s="92">
        <v>107.99</v>
      </c>
      <c r="DQ31" s="92"/>
      <c r="DR31" s="92"/>
      <c r="DS31" s="92">
        <v>111.06</v>
      </c>
      <c r="DT31" s="92"/>
      <c r="DU31" s="92"/>
      <c r="DV31" s="92">
        <v>120.17</v>
      </c>
      <c r="DW31" s="92">
        <v>127.91</v>
      </c>
      <c r="DX31" s="92">
        <v>145.92000000000002</v>
      </c>
      <c r="DY31" s="92">
        <v>160.48000000000002</v>
      </c>
      <c r="DZ31" s="92">
        <v>179.39</v>
      </c>
      <c r="EA31" s="92">
        <v>196.29000000000002</v>
      </c>
      <c r="EB31" s="92">
        <v>225.17999999999998</v>
      </c>
      <c r="EC31" s="92">
        <v>249.60999999999999</v>
      </c>
      <c r="ED31" s="92">
        <v>259.92999999999995</v>
      </c>
      <c r="EE31" s="101">
        <v>264.63</v>
      </c>
      <c r="EF31" s="100">
        <v>97.2</v>
      </c>
      <c r="EG31" s="126"/>
      <c r="EH31" s="126"/>
      <c r="EI31" s="92">
        <v>94.2</v>
      </c>
      <c r="EJ31" s="92">
        <v>93.09</v>
      </c>
      <c r="EK31" s="92"/>
      <c r="EL31" s="92"/>
      <c r="EM31" s="92"/>
      <c r="EN31" s="92"/>
      <c r="EO31" s="92"/>
      <c r="EP31" s="92">
        <v>112.68</v>
      </c>
      <c r="EQ31" s="92"/>
      <c r="ER31" s="92">
        <v>119.92</v>
      </c>
      <c r="ES31" s="92"/>
      <c r="ET31" s="92"/>
      <c r="EU31" s="92">
        <v>125.22999999999999</v>
      </c>
      <c r="EV31" s="92"/>
      <c r="EW31" s="92">
        <v>143.9</v>
      </c>
      <c r="EX31" s="92">
        <v>168.41</v>
      </c>
      <c r="EY31" s="92">
        <v>182.06</v>
      </c>
      <c r="EZ31" s="92">
        <v>210.12</v>
      </c>
      <c r="FA31" s="92">
        <v>224.01</v>
      </c>
      <c r="FB31" s="92">
        <v>241.76</v>
      </c>
      <c r="FC31" s="92">
        <v>258.61</v>
      </c>
      <c r="FD31" s="92">
        <v>272.28999999999996</v>
      </c>
      <c r="FE31" s="101">
        <v>317.22000000000003</v>
      </c>
    </row>
    <row r="32" spans="1:188" s="21" customFormat="1" ht="15" customHeight="1" x14ac:dyDescent="0.25">
      <c r="A32" s="188" t="s">
        <v>18332</v>
      </c>
      <c r="B32" s="100">
        <v>106.2</v>
      </c>
      <c r="C32" s="92">
        <v>105.14</v>
      </c>
      <c r="D32" s="92">
        <v>103.39</v>
      </c>
      <c r="E32" s="92">
        <v>103.39</v>
      </c>
      <c r="F32" s="92">
        <v>103.39</v>
      </c>
      <c r="G32" s="92">
        <v>94.13</v>
      </c>
      <c r="H32" s="92">
        <v>90.11</v>
      </c>
      <c r="I32" s="92">
        <v>77.400000000000006</v>
      </c>
      <c r="J32" s="92">
        <v>65.2</v>
      </c>
      <c r="K32" s="92">
        <v>57.93</v>
      </c>
      <c r="L32" s="92">
        <v>54</v>
      </c>
      <c r="M32" s="92">
        <v>54</v>
      </c>
      <c r="N32" s="92">
        <v>76.649999999999991</v>
      </c>
      <c r="O32" s="92">
        <v>91.57</v>
      </c>
      <c r="P32" s="92">
        <v>93.97999999999999</v>
      </c>
      <c r="Q32" s="92">
        <v>116.91</v>
      </c>
      <c r="R32" s="92">
        <v>126.15999999999998</v>
      </c>
      <c r="S32" s="92">
        <v>126.15999999999998</v>
      </c>
      <c r="T32" s="92">
        <v>148.76</v>
      </c>
      <c r="U32" s="92">
        <v>181.84999999999997</v>
      </c>
      <c r="V32" s="92">
        <v>217.57999999999998</v>
      </c>
      <c r="W32" s="92">
        <v>242.14</v>
      </c>
      <c r="X32" s="92">
        <v>275.59999999999997</v>
      </c>
      <c r="Y32" s="92">
        <v>284.92999999999995</v>
      </c>
      <c r="Z32" s="92">
        <v>294.12</v>
      </c>
      <c r="AA32" s="101">
        <v>294.96000000000004</v>
      </c>
      <c r="AB32" s="100">
        <v>34.11</v>
      </c>
      <c r="AC32" s="92">
        <v>16.329999999999998</v>
      </c>
      <c r="AD32" s="92">
        <v>0</v>
      </c>
      <c r="AE32" s="92">
        <v>20.25</v>
      </c>
      <c r="AF32" s="92">
        <v>23.92</v>
      </c>
      <c r="AG32" s="92">
        <v>33.480000000000004</v>
      </c>
      <c r="AH32" s="92">
        <v>72.06</v>
      </c>
      <c r="AI32" s="92">
        <v>64.72</v>
      </c>
      <c r="AJ32" s="101">
        <v>276.74</v>
      </c>
      <c r="AK32" s="100">
        <v>90.6</v>
      </c>
      <c r="AL32" s="92">
        <v>102.81</v>
      </c>
      <c r="AM32" s="92">
        <v>113.92999999999999</v>
      </c>
      <c r="AN32" s="92">
        <v>126.8</v>
      </c>
      <c r="AO32" s="92">
        <v>139.13</v>
      </c>
      <c r="AP32" s="92">
        <v>161.97</v>
      </c>
      <c r="AQ32" s="92">
        <v>177.76999999999998</v>
      </c>
      <c r="AR32" s="92">
        <v>197.03</v>
      </c>
      <c r="AS32" s="92">
        <v>218.29</v>
      </c>
      <c r="AT32" s="101">
        <v>336.18999999999994</v>
      </c>
      <c r="AU32" s="100">
        <v>159.30000000000001</v>
      </c>
      <c r="AV32" s="92">
        <v>169.34</v>
      </c>
      <c r="AW32" s="92">
        <v>195.77</v>
      </c>
      <c r="AX32" s="92">
        <v>214.07000000000002</v>
      </c>
      <c r="AY32" s="92">
        <v>231.72000000000003</v>
      </c>
      <c r="AZ32" s="92">
        <v>249.34000000000003</v>
      </c>
      <c r="BA32" s="92">
        <v>256.26</v>
      </c>
      <c r="BB32" s="92">
        <v>273.79000000000002</v>
      </c>
      <c r="BC32" s="101">
        <v>282.03000000000003</v>
      </c>
      <c r="BD32" s="100">
        <v>260.57</v>
      </c>
      <c r="BE32" s="92">
        <v>273.95999999999998</v>
      </c>
      <c r="BF32" s="92">
        <v>284.36</v>
      </c>
      <c r="BG32" s="92">
        <v>307.52999999999997</v>
      </c>
      <c r="BH32" s="92">
        <v>324.73</v>
      </c>
      <c r="BI32" s="101">
        <v>342.1</v>
      </c>
      <c r="BJ32" s="100">
        <v>116.91</v>
      </c>
      <c r="BK32" s="92">
        <v>133.07999999999998</v>
      </c>
      <c r="BL32" s="92">
        <v>149.09</v>
      </c>
      <c r="BM32" s="92">
        <v>164.23</v>
      </c>
      <c r="BN32" s="92">
        <v>185.14999999999998</v>
      </c>
      <c r="BO32" s="101">
        <v>192.57</v>
      </c>
      <c r="BP32" s="138"/>
      <c r="BQ32" s="139"/>
      <c r="BR32" s="139"/>
      <c r="BS32" s="139"/>
      <c r="BT32" s="139"/>
      <c r="BU32" s="140">
        <v>198.79999999999995</v>
      </c>
      <c r="BV32" s="140">
        <v>210.54999999999995</v>
      </c>
      <c r="BW32" s="140">
        <v>217.43999999999997</v>
      </c>
      <c r="BX32" s="140">
        <v>294.52</v>
      </c>
      <c r="BY32" s="140">
        <v>208.33999999999997</v>
      </c>
      <c r="BZ32" s="140"/>
      <c r="CA32" s="140">
        <v>257.08999999999997</v>
      </c>
      <c r="CB32" s="140">
        <v>285.53999999999996</v>
      </c>
      <c r="CC32" s="140"/>
      <c r="CD32" s="141"/>
      <c r="CE32" s="100"/>
      <c r="CF32" s="92"/>
      <c r="CG32" s="92"/>
      <c r="CH32" s="92"/>
      <c r="CI32" s="92">
        <v>208.72</v>
      </c>
      <c r="CJ32" s="92">
        <v>200.32</v>
      </c>
      <c r="CK32" s="92">
        <v>163.9</v>
      </c>
      <c r="CL32" s="92"/>
      <c r="CM32" s="92"/>
      <c r="CN32" s="92">
        <v>147.81</v>
      </c>
      <c r="CO32" s="92">
        <v>140.55000000000001</v>
      </c>
      <c r="CP32" s="92"/>
      <c r="CQ32" s="92"/>
      <c r="CR32" s="92">
        <v>127.28999999999999</v>
      </c>
      <c r="CS32" s="92"/>
      <c r="CT32" s="92">
        <v>121.66</v>
      </c>
      <c r="CU32" s="92">
        <v>126.05000000000001</v>
      </c>
      <c r="CV32" s="92"/>
      <c r="CW32" s="92"/>
      <c r="CX32" s="92">
        <v>120.42</v>
      </c>
      <c r="CY32" s="92"/>
      <c r="CZ32" s="92"/>
      <c r="DA32" s="92">
        <v>117.63</v>
      </c>
      <c r="DB32" s="92">
        <v>116.65</v>
      </c>
      <c r="DC32" s="92">
        <v>114.72</v>
      </c>
      <c r="DD32" s="92">
        <v>113.95</v>
      </c>
      <c r="DE32" s="92">
        <v>112.8</v>
      </c>
      <c r="DF32" s="92">
        <v>114.00999999999999</v>
      </c>
      <c r="DG32" s="92">
        <v>114.42999999999999</v>
      </c>
      <c r="DH32" s="92">
        <v>115.33</v>
      </c>
      <c r="DI32" s="92">
        <v>116.25</v>
      </c>
      <c r="DJ32" s="92"/>
      <c r="DK32" s="92"/>
      <c r="DL32" s="92">
        <v>119.66</v>
      </c>
      <c r="DM32" s="92"/>
      <c r="DN32" s="92"/>
      <c r="DO32" s="92"/>
      <c r="DP32" s="92">
        <v>124.32</v>
      </c>
      <c r="DQ32" s="92"/>
      <c r="DR32" s="92"/>
      <c r="DS32" s="92">
        <v>127.39</v>
      </c>
      <c r="DT32" s="92"/>
      <c r="DU32" s="92"/>
      <c r="DV32" s="92">
        <v>136.5</v>
      </c>
      <c r="DW32" s="92">
        <v>144.24</v>
      </c>
      <c r="DX32" s="92">
        <v>162.25</v>
      </c>
      <c r="DY32" s="92">
        <v>176.81</v>
      </c>
      <c r="DZ32" s="92">
        <v>195.72</v>
      </c>
      <c r="EA32" s="92">
        <v>212.62</v>
      </c>
      <c r="EB32" s="92">
        <v>241.51</v>
      </c>
      <c r="EC32" s="92">
        <v>265.94</v>
      </c>
      <c r="ED32" s="92">
        <v>276.26</v>
      </c>
      <c r="EE32" s="101">
        <v>280.95999999999998</v>
      </c>
      <c r="EF32" s="100">
        <v>113.53</v>
      </c>
      <c r="EG32" s="126"/>
      <c r="EH32" s="126"/>
      <c r="EI32" s="92">
        <v>110.53</v>
      </c>
      <c r="EJ32" s="92">
        <v>109.42</v>
      </c>
      <c r="EK32" s="92"/>
      <c r="EL32" s="92"/>
      <c r="EM32" s="92"/>
      <c r="EN32" s="92"/>
      <c r="EO32" s="92"/>
      <c r="EP32" s="92">
        <v>129.01</v>
      </c>
      <c r="EQ32" s="92"/>
      <c r="ER32" s="92">
        <v>136.25</v>
      </c>
      <c r="ES32" s="92"/>
      <c r="ET32" s="92"/>
      <c r="EU32" s="92">
        <v>141.56</v>
      </c>
      <c r="EV32" s="92"/>
      <c r="EW32" s="92">
        <v>160.22999999999999</v>
      </c>
      <c r="EX32" s="92">
        <v>184.74</v>
      </c>
      <c r="EY32" s="92">
        <v>198.39</v>
      </c>
      <c r="EZ32" s="92">
        <v>226.45</v>
      </c>
      <c r="FA32" s="92">
        <v>240.33999999999997</v>
      </c>
      <c r="FB32" s="92">
        <v>258.08999999999997</v>
      </c>
      <c r="FC32" s="92">
        <v>274.94</v>
      </c>
      <c r="FD32" s="92">
        <v>288.62</v>
      </c>
      <c r="FE32" s="101">
        <v>333.55</v>
      </c>
    </row>
    <row r="33" spans="1:188" s="21" customFormat="1" ht="15" customHeight="1" x14ac:dyDescent="0.25">
      <c r="A33" s="188" t="s">
        <v>18333</v>
      </c>
      <c r="B33" s="100">
        <v>126.45</v>
      </c>
      <c r="C33" s="92">
        <v>125.39</v>
      </c>
      <c r="D33" s="92">
        <v>123.64</v>
      </c>
      <c r="E33" s="92">
        <v>123.64</v>
      </c>
      <c r="F33" s="92">
        <v>123.64</v>
      </c>
      <c r="G33" s="92">
        <v>114.38</v>
      </c>
      <c r="H33" s="92">
        <v>110.36</v>
      </c>
      <c r="I33" s="92">
        <v>97.65</v>
      </c>
      <c r="J33" s="92">
        <v>85.45</v>
      </c>
      <c r="K33" s="92">
        <v>78.180000000000007</v>
      </c>
      <c r="L33" s="92">
        <v>74.25</v>
      </c>
      <c r="M33" s="92">
        <v>74.25</v>
      </c>
      <c r="N33" s="92">
        <v>96.899999999999991</v>
      </c>
      <c r="O33" s="92">
        <v>111.82</v>
      </c>
      <c r="P33" s="92">
        <v>114.22999999999999</v>
      </c>
      <c r="Q33" s="92">
        <v>137.16</v>
      </c>
      <c r="R33" s="92">
        <v>146.40999999999997</v>
      </c>
      <c r="S33" s="92">
        <v>146.40999999999997</v>
      </c>
      <c r="T33" s="92">
        <v>169.01</v>
      </c>
      <c r="U33" s="92">
        <v>202.09999999999997</v>
      </c>
      <c r="V33" s="92">
        <v>237.82999999999998</v>
      </c>
      <c r="W33" s="92">
        <v>262.39</v>
      </c>
      <c r="X33" s="92">
        <v>295.84999999999997</v>
      </c>
      <c r="Y33" s="92">
        <v>305.17999999999995</v>
      </c>
      <c r="Z33" s="92">
        <v>314.37</v>
      </c>
      <c r="AA33" s="101">
        <v>315.21000000000004</v>
      </c>
      <c r="AB33" s="100">
        <v>54.36</v>
      </c>
      <c r="AC33" s="92">
        <v>36.58</v>
      </c>
      <c r="AD33" s="92">
        <v>20.25</v>
      </c>
      <c r="AE33" s="92">
        <v>0</v>
      </c>
      <c r="AF33" s="92">
        <v>3.6700000000000017</v>
      </c>
      <c r="AG33" s="92">
        <v>44.47</v>
      </c>
      <c r="AH33" s="92">
        <v>44.47</v>
      </c>
      <c r="AI33" s="92">
        <v>44.47</v>
      </c>
      <c r="AJ33" s="101">
        <v>296.99</v>
      </c>
      <c r="AK33" s="100">
        <v>110.85</v>
      </c>
      <c r="AL33" s="92">
        <v>123.06</v>
      </c>
      <c r="AM33" s="92">
        <v>134.18</v>
      </c>
      <c r="AN33" s="92">
        <v>147.05000000000001</v>
      </c>
      <c r="AO33" s="92">
        <v>159.38</v>
      </c>
      <c r="AP33" s="92">
        <v>182.22</v>
      </c>
      <c r="AQ33" s="92">
        <v>198.01999999999998</v>
      </c>
      <c r="AR33" s="92">
        <v>217.28</v>
      </c>
      <c r="AS33" s="92">
        <v>238.54</v>
      </c>
      <c r="AT33" s="101">
        <v>356.43999999999994</v>
      </c>
      <c r="AU33" s="100">
        <v>179.55</v>
      </c>
      <c r="AV33" s="92">
        <v>189.59</v>
      </c>
      <c r="AW33" s="92">
        <v>216.02</v>
      </c>
      <c r="AX33" s="92">
        <v>234.32000000000002</v>
      </c>
      <c r="AY33" s="92">
        <v>251.97000000000003</v>
      </c>
      <c r="AZ33" s="92">
        <v>269.59000000000003</v>
      </c>
      <c r="BA33" s="92">
        <v>276.51</v>
      </c>
      <c r="BB33" s="92">
        <v>294.04000000000002</v>
      </c>
      <c r="BC33" s="101">
        <v>302.28000000000003</v>
      </c>
      <c r="BD33" s="100">
        <v>280.82</v>
      </c>
      <c r="BE33" s="92">
        <v>294.20999999999998</v>
      </c>
      <c r="BF33" s="92">
        <v>304.61</v>
      </c>
      <c r="BG33" s="92">
        <v>327.78</v>
      </c>
      <c r="BH33" s="92">
        <v>344.98</v>
      </c>
      <c r="BI33" s="101">
        <v>362.35</v>
      </c>
      <c r="BJ33" s="100">
        <v>137.16</v>
      </c>
      <c r="BK33" s="92">
        <v>153.32999999999998</v>
      </c>
      <c r="BL33" s="92">
        <v>169.34</v>
      </c>
      <c r="BM33" s="92">
        <v>184.48</v>
      </c>
      <c r="BN33" s="92">
        <v>205.39999999999998</v>
      </c>
      <c r="BO33" s="101">
        <v>212.82</v>
      </c>
      <c r="BP33" s="138"/>
      <c r="BQ33" s="139"/>
      <c r="BR33" s="139"/>
      <c r="BS33" s="139"/>
      <c r="BT33" s="139"/>
      <c r="BU33" s="140">
        <v>219.04999999999995</v>
      </c>
      <c r="BV33" s="140">
        <v>230.79999999999995</v>
      </c>
      <c r="BW33" s="140">
        <v>237.68999999999997</v>
      </c>
      <c r="BX33" s="140">
        <v>314.77</v>
      </c>
      <c r="BY33" s="140">
        <v>228.58999999999997</v>
      </c>
      <c r="BZ33" s="140"/>
      <c r="CA33" s="140">
        <v>277.33999999999997</v>
      </c>
      <c r="CB33" s="140">
        <v>305.78999999999996</v>
      </c>
      <c r="CC33" s="140"/>
      <c r="CD33" s="141"/>
      <c r="CE33" s="100"/>
      <c r="CF33" s="92"/>
      <c r="CG33" s="92"/>
      <c r="CH33" s="92"/>
      <c r="CI33" s="92">
        <v>228.97</v>
      </c>
      <c r="CJ33" s="92">
        <v>220.57</v>
      </c>
      <c r="CK33" s="92">
        <v>184.15</v>
      </c>
      <c r="CL33" s="92"/>
      <c r="CM33" s="92"/>
      <c r="CN33" s="92">
        <v>168.06</v>
      </c>
      <c r="CO33" s="92">
        <v>160.80000000000001</v>
      </c>
      <c r="CP33" s="92"/>
      <c r="CQ33" s="92"/>
      <c r="CR33" s="92">
        <v>147.54</v>
      </c>
      <c r="CS33" s="92"/>
      <c r="CT33" s="92">
        <v>141.91</v>
      </c>
      <c r="CU33" s="92">
        <v>146.30000000000001</v>
      </c>
      <c r="CV33" s="92"/>
      <c r="CW33" s="92"/>
      <c r="CX33" s="92">
        <v>140.67000000000002</v>
      </c>
      <c r="CY33" s="92"/>
      <c r="CZ33" s="92"/>
      <c r="DA33" s="92">
        <v>137.88</v>
      </c>
      <c r="DB33" s="92">
        <v>136.9</v>
      </c>
      <c r="DC33" s="92">
        <v>134.97</v>
      </c>
      <c r="DD33" s="92">
        <v>134.20000000000002</v>
      </c>
      <c r="DE33" s="92">
        <v>133.05000000000001</v>
      </c>
      <c r="DF33" s="92">
        <v>134.26</v>
      </c>
      <c r="DG33" s="92">
        <v>134.68</v>
      </c>
      <c r="DH33" s="92">
        <v>135.58000000000001</v>
      </c>
      <c r="DI33" s="92">
        <v>136.5</v>
      </c>
      <c r="DJ33" s="92"/>
      <c r="DK33" s="92"/>
      <c r="DL33" s="92">
        <v>139.91</v>
      </c>
      <c r="DM33" s="92"/>
      <c r="DN33" s="92"/>
      <c r="DO33" s="92"/>
      <c r="DP33" s="92">
        <v>144.57</v>
      </c>
      <c r="DQ33" s="92"/>
      <c r="DR33" s="92"/>
      <c r="DS33" s="92">
        <v>147.64000000000001</v>
      </c>
      <c r="DT33" s="92"/>
      <c r="DU33" s="92"/>
      <c r="DV33" s="92">
        <v>156.75</v>
      </c>
      <c r="DW33" s="92">
        <v>164.49</v>
      </c>
      <c r="DX33" s="92">
        <v>182.5</v>
      </c>
      <c r="DY33" s="92">
        <v>197.06</v>
      </c>
      <c r="DZ33" s="92">
        <v>215.97</v>
      </c>
      <c r="EA33" s="92">
        <v>232.87</v>
      </c>
      <c r="EB33" s="92">
        <v>261.76</v>
      </c>
      <c r="EC33" s="92">
        <v>286.19</v>
      </c>
      <c r="ED33" s="92">
        <v>296.51</v>
      </c>
      <c r="EE33" s="101">
        <v>301.20999999999998</v>
      </c>
      <c r="EF33" s="100">
        <v>133.78</v>
      </c>
      <c r="EG33" s="126"/>
      <c r="EH33" s="126"/>
      <c r="EI33" s="92">
        <v>130.78</v>
      </c>
      <c r="EJ33" s="92">
        <v>129.66999999999999</v>
      </c>
      <c r="EK33" s="92"/>
      <c r="EL33" s="92"/>
      <c r="EM33" s="92"/>
      <c r="EN33" s="92"/>
      <c r="EO33" s="92"/>
      <c r="EP33" s="92">
        <v>149.26000000000002</v>
      </c>
      <c r="EQ33" s="92"/>
      <c r="ER33" s="92">
        <v>156.5</v>
      </c>
      <c r="ES33" s="92"/>
      <c r="ET33" s="92"/>
      <c r="EU33" s="92">
        <v>161.81</v>
      </c>
      <c r="EV33" s="92"/>
      <c r="EW33" s="92">
        <v>180.48000000000002</v>
      </c>
      <c r="EX33" s="92">
        <v>204.99</v>
      </c>
      <c r="EY33" s="92">
        <v>218.64</v>
      </c>
      <c r="EZ33" s="92">
        <v>246.7</v>
      </c>
      <c r="FA33" s="92">
        <v>260.59000000000003</v>
      </c>
      <c r="FB33" s="92">
        <v>278.34000000000003</v>
      </c>
      <c r="FC33" s="92">
        <v>295.19</v>
      </c>
      <c r="FD33" s="92">
        <v>308.87</v>
      </c>
      <c r="FE33" s="101">
        <v>353.8</v>
      </c>
    </row>
    <row r="34" spans="1:188" s="187" customFormat="1" ht="15" customHeight="1" x14ac:dyDescent="0.25">
      <c r="A34" s="188" t="s">
        <v>18334</v>
      </c>
      <c r="B34" s="100">
        <v>130.12</v>
      </c>
      <c r="C34" s="92">
        <v>129.06</v>
      </c>
      <c r="D34" s="92">
        <v>127.31</v>
      </c>
      <c r="E34" s="92">
        <v>127.31</v>
      </c>
      <c r="F34" s="92">
        <v>127.31</v>
      </c>
      <c r="G34" s="92">
        <v>118.05000000000001</v>
      </c>
      <c r="H34" s="92">
        <v>114.03</v>
      </c>
      <c r="I34" s="92">
        <v>101.32000000000001</v>
      </c>
      <c r="J34" s="92">
        <v>89.12</v>
      </c>
      <c r="K34" s="92">
        <v>81.849999999999994</v>
      </c>
      <c r="L34" s="92">
        <v>77.92</v>
      </c>
      <c r="M34" s="92">
        <v>77.92</v>
      </c>
      <c r="N34" s="92">
        <v>100.57</v>
      </c>
      <c r="O34" s="92">
        <v>115.49</v>
      </c>
      <c r="P34" s="92">
        <v>117.89999999999999</v>
      </c>
      <c r="Q34" s="92">
        <v>140.82999999999998</v>
      </c>
      <c r="R34" s="92">
        <v>150.07999999999998</v>
      </c>
      <c r="S34" s="92">
        <v>150.07999999999998</v>
      </c>
      <c r="T34" s="92">
        <v>172.67999999999998</v>
      </c>
      <c r="U34" s="92">
        <v>205.76999999999998</v>
      </c>
      <c r="V34" s="92">
        <v>241.49999999999997</v>
      </c>
      <c r="W34" s="92">
        <v>266.05999999999995</v>
      </c>
      <c r="X34" s="92">
        <v>299.52</v>
      </c>
      <c r="Y34" s="92">
        <v>308.84999999999997</v>
      </c>
      <c r="Z34" s="92">
        <v>318.03999999999996</v>
      </c>
      <c r="AA34" s="101">
        <v>318.88</v>
      </c>
      <c r="AB34" s="100">
        <v>58.03</v>
      </c>
      <c r="AC34" s="92">
        <v>40.25</v>
      </c>
      <c r="AD34" s="92">
        <v>23.92</v>
      </c>
      <c r="AE34" s="92">
        <v>3.6700000000000017</v>
      </c>
      <c r="AF34" s="92">
        <v>0</v>
      </c>
      <c r="AG34" s="92">
        <v>9.5600000000000023</v>
      </c>
      <c r="AH34" s="92">
        <v>48.14</v>
      </c>
      <c r="AI34" s="92"/>
      <c r="AJ34" s="101"/>
      <c r="AK34" s="100">
        <v>114.52</v>
      </c>
      <c r="AL34" s="92">
        <v>126.72999999999999</v>
      </c>
      <c r="AM34" s="92">
        <v>137.85</v>
      </c>
      <c r="AN34" s="92">
        <v>150.72</v>
      </c>
      <c r="AO34" s="92">
        <v>163.05000000000001</v>
      </c>
      <c r="AP34" s="92">
        <v>185.89</v>
      </c>
      <c r="AQ34" s="92">
        <v>201.69</v>
      </c>
      <c r="AR34" s="92">
        <v>220.95</v>
      </c>
      <c r="AS34" s="92">
        <v>242.20999999999998</v>
      </c>
      <c r="AT34" s="101">
        <v>360.11</v>
      </c>
      <c r="AU34" s="100">
        <v>183.22000000000003</v>
      </c>
      <c r="AV34" s="92">
        <v>193.26000000000002</v>
      </c>
      <c r="AW34" s="92">
        <v>219.69000000000003</v>
      </c>
      <c r="AX34" s="92">
        <v>237.99000000000004</v>
      </c>
      <c r="AY34" s="92">
        <v>255.64000000000004</v>
      </c>
      <c r="AZ34" s="92">
        <v>273.26000000000005</v>
      </c>
      <c r="BA34" s="92">
        <v>280.18</v>
      </c>
      <c r="BB34" s="92">
        <v>297.71000000000004</v>
      </c>
      <c r="BC34" s="101">
        <v>305.95000000000005</v>
      </c>
      <c r="BD34" s="100">
        <v>284.48999999999995</v>
      </c>
      <c r="BE34" s="92">
        <v>297.87999999999994</v>
      </c>
      <c r="BF34" s="92">
        <v>308.27999999999997</v>
      </c>
      <c r="BG34" s="92">
        <v>331.44999999999993</v>
      </c>
      <c r="BH34" s="92">
        <v>348.65</v>
      </c>
      <c r="BI34" s="101">
        <v>366.02</v>
      </c>
      <c r="BJ34" s="100">
        <v>140.82999999999998</v>
      </c>
      <c r="BK34" s="92">
        <v>157</v>
      </c>
      <c r="BL34" s="92">
        <v>173.01</v>
      </c>
      <c r="BM34" s="92">
        <v>188.14999999999998</v>
      </c>
      <c r="BN34" s="92">
        <v>209.07</v>
      </c>
      <c r="BO34" s="101">
        <v>216.48999999999998</v>
      </c>
      <c r="BP34" s="138"/>
      <c r="BQ34" s="139"/>
      <c r="BR34" s="139"/>
      <c r="BS34" s="139"/>
      <c r="BT34" s="139"/>
      <c r="BU34" s="140">
        <v>222.71999999999997</v>
      </c>
      <c r="BV34" s="140">
        <v>234.46999999999997</v>
      </c>
      <c r="BW34" s="140">
        <v>241.35999999999999</v>
      </c>
      <c r="BX34" s="140">
        <v>318.44</v>
      </c>
      <c r="BY34" s="140">
        <v>232.25999999999996</v>
      </c>
      <c r="BZ34" s="140"/>
      <c r="CA34" s="140">
        <v>281.01</v>
      </c>
      <c r="CB34" s="140">
        <v>309.45999999999998</v>
      </c>
      <c r="CC34" s="140"/>
      <c r="CD34" s="141"/>
      <c r="CE34" s="100"/>
      <c r="CF34" s="92"/>
      <c r="CG34" s="92"/>
      <c r="CH34" s="92"/>
      <c r="CI34" s="92">
        <v>232.64</v>
      </c>
      <c r="CJ34" s="92">
        <v>224.24</v>
      </c>
      <c r="CK34" s="92">
        <v>187.82</v>
      </c>
      <c r="CL34" s="92"/>
      <c r="CM34" s="92"/>
      <c r="CN34" s="92">
        <v>171.73000000000002</v>
      </c>
      <c r="CO34" s="92">
        <v>164.47</v>
      </c>
      <c r="CP34" s="92"/>
      <c r="CQ34" s="92"/>
      <c r="CR34" s="92">
        <v>151.21</v>
      </c>
      <c r="CS34" s="92"/>
      <c r="CT34" s="92">
        <v>145.58000000000001</v>
      </c>
      <c r="CU34" s="92">
        <v>149.97</v>
      </c>
      <c r="CV34" s="92"/>
      <c r="CW34" s="92"/>
      <c r="CX34" s="92">
        <v>144.34</v>
      </c>
      <c r="CY34" s="92"/>
      <c r="CZ34" s="92"/>
      <c r="DA34" s="92">
        <v>141.55000000000001</v>
      </c>
      <c r="DB34" s="92">
        <v>140.57000000000002</v>
      </c>
      <c r="DC34" s="92">
        <v>138.64000000000001</v>
      </c>
      <c r="DD34" s="92">
        <v>137.87</v>
      </c>
      <c r="DE34" s="92">
        <v>136.72</v>
      </c>
      <c r="DF34" s="92">
        <v>137.93</v>
      </c>
      <c r="DG34" s="92">
        <v>138.35</v>
      </c>
      <c r="DH34" s="92">
        <v>139.25</v>
      </c>
      <c r="DI34" s="92">
        <v>140.17000000000002</v>
      </c>
      <c r="DJ34" s="92"/>
      <c r="DK34" s="92"/>
      <c r="DL34" s="92">
        <v>143.58000000000001</v>
      </c>
      <c r="DM34" s="92"/>
      <c r="DN34" s="92"/>
      <c r="DO34" s="92"/>
      <c r="DP34" s="92">
        <v>148.24</v>
      </c>
      <c r="DQ34" s="92"/>
      <c r="DR34" s="92"/>
      <c r="DS34" s="92">
        <v>151.31</v>
      </c>
      <c r="DT34" s="92"/>
      <c r="DU34" s="92"/>
      <c r="DV34" s="92">
        <v>160.42000000000002</v>
      </c>
      <c r="DW34" s="92">
        <v>168.16</v>
      </c>
      <c r="DX34" s="92">
        <v>186.17000000000002</v>
      </c>
      <c r="DY34" s="92">
        <v>200.73000000000002</v>
      </c>
      <c r="DZ34" s="92">
        <v>219.64</v>
      </c>
      <c r="EA34" s="92">
        <v>236.54000000000002</v>
      </c>
      <c r="EB34" s="92">
        <v>265.42999999999995</v>
      </c>
      <c r="EC34" s="92">
        <v>289.86</v>
      </c>
      <c r="ED34" s="92">
        <v>300.17999999999995</v>
      </c>
      <c r="EE34" s="101">
        <v>304.88</v>
      </c>
      <c r="EF34" s="100">
        <v>137.44999999999999</v>
      </c>
      <c r="EG34" s="126"/>
      <c r="EH34" s="126"/>
      <c r="EI34" s="92">
        <v>134.44999999999999</v>
      </c>
      <c r="EJ34" s="92">
        <v>133.34</v>
      </c>
      <c r="EK34" s="92"/>
      <c r="EL34" s="92"/>
      <c r="EM34" s="92"/>
      <c r="EN34" s="92"/>
      <c r="EO34" s="92"/>
      <c r="EP34" s="92">
        <v>152.93</v>
      </c>
      <c r="EQ34" s="92"/>
      <c r="ER34" s="92">
        <v>160.16999999999999</v>
      </c>
      <c r="ES34" s="92"/>
      <c r="ET34" s="92"/>
      <c r="EU34" s="92">
        <v>165.48</v>
      </c>
      <c r="EV34" s="92"/>
      <c r="EW34" s="92">
        <v>184.15</v>
      </c>
      <c r="EX34" s="92">
        <v>208.66</v>
      </c>
      <c r="EY34" s="92">
        <v>222.31</v>
      </c>
      <c r="EZ34" s="92">
        <v>250.37</v>
      </c>
      <c r="FA34" s="92">
        <v>264.26</v>
      </c>
      <c r="FB34" s="92">
        <v>282.01</v>
      </c>
      <c r="FC34" s="92">
        <v>298.86</v>
      </c>
      <c r="FD34" s="92">
        <v>312.53999999999996</v>
      </c>
      <c r="FE34" s="101">
        <v>357.47</v>
      </c>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row>
    <row r="35" spans="1:188" s="187" customFormat="1" ht="15" customHeight="1" x14ac:dyDescent="0.25">
      <c r="A35" s="188" t="s">
        <v>18335</v>
      </c>
      <c r="B35" s="100">
        <v>139.68</v>
      </c>
      <c r="C35" s="92">
        <v>138.62</v>
      </c>
      <c r="D35" s="92">
        <v>136.87</v>
      </c>
      <c r="E35" s="92">
        <v>136.87</v>
      </c>
      <c r="F35" s="92">
        <v>136.87</v>
      </c>
      <c r="G35" s="92">
        <v>127.61000000000001</v>
      </c>
      <c r="H35" s="92">
        <v>123.59</v>
      </c>
      <c r="I35" s="92">
        <v>110.88000000000001</v>
      </c>
      <c r="J35" s="92">
        <v>98.68</v>
      </c>
      <c r="K35" s="92">
        <v>91.41</v>
      </c>
      <c r="L35" s="92">
        <v>87.48</v>
      </c>
      <c r="M35" s="92">
        <v>87.48</v>
      </c>
      <c r="N35" s="92">
        <v>110.13</v>
      </c>
      <c r="O35" s="92">
        <v>125.05</v>
      </c>
      <c r="P35" s="92">
        <v>127.46</v>
      </c>
      <c r="Q35" s="92">
        <v>150.38999999999999</v>
      </c>
      <c r="R35" s="92">
        <v>159.63999999999999</v>
      </c>
      <c r="S35" s="92">
        <v>159.63999999999999</v>
      </c>
      <c r="T35" s="92">
        <v>182.23999999999998</v>
      </c>
      <c r="U35" s="92">
        <v>215.32999999999998</v>
      </c>
      <c r="V35" s="92">
        <v>251.05999999999997</v>
      </c>
      <c r="W35" s="92">
        <v>275.62</v>
      </c>
      <c r="X35" s="92">
        <v>309.08</v>
      </c>
      <c r="Y35" s="92">
        <v>318.40999999999997</v>
      </c>
      <c r="Z35" s="92">
        <v>327.60000000000002</v>
      </c>
      <c r="AA35" s="101">
        <v>328.44000000000005</v>
      </c>
      <c r="AB35" s="100">
        <v>67.59</v>
      </c>
      <c r="AC35" s="92">
        <v>49.81</v>
      </c>
      <c r="AD35" s="92">
        <v>33.480000000000004</v>
      </c>
      <c r="AE35" s="92">
        <v>44.47</v>
      </c>
      <c r="AF35" s="92">
        <v>9.5600000000000023</v>
      </c>
      <c r="AG35" s="92">
        <v>0</v>
      </c>
      <c r="AH35" s="92">
        <v>0</v>
      </c>
      <c r="AI35" s="92">
        <v>0</v>
      </c>
      <c r="AJ35" s="101">
        <v>0</v>
      </c>
      <c r="AK35" s="100">
        <v>116.22</v>
      </c>
      <c r="AL35" s="92">
        <v>128.43</v>
      </c>
      <c r="AM35" s="92">
        <v>139.55000000000001</v>
      </c>
      <c r="AN35" s="92">
        <v>152.42000000000002</v>
      </c>
      <c r="AO35" s="92">
        <v>164.75</v>
      </c>
      <c r="AP35" s="92">
        <v>187.59</v>
      </c>
      <c r="AQ35" s="92">
        <v>203.39</v>
      </c>
      <c r="AR35" s="92">
        <v>222.65</v>
      </c>
      <c r="AS35" s="92">
        <v>243.91</v>
      </c>
      <c r="AT35" s="101">
        <v>415.52</v>
      </c>
      <c r="AU35" s="100">
        <v>184.92000000000002</v>
      </c>
      <c r="AV35" s="92">
        <v>194.96</v>
      </c>
      <c r="AW35" s="92">
        <v>221.39000000000001</v>
      </c>
      <c r="AX35" s="92">
        <v>239.69000000000003</v>
      </c>
      <c r="AY35" s="92">
        <v>257.34000000000003</v>
      </c>
      <c r="AZ35" s="92">
        <v>274.96000000000004</v>
      </c>
      <c r="BA35" s="92">
        <v>281.88</v>
      </c>
      <c r="BB35" s="92">
        <v>299.41000000000003</v>
      </c>
      <c r="BC35" s="101">
        <v>307.65000000000003</v>
      </c>
      <c r="BD35" s="100">
        <v>294.05</v>
      </c>
      <c r="BE35" s="92">
        <v>307.44</v>
      </c>
      <c r="BF35" s="92">
        <v>317.84000000000003</v>
      </c>
      <c r="BG35" s="92">
        <v>341.01</v>
      </c>
      <c r="BH35" s="92">
        <v>358.21000000000004</v>
      </c>
      <c r="BI35" s="101">
        <v>375.58000000000004</v>
      </c>
      <c r="BJ35" s="100">
        <v>150.38999999999999</v>
      </c>
      <c r="BK35" s="92">
        <v>205.14</v>
      </c>
      <c r="BL35" s="92">
        <v>221.15</v>
      </c>
      <c r="BM35" s="92">
        <v>236.29</v>
      </c>
      <c r="BN35" s="92">
        <v>257.20999999999998</v>
      </c>
      <c r="BO35" s="101">
        <v>264.63</v>
      </c>
      <c r="BP35" s="142">
        <v>1.03</v>
      </c>
      <c r="BQ35" s="139"/>
      <c r="BR35" s="139"/>
      <c r="BS35" s="139"/>
      <c r="BT35" s="139"/>
      <c r="BU35" s="140">
        <v>278.13</v>
      </c>
      <c r="BV35" s="140">
        <v>289.88</v>
      </c>
      <c r="BW35" s="140">
        <v>296.77</v>
      </c>
      <c r="BX35" s="140">
        <v>328</v>
      </c>
      <c r="BY35" s="140">
        <v>241.81999999999996</v>
      </c>
      <c r="BZ35" s="140"/>
      <c r="CA35" s="140">
        <v>336.42</v>
      </c>
      <c r="CB35" s="140">
        <v>364.87</v>
      </c>
      <c r="CC35" s="140"/>
      <c r="CD35" s="141"/>
      <c r="CE35" s="100"/>
      <c r="CF35" s="92"/>
      <c r="CG35" s="92"/>
      <c r="CH35" s="92"/>
      <c r="CI35" s="92">
        <v>242.2</v>
      </c>
      <c r="CJ35" s="92">
        <v>233.8</v>
      </c>
      <c r="CK35" s="92">
        <v>197.38</v>
      </c>
      <c r="CL35" s="92"/>
      <c r="CM35" s="92"/>
      <c r="CN35" s="92">
        <v>181.29000000000002</v>
      </c>
      <c r="CO35" s="92">
        <v>174.03</v>
      </c>
      <c r="CP35" s="92"/>
      <c r="CQ35" s="92"/>
      <c r="CR35" s="92">
        <v>160.77000000000001</v>
      </c>
      <c r="CS35" s="92"/>
      <c r="CT35" s="92">
        <v>155.14000000000001</v>
      </c>
      <c r="CU35" s="92">
        <v>159.53</v>
      </c>
      <c r="CV35" s="92"/>
      <c r="CW35" s="92"/>
      <c r="CX35" s="92">
        <v>153.9</v>
      </c>
      <c r="CY35" s="92"/>
      <c r="CZ35" s="92"/>
      <c r="DA35" s="92">
        <v>151.11000000000001</v>
      </c>
      <c r="DB35" s="92">
        <v>150.13000000000002</v>
      </c>
      <c r="DC35" s="92">
        <v>148.20000000000002</v>
      </c>
      <c r="DD35" s="92">
        <v>147.43</v>
      </c>
      <c r="DE35" s="92">
        <v>146.28</v>
      </c>
      <c r="DF35" s="92">
        <v>147.49</v>
      </c>
      <c r="DG35" s="92">
        <v>147.91</v>
      </c>
      <c r="DH35" s="92">
        <v>148.81</v>
      </c>
      <c r="DI35" s="92">
        <v>149.73000000000002</v>
      </c>
      <c r="DJ35" s="92"/>
      <c r="DK35" s="92"/>
      <c r="DL35" s="92">
        <v>153.14000000000001</v>
      </c>
      <c r="DM35" s="92"/>
      <c r="DN35" s="92"/>
      <c r="DO35" s="92"/>
      <c r="DP35" s="92">
        <v>157.80000000000001</v>
      </c>
      <c r="DQ35" s="92"/>
      <c r="DR35" s="92"/>
      <c r="DS35" s="92">
        <v>160.87</v>
      </c>
      <c r="DT35" s="92"/>
      <c r="DU35" s="92"/>
      <c r="DV35" s="92">
        <v>169.98000000000002</v>
      </c>
      <c r="DW35" s="92">
        <v>177.72</v>
      </c>
      <c r="DX35" s="92">
        <v>195.73000000000002</v>
      </c>
      <c r="DY35" s="92">
        <v>210.29000000000002</v>
      </c>
      <c r="DZ35" s="92">
        <v>229.2</v>
      </c>
      <c r="EA35" s="92">
        <v>246.10000000000002</v>
      </c>
      <c r="EB35" s="92">
        <v>274.99</v>
      </c>
      <c r="EC35" s="92">
        <v>299.41999999999996</v>
      </c>
      <c r="ED35" s="92">
        <v>309.74</v>
      </c>
      <c r="EE35" s="101">
        <v>314.43999999999994</v>
      </c>
      <c r="EF35" s="100">
        <v>147.01</v>
      </c>
      <c r="EG35" s="126"/>
      <c r="EH35" s="126"/>
      <c r="EI35" s="92">
        <v>144.01</v>
      </c>
      <c r="EJ35" s="92">
        <v>142.9</v>
      </c>
      <c r="EK35" s="92"/>
      <c r="EL35" s="92"/>
      <c r="EM35" s="92"/>
      <c r="EN35" s="92"/>
      <c r="EO35" s="92"/>
      <c r="EP35" s="92">
        <v>162.49</v>
      </c>
      <c r="EQ35" s="92"/>
      <c r="ER35" s="92">
        <v>208.30999999999997</v>
      </c>
      <c r="ES35" s="92"/>
      <c r="ET35" s="92"/>
      <c r="EU35" s="92">
        <v>213.61999999999998</v>
      </c>
      <c r="EV35" s="92"/>
      <c r="EW35" s="92">
        <v>232.29</v>
      </c>
      <c r="EX35" s="92">
        <v>256.79999999999995</v>
      </c>
      <c r="EY35" s="92">
        <v>270.45</v>
      </c>
      <c r="EZ35" s="92">
        <v>298.51</v>
      </c>
      <c r="FA35" s="92">
        <v>312.39999999999998</v>
      </c>
      <c r="FB35" s="92">
        <v>330.15</v>
      </c>
      <c r="FC35" s="92">
        <v>347</v>
      </c>
      <c r="FD35" s="92">
        <v>360.67999999999995</v>
      </c>
      <c r="FE35" s="101">
        <v>405.61</v>
      </c>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row>
    <row r="36" spans="1:188" s="187" customFormat="1" ht="15" customHeight="1" x14ac:dyDescent="0.25">
      <c r="A36" s="188" t="s">
        <v>18464</v>
      </c>
      <c r="B36" s="100">
        <v>178.26</v>
      </c>
      <c r="C36" s="92">
        <v>177.2</v>
      </c>
      <c r="D36" s="92">
        <v>175.45</v>
      </c>
      <c r="E36" s="92">
        <v>175.45</v>
      </c>
      <c r="F36" s="92">
        <v>175.45</v>
      </c>
      <c r="G36" s="92">
        <v>166.19</v>
      </c>
      <c r="H36" s="92">
        <v>162.17000000000002</v>
      </c>
      <c r="I36" s="92">
        <v>149.46</v>
      </c>
      <c r="J36" s="92">
        <v>137.26</v>
      </c>
      <c r="K36" s="92">
        <v>129.99</v>
      </c>
      <c r="L36" s="92">
        <v>126.06</v>
      </c>
      <c r="M36" s="92">
        <v>126.06</v>
      </c>
      <c r="N36" s="92">
        <v>148.70999999999998</v>
      </c>
      <c r="O36" s="92">
        <v>163.63</v>
      </c>
      <c r="P36" s="92">
        <v>166.04</v>
      </c>
      <c r="Q36" s="92">
        <v>188.97</v>
      </c>
      <c r="R36" s="92">
        <v>198.21999999999997</v>
      </c>
      <c r="S36" s="92">
        <v>198.21999999999997</v>
      </c>
      <c r="T36" s="92">
        <v>220.82</v>
      </c>
      <c r="U36" s="92">
        <v>253.90999999999997</v>
      </c>
      <c r="V36" s="92">
        <v>289.64</v>
      </c>
      <c r="W36" s="92">
        <v>314.2</v>
      </c>
      <c r="X36" s="92">
        <v>347.65999999999997</v>
      </c>
      <c r="Y36" s="92">
        <v>356.98999999999995</v>
      </c>
      <c r="Z36" s="92">
        <v>366.18</v>
      </c>
      <c r="AA36" s="101">
        <v>367.02000000000004</v>
      </c>
      <c r="AB36" s="100">
        <v>106.17</v>
      </c>
      <c r="AC36" s="92">
        <v>88.39</v>
      </c>
      <c r="AD36" s="92">
        <v>72.06</v>
      </c>
      <c r="AE36" s="92">
        <v>44.47</v>
      </c>
      <c r="AF36" s="92">
        <v>48.14</v>
      </c>
      <c r="AG36" s="92">
        <v>38.58</v>
      </c>
      <c r="AH36" s="92">
        <v>0</v>
      </c>
      <c r="AI36" s="92">
        <v>0</v>
      </c>
      <c r="AJ36" s="101">
        <v>0</v>
      </c>
      <c r="AK36" s="100">
        <v>162.65999999999997</v>
      </c>
      <c r="AL36" s="92">
        <v>174.86999999999998</v>
      </c>
      <c r="AM36" s="92">
        <v>185.98999999999995</v>
      </c>
      <c r="AN36" s="92">
        <v>198.85999999999996</v>
      </c>
      <c r="AO36" s="92">
        <v>211.18999999999997</v>
      </c>
      <c r="AP36" s="92">
        <v>234.02999999999997</v>
      </c>
      <c r="AQ36" s="92">
        <v>249.82999999999998</v>
      </c>
      <c r="AR36" s="92">
        <v>269.08999999999997</v>
      </c>
      <c r="AS36" s="92">
        <v>290.34999999999997</v>
      </c>
      <c r="AT36" s="101">
        <v>408.25</v>
      </c>
      <c r="AU36" s="100">
        <v>231.35999999999996</v>
      </c>
      <c r="AV36" s="92">
        <v>241.39999999999995</v>
      </c>
      <c r="AW36" s="92">
        <v>267.82999999999993</v>
      </c>
      <c r="AX36" s="92">
        <v>286.12999999999994</v>
      </c>
      <c r="AY36" s="92">
        <v>303.77999999999997</v>
      </c>
      <c r="AZ36" s="92">
        <v>321.39999999999998</v>
      </c>
      <c r="BA36" s="92">
        <v>328.31999999999994</v>
      </c>
      <c r="BB36" s="92">
        <v>345.84999999999997</v>
      </c>
      <c r="BC36" s="101">
        <v>354.09</v>
      </c>
      <c r="BD36" s="100">
        <v>332.63</v>
      </c>
      <c r="BE36" s="92">
        <v>346.02</v>
      </c>
      <c r="BF36" s="92">
        <v>356.41999999999996</v>
      </c>
      <c r="BG36" s="92">
        <v>379.59</v>
      </c>
      <c r="BH36" s="92">
        <v>396.78999999999996</v>
      </c>
      <c r="BI36" s="101">
        <v>414.15999999999997</v>
      </c>
      <c r="BJ36" s="100">
        <v>188.97</v>
      </c>
      <c r="BK36" s="92">
        <v>205.14</v>
      </c>
      <c r="BL36" s="92">
        <v>221.15</v>
      </c>
      <c r="BM36" s="92">
        <v>236.29</v>
      </c>
      <c r="BN36" s="92">
        <v>257.20999999999998</v>
      </c>
      <c r="BO36" s="101">
        <v>264.63</v>
      </c>
      <c r="BP36" s="142">
        <v>1.03</v>
      </c>
      <c r="BQ36" s="140"/>
      <c r="BR36" s="140"/>
      <c r="BS36" s="140"/>
      <c r="BT36" s="140"/>
      <c r="BU36" s="140">
        <v>270.86</v>
      </c>
      <c r="BV36" s="140">
        <v>282.61</v>
      </c>
      <c r="BW36" s="140">
        <v>289.5</v>
      </c>
      <c r="BX36" s="140">
        <v>366.58000000000004</v>
      </c>
      <c r="BY36" s="140">
        <v>280.39999999999998</v>
      </c>
      <c r="BZ36" s="140"/>
      <c r="CA36" s="140">
        <v>329.15</v>
      </c>
      <c r="CB36" s="140">
        <v>357.6</v>
      </c>
      <c r="CC36" s="140"/>
      <c r="CD36" s="141"/>
      <c r="CE36" s="100"/>
      <c r="CF36" s="92"/>
      <c r="CG36" s="92"/>
      <c r="CH36" s="92"/>
      <c r="CI36" s="92">
        <v>280.77999999999997</v>
      </c>
      <c r="CJ36" s="92">
        <v>272.38</v>
      </c>
      <c r="CK36" s="92">
        <v>235.95999999999998</v>
      </c>
      <c r="CL36" s="92"/>
      <c r="CM36" s="92"/>
      <c r="CN36" s="92">
        <v>219.87</v>
      </c>
      <c r="CO36" s="92">
        <v>212.60999999999999</v>
      </c>
      <c r="CP36" s="92"/>
      <c r="CQ36" s="92"/>
      <c r="CR36" s="92">
        <v>199.35</v>
      </c>
      <c r="CS36" s="92"/>
      <c r="CT36" s="92">
        <v>193.72</v>
      </c>
      <c r="CU36" s="92">
        <v>198.10999999999999</v>
      </c>
      <c r="CV36" s="92"/>
      <c r="CW36" s="92"/>
      <c r="CX36" s="92">
        <v>192.48</v>
      </c>
      <c r="CY36" s="92"/>
      <c r="CZ36" s="92"/>
      <c r="DA36" s="92">
        <v>189.69</v>
      </c>
      <c r="DB36" s="92">
        <v>188.71</v>
      </c>
      <c r="DC36" s="92">
        <v>186.78</v>
      </c>
      <c r="DD36" s="92">
        <v>186.01</v>
      </c>
      <c r="DE36" s="92">
        <v>184.85999999999999</v>
      </c>
      <c r="DF36" s="92">
        <v>186.07</v>
      </c>
      <c r="DG36" s="92">
        <v>186.48999999999998</v>
      </c>
      <c r="DH36" s="92">
        <v>187.39</v>
      </c>
      <c r="DI36" s="92">
        <v>188.31</v>
      </c>
      <c r="DJ36" s="92"/>
      <c r="DK36" s="92"/>
      <c r="DL36" s="92">
        <v>191.72</v>
      </c>
      <c r="DM36" s="92"/>
      <c r="DN36" s="92"/>
      <c r="DO36" s="92"/>
      <c r="DP36" s="92">
        <v>196.38</v>
      </c>
      <c r="DQ36" s="92"/>
      <c r="DR36" s="92"/>
      <c r="DS36" s="92">
        <v>199.45</v>
      </c>
      <c r="DT36" s="92"/>
      <c r="DU36" s="92"/>
      <c r="DV36" s="92">
        <v>208.56</v>
      </c>
      <c r="DW36" s="92">
        <v>216.29999999999998</v>
      </c>
      <c r="DX36" s="92">
        <v>234.31</v>
      </c>
      <c r="DY36" s="92">
        <v>248.87</v>
      </c>
      <c r="DZ36" s="92">
        <v>267.77999999999997</v>
      </c>
      <c r="EA36" s="92">
        <v>284.68</v>
      </c>
      <c r="EB36" s="92">
        <v>313.56999999999994</v>
      </c>
      <c r="EC36" s="92">
        <v>338</v>
      </c>
      <c r="ED36" s="92">
        <v>348.31999999999994</v>
      </c>
      <c r="EE36" s="101">
        <v>353.02</v>
      </c>
      <c r="EF36" s="100">
        <v>185.58999999999997</v>
      </c>
      <c r="EG36" s="92"/>
      <c r="EH36" s="92"/>
      <c r="EI36" s="92">
        <v>182.58999999999997</v>
      </c>
      <c r="EJ36" s="92">
        <v>181.48</v>
      </c>
      <c r="EK36" s="92"/>
      <c r="EL36" s="92"/>
      <c r="EM36" s="92"/>
      <c r="EN36" s="92"/>
      <c r="EO36" s="92"/>
      <c r="EP36" s="92">
        <v>201.07</v>
      </c>
      <c r="EQ36" s="92"/>
      <c r="ER36" s="92">
        <v>208.30999999999997</v>
      </c>
      <c r="ES36" s="92"/>
      <c r="ET36" s="92"/>
      <c r="EU36" s="92">
        <v>213.61999999999998</v>
      </c>
      <c r="EV36" s="92"/>
      <c r="EW36" s="92">
        <v>232.29</v>
      </c>
      <c r="EX36" s="92">
        <v>256.79999999999995</v>
      </c>
      <c r="EY36" s="92">
        <v>270.45</v>
      </c>
      <c r="EZ36" s="92">
        <v>298.51</v>
      </c>
      <c r="FA36" s="92">
        <v>312.39999999999998</v>
      </c>
      <c r="FB36" s="92">
        <v>330.15</v>
      </c>
      <c r="FC36" s="92">
        <v>347</v>
      </c>
      <c r="FD36" s="92">
        <v>360.67999999999995</v>
      </c>
      <c r="FE36" s="101">
        <v>405.61</v>
      </c>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row>
    <row r="37" spans="1:188" s="187" customFormat="1" ht="15" customHeight="1" x14ac:dyDescent="0.25">
      <c r="A37" s="188" t="s">
        <v>18336</v>
      </c>
      <c r="B37" s="100">
        <v>170.92000000000002</v>
      </c>
      <c r="C37" s="92">
        <v>169.86</v>
      </c>
      <c r="D37" s="92">
        <v>168.11</v>
      </c>
      <c r="E37" s="92">
        <v>168.11</v>
      </c>
      <c r="F37" s="92">
        <v>168.11</v>
      </c>
      <c r="G37" s="92">
        <v>158.85</v>
      </c>
      <c r="H37" s="92">
        <v>154.82999999999998</v>
      </c>
      <c r="I37" s="92">
        <v>142.12</v>
      </c>
      <c r="J37" s="92">
        <v>129.92000000000002</v>
      </c>
      <c r="K37" s="92">
        <v>122.65</v>
      </c>
      <c r="L37" s="92">
        <v>118.72</v>
      </c>
      <c r="M37" s="92">
        <v>118.72</v>
      </c>
      <c r="N37" s="92">
        <v>141.37</v>
      </c>
      <c r="O37" s="92">
        <v>156.29</v>
      </c>
      <c r="P37" s="92">
        <v>158.69999999999999</v>
      </c>
      <c r="Q37" s="92">
        <v>181.63</v>
      </c>
      <c r="R37" s="92">
        <v>190.87999999999997</v>
      </c>
      <c r="S37" s="92">
        <v>190.87999999999997</v>
      </c>
      <c r="T37" s="92">
        <v>213.48</v>
      </c>
      <c r="U37" s="92">
        <v>246.56999999999996</v>
      </c>
      <c r="V37" s="92">
        <v>282.29999999999995</v>
      </c>
      <c r="W37" s="92">
        <v>306.86</v>
      </c>
      <c r="X37" s="92">
        <v>340.31999999999994</v>
      </c>
      <c r="Y37" s="92">
        <v>349.65</v>
      </c>
      <c r="Z37" s="92">
        <v>358.84000000000003</v>
      </c>
      <c r="AA37" s="101">
        <v>359.68000000000006</v>
      </c>
      <c r="AB37" s="100">
        <v>98.83</v>
      </c>
      <c r="AC37" s="92">
        <v>81.05</v>
      </c>
      <c r="AD37" s="92">
        <v>64.72</v>
      </c>
      <c r="AE37" s="92">
        <v>44.47</v>
      </c>
      <c r="AF37" s="92"/>
      <c r="AG37" s="92">
        <v>0</v>
      </c>
      <c r="AH37" s="92">
        <v>0</v>
      </c>
      <c r="AI37" s="92">
        <v>0</v>
      </c>
      <c r="AJ37" s="101">
        <v>0</v>
      </c>
      <c r="AK37" s="100">
        <v>155.32</v>
      </c>
      <c r="AL37" s="92">
        <v>167.53</v>
      </c>
      <c r="AM37" s="92">
        <v>178.64999999999998</v>
      </c>
      <c r="AN37" s="92">
        <v>191.51999999999998</v>
      </c>
      <c r="AO37" s="92">
        <v>203.85</v>
      </c>
      <c r="AP37" s="92">
        <v>226.69</v>
      </c>
      <c r="AQ37" s="92">
        <v>242.49</v>
      </c>
      <c r="AR37" s="92">
        <v>261.75</v>
      </c>
      <c r="AS37" s="92">
        <v>283.01</v>
      </c>
      <c r="AT37" s="101">
        <v>400.90999999999997</v>
      </c>
      <c r="AU37" s="100">
        <v>224.01999999999998</v>
      </c>
      <c r="AV37" s="92">
        <v>234.06</v>
      </c>
      <c r="AW37" s="92">
        <v>260.49</v>
      </c>
      <c r="AX37" s="92">
        <v>278.78999999999996</v>
      </c>
      <c r="AY37" s="92">
        <v>296.44</v>
      </c>
      <c r="AZ37" s="92">
        <v>314.06</v>
      </c>
      <c r="BA37" s="92">
        <v>314.06</v>
      </c>
      <c r="BB37" s="92">
        <v>338.51</v>
      </c>
      <c r="BC37" s="101">
        <v>346.75</v>
      </c>
      <c r="BD37" s="100">
        <v>325.28999999999996</v>
      </c>
      <c r="BE37" s="92">
        <v>338.67999999999995</v>
      </c>
      <c r="BF37" s="92">
        <v>349.08</v>
      </c>
      <c r="BG37" s="92">
        <v>372.25</v>
      </c>
      <c r="BH37" s="92">
        <v>389.44999999999993</v>
      </c>
      <c r="BI37" s="101">
        <v>406.81999999999994</v>
      </c>
      <c r="BJ37" s="100">
        <v>181.63</v>
      </c>
      <c r="BK37" s="92">
        <v>197.8</v>
      </c>
      <c r="BL37" s="92">
        <v>213.81</v>
      </c>
      <c r="BM37" s="92">
        <v>228.95</v>
      </c>
      <c r="BN37" s="92">
        <v>249.87</v>
      </c>
      <c r="BO37" s="101">
        <v>257.28999999999996</v>
      </c>
      <c r="BP37" s="142">
        <v>1.03</v>
      </c>
      <c r="BQ37" s="140"/>
      <c r="BR37" s="140"/>
      <c r="BS37" s="140"/>
      <c r="BT37" s="140"/>
      <c r="BU37" s="140"/>
      <c r="BV37" s="140"/>
      <c r="BW37" s="140">
        <v>282.15999999999997</v>
      </c>
      <c r="BX37" s="140">
        <v>359.24</v>
      </c>
      <c r="BY37" s="140">
        <v>273.05999999999995</v>
      </c>
      <c r="BZ37" s="140"/>
      <c r="CA37" s="140"/>
      <c r="CB37" s="140"/>
      <c r="CC37" s="140"/>
      <c r="CD37" s="141"/>
      <c r="CE37" s="100"/>
      <c r="CF37" s="92"/>
      <c r="CG37" s="92"/>
      <c r="CH37" s="92"/>
      <c r="CI37" s="92">
        <v>273.44</v>
      </c>
      <c r="CJ37" s="92">
        <v>265.04000000000002</v>
      </c>
      <c r="CK37" s="92">
        <v>228.62</v>
      </c>
      <c r="CL37" s="92"/>
      <c r="CM37" s="92"/>
      <c r="CN37" s="92">
        <v>212.53000000000003</v>
      </c>
      <c r="CO37" s="92">
        <v>205.27</v>
      </c>
      <c r="CP37" s="92"/>
      <c r="CQ37" s="92"/>
      <c r="CR37" s="92">
        <v>192.01000000000002</v>
      </c>
      <c r="CS37" s="92"/>
      <c r="CT37" s="92">
        <v>186.38000000000002</v>
      </c>
      <c r="CU37" s="92">
        <v>190.77</v>
      </c>
      <c r="CV37" s="92"/>
      <c r="CW37" s="92"/>
      <c r="CX37" s="92">
        <v>185.14000000000001</v>
      </c>
      <c r="CY37" s="92"/>
      <c r="CZ37" s="92"/>
      <c r="DA37" s="92">
        <v>182.35000000000002</v>
      </c>
      <c r="DB37" s="92">
        <v>181.37000000000003</v>
      </c>
      <c r="DC37" s="92">
        <v>179.44000000000003</v>
      </c>
      <c r="DD37" s="92">
        <v>178.67000000000002</v>
      </c>
      <c r="DE37" s="92">
        <v>177.52</v>
      </c>
      <c r="DF37" s="92">
        <v>178.73000000000002</v>
      </c>
      <c r="DG37" s="92">
        <v>179.15</v>
      </c>
      <c r="DH37" s="92">
        <v>180.05</v>
      </c>
      <c r="DI37" s="92">
        <v>180.97000000000003</v>
      </c>
      <c r="DJ37" s="92"/>
      <c r="DK37" s="92"/>
      <c r="DL37" s="92">
        <v>184.38000000000002</v>
      </c>
      <c r="DM37" s="92"/>
      <c r="DN37" s="92"/>
      <c r="DO37" s="92"/>
      <c r="DP37" s="92">
        <v>189.04000000000002</v>
      </c>
      <c r="DQ37" s="92"/>
      <c r="DR37" s="92"/>
      <c r="DS37" s="92">
        <v>192.11</v>
      </c>
      <c r="DT37" s="92"/>
      <c r="DU37" s="92"/>
      <c r="DV37" s="92">
        <v>201.22000000000003</v>
      </c>
      <c r="DW37" s="92">
        <v>208.96</v>
      </c>
      <c r="DX37" s="92">
        <v>226.97000000000003</v>
      </c>
      <c r="DY37" s="92">
        <v>241.53000000000003</v>
      </c>
      <c r="DZ37" s="92">
        <v>260.44</v>
      </c>
      <c r="EA37" s="92">
        <v>277.34000000000003</v>
      </c>
      <c r="EB37" s="92">
        <v>306.23</v>
      </c>
      <c r="EC37" s="92">
        <v>330.65999999999997</v>
      </c>
      <c r="ED37" s="92">
        <v>340.98</v>
      </c>
      <c r="EE37" s="101">
        <v>345.67999999999995</v>
      </c>
      <c r="EF37" s="100">
        <v>178.25</v>
      </c>
      <c r="EG37" s="92"/>
      <c r="EH37" s="92"/>
      <c r="EI37" s="92">
        <v>175.25</v>
      </c>
      <c r="EJ37" s="92">
        <v>174.14000000000001</v>
      </c>
      <c r="EK37" s="92"/>
      <c r="EL37" s="92"/>
      <c r="EM37" s="92"/>
      <c r="EN37" s="92"/>
      <c r="EO37" s="92"/>
      <c r="EP37" s="92">
        <v>193.73000000000002</v>
      </c>
      <c r="EQ37" s="92"/>
      <c r="ER37" s="92">
        <v>200.97</v>
      </c>
      <c r="ES37" s="92"/>
      <c r="ET37" s="92"/>
      <c r="EU37" s="92">
        <v>206.28</v>
      </c>
      <c r="EV37" s="92"/>
      <c r="EW37" s="92">
        <v>224.95000000000002</v>
      </c>
      <c r="EX37" s="92">
        <v>249.46</v>
      </c>
      <c r="EY37" s="92">
        <v>263.11</v>
      </c>
      <c r="EZ37" s="92">
        <v>291.17</v>
      </c>
      <c r="FA37" s="92">
        <v>305.06</v>
      </c>
      <c r="FB37" s="92">
        <v>322.81</v>
      </c>
      <c r="FC37" s="92">
        <v>339.65999999999997</v>
      </c>
      <c r="FD37" s="92">
        <v>353.34000000000003</v>
      </c>
      <c r="FE37" s="101">
        <v>398.27</v>
      </c>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row>
    <row r="38" spans="1:188" s="187" customFormat="1" ht="15" customHeight="1" thickBot="1" x14ac:dyDescent="0.3">
      <c r="A38" s="192" t="s">
        <v>18337</v>
      </c>
      <c r="B38" s="102">
        <v>267.08</v>
      </c>
      <c r="C38" s="103">
        <v>266.02</v>
      </c>
      <c r="D38" s="103">
        <v>264.27</v>
      </c>
      <c r="E38" s="103">
        <v>264.27</v>
      </c>
      <c r="F38" s="103">
        <v>264.27</v>
      </c>
      <c r="G38" s="103">
        <v>255.01</v>
      </c>
      <c r="H38" s="103">
        <v>250.99</v>
      </c>
      <c r="I38" s="103">
        <v>238.27999999999997</v>
      </c>
      <c r="J38" s="103">
        <v>226.07999999999998</v>
      </c>
      <c r="K38" s="103">
        <v>218.81</v>
      </c>
      <c r="L38" s="103">
        <v>214.88</v>
      </c>
      <c r="M38" s="103">
        <v>214.88</v>
      </c>
      <c r="N38" s="103">
        <v>200.09</v>
      </c>
      <c r="O38" s="103">
        <v>185.17000000000002</v>
      </c>
      <c r="P38" s="103">
        <v>182.76</v>
      </c>
      <c r="Q38" s="103">
        <v>159.82999999999998</v>
      </c>
      <c r="R38" s="103">
        <v>150.57999999999998</v>
      </c>
      <c r="S38" s="103">
        <v>150.57999999999998</v>
      </c>
      <c r="T38" s="103">
        <v>127.98</v>
      </c>
      <c r="U38" s="103">
        <v>94.89</v>
      </c>
      <c r="V38" s="103">
        <v>130.62</v>
      </c>
      <c r="W38" s="103">
        <v>155.18</v>
      </c>
      <c r="X38" s="103">
        <v>188.64</v>
      </c>
      <c r="Y38" s="103">
        <v>197.96999999999997</v>
      </c>
      <c r="Z38" s="103">
        <v>207.15999999999997</v>
      </c>
      <c r="AA38" s="104">
        <v>208</v>
      </c>
      <c r="AB38" s="102">
        <v>242.63</v>
      </c>
      <c r="AC38" s="103">
        <v>260.40999999999997</v>
      </c>
      <c r="AD38" s="103">
        <v>276.74</v>
      </c>
      <c r="AE38" s="103">
        <v>296.99</v>
      </c>
      <c r="AF38" s="103"/>
      <c r="AG38" s="103">
        <v>0</v>
      </c>
      <c r="AH38" s="103">
        <v>0</v>
      </c>
      <c r="AI38" s="103">
        <v>0</v>
      </c>
      <c r="AJ38" s="104">
        <v>0</v>
      </c>
      <c r="AK38" s="102">
        <v>214.04000000000002</v>
      </c>
      <c r="AL38" s="103">
        <v>226.25</v>
      </c>
      <c r="AM38" s="103">
        <v>237.37</v>
      </c>
      <c r="AN38" s="103">
        <v>250.24</v>
      </c>
      <c r="AO38" s="103">
        <v>262.57</v>
      </c>
      <c r="AP38" s="103">
        <v>285.41000000000003</v>
      </c>
      <c r="AQ38" s="103">
        <v>301.20999999999998</v>
      </c>
      <c r="AR38" s="103">
        <v>320.47000000000003</v>
      </c>
      <c r="AS38" s="103">
        <v>341.73</v>
      </c>
      <c r="AT38" s="104">
        <v>249.22</v>
      </c>
      <c r="AU38" s="102">
        <v>282.74</v>
      </c>
      <c r="AV38" s="103">
        <v>292.78000000000003</v>
      </c>
      <c r="AW38" s="103">
        <v>319.21000000000004</v>
      </c>
      <c r="AX38" s="103">
        <v>337.51000000000005</v>
      </c>
      <c r="AY38" s="103">
        <v>355.16</v>
      </c>
      <c r="AZ38" s="103">
        <v>372.78000000000003</v>
      </c>
      <c r="BA38" s="103">
        <v>372.78000000000003</v>
      </c>
      <c r="BB38" s="103">
        <v>397.23</v>
      </c>
      <c r="BC38" s="104">
        <v>405.47</v>
      </c>
      <c r="BD38" s="102">
        <v>173.61</v>
      </c>
      <c r="BE38" s="103">
        <v>187</v>
      </c>
      <c r="BF38" s="103">
        <v>197.39999999999998</v>
      </c>
      <c r="BG38" s="103">
        <v>220.57</v>
      </c>
      <c r="BH38" s="103">
        <v>237.76999999999998</v>
      </c>
      <c r="BI38" s="104">
        <v>255.14</v>
      </c>
      <c r="BJ38" s="102">
        <v>159.82999999999998</v>
      </c>
      <c r="BK38" s="103">
        <v>176</v>
      </c>
      <c r="BL38" s="103">
        <v>192.01</v>
      </c>
      <c r="BM38" s="103">
        <v>207.14999999999998</v>
      </c>
      <c r="BN38" s="103">
        <v>228.07</v>
      </c>
      <c r="BO38" s="104">
        <v>235.48999999999998</v>
      </c>
      <c r="BP38" s="144">
        <v>1.03</v>
      </c>
      <c r="BQ38" s="145">
        <v>22.84</v>
      </c>
      <c r="BR38" s="145">
        <v>45.1</v>
      </c>
      <c r="BS38" s="145">
        <v>61.96</v>
      </c>
      <c r="BT38" s="145">
        <v>89.26</v>
      </c>
      <c r="BU38" s="145">
        <v>111.83</v>
      </c>
      <c r="BV38" s="145">
        <v>123.58</v>
      </c>
      <c r="BW38" s="145">
        <v>130.47</v>
      </c>
      <c r="BX38" s="145"/>
      <c r="BY38" s="145">
        <v>251.25999999999996</v>
      </c>
      <c r="BZ38" s="145"/>
      <c r="CA38" s="145">
        <v>170.12</v>
      </c>
      <c r="CB38" s="145">
        <v>198.58</v>
      </c>
      <c r="CC38" s="145"/>
      <c r="CD38" s="146"/>
      <c r="CE38" s="102"/>
      <c r="CF38" s="103"/>
      <c r="CG38" s="103"/>
      <c r="CH38" s="103"/>
      <c r="CI38" s="103"/>
      <c r="CJ38" s="103"/>
      <c r="CK38" s="103"/>
      <c r="CL38" s="103"/>
      <c r="CM38" s="103"/>
      <c r="CN38" s="103"/>
      <c r="CO38" s="103"/>
      <c r="CP38" s="103"/>
      <c r="CQ38" s="103"/>
      <c r="CR38" s="103"/>
      <c r="CS38" s="103"/>
      <c r="CT38" s="103"/>
      <c r="CU38" s="103"/>
      <c r="CV38" s="103"/>
      <c r="CW38" s="103"/>
      <c r="CX38" s="103"/>
      <c r="CY38" s="103"/>
      <c r="CZ38" s="103"/>
      <c r="DA38" s="103"/>
      <c r="DB38" s="103"/>
      <c r="DC38" s="103"/>
      <c r="DD38" s="103"/>
      <c r="DE38" s="103"/>
      <c r="DF38" s="103"/>
      <c r="DG38" s="103"/>
      <c r="DH38" s="103"/>
      <c r="DI38" s="103"/>
      <c r="DJ38" s="103"/>
      <c r="DK38" s="103"/>
      <c r="DL38" s="103"/>
      <c r="DM38" s="103"/>
      <c r="DN38" s="103"/>
      <c r="DO38" s="103"/>
      <c r="DP38" s="103"/>
      <c r="DQ38" s="103"/>
      <c r="DR38" s="103"/>
      <c r="DS38" s="103"/>
      <c r="DT38" s="103"/>
      <c r="DU38" s="103"/>
      <c r="DV38" s="103"/>
      <c r="DW38" s="103"/>
      <c r="DX38" s="103"/>
      <c r="DY38" s="103"/>
      <c r="DZ38" s="103"/>
      <c r="EA38" s="103"/>
      <c r="EB38" s="103"/>
      <c r="EC38" s="103"/>
      <c r="ED38" s="103"/>
      <c r="EE38" s="104"/>
      <c r="EF38" s="102"/>
      <c r="EG38" s="103"/>
      <c r="EH38" s="103"/>
      <c r="EI38" s="103"/>
      <c r="EJ38" s="103"/>
      <c r="EK38" s="103"/>
      <c r="EL38" s="103"/>
      <c r="EM38" s="103"/>
      <c r="EN38" s="103"/>
      <c r="EO38" s="103"/>
      <c r="EP38" s="103"/>
      <c r="EQ38" s="103"/>
      <c r="ER38" s="103"/>
      <c r="ES38" s="103"/>
      <c r="ET38" s="103"/>
      <c r="EU38" s="103"/>
      <c r="EV38" s="103"/>
      <c r="EW38" s="103"/>
      <c r="EX38" s="103"/>
      <c r="EY38" s="103"/>
      <c r="EZ38" s="103"/>
      <c r="FA38" s="103"/>
      <c r="FB38" s="103"/>
      <c r="FC38" s="103"/>
      <c r="FD38" s="103"/>
      <c r="FE38" s="104"/>
      <c r="FF38" s="21"/>
      <c r="FG38" s="21"/>
      <c r="FH38" s="21"/>
      <c r="FI38" s="21"/>
      <c r="FJ38" s="21"/>
      <c r="FK38" s="21"/>
      <c r="FL38" s="21"/>
      <c r="FM38" s="21"/>
      <c r="FN38" s="21"/>
      <c r="FO38" s="21"/>
      <c r="FP38" s="21"/>
      <c r="FQ38" s="21"/>
      <c r="FR38" s="21"/>
      <c r="FS38" s="21"/>
      <c r="FT38" s="21"/>
      <c r="FU38" s="21"/>
      <c r="FV38" s="21"/>
      <c r="FW38" s="21"/>
      <c r="FX38" s="21"/>
      <c r="FY38" s="21"/>
      <c r="FZ38" s="21"/>
      <c r="GA38" s="21"/>
      <c r="GB38" s="21"/>
      <c r="GC38" s="21"/>
      <c r="GD38" s="21"/>
      <c r="GE38" s="21"/>
      <c r="GF38" s="21"/>
    </row>
    <row r="39" spans="1:188" s="187" customFormat="1" ht="15" customHeight="1" x14ac:dyDescent="0.25">
      <c r="A39" s="193" t="s">
        <v>18338</v>
      </c>
      <c r="B39" s="97">
        <v>80.94</v>
      </c>
      <c r="C39" s="98">
        <v>79.88</v>
      </c>
      <c r="D39" s="98">
        <v>78.13</v>
      </c>
      <c r="E39" s="98">
        <v>78.13</v>
      </c>
      <c r="F39" s="98">
        <v>78.13</v>
      </c>
      <c r="G39" s="98">
        <v>68.86999999999999</v>
      </c>
      <c r="H39" s="98">
        <v>64.849999999999994</v>
      </c>
      <c r="I39" s="98">
        <v>52.14</v>
      </c>
      <c r="J39" s="98">
        <v>39.94</v>
      </c>
      <c r="K39" s="98">
        <v>32.669999999999987</v>
      </c>
      <c r="L39" s="98">
        <v>28.739999999999991</v>
      </c>
      <c r="M39" s="98">
        <v>28.739999999999991</v>
      </c>
      <c r="N39" s="98">
        <v>13.95</v>
      </c>
      <c r="O39" s="98">
        <v>28.87</v>
      </c>
      <c r="P39" s="98">
        <v>31.279999999999998</v>
      </c>
      <c r="Q39" s="98">
        <v>54.210000000000008</v>
      </c>
      <c r="R39" s="98">
        <v>63.460000000000008</v>
      </c>
      <c r="S39" s="98">
        <v>63.460000000000008</v>
      </c>
      <c r="T39" s="98">
        <v>86.06</v>
      </c>
      <c r="U39" s="98">
        <v>119.15</v>
      </c>
      <c r="V39" s="98">
        <v>154.88</v>
      </c>
      <c r="W39" s="98">
        <v>179.44</v>
      </c>
      <c r="X39" s="98">
        <v>212.89999999999998</v>
      </c>
      <c r="Y39" s="98">
        <v>222.22999999999996</v>
      </c>
      <c r="Z39" s="98">
        <v>231.41999999999996</v>
      </c>
      <c r="AA39" s="99">
        <v>232.26</v>
      </c>
      <c r="AB39" s="97">
        <v>56.489999999999988</v>
      </c>
      <c r="AC39" s="98">
        <v>74.269999999999982</v>
      </c>
      <c r="AD39" s="98">
        <v>90.6</v>
      </c>
      <c r="AE39" s="98">
        <v>110.85</v>
      </c>
      <c r="AF39" s="98">
        <v>114.51999999999998</v>
      </c>
      <c r="AG39" s="98">
        <v>162.66</v>
      </c>
      <c r="AH39" s="98">
        <v>162.66</v>
      </c>
      <c r="AI39" s="98">
        <v>155.32</v>
      </c>
      <c r="AJ39" s="99">
        <v>214.04000000000002</v>
      </c>
      <c r="AK39" s="97">
        <v>0</v>
      </c>
      <c r="AL39" s="98">
        <v>12.21</v>
      </c>
      <c r="AM39" s="98">
        <v>23.33</v>
      </c>
      <c r="AN39" s="98">
        <v>36.200000000000003</v>
      </c>
      <c r="AO39" s="98">
        <v>48.53</v>
      </c>
      <c r="AP39" s="98">
        <v>71.37</v>
      </c>
      <c r="AQ39" s="98">
        <v>87.17</v>
      </c>
      <c r="AR39" s="98">
        <v>106.43</v>
      </c>
      <c r="AS39" s="98">
        <v>127.69</v>
      </c>
      <c r="AT39" s="167"/>
      <c r="AU39" s="97">
        <v>68.7</v>
      </c>
      <c r="AV39" s="98">
        <v>78.740000000000009</v>
      </c>
      <c r="AW39" s="98">
        <v>105.17</v>
      </c>
      <c r="AX39" s="98">
        <v>123.47</v>
      </c>
      <c r="AY39" s="98">
        <v>141.12</v>
      </c>
      <c r="AZ39" s="98">
        <v>158.74</v>
      </c>
      <c r="BA39" s="98">
        <v>165.66</v>
      </c>
      <c r="BB39" s="98">
        <v>183.19</v>
      </c>
      <c r="BC39" s="99">
        <v>191.43</v>
      </c>
      <c r="BD39" s="97">
        <v>197.87</v>
      </c>
      <c r="BE39" s="98">
        <v>211.26</v>
      </c>
      <c r="BF39" s="98">
        <v>221.66</v>
      </c>
      <c r="BG39" s="98">
        <v>244.82999999999998</v>
      </c>
      <c r="BH39" s="98">
        <v>262.02999999999997</v>
      </c>
      <c r="BI39" s="99">
        <v>279.39999999999998</v>
      </c>
      <c r="BJ39" s="97">
        <v>54.210000000000008</v>
      </c>
      <c r="BK39" s="98">
        <v>70.38000000000001</v>
      </c>
      <c r="BL39" s="98">
        <v>86.390000000000015</v>
      </c>
      <c r="BM39" s="98">
        <v>101.53</v>
      </c>
      <c r="BN39" s="98">
        <v>122.45</v>
      </c>
      <c r="BO39" s="99">
        <v>129.87</v>
      </c>
      <c r="BP39" s="134"/>
      <c r="BQ39" s="135"/>
      <c r="BR39" s="135"/>
      <c r="BS39" s="135"/>
      <c r="BT39" s="135"/>
      <c r="BU39" s="136">
        <v>136.1</v>
      </c>
      <c r="BV39" s="136">
        <v>147.85</v>
      </c>
      <c r="BW39" s="136">
        <v>154.74</v>
      </c>
      <c r="BX39" s="136"/>
      <c r="BY39" s="136"/>
      <c r="BZ39" s="136"/>
      <c r="CA39" s="136">
        <v>194.39</v>
      </c>
      <c r="CB39" s="136">
        <v>222.84</v>
      </c>
      <c r="CC39" s="136"/>
      <c r="CD39" s="137"/>
      <c r="CE39" s="97"/>
      <c r="CF39" s="98"/>
      <c r="CG39" s="98"/>
      <c r="CH39" s="98"/>
      <c r="CI39" s="98">
        <v>183.45999999999998</v>
      </c>
      <c r="CJ39" s="98">
        <v>175.06</v>
      </c>
      <c r="CK39" s="98">
        <v>138.63999999999999</v>
      </c>
      <c r="CL39" s="98"/>
      <c r="CM39" s="98"/>
      <c r="CN39" s="98">
        <v>122.55</v>
      </c>
      <c r="CO39" s="98">
        <v>115.28999999999999</v>
      </c>
      <c r="CP39" s="98"/>
      <c r="CQ39" s="98"/>
      <c r="CR39" s="98">
        <v>102.02999999999999</v>
      </c>
      <c r="CS39" s="98"/>
      <c r="CT39" s="98">
        <v>96.399999999999991</v>
      </c>
      <c r="CU39" s="98">
        <v>100.78999999999999</v>
      </c>
      <c r="CV39" s="98"/>
      <c r="CW39" s="98"/>
      <c r="CX39" s="98">
        <v>95.16</v>
      </c>
      <c r="CY39" s="98"/>
      <c r="CZ39" s="98"/>
      <c r="DA39" s="98">
        <v>92.36999999999999</v>
      </c>
      <c r="DB39" s="98">
        <v>91.39</v>
      </c>
      <c r="DC39" s="98">
        <v>89.46</v>
      </c>
      <c r="DD39" s="98">
        <v>88.69</v>
      </c>
      <c r="DE39" s="98">
        <v>87.539999999999992</v>
      </c>
      <c r="DF39" s="98">
        <v>88.749999999999986</v>
      </c>
      <c r="DG39" s="98">
        <v>89.169999999999987</v>
      </c>
      <c r="DH39" s="98">
        <v>90.07</v>
      </c>
      <c r="DI39" s="98">
        <v>90.99</v>
      </c>
      <c r="DJ39" s="98"/>
      <c r="DK39" s="98"/>
      <c r="DL39" s="98">
        <v>94.399999999999991</v>
      </c>
      <c r="DM39" s="98"/>
      <c r="DN39" s="98"/>
      <c r="DO39" s="98"/>
      <c r="DP39" s="98">
        <v>99.059999999999988</v>
      </c>
      <c r="DQ39" s="98"/>
      <c r="DR39" s="98"/>
      <c r="DS39" s="98">
        <v>102.13</v>
      </c>
      <c r="DT39" s="98"/>
      <c r="DU39" s="98"/>
      <c r="DV39" s="98">
        <v>111.24</v>
      </c>
      <c r="DW39" s="98">
        <v>118.97999999999999</v>
      </c>
      <c r="DX39" s="98">
        <v>136.99</v>
      </c>
      <c r="DY39" s="98">
        <v>151.55000000000001</v>
      </c>
      <c r="DZ39" s="98">
        <v>170.45999999999998</v>
      </c>
      <c r="EA39" s="98">
        <v>187.36</v>
      </c>
      <c r="EB39" s="98">
        <v>216.24999999999997</v>
      </c>
      <c r="EC39" s="98">
        <v>240.67999999999998</v>
      </c>
      <c r="ED39" s="98">
        <v>250.99999999999997</v>
      </c>
      <c r="EE39" s="99">
        <v>255.69999999999996</v>
      </c>
      <c r="EF39" s="97">
        <v>88.27</v>
      </c>
      <c r="EG39" s="132"/>
      <c r="EH39" s="132"/>
      <c r="EI39" s="98">
        <v>85.27</v>
      </c>
      <c r="EJ39" s="98">
        <v>84.16</v>
      </c>
      <c r="EK39" s="98"/>
      <c r="EL39" s="98"/>
      <c r="EM39" s="98"/>
      <c r="EN39" s="98"/>
      <c r="EO39" s="98"/>
      <c r="EP39" s="98">
        <v>103.75</v>
      </c>
      <c r="EQ39" s="98"/>
      <c r="ER39" s="98">
        <v>110.99</v>
      </c>
      <c r="ES39" s="98"/>
      <c r="ET39" s="98"/>
      <c r="EU39" s="98">
        <v>116.29999999999998</v>
      </c>
      <c r="EV39" s="98"/>
      <c r="EW39" s="98">
        <v>134.97</v>
      </c>
      <c r="EX39" s="98">
        <v>159.47999999999999</v>
      </c>
      <c r="EY39" s="98">
        <v>173.13</v>
      </c>
      <c r="EZ39" s="98">
        <v>201.19</v>
      </c>
      <c r="FA39" s="98">
        <v>215.07999999999998</v>
      </c>
      <c r="FB39" s="98">
        <v>232.82999999999998</v>
      </c>
      <c r="FC39" s="98">
        <v>249.67999999999998</v>
      </c>
      <c r="FD39" s="98">
        <v>263.36</v>
      </c>
      <c r="FE39" s="99">
        <v>308.28999999999996</v>
      </c>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row>
    <row r="40" spans="1:188" s="187" customFormat="1" ht="15" customHeight="1" x14ac:dyDescent="0.25">
      <c r="A40" s="188" t="s">
        <v>18339</v>
      </c>
      <c r="B40" s="100">
        <v>93.15</v>
      </c>
      <c r="C40" s="92">
        <v>92.09</v>
      </c>
      <c r="D40" s="92">
        <v>90.34</v>
      </c>
      <c r="E40" s="92">
        <v>90.34</v>
      </c>
      <c r="F40" s="92">
        <v>90.34</v>
      </c>
      <c r="G40" s="92">
        <v>81.079999999999984</v>
      </c>
      <c r="H40" s="92">
        <v>77.06</v>
      </c>
      <c r="I40" s="92">
        <v>64.349999999999994</v>
      </c>
      <c r="J40" s="92">
        <v>52.15</v>
      </c>
      <c r="K40" s="92">
        <v>44.879999999999988</v>
      </c>
      <c r="L40" s="92">
        <v>40.949999999999989</v>
      </c>
      <c r="M40" s="92">
        <v>40.949999999999989</v>
      </c>
      <c r="N40" s="92">
        <v>26.16</v>
      </c>
      <c r="O40" s="92">
        <v>41.08</v>
      </c>
      <c r="P40" s="92">
        <v>43.489999999999995</v>
      </c>
      <c r="Q40" s="92">
        <v>66.420000000000016</v>
      </c>
      <c r="R40" s="92">
        <v>75.670000000000016</v>
      </c>
      <c r="S40" s="92">
        <v>75.670000000000016</v>
      </c>
      <c r="T40" s="92">
        <v>98.27000000000001</v>
      </c>
      <c r="U40" s="92">
        <v>131.36000000000001</v>
      </c>
      <c r="V40" s="92">
        <v>167.09</v>
      </c>
      <c r="W40" s="92">
        <v>191.65</v>
      </c>
      <c r="X40" s="92">
        <v>225.10999999999999</v>
      </c>
      <c r="Y40" s="92">
        <v>234.43999999999997</v>
      </c>
      <c r="Z40" s="92">
        <v>243.62999999999997</v>
      </c>
      <c r="AA40" s="101">
        <v>244.47</v>
      </c>
      <c r="AB40" s="100">
        <v>68.699999999999989</v>
      </c>
      <c r="AC40" s="92">
        <v>86.47999999999999</v>
      </c>
      <c r="AD40" s="92">
        <v>102.80999999999999</v>
      </c>
      <c r="AE40" s="92">
        <v>123.06</v>
      </c>
      <c r="AF40" s="92">
        <v>126.72999999999999</v>
      </c>
      <c r="AG40" s="92">
        <v>174.87</v>
      </c>
      <c r="AH40" s="92">
        <v>174.87</v>
      </c>
      <c r="AI40" s="92">
        <v>167.53</v>
      </c>
      <c r="AJ40" s="101">
        <v>226.25</v>
      </c>
      <c r="AK40" s="100">
        <v>12.21</v>
      </c>
      <c r="AL40" s="92">
        <v>0</v>
      </c>
      <c r="AM40" s="92">
        <v>11.119999999999997</v>
      </c>
      <c r="AN40" s="92">
        <v>23.990000000000002</v>
      </c>
      <c r="AO40" s="92">
        <v>36.32</v>
      </c>
      <c r="AP40" s="92">
        <v>59.160000000000004</v>
      </c>
      <c r="AQ40" s="92">
        <v>74.960000000000008</v>
      </c>
      <c r="AR40" s="92">
        <v>94.22</v>
      </c>
      <c r="AS40" s="92">
        <v>115.47999999999999</v>
      </c>
      <c r="AT40" s="133"/>
      <c r="AU40" s="100">
        <v>56.49</v>
      </c>
      <c r="AV40" s="92">
        <v>66.53</v>
      </c>
      <c r="AW40" s="92">
        <v>92.960000000000008</v>
      </c>
      <c r="AX40" s="92">
        <v>111.26</v>
      </c>
      <c r="AY40" s="92">
        <v>128.91</v>
      </c>
      <c r="AZ40" s="92">
        <v>146.53</v>
      </c>
      <c r="BA40" s="92">
        <v>153.44999999999999</v>
      </c>
      <c r="BB40" s="92">
        <v>170.98</v>
      </c>
      <c r="BC40" s="101">
        <v>179.22</v>
      </c>
      <c r="BD40" s="100">
        <v>210.08</v>
      </c>
      <c r="BE40" s="92">
        <v>223.47</v>
      </c>
      <c r="BF40" s="92">
        <v>233.87</v>
      </c>
      <c r="BG40" s="92">
        <v>257.04000000000002</v>
      </c>
      <c r="BH40" s="92">
        <v>274.24</v>
      </c>
      <c r="BI40" s="101">
        <v>291.61</v>
      </c>
      <c r="BJ40" s="100">
        <v>66.420000000000016</v>
      </c>
      <c r="BK40" s="92">
        <v>82.590000000000018</v>
      </c>
      <c r="BL40" s="92">
        <v>98.600000000000023</v>
      </c>
      <c r="BM40" s="92">
        <v>113.74000000000001</v>
      </c>
      <c r="BN40" s="92">
        <v>134.66000000000003</v>
      </c>
      <c r="BO40" s="101">
        <v>142.08000000000001</v>
      </c>
      <c r="BP40" s="138"/>
      <c r="BQ40" s="139"/>
      <c r="BR40" s="139"/>
      <c r="BS40" s="139"/>
      <c r="BT40" s="139"/>
      <c r="BU40" s="140">
        <v>148.31</v>
      </c>
      <c r="BV40" s="140">
        <v>160.06</v>
      </c>
      <c r="BW40" s="140">
        <v>166.95000000000002</v>
      </c>
      <c r="BX40" s="140"/>
      <c r="BY40" s="140"/>
      <c r="BZ40" s="140"/>
      <c r="CA40" s="140">
        <v>206.60000000000002</v>
      </c>
      <c r="CB40" s="140">
        <v>235.05</v>
      </c>
      <c r="CC40" s="140"/>
      <c r="CD40" s="141"/>
      <c r="CE40" s="100"/>
      <c r="CF40" s="92"/>
      <c r="CG40" s="92"/>
      <c r="CH40" s="92"/>
      <c r="CI40" s="92">
        <v>195.67000000000002</v>
      </c>
      <c r="CJ40" s="92">
        <v>187.26999999999998</v>
      </c>
      <c r="CK40" s="92">
        <v>150.85000000000002</v>
      </c>
      <c r="CL40" s="92"/>
      <c r="CM40" s="92"/>
      <c r="CN40" s="92">
        <v>134.76</v>
      </c>
      <c r="CO40" s="92">
        <v>127.5</v>
      </c>
      <c r="CP40" s="92"/>
      <c r="CQ40" s="92"/>
      <c r="CR40" s="92">
        <v>114.24</v>
      </c>
      <c r="CS40" s="92"/>
      <c r="CT40" s="92">
        <v>108.61</v>
      </c>
      <c r="CU40" s="92">
        <v>113</v>
      </c>
      <c r="CV40" s="92"/>
      <c r="CW40" s="92"/>
      <c r="CX40" s="92">
        <v>107.37</v>
      </c>
      <c r="CY40" s="92"/>
      <c r="CZ40" s="92"/>
      <c r="DA40" s="92">
        <v>104.58</v>
      </c>
      <c r="DB40" s="92">
        <v>103.60000000000001</v>
      </c>
      <c r="DC40" s="92">
        <v>101.67</v>
      </c>
      <c r="DD40" s="92">
        <v>100.9</v>
      </c>
      <c r="DE40" s="92">
        <v>99.75</v>
      </c>
      <c r="DF40" s="92">
        <v>100.96</v>
      </c>
      <c r="DG40" s="92">
        <v>101.38</v>
      </c>
      <c r="DH40" s="92">
        <v>102.28</v>
      </c>
      <c r="DI40" s="92">
        <v>103.2</v>
      </c>
      <c r="DJ40" s="92"/>
      <c r="DK40" s="92"/>
      <c r="DL40" s="92">
        <v>106.61</v>
      </c>
      <c r="DM40" s="92"/>
      <c r="DN40" s="92"/>
      <c r="DO40" s="92"/>
      <c r="DP40" s="92">
        <v>111.27</v>
      </c>
      <c r="DQ40" s="92"/>
      <c r="DR40" s="92"/>
      <c r="DS40" s="92">
        <v>114.34</v>
      </c>
      <c r="DT40" s="92"/>
      <c r="DU40" s="92"/>
      <c r="DV40" s="92">
        <v>123.45</v>
      </c>
      <c r="DW40" s="92">
        <v>131.19</v>
      </c>
      <c r="DX40" s="92">
        <v>149.19999999999999</v>
      </c>
      <c r="DY40" s="92">
        <v>163.76</v>
      </c>
      <c r="DZ40" s="92">
        <v>182.67000000000002</v>
      </c>
      <c r="EA40" s="92">
        <v>199.57</v>
      </c>
      <c r="EB40" s="92">
        <v>228.45999999999998</v>
      </c>
      <c r="EC40" s="92">
        <v>252.89</v>
      </c>
      <c r="ED40" s="92">
        <v>263.20999999999998</v>
      </c>
      <c r="EE40" s="101">
        <v>267.90999999999997</v>
      </c>
      <c r="EF40" s="100">
        <v>100.48</v>
      </c>
      <c r="EG40" s="126"/>
      <c r="EH40" s="126"/>
      <c r="EI40" s="92">
        <v>97.48</v>
      </c>
      <c r="EJ40" s="92">
        <v>96.37</v>
      </c>
      <c r="EK40" s="92"/>
      <c r="EL40" s="92"/>
      <c r="EM40" s="92"/>
      <c r="EN40" s="92"/>
      <c r="EO40" s="92"/>
      <c r="EP40" s="92">
        <v>115.96000000000001</v>
      </c>
      <c r="EQ40" s="92"/>
      <c r="ER40" s="92">
        <v>123.2</v>
      </c>
      <c r="ES40" s="92"/>
      <c r="ET40" s="92"/>
      <c r="EU40" s="92">
        <v>128.51</v>
      </c>
      <c r="EV40" s="92"/>
      <c r="EW40" s="92">
        <v>147.18</v>
      </c>
      <c r="EX40" s="92">
        <v>171.69</v>
      </c>
      <c r="EY40" s="92">
        <v>185.33999999999997</v>
      </c>
      <c r="EZ40" s="92">
        <v>213.39999999999998</v>
      </c>
      <c r="FA40" s="92">
        <v>227.29</v>
      </c>
      <c r="FB40" s="92">
        <v>245.04</v>
      </c>
      <c r="FC40" s="92">
        <v>261.89</v>
      </c>
      <c r="FD40" s="92">
        <v>275.57</v>
      </c>
      <c r="FE40" s="101">
        <v>320.5</v>
      </c>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row>
    <row r="41" spans="1:188" s="187" customFormat="1" ht="15" customHeight="1" x14ac:dyDescent="0.25">
      <c r="A41" s="188" t="s">
        <v>18340</v>
      </c>
      <c r="B41" s="100">
        <v>104.27</v>
      </c>
      <c r="C41" s="92">
        <v>103.21</v>
      </c>
      <c r="D41" s="92">
        <v>101.46</v>
      </c>
      <c r="E41" s="92">
        <v>101.46</v>
      </c>
      <c r="F41" s="92">
        <v>101.46</v>
      </c>
      <c r="G41" s="92">
        <v>92.199999999999989</v>
      </c>
      <c r="H41" s="92">
        <v>88.179999999999993</v>
      </c>
      <c r="I41" s="92">
        <v>75.47</v>
      </c>
      <c r="J41" s="92">
        <v>63.269999999999996</v>
      </c>
      <c r="K41" s="92">
        <v>55.999999999999986</v>
      </c>
      <c r="L41" s="92">
        <v>52.069999999999993</v>
      </c>
      <c r="M41" s="92">
        <v>52.069999999999993</v>
      </c>
      <c r="N41" s="92">
        <v>37.28</v>
      </c>
      <c r="O41" s="92">
        <v>52.2</v>
      </c>
      <c r="P41" s="92">
        <v>54.61</v>
      </c>
      <c r="Q41" s="92">
        <v>77.540000000000006</v>
      </c>
      <c r="R41" s="92">
        <v>86.79</v>
      </c>
      <c r="S41" s="92">
        <v>86.79</v>
      </c>
      <c r="T41" s="92">
        <v>109.39</v>
      </c>
      <c r="U41" s="92">
        <v>142.48000000000002</v>
      </c>
      <c r="V41" s="92">
        <v>178.20999999999998</v>
      </c>
      <c r="W41" s="92">
        <v>202.76999999999998</v>
      </c>
      <c r="X41" s="92">
        <v>236.22999999999996</v>
      </c>
      <c r="Y41" s="92">
        <v>245.55999999999995</v>
      </c>
      <c r="Z41" s="92">
        <v>254.74999999999994</v>
      </c>
      <c r="AA41" s="101">
        <v>255.58999999999997</v>
      </c>
      <c r="AB41" s="100">
        <v>79.819999999999993</v>
      </c>
      <c r="AC41" s="92">
        <v>97.6</v>
      </c>
      <c r="AD41" s="92">
        <v>113.92999999999998</v>
      </c>
      <c r="AE41" s="92">
        <v>134.18</v>
      </c>
      <c r="AF41" s="92">
        <v>137.84999999999997</v>
      </c>
      <c r="AG41" s="92">
        <v>185.99</v>
      </c>
      <c r="AH41" s="92">
        <v>185.99</v>
      </c>
      <c r="AI41" s="92">
        <v>178.64999999999998</v>
      </c>
      <c r="AJ41" s="101">
        <v>237.37</v>
      </c>
      <c r="AK41" s="100">
        <v>23.33</v>
      </c>
      <c r="AL41" s="92">
        <v>11.119999999999997</v>
      </c>
      <c r="AM41" s="92">
        <v>0</v>
      </c>
      <c r="AN41" s="92">
        <v>12.870000000000005</v>
      </c>
      <c r="AO41" s="92">
        <v>25.200000000000003</v>
      </c>
      <c r="AP41" s="92">
        <v>48.040000000000006</v>
      </c>
      <c r="AQ41" s="92">
        <v>63.84</v>
      </c>
      <c r="AR41" s="92">
        <v>83.100000000000009</v>
      </c>
      <c r="AS41" s="92">
        <v>104.36</v>
      </c>
      <c r="AT41" s="133"/>
      <c r="AU41" s="100">
        <v>45.370000000000005</v>
      </c>
      <c r="AV41" s="92">
        <v>55.410000000000004</v>
      </c>
      <c r="AW41" s="92">
        <v>81.84</v>
      </c>
      <c r="AX41" s="92">
        <v>100.14000000000001</v>
      </c>
      <c r="AY41" s="92">
        <v>117.79</v>
      </c>
      <c r="AZ41" s="92">
        <v>135.41000000000003</v>
      </c>
      <c r="BA41" s="92">
        <v>142.32999999999998</v>
      </c>
      <c r="BB41" s="92">
        <v>159.86000000000001</v>
      </c>
      <c r="BC41" s="101">
        <v>168.10000000000002</v>
      </c>
      <c r="BD41" s="100">
        <v>221.2</v>
      </c>
      <c r="BE41" s="92">
        <v>234.58999999999997</v>
      </c>
      <c r="BF41" s="92">
        <v>244.98999999999998</v>
      </c>
      <c r="BG41" s="92">
        <v>268.15999999999997</v>
      </c>
      <c r="BH41" s="92">
        <v>285.36</v>
      </c>
      <c r="BI41" s="101">
        <v>302.73</v>
      </c>
      <c r="BJ41" s="100">
        <v>77.540000000000006</v>
      </c>
      <c r="BK41" s="92">
        <v>93.710000000000008</v>
      </c>
      <c r="BL41" s="92">
        <v>109.72</v>
      </c>
      <c r="BM41" s="92">
        <v>124.86000000000001</v>
      </c>
      <c r="BN41" s="92">
        <v>145.78</v>
      </c>
      <c r="BO41" s="101">
        <v>153.19999999999999</v>
      </c>
      <c r="BP41" s="138"/>
      <c r="BQ41" s="139"/>
      <c r="BR41" s="139"/>
      <c r="BS41" s="139"/>
      <c r="BT41" s="139"/>
      <c r="BU41" s="140">
        <v>159.43</v>
      </c>
      <c r="BV41" s="140">
        <v>171.18</v>
      </c>
      <c r="BW41" s="140">
        <v>178.07000000000002</v>
      </c>
      <c r="BX41" s="140"/>
      <c r="BY41" s="140"/>
      <c r="BZ41" s="140"/>
      <c r="CA41" s="140">
        <v>217.72000000000003</v>
      </c>
      <c r="CB41" s="140">
        <v>246.17000000000002</v>
      </c>
      <c r="CC41" s="140"/>
      <c r="CD41" s="141"/>
      <c r="CE41" s="100"/>
      <c r="CF41" s="92"/>
      <c r="CG41" s="92"/>
      <c r="CH41" s="92"/>
      <c r="CI41" s="92">
        <v>206.79</v>
      </c>
      <c r="CJ41" s="92">
        <v>198.39</v>
      </c>
      <c r="CK41" s="92">
        <v>161.97</v>
      </c>
      <c r="CL41" s="92"/>
      <c r="CM41" s="92"/>
      <c r="CN41" s="92">
        <v>145.88</v>
      </c>
      <c r="CO41" s="92">
        <v>138.62</v>
      </c>
      <c r="CP41" s="92"/>
      <c r="CQ41" s="92"/>
      <c r="CR41" s="92">
        <v>125.35999999999999</v>
      </c>
      <c r="CS41" s="92"/>
      <c r="CT41" s="92">
        <v>119.72999999999999</v>
      </c>
      <c r="CU41" s="92">
        <v>124.12</v>
      </c>
      <c r="CV41" s="92"/>
      <c r="CW41" s="92"/>
      <c r="CX41" s="92">
        <v>118.49</v>
      </c>
      <c r="CY41" s="92"/>
      <c r="CZ41" s="92"/>
      <c r="DA41" s="92">
        <v>115.69999999999999</v>
      </c>
      <c r="DB41" s="92">
        <v>114.72</v>
      </c>
      <c r="DC41" s="92">
        <v>112.78999999999999</v>
      </c>
      <c r="DD41" s="92">
        <v>112.02</v>
      </c>
      <c r="DE41" s="92">
        <v>110.86999999999999</v>
      </c>
      <c r="DF41" s="92">
        <v>112.07999999999998</v>
      </c>
      <c r="DG41" s="92">
        <v>112.49999999999999</v>
      </c>
      <c r="DH41" s="92">
        <v>113.39999999999999</v>
      </c>
      <c r="DI41" s="92">
        <v>114.32</v>
      </c>
      <c r="DJ41" s="92"/>
      <c r="DK41" s="92"/>
      <c r="DL41" s="92">
        <v>117.72999999999999</v>
      </c>
      <c r="DM41" s="92"/>
      <c r="DN41" s="92"/>
      <c r="DO41" s="92"/>
      <c r="DP41" s="92">
        <v>122.38999999999999</v>
      </c>
      <c r="DQ41" s="92"/>
      <c r="DR41" s="92"/>
      <c r="DS41" s="92">
        <v>125.46</v>
      </c>
      <c r="DT41" s="92"/>
      <c r="DU41" s="92"/>
      <c r="DV41" s="92">
        <v>134.57</v>
      </c>
      <c r="DW41" s="92">
        <v>142.31</v>
      </c>
      <c r="DX41" s="92">
        <v>160.32</v>
      </c>
      <c r="DY41" s="92">
        <v>174.88</v>
      </c>
      <c r="DZ41" s="92">
        <v>193.79</v>
      </c>
      <c r="EA41" s="92">
        <v>210.69</v>
      </c>
      <c r="EB41" s="92">
        <v>239.57999999999998</v>
      </c>
      <c r="EC41" s="92">
        <v>264.01</v>
      </c>
      <c r="ED41" s="92">
        <v>274.33</v>
      </c>
      <c r="EE41" s="101">
        <v>279.02999999999997</v>
      </c>
      <c r="EF41" s="100">
        <v>111.6</v>
      </c>
      <c r="EG41" s="126"/>
      <c r="EH41" s="126"/>
      <c r="EI41" s="92">
        <v>108.6</v>
      </c>
      <c r="EJ41" s="92">
        <v>107.49</v>
      </c>
      <c r="EK41" s="92"/>
      <c r="EL41" s="92"/>
      <c r="EM41" s="92"/>
      <c r="EN41" s="92"/>
      <c r="EO41" s="92"/>
      <c r="EP41" s="92">
        <v>127.07999999999998</v>
      </c>
      <c r="EQ41" s="92"/>
      <c r="ER41" s="92">
        <v>134.32</v>
      </c>
      <c r="ES41" s="92"/>
      <c r="ET41" s="92"/>
      <c r="EU41" s="92">
        <v>139.63</v>
      </c>
      <c r="EV41" s="92"/>
      <c r="EW41" s="92">
        <v>158.29999999999998</v>
      </c>
      <c r="EX41" s="92">
        <v>182.81</v>
      </c>
      <c r="EY41" s="92">
        <v>196.45999999999998</v>
      </c>
      <c r="EZ41" s="92">
        <v>224.51999999999998</v>
      </c>
      <c r="FA41" s="92">
        <v>238.40999999999997</v>
      </c>
      <c r="FB41" s="92">
        <v>256.15999999999997</v>
      </c>
      <c r="FC41" s="92">
        <v>273.01</v>
      </c>
      <c r="FD41" s="92">
        <v>286.69</v>
      </c>
      <c r="FE41" s="101">
        <v>331.62</v>
      </c>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row>
    <row r="42" spans="1:188" s="187" customFormat="1" ht="15" customHeight="1" x14ac:dyDescent="0.25">
      <c r="A42" s="188" t="s">
        <v>18341</v>
      </c>
      <c r="B42" s="100">
        <v>117.14</v>
      </c>
      <c r="C42" s="92">
        <v>116.08</v>
      </c>
      <c r="D42" s="92">
        <v>114.33</v>
      </c>
      <c r="E42" s="92">
        <v>114.33</v>
      </c>
      <c r="F42" s="92">
        <v>114.33</v>
      </c>
      <c r="G42" s="92">
        <v>105.07</v>
      </c>
      <c r="H42" s="92">
        <v>101.05</v>
      </c>
      <c r="I42" s="92">
        <v>88.34</v>
      </c>
      <c r="J42" s="92">
        <v>76.14</v>
      </c>
      <c r="K42" s="92">
        <v>68.86999999999999</v>
      </c>
      <c r="L42" s="92">
        <v>64.94</v>
      </c>
      <c r="M42" s="92">
        <v>64.94</v>
      </c>
      <c r="N42" s="92">
        <v>50.150000000000006</v>
      </c>
      <c r="O42" s="92">
        <v>65.070000000000007</v>
      </c>
      <c r="P42" s="92">
        <v>67.48</v>
      </c>
      <c r="Q42" s="92">
        <v>90.410000000000011</v>
      </c>
      <c r="R42" s="92">
        <v>99.660000000000011</v>
      </c>
      <c r="S42" s="92">
        <v>99.660000000000011</v>
      </c>
      <c r="T42" s="92">
        <v>122.26</v>
      </c>
      <c r="U42" s="92">
        <v>155.35000000000002</v>
      </c>
      <c r="V42" s="92">
        <v>191.07999999999998</v>
      </c>
      <c r="W42" s="92">
        <v>215.64</v>
      </c>
      <c r="X42" s="92">
        <v>249.09999999999997</v>
      </c>
      <c r="Y42" s="92">
        <v>258.42999999999995</v>
      </c>
      <c r="Z42" s="92">
        <v>267.61999999999995</v>
      </c>
      <c r="AA42" s="101">
        <v>268.45999999999998</v>
      </c>
      <c r="AB42" s="100">
        <v>92.69</v>
      </c>
      <c r="AC42" s="92">
        <v>110.47</v>
      </c>
      <c r="AD42" s="92">
        <v>126.79999999999998</v>
      </c>
      <c r="AE42" s="92">
        <v>147.05000000000001</v>
      </c>
      <c r="AF42" s="92">
        <v>150.71999999999997</v>
      </c>
      <c r="AG42" s="92">
        <v>198.86</v>
      </c>
      <c r="AH42" s="92">
        <v>198.86</v>
      </c>
      <c r="AI42" s="92">
        <v>191.51999999999998</v>
      </c>
      <c r="AJ42" s="101">
        <v>250.24</v>
      </c>
      <c r="AK42" s="100">
        <v>36.200000000000003</v>
      </c>
      <c r="AL42" s="92">
        <v>23.990000000000002</v>
      </c>
      <c r="AM42" s="92">
        <v>12.870000000000005</v>
      </c>
      <c r="AN42" s="92">
        <v>0</v>
      </c>
      <c r="AO42" s="92">
        <v>12.329999999999998</v>
      </c>
      <c r="AP42" s="92">
        <v>35.17</v>
      </c>
      <c r="AQ42" s="92">
        <v>50.97</v>
      </c>
      <c r="AR42" s="92">
        <v>70.23</v>
      </c>
      <c r="AS42" s="92">
        <v>91.49</v>
      </c>
      <c r="AT42" s="133"/>
      <c r="AU42" s="100">
        <v>32.5</v>
      </c>
      <c r="AV42" s="92">
        <v>42.54</v>
      </c>
      <c r="AW42" s="92">
        <v>68.97</v>
      </c>
      <c r="AX42" s="92">
        <v>87.27000000000001</v>
      </c>
      <c r="AY42" s="92">
        <v>104.92</v>
      </c>
      <c r="AZ42" s="92">
        <v>122.54</v>
      </c>
      <c r="BA42" s="92">
        <v>129.45999999999998</v>
      </c>
      <c r="BB42" s="92">
        <v>146.99</v>
      </c>
      <c r="BC42" s="101">
        <v>155.23000000000002</v>
      </c>
      <c r="BD42" s="100">
        <v>234.07</v>
      </c>
      <c r="BE42" s="92">
        <v>247.45999999999998</v>
      </c>
      <c r="BF42" s="92">
        <v>257.86</v>
      </c>
      <c r="BG42" s="92">
        <v>281.02999999999997</v>
      </c>
      <c r="BH42" s="92">
        <v>298.23</v>
      </c>
      <c r="BI42" s="101">
        <v>315.60000000000002</v>
      </c>
      <c r="BJ42" s="100">
        <v>90.410000000000011</v>
      </c>
      <c r="BK42" s="92">
        <v>106.58000000000001</v>
      </c>
      <c r="BL42" s="92">
        <v>122.59</v>
      </c>
      <c r="BM42" s="92">
        <v>137.73000000000002</v>
      </c>
      <c r="BN42" s="92">
        <v>158.65</v>
      </c>
      <c r="BO42" s="101">
        <v>166.07</v>
      </c>
      <c r="BP42" s="138"/>
      <c r="BQ42" s="139"/>
      <c r="BR42" s="139"/>
      <c r="BS42" s="139"/>
      <c r="BT42" s="139"/>
      <c r="BU42" s="140">
        <v>172.3</v>
      </c>
      <c r="BV42" s="140">
        <v>184.05</v>
      </c>
      <c r="BW42" s="140">
        <v>190.94000000000003</v>
      </c>
      <c r="BX42" s="140"/>
      <c r="BY42" s="140"/>
      <c r="BZ42" s="140"/>
      <c r="CA42" s="140">
        <v>230.59000000000003</v>
      </c>
      <c r="CB42" s="140">
        <v>259.04000000000002</v>
      </c>
      <c r="CC42" s="140"/>
      <c r="CD42" s="141"/>
      <c r="CE42" s="100"/>
      <c r="CF42" s="92"/>
      <c r="CG42" s="92"/>
      <c r="CH42" s="92"/>
      <c r="CI42" s="92">
        <v>219.66</v>
      </c>
      <c r="CJ42" s="92">
        <v>211.26</v>
      </c>
      <c r="CK42" s="92">
        <v>174.84</v>
      </c>
      <c r="CL42" s="92"/>
      <c r="CM42" s="92"/>
      <c r="CN42" s="92">
        <v>158.75</v>
      </c>
      <c r="CO42" s="92">
        <v>151.49</v>
      </c>
      <c r="CP42" s="92"/>
      <c r="CQ42" s="92"/>
      <c r="CR42" s="92">
        <v>138.22999999999999</v>
      </c>
      <c r="CS42" s="92"/>
      <c r="CT42" s="92">
        <v>132.6</v>
      </c>
      <c r="CU42" s="92">
        <v>136.99</v>
      </c>
      <c r="CV42" s="92"/>
      <c r="CW42" s="92"/>
      <c r="CX42" s="92">
        <v>131.36000000000001</v>
      </c>
      <c r="CY42" s="92"/>
      <c r="CZ42" s="92"/>
      <c r="DA42" s="92">
        <v>128.57</v>
      </c>
      <c r="DB42" s="92">
        <v>127.59</v>
      </c>
      <c r="DC42" s="92">
        <v>125.66</v>
      </c>
      <c r="DD42" s="92">
        <v>124.89</v>
      </c>
      <c r="DE42" s="92">
        <v>123.74</v>
      </c>
      <c r="DF42" s="92">
        <v>124.94999999999999</v>
      </c>
      <c r="DG42" s="92">
        <v>125.36999999999999</v>
      </c>
      <c r="DH42" s="92">
        <v>126.27</v>
      </c>
      <c r="DI42" s="92">
        <v>127.19</v>
      </c>
      <c r="DJ42" s="92"/>
      <c r="DK42" s="92"/>
      <c r="DL42" s="92">
        <v>130.6</v>
      </c>
      <c r="DM42" s="92"/>
      <c r="DN42" s="92"/>
      <c r="DO42" s="92"/>
      <c r="DP42" s="92">
        <v>135.26</v>
      </c>
      <c r="DQ42" s="92"/>
      <c r="DR42" s="92"/>
      <c r="DS42" s="92">
        <v>138.33000000000001</v>
      </c>
      <c r="DT42" s="92"/>
      <c r="DU42" s="92"/>
      <c r="DV42" s="92">
        <v>147.44</v>
      </c>
      <c r="DW42" s="92">
        <v>155.18</v>
      </c>
      <c r="DX42" s="92">
        <v>173.19</v>
      </c>
      <c r="DY42" s="92">
        <v>187.75</v>
      </c>
      <c r="DZ42" s="92">
        <v>206.66</v>
      </c>
      <c r="EA42" s="92">
        <v>223.56</v>
      </c>
      <c r="EB42" s="92">
        <v>252.45</v>
      </c>
      <c r="EC42" s="92">
        <v>276.88</v>
      </c>
      <c r="ED42" s="92">
        <v>287.2</v>
      </c>
      <c r="EE42" s="101">
        <v>291.89999999999998</v>
      </c>
      <c r="EF42" s="100">
        <v>124.47</v>
      </c>
      <c r="EG42" s="126"/>
      <c r="EH42" s="126"/>
      <c r="EI42" s="92">
        <v>121.47</v>
      </c>
      <c r="EJ42" s="92">
        <v>120.36</v>
      </c>
      <c r="EK42" s="92"/>
      <c r="EL42" s="92"/>
      <c r="EM42" s="92"/>
      <c r="EN42" s="92"/>
      <c r="EO42" s="92"/>
      <c r="EP42" s="92">
        <v>139.94999999999999</v>
      </c>
      <c r="EQ42" s="92"/>
      <c r="ER42" s="92">
        <v>147.19</v>
      </c>
      <c r="ES42" s="92"/>
      <c r="ET42" s="92"/>
      <c r="EU42" s="92">
        <v>152.5</v>
      </c>
      <c r="EV42" s="92"/>
      <c r="EW42" s="92">
        <v>171.17</v>
      </c>
      <c r="EX42" s="92">
        <v>195.68</v>
      </c>
      <c r="EY42" s="92">
        <v>209.32999999999998</v>
      </c>
      <c r="EZ42" s="92">
        <v>237.39</v>
      </c>
      <c r="FA42" s="92">
        <v>251.27999999999997</v>
      </c>
      <c r="FB42" s="92">
        <v>269.02999999999997</v>
      </c>
      <c r="FC42" s="92">
        <v>285.88</v>
      </c>
      <c r="FD42" s="92">
        <v>299.56</v>
      </c>
      <c r="FE42" s="101">
        <v>344.49</v>
      </c>
      <c r="FF42" s="21"/>
      <c r="FG42" s="21"/>
      <c r="FH42" s="21"/>
      <c r="FI42" s="21"/>
      <c r="FJ42" s="21"/>
      <c r="FK42" s="21"/>
      <c r="FL42" s="21"/>
      <c r="FM42" s="21"/>
      <c r="FN42" s="21"/>
      <c r="FO42" s="21"/>
      <c r="FP42" s="21"/>
      <c r="FQ42" s="21"/>
      <c r="FR42" s="21"/>
      <c r="FS42" s="21"/>
      <c r="FT42" s="21"/>
      <c r="FU42" s="21"/>
      <c r="FV42" s="21"/>
      <c r="FW42" s="21"/>
      <c r="FX42" s="21"/>
      <c r="FY42" s="21"/>
      <c r="FZ42" s="21"/>
      <c r="GA42" s="21"/>
      <c r="GB42" s="21"/>
      <c r="GC42" s="21"/>
      <c r="GD42" s="21"/>
      <c r="GE42" s="21"/>
      <c r="GF42" s="21"/>
    </row>
    <row r="43" spans="1:188" s="187" customFormat="1" ht="15" customHeight="1" x14ac:dyDescent="0.25">
      <c r="A43" s="188" t="s">
        <v>18342</v>
      </c>
      <c r="B43" s="100">
        <v>129.47</v>
      </c>
      <c r="C43" s="92">
        <v>128.41</v>
      </c>
      <c r="D43" s="92">
        <v>126.66</v>
      </c>
      <c r="E43" s="92">
        <v>126.66</v>
      </c>
      <c r="F43" s="92">
        <v>126.66</v>
      </c>
      <c r="G43" s="92">
        <v>117.39999999999999</v>
      </c>
      <c r="H43" s="92">
        <v>113.38</v>
      </c>
      <c r="I43" s="92">
        <v>100.67</v>
      </c>
      <c r="J43" s="92">
        <v>88.47</v>
      </c>
      <c r="K43" s="92">
        <v>81.199999999999989</v>
      </c>
      <c r="L43" s="92">
        <v>77.27</v>
      </c>
      <c r="M43" s="92">
        <v>77.27</v>
      </c>
      <c r="N43" s="92">
        <v>62.480000000000004</v>
      </c>
      <c r="O43" s="92">
        <v>77.400000000000006</v>
      </c>
      <c r="P43" s="92">
        <v>79.81</v>
      </c>
      <c r="Q43" s="92">
        <v>102.74000000000001</v>
      </c>
      <c r="R43" s="92">
        <v>111.99000000000001</v>
      </c>
      <c r="S43" s="92">
        <v>111.99000000000001</v>
      </c>
      <c r="T43" s="92">
        <v>134.59</v>
      </c>
      <c r="U43" s="92">
        <v>167.68</v>
      </c>
      <c r="V43" s="92">
        <v>203.41</v>
      </c>
      <c r="W43" s="92">
        <v>227.97</v>
      </c>
      <c r="X43" s="92">
        <v>261.42999999999995</v>
      </c>
      <c r="Y43" s="92">
        <v>270.76</v>
      </c>
      <c r="Z43" s="92">
        <v>279.94999999999993</v>
      </c>
      <c r="AA43" s="101">
        <v>280.78999999999996</v>
      </c>
      <c r="AB43" s="100">
        <v>105.01999999999998</v>
      </c>
      <c r="AC43" s="92">
        <v>122.79999999999998</v>
      </c>
      <c r="AD43" s="92">
        <v>139.13</v>
      </c>
      <c r="AE43" s="92">
        <v>159.38</v>
      </c>
      <c r="AF43" s="92">
        <v>163.04999999999998</v>
      </c>
      <c r="AG43" s="92">
        <v>211.19</v>
      </c>
      <c r="AH43" s="92">
        <v>211.19</v>
      </c>
      <c r="AI43" s="92">
        <v>203.85</v>
      </c>
      <c r="AJ43" s="101">
        <v>262.57</v>
      </c>
      <c r="AK43" s="100">
        <v>48.53</v>
      </c>
      <c r="AL43" s="92">
        <v>36.32</v>
      </c>
      <c r="AM43" s="92">
        <v>25.200000000000003</v>
      </c>
      <c r="AN43" s="92">
        <v>12.329999999999998</v>
      </c>
      <c r="AO43" s="92">
        <v>0</v>
      </c>
      <c r="AP43" s="92">
        <v>22.840000000000003</v>
      </c>
      <c r="AQ43" s="92">
        <v>38.64</v>
      </c>
      <c r="AR43" s="92">
        <v>57.900000000000006</v>
      </c>
      <c r="AS43" s="92">
        <v>79.16</v>
      </c>
      <c r="AT43" s="133"/>
      <c r="AU43" s="100">
        <v>20.170000000000002</v>
      </c>
      <c r="AV43" s="92">
        <v>30.21</v>
      </c>
      <c r="AW43" s="92">
        <v>56.64</v>
      </c>
      <c r="AX43" s="92">
        <v>74.94</v>
      </c>
      <c r="AY43" s="92">
        <v>92.59</v>
      </c>
      <c r="AZ43" s="92">
        <v>110.21000000000001</v>
      </c>
      <c r="BA43" s="92">
        <v>117.13</v>
      </c>
      <c r="BB43" s="92">
        <v>134.66</v>
      </c>
      <c r="BC43" s="101">
        <v>142.9</v>
      </c>
      <c r="BD43" s="100">
        <v>246.4</v>
      </c>
      <c r="BE43" s="92">
        <v>259.79000000000002</v>
      </c>
      <c r="BF43" s="92">
        <v>270.19</v>
      </c>
      <c r="BG43" s="92">
        <v>293.36</v>
      </c>
      <c r="BH43" s="92">
        <v>310.56</v>
      </c>
      <c r="BI43" s="101">
        <v>327.93</v>
      </c>
      <c r="BJ43" s="100">
        <v>102.74000000000001</v>
      </c>
      <c r="BK43" s="92">
        <v>118.91000000000001</v>
      </c>
      <c r="BL43" s="92">
        <v>134.92000000000002</v>
      </c>
      <c r="BM43" s="92">
        <v>150.06</v>
      </c>
      <c r="BN43" s="92">
        <v>170.98000000000002</v>
      </c>
      <c r="BO43" s="101">
        <v>178.4</v>
      </c>
      <c r="BP43" s="138"/>
      <c r="BQ43" s="139"/>
      <c r="BR43" s="139"/>
      <c r="BS43" s="139"/>
      <c r="BT43" s="139"/>
      <c r="BU43" s="140">
        <v>184.63</v>
      </c>
      <c r="BV43" s="140">
        <v>196.38</v>
      </c>
      <c r="BW43" s="140">
        <v>203.27</v>
      </c>
      <c r="BX43" s="140"/>
      <c r="BY43" s="140"/>
      <c r="BZ43" s="140"/>
      <c r="CA43" s="140">
        <v>242.92000000000002</v>
      </c>
      <c r="CB43" s="140">
        <v>271.37</v>
      </c>
      <c r="CC43" s="140"/>
      <c r="CD43" s="141"/>
      <c r="CE43" s="100"/>
      <c r="CF43" s="92"/>
      <c r="CG43" s="92"/>
      <c r="CH43" s="92"/>
      <c r="CI43" s="92">
        <v>231.99</v>
      </c>
      <c r="CJ43" s="92">
        <v>223.58999999999997</v>
      </c>
      <c r="CK43" s="92">
        <v>187.17000000000002</v>
      </c>
      <c r="CL43" s="92"/>
      <c r="CM43" s="92"/>
      <c r="CN43" s="92">
        <v>171.07999999999998</v>
      </c>
      <c r="CO43" s="92">
        <v>163.82</v>
      </c>
      <c r="CP43" s="92"/>
      <c r="CQ43" s="92"/>
      <c r="CR43" s="92">
        <v>150.56</v>
      </c>
      <c r="CS43" s="92"/>
      <c r="CT43" s="92">
        <v>144.93</v>
      </c>
      <c r="CU43" s="92">
        <v>149.32</v>
      </c>
      <c r="CV43" s="92"/>
      <c r="CW43" s="92"/>
      <c r="CX43" s="92">
        <v>143.69</v>
      </c>
      <c r="CY43" s="92"/>
      <c r="CZ43" s="92"/>
      <c r="DA43" s="92">
        <v>140.9</v>
      </c>
      <c r="DB43" s="92">
        <v>139.92000000000002</v>
      </c>
      <c r="DC43" s="92">
        <v>137.99</v>
      </c>
      <c r="DD43" s="92">
        <v>137.22</v>
      </c>
      <c r="DE43" s="92">
        <v>136.07</v>
      </c>
      <c r="DF43" s="92">
        <v>137.28</v>
      </c>
      <c r="DG43" s="92">
        <v>137.69999999999999</v>
      </c>
      <c r="DH43" s="92">
        <v>138.6</v>
      </c>
      <c r="DI43" s="92">
        <v>139.52000000000001</v>
      </c>
      <c r="DJ43" s="92"/>
      <c r="DK43" s="92"/>
      <c r="DL43" s="92">
        <v>142.93</v>
      </c>
      <c r="DM43" s="92"/>
      <c r="DN43" s="92"/>
      <c r="DO43" s="92"/>
      <c r="DP43" s="92">
        <v>147.59</v>
      </c>
      <c r="DQ43" s="92"/>
      <c r="DR43" s="92"/>
      <c r="DS43" s="92">
        <v>150.66</v>
      </c>
      <c r="DT43" s="92"/>
      <c r="DU43" s="92"/>
      <c r="DV43" s="92">
        <v>159.77000000000001</v>
      </c>
      <c r="DW43" s="92">
        <v>167.51</v>
      </c>
      <c r="DX43" s="92">
        <v>185.51999999999998</v>
      </c>
      <c r="DY43" s="92">
        <v>200.07999999999998</v>
      </c>
      <c r="DZ43" s="92">
        <v>218.99</v>
      </c>
      <c r="EA43" s="92">
        <v>235.89</v>
      </c>
      <c r="EB43" s="92">
        <v>264.77999999999997</v>
      </c>
      <c r="EC43" s="92">
        <v>289.20999999999998</v>
      </c>
      <c r="ED43" s="92">
        <v>299.52999999999997</v>
      </c>
      <c r="EE43" s="101">
        <v>304.22999999999996</v>
      </c>
      <c r="EF43" s="100">
        <v>136.80000000000001</v>
      </c>
      <c r="EG43" s="126"/>
      <c r="EH43" s="126"/>
      <c r="EI43" s="92">
        <v>133.79999999999998</v>
      </c>
      <c r="EJ43" s="92">
        <v>132.69</v>
      </c>
      <c r="EK43" s="92"/>
      <c r="EL43" s="92"/>
      <c r="EM43" s="92"/>
      <c r="EN43" s="92"/>
      <c r="EO43" s="92"/>
      <c r="EP43" s="92">
        <v>152.28</v>
      </c>
      <c r="EQ43" s="92"/>
      <c r="ER43" s="92">
        <v>159.51999999999998</v>
      </c>
      <c r="ES43" s="92"/>
      <c r="ET43" s="92"/>
      <c r="EU43" s="92">
        <v>164.82999999999998</v>
      </c>
      <c r="EV43" s="92"/>
      <c r="EW43" s="92">
        <v>183.5</v>
      </c>
      <c r="EX43" s="92">
        <v>208.01</v>
      </c>
      <c r="EY43" s="92">
        <v>221.65999999999997</v>
      </c>
      <c r="EZ43" s="92">
        <v>249.71999999999997</v>
      </c>
      <c r="FA43" s="92">
        <v>263.61</v>
      </c>
      <c r="FB43" s="92">
        <v>281.36</v>
      </c>
      <c r="FC43" s="92">
        <v>298.20999999999998</v>
      </c>
      <c r="FD43" s="92">
        <v>311.89</v>
      </c>
      <c r="FE43" s="101">
        <v>356.82</v>
      </c>
      <c r="FF43" s="21"/>
      <c r="FG43" s="21"/>
      <c r="FH43" s="21"/>
      <c r="FI43" s="21"/>
      <c r="FJ43" s="21"/>
      <c r="FK43" s="21"/>
      <c r="FL43" s="21"/>
      <c r="FM43" s="21"/>
      <c r="FN43" s="21"/>
      <c r="FO43" s="21"/>
      <c r="FP43" s="21"/>
      <c r="FQ43" s="21"/>
      <c r="FR43" s="21"/>
      <c r="FS43" s="21"/>
      <c r="FT43" s="21"/>
      <c r="FU43" s="21"/>
      <c r="FV43" s="21"/>
      <c r="FW43" s="21"/>
      <c r="FX43" s="21"/>
      <c r="FY43" s="21"/>
      <c r="FZ43" s="21"/>
      <c r="GA43" s="21"/>
      <c r="GB43" s="21"/>
      <c r="GC43" s="21"/>
      <c r="GD43" s="21"/>
      <c r="GE43" s="21"/>
      <c r="GF43" s="21"/>
    </row>
    <row r="44" spans="1:188" s="187" customFormat="1" ht="15" customHeight="1" x14ac:dyDescent="0.25">
      <c r="A44" s="188" t="s">
        <v>18343</v>
      </c>
      <c r="B44" s="100">
        <v>152.31</v>
      </c>
      <c r="C44" s="92">
        <v>151.25</v>
      </c>
      <c r="D44" s="92">
        <v>149.5</v>
      </c>
      <c r="E44" s="92">
        <v>149.5</v>
      </c>
      <c r="F44" s="92">
        <v>149.5</v>
      </c>
      <c r="G44" s="92">
        <v>140.24</v>
      </c>
      <c r="H44" s="92">
        <v>136.22</v>
      </c>
      <c r="I44" s="92">
        <v>123.51</v>
      </c>
      <c r="J44" s="92">
        <v>111.31</v>
      </c>
      <c r="K44" s="92">
        <v>104.03999999999999</v>
      </c>
      <c r="L44" s="92">
        <v>100.11</v>
      </c>
      <c r="M44" s="92">
        <v>100.11</v>
      </c>
      <c r="N44" s="92">
        <v>85.320000000000007</v>
      </c>
      <c r="O44" s="92">
        <v>100.24000000000001</v>
      </c>
      <c r="P44" s="92">
        <v>102.65</v>
      </c>
      <c r="Q44" s="92">
        <v>125.58000000000001</v>
      </c>
      <c r="R44" s="92">
        <v>134.83000000000001</v>
      </c>
      <c r="S44" s="92">
        <v>134.83000000000001</v>
      </c>
      <c r="T44" s="92">
        <v>157.43</v>
      </c>
      <c r="U44" s="92">
        <v>190.52</v>
      </c>
      <c r="V44" s="92">
        <v>226.25</v>
      </c>
      <c r="W44" s="92">
        <v>250.81</v>
      </c>
      <c r="X44" s="92">
        <v>284.27</v>
      </c>
      <c r="Y44" s="92">
        <v>293.59999999999997</v>
      </c>
      <c r="Z44" s="92">
        <v>302.78999999999996</v>
      </c>
      <c r="AA44" s="101">
        <v>303.63</v>
      </c>
      <c r="AB44" s="100">
        <v>127.85999999999999</v>
      </c>
      <c r="AC44" s="92">
        <v>145.63999999999999</v>
      </c>
      <c r="AD44" s="92">
        <v>161.97</v>
      </c>
      <c r="AE44" s="92">
        <v>182.22</v>
      </c>
      <c r="AF44" s="92">
        <v>185.89</v>
      </c>
      <c r="AG44" s="92">
        <v>234.03</v>
      </c>
      <c r="AH44" s="92">
        <v>234.03</v>
      </c>
      <c r="AI44" s="92">
        <v>226.69</v>
      </c>
      <c r="AJ44" s="101">
        <v>285.41000000000003</v>
      </c>
      <c r="AK44" s="100">
        <v>71.37</v>
      </c>
      <c r="AL44" s="92">
        <v>59.160000000000004</v>
      </c>
      <c r="AM44" s="92">
        <v>48.040000000000006</v>
      </c>
      <c r="AN44" s="92">
        <v>35.17</v>
      </c>
      <c r="AO44" s="92">
        <v>22.840000000000003</v>
      </c>
      <c r="AP44" s="92">
        <v>0</v>
      </c>
      <c r="AQ44" s="92">
        <v>15.799999999999997</v>
      </c>
      <c r="AR44" s="92">
        <v>35.06</v>
      </c>
      <c r="AS44" s="92">
        <v>56.319999999999993</v>
      </c>
      <c r="AT44" s="133"/>
      <c r="AU44" s="100">
        <v>43.010000000000005</v>
      </c>
      <c r="AV44" s="92">
        <v>53.050000000000004</v>
      </c>
      <c r="AW44" s="92">
        <v>79.48</v>
      </c>
      <c r="AX44" s="92">
        <v>97.78</v>
      </c>
      <c r="AY44" s="92">
        <v>115.43</v>
      </c>
      <c r="AZ44" s="92">
        <v>133.05000000000001</v>
      </c>
      <c r="BA44" s="92">
        <v>139.97</v>
      </c>
      <c r="BB44" s="92">
        <v>157.5</v>
      </c>
      <c r="BC44" s="101">
        <v>165.74</v>
      </c>
      <c r="BD44" s="100">
        <v>269.24</v>
      </c>
      <c r="BE44" s="92">
        <v>282.63</v>
      </c>
      <c r="BF44" s="92">
        <v>293.02999999999997</v>
      </c>
      <c r="BG44" s="92">
        <v>316.2</v>
      </c>
      <c r="BH44" s="92">
        <v>333.4</v>
      </c>
      <c r="BI44" s="101">
        <v>350.77</v>
      </c>
      <c r="BJ44" s="100">
        <v>125.58000000000001</v>
      </c>
      <c r="BK44" s="92">
        <v>141.75</v>
      </c>
      <c r="BL44" s="92">
        <v>157.76000000000002</v>
      </c>
      <c r="BM44" s="92">
        <v>172.9</v>
      </c>
      <c r="BN44" s="92">
        <v>193.82</v>
      </c>
      <c r="BO44" s="101">
        <v>201.24</v>
      </c>
      <c r="BP44" s="138"/>
      <c r="BQ44" s="139"/>
      <c r="BR44" s="139"/>
      <c r="BS44" s="139"/>
      <c r="BT44" s="139"/>
      <c r="BU44" s="140">
        <v>207.47</v>
      </c>
      <c r="BV44" s="140">
        <v>219.22</v>
      </c>
      <c r="BW44" s="140">
        <v>226.11</v>
      </c>
      <c r="BX44" s="140"/>
      <c r="BY44" s="140"/>
      <c r="BZ44" s="140"/>
      <c r="CA44" s="140">
        <v>265.76</v>
      </c>
      <c r="CB44" s="140">
        <v>294.21000000000004</v>
      </c>
      <c r="CC44" s="140"/>
      <c r="CD44" s="141"/>
      <c r="CE44" s="100"/>
      <c r="CF44" s="92"/>
      <c r="CG44" s="92"/>
      <c r="CH44" s="92"/>
      <c r="CI44" s="92">
        <v>254.82999999999998</v>
      </c>
      <c r="CJ44" s="92">
        <v>246.43</v>
      </c>
      <c r="CK44" s="92">
        <v>210.01</v>
      </c>
      <c r="CL44" s="92"/>
      <c r="CM44" s="92"/>
      <c r="CN44" s="92">
        <v>193.92000000000002</v>
      </c>
      <c r="CO44" s="92">
        <v>186.66</v>
      </c>
      <c r="CP44" s="92"/>
      <c r="CQ44" s="92"/>
      <c r="CR44" s="92">
        <v>173.4</v>
      </c>
      <c r="CS44" s="92"/>
      <c r="CT44" s="92">
        <v>167.77</v>
      </c>
      <c r="CU44" s="92">
        <v>172.16</v>
      </c>
      <c r="CV44" s="92"/>
      <c r="CW44" s="92"/>
      <c r="CX44" s="92">
        <v>166.53</v>
      </c>
      <c r="CY44" s="92"/>
      <c r="CZ44" s="92"/>
      <c r="DA44" s="92">
        <v>163.74</v>
      </c>
      <c r="DB44" s="92">
        <v>162.76000000000002</v>
      </c>
      <c r="DC44" s="92">
        <v>160.83000000000001</v>
      </c>
      <c r="DD44" s="92">
        <v>160.06</v>
      </c>
      <c r="DE44" s="92">
        <v>158.91</v>
      </c>
      <c r="DF44" s="92">
        <v>160.12</v>
      </c>
      <c r="DG44" s="92">
        <v>160.54</v>
      </c>
      <c r="DH44" s="92">
        <v>161.44</v>
      </c>
      <c r="DI44" s="92">
        <v>162.36000000000001</v>
      </c>
      <c r="DJ44" s="92"/>
      <c r="DK44" s="92"/>
      <c r="DL44" s="92">
        <v>165.77</v>
      </c>
      <c r="DM44" s="92"/>
      <c r="DN44" s="92"/>
      <c r="DO44" s="92"/>
      <c r="DP44" s="92">
        <v>170.43</v>
      </c>
      <c r="DQ44" s="92"/>
      <c r="DR44" s="92"/>
      <c r="DS44" s="92">
        <v>173.5</v>
      </c>
      <c r="DT44" s="92"/>
      <c r="DU44" s="92"/>
      <c r="DV44" s="92">
        <v>182.61</v>
      </c>
      <c r="DW44" s="92">
        <v>190.35</v>
      </c>
      <c r="DX44" s="92">
        <v>208.36</v>
      </c>
      <c r="DY44" s="92">
        <v>222.92000000000002</v>
      </c>
      <c r="DZ44" s="92">
        <v>241.82999999999998</v>
      </c>
      <c r="EA44" s="92">
        <v>258.73</v>
      </c>
      <c r="EB44" s="92">
        <v>287.62</v>
      </c>
      <c r="EC44" s="92">
        <v>312.04999999999995</v>
      </c>
      <c r="ED44" s="92">
        <v>322.37</v>
      </c>
      <c r="EE44" s="101">
        <v>327.06999999999994</v>
      </c>
      <c r="EF44" s="100">
        <v>159.63999999999999</v>
      </c>
      <c r="EG44" s="126"/>
      <c r="EH44" s="126"/>
      <c r="EI44" s="92">
        <v>156.63999999999999</v>
      </c>
      <c r="EJ44" s="92">
        <v>155.53</v>
      </c>
      <c r="EK44" s="92"/>
      <c r="EL44" s="92"/>
      <c r="EM44" s="92"/>
      <c r="EN44" s="92"/>
      <c r="EO44" s="92"/>
      <c r="EP44" s="92">
        <v>175.12</v>
      </c>
      <c r="EQ44" s="92"/>
      <c r="ER44" s="92">
        <v>182.35999999999999</v>
      </c>
      <c r="ES44" s="92"/>
      <c r="ET44" s="92"/>
      <c r="EU44" s="92">
        <v>187.67</v>
      </c>
      <c r="EV44" s="92"/>
      <c r="EW44" s="92">
        <v>206.34</v>
      </c>
      <c r="EX44" s="92">
        <v>230.85</v>
      </c>
      <c r="EY44" s="92">
        <v>244.5</v>
      </c>
      <c r="EZ44" s="92">
        <v>272.56</v>
      </c>
      <c r="FA44" s="92">
        <v>286.45</v>
      </c>
      <c r="FB44" s="92">
        <v>304.2</v>
      </c>
      <c r="FC44" s="92">
        <v>321.04999999999995</v>
      </c>
      <c r="FD44" s="92">
        <v>334.73</v>
      </c>
      <c r="FE44" s="101">
        <v>379.65999999999997</v>
      </c>
      <c r="FF44" s="21"/>
      <c r="FG44" s="21"/>
      <c r="FH44" s="21"/>
      <c r="FI44" s="21"/>
      <c r="FJ44" s="21"/>
      <c r="FK44" s="21"/>
      <c r="FL44" s="21"/>
      <c r="FM44" s="21"/>
      <c r="FN44" s="21"/>
      <c r="FO44" s="21"/>
      <c r="FP44" s="21"/>
      <c r="FQ44" s="21"/>
      <c r="FR44" s="21"/>
      <c r="FS44" s="21"/>
      <c r="FT44" s="21"/>
      <c r="FU44" s="21"/>
      <c r="FV44" s="21"/>
      <c r="FW44" s="21"/>
      <c r="FX44" s="21"/>
      <c r="FY44" s="21"/>
      <c r="FZ44" s="21"/>
      <c r="GA44" s="21"/>
      <c r="GB44" s="21"/>
      <c r="GC44" s="21"/>
      <c r="GD44" s="21"/>
      <c r="GE44" s="21"/>
      <c r="GF44" s="21"/>
    </row>
    <row r="45" spans="1:188" s="187" customFormat="1" ht="15" customHeight="1" x14ac:dyDescent="0.25">
      <c r="A45" s="188" t="s">
        <v>18344</v>
      </c>
      <c r="B45" s="100">
        <v>168.11</v>
      </c>
      <c r="C45" s="92">
        <v>167.05</v>
      </c>
      <c r="D45" s="92">
        <v>165.3</v>
      </c>
      <c r="E45" s="92">
        <v>165.3</v>
      </c>
      <c r="F45" s="92">
        <v>165.3</v>
      </c>
      <c r="G45" s="92">
        <v>156.04</v>
      </c>
      <c r="H45" s="92">
        <v>152.01999999999998</v>
      </c>
      <c r="I45" s="92">
        <v>139.31</v>
      </c>
      <c r="J45" s="92">
        <v>127.11</v>
      </c>
      <c r="K45" s="92">
        <v>119.83999999999999</v>
      </c>
      <c r="L45" s="92">
        <v>115.91</v>
      </c>
      <c r="M45" s="92">
        <v>115.91</v>
      </c>
      <c r="N45" s="92">
        <v>101.12</v>
      </c>
      <c r="O45" s="92">
        <v>116.04</v>
      </c>
      <c r="P45" s="92">
        <v>118.45</v>
      </c>
      <c r="Q45" s="92">
        <v>141.38</v>
      </c>
      <c r="R45" s="92">
        <v>150.63</v>
      </c>
      <c r="S45" s="92">
        <v>150.63</v>
      </c>
      <c r="T45" s="92">
        <v>173.23000000000002</v>
      </c>
      <c r="U45" s="92">
        <v>206.32</v>
      </c>
      <c r="V45" s="92">
        <v>242.05</v>
      </c>
      <c r="W45" s="92">
        <v>266.61</v>
      </c>
      <c r="X45" s="92">
        <v>300.07</v>
      </c>
      <c r="Y45" s="92">
        <v>309.39999999999998</v>
      </c>
      <c r="Z45" s="92">
        <v>318.58999999999997</v>
      </c>
      <c r="AA45" s="101">
        <v>319.43</v>
      </c>
      <c r="AB45" s="100">
        <v>143.66</v>
      </c>
      <c r="AC45" s="92">
        <v>161.44</v>
      </c>
      <c r="AD45" s="92">
        <v>177.76999999999998</v>
      </c>
      <c r="AE45" s="92">
        <v>198.01999999999998</v>
      </c>
      <c r="AF45" s="92">
        <v>201.69</v>
      </c>
      <c r="AG45" s="92">
        <v>249.82999999999998</v>
      </c>
      <c r="AH45" s="92">
        <v>249.82999999999998</v>
      </c>
      <c r="AI45" s="92">
        <v>242.49</v>
      </c>
      <c r="AJ45" s="101">
        <v>301.20999999999998</v>
      </c>
      <c r="AK45" s="100">
        <v>87.17</v>
      </c>
      <c r="AL45" s="92">
        <v>74.960000000000008</v>
      </c>
      <c r="AM45" s="92">
        <v>63.84</v>
      </c>
      <c r="AN45" s="92">
        <v>50.97</v>
      </c>
      <c r="AO45" s="92">
        <v>38.64</v>
      </c>
      <c r="AP45" s="92">
        <v>15.799999999999997</v>
      </c>
      <c r="AQ45" s="92">
        <v>0</v>
      </c>
      <c r="AR45" s="92">
        <v>19.260000000000005</v>
      </c>
      <c r="AS45" s="92">
        <v>40.519999999999996</v>
      </c>
      <c r="AT45" s="133"/>
      <c r="AU45" s="100">
        <v>58.81</v>
      </c>
      <c r="AV45" s="92">
        <v>68.849999999999994</v>
      </c>
      <c r="AW45" s="92">
        <v>95.28</v>
      </c>
      <c r="AX45" s="92">
        <v>113.58000000000001</v>
      </c>
      <c r="AY45" s="92">
        <v>131.23000000000002</v>
      </c>
      <c r="AZ45" s="92">
        <v>148.85000000000002</v>
      </c>
      <c r="BA45" s="92">
        <v>155.76999999999998</v>
      </c>
      <c r="BB45" s="92">
        <v>173.3</v>
      </c>
      <c r="BC45" s="101">
        <v>181.54000000000002</v>
      </c>
      <c r="BD45" s="100">
        <v>285.04000000000002</v>
      </c>
      <c r="BE45" s="92">
        <v>298.43</v>
      </c>
      <c r="BF45" s="92">
        <v>308.83000000000004</v>
      </c>
      <c r="BG45" s="92">
        <v>332</v>
      </c>
      <c r="BH45" s="92">
        <v>349.20000000000005</v>
      </c>
      <c r="BI45" s="101">
        <v>366.57000000000005</v>
      </c>
      <c r="BJ45" s="100">
        <v>141.38</v>
      </c>
      <c r="BK45" s="92">
        <v>157.55000000000001</v>
      </c>
      <c r="BL45" s="92">
        <v>173.56</v>
      </c>
      <c r="BM45" s="92">
        <v>188.7</v>
      </c>
      <c r="BN45" s="92">
        <v>209.62</v>
      </c>
      <c r="BO45" s="101">
        <v>217.04</v>
      </c>
      <c r="BP45" s="138"/>
      <c r="BQ45" s="139"/>
      <c r="BR45" s="139"/>
      <c r="BS45" s="139"/>
      <c r="BT45" s="139"/>
      <c r="BU45" s="140">
        <v>223.26999999999998</v>
      </c>
      <c r="BV45" s="140">
        <v>235.01999999999998</v>
      </c>
      <c r="BW45" s="140">
        <v>241.91</v>
      </c>
      <c r="BX45" s="140"/>
      <c r="BY45" s="140"/>
      <c r="BZ45" s="140"/>
      <c r="CA45" s="140">
        <v>281.56</v>
      </c>
      <c r="CB45" s="140">
        <v>310.01</v>
      </c>
      <c r="CC45" s="140"/>
      <c r="CD45" s="141"/>
      <c r="CE45" s="100"/>
      <c r="CF45" s="92"/>
      <c r="CG45" s="92"/>
      <c r="CH45" s="92"/>
      <c r="CI45" s="92">
        <v>270.63</v>
      </c>
      <c r="CJ45" s="92">
        <v>262.23</v>
      </c>
      <c r="CK45" s="92">
        <v>225.81</v>
      </c>
      <c r="CL45" s="92"/>
      <c r="CM45" s="92"/>
      <c r="CN45" s="92">
        <v>209.72000000000003</v>
      </c>
      <c r="CO45" s="92">
        <v>202.46</v>
      </c>
      <c r="CP45" s="92"/>
      <c r="CQ45" s="92"/>
      <c r="CR45" s="92">
        <v>189.20000000000002</v>
      </c>
      <c r="CS45" s="92"/>
      <c r="CT45" s="92">
        <v>183.57000000000002</v>
      </c>
      <c r="CU45" s="92">
        <v>187.96</v>
      </c>
      <c r="CV45" s="92"/>
      <c r="CW45" s="92"/>
      <c r="CX45" s="92">
        <v>182.33</v>
      </c>
      <c r="CY45" s="92"/>
      <c r="CZ45" s="92"/>
      <c r="DA45" s="92">
        <v>179.54000000000002</v>
      </c>
      <c r="DB45" s="92">
        <v>178.56000000000003</v>
      </c>
      <c r="DC45" s="92">
        <v>176.63000000000002</v>
      </c>
      <c r="DD45" s="92">
        <v>175.86</v>
      </c>
      <c r="DE45" s="92">
        <v>174.71</v>
      </c>
      <c r="DF45" s="92">
        <v>175.92000000000002</v>
      </c>
      <c r="DG45" s="92">
        <v>176.34</v>
      </c>
      <c r="DH45" s="92">
        <v>177.24</v>
      </c>
      <c r="DI45" s="92">
        <v>178.16000000000003</v>
      </c>
      <c r="DJ45" s="92"/>
      <c r="DK45" s="92"/>
      <c r="DL45" s="92">
        <v>181.57000000000002</v>
      </c>
      <c r="DM45" s="92"/>
      <c r="DN45" s="92"/>
      <c r="DO45" s="92"/>
      <c r="DP45" s="92">
        <v>186.23000000000002</v>
      </c>
      <c r="DQ45" s="92"/>
      <c r="DR45" s="92"/>
      <c r="DS45" s="92">
        <v>189.3</v>
      </c>
      <c r="DT45" s="92"/>
      <c r="DU45" s="92"/>
      <c r="DV45" s="92">
        <v>198.41000000000003</v>
      </c>
      <c r="DW45" s="92">
        <v>206.15</v>
      </c>
      <c r="DX45" s="92">
        <v>224.16000000000003</v>
      </c>
      <c r="DY45" s="92">
        <v>238.72000000000003</v>
      </c>
      <c r="DZ45" s="92">
        <v>257.63</v>
      </c>
      <c r="EA45" s="92">
        <v>274.53000000000003</v>
      </c>
      <c r="EB45" s="92">
        <v>303.41999999999996</v>
      </c>
      <c r="EC45" s="92">
        <v>327.85</v>
      </c>
      <c r="ED45" s="92">
        <v>338.16999999999996</v>
      </c>
      <c r="EE45" s="101">
        <v>342.87</v>
      </c>
      <c r="EF45" s="100">
        <v>175.44</v>
      </c>
      <c r="EG45" s="126"/>
      <c r="EH45" s="126"/>
      <c r="EI45" s="92">
        <v>172.44</v>
      </c>
      <c r="EJ45" s="92">
        <v>171.33</v>
      </c>
      <c r="EK45" s="92"/>
      <c r="EL45" s="92"/>
      <c r="EM45" s="92"/>
      <c r="EN45" s="92"/>
      <c r="EO45" s="92"/>
      <c r="EP45" s="92">
        <v>190.92000000000002</v>
      </c>
      <c r="EQ45" s="92"/>
      <c r="ER45" s="92">
        <v>198.16</v>
      </c>
      <c r="ES45" s="92"/>
      <c r="ET45" s="92"/>
      <c r="EU45" s="92">
        <v>203.47</v>
      </c>
      <c r="EV45" s="92"/>
      <c r="EW45" s="92">
        <v>222.14000000000001</v>
      </c>
      <c r="EX45" s="92">
        <v>246.65</v>
      </c>
      <c r="EY45" s="92">
        <v>260.3</v>
      </c>
      <c r="EZ45" s="92">
        <v>288.36</v>
      </c>
      <c r="FA45" s="92">
        <v>302.25</v>
      </c>
      <c r="FB45" s="92">
        <v>320</v>
      </c>
      <c r="FC45" s="92">
        <v>336.85</v>
      </c>
      <c r="FD45" s="92">
        <v>350.53</v>
      </c>
      <c r="FE45" s="101">
        <v>395.46000000000004</v>
      </c>
      <c r="FF45" s="21"/>
      <c r="FG45" s="21"/>
      <c r="FH45" s="21"/>
      <c r="FI45" s="21"/>
      <c r="FJ45" s="21"/>
      <c r="FK45" s="21"/>
      <c r="FL45" s="21"/>
      <c r="FM45" s="21"/>
      <c r="FN45" s="21"/>
      <c r="FO45" s="21"/>
      <c r="FP45" s="21"/>
      <c r="FQ45" s="21"/>
      <c r="FR45" s="21"/>
      <c r="FS45" s="21"/>
      <c r="FT45" s="21"/>
      <c r="FU45" s="21"/>
      <c r="FV45" s="21"/>
      <c r="FW45" s="21"/>
      <c r="FX45" s="21"/>
      <c r="FY45" s="21"/>
      <c r="FZ45" s="21"/>
      <c r="GA45" s="21"/>
      <c r="GB45" s="21"/>
      <c r="GC45" s="21"/>
      <c r="GD45" s="21"/>
      <c r="GE45" s="21"/>
      <c r="GF45" s="21"/>
    </row>
    <row r="46" spans="1:188" s="187" customFormat="1" ht="15" customHeight="1" x14ac:dyDescent="0.25">
      <c r="A46" s="188" t="s">
        <v>18345</v>
      </c>
      <c r="B46" s="100">
        <v>187.37</v>
      </c>
      <c r="C46" s="92">
        <v>186.31</v>
      </c>
      <c r="D46" s="92">
        <v>184.56</v>
      </c>
      <c r="E46" s="92">
        <v>184.56</v>
      </c>
      <c r="F46" s="92">
        <v>184.56</v>
      </c>
      <c r="G46" s="92">
        <v>175.3</v>
      </c>
      <c r="H46" s="92">
        <v>171.28</v>
      </c>
      <c r="I46" s="92">
        <v>158.57</v>
      </c>
      <c r="J46" s="92">
        <v>146.37</v>
      </c>
      <c r="K46" s="92">
        <v>139.1</v>
      </c>
      <c r="L46" s="92">
        <v>135.16999999999999</v>
      </c>
      <c r="M46" s="92">
        <v>135.16999999999999</v>
      </c>
      <c r="N46" s="92">
        <v>120.38000000000001</v>
      </c>
      <c r="O46" s="92">
        <v>135.30000000000001</v>
      </c>
      <c r="P46" s="92">
        <v>137.71</v>
      </c>
      <c r="Q46" s="92">
        <v>160.64000000000001</v>
      </c>
      <c r="R46" s="92">
        <v>169.89000000000001</v>
      </c>
      <c r="S46" s="92">
        <v>169.89000000000001</v>
      </c>
      <c r="T46" s="92">
        <v>192.49</v>
      </c>
      <c r="U46" s="92">
        <v>225.58</v>
      </c>
      <c r="V46" s="92">
        <v>261.31</v>
      </c>
      <c r="W46" s="92">
        <v>285.87</v>
      </c>
      <c r="X46" s="92">
        <v>319.33</v>
      </c>
      <c r="Y46" s="92">
        <v>328.65999999999997</v>
      </c>
      <c r="Z46" s="92">
        <v>337.84999999999997</v>
      </c>
      <c r="AA46" s="101">
        <v>338.69</v>
      </c>
      <c r="AB46" s="100">
        <v>162.91999999999999</v>
      </c>
      <c r="AC46" s="92">
        <v>180.7</v>
      </c>
      <c r="AD46" s="92">
        <v>197.03</v>
      </c>
      <c r="AE46" s="92">
        <v>217.28</v>
      </c>
      <c r="AF46" s="92">
        <v>220.95</v>
      </c>
      <c r="AG46" s="92">
        <v>269.09000000000003</v>
      </c>
      <c r="AH46" s="92">
        <v>269.09000000000003</v>
      </c>
      <c r="AI46" s="92">
        <v>261.75</v>
      </c>
      <c r="AJ46" s="101">
        <v>320.47000000000003</v>
      </c>
      <c r="AK46" s="100">
        <v>106.43</v>
      </c>
      <c r="AL46" s="92">
        <v>94.22</v>
      </c>
      <c r="AM46" s="92">
        <v>83.100000000000009</v>
      </c>
      <c r="AN46" s="92">
        <v>70.23</v>
      </c>
      <c r="AO46" s="92">
        <v>57.900000000000006</v>
      </c>
      <c r="AP46" s="92">
        <v>35.06</v>
      </c>
      <c r="AQ46" s="92">
        <v>19.260000000000005</v>
      </c>
      <c r="AR46" s="92">
        <v>0</v>
      </c>
      <c r="AS46" s="92">
        <v>21.259999999999991</v>
      </c>
      <c r="AT46" s="133"/>
      <c r="AU46" s="100">
        <v>78.070000000000007</v>
      </c>
      <c r="AV46" s="92">
        <v>88.110000000000014</v>
      </c>
      <c r="AW46" s="92">
        <v>114.54</v>
      </c>
      <c r="AX46" s="92">
        <v>132.84</v>
      </c>
      <c r="AY46" s="92">
        <v>150.49</v>
      </c>
      <c r="AZ46" s="92">
        <v>168.11</v>
      </c>
      <c r="BA46" s="92">
        <v>175.03</v>
      </c>
      <c r="BB46" s="92">
        <v>192.56</v>
      </c>
      <c r="BC46" s="101">
        <v>200.8</v>
      </c>
      <c r="BD46" s="100">
        <v>304.3</v>
      </c>
      <c r="BE46" s="92">
        <v>317.69</v>
      </c>
      <c r="BF46" s="92">
        <v>328.09000000000003</v>
      </c>
      <c r="BG46" s="92">
        <v>351.26</v>
      </c>
      <c r="BH46" s="92">
        <v>368.46000000000004</v>
      </c>
      <c r="BI46" s="101">
        <v>385.83000000000004</v>
      </c>
      <c r="BJ46" s="100">
        <v>160.64000000000001</v>
      </c>
      <c r="BK46" s="92">
        <v>176.81</v>
      </c>
      <c r="BL46" s="92">
        <v>192.82000000000002</v>
      </c>
      <c r="BM46" s="92">
        <v>207.96</v>
      </c>
      <c r="BN46" s="92">
        <v>228.88</v>
      </c>
      <c r="BO46" s="101">
        <v>236.3</v>
      </c>
      <c r="BP46" s="138"/>
      <c r="BQ46" s="139"/>
      <c r="BR46" s="139"/>
      <c r="BS46" s="139"/>
      <c r="BT46" s="139"/>
      <c r="BU46" s="140">
        <v>242.53</v>
      </c>
      <c r="BV46" s="140">
        <v>254.28</v>
      </c>
      <c r="BW46" s="140">
        <v>261.17</v>
      </c>
      <c r="BX46" s="140"/>
      <c r="BY46" s="140"/>
      <c r="BZ46" s="140"/>
      <c r="CA46" s="140">
        <v>300.82</v>
      </c>
      <c r="CB46" s="140">
        <v>329.27</v>
      </c>
      <c r="CC46" s="140"/>
      <c r="CD46" s="141"/>
      <c r="CE46" s="100"/>
      <c r="CF46" s="92"/>
      <c r="CG46" s="92"/>
      <c r="CH46" s="92"/>
      <c r="CI46" s="92">
        <v>289.89</v>
      </c>
      <c r="CJ46" s="92">
        <v>281.49</v>
      </c>
      <c r="CK46" s="92">
        <v>245.07</v>
      </c>
      <c r="CL46" s="92"/>
      <c r="CM46" s="92"/>
      <c r="CN46" s="92">
        <v>228.98000000000002</v>
      </c>
      <c r="CO46" s="92">
        <v>221.72</v>
      </c>
      <c r="CP46" s="92"/>
      <c r="CQ46" s="92"/>
      <c r="CR46" s="92">
        <v>208.46</v>
      </c>
      <c r="CS46" s="92"/>
      <c r="CT46" s="92">
        <v>202.83</v>
      </c>
      <c r="CU46" s="92">
        <v>207.22</v>
      </c>
      <c r="CV46" s="92"/>
      <c r="CW46" s="92"/>
      <c r="CX46" s="92">
        <v>201.59</v>
      </c>
      <c r="CY46" s="92"/>
      <c r="CZ46" s="92"/>
      <c r="DA46" s="92">
        <v>198.8</v>
      </c>
      <c r="DB46" s="92">
        <v>197.82000000000002</v>
      </c>
      <c r="DC46" s="92">
        <v>195.89000000000001</v>
      </c>
      <c r="DD46" s="92">
        <v>195.12</v>
      </c>
      <c r="DE46" s="92">
        <v>193.97</v>
      </c>
      <c r="DF46" s="92">
        <v>195.18</v>
      </c>
      <c r="DG46" s="92">
        <v>195.6</v>
      </c>
      <c r="DH46" s="92">
        <v>196.5</v>
      </c>
      <c r="DI46" s="92">
        <v>197.42000000000002</v>
      </c>
      <c r="DJ46" s="92"/>
      <c r="DK46" s="92"/>
      <c r="DL46" s="92">
        <v>200.83</v>
      </c>
      <c r="DM46" s="92"/>
      <c r="DN46" s="92"/>
      <c r="DO46" s="92"/>
      <c r="DP46" s="92">
        <v>205.49</v>
      </c>
      <c r="DQ46" s="92"/>
      <c r="DR46" s="92"/>
      <c r="DS46" s="92">
        <v>208.56</v>
      </c>
      <c r="DT46" s="92"/>
      <c r="DU46" s="92"/>
      <c r="DV46" s="92">
        <v>217.67000000000002</v>
      </c>
      <c r="DW46" s="92">
        <v>225.41</v>
      </c>
      <c r="DX46" s="92">
        <v>243.42000000000002</v>
      </c>
      <c r="DY46" s="92">
        <v>257.98</v>
      </c>
      <c r="DZ46" s="92">
        <v>276.89</v>
      </c>
      <c r="EA46" s="92">
        <v>293.79000000000002</v>
      </c>
      <c r="EB46" s="92">
        <v>322.67999999999995</v>
      </c>
      <c r="EC46" s="92">
        <v>347.11</v>
      </c>
      <c r="ED46" s="92">
        <v>357.42999999999995</v>
      </c>
      <c r="EE46" s="101">
        <v>362.13</v>
      </c>
      <c r="EF46" s="100">
        <v>194.7</v>
      </c>
      <c r="EG46" s="126"/>
      <c r="EH46" s="126"/>
      <c r="EI46" s="92">
        <v>191.7</v>
      </c>
      <c r="EJ46" s="92">
        <v>190.59</v>
      </c>
      <c r="EK46" s="92"/>
      <c r="EL46" s="92"/>
      <c r="EM46" s="92"/>
      <c r="EN46" s="92"/>
      <c r="EO46" s="92"/>
      <c r="EP46" s="92">
        <v>210.18</v>
      </c>
      <c r="EQ46" s="92"/>
      <c r="ER46" s="92">
        <v>217.42</v>
      </c>
      <c r="ES46" s="92"/>
      <c r="ET46" s="92"/>
      <c r="EU46" s="92">
        <v>222.73</v>
      </c>
      <c r="EV46" s="92"/>
      <c r="EW46" s="92">
        <v>241.4</v>
      </c>
      <c r="EX46" s="92">
        <v>265.90999999999997</v>
      </c>
      <c r="EY46" s="92">
        <v>279.56</v>
      </c>
      <c r="EZ46" s="92">
        <v>307.62</v>
      </c>
      <c r="FA46" s="92">
        <v>321.51</v>
      </c>
      <c r="FB46" s="92">
        <v>339.26</v>
      </c>
      <c r="FC46" s="92">
        <v>356.11</v>
      </c>
      <c r="FD46" s="92">
        <v>369.78999999999996</v>
      </c>
      <c r="FE46" s="101">
        <v>414.72</v>
      </c>
      <c r="FF46" s="21"/>
      <c r="FG46" s="21"/>
      <c r="FH46" s="21"/>
      <c r="FI46" s="21"/>
      <c r="FJ46" s="21"/>
      <c r="FK46" s="21"/>
      <c r="FL46" s="21"/>
      <c r="FM46" s="21"/>
      <c r="FN46" s="21"/>
      <c r="FO46" s="21"/>
      <c r="FP46" s="21"/>
      <c r="FQ46" s="21"/>
      <c r="FR46" s="21"/>
      <c r="FS46" s="21"/>
      <c r="FT46" s="21"/>
      <c r="FU46" s="21"/>
      <c r="FV46" s="21"/>
      <c r="FW46" s="21"/>
      <c r="FX46" s="21"/>
      <c r="FY46" s="21"/>
      <c r="FZ46" s="21"/>
      <c r="GA46" s="21"/>
      <c r="GB46" s="21"/>
      <c r="GC46" s="21"/>
      <c r="GD46" s="21"/>
      <c r="GE46" s="21"/>
      <c r="GF46" s="21"/>
    </row>
    <row r="47" spans="1:188" s="187" customFormat="1" ht="15" customHeight="1" x14ac:dyDescent="0.25">
      <c r="A47" s="188" t="s">
        <v>18346</v>
      </c>
      <c r="B47" s="100">
        <v>208.63</v>
      </c>
      <c r="C47" s="92">
        <v>207.57</v>
      </c>
      <c r="D47" s="92">
        <v>205.82</v>
      </c>
      <c r="E47" s="92">
        <v>205.82</v>
      </c>
      <c r="F47" s="92">
        <v>205.82</v>
      </c>
      <c r="G47" s="92">
        <v>196.56</v>
      </c>
      <c r="H47" s="92">
        <v>192.54</v>
      </c>
      <c r="I47" s="92">
        <v>179.82999999999998</v>
      </c>
      <c r="J47" s="92">
        <v>167.63</v>
      </c>
      <c r="K47" s="92">
        <v>160.35999999999999</v>
      </c>
      <c r="L47" s="92">
        <v>156.42999999999998</v>
      </c>
      <c r="M47" s="92">
        <v>156.42999999999998</v>
      </c>
      <c r="N47" s="92">
        <v>141.63999999999999</v>
      </c>
      <c r="O47" s="92">
        <v>156.56</v>
      </c>
      <c r="P47" s="92">
        <v>158.97</v>
      </c>
      <c r="Q47" s="92">
        <v>181.9</v>
      </c>
      <c r="R47" s="92">
        <v>191.15</v>
      </c>
      <c r="S47" s="92">
        <v>191.15</v>
      </c>
      <c r="T47" s="92">
        <v>213.75</v>
      </c>
      <c r="U47" s="92">
        <v>246.84</v>
      </c>
      <c r="V47" s="92">
        <v>282.57</v>
      </c>
      <c r="W47" s="92">
        <v>307.13</v>
      </c>
      <c r="X47" s="92">
        <v>340.59</v>
      </c>
      <c r="Y47" s="92">
        <v>349.91999999999996</v>
      </c>
      <c r="Z47" s="92">
        <v>359.10999999999996</v>
      </c>
      <c r="AA47" s="101">
        <v>359.95</v>
      </c>
      <c r="AB47" s="100">
        <v>184.17999999999998</v>
      </c>
      <c r="AC47" s="92">
        <v>201.95999999999998</v>
      </c>
      <c r="AD47" s="92">
        <v>218.29</v>
      </c>
      <c r="AE47" s="92">
        <v>238.54</v>
      </c>
      <c r="AF47" s="92">
        <v>242.20999999999998</v>
      </c>
      <c r="AG47" s="92">
        <v>290.35000000000002</v>
      </c>
      <c r="AH47" s="92">
        <v>290.35000000000002</v>
      </c>
      <c r="AI47" s="92">
        <v>283.01</v>
      </c>
      <c r="AJ47" s="101">
        <v>341.73</v>
      </c>
      <c r="AK47" s="100">
        <v>127.69</v>
      </c>
      <c r="AL47" s="92">
        <v>115.47999999999999</v>
      </c>
      <c r="AM47" s="92">
        <v>104.36</v>
      </c>
      <c r="AN47" s="92">
        <v>91.49</v>
      </c>
      <c r="AO47" s="92">
        <v>79.16</v>
      </c>
      <c r="AP47" s="92">
        <v>56.319999999999993</v>
      </c>
      <c r="AQ47" s="92">
        <v>40.519999999999996</v>
      </c>
      <c r="AR47" s="92">
        <v>21.259999999999991</v>
      </c>
      <c r="AS47" s="92">
        <v>0</v>
      </c>
      <c r="AT47" s="101">
        <v>0</v>
      </c>
      <c r="AU47" s="100">
        <v>99.33</v>
      </c>
      <c r="AV47" s="92">
        <v>109.37</v>
      </c>
      <c r="AW47" s="92">
        <v>135.80000000000001</v>
      </c>
      <c r="AX47" s="92">
        <v>154.1</v>
      </c>
      <c r="AY47" s="92">
        <v>171.75</v>
      </c>
      <c r="AZ47" s="92">
        <v>189.37</v>
      </c>
      <c r="BA47" s="92">
        <v>196.29</v>
      </c>
      <c r="BB47" s="92">
        <v>213.82</v>
      </c>
      <c r="BC47" s="101">
        <v>222.06</v>
      </c>
      <c r="BD47" s="100">
        <v>325.56</v>
      </c>
      <c r="BE47" s="92">
        <v>338.95</v>
      </c>
      <c r="BF47" s="92">
        <v>349.35</v>
      </c>
      <c r="BG47" s="92">
        <v>372.52</v>
      </c>
      <c r="BH47" s="92">
        <v>389.72</v>
      </c>
      <c r="BI47" s="101">
        <v>407.09000000000003</v>
      </c>
      <c r="BJ47" s="100">
        <v>181.9</v>
      </c>
      <c r="BK47" s="92">
        <v>198.07</v>
      </c>
      <c r="BL47" s="92">
        <v>214.08</v>
      </c>
      <c r="BM47" s="92">
        <v>229.22</v>
      </c>
      <c r="BN47" s="92">
        <v>250.14</v>
      </c>
      <c r="BO47" s="101">
        <v>257.56</v>
      </c>
      <c r="BP47" s="138"/>
      <c r="BQ47" s="139"/>
      <c r="BR47" s="139"/>
      <c r="BS47" s="139"/>
      <c r="BT47" s="139"/>
      <c r="BU47" s="140">
        <v>263.78999999999996</v>
      </c>
      <c r="BV47" s="140">
        <v>275.53999999999996</v>
      </c>
      <c r="BW47" s="140">
        <v>282.43</v>
      </c>
      <c r="BX47" s="140"/>
      <c r="BY47" s="140"/>
      <c r="BZ47" s="140"/>
      <c r="CA47" s="140"/>
      <c r="CB47" s="143"/>
      <c r="CC47" s="140"/>
      <c r="CD47" s="141"/>
      <c r="CE47" s="100"/>
      <c r="CF47" s="92"/>
      <c r="CG47" s="92"/>
      <c r="CH47" s="92"/>
      <c r="CI47" s="92">
        <v>311.14999999999998</v>
      </c>
      <c r="CJ47" s="92">
        <v>302.75</v>
      </c>
      <c r="CK47" s="92">
        <v>266.33</v>
      </c>
      <c r="CL47" s="92"/>
      <c r="CM47" s="92"/>
      <c r="CN47" s="92">
        <v>250.24</v>
      </c>
      <c r="CO47" s="92">
        <v>242.98</v>
      </c>
      <c r="CP47" s="92"/>
      <c r="CQ47" s="92"/>
      <c r="CR47" s="92">
        <v>229.72</v>
      </c>
      <c r="CS47" s="92"/>
      <c r="CT47" s="92">
        <v>224.09</v>
      </c>
      <c r="CU47" s="92">
        <v>228.48</v>
      </c>
      <c r="CV47" s="92"/>
      <c r="CW47" s="92"/>
      <c r="CX47" s="92">
        <v>222.85</v>
      </c>
      <c r="CY47" s="92"/>
      <c r="CZ47" s="92"/>
      <c r="DA47" s="92">
        <v>220.06</v>
      </c>
      <c r="DB47" s="92">
        <v>219.08</v>
      </c>
      <c r="DC47" s="92">
        <v>217.15</v>
      </c>
      <c r="DD47" s="92">
        <v>216.38</v>
      </c>
      <c r="DE47" s="92">
        <v>215.23</v>
      </c>
      <c r="DF47" s="92">
        <v>216.44</v>
      </c>
      <c r="DG47" s="92">
        <v>216.85999999999999</v>
      </c>
      <c r="DH47" s="92">
        <v>217.76</v>
      </c>
      <c r="DI47" s="92">
        <v>218.68</v>
      </c>
      <c r="DJ47" s="92"/>
      <c r="DK47" s="92"/>
      <c r="DL47" s="92">
        <v>222.09</v>
      </c>
      <c r="DM47" s="92"/>
      <c r="DN47" s="92"/>
      <c r="DO47" s="92"/>
      <c r="DP47" s="92">
        <v>226.75</v>
      </c>
      <c r="DQ47" s="92"/>
      <c r="DR47" s="92"/>
      <c r="DS47" s="92">
        <v>229.82</v>
      </c>
      <c r="DT47" s="92"/>
      <c r="DU47" s="92"/>
      <c r="DV47" s="92">
        <v>238.93</v>
      </c>
      <c r="DW47" s="92">
        <v>246.67</v>
      </c>
      <c r="DX47" s="92">
        <v>264.68</v>
      </c>
      <c r="DY47" s="92">
        <v>279.24</v>
      </c>
      <c r="DZ47" s="92">
        <v>298.14999999999998</v>
      </c>
      <c r="EA47" s="92">
        <v>315.05</v>
      </c>
      <c r="EB47" s="92">
        <v>343.93999999999994</v>
      </c>
      <c r="EC47" s="92">
        <v>368.37</v>
      </c>
      <c r="ED47" s="92">
        <v>378.68999999999994</v>
      </c>
      <c r="EE47" s="101">
        <v>383.39</v>
      </c>
      <c r="EF47" s="100">
        <v>215.95999999999998</v>
      </c>
      <c r="EG47" s="126"/>
      <c r="EH47" s="126"/>
      <c r="EI47" s="92">
        <v>212.95999999999998</v>
      </c>
      <c r="EJ47" s="92">
        <v>211.85</v>
      </c>
      <c r="EK47" s="92"/>
      <c r="EL47" s="92"/>
      <c r="EM47" s="92"/>
      <c r="EN47" s="92"/>
      <c r="EO47" s="92"/>
      <c r="EP47" s="92">
        <v>231.44</v>
      </c>
      <c r="EQ47" s="92"/>
      <c r="ER47" s="92">
        <v>238.67999999999998</v>
      </c>
      <c r="ES47" s="92"/>
      <c r="ET47" s="92"/>
      <c r="EU47" s="92">
        <v>243.98999999999998</v>
      </c>
      <c r="EV47" s="92"/>
      <c r="EW47" s="92">
        <v>262.65999999999997</v>
      </c>
      <c r="EX47" s="92">
        <v>287.16999999999996</v>
      </c>
      <c r="EY47" s="92">
        <v>300.82</v>
      </c>
      <c r="EZ47" s="92">
        <v>328.88</v>
      </c>
      <c r="FA47" s="92">
        <v>342.77</v>
      </c>
      <c r="FB47" s="92">
        <v>360.52</v>
      </c>
      <c r="FC47" s="92">
        <v>377.37</v>
      </c>
      <c r="FD47" s="92">
        <v>391.04999999999995</v>
      </c>
      <c r="FE47" s="101">
        <v>435.98</v>
      </c>
      <c r="FF47" s="21"/>
      <c r="FG47" s="21"/>
      <c r="FH47" s="21"/>
      <c r="FI47" s="21"/>
      <c r="FJ47" s="21"/>
      <c r="FK47" s="21"/>
      <c r="FL47" s="21"/>
      <c r="FM47" s="21"/>
      <c r="FN47" s="21"/>
      <c r="FO47" s="21"/>
      <c r="FP47" s="21"/>
      <c r="FQ47" s="21"/>
      <c r="FR47" s="21"/>
      <c r="FS47" s="21"/>
      <c r="FT47" s="21"/>
      <c r="FU47" s="21"/>
      <c r="FV47" s="21"/>
      <c r="FW47" s="21"/>
      <c r="FX47" s="21"/>
      <c r="FY47" s="21"/>
      <c r="FZ47" s="21"/>
      <c r="GA47" s="21"/>
      <c r="GB47" s="21"/>
      <c r="GC47" s="21"/>
      <c r="GD47" s="21"/>
      <c r="GE47" s="21"/>
      <c r="GF47" s="21"/>
    </row>
    <row r="48" spans="1:188" s="187" customFormat="1" ht="15" customHeight="1" thickBot="1" x14ac:dyDescent="0.3">
      <c r="A48" s="192" t="s">
        <v>18347</v>
      </c>
      <c r="B48" s="102">
        <v>326.52999999999997</v>
      </c>
      <c r="C48" s="103">
        <v>325.47000000000003</v>
      </c>
      <c r="D48" s="103">
        <v>323.72000000000003</v>
      </c>
      <c r="E48" s="103">
        <v>323.72000000000003</v>
      </c>
      <c r="F48" s="103">
        <v>323.72000000000003</v>
      </c>
      <c r="G48" s="103">
        <v>314.46000000000004</v>
      </c>
      <c r="H48" s="103">
        <v>310.44</v>
      </c>
      <c r="I48" s="103">
        <v>297.73</v>
      </c>
      <c r="J48" s="103">
        <v>285.52999999999997</v>
      </c>
      <c r="K48" s="103">
        <v>278.26</v>
      </c>
      <c r="L48" s="103">
        <v>274.33</v>
      </c>
      <c r="M48" s="103">
        <v>274.33</v>
      </c>
      <c r="N48" s="103">
        <v>259.54000000000002</v>
      </c>
      <c r="O48" s="103">
        <v>244.62</v>
      </c>
      <c r="P48" s="103">
        <v>242.21</v>
      </c>
      <c r="Q48" s="103">
        <v>219.28</v>
      </c>
      <c r="R48" s="103">
        <v>210.03</v>
      </c>
      <c r="S48" s="103">
        <v>210.03</v>
      </c>
      <c r="T48" s="103">
        <v>187.43</v>
      </c>
      <c r="U48" s="103">
        <v>154.34</v>
      </c>
      <c r="V48" s="103">
        <v>190.07</v>
      </c>
      <c r="W48" s="103">
        <v>214.63</v>
      </c>
      <c r="X48" s="103">
        <v>248.09</v>
      </c>
      <c r="Y48" s="103">
        <v>257.41999999999996</v>
      </c>
      <c r="Z48" s="103">
        <v>266.61</v>
      </c>
      <c r="AA48" s="104">
        <v>267.45000000000005</v>
      </c>
      <c r="AB48" s="102">
        <v>302.08</v>
      </c>
      <c r="AC48" s="103">
        <v>319.86</v>
      </c>
      <c r="AD48" s="103">
        <v>336.19</v>
      </c>
      <c r="AE48" s="103">
        <v>356.44</v>
      </c>
      <c r="AF48" s="103">
        <v>360.11</v>
      </c>
      <c r="AG48" s="103">
        <v>369.66999999999996</v>
      </c>
      <c r="AH48" s="103">
        <v>408.25</v>
      </c>
      <c r="AI48" s="103">
        <v>400.90999999999997</v>
      </c>
      <c r="AJ48" s="104">
        <v>249.22</v>
      </c>
      <c r="AK48" s="123"/>
      <c r="AL48" s="124"/>
      <c r="AM48" s="124"/>
      <c r="AN48" s="124"/>
      <c r="AO48" s="124"/>
      <c r="AP48" s="124"/>
      <c r="AQ48" s="124"/>
      <c r="AR48" s="103">
        <v>21.259999999999991</v>
      </c>
      <c r="AS48" s="103">
        <v>0</v>
      </c>
      <c r="AT48" s="104">
        <v>0</v>
      </c>
      <c r="AU48" s="123"/>
      <c r="AV48" s="124"/>
      <c r="AW48" s="124"/>
      <c r="AX48" s="124"/>
      <c r="AY48" s="124"/>
      <c r="AZ48" s="124"/>
      <c r="BA48" s="124"/>
      <c r="BB48" s="124"/>
      <c r="BC48" s="104"/>
      <c r="BD48" s="102">
        <v>233.06</v>
      </c>
      <c r="BE48" s="103">
        <v>246.45</v>
      </c>
      <c r="BF48" s="103">
        <v>256.85000000000002</v>
      </c>
      <c r="BG48" s="103">
        <v>280.02</v>
      </c>
      <c r="BH48" s="103">
        <v>297.22000000000003</v>
      </c>
      <c r="BI48" s="104">
        <v>314.59000000000003</v>
      </c>
      <c r="BJ48" s="102">
        <v>210.17999999999998</v>
      </c>
      <c r="BK48" s="103">
        <v>194.01</v>
      </c>
      <c r="BL48" s="103">
        <v>178</v>
      </c>
      <c r="BM48" s="103">
        <v>162.85999999999999</v>
      </c>
      <c r="BN48" s="103">
        <v>141.94</v>
      </c>
      <c r="BO48" s="104">
        <v>134.51999999999998</v>
      </c>
      <c r="BP48" s="155"/>
      <c r="BQ48" s="156"/>
      <c r="BR48" s="156"/>
      <c r="BS48" s="156"/>
      <c r="BT48" s="156"/>
      <c r="BU48" s="145"/>
      <c r="BV48" s="145"/>
      <c r="BW48" s="145"/>
      <c r="BX48" s="145">
        <v>118.75</v>
      </c>
      <c r="BY48" s="145"/>
      <c r="BZ48" s="145">
        <v>97.77</v>
      </c>
      <c r="CA48" s="145">
        <v>79.260000000000005</v>
      </c>
      <c r="CB48" s="168"/>
      <c r="CC48" s="145"/>
      <c r="CD48" s="146"/>
      <c r="CE48" s="102"/>
      <c r="CF48" s="103"/>
      <c r="CG48" s="103"/>
      <c r="CH48" s="103"/>
      <c r="CI48" s="103">
        <v>429.04999999999995</v>
      </c>
      <c r="CJ48" s="103">
        <v>420.65</v>
      </c>
      <c r="CK48" s="103">
        <v>384.23</v>
      </c>
      <c r="CL48" s="103"/>
      <c r="CM48" s="103"/>
      <c r="CN48" s="103">
        <v>368.14</v>
      </c>
      <c r="CO48" s="103">
        <v>360.88</v>
      </c>
      <c r="CP48" s="103"/>
      <c r="CQ48" s="103"/>
      <c r="CR48" s="103">
        <v>347.62</v>
      </c>
      <c r="CS48" s="103"/>
      <c r="CT48" s="103">
        <v>341.99</v>
      </c>
      <c r="CU48" s="103">
        <v>346.38</v>
      </c>
      <c r="CV48" s="103"/>
      <c r="CW48" s="103"/>
      <c r="CX48" s="103">
        <v>340.75</v>
      </c>
      <c r="CY48" s="103"/>
      <c r="CZ48" s="103"/>
      <c r="DA48" s="103">
        <v>337.96000000000004</v>
      </c>
      <c r="DB48" s="103">
        <v>336.98</v>
      </c>
      <c r="DC48" s="103">
        <v>335.05</v>
      </c>
      <c r="DD48" s="103">
        <v>334.28</v>
      </c>
      <c r="DE48" s="103">
        <v>333.13</v>
      </c>
      <c r="DF48" s="103">
        <v>334.34000000000003</v>
      </c>
      <c r="DG48" s="103">
        <v>334.76</v>
      </c>
      <c r="DH48" s="103">
        <v>335.65999999999997</v>
      </c>
      <c r="DI48" s="103">
        <v>336.58000000000004</v>
      </c>
      <c r="DJ48" s="103"/>
      <c r="DK48" s="103"/>
      <c r="DL48" s="103">
        <v>339.99</v>
      </c>
      <c r="DM48" s="103"/>
      <c r="DN48" s="103"/>
      <c r="DO48" s="103"/>
      <c r="DP48" s="103">
        <v>344.65</v>
      </c>
      <c r="DQ48" s="103"/>
      <c r="DR48" s="103"/>
      <c r="DS48" s="103">
        <v>347.72</v>
      </c>
      <c r="DT48" s="103"/>
      <c r="DU48" s="103"/>
      <c r="DV48" s="103">
        <v>356.83000000000004</v>
      </c>
      <c r="DW48" s="103">
        <v>364.57</v>
      </c>
      <c r="DX48" s="103">
        <v>382.58000000000004</v>
      </c>
      <c r="DY48" s="103">
        <v>397.14</v>
      </c>
      <c r="DZ48" s="103">
        <v>416.04999999999995</v>
      </c>
      <c r="EA48" s="103">
        <v>432.95000000000005</v>
      </c>
      <c r="EB48" s="103">
        <v>461.84000000000003</v>
      </c>
      <c r="EC48" s="103">
        <v>486.27</v>
      </c>
      <c r="ED48" s="103">
        <v>496.59000000000003</v>
      </c>
      <c r="EE48" s="104">
        <v>501.28999999999996</v>
      </c>
      <c r="EF48" s="169"/>
      <c r="EG48" s="170"/>
      <c r="EH48" s="170"/>
      <c r="EI48" s="170"/>
      <c r="EJ48" s="170"/>
      <c r="EK48" s="170"/>
      <c r="EL48" s="170"/>
      <c r="EM48" s="170"/>
      <c r="EN48" s="170"/>
      <c r="EO48" s="170"/>
      <c r="EP48" s="170"/>
      <c r="EQ48" s="170"/>
      <c r="ER48" s="170"/>
      <c r="ES48" s="170"/>
      <c r="ET48" s="170"/>
      <c r="EU48" s="170"/>
      <c r="EV48" s="170"/>
      <c r="EW48" s="170"/>
      <c r="EX48" s="170"/>
      <c r="EY48" s="170"/>
      <c r="EZ48" s="170"/>
      <c r="FA48" s="170"/>
      <c r="FB48" s="170"/>
      <c r="FC48" s="170"/>
      <c r="FD48" s="170"/>
      <c r="FE48" s="171"/>
      <c r="FF48" s="21"/>
      <c r="FG48" s="21"/>
      <c r="FH48" s="21"/>
      <c r="FI48" s="21"/>
      <c r="FJ48" s="21"/>
      <c r="FK48" s="21"/>
      <c r="FL48" s="21"/>
      <c r="FM48" s="21"/>
      <c r="FN48" s="21"/>
      <c r="FO48" s="21"/>
      <c r="FP48" s="21"/>
      <c r="FQ48" s="21"/>
      <c r="FR48" s="21"/>
      <c r="FS48" s="21"/>
      <c r="FT48" s="21"/>
      <c r="FU48" s="21"/>
      <c r="FV48" s="21"/>
      <c r="FW48" s="21"/>
      <c r="FX48" s="21"/>
      <c r="FY48" s="21"/>
      <c r="FZ48" s="21"/>
      <c r="GA48" s="21"/>
      <c r="GB48" s="21"/>
      <c r="GC48" s="21"/>
      <c r="GD48" s="21"/>
      <c r="GE48" s="21"/>
      <c r="GF48" s="21"/>
    </row>
    <row r="49" spans="1:188" s="187" customFormat="1" ht="15" customHeight="1" x14ac:dyDescent="0.25">
      <c r="A49" s="193" t="s">
        <v>18348</v>
      </c>
      <c r="B49" s="97">
        <v>149.63999999999999</v>
      </c>
      <c r="C49" s="98">
        <v>148.57999999999998</v>
      </c>
      <c r="D49" s="98">
        <v>146.82999999999998</v>
      </c>
      <c r="E49" s="98">
        <v>146.82999999999998</v>
      </c>
      <c r="F49" s="98">
        <v>146.82999999999998</v>
      </c>
      <c r="G49" s="98">
        <v>137.57</v>
      </c>
      <c r="H49" s="98">
        <v>133.55000000000001</v>
      </c>
      <c r="I49" s="98">
        <v>120.84</v>
      </c>
      <c r="J49" s="98">
        <v>108.64</v>
      </c>
      <c r="K49" s="98">
        <v>101.36999999999999</v>
      </c>
      <c r="L49" s="98">
        <v>97.44</v>
      </c>
      <c r="M49" s="98">
        <v>97.44</v>
      </c>
      <c r="N49" s="98">
        <v>82.65</v>
      </c>
      <c r="O49" s="98">
        <v>97.570000000000007</v>
      </c>
      <c r="P49" s="98">
        <v>99.98</v>
      </c>
      <c r="Q49" s="98">
        <v>122.91000000000001</v>
      </c>
      <c r="R49" s="98">
        <v>132.16000000000003</v>
      </c>
      <c r="S49" s="98">
        <v>132.16000000000003</v>
      </c>
      <c r="T49" s="98">
        <v>154.76</v>
      </c>
      <c r="U49" s="98">
        <v>187.85000000000002</v>
      </c>
      <c r="V49" s="98">
        <v>223.57999999999998</v>
      </c>
      <c r="W49" s="98">
        <v>248.14</v>
      </c>
      <c r="X49" s="98">
        <v>281.59999999999997</v>
      </c>
      <c r="Y49" s="98">
        <v>290.93</v>
      </c>
      <c r="Z49" s="98">
        <v>300.11999999999995</v>
      </c>
      <c r="AA49" s="99">
        <v>300.95999999999998</v>
      </c>
      <c r="AB49" s="97">
        <v>125.19</v>
      </c>
      <c r="AC49" s="98">
        <v>142.97</v>
      </c>
      <c r="AD49" s="98">
        <v>159.29999999999998</v>
      </c>
      <c r="AE49" s="98">
        <v>179.55</v>
      </c>
      <c r="AF49" s="98">
        <v>183.21999999999997</v>
      </c>
      <c r="AG49" s="98">
        <v>192.77999999999997</v>
      </c>
      <c r="AH49" s="98">
        <v>231.36</v>
      </c>
      <c r="AI49" s="98">
        <v>224.01999999999998</v>
      </c>
      <c r="AJ49" s="99">
        <v>282.74</v>
      </c>
      <c r="AK49" s="97">
        <v>68.7</v>
      </c>
      <c r="AL49" s="98">
        <v>56.49</v>
      </c>
      <c r="AM49" s="98">
        <v>45.370000000000005</v>
      </c>
      <c r="AN49" s="98">
        <v>32.5</v>
      </c>
      <c r="AO49" s="98">
        <v>20.170000000000002</v>
      </c>
      <c r="AP49" s="98">
        <v>43.010000000000005</v>
      </c>
      <c r="AQ49" s="98">
        <v>58.81</v>
      </c>
      <c r="AR49" s="98">
        <v>78.070000000000007</v>
      </c>
      <c r="AS49" s="98">
        <v>99.33</v>
      </c>
      <c r="AT49" s="116"/>
      <c r="AU49" s="97">
        <v>0</v>
      </c>
      <c r="AV49" s="98">
        <v>10.039999999999999</v>
      </c>
      <c r="AW49" s="98">
        <v>36.47</v>
      </c>
      <c r="AX49" s="98">
        <v>54.77</v>
      </c>
      <c r="AY49" s="98">
        <v>72.42</v>
      </c>
      <c r="AZ49" s="98">
        <v>90.04</v>
      </c>
      <c r="BA49" s="98">
        <v>96.96</v>
      </c>
      <c r="BB49" s="98">
        <v>114.49</v>
      </c>
      <c r="BC49" s="99">
        <v>122.73</v>
      </c>
      <c r="BD49" s="97">
        <v>266.57000000000005</v>
      </c>
      <c r="BE49" s="98">
        <v>279.96000000000004</v>
      </c>
      <c r="BF49" s="98">
        <v>290.36</v>
      </c>
      <c r="BG49" s="98">
        <v>313.53000000000003</v>
      </c>
      <c r="BH49" s="98">
        <v>330.73</v>
      </c>
      <c r="BI49" s="99">
        <v>348.1</v>
      </c>
      <c r="BJ49" s="97"/>
      <c r="BK49" s="98"/>
      <c r="BL49" s="98"/>
      <c r="BM49" s="98"/>
      <c r="BN49" s="98"/>
      <c r="BO49" s="99"/>
      <c r="BP49" s="134"/>
      <c r="BQ49" s="135"/>
      <c r="BR49" s="135"/>
      <c r="BS49" s="135"/>
      <c r="BT49" s="135"/>
      <c r="BU49" s="136">
        <v>204.8</v>
      </c>
      <c r="BV49" s="136">
        <v>216.55</v>
      </c>
      <c r="BW49" s="136">
        <v>223.44000000000003</v>
      </c>
      <c r="BX49" s="136"/>
      <c r="BY49" s="136"/>
      <c r="BZ49" s="136"/>
      <c r="CA49" s="136">
        <v>263.09000000000003</v>
      </c>
      <c r="CB49" s="136">
        <v>291.54000000000002</v>
      </c>
      <c r="CC49" s="136"/>
      <c r="CD49" s="137"/>
      <c r="CE49" s="97"/>
      <c r="CF49" s="98"/>
      <c r="CG49" s="98"/>
      <c r="CH49" s="98"/>
      <c r="CI49" s="98">
        <v>252.15999999999997</v>
      </c>
      <c r="CJ49" s="98">
        <v>243.76</v>
      </c>
      <c r="CK49" s="98">
        <v>207.33999999999997</v>
      </c>
      <c r="CL49" s="98"/>
      <c r="CM49" s="98"/>
      <c r="CN49" s="98">
        <v>191.25</v>
      </c>
      <c r="CO49" s="98">
        <v>183.98999999999998</v>
      </c>
      <c r="CP49" s="98"/>
      <c r="CQ49" s="98"/>
      <c r="CR49" s="98">
        <v>170.73</v>
      </c>
      <c r="CS49" s="98"/>
      <c r="CT49" s="98">
        <v>165.1</v>
      </c>
      <c r="CU49" s="98">
        <v>169.48999999999998</v>
      </c>
      <c r="CV49" s="98"/>
      <c r="CW49" s="98"/>
      <c r="CX49" s="98">
        <v>163.85999999999999</v>
      </c>
      <c r="CY49" s="98"/>
      <c r="CZ49" s="98"/>
      <c r="DA49" s="98">
        <v>161.07</v>
      </c>
      <c r="DB49" s="98">
        <v>160.09</v>
      </c>
      <c r="DC49" s="98">
        <v>158.16</v>
      </c>
      <c r="DD49" s="98">
        <v>157.38999999999999</v>
      </c>
      <c r="DE49" s="98">
        <v>156.23999999999998</v>
      </c>
      <c r="DF49" s="98">
        <v>157.44999999999999</v>
      </c>
      <c r="DG49" s="98">
        <v>157.86999999999998</v>
      </c>
      <c r="DH49" s="98">
        <v>158.76999999999998</v>
      </c>
      <c r="DI49" s="98">
        <v>159.69</v>
      </c>
      <c r="DJ49" s="98"/>
      <c r="DK49" s="98"/>
      <c r="DL49" s="98">
        <v>163.1</v>
      </c>
      <c r="DM49" s="98"/>
      <c r="DN49" s="98"/>
      <c r="DO49" s="98"/>
      <c r="DP49" s="98">
        <v>167.76</v>
      </c>
      <c r="DQ49" s="98"/>
      <c r="DR49" s="98"/>
      <c r="DS49" s="98">
        <v>170.82999999999998</v>
      </c>
      <c r="DT49" s="98"/>
      <c r="DU49" s="98"/>
      <c r="DV49" s="98">
        <v>179.94</v>
      </c>
      <c r="DW49" s="98">
        <v>187.67999999999998</v>
      </c>
      <c r="DX49" s="98">
        <v>205.69</v>
      </c>
      <c r="DY49" s="98">
        <v>220.25</v>
      </c>
      <c r="DZ49" s="98">
        <v>239.15999999999997</v>
      </c>
      <c r="EA49" s="98">
        <v>256.06</v>
      </c>
      <c r="EB49" s="98">
        <v>284.94999999999993</v>
      </c>
      <c r="EC49" s="98">
        <v>309.38</v>
      </c>
      <c r="ED49" s="98">
        <v>319.69999999999993</v>
      </c>
      <c r="EE49" s="99">
        <v>324.39999999999998</v>
      </c>
      <c r="EF49" s="97">
        <v>156.96999999999997</v>
      </c>
      <c r="EG49" s="132"/>
      <c r="EH49" s="132"/>
      <c r="EI49" s="98">
        <v>153.96999999999997</v>
      </c>
      <c r="EJ49" s="98">
        <v>152.85999999999999</v>
      </c>
      <c r="EK49" s="98"/>
      <c r="EL49" s="98"/>
      <c r="EM49" s="98"/>
      <c r="EN49" s="98"/>
      <c r="EO49" s="98"/>
      <c r="EP49" s="98">
        <v>172.45</v>
      </c>
      <c r="EQ49" s="98"/>
      <c r="ER49" s="98">
        <v>179.68999999999997</v>
      </c>
      <c r="ES49" s="98"/>
      <c r="ET49" s="98"/>
      <c r="EU49" s="98">
        <v>184.99999999999997</v>
      </c>
      <c r="EV49" s="98"/>
      <c r="EW49" s="98">
        <v>203.67</v>
      </c>
      <c r="EX49" s="98">
        <v>228.17999999999998</v>
      </c>
      <c r="EY49" s="98">
        <v>241.82999999999998</v>
      </c>
      <c r="EZ49" s="98">
        <v>269.89</v>
      </c>
      <c r="FA49" s="98">
        <v>283.77999999999997</v>
      </c>
      <c r="FB49" s="98">
        <v>301.52999999999997</v>
      </c>
      <c r="FC49" s="98">
        <v>318.38</v>
      </c>
      <c r="FD49" s="98">
        <v>332.05999999999995</v>
      </c>
      <c r="FE49" s="99">
        <v>376.99</v>
      </c>
      <c r="FF49" s="21"/>
      <c r="FG49" s="21"/>
      <c r="FH49" s="21"/>
      <c r="FI49" s="21"/>
      <c r="FJ49" s="21"/>
      <c r="FK49" s="21"/>
      <c r="FL49" s="21"/>
      <c r="FM49" s="21"/>
      <c r="FN49" s="21"/>
      <c r="FO49" s="21"/>
      <c r="FP49" s="21"/>
      <c r="FQ49" s="21"/>
      <c r="FR49" s="21"/>
      <c r="FS49" s="21"/>
      <c r="FT49" s="21"/>
      <c r="FU49" s="21"/>
      <c r="FV49" s="21"/>
      <c r="FW49" s="21"/>
      <c r="FX49" s="21"/>
      <c r="FY49" s="21"/>
      <c r="FZ49" s="21"/>
      <c r="GA49" s="21"/>
      <c r="GB49" s="21"/>
      <c r="GC49" s="21"/>
      <c r="GD49" s="21"/>
      <c r="GE49" s="21"/>
      <c r="GF49" s="21"/>
    </row>
    <row r="50" spans="1:188" s="187" customFormat="1" ht="15" customHeight="1" x14ac:dyDescent="0.25">
      <c r="A50" s="188" t="s">
        <v>18349</v>
      </c>
      <c r="B50" s="100">
        <v>159.67999999999998</v>
      </c>
      <c r="C50" s="92">
        <v>158.61999999999998</v>
      </c>
      <c r="D50" s="92">
        <v>156.86999999999998</v>
      </c>
      <c r="E50" s="92">
        <v>156.86999999999998</v>
      </c>
      <c r="F50" s="92">
        <v>156.86999999999998</v>
      </c>
      <c r="G50" s="92">
        <v>147.60999999999999</v>
      </c>
      <c r="H50" s="92">
        <v>143.59</v>
      </c>
      <c r="I50" s="92">
        <v>130.88</v>
      </c>
      <c r="J50" s="92">
        <v>118.68</v>
      </c>
      <c r="K50" s="92">
        <v>111.41</v>
      </c>
      <c r="L50" s="92">
        <v>107.47999999999999</v>
      </c>
      <c r="M50" s="92">
        <v>107.47999999999999</v>
      </c>
      <c r="N50" s="92">
        <v>92.69</v>
      </c>
      <c r="O50" s="92">
        <v>107.61000000000001</v>
      </c>
      <c r="P50" s="92">
        <v>110.02000000000001</v>
      </c>
      <c r="Q50" s="92">
        <v>132.95000000000002</v>
      </c>
      <c r="R50" s="92">
        <v>142.20000000000002</v>
      </c>
      <c r="S50" s="92">
        <v>142.20000000000002</v>
      </c>
      <c r="T50" s="92">
        <v>164.79999999999998</v>
      </c>
      <c r="U50" s="92">
        <v>197.89000000000001</v>
      </c>
      <c r="V50" s="92">
        <v>233.61999999999998</v>
      </c>
      <c r="W50" s="92">
        <v>258.18</v>
      </c>
      <c r="X50" s="92">
        <v>291.64</v>
      </c>
      <c r="Y50" s="92">
        <v>300.97000000000003</v>
      </c>
      <c r="Z50" s="92">
        <v>310.15999999999997</v>
      </c>
      <c r="AA50" s="101">
        <v>311</v>
      </c>
      <c r="AB50" s="100">
        <v>135.22999999999999</v>
      </c>
      <c r="AC50" s="92">
        <v>153.01</v>
      </c>
      <c r="AD50" s="92">
        <v>169.34</v>
      </c>
      <c r="AE50" s="92">
        <v>189.59</v>
      </c>
      <c r="AF50" s="92">
        <v>193.26</v>
      </c>
      <c r="AG50" s="92">
        <v>202.82</v>
      </c>
      <c r="AH50" s="92">
        <v>241.4</v>
      </c>
      <c r="AI50" s="92">
        <v>234.06</v>
      </c>
      <c r="AJ50" s="101">
        <v>292.78000000000003</v>
      </c>
      <c r="AK50" s="100">
        <v>78.740000000000009</v>
      </c>
      <c r="AL50" s="92">
        <v>66.53</v>
      </c>
      <c r="AM50" s="92">
        <v>55.410000000000004</v>
      </c>
      <c r="AN50" s="92">
        <v>42.54</v>
      </c>
      <c r="AO50" s="92">
        <v>30.21</v>
      </c>
      <c r="AP50" s="92">
        <v>53.050000000000004</v>
      </c>
      <c r="AQ50" s="92">
        <v>68.849999999999994</v>
      </c>
      <c r="AR50" s="92">
        <v>88.110000000000014</v>
      </c>
      <c r="AS50" s="92">
        <v>109.37</v>
      </c>
      <c r="AT50" s="119"/>
      <c r="AU50" s="100">
        <v>10.039999999999999</v>
      </c>
      <c r="AV50" s="92">
        <v>0</v>
      </c>
      <c r="AW50" s="92">
        <v>26.43</v>
      </c>
      <c r="AX50" s="92">
        <v>44.730000000000004</v>
      </c>
      <c r="AY50" s="92">
        <v>62.38</v>
      </c>
      <c r="AZ50" s="92">
        <v>80</v>
      </c>
      <c r="BA50" s="92">
        <v>86.919999999999987</v>
      </c>
      <c r="BB50" s="92">
        <v>104.44999999999999</v>
      </c>
      <c r="BC50" s="101">
        <v>112.69</v>
      </c>
      <c r="BD50" s="100">
        <v>276.61</v>
      </c>
      <c r="BE50" s="92">
        <v>290</v>
      </c>
      <c r="BF50" s="92">
        <v>300.39999999999998</v>
      </c>
      <c r="BG50" s="92">
        <v>323.57000000000005</v>
      </c>
      <c r="BH50" s="92">
        <v>340.77</v>
      </c>
      <c r="BI50" s="101">
        <v>358.14000000000004</v>
      </c>
      <c r="BJ50" s="100"/>
      <c r="BK50" s="92"/>
      <c r="BL50" s="92"/>
      <c r="BM50" s="92"/>
      <c r="BN50" s="92"/>
      <c r="BO50" s="101"/>
      <c r="BP50" s="138"/>
      <c r="BQ50" s="139"/>
      <c r="BR50" s="139"/>
      <c r="BS50" s="139"/>
      <c r="BT50" s="139"/>
      <c r="BU50" s="140">
        <v>214.84</v>
      </c>
      <c r="BV50" s="140">
        <v>226.59</v>
      </c>
      <c r="BW50" s="140">
        <v>233.48000000000002</v>
      </c>
      <c r="BX50" s="140"/>
      <c r="BY50" s="140"/>
      <c r="BZ50" s="140"/>
      <c r="CA50" s="140">
        <v>273.13</v>
      </c>
      <c r="CB50" s="140">
        <v>301.58000000000004</v>
      </c>
      <c r="CC50" s="140"/>
      <c r="CD50" s="141"/>
      <c r="CE50" s="100"/>
      <c r="CF50" s="92"/>
      <c r="CG50" s="92"/>
      <c r="CH50" s="92"/>
      <c r="CI50" s="92">
        <v>262.2</v>
      </c>
      <c r="CJ50" s="92">
        <v>253.79999999999995</v>
      </c>
      <c r="CK50" s="92">
        <v>217.38</v>
      </c>
      <c r="CL50" s="92"/>
      <c r="CM50" s="92"/>
      <c r="CN50" s="92">
        <v>201.28999999999996</v>
      </c>
      <c r="CO50" s="92">
        <v>194.02999999999997</v>
      </c>
      <c r="CP50" s="92"/>
      <c r="CQ50" s="92"/>
      <c r="CR50" s="92">
        <v>180.76999999999998</v>
      </c>
      <c r="CS50" s="92"/>
      <c r="CT50" s="92">
        <v>175.14</v>
      </c>
      <c r="CU50" s="92">
        <v>179.52999999999997</v>
      </c>
      <c r="CV50" s="92"/>
      <c r="CW50" s="92"/>
      <c r="CX50" s="92">
        <v>173.89999999999998</v>
      </c>
      <c r="CY50" s="92"/>
      <c r="CZ50" s="92"/>
      <c r="DA50" s="92">
        <v>171.10999999999999</v>
      </c>
      <c r="DB50" s="92">
        <v>170.13</v>
      </c>
      <c r="DC50" s="92">
        <v>168.2</v>
      </c>
      <c r="DD50" s="92">
        <v>167.42999999999998</v>
      </c>
      <c r="DE50" s="92">
        <v>166.27999999999997</v>
      </c>
      <c r="DF50" s="92">
        <v>167.48999999999998</v>
      </c>
      <c r="DG50" s="92">
        <v>167.90999999999997</v>
      </c>
      <c r="DH50" s="92">
        <v>168.80999999999997</v>
      </c>
      <c r="DI50" s="92">
        <v>169.73</v>
      </c>
      <c r="DJ50" s="92"/>
      <c r="DK50" s="92"/>
      <c r="DL50" s="92">
        <v>173.14</v>
      </c>
      <c r="DM50" s="92"/>
      <c r="DN50" s="92"/>
      <c r="DO50" s="92"/>
      <c r="DP50" s="92">
        <v>177.79999999999998</v>
      </c>
      <c r="DQ50" s="92"/>
      <c r="DR50" s="92"/>
      <c r="DS50" s="92">
        <v>180.86999999999998</v>
      </c>
      <c r="DT50" s="92"/>
      <c r="DU50" s="92"/>
      <c r="DV50" s="92">
        <v>189.98</v>
      </c>
      <c r="DW50" s="92">
        <v>197.71999999999997</v>
      </c>
      <c r="DX50" s="92">
        <v>215.72999999999996</v>
      </c>
      <c r="DY50" s="92">
        <v>230.28999999999996</v>
      </c>
      <c r="DZ50" s="92">
        <v>249.2</v>
      </c>
      <c r="EA50" s="92">
        <v>266.09999999999997</v>
      </c>
      <c r="EB50" s="92">
        <v>294.98999999999995</v>
      </c>
      <c r="EC50" s="92">
        <v>319.41999999999996</v>
      </c>
      <c r="ED50" s="92">
        <v>329.73999999999995</v>
      </c>
      <c r="EE50" s="101">
        <v>334.43999999999994</v>
      </c>
      <c r="EF50" s="100">
        <v>167.01</v>
      </c>
      <c r="EG50" s="126"/>
      <c r="EH50" s="126"/>
      <c r="EI50" s="92">
        <v>164.00999999999996</v>
      </c>
      <c r="EJ50" s="92">
        <v>162.89999999999998</v>
      </c>
      <c r="EK50" s="92"/>
      <c r="EL50" s="92"/>
      <c r="EM50" s="92"/>
      <c r="EN50" s="92"/>
      <c r="EO50" s="92"/>
      <c r="EP50" s="92">
        <v>182.48999999999998</v>
      </c>
      <c r="EQ50" s="92"/>
      <c r="ER50" s="92">
        <v>189.72999999999996</v>
      </c>
      <c r="ES50" s="92"/>
      <c r="ET50" s="92"/>
      <c r="EU50" s="92">
        <v>195.03999999999996</v>
      </c>
      <c r="EV50" s="92"/>
      <c r="EW50" s="92">
        <v>213.70999999999998</v>
      </c>
      <c r="EX50" s="92">
        <v>238.21999999999997</v>
      </c>
      <c r="EY50" s="92">
        <v>251.86999999999995</v>
      </c>
      <c r="EZ50" s="92">
        <v>279.92999999999995</v>
      </c>
      <c r="FA50" s="92">
        <v>293.81999999999994</v>
      </c>
      <c r="FB50" s="92">
        <v>311.56999999999994</v>
      </c>
      <c r="FC50" s="92">
        <v>328.41999999999996</v>
      </c>
      <c r="FD50" s="92">
        <v>342.09999999999997</v>
      </c>
      <c r="FE50" s="101">
        <v>387.03</v>
      </c>
      <c r="FF50" s="21"/>
      <c r="FG50" s="21"/>
      <c r="FH50" s="21"/>
      <c r="FI50" s="21"/>
      <c r="FJ50" s="21"/>
      <c r="FK50" s="21"/>
      <c r="FL50" s="21"/>
      <c r="FM50" s="21"/>
      <c r="FN50" s="21"/>
      <c r="FO50" s="21"/>
      <c r="FP50" s="21"/>
      <c r="FQ50" s="21"/>
      <c r="FR50" s="21"/>
      <c r="FS50" s="21"/>
      <c r="FT50" s="21"/>
      <c r="FU50" s="21"/>
      <c r="FV50" s="21"/>
      <c r="FW50" s="21"/>
      <c r="FX50" s="21"/>
      <c r="FY50" s="21"/>
      <c r="FZ50" s="21"/>
      <c r="GA50" s="21"/>
      <c r="GB50" s="21"/>
      <c r="GC50" s="21"/>
      <c r="GD50" s="21"/>
      <c r="GE50" s="21"/>
      <c r="GF50" s="21"/>
    </row>
    <row r="51" spans="1:188" s="187" customFormat="1" ht="15" customHeight="1" x14ac:dyDescent="0.25">
      <c r="A51" s="188" t="s">
        <v>18350</v>
      </c>
      <c r="B51" s="100">
        <v>186.10999999999999</v>
      </c>
      <c r="C51" s="92">
        <v>185.04999999999998</v>
      </c>
      <c r="D51" s="92">
        <v>183.29999999999998</v>
      </c>
      <c r="E51" s="92">
        <v>183.29999999999998</v>
      </c>
      <c r="F51" s="92">
        <v>183.29999999999998</v>
      </c>
      <c r="G51" s="92">
        <v>174.04</v>
      </c>
      <c r="H51" s="92">
        <v>170.02</v>
      </c>
      <c r="I51" s="92">
        <v>157.31</v>
      </c>
      <c r="J51" s="92">
        <v>145.11000000000001</v>
      </c>
      <c r="K51" s="92">
        <v>137.83999999999997</v>
      </c>
      <c r="L51" s="92">
        <v>133.91</v>
      </c>
      <c r="M51" s="92">
        <v>133.91</v>
      </c>
      <c r="N51" s="92">
        <v>119.12</v>
      </c>
      <c r="O51" s="92">
        <v>134.04000000000002</v>
      </c>
      <c r="P51" s="92">
        <v>136.44999999999999</v>
      </c>
      <c r="Q51" s="92">
        <v>159.38</v>
      </c>
      <c r="R51" s="92">
        <v>168.63000000000002</v>
      </c>
      <c r="S51" s="92">
        <v>168.63000000000002</v>
      </c>
      <c r="T51" s="92">
        <v>191.23</v>
      </c>
      <c r="U51" s="92">
        <v>224.32000000000002</v>
      </c>
      <c r="V51" s="92">
        <v>260.04999999999995</v>
      </c>
      <c r="W51" s="92">
        <v>284.61</v>
      </c>
      <c r="X51" s="92">
        <v>318.06999999999994</v>
      </c>
      <c r="Y51" s="92">
        <v>327.39999999999998</v>
      </c>
      <c r="Z51" s="92">
        <v>336.58999999999992</v>
      </c>
      <c r="AA51" s="101">
        <v>337.42999999999995</v>
      </c>
      <c r="AB51" s="100">
        <v>161.65999999999997</v>
      </c>
      <c r="AC51" s="92">
        <v>179.43999999999997</v>
      </c>
      <c r="AD51" s="92">
        <v>195.76999999999998</v>
      </c>
      <c r="AE51" s="92">
        <v>216.01999999999998</v>
      </c>
      <c r="AF51" s="92">
        <v>219.68999999999997</v>
      </c>
      <c r="AG51" s="92">
        <v>229.24999999999997</v>
      </c>
      <c r="AH51" s="92">
        <v>267.83</v>
      </c>
      <c r="AI51" s="92">
        <v>260.49</v>
      </c>
      <c r="AJ51" s="101">
        <v>319.21000000000004</v>
      </c>
      <c r="AK51" s="100">
        <v>105.17</v>
      </c>
      <c r="AL51" s="92">
        <v>92.960000000000008</v>
      </c>
      <c r="AM51" s="92">
        <v>81.84</v>
      </c>
      <c r="AN51" s="92">
        <v>68.97</v>
      </c>
      <c r="AO51" s="92">
        <v>56.64</v>
      </c>
      <c r="AP51" s="92">
        <v>79.48</v>
      </c>
      <c r="AQ51" s="92">
        <v>95.28</v>
      </c>
      <c r="AR51" s="92">
        <v>114.54</v>
      </c>
      <c r="AS51" s="92">
        <v>135.80000000000001</v>
      </c>
      <c r="AT51" s="119"/>
      <c r="AU51" s="100">
        <v>36.47</v>
      </c>
      <c r="AV51" s="92">
        <v>26.43</v>
      </c>
      <c r="AW51" s="92">
        <v>0</v>
      </c>
      <c r="AX51" s="92">
        <v>18.300000000000004</v>
      </c>
      <c r="AY51" s="92">
        <v>35.950000000000003</v>
      </c>
      <c r="AZ51" s="92">
        <v>53.570000000000007</v>
      </c>
      <c r="BA51" s="92">
        <v>60.489999999999995</v>
      </c>
      <c r="BB51" s="92">
        <v>78.02</v>
      </c>
      <c r="BC51" s="101">
        <v>86.26</v>
      </c>
      <c r="BD51" s="100">
        <v>303.04000000000002</v>
      </c>
      <c r="BE51" s="92">
        <v>316.43</v>
      </c>
      <c r="BF51" s="92">
        <v>326.83000000000004</v>
      </c>
      <c r="BG51" s="92">
        <v>350</v>
      </c>
      <c r="BH51" s="92">
        <v>367.20000000000005</v>
      </c>
      <c r="BI51" s="101">
        <v>384.57000000000005</v>
      </c>
      <c r="BJ51" s="100"/>
      <c r="BK51" s="92"/>
      <c r="BL51" s="92"/>
      <c r="BM51" s="92"/>
      <c r="BN51" s="92"/>
      <c r="BO51" s="101"/>
      <c r="BP51" s="138"/>
      <c r="BQ51" s="139"/>
      <c r="BR51" s="139"/>
      <c r="BS51" s="139"/>
      <c r="BT51" s="139"/>
      <c r="BU51" s="140">
        <v>241.27</v>
      </c>
      <c r="BV51" s="140">
        <v>253.02</v>
      </c>
      <c r="BW51" s="140">
        <v>259.91000000000003</v>
      </c>
      <c r="BX51" s="140"/>
      <c r="BY51" s="140"/>
      <c r="BZ51" s="140"/>
      <c r="CA51" s="140">
        <v>299.56</v>
      </c>
      <c r="CB51" s="140">
        <v>328.01</v>
      </c>
      <c r="CC51" s="140"/>
      <c r="CD51" s="141"/>
      <c r="CE51" s="100"/>
      <c r="CF51" s="92"/>
      <c r="CG51" s="92"/>
      <c r="CH51" s="92"/>
      <c r="CI51" s="92">
        <v>288.63</v>
      </c>
      <c r="CJ51" s="92">
        <v>280.22999999999996</v>
      </c>
      <c r="CK51" s="92">
        <v>243.81</v>
      </c>
      <c r="CL51" s="92"/>
      <c r="CM51" s="92"/>
      <c r="CN51" s="92">
        <v>227.71999999999997</v>
      </c>
      <c r="CO51" s="92">
        <v>220.45999999999998</v>
      </c>
      <c r="CP51" s="92"/>
      <c r="CQ51" s="92"/>
      <c r="CR51" s="92">
        <v>207.2</v>
      </c>
      <c r="CS51" s="92"/>
      <c r="CT51" s="92">
        <v>201.57</v>
      </c>
      <c r="CU51" s="92">
        <v>205.95999999999998</v>
      </c>
      <c r="CV51" s="92"/>
      <c r="CW51" s="92"/>
      <c r="CX51" s="92">
        <v>200.32999999999998</v>
      </c>
      <c r="CY51" s="92"/>
      <c r="CZ51" s="92"/>
      <c r="DA51" s="92">
        <v>197.54</v>
      </c>
      <c r="DB51" s="92">
        <v>196.56</v>
      </c>
      <c r="DC51" s="92">
        <v>194.63</v>
      </c>
      <c r="DD51" s="92">
        <v>193.85999999999999</v>
      </c>
      <c r="DE51" s="92">
        <v>192.70999999999998</v>
      </c>
      <c r="DF51" s="92">
        <v>193.92</v>
      </c>
      <c r="DG51" s="92">
        <v>194.33999999999997</v>
      </c>
      <c r="DH51" s="92">
        <v>195.23999999999998</v>
      </c>
      <c r="DI51" s="92">
        <v>196.16</v>
      </c>
      <c r="DJ51" s="92"/>
      <c r="DK51" s="92"/>
      <c r="DL51" s="92">
        <v>199.57</v>
      </c>
      <c r="DM51" s="92"/>
      <c r="DN51" s="92"/>
      <c r="DO51" s="92"/>
      <c r="DP51" s="92">
        <v>204.23</v>
      </c>
      <c r="DQ51" s="92"/>
      <c r="DR51" s="92"/>
      <c r="DS51" s="92">
        <v>207.29999999999998</v>
      </c>
      <c r="DT51" s="92"/>
      <c r="DU51" s="92"/>
      <c r="DV51" s="92">
        <v>216.41</v>
      </c>
      <c r="DW51" s="92">
        <v>224.14999999999998</v>
      </c>
      <c r="DX51" s="92">
        <v>242.15999999999997</v>
      </c>
      <c r="DY51" s="92">
        <v>256.71999999999997</v>
      </c>
      <c r="DZ51" s="92">
        <v>275.63</v>
      </c>
      <c r="EA51" s="92">
        <v>292.52999999999997</v>
      </c>
      <c r="EB51" s="92">
        <v>321.41999999999996</v>
      </c>
      <c r="EC51" s="92">
        <v>345.84999999999997</v>
      </c>
      <c r="ED51" s="92">
        <v>356.16999999999996</v>
      </c>
      <c r="EE51" s="101">
        <v>360.86999999999995</v>
      </c>
      <c r="EF51" s="100">
        <v>193.44</v>
      </c>
      <c r="EG51" s="126"/>
      <c r="EH51" s="126"/>
      <c r="EI51" s="92">
        <v>190.43999999999997</v>
      </c>
      <c r="EJ51" s="92">
        <v>189.32999999999998</v>
      </c>
      <c r="EK51" s="92"/>
      <c r="EL51" s="92"/>
      <c r="EM51" s="92"/>
      <c r="EN51" s="92"/>
      <c r="EO51" s="92"/>
      <c r="EP51" s="92">
        <v>208.92</v>
      </c>
      <c r="EQ51" s="92"/>
      <c r="ER51" s="92">
        <v>216.15999999999997</v>
      </c>
      <c r="ES51" s="92"/>
      <c r="ET51" s="92"/>
      <c r="EU51" s="92">
        <v>221.46999999999997</v>
      </c>
      <c r="EV51" s="92"/>
      <c r="EW51" s="92">
        <v>240.14</v>
      </c>
      <c r="EX51" s="92">
        <v>264.64999999999998</v>
      </c>
      <c r="EY51" s="92">
        <v>278.29999999999995</v>
      </c>
      <c r="EZ51" s="92">
        <v>306.35999999999996</v>
      </c>
      <c r="FA51" s="92">
        <v>320.25</v>
      </c>
      <c r="FB51" s="92">
        <v>338</v>
      </c>
      <c r="FC51" s="92">
        <v>354.84999999999997</v>
      </c>
      <c r="FD51" s="92">
        <v>368.53</v>
      </c>
      <c r="FE51" s="101">
        <v>413.46</v>
      </c>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row>
    <row r="52" spans="1:188" s="187" customFormat="1" ht="15" customHeight="1" x14ac:dyDescent="0.25">
      <c r="A52" s="188" t="s">
        <v>18351</v>
      </c>
      <c r="B52" s="100">
        <v>204.41</v>
      </c>
      <c r="C52" s="92">
        <v>203.35</v>
      </c>
      <c r="D52" s="92">
        <v>201.6</v>
      </c>
      <c r="E52" s="92">
        <v>201.6</v>
      </c>
      <c r="F52" s="92">
        <v>201.6</v>
      </c>
      <c r="G52" s="92">
        <v>192.34</v>
      </c>
      <c r="H52" s="92">
        <v>188.32000000000002</v>
      </c>
      <c r="I52" s="92">
        <v>175.61</v>
      </c>
      <c r="J52" s="92">
        <v>163.41</v>
      </c>
      <c r="K52" s="92">
        <v>156.13999999999999</v>
      </c>
      <c r="L52" s="92">
        <v>152.21</v>
      </c>
      <c r="M52" s="92">
        <v>152.21</v>
      </c>
      <c r="N52" s="92">
        <v>137.42000000000002</v>
      </c>
      <c r="O52" s="92">
        <v>152.34</v>
      </c>
      <c r="P52" s="92">
        <v>154.75</v>
      </c>
      <c r="Q52" s="92">
        <v>177.68</v>
      </c>
      <c r="R52" s="92">
        <v>186.93000000000004</v>
      </c>
      <c r="S52" s="92">
        <v>186.93000000000004</v>
      </c>
      <c r="T52" s="92">
        <v>209.53</v>
      </c>
      <c r="U52" s="92">
        <v>242.62000000000003</v>
      </c>
      <c r="V52" s="92">
        <v>278.34999999999997</v>
      </c>
      <c r="W52" s="92">
        <v>302.90999999999997</v>
      </c>
      <c r="X52" s="92">
        <v>336.36999999999995</v>
      </c>
      <c r="Y52" s="92">
        <v>345.7</v>
      </c>
      <c r="Z52" s="92">
        <v>354.88999999999993</v>
      </c>
      <c r="AA52" s="101">
        <v>355.72999999999996</v>
      </c>
      <c r="AB52" s="100">
        <v>179.95999999999998</v>
      </c>
      <c r="AC52" s="92">
        <v>197.73999999999998</v>
      </c>
      <c r="AD52" s="92">
        <v>214.07</v>
      </c>
      <c r="AE52" s="92">
        <v>234.32</v>
      </c>
      <c r="AF52" s="92">
        <v>237.98999999999998</v>
      </c>
      <c r="AG52" s="92">
        <v>247.54999999999998</v>
      </c>
      <c r="AH52" s="92">
        <v>286.13</v>
      </c>
      <c r="AI52" s="92">
        <v>278.78999999999996</v>
      </c>
      <c r="AJ52" s="101">
        <v>337.51000000000005</v>
      </c>
      <c r="AK52" s="100">
        <v>123.47</v>
      </c>
      <c r="AL52" s="92">
        <v>111.26</v>
      </c>
      <c r="AM52" s="92">
        <v>100.14000000000001</v>
      </c>
      <c r="AN52" s="92">
        <v>87.27000000000001</v>
      </c>
      <c r="AO52" s="92">
        <v>74.94</v>
      </c>
      <c r="AP52" s="92">
        <v>97.78</v>
      </c>
      <c r="AQ52" s="92">
        <v>113.58000000000001</v>
      </c>
      <c r="AR52" s="92">
        <v>132.84</v>
      </c>
      <c r="AS52" s="92">
        <v>154.1</v>
      </c>
      <c r="AT52" s="119"/>
      <c r="AU52" s="100">
        <v>54.77</v>
      </c>
      <c r="AV52" s="92">
        <v>44.730000000000004</v>
      </c>
      <c r="AW52" s="92">
        <v>18.300000000000004</v>
      </c>
      <c r="AX52" s="92">
        <v>0</v>
      </c>
      <c r="AY52" s="92">
        <v>17.649999999999999</v>
      </c>
      <c r="AZ52" s="92">
        <v>35.270000000000003</v>
      </c>
      <c r="BA52" s="92">
        <v>42.189999999999991</v>
      </c>
      <c r="BB52" s="92">
        <v>59.719999999999992</v>
      </c>
      <c r="BC52" s="101">
        <v>67.960000000000008</v>
      </c>
      <c r="BD52" s="100">
        <v>321.34000000000003</v>
      </c>
      <c r="BE52" s="92">
        <v>334.73</v>
      </c>
      <c r="BF52" s="92">
        <v>345.13</v>
      </c>
      <c r="BG52" s="92">
        <v>368.30000000000007</v>
      </c>
      <c r="BH52" s="92">
        <v>385.5</v>
      </c>
      <c r="BI52" s="101">
        <v>402.87000000000006</v>
      </c>
      <c r="BJ52" s="100"/>
      <c r="BK52" s="92"/>
      <c r="BL52" s="92"/>
      <c r="BM52" s="92"/>
      <c r="BN52" s="92"/>
      <c r="BO52" s="101"/>
      <c r="BP52" s="138"/>
      <c r="BQ52" s="139"/>
      <c r="BR52" s="139"/>
      <c r="BS52" s="139"/>
      <c r="BT52" s="139"/>
      <c r="BU52" s="140">
        <v>259.57000000000005</v>
      </c>
      <c r="BV52" s="140">
        <v>271.32000000000005</v>
      </c>
      <c r="BW52" s="140">
        <v>278.21000000000004</v>
      </c>
      <c r="BX52" s="140"/>
      <c r="BY52" s="140"/>
      <c r="BZ52" s="140"/>
      <c r="CA52" s="140">
        <v>317.86</v>
      </c>
      <c r="CB52" s="140">
        <v>346.31000000000006</v>
      </c>
      <c r="CC52" s="140"/>
      <c r="CD52" s="141"/>
      <c r="CE52" s="100"/>
      <c r="CF52" s="92"/>
      <c r="CG52" s="92"/>
      <c r="CH52" s="92"/>
      <c r="CI52" s="92">
        <v>306.93</v>
      </c>
      <c r="CJ52" s="92">
        <v>298.52999999999997</v>
      </c>
      <c r="CK52" s="92">
        <v>262.11</v>
      </c>
      <c r="CL52" s="92"/>
      <c r="CM52" s="92"/>
      <c r="CN52" s="92">
        <v>246.01999999999998</v>
      </c>
      <c r="CO52" s="92">
        <v>238.76</v>
      </c>
      <c r="CP52" s="92"/>
      <c r="CQ52" s="92"/>
      <c r="CR52" s="92">
        <v>225.5</v>
      </c>
      <c r="CS52" s="92"/>
      <c r="CT52" s="92">
        <v>219.87</v>
      </c>
      <c r="CU52" s="92">
        <v>224.26</v>
      </c>
      <c r="CV52" s="92"/>
      <c r="CW52" s="92"/>
      <c r="CX52" s="92">
        <v>218.63</v>
      </c>
      <c r="CY52" s="92"/>
      <c r="CZ52" s="92"/>
      <c r="DA52" s="92">
        <v>215.84</v>
      </c>
      <c r="DB52" s="92">
        <v>214.86</v>
      </c>
      <c r="DC52" s="92">
        <v>212.93</v>
      </c>
      <c r="DD52" s="92">
        <v>212.16</v>
      </c>
      <c r="DE52" s="92">
        <v>211.01</v>
      </c>
      <c r="DF52" s="92">
        <v>212.22</v>
      </c>
      <c r="DG52" s="92">
        <v>212.64</v>
      </c>
      <c r="DH52" s="92">
        <v>213.54</v>
      </c>
      <c r="DI52" s="92">
        <v>214.46</v>
      </c>
      <c r="DJ52" s="92"/>
      <c r="DK52" s="92"/>
      <c r="DL52" s="92">
        <v>217.87</v>
      </c>
      <c r="DM52" s="92"/>
      <c r="DN52" s="92"/>
      <c r="DO52" s="92"/>
      <c r="DP52" s="92">
        <v>222.53</v>
      </c>
      <c r="DQ52" s="92"/>
      <c r="DR52" s="92"/>
      <c r="DS52" s="92">
        <v>225.6</v>
      </c>
      <c r="DT52" s="92"/>
      <c r="DU52" s="92"/>
      <c r="DV52" s="92">
        <v>234.71</v>
      </c>
      <c r="DW52" s="92">
        <v>242.45</v>
      </c>
      <c r="DX52" s="92">
        <v>260.45999999999998</v>
      </c>
      <c r="DY52" s="92">
        <v>275.02</v>
      </c>
      <c r="DZ52" s="92">
        <v>293.93</v>
      </c>
      <c r="EA52" s="92">
        <v>310.83</v>
      </c>
      <c r="EB52" s="92">
        <v>339.71999999999997</v>
      </c>
      <c r="EC52" s="92">
        <v>364.15</v>
      </c>
      <c r="ED52" s="92">
        <v>374.46999999999997</v>
      </c>
      <c r="EE52" s="101">
        <v>379.16999999999996</v>
      </c>
      <c r="EF52" s="100">
        <v>211.74</v>
      </c>
      <c r="EG52" s="126"/>
      <c r="EH52" s="126"/>
      <c r="EI52" s="92">
        <v>208.73999999999998</v>
      </c>
      <c r="EJ52" s="92">
        <v>207.63</v>
      </c>
      <c r="EK52" s="92"/>
      <c r="EL52" s="92"/>
      <c r="EM52" s="92"/>
      <c r="EN52" s="92"/>
      <c r="EO52" s="92"/>
      <c r="EP52" s="92">
        <v>227.22</v>
      </c>
      <c r="EQ52" s="92"/>
      <c r="ER52" s="92">
        <v>234.45999999999998</v>
      </c>
      <c r="ES52" s="92"/>
      <c r="ET52" s="92"/>
      <c r="EU52" s="92">
        <v>239.76999999999998</v>
      </c>
      <c r="EV52" s="92"/>
      <c r="EW52" s="92">
        <v>258.44</v>
      </c>
      <c r="EX52" s="92">
        <v>282.95</v>
      </c>
      <c r="EY52" s="92">
        <v>296.59999999999997</v>
      </c>
      <c r="EZ52" s="92">
        <v>324.65999999999997</v>
      </c>
      <c r="FA52" s="92">
        <v>338.54999999999995</v>
      </c>
      <c r="FB52" s="92">
        <v>356.29999999999995</v>
      </c>
      <c r="FC52" s="92">
        <v>373.15</v>
      </c>
      <c r="FD52" s="92">
        <v>386.83</v>
      </c>
      <c r="FE52" s="101">
        <v>431.76</v>
      </c>
      <c r="FF52" s="21"/>
      <c r="FG52" s="21"/>
      <c r="FH52" s="21"/>
      <c r="FI52" s="21"/>
      <c r="FJ52" s="21"/>
      <c r="FK52" s="21"/>
      <c r="FL52" s="21"/>
      <c r="FM52" s="21"/>
      <c r="FN52" s="21"/>
      <c r="FO52" s="21"/>
      <c r="FP52" s="21"/>
      <c r="FQ52" s="21"/>
      <c r="FR52" s="21"/>
      <c r="FS52" s="21"/>
      <c r="FT52" s="21"/>
      <c r="FU52" s="21"/>
      <c r="FV52" s="21"/>
      <c r="FW52" s="21"/>
      <c r="FX52" s="21"/>
      <c r="FY52" s="21"/>
      <c r="FZ52" s="21"/>
      <c r="GA52" s="21"/>
      <c r="GB52" s="21"/>
      <c r="GC52" s="21"/>
      <c r="GD52" s="21"/>
      <c r="GE52" s="21"/>
      <c r="GF52" s="21"/>
    </row>
    <row r="53" spans="1:188" s="187" customFormat="1" ht="15" customHeight="1" x14ac:dyDescent="0.25">
      <c r="A53" s="188" t="s">
        <v>18352</v>
      </c>
      <c r="B53" s="100">
        <v>222.06</v>
      </c>
      <c r="C53" s="92">
        <v>221</v>
      </c>
      <c r="D53" s="92">
        <v>219.25</v>
      </c>
      <c r="E53" s="92">
        <v>219.25</v>
      </c>
      <c r="F53" s="92">
        <v>219.25</v>
      </c>
      <c r="G53" s="92">
        <v>209.99</v>
      </c>
      <c r="H53" s="92">
        <v>205.97000000000003</v>
      </c>
      <c r="I53" s="92">
        <v>193.26</v>
      </c>
      <c r="J53" s="92">
        <v>181.06</v>
      </c>
      <c r="K53" s="92">
        <v>173.79</v>
      </c>
      <c r="L53" s="92">
        <v>169.86</v>
      </c>
      <c r="M53" s="92">
        <v>169.86</v>
      </c>
      <c r="N53" s="92">
        <v>155.07</v>
      </c>
      <c r="O53" s="92">
        <v>169.99</v>
      </c>
      <c r="P53" s="92">
        <v>172.4</v>
      </c>
      <c r="Q53" s="92">
        <v>195.33</v>
      </c>
      <c r="R53" s="92">
        <v>204.58000000000004</v>
      </c>
      <c r="S53" s="92">
        <v>204.58000000000004</v>
      </c>
      <c r="T53" s="92">
        <v>227.18</v>
      </c>
      <c r="U53" s="92">
        <v>260.27000000000004</v>
      </c>
      <c r="V53" s="92">
        <v>296</v>
      </c>
      <c r="W53" s="92">
        <v>320.56</v>
      </c>
      <c r="X53" s="92">
        <v>354.02</v>
      </c>
      <c r="Y53" s="92">
        <v>363.35</v>
      </c>
      <c r="Z53" s="92">
        <v>372.53999999999996</v>
      </c>
      <c r="AA53" s="101">
        <v>373.38</v>
      </c>
      <c r="AB53" s="100">
        <v>197.60999999999999</v>
      </c>
      <c r="AC53" s="92">
        <v>215.39</v>
      </c>
      <c r="AD53" s="92">
        <v>231.72</v>
      </c>
      <c r="AE53" s="92">
        <v>251.97</v>
      </c>
      <c r="AF53" s="92">
        <v>255.64</v>
      </c>
      <c r="AG53" s="92">
        <v>265.2</v>
      </c>
      <c r="AH53" s="92">
        <v>303.77999999999997</v>
      </c>
      <c r="AI53" s="92">
        <v>296.44</v>
      </c>
      <c r="AJ53" s="101">
        <v>355.16</v>
      </c>
      <c r="AK53" s="100">
        <v>141.12</v>
      </c>
      <c r="AL53" s="92">
        <v>128.91</v>
      </c>
      <c r="AM53" s="92">
        <v>117.79</v>
      </c>
      <c r="AN53" s="92">
        <v>104.92</v>
      </c>
      <c r="AO53" s="92">
        <v>92.59</v>
      </c>
      <c r="AP53" s="92">
        <v>115.43</v>
      </c>
      <c r="AQ53" s="92">
        <v>131.23000000000002</v>
      </c>
      <c r="AR53" s="92">
        <v>150.49</v>
      </c>
      <c r="AS53" s="92">
        <v>171.75</v>
      </c>
      <c r="AT53" s="119"/>
      <c r="AU53" s="100">
        <v>72.42</v>
      </c>
      <c r="AV53" s="92">
        <v>62.38</v>
      </c>
      <c r="AW53" s="92">
        <v>35.950000000000003</v>
      </c>
      <c r="AX53" s="92">
        <v>17.649999999999999</v>
      </c>
      <c r="AY53" s="92">
        <v>0</v>
      </c>
      <c r="AZ53" s="92">
        <v>17.620000000000005</v>
      </c>
      <c r="BA53" s="92">
        <v>24.539999999999992</v>
      </c>
      <c r="BB53" s="92">
        <v>42.069999999999993</v>
      </c>
      <c r="BC53" s="101">
        <v>50.31</v>
      </c>
      <c r="BD53" s="100">
        <v>338.99</v>
      </c>
      <c r="BE53" s="92">
        <v>352.38</v>
      </c>
      <c r="BF53" s="92">
        <v>362.78</v>
      </c>
      <c r="BG53" s="92">
        <v>385.95000000000005</v>
      </c>
      <c r="BH53" s="92">
        <v>403.15</v>
      </c>
      <c r="BI53" s="101">
        <v>420.52000000000004</v>
      </c>
      <c r="BJ53" s="100"/>
      <c r="BK53" s="92"/>
      <c r="BL53" s="92"/>
      <c r="BM53" s="92"/>
      <c r="BN53" s="92"/>
      <c r="BO53" s="101"/>
      <c r="BP53" s="138"/>
      <c r="BQ53" s="139"/>
      <c r="BR53" s="139"/>
      <c r="BS53" s="139"/>
      <c r="BT53" s="139"/>
      <c r="BU53" s="140">
        <v>277.22000000000003</v>
      </c>
      <c r="BV53" s="140">
        <v>288.97000000000003</v>
      </c>
      <c r="BW53" s="140">
        <v>295.86</v>
      </c>
      <c r="BX53" s="140"/>
      <c r="BY53" s="140"/>
      <c r="BZ53" s="140"/>
      <c r="CA53" s="140">
        <v>335.51000000000005</v>
      </c>
      <c r="CB53" s="140">
        <v>363.96000000000004</v>
      </c>
      <c r="CC53" s="140"/>
      <c r="CD53" s="141"/>
      <c r="CE53" s="100"/>
      <c r="CF53" s="92"/>
      <c r="CG53" s="92"/>
      <c r="CH53" s="92"/>
      <c r="CI53" s="92">
        <v>324.58</v>
      </c>
      <c r="CJ53" s="92">
        <v>316.18</v>
      </c>
      <c r="CK53" s="92">
        <v>279.76</v>
      </c>
      <c r="CL53" s="92"/>
      <c r="CM53" s="92"/>
      <c r="CN53" s="92">
        <v>263.67</v>
      </c>
      <c r="CO53" s="92">
        <v>256.40999999999997</v>
      </c>
      <c r="CP53" s="92"/>
      <c r="CQ53" s="92"/>
      <c r="CR53" s="92">
        <v>243.15</v>
      </c>
      <c r="CS53" s="92"/>
      <c r="CT53" s="92">
        <v>237.52</v>
      </c>
      <c r="CU53" s="92">
        <v>241.91</v>
      </c>
      <c r="CV53" s="92"/>
      <c r="CW53" s="92"/>
      <c r="CX53" s="92">
        <v>236.28</v>
      </c>
      <c r="CY53" s="92"/>
      <c r="CZ53" s="92"/>
      <c r="DA53" s="92">
        <v>233.49</v>
      </c>
      <c r="DB53" s="92">
        <v>232.51000000000002</v>
      </c>
      <c r="DC53" s="92">
        <v>230.58</v>
      </c>
      <c r="DD53" s="92">
        <v>229.81</v>
      </c>
      <c r="DE53" s="92">
        <v>228.66</v>
      </c>
      <c r="DF53" s="92">
        <v>229.87</v>
      </c>
      <c r="DG53" s="92">
        <v>230.29</v>
      </c>
      <c r="DH53" s="92">
        <v>231.19</v>
      </c>
      <c r="DI53" s="92">
        <v>232.11</v>
      </c>
      <c r="DJ53" s="92"/>
      <c r="DK53" s="92"/>
      <c r="DL53" s="92">
        <v>235.52</v>
      </c>
      <c r="DM53" s="92"/>
      <c r="DN53" s="92"/>
      <c r="DO53" s="92"/>
      <c r="DP53" s="92">
        <v>240.18</v>
      </c>
      <c r="DQ53" s="92"/>
      <c r="DR53" s="92"/>
      <c r="DS53" s="92">
        <v>243.25</v>
      </c>
      <c r="DT53" s="92"/>
      <c r="DU53" s="92"/>
      <c r="DV53" s="92">
        <v>252.36</v>
      </c>
      <c r="DW53" s="92">
        <v>260.10000000000002</v>
      </c>
      <c r="DX53" s="92">
        <v>278.11</v>
      </c>
      <c r="DY53" s="92">
        <v>292.67</v>
      </c>
      <c r="DZ53" s="92">
        <v>311.58</v>
      </c>
      <c r="EA53" s="92">
        <v>328.48</v>
      </c>
      <c r="EB53" s="92">
        <v>357.37</v>
      </c>
      <c r="EC53" s="92">
        <v>381.79999999999995</v>
      </c>
      <c r="ED53" s="92">
        <v>392.12</v>
      </c>
      <c r="EE53" s="101">
        <v>396.81999999999994</v>
      </c>
      <c r="EF53" s="100">
        <v>229.39</v>
      </c>
      <c r="EG53" s="126"/>
      <c r="EH53" s="126"/>
      <c r="EI53" s="92">
        <v>226.39</v>
      </c>
      <c r="EJ53" s="92">
        <v>225.28</v>
      </c>
      <c r="EK53" s="92"/>
      <c r="EL53" s="92"/>
      <c r="EM53" s="92"/>
      <c r="EN53" s="92"/>
      <c r="EO53" s="92"/>
      <c r="EP53" s="92">
        <v>244.87</v>
      </c>
      <c r="EQ53" s="92"/>
      <c r="ER53" s="92">
        <v>252.10999999999999</v>
      </c>
      <c r="ES53" s="92"/>
      <c r="ET53" s="92"/>
      <c r="EU53" s="92">
        <v>257.42</v>
      </c>
      <c r="EV53" s="92"/>
      <c r="EW53" s="92">
        <v>276.08999999999997</v>
      </c>
      <c r="EX53" s="92">
        <v>300.60000000000002</v>
      </c>
      <c r="EY53" s="92">
        <v>314.25</v>
      </c>
      <c r="EZ53" s="92">
        <v>342.31</v>
      </c>
      <c r="FA53" s="92">
        <v>356.2</v>
      </c>
      <c r="FB53" s="92">
        <v>373.95</v>
      </c>
      <c r="FC53" s="92">
        <v>390.79999999999995</v>
      </c>
      <c r="FD53" s="92">
        <v>404.48</v>
      </c>
      <c r="FE53" s="101">
        <v>449.40999999999997</v>
      </c>
      <c r="FF53" s="21"/>
      <c r="FG53" s="21"/>
      <c r="FH53" s="21"/>
      <c r="FI53" s="21"/>
      <c r="FJ53" s="21"/>
      <c r="FK53" s="21"/>
      <c r="FL53" s="21"/>
      <c r="FM53" s="21"/>
      <c r="FN53" s="21"/>
      <c r="FO53" s="21"/>
      <c r="FP53" s="21"/>
      <c r="FQ53" s="21"/>
      <c r="FR53" s="21"/>
      <c r="FS53" s="21"/>
      <c r="FT53" s="21"/>
      <c r="FU53" s="21"/>
      <c r="FV53" s="21"/>
      <c r="FW53" s="21"/>
      <c r="FX53" s="21"/>
      <c r="FY53" s="21"/>
      <c r="FZ53" s="21"/>
      <c r="GA53" s="21"/>
      <c r="GB53" s="21"/>
      <c r="GC53" s="21"/>
      <c r="GD53" s="21"/>
      <c r="GE53" s="21"/>
      <c r="GF53" s="21"/>
    </row>
    <row r="54" spans="1:188" s="187" customFormat="1" ht="15" customHeight="1" x14ac:dyDescent="0.25">
      <c r="A54" s="188" t="s">
        <v>18353</v>
      </c>
      <c r="B54" s="100">
        <v>239.68</v>
      </c>
      <c r="C54" s="92">
        <v>238.62</v>
      </c>
      <c r="D54" s="92">
        <v>236.87</v>
      </c>
      <c r="E54" s="92">
        <v>236.87</v>
      </c>
      <c r="F54" s="92">
        <v>236.87</v>
      </c>
      <c r="G54" s="92">
        <v>227.61</v>
      </c>
      <c r="H54" s="92">
        <v>223.59000000000003</v>
      </c>
      <c r="I54" s="92">
        <v>210.88</v>
      </c>
      <c r="J54" s="92">
        <v>198.68</v>
      </c>
      <c r="K54" s="92">
        <v>191.41</v>
      </c>
      <c r="L54" s="92">
        <v>187.48000000000002</v>
      </c>
      <c r="M54" s="92">
        <v>187.48000000000002</v>
      </c>
      <c r="N54" s="92">
        <v>172.69</v>
      </c>
      <c r="O54" s="92">
        <v>187.61</v>
      </c>
      <c r="P54" s="92">
        <v>190.02</v>
      </c>
      <c r="Q54" s="92">
        <v>212.95000000000002</v>
      </c>
      <c r="R54" s="92">
        <v>222.20000000000005</v>
      </c>
      <c r="S54" s="92">
        <v>222.20000000000005</v>
      </c>
      <c r="T54" s="92">
        <v>244.8</v>
      </c>
      <c r="U54" s="92">
        <v>277.89000000000004</v>
      </c>
      <c r="V54" s="92">
        <v>313.62</v>
      </c>
      <c r="W54" s="92">
        <v>338.18</v>
      </c>
      <c r="X54" s="92">
        <v>371.64</v>
      </c>
      <c r="Y54" s="92">
        <v>380.97</v>
      </c>
      <c r="Z54" s="92">
        <v>390.15999999999997</v>
      </c>
      <c r="AA54" s="101">
        <v>391</v>
      </c>
      <c r="AB54" s="100">
        <v>215.23</v>
      </c>
      <c r="AC54" s="92">
        <v>233.01</v>
      </c>
      <c r="AD54" s="92">
        <v>249.34</v>
      </c>
      <c r="AE54" s="92">
        <v>269.59000000000003</v>
      </c>
      <c r="AF54" s="92">
        <v>273.26</v>
      </c>
      <c r="AG54" s="92">
        <v>282.82</v>
      </c>
      <c r="AH54" s="92">
        <v>321.39999999999998</v>
      </c>
      <c r="AI54" s="92">
        <v>314.06</v>
      </c>
      <c r="AJ54" s="101">
        <v>372.78000000000003</v>
      </c>
      <c r="AK54" s="100">
        <v>158.74</v>
      </c>
      <c r="AL54" s="92">
        <v>146.53</v>
      </c>
      <c r="AM54" s="92">
        <v>135.41000000000003</v>
      </c>
      <c r="AN54" s="92">
        <v>122.54</v>
      </c>
      <c r="AO54" s="92">
        <v>110.21000000000001</v>
      </c>
      <c r="AP54" s="92">
        <v>133.05000000000001</v>
      </c>
      <c r="AQ54" s="92">
        <v>148.85000000000002</v>
      </c>
      <c r="AR54" s="92">
        <v>168.11</v>
      </c>
      <c r="AS54" s="92">
        <v>189.37</v>
      </c>
      <c r="AT54" s="119"/>
      <c r="AU54" s="100">
        <v>90.04</v>
      </c>
      <c r="AV54" s="92">
        <v>80</v>
      </c>
      <c r="AW54" s="92">
        <v>53.570000000000007</v>
      </c>
      <c r="AX54" s="92">
        <v>35.270000000000003</v>
      </c>
      <c r="AY54" s="92">
        <v>17.620000000000005</v>
      </c>
      <c r="AZ54" s="92">
        <v>0</v>
      </c>
      <c r="BA54" s="92">
        <v>6.9199999999999875</v>
      </c>
      <c r="BB54" s="92">
        <v>24.449999999999989</v>
      </c>
      <c r="BC54" s="101">
        <v>32.69</v>
      </c>
      <c r="BD54" s="100">
        <v>356.61</v>
      </c>
      <c r="BE54" s="92">
        <v>370</v>
      </c>
      <c r="BF54" s="92">
        <v>380.4</v>
      </c>
      <c r="BG54" s="92">
        <v>403.57000000000005</v>
      </c>
      <c r="BH54" s="92">
        <v>420.77</v>
      </c>
      <c r="BI54" s="101">
        <v>438.14000000000004</v>
      </c>
      <c r="BJ54" s="100"/>
      <c r="BK54" s="92"/>
      <c r="BL54" s="92"/>
      <c r="BM54" s="92"/>
      <c r="BN54" s="92"/>
      <c r="BO54" s="101"/>
      <c r="BP54" s="138"/>
      <c r="BQ54" s="139"/>
      <c r="BR54" s="139"/>
      <c r="BS54" s="139"/>
      <c r="BT54" s="139"/>
      <c r="BU54" s="140">
        <v>294.84000000000003</v>
      </c>
      <c r="BV54" s="140">
        <v>306.59000000000003</v>
      </c>
      <c r="BW54" s="140">
        <v>313.48</v>
      </c>
      <c r="BX54" s="140"/>
      <c r="BY54" s="140"/>
      <c r="BZ54" s="140"/>
      <c r="CA54" s="140">
        <v>353.13000000000005</v>
      </c>
      <c r="CB54" s="140">
        <v>381.58000000000004</v>
      </c>
      <c r="CC54" s="140"/>
      <c r="CD54" s="141"/>
      <c r="CE54" s="100"/>
      <c r="CF54" s="92"/>
      <c r="CG54" s="92"/>
      <c r="CH54" s="92"/>
      <c r="CI54" s="92">
        <v>342.2</v>
      </c>
      <c r="CJ54" s="92">
        <v>333.8</v>
      </c>
      <c r="CK54" s="92">
        <v>297.38</v>
      </c>
      <c r="CL54" s="92"/>
      <c r="CM54" s="92"/>
      <c r="CN54" s="92">
        <v>281.29000000000002</v>
      </c>
      <c r="CO54" s="92">
        <v>274.02999999999997</v>
      </c>
      <c r="CP54" s="92"/>
      <c r="CQ54" s="92"/>
      <c r="CR54" s="92">
        <v>260.77</v>
      </c>
      <c r="CS54" s="92"/>
      <c r="CT54" s="92">
        <v>255.14000000000001</v>
      </c>
      <c r="CU54" s="92">
        <v>259.53000000000003</v>
      </c>
      <c r="CV54" s="92"/>
      <c r="CW54" s="92"/>
      <c r="CX54" s="92">
        <v>253.9</v>
      </c>
      <c r="CY54" s="92"/>
      <c r="CZ54" s="92"/>
      <c r="DA54" s="92">
        <v>251.11</v>
      </c>
      <c r="DB54" s="92">
        <v>250.13000000000002</v>
      </c>
      <c r="DC54" s="92">
        <v>248.20000000000002</v>
      </c>
      <c r="DD54" s="92">
        <v>247.43</v>
      </c>
      <c r="DE54" s="92">
        <v>246.28</v>
      </c>
      <c r="DF54" s="92">
        <v>247.49</v>
      </c>
      <c r="DG54" s="92">
        <v>247.91</v>
      </c>
      <c r="DH54" s="92">
        <v>248.81</v>
      </c>
      <c r="DI54" s="92">
        <v>249.73000000000002</v>
      </c>
      <c r="DJ54" s="92"/>
      <c r="DK54" s="92"/>
      <c r="DL54" s="92">
        <v>253.14000000000001</v>
      </c>
      <c r="DM54" s="92"/>
      <c r="DN54" s="92"/>
      <c r="DO54" s="92"/>
      <c r="DP54" s="92">
        <v>257.8</v>
      </c>
      <c r="DQ54" s="92"/>
      <c r="DR54" s="92"/>
      <c r="DS54" s="92">
        <v>260.87</v>
      </c>
      <c r="DT54" s="92"/>
      <c r="DU54" s="92"/>
      <c r="DV54" s="92">
        <v>269.98</v>
      </c>
      <c r="DW54" s="92">
        <v>277.72000000000003</v>
      </c>
      <c r="DX54" s="92">
        <v>295.73</v>
      </c>
      <c r="DY54" s="92">
        <v>310.29000000000002</v>
      </c>
      <c r="DZ54" s="92">
        <v>329.2</v>
      </c>
      <c r="EA54" s="92">
        <v>346.1</v>
      </c>
      <c r="EB54" s="92">
        <v>374.99</v>
      </c>
      <c r="EC54" s="92">
        <v>399.41999999999996</v>
      </c>
      <c r="ED54" s="92">
        <v>409.74</v>
      </c>
      <c r="EE54" s="101">
        <v>414.43999999999994</v>
      </c>
      <c r="EF54" s="100">
        <v>247.01</v>
      </c>
      <c r="EG54" s="126"/>
      <c r="EH54" s="126"/>
      <c r="EI54" s="92">
        <v>244.01</v>
      </c>
      <c r="EJ54" s="92">
        <v>242.9</v>
      </c>
      <c r="EK54" s="92"/>
      <c r="EL54" s="92"/>
      <c r="EM54" s="92"/>
      <c r="EN54" s="92"/>
      <c r="EO54" s="92"/>
      <c r="EP54" s="92">
        <v>262.49</v>
      </c>
      <c r="EQ54" s="92"/>
      <c r="ER54" s="92">
        <v>269.73</v>
      </c>
      <c r="ES54" s="92"/>
      <c r="ET54" s="92"/>
      <c r="EU54" s="92">
        <v>275.04000000000002</v>
      </c>
      <c r="EV54" s="92"/>
      <c r="EW54" s="92">
        <v>293.70999999999998</v>
      </c>
      <c r="EX54" s="92">
        <v>318.22000000000003</v>
      </c>
      <c r="EY54" s="92">
        <v>331.87</v>
      </c>
      <c r="EZ54" s="92">
        <v>359.93</v>
      </c>
      <c r="FA54" s="92">
        <v>373.82</v>
      </c>
      <c r="FB54" s="92">
        <v>391.57</v>
      </c>
      <c r="FC54" s="92">
        <v>408.41999999999996</v>
      </c>
      <c r="FD54" s="92">
        <v>422.1</v>
      </c>
      <c r="FE54" s="101">
        <v>467.03</v>
      </c>
      <c r="FF54" s="21"/>
      <c r="FG54" s="21"/>
      <c r="FH54" s="21"/>
      <c r="FI54" s="21"/>
      <c r="FJ54" s="21"/>
      <c r="FK54" s="21"/>
      <c r="FL54" s="21"/>
      <c r="FM54" s="21"/>
      <c r="FN54" s="21"/>
      <c r="FO54" s="21"/>
      <c r="FP54" s="21"/>
      <c r="FQ54" s="21"/>
      <c r="FR54" s="21"/>
      <c r="FS54" s="21"/>
      <c r="FT54" s="21"/>
      <c r="FU54" s="21"/>
      <c r="FV54" s="21"/>
      <c r="FW54" s="21"/>
      <c r="FX54" s="21"/>
      <c r="FY54" s="21"/>
      <c r="FZ54" s="21"/>
      <c r="GA54" s="21"/>
      <c r="GB54" s="21"/>
      <c r="GC54" s="21"/>
      <c r="GD54" s="21"/>
      <c r="GE54" s="21"/>
      <c r="GF54" s="21"/>
    </row>
    <row r="55" spans="1:188" s="187" customFormat="1" ht="15" customHeight="1" x14ac:dyDescent="0.25">
      <c r="A55" s="188" t="s">
        <v>18354</v>
      </c>
      <c r="B55" s="100">
        <v>246.59999999999997</v>
      </c>
      <c r="C55" s="92">
        <v>245.53999999999996</v>
      </c>
      <c r="D55" s="92">
        <v>243.78999999999996</v>
      </c>
      <c r="E55" s="92">
        <v>243.78999999999996</v>
      </c>
      <c r="F55" s="92">
        <v>243.78999999999996</v>
      </c>
      <c r="G55" s="92">
        <v>234.52999999999997</v>
      </c>
      <c r="H55" s="92">
        <v>230.51</v>
      </c>
      <c r="I55" s="92">
        <v>217.8</v>
      </c>
      <c r="J55" s="92">
        <v>205.6</v>
      </c>
      <c r="K55" s="92">
        <v>198.32999999999998</v>
      </c>
      <c r="L55" s="92">
        <v>194.39999999999998</v>
      </c>
      <c r="M55" s="92">
        <v>194.39999999999998</v>
      </c>
      <c r="N55" s="92">
        <v>179.61</v>
      </c>
      <c r="O55" s="92">
        <v>194.53</v>
      </c>
      <c r="P55" s="92">
        <v>196.94</v>
      </c>
      <c r="Q55" s="92">
        <v>219.87</v>
      </c>
      <c r="R55" s="92">
        <v>229.12</v>
      </c>
      <c r="S55" s="92">
        <v>229.12</v>
      </c>
      <c r="T55" s="92">
        <v>251.71999999999997</v>
      </c>
      <c r="U55" s="92">
        <v>284.81</v>
      </c>
      <c r="V55" s="92">
        <v>320.53999999999996</v>
      </c>
      <c r="W55" s="92">
        <v>345.09999999999997</v>
      </c>
      <c r="X55" s="92">
        <v>378.55999999999995</v>
      </c>
      <c r="Y55" s="92">
        <v>387.89</v>
      </c>
      <c r="Z55" s="92">
        <v>397.07999999999993</v>
      </c>
      <c r="AA55" s="101">
        <v>397.91999999999996</v>
      </c>
      <c r="AB55" s="100">
        <v>222.14999999999998</v>
      </c>
      <c r="AC55" s="92">
        <v>239.92999999999998</v>
      </c>
      <c r="AD55" s="92">
        <v>256.26</v>
      </c>
      <c r="AE55" s="92">
        <v>276.51</v>
      </c>
      <c r="AF55" s="92">
        <v>280.17999999999995</v>
      </c>
      <c r="AG55" s="92">
        <v>289.74</v>
      </c>
      <c r="AH55" s="92">
        <v>328.32</v>
      </c>
      <c r="AI55" s="92">
        <v>320.98</v>
      </c>
      <c r="AJ55" s="101">
        <v>379.7</v>
      </c>
      <c r="AK55" s="100">
        <v>153.44999999999999</v>
      </c>
      <c r="AL55" s="92">
        <v>142.32999999999998</v>
      </c>
      <c r="AM55" s="92">
        <v>129.45999999999998</v>
      </c>
      <c r="AN55" s="92">
        <v>117.13</v>
      </c>
      <c r="AO55" s="92">
        <v>139.97</v>
      </c>
      <c r="AP55" s="92">
        <v>155.76999999999998</v>
      </c>
      <c r="AQ55" s="92">
        <v>175.03</v>
      </c>
      <c r="AR55" s="92">
        <v>196.29</v>
      </c>
      <c r="AS55" s="92">
        <v>96.96</v>
      </c>
      <c r="AT55" s="119"/>
      <c r="AU55" s="100">
        <v>96.96</v>
      </c>
      <c r="AV55" s="92">
        <v>86.919999999999987</v>
      </c>
      <c r="AW55" s="92">
        <v>60.489999999999995</v>
      </c>
      <c r="AX55" s="92">
        <v>42.189999999999991</v>
      </c>
      <c r="AY55" s="92">
        <v>24.539999999999992</v>
      </c>
      <c r="AZ55" s="92">
        <v>6.9199999999999875</v>
      </c>
      <c r="BA55" s="92">
        <v>0</v>
      </c>
      <c r="BB55" s="92">
        <v>17.53</v>
      </c>
      <c r="BC55" s="101">
        <v>25.77000000000001</v>
      </c>
      <c r="BD55" s="100"/>
      <c r="BE55" s="92"/>
      <c r="BF55" s="92"/>
      <c r="BG55" s="92"/>
      <c r="BH55" s="92"/>
      <c r="BI55" s="101"/>
      <c r="BJ55" s="100"/>
      <c r="BK55" s="92"/>
      <c r="BL55" s="92"/>
      <c r="BM55" s="92"/>
      <c r="BN55" s="92"/>
      <c r="BO55" s="101"/>
      <c r="BP55" s="138"/>
      <c r="BQ55" s="139"/>
      <c r="BR55" s="139"/>
      <c r="BS55" s="139"/>
      <c r="BT55" s="139"/>
      <c r="BU55" s="140"/>
      <c r="BV55" s="140"/>
      <c r="BW55" s="140"/>
      <c r="BX55" s="140"/>
      <c r="BY55" s="140"/>
      <c r="BZ55" s="140"/>
      <c r="CA55" s="140"/>
      <c r="CB55" s="140"/>
      <c r="CC55" s="140"/>
      <c r="CD55" s="141"/>
      <c r="CE55" s="100"/>
      <c r="CF55" s="92"/>
      <c r="CG55" s="92"/>
      <c r="CH55" s="92"/>
      <c r="CI55" s="92"/>
      <c r="CJ55" s="92"/>
      <c r="CK55" s="92"/>
      <c r="CL55" s="92"/>
      <c r="CM55" s="92"/>
      <c r="CN55" s="92"/>
      <c r="CO55" s="92"/>
      <c r="CP55" s="92"/>
      <c r="CQ55" s="92"/>
      <c r="CR55" s="92"/>
      <c r="CS55" s="92"/>
      <c r="CT55" s="92"/>
      <c r="CU55" s="92"/>
      <c r="CV55" s="92"/>
      <c r="CW55" s="92"/>
      <c r="CX55" s="92"/>
      <c r="CY55" s="92"/>
      <c r="CZ55" s="92"/>
      <c r="DA55" s="92"/>
      <c r="DB55" s="92"/>
      <c r="DC55" s="92"/>
      <c r="DD55" s="92"/>
      <c r="DE55" s="92"/>
      <c r="DF55" s="92"/>
      <c r="DG55" s="92"/>
      <c r="DH55" s="92"/>
      <c r="DI55" s="92"/>
      <c r="DJ55" s="92"/>
      <c r="DK55" s="92"/>
      <c r="DL55" s="92"/>
      <c r="DM55" s="92"/>
      <c r="DN55" s="92"/>
      <c r="DO55" s="92"/>
      <c r="DP55" s="92"/>
      <c r="DQ55" s="92"/>
      <c r="DR55" s="92"/>
      <c r="DS55" s="92"/>
      <c r="DT55" s="92"/>
      <c r="DU55" s="92"/>
      <c r="DV55" s="92"/>
      <c r="DW55" s="92"/>
      <c r="DX55" s="92"/>
      <c r="DY55" s="92"/>
      <c r="DZ55" s="92"/>
      <c r="EA55" s="92"/>
      <c r="EB55" s="92"/>
      <c r="EC55" s="92"/>
      <c r="ED55" s="92"/>
      <c r="EE55" s="101"/>
      <c r="EF55" s="100"/>
      <c r="EG55" s="126"/>
      <c r="EH55" s="126"/>
      <c r="EI55" s="92"/>
      <c r="EJ55" s="92"/>
      <c r="EK55" s="92"/>
      <c r="EL55" s="92"/>
      <c r="EM55" s="92"/>
      <c r="EN55" s="92"/>
      <c r="EO55" s="92"/>
      <c r="EP55" s="92"/>
      <c r="EQ55" s="92"/>
      <c r="ER55" s="92"/>
      <c r="ES55" s="92"/>
      <c r="ET55" s="92"/>
      <c r="EU55" s="92"/>
      <c r="EV55" s="92"/>
      <c r="EW55" s="92"/>
      <c r="EX55" s="92"/>
      <c r="EY55" s="92"/>
      <c r="EZ55" s="92"/>
      <c r="FA55" s="92"/>
      <c r="FB55" s="92"/>
      <c r="FC55" s="92"/>
      <c r="FD55" s="92"/>
      <c r="FE55" s="101"/>
      <c r="FF55" s="21"/>
      <c r="FG55" s="21"/>
      <c r="FH55" s="21"/>
      <c r="FI55" s="21"/>
      <c r="FJ55" s="21"/>
      <c r="FK55" s="21"/>
      <c r="FL55" s="21"/>
      <c r="FM55" s="21"/>
      <c r="FN55" s="21"/>
      <c r="FO55" s="21"/>
      <c r="FP55" s="21"/>
      <c r="FQ55" s="21"/>
      <c r="FR55" s="21"/>
      <c r="FS55" s="21"/>
      <c r="FT55" s="21"/>
      <c r="FU55" s="21"/>
      <c r="FV55" s="21"/>
      <c r="FW55" s="21"/>
      <c r="FX55" s="21"/>
      <c r="FY55" s="21"/>
      <c r="FZ55" s="21"/>
      <c r="GA55" s="21"/>
      <c r="GB55" s="21"/>
      <c r="GC55" s="21"/>
      <c r="GD55" s="21"/>
      <c r="GE55" s="21"/>
      <c r="GF55" s="21"/>
    </row>
    <row r="56" spans="1:188" s="187" customFormat="1" ht="15" customHeight="1" x14ac:dyDescent="0.25">
      <c r="A56" s="188" t="s">
        <v>18355</v>
      </c>
      <c r="B56" s="100">
        <v>264.13</v>
      </c>
      <c r="C56" s="92">
        <v>263.07</v>
      </c>
      <c r="D56" s="92">
        <v>261.32</v>
      </c>
      <c r="E56" s="92">
        <v>261.32</v>
      </c>
      <c r="F56" s="92">
        <v>261.32</v>
      </c>
      <c r="G56" s="92">
        <v>252.06</v>
      </c>
      <c r="H56" s="92">
        <v>248.04000000000002</v>
      </c>
      <c r="I56" s="92">
        <v>235.32999999999998</v>
      </c>
      <c r="J56" s="92">
        <v>223.13</v>
      </c>
      <c r="K56" s="92">
        <v>215.85999999999999</v>
      </c>
      <c r="L56" s="92">
        <v>211.93</v>
      </c>
      <c r="M56" s="92">
        <v>211.93</v>
      </c>
      <c r="N56" s="92">
        <v>197.14</v>
      </c>
      <c r="O56" s="92">
        <v>212.06</v>
      </c>
      <c r="P56" s="92">
        <v>214.47</v>
      </c>
      <c r="Q56" s="92">
        <v>237.4</v>
      </c>
      <c r="R56" s="92">
        <v>246.65000000000003</v>
      </c>
      <c r="S56" s="92">
        <v>246.65000000000003</v>
      </c>
      <c r="T56" s="92">
        <v>269.25</v>
      </c>
      <c r="U56" s="92">
        <v>302.34000000000003</v>
      </c>
      <c r="V56" s="92">
        <v>338.07</v>
      </c>
      <c r="W56" s="92">
        <v>362.63</v>
      </c>
      <c r="X56" s="92">
        <v>396.09</v>
      </c>
      <c r="Y56" s="92">
        <v>405.42</v>
      </c>
      <c r="Z56" s="92">
        <v>414.60999999999996</v>
      </c>
      <c r="AA56" s="101">
        <v>415.45</v>
      </c>
      <c r="AB56" s="100">
        <v>239.67999999999998</v>
      </c>
      <c r="AC56" s="92">
        <v>257.45999999999998</v>
      </c>
      <c r="AD56" s="92">
        <v>273.78999999999996</v>
      </c>
      <c r="AE56" s="92">
        <v>294.03999999999996</v>
      </c>
      <c r="AF56" s="92">
        <v>297.70999999999998</v>
      </c>
      <c r="AG56" s="92">
        <v>307.27</v>
      </c>
      <c r="AH56" s="92">
        <v>345.85</v>
      </c>
      <c r="AI56" s="92">
        <v>338.51</v>
      </c>
      <c r="AJ56" s="101">
        <v>397.23</v>
      </c>
      <c r="AK56" s="100">
        <v>183.19</v>
      </c>
      <c r="AL56" s="92">
        <v>170.98</v>
      </c>
      <c r="AM56" s="92">
        <v>159.86000000000001</v>
      </c>
      <c r="AN56" s="92">
        <v>146.99</v>
      </c>
      <c r="AO56" s="92">
        <v>134.66</v>
      </c>
      <c r="AP56" s="92">
        <v>157.5</v>
      </c>
      <c r="AQ56" s="92">
        <v>173.3</v>
      </c>
      <c r="AR56" s="92">
        <v>192.56</v>
      </c>
      <c r="AS56" s="92">
        <v>213.82</v>
      </c>
      <c r="AT56" s="119"/>
      <c r="AU56" s="100">
        <v>114.49</v>
      </c>
      <c r="AV56" s="92">
        <v>104.44999999999999</v>
      </c>
      <c r="AW56" s="92">
        <v>78.02</v>
      </c>
      <c r="AX56" s="92">
        <v>59.719999999999992</v>
      </c>
      <c r="AY56" s="92">
        <v>42.069999999999993</v>
      </c>
      <c r="AZ56" s="92">
        <v>24.449999999999989</v>
      </c>
      <c r="BA56" s="92">
        <v>17.53</v>
      </c>
      <c r="BB56" s="92">
        <v>0</v>
      </c>
      <c r="BC56" s="101">
        <v>57.14</v>
      </c>
      <c r="BD56" s="100">
        <v>381.06</v>
      </c>
      <c r="BE56" s="92">
        <v>394.45</v>
      </c>
      <c r="BF56" s="92">
        <v>404.85</v>
      </c>
      <c r="BG56" s="92">
        <v>428.02</v>
      </c>
      <c r="BH56" s="92">
        <v>445.22</v>
      </c>
      <c r="BI56" s="101">
        <v>462.59000000000003</v>
      </c>
      <c r="BJ56" s="100"/>
      <c r="BK56" s="92"/>
      <c r="BL56" s="92"/>
      <c r="BM56" s="92"/>
      <c r="BN56" s="92"/>
      <c r="BO56" s="101"/>
      <c r="BP56" s="138"/>
      <c r="BQ56" s="139"/>
      <c r="BR56" s="139"/>
      <c r="BS56" s="139"/>
      <c r="BT56" s="139"/>
      <c r="BU56" s="140">
        <v>319.29000000000002</v>
      </c>
      <c r="BV56" s="140">
        <v>331.04</v>
      </c>
      <c r="BW56" s="140">
        <v>337.93000000000006</v>
      </c>
      <c r="BX56" s="140"/>
      <c r="BY56" s="140"/>
      <c r="BZ56" s="140"/>
      <c r="CA56" s="140">
        <v>377.58000000000004</v>
      </c>
      <c r="CB56" s="140">
        <v>406.03000000000003</v>
      </c>
      <c r="CC56" s="140"/>
      <c r="CD56" s="141"/>
      <c r="CE56" s="100"/>
      <c r="CF56" s="92"/>
      <c r="CG56" s="92"/>
      <c r="CH56" s="92"/>
      <c r="CI56" s="92">
        <v>366.65</v>
      </c>
      <c r="CJ56" s="92">
        <v>358.25</v>
      </c>
      <c r="CK56" s="92">
        <v>321.83</v>
      </c>
      <c r="CL56" s="92"/>
      <c r="CM56" s="92"/>
      <c r="CN56" s="92">
        <v>305.74</v>
      </c>
      <c r="CO56" s="92">
        <v>298.48</v>
      </c>
      <c r="CP56" s="92"/>
      <c r="CQ56" s="92"/>
      <c r="CR56" s="92">
        <v>285.21999999999997</v>
      </c>
      <c r="CS56" s="92"/>
      <c r="CT56" s="92">
        <v>279.58999999999997</v>
      </c>
      <c r="CU56" s="92">
        <v>283.98</v>
      </c>
      <c r="CV56" s="92"/>
      <c r="CW56" s="92"/>
      <c r="CX56" s="92">
        <v>278.35000000000002</v>
      </c>
      <c r="CY56" s="92"/>
      <c r="CZ56" s="92"/>
      <c r="DA56" s="92">
        <v>275.56</v>
      </c>
      <c r="DB56" s="92">
        <v>274.58</v>
      </c>
      <c r="DC56" s="92">
        <v>272.64999999999998</v>
      </c>
      <c r="DD56" s="92">
        <v>271.88</v>
      </c>
      <c r="DE56" s="92">
        <v>270.73</v>
      </c>
      <c r="DF56" s="92">
        <v>271.94</v>
      </c>
      <c r="DG56" s="92">
        <v>272.36</v>
      </c>
      <c r="DH56" s="92">
        <v>273.26</v>
      </c>
      <c r="DI56" s="92">
        <v>274.18</v>
      </c>
      <c r="DJ56" s="92"/>
      <c r="DK56" s="92"/>
      <c r="DL56" s="92">
        <v>277.58999999999997</v>
      </c>
      <c r="DM56" s="92"/>
      <c r="DN56" s="92"/>
      <c r="DO56" s="92"/>
      <c r="DP56" s="92">
        <v>282.25</v>
      </c>
      <c r="DQ56" s="92"/>
      <c r="DR56" s="92"/>
      <c r="DS56" s="92">
        <v>285.32</v>
      </c>
      <c r="DT56" s="92"/>
      <c r="DU56" s="92"/>
      <c r="DV56" s="92">
        <v>294.43</v>
      </c>
      <c r="DW56" s="92">
        <v>302.16999999999996</v>
      </c>
      <c r="DX56" s="92">
        <v>320.18</v>
      </c>
      <c r="DY56" s="92">
        <v>334.74</v>
      </c>
      <c r="DZ56" s="92">
        <v>353.65</v>
      </c>
      <c r="EA56" s="92">
        <v>370.55</v>
      </c>
      <c r="EB56" s="92">
        <v>399.43999999999994</v>
      </c>
      <c r="EC56" s="92">
        <v>423.87</v>
      </c>
      <c r="ED56" s="92">
        <v>434.18999999999994</v>
      </c>
      <c r="EE56" s="101">
        <v>438.89</v>
      </c>
      <c r="EF56" s="100">
        <v>271.45999999999998</v>
      </c>
      <c r="EG56" s="126"/>
      <c r="EH56" s="126"/>
      <c r="EI56" s="92">
        <v>268.45999999999998</v>
      </c>
      <c r="EJ56" s="92">
        <v>267.34999999999997</v>
      </c>
      <c r="EK56" s="92"/>
      <c r="EL56" s="92"/>
      <c r="EM56" s="92"/>
      <c r="EN56" s="92"/>
      <c r="EO56" s="92"/>
      <c r="EP56" s="92">
        <v>286.94</v>
      </c>
      <c r="EQ56" s="92"/>
      <c r="ER56" s="92">
        <v>294.18</v>
      </c>
      <c r="ES56" s="92"/>
      <c r="ET56" s="92"/>
      <c r="EU56" s="92">
        <v>299.49</v>
      </c>
      <c r="EV56" s="92"/>
      <c r="EW56" s="92">
        <v>318.16000000000003</v>
      </c>
      <c r="EX56" s="92">
        <v>342.67</v>
      </c>
      <c r="EY56" s="92">
        <v>356.32</v>
      </c>
      <c r="EZ56" s="92">
        <v>384.38</v>
      </c>
      <c r="FA56" s="92">
        <v>398.27</v>
      </c>
      <c r="FB56" s="92">
        <v>416.02</v>
      </c>
      <c r="FC56" s="92">
        <v>432.87</v>
      </c>
      <c r="FD56" s="92">
        <v>446.55</v>
      </c>
      <c r="FE56" s="101">
        <v>491.48</v>
      </c>
      <c r="FF56" s="21"/>
      <c r="FG56" s="21"/>
      <c r="FH56" s="21"/>
      <c r="FI56" s="21"/>
      <c r="FJ56" s="21"/>
      <c r="FK56" s="21"/>
      <c r="FL56" s="21"/>
      <c r="FM56" s="21"/>
      <c r="FN56" s="21"/>
      <c r="FO56" s="21"/>
      <c r="FP56" s="21"/>
      <c r="FQ56" s="21"/>
      <c r="FR56" s="21"/>
      <c r="FS56" s="21"/>
      <c r="FT56" s="21"/>
      <c r="FU56" s="21"/>
      <c r="FV56" s="21"/>
      <c r="FW56" s="21"/>
      <c r="FX56" s="21"/>
      <c r="FY56" s="21"/>
      <c r="FZ56" s="21"/>
      <c r="GA56" s="21"/>
      <c r="GB56" s="21"/>
      <c r="GC56" s="21"/>
      <c r="GD56" s="21"/>
      <c r="GE56" s="21"/>
      <c r="GF56" s="21"/>
    </row>
    <row r="57" spans="1:188" s="187" customFormat="1" ht="15" customHeight="1" thickBot="1" x14ac:dyDescent="0.3">
      <c r="A57" s="192" t="s">
        <v>18356</v>
      </c>
      <c r="B57" s="102">
        <v>272.37</v>
      </c>
      <c r="C57" s="103">
        <v>271.31</v>
      </c>
      <c r="D57" s="103">
        <v>269.56</v>
      </c>
      <c r="E57" s="103">
        <v>269.56</v>
      </c>
      <c r="F57" s="103">
        <v>269.56</v>
      </c>
      <c r="G57" s="103">
        <v>260.3</v>
      </c>
      <c r="H57" s="103">
        <v>256.28000000000003</v>
      </c>
      <c r="I57" s="103">
        <v>243.57</v>
      </c>
      <c r="J57" s="103">
        <v>231.37</v>
      </c>
      <c r="K57" s="103">
        <v>224.1</v>
      </c>
      <c r="L57" s="103">
        <v>220.17000000000002</v>
      </c>
      <c r="M57" s="103">
        <v>220.17000000000002</v>
      </c>
      <c r="N57" s="103">
        <v>205.38</v>
      </c>
      <c r="O57" s="103">
        <v>220.3</v>
      </c>
      <c r="P57" s="103">
        <v>222.71</v>
      </c>
      <c r="Q57" s="103">
        <v>245.64000000000001</v>
      </c>
      <c r="R57" s="103">
        <v>254.89000000000004</v>
      </c>
      <c r="S57" s="103">
        <v>254.89000000000004</v>
      </c>
      <c r="T57" s="103">
        <v>277.49</v>
      </c>
      <c r="U57" s="103">
        <v>310.58000000000004</v>
      </c>
      <c r="V57" s="103">
        <v>346.31</v>
      </c>
      <c r="W57" s="103">
        <v>370.87</v>
      </c>
      <c r="X57" s="103">
        <v>404.33</v>
      </c>
      <c r="Y57" s="103">
        <v>413.66</v>
      </c>
      <c r="Z57" s="103">
        <v>422.84999999999997</v>
      </c>
      <c r="AA57" s="104">
        <v>423.69</v>
      </c>
      <c r="AB57" s="102">
        <v>247.92</v>
      </c>
      <c r="AC57" s="103">
        <v>265.7</v>
      </c>
      <c r="AD57" s="103">
        <v>282.02999999999997</v>
      </c>
      <c r="AE57" s="103">
        <v>302.27999999999997</v>
      </c>
      <c r="AF57" s="103">
        <v>305.95</v>
      </c>
      <c r="AG57" s="103">
        <v>315.51</v>
      </c>
      <c r="AH57" s="103">
        <v>354.09000000000003</v>
      </c>
      <c r="AI57" s="103">
        <v>346.75</v>
      </c>
      <c r="AJ57" s="104">
        <v>405.47</v>
      </c>
      <c r="AK57" s="102">
        <v>191.43</v>
      </c>
      <c r="AL57" s="103">
        <v>179.22</v>
      </c>
      <c r="AM57" s="103">
        <v>168.10000000000002</v>
      </c>
      <c r="AN57" s="103">
        <v>155.23000000000002</v>
      </c>
      <c r="AO57" s="103">
        <v>142.9</v>
      </c>
      <c r="AP57" s="103">
        <v>165.74</v>
      </c>
      <c r="AQ57" s="103">
        <v>181.54000000000002</v>
      </c>
      <c r="AR57" s="103">
        <v>200.8</v>
      </c>
      <c r="AS57" s="103">
        <v>222.06</v>
      </c>
      <c r="AT57" s="104"/>
      <c r="AU57" s="102">
        <v>122.73</v>
      </c>
      <c r="AV57" s="103">
        <v>112.69</v>
      </c>
      <c r="AW57" s="103">
        <v>86.26</v>
      </c>
      <c r="AX57" s="103">
        <v>67.960000000000008</v>
      </c>
      <c r="AY57" s="103">
        <v>50.31</v>
      </c>
      <c r="AZ57" s="103">
        <v>32.69</v>
      </c>
      <c r="BA57" s="103">
        <v>25.77000000000001</v>
      </c>
      <c r="BB57" s="103">
        <v>57.14</v>
      </c>
      <c r="BC57" s="104">
        <v>0</v>
      </c>
      <c r="BD57" s="102">
        <v>389.3</v>
      </c>
      <c r="BE57" s="103">
        <v>402.69</v>
      </c>
      <c r="BF57" s="103">
        <v>413.09000000000003</v>
      </c>
      <c r="BG57" s="103">
        <v>436.26</v>
      </c>
      <c r="BH57" s="103">
        <v>453.46000000000004</v>
      </c>
      <c r="BI57" s="104">
        <v>470.83000000000004</v>
      </c>
      <c r="BJ57" s="102"/>
      <c r="BK57" s="103"/>
      <c r="BL57" s="103"/>
      <c r="BM57" s="103"/>
      <c r="BN57" s="103"/>
      <c r="BO57" s="104"/>
      <c r="BP57" s="144"/>
      <c r="BQ57" s="145"/>
      <c r="BR57" s="145"/>
      <c r="BS57" s="145"/>
      <c r="BT57" s="145"/>
      <c r="BU57" s="145">
        <v>327.53000000000003</v>
      </c>
      <c r="BV57" s="145">
        <v>339.28000000000003</v>
      </c>
      <c r="BW57" s="145">
        <v>346.17000000000007</v>
      </c>
      <c r="BX57" s="145"/>
      <c r="BY57" s="145"/>
      <c r="BZ57" s="145"/>
      <c r="CA57" s="145">
        <v>385.82000000000005</v>
      </c>
      <c r="CB57" s="145">
        <v>414.27000000000004</v>
      </c>
      <c r="CC57" s="145"/>
      <c r="CD57" s="146"/>
      <c r="CE57" s="102"/>
      <c r="CF57" s="103"/>
      <c r="CG57" s="103"/>
      <c r="CH57" s="103"/>
      <c r="CI57" s="103">
        <v>374.89</v>
      </c>
      <c r="CJ57" s="103">
        <v>366.49</v>
      </c>
      <c r="CK57" s="103">
        <v>330.07</v>
      </c>
      <c r="CL57" s="103"/>
      <c r="CM57" s="103"/>
      <c r="CN57" s="103">
        <v>313.98</v>
      </c>
      <c r="CO57" s="103">
        <v>306.72000000000003</v>
      </c>
      <c r="CP57" s="103"/>
      <c r="CQ57" s="103"/>
      <c r="CR57" s="103">
        <v>293.45999999999998</v>
      </c>
      <c r="CS57" s="103"/>
      <c r="CT57" s="103">
        <v>287.83</v>
      </c>
      <c r="CU57" s="103">
        <v>292.22000000000003</v>
      </c>
      <c r="CV57" s="103"/>
      <c r="CW57" s="103"/>
      <c r="CX57" s="103">
        <v>286.59000000000003</v>
      </c>
      <c r="CY57" s="103"/>
      <c r="CZ57" s="103"/>
      <c r="DA57" s="103">
        <v>283.8</v>
      </c>
      <c r="DB57" s="103">
        <v>282.82</v>
      </c>
      <c r="DC57" s="103">
        <v>280.89</v>
      </c>
      <c r="DD57" s="103">
        <v>280.12</v>
      </c>
      <c r="DE57" s="103">
        <v>278.97000000000003</v>
      </c>
      <c r="DF57" s="103">
        <v>280.18</v>
      </c>
      <c r="DG57" s="103">
        <v>280.60000000000002</v>
      </c>
      <c r="DH57" s="103">
        <v>281.5</v>
      </c>
      <c r="DI57" s="103">
        <v>282.42</v>
      </c>
      <c r="DJ57" s="103"/>
      <c r="DK57" s="103"/>
      <c r="DL57" s="103">
        <v>285.83</v>
      </c>
      <c r="DM57" s="103"/>
      <c r="DN57" s="103"/>
      <c r="DO57" s="103"/>
      <c r="DP57" s="103">
        <v>290.49</v>
      </c>
      <c r="DQ57" s="103"/>
      <c r="DR57" s="103"/>
      <c r="DS57" s="103">
        <v>293.56</v>
      </c>
      <c r="DT57" s="103"/>
      <c r="DU57" s="103"/>
      <c r="DV57" s="103">
        <v>302.67</v>
      </c>
      <c r="DW57" s="103">
        <v>310.40999999999997</v>
      </c>
      <c r="DX57" s="103">
        <v>328.42</v>
      </c>
      <c r="DY57" s="103">
        <v>342.98</v>
      </c>
      <c r="DZ57" s="103">
        <v>361.89</v>
      </c>
      <c r="EA57" s="103">
        <v>378.79</v>
      </c>
      <c r="EB57" s="103">
        <v>407.67999999999995</v>
      </c>
      <c r="EC57" s="103">
        <v>432.11</v>
      </c>
      <c r="ED57" s="103">
        <v>442.42999999999995</v>
      </c>
      <c r="EE57" s="104">
        <v>447.13</v>
      </c>
      <c r="EF57" s="102">
        <v>279.7</v>
      </c>
      <c r="EG57" s="103"/>
      <c r="EH57" s="103"/>
      <c r="EI57" s="103">
        <v>276.7</v>
      </c>
      <c r="EJ57" s="103">
        <v>275.58999999999997</v>
      </c>
      <c r="EK57" s="103"/>
      <c r="EL57" s="103"/>
      <c r="EM57" s="103"/>
      <c r="EN57" s="103"/>
      <c r="EO57" s="103"/>
      <c r="EP57" s="103">
        <v>295.18</v>
      </c>
      <c r="EQ57" s="103"/>
      <c r="ER57" s="103">
        <v>302.42</v>
      </c>
      <c r="ES57" s="103"/>
      <c r="ET57" s="103"/>
      <c r="EU57" s="103">
        <v>307.73</v>
      </c>
      <c r="EV57" s="103"/>
      <c r="EW57" s="103">
        <v>326.40000000000003</v>
      </c>
      <c r="EX57" s="103">
        <v>350.91</v>
      </c>
      <c r="EY57" s="103">
        <v>364.56</v>
      </c>
      <c r="EZ57" s="103">
        <v>392.62</v>
      </c>
      <c r="FA57" s="103">
        <v>406.51</v>
      </c>
      <c r="FB57" s="103">
        <v>424.26</v>
      </c>
      <c r="FC57" s="103">
        <v>441.11</v>
      </c>
      <c r="FD57" s="103">
        <v>454.79</v>
      </c>
      <c r="FE57" s="104">
        <v>499.72</v>
      </c>
      <c r="FF57" s="21"/>
      <c r="FG57" s="21"/>
      <c r="FH57" s="21"/>
      <c r="FI57" s="21"/>
      <c r="FJ57" s="21"/>
      <c r="FK57" s="21"/>
      <c r="FL57" s="21"/>
      <c r="FM57" s="21"/>
      <c r="FN57" s="21"/>
      <c r="FO57" s="21"/>
      <c r="FP57" s="21"/>
      <c r="FQ57" s="21"/>
      <c r="FR57" s="21"/>
      <c r="FS57" s="21"/>
      <c r="FT57" s="21"/>
      <c r="FU57" s="21"/>
      <c r="FV57" s="21"/>
      <c r="FW57" s="21"/>
      <c r="FX57" s="21"/>
      <c r="FY57" s="21"/>
      <c r="FZ57" s="21"/>
      <c r="GA57" s="21"/>
      <c r="GB57" s="21"/>
      <c r="GC57" s="21"/>
      <c r="GD57" s="21"/>
      <c r="GE57" s="21"/>
      <c r="GF57" s="21"/>
    </row>
    <row r="58" spans="1:188" s="187" customFormat="1" ht="15" customHeight="1" x14ac:dyDescent="0.25">
      <c r="A58" s="193" t="s">
        <v>18357</v>
      </c>
      <c r="B58" s="97">
        <v>250.91</v>
      </c>
      <c r="C58" s="98">
        <v>249.85</v>
      </c>
      <c r="D58" s="98">
        <v>248.1</v>
      </c>
      <c r="E58" s="98">
        <v>248.1</v>
      </c>
      <c r="F58" s="98">
        <v>248.1</v>
      </c>
      <c r="G58" s="98">
        <v>238.84</v>
      </c>
      <c r="H58" s="98">
        <v>234.82</v>
      </c>
      <c r="I58" s="98">
        <v>222.10999999999999</v>
      </c>
      <c r="J58" s="98">
        <v>209.91</v>
      </c>
      <c r="K58" s="98">
        <v>202.64</v>
      </c>
      <c r="L58" s="98">
        <v>198.70999999999998</v>
      </c>
      <c r="M58" s="98">
        <v>198.70999999999998</v>
      </c>
      <c r="N58" s="98">
        <v>183.92000000000002</v>
      </c>
      <c r="O58" s="98">
        <v>169</v>
      </c>
      <c r="P58" s="98">
        <v>166.59</v>
      </c>
      <c r="Q58" s="98">
        <v>143.66</v>
      </c>
      <c r="R58" s="98">
        <v>134.41</v>
      </c>
      <c r="S58" s="98">
        <v>134.41</v>
      </c>
      <c r="T58" s="98">
        <v>111.81</v>
      </c>
      <c r="U58" s="98">
        <v>78.72</v>
      </c>
      <c r="V58" s="98">
        <v>42.99</v>
      </c>
      <c r="W58" s="98">
        <v>18.43</v>
      </c>
      <c r="X58" s="98">
        <v>51.890000000000008</v>
      </c>
      <c r="Y58" s="98">
        <v>61.219999999999992</v>
      </c>
      <c r="Z58" s="98">
        <v>70.41</v>
      </c>
      <c r="AA58" s="99">
        <v>71.250000000000028</v>
      </c>
      <c r="AB58" s="97">
        <v>226.45999999999998</v>
      </c>
      <c r="AC58" s="98">
        <v>244.23999999999998</v>
      </c>
      <c r="AD58" s="98">
        <v>260.57</v>
      </c>
      <c r="AE58" s="98">
        <v>280.82</v>
      </c>
      <c r="AF58" s="98">
        <v>284.48999999999995</v>
      </c>
      <c r="AG58" s="98">
        <v>332.63</v>
      </c>
      <c r="AH58" s="98">
        <v>332.63</v>
      </c>
      <c r="AI58" s="98">
        <v>325.28999999999996</v>
      </c>
      <c r="AJ58" s="99">
        <v>173.61</v>
      </c>
      <c r="AK58" s="97">
        <v>197.87</v>
      </c>
      <c r="AL58" s="98">
        <v>210.08</v>
      </c>
      <c r="AM58" s="98">
        <v>221.2</v>
      </c>
      <c r="AN58" s="98">
        <v>234.07</v>
      </c>
      <c r="AO58" s="98">
        <v>246.4</v>
      </c>
      <c r="AP58" s="98">
        <v>269.24</v>
      </c>
      <c r="AQ58" s="98">
        <v>285.04000000000002</v>
      </c>
      <c r="AR58" s="98">
        <v>304.3</v>
      </c>
      <c r="AS58" s="98">
        <v>325.56</v>
      </c>
      <c r="AT58" s="99">
        <v>233.06</v>
      </c>
      <c r="AU58" s="97">
        <v>266.57000000000005</v>
      </c>
      <c r="AV58" s="98">
        <v>276.61</v>
      </c>
      <c r="AW58" s="98">
        <v>303.04000000000002</v>
      </c>
      <c r="AX58" s="98">
        <v>321.34000000000003</v>
      </c>
      <c r="AY58" s="98">
        <v>338.99</v>
      </c>
      <c r="AZ58" s="98">
        <v>356.61</v>
      </c>
      <c r="BA58" s="98"/>
      <c r="BB58" s="98">
        <v>381.06</v>
      </c>
      <c r="BC58" s="99">
        <v>389.3</v>
      </c>
      <c r="BD58" s="97">
        <v>0</v>
      </c>
      <c r="BE58" s="98">
        <v>13.39</v>
      </c>
      <c r="BF58" s="98">
        <v>23.79</v>
      </c>
      <c r="BG58" s="98">
        <v>46.96</v>
      </c>
      <c r="BH58" s="98">
        <v>64.16</v>
      </c>
      <c r="BI58" s="99">
        <v>81.53</v>
      </c>
      <c r="BJ58" s="97"/>
      <c r="BK58" s="98"/>
      <c r="BL58" s="98"/>
      <c r="BM58" s="98"/>
      <c r="BN58" s="98"/>
      <c r="BO58" s="99"/>
      <c r="BP58" s="134"/>
      <c r="BQ58" s="135"/>
      <c r="BR58" s="135"/>
      <c r="BS58" s="135"/>
      <c r="BT58" s="135"/>
      <c r="BU58" s="135"/>
      <c r="BV58" s="135"/>
      <c r="BW58" s="135"/>
      <c r="BX58" s="135"/>
      <c r="BY58" s="135"/>
      <c r="BZ58" s="135"/>
      <c r="CA58" s="135"/>
      <c r="CB58" s="135"/>
      <c r="CC58" s="136"/>
      <c r="CD58" s="137"/>
      <c r="CE58" s="97"/>
      <c r="CF58" s="98"/>
      <c r="CG58" s="98"/>
      <c r="CH58" s="98"/>
      <c r="CI58" s="98">
        <v>353.43</v>
      </c>
      <c r="CJ58" s="98">
        <v>345.03</v>
      </c>
      <c r="CK58" s="98">
        <v>308.61</v>
      </c>
      <c r="CL58" s="98"/>
      <c r="CM58" s="98"/>
      <c r="CN58" s="98">
        <v>292.52</v>
      </c>
      <c r="CO58" s="98">
        <v>285.26</v>
      </c>
      <c r="CP58" s="98"/>
      <c r="CQ58" s="98"/>
      <c r="CR58" s="98">
        <v>272</v>
      </c>
      <c r="CS58" s="98"/>
      <c r="CT58" s="98">
        <v>266.37</v>
      </c>
      <c r="CU58" s="98">
        <v>270.76</v>
      </c>
      <c r="CV58" s="98"/>
      <c r="CW58" s="98"/>
      <c r="CX58" s="98">
        <v>265.13</v>
      </c>
      <c r="CY58" s="98"/>
      <c r="CZ58" s="98"/>
      <c r="DA58" s="98">
        <v>262.33999999999997</v>
      </c>
      <c r="DB58" s="98">
        <v>261.36</v>
      </c>
      <c r="DC58" s="98">
        <v>259.43</v>
      </c>
      <c r="DD58" s="98">
        <v>258.66000000000003</v>
      </c>
      <c r="DE58" s="98">
        <v>257.51</v>
      </c>
      <c r="DF58" s="98">
        <v>258.71999999999997</v>
      </c>
      <c r="DG58" s="98">
        <v>259.14</v>
      </c>
      <c r="DH58" s="98">
        <v>260.04000000000002</v>
      </c>
      <c r="DI58" s="98">
        <v>260.95999999999998</v>
      </c>
      <c r="DJ58" s="98"/>
      <c r="DK58" s="98"/>
      <c r="DL58" s="98">
        <v>264.37</v>
      </c>
      <c r="DM58" s="98"/>
      <c r="DN58" s="98"/>
      <c r="DO58" s="98"/>
      <c r="DP58" s="98">
        <v>269.02999999999997</v>
      </c>
      <c r="DQ58" s="98"/>
      <c r="DR58" s="98"/>
      <c r="DS58" s="98">
        <v>272.10000000000002</v>
      </c>
      <c r="DT58" s="98"/>
      <c r="DU58" s="98"/>
      <c r="DV58" s="98">
        <v>281.20999999999998</v>
      </c>
      <c r="DW58" s="98">
        <v>288.95</v>
      </c>
      <c r="DX58" s="98">
        <v>306.95999999999998</v>
      </c>
      <c r="DY58" s="98">
        <v>321.52</v>
      </c>
      <c r="DZ58" s="98">
        <v>340.43</v>
      </c>
      <c r="EA58" s="98">
        <v>357.33</v>
      </c>
      <c r="EB58" s="98">
        <v>386.21999999999997</v>
      </c>
      <c r="EC58" s="98">
        <v>410.65</v>
      </c>
      <c r="ED58" s="98">
        <v>420.96999999999997</v>
      </c>
      <c r="EE58" s="99">
        <v>425.66999999999996</v>
      </c>
      <c r="EF58" s="97">
        <v>258.24</v>
      </c>
      <c r="EG58" s="132"/>
      <c r="EH58" s="132"/>
      <c r="EI58" s="98">
        <v>255.23999999999998</v>
      </c>
      <c r="EJ58" s="98">
        <v>254.13</v>
      </c>
      <c r="EK58" s="98"/>
      <c r="EL58" s="98"/>
      <c r="EM58" s="98"/>
      <c r="EN58" s="98"/>
      <c r="EO58" s="98"/>
      <c r="EP58" s="98">
        <v>273.71999999999997</v>
      </c>
      <c r="EQ58" s="98"/>
      <c r="ER58" s="98">
        <v>280.95999999999998</v>
      </c>
      <c r="ES58" s="98"/>
      <c r="ET58" s="98"/>
      <c r="EU58" s="98">
        <v>286.27</v>
      </c>
      <c r="EV58" s="98"/>
      <c r="EW58" s="98">
        <v>304.94</v>
      </c>
      <c r="EX58" s="98">
        <v>329.45</v>
      </c>
      <c r="EY58" s="98">
        <v>343.09999999999997</v>
      </c>
      <c r="EZ58" s="98">
        <v>371.15999999999997</v>
      </c>
      <c r="FA58" s="98">
        <v>385.04999999999995</v>
      </c>
      <c r="FB58" s="98">
        <v>402.79999999999995</v>
      </c>
      <c r="FC58" s="98">
        <v>419.65</v>
      </c>
      <c r="FD58" s="98">
        <v>433.33</v>
      </c>
      <c r="FE58" s="99">
        <v>478.26</v>
      </c>
      <c r="FF58" s="21"/>
      <c r="FG58" s="21"/>
      <c r="FH58" s="21"/>
      <c r="FI58" s="21"/>
      <c r="FJ58" s="21"/>
      <c r="FK58" s="21"/>
      <c r="FL58" s="21"/>
      <c r="FM58" s="21"/>
      <c r="FN58" s="21"/>
      <c r="FO58" s="21"/>
      <c r="FP58" s="21"/>
      <c r="FQ58" s="21"/>
      <c r="FR58" s="21"/>
      <c r="FS58" s="21"/>
      <c r="FT58" s="21"/>
      <c r="FU58" s="21"/>
      <c r="FV58" s="21"/>
      <c r="FW58" s="21"/>
      <c r="FX58" s="21"/>
      <c r="FY58" s="21"/>
      <c r="FZ58" s="21"/>
      <c r="GA58" s="21"/>
      <c r="GB58" s="21"/>
      <c r="GC58" s="21"/>
      <c r="GD58" s="21"/>
      <c r="GE58" s="21"/>
      <c r="GF58" s="21"/>
    </row>
    <row r="59" spans="1:188" s="187" customFormat="1" ht="15" customHeight="1" x14ac:dyDescent="0.25">
      <c r="A59" s="188" t="s">
        <v>18358</v>
      </c>
      <c r="B59" s="100">
        <v>264.3</v>
      </c>
      <c r="C59" s="92">
        <v>263.24</v>
      </c>
      <c r="D59" s="92">
        <v>261.49</v>
      </c>
      <c r="E59" s="92">
        <v>261.49</v>
      </c>
      <c r="F59" s="92">
        <v>261.49</v>
      </c>
      <c r="G59" s="92">
        <v>252.23000000000002</v>
      </c>
      <c r="H59" s="92">
        <v>248.20999999999998</v>
      </c>
      <c r="I59" s="92">
        <v>235.5</v>
      </c>
      <c r="J59" s="92">
        <v>223.3</v>
      </c>
      <c r="K59" s="92">
        <v>216.02999999999997</v>
      </c>
      <c r="L59" s="92">
        <v>212.09999999999997</v>
      </c>
      <c r="M59" s="92">
        <v>212.09999999999997</v>
      </c>
      <c r="N59" s="92">
        <v>197.31</v>
      </c>
      <c r="O59" s="92">
        <v>182.39</v>
      </c>
      <c r="P59" s="92">
        <v>179.98000000000002</v>
      </c>
      <c r="Q59" s="92">
        <v>157.05000000000001</v>
      </c>
      <c r="R59" s="92">
        <v>147.80000000000001</v>
      </c>
      <c r="S59" s="92">
        <v>147.80000000000001</v>
      </c>
      <c r="T59" s="92">
        <v>125.2</v>
      </c>
      <c r="U59" s="92">
        <v>92.11</v>
      </c>
      <c r="V59" s="92">
        <v>56.38</v>
      </c>
      <c r="W59" s="92">
        <v>31.82</v>
      </c>
      <c r="X59" s="92">
        <v>65.28</v>
      </c>
      <c r="Y59" s="92">
        <v>74.609999999999985</v>
      </c>
      <c r="Z59" s="92">
        <v>83.8</v>
      </c>
      <c r="AA59" s="101">
        <v>84.640000000000029</v>
      </c>
      <c r="AB59" s="100">
        <v>239.84999999999997</v>
      </c>
      <c r="AC59" s="92">
        <v>257.63</v>
      </c>
      <c r="AD59" s="92">
        <v>273.95999999999998</v>
      </c>
      <c r="AE59" s="92">
        <v>294.20999999999998</v>
      </c>
      <c r="AF59" s="92">
        <v>297.87999999999994</v>
      </c>
      <c r="AG59" s="92">
        <v>346.02</v>
      </c>
      <c r="AH59" s="92">
        <v>346.02</v>
      </c>
      <c r="AI59" s="92">
        <v>338.67999999999995</v>
      </c>
      <c r="AJ59" s="101">
        <v>187</v>
      </c>
      <c r="AK59" s="100">
        <v>211.26</v>
      </c>
      <c r="AL59" s="92">
        <v>223.47</v>
      </c>
      <c r="AM59" s="92">
        <v>234.58999999999997</v>
      </c>
      <c r="AN59" s="92">
        <v>247.45999999999998</v>
      </c>
      <c r="AO59" s="92">
        <v>259.79000000000002</v>
      </c>
      <c r="AP59" s="92">
        <v>282.63</v>
      </c>
      <c r="AQ59" s="92">
        <v>298.43</v>
      </c>
      <c r="AR59" s="92">
        <v>317.69</v>
      </c>
      <c r="AS59" s="92">
        <v>338.95</v>
      </c>
      <c r="AT59" s="101">
        <v>246.45</v>
      </c>
      <c r="AU59" s="100">
        <v>279.96000000000004</v>
      </c>
      <c r="AV59" s="92">
        <v>290</v>
      </c>
      <c r="AW59" s="92">
        <v>316.43</v>
      </c>
      <c r="AX59" s="92">
        <v>334.73</v>
      </c>
      <c r="AY59" s="92">
        <v>352.38</v>
      </c>
      <c r="AZ59" s="92">
        <v>370</v>
      </c>
      <c r="BA59" s="92"/>
      <c r="BB59" s="92">
        <v>394.45</v>
      </c>
      <c r="BC59" s="101">
        <v>402.69</v>
      </c>
      <c r="BD59" s="100">
        <v>13.39</v>
      </c>
      <c r="BE59" s="92">
        <v>0</v>
      </c>
      <c r="BF59" s="92">
        <v>10.399999999999999</v>
      </c>
      <c r="BG59" s="92">
        <v>33.57</v>
      </c>
      <c r="BH59" s="92">
        <v>50.769999999999996</v>
      </c>
      <c r="BI59" s="101">
        <v>68.14</v>
      </c>
      <c r="BJ59" s="100"/>
      <c r="BK59" s="92"/>
      <c r="BL59" s="92"/>
      <c r="BM59" s="92"/>
      <c r="BN59" s="92"/>
      <c r="BO59" s="101"/>
      <c r="BP59" s="138"/>
      <c r="BQ59" s="139"/>
      <c r="BR59" s="139"/>
      <c r="BS59" s="139"/>
      <c r="BT59" s="139"/>
      <c r="BU59" s="139"/>
      <c r="BV59" s="139"/>
      <c r="BW59" s="139"/>
      <c r="BX59" s="139"/>
      <c r="BY59" s="139"/>
      <c r="BZ59" s="139"/>
      <c r="CA59" s="139"/>
      <c r="CB59" s="139"/>
      <c r="CC59" s="140"/>
      <c r="CD59" s="141"/>
      <c r="CE59" s="100"/>
      <c r="CF59" s="92"/>
      <c r="CG59" s="92"/>
      <c r="CH59" s="92"/>
      <c r="CI59" s="92">
        <v>366.82</v>
      </c>
      <c r="CJ59" s="92">
        <v>358.42</v>
      </c>
      <c r="CK59" s="92">
        <v>322</v>
      </c>
      <c r="CL59" s="92"/>
      <c r="CM59" s="92"/>
      <c r="CN59" s="92">
        <v>305.91000000000003</v>
      </c>
      <c r="CO59" s="92">
        <v>298.64999999999998</v>
      </c>
      <c r="CP59" s="92"/>
      <c r="CQ59" s="92"/>
      <c r="CR59" s="92">
        <v>285.39</v>
      </c>
      <c r="CS59" s="92"/>
      <c r="CT59" s="92">
        <v>279.76</v>
      </c>
      <c r="CU59" s="92">
        <v>284.15000000000003</v>
      </c>
      <c r="CV59" s="92"/>
      <c r="CW59" s="92"/>
      <c r="CX59" s="92">
        <v>278.52000000000004</v>
      </c>
      <c r="CY59" s="92"/>
      <c r="CZ59" s="92"/>
      <c r="DA59" s="92">
        <v>275.73</v>
      </c>
      <c r="DB59" s="92">
        <v>274.75</v>
      </c>
      <c r="DC59" s="92">
        <v>272.82</v>
      </c>
      <c r="DD59" s="92">
        <v>272.05</v>
      </c>
      <c r="DE59" s="92">
        <v>270.90000000000003</v>
      </c>
      <c r="DF59" s="92">
        <v>272.11</v>
      </c>
      <c r="DG59" s="92">
        <v>272.53000000000003</v>
      </c>
      <c r="DH59" s="92">
        <v>273.43</v>
      </c>
      <c r="DI59" s="92">
        <v>274.35000000000002</v>
      </c>
      <c r="DJ59" s="92"/>
      <c r="DK59" s="92"/>
      <c r="DL59" s="92">
        <v>277.76</v>
      </c>
      <c r="DM59" s="92"/>
      <c r="DN59" s="92"/>
      <c r="DO59" s="92"/>
      <c r="DP59" s="92">
        <v>282.42</v>
      </c>
      <c r="DQ59" s="92"/>
      <c r="DR59" s="92"/>
      <c r="DS59" s="92">
        <v>285.49</v>
      </c>
      <c r="DT59" s="92"/>
      <c r="DU59" s="92"/>
      <c r="DV59" s="92">
        <v>294.60000000000002</v>
      </c>
      <c r="DW59" s="92">
        <v>302.34000000000003</v>
      </c>
      <c r="DX59" s="92">
        <v>320.35000000000002</v>
      </c>
      <c r="DY59" s="92">
        <v>334.91</v>
      </c>
      <c r="DZ59" s="92">
        <v>353.82</v>
      </c>
      <c r="EA59" s="92">
        <v>370.72</v>
      </c>
      <c r="EB59" s="92">
        <v>399.61</v>
      </c>
      <c r="EC59" s="92">
        <v>424.03999999999996</v>
      </c>
      <c r="ED59" s="92">
        <v>434.36</v>
      </c>
      <c r="EE59" s="101">
        <v>439.05999999999995</v>
      </c>
      <c r="EF59" s="100">
        <v>271.63</v>
      </c>
      <c r="EG59" s="126"/>
      <c r="EH59" s="126"/>
      <c r="EI59" s="92">
        <v>268.63</v>
      </c>
      <c r="EJ59" s="92">
        <v>267.52</v>
      </c>
      <c r="EK59" s="92"/>
      <c r="EL59" s="92"/>
      <c r="EM59" s="92"/>
      <c r="EN59" s="92"/>
      <c r="EO59" s="92"/>
      <c r="EP59" s="92">
        <v>287.11</v>
      </c>
      <c r="EQ59" s="92"/>
      <c r="ER59" s="92">
        <v>294.35000000000002</v>
      </c>
      <c r="ES59" s="92"/>
      <c r="ET59" s="92"/>
      <c r="EU59" s="92">
        <v>299.66000000000003</v>
      </c>
      <c r="EV59" s="92"/>
      <c r="EW59" s="92">
        <v>318.33000000000004</v>
      </c>
      <c r="EX59" s="92">
        <v>342.84000000000003</v>
      </c>
      <c r="EY59" s="92">
        <v>356.49</v>
      </c>
      <c r="EZ59" s="92">
        <v>384.55</v>
      </c>
      <c r="FA59" s="92">
        <v>398.44000000000005</v>
      </c>
      <c r="FB59" s="92">
        <v>416.19000000000005</v>
      </c>
      <c r="FC59" s="92">
        <v>433.04</v>
      </c>
      <c r="FD59" s="92">
        <v>446.72</v>
      </c>
      <c r="FE59" s="101">
        <v>491.65000000000003</v>
      </c>
      <c r="FF59" s="21"/>
      <c r="FG59" s="21"/>
      <c r="FH59" s="21"/>
      <c r="FI59" s="21"/>
      <c r="FJ59" s="21"/>
      <c r="FK59" s="21"/>
      <c r="FL59" s="21"/>
      <c r="FM59" s="21"/>
      <c r="FN59" s="21"/>
      <c r="FO59" s="21"/>
      <c r="FP59" s="21"/>
      <c r="FQ59" s="21"/>
      <c r="FR59" s="21"/>
      <c r="FS59" s="21"/>
      <c r="FT59" s="21"/>
      <c r="FU59" s="21"/>
      <c r="FV59" s="21"/>
      <c r="FW59" s="21"/>
      <c r="FX59" s="21"/>
      <c r="FY59" s="21"/>
      <c r="FZ59" s="21"/>
      <c r="GA59" s="21"/>
      <c r="GB59" s="21"/>
      <c r="GC59" s="21"/>
      <c r="GD59" s="21"/>
      <c r="GE59" s="21"/>
      <c r="GF59" s="21"/>
    </row>
    <row r="60" spans="1:188" s="187" customFormat="1" ht="15" customHeight="1" x14ac:dyDescent="0.25">
      <c r="A60" s="188" t="s">
        <v>18359</v>
      </c>
      <c r="B60" s="100">
        <v>274.7</v>
      </c>
      <c r="C60" s="92">
        <v>273.64</v>
      </c>
      <c r="D60" s="92">
        <v>271.89</v>
      </c>
      <c r="E60" s="92">
        <v>271.89</v>
      </c>
      <c r="F60" s="92">
        <v>271.89</v>
      </c>
      <c r="G60" s="92">
        <v>262.63</v>
      </c>
      <c r="H60" s="92">
        <v>258.61</v>
      </c>
      <c r="I60" s="92">
        <v>245.89999999999998</v>
      </c>
      <c r="J60" s="92">
        <v>233.7</v>
      </c>
      <c r="K60" s="92">
        <v>226.42999999999998</v>
      </c>
      <c r="L60" s="92">
        <v>222.49999999999997</v>
      </c>
      <c r="M60" s="92">
        <v>222.49999999999997</v>
      </c>
      <c r="N60" s="92">
        <v>207.71</v>
      </c>
      <c r="O60" s="92">
        <v>192.79</v>
      </c>
      <c r="P60" s="92">
        <v>190.38</v>
      </c>
      <c r="Q60" s="92">
        <v>167.45</v>
      </c>
      <c r="R60" s="92">
        <v>158.19999999999999</v>
      </c>
      <c r="S60" s="92">
        <v>158.19999999999999</v>
      </c>
      <c r="T60" s="92">
        <v>135.6</v>
      </c>
      <c r="U60" s="92">
        <v>102.50999999999999</v>
      </c>
      <c r="V60" s="92">
        <v>66.78</v>
      </c>
      <c r="W60" s="92">
        <v>42.22</v>
      </c>
      <c r="X60" s="92">
        <v>75.680000000000007</v>
      </c>
      <c r="Y60" s="92">
        <v>85.009999999999991</v>
      </c>
      <c r="Z60" s="92">
        <v>94.199999999999989</v>
      </c>
      <c r="AA60" s="101">
        <v>95.04000000000002</v>
      </c>
      <c r="AB60" s="100">
        <v>250.24999999999997</v>
      </c>
      <c r="AC60" s="92">
        <v>268.02999999999997</v>
      </c>
      <c r="AD60" s="92">
        <v>284.36</v>
      </c>
      <c r="AE60" s="92">
        <v>304.61</v>
      </c>
      <c r="AF60" s="92">
        <v>308.27999999999997</v>
      </c>
      <c r="AG60" s="92">
        <v>356.41999999999996</v>
      </c>
      <c r="AH60" s="92">
        <v>356.41999999999996</v>
      </c>
      <c r="AI60" s="92">
        <v>349.08</v>
      </c>
      <c r="AJ60" s="101">
        <v>197.39999999999998</v>
      </c>
      <c r="AK60" s="100">
        <v>221.66</v>
      </c>
      <c r="AL60" s="92">
        <v>233.87</v>
      </c>
      <c r="AM60" s="92">
        <v>244.98999999999998</v>
      </c>
      <c r="AN60" s="92">
        <v>257.86</v>
      </c>
      <c r="AO60" s="92">
        <v>270.19</v>
      </c>
      <c r="AP60" s="92">
        <v>293.02999999999997</v>
      </c>
      <c r="AQ60" s="92">
        <v>308.83000000000004</v>
      </c>
      <c r="AR60" s="92">
        <v>328.09000000000003</v>
      </c>
      <c r="AS60" s="92">
        <v>349.35</v>
      </c>
      <c r="AT60" s="101">
        <v>256.85000000000002</v>
      </c>
      <c r="AU60" s="100">
        <v>290.36</v>
      </c>
      <c r="AV60" s="92">
        <v>300.39999999999998</v>
      </c>
      <c r="AW60" s="92">
        <v>326.83000000000004</v>
      </c>
      <c r="AX60" s="92">
        <v>345.13</v>
      </c>
      <c r="AY60" s="92">
        <v>362.78</v>
      </c>
      <c r="AZ60" s="92">
        <v>380.4</v>
      </c>
      <c r="BA60" s="92"/>
      <c r="BB60" s="92">
        <v>404.85</v>
      </c>
      <c r="BC60" s="101">
        <v>413.09000000000003</v>
      </c>
      <c r="BD60" s="100">
        <v>23.79</v>
      </c>
      <c r="BE60" s="92">
        <v>10.399999999999999</v>
      </c>
      <c r="BF60" s="92">
        <v>0</v>
      </c>
      <c r="BG60" s="92">
        <v>23.17</v>
      </c>
      <c r="BH60" s="92">
        <v>40.369999999999997</v>
      </c>
      <c r="BI60" s="101">
        <v>57.74</v>
      </c>
      <c r="BJ60" s="100"/>
      <c r="BK60" s="92"/>
      <c r="BL60" s="92"/>
      <c r="BM60" s="92"/>
      <c r="BN60" s="92"/>
      <c r="BO60" s="101"/>
      <c r="BP60" s="138"/>
      <c r="BQ60" s="139"/>
      <c r="BR60" s="139"/>
      <c r="BS60" s="139"/>
      <c r="BT60" s="139"/>
      <c r="BU60" s="139"/>
      <c r="BV60" s="139"/>
      <c r="BW60" s="139"/>
      <c r="BX60" s="139"/>
      <c r="BY60" s="139"/>
      <c r="BZ60" s="139"/>
      <c r="CA60" s="139"/>
      <c r="CB60" s="139"/>
      <c r="CC60" s="140"/>
      <c r="CD60" s="141"/>
      <c r="CE60" s="100"/>
      <c r="CF60" s="92"/>
      <c r="CG60" s="92"/>
      <c r="CH60" s="92"/>
      <c r="CI60" s="92">
        <v>377.21999999999997</v>
      </c>
      <c r="CJ60" s="92">
        <v>368.82</v>
      </c>
      <c r="CK60" s="92">
        <v>332.4</v>
      </c>
      <c r="CL60" s="92"/>
      <c r="CM60" s="92"/>
      <c r="CN60" s="92">
        <v>316.31</v>
      </c>
      <c r="CO60" s="92">
        <v>309.04999999999995</v>
      </c>
      <c r="CP60" s="92"/>
      <c r="CQ60" s="92"/>
      <c r="CR60" s="92">
        <v>295.78999999999996</v>
      </c>
      <c r="CS60" s="92"/>
      <c r="CT60" s="92">
        <v>290.15999999999997</v>
      </c>
      <c r="CU60" s="92">
        <v>294.55</v>
      </c>
      <c r="CV60" s="92"/>
      <c r="CW60" s="92"/>
      <c r="CX60" s="92">
        <v>288.92</v>
      </c>
      <c r="CY60" s="92"/>
      <c r="CZ60" s="92"/>
      <c r="DA60" s="92">
        <v>286.13</v>
      </c>
      <c r="DB60" s="92">
        <v>285.14999999999998</v>
      </c>
      <c r="DC60" s="92">
        <v>283.21999999999997</v>
      </c>
      <c r="DD60" s="92">
        <v>282.45</v>
      </c>
      <c r="DE60" s="92">
        <v>281.3</v>
      </c>
      <c r="DF60" s="92">
        <v>282.51</v>
      </c>
      <c r="DG60" s="92">
        <v>282.93</v>
      </c>
      <c r="DH60" s="92">
        <v>283.83</v>
      </c>
      <c r="DI60" s="92">
        <v>284.75</v>
      </c>
      <c r="DJ60" s="92"/>
      <c r="DK60" s="92"/>
      <c r="DL60" s="92">
        <v>288.15999999999997</v>
      </c>
      <c r="DM60" s="92"/>
      <c r="DN60" s="92"/>
      <c r="DO60" s="92"/>
      <c r="DP60" s="92">
        <v>292.82</v>
      </c>
      <c r="DQ60" s="92"/>
      <c r="DR60" s="92"/>
      <c r="DS60" s="92">
        <v>295.89</v>
      </c>
      <c r="DT60" s="92"/>
      <c r="DU60" s="92"/>
      <c r="DV60" s="92">
        <v>305</v>
      </c>
      <c r="DW60" s="92">
        <v>312.74</v>
      </c>
      <c r="DX60" s="92">
        <v>330.75</v>
      </c>
      <c r="DY60" s="92">
        <v>345.31</v>
      </c>
      <c r="DZ60" s="92">
        <v>364.21999999999997</v>
      </c>
      <c r="EA60" s="92">
        <v>381.12</v>
      </c>
      <c r="EB60" s="92">
        <v>410.01</v>
      </c>
      <c r="EC60" s="92">
        <v>434.43999999999994</v>
      </c>
      <c r="ED60" s="92">
        <v>444.76</v>
      </c>
      <c r="EE60" s="101">
        <v>449.45999999999992</v>
      </c>
      <c r="EF60" s="100">
        <v>282.02999999999997</v>
      </c>
      <c r="EG60" s="126"/>
      <c r="EH60" s="126"/>
      <c r="EI60" s="92">
        <v>279.02999999999997</v>
      </c>
      <c r="EJ60" s="92">
        <v>277.91999999999996</v>
      </c>
      <c r="EK60" s="92"/>
      <c r="EL60" s="92"/>
      <c r="EM60" s="92"/>
      <c r="EN60" s="92"/>
      <c r="EO60" s="92"/>
      <c r="EP60" s="92">
        <v>297.51</v>
      </c>
      <c r="EQ60" s="92"/>
      <c r="ER60" s="92">
        <v>304.75</v>
      </c>
      <c r="ES60" s="92"/>
      <c r="ET60" s="92"/>
      <c r="EU60" s="92">
        <v>310.06</v>
      </c>
      <c r="EV60" s="92"/>
      <c r="EW60" s="92">
        <v>328.73</v>
      </c>
      <c r="EX60" s="92">
        <v>353.24</v>
      </c>
      <c r="EY60" s="92">
        <v>366.89</v>
      </c>
      <c r="EZ60" s="92">
        <v>394.95</v>
      </c>
      <c r="FA60" s="92">
        <v>408.84000000000003</v>
      </c>
      <c r="FB60" s="92">
        <v>426.59000000000003</v>
      </c>
      <c r="FC60" s="92">
        <v>443.44</v>
      </c>
      <c r="FD60" s="92">
        <v>457.12</v>
      </c>
      <c r="FE60" s="101">
        <v>502.05</v>
      </c>
      <c r="FF60" s="21"/>
      <c r="FG60" s="21"/>
      <c r="FH60" s="21"/>
      <c r="FI60" s="21"/>
      <c r="FJ60" s="21"/>
      <c r="FK60" s="21"/>
      <c r="FL60" s="21"/>
      <c r="FM60" s="21"/>
      <c r="FN60" s="21"/>
      <c r="FO60" s="21"/>
      <c r="FP60" s="21"/>
      <c r="FQ60" s="21"/>
      <c r="FR60" s="21"/>
      <c r="FS60" s="21"/>
      <c r="FT60" s="21"/>
      <c r="FU60" s="21"/>
      <c r="FV60" s="21"/>
      <c r="FW60" s="21"/>
      <c r="FX60" s="21"/>
      <c r="FY60" s="21"/>
      <c r="FZ60" s="21"/>
      <c r="GA60" s="21"/>
      <c r="GB60" s="21"/>
      <c r="GC60" s="21"/>
      <c r="GD60" s="21"/>
      <c r="GE60" s="21"/>
      <c r="GF60" s="21"/>
    </row>
    <row r="61" spans="1:188" s="187" customFormat="1" ht="15" customHeight="1" x14ac:dyDescent="0.25">
      <c r="A61" s="188" t="s">
        <v>18360</v>
      </c>
      <c r="B61" s="100">
        <v>297.87</v>
      </c>
      <c r="C61" s="92">
        <v>296.81</v>
      </c>
      <c r="D61" s="92">
        <v>295.06</v>
      </c>
      <c r="E61" s="92">
        <v>295.06</v>
      </c>
      <c r="F61" s="92">
        <v>295.06</v>
      </c>
      <c r="G61" s="92">
        <v>285.8</v>
      </c>
      <c r="H61" s="92">
        <v>281.77999999999997</v>
      </c>
      <c r="I61" s="92">
        <v>269.07</v>
      </c>
      <c r="J61" s="92">
        <v>256.87</v>
      </c>
      <c r="K61" s="92">
        <v>249.6</v>
      </c>
      <c r="L61" s="92">
        <v>245.67</v>
      </c>
      <c r="M61" s="92">
        <v>245.67</v>
      </c>
      <c r="N61" s="92">
        <v>230.88000000000002</v>
      </c>
      <c r="O61" s="92">
        <v>215.96</v>
      </c>
      <c r="P61" s="92">
        <v>213.55</v>
      </c>
      <c r="Q61" s="92">
        <v>190.62</v>
      </c>
      <c r="R61" s="92">
        <v>181.37</v>
      </c>
      <c r="S61" s="92">
        <v>181.37</v>
      </c>
      <c r="T61" s="92">
        <v>158.77000000000001</v>
      </c>
      <c r="U61" s="92">
        <v>125.68</v>
      </c>
      <c r="V61" s="92">
        <v>89.95</v>
      </c>
      <c r="W61" s="92">
        <v>65.39</v>
      </c>
      <c r="X61" s="92">
        <v>98.850000000000009</v>
      </c>
      <c r="Y61" s="92">
        <v>108.17999999999999</v>
      </c>
      <c r="Z61" s="92">
        <v>117.37</v>
      </c>
      <c r="AA61" s="101">
        <v>118.21000000000004</v>
      </c>
      <c r="AB61" s="100">
        <v>273.41999999999996</v>
      </c>
      <c r="AC61" s="92">
        <v>291.2</v>
      </c>
      <c r="AD61" s="92">
        <v>307.52999999999997</v>
      </c>
      <c r="AE61" s="92">
        <v>327.78</v>
      </c>
      <c r="AF61" s="92">
        <v>331.44999999999993</v>
      </c>
      <c r="AG61" s="92">
        <v>379.59</v>
      </c>
      <c r="AH61" s="92">
        <v>379.59</v>
      </c>
      <c r="AI61" s="92">
        <v>372.25</v>
      </c>
      <c r="AJ61" s="101">
        <v>220.57</v>
      </c>
      <c r="AK61" s="100">
        <v>244.82999999999998</v>
      </c>
      <c r="AL61" s="92">
        <v>257.04000000000002</v>
      </c>
      <c r="AM61" s="92">
        <v>268.15999999999997</v>
      </c>
      <c r="AN61" s="92">
        <v>281.02999999999997</v>
      </c>
      <c r="AO61" s="92">
        <v>293.36</v>
      </c>
      <c r="AP61" s="92">
        <v>316.2</v>
      </c>
      <c r="AQ61" s="92">
        <v>332</v>
      </c>
      <c r="AR61" s="92">
        <v>351.26</v>
      </c>
      <c r="AS61" s="92">
        <v>372.52</v>
      </c>
      <c r="AT61" s="101">
        <v>280.02</v>
      </c>
      <c r="AU61" s="100">
        <v>313.53000000000003</v>
      </c>
      <c r="AV61" s="92">
        <v>323.57000000000005</v>
      </c>
      <c r="AW61" s="92">
        <v>350</v>
      </c>
      <c r="AX61" s="92">
        <v>368.30000000000007</v>
      </c>
      <c r="AY61" s="92">
        <v>385.95000000000005</v>
      </c>
      <c r="AZ61" s="92">
        <v>403.57000000000005</v>
      </c>
      <c r="BA61" s="92"/>
      <c r="BB61" s="92">
        <v>428.02</v>
      </c>
      <c r="BC61" s="101">
        <v>436.26</v>
      </c>
      <c r="BD61" s="100">
        <v>46.96</v>
      </c>
      <c r="BE61" s="92">
        <v>33.57</v>
      </c>
      <c r="BF61" s="92">
        <v>23.17</v>
      </c>
      <c r="BG61" s="92">
        <v>0</v>
      </c>
      <c r="BH61" s="92">
        <v>17.199999999999996</v>
      </c>
      <c r="BI61" s="101">
        <v>34.57</v>
      </c>
      <c r="BJ61" s="100"/>
      <c r="BK61" s="92"/>
      <c r="BL61" s="92"/>
      <c r="BM61" s="92"/>
      <c r="BN61" s="92"/>
      <c r="BO61" s="101"/>
      <c r="BP61" s="138"/>
      <c r="BQ61" s="139"/>
      <c r="BR61" s="139"/>
      <c r="BS61" s="139"/>
      <c r="BT61" s="139"/>
      <c r="BU61" s="139"/>
      <c r="BV61" s="139"/>
      <c r="BW61" s="139"/>
      <c r="BX61" s="139"/>
      <c r="BY61" s="139"/>
      <c r="BZ61" s="139"/>
      <c r="CA61" s="139"/>
      <c r="CB61" s="139"/>
      <c r="CC61" s="140"/>
      <c r="CD61" s="141"/>
      <c r="CE61" s="100"/>
      <c r="CF61" s="92"/>
      <c r="CG61" s="92"/>
      <c r="CH61" s="92"/>
      <c r="CI61" s="92">
        <v>400.39</v>
      </c>
      <c r="CJ61" s="92">
        <v>391.99</v>
      </c>
      <c r="CK61" s="92">
        <v>355.57</v>
      </c>
      <c r="CL61" s="92"/>
      <c r="CM61" s="92"/>
      <c r="CN61" s="92">
        <v>339.48</v>
      </c>
      <c r="CO61" s="92">
        <v>332.22</v>
      </c>
      <c r="CP61" s="92"/>
      <c r="CQ61" s="92"/>
      <c r="CR61" s="92">
        <v>318.95999999999998</v>
      </c>
      <c r="CS61" s="92"/>
      <c r="CT61" s="92">
        <v>313.33</v>
      </c>
      <c r="CU61" s="92">
        <v>317.72000000000003</v>
      </c>
      <c r="CV61" s="92"/>
      <c r="CW61" s="92"/>
      <c r="CX61" s="92">
        <v>312.09000000000003</v>
      </c>
      <c r="CY61" s="92"/>
      <c r="CZ61" s="92"/>
      <c r="DA61" s="92">
        <v>309.3</v>
      </c>
      <c r="DB61" s="92">
        <v>308.32</v>
      </c>
      <c r="DC61" s="92">
        <v>306.39</v>
      </c>
      <c r="DD61" s="92">
        <v>305.62</v>
      </c>
      <c r="DE61" s="92">
        <v>304.47000000000003</v>
      </c>
      <c r="DF61" s="92">
        <v>305.68</v>
      </c>
      <c r="DG61" s="92">
        <v>306.10000000000002</v>
      </c>
      <c r="DH61" s="92">
        <v>307</v>
      </c>
      <c r="DI61" s="92">
        <v>307.92</v>
      </c>
      <c r="DJ61" s="92"/>
      <c r="DK61" s="92"/>
      <c r="DL61" s="92">
        <v>311.33</v>
      </c>
      <c r="DM61" s="92"/>
      <c r="DN61" s="92"/>
      <c r="DO61" s="92"/>
      <c r="DP61" s="92">
        <v>315.99</v>
      </c>
      <c r="DQ61" s="92"/>
      <c r="DR61" s="92"/>
      <c r="DS61" s="92">
        <v>319.06</v>
      </c>
      <c r="DT61" s="92"/>
      <c r="DU61" s="92"/>
      <c r="DV61" s="92">
        <v>328.17</v>
      </c>
      <c r="DW61" s="92">
        <v>335.90999999999997</v>
      </c>
      <c r="DX61" s="92">
        <v>353.92</v>
      </c>
      <c r="DY61" s="92">
        <v>368.48</v>
      </c>
      <c r="DZ61" s="92">
        <v>387.39</v>
      </c>
      <c r="EA61" s="92">
        <v>404.29</v>
      </c>
      <c r="EB61" s="92">
        <v>433.17999999999995</v>
      </c>
      <c r="EC61" s="92">
        <v>457.61</v>
      </c>
      <c r="ED61" s="92">
        <v>467.92999999999995</v>
      </c>
      <c r="EE61" s="101">
        <v>472.63</v>
      </c>
      <c r="EF61" s="100">
        <v>305.2</v>
      </c>
      <c r="EG61" s="126"/>
      <c r="EH61" s="126"/>
      <c r="EI61" s="92">
        <v>302.2</v>
      </c>
      <c r="EJ61" s="92">
        <v>301.08999999999997</v>
      </c>
      <c r="EK61" s="92"/>
      <c r="EL61" s="92"/>
      <c r="EM61" s="92"/>
      <c r="EN61" s="92"/>
      <c r="EO61" s="92"/>
      <c r="EP61" s="92">
        <v>320.68</v>
      </c>
      <c r="EQ61" s="92"/>
      <c r="ER61" s="92">
        <v>327.92</v>
      </c>
      <c r="ES61" s="92"/>
      <c r="ET61" s="92"/>
      <c r="EU61" s="92">
        <v>333.23</v>
      </c>
      <c r="EV61" s="92"/>
      <c r="EW61" s="92">
        <v>351.90000000000003</v>
      </c>
      <c r="EX61" s="92">
        <v>376.41</v>
      </c>
      <c r="EY61" s="92">
        <v>390.06</v>
      </c>
      <c r="EZ61" s="92">
        <v>418.12</v>
      </c>
      <c r="FA61" s="92">
        <v>432.01</v>
      </c>
      <c r="FB61" s="92">
        <v>449.76</v>
      </c>
      <c r="FC61" s="92">
        <v>466.61</v>
      </c>
      <c r="FD61" s="92">
        <v>480.29</v>
      </c>
      <c r="FE61" s="101">
        <v>525.22</v>
      </c>
      <c r="FF61" s="21"/>
      <c r="FG61" s="21"/>
      <c r="FH61" s="21"/>
      <c r="FI61" s="21"/>
      <c r="FJ61" s="21"/>
      <c r="FK61" s="21"/>
      <c r="FL61" s="21"/>
      <c r="FM61" s="21"/>
      <c r="FN61" s="21"/>
      <c r="FO61" s="21"/>
      <c r="FP61" s="21"/>
      <c r="FQ61" s="21"/>
      <c r="FR61" s="21"/>
      <c r="FS61" s="21"/>
      <c r="FT61" s="21"/>
      <c r="FU61" s="21"/>
      <c r="FV61" s="21"/>
      <c r="FW61" s="21"/>
      <c r="FX61" s="21"/>
      <c r="FY61" s="21"/>
      <c r="FZ61" s="21"/>
      <c r="GA61" s="21"/>
      <c r="GB61" s="21"/>
      <c r="GC61" s="21"/>
      <c r="GD61" s="21"/>
      <c r="GE61" s="21"/>
      <c r="GF61" s="21"/>
    </row>
    <row r="62" spans="1:188" s="187" customFormat="1" ht="15" customHeight="1" x14ac:dyDescent="0.25">
      <c r="A62" s="188" t="s">
        <v>18361</v>
      </c>
      <c r="B62" s="100">
        <v>315.07</v>
      </c>
      <c r="C62" s="92">
        <v>314.01</v>
      </c>
      <c r="D62" s="92">
        <v>312.26</v>
      </c>
      <c r="E62" s="92">
        <v>312.26</v>
      </c>
      <c r="F62" s="92">
        <v>312.26</v>
      </c>
      <c r="G62" s="92">
        <v>303</v>
      </c>
      <c r="H62" s="92">
        <v>298.98</v>
      </c>
      <c r="I62" s="92">
        <v>286.27</v>
      </c>
      <c r="J62" s="92">
        <v>274.07</v>
      </c>
      <c r="K62" s="92">
        <v>266.79999999999995</v>
      </c>
      <c r="L62" s="92">
        <v>262.87</v>
      </c>
      <c r="M62" s="92">
        <v>262.87</v>
      </c>
      <c r="N62" s="92">
        <v>248.08</v>
      </c>
      <c r="O62" s="92">
        <v>233.16</v>
      </c>
      <c r="P62" s="92">
        <v>230.75</v>
      </c>
      <c r="Q62" s="92">
        <v>207.82</v>
      </c>
      <c r="R62" s="92">
        <v>198.57</v>
      </c>
      <c r="S62" s="92">
        <v>198.57</v>
      </c>
      <c r="T62" s="92">
        <v>175.97</v>
      </c>
      <c r="U62" s="92">
        <v>142.88</v>
      </c>
      <c r="V62" s="92">
        <v>107.15</v>
      </c>
      <c r="W62" s="92">
        <v>82.59</v>
      </c>
      <c r="X62" s="92">
        <v>116.05000000000001</v>
      </c>
      <c r="Y62" s="92">
        <v>125.38</v>
      </c>
      <c r="Z62" s="92">
        <v>134.57</v>
      </c>
      <c r="AA62" s="101">
        <v>135.41000000000003</v>
      </c>
      <c r="AB62" s="100">
        <v>290.62</v>
      </c>
      <c r="AC62" s="92">
        <v>308.39999999999998</v>
      </c>
      <c r="AD62" s="92">
        <v>324.73</v>
      </c>
      <c r="AE62" s="92">
        <v>344.98</v>
      </c>
      <c r="AF62" s="92">
        <v>348.65</v>
      </c>
      <c r="AG62" s="92">
        <v>396.78999999999996</v>
      </c>
      <c r="AH62" s="92">
        <v>396.78999999999996</v>
      </c>
      <c r="AI62" s="92">
        <v>389.44999999999993</v>
      </c>
      <c r="AJ62" s="101">
        <v>237.76999999999998</v>
      </c>
      <c r="AK62" s="100">
        <v>262.02999999999997</v>
      </c>
      <c r="AL62" s="92">
        <v>274.24</v>
      </c>
      <c r="AM62" s="92">
        <v>285.36</v>
      </c>
      <c r="AN62" s="92">
        <v>298.23</v>
      </c>
      <c r="AO62" s="92">
        <v>310.56</v>
      </c>
      <c r="AP62" s="92">
        <v>333.4</v>
      </c>
      <c r="AQ62" s="92">
        <v>349.20000000000005</v>
      </c>
      <c r="AR62" s="92">
        <v>368.46000000000004</v>
      </c>
      <c r="AS62" s="92">
        <v>389.72</v>
      </c>
      <c r="AT62" s="101">
        <v>297.22000000000003</v>
      </c>
      <c r="AU62" s="100">
        <v>330.73</v>
      </c>
      <c r="AV62" s="92">
        <v>340.77</v>
      </c>
      <c r="AW62" s="92">
        <v>367.20000000000005</v>
      </c>
      <c r="AX62" s="92">
        <v>385.5</v>
      </c>
      <c r="AY62" s="92">
        <v>403.15</v>
      </c>
      <c r="AZ62" s="92">
        <v>420.77</v>
      </c>
      <c r="BA62" s="92"/>
      <c r="BB62" s="92">
        <v>445.22</v>
      </c>
      <c r="BC62" s="101">
        <v>453.46000000000004</v>
      </c>
      <c r="BD62" s="100">
        <v>64.16</v>
      </c>
      <c r="BE62" s="92">
        <v>50.769999999999996</v>
      </c>
      <c r="BF62" s="92">
        <v>40.369999999999997</v>
      </c>
      <c r="BG62" s="92">
        <v>17.199999999999996</v>
      </c>
      <c r="BH62" s="92">
        <v>0</v>
      </c>
      <c r="BI62" s="101">
        <v>17.370000000000005</v>
      </c>
      <c r="BJ62" s="100"/>
      <c r="BK62" s="92"/>
      <c r="BL62" s="92"/>
      <c r="BM62" s="92"/>
      <c r="BN62" s="92"/>
      <c r="BO62" s="101"/>
      <c r="BP62" s="138"/>
      <c r="BQ62" s="139"/>
      <c r="BR62" s="139"/>
      <c r="BS62" s="139"/>
      <c r="BT62" s="139"/>
      <c r="BU62" s="139"/>
      <c r="BV62" s="139"/>
      <c r="BW62" s="139"/>
      <c r="BX62" s="139"/>
      <c r="BY62" s="139"/>
      <c r="BZ62" s="139"/>
      <c r="CA62" s="139"/>
      <c r="CB62" s="139"/>
      <c r="CC62" s="140"/>
      <c r="CD62" s="141"/>
      <c r="CE62" s="100"/>
      <c r="CF62" s="92"/>
      <c r="CG62" s="92"/>
      <c r="CH62" s="92"/>
      <c r="CI62" s="92">
        <v>417.59</v>
      </c>
      <c r="CJ62" s="92">
        <v>409.19</v>
      </c>
      <c r="CK62" s="92">
        <v>372.77</v>
      </c>
      <c r="CL62" s="92"/>
      <c r="CM62" s="92"/>
      <c r="CN62" s="92">
        <v>356.68</v>
      </c>
      <c r="CO62" s="92">
        <v>349.41999999999996</v>
      </c>
      <c r="CP62" s="92"/>
      <c r="CQ62" s="92"/>
      <c r="CR62" s="92">
        <v>336.15999999999997</v>
      </c>
      <c r="CS62" s="92"/>
      <c r="CT62" s="92">
        <v>330.53</v>
      </c>
      <c r="CU62" s="92">
        <v>334.92</v>
      </c>
      <c r="CV62" s="92"/>
      <c r="CW62" s="92"/>
      <c r="CX62" s="92">
        <v>329.29</v>
      </c>
      <c r="CY62" s="92"/>
      <c r="CZ62" s="92"/>
      <c r="DA62" s="92">
        <v>326.5</v>
      </c>
      <c r="DB62" s="92">
        <v>325.52</v>
      </c>
      <c r="DC62" s="92">
        <v>323.58999999999997</v>
      </c>
      <c r="DD62" s="92">
        <v>322.82</v>
      </c>
      <c r="DE62" s="92">
        <v>321.67</v>
      </c>
      <c r="DF62" s="92">
        <v>322.88</v>
      </c>
      <c r="DG62" s="92">
        <v>323.3</v>
      </c>
      <c r="DH62" s="92">
        <v>324.2</v>
      </c>
      <c r="DI62" s="92">
        <v>325.12</v>
      </c>
      <c r="DJ62" s="92"/>
      <c r="DK62" s="92"/>
      <c r="DL62" s="92">
        <v>328.53</v>
      </c>
      <c r="DM62" s="92"/>
      <c r="DN62" s="92"/>
      <c r="DO62" s="92"/>
      <c r="DP62" s="92">
        <v>333.19</v>
      </c>
      <c r="DQ62" s="92"/>
      <c r="DR62" s="92"/>
      <c r="DS62" s="92">
        <v>336.26</v>
      </c>
      <c r="DT62" s="92"/>
      <c r="DU62" s="92"/>
      <c r="DV62" s="92">
        <v>345.37</v>
      </c>
      <c r="DW62" s="92">
        <v>353.11</v>
      </c>
      <c r="DX62" s="92">
        <v>371.12</v>
      </c>
      <c r="DY62" s="92">
        <v>385.68</v>
      </c>
      <c r="DZ62" s="92">
        <v>404.59</v>
      </c>
      <c r="EA62" s="92">
        <v>421.49</v>
      </c>
      <c r="EB62" s="92">
        <v>450.38</v>
      </c>
      <c r="EC62" s="92">
        <v>474.80999999999995</v>
      </c>
      <c r="ED62" s="92">
        <v>485.13</v>
      </c>
      <c r="EE62" s="101">
        <v>489.82999999999993</v>
      </c>
      <c r="EF62" s="100">
        <v>322.39999999999998</v>
      </c>
      <c r="EG62" s="126"/>
      <c r="EH62" s="126"/>
      <c r="EI62" s="92">
        <v>319.39999999999998</v>
      </c>
      <c r="EJ62" s="92">
        <v>318.28999999999996</v>
      </c>
      <c r="EK62" s="92"/>
      <c r="EL62" s="92"/>
      <c r="EM62" s="92"/>
      <c r="EN62" s="92"/>
      <c r="EO62" s="92"/>
      <c r="EP62" s="92">
        <v>337.88</v>
      </c>
      <c r="EQ62" s="92"/>
      <c r="ER62" s="92">
        <v>345.12</v>
      </c>
      <c r="ES62" s="92"/>
      <c r="ET62" s="92"/>
      <c r="EU62" s="92">
        <v>350.43</v>
      </c>
      <c r="EV62" s="92"/>
      <c r="EW62" s="92">
        <v>369.1</v>
      </c>
      <c r="EX62" s="92">
        <v>393.61</v>
      </c>
      <c r="EY62" s="92">
        <v>407.26</v>
      </c>
      <c r="EZ62" s="92">
        <v>435.32</v>
      </c>
      <c r="FA62" s="92">
        <v>449.21000000000004</v>
      </c>
      <c r="FB62" s="92">
        <v>466.96000000000004</v>
      </c>
      <c r="FC62" s="92">
        <v>483.81</v>
      </c>
      <c r="FD62" s="92">
        <v>497.49</v>
      </c>
      <c r="FE62" s="101">
        <v>542.42000000000007</v>
      </c>
      <c r="FF62" s="21"/>
      <c r="FG62" s="21"/>
      <c r="FH62" s="21"/>
      <c r="FI62" s="21"/>
      <c r="FJ62" s="21"/>
      <c r="FK62" s="21"/>
      <c r="FL62" s="21"/>
      <c r="FM62" s="21"/>
      <c r="FN62" s="21"/>
      <c r="FO62" s="21"/>
      <c r="FP62" s="21"/>
      <c r="FQ62" s="21"/>
      <c r="FR62" s="21"/>
      <c r="FS62" s="21"/>
      <c r="FT62" s="21"/>
      <c r="FU62" s="21"/>
      <c r="FV62" s="21"/>
      <c r="FW62" s="21"/>
      <c r="FX62" s="21"/>
      <c r="FY62" s="21"/>
      <c r="FZ62" s="21"/>
      <c r="GA62" s="21"/>
      <c r="GB62" s="21"/>
      <c r="GC62" s="21"/>
      <c r="GD62" s="21"/>
      <c r="GE62" s="21"/>
      <c r="GF62" s="21"/>
    </row>
    <row r="63" spans="1:188" s="187" customFormat="1" ht="15" customHeight="1" thickBot="1" x14ac:dyDescent="0.3">
      <c r="A63" s="192" t="s">
        <v>18362</v>
      </c>
      <c r="B63" s="102">
        <v>332.44</v>
      </c>
      <c r="C63" s="103">
        <v>331.38</v>
      </c>
      <c r="D63" s="103">
        <v>329.63</v>
      </c>
      <c r="E63" s="103">
        <v>329.63</v>
      </c>
      <c r="F63" s="103">
        <v>329.63</v>
      </c>
      <c r="G63" s="103">
        <v>320.37</v>
      </c>
      <c r="H63" s="103">
        <v>316.35000000000002</v>
      </c>
      <c r="I63" s="103">
        <v>303.64</v>
      </c>
      <c r="J63" s="103">
        <v>291.44</v>
      </c>
      <c r="K63" s="103">
        <v>284.16999999999996</v>
      </c>
      <c r="L63" s="103">
        <v>280.24</v>
      </c>
      <c r="M63" s="103">
        <v>280.24</v>
      </c>
      <c r="N63" s="103">
        <v>265.45000000000005</v>
      </c>
      <c r="O63" s="103">
        <v>250.53</v>
      </c>
      <c r="P63" s="103">
        <v>248.12</v>
      </c>
      <c r="Q63" s="103">
        <v>225.19</v>
      </c>
      <c r="R63" s="103">
        <v>215.94</v>
      </c>
      <c r="S63" s="103">
        <v>215.94</v>
      </c>
      <c r="T63" s="103">
        <v>193.34</v>
      </c>
      <c r="U63" s="103">
        <v>160.25</v>
      </c>
      <c r="V63" s="103">
        <v>124.52000000000001</v>
      </c>
      <c r="W63" s="103">
        <v>99.960000000000008</v>
      </c>
      <c r="X63" s="103">
        <v>133.42000000000002</v>
      </c>
      <c r="Y63" s="103">
        <v>142.75</v>
      </c>
      <c r="Z63" s="103">
        <v>151.94</v>
      </c>
      <c r="AA63" s="104">
        <v>152.78000000000003</v>
      </c>
      <c r="AB63" s="102">
        <v>307.99</v>
      </c>
      <c r="AC63" s="103">
        <v>325.77</v>
      </c>
      <c r="AD63" s="103">
        <v>342.1</v>
      </c>
      <c r="AE63" s="103">
        <v>362.35</v>
      </c>
      <c r="AF63" s="103">
        <v>366.02</v>
      </c>
      <c r="AG63" s="103">
        <v>414.15999999999997</v>
      </c>
      <c r="AH63" s="103">
        <v>414.15999999999997</v>
      </c>
      <c r="AI63" s="103">
        <v>406.81999999999994</v>
      </c>
      <c r="AJ63" s="104">
        <v>255.14</v>
      </c>
      <c r="AK63" s="102">
        <v>279.39999999999998</v>
      </c>
      <c r="AL63" s="103">
        <v>291.61</v>
      </c>
      <c r="AM63" s="103">
        <v>302.73</v>
      </c>
      <c r="AN63" s="103">
        <v>315.60000000000002</v>
      </c>
      <c r="AO63" s="103">
        <v>327.93</v>
      </c>
      <c r="AP63" s="103">
        <v>350.77</v>
      </c>
      <c r="AQ63" s="103">
        <v>366.57000000000005</v>
      </c>
      <c r="AR63" s="103">
        <v>385.83000000000004</v>
      </c>
      <c r="AS63" s="103">
        <v>407.09000000000003</v>
      </c>
      <c r="AT63" s="104">
        <v>314.59000000000003</v>
      </c>
      <c r="AU63" s="102">
        <v>348.1</v>
      </c>
      <c r="AV63" s="103">
        <v>358.14000000000004</v>
      </c>
      <c r="AW63" s="103">
        <v>384.57000000000005</v>
      </c>
      <c r="AX63" s="103">
        <v>402.87000000000006</v>
      </c>
      <c r="AY63" s="103">
        <v>420.52000000000004</v>
      </c>
      <c r="AZ63" s="103">
        <v>438.14000000000004</v>
      </c>
      <c r="BA63" s="103"/>
      <c r="BB63" s="103">
        <v>462.59000000000003</v>
      </c>
      <c r="BC63" s="104">
        <v>470.83000000000004</v>
      </c>
      <c r="BD63" s="102">
        <v>81.53</v>
      </c>
      <c r="BE63" s="103">
        <v>68.14</v>
      </c>
      <c r="BF63" s="103">
        <v>57.74</v>
      </c>
      <c r="BG63" s="103">
        <v>34.57</v>
      </c>
      <c r="BH63" s="103">
        <v>17.370000000000005</v>
      </c>
      <c r="BI63" s="104">
        <v>0</v>
      </c>
      <c r="BJ63" s="102"/>
      <c r="BK63" s="103"/>
      <c r="BL63" s="103"/>
      <c r="BM63" s="103"/>
      <c r="BN63" s="103"/>
      <c r="BO63" s="104"/>
      <c r="BP63" s="155"/>
      <c r="BQ63" s="156"/>
      <c r="BR63" s="156"/>
      <c r="BS63" s="156"/>
      <c r="BT63" s="156"/>
      <c r="BU63" s="156"/>
      <c r="BV63" s="156"/>
      <c r="BW63" s="156"/>
      <c r="BX63" s="156"/>
      <c r="BY63" s="156"/>
      <c r="BZ63" s="156"/>
      <c r="CA63" s="156"/>
      <c r="CB63" s="156"/>
      <c r="CC63" s="145"/>
      <c r="CD63" s="146"/>
      <c r="CE63" s="102"/>
      <c r="CF63" s="103"/>
      <c r="CG63" s="103"/>
      <c r="CH63" s="103"/>
      <c r="CI63" s="103">
        <v>434.96</v>
      </c>
      <c r="CJ63" s="103">
        <v>426.56</v>
      </c>
      <c r="CK63" s="103">
        <v>390.14</v>
      </c>
      <c r="CL63" s="103"/>
      <c r="CM63" s="103"/>
      <c r="CN63" s="103">
        <v>374.05</v>
      </c>
      <c r="CO63" s="103">
        <v>366.78999999999996</v>
      </c>
      <c r="CP63" s="103"/>
      <c r="CQ63" s="103"/>
      <c r="CR63" s="103">
        <v>353.53</v>
      </c>
      <c r="CS63" s="103"/>
      <c r="CT63" s="103">
        <v>347.9</v>
      </c>
      <c r="CU63" s="103">
        <v>352.29</v>
      </c>
      <c r="CV63" s="103"/>
      <c r="CW63" s="103"/>
      <c r="CX63" s="103">
        <v>346.66</v>
      </c>
      <c r="CY63" s="103"/>
      <c r="CZ63" s="103"/>
      <c r="DA63" s="103">
        <v>343.87</v>
      </c>
      <c r="DB63" s="103">
        <v>342.89</v>
      </c>
      <c r="DC63" s="103">
        <v>340.96</v>
      </c>
      <c r="DD63" s="103">
        <v>340.19</v>
      </c>
      <c r="DE63" s="103">
        <v>339.04</v>
      </c>
      <c r="DF63" s="103">
        <v>340.25</v>
      </c>
      <c r="DG63" s="103">
        <v>340.67</v>
      </c>
      <c r="DH63" s="103">
        <v>341.57</v>
      </c>
      <c r="DI63" s="103">
        <v>342.49</v>
      </c>
      <c r="DJ63" s="103"/>
      <c r="DK63" s="103"/>
      <c r="DL63" s="103">
        <v>345.9</v>
      </c>
      <c r="DM63" s="103"/>
      <c r="DN63" s="103"/>
      <c r="DO63" s="103"/>
      <c r="DP63" s="103">
        <v>350.56</v>
      </c>
      <c r="DQ63" s="103"/>
      <c r="DR63" s="103"/>
      <c r="DS63" s="103">
        <v>353.63</v>
      </c>
      <c r="DT63" s="103"/>
      <c r="DU63" s="103"/>
      <c r="DV63" s="103">
        <v>362.74</v>
      </c>
      <c r="DW63" s="103">
        <v>370.48</v>
      </c>
      <c r="DX63" s="103">
        <v>388.49</v>
      </c>
      <c r="DY63" s="103">
        <v>403.05</v>
      </c>
      <c r="DZ63" s="103">
        <v>421.96</v>
      </c>
      <c r="EA63" s="103">
        <v>438.86</v>
      </c>
      <c r="EB63" s="103">
        <v>467.75</v>
      </c>
      <c r="EC63" s="103">
        <v>492.17999999999995</v>
      </c>
      <c r="ED63" s="103">
        <v>502.5</v>
      </c>
      <c r="EE63" s="104">
        <v>507.19999999999993</v>
      </c>
      <c r="EF63" s="102">
        <v>339.77</v>
      </c>
      <c r="EG63" s="157"/>
      <c r="EH63" s="157"/>
      <c r="EI63" s="103">
        <v>336.77</v>
      </c>
      <c r="EJ63" s="103">
        <v>335.65999999999997</v>
      </c>
      <c r="EK63" s="103"/>
      <c r="EL63" s="103"/>
      <c r="EM63" s="103"/>
      <c r="EN63" s="103"/>
      <c r="EO63" s="103"/>
      <c r="EP63" s="103">
        <v>355.25</v>
      </c>
      <c r="EQ63" s="103"/>
      <c r="ER63" s="103">
        <v>362.49</v>
      </c>
      <c r="ES63" s="103"/>
      <c r="ET63" s="103"/>
      <c r="EU63" s="103">
        <v>367.8</v>
      </c>
      <c r="EV63" s="103"/>
      <c r="EW63" s="103">
        <v>386.47</v>
      </c>
      <c r="EX63" s="103">
        <v>410.98</v>
      </c>
      <c r="EY63" s="103">
        <v>424.63</v>
      </c>
      <c r="EZ63" s="103">
        <v>452.69</v>
      </c>
      <c r="FA63" s="103">
        <v>466.58000000000004</v>
      </c>
      <c r="FB63" s="103">
        <v>484.33000000000004</v>
      </c>
      <c r="FC63" s="103">
        <v>501.18</v>
      </c>
      <c r="FD63" s="103">
        <v>514.86</v>
      </c>
      <c r="FE63" s="104">
        <v>559.79</v>
      </c>
      <c r="FF63" s="21"/>
      <c r="FG63" s="21"/>
      <c r="FH63" s="21"/>
      <c r="FI63" s="21"/>
      <c r="FJ63" s="21"/>
      <c r="FK63" s="21"/>
      <c r="FL63" s="21"/>
      <c r="FM63" s="21"/>
      <c r="FN63" s="21"/>
      <c r="FO63" s="21"/>
      <c r="FP63" s="21"/>
      <c r="FQ63" s="21"/>
      <c r="FR63" s="21"/>
      <c r="FS63" s="21"/>
      <c r="FT63" s="21"/>
      <c r="FU63" s="21"/>
      <c r="FV63" s="21"/>
      <c r="FW63" s="21"/>
      <c r="FX63" s="21"/>
      <c r="FY63" s="21"/>
      <c r="FZ63" s="21"/>
      <c r="GA63" s="21"/>
      <c r="GB63" s="21"/>
      <c r="GC63" s="21"/>
      <c r="GD63" s="21"/>
      <c r="GE63" s="21"/>
      <c r="GF63" s="21"/>
    </row>
    <row r="64" spans="1:188" s="187" customFormat="1" ht="15" customHeight="1" x14ac:dyDescent="0.25">
      <c r="A64" s="193" t="s">
        <v>18363</v>
      </c>
      <c r="B64" s="149">
        <v>107.25</v>
      </c>
      <c r="C64" s="147">
        <v>106.19</v>
      </c>
      <c r="D64" s="147">
        <v>104.44</v>
      </c>
      <c r="E64" s="147">
        <v>113.69</v>
      </c>
      <c r="F64" s="147">
        <v>123.92999999999999</v>
      </c>
      <c r="G64" s="147">
        <v>95.18</v>
      </c>
      <c r="H64" s="147">
        <v>91.16</v>
      </c>
      <c r="I64" s="147">
        <v>78.45</v>
      </c>
      <c r="J64" s="147">
        <v>66.25</v>
      </c>
      <c r="K64" s="147">
        <v>58.98</v>
      </c>
      <c r="L64" s="147">
        <v>55.05</v>
      </c>
      <c r="M64" s="147">
        <v>64.3</v>
      </c>
      <c r="N64" s="147">
        <v>40.260000000000005</v>
      </c>
      <c r="O64" s="147">
        <v>25.340000000000003</v>
      </c>
      <c r="P64" s="147">
        <v>22.930000000000007</v>
      </c>
      <c r="Q64" s="147">
        <v>0</v>
      </c>
      <c r="R64" s="147">
        <v>9.25</v>
      </c>
      <c r="S64" s="147">
        <v>0</v>
      </c>
      <c r="T64" s="147">
        <v>31.849999999999994</v>
      </c>
      <c r="U64" s="147">
        <v>64.94</v>
      </c>
      <c r="V64" s="147">
        <v>100.66999999999999</v>
      </c>
      <c r="W64" s="147">
        <v>125.22999999999999</v>
      </c>
      <c r="X64" s="147">
        <v>158.69</v>
      </c>
      <c r="Y64" s="147">
        <v>168.01999999999998</v>
      </c>
      <c r="Z64" s="147">
        <v>177.20999999999998</v>
      </c>
      <c r="AA64" s="148">
        <v>178.05</v>
      </c>
      <c r="AB64" s="149">
        <v>82.8</v>
      </c>
      <c r="AC64" s="147">
        <v>100.58</v>
      </c>
      <c r="AD64" s="147">
        <v>116.91</v>
      </c>
      <c r="AE64" s="147">
        <v>137.16</v>
      </c>
      <c r="AF64" s="147">
        <v>140.82999999999998</v>
      </c>
      <c r="AG64" s="147">
        <v>150.38999999999999</v>
      </c>
      <c r="AH64" s="147">
        <v>188.97</v>
      </c>
      <c r="AI64" s="147">
        <v>181.63</v>
      </c>
      <c r="AJ64" s="148">
        <v>159.82999999999998</v>
      </c>
      <c r="AK64" s="149">
        <v>54.210000000000008</v>
      </c>
      <c r="AL64" s="147">
        <v>66.420000000000016</v>
      </c>
      <c r="AM64" s="147">
        <v>77.540000000000006</v>
      </c>
      <c r="AN64" s="147">
        <v>90.410000000000011</v>
      </c>
      <c r="AO64" s="147">
        <v>102.74000000000001</v>
      </c>
      <c r="AP64" s="147">
        <v>125.58000000000001</v>
      </c>
      <c r="AQ64" s="147">
        <v>141.38</v>
      </c>
      <c r="AR64" s="147">
        <v>160.64000000000001</v>
      </c>
      <c r="AS64" s="147">
        <v>181.9</v>
      </c>
      <c r="AT64" s="148">
        <v>210.17999999999998</v>
      </c>
      <c r="AU64" s="172"/>
      <c r="AV64" s="173"/>
      <c r="AW64" s="173"/>
      <c r="AX64" s="173"/>
      <c r="AY64" s="173"/>
      <c r="AZ64" s="173"/>
      <c r="BA64" s="173"/>
      <c r="BB64" s="173"/>
      <c r="BC64" s="148"/>
      <c r="BD64" s="172"/>
      <c r="BE64" s="173"/>
      <c r="BF64" s="173"/>
      <c r="BG64" s="173"/>
      <c r="BH64" s="173"/>
      <c r="BI64" s="166"/>
      <c r="BJ64" s="149">
        <v>0</v>
      </c>
      <c r="BK64" s="147">
        <v>16.170000000000002</v>
      </c>
      <c r="BL64" s="147">
        <v>32.18</v>
      </c>
      <c r="BM64" s="147">
        <v>47.32</v>
      </c>
      <c r="BN64" s="147">
        <v>68.239999999999995</v>
      </c>
      <c r="BO64" s="148">
        <v>75.66</v>
      </c>
      <c r="BP64" s="150"/>
      <c r="BQ64" s="151"/>
      <c r="BR64" s="151"/>
      <c r="BS64" s="151"/>
      <c r="BT64" s="151"/>
      <c r="BU64" s="151"/>
      <c r="BV64" s="152">
        <v>84.539999999999992</v>
      </c>
      <c r="BW64" s="151"/>
      <c r="BX64" s="151"/>
      <c r="BY64" s="152">
        <v>91.429999999999978</v>
      </c>
      <c r="BZ64" s="151"/>
      <c r="CA64" s="151"/>
      <c r="CB64" s="151"/>
      <c r="CC64" s="152"/>
      <c r="CD64" s="153"/>
      <c r="CE64" s="149"/>
      <c r="CF64" s="147"/>
      <c r="CG64" s="147"/>
      <c r="CH64" s="147"/>
      <c r="CI64" s="147"/>
      <c r="CJ64" s="147"/>
      <c r="CK64" s="147"/>
      <c r="CL64" s="147"/>
      <c r="CM64" s="147"/>
      <c r="CN64" s="147"/>
      <c r="CO64" s="147"/>
      <c r="CP64" s="147"/>
      <c r="CQ64" s="147"/>
      <c r="CR64" s="147"/>
      <c r="CS64" s="147"/>
      <c r="CT64" s="147"/>
      <c r="CU64" s="147"/>
      <c r="CV64" s="147"/>
      <c r="CW64" s="147"/>
      <c r="CX64" s="147"/>
      <c r="CY64" s="147"/>
      <c r="CZ64" s="147"/>
      <c r="DA64" s="147"/>
      <c r="DB64" s="147"/>
      <c r="DC64" s="147"/>
      <c r="DD64" s="147"/>
      <c r="DE64" s="147"/>
      <c r="DF64" s="147"/>
      <c r="DG64" s="147"/>
      <c r="DH64" s="147"/>
      <c r="DI64" s="147"/>
      <c r="DJ64" s="147"/>
      <c r="DK64" s="147"/>
      <c r="DL64" s="147"/>
      <c r="DM64" s="147"/>
      <c r="DN64" s="147"/>
      <c r="DO64" s="147"/>
      <c r="DP64" s="147"/>
      <c r="DQ64" s="147"/>
      <c r="DR64" s="147"/>
      <c r="DS64" s="147"/>
      <c r="DT64" s="147"/>
      <c r="DU64" s="147"/>
      <c r="DV64" s="147"/>
      <c r="DW64" s="147"/>
      <c r="DX64" s="147"/>
      <c r="DY64" s="147"/>
      <c r="DZ64" s="147"/>
      <c r="EA64" s="147"/>
      <c r="EB64" s="147"/>
      <c r="EC64" s="147"/>
      <c r="ED64" s="147"/>
      <c r="EE64" s="148"/>
      <c r="EF64" s="149"/>
      <c r="EG64" s="154"/>
      <c r="EH64" s="154"/>
      <c r="EI64" s="147"/>
      <c r="EJ64" s="147"/>
      <c r="EK64" s="147"/>
      <c r="EL64" s="147"/>
      <c r="EM64" s="147"/>
      <c r="EN64" s="147"/>
      <c r="EO64" s="147"/>
      <c r="EP64" s="147"/>
      <c r="EQ64" s="147"/>
      <c r="ER64" s="147"/>
      <c r="ES64" s="147"/>
      <c r="ET64" s="147"/>
      <c r="EU64" s="147"/>
      <c r="EV64" s="147"/>
      <c r="EW64" s="147"/>
      <c r="EX64" s="147"/>
      <c r="EY64" s="147"/>
      <c r="EZ64" s="147"/>
      <c r="FA64" s="147"/>
      <c r="FB64" s="147"/>
      <c r="FC64" s="147"/>
      <c r="FD64" s="147"/>
      <c r="FE64" s="148"/>
      <c r="FF64" s="21"/>
      <c r="FG64" s="21"/>
      <c r="FH64" s="21"/>
      <c r="FI64" s="21"/>
      <c r="FJ64" s="21"/>
      <c r="FK64" s="21"/>
      <c r="FL64" s="21"/>
      <c r="FM64" s="21"/>
      <c r="FN64" s="21"/>
      <c r="FO64" s="21"/>
      <c r="FP64" s="21"/>
      <c r="FQ64" s="21"/>
      <c r="FR64" s="21"/>
      <c r="FS64" s="21"/>
      <c r="FT64" s="21"/>
      <c r="FU64" s="21"/>
      <c r="FV64" s="21"/>
      <c r="FW64" s="21"/>
      <c r="FX64" s="21"/>
      <c r="FY64" s="21"/>
      <c r="FZ64" s="21"/>
      <c r="GA64" s="21"/>
      <c r="GB64" s="21"/>
      <c r="GC64" s="21"/>
      <c r="GD64" s="21"/>
      <c r="GE64" s="21"/>
      <c r="GF64" s="21"/>
    </row>
    <row r="65" spans="1:188" s="187" customFormat="1" ht="15" customHeight="1" x14ac:dyDescent="0.25">
      <c r="A65" s="188" t="s">
        <v>18364</v>
      </c>
      <c r="B65" s="100">
        <v>123.42</v>
      </c>
      <c r="C65" s="92">
        <v>122.36</v>
      </c>
      <c r="D65" s="92">
        <v>120.61</v>
      </c>
      <c r="E65" s="92">
        <v>120.61</v>
      </c>
      <c r="F65" s="92">
        <v>120.61</v>
      </c>
      <c r="G65" s="92">
        <v>111.35000000000001</v>
      </c>
      <c r="H65" s="92">
        <v>107.33</v>
      </c>
      <c r="I65" s="92">
        <v>94.62</v>
      </c>
      <c r="J65" s="92">
        <v>82.42</v>
      </c>
      <c r="K65" s="92">
        <v>75.150000000000006</v>
      </c>
      <c r="L65" s="92">
        <v>71.22</v>
      </c>
      <c r="M65" s="92">
        <v>71.22</v>
      </c>
      <c r="N65" s="92">
        <v>56.430000000000007</v>
      </c>
      <c r="O65" s="92">
        <v>41.510000000000005</v>
      </c>
      <c r="P65" s="92">
        <v>39.100000000000009</v>
      </c>
      <c r="Q65" s="92">
        <v>16.170000000000002</v>
      </c>
      <c r="R65" s="92">
        <v>25.42</v>
      </c>
      <c r="S65" s="92">
        <v>25.42</v>
      </c>
      <c r="T65" s="92">
        <v>48.019999999999996</v>
      </c>
      <c r="U65" s="92">
        <v>81.11</v>
      </c>
      <c r="V65" s="92">
        <v>116.83999999999999</v>
      </c>
      <c r="W65" s="92">
        <v>141.39999999999998</v>
      </c>
      <c r="X65" s="92">
        <v>174.86</v>
      </c>
      <c r="Y65" s="92">
        <v>184.19</v>
      </c>
      <c r="Z65" s="92">
        <v>193.38</v>
      </c>
      <c r="AA65" s="101">
        <v>194.22000000000003</v>
      </c>
      <c r="AB65" s="100">
        <v>98.97</v>
      </c>
      <c r="AC65" s="92">
        <v>116.75</v>
      </c>
      <c r="AD65" s="92">
        <v>133.07999999999998</v>
      </c>
      <c r="AE65" s="92">
        <v>153.32999999999998</v>
      </c>
      <c r="AF65" s="92">
        <v>157</v>
      </c>
      <c r="AG65" s="92">
        <v>205.14</v>
      </c>
      <c r="AH65" s="92">
        <v>205.14</v>
      </c>
      <c r="AI65" s="92">
        <v>197.8</v>
      </c>
      <c r="AJ65" s="101">
        <v>176</v>
      </c>
      <c r="AK65" s="100">
        <v>70.38000000000001</v>
      </c>
      <c r="AL65" s="92">
        <v>82.590000000000018</v>
      </c>
      <c r="AM65" s="92">
        <v>93.710000000000008</v>
      </c>
      <c r="AN65" s="92">
        <v>106.58000000000001</v>
      </c>
      <c r="AO65" s="92">
        <v>118.91000000000001</v>
      </c>
      <c r="AP65" s="92">
        <v>141.75</v>
      </c>
      <c r="AQ65" s="92">
        <v>157.55000000000001</v>
      </c>
      <c r="AR65" s="92">
        <v>176.81</v>
      </c>
      <c r="AS65" s="92">
        <v>198.07</v>
      </c>
      <c r="AT65" s="101">
        <v>194.01</v>
      </c>
      <c r="AU65" s="117"/>
      <c r="AV65" s="118"/>
      <c r="AW65" s="118"/>
      <c r="AX65" s="118"/>
      <c r="AY65" s="118"/>
      <c r="AZ65" s="118"/>
      <c r="BA65" s="118"/>
      <c r="BB65" s="118"/>
      <c r="BC65" s="101"/>
      <c r="BD65" s="117"/>
      <c r="BE65" s="118"/>
      <c r="BF65" s="118"/>
      <c r="BG65" s="118"/>
      <c r="BH65" s="118"/>
      <c r="BI65" s="119"/>
      <c r="BJ65" s="100">
        <v>16.170000000000002</v>
      </c>
      <c r="BK65" s="92">
        <v>0</v>
      </c>
      <c r="BL65" s="92">
        <v>16.009999999999998</v>
      </c>
      <c r="BM65" s="92">
        <v>31.15</v>
      </c>
      <c r="BN65" s="92">
        <v>52.069999999999993</v>
      </c>
      <c r="BO65" s="101">
        <v>59.489999999999995</v>
      </c>
      <c r="BP65" s="138"/>
      <c r="BQ65" s="139"/>
      <c r="BR65" s="139"/>
      <c r="BS65" s="139"/>
      <c r="BT65" s="139"/>
      <c r="BU65" s="139"/>
      <c r="BV65" s="140">
        <v>68.36999999999999</v>
      </c>
      <c r="BW65" s="139"/>
      <c r="BX65" s="139"/>
      <c r="BY65" s="140">
        <v>75.259999999999977</v>
      </c>
      <c r="BZ65" s="139"/>
      <c r="CA65" s="139"/>
      <c r="CB65" s="139"/>
      <c r="CC65" s="140"/>
      <c r="CD65" s="141"/>
      <c r="CE65" s="100"/>
      <c r="CF65" s="92"/>
      <c r="CG65" s="92"/>
      <c r="CH65" s="92"/>
      <c r="CI65" s="92"/>
      <c r="CJ65" s="92"/>
      <c r="CK65" s="92"/>
      <c r="CL65" s="92"/>
      <c r="CM65" s="92"/>
      <c r="CN65" s="92"/>
      <c r="CO65" s="92"/>
      <c r="CP65" s="92"/>
      <c r="CQ65" s="92"/>
      <c r="CR65" s="92"/>
      <c r="CS65" s="92"/>
      <c r="CT65" s="92"/>
      <c r="CU65" s="92"/>
      <c r="CV65" s="92"/>
      <c r="CW65" s="92"/>
      <c r="CX65" s="92"/>
      <c r="CY65" s="92"/>
      <c r="CZ65" s="92"/>
      <c r="DA65" s="92"/>
      <c r="DB65" s="92"/>
      <c r="DC65" s="92"/>
      <c r="DD65" s="92"/>
      <c r="DE65" s="92"/>
      <c r="DF65" s="92"/>
      <c r="DG65" s="92"/>
      <c r="DH65" s="92"/>
      <c r="DI65" s="92"/>
      <c r="DJ65" s="92"/>
      <c r="DK65" s="92"/>
      <c r="DL65" s="92"/>
      <c r="DM65" s="92"/>
      <c r="DN65" s="92"/>
      <c r="DO65" s="92"/>
      <c r="DP65" s="92"/>
      <c r="DQ65" s="92"/>
      <c r="DR65" s="92"/>
      <c r="DS65" s="92"/>
      <c r="DT65" s="92"/>
      <c r="DU65" s="92"/>
      <c r="DV65" s="92"/>
      <c r="DW65" s="92"/>
      <c r="DX65" s="92"/>
      <c r="DY65" s="92"/>
      <c r="DZ65" s="92"/>
      <c r="EA65" s="92"/>
      <c r="EB65" s="92"/>
      <c r="EC65" s="92"/>
      <c r="ED65" s="92"/>
      <c r="EE65" s="101"/>
      <c r="EF65" s="100"/>
      <c r="EG65" s="126"/>
      <c r="EH65" s="126"/>
      <c r="EI65" s="92"/>
      <c r="EJ65" s="92"/>
      <c r="EK65" s="92"/>
      <c r="EL65" s="92"/>
      <c r="EM65" s="92"/>
      <c r="EN65" s="92"/>
      <c r="EO65" s="92"/>
      <c r="EP65" s="92"/>
      <c r="EQ65" s="92"/>
      <c r="ER65" s="92"/>
      <c r="ES65" s="92"/>
      <c r="ET65" s="92"/>
      <c r="EU65" s="92"/>
      <c r="EV65" s="92"/>
      <c r="EW65" s="92"/>
      <c r="EX65" s="92"/>
      <c r="EY65" s="92"/>
      <c r="EZ65" s="92"/>
      <c r="FA65" s="92"/>
      <c r="FB65" s="92"/>
      <c r="FC65" s="92"/>
      <c r="FD65" s="92"/>
      <c r="FE65" s="101"/>
      <c r="FF65" s="21"/>
      <c r="FG65" s="21"/>
      <c r="FH65" s="21"/>
      <c r="FI65" s="21"/>
      <c r="FJ65" s="21"/>
      <c r="FK65" s="21"/>
      <c r="FL65" s="21"/>
      <c r="FM65" s="21"/>
      <c r="FN65" s="21"/>
      <c r="FO65" s="21"/>
      <c r="FP65" s="21"/>
      <c r="FQ65" s="21"/>
      <c r="FR65" s="21"/>
      <c r="FS65" s="21"/>
      <c r="FT65" s="21"/>
      <c r="FU65" s="21"/>
      <c r="FV65" s="21"/>
      <c r="FW65" s="21"/>
      <c r="FX65" s="21"/>
      <c r="FY65" s="21"/>
      <c r="FZ65" s="21"/>
      <c r="GA65" s="21"/>
      <c r="GB65" s="21"/>
      <c r="GC65" s="21"/>
      <c r="GD65" s="21"/>
      <c r="GE65" s="21"/>
      <c r="GF65" s="21"/>
    </row>
    <row r="66" spans="1:188" s="21" customFormat="1" ht="15" customHeight="1" x14ac:dyDescent="0.25">
      <c r="A66" s="188" t="s">
        <v>18365</v>
      </c>
      <c r="B66" s="100">
        <v>139.43</v>
      </c>
      <c r="C66" s="92">
        <v>138.37</v>
      </c>
      <c r="D66" s="92">
        <v>136.62</v>
      </c>
      <c r="E66" s="92">
        <v>136.62</v>
      </c>
      <c r="F66" s="92">
        <v>136.62</v>
      </c>
      <c r="G66" s="92">
        <v>127.36000000000001</v>
      </c>
      <c r="H66" s="92">
        <v>123.34</v>
      </c>
      <c r="I66" s="92">
        <v>110.63</v>
      </c>
      <c r="J66" s="92">
        <v>98.43</v>
      </c>
      <c r="K66" s="92">
        <v>91.16</v>
      </c>
      <c r="L66" s="92">
        <v>87.22999999999999</v>
      </c>
      <c r="M66" s="92">
        <v>87.22999999999999</v>
      </c>
      <c r="N66" s="92">
        <v>72.44</v>
      </c>
      <c r="O66" s="92">
        <v>57.52</v>
      </c>
      <c r="P66" s="92">
        <v>55.110000000000007</v>
      </c>
      <c r="Q66" s="92">
        <v>32.18</v>
      </c>
      <c r="R66" s="92">
        <v>41.43</v>
      </c>
      <c r="S66" s="92">
        <v>41.43</v>
      </c>
      <c r="T66" s="92">
        <v>64.03</v>
      </c>
      <c r="U66" s="92">
        <v>97.12</v>
      </c>
      <c r="V66" s="92">
        <v>132.85</v>
      </c>
      <c r="W66" s="92">
        <v>157.41</v>
      </c>
      <c r="X66" s="92">
        <v>190.87</v>
      </c>
      <c r="Y66" s="92">
        <v>200.2</v>
      </c>
      <c r="Z66" s="92">
        <v>209.39</v>
      </c>
      <c r="AA66" s="101">
        <v>210.23000000000002</v>
      </c>
      <c r="AB66" s="100">
        <v>114.97999999999999</v>
      </c>
      <c r="AC66" s="92">
        <v>132.76</v>
      </c>
      <c r="AD66" s="92">
        <v>149.09</v>
      </c>
      <c r="AE66" s="92">
        <v>169.34</v>
      </c>
      <c r="AF66" s="92">
        <v>173.01</v>
      </c>
      <c r="AG66" s="92">
        <v>221.15</v>
      </c>
      <c r="AH66" s="92">
        <v>221.15</v>
      </c>
      <c r="AI66" s="92">
        <v>213.81</v>
      </c>
      <c r="AJ66" s="101">
        <v>192.01</v>
      </c>
      <c r="AK66" s="100">
        <v>86.390000000000015</v>
      </c>
      <c r="AL66" s="92">
        <v>98.600000000000023</v>
      </c>
      <c r="AM66" s="92">
        <v>109.72</v>
      </c>
      <c r="AN66" s="92">
        <v>122.59</v>
      </c>
      <c r="AO66" s="92">
        <v>134.92000000000002</v>
      </c>
      <c r="AP66" s="92">
        <v>157.76000000000002</v>
      </c>
      <c r="AQ66" s="92">
        <v>173.56</v>
      </c>
      <c r="AR66" s="92">
        <v>192.82000000000002</v>
      </c>
      <c r="AS66" s="92">
        <v>214.08</v>
      </c>
      <c r="AT66" s="101">
        <v>178</v>
      </c>
      <c r="AU66" s="117"/>
      <c r="AV66" s="118"/>
      <c r="AW66" s="118"/>
      <c r="AX66" s="118"/>
      <c r="AY66" s="118"/>
      <c r="AZ66" s="118"/>
      <c r="BA66" s="118"/>
      <c r="BB66" s="118"/>
      <c r="BC66" s="101"/>
      <c r="BD66" s="117"/>
      <c r="BE66" s="118"/>
      <c r="BF66" s="118"/>
      <c r="BG66" s="118"/>
      <c r="BH66" s="118"/>
      <c r="BI66" s="119"/>
      <c r="BJ66" s="100">
        <v>32.18</v>
      </c>
      <c r="BK66" s="92">
        <v>16.009999999999998</v>
      </c>
      <c r="BL66" s="92">
        <v>0</v>
      </c>
      <c r="BM66" s="92">
        <v>15.14</v>
      </c>
      <c r="BN66" s="92">
        <v>36.059999999999995</v>
      </c>
      <c r="BO66" s="101">
        <v>43.48</v>
      </c>
      <c r="BP66" s="138"/>
      <c r="BQ66" s="139"/>
      <c r="BR66" s="139"/>
      <c r="BS66" s="139"/>
      <c r="BT66" s="139"/>
      <c r="BU66" s="139"/>
      <c r="BV66" s="140">
        <v>52.36</v>
      </c>
      <c r="BW66" s="139"/>
      <c r="BX66" s="139"/>
      <c r="BY66" s="140">
        <v>59.249999999999986</v>
      </c>
      <c r="BZ66" s="139"/>
      <c r="CA66" s="139"/>
      <c r="CB66" s="139"/>
      <c r="CC66" s="140"/>
      <c r="CD66" s="141"/>
      <c r="CE66" s="100"/>
      <c r="CF66" s="92"/>
      <c r="CG66" s="92"/>
      <c r="CH66" s="92"/>
      <c r="CI66" s="92"/>
      <c r="CJ66" s="92"/>
      <c r="CK66" s="92"/>
      <c r="CL66" s="92"/>
      <c r="CM66" s="92"/>
      <c r="CN66" s="92"/>
      <c r="CO66" s="92"/>
      <c r="CP66" s="92"/>
      <c r="CQ66" s="92"/>
      <c r="CR66" s="92"/>
      <c r="CS66" s="92"/>
      <c r="CT66" s="92"/>
      <c r="CU66" s="92"/>
      <c r="CV66" s="92"/>
      <c r="CW66" s="92"/>
      <c r="CX66" s="92"/>
      <c r="CY66" s="92"/>
      <c r="CZ66" s="92"/>
      <c r="DA66" s="92"/>
      <c r="DB66" s="92"/>
      <c r="DC66" s="92"/>
      <c r="DD66" s="92"/>
      <c r="DE66" s="92"/>
      <c r="DF66" s="92"/>
      <c r="DG66" s="92"/>
      <c r="DH66" s="92"/>
      <c r="DI66" s="92"/>
      <c r="DJ66" s="92"/>
      <c r="DK66" s="92"/>
      <c r="DL66" s="92"/>
      <c r="DM66" s="92"/>
      <c r="DN66" s="92"/>
      <c r="DO66" s="92"/>
      <c r="DP66" s="92"/>
      <c r="DQ66" s="92"/>
      <c r="DR66" s="92"/>
      <c r="DS66" s="92"/>
      <c r="DT66" s="92"/>
      <c r="DU66" s="92"/>
      <c r="DV66" s="92"/>
      <c r="DW66" s="92"/>
      <c r="DX66" s="92"/>
      <c r="DY66" s="92"/>
      <c r="DZ66" s="92"/>
      <c r="EA66" s="92"/>
      <c r="EB66" s="92"/>
      <c r="EC66" s="92"/>
      <c r="ED66" s="92"/>
      <c r="EE66" s="101"/>
      <c r="EF66" s="100"/>
      <c r="EG66" s="126"/>
      <c r="EH66" s="126"/>
      <c r="EI66" s="92"/>
      <c r="EJ66" s="92"/>
      <c r="EK66" s="92"/>
      <c r="EL66" s="92"/>
      <c r="EM66" s="92"/>
      <c r="EN66" s="92"/>
      <c r="EO66" s="92"/>
      <c r="EP66" s="92"/>
      <c r="EQ66" s="92"/>
      <c r="ER66" s="92"/>
      <c r="ES66" s="92"/>
      <c r="ET66" s="92"/>
      <c r="EU66" s="92"/>
      <c r="EV66" s="92"/>
      <c r="EW66" s="92"/>
      <c r="EX66" s="92"/>
      <c r="EY66" s="92"/>
      <c r="EZ66" s="92"/>
      <c r="FA66" s="92"/>
      <c r="FB66" s="92"/>
      <c r="FC66" s="92"/>
      <c r="FD66" s="92"/>
      <c r="FE66" s="101"/>
    </row>
    <row r="67" spans="1:188" s="21" customFormat="1" ht="15" customHeight="1" x14ac:dyDescent="0.25">
      <c r="A67" s="188" t="s">
        <v>18366</v>
      </c>
      <c r="B67" s="100">
        <v>154.57</v>
      </c>
      <c r="C67" s="92">
        <v>153.51</v>
      </c>
      <c r="D67" s="92">
        <v>151.76</v>
      </c>
      <c r="E67" s="92">
        <v>151.76</v>
      </c>
      <c r="F67" s="92">
        <v>151.76</v>
      </c>
      <c r="G67" s="92">
        <v>142.5</v>
      </c>
      <c r="H67" s="92">
        <v>138.47999999999999</v>
      </c>
      <c r="I67" s="92">
        <v>125.77000000000001</v>
      </c>
      <c r="J67" s="92">
        <v>113.57</v>
      </c>
      <c r="K67" s="92">
        <v>106.3</v>
      </c>
      <c r="L67" s="92">
        <v>102.37</v>
      </c>
      <c r="M67" s="92">
        <v>102.37</v>
      </c>
      <c r="N67" s="92">
        <v>87.580000000000013</v>
      </c>
      <c r="O67" s="92">
        <v>72.66</v>
      </c>
      <c r="P67" s="92">
        <v>70.25</v>
      </c>
      <c r="Q67" s="92">
        <v>47.32</v>
      </c>
      <c r="R67" s="92">
        <v>56.57</v>
      </c>
      <c r="S67" s="92">
        <v>56.57</v>
      </c>
      <c r="T67" s="92">
        <v>79.169999999999987</v>
      </c>
      <c r="U67" s="92">
        <v>112.25999999999999</v>
      </c>
      <c r="V67" s="92">
        <v>147.98999999999998</v>
      </c>
      <c r="W67" s="92">
        <v>172.54999999999998</v>
      </c>
      <c r="X67" s="92">
        <v>206.01</v>
      </c>
      <c r="Y67" s="92">
        <v>215.33999999999997</v>
      </c>
      <c r="Z67" s="92">
        <v>224.52999999999997</v>
      </c>
      <c r="AA67" s="101">
        <v>225.37</v>
      </c>
      <c r="AB67" s="100">
        <v>130.12</v>
      </c>
      <c r="AC67" s="92">
        <v>147.9</v>
      </c>
      <c r="AD67" s="92">
        <v>164.23</v>
      </c>
      <c r="AE67" s="92">
        <v>184.48</v>
      </c>
      <c r="AF67" s="92">
        <v>188.14999999999998</v>
      </c>
      <c r="AG67" s="92">
        <v>236.29</v>
      </c>
      <c r="AH67" s="92">
        <v>236.29</v>
      </c>
      <c r="AI67" s="92">
        <v>228.95</v>
      </c>
      <c r="AJ67" s="101">
        <v>207.14999999999998</v>
      </c>
      <c r="AK67" s="100">
        <v>101.53</v>
      </c>
      <c r="AL67" s="92">
        <v>113.74000000000001</v>
      </c>
      <c r="AM67" s="92">
        <v>124.86000000000001</v>
      </c>
      <c r="AN67" s="92">
        <v>137.73000000000002</v>
      </c>
      <c r="AO67" s="92">
        <v>150.06</v>
      </c>
      <c r="AP67" s="92">
        <v>172.9</v>
      </c>
      <c r="AQ67" s="92">
        <v>188.7</v>
      </c>
      <c r="AR67" s="92">
        <v>207.96</v>
      </c>
      <c r="AS67" s="92">
        <v>229.22</v>
      </c>
      <c r="AT67" s="101">
        <v>162.85999999999999</v>
      </c>
      <c r="AU67" s="117"/>
      <c r="AV67" s="118"/>
      <c r="AW67" s="118"/>
      <c r="AX67" s="118"/>
      <c r="AY67" s="118"/>
      <c r="AZ67" s="118"/>
      <c r="BA67" s="118"/>
      <c r="BB67" s="118"/>
      <c r="BC67" s="101"/>
      <c r="BD67" s="117"/>
      <c r="BE67" s="118"/>
      <c r="BF67" s="118"/>
      <c r="BG67" s="118"/>
      <c r="BH67" s="118"/>
      <c r="BI67" s="119"/>
      <c r="BJ67" s="100">
        <v>47.32</v>
      </c>
      <c r="BK67" s="92">
        <v>31.15</v>
      </c>
      <c r="BL67" s="92">
        <v>15.14</v>
      </c>
      <c r="BM67" s="92">
        <v>0</v>
      </c>
      <c r="BN67" s="92">
        <v>20.919999999999995</v>
      </c>
      <c r="BO67" s="101">
        <v>28.339999999999996</v>
      </c>
      <c r="BP67" s="138"/>
      <c r="BQ67" s="139"/>
      <c r="BR67" s="139"/>
      <c r="BS67" s="139"/>
      <c r="BT67" s="139"/>
      <c r="BU67" s="139"/>
      <c r="BV67" s="140">
        <v>37.22</v>
      </c>
      <c r="BW67" s="139"/>
      <c r="BX67" s="139"/>
      <c r="BY67" s="140">
        <v>44.109999999999985</v>
      </c>
      <c r="BZ67" s="139"/>
      <c r="CA67" s="139"/>
      <c r="CB67" s="139"/>
      <c r="CC67" s="140"/>
      <c r="CD67" s="141"/>
      <c r="CE67" s="100"/>
      <c r="CF67" s="92"/>
      <c r="CG67" s="92"/>
      <c r="CH67" s="92"/>
      <c r="CI67" s="92"/>
      <c r="CJ67" s="92"/>
      <c r="CK67" s="92"/>
      <c r="CL67" s="92"/>
      <c r="CM67" s="92"/>
      <c r="CN67" s="92"/>
      <c r="CO67" s="92"/>
      <c r="CP67" s="92"/>
      <c r="CQ67" s="92"/>
      <c r="CR67" s="92"/>
      <c r="CS67" s="92"/>
      <c r="CT67" s="92"/>
      <c r="CU67" s="92"/>
      <c r="CV67" s="92"/>
      <c r="CW67" s="92"/>
      <c r="CX67" s="92"/>
      <c r="CY67" s="92"/>
      <c r="CZ67" s="92"/>
      <c r="DA67" s="92"/>
      <c r="DB67" s="92"/>
      <c r="DC67" s="92"/>
      <c r="DD67" s="92"/>
      <c r="DE67" s="92"/>
      <c r="DF67" s="92"/>
      <c r="DG67" s="92"/>
      <c r="DH67" s="92"/>
      <c r="DI67" s="92"/>
      <c r="DJ67" s="92"/>
      <c r="DK67" s="92"/>
      <c r="DL67" s="92"/>
      <c r="DM67" s="92"/>
      <c r="DN67" s="92"/>
      <c r="DO67" s="92"/>
      <c r="DP67" s="92"/>
      <c r="DQ67" s="92"/>
      <c r="DR67" s="92"/>
      <c r="DS67" s="92"/>
      <c r="DT67" s="92"/>
      <c r="DU67" s="92"/>
      <c r="DV67" s="92"/>
      <c r="DW67" s="92"/>
      <c r="DX67" s="92"/>
      <c r="DY67" s="92"/>
      <c r="DZ67" s="92"/>
      <c r="EA67" s="92"/>
      <c r="EB67" s="92"/>
      <c r="EC67" s="92"/>
      <c r="ED67" s="92"/>
      <c r="EE67" s="101"/>
      <c r="EF67" s="100"/>
      <c r="EG67" s="126"/>
      <c r="EH67" s="126"/>
      <c r="EI67" s="92"/>
      <c r="EJ67" s="92"/>
      <c r="EK67" s="92"/>
      <c r="EL67" s="92"/>
      <c r="EM67" s="92"/>
      <c r="EN67" s="92"/>
      <c r="EO67" s="92"/>
      <c r="EP67" s="92"/>
      <c r="EQ67" s="92"/>
      <c r="ER67" s="92"/>
      <c r="ES67" s="92"/>
      <c r="ET67" s="92"/>
      <c r="EU67" s="92"/>
      <c r="EV67" s="92"/>
      <c r="EW67" s="92"/>
      <c r="EX67" s="92"/>
      <c r="EY67" s="92"/>
      <c r="EZ67" s="92"/>
      <c r="FA67" s="92"/>
      <c r="FB67" s="92"/>
      <c r="FC67" s="92"/>
      <c r="FD67" s="92"/>
      <c r="FE67" s="101"/>
    </row>
    <row r="68" spans="1:188" s="21" customFormat="1" ht="15" customHeight="1" x14ac:dyDescent="0.25">
      <c r="A68" s="188" t="s">
        <v>18367</v>
      </c>
      <c r="B68" s="100">
        <v>175.49</v>
      </c>
      <c r="C68" s="92">
        <v>174.43</v>
      </c>
      <c r="D68" s="92">
        <v>172.68</v>
      </c>
      <c r="E68" s="92">
        <v>172.68</v>
      </c>
      <c r="F68" s="92">
        <v>172.68</v>
      </c>
      <c r="G68" s="92">
        <v>163.42000000000002</v>
      </c>
      <c r="H68" s="92">
        <v>159.39999999999998</v>
      </c>
      <c r="I68" s="92">
        <v>146.69</v>
      </c>
      <c r="J68" s="92">
        <v>134.49</v>
      </c>
      <c r="K68" s="92">
        <v>127.22</v>
      </c>
      <c r="L68" s="92">
        <v>123.28999999999999</v>
      </c>
      <c r="M68" s="92">
        <v>123.28999999999999</v>
      </c>
      <c r="N68" s="92">
        <v>108.5</v>
      </c>
      <c r="O68" s="92">
        <v>93.58</v>
      </c>
      <c r="P68" s="92">
        <v>91.17</v>
      </c>
      <c r="Q68" s="92">
        <v>68.239999999999995</v>
      </c>
      <c r="R68" s="92">
        <v>77.489999999999995</v>
      </c>
      <c r="S68" s="92">
        <v>77.489999999999995</v>
      </c>
      <c r="T68" s="92">
        <v>100.08999999999999</v>
      </c>
      <c r="U68" s="92">
        <v>133.18</v>
      </c>
      <c r="V68" s="92">
        <v>168.90999999999997</v>
      </c>
      <c r="W68" s="92">
        <v>193.46999999999997</v>
      </c>
      <c r="X68" s="92">
        <v>226.93</v>
      </c>
      <c r="Y68" s="92">
        <v>236.26</v>
      </c>
      <c r="Z68" s="92">
        <v>245.45</v>
      </c>
      <c r="AA68" s="101">
        <v>246.29000000000002</v>
      </c>
      <c r="AB68" s="100">
        <v>151.04</v>
      </c>
      <c r="AC68" s="92">
        <v>168.82</v>
      </c>
      <c r="AD68" s="92">
        <v>185.14999999999998</v>
      </c>
      <c r="AE68" s="92">
        <v>205.39999999999998</v>
      </c>
      <c r="AF68" s="92">
        <v>209.07</v>
      </c>
      <c r="AG68" s="92">
        <v>257.20999999999998</v>
      </c>
      <c r="AH68" s="92">
        <v>257.20999999999998</v>
      </c>
      <c r="AI68" s="92">
        <v>249.87</v>
      </c>
      <c r="AJ68" s="101">
        <v>228.07</v>
      </c>
      <c r="AK68" s="100">
        <v>122.45</v>
      </c>
      <c r="AL68" s="92">
        <v>134.66000000000003</v>
      </c>
      <c r="AM68" s="92">
        <v>145.78</v>
      </c>
      <c r="AN68" s="92">
        <v>158.65</v>
      </c>
      <c r="AO68" s="92">
        <v>170.98000000000002</v>
      </c>
      <c r="AP68" s="92">
        <v>193.82</v>
      </c>
      <c r="AQ68" s="92">
        <v>209.62</v>
      </c>
      <c r="AR68" s="92">
        <v>228.88</v>
      </c>
      <c r="AS68" s="92">
        <v>250.14</v>
      </c>
      <c r="AT68" s="101">
        <v>141.94</v>
      </c>
      <c r="AU68" s="117"/>
      <c r="AV68" s="118"/>
      <c r="AW68" s="118"/>
      <c r="AX68" s="118"/>
      <c r="AY68" s="118"/>
      <c r="AZ68" s="118"/>
      <c r="BA68" s="118"/>
      <c r="BB68" s="118"/>
      <c r="BC68" s="101"/>
      <c r="BD68" s="117"/>
      <c r="BE68" s="118"/>
      <c r="BF68" s="118"/>
      <c r="BG68" s="118"/>
      <c r="BH68" s="118"/>
      <c r="BI68" s="119"/>
      <c r="BJ68" s="100">
        <v>68.239999999999995</v>
      </c>
      <c r="BK68" s="92">
        <v>52.069999999999993</v>
      </c>
      <c r="BL68" s="92">
        <v>36.059999999999995</v>
      </c>
      <c r="BM68" s="92">
        <v>20.919999999999995</v>
      </c>
      <c r="BN68" s="92">
        <v>0</v>
      </c>
      <c r="BO68" s="101">
        <v>7.4200000000000017</v>
      </c>
      <c r="BP68" s="138"/>
      <c r="BQ68" s="139"/>
      <c r="BR68" s="139"/>
      <c r="BS68" s="139"/>
      <c r="BT68" s="139"/>
      <c r="BU68" s="139"/>
      <c r="BV68" s="140">
        <v>16.300000000000004</v>
      </c>
      <c r="BW68" s="139"/>
      <c r="BX68" s="139"/>
      <c r="BY68" s="140">
        <v>23.189999999999991</v>
      </c>
      <c r="BZ68" s="139"/>
      <c r="CA68" s="139"/>
      <c r="CB68" s="139"/>
      <c r="CC68" s="140"/>
      <c r="CD68" s="141"/>
      <c r="CE68" s="100"/>
      <c r="CF68" s="92"/>
      <c r="CG68" s="92"/>
      <c r="CH68" s="92"/>
      <c r="CI68" s="92"/>
      <c r="CJ68" s="92"/>
      <c r="CK68" s="92"/>
      <c r="CL68" s="92"/>
      <c r="CM68" s="92"/>
      <c r="CN68" s="92"/>
      <c r="CO68" s="92"/>
      <c r="CP68" s="92"/>
      <c r="CQ68" s="92"/>
      <c r="CR68" s="92"/>
      <c r="CS68" s="92"/>
      <c r="CT68" s="92"/>
      <c r="CU68" s="92"/>
      <c r="CV68" s="92"/>
      <c r="CW68" s="92"/>
      <c r="CX68" s="92"/>
      <c r="CY68" s="92"/>
      <c r="CZ68" s="92"/>
      <c r="DA68" s="92"/>
      <c r="DB68" s="92"/>
      <c r="DC68" s="92"/>
      <c r="DD68" s="92"/>
      <c r="DE68" s="92"/>
      <c r="DF68" s="92"/>
      <c r="DG68" s="92"/>
      <c r="DH68" s="92"/>
      <c r="DI68" s="92"/>
      <c r="DJ68" s="92"/>
      <c r="DK68" s="92"/>
      <c r="DL68" s="92"/>
      <c r="DM68" s="92"/>
      <c r="DN68" s="92"/>
      <c r="DO68" s="92"/>
      <c r="DP68" s="92"/>
      <c r="DQ68" s="92"/>
      <c r="DR68" s="92"/>
      <c r="DS68" s="92"/>
      <c r="DT68" s="92"/>
      <c r="DU68" s="92"/>
      <c r="DV68" s="92"/>
      <c r="DW68" s="92"/>
      <c r="DX68" s="92"/>
      <c r="DY68" s="92"/>
      <c r="DZ68" s="92"/>
      <c r="EA68" s="92"/>
      <c r="EB68" s="92"/>
      <c r="EC68" s="92"/>
      <c r="ED68" s="92"/>
      <c r="EE68" s="101"/>
      <c r="EF68" s="100"/>
      <c r="EG68" s="126"/>
      <c r="EH68" s="126"/>
      <c r="EI68" s="92"/>
      <c r="EJ68" s="92"/>
      <c r="EK68" s="92"/>
      <c r="EL68" s="92"/>
      <c r="EM68" s="92"/>
      <c r="EN68" s="92"/>
      <c r="EO68" s="92"/>
      <c r="EP68" s="92"/>
      <c r="EQ68" s="92"/>
      <c r="ER68" s="92"/>
      <c r="ES68" s="92"/>
      <c r="ET68" s="92"/>
      <c r="EU68" s="92"/>
      <c r="EV68" s="92"/>
      <c r="EW68" s="92"/>
      <c r="EX68" s="92"/>
      <c r="EY68" s="92"/>
      <c r="EZ68" s="92"/>
      <c r="FA68" s="92"/>
      <c r="FB68" s="92"/>
      <c r="FC68" s="92"/>
      <c r="FD68" s="92"/>
      <c r="FE68" s="101"/>
    </row>
    <row r="69" spans="1:188" s="21" customFormat="1" ht="15" customHeight="1" thickBot="1" x14ac:dyDescent="0.3">
      <c r="A69" s="192" t="s">
        <v>18368</v>
      </c>
      <c r="B69" s="174">
        <v>182.91</v>
      </c>
      <c r="C69" s="96">
        <v>181.85</v>
      </c>
      <c r="D69" s="96">
        <v>180.1</v>
      </c>
      <c r="E69" s="96">
        <v>180.1</v>
      </c>
      <c r="F69" s="96">
        <v>180.1</v>
      </c>
      <c r="G69" s="96">
        <v>170.84</v>
      </c>
      <c r="H69" s="96">
        <v>166.82</v>
      </c>
      <c r="I69" s="96">
        <v>154.11000000000001</v>
      </c>
      <c r="J69" s="96">
        <v>141.91</v>
      </c>
      <c r="K69" s="96">
        <v>134.63999999999999</v>
      </c>
      <c r="L69" s="96">
        <v>130.70999999999998</v>
      </c>
      <c r="M69" s="96">
        <v>130.70999999999998</v>
      </c>
      <c r="N69" s="96">
        <v>115.92</v>
      </c>
      <c r="O69" s="96">
        <v>101</v>
      </c>
      <c r="P69" s="96">
        <v>98.59</v>
      </c>
      <c r="Q69" s="96">
        <v>75.66</v>
      </c>
      <c r="R69" s="96">
        <v>84.91</v>
      </c>
      <c r="S69" s="96">
        <v>84.91</v>
      </c>
      <c r="T69" s="96">
        <v>107.50999999999999</v>
      </c>
      <c r="U69" s="96">
        <v>140.6</v>
      </c>
      <c r="V69" s="96">
        <v>176.32999999999998</v>
      </c>
      <c r="W69" s="96">
        <v>200.89</v>
      </c>
      <c r="X69" s="96">
        <v>234.35</v>
      </c>
      <c r="Y69" s="96">
        <v>243.67999999999998</v>
      </c>
      <c r="Z69" s="96">
        <v>252.86999999999998</v>
      </c>
      <c r="AA69" s="113">
        <v>253.71</v>
      </c>
      <c r="AB69" s="174">
        <v>158.45999999999998</v>
      </c>
      <c r="AC69" s="96">
        <v>176.24</v>
      </c>
      <c r="AD69" s="96">
        <v>192.57</v>
      </c>
      <c r="AE69" s="96">
        <v>212.82</v>
      </c>
      <c r="AF69" s="96">
        <v>216.48999999999998</v>
      </c>
      <c r="AG69" s="96">
        <v>264.63</v>
      </c>
      <c r="AH69" s="96">
        <v>264.63</v>
      </c>
      <c r="AI69" s="96">
        <v>257.28999999999996</v>
      </c>
      <c r="AJ69" s="113">
        <v>235.48999999999998</v>
      </c>
      <c r="AK69" s="174">
        <v>129.87</v>
      </c>
      <c r="AL69" s="96">
        <v>142.08000000000001</v>
      </c>
      <c r="AM69" s="96">
        <v>153.19999999999999</v>
      </c>
      <c r="AN69" s="96">
        <v>166.07</v>
      </c>
      <c r="AO69" s="96">
        <v>178.4</v>
      </c>
      <c r="AP69" s="96">
        <v>201.24</v>
      </c>
      <c r="AQ69" s="96">
        <v>217.04</v>
      </c>
      <c r="AR69" s="96">
        <v>236.3</v>
      </c>
      <c r="AS69" s="96">
        <v>257.56</v>
      </c>
      <c r="AT69" s="113">
        <v>134.51999999999998</v>
      </c>
      <c r="AU69" s="175"/>
      <c r="AV69" s="176"/>
      <c r="AW69" s="176"/>
      <c r="AX69" s="176"/>
      <c r="AY69" s="176"/>
      <c r="AZ69" s="176"/>
      <c r="BA69" s="176"/>
      <c r="BB69" s="176"/>
      <c r="BC69" s="113"/>
      <c r="BD69" s="175"/>
      <c r="BE69" s="176"/>
      <c r="BF69" s="176"/>
      <c r="BG69" s="176"/>
      <c r="BH69" s="176"/>
      <c r="BI69" s="177"/>
      <c r="BJ69" s="174">
        <v>75.66</v>
      </c>
      <c r="BK69" s="96">
        <v>59.489999999999995</v>
      </c>
      <c r="BL69" s="96">
        <v>43.48</v>
      </c>
      <c r="BM69" s="96">
        <v>28.339999999999996</v>
      </c>
      <c r="BN69" s="96">
        <v>7.4200000000000017</v>
      </c>
      <c r="BO69" s="113">
        <v>0</v>
      </c>
      <c r="BP69" s="178"/>
      <c r="BQ69" s="179"/>
      <c r="BR69" s="179"/>
      <c r="BS69" s="179"/>
      <c r="BT69" s="179"/>
      <c r="BU69" s="179"/>
      <c r="BV69" s="180">
        <v>8.8800000000000008</v>
      </c>
      <c r="BW69" s="179"/>
      <c r="BX69" s="179"/>
      <c r="BY69" s="180">
        <v>15.769999999999987</v>
      </c>
      <c r="BZ69" s="179"/>
      <c r="CA69" s="179"/>
      <c r="CB69" s="179"/>
      <c r="CC69" s="180"/>
      <c r="CD69" s="181"/>
      <c r="CE69" s="174"/>
      <c r="CF69" s="96"/>
      <c r="CG69" s="96"/>
      <c r="CH69" s="96"/>
      <c r="CI69" s="96"/>
      <c r="CJ69" s="96"/>
      <c r="CK69" s="96"/>
      <c r="CL69" s="96"/>
      <c r="CM69" s="96"/>
      <c r="CN69" s="96"/>
      <c r="CO69" s="96"/>
      <c r="CP69" s="96"/>
      <c r="CQ69" s="96"/>
      <c r="CR69" s="96"/>
      <c r="CS69" s="96"/>
      <c r="CT69" s="96"/>
      <c r="CU69" s="96"/>
      <c r="CV69" s="96"/>
      <c r="CW69" s="96"/>
      <c r="CX69" s="96"/>
      <c r="CY69" s="96"/>
      <c r="CZ69" s="96"/>
      <c r="DA69" s="96"/>
      <c r="DB69" s="96"/>
      <c r="DC69" s="96"/>
      <c r="DD69" s="96"/>
      <c r="DE69" s="96"/>
      <c r="DF69" s="96"/>
      <c r="DG69" s="96"/>
      <c r="DH69" s="96"/>
      <c r="DI69" s="96"/>
      <c r="DJ69" s="96"/>
      <c r="DK69" s="96"/>
      <c r="DL69" s="96"/>
      <c r="DM69" s="96"/>
      <c r="DN69" s="96"/>
      <c r="DO69" s="96"/>
      <c r="DP69" s="96"/>
      <c r="DQ69" s="96"/>
      <c r="DR69" s="96"/>
      <c r="DS69" s="96"/>
      <c r="DT69" s="96"/>
      <c r="DU69" s="96"/>
      <c r="DV69" s="96"/>
      <c r="DW69" s="96"/>
      <c r="DX69" s="96"/>
      <c r="DY69" s="96"/>
      <c r="DZ69" s="96"/>
      <c r="EA69" s="96"/>
      <c r="EB69" s="96"/>
      <c r="EC69" s="96"/>
      <c r="ED69" s="96"/>
      <c r="EE69" s="113"/>
      <c r="EF69" s="174"/>
      <c r="EG69" s="182"/>
      <c r="EH69" s="182"/>
      <c r="EI69" s="96"/>
      <c r="EJ69" s="96"/>
      <c r="EK69" s="96"/>
      <c r="EL69" s="96"/>
      <c r="EM69" s="96"/>
      <c r="EN69" s="96"/>
      <c r="EO69" s="96"/>
      <c r="EP69" s="96"/>
      <c r="EQ69" s="96"/>
      <c r="ER69" s="96"/>
      <c r="ES69" s="96"/>
      <c r="ET69" s="96"/>
      <c r="EU69" s="96"/>
      <c r="EV69" s="96"/>
      <c r="EW69" s="96"/>
      <c r="EX69" s="96"/>
      <c r="EY69" s="96"/>
      <c r="EZ69" s="96"/>
      <c r="FA69" s="96"/>
      <c r="FB69" s="96"/>
      <c r="FC69" s="96"/>
      <c r="FD69" s="96"/>
      <c r="FE69" s="113"/>
    </row>
    <row r="70" spans="1:188" s="21" customFormat="1" ht="15" customHeight="1" x14ac:dyDescent="0.25">
      <c r="A70" s="193" t="s">
        <v>18369</v>
      </c>
      <c r="B70" s="105"/>
      <c r="C70" s="106"/>
      <c r="D70" s="106"/>
      <c r="E70" s="106"/>
      <c r="F70" s="106"/>
      <c r="G70" s="106"/>
      <c r="H70" s="106"/>
      <c r="I70" s="106"/>
      <c r="J70" s="106"/>
      <c r="K70" s="106"/>
      <c r="L70" s="106"/>
      <c r="M70" s="106"/>
      <c r="N70" s="106"/>
      <c r="O70" s="106"/>
      <c r="P70" s="106"/>
      <c r="Q70" s="106"/>
      <c r="R70" s="106"/>
      <c r="S70" s="106"/>
      <c r="T70" s="106"/>
      <c r="U70" s="115"/>
      <c r="V70" s="115"/>
      <c r="W70" s="115"/>
      <c r="X70" s="115"/>
      <c r="Y70" s="115"/>
      <c r="Z70" s="115"/>
      <c r="AA70" s="116"/>
      <c r="AB70" s="114"/>
      <c r="AC70" s="115"/>
      <c r="AD70" s="115"/>
      <c r="AE70" s="115"/>
      <c r="AF70" s="115"/>
      <c r="AG70" s="98">
        <v>1.03</v>
      </c>
      <c r="AH70" s="98">
        <v>1.03</v>
      </c>
      <c r="AI70" s="98">
        <v>1.03</v>
      </c>
      <c r="AJ70" s="99">
        <v>1.03</v>
      </c>
      <c r="AK70" s="114"/>
      <c r="AL70" s="115"/>
      <c r="AM70" s="115"/>
      <c r="AN70" s="115"/>
      <c r="AO70" s="115"/>
      <c r="AP70" s="115"/>
      <c r="AQ70" s="115"/>
      <c r="AR70" s="115"/>
      <c r="AS70" s="115"/>
      <c r="AT70" s="116"/>
      <c r="AU70" s="114"/>
      <c r="AV70" s="115"/>
      <c r="AW70" s="115"/>
      <c r="AX70" s="115"/>
      <c r="AY70" s="115"/>
      <c r="AZ70" s="115"/>
      <c r="BA70" s="115"/>
      <c r="BB70" s="115"/>
      <c r="BC70" s="99"/>
      <c r="BD70" s="114"/>
      <c r="BE70" s="115"/>
      <c r="BF70" s="115"/>
      <c r="BG70" s="115"/>
      <c r="BH70" s="115"/>
      <c r="BI70" s="116"/>
      <c r="BJ70" s="114"/>
      <c r="BK70" s="115"/>
      <c r="BL70" s="115"/>
      <c r="BM70" s="115"/>
      <c r="BN70" s="115"/>
      <c r="BO70" s="116"/>
      <c r="BP70" s="183">
        <v>0</v>
      </c>
      <c r="BQ70" s="136">
        <v>22.84</v>
      </c>
      <c r="BR70" s="136">
        <v>45.1</v>
      </c>
      <c r="BS70" s="136">
        <v>61.96</v>
      </c>
      <c r="BT70" s="136">
        <v>89.26</v>
      </c>
      <c r="BU70" s="136">
        <v>111.84</v>
      </c>
      <c r="BV70" s="136">
        <v>123.59</v>
      </c>
      <c r="BW70" s="136">
        <v>130.47999999999999</v>
      </c>
      <c r="BX70" s="135"/>
      <c r="BY70" s="135"/>
      <c r="BZ70" s="136"/>
      <c r="CA70" s="136">
        <v>170.13</v>
      </c>
      <c r="CB70" s="136">
        <v>198.58</v>
      </c>
      <c r="CC70" s="136"/>
      <c r="CD70" s="137"/>
      <c r="CE70" s="97"/>
      <c r="CF70" s="98"/>
      <c r="CG70" s="98"/>
      <c r="CH70" s="98"/>
      <c r="CI70" s="98"/>
      <c r="CJ70" s="98"/>
      <c r="CK70" s="98"/>
      <c r="CL70" s="98"/>
      <c r="CM70" s="98"/>
      <c r="CN70" s="98"/>
      <c r="CO70" s="98"/>
      <c r="CP70" s="98"/>
      <c r="CQ70" s="98"/>
      <c r="CR70" s="98"/>
      <c r="CS70" s="98"/>
      <c r="CT70" s="98"/>
      <c r="CU70" s="98"/>
      <c r="CV70" s="98"/>
      <c r="CW70" s="98"/>
      <c r="CX70" s="98"/>
      <c r="CY70" s="98"/>
      <c r="CZ70" s="98"/>
      <c r="DA70" s="98"/>
      <c r="DB70" s="98"/>
      <c r="DC70" s="98"/>
      <c r="DD70" s="98"/>
      <c r="DE70" s="98"/>
      <c r="DF70" s="98"/>
      <c r="DG70" s="98"/>
      <c r="DH70" s="98"/>
      <c r="DI70" s="98"/>
      <c r="DJ70" s="98"/>
      <c r="DK70" s="98"/>
      <c r="DL70" s="98"/>
      <c r="DM70" s="98"/>
      <c r="DN70" s="98"/>
      <c r="DO70" s="98"/>
      <c r="DP70" s="98"/>
      <c r="DQ70" s="98"/>
      <c r="DR70" s="98"/>
      <c r="DS70" s="98"/>
      <c r="DT70" s="98"/>
      <c r="DU70" s="98"/>
      <c r="DV70" s="98"/>
      <c r="DW70" s="98"/>
      <c r="DX70" s="98"/>
      <c r="DY70" s="98"/>
      <c r="DZ70" s="98"/>
      <c r="EA70" s="98"/>
      <c r="EB70" s="98"/>
      <c r="EC70" s="98"/>
      <c r="ED70" s="98"/>
      <c r="EE70" s="99"/>
      <c r="EF70" s="97"/>
      <c r="EG70" s="98"/>
      <c r="EH70" s="98"/>
      <c r="EI70" s="98"/>
      <c r="EJ70" s="98"/>
      <c r="EK70" s="98"/>
      <c r="EL70" s="98"/>
      <c r="EM70" s="98"/>
      <c r="EN70" s="98"/>
      <c r="EO70" s="98"/>
      <c r="EP70" s="98"/>
      <c r="EQ70" s="98"/>
      <c r="ER70" s="98"/>
      <c r="ES70" s="98"/>
      <c r="ET70" s="98"/>
      <c r="EU70" s="98"/>
      <c r="EV70" s="98"/>
      <c r="EW70" s="98"/>
      <c r="EX70" s="98"/>
      <c r="EY70" s="98"/>
      <c r="EZ70" s="98"/>
      <c r="FA70" s="98"/>
      <c r="FB70" s="98"/>
      <c r="FC70" s="98"/>
      <c r="FD70" s="98"/>
      <c r="FE70" s="99"/>
    </row>
    <row r="71" spans="1:188" s="21" customFormat="1" ht="15" customHeight="1" x14ac:dyDescent="0.25">
      <c r="A71" s="188" t="s">
        <v>18370</v>
      </c>
      <c r="B71" s="107"/>
      <c r="C71" s="108"/>
      <c r="D71" s="108"/>
      <c r="E71" s="108"/>
      <c r="F71" s="108"/>
      <c r="G71" s="108"/>
      <c r="H71" s="108"/>
      <c r="I71" s="108"/>
      <c r="J71" s="108"/>
      <c r="K71" s="108"/>
      <c r="L71" s="108"/>
      <c r="M71" s="108"/>
      <c r="N71" s="108"/>
      <c r="O71" s="108"/>
      <c r="P71" s="108"/>
      <c r="Q71" s="108"/>
      <c r="R71" s="108"/>
      <c r="S71" s="108"/>
      <c r="T71" s="108"/>
      <c r="U71" s="200">
        <v>65.98</v>
      </c>
      <c r="V71" s="118"/>
      <c r="W71" s="118"/>
      <c r="X71" s="118"/>
      <c r="Y71" s="118"/>
      <c r="Z71" s="118"/>
      <c r="AA71" s="119"/>
      <c r="AB71" s="117"/>
      <c r="AC71" s="118"/>
      <c r="AD71" s="118"/>
      <c r="AE71" s="118"/>
      <c r="AF71" s="118"/>
      <c r="AG71" s="118"/>
      <c r="AH71" s="92"/>
      <c r="AI71" s="92"/>
      <c r="AJ71" s="101"/>
      <c r="AK71" s="117"/>
      <c r="AL71" s="118"/>
      <c r="AM71" s="118"/>
      <c r="AN71" s="118"/>
      <c r="AO71" s="118"/>
      <c r="AP71" s="118"/>
      <c r="AQ71" s="118"/>
      <c r="AR71" s="118"/>
      <c r="AS71" s="118"/>
      <c r="AT71" s="119"/>
      <c r="AU71" s="117"/>
      <c r="AV71" s="118"/>
      <c r="AW71" s="118"/>
      <c r="AX71" s="118"/>
      <c r="AY71" s="118"/>
      <c r="AZ71" s="118"/>
      <c r="BA71" s="118"/>
      <c r="BB71" s="118"/>
      <c r="BC71" s="101"/>
      <c r="BD71" s="117"/>
      <c r="BE71" s="118"/>
      <c r="BF71" s="118"/>
      <c r="BG71" s="118"/>
      <c r="BH71" s="118"/>
      <c r="BI71" s="119"/>
      <c r="BJ71" s="117"/>
      <c r="BK71" s="118"/>
      <c r="BL71" s="118"/>
      <c r="BM71" s="118"/>
      <c r="BN71" s="118"/>
      <c r="BO71" s="119"/>
      <c r="BP71" s="142">
        <v>22.84</v>
      </c>
      <c r="BQ71" s="140">
        <v>0</v>
      </c>
      <c r="BR71" s="140">
        <v>22.26</v>
      </c>
      <c r="BS71" s="140">
        <v>39.120000000000005</v>
      </c>
      <c r="BT71" s="140">
        <v>66.42</v>
      </c>
      <c r="BU71" s="140">
        <v>89</v>
      </c>
      <c r="BV71" s="140">
        <v>100.75</v>
      </c>
      <c r="BW71" s="140">
        <v>107.63999999999999</v>
      </c>
      <c r="BX71" s="139"/>
      <c r="BY71" s="139"/>
      <c r="BZ71" s="140"/>
      <c r="CA71" s="140">
        <v>147.29</v>
      </c>
      <c r="CB71" s="140">
        <v>175.74</v>
      </c>
      <c r="CC71" s="140"/>
      <c r="CD71" s="141"/>
      <c r="CE71" s="100"/>
      <c r="CF71" s="92"/>
      <c r="CG71" s="92"/>
      <c r="CH71" s="92"/>
      <c r="CI71" s="92"/>
      <c r="CJ71" s="92"/>
      <c r="CK71" s="92"/>
      <c r="CL71" s="92"/>
      <c r="CM71" s="92"/>
      <c r="CN71" s="92"/>
      <c r="CO71" s="92"/>
      <c r="CP71" s="92"/>
      <c r="CQ71" s="92"/>
      <c r="CR71" s="92"/>
      <c r="CS71" s="92"/>
      <c r="CT71" s="92"/>
      <c r="CU71" s="92"/>
      <c r="CV71" s="92"/>
      <c r="CW71" s="92"/>
      <c r="CX71" s="92"/>
      <c r="CY71" s="92"/>
      <c r="CZ71" s="92"/>
      <c r="DA71" s="92"/>
      <c r="DB71" s="92"/>
      <c r="DC71" s="92"/>
      <c r="DD71" s="92"/>
      <c r="DE71" s="92"/>
      <c r="DF71" s="92"/>
      <c r="DG71" s="92"/>
      <c r="DH71" s="92"/>
      <c r="DI71" s="92"/>
      <c r="DJ71" s="92"/>
      <c r="DK71" s="92"/>
      <c r="DL71" s="92"/>
      <c r="DM71" s="92"/>
      <c r="DN71" s="92"/>
      <c r="DO71" s="92"/>
      <c r="DP71" s="92"/>
      <c r="DQ71" s="92"/>
      <c r="DR71" s="92"/>
      <c r="DS71" s="92"/>
      <c r="DT71" s="92"/>
      <c r="DU71" s="92"/>
      <c r="DV71" s="92"/>
      <c r="DW71" s="92"/>
      <c r="DX71" s="92"/>
      <c r="DY71" s="92"/>
      <c r="DZ71" s="92"/>
      <c r="EA71" s="92"/>
      <c r="EB71" s="92"/>
      <c r="EC71" s="92"/>
      <c r="ED71" s="92"/>
      <c r="EE71" s="101"/>
      <c r="EF71" s="100"/>
      <c r="EG71" s="92"/>
      <c r="EH71" s="92"/>
      <c r="EI71" s="92"/>
      <c r="EJ71" s="92"/>
      <c r="EK71" s="92"/>
      <c r="EL71" s="92"/>
      <c r="EM71" s="92"/>
      <c r="EN71" s="92"/>
      <c r="EO71" s="92"/>
      <c r="EP71" s="92"/>
      <c r="EQ71" s="92"/>
      <c r="ER71" s="92"/>
      <c r="ES71" s="92"/>
      <c r="ET71" s="92"/>
      <c r="EU71" s="92"/>
      <c r="EV71" s="92"/>
      <c r="EW71" s="92"/>
      <c r="EX71" s="92"/>
      <c r="EY71" s="92"/>
      <c r="EZ71" s="92"/>
      <c r="FA71" s="92"/>
      <c r="FB71" s="92"/>
      <c r="FC71" s="92"/>
      <c r="FD71" s="92"/>
      <c r="FE71" s="101"/>
    </row>
    <row r="72" spans="1:188" s="21" customFormat="1" ht="15" customHeight="1" x14ac:dyDescent="0.25">
      <c r="A72" s="188" t="s">
        <v>18371</v>
      </c>
      <c r="B72" s="107"/>
      <c r="C72" s="108"/>
      <c r="D72" s="108"/>
      <c r="E72" s="108"/>
      <c r="F72" s="108"/>
      <c r="G72" s="108"/>
      <c r="H72" s="108"/>
      <c r="I72" s="108"/>
      <c r="J72" s="108"/>
      <c r="K72" s="108"/>
      <c r="L72" s="108"/>
      <c r="M72" s="108"/>
      <c r="N72" s="108"/>
      <c r="O72" s="108"/>
      <c r="P72" s="108"/>
      <c r="Q72" s="108"/>
      <c r="R72" s="108"/>
      <c r="S72" s="108"/>
      <c r="T72" s="108"/>
      <c r="U72" s="200">
        <v>43.85</v>
      </c>
      <c r="V72" s="118"/>
      <c r="W72" s="118"/>
      <c r="X72" s="118"/>
      <c r="Y72" s="118"/>
      <c r="Z72" s="118"/>
      <c r="AA72" s="119"/>
      <c r="AB72" s="117"/>
      <c r="AC72" s="118"/>
      <c r="AD72" s="118"/>
      <c r="AE72" s="118"/>
      <c r="AF72" s="118"/>
      <c r="AG72" s="118"/>
      <c r="AH72" s="92"/>
      <c r="AI72" s="92"/>
      <c r="AJ72" s="101"/>
      <c r="AK72" s="117"/>
      <c r="AL72" s="118"/>
      <c r="AM72" s="118"/>
      <c r="AN72" s="118"/>
      <c r="AO72" s="118"/>
      <c r="AP72" s="118"/>
      <c r="AQ72" s="118"/>
      <c r="AR72" s="118"/>
      <c r="AS72" s="118"/>
      <c r="AT72" s="119"/>
      <c r="AU72" s="117"/>
      <c r="AV72" s="118"/>
      <c r="AW72" s="118"/>
      <c r="AX72" s="118"/>
      <c r="AY72" s="118"/>
      <c r="AZ72" s="118"/>
      <c r="BA72" s="118"/>
      <c r="BB72" s="118"/>
      <c r="BC72" s="101"/>
      <c r="BD72" s="117"/>
      <c r="BE72" s="118"/>
      <c r="BF72" s="118"/>
      <c r="BG72" s="118"/>
      <c r="BH72" s="118"/>
      <c r="BI72" s="119"/>
      <c r="BJ72" s="117"/>
      <c r="BK72" s="118"/>
      <c r="BL72" s="118"/>
      <c r="BM72" s="118"/>
      <c r="BN72" s="118"/>
      <c r="BO72" s="119"/>
      <c r="BP72" s="142">
        <v>45.1</v>
      </c>
      <c r="BQ72" s="140">
        <v>22.26</v>
      </c>
      <c r="BR72" s="140">
        <v>0</v>
      </c>
      <c r="BS72" s="140">
        <v>16.86</v>
      </c>
      <c r="BT72" s="140">
        <v>44.160000000000004</v>
      </c>
      <c r="BU72" s="140">
        <v>66.740000000000009</v>
      </c>
      <c r="BV72" s="140">
        <v>78.490000000000009</v>
      </c>
      <c r="BW72" s="140">
        <v>85.38</v>
      </c>
      <c r="BX72" s="139"/>
      <c r="BY72" s="139"/>
      <c r="BZ72" s="140"/>
      <c r="CA72" s="140">
        <v>125.03</v>
      </c>
      <c r="CB72" s="140">
        <v>153.48000000000002</v>
      </c>
      <c r="CC72" s="140"/>
      <c r="CD72" s="141"/>
      <c r="CE72" s="100"/>
      <c r="CF72" s="92"/>
      <c r="CG72" s="92"/>
      <c r="CH72" s="92"/>
      <c r="CI72" s="92"/>
      <c r="CJ72" s="92"/>
      <c r="CK72" s="92"/>
      <c r="CL72" s="92"/>
      <c r="CM72" s="92"/>
      <c r="CN72" s="92"/>
      <c r="CO72" s="92"/>
      <c r="CP72" s="92"/>
      <c r="CQ72" s="92"/>
      <c r="CR72" s="92"/>
      <c r="CS72" s="92"/>
      <c r="CT72" s="92"/>
      <c r="CU72" s="92"/>
      <c r="CV72" s="92"/>
      <c r="CW72" s="92"/>
      <c r="CX72" s="92"/>
      <c r="CY72" s="92"/>
      <c r="CZ72" s="92"/>
      <c r="DA72" s="92"/>
      <c r="DB72" s="92"/>
      <c r="DC72" s="92"/>
      <c r="DD72" s="92"/>
      <c r="DE72" s="92"/>
      <c r="DF72" s="92"/>
      <c r="DG72" s="92"/>
      <c r="DH72" s="92"/>
      <c r="DI72" s="92"/>
      <c r="DJ72" s="92"/>
      <c r="DK72" s="92"/>
      <c r="DL72" s="92"/>
      <c r="DM72" s="92"/>
      <c r="DN72" s="92"/>
      <c r="DO72" s="92"/>
      <c r="DP72" s="92"/>
      <c r="DQ72" s="92"/>
      <c r="DR72" s="92"/>
      <c r="DS72" s="92"/>
      <c r="DT72" s="92"/>
      <c r="DU72" s="92"/>
      <c r="DV72" s="92"/>
      <c r="DW72" s="92"/>
      <c r="DX72" s="92"/>
      <c r="DY72" s="92"/>
      <c r="DZ72" s="92"/>
      <c r="EA72" s="92"/>
      <c r="EB72" s="92"/>
      <c r="EC72" s="92"/>
      <c r="ED72" s="92"/>
      <c r="EE72" s="101"/>
      <c r="EF72" s="100"/>
      <c r="EG72" s="92"/>
      <c r="EH72" s="92"/>
      <c r="EI72" s="92"/>
      <c r="EJ72" s="92"/>
      <c r="EK72" s="92"/>
      <c r="EL72" s="92"/>
      <c r="EM72" s="92"/>
      <c r="EN72" s="92"/>
      <c r="EO72" s="92"/>
      <c r="EP72" s="92"/>
      <c r="EQ72" s="92"/>
      <c r="ER72" s="92"/>
      <c r="ES72" s="92"/>
      <c r="ET72" s="92"/>
      <c r="EU72" s="92"/>
      <c r="EV72" s="92"/>
      <c r="EW72" s="92"/>
      <c r="EX72" s="92"/>
      <c r="EY72" s="92"/>
      <c r="EZ72" s="92"/>
      <c r="FA72" s="92"/>
      <c r="FB72" s="92"/>
      <c r="FC72" s="92"/>
      <c r="FD72" s="92"/>
      <c r="FE72" s="101"/>
    </row>
    <row r="73" spans="1:188" s="21" customFormat="1" ht="15" customHeight="1" x14ac:dyDescent="0.25">
      <c r="A73" s="188" t="s">
        <v>18372</v>
      </c>
      <c r="B73" s="107"/>
      <c r="C73" s="108"/>
      <c r="D73" s="108"/>
      <c r="E73" s="108"/>
      <c r="F73" s="108"/>
      <c r="G73" s="108"/>
      <c r="H73" s="108"/>
      <c r="I73" s="108"/>
      <c r="J73" s="108"/>
      <c r="K73" s="108"/>
      <c r="L73" s="108"/>
      <c r="M73" s="108"/>
      <c r="N73" s="108"/>
      <c r="O73" s="108"/>
      <c r="P73" s="108"/>
      <c r="Q73" s="108"/>
      <c r="R73" s="108"/>
      <c r="S73" s="108"/>
      <c r="T73" s="108"/>
      <c r="U73" s="200">
        <v>26.15</v>
      </c>
      <c r="V73" s="118"/>
      <c r="W73" s="118"/>
      <c r="X73" s="118"/>
      <c r="Y73" s="118"/>
      <c r="Z73" s="118"/>
      <c r="AA73" s="119"/>
      <c r="AB73" s="117"/>
      <c r="AC73" s="118"/>
      <c r="AD73" s="118"/>
      <c r="AE73" s="118"/>
      <c r="AF73" s="118"/>
      <c r="AG73" s="118"/>
      <c r="AH73" s="92"/>
      <c r="AI73" s="92"/>
      <c r="AJ73" s="101"/>
      <c r="AK73" s="117"/>
      <c r="AL73" s="118"/>
      <c r="AM73" s="118"/>
      <c r="AN73" s="118"/>
      <c r="AO73" s="118"/>
      <c r="AP73" s="118"/>
      <c r="AQ73" s="118"/>
      <c r="AR73" s="118"/>
      <c r="AS73" s="118"/>
      <c r="AT73" s="119"/>
      <c r="AU73" s="117"/>
      <c r="AV73" s="118"/>
      <c r="AW73" s="118"/>
      <c r="AX73" s="118"/>
      <c r="AY73" s="118"/>
      <c r="AZ73" s="118"/>
      <c r="BA73" s="118"/>
      <c r="BB73" s="118"/>
      <c r="BC73" s="101"/>
      <c r="BD73" s="117"/>
      <c r="BE73" s="118"/>
      <c r="BF73" s="118"/>
      <c r="BG73" s="118"/>
      <c r="BH73" s="118"/>
      <c r="BI73" s="119"/>
      <c r="BJ73" s="117"/>
      <c r="BK73" s="118"/>
      <c r="BL73" s="118"/>
      <c r="BM73" s="118"/>
      <c r="BN73" s="118"/>
      <c r="BO73" s="119"/>
      <c r="BP73" s="142">
        <v>61.96</v>
      </c>
      <c r="BQ73" s="140">
        <v>39.120000000000005</v>
      </c>
      <c r="BR73" s="140">
        <v>16.86</v>
      </c>
      <c r="BS73" s="140">
        <v>0</v>
      </c>
      <c r="BT73" s="140">
        <v>27.300000000000004</v>
      </c>
      <c r="BU73" s="140">
        <v>49.88</v>
      </c>
      <c r="BV73" s="140">
        <v>61.63</v>
      </c>
      <c r="BW73" s="140">
        <v>68.519999999999982</v>
      </c>
      <c r="BX73" s="139"/>
      <c r="BY73" s="139"/>
      <c r="BZ73" s="140"/>
      <c r="CA73" s="140">
        <v>108.16999999999999</v>
      </c>
      <c r="CB73" s="140">
        <v>136.62</v>
      </c>
      <c r="CC73" s="140"/>
      <c r="CD73" s="141"/>
      <c r="CE73" s="100"/>
      <c r="CF73" s="92"/>
      <c r="CG73" s="92"/>
      <c r="CH73" s="92"/>
      <c r="CI73" s="92"/>
      <c r="CJ73" s="92"/>
      <c r="CK73" s="92"/>
      <c r="CL73" s="92"/>
      <c r="CM73" s="92"/>
      <c r="CN73" s="92"/>
      <c r="CO73" s="92"/>
      <c r="CP73" s="92"/>
      <c r="CQ73" s="92"/>
      <c r="CR73" s="92"/>
      <c r="CS73" s="92"/>
      <c r="CT73" s="92"/>
      <c r="CU73" s="92"/>
      <c r="CV73" s="92"/>
      <c r="CW73" s="92"/>
      <c r="CX73" s="92"/>
      <c r="CY73" s="92"/>
      <c r="CZ73" s="92"/>
      <c r="DA73" s="92"/>
      <c r="DB73" s="92"/>
      <c r="DC73" s="92"/>
      <c r="DD73" s="92"/>
      <c r="DE73" s="92"/>
      <c r="DF73" s="92"/>
      <c r="DG73" s="92"/>
      <c r="DH73" s="92"/>
      <c r="DI73" s="92"/>
      <c r="DJ73" s="92"/>
      <c r="DK73" s="92"/>
      <c r="DL73" s="92"/>
      <c r="DM73" s="92"/>
      <c r="DN73" s="92"/>
      <c r="DO73" s="92"/>
      <c r="DP73" s="92"/>
      <c r="DQ73" s="92"/>
      <c r="DR73" s="92"/>
      <c r="DS73" s="92"/>
      <c r="DT73" s="92"/>
      <c r="DU73" s="92"/>
      <c r="DV73" s="92"/>
      <c r="DW73" s="92"/>
      <c r="DX73" s="92"/>
      <c r="DY73" s="92"/>
      <c r="DZ73" s="92"/>
      <c r="EA73" s="92"/>
      <c r="EB73" s="92"/>
      <c r="EC73" s="92"/>
      <c r="ED73" s="92"/>
      <c r="EE73" s="101"/>
      <c r="EF73" s="100"/>
      <c r="EG73" s="92"/>
      <c r="EH73" s="92"/>
      <c r="EI73" s="92"/>
      <c r="EJ73" s="92"/>
      <c r="EK73" s="92"/>
      <c r="EL73" s="92"/>
      <c r="EM73" s="92"/>
      <c r="EN73" s="92"/>
      <c r="EO73" s="92"/>
      <c r="EP73" s="92"/>
      <c r="EQ73" s="92"/>
      <c r="ER73" s="92"/>
      <c r="ES73" s="92"/>
      <c r="ET73" s="92"/>
      <c r="EU73" s="92"/>
      <c r="EV73" s="92"/>
      <c r="EW73" s="92"/>
      <c r="EX73" s="92"/>
      <c r="EY73" s="92"/>
      <c r="EZ73" s="92"/>
      <c r="FA73" s="92"/>
      <c r="FB73" s="92"/>
      <c r="FC73" s="92"/>
      <c r="FD73" s="92"/>
      <c r="FE73" s="101"/>
    </row>
    <row r="74" spans="1:188" s="21" customFormat="1" ht="15" customHeight="1" x14ac:dyDescent="0.25">
      <c r="A74" s="188" t="s">
        <v>18373</v>
      </c>
      <c r="B74" s="107"/>
      <c r="C74" s="108"/>
      <c r="D74" s="108"/>
      <c r="E74" s="108"/>
      <c r="F74" s="108"/>
      <c r="G74" s="108"/>
      <c r="H74" s="108"/>
      <c r="I74" s="108"/>
      <c r="J74" s="108"/>
      <c r="K74" s="108"/>
      <c r="L74" s="108"/>
      <c r="M74" s="108"/>
      <c r="N74" s="108"/>
      <c r="O74" s="108"/>
      <c r="P74" s="108"/>
      <c r="Q74" s="108"/>
      <c r="R74" s="108"/>
      <c r="S74" s="108"/>
      <c r="T74" s="108"/>
      <c r="U74" s="200">
        <v>4.43</v>
      </c>
      <c r="V74" s="118"/>
      <c r="W74" s="118"/>
      <c r="X74" s="118"/>
      <c r="Y74" s="118"/>
      <c r="Z74" s="118"/>
      <c r="AA74" s="119"/>
      <c r="AB74" s="117"/>
      <c r="AC74" s="118"/>
      <c r="AD74" s="118"/>
      <c r="AE74" s="118"/>
      <c r="AF74" s="118"/>
      <c r="AG74" s="118"/>
      <c r="AH74" s="92"/>
      <c r="AI74" s="92"/>
      <c r="AJ74" s="101"/>
      <c r="AK74" s="117"/>
      <c r="AL74" s="118"/>
      <c r="AM74" s="118"/>
      <c r="AN74" s="118"/>
      <c r="AO74" s="118"/>
      <c r="AP74" s="118"/>
      <c r="AQ74" s="118"/>
      <c r="AR74" s="118"/>
      <c r="AS74" s="118"/>
      <c r="AT74" s="119"/>
      <c r="AU74" s="117"/>
      <c r="AV74" s="118"/>
      <c r="AW74" s="118"/>
      <c r="AX74" s="118"/>
      <c r="AY74" s="118"/>
      <c r="AZ74" s="118"/>
      <c r="BA74" s="118"/>
      <c r="BB74" s="118"/>
      <c r="BC74" s="101"/>
      <c r="BD74" s="117"/>
      <c r="BE74" s="118"/>
      <c r="BF74" s="118"/>
      <c r="BG74" s="118"/>
      <c r="BH74" s="118"/>
      <c r="BI74" s="119"/>
      <c r="BJ74" s="117"/>
      <c r="BK74" s="118"/>
      <c r="BL74" s="118"/>
      <c r="BM74" s="118"/>
      <c r="BN74" s="118"/>
      <c r="BO74" s="119"/>
      <c r="BP74" s="142">
        <v>89.26</v>
      </c>
      <c r="BQ74" s="140">
        <v>66.42</v>
      </c>
      <c r="BR74" s="140">
        <v>44.160000000000004</v>
      </c>
      <c r="BS74" s="140">
        <v>27.300000000000004</v>
      </c>
      <c r="BT74" s="140">
        <v>0</v>
      </c>
      <c r="BU74" s="140">
        <v>22.58</v>
      </c>
      <c r="BV74" s="140">
        <v>34.33</v>
      </c>
      <c r="BW74" s="140">
        <v>41.219999999999985</v>
      </c>
      <c r="BX74" s="139"/>
      <c r="BY74" s="139"/>
      <c r="BZ74" s="140"/>
      <c r="CA74" s="140">
        <v>80.86999999999999</v>
      </c>
      <c r="CB74" s="140">
        <v>109.32000000000001</v>
      </c>
      <c r="CC74" s="140"/>
      <c r="CD74" s="141"/>
      <c r="CE74" s="100"/>
      <c r="CF74" s="92"/>
      <c r="CG74" s="92"/>
      <c r="CH74" s="92"/>
      <c r="CI74" s="92"/>
      <c r="CJ74" s="92"/>
      <c r="CK74" s="92"/>
      <c r="CL74" s="92"/>
      <c r="CM74" s="92"/>
      <c r="CN74" s="92"/>
      <c r="CO74" s="92"/>
      <c r="CP74" s="92"/>
      <c r="CQ74" s="92"/>
      <c r="CR74" s="92"/>
      <c r="CS74" s="92"/>
      <c r="CT74" s="92"/>
      <c r="CU74" s="92"/>
      <c r="CV74" s="92"/>
      <c r="CW74" s="92"/>
      <c r="CX74" s="92"/>
      <c r="CY74" s="92"/>
      <c r="CZ74" s="92"/>
      <c r="DA74" s="92"/>
      <c r="DB74" s="92"/>
      <c r="DC74" s="92"/>
      <c r="DD74" s="92"/>
      <c r="DE74" s="92"/>
      <c r="DF74" s="92"/>
      <c r="DG74" s="92"/>
      <c r="DH74" s="92"/>
      <c r="DI74" s="92"/>
      <c r="DJ74" s="92"/>
      <c r="DK74" s="92"/>
      <c r="DL74" s="92"/>
      <c r="DM74" s="92"/>
      <c r="DN74" s="92"/>
      <c r="DO74" s="92"/>
      <c r="DP74" s="92"/>
      <c r="DQ74" s="92"/>
      <c r="DR74" s="92"/>
      <c r="DS74" s="92"/>
      <c r="DT74" s="92"/>
      <c r="DU74" s="92"/>
      <c r="DV74" s="92"/>
      <c r="DW74" s="92"/>
      <c r="DX74" s="92"/>
      <c r="DY74" s="92"/>
      <c r="DZ74" s="92"/>
      <c r="EA74" s="92"/>
      <c r="EB74" s="92"/>
      <c r="EC74" s="92"/>
      <c r="ED74" s="92"/>
      <c r="EE74" s="101"/>
      <c r="EF74" s="100"/>
      <c r="EG74" s="92"/>
      <c r="EH74" s="92"/>
      <c r="EI74" s="92"/>
      <c r="EJ74" s="92"/>
      <c r="EK74" s="92"/>
      <c r="EL74" s="92"/>
      <c r="EM74" s="92"/>
      <c r="EN74" s="92"/>
      <c r="EO74" s="92"/>
      <c r="EP74" s="92"/>
      <c r="EQ74" s="92"/>
      <c r="ER74" s="92"/>
      <c r="ES74" s="92"/>
      <c r="ET74" s="92"/>
      <c r="EU74" s="92"/>
      <c r="EV74" s="92"/>
      <c r="EW74" s="92"/>
      <c r="EX74" s="92"/>
      <c r="EY74" s="92"/>
      <c r="EZ74" s="92"/>
      <c r="FA74" s="92"/>
      <c r="FB74" s="92"/>
      <c r="FC74" s="92"/>
      <c r="FD74" s="92"/>
      <c r="FE74" s="101"/>
    </row>
    <row r="75" spans="1:188" s="21" customFormat="1" ht="15" customHeight="1" x14ac:dyDescent="0.25">
      <c r="A75" s="188" t="s">
        <v>18374</v>
      </c>
      <c r="B75" s="110">
        <v>189.14</v>
      </c>
      <c r="C75" s="109">
        <v>188.07999999999998</v>
      </c>
      <c r="D75" s="109">
        <v>186.32999999999998</v>
      </c>
      <c r="E75" s="109"/>
      <c r="F75" s="109"/>
      <c r="G75" s="109">
        <v>177.07</v>
      </c>
      <c r="H75" s="109">
        <v>173.04999999999998</v>
      </c>
      <c r="I75" s="109">
        <v>160.33999999999997</v>
      </c>
      <c r="J75" s="109">
        <v>148.13999999999999</v>
      </c>
      <c r="K75" s="109">
        <v>140.86999999999998</v>
      </c>
      <c r="L75" s="109">
        <v>136.94</v>
      </c>
      <c r="M75" s="109"/>
      <c r="N75" s="109">
        <v>122.15</v>
      </c>
      <c r="O75" s="109">
        <v>107.23</v>
      </c>
      <c r="P75" s="109">
        <v>104.82000000000001</v>
      </c>
      <c r="Q75" s="109">
        <v>81.89</v>
      </c>
      <c r="R75" s="109">
        <v>72.64</v>
      </c>
      <c r="S75" s="109"/>
      <c r="T75" s="109">
        <v>50.040000000000006</v>
      </c>
      <c r="U75" s="92">
        <v>16.95</v>
      </c>
      <c r="V75" s="92">
        <v>52.679999999999993</v>
      </c>
      <c r="W75" s="92">
        <v>77.239999999999995</v>
      </c>
      <c r="X75" s="92">
        <v>110.7</v>
      </c>
      <c r="Y75" s="92">
        <v>120.02999999999999</v>
      </c>
      <c r="Z75" s="92">
        <v>129.21999999999997</v>
      </c>
      <c r="AA75" s="101">
        <v>130.06</v>
      </c>
      <c r="AB75" s="117"/>
      <c r="AC75" s="118"/>
      <c r="AD75" s="118"/>
      <c r="AE75" s="118"/>
      <c r="AF75" s="118"/>
      <c r="AG75" s="118"/>
      <c r="AH75" s="92"/>
      <c r="AI75" s="92"/>
      <c r="AJ75" s="101"/>
      <c r="AK75" s="117"/>
      <c r="AL75" s="118"/>
      <c r="AM75" s="118"/>
      <c r="AN75" s="118"/>
      <c r="AO75" s="118"/>
      <c r="AP75" s="118"/>
      <c r="AQ75" s="118"/>
      <c r="AR75" s="118"/>
      <c r="AS75" s="118"/>
      <c r="AT75" s="119"/>
      <c r="AU75" s="117"/>
      <c r="AV75" s="118"/>
      <c r="AW75" s="118"/>
      <c r="AX75" s="118"/>
      <c r="AY75" s="118"/>
      <c r="AZ75" s="118"/>
      <c r="BA75" s="118"/>
      <c r="BB75" s="118"/>
      <c r="BC75" s="101"/>
      <c r="BD75" s="117"/>
      <c r="BE75" s="118"/>
      <c r="BF75" s="118"/>
      <c r="BG75" s="118"/>
      <c r="BH75" s="118"/>
      <c r="BI75" s="119"/>
      <c r="BJ75" s="117"/>
      <c r="BK75" s="118"/>
      <c r="BL75" s="118"/>
      <c r="BM75" s="118"/>
      <c r="BN75" s="118"/>
      <c r="BO75" s="119"/>
      <c r="BP75" s="142">
        <v>111.84</v>
      </c>
      <c r="BQ75" s="140">
        <v>89</v>
      </c>
      <c r="BR75" s="140">
        <v>66.740000000000009</v>
      </c>
      <c r="BS75" s="140">
        <v>49.88</v>
      </c>
      <c r="BT75" s="140">
        <v>22.58</v>
      </c>
      <c r="BU75" s="140">
        <v>0</v>
      </c>
      <c r="BV75" s="140">
        <v>11.75</v>
      </c>
      <c r="BW75" s="140">
        <v>18.639999999999986</v>
      </c>
      <c r="BX75" s="139"/>
      <c r="BY75" s="139"/>
      <c r="BZ75" s="140"/>
      <c r="CA75" s="140">
        <v>58.289999999999992</v>
      </c>
      <c r="CB75" s="140">
        <v>86.740000000000009</v>
      </c>
      <c r="CC75" s="140"/>
      <c r="CD75" s="141"/>
      <c r="CE75" s="100"/>
      <c r="CF75" s="92"/>
      <c r="CG75" s="92"/>
      <c r="CH75" s="92"/>
      <c r="CI75" s="92"/>
      <c r="CJ75" s="92"/>
      <c r="CK75" s="92"/>
      <c r="CL75" s="92"/>
      <c r="CM75" s="92"/>
      <c r="CN75" s="92"/>
      <c r="CO75" s="92"/>
      <c r="CP75" s="92"/>
      <c r="CQ75" s="92"/>
      <c r="CR75" s="92"/>
      <c r="CS75" s="92"/>
      <c r="CT75" s="92"/>
      <c r="CU75" s="92"/>
      <c r="CV75" s="92"/>
      <c r="CW75" s="92"/>
      <c r="CX75" s="92"/>
      <c r="CY75" s="92"/>
      <c r="CZ75" s="92"/>
      <c r="DA75" s="92"/>
      <c r="DB75" s="92"/>
      <c r="DC75" s="92"/>
      <c r="DD75" s="92"/>
      <c r="DE75" s="92"/>
      <c r="DF75" s="92"/>
      <c r="DG75" s="92"/>
      <c r="DH75" s="92"/>
      <c r="DI75" s="92"/>
      <c r="DJ75" s="92"/>
      <c r="DK75" s="92"/>
      <c r="DL75" s="92"/>
      <c r="DM75" s="92"/>
      <c r="DN75" s="92"/>
      <c r="DO75" s="92"/>
      <c r="DP75" s="92"/>
      <c r="DQ75" s="92"/>
      <c r="DR75" s="92"/>
      <c r="DS75" s="92"/>
      <c r="DT75" s="92"/>
      <c r="DU75" s="92"/>
      <c r="DV75" s="92"/>
      <c r="DW75" s="92"/>
      <c r="DX75" s="92"/>
      <c r="DY75" s="92"/>
      <c r="DZ75" s="92"/>
      <c r="EA75" s="92"/>
      <c r="EB75" s="92"/>
      <c r="EC75" s="92"/>
      <c r="ED75" s="92"/>
      <c r="EE75" s="101"/>
      <c r="EF75" s="100"/>
      <c r="EG75" s="92"/>
      <c r="EH75" s="92"/>
      <c r="EI75" s="92"/>
      <c r="EJ75" s="92"/>
      <c r="EK75" s="92"/>
      <c r="EL75" s="92"/>
      <c r="EM75" s="92"/>
      <c r="EN75" s="92"/>
      <c r="EO75" s="92"/>
      <c r="EP75" s="92"/>
      <c r="EQ75" s="92"/>
      <c r="ER75" s="92"/>
      <c r="ES75" s="92"/>
      <c r="ET75" s="92"/>
      <c r="EU75" s="92"/>
      <c r="EV75" s="92"/>
      <c r="EW75" s="92"/>
      <c r="EX75" s="92"/>
      <c r="EY75" s="92"/>
      <c r="EZ75" s="92"/>
      <c r="FA75" s="92"/>
      <c r="FB75" s="92"/>
      <c r="FC75" s="92"/>
      <c r="FD75" s="92"/>
      <c r="FE75" s="101"/>
    </row>
    <row r="76" spans="1:188" s="21" customFormat="1" ht="15" customHeight="1" x14ac:dyDescent="0.25">
      <c r="A76" s="188" t="s">
        <v>18375</v>
      </c>
      <c r="B76" s="110">
        <v>200.89</v>
      </c>
      <c r="C76" s="109">
        <v>199.82999999999998</v>
      </c>
      <c r="D76" s="109">
        <v>198.07999999999998</v>
      </c>
      <c r="E76" s="109"/>
      <c r="F76" s="109"/>
      <c r="G76" s="109">
        <v>188.82</v>
      </c>
      <c r="H76" s="109">
        <v>184.79999999999998</v>
      </c>
      <c r="I76" s="109">
        <v>172.08999999999997</v>
      </c>
      <c r="J76" s="109">
        <v>159.88999999999999</v>
      </c>
      <c r="K76" s="109">
        <v>152.61999999999998</v>
      </c>
      <c r="L76" s="109">
        <v>148.69</v>
      </c>
      <c r="M76" s="109"/>
      <c r="N76" s="109">
        <v>133.9</v>
      </c>
      <c r="O76" s="109">
        <v>118.98</v>
      </c>
      <c r="P76" s="109">
        <v>116.57000000000001</v>
      </c>
      <c r="Q76" s="109">
        <v>93.64</v>
      </c>
      <c r="R76" s="109">
        <v>84.39</v>
      </c>
      <c r="S76" s="109"/>
      <c r="T76" s="109">
        <v>61.790000000000006</v>
      </c>
      <c r="U76" s="92">
        <v>28.7</v>
      </c>
      <c r="V76" s="92">
        <v>64.429999999999993</v>
      </c>
      <c r="W76" s="92">
        <v>88.99</v>
      </c>
      <c r="X76" s="92">
        <v>122.45</v>
      </c>
      <c r="Y76" s="92">
        <v>131.77999999999997</v>
      </c>
      <c r="Z76" s="92">
        <v>140.96999999999997</v>
      </c>
      <c r="AA76" s="101">
        <v>141.81</v>
      </c>
      <c r="AB76" s="117"/>
      <c r="AC76" s="118"/>
      <c r="AD76" s="118"/>
      <c r="AE76" s="118"/>
      <c r="AF76" s="118"/>
      <c r="AG76" s="118"/>
      <c r="AH76" s="92"/>
      <c r="AI76" s="92"/>
      <c r="AJ76" s="101"/>
      <c r="AK76" s="117"/>
      <c r="AL76" s="118"/>
      <c r="AM76" s="118"/>
      <c r="AN76" s="118"/>
      <c r="AO76" s="118"/>
      <c r="AP76" s="118"/>
      <c r="AQ76" s="118"/>
      <c r="AR76" s="118"/>
      <c r="AS76" s="118"/>
      <c r="AT76" s="119"/>
      <c r="AU76" s="117"/>
      <c r="AV76" s="118"/>
      <c r="AW76" s="118"/>
      <c r="AX76" s="118"/>
      <c r="AY76" s="118"/>
      <c r="AZ76" s="118"/>
      <c r="BA76" s="118"/>
      <c r="BB76" s="118"/>
      <c r="BC76" s="101"/>
      <c r="BD76" s="117"/>
      <c r="BE76" s="118"/>
      <c r="BF76" s="118"/>
      <c r="BG76" s="118"/>
      <c r="BH76" s="118"/>
      <c r="BI76" s="119"/>
      <c r="BJ76" s="100">
        <v>84.539999999999992</v>
      </c>
      <c r="BK76" s="92">
        <v>68.36999999999999</v>
      </c>
      <c r="BL76" s="92">
        <v>52.36</v>
      </c>
      <c r="BM76" s="92">
        <v>37.22</v>
      </c>
      <c r="BN76" s="92">
        <v>16.300000000000004</v>
      </c>
      <c r="BO76" s="101">
        <v>8.8800000000000008</v>
      </c>
      <c r="BP76" s="142">
        <v>123.59</v>
      </c>
      <c r="BQ76" s="140">
        <v>100.75</v>
      </c>
      <c r="BR76" s="140">
        <v>78.490000000000009</v>
      </c>
      <c r="BS76" s="140">
        <v>61.63</v>
      </c>
      <c r="BT76" s="140">
        <v>34.33</v>
      </c>
      <c r="BU76" s="140">
        <v>11.75</v>
      </c>
      <c r="BV76" s="140">
        <v>0</v>
      </c>
      <c r="BW76" s="140">
        <v>6.8899999999999864</v>
      </c>
      <c r="BX76" s="139"/>
      <c r="BY76" s="139"/>
      <c r="BZ76" s="140"/>
      <c r="CA76" s="140">
        <v>46.539999999999992</v>
      </c>
      <c r="CB76" s="140">
        <v>74.990000000000009</v>
      </c>
      <c r="CC76" s="140"/>
      <c r="CD76" s="141"/>
      <c r="CE76" s="100"/>
      <c r="CF76" s="92"/>
      <c r="CG76" s="92"/>
      <c r="CH76" s="92"/>
      <c r="CI76" s="92"/>
      <c r="CJ76" s="92"/>
      <c r="CK76" s="92"/>
      <c r="CL76" s="92"/>
      <c r="CM76" s="92"/>
      <c r="CN76" s="92"/>
      <c r="CO76" s="92"/>
      <c r="CP76" s="92"/>
      <c r="CQ76" s="92"/>
      <c r="CR76" s="92"/>
      <c r="CS76" s="92"/>
      <c r="CT76" s="92"/>
      <c r="CU76" s="92"/>
      <c r="CV76" s="92"/>
      <c r="CW76" s="92"/>
      <c r="CX76" s="92"/>
      <c r="CY76" s="92"/>
      <c r="CZ76" s="92"/>
      <c r="DA76" s="92"/>
      <c r="DB76" s="92"/>
      <c r="DC76" s="92"/>
      <c r="DD76" s="92"/>
      <c r="DE76" s="92"/>
      <c r="DF76" s="92"/>
      <c r="DG76" s="92"/>
      <c r="DH76" s="92"/>
      <c r="DI76" s="92"/>
      <c r="DJ76" s="92"/>
      <c r="DK76" s="92"/>
      <c r="DL76" s="92"/>
      <c r="DM76" s="92"/>
      <c r="DN76" s="92"/>
      <c r="DO76" s="92"/>
      <c r="DP76" s="92"/>
      <c r="DQ76" s="92"/>
      <c r="DR76" s="92"/>
      <c r="DS76" s="92"/>
      <c r="DT76" s="92"/>
      <c r="DU76" s="92"/>
      <c r="DV76" s="92"/>
      <c r="DW76" s="92"/>
      <c r="DX76" s="92"/>
      <c r="DY76" s="92"/>
      <c r="DZ76" s="92"/>
      <c r="EA76" s="92"/>
      <c r="EB76" s="92"/>
      <c r="EC76" s="92"/>
      <c r="ED76" s="92"/>
      <c r="EE76" s="101"/>
      <c r="EF76" s="100"/>
      <c r="EG76" s="92"/>
      <c r="EH76" s="92"/>
      <c r="EI76" s="92"/>
      <c r="EJ76" s="92"/>
      <c r="EK76" s="92"/>
      <c r="EL76" s="92"/>
      <c r="EM76" s="92"/>
      <c r="EN76" s="92"/>
      <c r="EO76" s="92"/>
      <c r="EP76" s="92"/>
      <c r="EQ76" s="92"/>
      <c r="ER76" s="92"/>
      <c r="ES76" s="92"/>
      <c r="ET76" s="92"/>
      <c r="EU76" s="92"/>
      <c r="EV76" s="92"/>
      <c r="EW76" s="92"/>
      <c r="EX76" s="92"/>
      <c r="EY76" s="92"/>
      <c r="EZ76" s="92"/>
      <c r="FA76" s="92"/>
      <c r="FB76" s="92"/>
      <c r="FC76" s="92"/>
      <c r="FD76" s="92"/>
      <c r="FE76" s="101"/>
    </row>
    <row r="77" spans="1:188" s="21" customFormat="1" ht="15" customHeight="1" x14ac:dyDescent="0.25">
      <c r="A77" s="188" t="s">
        <v>18376</v>
      </c>
      <c r="B77" s="110">
        <v>207.78</v>
      </c>
      <c r="C77" s="109">
        <v>206.72</v>
      </c>
      <c r="D77" s="109">
        <v>204.97</v>
      </c>
      <c r="E77" s="109"/>
      <c r="F77" s="109"/>
      <c r="G77" s="109">
        <v>195.71</v>
      </c>
      <c r="H77" s="109">
        <v>191.69</v>
      </c>
      <c r="I77" s="109">
        <v>178.98</v>
      </c>
      <c r="J77" s="109">
        <v>166.78</v>
      </c>
      <c r="K77" s="109">
        <v>159.51</v>
      </c>
      <c r="L77" s="109">
        <v>155.57999999999998</v>
      </c>
      <c r="M77" s="109"/>
      <c r="N77" s="109">
        <v>140.79000000000002</v>
      </c>
      <c r="O77" s="109">
        <v>125.87</v>
      </c>
      <c r="P77" s="109">
        <v>123.46000000000001</v>
      </c>
      <c r="Q77" s="109">
        <v>100.53</v>
      </c>
      <c r="R77" s="109">
        <v>91.28</v>
      </c>
      <c r="S77" s="109"/>
      <c r="T77" s="109">
        <v>68.680000000000007</v>
      </c>
      <c r="U77" s="92">
        <v>35.590000000000003</v>
      </c>
      <c r="V77" s="92">
        <v>71.319999999999993</v>
      </c>
      <c r="W77" s="92">
        <v>95.88</v>
      </c>
      <c r="X77" s="92">
        <v>129.34</v>
      </c>
      <c r="Y77" s="92">
        <v>138.66999999999999</v>
      </c>
      <c r="Z77" s="92">
        <v>147.85999999999999</v>
      </c>
      <c r="AA77" s="101">
        <v>148.70000000000002</v>
      </c>
      <c r="AB77" s="117"/>
      <c r="AC77" s="118"/>
      <c r="AD77" s="118"/>
      <c r="AE77" s="118"/>
      <c r="AF77" s="118"/>
      <c r="AG77" s="118"/>
      <c r="AH77" s="92"/>
      <c r="AI77" s="92"/>
      <c r="AJ77" s="101">
        <v>130.47</v>
      </c>
      <c r="AK77" s="117"/>
      <c r="AL77" s="118"/>
      <c r="AM77" s="118"/>
      <c r="AN77" s="118"/>
      <c r="AO77" s="118"/>
      <c r="AP77" s="118"/>
      <c r="AQ77" s="118"/>
      <c r="AR77" s="118"/>
      <c r="AS77" s="118"/>
      <c r="AT77" s="119"/>
      <c r="AU77" s="117"/>
      <c r="AV77" s="118"/>
      <c r="AW77" s="118"/>
      <c r="AX77" s="118"/>
      <c r="AY77" s="118"/>
      <c r="AZ77" s="118"/>
      <c r="BA77" s="118"/>
      <c r="BB77" s="118"/>
      <c r="BC77" s="101"/>
      <c r="BD77" s="117"/>
      <c r="BE77" s="118"/>
      <c r="BF77" s="118"/>
      <c r="BG77" s="118"/>
      <c r="BH77" s="118"/>
      <c r="BI77" s="119"/>
      <c r="BJ77" s="117"/>
      <c r="BK77" s="118"/>
      <c r="BL77" s="118"/>
      <c r="BM77" s="118"/>
      <c r="BN77" s="118"/>
      <c r="BO77" s="119"/>
      <c r="BP77" s="142">
        <v>130.47999999999999</v>
      </c>
      <c r="BQ77" s="140">
        <v>107.63999999999999</v>
      </c>
      <c r="BR77" s="140">
        <v>85.38</v>
      </c>
      <c r="BS77" s="140">
        <v>68.519999999999982</v>
      </c>
      <c r="BT77" s="140">
        <v>41.219999999999985</v>
      </c>
      <c r="BU77" s="140">
        <v>18.639999999999986</v>
      </c>
      <c r="BV77" s="140">
        <v>6.8899999999999864</v>
      </c>
      <c r="BW77" s="140">
        <v>0</v>
      </c>
      <c r="BX77" s="139"/>
      <c r="BY77" s="139"/>
      <c r="BZ77" s="140"/>
      <c r="CA77" s="140">
        <v>39.650000000000006</v>
      </c>
      <c r="CB77" s="140">
        <v>68.100000000000023</v>
      </c>
      <c r="CC77" s="140"/>
      <c r="CD77" s="141"/>
      <c r="CE77" s="100"/>
      <c r="CF77" s="92"/>
      <c r="CG77" s="92"/>
      <c r="CH77" s="92"/>
      <c r="CI77" s="92"/>
      <c r="CJ77" s="92"/>
      <c r="CK77" s="92"/>
      <c r="CL77" s="92"/>
      <c r="CM77" s="92"/>
      <c r="CN77" s="92"/>
      <c r="CO77" s="92"/>
      <c r="CP77" s="92"/>
      <c r="CQ77" s="92"/>
      <c r="CR77" s="92"/>
      <c r="CS77" s="92"/>
      <c r="CT77" s="92"/>
      <c r="CU77" s="92"/>
      <c r="CV77" s="92"/>
      <c r="CW77" s="92"/>
      <c r="CX77" s="92"/>
      <c r="CY77" s="92"/>
      <c r="CZ77" s="92"/>
      <c r="DA77" s="92"/>
      <c r="DB77" s="92"/>
      <c r="DC77" s="92"/>
      <c r="DD77" s="92"/>
      <c r="DE77" s="92"/>
      <c r="DF77" s="92"/>
      <c r="DG77" s="92"/>
      <c r="DH77" s="92"/>
      <c r="DI77" s="92"/>
      <c r="DJ77" s="92"/>
      <c r="DK77" s="92"/>
      <c r="DL77" s="92"/>
      <c r="DM77" s="92"/>
      <c r="DN77" s="92"/>
      <c r="DO77" s="92"/>
      <c r="DP77" s="92"/>
      <c r="DQ77" s="92"/>
      <c r="DR77" s="92"/>
      <c r="DS77" s="92"/>
      <c r="DT77" s="92"/>
      <c r="DU77" s="92"/>
      <c r="DV77" s="92"/>
      <c r="DW77" s="92"/>
      <c r="DX77" s="92"/>
      <c r="DY77" s="92"/>
      <c r="DZ77" s="92"/>
      <c r="EA77" s="92"/>
      <c r="EB77" s="92"/>
      <c r="EC77" s="92"/>
      <c r="ED77" s="92"/>
      <c r="EE77" s="101"/>
      <c r="EF77" s="100"/>
      <c r="EG77" s="92"/>
      <c r="EH77" s="92"/>
      <c r="EI77" s="92"/>
      <c r="EJ77" s="92"/>
      <c r="EK77" s="92"/>
      <c r="EL77" s="92"/>
      <c r="EM77" s="92"/>
      <c r="EN77" s="92"/>
      <c r="EO77" s="92"/>
      <c r="EP77" s="92"/>
      <c r="EQ77" s="92"/>
      <c r="ER77" s="92"/>
      <c r="ES77" s="92"/>
      <c r="ET77" s="92"/>
      <c r="EU77" s="92"/>
      <c r="EV77" s="92"/>
      <c r="EW77" s="92"/>
      <c r="EX77" s="92"/>
      <c r="EY77" s="92"/>
      <c r="EZ77" s="92"/>
      <c r="FA77" s="92"/>
      <c r="FB77" s="92"/>
      <c r="FC77" s="92"/>
      <c r="FD77" s="92"/>
      <c r="FE77" s="101"/>
    </row>
    <row r="78" spans="1:188" s="21" customFormat="1" ht="15" customHeight="1" x14ac:dyDescent="0.25">
      <c r="A78" s="188" t="s">
        <v>18377</v>
      </c>
      <c r="B78" s="110">
        <v>284.86</v>
      </c>
      <c r="C78" s="109">
        <v>283.8</v>
      </c>
      <c r="D78" s="109">
        <v>282.05</v>
      </c>
      <c r="E78" s="109"/>
      <c r="F78" s="109"/>
      <c r="G78" s="109">
        <v>272.79000000000002</v>
      </c>
      <c r="H78" s="109">
        <v>268.77</v>
      </c>
      <c r="I78" s="109">
        <v>256.06</v>
      </c>
      <c r="J78" s="109">
        <v>243.86</v>
      </c>
      <c r="K78" s="109">
        <v>236.58999999999997</v>
      </c>
      <c r="L78" s="109">
        <v>232.65999999999997</v>
      </c>
      <c r="M78" s="109"/>
      <c r="N78" s="109">
        <v>217.87</v>
      </c>
      <c r="O78" s="109">
        <v>232.79000000000002</v>
      </c>
      <c r="P78" s="109">
        <v>235.2</v>
      </c>
      <c r="Q78" s="109">
        <v>258.13</v>
      </c>
      <c r="R78" s="109">
        <v>267.38</v>
      </c>
      <c r="S78" s="109"/>
      <c r="T78" s="109">
        <v>289.98</v>
      </c>
      <c r="U78" s="92">
        <v>323.07</v>
      </c>
      <c r="V78" s="92">
        <v>358.8</v>
      </c>
      <c r="W78" s="92">
        <v>383.36</v>
      </c>
      <c r="X78" s="92">
        <v>416.82</v>
      </c>
      <c r="Y78" s="92">
        <v>426.15</v>
      </c>
      <c r="Z78" s="92">
        <v>435.34</v>
      </c>
      <c r="AA78" s="101">
        <v>436.18</v>
      </c>
      <c r="AB78" s="100">
        <v>260.40999999999997</v>
      </c>
      <c r="AC78" s="92">
        <v>278.19</v>
      </c>
      <c r="AD78" s="92">
        <v>294.52</v>
      </c>
      <c r="AE78" s="92">
        <v>314.77</v>
      </c>
      <c r="AF78" s="92">
        <v>318.44</v>
      </c>
      <c r="AG78" s="92">
        <v>328</v>
      </c>
      <c r="AH78" s="92">
        <v>366.58000000000004</v>
      </c>
      <c r="AI78" s="92">
        <v>359.24</v>
      </c>
      <c r="AJ78" s="101"/>
      <c r="AK78" s="117"/>
      <c r="AL78" s="118"/>
      <c r="AM78" s="118"/>
      <c r="AN78" s="118"/>
      <c r="AO78" s="118"/>
      <c r="AP78" s="118"/>
      <c r="AQ78" s="118"/>
      <c r="AR78" s="92">
        <v>97.49</v>
      </c>
      <c r="AS78" s="118"/>
      <c r="AT78" s="101">
        <v>118.75</v>
      </c>
      <c r="AU78" s="117"/>
      <c r="AV78" s="118"/>
      <c r="AW78" s="118"/>
      <c r="AX78" s="118"/>
      <c r="AY78" s="118"/>
      <c r="AZ78" s="118"/>
      <c r="BA78" s="118"/>
      <c r="BB78" s="118"/>
      <c r="BC78" s="101"/>
      <c r="BD78" s="117"/>
      <c r="BE78" s="118"/>
      <c r="BF78" s="118"/>
      <c r="BG78" s="118"/>
      <c r="BH78" s="118"/>
      <c r="BI78" s="119"/>
      <c r="BJ78" s="117"/>
      <c r="BK78" s="118"/>
      <c r="BL78" s="118"/>
      <c r="BM78" s="118"/>
      <c r="BN78" s="118"/>
      <c r="BO78" s="119"/>
      <c r="BP78" s="138"/>
      <c r="BQ78" s="139"/>
      <c r="BR78" s="139"/>
      <c r="BS78" s="139"/>
      <c r="BT78" s="139"/>
      <c r="BU78" s="139"/>
      <c r="BV78" s="139"/>
      <c r="BW78" s="140">
        <v>0</v>
      </c>
      <c r="BX78" s="140">
        <v>0</v>
      </c>
      <c r="BY78" s="140">
        <v>0</v>
      </c>
      <c r="BZ78" s="140"/>
      <c r="CA78" s="140">
        <v>39.65</v>
      </c>
      <c r="CB78" s="140">
        <v>68.099999999999994</v>
      </c>
      <c r="CC78" s="140"/>
      <c r="CD78" s="141"/>
      <c r="CE78" s="100"/>
      <c r="CF78" s="92"/>
      <c r="CG78" s="92"/>
      <c r="CH78" s="92"/>
      <c r="CI78" s="92"/>
      <c r="CJ78" s="92"/>
      <c r="CK78" s="92"/>
      <c r="CL78" s="92"/>
      <c r="CM78" s="92"/>
      <c r="CN78" s="92"/>
      <c r="CO78" s="92"/>
      <c r="CP78" s="92"/>
      <c r="CQ78" s="92"/>
      <c r="CR78" s="92"/>
      <c r="CS78" s="92"/>
      <c r="CT78" s="92"/>
      <c r="CU78" s="92"/>
      <c r="CV78" s="92"/>
      <c r="CW78" s="92"/>
      <c r="CX78" s="92"/>
      <c r="CY78" s="92"/>
      <c r="CZ78" s="92"/>
      <c r="DA78" s="92"/>
      <c r="DB78" s="92"/>
      <c r="DC78" s="92"/>
      <c r="DD78" s="92"/>
      <c r="DE78" s="92"/>
      <c r="DF78" s="92"/>
      <c r="DG78" s="92"/>
      <c r="DH78" s="92"/>
      <c r="DI78" s="92"/>
      <c r="DJ78" s="92"/>
      <c r="DK78" s="92"/>
      <c r="DL78" s="92"/>
      <c r="DM78" s="92"/>
      <c r="DN78" s="92"/>
      <c r="DO78" s="92"/>
      <c r="DP78" s="92"/>
      <c r="DQ78" s="92"/>
      <c r="DR78" s="92"/>
      <c r="DS78" s="92"/>
      <c r="DT78" s="92"/>
      <c r="DU78" s="92"/>
      <c r="DV78" s="92"/>
      <c r="DW78" s="92"/>
      <c r="DX78" s="92"/>
      <c r="DY78" s="92"/>
      <c r="DZ78" s="92"/>
      <c r="EA78" s="92"/>
      <c r="EB78" s="92"/>
      <c r="EC78" s="92"/>
      <c r="ED78" s="92"/>
      <c r="EE78" s="101"/>
      <c r="EF78" s="100"/>
      <c r="EG78" s="92"/>
      <c r="EH78" s="92"/>
      <c r="EI78" s="92"/>
      <c r="EJ78" s="92"/>
      <c r="EK78" s="92"/>
      <c r="EL78" s="92"/>
      <c r="EM78" s="92"/>
      <c r="EN78" s="92"/>
      <c r="EO78" s="92"/>
      <c r="EP78" s="92"/>
      <c r="EQ78" s="92"/>
      <c r="ER78" s="92"/>
      <c r="ES78" s="92"/>
      <c r="ET78" s="92"/>
      <c r="EU78" s="92"/>
      <c r="EV78" s="92"/>
      <c r="EW78" s="92"/>
      <c r="EX78" s="92"/>
      <c r="EY78" s="92"/>
      <c r="EZ78" s="92"/>
      <c r="FA78" s="92"/>
      <c r="FB78" s="92"/>
      <c r="FC78" s="92"/>
      <c r="FD78" s="92"/>
      <c r="FE78" s="101"/>
    </row>
    <row r="79" spans="1:188" s="21" customFormat="1" ht="15" customHeight="1" x14ac:dyDescent="0.25">
      <c r="A79" s="188" t="s">
        <v>18378</v>
      </c>
      <c r="B79" s="110">
        <v>198.67999999999998</v>
      </c>
      <c r="C79" s="109">
        <v>197.61999999999998</v>
      </c>
      <c r="D79" s="109">
        <v>195.86999999999998</v>
      </c>
      <c r="E79" s="109"/>
      <c r="F79" s="109"/>
      <c r="G79" s="109">
        <v>186.60999999999999</v>
      </c>
      <c r="H79" s="109">
        <v>182.58999999999997</v>
      </c>
      <c r="I79" s="109">
        <v>169.88</v>
      </c>
      <c r="J79" s="109">
        <v>157.67999999999998</v>
      </c>
      <c r="K79" s="109">
        <v>150.40999999999997</v>
      </c>
      <c r="L79" s="109">
        <v>146.47999999999996</v>
      </c>
      <c r="M79" s="109"/>
      <c r="N79" s="109">
        <v>131.69</v>
      </c>
      <c r="O79" s="109">
        <v>116.76999999999998</v>
      </c>
      <c r="P79" s="109">
        <v>114.35999999999999</v>
      </c>
      <c r="Q79" s="109">
        <v>91.429999999999978</v>
      </c>
      <c r="R79" s="109">
        <v>100.67999999999998</v>
      </c>
      <c r="S79" s="109"/>
      <c r="T79" s="109">
        <v>123.27999999999997</v>
      </c>
      <c r="U79" s="92">
        <v>156.36999999999998</v>
      </c>
      <c r="V79" s="92">
        <v>192.09999999999997</v>
      </c>
      <c r="W79" s="92">
        <v>216.65999999999997</v>
      </c>
      <c r="X79" s="92">
        <v>250.11999999999998</v>
      </c>
      <c r="Y79" s="92">
        <v>259.44999999999993</v>
      </c>
      <c r="Z79" s="92">
        <v>268.64</v>
      </c>
      <c r="AA79" s="101">
        <v>269.48</v>
      </c>
      <c r="AB79" s="117"/>
      <c r="AC79" s="118"/>
      <c r="AD79" s="118"/>
      <c r="AE79" s="118"/>
      <c r="AF79" s="118"/>
      <c r="AG79" s="118"/>
      <c r="AH79" s="92"/>
      <c r="AI79" s="92"/>
      <c r="AJ79" s="101"/>
      <c r="AK79" s="117"/>
      <c r="AL79" s="118"/>
      <c r="AM79" s="118"/>
      <c r="AN79" s="118"/>
      <c r="AO79" s="118"/>
      <c r="AP79" s="118"/>
      <c r="AQ79" s="118"/>
      <c r="AR79" s="118"/>
      <c r="AS79" s="118"/>
      <c r="AT79" s="119"/>
      <c r="AU79" s="117"/>
      <c r="AV79" s="118"/>
      <c r="AW79" s="118"/>
      <c r="AX79" s="118"/>
      <c r="AY79" s="118"/>
      <c r="AZ79" s="118"/>
      <c r="BA79" s="118"/>
      <c r="BB79" s="118"/>
      <c r="BC79" s="101"/>
      <c r="BD79" s="117"/>
      <c r="BE79" s="118"/>
      <c r="BF79" s="118"/>
      <c r="BG79" s="118"/>
      <c r="BH79" s="118"/>
      <c r="BI79" s="119"/>
      <c r="BJ79" s="100">
        <v>91.429999999999978</v>
      </c>
      <c r="BK79" s="92">
        <v>75.259999999999977</v>
      </c>
      <c r="BL79" s="92">
        <v>59.249999999999986</v>
      </c>
      <c r="BM79" s="92">
        <v>44.109999999999985</v>
      </c>
      <c r="BN79" s="92">
        <v>23.189999999999991</v>
      </c>
      <c r="BO79" s="101">
        <v>15.769999999999987</v>
      </c>
      <c r="BP79" s="138"/>
      <c r="BQ79" s="139"/>
      <c r="BR79" s="139"/>
      <c r="BS79" s="139"/>
      <c r="BT79" s="139"/>
      <c r="BU79" s="139"/>
      <c r="BV79" s="139"/>
      <c r="BW79" s="140">
        <v>0</v>
      </c>
      <c r="BX79" s="140">
        <v>0</v>
      </c>
      <c r="BY79" s="140">
        <v>0</v>
      </c>
      <c r="BZ79" s="139"/>
      <c r="CA79" s="139"/>
      <c r="CB79" s="139"/>
      <c r="CC79" s="140"/>
      <c r="CD79" s="141"/>
      <c r="CE79" s="100"/>
      <c r="CF79" s="92"/>
      <c r="CG79" s="92"/>
      <c r="CH79" s="92"/>
      <c r="CI79" s="92"/>
      <c r="CJ79" s="92"/>
      <c r="CK79" s="92"/>
      <c r="CL79" s="92"/>
      <c r="CM79" s="92"/>
      <c r="CN79" s="92"/>
      <c r="CO79" s="92"/>
      <c r="CP79" s="92"/>
      <c r="CQ79" s="92"/>
      <c r="CR79" s="92"/>
      <c r="CS79" s="92"/>
      <c r="CT79" s="92"/>
      <c r="CU79" s="92"/>
      <c r="CV79" s="92"/>
      <c r="CW79" s="92"/>
      <c r="CX79" s="92"/>
      <c r="CY79" s="92"/>
      <c r="CZ79" s="92"/>
      <c r="DA79" s="92"/>
      <c r="DB79" s="92"/>
      <c r="DC79" s="92"/>
      <c r="DD79" s="92"/>
      <c r="DE79" s="92"/>
      <c r="DF79" s="92"/>
      <c r="DG79" s="92"/>
      <c r="DH79" s="92"/>
      <c r="DI79" s="92"/>
      <c r="DJ79" s="92"/>
      <c r="DK79" s="92"/>
      <c r="DL79" s="92"/>
      <c r="DM79" s="92"/>
      <c r="DN79" s="92"/>
      <c r="DO79" s="92"/>
      <c r="DP79" s="92"/>
      <c r="DQ79" s="92"/>
      <c r="DR79" s="92"/>
      <c r="DS79" s="92"/>
      <c r="DT79" s="92"/>
      <c r="DU79" s="92"/>
      <c r="DV79" s="92"/>
      <c r="DW79" s="92"/>
      <c r="DX79" s="92"/>
      <c r="DY79" s="92"/>
      <c r="DZ79" s="92"/>
      <c r="EA79" s="92"/>
      <c r="EB79" s="92"/>
      <c r="EC79" s="92"/>
      <c r="ED79" s="92"/>
      <c r="EE79" s="101"/>
      <c r="EF79" s="100"/>
      <c r="EG79" s="92"/>
      <c r="EH79" s="92"/>
      <c r="EI79" s="92"/>
      <c r="EJ79" s="92"/>
      <c r="EK79" s="92"/>
      <c r="EL79" s="92"/>
      <c r="EM79" s="92"/>
      <c r="EN79" s="92"/>
      <c r="EO79" s="92"/>
      <c r="EP79" s="92"/>
      <c r="EQ79" s="92"/>
      <c r="ER79" s="92"/>
      <c r="ES79" s="92"/>
      <c r="ET79" s="92"/>
      <c r="EU79" s="92"/>
      <c r="EV79" s="92"/>
      <c r="EW79" s="92"/>
      <c r="EX79" s="92"/>
      <c r="EY79" s="92"/>
      <c r="EZ79" s="92"/>
      <c r="FA79" s="92"/>
      <c r="FB79" s="92"/>
      <c r="FC79" s="92"/>
      <c r="FD79" s="92"/>
      <c r="FE79" s="101"/>
    </row>
    <row r="80" spans="1:188" s="21" customFormat="1" ht="15" customHeight="1" x14ac:dyDescent="0.25">
      <c r="A80" s="188" t="s">
        <v>18379</v>
      </c>
      <c r="B80" s="110"/>
      <c r="C80" s="109"/>
      <c r="D80" s="109"/>
      <c r="E80" s="109"/>
      <c r="F80" s="109"/>
      <c r="G80" s="109"/>
      <c r="H80" s="109"/>
      <c r="I80" s="109"/>
      <c r="J80" s="109"/>
      <c r="K80" s="109"/>
      <c r="L80" s="109"/>
      <c r="M80" s="109"/>
      <c r="N80" s="109"/>
      <c r="O80" s="109"/>
      <c r="P80" s="109"/>
      <c r="Q80" s="109"/>
      <c r="R80" s="109"/>
      <c r="S80" s="109"/>
      <c r="T80" s="109"/>
      <c r="U80" s="92"/>
      <c r="V80" s="92"/>
      <c r="W80" s="92"/>
      <c r="X80" s="92"/>
      <c r="Y80" s="92"/>
      <c r="Z80" s="92"/>
      <c r="AA80" s="101"/>
      <c r="AB80" s="117"/>
      <c r="AC80" s="118"/>
      <c r="AD80" s="118"/>
      <c r="AE80" s="118"/>
      <c r="AF80" s="118"/>
      <c r="AG80" s="118"/>
      <c r="AH80" s="92"/>
      <c r="AI80" s="92"/>
      <c r="AJ80" s="101"/>
      <c r="AK80" s="117"/>
      <c r="AL80" s="118"/>
      <c r="AM80" s="118"/>
      <c r="AN80" s="118"/>
      <c r="AO80" s="118"/>
      <c r="AP80" s="118"/>
      <c r="AQ80" s="118"/>
      <c r="AR80" s="118"/>
      <c r="AS80" s="118"/>
      <c r="AT80" s="201">
        <v>97.77</v>
      </c>
      <c r="AU80" s="117"/>
      <c r="AV80" s="118"/>
      <c r="AW80" s="118"/>
      <c r="AX80" s="118"/>
      <c r="AY80" s="118"/>
      <c r="AZ80" s="118"/>
      <c r="BA80" s="118"/>
      <c r="BB80" s="118"/>
      <c r="BC80" s="101"/>
      <c r="BD80" s="117"/>
      <c r="BE80" s="118"/>
      <c r="BF80" s="118"/>
      <c r="BG80" s="118"/>
      <c r="BH80" s="118"/>
      <c r="BI80" s="119"/>
      <c r="BJ80" s="117"/>
      <c r="BK80" s="118"/>
      <c r="BL80" s="118"/>
      <c r="BM80" s="118"/>
      <c r="BN80" s="118"/>
      <c r="BO80" s="119"/>
      <c r="BP80" s="142"/>
      <c r="BQ80" s="140"/>
      <c r="BR80" s="140"/>
      <c r="BS80" s="140"/>
      <c r="BT80" s="140"/>
      <c r="BU80" s="140"/>
      <c r="BV80" s="140"/>
      <c r="BW80" s="140"/>
      <c r="BX80" s="140"/>
      <c r="BY80" s="139"/>
      <c r="BZ80" s="140"/>
      <c r="CA80" s="140"/>
      <c r="CB80" s="140"/>
      <c r="CC80" s="140"/>
      <c r="CD80" s="141"/>
      <c r="CE80" s="100"/>
      <c r="CF80" s="92"/>
      <c r="CG80" s="92"/>
      <c r="CH80" s="92"/>
      <c r="CI80" s="92"/>
      <c r="CJ80" s="92"/>
      <c r="CK80" s="92"/>
      <c r="CL80" s="92"/>
      <c r="CM80" s="92"/>
      <c r="CN80" s="92"/>
      <c r="CO80" s="92"/>
      <c r="CP80" s="92"/>
      <c r="CQ80" s="92"/>
      <c r="CR80" s="92"/>
      <c r="CS80" s="92"/>
      <c r="CT80" s="92"/>
      <c r="CU80" s="92"/>
      <c r="CV80" s="92"/>
      <c r="CW80" s="92"/>
      <c r="CX80" s="92"/>
      <c r="CY80" s="92"/>
      <c r="CZ80" s="92"/>
      <c r="DA80" s="92"/>
      <c r="DB80" s="92"/>
      <c r="DC80" s="92"/>
      <c r="DD80" s="92"/>
      <c r="DE80" s="92"/>
      <c r="DF80" s="92"/>
      <c r="DG80" s="92"/>
      <c r="DH80" s="92"/>
      <c r="DI80" s="92"/>
      <c r="DJ80" s="92"/>
      <c r="DK80" s="92"/>
      <c r="DL80" s="92"/>
      <c r="DM80" s="92"/>
      <c r="DN80" s="92"/>
      <c r="DO80" s="92"/>
      <c r="DP80" s="92"/>
      <c r="DQ80" s="92"/>
      <c r="DR80" s="92"/>
      <c r="DS80" s="92"/>
      <c r="DT80" s="92"/>
      <c r="DU80" s="92"/>
      <c r="DV80" s="92"/>
      <c r="DW80" s="92"/>
      <c r="DX80" s="92"/>
      <c r="DY80" s="92"/>
      <c r="DZ80" s="92"/>
      <c r="EA80" s="92"/>
      <c r="EB80" s="92"/>
      <c r="EC80" s="92"/>
      <c r="ED80" s="92"/>
      <c r="EE80" s="101"/>
      <c r="EF80" s="100"/>
      <c r="EG80" s="92"/>
      <c r="EH80" s="92"/>
      <c r="EI80" s="92"/>
      <c r="EJ80" s="92"/>
      <c r="EK80" s="92"/>
      <c r="EL80" s="92"/>
      <c r="EM80" s="92"/>
      <c r="EN80" s="92"/>
      <c r="EO80" s="92"/>
      <c r="EP80" s="92"/>
      <c r="EQ80" s="92"/>
      <c r="ER80" s="92"/>
      <c r="ES80" s="92"/>
      <c r="ET80" s="92"/>
      <c r="EU80" s="92"/>
      <c r="EV80" s="92"/>
      <c r="EW80" s="92"/>
      <c r="EX80" s="92"/>
      <c r="EY80" s="92"/>
      <c r="EZ80" s="92"/>
      <c r="FA80" s="92"/>
      <c r="FB80" s="92"/>
      <c r="FC80" s="92"/>
      <c r="FD80" s="92"/>
      <c r="FE80" s="101"/>
    </row>
    <row r="81" spans="1:161" s="21" customFormat="1" ht="15" customHeight="1" x14ac:dyDescent="0.25">
      <c r="A81" s="188" t="s">
        <v>18380</v>
      </c>
      <c r="B81" s="110">
        <v>247.43</v>
      </c>
      <c r="C81" s="109">
        <v>246.37</v>
      </c>
      <c r="D81" s="109">
        <v>244.62</v>
      </c>
      <c r="E81" s="109"/>
      <c r="F81" s="109"/>
      <c r="G81" s="109">
        <v>235.36</v>
      </c>
      <c r="H81" s="109">
        <v>231.33999999999997</v>
      </c>
      <c r="I81" s="109">
        <v>218.63</v>
      </c>
      <c r="J81" s="109">
        <v>206.43</v>
      </c>
      <c r="K81" s="109">
        <v>199.15999999999997</v>
      </c>
      <c r="L81" s="109">
        <v>195.23</v>
      </c>
      <c r="M81" s="109"/>
      <c r="N81" s="109">
        <v>180.44</v>
      </c>
      <c r="O81" s="109">
        <v>165.51999999999998</v>
      </c>
      <c r="P81" s="109">
        <v>163.11000000000001</v>
      </c>
      <c r="Q81" s="109">
        <v>140.18</v>
      </c>
      <c r="R81" s="109">
        <v>130.93</v>
      </c>
      <c r="S81" s="109"/>
      <c r="T81" s="109">
        <v>108.33</v>
      </c>
      <c r="U81" s="92">
        <v>75.239999999999995</v>
      </c>
      <c r="V81" s="92">
        <v>110.96999999999998</v>
      </c>
      <c r="W81" s="92">
        <v>135.52999999999997</v>
      </c>
      <c r="X81" s="92">
        <v>168.99</v>
      </c>
      <c r="Y81" s="92">
        <v>178.32</v>
      </c>
      <c r="Z81" s="92">
        <v>187.51</v>
      </c>
      <c r="AA81" s="101">
        <v>188.35000000000002</v>
      </c>
      <c r="AB81" s="117"/>
      <c r="AC81" s="118"/>
      <c r="AD81" s="118"/>
      <c r="AE81" s="118"/>
      <c r="AF81" s="118"/>
      <c r="AG81" s="118"/>
      <c r="AH81" s="92"/>
      <c r="AI81" s="92"/>
      <c r="AJ81" s="101"/>
      <c r="AK81" s="117"/>
      <c r="AL81" s="118"/>
      <c r="AM81" s="118"/>
      <c r="AN81" s="118"/>
      <c r="AO81" s="118"/>
      <c r="AP81" s="118"/>
      <c r="AQ81" s="118"/>
      <c r="AR81" s="118"/>
      <c r="AS81" s="118"/>
      <c r="AT81" s="201">
        <v>79.260000000000005</v>
      </c>
      <c r="AU81" s="117"/>
      <c r="AV81" s="118"/>
      <c r="AW81" s="118"/>
      <c r="AX81" s="118"/>
      <c r="AY81" s="118"/>
      <c r="AZ81" s="118"/>
      <c r="BA81" s="118"/>
      <c r="BB81" s="118"/>
      <c r="BC81" s="101"/>
      <c r="BD81" s="117"/>
      <c r="BE81" s="118"/>
      <c r="BF81" s="118"/>
      <c r="BG81" s="118"/>
      <c r="BH81" s="118"/>
      <c r="BI81" s="119"/>
      <c r="BJ81" s="117"/>
      <c r="BK81" s="118"/>
      <c r="BL81" s="118"/>
      <c r="BM81" s="118"/>
      <c r="BN81" s="118"/>
      <c r="BO81" s="119"/>
      <c r="BP81" s="142">
        <v>170.13</v>
      </c>
      <c r="BQ81" s="140">
        <v>147.29</v>
      </c>
      <c r="BR81" s="140">
        <v>125.03</v>
      </c>
      <c r="BS81" s="140">
        <v>108.16999999999999</v>
      </c>
      <c r="BT81" s="140">
        <v>80.86999999999999</v>
      </c>
      <c r="BU81" s="140">
        <v>58.289999999999992</v>
      </c>
      <c r="BV81" s="140">
        <v>46.539999999999992</v>
      </c>
      <c r="BW81" s="140">
        <v>39.650000000000006</v>
      </c>
      <c r="BX81" s="140">
        <v>39.65</v>
      </c>
      <c r="BY81" s="139"/>
      <c r="BZ81" s="140"/>
      <c r="CA81" s="140">
        <v>0</v>
      </c>
      <c r="CB81" s="140">
        <v>28.450000000000017</v>
      </c>
      <c r="CC81" s="140"/>
      <c r="CD81" s="141"/>
      <c r="CE81" s="100"/>
      <c r="CF81" s="92"/>
      <c r="CG81" s="92"/>
      <c r="CH81" s="92"/>
      <c r="CI81" s="92"/>
      <c r="CJ81" s="92"/>
      <c r="CK81" s="92"/>
      <c r="CL81" s="92"/>
      <c r="CM81" s="92"/>
      <c r="CN81" s="92"/>
      <c r="CO81" s="92"/>
      <c r="CP81" s="92"/>
      <c r="CQ81" s="92"/>
      <c r="CR81" s="92"/>
      <c r="CS81" s="92"/>
      <c r="CT81" s="92"/>
      <c r="CU81" s="92"/>
      <c r="CV81" s="92"/>
      <c r="CW81" s="92"/>
      <c r="CX81" s="92"/>
      <c r="CY81" s="92"/>
      <c r="CZ81" s="92"/>
      <c r="DA81" s="92"/>
      <c r="DB81" s="92"/>
      <c r="DC81" s="92"/>
      <c r="DD81" s="92"/>
      <c r="DE81" s="92"/>
      <c r="DF81" s="92"/>
      <c r="DG81" s="92"/>
      <c r="DH81" s="92"/>
      <c r="DI81" s="92"/>
      <c r="DJ81" s="92"/>
      <c r="DK81" s="92"/>
      <c r="DL81" s="92"/>
      <c r="DM81" s="92"/>
      <c r="DN81" s="92"/>
      <c r="DO81" s="92"/>
      <c r="DP81" s="92"/>
      <c r="DQ81" s="92"/>
      <c r="DR81" s="92"/>
      <c r="DS81" s="92"/>
      <c r="DT81" s="92"/>
      <c r="DU81" s="92"/>
      <c r="DV81" s="92"/>
      <c r="DW81" s="92"/>
      <c r="DX81" s="92"/>
      <c r="DY81" s="92"/>
      <c r="DZ81" s="92"/>
      <c r="EA81" s="92"/>
      <c r="EB81" s="92"/>
      <c r="EC81" s="92"/>
      <c r="ED81" s="92"/>
      <c r="EE81" s="101"/>
      <c r="EF81" s="100"/>
      <c r="EG81" s="92"/>
      <c r="EH81" s="92"/>
      <c r="EI81" s="92"/>
      <c r="EJ81" s="92"/>
      <c r="EK81" s="92"/>
      <c r="EL81" s="92"/>
      <c r="EM81" s="92"/>
      <c r="EN81" s="92"/>
      <c r="EO81" s="92"/>
      <c r="EP81" s="92"/>
      <c r="EQ81" s="92"/>
      <c r="ER81" s="92"/>
      <c r="ES81" s="92"/>
      <c r="ET81" s="92"/>
      <c r="EU81" s="92"/>
      <c r="EV81" s="92"/>
      <c r="EW81" s="92"/>
      <c r="EX81" s="92"/>
      <c r="EY81" s="92"/>
      <c r="EZ81" s="92"/>
      <c r="FA81" s="92"/>
      <c r="FB81" s="92"/>
      <c r="FC81" s="92"/>
      <c r="FD81" s="92"/>
      <c r="FE81" s="101"/>
    </row>
    <row r="82" spans="1:161" s="21" customFormat="1" ht="15" customHeight="1" x14ac:dyDescent="0.25">
      <c r="A82" s="188" t="s">
        <v>18381</v>
      </c>
      <c r="B82" s="110">
        <v>275.88</v>
      </c>
      <c r="C82" s="109">
        <v>274.82</v>
      </c>
      <c r="D82" s="109">
        <v>273.07</v>
      </c>
      <c r="E82" s="109"/>
      <c r="F82" s="109"/>
      <c r="G82" s="109">
        <v>263.81</v>
      </c>
      <c r="H82" s="109">
        <v>259.78999999999996</v>
      </c>
      <c r="I82" s="109">
        <v>247.07999999999998</v>
      </c>
      <c r="J82" s="109">
        <v>234.88</v>
      </c>
      <c r="K82" s="109">
        <v>227.60999999999999</v>
      </c>
      <c r="L82" s="109">
        <v>223.68</v>
      </c>
      <c r="M82" s="109"/>
      <c r="N82" s="109">
        <v>208.89</v>
      </c>
      <c r="O82" s="109">
        <v>193.97</v>
      </c>
      <c r="P82" s="109">
        <v>191.56</v>
      </c>
      <c r="Q82" s="109">
        <v>168.63</v>
      </c>
      <c r="R82" s="109">
        <v>159.38</v>
      </c>
      <c r="S82" s="109"/>
      <c r="T82" s="109">
        <v>136.78</v>
      </c>
      <c r="U82" s="92">
        <v>103.69</v>
      </c>
      <c r="V82" s="92">
        <v>139.41999999999999</v>
      </c>
      <c r="W82" s="92">
        <v>163.98</v>
      </c>
      <c r="X82" s="92">
        <v>197.44</v>
      </c>
      <c r="Y82" s="92">
        <v>206.76999999999998</v>
      </c>
      <c r="Z82" s="92">
        <v>215.95999999999998</v>
      </c>
      <c r="AA82" s="101">
        <v>216.8</v>
      </c>
      <c r="AB82" s="117"/>
      <c r="AC82" s="118"/>
      <c r="AD82" s="118"/>
      <c r="AE82" s="118"/>
      <c r="AF82" s="118"/>
      <c r="AG82" s="118"/>
      <c r="AH82" s="92"/>
      <c r="AI82" s="92"/>
      <c r="AJ82" s="101"/>
      <c r="AK82" s="117"/>
      <c r="AL82" s="118"/>
      <c r="AM82" s="118"/>
      <c r="AN82" s="118"/>
      <c r="AO82" s="118"/>
      <c r="AP82" s="118"/>
      <c r="AQ82" s="118"/>
      <c r="AR82" s="118"/>
      <c r="AS82" s="118"/>
      <c r="AT82" s="119"/>
      <c r="AU82" s="117"/>
      <c r="AV82" s="118"/>
      <c r="AW82" s="118"/>
      <c r="AX82" s="118"/>
      <c r="AY82" s="118"/>
      <c r="AZ82" s="118"/>
      <c r="BA82" s="118"/>
      <c r="BB82" s="118"/>
      <c r="BC82" s="101"/>
      <c r="BD82" s="117"/>
      <c r="BE82" s="118"/>
      <c r="BF82" s="118"/>
      <c r="BG82" s="118"/>
      <c r="BH82" s="118"/>
      <c r="BI82" s="119"/>
      <c r="BJ82" s="117"/>
      <c r="BK82" s="118"/>
      <c r="BL82" s="118"/>
      <c r="BM82" s="118"/>
      <c r="BN82" s="118"/>
      <c r="BO82" s="119"/>
      <c r="BP82" s="142">
        <v>198.58</v>
      </c>
      <c r="BQ82" s="140">
        <v>175.74</v>
      </c>
      <c r="BR82" s="140">
        <v>153.48000000000002</v>
      </c>
      <c r="BS82" s="140">
        <v>136.62</v>
      </c>
      <c r="BT82" s="140">
        <v>109.32000000000001</v>
      </c>
      <c r="BU82" s="140">
        <v>86.740000000000009</v>
      </c>
      <c r="BV82" s="140">
        <v>74.990000000000009</v>
      </c>
      <c r="BW82" s="140">
        <v>68.100000000000023</v>
      </c>
      <c r="BX82" s="140">
        <v>68.099999999999994</v>
      </c>
      <c r="BY82" s="139"/>
      <c r="BZ82" s="140"/>
      <c r="CA82" s="140">
        <v>28.450000000000017</v>
      </c>
      <c r="CB82" s="140">
        <v>0</v>
      </c>
      <c r="CC82" s="140"/>
      <c r="CD82" s="141"/>
      <c r="CE82" s="100"/>
      <c r="CF82" s="92"/>
      <c r="CG82" s="92"/>
      <c r="CH82" s="92"/>
      <c r="CI82" s="92"/>
      <c r="CJ82" s="92"/>
      <c r="CK82" s="92"/>
      <c r="CL82" s="92"/>
      <c r="CM82" s="92"/>
      <c r="CN82" s="92"/>
      <c r="CO82" s="92"/>
      <c r="CP82" s="92"/>
      <c r="CQ82" s="92"/>
      <c r="CR82" s="92"/>
      <c r="CS82" s="92"/>
      <c r="CT82" s="92"/>
      <c r="CU82" s="92"/>
      <c r="CV82" s="92"/>
      <c r="CW82" s="92"/>
      <c r="CX82" s="92"/>
      <c r="CY82" s="92"/>
      <c r="CZ82" s="92"/>
      <c r="DA82" s="92"/>
      <c r="DB82" s="92"/>
      <c r="DC82" s="92"/>
      <c r="DD82" s="92"/>
      <c r="DE82" s="92"/>
      <c r="DF82" s="92"/>
      <c r="DG82" s="92"/>
      <c r="DH82" s="92"/>
      <c r="DI82" s="92"/>
      <c r="DJ82" s="92"/>
      <c r="DK82" s="92"/>
      <c r="DL82" s="92"/>
      <c r="DM82" s="92"/>
      <c r="DN82" s="92"/>
      <c r="DO82" s="92"/>
      <c r="DP82" s="92"/>
      <c r="DQ82" s="92"/>
      <c r="DR82" s="92"/>
      <c r="DS82" s="92"/>
      <c r="DT82" s="92"/>
      <c r="DU82" s="92"/>
      <c r="DV82" s="92"/>
      <c r="DW82" s="92"/>
      <c r="DX82" s="92"/>
      <c r="DY82" s="92"/>
      <c r="DZ82" s="92"/>
      <c r="EA82" s="92"/>
      <c r="EB82" s="92"/>
      <c r="EC82" s="92"/>
      <c r="ED82" s="92"/>
      <c r="EE82" s="101"/>
      <c r="EF82" s="100"/>
      <c r="EG82" s="92"/>
      <c r="EH82" s="92"/>
      <c r="EI82" s="92"/>
      <c r="EJ82" s="92"/>
      <c r="EK82" s="92"/>
      <c r="EL82" s="92"/>
      <c r="EM82" s="92"/>
      <c r="EN82" s="92"/>
      <c r="EO82" s="92"/>
      <c r="EP82" s="92"/>
      <c r="EQ82" s="92"/>
      <c r="ER82" s="92"/>
      <c r="ES82" s="92"/>
      <c r="ET82" s="92"/>
      <c r="EU82" s="92"/>
      <c r="EV82" s="92"/>
      <c r="EW82" s="92"/>
      <c r="EX82" s="92"/>
      <c r="EY82" s="92"/>
      <c r="EZ82" s="92"/>
      <c r="FA82" s="92"/>
      <c r="FB82" s="92"/>
      <c r="FC82" s="92"/>
      <c r="FD82" s="92"/>
      <c r="FE82" s="101"/>
    </row>
    <row r="83" spans="1:161" s="21" customFormat="1" ht="15" customHeight="1" x14ac:dyDescent="0.25">
      <c r="A83" s="188" t="s">
        <v>18382</v>
      </c>
      <c r="B83" s="110"/>
      <c r="C83" s="109"/>
      <c r="D83" s="109"/>
      <c r="E83" s="109"/>
      <c r="F83" s="109"/>
      <c r="G83" s="109"/>
      <c r="H83" s="109"/>
      <c r="I83" s="109"/>
      <c r="J83" s="109"/>
      <c r="K83" s="109"/>
      <c r="L83" s="109"/>
      <c r="M83" s="109"/>
      <c r="N83" s="109"/>
      <c r="O83" s="109"/>
      <c r="P83" s="109"/>
      <c r="Q83" s="109"/>
      <c r="R83" s="109"/>
      <c r="S83" s="109"/>
      <c r="T83" s="109"/>
      <c r="U83" s="92"/>
      <c r="V83" s="92"/>
      <c r="W83" s="92"/>
      <c r="X83" s="92"/>
      <c r="Y83" s="92"/>
      <c r="Z83" s="92"/>
      <c r="AA83" s="101"/>
      <c r="AB83" s="100"/>
      <c r="AC83" s="92"/>
      <c r="AD83" s="92"/>
      <c r="AE83" s="92"/>
      <c r="AF83" s="92"/>
      <c r="AG83" s="92"/>
      <c r="AH83" s="92"/>
      <c r="AI83" s="92"/>
      <c r="AJ83" s="101"/>
      <c r="AK83" s="100"/>
      <c r="AL83" s="92"/>
      <c r="AM83" s="92"/>
      <c r="AN83" s="92"/>
      <c r="AO83" s="92"/>
      <c r="AP83" s="92"/>
      <c r="AQ83" s="92"/>
      <c r="AR83" s="92"/>
      <c r="AS83" s="92"/>
      <c r="AT83" s="101"/>
      <c r="AU83" s="100"/>
      <c r="AV83" s="92"/>
      <c r="AW83" s="92"/>
      <c r="AX83" s="92"/>
      <c r="AY83" s="92"/>
      <c r="AZ83" s="92"/>
      <c r="BA83" s="92"/>
      <c r="BB83" s="92"/>
      <c r="BC83" s="101"/>
      <c r="BD83" s="100"/>
      <c r="BE83" s="92"/>
      <c r="BF83" s="92"/>
      <c r="BG83" s="92"/>
      <c r="BH83" s="92"/>
      <c r="BI83" s="101"/>
      <c r="BJ83" s="117"/>
      <c r="BK83" s="118"/>
      <c r="BL83" s="118"/>
      <c r="BM83" s="118"/>
      <c r="BN83" s="118"/>
      <c r="BO83" s="119"/>
      <c r="BP83" s="142"/>
      <c r="BQ83" s="140"/>
      <c r="BR83" s="140"/>
      <c r="BS83" s="140"/>
      <c r="BT83" s="140"/>
      <c r="BU83" s="140"/>
      <c r="BV83" s="140"/>
      <c r="BW83" s="140"/>
      <c r="BX83" s="140"/>
      <c r="BY83" s="140"/>
      <c r="BZ83" s="140"/>
      <c r="CA83" s="140"/>
      <c r="CB83" s="140"/>
      <c r="CC83" s="140"/>
      <c r="CD83" s="141"/>
      <c r="CE83" s="100"/>
      <c r="CF83" s="92"/>
      <c r="CG83" s="92"/>
      <c r="CH83" s="92"/>
      <c r="CI83" s="92"/>
      <c r="CJ83" s="92"/>
      <c r="CK83" s="92"/>
      <c r="CL83" s="92"/>
      <c r="CM83" s="92"/>
      <c r="CN83" s="92"/>
      <c r="CO83" s="92"/>
      <c r="CP83" s="92"/>
      <c r="CQ83" s="92"/>
      <c r="CR83" s="92"/>
      <c r="CS83" s="92"/>
      <c r="CT83" s="92"/>
      <c r="CU83" s="92"/>
      <c r="CV83" s="92"/>
      <c r="CW83" s="92"/>
      <c r="CX83" s="92"/>
      <c r="CY83" s="92"/>
      <c r="CZ83" s="92"/>
      <c r="DA83" s="92"/>
      <c r="DB83" s="92"/>
      <c r="DC83" s="92"/>
      <c r="DD83" s="92"/>
      <c r="DE83" s="92"/>
      <c r="DF83" s="92"/>
      <c r="DG83" s="92"/>
      <c r="DH83" s="92"/>
      <c r="DI83" s="92"/>
      <c r="DJ83" s="92"/>
      <c r="DK83" s="92"/>
      <c r="DL83" s="92"/>
      <c r="DM83" s="92"/>
      <c r="DN83" s="92"/>
      <c r="DO83" s="92"/>
      <c r="DP83" s="92"/>
      <c r="DQ83" s="92"/>
      <c r="DR83" s="92"/>
      <c r="DS83" s="92"/>
      <c r="DT83" s="92"/>
      <c r="DU83" s="92"/>
      <c r="DV83" s="92"/>
      <c r="DW83" s="92"/>
      <c r="DX83" s="92"/>
      <c r="DY83" s="92"/>
      <c r="DZ83" s="92"/>
      <c r="EA83" s="92"/>
      <c r="EB83" s="92"/>
      <c r="EC83" s="92"/>
      <c r="ED83" s="92"/>
      <c r="EE83" s="101"/>
      <c r="EF83" s="100"/>
      <c r="EG83" s="92"/>
      <c r="EH83" s="92"/>
      <c r="EI83" s="92"/>
      <c r="EJ83" s="92"/>
      <c r="EK83" s="92"/>
      <c r="EL83" s="92"/>
      <c r="EM83" s="92"/>
      <c r="EN83" s="92"/>
      <c r="EO83" s="92"/>
      <c r="EP83" s="92"/>
      <c r="EQ83" s="92"/>
      <c r="ER83" s="92"/>
      <c r="ES83" s="92"/>
      <c r="ET83" s="92"/>
      <c r="EU83" s="92"/>
      <c r="EV83" s="92"/>
      <c r="EW83" s="92"/>
      <c r="EX83" s="92"/>
      <c r="EY83" s="92"/>
      <c r="EZ83" s="92"/>
      <c r="FA83" s="92"/>
      <c r="FB83" s="92"/>
      <c r="FC83" s="92"/>
      <c r="FD83" s="92"/>
      <c r="FE83" s="101"/>
    </row>
    <row r="84" spans="1:161" s="21" customFormat="1" ht="15" customHeight="1" thickBot="1" x14ac:dyDescent="0.3">
      <c r="A84" s="192" t="s">
        <v>18383</v>
      </c>
      <c r="B84" s="111"/>
      <c r="C84" s="112"/>
      <c r="D84" s="112"/>
      <c r="E84" s="112"/>
      <c r="F84" s="112"/>
      <c r="G84" s="112"/>
      <c r="H84" s="112"/>
      <c r="I84" s="112"/>
      <c r="J84" s="112"/>
      <c r="K84" s="112"/>
      <c r="L84" s="112"/>
      <c r="M84" s="112"/>
      <c r="N84" s="112"/>
      <c r="O84" s="112"/>
      <c r="P84" s="112"/>
      <c r="Q84" s="112"/>
      <c r="R84" s="112"/>
      <c r="S84" s="112"/>
      <c r="T84" s="112"/>
      <c r="U84" s="103"/>
      <c r="V84" s="103"/>
      <c r="W84" s="103"/>
      <c r="X84" s="103"/>
      <c r="Y84" s="103"/>
      <c r="Z84" s="103"/>
      <c r="AA84" s="104"/>
      <c r="AB84" s="102"/>
      <c r="AC84" s="103"/>
      <c r="AD84" s="103"/>
      <c r="AE84" s="103"/>
      <c r="AF84" s="103"/>
      <c r="AG84" s="103"/>
      <c r="AH84" s="103"/>
      <c r="AI84" s="103"/>
      <c r="AJ84" s="104"/>
      <c r="AK84" s="102"/>
      <c r="AL84" s="103"/>
      <c r="AM84" s="103"/>
      <c r="AN84" s="103"/>
      <c r="AO84" s="103"/>
      <c r="AP84" s="103"/>
      <c r="AQ84" s="103"/>
      <c r="AR84" s="103"/>
      <c r="AS84" s="103"/>
      <c r="AT84" s="104"/>
      <c r="AU84" s="102"/>
      <c r="AV84" s="103"/>
      <c r="AW84" s="103"/>
      <c r="AX84" s="103"/>
      <c r="AY84" s="103"/>
      <c r="AZ84" s="103"/>
      <c r="BA84" s="103"/>
      <c r="BB84" s="103"/>
      <c r="BC84" s="104"/>
      <c r="BD84" s="102"/>
      <c r="BE84" s="103"/>
      <c r="BF84" s="103"/>
      <c r="BG84" s="103"/>
      <c r="BH84" s="103"/>
      <c r="BI84" s="104"/>
      <c r="BJ84" s="123"/>
      <c r="BK84" s="124"/>
      <c r="BL84" s="124"/>
      <c r="BM84" s="124"/>
      <c r="BN84" s="124"/>
      <c r="BO84" s="125"/>
      <c r="BP84" s="144"/>
      <c r="BQ84" s="145"/>
      <c r="BR84" s="145"/>
      <c r="BS84" s="145"/>
      <c r="BT84" s="145"/>
      <c r="BU84" s="145"/>
      <c r="BV84" s="145"/>
      <c r="BW84" s="145"/>
      <c r="BX84" s="145"/>
      <c r="BY84" s="145"/>
      <c r="BZ84" s="145"/>
      <c r="CA84" s="145"/>
      <c r="CB84" s="145"/>
      <c r="CC84" s="145"/>
      <c r="CD84" s="146"/>
      <c r="CE84" s="102"/>
      <c r="CF84" s="103"/>
      <c r="CG84" s="103"/>
      <c r="CH84" s="103"/>
      <c r="CI84" s="103"/>
      <c r="CJ84" s="103"/>
      <c r="CK84" s="103"/>
      <c r="CL84" s="103"/>
      <c r="CM84" s="103"/>
      <c r="CN84" s="103"/>
      <c r="CO84" s="103"/>
      <c r="CP84" s="103"/>
      <c r="CQ84" s="103"/>
      <c r="CR84" s="103"/>
      <c r="CS84" s="103"/>
      <c r="CT84" s="103"/>
      <c r="CU84" s="103"/>
      <c r="CV84" s="103"/>
      <c r="CW84" s="103"/>
      <c r="CX84" s="103"/>
      <c r="CY84" s="103"/>
      <c r="CZ84" s="103"/>
      <c r="DA84" s="103"/>
      <c r="DB84" s="103"/>
      <c r="DC84" s="103"/>
      <c r="DD84" s="103"/>
      <c r="DE84" s="103"/>
      <c r="DF84" s="103"/>
      <c r="DG84" s="103"/>
      <c r="DH84" s="103"/>
      <c r="DI84" s="103"/>
      <c r="DJ84" s="103"/>
      <c r="DK84" s="103"/>
      <c r="DL84" s="103"/>
      <c r="DM84" s="103"/>
      <c r="DN84" s="103"/>
      <c r="DO84" s="103"/>
      <c r="DP84" s="103"/>
      <c r="DQ84" s="103"/>
      <c r="DR84" s="103"/>
      <c r="DS84" s="103"/>
      <c r="DT84" s="103"/>
      <c r="DU84" s="103"/>
      <c r="DV84" s="103"/>
      <c r="DW84" s="103"/>
      <c r="DX84" s="103"/>
      <c r="DY84" s="103"/>
      <c r="DZ84" s="103"/>
      <c r="EA84" s="103"/>
      <c r="EB84" s="103"/>
      <c r="EC84" s="103"/>
      <c r="ED84" s="103"/>
      <c r="EE84" s="104"/>
      <c r="EF84" s="102"/>
      <c r="EG84" s="103"/>
      <c r="EH84" s="103"/>
      <c r="EI84" s="103"/>
      <c r="EJ84" s="103"/>
      <c r="EK84" s="103"/>
      <c r="EL84" s="103"/>
      <c r="EM84" s="103"/>
      <c r="EN84" s="103"/>
      <c r="EO84" s="103"/>
      <c r="EP84" s="103"/>
      <c r="EQ84" s="103"/>
      <c r="ER84" s="103"/>
      <c r="ES84" s="103"/>
      <c r="ET84" s="103"/>
      <c r="EU84" s="103"/>
      <c r="EV84" s="103"/>
      <c r="EW84" s="103"/>
      <c r="EX84" s="103"/>
      <c r="EY84" s="103"/>
      <c r="EZ84" s="103"/>
      <c r="FA84" s="103"/>
      <c r="FB84" s="103"/>
      <c r="FC84" s="103"/>
      <c r="FD84" s="103"/>
      <c r="FE84" s="104"/>
    </row>
    <row r="85" spans="1:161" s="21" customFormat="1" ht="15" customHeight="1" x14ac:dyDescent="0.25">
      <c r="A85" s="193" t="s">
        <v>18384</v>
      </c>
      <c r="B85" s="97"/>
      <c r="C85" s="98"/>
      <c r="D85" s="98"/>
      <c r="E85" s="98"/>
      <c r="F85" s="98"/>
      <c r="G85" s="98"/>
      <c r="H85" s="98"/>
      <c r="I85" s="98"/>
      <c r="J85" s="98"/>
      <c r="K85" s="98"/>
      <c r="L85" s="98"/>
      <c r="M85" s="98"/>
      <c r="N85" s="98"/>
      <c r="O85" s="98"/>
      <c r="P85" s="98"/>
      <c r="Q85" s="98"/>
      <c r="R85" s="98"/>
      <c r="S85" s="98"/>
      <c r="T85" s="98"/>
      <c r="U85" s="98"/>
      <c r="V85" s="98"/>
      <c r="W85" s="98"/>
      <c r="X85" s="98"/>
      <c r="Y85" s="98"/>
      <c r="Z85" s="98"/>
      <c r="AA85" s="99"/>
      <c r="AB85" s="97"/>
      <c r="AC85" s="98"/>
      <c r="AD85" s="98"/>
      <c r="AE85" s="98"/>
      <c r="AF85" s="98"/>
      <c r="AG85" s="98"/>
      <c r="AH85" s="98"/>
      <c r="AI85" s="98"/>
      <c r="AJ85" s="99"/>
      <c r="AK85" s="97"/>
      <c r="AL85" s="98"/>
      <c r="AM85" s="98"/>
      <c r="AN85" s="98"/>
      <c r="AO85" s="98"/>
      <c r="AP85" s="98"/>
      <c r="AQ85" s="98"/>
      <c r="AR85" s="98"/>
      <c r="AS85" s="98"/>
      <c r="AT85" s="99"/>
      <c r="AU85" s="97"/>
      <c r="AV85" s="98"/>
      <c r="AW85" s="98"/>
      <c r="AX85" s="98"/>
      <c r="AY85" s="98"/>
      <c r="AZ85" s="98"/>
      <c r="BA85" s="98"/>
      <c r="BB85" s="98"/>
      <c r="BC85" s="99"/>
      <c r="BD85" s="97"/>
      <c r="BE85" s="98"/>
      <c r="BF85" s="98"/>
      <c r="BG85" s="98"/>
      <c r="BH85" s="98"/>
      <c r="BI85" s="99"/>
      <c r="BJ85" s="114"/>
      <c r="BK85" s="115"/>
      <c r="BL85" s="115"/>
      <c r="BM85" s="115"/>
      <c r="BN85" s="115"/>
      <c r="BO85" s="116"/>
      <c r="BP85" s="183"/>
      <c r="BQ85" s="136"/>
      <c r="BR85" s="136"/>
      <c r="BS85" s="136"/>
      <c r="BT85" s="136"/>
      <c r="BU85" s="136"/>
      <c r="BV85" s="136"/>
      <c r="BW85" s="136"/>
      <c r="BX85" s="136"/>
      <c r="BY85" s="136"/>
      <c r="BZ85" s="136"/>
      <c r="CA85" s="136"/>
      <c r="CB85" s="136"/>
      <c r="CC85" s="136"/>
      <c r="CD85" s="137"/>
      <c r="CE85" s="97"/>
      <c r="CF85" s="98"/>
      <c r="CG85" s="98"/>
      <c r="CH85" s="98"/>
      <c r="CI85" s="98"/>
      <c r="CJ85" s="98"/>
      <c r="CK85" s="98"/>
      <c r="CL85" s="98"/>
      <c r="CM85" s="98"/>
      <c r="CN85" s="98"/>
      <c r="CO85" s="98"/>
      <c r="CP85" s="98"/>
      <c r="CQ85" s="98"/>
      <c r="CR85" s="98"/>
      <c r="CS85" s="98"/>
      <c r="CT85" s="98"/>
      <c r="CU85" s="98"/>
      <c r="CV85" s="98"/>
      <c r="CW85" s="98"/>
      <c r="CX85" s="98"/>
      <c r="CY85" s="98"/>
      <c r="CZ85" s="98"/>
      <c r="DA85" s="98"/>
      <c r="DB85" s="98"/>
      <c r="DC85" s="98"/>
      <c r="DD85" s="98"/>
      <c r="DE85" s="98">
        <v>95.92</v>
      </c>
      <c r="DF85" s="98"/>
      <c r="DG85" s="98"/>
      <c r="DH85" s="98"/>
      <c r="DI85" s="98"/>
      <c r="DJ85" s="98"/>
      <c r="DK85" s="98"/>
      <c r="DL85" s="98"/>
      <c r="DM85" s="98"/>
      <c r="DN85" s="98"/>
      <c r="DO85" s="98"/>
      <c r="DP85" s="98"/>
      <c r="DQ85" s="98"/>
      <c r="DR85" s="98"/>
      <c r="DS85" s="98"/>
      <c r="DT85" s="98"/>
      <c r="DU85" s="98"/>
      <c r="DV85" s="98"/>
      <c r="DW85" s="98"/>
      <c r="DX85" s="98"/>
      <c r="DY85" s="98"/>
      <c r="DZ85" s="98"/>
      <c r="EA85" s="98"/>
      <c r="EB85" s="98"/>
      <c r="EC85" s="98"/>
      <c r="ED85" s="98"/>
      <c r="EE85" s="99"/>
      <c r="EF85" s="97"/>
      <c r="EG85" s="98"/>
      <c r="EH85" s="98"/>
      <c r="EI85" s="98"/>
      <c r="EJ85" s="98"/>
      <c r="EK85" s="98"/>
      <c r="EL85" s="98"/>
      <c r="EM85" s="98"/>
      <c r="EN85" s="98"/>
      <c r="EO85" s="98"/>
      <c r="EP85" s="98"/>
      <c r="EQ85" s="98"/>
      <c r="ER85" s="98"/>
      <c r="ES85" s="98"/>
      <c r="ET85" s="98"/>
      <c r="EU85" s="98"/>
      <c r="EV85" s="98"/>
      <c r="EW85" s="98"/>
      <c r="EX85" s="98"/>
      <c r="EY85" s="98"/>
      <c r="EZ85" s="98"/>
      <c r="FA85" s="98"/>
      <c r="FB85" s="98"/>
      <c r="FC85" s="98"/>
      <c r="FD85" s="98"/>
      <c r="FE85" s="99"/>
    </row>
    <row r="86" spans="1:161" s="21" customFormat="1" ht="15" customHeight="1" x14ac:dyDescent="0.25">
      <c r="A86" s="188" t="s">
        <v>18385</v>
      </c>
      <c r="B86" s="100"/>
      <c r="C86" s="92"/>
      <c r="D86" s="92"/>
      <c r="E86" s="92"/>
      <c r="F86" s="92"/>
      <c r="G86" s="92"/>
      <c r="H86" s="92"/>
      <c r="I86" s="92"/>
      <c r="J86" s="92"/>
      <c r="K86" s="92"/>
      <c r="L86" s="92"/>
      <c r="M86" s="92"/>
      <c r="N86" s="92"/>
      <c r="O86" s="92"/>
      <c r="P86" s="92"/>
      <c r="Q86" s="92"/>
      <c r="R86" s="92"/>
      <c r="S86" s="92"/>
      <c r="T86" s="92"/>
      <c r="U86" s="92"/>
      <c r="V86" s="92"/>
      <c r="W86" s="92"/>
      <c r="X86" s="92"/>
      <c r="Y86" s="92"/>
      <c r="Z86" s="92"/>
      <c r="AA86" s="101"/>
      <c r="AB86" s="100"/>
      <c r="AC86" s="92"/>
      <c r="AD86" s="92"/>
      <c r="AE86" s="92"/>
      <c r="AF86" s="92"/>
      <c r="AG86" s="92"/>
      <c r="AH86" s="92"/>
      <c r="AI86" s="92"/>
      <c r="AJ86" s="101"/>
      <c r="AK86" s="100"/>
      <c r="AL86" s="92"/>
      <c r="AM86" s="92"/>
      <c r="AN86" s="92"/>
      <c r="AO86" s="92"/>
      <c r="AP86" s="92"/>
      <c r="AQ86" s="92"/>
      <c r="AR86" s="92"/>
      <c r="AS86" s="92"/>
      <c r="AT86" s="101"/>
      <c r="AU86" s="100"/>
      <c r="AV86" s="92"/>
      <c r="AW86" s="92"/>
      <c r="AX86" s="92"/>
      <c r="AY86" s="92"/>
      <c r="AZ86" s="92"/>
      <c r="BA86" s="92"/>
      <c r="BB86" s="92"/>
      <c r="BC86" s="101"/>
      <c r="BD86" s="100"/>
      <c r="BE86" s="92"/>
      <c r="BF86" s="92"/>
      <c r="BG86" s="92"/>
      <c r="BH86" s="92"/>
      <c r="BI86" s="101"/>
      <c r="BJ86" s="117"/>
      <c r="BK86" s="118"/>
      <c r="BL86" s="118"/>
      <c r="BM86" s="118"/>
      <c r="BN86" s="118"/>
      <c r="BO86" s="119"/>
      <c r="BP86" s="142"/>
      <c r="BQ86" s="140"/>
      <c r="BR86" s="140"/>
      <c r="BS86" s="140"/>
      <c r="BT86" s="140"/>
      <c r="BU86" s="140"/>
      <c r="BV86" s="140"/>
      <c r="BW86" s="140"/>
      <c r="BX86" s="140"/>
      <c r="BY86" s="140"/>
      <c r="BZ86" s="140"/>
      <c r="CA86" s="140"/>
      <c r="CB86" s="140"/>
      <c r="CC86" s="140"/>
      <c r="CD86" s="141"/>
      <c r="CE86" s="100"/>
      <c r="CF86" s="92"/>
      <c r="CG86" s="92"/>
      <c r="CH86" s="92"/>
      <c r="CI86" s="92"/>
      <c r="CJ86" s="92"/>
      <c r="CK86" s="92"/>
      <c r="CL86" s="92"/>
      <c r="CM86" s="92"/>
      <c r="CN86" s="92"/>
      <c r="CO86" s="92"/>
      <c r="CP86" s="92"/>
      <c r="CQ86" s="92"/>
      <c r="CR86" s="92"/>
      <c r="CS86" s="92"/>
      <c r="CT86" s="92"/>
      <c r="CU86" s="92"/>
      <c r="CV86" s="92"/>
      <c r="CW86" s="92"/>
      <c r="CX86" s="92"/>
      <c r="CY86" s="92"/>
      <c r="CZ86" s="92"/>
      <c r="DA86" s="92"/>
      <c r="DB86" s="92"/>
      <c r="DC86" s="92"/>
      <c r="DD86" s="92"/>
      <c r="DE86" s="92">
        <v>95.92</v>
      </c>
      <c r="DF86" s="92"/>
      <c r="DG86" s="92"/>
      <c r="DH86" s="92"/>
      <c r="DI86" s="92"/>
      <c r="DJ86" s="92"/>
      <c r="DK86" s="92"/>
      <c r="DL86" s="92"/>
      <c r="DM86" s="92"/>
      <c r="DN86" s="92"/>
      <c r="DO86" s="92"/>
      <c r="DP86" s="92"/>
      <c r="DQ86" s="92"/>
      <c r="DR86" s="92"/>
      <c r="DS86" s="92"/>
      <c r="DT86" s="92"/>
      <c r="DU86" s="92"/>
      <c r="DV86" s="92"/>
      <c r="DW86" s="92"/>
      <c r="DX86" s="92"/>
      <c r="DY86" s="92"/>
      <c r="DZ86" s="92"/>
      <c r="EA86" s="92"/>
      <c r="EB86" s="92"/>
      <c r="EC86" s="92"/>
      <c r="ED86" s="92"/>
      <c r="EE86" s="101"/>
      <c r="EF86" s="100"/>
      <c r="EG86" s="92"/>
      <c r="EH86" s="92"/>
      <c r="EI86" s="92"/>
      <c r="EJ86" s="92"/>
      <c r="EK86" s="92"/>
      <c r="EL86" s="92"/>
      <c r="EM86" s="92"/>
      <c r="EN86" s="92"/>
      <c r="EO86" s="92"/>
      <c r="EP86" s="92"/>
      <c r="EQ86" s="92"/>
      <c r="ER86" s="92"/>
      <c r="ES86" s="92"/>
      <c r="ET86" s="92"/>
      <c r="EU86" s="92"/>
      <c r="EV86" s="92"/>
      <c r="EW86" s="92"/>
      <c r="EX86" s="92"/>
      <c r="EY86" s="92"/>
      <c r="EZ86" s="92"/>
      <c r="FA86" s="92"/>
      <c r="FB86" s="92"/>
      <c r="FC86" s="92"/>
      <c r="FD86" s="92"/>
      <c r="FE86" s="101"/>
    </row>
    <row r="87" spans="1:161" s="21" customFormat="1" ht="15" customHeight="1" x14ac:dyDescent="0.25">
      <c r="A87" s="188" t="s">
        <v>18386</v>
      </c>
      <c r="B87" s="100"/>
      <c r="C87" s="92"/>
      <c r="D87" s="92"/>
      <c r="E87" s="92"/>
      <c r="F87" s="92"/>
      <c r="G87" s="92"/>
      <c r="H87" s="92"/>
      <c r="I87" s="92"/>
      <c r="J87" s="92"/>
      <c r="K87" s="92"/>
      <c r="L87" s="92"/>
      <c r="M87" s="92"/>
      <c r="N87" s="92"/>
      <c r="O87" s="92"/>
      <c r="P87" s="92"/>
      <c r="Q87" s="92"/>
      <c r="R87" s="92"/>
      <c r="S87" s="92"/>
      <c r="T87" s="92"/>
      <c r="U87" s="92"/>
      <c r="V87" s="92"/>
      <c r="W87" s="92"/>
      <c r="X87" s="92"/>
      <c r="Y87" s="92"/>
      <c r="Z87" s="92"/>
      <c r="AA87" s="101"/>
      <c r="AB87" s="100"/>
      <c r="AC87" s="92"/>
      <c r="AD87" s="92"/>
      <c r="AE87" s="92"/>
      <c r="AF87" s="92"/>
      <c r="AG87" s="92"/>
      <c r="AH87" s="92"/>
      <c r="AI87" s="92"/>
      <c r="AJ87" s="101"/>
      <c r="AK87" s="100"/>
      <c r="AL87" s="92"/>
      <c r="AM87" s="92"/>
      <c r="AN87" s="92"/>
      <c r="AO87" s="92"/>
      <c r="AP87" s="92"/>
      <c r="AQ87" s="92"/>
      <c r="AR87" s="92"/>
      <c r="AS87" s="92"/>
      <c r="AT87" s="101"/>
      <c r="AU87" s="100"/>
      <c r="AV87" s="92"/>
      <c r="AW87" s="92"/>
      <c r="AX87" s="92"/>
      <c r="AY87" s="92"/>
      <c r="AZ87" s="92"/>
      <c r="BA87" s="92"/>
      <c r="BB87" s="92"/>
      <c r="BC87" s="101"/>
      <c r="BD87" s="100"/>
      <c r="BE87" s="92"/>
      <c r="BF87" s="92"/>
      <c r="BG87" s="92"/>
      <c r="BH87" s="92"/>
      <c r="BI87" s="101"/>
      <c r="BJ87" s="117"/>
      <c r="BK87" s="118"/>
      <c r="BL87" s="118"/>
      <c r="BM87" s="118"/>
      <c r="BN87" s="118"/>
      <c r="BO87" s="119"/>
      <c r="BP87" s="142"/>
      <c r="BQ87" s="140"/>
      <c r="BR87" s="140"/>
      <c r="BS87" s="140"/>
      <c r="BT87" s="140"/>
      <c r="BU87" s="140"/>
      <c r="BV87" s="140"/>
      <c r="BW87" s="140"/>
      <c r="BX87" s="140"/>
      <c r="BY87" s="140"/>
      <c r="BZ87" s="140"/>
      <c r="CA87" s="140"/>
      <c r="CB87" s="140"/>
      <c r="CC87" s="140"/>
      <c r="CD87" s="141"/>
      <c r="CE87" s="100"/>
      <c r="CF87" s="92"/>
      <c r="CG87" s="92"/>
      <c r="CH87" s="92"/>
      <c r="CI87" s="92"/>
      <c r="CJ87" s="92"/>
      <c r="CK87" s="92"/>
      <c r="CL87" s="92"/>
      <c r="CM87" s="92"/>
      <c r="CN87" s="92"/>
      <c r="CO87" s="92"/>
      <c r="CP87" s="92"/>
      <c r="CQ87" s="92"/>
      <c r="CR87" s="92"/>
      <c r="CS87" s="92"/>
      <c r="CT87" s="92"/>
      <c r="CU87" s="92"/>
      <c r="CV87" s="92"/>
      <c r="CW87" s="92"/>
      <c r="CX87" s="92"/>
      <c r="CY87" s="92"/>
      <c r="CZ87" s="92"/>
      <c r="DA87" s="92"/>
      <c r="DB87" s="92"/>
      <c r="DC87" s="92"/>
      <c r="DD87" s="92"/>
      <c r="DE87" s="92">
        <v>95.92</v>
      </c>
      <c r="DF87" s="92"/>
      <c r="DG87" s="92"/>
      <c r="DH87" s="92"/>
      <c r="DI87" s="92"/>
      <c r="DJ87" s="92"/>
      <c r="DK87" s="92"/>
      <c r="DL87" s="92"/>
      <c r="DM87" s="92"/>
      <c r="DN87" s="92"/>
      <c r="DO87" s="92"/>
      <c r="DP87" s="92"/>
      <c r="DQ87" s="92"/>
      <c r="DR87" s="92"/>
      <c r="DS87" s="92"/>
      <c r="DT87" s="92"/>
      <c r="DU87" s="92"/>
      <c r="DV87" s="92"/>
      <c r="DW87" s="92"/>
      <c r="DX87" s="92"/>
      <c r="DY87" s="92"/>
      <c r="DZ87" s="92"/>
      <c r="EA87" s="92"/>
      <c r="EB87" s="92"/>
      <c r="EC87" s="92"/>
      <c r="ED87" s="92"/>
      <c r="EE87" s="101"/>
      <c r="EF87" s="100"/>
      <c r="EG87" s="92"/>
      <c r="EH87" s="92"/>
      <c r="EI87" s="92"/>
      <c r="EJ87" s="92"/>
      <c r="EK87" s="92"/>
      <c r="EL87" s="92"/>
      <c r="EM87" s="92"/>
      <c r="EN87" s="92"/>
      <c r="EO87" s="92"/>
      <c r="EP87" s="92"/>
      <c r="EQ87" s="92"/>
      <c r="ER87" s="92"/>
      <c r="ES87" s="92"/>
      <c r="ET87" s="92"/>
      <c r="EU87" s="92"/>
      <c r="EV87" s="92"/>
      <c r="EW87" s="92"/>
      <c r="EX87" s="92"/>
      <c r="EY87" s="92"/>
      <c r="EZ87" s="92"/>
      <c r="FA87" s="92"/>
      <c r="FB87" s="92"/>
      <c r="FC87" s="92"/>
      <c r="FD87" s="92"/>
      <c r="FE87" s="101"/>
    </row>
    <row r="88" spans="1:161" s="21" customFormat="1" ht="15" customHeight="1" x14ac:dyDescent="0.25">
      <c r="A88" s="188" t="s">
        <v>18387</v>
      </c>
      <c r="B88" s="100"/>
      <c r="C88" s="92"/>
      <c r="D88" s="92"/>
      <c r="E88" s="92"/>
      <c r="F88" s="92"/>
      <c r="G88" s="92"/>
      <c r="H88" s="92"/>
      <c r="I88" s="92"/>
      <c r="J88" s="92"/>
      <c r="K88" s="92"/>
      <c r="L88" s="92"/>
      <c r="M88" s="92"/>
      <c r="N88" s="92"/>
      <c r="O88" s="92"/>
      <c r="P88" s="92"/>
      <c r="Q88" s="92"/>
      <c r="R88" s="92"/>
      <c r="S88" s="92"/>
      <c r="T88" s="92"/>
      <c r="U88" s="92"/>
      <c r="V88" s="92"/>
      <c r="W88" s="92"/>
      <c r="X88" s="92"/>
      <c r="Y88" s="92"/>
      <c r="Z88" s="92"/>
      <c r="AA88" s="101"/>
      <c r="AB88" s="100"/>
      <c r="AC88" s="92"/>
      <c r="AD88" s="92"/>
      <c r="AE88" s="92"/>
      <c r="AF88" s="92"/>
      <c r="AG88" s="92"/>
      <c r="AH88" s="92"/>
      <c r="AI88" s="92"/>
      <c r="AJ88" s="101"/>
      <c r="AK88" s="100"/>
      <c r="AL88" s="92"/>
      <c r="AM88" s="92"/>
      <c r="AN88" s="92"/>
      <c r="AO88" s="92"/>
      <c r="AP88" s="92"/>
      <c r="AQ88" s="92"/>
      <c r="AR88" s="92"/>
      <c r="AS88" s="92"/>
      <c r="AT88" s="101"/>
      <c r="AU88" s="100"/>
      <c r="AV88" s="92"/>
      <c r="AW88" s="92"/>
      <c r="AX88" s="92"/>
      <c r="AY88" s="92"/>
      <c r="AZ88" s="92"/>
      <c r="BA88" s="92"/>
      <c r="BB88" s="92"/>
      <c r="BC88" s="101"/>
      <c r="BD88" s="100"/>
      <c r="BE88" s="92"/>
      <c r="BF88" s="92"/>
      <c r="BG88" s="92"/>
      <c r="BH88" s="92"/>
      <c r="BI88" s="101"/>
      <c r="BJ88" s="117"/>
      <c r="BK88" s="118"/>
      <c r="BL88" s="118"/>
      <c r="BM88" s="118"/>
      <c r="BN88" s="118"/>
      <c r="BO88" s="119"/>
      <c r="BP88" s="142"/>
      <c r="BQ88" s="140"/>
      <c r="BR88" s="140"/>
      <c r="BS88" s="140"/>
      <c r="BT88" s="140"/>
      <c r="BU88" s="140"/>
      <c r="BV88" s="140"/>
      <c r="BW88" s="140"/>
      <c r="BX88" s="140"/>
      <c r="BY88" s="140"/>
      <c r="BZ88" s="140"/>
      <c r="CA88" s="140"/>
      <c r="CB88" s="140"/>
      <c r="CC88" s="140"/>
      <c r="CD88" s="141"/>
      <c r="CE88" s="100"/>
      <c r="CF88" s="92"/>
      <c r="CG88" s="92"/>
      <c r="CH88" s="92"/>
      <c r="CI88" s="92"/>
      <c r="CJ88" s="92"/>
      <c r="CK88" s="92"/>
      <c r="CL88" s="92"/>
      <c r="CM88" s="92"/>
      <c r="CN88" s="92"/>
      <c r="CO88" s="92"/>
      <c r="CP88" s="92"/>
      <c r="CQ88" s="92"/>
      <c r="CR88" s="92"/>
      <c r="CS88" s="92"/>
      <c r="CT88" s="92"/>
      <c r="CU88" s="92"/>
      <c r="CV88" s="92"/>
      <c r="CW88" s="92"/>
      <c r="CX88" s="92"/>
      <c r="CY88" s="92"/>
      <c r="CZ88" s="92"/>
      <c r="DA88" s="92"/>
      <c r="DB88" s="92"/>
      <c r="DC88" s="92"/>
      <c r="DD88" s="92"/>
      <c r="DE88" s="92">
        <v>95.92</v>
      </c>
      <c r="DF88" s="92"/>
      <c r="DG88" s="92"/>
      <c r="DH88" s="92"/>
      <c r="DI88" s="92"/>
      <c r="DJ88" s="92"/>
      <c r="DK88" s="92"/>
      <c r="DL88" s="92"/>
      <c r="DM88" s="92"/>
      <c r="DN88" s="92"/>
      <c r="DO88" s="92"/>
      <c r="DP88" s="92"/>
      <c r="DQ88" s="92"/>
      <c r="DR88" s="92"/>
      <c r="DS88" s="92"/>
      <c r="DT88" s="92"/>
      <c r="DU88" s="92"/>
      <c r="DV88" s="92"/>
      <c r="DW88" s="92"/>
      <c r="DX88" s="92"/>
      <c r="DY88" s="92"/>
      <c r="DZ88" s="92"/>
      <c r="EA88" s="92"/>
      <c r="EB88" s="92"/>
      <c r="EC88" s="92"/>
      <c r="ED88" s="92"/>
      <c r="EE88" s="101"/>
      <c r="EF88" s="100"/>
      <c r="EG88" s="92"/>
      <c r="EH88" s="92"/>
      <c r="EI88" s="92"/>
      <c r="EJ88" s="92"/>
      <c r="EK88" s="92"/>
      <c r="EL88" s="92"/>
      <c r="EM88" s="92"/>
      <c r="EN88" s="92"/>
      <c r="EO88" s="92"/>
      <c r="EP88" s="92"/>
      <c r="EQ88" s="92"/>
      <c r="ER88" s="92"/>
      <c r="ES88" s="92"/>
      <c r="ET88" s="92"/>
      <c r="EU88" s="92"/>
      <c r="EV88" s="92"/>
      <c r="EW88" s="92"/>
      <c r="EX88" s="92"/>
      <c r="EY88" s="92"/>
      <c r="EZ88" s="92"/>
      <c r="FA88" s="92"/>
      <c r="FB88" s="92"/>
      <c r="FC88" s="92"/>
      <c r="FD88" s="92"/>
      <c r="FE88" s="101"/>
    </row>
    <row r="89" spans="1:161" s="21" customFormat="1" ht="15" customHeight="1" x14ac:dyDescent="0.25">
      <c r="A89" s="188" t="s">
        <v>18388</v>
      </c>
      <c r="B89" s="100">
        <v>104.64</v>
      </c>
      <c r="C89" s="92">
        <v>103.58</v>
      </c>
      <c r="D89" s="92">
        <v>105.33</v>
      </c>
      <c r="E89" s="92"/>
      <c r="F89" s="92"/>
      <c r="G89" s="92">
        <v>114.59</v>
      </c>
      <c r="H89" s="92">
        <v>118.61</v>
      </c>
      <c r="I89" s="92">
        <v>131.32</v>
      </c>
      <c r="J89" s="92">
        <v>143.51999999999998</v>
      </c>
      <c r="K89" s="92">
        <v>150.79</v>
      </c>
      <c r="L89" s="92">
        <v>154.72</v>
      </c>
      <c r="M89" s="92"/>
      <c r="N89" s="92">
        <v>169.51</v>
      </c>
      <c r="O89" s="92">
        <v>184.43</v>
      </c>
      <c r="P89" s="92">
        <v>186.83999999999997</v>
      </c>
      <c r="Q89" s="92">
        <v>209.76999999999998</v>
      </c>
      <c r="R89" s="92">
        <v>219.01999999999998</v>
      </c>
      <c r="S89" s="92"/>
      <c r="T89" s="92">
        <v>241.62</v>
      </c>
      <c r="U89" s="92">
        <v>274.70999999999998</v>
      </c>
      <c r="V89" s="92">
        <v>310.44</v>
      </c>
      <c r="W89" s="92">
        <v>335</v>
      </c>
      <c r="X89" s="92">
        <v>368.46</v>
      </c>
      <c r="Y89" s="92">
        <v>377.78999999999996</v>
      </c>
      <c r="Z89" s="92">
        <v>386.97999999999996</v>
      </c>
      <c r="AA89" s="101">
        <v>387.82</v>
      </c>
      <c r="AB89" s="100">
        <v>174.61</v>
      </c>
      <c r="AC89" s="92">
        <v>192.39</v>
      </c>
      <c r="AD89" s="92">
        <v>208.72</v>
      </c>
      <c r="AE89" s="92">
        <v>228.97</v>
      </c>
      <c r="AF89" s="92">
        <v>232.64</v>
      </c>
      <c r="AG89" s="92">
        <v>280.77999999999997</v>
      </c>
      <c r="AH89" s="92">
        <v>280.77999999999997</v>
      </c>
      <c r="AI89" s="92">
        <v>273.44</v>
      </c>
      <c r="AJ89" s="101"/>
      <c r="AK89" s="100">
        <v>183.45999999999998</v>
      </c>
      <c r="AL89" s="92">
        <v>195.67000000000002</v>
      </c>
      <c r="AM89" s="92">
        <v>206.79</v>
      </c>
      <c r="AN89" s="92">
        <v>219.66</v>
      </c>
      <c r="AO89" s="92">
        <v>231.99</v>
      </c>
      <c r="AP89" s="92">
        <v>254.82999999999998</v>
      </c>
      <c r="AQ89" s="92">
        <v>270.63</v>
      </c>
      <c r="AR89" s="92">
        <v>289.89</v>
      </c>
      <c r="AS89" s="92">
        <v>311.14999999999998</v>
      </c>
      <c r="AT89" s="101">
        <v>429.04999999999995</v>
      </c>
      <c r="AU89" s="100">
        <v>252.15999999999997</v>
      </c>
      <c r="AV89" s="92">
        <v>262.2</v>
      </c>
      <c r="AW89" s="92">
        <v>288.63</v>
      </c>
      <c r="AX89" s="92">
        <v>306.93</v>
      </c>
      <c r="AY89" s="92">
        <v>324.58</v>
      </c>
      <c r="AZ89" s="92">
        <v>342.2</v>
      </c>
      <c r="BA89" s="92"/>
      <c r="BB89" s="92">
        <v>366.65</v>
      </c>
      <c r="BC89" s="101">
        <v>374.89</v>
      </c>
      <c r="BD89" s="100">
        <v>353.43</v>
      </c>
      <c r="BE89" s="92">
        <v>366.82</v>
      </c>
      <c r="BF89" s="92">
        <v>377.21999999999997</v>
      </c>
      <c r="BG89" s="92">
        <v>400.39</v>
      </c>
      <c r="BH89" s="92">
        <v>417.59</v>
      </c>
      <c r="BI89" s="101">
        <v>434.96</v>
      </c>
      <c r="BJ89" s="117"/>
      <c r="BK89" s="118"/>
      <c r="BL89" s="118"/>
      <c r="BM89" s="118"/>
      <c r="BN89" s="118"/>
      <c r="BO89" s="119"/>
      <c r="BP89" s="142"/>
      <c r="BQ89" s="140"/>
      <c r="BR89" s="140"/>
      <c r="BS89" s="140"/>
      <c r="BT89" s="140"/>
      <c r="BU89" s="140"/>
      <c r="BV89" s="140"/>
      <c r="BW89" s="140"/>
      <c r="BX89" s="140"/>
      <c r="BY89" s="140"/>
      <c r="BZ89" s="140"/>
      <c r="CA89" s="140"/>
      <c r="CB89" s="140"/>
      <c r="CC89" s="140"/>
      <c r="CD89" s="141"/>
      <c r="CE89" s="100"/>
      <c r="CF89" s="92"/>
      <c r="CG89" s="92"/>
      <c r="CH89" s="92"/>
      <c r="CI89" s="92">
        <v>0</v>
      </c>
      <c r="CJ89" s="92">
        <v>8.4</v>
      </c>
      <c r="CK89" s="92">
        <v>44.82</v>
      </c>
      <c r="CL89" s="92">
        <v>52.71</v>
      </c>
      <c r="CM89" s="92">
        <v>57.53</v>
      </c>
      <c r="CN89" s="92">
        <v>60.91</v>
      </c>
      <c r="CO89" s="92">
        <v>68.17</v>
      </c>
      <c r="CP89" s="92">
        <v>79.63</v>
      </c>
      <c r="CQ89" s="92">
        <v>77.650000000000006</v>
      </c>
      <c r="CR89" s="92">
        <v>81.430000000000007</v>
      </c>
      <c r="CS89" s="92">
        <v>85.29</v>
      </c>
      <c r="CT89" s="92">
        <v>87.06</v>
      </c>
      <c r="CU89" s="92">
        <v>93.929999999999993</v>
      </c>
      <c r="CV89" s="92">
        <v>91.11999999999999</v>
      </c>
      <c r="CW89" s="92">
        <v>89.899999999999991</v>
      </c>
      <c r="CX89" s="92">
        <v>88.3</v>
      </c>
      <c r="CY89" s="92">
        <v>88.92</v>
      </c>
      <c r="CZ89" s="92">
        <v>90.12</v>
      </c>
      <c r="DA89" s="92">
        <v>91.09</v>
      </c>
      <c r="DB89" s="92">
        <v>92.07</v>
      </c>
      <c r="DC89" s="92">
        <v>94</v>
      </c>
      <c r="DD89" s="92">
        <v>94.77</v>
      </c>
      <c r="DE89" s="92">
        <v>95.92</v>
      </c>
      <c r="DF89" s="92">
        <v>97.13</v>
      </c>
      <c r="DG89" s="92">
        <v>97.55</v>
      </c>
      <c r="DH89" s="92">
        <v>98.45</v>
      </c>
      <c r="DI89" s="92">
        <v>99.37</v>
      </c>
      <c r="DJ89" s="92">
        <v>100.18</v>
      </c>
      <c r="DK89" s="92">
        <v>101.39</v>
      </c>
      <c r="DL89" s="92">
        <v>102.78</v>
      </c>
      <c r="DM89" s="92">
        <v>104.21</v>
      </c>
      <c r="DN89" s="92">
        <v>105.41</v>
      </c>
      <c r="DO89" s="92">
        <v>105.81</v>
      </c>
      <c r="DP89" s="92">
        <v>107.44</v>
      </c>
      <c r="DQ89" s="92">
        <v>108.63</v>
      </c>
      <c r="DR89" s="92">
        <v>109.44</v>
      </c>
      <c r="DS89" s="92">
        <v>110.51</v>
      </c>
      <c r="DT89" s="92">
        <v>113.86</v>
      </c>
      <c r="DU89" s="92">
        <v>115.47</v>
      </c>
      <c r="DV89" s="92">
        <v>119.62</v>
      </c>
      <c r="DW89" s="92">
        <v>127.36</v>
      </c>
      <c r="DX89" s="92">
        <v>145.37</v>
      </c>
      <c r="DY89" s="92">
        <v>159.93</v>
      </c>
      <c r="DZ89" s="92">
        <v>178.84</v>
      </c>
      <c r="EA89" s="92">
        <v>195.74</v>
      </c>
      <c r="EB89" s="92">
        <v>224.63</v>
      </c>
      <c r="EC89" s="92">
        <v>249.06</v>
      </c>
      <c r="ED89" s="92">
        <v>259.38</v>
      </c>
      <c r="EE89" s="101">
        <v>264.08</v>
      </c>
      <c r="EF89" s="100">
        <v>95.57</v>
      </c>
      <c r="EG89" s="92">
        <v>96.710000000000008</v>
      </c>
      <c r="EH89" s="92">
        <v>96.320000000000007</v>
      </c>
      <c r="EI89" s="92">
        <v>98.19</v>
      </c>
      <c r="EJ89" s="92">
        <v>99.3</v>
      </c>
      <c r="EK89" s="92"/>
      <c r="EL89" s="92"/>
      <c r="EM89" s="92"/>
      <c r="EN89" s="92"/>
      <c r="EO89" s="92"/>
      <c r="EP89" s="92">
        <v>112.13</v>
      </c>
      <c r="EQ89" s="92"/>
      <c r="ER89" s="92">
        <v>119.37</v>
      </c>
      <c r="ES89" s="92"/>
      <c r="ET89" s="92"/>
      <c r="EU89" s="92">
        <v>124.68</v>
      </c>
      <c r="EV89" s="92"/>
      <c r="EW89" s="92">
        <v>143.35</v>
      </c>
      <c r="EX89" s="92">
        <v>167.86</v>
      </c>
      <c r="EY89" s="92">
        <v>181.51</v>
      </c>
      <c r="EZ89" s="92">
        <v>209.57</v>
      </c>
      <c r="FA89" s="92">
        <v>223.45999999999998</v>
      </c>
      <c r="FB89" s="92">
        <v>241.20999999999998</v>
      </c>
      <c r="FC89" s="92">
        <v>258.06</v>
      </c>
      <c r="FD89" s="92">
        <v>271.74</v>
      </c>
      <c r="FE89" s="101">
        <v>316.67</v>
      </c>
    </row>
    <row r="90" spans="1:161" s="21" customFormat="1" ht="15" customHeight="1" x14ac:dyDescent="0.25">
      <c r="A90" s="188" t="s">
        <v>18389</v>
      </c>
      <c r="B90" s="100">
        <v>96.24</v>
      </c>
      <c r="C90" s="92">
        <v>95.179999999999993</v>
      </c>
      <c r="D90" s="92">
        <v>96.929999999999993</v>
      </c>
      <c r="E90" s="92"/>
      <c r="F90" s="92"/>
      <c r="G90" s="92">
        <v>106.19</v>
      </c>
      <c r="H90" s="92">
        <v>110.21</v>
      </c>
      <c r="I90" s="92">
        <v>122.91999999999999</v>
      </c>
      <c r="J90" s="92">
        <v>135.12</v>
      </c>
      <c r="K90" s="92">
        <v>142.38999999999999</v>
      </c>
      <c r="L90" s="92">
        <v>146.32</v>
      </c>
      <c r="M90" s="92"/>
      <c r="N90" s="92">
        <v>161.10999999999999</v>
      </c>
      <c r="O90" s="92">
        <v>176.02999999999997</v>
      </c>
      <c r="P90" s="92">
        <v>178.44</v>
      </c>
      <c r="Q90" s="92">
        <v>201.37</v>
      </c>
      <c r="R90" s="92">
        <v>210.62</v>
      </c>
      <c r="S90" s="92"/>
      <c r="T90" s="92">
        <v>233.21999999999997</v>
      </c>
      <c r="U90" s="92">
        <v>266.31</v>
      </c>
      <c r="V90" s="92">
        <v>302.03999999999996</v>
      </c>
      <c r="W90" s="92">
        <v>326.59999999999997</v>
      </c>
      <c r="X90" s="92">
        <v>360.06</v>
      </c>
      <c r="Y90" s="92">
        <v>369.39</v>
      </c>
      <c r="Z90" s="92">
        <v>378.58</v>
      </c>
      <c r="AA90" s="101">
        <v>379.42</v>
      </c>
      <c r="AB90" s="100">
        <v>166.20999999999998</v>
      </c>
      <c r="AC90" s="92">
        <v>183.99</v>
      </c>
      <c r="AD90" s="92">
        <v>200.32</v>
      </c>
      <c r="AE90" s="92">
        <v>220.57</v>
      </c>
      <c r="AF90" s="92">
        <v>224.24</v>
      </c>
      <c r="AG90" s="92">
        <v>280.77999999999997</v>
      </c>
      <c r="AH90" s="92">
        <v>272.38</v>
      </c>
      <c r="AI90" s="92">
        <v>265.04000000000002</v>
      </c>
      <c r="AJ90" s="101"/>
      <c r="AK90" s="100">
        <v>175.06</v>
      </c>
      <c r="AL90" s="92">
        <v>187.26999999999998</v>
      </c>
      <c r="AM90" s="92">
        <v>198.39</v>
      </c>
      <c r="AN90" s="92">
        <v>211.26</v>
      </c>
      <c r="AO90" s="92">
        <v>223.58999999999997</v>
      </c>
      <c r="AP90" s="92">
        <v>246.43</v>
      </c>
      <c r="AQ90" s="92">
        <v>262.23</v>
      </c>
      <c r="AR90" s="92">
        <v>281.49</v>
      </c>
      <c r="AS90" s="92">
        <v>302.75</v>
      </c>
      <c r="AT90" s="101">
        <v>420.65</v>
      </c>
      <c r="AU90" s="100">
        <v>243.76</v>
      </c>
      <c r="AV90" s="92">
        <v>253.79999999999995</v>
      </c>
      <c r="AW90" s="92">
        <v>280.22999999999996</v>
      </c>
      <c r="AX90" s="92">
        <v>298.52999999999997</v>
      </c>
      <c r="AY90" s="92">
        <v>316.18</v>
      </c>
      <c r="AZ90" s="92">
        <v>333.8</v>
      </c>
      <c r="BA90" s="92"/>
      <c r="BB90" s="92">
        <v>358.25</v>
      </c>
      <c r="BC90" s="101">
        <v>366.49</v>
      </c>
      <c r="BD90" s="100">
        <v>345.03</v>
      </c>
      <c r="BE90" s="92">
        <v>358.42</v>
      </c>
      <c r="BF90" s="92">
        <v>368.82</v>
      </c>
      <c r="BG90" s="92">
        <v>391.99</v>
      </c>
      <c r="BH90" s="92">
        <v>409.19</v>
      </c>
      <c r="BI90" s="101">
        <v>426.56</v>
      </c>
      <c r="BJ90" s="117"/>
      <c r="BK90" s="118"/>
      <c r="BL90" s="118"/>
      <c r="BM90" s="118"/>
      <c r="BN90" s="118"/>
      <c r="BO90" s="119"/>
      <c r="BP90" s="142"/>
      <c r="BQ90" s="140"/>
      <c r="BR90" s="140"/>
      <c r="BS90" s="140"/>
      <c r="BT90" s="140"/>
      <c r="BU90" s="140"/>
      <c r="BV90" s="140"/>
      <c r="BW90" s="140"/>
      <c r="BX90" s="140"/>
      <c r="BY90" s="140"/>
      <c r="BZ90" s="140"/>
      <c r="CA90" s="140"/>
      <c r="CB90" s="140"/>
      <c r="CC90" s="140"/>
      <c r="CD90" s="141"/>
      <c r="CE90" s="100"/>
      <c r="CF90" s="92"/>
      <c r="CG90" s="92"/>
      <c r="CH90" s="92"/>
      <c r="CI90" s="92">
        <v>8.4</v>
      </c>
      <c r="CJ90" s="92">
        <v>0</v>
      </c>
      <c r="CK90" s="92">
        <v>36.42</v>
      </c>
      <c r="CL90" s="92">
        <v>44.31</v>
      </c>
      <c r="CM90" s="92">
        <v>49.13</v>
      </c>
      <c r="CN90" s="92">
        <v>52.51</v>
      </c>
      <c r="CO90" s="92">
        <v>59.77</v>
      </c>
      <c r="CP90" s="92">
        <v>71.22999999999999</v>
      </c>
      <c r="CQ90" s="92">
        <v>69.25</v>
      </c>
      <c r="CR90" s="92">
        <v>73.03</v>
      </c>
      <c r="CS90" s="92">
        <v>76.89</v>
      </c>
      <c r="CT90" s="92">
        <v>78.66</v>
      </c>
      <c r="CU90" s="92">
        <v>85.529999999999987</v>
      </c>
      <c r="CV90" s="92">
        <v>82.719999999999985</v>
      </c>
      <c r="CW90" s="92">
        <v>81.499999999999986</v>
      </c>
      <c r="CX90" s="92">
        <v>79.899999999999991</v>
      </c>
      <c r="CY90" s="92">
        <v>80.52</v>
      </c>
      <c r="CZ90" s="92">
        <v>81.72</v>
      </c>
      <c r="DA90" s="92">
        <v>82.69</v>
      </c>
      <c r="DB90" s="92">
        <v>83.669999999999987</v>
      </c>
      <c r="DC90" s="92">
        <v>85.6</v>
      </c>
      <c r="DD90" s="92">
        <v>86.36999999999999</v>
      </c>
      <c r="DE90" s="92">
        <v>87.52</v>
      </c>
      <c r="DF90" s="92">
        <v>88.72999999999999</v>
      </c>
      <c r="DG90" s="92">
        <v>89.149999999999991</v>
      </c>
      <c r="DH90" s="92">
        <v>90.05</v>
      </c>
      <c r="DI90" s="92">
        <v>90.97</v>
      </c>
      <c r="DJ90" s="92">
        <v>91.78</v>
      </c>
      <c r="DK90" s="92">
        <v>92.99</v>
      </c>
      <c r="DL90" s="92">
        <v>94.38</v>
      </c>
      <c r="DM90" s="92">
        <v>95.809999999999988</v>
      </c>
      <c r="DN90" s="92">
        <v>97.009999999999991</v>
      </c>
      <c r="DO90" s="92">
        <v>97.41</v>
      </c>
      <c r="DP90" s="92">
        <v>99.039999999999992</v>
      </c>
      <c r="DQ90" s="92">
        <v>100.22999999999999</v>
      </c>
      <c r="DR90" s="92">
        <v>101.03999999999999</v>
      </c>
      <c r="DS90" s="92">
        <v>102.11</v>
      </c>
      <c r="DT90" s="92">
        <v>105.46</v>
      </c>
      <c r="DU90" s="92">
        <v>107.07</v>
      </c>
      <c r="DV90" s="92">
        <v>111.22</v>
      </c>
      <c r="DW90" s="92">
        <v>118.96</v>
      </c>
      <c r="DX90" s="92">
        <v>136.97</v>
      </c>
      <c r="DY90" s="92">
        <v>151.53</v>
      </c>
      <c r="DZ90" s="92">
        <v>170.44</v>
      </c>
      <c r="EA90" s="92">
        <v>187.34</v>
      </c>
      <c r="EB90" s="92">
        <v>216.23</v>
      </c>
      <c r="EC90" s="92">
        <v>240.66</v>
      </c>
      <c r="ED90" s="92">
        <v>250.98</v>
      </c>
      <c r="EE90" s="101">
        <v>255.67999999999998</v>
      </c>
      <c r="EF90" s="100">
        <v>87.169999999999987</v>
      </c>
      <c r="EG90" s="92">
        <v>88.31</v>
      </c>
      <c r="EH90" s="92">
        <v>87.92</v>
      </c>
      <c r="EI90" s="92">
        <v>89.789999999999992</v>
      </c>
      <c r="EJ90" s="92">
        <v>90.899999999999991</v>
      </c>
      <c r="EK90" s="92"/>
      <c r="EL90" s="92"/>
      <c r="EM90" s="92"/>
      <c r="EN90" s="92"/>
      <c r="EO90" s="92"/>
      <c r="EP90" s="92">
        <v>103.72999999999999</v>
      </c>
      <c r="EQ90" s="92"/>
      <c r="ER90" s="92">
        <v>110.97</v>
      </c>
      <c r="ES90" s="92"/>
      <c r="ET90" s="92"/>
      <c r="EU90" s="92">
        <v>116.28</v>
      </c>
      <c r="EV90" s="92"/>
      <c r="EW90" s="92">
        <v>134.94999999999999</v>
      </c>
      <c r="EX90" s="92">
        <v>159.45999999999998</v>
      </c>
      <c r="EY90" s="92">
        <v>173.10999999999999</v>
      </c>
      <c r="EZ90" s="92">
        <v>201.17</v>
      </c>
      <c r="FA90" s="92">
        <v>215.06</v>
      </c>
      <c r="FB90" s="92">
        <v>232.81</v>
      </c>
      <c r="FC90" s="92">
        <v>249.65999999999997</v>
      </c>
      <c r="FD90" s="92">
        <v>263.33999999999997</v>
      </c>
      <c r="FE90" s="101">
        <v>308.27</v>
      </c>
    </row>
    <row r="91" spans="1:161" s="21" customFormat="1" ht="15" customHeight="1" x14ac:dyDescent="0.25">
      <c r="A91" s="188" t="s">
        <v>18390</v>
      </c>
      <c r="B91" s="100">
        <v>59.82</v>
      </c>
      <c r="C91" s="92">
        <v>58.760000000000005</v>
      </c>
      <c r="D91" s="92">
        <v>60.510000000000005</v>
      </c>
      <c r="E91" s="92"/>
      <c r="F91" s="92"/>
      <c r="G91" s="92">
        <v>69.77000000000001</v>
      </c>
      <c r="H91" s="92">
        <v>73.790000000000006</v>
      </c>
      <c r="I91" s="92">
        <v>86.5</v>
      </c>
      <c r="J91" s="92">
        <v>98.7</v>
      </c>
      <c r="K91" s="92">
        <v>105.97</v>
      </c>
      <c r="L91" s="92">
        <v>109.9</v>
      </c>
      <c r="M91" s="92"/>
      <c r="N91" s="92">
        <v>124.69</v>
      </c>
      <c r="O91" s="92">
        <v>139.61000000000001</v>
      </c>
      <c r="P91" s="92">
        <v>142.01999999999998</v>
      </c>
      <c r="Q91" s="92">
        <v>164.95</v>
      </c>
      <c r="R91" s="92">
        <v>174.2</v>
      </c>
      <c r="S91" s="92"/>
      <c r="T91" s="92">
        <v>196.8</v>
      </c>
      <c r="U91" s="92">
        <v>229.89</v>
      </c>
      <c r="V91" s="92">
        <v>265.62</v>
      </c>
      <c r="W91" s="92">
        <v>290.18</v>
      </c>
      <c r="X91" s="92">
        <v>323.64</v>
      </c>
      <c r="Y91" s="92">
        <v>332.96999999999997</v>
      </c>
      <c r="Z91" s="92">
        <v>342.15999999999997</v>
      </c>
      <c r="AA91" s="101">
        <v>343</v>
      </c>
      <c r="AB91" s="100">
        <v>129.79000000000002</v>
      </c>
      <c r="AC91" s="92">
        <v>147.57</v>
      </c>
      <c r="AD91" s="92">
        <v>163.9</v>
      </c>
      <c r="AE91" s="92">
        <v>184.15</v>
      </c>
      <c r="AF91" s="92">
        <v>187.82</v>
      </c>
      <c r="AG91" s="92">
        <v>272.38</v>
      </c>
      <c r="AH91" s="92">
        <v>235.95999999999998</v>
      </c>
      <c r="AI91" s="92">
        <v>228.62</v>
      </c>
      <c r="AJ91" s="101"/>
      <c r="AK91" s="100">
        <v>138.63999999999999</v>
      </c>
      <c r="AL91" s="92">
        <v>150.85000000000002</v>
      </c>
      <c r="AM91" s="92">
        <v>161.97</v>
      </c>
      <c r="AN91" s="92">
        <v>174.84</v>
      </c>
      <c r="AO91" s="92">
        <v>187.17000000000002</v>
      </c>
      <c r="AP91" s="92">
        <v>210.01</v>
      </c>
      <c r="AQ91" s="92">
        <v>225.81</v>
      </c>
      <c r="AR91" s="92">
        <v>245.07</v>
      </c>
      <c r="AS91" s="92">
        <v>266.33</v>
      </c>
      <c r="AT91" s="101">
        <v>384.23</v>
      </c>
      <c r="AU91" s="100">
        <v>207.33999999999997</v>
      </c>
      <c r="AV91" s="92">
        <v>217.38</v>
      </c>
      <c r="AW91" s="92">
        <v>243.81</v>
      </c>
      <c r="AX91" s="92">
        <v>262.11</v>
      </c>
      <c r="AY91" s="92">
        <v>279.76</v>
      </c>
      <c r="AZ91" s="92">
        <v>297.38</v>
      </c>
      <c r="BA91" s="92"/>
      <c r="BB91" s="92">
        <v>321.83</v>
      </c>
      <c r="BC91" s="101">
        <v>330.07</v>
      </c>
      <c r="BD91" s="100">
        <v>308.61</v>
      </c>
      <c r="BE91" s="92">
        <v>322</v>
      </c>
      <c r="BF91" s="92">
        <v>332.4</v>
      </c>
      <c r="BG91" s="92">
        <v>355.57</v>
      </c>
      <c r="BH91" s="92">
        <v>372.77</v>
      </c>
      <c r="BI91" s="101">
        <v>390.14</v>
      </c>
      <c r="BJ91" s="117"/>
      <c r="BK91" s="118"/>
      <c r="BL91" s="118"/>
      <c r="BM91" s="118"/>
      <c r="BN91" s="118"/>
      <c r="BO91" s="119"/>
      <c r="BP91" s="142"/>
      <c r="BQ91" s="140"/>
      <c r="BR91" s="140"/>
      <c r="BS91" s="140"/>
      <c r="BT91" s="140"/>
      <c r="BU91" s="140"/>
      <c r="BV91" s="140"/>
      <c r="BW91" s="140"/>
      <c r="BX91" s="140"/>
      <c r="BY91" s="140"/>
      <c r="BZ91" s="140"/>
      <c r="CA91" s="140"/>
      <c r="CB91" s="140"/>
      <c r="CC91" s="140"/>
      <c r="CD91" s="141"/>
      <c r="CE91" s="100"/>
      <c r="CF91" s="92"/>
      <c r="CG91" s="92"/>
      <c r="CH91" s="92"/>
      <c r="CI91" s="92">
        <v>44.82</v>
      </c>
      <c r="CJ91" s="92">
        <v>36.42</v>
      </c>
      <c r="CK91" s="92">
        <v>0</v>
      </c>
      <c r="CL91" s="92">
        <v>7.8900000000000006</v>
      </c>
      <c r="CM91" s="92">
        <v>12.71</v>
      </c>
      <c r="CN91" s="92">
        <v>16.089999999999996</v>
      </c>
      <c r="CO91" s="92">
        <v>23.35</v>
      </c>
      <c r="CP91" s="92">
        <v>34.809999999999995</v>
      </c>
      <c r="CQ91" s="92">
        <v>32.830000000000005</v>
      </c>
      <c r="CR91" s="92">
        <v>36.610000000000007</v>
      </c>
      <c r="CS91" s="92">
        <v>40.470000000000006</v>
      </c>
      <c r="CT91" s="92">
        <v>42.24</v>
      </c>
      <c r="CU91" s="92">
        <v>49.11</v>
      </c>
      <c r="CV91" s="92">
        <v>46.3</v>
      </c>
      <c r="CW91" s="92">
        <v>45.08</v>
      </c>
      <c r="CX91" s="92">
        <v>43.48</v>
      </c>
      <c r="CY91" s="92">
        <v>44.1</v>
      </c>
      <c r="CZ91" s="92">
        <v>45.300000000000004</v>
      </c>
      <c r="DA91" s="92">
        <v>46.27</v>
      </c>
      <c r="DB91" s="92">
        <v>47.249999999999993</v>
      </c>
      <c r="DC91" s="92">
        <v>49.18</v>
      </c>
      <c r="DD91" s="92">
        <v>49.949999999999996</v>
      </c>
      <c r="DE91" s="92">
        <v>51.1</v>
      </c>
      <c r="DF91" s="92">
        <v>52.309999999999995</v>
      </c>
      <c r="DG91" s="92">
        <v>52.73</v>
      </c>
      <c r="DH91" s="92">
        <v>53.63</v>
      </c>
      <c r="DI91" s="92">
        <v>54.550000000000004</v>
      </c>
      <c r="DJ91" s="92">
        <v>55.360000000000007</v>
      </c>
      <c r="DK91" s="92">
        <v>56.57</v>
      </c>
      <c r="DL91" s="92">
        <v>57.96</v>
      </c>
      <c r="DM91" s="92">
        <v>59.389999999999993</v>
      </c>
      <c r="DN91" s="92">
        <v>60.589999999999996</v>
      </c>
      <c r="DO91" s="92">
        <v>60.99</v>
      </c>
      <c r="DP91" s="92">
        <v>62.62</v>
      </c>
      <c r="DQ91" s="92">
        <v>63.809999999999995</v>
      </c>
      <c r="DR91" s="92">
        <v>64.62</v>
      </c>
      <c r="DS91" s="92">
        <v>65.69</v>
      </c>
      <c r="DT91" s="92">
        <v>69.039999999999992</v>
      </c>
      <c r="DU91" s="92">
        <v>70.650000000000006</v>
      </c>
      <c r="DV91" s="92">
        <v>74.800000000000011</v>
      </c>
      <c r="DW91" s="92">
        <v>82.539999999999992</v>
      </c>
      <c r="DX91" s="92">
        <v>100.55000000000001</v>
      </c>
      <c r="DY91" s="92">
        <v>115.11000000000001</v>
      </c>
      <c r="DZ91" s="92">
        <v>134.02000000000001</v>
      </c>
      <c r="EA91" s="92">
        <v>150.92000000000002</v>
      </c>
      <c r="EB91" s="92">
        <v>179.81</v>
      </c>
      <c r="EC91" s="92">
        <v>204.24</v>
      </c>
      <c r="ED91" s="92">
        <v>214.56</v>
      </c>
      <c r="EE91" s="101">
        <v>219.26</v>
      </c>
      <c r="EF91" s="100">
        <v>50.749999999999993</v>
      </c>
      <c r="EG91" s="92">
        <v>51.89</v>
      </c>
      <c r="EH91" s="92">
        <v>51.5</v>
      </c>
      <c r="EI91" s="92">
        <v>53.370000000000005</v>
      </c>
      <c r="EJ91" s="92">
        <v>54.480000000000004</v>
      </c>
      <c r="EK91" s="92"/>
      <c r="EL91" s="92"/>
      <c r="EM91" s="92"/>
      <c r="EN91" s="92"/>
      <c r="EO91" s="92"/>
      <c r="EP91" s="92">
        <v>67.31</v>
      </c>
      <c r="EQ91" s="92"/>
      <c r="ER91" s="92">
        <v>74.55</v>
      </c>
      <c r="ES91" s="92"/>
      <c r="ET91" s="92"/>
      <c r="EU91" s="92">
        <v>79.86</v>
      </c>
      <c r="EV91" s="92"/>
      <c r="EW91" s="92">
        <v>98.53</v>
      </c>
      <c r="EX91" s="92">
        <v>123.03999999999999</v>
      </c>
      <c r="EY91" s="92">
        <v>136.69</v>
      </c>
      <c r="EZ91" s="92">
        <v>164.75</v>
      </c>
      <c r="FA91" s="92">
        <v>178.64</v>
      </c>
      <c r="FB91" s="92">
        <v>196.39</v>
      </c>
      <c r="FC91" s="92">
        <v>213.23999999999998</v>
      </c>
      <c r="FD91" s="92">
        <v>226.92</v>
      </c>
      <c r="FE91" s="101">
        <v>271.85000000000002</v>
      </c>
    </row>
    <row r="92" spans="1:161" s="21" customFormat="1" ht="15" customHeight="1" x14ac:dyDescent="0.25">
      <c r="A92" s="188" t="s">
        <v>18391</v>
      </c>
      <c r="B92" s="100"/>
      <c r="C92" s="92"/>
      <c r="D92" s="92"/>
      <c r="E92" s="92"/>
      <c r="F92" s="92"/>
      <c r="G92" s="92"/>
      <c r="H92" s="92"/>
      <c r="I92" s="92"/>
      <c r="J92" s="92"/>
      <c r="K92" s="92"/>
      <c r="L92" s="92"/>
      <c r="M92" s="92"/>
      <c r="N92" s="92"/>
      <c r="O92" s="92"/>
      <c r="P92" s="92"/>
      <c r="Q92" s="92"/>
      <c r="R92" s="92"/>
      <c r="S92" s="92"/>
      <c r="T92" s="92"/>
      <c r="U92" s="92"/>
      <c r="V92" s="92"/>
      <c r="W92" s="92"/>
      <c r="X92" s="92"/>
      <c r="Y92" s="92"/>
      <c r="Z92" s="92"/>
      <c r="AA92" s="101"/>
      <c r="AB92" s="100"/>
      <c r="AC92" s="92"/>
      <c r="AD92" s="92"/>
      <c r="AE92" s="92"/>
      <c r="AF92" s="92"/>
      <c r="AG92" s="92"/>
      <c r="AH92" s="92"/>
      <c r="AI92" s="92"/>
      <c r="AJ92" s="101"/>
      <c r="AK92" s="100"/>
      <c r="AL92" s="92"/>
      <c r="AM92" s="92"/>
      <c r="AN92" s="92"/>
      <c r="AO92" s="92"/>
      <c r="AP92" s="92"/>
      <c r="AQ92" s="92"/>
      <c r="AR92" s="92"/>
      <c r="AS92" s="92"/>
      <c r="AT92" s="101"/>
      <c r="AU92" s="100"/>
      <c r="AV92" s="92"/>
      <c r="AW92" s="92"/>
      <c r="AX92" s="92"/>
      <c r="AY92" s="92"/>
      <c r="AZ92" s="92"/>
      <c r="BA92" s="92"/>
      <c r="BB92" s="92"/>
      <c r="BC92" s="101"/>
      <c r="BD92" s="100"/>
      <c r="BE92" s="92"/>
      <c r="BF92" s="92"/>
      <c r="BG92" s="92"/>
      <c r="BH92" s="92"/>
      <c r="BI92" s="101"/>
      <c r="BJ92" s="117"/>
      <c r="BK92" s="118"/>
      <c r="BL92" s="118"/>
      <c r="BM92" s="118"/>
      <c r="BN92" s="118"/>
      <c r="BO92" s="119"/>
      <c r="BP92" s="142"/>
      <c r="BQ92" s="140"/>
      <c r="BR92" s="140"/>
      <c r="BS92" s="140"/>
      <c r="BT92" s="140"/>
      <c r="BU92" s="140"/>
      <c r="BV92" s="140"/>
      <c r="BW92" s="140"/>
      <c r="BX92" s="140"/>
      <c r="BY92" s="140"/>
      <c r="BZ92" s="140"/>
      <c r="CA92" s="140"/>
      <c r="CB92" s="140"/>
      <c r="CC92" s="140"/>
      <c r="CD92" s="141"/>
      <c r="CE92" s="100"/>
      <c r="CF92" s="92"/>
      <c r="CG92" s="92"/>
      <c r="CH92" s="92"/>
      <c r="CI92" s="92">
        <v>52.71</v>
      </c>
      <c r="CJ92" s="92">
        <v>44.31</v>
      </c>
      <c r="CK92" s="92">
        <v>7.8900000000000006</v>
      </c>
      <c r="CL92" s="92">
        <v>0</v>
      </c>
      <c r="CM92" s="92">
        <v>4.82</v>
      </c>
      <c r="CN92" s="92">
        <v>8.1999999999999957</v>
      </c>
      <c r="CO92" s="92">
        <v>15.46</v>
      </c>
      <c r="CP92" s="92">
        <v>26.919999999999995</v>
      </c>
      <c r="CQ92" s="92">
        <v>24.940000000000005</v>
      </c>
      <c r="CR92" s="92">
        <v>28.720000000000006</v>
      </c>
      <c r="CS92" s="92">
        <v>32.580000000000005</v>
      </c>
      <c r="CT92" s="92">
        <v>34.35</v>
      </c>
      <c r="CU92" s="92">
        <v>41.22</v>
      </c>
      <c r="CV92" s="92">
        <v>38.409999999999997</v>
      </c>
      <c r="CW92" s="92">
        <v>37.19</v>
      </c>
      <c r="CX92" s="92">
        <v>35.589999999999996</v>
      </c>
      <c r="CY92" s="92">
        <v>36.21</v>
      </c>
      <c r="CZ92" s="92">
        <v>37.410000000000004</v>
      </c>
      <c r="DA92" s="92">
        <v>38.380000000000003</v>
      </c>
      <c r="DB92" s="92">
        <v>39.359999999999992</v>
      </c>
      <c r="DC92" s="92">
        <v>41.29</v>
      </c>
      <c r="DD92" s="92">
        <v>42.059999999999995</v>
      </c>
      <c r="DE92" s="92">
        <v>43.21</v>
      </c>
      <c r="DF92" s="92">
        <v>44.419999999999995</v>
      </c>
      <c r="DG92" s="92">
        <v>44.839999999999996</v>
      </c>
      <c r="DH92" s="92">
        <v>45.74</v>
      </c>
      <c r="DI92" s="92">
        <v>46.660000000000004</v>
      </c>
      <c r="DJ92" s="92">
        <v>47.470000000000006</v>
      </c>
      <c r="DK92" s="92">
        <v>48.68</v>
      </c>
      <c r="DL92" s="92">
        <v>50.07</v>
      </c>
      <c r="DM92" s="92">
        <v>51.499999999999993</v>
      </c>
      <c r="DN92" s="92">
        <v>52.699999999999996</v>
      </c>
      <c r="DO92" s="92">
        <v>53.1</v>
      </c>
      <c r="DP92" s="92">
        <v>54.73</v>
      </c>
      <c r="DQ92" s="92">
        <v>55.919999999999995</v>
      </c>
      <c r="DR92" s="92">
        <v>56.73</v>
      </c>
      <c r="DS92" s="92">
        <v>57.800000000000004</v>
      </c>
      <c r="DT92" s="92">
        <v>61.15</v>
      </c>
      <c r="DU92" s="92">
        <v>62.76</v>
      </c>
      <c r="DV92" s="92">
        <v>66.91</v>
      </c>
      <c r="DW92" s="92">
        <v>74.650000000000006</v>
      </c>
      <c r="DX92" s="92">
        <v>92.66</v>
      </c>
      <c r="DY92" s="92">
        <v>107.22</v>
      </c>
      <c r="DZ92" s="92">
        <v>126.13</v>
      </c>
      <c r="EA92" s="92">
        <v>143.03</v>
      </c>
      <c r="EB92" s="92">
        <v>171.92</v>
      </c>
      <c r="EC92" s="92">
        <v>196.35</v>
      </c>
      <c r="ED92" s="92">
        <v>206.67</v>
      </c>
      <c r="EE92" s="101">
        <v>211.36999999999998</v>
      </c>
      <c r="EF92" s="100"/>
      <c r="EG92" s="92"/>
      <c r="EH92" s="92"/>
      <c r="EI92" s="92"/>
      <c r="EJ92" s="92"/>
      <c r="EK92" s="92"/>
      <c r="EL92" s="92"/>
      <c r="EM92" s="92"/>
      <c r="EN92" s="92"/>
      <c r="EO92" s="92"/>
      <c r="EP92" s="92"/>
      <c r="EQ92" s="92"/>
      <c r="ER92" s="92"/>
      <c r="ES92" s="92"/>
      <c r="ET92" s="92"/>
      <c r="EU92" s="92"/>
      <c r="EV92" s="92"/>
      <c r="EW92" s="92"/>
      <c r="EX92" s="92"/>
      <c r="EY92" s="92"/>
      <c r="EZ92" s="92"/>
      <c r="FA92" s="92"/>
      <c r="FB92" s="92"/>
      <c r="FC92" s="92"/>
      <c r="FD92" s="92"/>
      <c r="FE92" s="101"/>
    </row>
    <row r="93" spans="1:161" s="21" customFormat="1" ht="15" customHeight="1" x14ac:dyDescent="0.25">
      <c r="A93" s="188" t="s">
        <v>18463</v>
      </c>
      <c r="B93" s="100"/>
      <c r="C93" s="92"/>
      <c r="D93" s="92"/>
      <c r="E93" s="92"/>
      <c r="F93" s="92"/>
      <c r="G93" s="92"/>
      <c r="H93" s="92"/>
      <c r="I93" s="92"/>
      <c r="J93" s="92"/>
      <c r="K93" s="92"/>
      <c r="L93" s="92"/>
      <c r="M93" s="92"/>
      <c r="N93" s="92"/>
      <c r="O93" s="92"/>
      <c r="P93" s="92"/>
      <c r="Q93" s="92"/>
      <c r="R93" s="92"/>
      <c r="S93" s="92"/>
      <c r="T93" s="92"/>
      <c r="U93" s="92"/>
      <c r="V93" s="92"/>
      <c r="W93" s="92"/>
      <c r="X93" s="92"/>
      <c r="Y93" s="92"/>
      <c r="Z93" s="92"/>
      <c r="AA93" s="101"/>
      <c r="AB93" s="100"/>
      <c r="AC93" s="92"/>
      <c r="AD93" s="92"/>
      <c r="AE93" s="92"/>
      <c r="AF93" s="92"/>
      <c r="AG93" s="92"/>
      <c r="AH93" s="92"/>
      <c r="AI93" s="92"/>
      <c r="AJ93" s="101"/>
      <c r="AK93" s="100"/>
      <c r="AL93" s="92"/>
      <c r="AM93" s="92"/>
      <c r="AN93" s="92"/>
      <c r="AO93" s="92"/>
      <c r="AP93" s="92"/>
      <c r="AQ93" s="92"/>
      <c r="AR93" s="92"/>
      <c r="AS93" s="92"/>
      <c r="AT93" s="101"/>
      <c r="AU93" s="100"/>
      <c r="AV93" s="92"/>
      <c r="AW93" s="92"/>
      <c r="AX93" s="92"/>
      <c r="AY93" s="92"/>
      <c r="AZ93" s="92"/>
      <c r="BA93" s="92"/>
      <c r="BB93" s="92"/>
      <c r="BC93" s="101"/>
      <c r="BD93" s="100"/>
      <c r="BE93" s="92"/>
      <c r="BF93" s="92"/>
      <c r="BG93" s="92"/>
      <c r="BH93" s="92"/>
      <c r="BI93" s="101"/>
      <c r="BJ93" s="117"/>
      <c r="BK93" s="118"/>
      <c r="BL93" s="118"/>
      <c r="BM93" s="118"/>
      <c r="BN93" s="118"/>
      <c r="BO93" s="119"/>
      <c r="BP93" s="142"/>
      <c r="BQ93" s="140"/>
      <c r="BR93" s="140"/>
      <c r="BS93" s="140"/>
      <c r="BT93" s="140"/>
      <c r="BU93" s="140"/>
      <c r="BV93" s="140"/>
      <c r="BW93" s="140"/>
      <c r="BX93" s="140"/>
      <c r="BY93" s="140"/>
      <c r="BZ93" s="140"/>
      <c r="CA93" s="140"/>
      <c r="CB93" s="140"/>
      <c r="CC93" s="140"/>
      <c r="CD93" s="141"/>
      <c r="CE93" s="100"/>
      <c r="CF93" s="92"/>
      <c r="CG93" s="92"/>
      <c r="CH93" s="92"/>
      <c r="CI93" s="92">
        <v>57.53</v>
      </c>
      <c r="CJ93" s="92">
        <v>49.13</v>
      </c>
      <c r="CK93" s="92">
        <v>12.71</v>
      </c>
      <c r="CL93" s="92">
        <v>4.82</v>
      </c>
      <c r="CM93" s="92">
        <v>0</v>
      </c>
      <c r="CN93" s="92">
        <v>3.3799999999999955</v>
      </c>
      <c r="CO93" s="92">
        <v>10.64</v>
      </c>
      <c r="CP93" s="92">
        <v>22.099999999999994</v>
      </c>
      <c r="CQ93" s="92">
        <v>20.120000000000005</v>
      </c>
      <c r="CR93" s="92">
        <v>23.900000000000006</v>
      </c>
      <c r="CS93" s="92">
        <v>27.760000000000005</v>
      </c>
      <c r="CT93" s="92">
        <v>29.53</v>
      </c>
      <c r="CU93" s="92">
        <v>36.4</v>
      </c>
      <c r="CV93" s="92">
        <v>33.589999999999996</v>
      </c>
      <c r="CW93" s="92">
        <v>32.369999999999997</v>
      </c>
      <c r="CX93" s="92">
        <v>30.769999999999996</v>
      </c>
      <c r="CY93" s="92">
        <v>31.39</v>
      </c>
      <c r="CZ93" s="92">
        <v>32.590000000000003</v>
      </c>
      <c r="DA93" s="92">
        <v>33.56</v>
      </c>
      <c r="DB93" s="92">
        <v>34.539999999999992</v>
      </c>
      <c r="DC93" s="92">
        <v>36.47</v>
      </c>
      <c r="DD93" s="92">
        <v>37.239999999999995</v>
      </c>
      <c r="DE93" s="92">
        <v>38.39</v>
      </c>
      <c r="DF93" s="92">
        <v>39.599999999999994</v>
      </c>
      <c r="DG93" s="92">
        <v>40.019999999999996</v>
      </c>
      <c r="DH93" s="92">
        <v>40.92</v>
      </c>
      <c r="DI93" s="92">
        <v>41.84</v>
      </c>
      <c r="DJ93" s="92">
        <v>42.650000000000006</v>
      </c>
      <c r="DK93" s="92">
        <v>43.86</v>
      </c>
      <c r="DL93" s="92">
        <v>45.25</v>
      </c>
      <c r="DM93" s="92">
        <v>46.679999999999993</v>
      </c>
      <c r="DN93" s="92">
        <v>47.879999999999995</v>
      </c>
      <c r="DO93" s="92">
        <v>48.28</v>
      </c>
      <c r="DP93" s="92">
        <v>49.91</v>
      </c>
      <c r="DQ93" s="92">
        <v>51.099999999999994</v>
      </c>
      <c r="DR93" s="92">
        <v>51.91</v>
      </c>
      <c r="DS93" s="92">
        <v>52.980000000000004</v>
      </c>
      <c r="DT93" s="92">
        <v>56.33</v>
      </c>
      <c r="DU93" s="92">
        <v>57.94</v>
      </c>
      <c r="DV93" s="92">
        <v>62.09</v>
      </c>
      <c r="DW93" s="92">
        <v>69.83</v>
      </c>
      <c r="DX93" s="92">
        <v>87.84</v>
      </c>
      <c r="DY93" s="92">
        <v>102.4</v>
      </c>
      <c r="DZ93" s="92">
        <v>121.31</v>
      </c>
      <c r="EA93" s="92">
        <v>138.21</v>
      </c>
      <c r="EB93" s="92">
        <v>167.1</v>
      </c>
      <c r="EC93" s="92">
        <v>191.53</v>
      </c>
      <c r="ED93" s="92">
        <v>201.85</v>
      </c>
      <c r="EE93" s="101">
        <v>206.54999999999998</v>
      </c>
      <c r="EF93" s="100"/>
      <c r="EG93" s="92"/>
      <c r="EH93" s="92"/>
      <c r="EI93" s="92"/>
      <c r="EJ93" s="92"/>
      <c r="EK93" s="92"/>
      <c r="EL93" s="92"/>
      <c r="EM93" s="92"/>
      <c r="EN93" s="92"/>
      <c r="EO93" s="92"/>
      <c r="EP93" s="92"/>
      <c r="EQ93" s="92"/>
      <c r="ER93" s="92"/>
      <c r="ES93" s="92"/>
      <c r="ET93" s="92"/>
      <c r="EU93" s="92"/>
      <c r="EV93" s="92"/>
      <c r="EW93" s="92"/>
      <c r="EX93" s="92"/>
      <c r="EY93" s="92"/>
      <c r="EZ93" s="92"/>
      <c r="FA93" s="92"/>
      <c r="FB93" s="92"/>
      <c r="FC93" s="92"/>
      <c r="FD93" s="92"/>
      <c r="FE93" s="101"/>
    </row>
    <row r="94" spans="1:161" s="21" customFormat="1" ht="15" customHeight="1" x14ac:dyDescent="0.25">
      <c r="A94" s="188" t="s">
        <v>18393</v>
      </c>
      <c r="B94" s="100">
        <v>43.730000000000004</v>
      </c>
      <c r="C94" s="92">
        <v>42.67</v>
      </c>
      <c r="D94" s="92">
        <v>44.42</v>
      </c>
      <c r="E94" s="92"/>
      <c r="F94" s="92"/>
      <c r="G94" s="92">
        <v>53.68</v>
      </c>
      <c r="H94" s="92">
        <v>57.7</v>
      </c>
      <c r="I94" s="92">
        <v>70.41</v>
      </c>
      <c r="J94" s="92">
        <v>82.61</v>
      </c>
      <c r="K94" s="92">
        <v>89.88</v>
      </c>
      <c r="L94" s="92">
        <v>93.81</v>
      </c>
      <c r="M94" s="92"/>
      <c r="N94" s="92">
        <v>108.6</v>
      </c>
      <c r="O94" s="92">
        <v>123.52</v>
      </c>
      <c r="P94" s="92">
        <v>125.92999999999999</v>
      </c>
      <c r="Q94" s="92">
        <v>148.86000000000001</v>
      </c>
      <c r="R94" s="92">
        <v>158.11000000000001</v>
      </c>
      <c r="S94" s="92"/>
      <c r="T94" s="92">
        <v>180.70999999999998</v>
      </c>
      <c r="U94" s="92">
        <v>213.8</v>
      </c>
      <c r="V94" s="92">
        <v>249.52999999999997</v>
      </c>
      <c r="W94" s="92">
        <v>274.08999999999997</v>
      </c>
      <c r="X94" s="92">
        <v>307.55</v>
      </c>
      <c r="Y94" s="92">
        <v>316.88</v>
      </c>
      <c r="Z94" s="92">
        <v>326.07</v>
      </c>
      <c r="AA94" s="101">
        <v>326.91000000000003</v>
      </c>
      <c r="AB94" s="100">
        <v>113.7</v>
      </c>
      <c r="AC94" s="92">
        <v>131.48000000000002</v>
      </c>
      <c r="AD94" s="92">
        <v>147.81</v>
      </c>
      <c r="AE94" s="92">
        <v>168.06</v>
      </c>
      <c r="AF94" s="92">
        <v>171.73000000000002</v>
      </c>
      <c r="AG94" s="92">
        <v>223.25</v>
      </c>
      <c r="AH94" s="92">
        <v>219.87</v>
      </c>
      <c r="AI94" s="92">
        <v>212.53000000000003</v>
      </c>
      <c r="AJ94" s="101"/>
      <c r="AK94" s="100">
        <v>122.55</v>
      </c>
      <c r="AL94" s="92">
        <v>134.76</v>
      </c>
      <c r="AM94" s="92">
        <v>145.88</v>
      </c>
      <c r="AN94" s="92">
        <v>158.75</v>
      </c>
      <c r="AO94" s="92">
        <v>171.07999999999998</v>
      </c>
      <c r="AP94" s="92">
        <v>193.92000000000002</v>
      </c>
      <c r="AQ94" s="92">
        <v>209.72000000000003</v>
      </c>
      <c r="AR94" s="92">
        <v>228.98000000000002</v>
      </c>
      <c r="AS94" s="92">
        <v>250.24</v>
      </c>
      <c r="AT94" s="101">
        <v>368.14</v>
      </c>
      <c r="AU94" s="100">
        <v>191.25</v>
      </c>
      <c r="AV94" s="92">
        <v>201.28999999999996</v>
      </c>
      <c r="AW94" s="92">
        <v>227.71999999999997</v>
      </c>
      <c r="AX94" s="92">
        <v>246.01999999999998</v>
      </c>
      <c r="AY94" s="92">
        <v>263.67</v>
      </c>
      <c r="AZ94" s="92">
        <v>281.29000000000002</v>
      </c>
      <c r="BA94" s="92"/>
      <c r="BB94" s="92">
        <v>305.74</v>
      </c>
      <c r="BC94" s="101">
        <v>313.98</v>
      </c>
      <c r="BD94" s="100">
        <v>292.52</v>
      </c>
      <c r="BE94" s="92">
        <v>305.91000000000003</v>
      </c>
      <c r="BF94" s="92">
        <v>316.31</v>
      </c>
      <c r="BG94" s="92">
        <v>339.48</v>
      </c>
      <c r="BH94" s="92">
        <v>356.68</v>
      </c>
      <c r="BI94" s="101">
        <v>374.05</v>
      </c>
      <c r="BJ94" s="117"/>
      <c r="BK94" s="118"/>
      <c r="BL94" s="118"/>
      <c r="BM94" s="118"/>
      <c r="BN94" s="118"/>
      <c r="BO94" s="119"/>
      <c r="BP94" s="142"/>
      <c r="BQ94" s="140"/>
      <c r="BR94" s="140"/>
      <c r="BS94" s="140"/>
      <c r="BT94" s="140"/>
      <c r="BU94" s="140"/>
      <c r="BV94" s="140"/>
      <c r="BW94" s="140"/>
      <c r="BX94" s="140"/>
      <c r="BY94" s="140"/>
      <c r="BZ94" s="140"/>
      <c r="CA94" s="140"/>
      <c r="CB94" s="140"/>
      <c r="CC94" s="140"/>
      <c r="CD94" s="141"/>
      <c r="CE94" s="100"/>
      <c r="CF94" s="92"/>
      <c r="CG94" s="92"/>
      <c r="CH94" s="92"/>
      <c r="CI94" s="92">
        <v>60.91</v>
      </c>
      <c r="CJ94" s="92">
        <v>52.51</v>
      </c>
      <c r="CK94" s="92">
        <v>16.089999999999996</v>
      </c>
      <c r="CL94" s="92">
        <v>8.1999999999999957</v>
      </c>
      <c r="CM94" s="92">
        <v>3.3799999999999955</v>
      </c>
      <c r="CN94" s="92">
        <v>0</v>
      </c>
      <c r="CO94" s="92">
        <v>7.2600000000000051</v>
      </c>
      <c r="CP94" s="92">
        <v>18.72</v>
      </c>
      <c r="CQ94" s="92">
        <v>16.740000000000009</v>
      </c>
      <c r="CR94" s="92">
        <v>20.52000000000001</v>
      </c>
      <c r="CS94" s="92">
        <v>24.38000000000001</v>
      </c>
      <c r="CT94" s="92">
        <v>26.150000000000006</v>
      </c>
      <c r="CU94" s="92">
        <v>33.020000000000003</v>
      </c>
      <c r="CV94" s="92">
        <v>30.21</v>
      </c>
      <c r="CW94" s="92">
        <v>28.990000000000002</v>
      </c>
      <c r="CX94" s="92">
        <v>27.39</v>
      </c>
      <c r="CY94" s="92">
        <v>28.010000000000005</v>
      </c>
      <c r="CZ94" s="92">
        <v>29.210000000000008</v>
      </c>
      <c r="DA94" s="92">
        <v>30.180000000000007</v>
      </c>
      <c r="DB94" s="92">
        <v>31.159999999999997</v>
      </c>
      <c r="DC94" s="92">
        <v>33.090000000000003</v>
      </c>
      <c r="DD94" s="92">
        <v>33.86</v>
      </c>
      <c r="DE94" s="92">
        <v>35.010000000000005</v>
      </c>
      <c r="DF94" s="92">
        <v>36.22</v>
      </c>
      <c r="DG94" s="92">
        <v>36.64</v>
      </c>
      <c r="DH94" s="92">
        <v>37.540000000000006</v>
      </c>
      <c r="DI94" s="92">
        <v>38.460000000000008</v>
      </c>
      <c r="DJ94" s="92">
        <v>39.27000000000001</v>
      </c>
      <c r="DK94" s="92">
        <v>40.480000000000004</v>
      </c>
      <c r="DL94" s="92">
        <v>41.870000000000005</v>
      </c>
      <c r="DM94" s="92">
        <v>43.3</v>
      </c>
      <c r="DN94" s="92">
        <v>44.5</v>
      </c>
      <c r="DO94" s="92">
        <v>44.900000000000006</v>
      </c>
      <c r="DP94" s="92">
        <v>46.53</v>
      </c>
      <c r="DQ94" s="92">
        <v>47.72</v>
      </c>
      <c r="DR94" s="92">
        <v>48.53</v>
      </c>
      <c r="DS94" s="92">
        <v>49.600000000000009</v>
      </c>
      <c r="DT94" s="92">
        <v>52.95</v>
      </c>
      <c r="DU94" s="92">
        <v>54.56</v>
      </c>
      <c r="DV94" s="92">
        <v>58.710000000000008</v>
      </c>
      <c r="DW94" s="92">
        <v>66.45</v>
      </c>
      <c r="DX94" s="92">
        <v>84.460000000000008</v>
      </c>
      <c r="DY94" s="92">
        <v>99.02000000000001</v>
      </c>
      <c r="DZ94" s="92">
        <v>117.93</v>
      </c>
      <c r="EA94" s="92">
        <v>134.83000000000001</v>
      </c>
      <c r="EB94" s="92">
        <v>163.72</v>
      </c>
      <c r="EC94" s="92">
        <v>188.15</v>
      </c>
      <c r="ED94" s="92">
        <v>198.47</v>
      </c>
      <c r="EE94" s="101">
        <v>203.17</v>
      </c>
      <c r="EF94" s="100">
        <v>34.659999999999997</v>
      </c>
      <c r="EG94" s="92">
        <v>35.800000000000004</v>
      </c>
      <c r="EH94" s="92">
        <v>35.410000000000004</v>
      </c>
      <c r="EI94" s="92">
        <v>37.280000000000008</v>
      </c>
      <c r="EJ94" s="92">
        <v>38.390000000000008</v>
      </c>
      <c r="EK94" s="92"/>
      <c r="EL94" s="92"/>
      <c r="EM94" s="92"/>
      <c r="EN94" s="92"/>
      <c r="EO94" s="92"/>
      <c r="EP94" s="92">
        <v>51.220000000000006</v>
      </c>
      <c r="EQ94" s="92"/>
      <c r="ER94" s="92">
        <v>58.460000000000008</v>
      </c>
      <c r="ES94" s="92"/>
      <c r="ET94" s="92"/>
      <c r="EU94" s="92">
        <v>63.77</v>
      </c>
      <c r="EV94" s="92"/>
      <c r="EW94" s="92">
        <v>82.44</v>
      </c>
      <c r="EX94" s="92">
        <v>106.95</v>
      </c>
      <c r="EY94" s="92">
        <v>120.6</v>
      </c>
      <c r="EZ94" s="92">
        <v>148.66</v>
      </c>
      <c r="FA94" s="92">
        <v>162.55000000000001</v>
      </c>
      <c r="FB94" s="92">
        <v>180.3</v>
      </c>
      <c r="FC94" s="92">
        <v>197.14999999999998</v>
      </c>
      <c r="FD94" s="92">
        <v>210.82999999999998</v>
      </c>
      <c r="FE94" s="101">
        <v>255.76</v>
      </c>
    </row>
    <row r="95" spans="1:161" s="21" customFormat="1" ht="15" customHeight="1" x14ac:dyDescent="0.25">
      <c r="A95" s="188" t="s">
        <v>18394</v>
      </c>
      <c r="B95" s="100">
        <v>36.47</v>
      </c>
      <c r="C95" s="92">
        <v>35.409999999999997</v>
      </c>
      <c r="D95" s="92">
        <v>37.159999999999997</v>
      </c>
      <c r="E95" s="92"/>
      <c r="F95" s="92"/>
      <c r="G95" s="92">
        <v>46.419999999999995</v>
      </c>
      <c r="H95" s="92">
        <v>50.44</v>
      </c>
      <c r="I95" s="92">
        <v>63.15</v>
      </c>
      <c r="J95" s="92">
        <v>75.349999999999994</v>
      </c>
      <c r="K95" s="92">
        <v>82.62</v>
      </c>
      <c r="L95" s="92">
        <v>86.55</v>
      </c>
      <c r="M95" s="92"/>
      <c r="N95" s="92">
        <v>101.33999999999999</v>
      </c>
      <c r="O95" s="92">
        <v>116.25999999999999</v>
      </c>
      <c r="P95" s="92">
        <v>118.66999999999999</v>
      </c>
      <c r="Q95" s="92">
        <v>141.6</v>
      </c>
      <c r="R95" s="92">
        <v>150.85</v>
      </c>
      <c r="S95" s="92"/>
      <c r="T95" s="92">
        <v>173.45</v>
      </c>
      <c r="U95" s="92">
        <v>206.54</v>
      </c>
      <c r="V95" s="92">
        <v>242.26999999999998</v>
      </c>
      <c r="W95" s="92">
        <v>266.83</v>
      </c>
      <c r="X95" s="92">
        <v>300.28999999999996</v>
      </c>
      <c r="Y95" s="92">
        <v>309.62</v>
      </c>
      <c r="Z95" s="92">
        <v>318.80999999999995</v>
      </c>
      <c r="AA95" s="101">
        <v>319.64999999999998</v>
      </c>
      <c r="AB95" s="100">
        <v>106.44</v>
      </c>
      <c r="AC95" s="92">
        <v>124.22</v>
      </c>
      <c r="AD95" s="92">
        <v>140.55000000000001</v>
      </c>
      <c r="AE95" s="92">
        <v>160.80000000000001</v>
      </c>
      <c r="AF95" s="92">
        <v>164.47</v>
      </c>
      <c r="AG95" s="92">
        <v>219.87</v>
      </c>
      <c r="AH95" s="92">
        <v>212.60999999999999</v>
      </c>
      <c r="AI95" s="92">
        <v>205.27</v>
      </c>
      <c r="AJ95" s="101"/>
      <c r="AK95" s="100">
        <v>115.28999999999999</v>
      </c>
      <c r="AL95" s="92">
        <v>127.5</v>
      </c>
      <c r="AM95" s="92">
        <v>138.62</v>
      </c>
      <c r="AN95" s="92">
        <v>151.49</v>
      </c>
      <c r="AO95" s="92">
        <v>163.82</v>
      </c>
      <c r="AP95" s="92">
        <v>186.66</v>
      </c>
      <c r="AQ95" s="92">
        <v>202.46</v>
      </c>
      <c r="AR95" s="92">
        <v>221.72</v>
      </c>
      <c r="AS95" s="92">
        <v>242.98</v>
      </c>
      <c r="AT95" s="101">
        <v>360.88</v>
      </c>
      <c r="AU95" s="100">
        <v>183.98999999999998</v>
      </c>
      <c r="AV95" s="92">
        <v>194.02999999999997</v>
      </c>
      <c r="AW95" s="92">
        <v>220.45999999999998</v>
      </c>
      <c r="AX95" s="92">
        <v>238.76</v>
      </c>
      <c r="AY95" s="92">
        <v>256.40999999999997</v>
      </c>
      <c r="AZ95" s="92">
        <v>274.02999999999997</v>
      </c>
      <c r="BA95" s="92"/>
      <c r="BB95" s="92">
        <v>298.48</v>
      </c>
      <c r="BC95" s="101">
        <v>306.72000000000003</v>
      </c>
      <c r="BD95" s="100">
        <v>285.26</v>
      </c>
      <c r="BE95" s="92">
        <v>298.64999999999998</v>
      </c>
      <c r="BF95" s="92">
        <v>309.04999999999995</v>
      </c>
      <c r="BG95" s="92">
        <v>332.22</v>
      </c>
      <c r="BH95" s="92">
        <v>349.41999999999996</v>
      </c>
      <c r="BI95" s="101">
        <v>366.78999999999996</v>
      </c>
      <c r="BJ95" s="117"/>
      <c r="BK95" s="118"/>
      <c r="BL95" s="118"/>
      <c r="BM95" s="118"/>
      <c r="BN95" s="118"/>
      <c r="BO95" s="119"/>
      <c r="BP95" s="142"/>
      <c r="BQ95" s="140"/>
      <c r="BR95" s="140"/>
      <c r="BS95" s="140"/>
      <c r="BT95" s="140"/>
      <c r="BU95" s="140"/>
      <c r="BV95" s="140"/>
      <c r="BW95" s="140"/>
      <c r="BX95" s="140"/>
      <c r="BY95" s="140"/>
      <c r="BZ95" s="140"/>
      <c r="CA95" s="140"/>
      <c r="CB95" s="140"/>
      <c r="CC95" s="140"/>
      <c r="CD95" s="141"/>
      <c r="CE95" s="100"/>
      <c r="CF95" s="92"/>
      <c r="CG95" s="92"/>
      <c r="CH95" s="92"/>
      <c r="CI95" s="92">
        <v>68.17</v>
      </c>
      <c r="CJ95" s="92">
        <v>59.77</v>
      </c>
      <c r="CK95" s="92">
        <v>23.35</v>
      </c>
      <c r="CL95" s="92">
        <v>15.46</v>
      </c>
      <c r="CM95" s="92">
        <v>10.64</v>
      </c>
      <c r="CN95" s="92">
        <v>7.2600000000000051</v>
      </c>
      <c r="CO95" s="92">
        <v>0</v>
      </c>
      <c r="CP95" s="92">
        <v>11.459999999999994</v>
      </c>
      <c r="CQ95" s="92">
        <v>9.480000000000004</v>
      </c>
      <c r="CR95" s="92">
        <v>13.260000000000005</v>
      </c>
      <c r="CS95" s="92">
        <v>17.120000000000005</v>
      </c>
      <c r="CT95" s="92">
        <v>18.89</v>
      </c>
      <c r="CU95" s="92">
        <v>25.759999999999994</v>
      </c>
      <c r="CV95" s="92">
        <v>22.949999999999996</v>
      </c>
      <c r="CW95" s="92">
        <v>21.729999999999997</v>
      </c>
      <c r="CX95" s="92">
        <v>20.129999999999995</v>
      </c>
      <c r="CY95" s="92">
        <v>20.75</v>
      </c>
      <c r="CZ95" s="92">
        <v>21.950000000000003</v>
      </c>
      <c r="DA95" s="92">
        <v>22.92</v>
      </c>
      <c r="DB95" s="92">
        <v>23.899999999999991</v>
      </c>
      <c r="DC95" s="92">
        <v>25.83</v>
      </c>
      <c r="DD95" s="92">
        <v>26.599999999999994</v>
      </c>
      <c r="DE95" s="92">
        <v>27.75</v>
      </c>
      <c r="DF95" s="92">
        <v>28.959999999999994</v>
      </c>
      <c r="DG95" s="92">
        <v>29.379999999999995</v>
      </c>
      <c r="DH95" s="92">
        <v>30.28</v>
      </c>
      <c r="DI95" s="92">
        <v>31.200000000000003</v>
      </c>
      <c r="DJ95" s="92">
        <v>32.010000000000005</v>
      </c>
      <c r="DK95" s="92">
        <v>33.22</v>
      </c>
      <c r="DL95" s="92">
        <v>34.61</v>
      </c>
      <c r="DM95" s="92">
        <v>36.039999999999992</v>
      </c>
      <c r="DN95" s="92">
        <v>37.239999999999995</v>
      </c>
      <c r="DO95" s="92">
        <v>37.64</v>
      </c>
      <c r="DP95" s="92">
        <v>39.269999999999996</v>
      </c>
      <c r="DQ95" s="92">
        <v>40.459999999999994</v>
      </c>
      <c r="DR95" s="92">
        <v>41.269999999999996</v>
      </c>
      <c r="DS95" s="92">
        <v>42.34</v>
      </c>
      <c r="DT95" s="92">
        <v>45.69</v>
      </c>
      <c r="DU95" s="92">
        <v>47.3</v>
      </c>
      <c r="DV95" s="92">
        <v>51.45</v>
      </c>
      <c r="DW95" s="92">
        <v>59.19</v>
      </c>
      <c r="DX95" s="92">
        <v>77.2</v>
      </c>
      <c r="DY95" s="92">
        <v>91.76</v>
      </c>
      <c r="DZ95" s="92">
        <v>110.67</v>
      </c>
      <c r="EA95" s="92">
        <v>127.57000000000001</v>
      </c>
      <c r="EB95" s="92">
        <v>156.45999999999998</v>
      </c>
      <c r="EC95" s="92">
        <v>180.89</v>
      </c>
      <c r="ED95" s="92">
        <v>191.20999999999998</v>
      </c>
      <c r="EE95" s="101">
        <v>195.90999999999997</v>
      </c>
      <c r="EF95" s="100">
        <v>27.399999999999995</v>
      </c>
      <c r="EG95" s="92">
        <v>28.54</v>
      </c>
      <c r="EH95" s="92">
        <v>28.15</v>
      </c>
      <c r="EI95" s="92">
        <v>30.02</v>
      </c>
      <c r="EJ95" s="92">
        <v>31.13</v>
      </c>
      <c r="EK95" s="92"/>
      <c r="EL95" s="92"/>
      <c r="EM95" s="92"/>
      <c r="EN95" s="92"/>
      <c r="EO95" s="92"/>
      <c r="EP95" s="92">
        <v>43.96</v>
      </c>
      <c r="EQ95" s="92"/>
      <c r="ER95" s="92">
        <v>51.2</v>
      </c>
      <c r="ES95" s="92"/>
      <c r="ET95" s="92"/>
      <c r="EU95" s="92">
        <v>56.51</v>
      </c>
      <c r="EV95" s="92"/>
      <c r="EW95" s="92">
        <v>75.180000000000007</v>
      </c>
      <c r="EX95" s="92">
        <v>99.69</v>
      </c>
      <c r="EY95" s="92">
        <v>113.33999999999999</v>
      </c>
      <c r="EZ95" s="92">
        <v>141.39999999999998</v>
      </c>
      <c r="FA95" s="92">
        <v>155.29</v>
      </c>
      <c r="FB95" s="92">
        <v>173.04</v>
      </c>
      <c r="FC95" s="92">
        <v>189.89</v>
      </c>
      <c r="FD95" s="92">
        <v>203.57</v>
      </c>
      <c r="FE95" s="101">
        <v>248.5</v>
      </c>
    </row>
    <row r="96" spans="1:161" s="21" customFormat="1" ht="15" customHeight="1" x14ac:dyDescent="0.25">
      <c r="A96" s="188" t="s">
        <v>18395</v>
      </c>
      <c r="B96" s="100"/>
      <c r="C96" s="92"/>
      <c r="D96" s="92"/>
      <c r="E96" s="92"/>
      <c r="F96" s="92"/>
      <c r="G96" s="92"/>
      <c r="H96" s="92"/>
      <c r="I96" s="92"/>
      <c r="J96" s="92"/>
      <c r="K96" s="92"/>
      <c r="L96" s="92"/>
      <c r="M96" s="92"/>
      <c r="N96" s="92"/>
      <c r="O96" s="92"/>
      <c r="P96" s="92"/>
      <c r="Q96" s="92"/>
      <c r="R96" s="92"/>
      <c r="S96" s="92"/>
      <c r="T96" s="92"/>
      <c r="U96" s="92"/>
      <c r="V96" s="92"/>
      <c r="W96" s="92"/>
      <c r="X96" s="92"/>
      <c r="Y96" s="92"/>
      <c r="Z96" s="92"/>
      <c r="AA96" s="101"/>
      <c r="AB96" s="100"/>
      <c r="AC96" s="92"/>
      <c r="AD96" s="92"/>
      <c r="AE96" s="92"/>
      <c r="AF96" s="92"/>
      <c r="AG96" s="92"/>
      <c r="AH96" s="92"/>
      <c r="AI96" s="92"/>
      <c r="AJ96" s="101"/>
      <c r="AK96" s="100"/>
      <c r="AL96" s="92"/>
      <c r="AM96" s="92"/>
      <c r="AN96" s="92"/>
      <c r="AO96" s="92"/>
      <c r="AP96" s="92"/>
      <c r="AQ96" s="92"/>
      <c r="AR96" s="92"/>
      <c r="AS96" s="92"/>
      <c r="AT96" s="101"/>
      <c r="AU96" s="100"/>
      <c r="AV96" s="92"/>
      <c r="AW96" s="92"/>
      <c r="AX96" s="92"/>
      <c r="AY96" s="92"/>
      <c r="AZ96" s="92"/>
      <c r="BA96" s="92"/>
      <c r="BB96" s="92"/>
      <c r="BC96" s="101"/>
      <c r="BD96" s="100"/>
      <c r="BE96" s="92"/>
      <c r="BF96" s="92"/>
      <c r="BG96" s="92"/>
      <c r="BH96" s="92"/>
      <c r="BI96" s="101"/>
      <c r="BJ96" s="117"/>
      <c r="BK96" s="118"/>
      <c r="BL96" s="118"/>
      <c r="BM96" s="118"/>
      <c r="BN96" s="118"/>
      <c r="BO96" s="119"/>
      <c r="BP96" s="142"/>
      <c r="BQ96" s="140"/>
      <c r="BR96" s="140"/>
      <c r="BS96" s="140"/>
      <c r="BT96" s="140"/>
      <c r="BU96" s="140"/>
      <c r="BV96" s="140"/>
      <c r="BW96" s="140"/>
      <c r="BX96" s="140"/>
      <c r="BY96" s="140"/>
      <c r="BZ96" s="140"/>
      <c r="CA96" s="140"/>
      <c r="CB96" s="140"/>
      <c r="CC96" s="140"/>
      <c r="CD96" s="141"/>
      <c r="CE96" s="100"/>
      <c r="CF96" s="92"/>
      <c r="CG96" s="92"/>
      <c r="CH96" s="92"/>
      <c r="CI96" s="92">
        <v>79.63</v>
      </c>
      <c r="CJ96" s="92">
        <v>71.22999999999999</v>
      </c>
      <c r="CK96" s="92">
        <v>34.809999999999995</v>
      </c>
      <c r="CL96" s="92">
        <v>26.919999999999995</v>
      </c>
      <c r="CM96" s="92">
        <v>22.099999999999994</v>
      </c>
      <c r="CN96" s="92">
        <v>18.72</v>
      </c>
      <c r="CO96" s="92">
        <v>11.459999999999994</v>
      </c>
      <c r="CP96" s="92">
        <v>0</v>
      </c>
      <c r="CQ96" s="92">
        <v>1.9799999999999898</v>
      </c>
      <c r="CR96" s="92">
        <v>1.8000000000000114</v>
      </c>
      <c r="CS96" s="92">
        <v>5.6600000000000108</v>
      </c>
      <c r="CT96" s="92">
        <v>7.4300000000000068</v>
      </c>
      <c r="CU96" s="92">
        <v>14.3</v>
      </c>
      <c r="CV96" s="92">
        <v>11.490000000000002</v>
      </c>
      <c r="CW96" s="92">
        <v>10.270000000000001</v>
      </c>
      <c r="CX96" s="92">
        <v>8.6700000000000017</v>
      </c>
      <c r="CY96" s="92">
        <v>9.2900000000000063</v>
      </c>
      <c r="CZ96" s="92">
        <v>10.490000000000009</v>
      </c>
      <c r="DA96" s="92">
        <v>11.460000000000008</v>
      </c>
      <c r="DB96" s="92">
        <v>12.439999999999998</v>
      </c>
      <c r="DC96" s="92">
        <v>14.370000000000005</v>
      </c>
      <c r="DD96" s="92">
        <v>15.14</v>
      </c>
      <c r="DE96" s="92">
        <v>16.290000000000006</v>
      </c>
      <c r="DF96" s="92">
        <v>17.5</v>
      </c>
      <c r="DG96" s="92">
        <v>17.920000000000002</v>
      </c>
      <c r="DH96" s="92">
        <v>18.820000000000007</v>
      </c>
      <c r="DI96" s="92">
        <v>19.740000000000009</v>
      </c>
      <c r="DJ96" s="92">
        <v>20.550000000000011</v>
      </c>
      <c r="DK96" s="92">
        <v>21.760000000000005</v>
      </c>
      <c r="DL96" s="92">
        <v>23.150000000000006</v>
      </c>
      <c r="DM96" s="92">
        <v>24.58</v>
      </c>
      <c r="DN96" s="92">
        <v>25.78</v>
      </c>
      <c r="DO96" s="92">
        <v>26.180000000000007</v>
      </c>
      <c r="DP96" s="92">
        <v>27.810000000000002</v>
      </c>
      <c r="DQ96" s="92">
        <v>29</v>
      </c>
      <c r="DR96" s="92">
        <v>29.810000000000002</v>
      </c>
      <c r="DS96" s="92">
        <v>30.88000000000001</v>
      </c>
      <c r="DT96" s="92">
        <v>34.230000000000004</v>
      </c>
      <c r="DU96" s="92">
        <v>35.840000000000003</v>
      </c>
      <c r="DV96" s="92">
        <v>39.990000000000009</v>
      </c>
      <c r="DW96" s="92">
        <v>47.730000000000004</v>
      </c>
      <c r="DX96" s="92">
        <v>65.740000000000009</v>
      </c>
      <c r="DY96" s="92">
        <v>80.300000000000011</v>
      </c>
      <c r="DZ96" s="92">
        <v>99.210000000000008</v>
      </c>
      <c r="EA96" s="92">
        <v>116.11000000000001</v>
      </c>
      <c r="EB96" s="92">
        <v>145</v>
      </c>
      <c r="EC96" s="92">
        <v>169.43</v>
      </c>
      <c r="ED96" s="92">
        <v>179.75</v>
      </c>
      <c r="EE96" s="101">
        <v>184.45</v>
      </c>
      <c r="EF96" s="100"/>
      <c r="EG96" s="92"/>
      <c r="EH96" s="92"/>
      <c r="EI96" s="92"/>
      <c r="EJ96" s="92"/>
      <c r="EK96" s="92"/>
      <c r="EL96" s="92"/>
      <c r="EM96" s="92"/>
      <c r="EN96" s="92"/>
      <c r="EO96" s="92"/>
      <c r="EP96" s="92"/>
      <c r="EQ96" s="92"/>
      <c r="ER96" s="92"/>
      <c r="ES96" s="92"/>
      <c r="ET96" s="92"/>
      <c r="EU96" s="92"/>
      <c r="EV96" s="92"/>
      <c r="EW96" s="92"/>
      <c r="EX96" s="92"/>
      <c r="EY96" s="92"/>
      <c r="EZ96" s="92"/>
      <c r="FA96" s="92"/>
      <c r="FB96" s="92"/>
      <c r="FC96" s="92"/>
      <c r="FD96" s="92"/>
      <c r="FE96" s="101"/>
    </row>
    <row r="97" spans="1:161" s="21" customFormat="1" ht="15" customHeight="1" x14ac:dyDescent="0.25">
      <c r="A97" s="188" t="s">
        <v>18396</v>
      </c>
      <c r="B97" s="100"/>
      <c r="C97" s="92"/>
      <c r="D97" s="92"/>
      <c r="E97" s="92"/>
      <c r="F97" s="92"/>
      <c r="G97" s="92"/>
      <c r="H97" s="92"/>
      <c r="I97" s="92"/>
      <c r="J97" s="92"/>
      <c r="K97" s="92"/>
      <c r="L97" s="92"/>
      <c r="M97" s="92"/>
      <c r="N97" s="92"/>
      <c r="O97" s="92"/>
      <c r="P97" s="92"/>
      <c r="Q97" s="92"/>
      <c r="R97" s="92"/>
      <c r="S97" s="92"/>
      <c r="T97" s="92"/>
      <c r="U97" s="92"/>
      <c r="V97" s="92"/>
      <c r="W97" s="92"/>
      <c r="X97" s="92"/>
      <c r="Y97" s="92"/>
      <c r="Z97" s="92"/>
      <c r="AA97" s="101"/>
      <c r="AB97" s="100"/>
      <c r="AC97" s="92"/>
      <c r="AD97" s="92"/>
      <c r="AE97" s="92"/>
      <c r="AF97" s="92"/>
      <c r="AG97" s="92"/>
      <c r="AH97" s="92"/>
      <c r="AI97" s="92"/>
      <c r="AJ97" s="101"/>
      <c r="AK97" s="100"/>
      <c r="AL97" s="92"/>
      <c r="AM97" s="92"/>
      <c r="AN97" s="92"/>
      <c r="AO97" s="92"/>
      <c r="AP97" s="92"/>
      <c r="AQ97" s="92"/>
      <c r="AR97" s="92"/>
      <c r="AS97" s="92"/>
      <c r="AT97" s="101"/>
      <c r="AU97" s="100"/>
      <c r="AV97" s="92"/>
      <c r="AW97" s="92"/>
      <c r="AX97" s="92"/>
      <c r="AY97" s="92"/>
      <c r="AZ97" s="92"/>
      <c r="BA97" s="92"/>
      <c r="BB97" s="92"/>
      <c r="BC97" s="101"/>
      <c r="BD97" s="100"/>
      <c r="BE97" s="92"/>
      <c r="BF97" s="92"/>
      <c r="BG97" s="92"/>
      <c r="BH97" s="92"/>
      <c r="BI97" s="101"/>
      <c r="BJ97" s="117"/>
      <c r="BK97" s="118"/>
      <c r="BL97" s="118"/>
      <c r="BM97" s="118"/>
      <c r="BN97" s="118"/>
      <c r="BO97" s="119"/>
      <c r="BP97" s="142"/>
      <c r="BQ97" s="140"/>
      <c r="BR97" s="140"/>
      <c r="BS97" s="140"/>
      <c r="BT97" s="140"/>
      <c r="BU97" s="140"/>
      <c r="BV97" s="140"/>
      <c r="BW97" s="140"/>
      <c r="BX97" s="140"/>
      <c r="BY97" s="140"/>
      <c r="BZ97" s="140"/>
      <c r="CA97" s="140"/>
      <c r="CB97" s="140"/>
      <c r="CC97" s="140"/>
      <c r="CD97" s="141"/>
      <c r="CE97" s="100"/>
      <c r="CF97" s="92"/>
      <c r="CG97" s="92"/>
      <c r="CH97" s="92"/>
      <c r="CI97" s="92">
        <v>77.650000000000006</v>
      </c>
      <c r="CJ97" s="92">
        <v>69.25</v>
      </c>
      <c r="CK97" s="92">
        <v>32.830000000000005</v>
      </c>
      <c r="CL97" s="92">
        <v>24.940000000000005</v>
      </c>
      <c r="CM97" s="92">
        <v>20.120000000000005</v>
      </c>
      <c r="CN97" s="92">
        <v>16.740000000000009</v>
      </c>
      <c r="CO97" s="92">
        <v>9.480000000000004</v>
      </c>
      <c r="CP97" s="92">
        <v>1.9799999999999898</v>
      </c>
      <c r="CQ97" s="92">
        <v>0</v>
      </c>
      <c r="CR97" s="92">
        <v>3.7800000000000011</v>
      </c>
      <c r="CS97" s="92">
        <v>7.6400000000000006</v>
      </c>
      <c r="CT97" s="92">
        <v>9.4099999999999966</v>
      </c>
      <c r="CU97" s="92">
        <v>16.27999999999999</v>
      </c>
      <c r="CV97" s="92">
        <v>13.469999999999992</v>
      </c>
      <c r="CW97" s="92">
        <v>12.249999999999991</v>
      </c>
      <c r="CX97" s="92">
        <v>10.649999999999991</v>
      </c>
      <c r="CY97" s="92">
        <v>11.269999999999996</v>
      </c>
      <c r="CZ97" s="92">
        <v>12.469999999999999</v>
      </c>
      <c r="DA97" s="92">
        <v>13.439999999999998</v>
      </c>
      <c r="DB97" s="92">
        <v>14.419999999999987</v>
      </c>
      <c r="DC97" s="92">
        <v>16.349999999999994</v>
      </c>
      <c r="DD97" s="92">
        <v>17.11999999999999</v>
      </c>
      <c r="DE97" s="92">
        <v>18.269999999999996</v>
      </c>
      <c r="DF97" s="92">
        <v>19.47999999999999</v>
      </c>
      <c r="DG97" s="92">
        <v>19.899999999999991</v>
      </c>
      <c r="DH97" s="92">
        <v>20.799999999999997</v>
      </c>
      <c r="DI97" s="92">
        <v>21.72</v>
      </c>
      <c r="DJ97" s="92">
        <v>22.53</v>
      </c>
      <c r="DK97" s="92">
        <v>23.739999999999995</v>
      </c>
      <c r="DL97" s="92">
        <v>25.129999999999995</v>
      </c>
      <c r="DM97" s="92">
        <v>26.559999999999988</v>
      </c>
      <c r="DN97" s="92">
        <v>27.759999999999991</v>
      </c>
      <c r="DO97" s="92">
        <v>28.159999999999997</v>
      </c>
      <c r="DP97" s="92">
        <v>29.789999999999992</v>
      </c>
      <c r="DQ97" s="92">
        <v>30.97999999999999</v>
      </c>
      <c r="DR97" s="92">
        <v>31.789999999999992</v>
      </c>
      <c r="DS97" s="92">
        <v>32.86</v>
      </c>
      <c r="DT97" s="92">
        <v>36.209999999999994</v>
      </c>
      <c r="DU97" s="92">
        <v>37.819999999999993</v>
      </c>
      <c r="DV97" s="92">
        <v>41.97</v>
      </c>
      <c r="DW97" s="92">
        <v>49.709999999999994</v>
      </c>
      <c r="DX97" s="92">
        <v>67.72</v>
      </c>
      <c r="DY97" s="92">
        <v>82.28</v>
      </c>
      <c r="DZ97" s="92">
        <v>101.19</v>
      </c>
      <c r="EA97" s="92">
        <v>118.09</v>
      </c>
      <c r="EB97" s="92">
        <v>146.97999999999999</v>
      </c>
      <c r="EC97" s="92">
        <v>171.41</v>
      </c>
      <c r="ED97" s="92">
        <v>181.73</v>
      </c>
      <c r="EE97" s="101">
        <v>186.42999999999998</v>
      </c>
      <c r="EF97" s="100"/>
      <c r="EG97" s="92"/>
      <c r="EH97" s="92"/>
      <c r="EI97" s="92"/>
      <c r="EJ97" s="92"/>
      <c r="EK97" s="92"/>
      <c r="EL97" s="92"/>
      <c r="EM97" s="92"/>
      <c r="EN97" s="92"/>
      <c r="EO97" s="92"/>
      <c r="EP97" s="92"/>
      <c r="EQ97" s="92"/>
      <c r="ER97" s="92"/>
      <c r="ES97" s="92"/>
      <c r="ET97" s="92"/>
      <c r="EU97" s="92"/>
      <c r="EV97" s="92"/>
      <c r="EW97" s="92"/>
      <c r="EX97" s="92"/>
      <c r="EY97" s="92"/>
      <c r="EZ97" s="92"/>
      <c r="FA97" s="92"/>
      <c r="FB97" s="92"/>
      <c r="FC97" s="92"/>
      <c r="FD97" s="92"/>
      <c r="FE97" s="101"/>
    </row>
    <row r="98" spans="1:161" s="21" customFormat="1" ht="15" customHeight="1" x14ac:dyDescent="0.25">
      <c r="A98" s="188" t="s">
        <v>18397</v>
      </c>
      <c r="B98" s="100">
        <v>23.209999999999994</v>
      </c>
      <c r="C98" s="92">
        <v>22.149999999999995</v>
      </c>
      <c r="D98" s="92">
        <v>23.899999999999995</v>
      </c>
      <c r="E98" s="92"/>
      <c r="F98" s="92"/>
      <c r="G98" s="92">
        <v>33.159999999999997</v>
      </c>
      <c r="H98" s="92">
        <v>37.179999999999993</v>
      </c>
      <c r="I98" s="92">
        <v>49.89</v>
      </c>
      <c r="J98" s="92">
        <v>62.089999999999989</v>
      </c>
      <c r="K98" s="92">
        <v>69.36</v>
      </c>
      <c r="L98" s="92">
        <v>73.289999999999992</v>
      </c>
      <c r="M98" s="92"/>
      <c r="N98" s="92">
        <v>88.079999999999984</v>
      </c>
      <c r="O98" s="92">
        <v>102.99999999999999</v>
      </c>
      <c r="P98" s="92">
        <v>105.40999999999998</v>
      </c>
      <c r="Q98" s="92">
        <v>128.34</v>
      </c>
      <c r="R98" s="92">
        <v>137.59</v>
      </c>
      <c r="S98" s="92"/>
      <c r="T98" s="92">
        <v>160.19</v>
      </c>
      <c r="U98" s="92">
        <v>193.28</v>
      </c>
      <c r="V98" s="92">
        <v>229.01</v>
      </c>
      <c r="W98" s="92">
        <v>253.57</v>
      </c>
      <c r="X98" s="92">
        <v>287.02999999999997</v>
      </c>
      <c r="Y98" s="92">
        <v>296.35999999999996</v>
      </c>
      <c r="Z98" s="92">
        <v>305.54999999999995</v>
      </c>
      <c r="AA98" s="101">
        <v>306.39</v>
      </c>
      <c r="AB98" s="100">
        <v>93.179999999999993</v>
      </c>
      <c r="AC98" s="92">
        <v>110.96</v>
      </c>
      <c r="AD98" s="92">
        <v>127.28999999999999</v>
      </c>
      <c r="AE98" s="92">
        <v>147.54</v>
      </c>
      <c r="AF98" s="92">
        <v>151.21</v>
      </c>
      <c r="AG98" s="92">
        <v>203.13</v>
      </c>
      <c r="AH98" s="92">
        <v>199.35</v>
      </c>
      <c r="AI98" s="92">
        <v>192.01000000000002</v>
      </c>
      <c r="AJ98" s="101"/>
      <c r="AK98" s="100">
        <v>102.02999999999999</v>
      </c>
      <c r="AL98" s="92">
        <v>114.24</v>
      </c>
      <c r="AM98" s="92">
        <v>125.35999999999999</v>
      </c>
      <c r="AN98" s="92">
        <v>138.22999999999999</v>
      </c>
      <c r="AO98" s="92">
        <v>150.56</v>
      </c>
      <c r="AP98" s="92">
        <v>173.4</v>
      </c>
      <c r="AQ98" s="92">
        <v>189.20000000000002</v>
      </c>
      <c r="AR98" s="92">
        <v>208.46</v>
      </c>
      <c r="AS98" s="92">
        <v>229.72</v>
      </c>
      <c r="AT98" s="101">
        <v>347.62</v>
      </c>
      <c r="AU98" s="100">
        <v>170.73</v>
      </c>
      <c r="AV98" s="92">
        <v>180.76999999999998</v>
      </c>
      <c r="AW98" s="92">
        <v>207.2</v>
      </c>
      <c r="AX98" s="92">
        <v>225.5</v>
      </c>
      <c r="AY98" s="92">
        <v>243.15</v>
      </c>
      <c r="AZ98" s="92">
        <v>260.77</v>
      </c>
      <c r="BA98" s="92"/>
      <c r="BB98" s="92">
        <v>285.21999999999997</v>
      </c>
      <c r="BC98" s="101">
        <v>293.45999999999998</v>
      </c>
      <c r="BD98" s="100">
        <v>272</v>
      </c>
      <c r="BE98" s="92">
        <v>285.39</v>
      </c>
      <c r="BF98" s="92">
        <v>295.78999999999996</v>
      </c>
      <c r="BG98" s="92">
        <v>318.95999999999998</v>
      </c>
      <c r="BH98" s="92">
        <v>336.15999999999997</v>
      </c>
      <c r="BI98" s="101">
        <v>353.53</v>
      </c>
      <c r="BJ98" s="117"/>
      <c r="BK98" s="118"/>
      <c r="BL98" s="118"/>
      <c r="BM98" s="118"/>
      <c r="BN98" s="118"/>
      <c r="BO98" s="119"/>
      <c r="BP98" s="142"/>
      <c r="BQ98" s="140"/>
      <c r="BR98" s="140"/>
      <c r="BS98" s="140"/>
      <c r="BT98" s="140"/>
      <c r="BU98" s="140"/>
      <c r="BV98" s="140"/>
      <c r="BW98" s="140"/>
      <c r="BX98" s="140"/>
      <c r="BY98" s="140"/>
      <c r="BZ98" s="140"/>
      <c r="CA98" s="140"/>
      <c r="CB98" s="140"/>
      <c r="CC98" s="140"/>
      <c r="CD98" s="141"/>
      <c r="CE98" s="100"/>
      <c r="CF98" s="92"/>
      <c r="CG98" s="92"/>
      <c r="CH98" s="92"/>
      <c r="CI98" s="92">
        <v>81.430000000000007</v>
      </c>
      <c r="CJ98" s="92">
        <v>73.03</v>
      </c>
      <c r="CK98" s="92">
        <v>36.610000000000007</v>
      </c>
      <c r="CL98" s="92">
        <v>28.720000000000006</v>
      </c>
      <c r="CM98" s="92">
        <v>23.900000000000006</v>
      </c>
      <c r="CN98" s="92">
        <v>20.52000000000001</v>
      </c>
      <c r="CO98" s="92">
        <v>13.260000000000005</v>
      </c>
      <c r="CP98" s="92">
        <v>1.8000000000000114</v>
      </c>
      <c r="CQ98" s="92">
        <v>3.7800000000000011</v>
      </c>
      <c r="CR98" s="92">
        <v>0</v>
      </c>
      <c r="CS98" s="92">
        <v>3.8599999999999994</v>
      </c>
      <c r="CT98" s="92">
        <v>5.6299999999999955</v>
      </c>
      <c r="CU98" s="92">
        <v>12.499999999999989</v>
      </c>
      <c r="CV98" s="92">
        <v>9.6899999999999906</v>
      </c>
      <c r="CW98" s="92">
        <v>8.46999999999999</v>
      </c>
      <c r="CX98" s="92">
        <v>6.8699999999999903</v>
      </c>
      <c r="CY98" s="92">
        <v>7.4899999999999949</v>
      </c>
      <c r="CZ98" s="92">
        <v>8.6899999999999977</v>
      </c>
      <c r="DA98" s="92">
        <v>9.6599999999999966</v>
      </c>
      <c r="DB98" s="92">
        <v>10.639999999999986</v>
      </c>
      <c r="DC98" s="92">
        <v>12.569999999999993</v>
      </c>
      <c r="DD98" s="92">
        <v>13.339999999999989</v>
      </c>
      <c r="DE98" s="92">
        <v>14.489999999999995</v>
      </c>
      <c r="DF98" s="92">
        <v>15.699999999999989</v>
      </c>
      <c r="DG98" s="92">
        <v>16.11999999999999</v>
      </c>
      <c r="DH98" s="92">
        <v>17.019999999999996</v>
      </c>
      <c r="DI98" s="92">
        <v>17.939999999999998</v>
      </c>
      <c r="DJ98" s="92">
        <v>18.75</v>
      </c>
      <c r="DK98" s="92">
        <v>19.959999999999994</v>
      </c>
      <c r="DL98" s="92">
        <v>21.349999999999994</v>
      </c>
      <c r="DM98" s="92">
        <v>22.779999999999987</v>
      </c>
      <c r="DN98" s="92">
        <v>23.97999999999999</v>
      </c>
      <c r="DO98" s="92">
        <v>24.379999999999995</v>
      </c>
      <c r="DP98" s="92">
        <v>26.009999999999991</v>
      </c>
      <c r="DQ98" s="92">
        <v>27.199999999999989</v>
      </c>
      <c r="DR98" s="92">
        <v>28.009999999999991</v>
      </c>
      <c r="DS98" s="92">
        <v>29.08</v>
      </c>
      <c r="DT98" s="92">
        <v>32.429999999999993</v>
      </c>
      <c r="DU98" s="92">
        <v>34.039999999999992</v>
      </c>
      <c r="DV98" s="92">
        <v>38.19</v>
      </c>
      <c r="DW98" s="92">
        <v>45.929999999999993</v>
      </c>
      <c r="DX98" s="92">
        <v>63.94</v>
      </c>
      <c r="DY98" s="92">
        <v>78.5</v>
      </c>
      <c r="DZ98" s="92">
        <v>97.41</v>
      </c>
      <c r="EA98" s="92">
        <v>114.31</v>
      </c>
      <c r="EB98" s="92">
        <v>143.19999999999999</v>
      </c>
      <c r="EC98" s="92">
        <v>167.63</v>
      </c>
      <c r="ED98" s="92">
        <v>177.95</v>
      </c>
      <c r="EE98" s="101">
        <v>182.64999999999998</v>
      </c>
      <c r="EF98" s="100">
        <v>14.13999999999999</v>
      </c>
      <c r="EG98" s="92">
        <v>15.279999999999994</v>
      </c>
      <c r="EH98" s="92">
        <v>14.889999999999995</v>
      </c>
      <c r="EI98" s="92">
        <v>16.759999999999994</v>
      </c>
      <c r="EJ98" s="92">
        <v>17.869999999999994</v>
      </c>
      <c r="EK98" s="92"/>
      <c r="EL98" s="92"/>
      <c r="EM98" s="92"/>
      <c r="EN98" s="92"/>
      <c r="EO98" s="92"/>
      <c r="EP98" s="92">
        <v>30.699999999999996</v>
      </c>
      <c r="EQ98" s="92"/>
      <c r="ER98" s="92">
        <v>37.94</v>
      </c>
      <c r="ES98" s="92"/>
      <c r="ET98" s="92"/>
      <c r="EU98" s="92">
        <v>43.249999999999993</v>
      </c>
      <c r="EV98" s="92"/>
      <c r="EW98" s="92">
        <v>61.919999999999995</v>
      </c>
      <c r="EX98" s="92">
        <v>86.429999999999993</v>
      </c>
      <c r="EY98" s="92">
        <v>100.07999999999998</v>
      </c>
      <c r="EZ98" s="92">
        <v>128.13999999999999</v>
      </c>
      <c r="FA98" s="92">
        <v>142.02999999999997</v>
      </c>
      <c r="FB98" s="92">
        <v>159.77999999999997</v>
      </c>
      <c r="FC98" s="92">
        <v>176.63</v>
      </c>
      <c r="FD98" s="92">
        <v>190.31</v>
      </c>
      <c r="FE98" s="101">
        <v>235.24</v>
      </c>
    </row>
    <row r="99" spans="1:161" s="21" customFormat="1" ht="15" customHeight="1" x14ac:dyDescent="0.25">
      <c r="A99" s="188" t="s">
        <v>18398</v>
      </c>
      <c r="B99" s="100">
        <v>19.349999999999994</v>
      </c>
      <c r="C99" s="92"/>
      <c r="D99" s="92"/>
      <c r="E99" s="92"/>
      <c r="F99" s="92"/>
      <c r="G99" s="92"/>
      <c r="H99" s="92"/>
      <c r="I99" s="92"/>
      <c r="J99" s="92"/>
      <c r="K99" s="92"/>
      <c r="L99" s="92"/>
      <c r="M99" s="92"/>
      <c r="N99" s="92"/>
      <c r="O99" s="92"/>
      <c r="P99" s="92"/>
      <c r="Q99" s="92"/>
      <c r="R99" s="92"/>
      <c r="S99" s="92"/>
      <c r="T99" s="92"/>
      <c r="U99" s="92"/>
      <c r="V99" s="92"/>
      <c r="W99" s="92"/>
      <c r="X99" s="92"/>
      <c r="Y99" s="92"/>
      <c r="Z99" s="92"/>
      <c r="AA99" s="101"/>
      <c r="AB99" s="100"/>
      <c r="AC99" s="92"/>
      <c r="AD99" s="92"/>
      <c r="AE99" s="92"/>
      <c r="AF99" s="92"/>
      <c r="AG99" s="92"/>
      <c r="AH99" s="92"/>
      <c r="AI99" s="92"/>
      <c r="AJ99" s="101"/>
      <c r="AK99" s="100"/>
      <c r="AL99" s="92"/>
      <c r="AM99" s="92"/>
      <c r="AN99" s="92"/>
      <c r="AO99" s="92"/>
      <c r="AP99" s="92"/>
      <c r="AQ99" s="92"/>
      <c r="AR99" s="92"/>
      <c r="AS99" s="92"/>
      <c r="AT99" s="101"/>
      <c r="AU99" s="100"/>
      <c r="AV99" s="92"/>
      <c r="AW99" s="92"/>
      <c r="AX99" s="92"/>
      <c r="AY99" s="92"/>
      <c r="AZ99" s="92"/>
      <c r="BA99" s="92"/>
      <c r="BB99" s="92"/>
      <c r="BC99" s="101"/>
      <c r="BD99" s="100"/>
      <c r="BE99" s="92"/>
      <c r="BF99" s="92"/>
      <c r="BG99" s="92"/>
      <c r="BH99" s="92"/>
      <c r="BI99" s="101"/>
      <c r="BJ99" s="117"/>
      <c r="BK99" s="118"/>
      <c r="BL99" s="118"/>
      <c r="BM99" s="118"/>
      <c r="BN99" s="118"/>
      <c r="BO99" s="119"/>
      <c r="BP99" s="142"/>
      <c r="BQ99" s="140"/>
      <c r="BR99" s="140"/>
      <c r="BS99" s="140"/>
      <c r="BT99" s="140"/>
      <c r="BU99" s="140"/>
      <c r="BV99" s="140"/>
      <c r="BW99" s="140"/>
      <c r="BX99" s="140"/>
      <c r="BY99" s="140"/>
      <c r="BZ99" s="140"/>
      <c r="CA99" s="140"/>
      <c r="CB99" s="140"/>
      <c r="CC99" s="140"/>
      <c r="CD99" s="141"/>
      <c r="CE99" s="100"/>
      <c r="CF99" s="92"/>
      <c r="CG99" s="92"/>
      <c r="CH99" s="92"/>
      <c r="CI99" s="92">
        <v>85.29</v>
      </c>
      <c r="CJ99" s="92">
        <v>76.89</v>
      </c>
      <c r="CK99" s="92">
        <v>40.470000000000006</v>
      </c>
      <c r="CL99" s="92">
        <v>32.580000000000005</v>
      </c>
      <c r="CM99" s="92">
        <v>27.760000000000005</v>
      </c>
      <c r="CN99" s="92">
        <v>24.38000000000001</v>
      </c>
      <c r="CO99" s="92">
        <v>17.120000000000005</v>
      </c>
      <c r="CP99" s="92">
        <v>5.6600000000000108</v>
      </c>
      <c r="CQ99" s="92">
        <v>7.6400000000000006</v>
      </c>
      <c r="CR99" s="92">
        <v>3.8599999999999994</v>
      </c>
      <c r="CS99" s="92">
        <v>0</v>
      </c>
      <c r="CT99" s="92">
        <v>1.769999999999996</v>
      </c>
      <c r="CU99" s="92">
        <v>8.6399999999999899</v>
      </c>
      <c r="CV99" s="92">
        <v>5.8299999999999912</v>
      </c>
      <c r="CW99" s="92">
        <v>4.6099999999999905</v>
      </c>
      <c r="CX99" s="92">
        <v>3.0099999999999909</v>
      </c>
      <c r="CY99" s="92">
        <v>3.6299999999999955</v>
      </c>
      <c r="CZ99" s="92">
        <v>4.8299999999999983</v>
      </c>
      <c r="DA99" s="92">
        <v>5.7999999999999972</v>
      </c>
      <c r="DB99" s="92">
        <v>6.7799999999999869</v>
      </c>
      <c r="DC99" s="92">
        <v>8.7099999999999937</v>
      </c>
      <c r="DD99" s="92">
        <v>9.4799999999999898</v>
      </c>
      <c r="DE99" s="92">
        <v>10.629999999999995</v>
      </c>
      <c r="DF99" s="92">
        <v>11.839999999999989</v>
      </c>
      <c r="DG99" s="92">
        <v>12.259999999999991</v>
      </c>
      <c r="DH99" s="92">
        <v>13.159999999999997</v>
      </c>
      <c r="DI99" s="92">
        <v>14.079999999999998</v>
      </c>
      <c r="DJ99" s="92">
        <v>14.89</v>
      </c>
      <c r="DK99" s="92">
        <v>16.099999999999994</v>
      </c>
      <c r="DL99" s="92">
        <v>17.489999999999995</v>
      </c>
      <c r="DM99" s="92">
        <v>18.919999999999987</v>
      </c>
      <c r="DN99" s="92">
        <v>20.11999999999999</v>
      </c>
      <c r="DO99" s="92">
        <v>20.519999999999996</v>
      </c>
      <c r="DP99" s="92">
        <v>22.149999999999991</v>
      </c>
      <c r="DQ99" s="92">
        <v>23.339999999999989</v>
      </c>
      <c r="DR99" s="92">
        <v>24.149999999999991</v>
      </c>
      <c r="DS99" s="92">
        <v>25.22</v>
      </c>
      <c r="DT99" s="92">
        <v>28.569999999999993</v>
      </c>
      <c r="DU99" s="92">
        <v>30.179999999999993</v>
      </c>
      <c r="DV99" s="92">
        <v>34.33</v>
      </c>
      <c r="DW99" s="92">
        <v>42.069999999999993</v>
      </c>
      <c r="DX99" s="92"/>
      <c r="DY99" s="92"/>
      <c r="DZ99" s="92"/>
      <c r="EA99" s="92"/>
      <c r="EB99" s="92"/>
      <c r="EC99" s="92"/>
      <c r="ED99" s="92"/>
      <c r="EE99" s="101"/>
      <c r="EF99" s="100"/>
      <c r="EG99" s="92"/>
      <c r="EH99" s="92"/>
      <c r="EI99" s="92"/>
      <c r="EJ99" s="92"/>
      <c r="EK99" s="92"/>
      <c r="EL99" s="92"/>
      <c r="EM99" s="92"/>
      <c r="EN99" s="92"/>
      <c r="EO99" s="92"/>
      <c r="EP99" s="92"/>
      <c r="EQ99" s="92"/>
      <c r="ER99" s="92"/>
      <c r="ES99" s="92"/>
      <c r="ET99" s="92"/>
      <c r="EU99" s="92"/>
      <c r="EV99" s="92"/>
      <c r="EW99" s="92"/>
      <c r="EX99" s="92"/>
      <c r="EY99" s="92"/>
      <c r="EZ99" s="92"/>
      <c r="FA99" s="92"/>
      <c r="FB99" s="92"/>
      <c r="FC99" s="92"/>
      <c r="FD99" s="92"/>
      <c r="FE99" s="101"/>
    </row>
    <row r="100" spans="1:161" s="21" customFormat="1" ht="15" customHeight="1" x14ac:dyDescent="0.25">
      <c r="A100" s="188" t="s">
        <v>18399</v>
      </c>
      <c r="B100" s="100">
        <v>17.579999999999998</v>
      </c>
      <c r="C100" s="92">
        <v>16.52</v>
      </c>
      <c r="D100" s="92">
        <v>18.27</v>
      </c>
      <c r="E100" s="92"/>
      <c r="F100" s="92"/>
      <c r="G100" s="92">
        <v>27.53</v>
      </c>
      <c r="H100" s="92">
        <v>31.549999999999997</v>
      </c>
      <c r="I100" s="92">
        <v>44.260000000000005</v>
      </c>
      <c r="J100" s="92">
        <v>56.459999999999994</v>
      </c>
      <c r="K100" s="92">
        <v>63.730000000000004</v>
      </c>
      <c r="L100" s="92">
        <v>67.66</v>
      </c>
      <c r="M100" s="92"/>
      <c r="N100" s="92">
        <v>82.449999999999989</v>
      </c>
      <c r="O100" s="92">
        <v>97.36999999999999</v>
      </c>
      <c r="P100" s="92">
        <v>99.779999999999987</v>
      </c>
      <c r="Q100" s="92">
        <v>122.71</v>
      </c>
      <c r="R100" s="92">
        <v>131.96</v>
      </c>
      <c r="S100" s="92"/>
      <c r="T100" s="92">
        <v>154.56</v>
      </c>
      <c r="U100" s="92">
        <v>187.65</v>
      </c>
      <c r="V100" s="92">
        <v>223.38</v>
      </c>
      <c r="W100" s="92">
        <v>247.94</v>
      </c>
      <c r="X100" s="92">
        <v>281.39999999999998</v>
      </c>
      <c r="Y100" s="92">
        <v>290.72999999999996</v>
      </c>
      <c r="Z100" s="92">
        <v>299.91999999999996</v>
      </c>
      <c r="AA100" s="101">
        <v>300.76</v>
      </c>
      <c r="AB100" s="100">
        <v>87.55</v>
      </c>
      <c r="AC100" s="92">
        <v>105.33</v>
      </c>
      <c r="AD100" s="92">
        <v>121.66</v>
      </c>
      <c r="AE100" s="92">
        <v>141.91</v>
      </c>
      <c r="AF100" s="92">
        <v>145.58000000000001</v>
      </c>
      <c r="AG100" s="92">
        <v>195.48999999999998</v>
      </c>
      <c r="AH100" s="92">
        <v>193.72</v>
      </c>
      <c r="AI100" s="92">
        <v>186.38000000000002</v>
      </c>
      <c r="AJ100" s="101"/>
      <c r="AK100" s="100">
        <v>96.399999999999991</v>
      </c>
      <c r="AL100" s="92">
        <v>108.61</v>
      </c>
      <c r="AM100" s="92">
        <v>119.72999999999999</v>
      </c>
      <c r="AN100" s="92">
        <v>132.6</v>
      </c>
      <c r="AO100" s="92">
        <v>144.93</v>
      </c>
      <c r="AP100" s="92">
        <v>167.77</v>
      </c>
      <c r="AQ100" s="92">
        <v>183.57000000000002</v>
      </c>
      <c r="AR100" s="92">
        <v>202.83</v>
      </c>
      <c r="AS100" s="92">
        <v>224.09</v>
      </c>
      <c r="AT100" s="101">
        <v>341.99</v>
      </c>
      <c r="AU100" s="100">
        <v>165.1</v>
      </c>
      <c r="AV100" s="92">
        <v>175.14</v>
      </c>
      <c r="AW100" s="92">
        <v>201.57</v>
      </c>
      <c r="AX100" s="92">
        <v>219.87</v>
      </c>
      <c r="AY100" s="92">
        <v>237.52</v>
      </c>
      <c r="AZ100" s="92">
        <v>255.14000000000001</v>
      </c>
      <c r="BA100" s="92"/>
      <c r="BB100" s="92">
        <v>279.58999999999997</v>
      </c>
      <c r="BC100" s="101">
        <v>287.83</v>
      </c>
      <c r="BD100" s="100">
        <v>266.37</v>
      </c>
      <c r="BE100" s="92">
        <v>279.76</v>
      </c>
      <c r="BF100" s="92">
        <v>290.15999999999997</v>
      </c>
      <c r="BG100" s="92">
        <v>313.33</v>
      </c>
      <c r="BH100" s="92">
        <v>330.53</v>
      </c>
      <c r="BI100" s="101">
        <v>347.9</v>
      </c>
      <c r="BJ100" s="117"/>
      <c r="BK100" s="118"/>
      <c r="BL100" s="118"/>
      <c r="BM100" s="118"/>
      <c r="BN100" s="118"/>
      <c r="BO100" s="119"/>
      <c r="BP100" s="142"/>
      <c r="BQ100" s="140"/>
      <c r="BR100" s="140"/>
      <c r="BS100" s="140"/>
      <c r="BT100" s="140"/>
      <c r="BU100" s="140"/>
      <c r="BV100" s="140"/>
      <c r="BW100" s="140"/>
      <c r="BX100" s="140"/>
      <c r="BY100" s="140"/>
      <c r="BZ100" s="140"/>
      <c r="CA100" s="140"/>
      <c r="CB100" s="140"/>
      <c r="CC100" s="140"/>
      <c r="CD100" s="141"/>
      <c r="CE100" s="100"/>
      <c r="CF100" s="92"/>
      <c r="CG100" s="92"/>
      <c r="CH100" s="92"/>
      <c r="CI100" s="92">
        <v>87.06</v>
      </c>
      <c r="CJ100" s="92">
        <v>78.66</v>
      </c>
      <c r="CK100" s="92">
        <v>42.24</v>
      </c>
      <c r="CL100" s="92">
        <v>34.35</v>
      </c>
      <c r="CM100" s="92">
        <v>29.53</v>
      </c>
      <c r="CN100" s="92">
        <v>26.150000000000006</v>
      </c>
      <c r="CO100" s="92">
        <v>18.89</v>
      </c>
      <c r="CP100" s="92">
        <v>7.4300000000000068</v>
      </c>
      <c r="CQ100" s="92">
        <v>9.4099999999999966</v>
      </c>
      <c r="CR100" s="92">
        <v>5.6299999999999955</v>
      </c>
      <c r="CS100" s="92">
        <v>1.769999999999996</v>
      </c>
      <c r="CT100" s="92">
        <v>0</v>
      </c>
      <c r="CU100" s="92">
        <v>6.8699999999999948</v>
      </c>
      <c r="CV100" s="92">
        <v>4.0599999999999952</v>
      </c>
      <c r="CW100" s="92">
        <v>2.839999999999995</v>
      </c>
      <c r="CX100" s="92">
        <v>1.2399999999999949</v>
      </c>
      <c r="CY100" s="92">
        <v>1.8599999999999994</v>
      </c>
      <c r="CZ100" s="92">
        <v>3.0600000000000023</v>
      </c>
      <c r="DA100" s="92">
        <v>4.0300000000000011</v>
      </c>
      <c r="DB100" s="92">
        <v>5.0099999999999909</v>
      </c>
      <c r="DC100" s="92">
        <v>6.9399999999999977</v>
      </c>
      <c r="DD100" s="92">
        <v>7.7099999999999937</v>
      </c>
      <c r="DE100" s="92">
        <v>8.86</v>
      </c>
      <c r="DF100" s="92">
        <v>10.069999999999993</v>
      </c>
      <c r="DG100" s="92">
        <v>10.489999999999995</v>
      </c>
      <c r="DH100" s="92">
        <v>11.39</v>
      </c>
      <c r="DI100" s="92">
        <v>12.310000000000002</v>
      </c>
      <c r="DJ100" s="92">
        <v>13.120000000000005</v>
      </c>
      <c r="DK100" s="92">
        <v>14.329999999999998</v>
      </c>
      <c r="DL100" s="92">
        <v>15.719999999999999</v>
      </c>
      <c r="DM100" s="92">
        <v>17.149999999999991</v>
      </c>
      <c r="DN100" s="92">
        <v>18.349999999999994</v>
      </c>
      <c r="DO100" s="92">
        <v>18.75</v>
      </c>
      <c r="DP100" s="92">
        <v>20.379999999999995</v>
      </c>
      <c r="DQ100" s="92">
        <v>21.569999999999993</v>
      </c>
      <c r="DR100" s="92">
        <v>22.379999999999995</v>
      </c>
      <c r="DS100" s="92">
        <v>23.450000000000003</v>
      </c>
      <c r="DT100" s="92">
        <v>26.799999999999997</v>
      </c>
      <c r="DU100" s="92">
        <v>28.409999999999997</v>
      </c>
      <c r="DV100" s="92">
        <v>32.56</v>
      </c>
      <c r="DW100" s="92">
        <v>40.299999999999997</v>
      </c>
      <c r="DX100" s="92">
        <v>58.31</v>
      </c>
      <c r="DY100" s="92">
        <v>72.87</v>
      </c>
      <c r="DZ100" s="92">
        <v>91.78</v>
      </c>
      <c r="EA100" s="92">
        <v>108.68</v>
      </c>
      <c r="EB100" s="92">
        <v>137.57</v>
      </c>
      <c r="EC100" s="92">
        <v>162</v>
      </c>
      <c r="ED100" s="92">
        <v>172.32</v>
      </c>
      <c r="EE100" s="101">
        <v>177.01999999999998</v>
      </c>
      <c r="EF100" s="100">
        <v>8.5099999999999945</v>
      </c>
      <c r="EG100" s="92">
        <v>9.6499999999999986</v>
      </c>
      <c r="EH100" s="92">
        <v>9.26</v>
      </c>
      <c r="EI100" s="92">
        <v>11.129999999999999</v>
      </c>
      <c r="EJ100" s="92">
        <v>12.239999999999998</v>
      </c>
      <c r="EK100" s="92"/>
      <c r="EL100" s="92"/>
      <c r="EM100" s="92"/>
      <c r="EN100" s="92"/>
      <c r="EO100" s="92"/>
      <c r="EP100" s="92">
        <v>25.07</v>
      </c>
      <c r="EQ100" s="92"/>
      <c r="ER100" s="92">
        <v>32.31</v>
      </c>
      <c r="ES100" s="92"/>
      <c r="ET100" s="92"/>
      <c r="EU100" s="92">
        <v>37.619999999999997</v>
      </c>
      <c r="EV100" s="92"/>
      <c r="EW100" s="92">
        <v>56.29</v>
      </c>
      <c r="EX100" s="92">
        <v>80.8</v>
      </c>
      <c r="EY100" s="92">
        <v>94.449999999999989</v>
      </c>
      <c r="EZ100" s="92">
        <v>122.50999999999999</v>
      </c>
      <c r="FA100" s="92">
        <v>136.39999999999998</v>
      </c>
      <c r="FB100" s="92">
        <v>154.14999999999998</v>
      </c>
      <c r="FC100" s="92">
        <v>171</v>
      </c>
      <c r="FD100" s="92">
        <v>184.68</v>
      </c>
      <c r="FE100" s="101">
        <v>229.61</v>
      </c>
    </row>
    <row r="101" spans="1:161" s="21" customFormat="1" ht="15" customHeight="1" x14ac:dyDescent="0.25">
      <c r="A101" s="188" t="s">
        <v>18400</v>
      </c>
      <c r="B101" s="100">
        <v>21.970000000000006</v>
      </c>
      <c r="C101" s="92">
        <v>20.910000000000004</v>
      </c>
      <c r="D101" s="92">
        <v>22.660000000000004</v>
      </c>
      <c r="E101" s="92"/>
      <c r="F101" s="92"/>
      <c r="G101" s="92">
        <v>31.92</v>
      </c>
      <c r="H101" s="92">
        <v>35.940000000000005</v>
      </c>
      <c r="I101" s="92">
        <v>48.650000000000006</v>
      </c>
      <c r="J101" s="92">
        <v>60.85</v>
      </c>
      <c r="K101" s="92">
        <v>68.12</v>
      </c>
      <c r="L101" s="92">
        <v>72.050000000000011</v>
      </c>
      <c r="M101" s="92"/>
      <c r="N101" s="92">
        <v>86.84</v>
      </c>
      <c r="O101" s="92">
        <v>101.75999999999999</v>
      </c>
      <c r="P101" s="92">
        <v>104.16999999999999</v>
      </c>
      <c r="Q101" s="92">
        <v>127.1</v>
      </c>
      <c r="R101" s="92">
        <v>136.35</v>
      </c>
      <c r="S101" s="92"/>
      <c r="T101" s="92">
        <v>158.94999999999999</v>
      </c>
      <c r="U101" s="92">
        <v>192.04</v>
      </c>
      <c r="V101" s="92">
        <v>227.76999999999998</v>
      </c>
      <c r="W101" s="92">
        <v>252.32999999999998</v>
      </c>
      <c r="X101" s="92">
        <v>285.79000000000002</v>
      </c>
      <c r="Y101" s="92">
        <v>295.12</v>
      </c>
      <c r="Z101" s="92">
        <v>304.31</v>
      </c>
      <c r="AA101" s="101">
        <v>305.15000000000003</v>
      </c>
      <c r="AB101" s="100">
        <v>91.94</v>
      </c>
      <c r="AC101" s="92">
        <v>109.72</v>
      </c>
      <c r="AD101" s="92">
        <v>126.05000000000001</v>
      </c>
      <c r="AE101" s="92">
        <v>146.30000000000001</v>
      </c>
      <c r="AF101" s="92">
        <v>149.97</v>
      </c>
      <c r="AG101" s="92">
        <v>193.72</v>
      </c>
      <c r="AH101" s="92">
        <v>198.10999999999999</v>
      </c>
      <c r="AI101" s="92">
        <v>190.77</v>
      </c>
      <c r="AJ101" s="101"/>
      <c r="AK101" s="100">
        <v>100.78999999999999</v>
      </c>
      <c r="AL101" s="92">
        <v>113</v>
      </c>
      <c r="AM101" s="92">
        <v>124.12</v>
      </c>
      <c r="AN101" s="92">
        <v>136.99</v>
      </c>
      <c r="AO101" s="92">
        <v>149.32</v>
      </c>
      <c r="AP101" s="92">
        <v>172.16</v>
      </c>
      <c r="AQ101" s="92">
        <v>187.96</v>
      </c>
      <c r="AR101" s="92">
        <v>207.22</v>
      </c>
      <c r="AS101" s="92">
        <v>228.48</v>
      </c>
      <c r="AT101" s="101">
        <v>346.38</v>
      </c>
      <c r="AU101" s="100">
        <v>169.48999999999998</v>
      </c>
      <c r="AV101" s="92">
        <v>179.52999999999997</v>
      </c>
      <c r="AW101" s="92">
        <v>205.95999999999998</v>
      </c>
      <c r="AX101" s="92">
        <v>224.26</v>
      </c>
      <c r="AY101" s="92">
        <v>241.91</v>
      </c>
      <c r="AZ101" s="92">
        <v>259.53000000000003</v>
      </c>
      <c r="BA101" s="92"/>
      <c r="BB101" s="92">
        <v>283.98</v>
      </c>
      <c r="BC101" s="101">
        <v>292.22000000000003</v>
      </c>
      <c r="BD101" s="100">
        <v>270.76</v>
      </c>
      <c r="BE101" s="92">
        <v>284.15000000000003</v>
      </c>
      <c r="BF101" s="92">
        <v>294.55</v>
      </c>
      <c r="BG101" s="92">
        <v>317.72000000000003</v>
      </c>
      <c r="BH101" s="92">
        <v>334.92</v>
      </c>
      <c r="BI101" s="101">
        <v>352.29</v>
      </c>
      <c r="BJ101" s="117"/>
      <c r="BK101" s="118"/>
      <c r="BL101" s="118"/>
      <c r="BM101" s="118"/>
      <c r="BN101" s="118"/>
      <c r="BO101" s="119"/>
      <c r="BP101" s="142"/>
      <c r="BQ101" s="140"/>
      <c r="BR101" s="140"/>
      <c r="BS101" s="140"/>
      <c r="BT101" s="140"/>
      <c r="BU101" s="140"/>
      <c r="BV101" s="140"/>
      <c r="BW101" s="140"/>
      <c r="BX101" s="140"/>
      <c r="BY101" s="140"/>
      <c r="BZ101" s="140"/>
      <c r="CA101" s="140"/>
      <c r="CB101" s="140"/>
      <c r="CC101" s="140"/>
      <c r="CD101" s="141"/>
      <c r="CE101" s="100"/>
      <c r="CF101" s="92"/>
      <c r="CG101" s="92"/>
      <c r="CH101" s="92"/>
      <c r="CI101" s="92">
        <v>93.929999999999993</v>
      </c>
      <c r="CJ101" s="92">
        <v>85.529999999999987</v>
      </c>
      <c r="CK101" s="92">
        <v>49.11</v>
      </c>
      <c r="CL101" s="92">
        <v>41.22</v>
      </c>
      <c r="CM101" s="92">
        <v>36.4</v>
      </c>
      <c r="CN101" s="92">
        <v>33.020000000000003</v>
      </c>
      <c r="CO101" s="92">
        <v>25.759999999999994</v>
      </c>
      <c r="CP101" s="92">
        <v>14.3</v>
      </c>
      <c r="CQ101" s="92">
        <v>16.27999999999999</v>
      </c>
      <c r="CR101" s="92">
        <v>12.499999999999989</v>
      </c>
      <c r="CS101" s="92">
        <v>8.6399999999999899</v>
      </c>
      <c r="CT101" s="92">
        <v>6.8699999999999948</v>
      </c>
      <c r="CU101" s="92">
        <v>0</v>
      </c>
      <c r="CV101" s="92">
        <v>0</v>
      </c>
      <c r="CW101" s="92">
        <v>0</v>
      </c>
      <c r="CX101" s="92">
        <v>5.63</v>
      </c>
      <c r="CY101" s="92">
        <v>6.2500000000000044</v>
      </c>
      <c r="CZ101" s="92">
        <v>7.4500000000000073</v>
      </c>
      <c r="DA101" s="92">
        <v>8.4200000000000053</v>
      </c>
      <c r="DB101" s="92">
        <v>9.399999999999995</v>
      </c>
      <c r="DC101" s="92">
        <v>11.330000000000002</v>
      </c>
      <c r="DD101" s="92">
        <v>12.099999999999998</v>
      </c>
      <c r="DE101" s="92">
        <v>13.250000000000004</v>
      </c>
      <c r="DF101" s="92">
        <v>14.459999999999997</v>
      </c>
      <c r="DG101" s="92">
        <v>14.879999999999999</v>
      </c>
      <c r="DH101" s="92">
        <v>15.780000000000005</v>
      </c>
      <c r="DI101" s="92">
        <v>16.700000000000006</v>
      </c>
      <c r="DJ101" s="92">
        <v>17.510000000000009</v>
      </c>
      <c r="DK101" s="92">
        <v>18.720000000000002</v>
      </c>
      <c r="DL101" s="92">
        <v>20.110000000000003</v>
      </c>
      <c r="DM101" s="92">
        <v>21.539999999999996</v>
      </c>
      <c r="DN101" s="92">
        <v>22.74</v>
      </c>
      <c r="DO101" s="92">
        <v>23.140000000000004</v>
      </c>
      <c r="DP101" s="92">
        <v>24.77</v>
      </c>
      <c r="DQ101" s="92">
        <v>25.959999999999997</v>
      </c>
      <c r="DR101" s="92">
        <v>26.77</v>
      </c>
      <c r="DS101" s="92">
        <v>27.840000000000007</v>
      </c>
      <c r="DT101" s="92">
        <v>31.19</v>
      </c>
      <c r="DU101" s="92">
        <v>32.800000000000004</v>
      </c>
      <c r="DV101" s="92">
        <v>36.95000000000001</v>
      </c>
      <c r="DW101" s="92">
        <v>44.690000000000005</v>
      </c>
      <c r="DX101" s="92">
        <v>62.70000000000001</v>
      </c>
      <c r="DY101" s="92">
        <v>77.260000000000005</v>
      </c>
      <c r="DZ101" s="92">
        <v>96.17</v>
      </c>
      <c r="EA101" s="92">
        <v>113.07000000000001</v>
      </c>
      <c r="EB101" s="92">
        <v>141.95999999999998</v>
      </c>
      <c r="EC101" s="92">
        <v>166.39</v>
      </c>
      <c r="ED101" s="92">
        <v>176.70999999999998</v>
      </c>
      <c r="EE101" s="101">
        <v>181.40999999999997</v>
      </c>
      <c r="EF101" s="100">
        <v>12.899999999999999</v>
      </c>
      <c r="EG101" s="92">
        <v>14.040000000000003</v>
      </c>
      <c r="EH101" s="92">
        <v>13.650000000000004</v>
      </c>
      <c r="EI101" s="92">
        <v>15.520000000000003</v>
      </c>
      <c r="EJ101" s="92">
        <v>16.630000000000003</v>
      </c>
      <c r="EK101" s="92"/>
      <c r="EL101" s="92"/>
      <c r="EM101" s="92"/>
      <c r="EN101" s="92"/>
      <c r="EO101" s="92"/>
      <c r="EP101" s="92">
        <v>29.460000000000004</v>
      </c>
      <c r="EQ101" s="92"/>
      <c r="ER101" s="92">
        <v>36.700000000000003</v>
      </c>
      <c r="ES101" s="92"/>
      <c r="ET101" s="92"/>
      <c r="EU101" s="92">
        <v>42.010000000000005</v>
      </c>
      <c r="EV101" s="92"/>
      <c r="EW101" s="92">
        <v>60.680000000000007</v>
      </c>
      <c r="EX101" s="92">
        <v>85.19</v>
      </c>
      <c r="EY101" s="92">
        <v>98.839999999999989</v>
      </c>
      <c r="EZ101" s="92">
        <v>126.89999999999999</v>
      </c>
      <c r="FA101" s="92">
        <v>140.79</v>
      </c>
      <c r="FB101" s="92">
        <v>158.54</v>
      </c>
      <c r="FC101" s="92">
        <v>175.39</v>
      </c>
      <c r="FD101" s="92">
        <v>189.07</v>
      </c>
      <c r="FE101" s="101">
        <v>234</v>
      </c>
    </row>
    <row r="102" spans="1:161" s="21" customFormat="1" ht="15" customHeight="1" x14ac:dyDescent="0.25">
      <c r="A102" s="188" t="s">
        <v>18401</v>
      </c>
      <c r="B102" s="100"/>
      <c r="C102" s="92"/>
      <c r="D102" s="92"/>
      <c r="E102" s="92"/>
      <c r="F102" s="92"/>
      <c r="G102" s="92"/>
      <c r="H102" s="92"/>
      <c r="I102" s="92"/>
      <c r="J102" s="92"/>
      <c r="K102" s="92"/>
      <c r="L102" s="92"/>
      <c r="M102" s="92"/>
      <c r="N102" s="92"/>
      <c r="O102" s="92"/>
      <c r="P102" s="92"/>
      <c r="Q102" s="92"/>
      <c r="R102" s="92"/>
      <c r="S102" s="92"/>
      <c r="T102" s="92"/>
      <c r="U102" s="92"/>
      <c r="V102" s="92"/>
      <c r="W102" s="92"/>
      <c r="X102" s="92"/>
      <c r="Y102" s="92"/>
      <c r="Z102" s="92"/>
      <c r="AA102" s="101"/>
      <c r="AB102" s="100"/>
      <c r="AC102" s="92"/>
      <c r="AD102" s="92"/>
      <c r="AE102" s="92"/>
      <c r="AF102" s="92"/>
      <c r="AG102" s="92"/>
      <c r="AH102" s="92"/>
      <c r="AI102" s="92"/>
      <c r="AJ102" s="101"/>
      <c r="AK102" s="100"/>
      <c r="AL102" s="92"/>
      <c r="AM102" s="92"/>
      <c r="AN102" s="92"/>
      <c r="AO102" s="92"/>
      <c r="AP102" s="92"/>
      <c r="AQ102" s="92"/>
      <c r="AR102" s="92"/>
      <c r="AS102" s="92"/>
      <c r="AT102" s="101"/>
      <c r="AU102" s="100"/>
      <c r="AV102" s="92"/>
      <c r="AW102" s="92"/>
      <c r="AX102" s="92"/>
      <c r="AY102" s="92"/>
      <c r="AZ102" s="92"/>
      <c r="BA102" s="92"/>
      <c r="BB102" s="92"/>
      <c r="BC102" s="101"/>
      <c r="BD102" s="100"/>
      <c r="BE102" s="92"/>
      <c r="BF102" s="92"/>
      <c r="BG102" s="92"/>
      <c r="BH102" s="92"/>
      <c r="BI102" s="101"/>
      <c r="BJ102" s="117"/>
      <c r="BK102" s="118"/>
      <c r="BL102" s="118"/>
      <c r="BM102" s="118"/>
      <c r="BN102" s="118"/>
      <c r="BO102" s="119"/>
      <c r="BP102" s="142"/>
      <c r="BQ102" s="140"/>
      <c r="BR102" s="140"/>
      <c r="BS102" s="140"/>
      <c r="BT102" s="140"/>
      <c r="BU102" s="140"/>
      <c r="BV102" s="140"/>
      <c r="BW102" s="140"/>
      <c r="BX102" s="140"/>
      <c r="BY102" s="140"/>
      <c r="BZ102" s="140"/>
      <c r="CA102" s="140"/>
      <c r="CB102" s="140"/>
      <c r="CC102" s="140"/>
      <c r="CD102" s="141"/>
      <c r="CE102" s="100"/>
      <c r="CF102" s="92"/>
      <c r="CG102" s="92"/>
      <c r="CH102" s="92"/>
      <c r="CI102" s="92">
        <v>91.11999999999999</v>
      </c>
      <c r="CJ102" s="92">
        <v>82.719999999999985</v>
      </c>
      <c r="CK102" s="92">
        <v>46.3</v>
      </c>
      <c r="CL102" s="92">
        <v>38.409999999999997</v>
      </c>
      <c r="CM102" s="92">
        <v>33.589999999999996</v>
      </c>
      <c r="CN102" s="92">
        <v>30.21</v>
      </c>
      <c r="CO102" s="92">
        <v>22.949999999999996</v>
      </c>
      <c r="CP102" s="92">
        <v>11.490000000000002</v>
      </c>
      <c r="CQ102" s="92">
        <v>13.469999999999992</v>
      </c>
      <c r="CR102" s="92">
        <v>9.6899999999999906</v>
      </c>
      <c r="CS102" s="92">
        <v>5.8299999999999912</v>
      </c>
      <c r="CT102" s="92">
        <v>4.0599999999999952</v>
      </c>
      <c r="CU102" s="92">
        <v>0</v>
      </c>
      <c r="CV102" s="92">
        <v>0</v>
      </c>
      <c r="CW102" s="92">
        <v>0</v>
      </c>
      <c r="CX102" s="92">
        <v>2.82</v>
      </c>
      <c r="CY102" s="92">
        <v>3.4400000000000044</v>
      </c>
      <c r="CZ102" s="92">
        <v>4.6400000000000077</v>
      </c>
      <c r="DA102" s="92">
        <v>5.6100000000000065</v>
      </c>
      <c r="DB102" s="92">
        <v>6.5899999999999963</v>
      </c>
      <c r="DC102" s="92">
        <v>8.5200000000000031</v>
      </c>
      <c r="DD102" s="92">
        <v>9.2899999999999991</v>
      </c>
      <c r="DE102" s="92">
        <v>10.440000000000005</v>
      </c>
      <c r="DF102" s="92">
        <v>11.649999999999999</v>
      </c>
      <c r="DG102" s="92">
        <v>12.07</v>
      </c>
      <c r="DH102" s="92">
        <v>12.970000000000006</v>
      </c>
      <c r="DI102" s="92">
        <v>13.890000000000008</v>
      </c>
      <c r="DJ102" s="92">
        <v>14.70000000000001</v>
      </c>
      <c r="DK102" s="92">
        <v>15.910000000000004</v>
      </c>
      <c r="DL102" s="92">
        <v>17.300000000000004</v>
      </c>
      <c r="DM102" s="92">
        <v>18.729999999999997</v>
      </c>
      <c r="DN102" s="92">
        <v>19.93</v>
      </c>
      <c r="DO102" s="92">
        <v>20.330000000000005</v>
      </c>
      <c r="DP102" s="92">
        <v>21.96</v>
      </c>
      <c r="DQ102" s="92">
        <v>23.15</v>
      </c>
      <c r="DR102" s="92">
        <v>23.96</v>
      </c>
      <c r="DS102" s="92">
        <v>25.030000000000008</v>
      </c>
      <c r="DT102" s="92">
        <v>28.380000000000003</v>
      </c>
      <c r="DU102" s="92">
        <v>29.990000000000002</v>
      </c>
      <c r="DV102" s="92">
        <v>34.140000000000008</v>
      </c>
      <c r="DW102" s="92">
        <v>41.88</v>
      </c>
      <c r="DX102" s="92"/>
      <c r="DY102" s="92"/>
      <c r="DZ102" s="92"/>
      <c r="EA102" s="92"/>
      <c r="EB102" s="92"/>
      <c r="EC102" s="92"/>
      <c r="ED102" s="92"/>
      <c r="EE102" s="101"/>
      <c r="EF102" s="100"/>
      <c r="EG102" s="92"/>
      <c r="EH102" s="92"/>
      <c r="EI102" s="92"/>
      <c r="EJ102" s="92"/>
      <c r="EK102" s="92"/>
      <c r="EL102" s="92"/>
      <c r="EM102" s="92"/>
      <c r="EN102" s="92"/>
      <c r="EO102" s="92"/>
      <c r="EP102" s="92"/>
      <c r="EQ102" s="92"/>
      <c r="ER102" s="92"/>
      <c r="ES102" s="92"/>
      <c r="ET102" s="92"/>
      <c r="EU102" s="92"/>
      <c r="EV102" s="92"/>
      <c r="EW102" s="92"/>
      <c r="EX102" s="92"/>
      <c r="EY102" s="92"/>
      <c r="EZ102" s="92"/>
      <c r="FA102" s="92"/>
      <c r="FB102" s="92"/>
      <c r="FC102" s="92"/>
      <c r="FD102" s="92"/>
      <c r="FE102" s="101"/>
    </row>
    <row r="103" spans="1:161" s="21" customFormat="1" ht="15" customHeight="1" x14ac:dyDescent="0.25">
      <c r="A103" s="188" t="s">
        <v>18402</v>
      </c>
      <c r="B103" s="100"/>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101"/>
      <c r="AB103" s="100"/>
      <c r="AC103" s="92"/>
      <c r="AD103" s="92"/>
      <c r="AE103" s="92"/>
      <c r="AF103" s="92"/>
      <c r="AG103" s="92"/>
      <c r="AH103" s="92"/>
      <c r="AI103" s="92"/>
      <c r="AJ103" s="101"/>
      <c r="AK103" s="100"/>
      <c r="AL103" s="92"/>
      <c r="AM103" s="92"/>
      <c r="AN103" s="92"/>
      <c r="AO103" s="92"/>
      <c r="AP103" s="92"/>
      <c r="AQ103" s="92"/>
      <c r="AR103" s="92"/>
      <c r="AS103" s="92"/>
      <c r="AT103" s="101"/>
      <c r="AU103" s="100"/>
      <c r="AV103" s="92"/>
      <c r="AW103" s="92"/>
      <c r="AX103" s="92"/>
      <c r="AY103" s="92"/>
      <c r="AZ103" s="92"/>
      <c r="BA103" s="92"/>
      <c r="BB103" s="92"/>
      <c r="BC103" s="101"/>
      <c r="BD103" s="100"/>
      <c r="BE103" s="92"/>
      <c r="BF103" s="92"/>
      <c r="BG103" s="92"/>
      <c r="BH103" s="92"/>
      <c r="BI103" s="101"/>
      <c r="BJ103" s="117"/>
      <c r="BK103" s="118"/>
      <c r="BL103" s="118"/>
      <c r="BM103" s="118"/>
      <c r="BN103" s="118"/>
      <c r="BO103" s="119"/>
      <c r="BP103" s="142"/>
      <c r="BQ103" s="140"/>
      <c r="BR103" s="140"/>
      <c r="BS103" s="140"/>
      <c r="BT103" s="140"/>
      <c r="BU103" s="140"/>
      <c r="BV103" s="140"/>
      <c r="BW103" s="140"/>
      <c r="BX103" s="140"/>
      <c r="BY103" s="140"/>
      <c r="BZ103" s="140"/>
      <c r="CA103" s="140"/>
      <c r="CB103" s="140"/>
      <c r="CC103" s="140"/>
      <c r="CD103" s="141"/>
      <c r="CE103" s="100"/>
      <c r="CF103" s="92"/>
      <c r="CG103" s="92"/>
      <c r="CH103" s="92"/>
      <c r="CI103" s="92">
        <v>89.899999999999991</v>
      </c>
      <c r="CJ103" s="92">
        <v>81.499999999999986</v>
      </c>
      <c r="CK103" s="92">
        <v>45.08</v>
      </c>
      <c r="CL103" s="92">
        <v>37.19</v>
      </c>
      <c r="CM103" s="92">
        <v>32.369999999999997</v>
      </c>
      <c r="CN103" s="92">
        <v>28.990000000000002</v>
      </c>
      <c r="CO103" s="92">
        <v>21.729999999999997</v>
      </c>
      <c r="CP103" s="92">
        <v>10.270000000000001</v>
      </c>
      <c r="CQ103" s="92">
        <v>12.249999999999991</v>
      </c>
      <c r="CR103" s="92">
        <v>8.46999999999999</v>
      </c>
      <c r="CS103" s="92">
        <v>4.6099999999999905</v>
      </c>
      <c r="CT103" s="92">
        <v>2.839999999999995</v>
      </c>
      <c r="CU103" s="92">
        <v>0</v>
      </c>
      <c r="CV103" s="92">
        <v>0</v>
      </c>
      <c r="CW103" s="92">
        <v>0</v>
      </c>
      <c r="CX103" s="92">
        <v>1.6</v>
      </c>
      <c r="CY103" s="92">
        <v>2.2200000000000046</v>
      </c>
      <c r="CZ103" s="92">
        <v>3.4200000000000075</v>
      </c>
      <c r="DA103" s="92">
        <v>4.3900000000000059</v>
      </c>
      <c r="DB103" s="92">
        <v>5.3699999999999957</v>
      </c>
      <c r="DC103" s="92">
        <v>7.3000000000000025</v>
      </c>
      <c r="DD103" s="92">
        <v>8.0699999999999985</v>
      </c>
      <c r="DE103" s="92">
        <v>9.2200000000000042</v>
      </c>
      <c r="DF103" s="92">
        <v>10.429999999999998</v>
      </c>
      <c r="DG103" s="92">
        <v>10.85</v>
      </c>
      <c r="DH103" s="92">
        <v>11.750000000000005</v>
      </c>
      <c r="DI103" s="92">
        <v>12.670000000000007</v>
      </c>
      <c r="DJ103" s="92">
        <v>13.480000000000009</v>
      </c>
      <c r="DK103" s="92">
        <v>14.690000000000003</v>
      </c>
      <c r="DL103" s="92">
        <v>16.080000000000005</v>
      </c>
      <c r="DM103" s="92">
        <v>17.509999999999998</v>
      </c>
      <c r="DN103" s="92">
        <v>18.71</v>
      </c>
      <c r="DO103" s="92">
        <v>19.110000000000007</v>
      </c>
      <c r="DP103" s="92">
        <v>20.740000000000002</v>
      </c>
      <c r="DQ103" s="92">
        <v>21.93</v>
      </c>
      <c r="DR103" s="92">
        <v>22.740000000000002</v>
      </c>
      <c r="DS103" s="92">
        <v>23.810000000000009</v>
      </c>
      <c r="DT103" s="92">
        <v>27.160000000000004</v>
      </c>
      <c r="DU103" s="92">
        <v>28.770000000000003</v>
      </c>
      <c r="DV103" s="92">
        <v>32.920000000000009</v>
      </c>
      <c r="DW103" s="92">
        <v>40.660000000000004</v>
      </c>
      <c r="DX103" s="92"/>
      <c r="DY103" s="92"/>
      <c r="DZ103" s="92"/>
      <c r="EA103" s="92"/>
      <c r="EB103" s="92"/>
      <c r="EC103" s="92"/>
      <c r="ED103" s="92"/>
      <c r="EE103" s="101"/>
      <c r="EF103" s="100"/>
      <c r="EG103" s="92"/>
      <c r="EH103" s="92"/>
      <c r="EI103" s="92"/>
      <c r="EJ103" s="92"/>
      <c r="EK103" s="92"/>
      <c r="EL103" s="92"/>
      <c r="EM103" s="92"/>
      <c r="EN103" s="92"/>
      <c r="EO103" s="92"/>
      <c r="EP103" s="92"/>
      <c r="EQ103" s="92"/>
      <c r="ER103" s="92"/>
      <c r="ES103" s="92"/>
      <c r="ET103" s="92"/>
      <c r="EU103" s="92"/>
      <c r="EV103" s="92"/>
      <c r="EW103" s="92"/>
      <c r="EX103" s="92"/>
      <c r="EY103" s="92"/>
      <c r="EZ103" s="92"/>
      <c r="FA103" s="92"/>
      <c r="FB103" s="92"/>
      <c r="FC103" s="92"/>
      <c r="FD103" s="92"/>
      <c r="FE103" s="101"/>
    </row>
    <row r="104" spans="1:161" s="21" customFormat="1" ht="15" customHeight="1" x14ac:dyDescent="0.25">
      <c r="A104" s="188" t="s">
        <v>18403</v>
      </c>
      <c r="B104" s="100">
        <v>16.340000000000003</v>
      </c>
      <c r="C104" s="92">
        <v>15.280000000000005</v>
      </c>
      <c r="D104" s="92">
        <v>17.030000000000005</v>
      </c>
      <c r="E104" s="92"/>
      <c r="F104" s="92"/>
      <c r="G104" s="92">
        <v>26.290000000000006</v>
      </c>
      <c r="H104" s="92">
        <v>30.310000000000002</v>
      </c>
      <c r="I104" s="92">
        <v>43.02000000000001</v>
      </c>
      <c r="J104" s="92">
        <v>55.22</v>
      </c>
      <c r="K104" s="92">
        <v>62.490000000000009</v>
      </c>
      <c r="L104" s="92">
        <v>66.42</v>
      </c>
      <c r="M104" s="92"/>
      <c r="N104" s="92">
        <v>81.209999999999994</v>
      </c>
      <c r="O104" s="92">
        <v>96.13</v>
      </c>
      <c r="P104" s="92">
        <v>98.539999999999992</v>
      </c>
      <c r="Q104" s="92">
        <v>121.47</v>
      </c>
      <c r="R104" s="92">
        <v>130.72</v>
      </c>
      <c r="S104" s="92"/>
      <c r="T104" s="92">
        <v>153.32</v>
      </c>
      <c r="U104" s="92">
        <v>186.41</v>
      </c>
      <c r="V104" s="92">
        <v>222.14</v>
      </c>
      <c r="W104" s="92">
        <v>246.7</v>
      </c>
      <c r="X104" s="92">
        <v>280.16000000000003</v>
      </c>
      <c r="Y104" s="92">
        <v>289.49</v>
      </c>
      <c r="Z104" s="92">
        <v>298.68</v>
      </c>
      <c r="AA104" s="101">
        <v>299.52000000000004</v>
      </c>
      <c r="AB104" s="100">
        <v>86.31</v>
      </c>
      <c r="AC104" s="92">
        <v>104.09</v>
      </c>
      <c r="AD104" s="92">
        <v>120.42</v>
      </c>
      <c r="AE104" s="92">
        <v>140.67000000000002</v>
      </c>
      <c r="AF104" s="92">
        <v>144.34</v>
      </c>
      <c r="AG104" s="92">
        <v>194.07999999999998</v>
      </c>
      <c r="AH104" s="92">
        <v>192.48</v>
      </c>
      <c r="AI104" s="92">
        <v>185.14000000000001</v>
      </c>
      <c r="AJ104" s="101"/>
      <c r="AK104" s="100">
        <v>95.16</v>
      </c>
      <c r="AL104" s="92">
        <v>107.37</v>
      </c>
      <c r="AM104" s="92">
        <v>118.49</v>
      </c>
      <c r="AN104" s="92">
        <v>131.36000000000001</v>
      </c>
      <c r="AO104" s="92">
        <v>143.69</v>
      </c>
      <c r="AP104" s="92">
        <v>166.53</v>
      </c>
      <c r="AQ104" s="92">
        <v>182.33</v>
      </c>
      <c r="AR104" s="92">
        <v>201.59</v>
      </c>
      <c r="AS104" s="92">
        <v>222.85</v>
      </c>
      <c r="AT104" s="101">
        <v>340.75</v>
      </c>
      <c r="AU104" s="100">
        <v>163.85999999999999</v>
      </c>
      <c r="AV104" s="92">
        <v>173.89999999999998</v>
      </c>
      <c r="AW104" s="92">
        <v>200.32999999999998</v>
      </c>
      <c r="AX104" s="92">
        <v>218.63</v>
      </c>
      <c r="AY104" s="92">
        <v>236.28</v>
      </c>
      <c r="AZ104" s="92">
        <v>253.9</v>
      </c>
      <c r="BA104" s="92"/>
      <c r="BB104" s="92">
        <v>278.35000000000002</v>
      </c>
      <c r="BC104" s="101">
        <v>286.59000000000003</v>
      </c>
      <c r="BD104" s="100">
        <v>265.13</v>
      </c>
      <c r="BE104" s="92">
        <v>278.52000000000004</v>
      </c>
      <c r="BF104" s="92">
        <v>288.92</v>
      </c>
      <c r="BG104" s="92">
        <v>312.09000000000003</v>
      </c>
      <c r="BH104" s="92">
        <v>329.29</v>
      </c>
      <c r="BI104" s="101">
        <v>346.66</v>
      </c>
      <c r="BJ104" s="117"/>
      <c r="BK104" s="118"/>
      <c r="BL104" s="118"/>
      <c r="BM104" s="118"/>
      <c r="BN104" s="118"/>
      <c r="BO104" s="119"/>
      <c r="BP104" s="142"/>
      <c r="BQ104" s="140"/>
      <c r="BR104" s="140"/>
      <c r="BS104" s="140"/>
      <c r="BT104" s="140"/>
      <c r="BU104" s="140"/>
      <c r="BV104" s="140"/>
      <c r="BW104" s="140"/>
      <c r="BX104" s="140"/>
      <c r="BY104" s="140"/>
      <c r="BZ104" s="140"/>
      <c r="CA104" s="140"/>
      <c r="CB104" s="140"/>
      <c r="CC104" s="140"/>
      <c r="CD104" s="141"/>
      <c r="CE104" s="100"/>
      <c r="CF104" s="92"/>
      <c r="CG104" s="92"/>
      <c r="CH104" s="92"/>
      <c r="CI104" s="92">
        <v>88.3</v>
      </c>
      <c r="CJ104" s="92">
        <v>79.899999999999991</v>
      </c>
      <c r="CK104" s="92">
        <v>43.48</v>
      </c>
      <c r="CL104" s="92">
        <v>35.589999999999996</v>
      </c>
      <c r="CM104" s="92">
        <v>30.769999999999996</v>
      </c>
      <c r="CN104" s="92">
        <v>27.39</v>
      </c>
      <c r="CO104" s="92">
        <v>20.129999999999995</v>
      </c>
      <c r="CP104" s="92">
        <v>8.6700000000000017</v>
      </c>
      <c r="CQ104" s="92">
        <v>10.649999999999991</v>
      </c>
      <c r="CR104" s="92">
        <v>6.8699999999999903</v>
      </c>
      <c r="CS104" s="92">
        <v>3.0099999999999909</v>
      </c>
      <c r="CT104" s="92">
        <v>1.2399999999999949</v>
      </c>
      <c r="CU104" s="92">
        <v>5.63</v>
      </c>
      <c r="CV104" s="92">
        <v>2.82</v>
      </c>
      <c r="CW104" s="92">
        <v>1.6</v>
      </c>
      <c r="CX104" s="92">
        <v>0</v>
      </c>
      <c r="CY104" s="92">
        <v>0.62000000000000455</v>
      </c>
      <c r="CZ104" s="92">
        <v>1.8200000000000074</v>
      </c>
      <c r="DA104" s="92">
        <v>2.7900000000000063</v>
      </c>
      <c r="DB104" s="92">
        <v>3.769999999999996</v>
      </c>
      <c r="DC104" s="92">
        <v>5.7000000000000028</v>
      </c>
      <c r="DD104" s="92">
        <v>6.4699999999999989</v>
      </c>
      <c r="DE104" s="92">
        <v>7.6200000000000045</v>
      </c>
      <c r="DF104" s="92">
        <v>8.8299999999999983</v>
      </c>
      <c r="DG104" s="92">
        <v>9.25</v>
      </c>
      <c r="DH104" s="92">
        <v>10.150000000000006</v>
      </c>
      <c r="DI104" s="92">
        <v>11.070000000000007</v>
      </c>
      <c r="DJ104" s="92">
        <v>11.88000000000001</v>
      </c>
      <c r="DK104" s="92">
        <v>13.090000000000003</v>
      </c>
      <c r="DL104" s="92">
        <v>14.480000000000004</v>
      </c>
      <c r="DM104" s="92">
        <v>15.909999999999997</v>
      </c>
      <c r="DN104" s="92">
        <v>17.11</v>
      </c>
      <c r="DO104" s="92">
        <v>17.510000000000005</v>
      </c>
      <c r="DP104" s="92">
        <v>19.14</v>
      </c>
      <c r="DQ104" s="92">
        <v>20.329999999999998</v>
      </c>
      <c r="DR104" s="92">
        <v>21.14</v>
      </c>
      <c r="DS104" s="92">
        <v>22.210000000000008</v>
      </c>
      <c r="DT104" s="92">
        <v>25.560000000000002</v>
      </c>
      <c r="DU104" s="92">
        <v>27.17</v>
      </c>
      <c r="DV104" s="92">
        <v>31.320000000000007</v>
      </c>
      <c r="DW104" s="92">
        <v>39.06</v>
      </c>
      <c r="DX104" s="92">
        <v>57.070000000000007</v>
      </c>
      <c r="DY104" s="92">
        <v>71.63000000000001</v>
      </c>
      <c r="DZ104" s="92">
        <v>90.54</v>
      </c>
      <c r="EA104" s="92">
        <v>107.44000000000001</v>
      </c>
      <c r="EB104" s="92">
        <v>136.32999999999998</v>
      </c>
      <c r="EC104" s="92">
        <v>160.76</v>
      </c>
      <c r="ED104" s="92">
        <v>171.07999999999998</v>
      </c>
      <c r="EE104" s="101">
        <v>175.77999999999997</v>
      </c>
      <c r="EF104" s="100">
        <v>7.2699999999999987</v>
      </c>
      <c r="EG104" s="92">
        <v>8.4100000000000037</v>
      </c>
      <c r="EH104" s="92">
        <v>8.0200000000000049</v>
      </c>
      <c r="EI104" s="92">
        <v>9.8900000000000041</v>
      </c>
      <c r="EJ104" s="92">
        <v>11.000000000000004</v>
      </c>
      <c r="EK104" s="92"/>
      <c r="EL104" s="92"/>
      <c r="EM104" s="92"/>
      <c r="EN104" s="92"/>
      <c r="EO104" s="92"/>
      <c r="EP104" s="92">
        <v>23.830000000000005</v>
      </c>
      <c r="EQ104" s="92"/>
      <c r="ER104" s="92">
        <v>31.070000000000004</v>
      </c>
      <c r="ES104" s="92"/>
      <c r="ET104" s="92"/>
      <c r="EU104" s="92">
        <v>36.380000000000003</v>
      </c>
      <c r="EV104" s="92"/>
      <c r="EW104" s="92">
        <v>55.050000000000004</v>
      </c>
      <c r="EX104" s="92">
        <v>79.56</v>
      </c>
      <c r="EY104" s="92">
        <v>93.21</v>
      </c>
      <c r="EZ104" s="92">
        <v>121.27</v>
      </c>
      <c r="FA104" s="92">
        <v>135.16</v>
      </c>
      <c r="FB104" s="92">
        <v>152.91</v>
      </c>
      <c r="FC104" s="92">
        <v>169.76</v>
      </c>
      <c r="FD104" s="92">
        <v>183.44</v>
      </c>
      <c r="FE104" s="101">
        <v>228.37</v>
      </c>
    </row>
    <row r="105" spans="1:161" s="21" customFormat="1" ht="15" customHeight="1" x14ac:dyDescent="0.25">
      <c r="A105" s="188" t="s">
        <v>18404</v>
      </c>
      <c r="B105" s="100"/>
      <c r="C105" s="92"/>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101"/>
      <c r="AB105" s="100"/>
      <c r="AC105" s="92"/>
      <c r="AD105" s="92"/>
      <c r="AE105" s="92"/>
      <c r="AF105" s="92"/>
      <c r="AG105" s="92"/>
      <c r="AH105" s="92"/>
      <c r="AI105" s="92"/>
      <c r="AJ105" s="101"/>
      <c r="AK105" s="100"/>
      <c r="AL105" s="92"/>
      <c r="AM105" s="92"/>
      <c r="AN105" s="92"/>
      <c r="AO105" s="92"/>
      <c r="AP105" s="92"/>
      <c r="AQ105" s="92"/>
      <c r="AR105" s="92"/>
      <c r="AS105" s="92"/>
      <c r="AT105" s="101"/>
      <c r="AU105" s="100"/>
      <c r="AV105" s="92"/>
      <c r="AW105" s="92"/>
      <c r="AX105" s="92"/>
      <c r="AY105" s="92"/>
      <c r="AZ105" s="92"/>
      <c r="BA105" s="92"/>
      <c r="BB105" s="92"/>
      <c r="BC105" s="101"/>
      <c r="BD105" s="100"/>
      <c r="BE105" s="92"/>
      <c r="BF105" s="92"/>
      <c r="BG105" s="92"/>
      <c r="BH105" s="92"/>
      <c r="BI105" s="101"/>
      <c r="BJ105" s="117"/>
      <c r="BK105" s="118"/>
      <c r="BL105" s="118"/>
      <c r="BM105" s="118"/>
      <c r="BN105" s="118"/>
      <c r="BO105" s="119"/>
      <c r="BP105" s="142"/>
      <c r="BQ105" s="140"/>
      <c r="BR105" s="140"/>
      <c r="BS105" s="140"/>
      <c r="BT105" s="140"/>
      <c r="BU105" s="140"/>
      <c r="BV105" s="140"/>
      <c r="BW105" s="140"/>
      <c r="BX105" s="140"/>
      <c r="BY105" s="140"/>
      <c r="BZ105" s="140"/>
      <c r="CA105" s="140"/>
      <c r="CB105" s="140"/>
      <c r="CC105" s="140"/>
      <c r="CD105" s="141"/>
      <c r="CE105" s="100"/>
      <c r="CF105" s="92"/>
      <c r="CG105" s="92"/>
      <c r="CH105" s="92"/>
      <c r="CI105" s="92">
        <v>88.92</v>
      </c>
      <c r="CJ105" s="92">
        <v>80.52</v>
      </c>
      <c r="CK105" s="92">
        <v>44.1</v>
      </c>
      <c r="CL105" s="92">
        <v>36.21</v>
      </c>
      <c r="CM105" s="92">
        <v>31.39</v>
      </c>
      <c r="CN105" s="92">
        <v>28.010000000000005</v>
      </c>
      <c r="CO105" s="92">
        <v>20.75</v>
      </c>
      <c r="CP105" s="92">
        <v>9.2900000000000063</v>
      </c>
      <c r="CQ105" s="92">
        <v>11.269999999999996</v>
      </c>
      <c r="CR105" s="92">
        <v>7.4899999999999949</v>
      </c>
      <c r="CS105" s="92">
        <v>3.6299999999999955</v>
      </c>
      <c r="CT105" s="92">
        <v>1.8599999999999994</v>
      </c>
      <c r="CU105" s="92">
        <v>6.2500000000000044</v>
      </c>
      <c r="CV105" s="92">
        <v>3.4400000000000044</v>
      </c>
      <c r="CW105" s="92">
        <v>2.2200000000000046</v>
      </c>
      <c r="CX105" s="92">
        <v>0.62000000000000455</v>
      </c>
      <c r="CY105" s="92">
        <v>0</v>
      </c>
      <c r="CZ105" s="92">
        <v>1.2000000000000028</v>
      </c>
      <c r="DA105" s="92">
        <v>2.1700000000000017</v>
      </c>
      <c r="DB105" s="92">
        <v>3.1499999999999915</v>
      </c>
      <c r="DC105" s="92">
        <v>5.0799999999999983</v>
      </c>
      <c r="DD105" s="92">
        <v>5.8499999999999943</v>
      </c>
      <c r="DE105" s="92">
        <v>7</v>
      </c>
      <c r="DF105" s="92">
        <v>8.2099999999999937</v>
      </c>
      <c r="DG105" s="92">
        <v>8.6299999999999955</v>
      </c>
      <c r="DH105" s="92">
        <v>9.5300000000000011</v>
      </c>
      <c r="DI105" s="92">
        <v>10.450000000000003</v>
      </c>
      <c r="DJ105" s="92">
        <v>11.260000000000005</v>
      </c>
      <c r="DK105" s="92">
        <v>12.469999999999999</v>
      </c>
      <c r="DL105" s="92">
        <v>13.86</v>
      </c>
      <c r="DM105" s="92">
        <v>15.289999999999992</v>
      </c>
      <c r="DN105" s="92">
        <v>16.489999999999995</v>
      </c>
      <c r="DO105" s="92">
        <v>16.89</v>
      </c>
      <c r="DP105" s="92">
        <v>18.519999999999996</v>
      </c>
      <c r="DQ105" s="92">
        <v>19.709999999999994</v>
      </c>
      <c r="DR105" s="92">
        <v>20.519999999999996</v>
      </c>
      <c r="DS105" s="92">
        <v>21.590000000000003</v>
      </c>
      <c r="DT105" s="92">
        <v>24.939999999999998</v>
      </c>
      <c r="DU105" s="92">
        <v>26.549999999999997</v>
      </c>
      <c r="DV105" s="92">
        <v>30.700000000000003</v>
      </c>
      <c r="DW105" s="92">
        <v>38.44</v>
      </c>
      <c r="DX105" s="92"/>
      <c r="DY105" s="92"/>
      <c r="DZ105" s="92"/>
      <c r="EA105" s="92"/>
      <c r="EB105" s="92"/>
      <c r="EC105" s="92"/>
      <c r="ED105" s="92"/>
      <c r="EE105" s="101"/>
      <c r="EF105" s="100"/>
      <c r="EG105" s="92"/>
      <c r="EH105" s="92"/>
      <c r="EI105" s="92"/>
      <c r="EJ105" s="92"/>
      <c r="EK105" s="92"/>
      <c r="EL105" s="92"/>
      <c r="EM105" s="92"/>
      <c r="EN105" s="92"/>
      <c r="EO105" s="92"/>
      <c r="EP105" s="92"/>
      <c r="EQ105" s="92"/>
      <c r="ER105" s="92"/>
      <c r="ES105" s="92"/>
      <c r="ET105" s="92"/>
      <c r="EU105" s="92"/>
      <c r="EV105" s="92"/>
      <c r="EW105" s="92"/>
      <c r="EX105" s="92"/>
      <c r="EY105" s="92"/>
      <c r="EZ105" s="92"/>
      <c r="FA105" s="92"/>
      <c r="FB105" s="92"/>
      <c r="FC105" s="92"/>
      <c r="FD105" s="92"/>
      <c r="FE105" s="101"/>
    </row>
    <row r="106" spans="1:161" s="21" customFormat="1" ht="15" customHeight="1" x14ac:dyDescent="0.25">
      <c r="A106" s="188" t="s">
        <v>18405</v>
      </c>
      <c r="B106" s="100"/>
      <c r="C106" s="92"/>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101"/>
      <c r="AB106" s="100"/>
      <c r="AC106" s="92"/>
      <c r="AD106" s="92"/>
      <c r="AE106" s="92"/>
      <c r="AF106" s="92"/>
      <c r="AG106" s="92"/>
      <c r="AH106" s="92"/>
      <c r="AI106" s="92"/>
      <c r="AJ106" s="101"/>
      <c r="AK106" s="100"/>
      <c r="AL106" s="92"/>
      <c r="AM106" s="92"/>
      <c r="AN106" s="92"/>
      <c r="AO106" s="92"/>
      <c r="AP106" s="92"/>
      <c r="AQ106" s="92"/>
      <c r="AR106" s="92"/>
      <c r="AS106" s="92"/>
      <c r="AT106" s="101"/>
      <c r="AU106" s="100"/>
      <c r="AV106" s="92"/>
      <c r="AW106" s="92"/>
      <c r="AX106" s="92"/>
      <c r="AY106" s="92"/>
      <c r="AZ106" s="92"/>
      <c r="BA106" s="92"/>
      <c r="BB106" s="92"/>
      <c r="BC106" s="101"/>
      <c r="BD106" s="100"/>
      <c r="BE106" s="92"/>
      <c r="BF106" s="92"/>
      <c r="BG106" s="92"/>
      <c r="BH106" s="92"/>
      <c r="BI106" s="101"/>
      <c r="BJ106" s="117"/>
      <c r="BK106" s="118"/>
      <c r="BL106" s="118"/>
      <c r="BM106" s="118"/>
      <c r="BN106" s="118"/>
      <c r="BO106" s="119"/>
      <c r="BP106" s="142"/>
      <c r="BQ106" s="140"/>
      <c r="BR106" s="140"/>
      <c r="BS106" s="140"/>
      <c r="BT106" s="140"/>
      <c r="BU106" s="140"/>
      <c r="BV106" s="140"/>
      <c r="BW106" s="140"/>
      <c r="BX106" s="140"/>
      <c r="BY106" s="140"/>
      <c r="BZ106" s="140"/>
      <c r="CA106" s="140"/>
      <c r="CB106" s="140"/>
      <c r="CC106" s="140"/>
      <c r="CD106" s="141"/>
      <c r="CE106" s="100"/>
      <c r="CF106" s="92"/>
      <c r="CG106" s="92"/>
      <c r="CH106" s="92"/>
      <c r="CI106" s="92">
        <v>90.12</v>
      </c>
      <c r="CJ106" s="92">
        <v>81.72</v>
      </c>
      <c r="CK106" s="92">
        <v>45.300000000000004</v>
      </c>
      <c r="CL106" s="92">
        <v>37.410000000000004</v>
      </c>
      <c r="CM106" s="92">
        <v>32.590000000000003</v>
      </c>
      <c r="CN106" s="92">
        <v>29.210000000000008</v>
      </c>
      <c r="CO106" s="92">
        <v>21.950000000000003</v>
      </c>
      <c r="CP106" s="92">
        <v>10.490000000000009</v>
      </c>
      <c r="CQ106" s="92">
        <v>12.469999999999999</v>
      </c>
      <c r="CR106" s="92">
        <v>8.6899999999999977</v>
      </c>
      <c r="CS106" s="92">
        <v>4.8299999999999983</v>
      </c>
      <c r="CT106" s="92">
        <v>3.0600000000000023</v>
      </c>
      <c r="CU106" s="92">
        <v>7.4500000000000073</v>
      </c>
      <c r="CV106" s="92">
        <v>4.6400000000000077</v>
      </c>
      <c r="CW106" s="92">
        <v>3.4200000000000075</v>
      </c>
      <c r="CX106" s="92">
        <v>1.8200000000000074</v>
      </c>
      <c r="CY106" s="92">
        <v>1.2000000000000028</v>
      </c>
      <c r="CZ106" s="92">
        <v>0</v>
      </c>
      <c r="DA106" s="92">
        <v>0.96999999999999886</v>
      </c>
      <c r="DB106" s="92">
        <v>1.9499999999999886</v>
      </c>
      <c r="DC106" s="92">
        <v>3.8799999999999955</v>
      </c>
      <c r="DD106" s="92">
        <v>4.6499999999999915</v>
      </c>
      <c r="DE106" s="92">
        <v>5.7999999999999972</v>
      </c>
      <c r="DF106" s="92">
        <v>7.0099999999999909</v>
      </c>
      <c r="DG106" s="92">
        <v>7.4299999999999926</v>
      </c>
      <c r="DH106" s="92">
        <v>8.3299999999999983</v>
      </c>
      <c r="DI106" s="92">
        <v>9.25</v>
      </c>
      <c r="DJ106" s="92">
        <v>10.060000000000002</v>
      </c>
      <c r="DK106" s="92">
        <v>11.269999999999996</v>
      </c>
      <c r="DL106" s="92">
        <v>12.659999999999997</v>
      </c>
      <c r="DM106" s="92">
        <v>14.089999999999989</v>
      </c>
      <c r="DN106" s="92">
        <v>15.289999999999992</v>
      </c>
      <c r="DO106" s="92">
        <v>15.689999999999998</v>
      </c>
      <c r="DP106" s="92">
        <v>17.319999999999993</v>
      </c>
      <c r="DQ106" s="92">
        <v>18.509999999999991</v>
      </c>
      <c r="DR106" s="92">
        <v>19.319999999999993</v>
      </c>
      <c r="DS106" s="92">
        <v>20.39</v>
      </c>
      <c r="DT106" s="92">
        <v>23.739999999999995</v>
      </c>
      <c r="DU106" s="92">
        <v>25.349999999999994</v>
      </c>
      <c r="DV106" s="92">
        <v>29.5</v>
      </c>
      <c r="DW106" s="92">
        <v>37.239999999999995</v>
      </c>
      <c r="DX106" s="92"/>
      <c r="DY106" s="92"/>
      <c r="DZ106" s="92"/>
      <c r="EA106" s="92"/>
      <c r="EB106" s="92"/>
      <c r="EC106" s="92"/>
      <c r="ED106" s="92"/>
      <c r="EE106" s="101"/>
      <c r="EF106" s="100"/>
      <c r="EG106" s="92"/>
      <c r="EH106" s="92"/>
      <c r="EI106" s="92"/>
      <c r="EJ106" s="92"/>
      <c r="EK106" s="92"/>
      <c r="EL106" s="92"/>
      <c r="EM106" s="92"/>
      <c r="EN106" s="92"/>
      <c r="EO106" s="92"/>
      <c r="EP106" s="92"/>
      <c r="EQ106" s="92"/>
      <c r="ER106" s="92"/>
      <c r="ES106" s="92"/>
      <c r="ET106" s="92"/>
      <c r="EU106" s="92"/>
      <c r="EV106" s="92"/>
      <c r="EW106" s="92"/>
      <c r="EX106" s="92"/>
      <c r="EY106" s="92"/>
      <c r="EZ106" s="92"/>
      <c r="FA106" s="92"/>
      <c r="FB106" s="92"/>
      <c r="FC106" s="92"/>
      <c r="FD106" s="92"/>
      <c r="FE106" s="101"/>
    </row>
    <row r="107" spans="1:161" s="21" customFormat="1" ht="15" customHeight="1" x14ac:dyDescent="0.25">
      <c r="A107" s="188" t="s">
        <v>18406</v>
      </c>
      <c r="B107" s="100">
        <v>13.549999999999999</v>
      </c>
      <c r="C107" s="92">
        <v>12.489999999999998</v>
      </c>
      <c r="D107" s="92">
        <v>14.239999999999998</v>
      </c>
      <c r="E107" s="92"/>
      <c r="F107" s="92"/>
      <c r="G107" s="92">
        <v>23.5</v>
      </c>
      <c r="H107" s="92">
        <v>27.519999999999996</v>
      </c>
      <c r="I107" s="92">
        <v>40.230000000000004</v>
      </c>
      <c r="J107" s="92">
        <v>52.429999999999993</v>
      </c>
      <c r="K107" s="92">
        <v>59.7</v>
      </c>
      <c r="L107" s="92">
        <v>63.629999999999995</v>
      </c>
      <c r="M107" s="92"/>
      <c r="N107" s="92">
        <v>78.419999999999987</v>
      </c>
      <c r="O107" s="92">
        <v>93.339999999999989</v>
      </c>
      <c r="P107" s="92">
        <v>95.749999999999986</v>
      </c>
      <c r="Q107" s="92">
        <v>118.67999999999999</v>
      </c>
      <c r="R107" s="92">
        <v>127.92999999999999</v>
      </c>
      <c r="S107" s="92"/>
      <c r="T107" s="92">
        <v>150.53</v>
      </c>
      <c r="U107" s="92">
        <v>183.62</v>
      </c>
      <c r="V107" s="92">
        <v>219.35</v>
      </c>
      <c r="W107" s="92">
        <v>243.91</v>
      </c>
      <c r="X107" s="92">
        <v>277.37</v>
      </c>
      <c r="Y107" s="92">
        <v>286.7</v>
      </c>
      <c r="Z107" s="92">
        <v>295.89</v>
      </c>
      <c r="AA107" s="101">
        <v>296.73</v>
      </c>
      <c r="AB107" s="100">
        <v>83.52</v>
      </c>
      <c r="AC107" s="92">
        <v>101.3</v>
      </c>
      <c r="AD107" s="92">
        <v>117.63</v>
      </c>
      <c r="AE107" s="92">
        <v>137.88</v>
      </c>
      <c r="AF107" s="92">
        <v>141.55000000000001</v>
      </c>
      <c r="AG107" s="92">
        <v>190.66</v>
      </c>
      <c r="AH107" s="92">
        <v>189.69</v>
      </c>
      <c r="AI107" s="92">
        <v>182.35000000000002</v>
      </c>
      <c r="AJ107" s="101"/>
      <c r="AK107" s="100">
        <v>92.36999999999999</v>
      </c>
      <c r="AL107" s="92">
        <v>104.58</v>
      </c>
      <c r="AM107" s="92">
        <v>115.69999999999999</v>
      </c>
      <c r="AN107" s="92">
        <v>128.57</v>
      </c>
      <c r="AO107" s="92">
        <v>140.9</v>
      </c>
      <c r="AP107" s="92">
        <v>163.74</v>
      </c>
      <c r="AQ107" s="92">
        <v>179.54000000000002</v>
      </c>
      <c r="AR107" s="92">
        <v>198.8</v>
      </c>
      <c r="AS107" s="92">
        <v>220.06</v>
      </c>
      <c r="AT107" s="101">
        <v>337.96000000000004</v>
      </c>
      <c r="AU107" s="100">
        <v>161.07</v>
      </c>
      <c r="AV107" s="92">
        <v>171.10999999999999</v>
      </c>
      <c r="AW107" s="92">
        <v>197.54</v>
      </c>
      <c r="AX107" s="92">
        <v>215.84</v>
      </c>
      <c r="AY107" s="92">
        <v>233.49</v>
      </c>
      <c r="AZ107" s="92">
        <v>251.11</v>
      </c>
      <c r="BA107" s="92"/>
      <c r="BB107" s="92">
        <v>275.56</v>
      </c>
      <c r="BC107" s="101">
        <v>283.8</v>
      </c>
      <c r="BD107" s="100">
        <v>262.33999999999997</v>
      </c>
      <c r="BE107" s="92">
        <v>275.73</v>
      </c>
      <c r="BF107" s="92">
        <v>286.13</v>
      </c>
      <c r="BG107" s="92">
        <v>309.3</v>
      </c>
      <c r="BH107" s="92">
        <v>326.5</v>
      </c>
      <c r="BI107" s="101">
        <v>343.87</v>
      </c>
      <c r="BJ107" s="117"/>
      <c r="BK107" s="118"/>
      <c r="BL107" s="118"/>
      <c r="BM107" s="118"/>
      <c r="BN107" s="118"/>
      <c r="BO107" s="119"/>
      <c r="BP107" s="142"/>
      <c r="BQ107" s="140"/>
      <c r="BR107" s="140"/>
      <c r="BS107" s="140"/>
      <c r="BT107" s="140"/>
      <c r="BU107" s="140"/>
      <c r="BV107" s="140"/>
      <c r="BW107" s="140"/>
      <c r="BX107" s="140"/>
      <c r="BY107" s="140"/>
      <c r="BZ107" s="140"/>
      <c r="CA107" s="140"/>
      <c r="CB107" s="140"/>
      <c r="CC107" s="140"/>
      <c r="CD107" s="141"/>
      <c r="CE107" s="100"/>
      <c r="CF107" s="92"/>
      <c r="CG107" s="92"/>
      <c r="CH107" s="92"/>
      <c r="CI107" s="92">
        <v>91.09</v>
      </c>
      <c r="CJ107" s="92">
        <v>82.69</v>
      </c>
      <c r="CK107" s="92">
        <v>46.27</v>
      </c>
      <c r="CL107" s="92">
        <v>38.380000000000003</v>
      </c>
      <c r="CM107" s="92">
        <v>33.56</v>
      </c>
      <c r="CN107" s="92">
        <v>30.180000000000007</v>
      </c>
      <c r="CO107" s="92">
        <v>22.92</v>
      </c>
      <c r="CP107" s="92">
        <v>11.460000000000008</v>
      </c>
      <c r="CQ107" s="92">
        <v>13.439999999999998</v>
      </c>
      <c r="CR107" s="92">
        <v>9.6599999999999966</v>
      </c>
      <c r="CS107" s="92">
        <v>5.7999999999999972</v>
      </c>
      <c r="CT107" s="92">
        <v>4.0300000000000011</v>
      </c>
      <c r="CU107" s="92">
        <v>8.4200000000000053</v>
      </c>
      <c r="CV107" s="92">
        <v>5.6100000000000065</v>
      </c>
      <c r="CW107" s="92">
        <v>4.3900000000000059</v>
      </c>
      <c r="CX107" s="92">
        <v>2.7900000000000063</v>
      </c>
      <c r="CY107" s="92">
        <v>2.1700000000000017</v>
      </c>
      <c r="CZ107" s="92">
        <v>0.96999999999999886</v>
      </c>
      <c r="DA107" s="92">
        <v>0</v>
      </c>
      <c r="DB107" s="92">
        <v>0.97999999999998977</v>
      </c>
      <c r="DC107" s="92">
        <v>2.9099999999999966</v>
      </c>
      <c r="DD107" s="92">
        <v>3.6799999999999926</v>
      </c>
      <c r="DE107" s="92">
        <v>4.8299999999999983</v>
      </c>
      <c r="DF107" s="92">
        <v>6.039999999999992</v>
      </c>
      <c r="DG107" s="92">
        <v>6.4599999999999937</v>
      </c>
      <c r="DH107" s="92">
        <v>7.3599999999999994</v>
      </c>
      <c r="DI107" s="92">
        <v>8.2800000000000011</v>
      </c>
      <c r="DJ107" s="92">
        <v>9.0900000000000034</v>
      </c>
      <c r="DK107" s="92">
        <v>10.299999999999997</v>
      </c>
      <c r="DL107" s="92">
        <v>11.689999999999998</v>
      </c>
      <c r="DM107" s="92">
        <v>13.11999999999999</v>
      </c>
      <c r="DN107" s="92">
        <v>14.319999999999993</v>
      </c>
      <c r="DO107" s="92">
        <v>14.719999999999999</v>
      </c>
      <c r="DP107" s="92">
        <v>16.349999999999994</v>
      </c>
      <c r="DQ107" s="92">
        <v>17.539999999999992</v>
      </c>
      <c r="DR107" s="92">
        <v>18.349999999999994</v>
      </c>
      <c r="DS107" s="92">
        <v>19.420000000000002</v>
      </c>
      <c r="DT107" s="92">
        <v>22.769999999999996</v>
      </c>
      <c r="DU107" s="92">
        <v>24.379999999999995</v>
      </c>
      <c r="DV107" s="92">
        <v>28.53</v>
      </c>
      <c r="DW107" s="92">
        <v>36.269999999999996</v>
      </c>
      <c r="DX107" s="92">
        <v>54.28</v>
      </c>
      <c r="DY107" s="92">
        <v>68.84</v>
      </c>
      <c r="DZ107" s="92">
        <v>87.75</v>
      </c>
      <c r="EA107" s="92">
        <v>104.65</v>
      </c>
      <c r="EB107" s="92">
        <v>133.54</v>
      </c>
      <c r="EC107" s="92">
        <v>157.97</v>
      </c>
      <c r="ED107" s="92">
        <v>168.29</v>
      </c>
      <c r="EE107" s="101">
        <v>172.98999999999998</v>
      </c>
      <c r="EF107" s="100">
        <v>4.4799999999999924</v>
      </c>
      <c r="EG107" s="92">
        <v>5.6199999999999983</v>
      </c>
      <c r="EH107" s="92">
        <v>5.2299999999999986</v>
      </c>
      <c r="EI107" s="92">
        <v>7.0999999999999979</v>
      </c>
      <c r="EJ107" s="92">
        <v>8.2099999999999973</v>
      </c>
      <c r="EK107" s="92"/>
      <c r="EL107" s="92"/>
      <c r="EM107" s="92"/>
      <c r="EN107" s="92"/>
      <c r="EO107" s="92"/>
      <c r="EP107" s="92">
        <v>21.04</v>
      </c>
      <c r="EQ107" s="92"/>
      <c r="ER107" s="92">
        <v>28.279999999999998</v>
      </c>
      <c r="ES107" s="92"/>
      <c r="ET107" s="92"/>
      <c r="EU107" s="92">
        <v>33.589999999999996</v>
      </c>
      <c r="EV107" s="92"/>
      <c r="EW107" s="92">
        <v>52.26</v>
      </c>
      <c r="EX107" s="92">
        <v>76.77</v>
      </c>
      <c r="EY107" s="92">
        <v>90.419999999999987</v>
      </c>
      <c r="EZ107" s="92">
        <v>118.47999999999999</v>
      </c>
      <c r="FA107" s="92">
        <v>132.37</v>
      </c>
      <c r="FB107" s="92">
        <v>150.12</v>
      </c>
      <c r="FC107" s="92">
        <v>166.96999999999997</v>
      </c>
      <c r="FD107" s="92">
        <v>180.64999999999998</v>
      </c>
      <c r="FE107" s="101">
        <v>225.57999999999998</v>
      </c>
    </row>
    <row r="108" spans="1:161" s="21" customFormat="1" ht="15" customHeight="1" x14ac:dyDescent="0.25">
      <c r="A108" s="188" t="s">
        <v>18407</v>
      </c>
      <c r="B108" s="100">
        <v>12.570000000000009</v>
      </c>
      <c r="C108" s="92">
        <v>11.510000000000009</v>
      </c>
      <c r="D108" s="92">
        <v>13.260000000000009</v>
      </c>
      <c r="E108" s="92"/>
      <c r="F108" s="92"/>
      <c r="G108" s="92">
        <v>22.52000000000001</v>
      </c>
      <c r="H108" s="92">
        <v>26.540000000000006</v>
      </c>
      <c r="I108" s="92">
        <v>39.250000000000014</v>
      </c>
      <c r="J108" s="92">
        <v>51.45</v>
      </c>
      <c r="K108" s="92">
        <v>58.720000000000013</v>
      </c>
      <c r="L108" s="92">
        <v>62.650000000000006</v>
      </c>
      <c r="M108" s="92"/>
      <c r="N108" s="92">
        <v>77.44</v>
      </c>
      <c r="O108" s="92">
        <v>92.36</v>
      </c>
      <c r="P108" s="92">
        <v>94.77</v>
      </c>
      <c r="Q108" s="92">
        <v>117.7</v>
      </c>
      <c r="R108" s="92">
        <v>126.95</v>
      </c>
      <c r="S108" s="92"/>
      <c r="T108" s="92">
        <v>149.55000000000001</v>
      </c>
      <c r="U108" s="92">
        <v>182.64000000000001</v>
      </c>
      <c r="V108" s="92">
        <v>218.37</v>
      </c>
      <c r="W108" s="92">
        <v>242.93</v>
      </c>
      <c r="X108" s="92">
        <v>276.39</v>
      </c>
      <c r="Y108" s="92">
        <v>285.71999999999997</v>
      </c>
      <c r="Z108" s="92">
        <v>294.90999999999997</v>
      </c>
      <c r="AA108" s="101">
        <v>295.75</v>
      </c>
      <c r="AB108" s="100">
        <v>82.54</v>
      </c>
      <c r="AC108" s="92">
        <v>100.32000000000001</v>
      </c>
      <c r="AD108" s="92">
        <v>116.65</v>
      </c>
      <c r="AE108" s="92">
        <v>136.9</v>
      </c>
      <c r="AF108" s="92">
        <v>140.57000000000002</v>
      </c>
      <c r="AG108" s="92">
        <v>189.69</v>
      </c>
      <c r="AH108" s="92">
        <v>188.71</v>
      </c>
      <c r="AI108" s="92">
        <v>181.37000000000003</v>
      </c>
      <c r="AJ108" s="101"/>
      <c r="AK108" s="100">
        <v>91.39</v>
      </c>
      <c r="AL108" s="92">
        <v>103.60000000000001</v>
      </c>
      <c r="AM108" s="92">
        <v>114.72</v>
      </c>
      <c r="AN108" s="92">
        <v>127.59</v>
      </c>
      <c r="AO108" s="92">
        <v>139.92000000000002</v>
      </c>
      <c r="AP108" s="92">
        <v>162.76000000000002</v>
      </c>
      <c r="AQ108" s="92">
        <v>178.56000000000003</v>
      </c>
      <c r="AR108" s="92">
        <v>197.82000000000002</v>
      </c>
      <c r="AS108" s="92">
        <v>219.08</v>
      </c>
      <c r="AT108" s="101">
        <v>336.98</v>
      </c>
      <c r="AU108" s="100">
        <v>160.09</v>
      </c>
      <c r="AV108" s="92">
        <v>170.13</v>
      </c>
      <c r="AW108" s="92">
        <v>196.56</v>
      </c>
      <c r="AX108" s="92">
        <v>214.86</v>
      </c>
      <c r="AY108" s="92">
        <v>232.51000000000002</v>
      </c>
      <c r="AZ108" s="92">
        <v>250.13000000000002</v>
      </c>
      <c r="BA108" s="92"/>
      <c r="BB108" s="92">
        <v>274.58</v>
      </c>
      <c r="BC108" s="101">
        <v>282.82</v>
      </c>
      <c r="BD108" s="100">
        <v>261.36</v>
      </c>
      <c r="BE108" s="92">
        <v>274.75</v>
      </c>
      <c r="BF108" s="92">
        <v>285.14999999999998</v>
      </c>
      <c r="BG108" s="92">
        <v>308.32</v>
      </c>
      <c r="BH108" s="92">
        <v>325.52</v>
      </c>
      <c r="BI108" s="101">
        <v>342.89</v>
      </c>
      <c r="BJ108" s="117"/>
      <c r="BK108" s="118"/>
      <c r="BL108" s="118"/>
      <c r="BM108" s="118"/>
      <c r="BN108" s="118"/>
      <c r="BO108" s="119"/>
      <c r="BP108" s="142"/>
      <c r="BQ108" s="140"/>
      <c r="BR108" s="140"/>
      <c r="BS108" s="140"/>
      <c r="BT108" s="140"/>
      <c r="BU108" s="140"/>
      <c r="BV108" s="140"/>
      <c r="BW108" s="140"/>
      <c r="BX108" s="140"/>
      <c r="BY108" s="140"/>
      <c r="BZ108" s="140"/>
      <c r="CA108" s="140"/>
      <c r="CB108" s="140"/>
      <c r="CC108" s="140"/>
      <c r="CD108" s="141"/>
      <c r="CE108" s="100"/>
      <c r="CF108" s="92"/>
      <c r="CG108" s="92"/>
      <c r="CH108" s="92"/>
      <c r="CI108" s="92">
        <v>92.07</v>
      </c>
      <c r="CJ108" s="92">
        <v>83.669999999999987</v>
      </c>
      <c r="CK108" s="92">
        <v>47.249999999999993</v>
      </c>
      <c r="CL108" s="92">
        <v>39.359999999999992</v>
      </c>
      <c r="CM108" s="92">
        <v>34.539999999999992</v>
      </c>
      <c r="CN108" s="92">
        <v>31.159999999999997</v>
      </c>
      <c r="CO108" s="92">
        <v>23.899999999999991</v>
      </c>
      <c r="CP108" s="92">
        <v>12.439999999999998</v>
      </c>
      <c r="CQ108" s="92">
        <v>14.419999999999987</v>
      </c>
      <c r="CR108" s="92">
        <v>10.639999999999986</v>
      </c>
      <c r="CS108" s="92">
        <v>6.7799999999999869</v>
      </c>
      <c r="CT108" s="92">
        <v>5.0099999999999909</v>
      </c>
      <c r="CU108" s="92">
        <v>9.399999999999995</v>
      </c>
      <c r="CV108" s="92">
        <v>6.5899999999999963</v>
      </c>
      <c r="CW108" s="92">
        <v>5.3699999999999957</v>
      </c>
      <c r="CX108" s="92">
        <v>3.769999999999996</v>
      </c>
      <c r="CY108" s="92">
        <v>3.1499999999999915</v>
      </c>
      <c r="CZ108" s="92">
        <v>1.9499999999999886</v>
      </c>
      <c r="DA108" s="92">
        <v>0.97999999999998977</v>
      </c>
      <c r="DB108" s="92">
        <v>0</v>
      </c>
      <c r="DC108" s="92">
        <v>1.9300000000000068</v>
      </c>
      <c r="DD108" s="92">
        <v>2.7000000000000028</v>
      </c>
      <c r="DE108" s="92">
        <v>3.8500000000000085</v>
      </c>
      <c r="DF108" s="92">
        <v>5.0600000000000023</v>
      </c>
      <c r="DG108" s="92">
        <v>5.480000000000004</v>
      </c>
      <c r="DH108" s="92">
        <v>6.3800000000000097</v>
      </c>
      <c r="DI108" s="92">
        <v>7.3000000000000114</v>
      </c>
      <c r="DJ108" s="92">
        <v>8.1100000000000136</v>
      </c>
      <c r="DK108" s="92">
        <v>9.3200000000000074</v>
      </c>
      <c r="DL108" s="92">
        <v>10.710000000000008</v>
      </c>
      <c r="DM108" s="92">
        <v>12.14</v>
      </c>
      <c r="DN108" s="92">
        <v>13.340000000000003</v>
      </c>
      <c r="DO108" s="92">
        <v>13.740000000000009</v>
      </c>
      <c r="DP108" s="92">
        <v>15.370000000000005</v>
      </c>
      <c r="DQ108" s="92">
        <v>16.560000000000002</v>
      </c>
      <c r="DR108" s="92">
        <v>17.370000000000005</v>
      </c>
      <c r="DS108" s="92">
        <v>18.440000000000012</v>
      </c>
      <c r="DT108" s="92">
        <v>21.790000000000006</v>
      </c>
      <c r="DU108" s="92">
        <v>23.400000000000006</v>
      </c>
      <c r="DV108" s="92">
        <v>27.550000000000011</v>
      </c>
      <c r="DW108" s="92">
        <v>35.290000000000006</v>
      </c>
      <c r="DX108" s="92">
        <v>53.300000000000011</v>
      </c>
      <c r="DY108" s="92">
        <v>67.860000000000014</v>
      </c>
      <c r="DZ108" s="92">
        <v>86.77000000000001</v>
      </c>
      <c r="EA108" s="92">
        <v>103.67000000000002</v>
      </c>
      <c r="EB108" s="92">
        <v>132.56</v>
      </c>
      <c r="EC108" s="92">
        <v>156.99</v>
      </c>
      <c r="ED108" s="92">
        <v>167.31</v>
      </c>
      <c r="EE108" s="101">
        <v>172.01</v>
      </c>
      <c r="EF108" s="100">
        <v>3.5000000000000027</v>
      </c>
      <c r="EG108" s="92">
        <v>4.6400000000000086</v>
      </c>
      <c r="EH108" s="92">
        <v>4.2500000000000089</v>
      </c>
      <c r="EI108" s="92">
        <v>6.1200000000000081</v>
      </c>
      <c r="EJ108" s="92">
        <v>7.2300000000000084</v>
      </c>
      <c r="EK108" s="92"/>
      <c r="EL108" s="92"/>
      <c r="EM108" s="92"/>
      <c r="EN108" s="92"/>
      <c r="EO108" s="92"/>
      <c r="EP108" s="92">
        <v>20.060000000000009</v>
      </c>
      <c r="EQ108" s="92"/>
      <c r="ER108" s="92">
        <v>27.300000000000008</v>
      </c>
      <c r="ES108" s="92"/>
      <c r="ET108" s="92"/>
      <c r="EU108" s="92">
        <v>32.610000000000007</v>
      </c>
      <c r="EV108" s="92"/>
      <c r="EW108" s="92">
        <v>51.280000000000008</v>
      </c>
      <c r="EX108" s="92">
        <v>75.790000000000006</v>
      </c>
      <c r="EY108" s="92">
        <v>89.44</v>
      </c>
      <c r="EZ108" s="92">
        <v>117.5</v>
      </c>
      <c r="FA108" s="92">
        <v>131.38999999999999</v>
      </c>
      <c r="FB108" s="92">
        <v>149.13999999999999</v>
      </c>
      <c r="FC108" s="92">
        <v>165.99</v>
      </c>
      <c r="FD108" s="92">
        <v>179.67000000000002</v>
      </c>
      <c r="FE108" s="101">
        <v>224.60000000000002</v>
      </c>
    </row>
    <row r="109" spans="1:161" s="21" customFormat="1" ht="15" customHeight="1" x14ac:dyDescent="0.25">
      <c r="A109" s="188" t="s">
        <v>18408</v>
      </c>
      <c r="B109" s="100">
        <v>10.640000000000002</v>
      </c>
      <c r="C109" s="92">
        <v>9.5800000000000018</v>
      </c>
      <c r="D109" s="92">
        <v>11.330000000000002</v>
      </c>
      <c r="E109" s="92"/>
      <c r="F109" s="92"/>
      <c r="G109" s="92">
        <v>20.590000000000003</v>
      </c>
      <c r="H109" s="92">
        <v>24.61</v>
      </c>
      <c r="I109" s="92">
        <v>37.320000000000007</v>
      </c>
      <c r="J109" s="92">
        <v>49.519999999999996</v>
      </c>
      <c r="K109" s="92">
        <v>56.790000000000006</v>
      </c>
      <c r="L109" s="92">
        <v>60.72</v>
      </c>
      <c r="M109" s="92"/>
      <c r="N109" s="92">
        <v>75.509999999999991</v>
      </c>
      <c r="O109" s="92">
        <v>90.429999999999993</v>
      </c>
      <c r="P109" s="92">
        <v>92.839999999999989</v>
      </c>
      <c r="Q109" s="92">
        <v>115.77</v>
      </c>
      <c r="R109" s="92">
        <v>125.02</v>
      </c>
      <c r="S109" s="92"/>
      <c r="T109" s="92">
        <v>147.62</v>
      </c>
      <c r="U109" s="92">
        <v>180.71</v>
      </c>
      <c r="V109" s="92">
        <v>216.44</v>
      </c>
      <c r="W109" s="92">
        <v>241</v>
      </c>
      <c r="X109" s="92">
        <v>274.45999999999998</v>
      </c>
      <c r="Y109" s="92">
        <v>283.78999999999996</v>
      </c>
      <c r="Z109" s="92">
        <v>292.97999999999996</v>
      </c>
      <c r="AA109" s="101">
        <v>293.82</v>
      </c>
      <c r="AB109" s="100">
        <v>80.61</v>
      </c>
      <c r="AC109" s="92">
        <v>98.39</v>
      </c>
      <c r="AD109" s="92">
        <v>114.72</v>
      </c>
      <c r="AE109" s="92">
        <v>134.97</v>
      </c>
      <c r="AF109" s="92">
        <v>138.64000000000001</v>
      </c>
      <c r="AG109" s="92">
        <v>188.71</v>
      </c>
      <c r="AH109" s="92">
        <v>186.78</v>
      </c>
      <c r="AI109" s="92">
        <v>179.44000000000003</v>
      </c>
      <c r="AJ109" s="101"/>
      <c r="AK109" s="100">
        <v>89.46</v>
      </c>
      <c r="AL109" s="92">
        <v>101.67</v>
      </c>
      <c r="AM109" s="92">
        <v>112.78999999999999</v>
      </c>
      <c r="AN109" s="92">
        <v>125.66</v>
      </c>
      <c r="AO109" s="92">
        <v>137.99</v>
      </c>
      <c r="AP109" s="92">
        <v>160.83000000000001</v>
      </c>
      <c r="AQ109" s="92">
        <v>176.63000000000002</v>
      </c>
      <c r="AR109" s="92">
        <v>195.89000000000001</v>
      </c>
      <c r="AS109" s="92">
        <v>217.15</v>
      </c>
      <c r="AT109" s="101">
        <v>335.05</v>
      </c>
      <c r="AU109" s="100">
        <v>158.16</v>
      </c>
      <c r="AV109" s="92">
        <v>168.2</v>
      </c>
      <c r="AW109" s="92">
        <v>194.63</v>
      </c>
      <c r="AX109" s="92">
        <v>212.93</v>
      </c>
      <c r="AY109" s="92">
        <v>230.58</v>
      </c>
      <c r="AZ109" s="92">
        <v>248.20000000000002</v>
      </c>
      <c r="BA109" s="92"/>
      <c r="BB109" s="92">
        <v>272.64999999999998</v>
      </c>
      <c r="BC109" s="101">
        <v>280.89</v>
      </c>
      <c r="BD109" s="100">
        <v>259.43</v>
      </c>
      <c r="BE109" s="92">
        <v>272.82</v>
      </c>
      <c r="BF109" s="92">
        <v>283.21999999999997</v>
      </c>
      <c r="BG109" s="92">
        <v>306.39</v>
      </c>
      <c r="BH109" s="92">
        <v>323.58999999999997</v>
      </c>
      <c r="BI109" s="101">
        <v>340.96</v>
      </c>
      <c r="BJ109" s="117"/>
      <c r="BK109" s="118"/>
      <c r="BL109" s="118"/>
      <c r="BM109" s="118"/>
      <c r="BN109" s="118"/>
      <c r="BO109" s="119"/>
      <c r="BP109" s="142"/>
      <c r="BQ109" s="140"/>
      <c r="BR109" s="140"/>
      <c r="BS109" s="140"/>
      <c r="BT109" s="140"/>
      <c r="BU109" s="140"/>
      <c r="BV109" s="140"/>
      <c r="BW109" s="140"/>
      <c r="BX109" s="140"/>
      <c r="BY109" s="140"/>
      <c r="BZ109" s="140"/>
      <c r="CA109" s="140"/>
      <c r="CB109" s="140"/>
      <c r="CC109" s="140"/>
      <c r="CD109" s="141"/>
      <c r="CE109" s="100"/>
      <c r="CF109" s="92"/>
      <c r="CG109" s="92"/>
      <c r="CH109" s="92"/>
      <c r="CI109" s="92">
        <v>94</v>
      </c>
      <c r="CJ109" s="92">
        <v>85.6</v>
      </c>
      <c r="CK109" s="92">
        <v>49.18</v>
      </c>
      <c r="CL109" s="92">
        <v>41.29</v>
      </c>
      <c r="CM109" s="92">
        <v>36.47</v>
      </c>
      <c r="CN109" s="92">
        <v>33.090000000000003</v>
      </c>
      <c r="CO109" s="92">
        <v>25.83</v>
      </c>
      <c r="CP109" s="92">
        <v>14.370000000000005</v>
      </c>
      <c r="CQ109" s="92">
        <v>16.349999999999994</v>
      </c>
      <c r="CR109" s="92">
        <v>12.569999999999993</v>
      </c>
      <c r="CS109" s="92">
        <v>8.7099999999999937</v>
      </c>
      <c r="CT109" s="92">
        <v>6.9399999999999977</v>
      </c>
      <c r="CU109" s="92">
        <v>11.330000000000002</v>
      </c>
      <c r="CV109" s="92">
        <v>8.5200000000000031</v>
      </c>
      <c r="CW109" s="92">
        <v>7.3000000000000025</v>
      </c>
      <c r="CX109" s="92">
        <v>5.7000000000000028</v>
      </c>
      <c r="CY109" s="92">
        <v>5.0799999999999983</v>
      </c>
      <c r="CZ109" s="92">
        <v>3.8799999999999955</v>
      </c>
      <c r="DA109" s="92">
        <v>2.9099999999999966</v>
      </c>
      <c r="DB109" s="92">
        <v>1.9300000000000068</v>
      </c>
      <c r="DC109" s="92">
        <v>0</v>
      </c>
      <c r="DD109" s="92">
        <v>0.76999999999999602</v>
      </c>
      <c r="DE109" s="92">
        <v>1.9200000000000017</v>
      </c>
      <c r="DF109" s="92">
        <v>3.1299999999999955</v>
      </c>
      <c r="DG109" s="92">
        <v>3.5499999999999972</v>
      </c>
      <c r="DH109" s="92">
        <v>4.4500000000000028</v>
      </c>
      <c r="DI109" s="92">
        <v>5.3700000000000045</v>
      </c>
      <c r="DJ109" s="92">
        <v>6.1800000000000068</v>
      </c>
      <c r="DK109" s="92">
        <v>7.3900000000000006</v>
      </c>
      <c r="DL109" s="92">
        <v>8.7800000000000011</v>
      </c>
      <c r="DM109" s="92">
        <v>10.209999999999994</v>
      </c>
      <c r="DN109" s="92">
        <v>11.409999999999997</v>
      </c>
      <c r="DO109" s="92">
        <v>11.810000000000002</v>
      </c>
      <c r="DP109" s="92">
        <v>13.439999999999998</v>
      </c>
      <c r="DQ109" s="92">
        <v>14.629999999999995</v>
      </c>
      <c r="DR109" s="92">
        <v>15.439999999999998</v>
      </c>
      <c r="DS109" s="92">
        <v>16.510000000000005</v>
      </c>
      <c r="DT109" s="92">
        <v>19.86</v>
      </c>
      <c r="DU109" s="92">
        <v>21.47</v>
      </c>
      <c r="DV109" s="92">
        <v>25.620000000000005</v>
      </c>
      <c r="DW109" s="92">
        <v>33.36</v>
      </c>
      <c r="DX109" s="92">
        <v>51.370000000000005</v>
      </c>
      <c r="DY109" s="92">
        <v>65.930000000000007</v>
      </c>
      <c r="DZ109" s="92">
        <v>84.84</v>
      </c>
      <c r="EA109" s="92">
        <v>101.74000000000001</v>
      </c>
      <c r="EB109" s="92">
        <v>130.63</v>
      </c>
      <c r="EC109" s="92">
        <v>155.06</v>
      </c>
      <c r="ED109" s="92">
        <v>165.38</v>
      </c>
      <c r="EE109" s="101">
        <v>170.07999999999998</v>
      </c>
      <c r="EF109" s="100">
        <v>1.5699999999999961</v>
      </c>
      <c r="EG109" s="92">
        <v>2.7100000000000017</v>
      </c>
      <c r="EH109" s="92">
        <v>2.3200000000000016</v>
      </c>
      <c r="EI109" s="92">
        <v>4.1900000000000013</v>
      </c>
      <c r="EJ109" s="92">
        <v>5.3000000000000016</v>
      </c>
      <c r="EK109" s="92"/>
      <c r="EL109" s="92"/>
      <c r="EM109" s="92"/>
      <c r="EN109" s="92"/>
      <c r="EO109" s="92"/>
      <c r="EP109" s="92">
        <v>18.130000000000003</v>
      </c>
      <c r="EQ109" s="92"/>
      <c r="ER109" s="92">
        <v>25.37</v>
      </c>
      <c r="ES109" s="92"/>
      <c r="ET109" s="92"/>
      <c r="EU109" s="92">
        <v>30.68</v>
      </c>
      <c r="EV109" s="92"/>
      <c r="EW109" s="92">
        <v>49.35</v>
      </c>
      <c r="EX109" s="92">
        <v>73.86</v>
      </c>
      <c r="EY109" s="92">
        <v>87.509999999999991</v>
      </c>
      <c r="EZ109" s="92">
        <v>115.57</v>
      </c>
      <c r="FA109" s="92">
        <v>129.45999999999998</v>
      </c>
      <c r="FB109" s="92">
        <v>147.20999999999998</v>
      </c>
      <c r="FC109" s="92">
        <v>164.06</v>
      </c>
      <c r="FD109" s="92">
        <v>177.74</v>
      </c>
      <c r="FE109" s="101">
        <v>222.67000000000002</v>
      </c>
    </row>
    <row r="110" spans="1:161" s="21" customFormat="1" ht="15" customHeight="1" x14ac:dyDescent="0.25">
      <c r="A110" s="188" t="s">
        <v>18409</v>
      </c>
      <c r="B110" s="100">
        <v>9.8700000000000063</v>
      </c>
      <c r="C110" s="92">
        <v>8.8100000000000058</v>
      </c>
      <c r="D110" s="92">
        <v>10.560000000000006</v>
      </c>
      <c r="E110" s="92"/>
      <c r="F110" s="92"/>
      <c r="G110" s="92">
        <v>19.820000000000007</v>
      </c>
      <c r="H110" s="92">
        <v>23.840000000000003</v>
      </c>
      <c r="I110" s="92">
        <v>36.550000000000011</v>
      </c>
      <c r="J110" s="92">
        <v>48.75</v>
      </c>
      <c r="K110" s="92">
        <v>56.02000000000001</v>
      </c>
      <c r="L110" s="92">
        <v>59.95</v>
      </c>
      <c r="M110" s="92"/>
      <c r="N110" s="92">
        <v>74.739999999999995</v>
      </c>
      <c r="O110" s="92">
        <v>89.66</v>
      </c>
      <c r="P110" s="92">
        <v>92.07</v>
      </c>
      <c r="Q110" s="92">
        <v>115</v>
      </c>
      <c r="R110" s="92">
        <v>124.25</v>
      </c>
      <c r="S110" s="92"/>
      <c r="T110" s="92">
        <v>146.85</v>
      </c>
      <c r="U110" s="92">
        <v>179.94</v>
      </c>
      <c r="V110" s="92">
        <v>215.67</v>
      </c>
      <c r="W110" s="92">
        <v>240.23</v>
      </c>
      <c r="X110" s="92">
        <v>273.69</v>
      </c>
      <c r="Y110" s="92">
        <v>283.02</v>
      </c>
      <c r="Z110" s="92">
        <v>292.20999999999998</v>
      </c>
      <c r="AA110" s="101">
        <v>293.05</v>
      </c>
      <c r="AB110" s="100">
        <v>79.84</v>
      </c>
      <c r="AC110" s="92">
        <v>97.62</v>
      </c>
      <c r="AD110" s="92">
        <v>113.95</v>
      </c>
      <c r="AE110" s="92">
        <v>134.20000000000002</v>
      </c>
      <c r="AF110" s="92">
        <v>137.87</v>
      </c>
      <c r="AG110" s="92">
        <v>186.78</v>
      </c>
      <c r="AH110" s="92">
        <v>186.01</v>
      </c>
      <c r="AI110" s="92">
        <v>178.67000000000002</v>
      </c>
      <c r="AJ110" s="101"/>
      <c r="AK110" s="100">
        <v>88.69</v>
      </c>
      <c r="AL110" s="92">
        <v>100.9</v>
      </c>
      <c r="AM110" s="92">
        <v>112.02</v>
      </c>
      <c r="AN110" s="92">
        <v>124.89</v>
      </c>
      <c r="AO110" s="92">
        <v>137.22</v>
      </c>
      <c r="AP110" s="92">
        <v>160.06</v>
      </c>
      <c r="AQ110" s="92">
        <v>175.86</v>
      </c>
      <c r="AR110" s="92">
        <v>195.12</v>
      </c>
      <c r="AS110" s="92">
        <v>216.38</v>
      </c>
      <c r="AT110" s="101">
        <v>334.28</v>
      </c>
      <c r="AU110" s="100">
        <v>157.38999999999999</v>
      </c>
      <c r="AV110" s="92">
        <v>167.42999999999998</v>
      </c>
      <c r="AW110" s="92">
        <v>193.85999999999999</v>
      </c>
      <c r="AX110" s="92">
        <v>212.16</v>
      </c>
      <c r="AY110" s="92">
        <v>229.81</v>
      </c>
      <c r="AZ110" s="92">
        <v>247.43</v>
      </c>
      <c r="BA110" s="92"/>
      <c r="BB110" s="92">
        <v>271.88</v>
      </c>
      <c r="BC110" s="101">
        <v>280.12</v>
      </c>
      <c r="BD110" s="100">
        <v>258.66000000000003</v>
      </c>
      <c r="BE110" s="92">
        <v>272.05</v>
      </c>
      <c r="BF110" s="92">
        <v>282.45</v>
      </c>
      <c r="BG110" s="92">
        <v>305.62</v>
      </c>
      <c r="BH110" s="92">
        <v>322.82</v>
      </c>
      <c r="BI110" s="101">
        <v>340.19</v>
      </c>
      <c r="BJ110" s="117"/>
      <c r="BK110" s="118"/>
      <c r="BL110" s="118"/>
      <c r="BM110" s="118"/>
      <c r="BN110" s="118"/>
      <c r="BO110" s="119"/>
      <c r="BP110" s="142"/>
      <c r="BQ110" s="140"/>
      <c r="BR110" s="140"/>
      <c r="BS110" s="140"/>
      <c r="BT110" s="140"/>
      <c r="BU110" s="140"/>
      <c r="BV110" s="140"/>
      <c r="BW110" s="140"/>
      <c r="BX110" s="140"/>
      <c r="BY110" s="140"/>
      <c r="BZ110" s="140"/>
      <c r="CA110" s="140"/>
      <c r="CB110" s="140"/>
      <c r="CC110" s="140"/>
      <c r="CD110" s="141"/>
      <c r="CE110" s="100"/>
      <c r="CF110" s="92"/>
      <c r="CG110" s="92"/>
      <c r="CH110" s="92"/>
      <c r="CI110" s="92">
        <v>94.77</v>
      </c>
      <c r="CJ110" s="92">
        <v>86.36999999999999</v>
      </c>
      <c r="CK110" s="92">
        <v>49.949999999999996</v>
      </c>
      <c r="CL110" s="92">
        <v>42.059999999999995</v>
      </c>
      <c r="CM110" s="92">
        <v>37.239999999999995</v>
      </c>
      <c r="CN110" s="92">
        <v>33.86</v>
      </c>
      <c r="CO110" s="92">
        <v>26.599999999999994</v>
      </c>
      <c r="CP110" s="92">
        <v>15.14</v>
      </c>
      <c r="CQ110" s="92">
        <v>17.11999999999999</v>
      </c>
      <c r="CR110" s="92">
        <v>13.339999999999989</v>
      </c>
      <c r="CS110" s="92">
        <v>9.4799999999999898</v>
      </c>
      <c r="CT110" s="92">
        <v>7.7099999999999937</v>
      </c>
      <c r="CU110" s="92">
        <v>12.099999999999998</v>
      </c>
      <c r="CV110" s="92">
        <v>9.2899999999999991</v>
      </c>
      <c r="CW110" s="92">
        <v>8.0699999999999985</v>
      </c>
      <c r="CX110" s="92">
        <v>6.4699999999999989</v>
      </c>
      <c r="CY110" s="92">
        <v>5.8499999999999943</v>
      </c>
      <c r="CZ110" s="92">
        <v>4.6499999999999915</v>
      </c>
      <c r="DA110" s="92">
        <v>3.6799999999999926</v>
      </c>
      <c r="DB110" s="92">
        <v>2.7000000000000028</v>
      </c>
      <c r="DC110" s="92">
        <v>0.76999999999999602</v>
      </c>
      <c r="DD110" s="92">
        <v>0</v>
      </c>
      <c r="DE110" s="92">
        <v>1.1500000000000057</v>
      </c>
      <c r="DF110" s="92">
        <v>2.3599999999999994</v>
      </c>
      <c r="DG110" s="92">
        <v>2.7800000000000011</v>
      </c>
      <c r="DH110" s="92">
        <v>3.6800000000000068</v>
      </c>
      <c r="DI110" s="92">
        <v>4.6000000000000085</v>
      </c>
      <c r="DJ110" s="92">
        <v>5.4100000000000108</v>
      </c>
      <c r="DK110" s="92">
        <v>6.6200000000000045</v>
      </c>
      <c r="DL110" s="92">
        <v>8.0100000000000051</v>
      </c>
      <c r="DM110" s="92">
        <v>9.4399999999999977</v>
      </c>
      <c r="DN110" s="92">
        <v>10.64</v>
      </c>
      <c r="DO110" s="92">
        <v>11.040000000000006</v>
      </c>
      <c r="DP110" s="92">
        <v>12.670000000000002</v>
      </c>
      <c r="DQ110" s="92">
        <v>13.86</v>
      </c>
      <c r="DR110" s="92">
        <v>14.670000000000002</v>
      </c>
      <c r="DS110" s="92">
        <v>15.740000000000009</v>
      </c>
      <c r="DT110" s="92">
        <v>19.090000000000003</v>
      </c>
      <c r="DU110" s="92">
        <v>20.700000000000003</v>
      </c>
      <c r="DV110" s="92">
        <v>24.850000000000009</v>
      </c>
      <c r="DW110" s="92">
        <v>32.590000000000003</v>
      </c>
      <c r="DX110" s="92">
        <v>50.600000000000009</v>
      </c>
      <c r="DY110" s="92">
        <v>65.160000000000011</v>
      </c>
      <c r="DZ110" s="92">
        <v>84.070000000000007</v>
      </c>
      <c r="EA110" s="92">
        <v>100.97000000000001</v>
      </c>
      <c r="EB110" s="92">
        <v>129.86000000000001</v>
      </c>
      <c r="EC110" s="92">
        <v>154.29000000000002</v>
      </c>
      <c r="ED110" s="92">
        <v>164.61</v>
      </c>
      <c r="EE110" s="101">
        <v>169.31</v>
      </c>
      <c r="EF110" s="100">
        <v>0.8</v>
      </c>
      <c r="EG110" s="92">
        <v>1.9400000000000057</v>
      </c>
      <c r="EH110" s="92">
        <v>1.5500000000000056</v>
      </c>
      <c r="EI110" s="92">
        <v>3.4200000000000057</v>
      </c>
      <c r="EJ110" s="92">
        <v>4.5300000000000056</v>
      </c>
      <c r="EK110" s="92"/>
      <c r="EL110" s="92"/>
      <c r="EM110" s="92"/>
      <c r="EN110" s="92"/>
      <c r="EO110" s="92"/>
      <c r="EP110" s="92">
        <v>17.360000000000007</v>
      </c>
      <c r="EQ110" s="92"/>
      <c r="ER110" s="92">
        <v>24.600000000000005</v>
      </c>
      <c r="ES110" s="92"/>
      <c r="ET110" s="92"/>
      <c r="EU110" s="92">
        <v>29.910000000000004</v>
      </c>
      <c r="EV110" s="92"/>
      <c r="EW110" s="92">
        <v>48.580000000000005</v>
      </c>
      <c r="EX110" s="92">
        <v>73.09</v>
      </c>
      <c r="EY110" s="92">
        <v>86.74</v>
      </c>
      <c r="EZ110" s="92">
        <v>114.8</v>
      </c>
      <c r="FA110" s="92">
        <v>128.69</v>
      </c>
      <c r="FB110" s="92">
        <v>146.44</v>
      </c>
      <c r="FC110" s="92">
        <v>163.29</v>
      </c>
      <c r="FD110" s="92">
        <v>176.97</v>
      </c>
      <c r="FE110" s="101">
        <v>221.9</v>
      </c>
    </row>
    <row r="111" spans="1:161" s="21" customFormat="1" ht="15" customHeight="1" x14ac:dyDescent="0.25">
      <c r="A111" s="188" t="s">
        <v>18410</v>
      </c>
      <c r="B111" s="100">
        <v>8.7200000000000006</v>
      </c>
      <c r="C111" s="92">
        <v>7.66</v>
      </c>
      <c r="D111" s="92">
        <v>9.41</v>
      </c>
      <c r="E111" s="92"/>
      <c r="F111" s="92"/>
      <c r="G111" s="92">
        <v>18.670000000000002</v>
      </c>
      <c r="H111" s="92">
        <v>22.689999999999998</v>
      </c>
      <c r="I111" s="92">
        <v>35.400000000000006</v>
      </c>
      <c r="J111" s="92">
        <v>47.599999999999994</v>
      </c>
      <c r="K111" s="92">
        <v>54.870000000000005</v>
      </c>
      <c r="L111" s="92">
        <v>58.8</v>
      </c>
      <c r="M111" s="92"/>
      <c r="N111" s="92">
        <v>73.589999999999989</v>
      </c>
      <c r="O111" s="92">
        <v>88.509999999999991</v>
      </c>
      <c r="P111" s="92">
        <v>90.919999999999987</v>
      </c>
      <c r="Q111" s="92">
        <v>113.85</v>
      </c>
      <c r="R111" s="92">
        <v>123.1</v>
      </c>
      <c r="S111" s="92"/>
      <c r="T111" s="92">
        <v>145.69999999999999</v>
      </c>
      <c r="U111" s="92">
        <v>178.79</v>
      </c>
      <c r="V111" s="92">
        <v>214.51999999999998</v>
      </c>
      <c r="W111" s="92">
        <v>239.07999999999998</v>
      </c>
      <c r="X111" s="92">
        <v>272.54000000000002</v>
      </c>
      <c r="Y111" s="92">
        <v>281.87</v>
      </c>
      <c r="Z111" s="92">
        <v>291.06</v>
      </c>
      <c r="AA111" s="101">
        <v>291.90000000000003</v>
      </c>
      <c r="AB111" s="100">
        <v>78.69</v>
      </c>
      <c r="AC111" s="92">
        <v>96.47</v>
      </c>
      <c r="AD111" s="92">
        <v>112.8</v>
      </c>
      <c r="AE111" s="92">
        <v>133.05000000000001</v>
      </c>
      <c r="AF111" s="92">
        <v>136.72</v>
      </c>
      <c r="AG111" s="92">
        <v>186.01</v>
      </c>
      <c r="AH111" s="92">
        <v>184.85999999999999</v>
      </c>
      <c r="AI111" s="92">
        <v>177.52</v>
      </c>
      <c r="AJ111" s="101"/>
      <c r="AK111" s="100">
        <v>87.539999999999992</v>
      </c>
      <c r="AL111" s="92">
        <v>99.75</v>
      </c>
      <c r="AM111" s="92">
        <v>110.86999999999999</v>
      </c>
      <c r="AN111" s="92">
        <v>123.74</v>
      </c>
      <c r="AO111" s="92">
        <v>136.07</v>
      </c>
      <c r="AP111" s="92">
        <v>158.91</v>
      </c>
      <c r="AQ111" s="92">
        <v>174.71</v>
      </c>
      <c r="AR111" s="92">
        <v>193.97</v>
      </c>
      <c r="AS111" s="92">
        <v>215.23</v>
      </c>
      <c r="AT111" s="101">
        <v>333.13</v>
      </c>
      <c r="AU111" s="100">
        <v>156.23999999999998</v>
      </c>
      <c r="AV111" s="92">
        <v>166.27999999999997</v>
      </c>
      <c r="AW111" s="92">
        <v>192.70999999999998</v>
      </c>
      <c r="AX111" s="92">
        <v>211.01</v>
      </c>
      <c r="AY111" s="92">
        <v>228.66</v>
      </c>
      <c r="AZ111" s="92">
        <v>246.28</v>
      </c>
      <c r="BA111" s="92"/>
      <c r="BB111" s="92">
        <v>270.73</v>
      </c>
      <c r="BC111" s="101">
        <v>278.97000000000003</v>
      </c>
      <c r="BD111" s="100">
        <v>257.51</v>
      </c>
      <c r="BE111" s="92">
        <v>270.90000000000003</v>
      </c>
      <c r="BF111" s="92">
        <v>281.3</v>
      </c>
      <c r="BG111" s="92">
        <v>304.47000000000003</v>
      </c>
      <c r="BH111" s="92">
        <v>321.67</v>
      </c>
      <c r="BI111" s="101">
        <v>339.04</v>
      </c>
      <c r="BJ111" s="117"/>
      <c r="BK111" s="118"/>
      <c r="BL111" s="118"/>
      <c r="BM111" s="118"/>
      <c r="BN111" s="118"/>
      <c r="BO111" s="119"/>
      <c r="BP111" s="142"/>
      <c r="BQ111" s="140"/>
      <c r="BR111" s="140"/>
      <c r="BS111" s="140"/>
      <c r="BT111" s="140"/>
      <c r="BU111" s="140"/>
      <c r="BV111" s="140"/>
      <c r="BW111" s="140"/>
      <c r="BX111" s="140"/>
      <c r="BY111" s="140"/>
      <c r="BZ111" s="140"/>
      <c r="CA111" s="140"/>
      <c r="CB111" s="140"/>
      <c r="CC111" s="140"/>
      <c r="CD111" s="141"/>
      <c r="CE111" s="100">
        <v>95.92</v>
      </c>
      <c r="CF111" s="92">
        <v>95.92</v>
      </c>
      <c r="CG111" s="92">
        <v>95.92</v>
      </c>
      <c r="CH111" s="92">
        <v>95.92</v>
      </c>
      <c r="CI111" s="92">
        <v>95.92</v>
      </c>
      <c r="CJ111" s="92">
        <v>87.52</v>
      </c>
      <c r="CK111" s="92">
        <v>51.1</v>
      </c>
      <c r="CL111" s="92">
        <v>43.21</v>
      </c>
      <c r="CM111" s="92">
        <v>38.39</v>
      </c>
      <c r="CN111" s="92">
        <v>35.010000000000005</v>
      </c>
      <c r="CO111" s="92">
        <v>27.75</v>
      </c>
      <c r="CP111" s="92">
        <v>16.290000000000006</v>
      </c>
      <c r="CQ111" s="92">
        <v>18.269999999999996</v>
      </c>
      <c r="CR111" s="92">
        <v>14.489999999999995</v>
      </c>
      <c r="CS111" s="92">
        <v>10.629999999999995</v>
      </c>
      <c r="CT111" s="92">
        <v>8.86</v>
      </c>
      <c r="CU111" s="92">
        <v>13.250000000000004</v>
      </c>
      <c r="CV111" s="92">
        <v>10.440000000000005</v>
      </c>
      <c r="CW111" s="92">
        <v>9.2200000000000042</v>
      </c>
      <c r="CX111" s="92">
        <v>7.6200000000000045</v>
      </c>
      <c r="CY111" s="92">
        <v>7</v>
      </c>
      <c r="CZ111" s="92">
        <v>5.7999999999999972</v>
      </c>
      <c r="DA111" s="92">
        <v>4.8299999999999983</v>
      </c>
      <c r="DB111" s="92">
        <v>3.8500000000000085</v>
      </c>
      <c r="DC111" s="92">
        <v>1.9200000000000017</v>
      </c>
      <c r="DD111" s="92">
        <v>1.1500000000000057</v>
      </c>
      <c r="DE111" s="92">
        <v>0</v>
      </c>
      <c r="DF111" s="92">
        <v>1.2099999999999937</v>
      </c>
      <c r="DG111" s="92">
        <v>1.6299999999999955</v>
      </c>
      <c r="DH111" s="92">
        <v>2.5300000000000011</v>
      </c>
      <c r="DI111" s="92">
        <v>3.4500000000000028</v>
      </c>
      <c r="DJ111" s="92">
        <v>4.2600000000000051</v>
      </c>
      <c r="DK111" s="92">
        <v>5.4699999999999989</v>
      </c>
      <c r="DL111" s="92">
        <v>6.8599999999999994</v>
      </c>
      <c r="DM111" s="92">
        <v>8.289999999999992</v>
      </c>
      <c r="DN111" s="92">
        <v>9.4899999999999949</v>
      </c>
      <c r="DO111" s="92">
        <v>9.89</v>
      </c>
      <c r="DP111" s="92">
        <v>11.519999999999996</v>
      </c>
      <c r="DQ111" s="92">
        <v>12.709999999999994</v>
      </c>
      <c r="DR111" s="92">
        <v>13.519999999999996</v>
      </c>
      <c r="DS111" s="92">
        <v>14.590000000000003</v>
      </c>
      <c r="DT111" s="92">
        <v>17.939999999999998</v>
      </c>
      <c r="DU111" s="92">
        <v>19.549999999999997</v>
      </c>
      <c r="DV111" s="92">
        <v>23.700000000000003</v>
      </c>
      <c r="DW111" s="92">
        <v>31.439999999999998</v>
      </c>
      <c r="DX111" s="92">
        <v>49.45</v>
      </c>
      <c r="DY111" s="92">
        <v>64.010000000000005</v>
      </c>
      <c r="DZ111" s="92">
        <v>82.92</v>
      </c>
      <c r="EA111" s="92">
        <v>99.820000000000007</v>
      </c>
      <c r="EB111" s="92">
        <v>128.70999999999998</v>
      </c>
      <c r="EC111" s="92">
        <v>153.13999999999999</v>
      </c>
      <c r="ED111" s="92">
        <v>163.45999999999998</v>
      </c>
      <c r="EE111" s="101">
        <v>168.15999999999997</v>
      </c>
      <c r="EF111" s="120">
        <v>3.48</v>
      </c>
      <c r="EG111" s="121">
        <v>0.79</v>
      </c>
      <c r="EH111" s="121">
        <v>0.4</v>
      </c>
      <c r="EI111" s="121">
        <v>2.27</v>
      </c>
      <c r="EJ111" s="121">
        <v>3.38</v>
      </c>
      <c r="EK111" s="121">
        <v>4.99</v>
      </c>
      <c r="EL111" s="121">
        <v>7</v>
      </c>
      <c r="EM111" s="121">
        <v>7.81</v>
      </c>
      <c r="EN111" s="121">
        <v>9.82</v>
      </c>
      <c r="EO111" s="121">
        <v>11.43</v>
      </c>
      <c r="EP111" s="121">
        <v>16.21</v>
      </c>
      <c r="EQ111" s="121">
        <v>19.23</v>
      </c>
      <c r="ER111" s="121">
        <v>23.45</v>
      </c>
      <c r="ES111" s="121">
        <v>18.27</v>
      </c>
      <c r="ET111" s="121">
        <v>20.279999999999998</v>
      </c>
      <c r="EU111" s="121">
        <v>28.759999999999998</v>
      </c>
      <c r="EV111" s="121">
        <v>32.35</v>
      </c>
      <c r="EW111" s="121">
        <v>47.43</v>
      </c>
      <c r="EX111" s="121">
        <v>71.94</v>
      </c>
      <c r="EY111" s="121">
        <v>85.589999999999989</v>
      </c>
      <c r="EZ111" s="121">
        <v>113.64999999999999</v>
      </c>
      <c r="FA111" s="121">
        <v>127.53999999999999</v>
      </c>
      <c r="FB111" s="121">
        <v>145.29</v>
      </c>
      <c r="FC111" s="121">
        <v>162.13999999999999</v>
      </c>
      <c r="FD111" s="121">
        <v>175.82</v>
      </c>
      <c r="FE111" s="122">
        <v>220.75</v>
      </c>
    </row>
    <row r="112" spans="1:161" s="21" customFormat="1" ht="15" customHeight="1" x14ac:dyDescent="0.25">
      <c r="A112" s="188" t="s">
        <v>18411</v>
      </c>
      <c r="B112" s="100">
        <v>9.9299999999999944</v>
      </c>
      <c r="C112" s="92">
        <v>8.8699999999999939</v>
      </c>
      <c r="D112" s="92">
        <v>10.619999999999994</v>
      </c>
      <c r="E112" s="92"/>
      <c r="F112" s="92"/>
      <c r="G112" s="92">
        <v>19.879999999999995</v>
      </c>
      <c r="H112" s="92">
        <v>23.899999999999991</v>
      </c>
      <c r="I112" s="92">
        <v>36.61</v>
      </c>
      <c r="J112" s="92">
        <v>48.809999999999988</v>
      </c>
      <c r="K112" s="92">
        <v>56.08</v>
      </c>
      <c r="L112" s="92">
        <v>60.009999999999991</v>
      </c>
      <c r="M112" s="92"/>
      <c r="N112" s="92">
        <v>74.799999999999983</v>
      </c>
      <c r="O112" s="92">
        <v>89.719999999999985</v>
      </c>
      <c r="P112" s="92">
        <v>92.129999999999981</v>
      </c>
      <c r="Q112" s="92">
        <v>115.05999999999999</v>
      </c>
      <c r="R112" s="92">
        <v>124.30999999999999</v>
      </c>
      <c r="S112" s="92"/>
      <c r="T112" s="92">
        <v>146.91</v>
      </c>
      <c r="U112" s="92">
        <v>180</v>
      </c>
      <c r="V112" s="92">
        <v>215.73</v>
      </c>
      <c r="W112" s="92">
        <v>240.29</v>
      </c>
      <c r="X112" s="92">
        <v>273.75</v>
      </c>
      <c r="Y112" s="92">
        <v>283.08</v>
      </c>
      <c r="Z112" s="92">
        <v>292.27</v>
      </c>
      <c r="AA112" s="101">
        <v>293.11</v>
      </c>
      <c r="AB112" s="100">
        <v>79.899999999999991</v>
      </c>
      <c r="AC112" s="92">
        <v>97.679999999999993</v>
      </c>
      <c r="AD112" s="92">
        <v>114.00999999999999</v>
      </c>
      <c r="AE112" s="92">
        <v>134.26</v>
      </c>
      <c r="AF112" s="92">
        <v>137.93</v>
      </c>
      <c r="AG112" s="92">
        <v>184.85999999999999</v>
      </c>
      <c r="AH112" s="92">
        <v>186.07</v>
      </c>
      <c r="AI112" s="92">
        <v>178.73000000000002</v>
      </c>
      <c r="AJ112" s="101"/>
      <c r="AK112" s="100">
        <v>88.749999999999986</v>
      </c>
      <c r="AL112" s="92">
        <v>100.96</v>
      </c>
      <c r="AM112" s="92">
        <v>112.07999999999998</v>
      </c>
      <c r="AN112" s="92">
        <v>124.94999999999999</v>
      </c>
      <c r="AO112" s="92">
        <v>137.28</v>
      </c>
      <c r="AP112" s="92">
        <v>160.12</v>
      </c>
      <c r="AQ112" s="92">
        <v>175.92000000000002</v>
      </c>
      <c r="AR112" s="92">
        <v>195.18</v>
      </c>
      <c r="AS112" s="92">
        <v>216.44</v>
      </c>
      <c r="AT112" s="101">
        <v>334.34000000000003</v>
      </c>
      <c r="AU112" s="100">
        <v>157.44999999999999</v>
      </c>
      <c r="AV112" s="92">
        <v>167.48999999999998</v>
      </c>
      <c r="AW112" s="92">
        <v>193.92</v>
      </c>
      <c r="AX112" s="92">
        <v>212.22</v>
      </c>
      <c r="AY112" s="92">
        <v>229.87</v>
      </c>
      <c r="AZ112" s="92">
        <v>247.49</v>
      </c>
      <c r="BA112" s="92"/>
      <c r="BB112" s="92">
        <v>271.94</v>
      </c>
      <c r="BC112" s="101">
        <v>280.18</v>
      </c>
      <c r="BD112" s="100">
        <v>258.71999999999997</v>
      </c>
      <c r="BE112" s="92">
        <v>272.11</v>
      </c>
      <c r="BF112" s="92">
        <v>282.51</v>
      </c>
      <c r="BG112" s="92">
        <v>305.68</v>
      </c>
      <c r="BH112" s="92">
        <v>322.88</v>
      </c>
      <c r="BI112" s="101">
        <v>340.25</v>
      </c>
      <c r="BJ112" s="117"/>
      <c r="BK112" s="118"/>
      <c r="BL112" s="118"/>
      <c r="BM112" s="118"/>
      <c r="BN112" s="118"/>
      <c r="BO112" s="119"/>
      <c r="BP112" s="142"/>
      <c r="BQ112" s="140"/>
      <c r="BR112" s="140"/>
      <c r="BS112" s="140"/>
      <c r="BT112" s="140"/>
      <c r="BU112" s="140"/>
      <c r="BV112" s="140"/>
      <c r="BW112" s="140"/>
      <c r="BX112" s="140"/>
      <c r="BY112" s="140"/>
      <c r="BZ112" s="140"/>
      <c r="CA112" s="140"/>
      <c r="CB112" s="140"/>
      <c r="CC112" s="140"/>
      <c r="CD112" s="141"/>
      <c r="CE112" s="100"/>
      <c r="CF112" s="92"/>
      <c r="CG112" s="92"/>
      <c r="CH112" s="92"/>
      <c r="CI112" s="92">
        <v>97.13</v>
      </c>
      <c r="CJ112" s="92">
        <v>88.72999999999999</v>
      </c>
      <c r="CK112" s="92">
        <v>52.309999999999995</v>
      </c>
      <c r="CL112" s="92">
        <v>44.419999999999995</v>
      </c>
      <c r="CM112" s="92">
        <v>39.599999999999994</v>
      </c>
      <c r="CN112" s="92">
        <v>36.22</v>
      </c>
      <c r="CO112" s="92">
        <v>28.959999999999994</v>
      </c>
      <c r="CP112" s="92">
        <v>17.5</v>
      </c>
      <c r="CQ112" s="92">
        <v>19.47999999999999</v>
      </c>
      <c r="CR112" s="92">
        <v>15.699999999999989</v>
      </c>
      <c r="CS112" s="92">
        <v>11.839999999999989</v>
      </c>
      <c r="CT112" s="92">
        <v>10.069999999999993</v>
      </c>
      <c r="CU112" s="92">
        <v>14.459999999999997</v>
      </c>
      <c r="CV112" s="92">
        <v>11.649999999999999</v>
      </c>
      <c r="CW112" s="92">
        <v>10.429999999999998</v>
      </c>
      <c r="CX112" s="92">
        <v>8.8299999999999983</v>
      </c>
      <c r="CY112" s="92">
        <v>8.2099999999999937</v>
      </c>
      <c r="CZ112" s="92">
        <v>7.0099999999999909</v>
      </c>
      <c r="DA112" s="92">
        <v>6.039999999999992</v>
      </c>
      <c r="DB112" s="92">
        <v>5.0600000000000023</v>
      </c>
      <c r="DC112" s="92">
        <v>3.1299999999999955</v>
      </c>
      <c r="DD112" s="92">
        <v>2.3599999999999994</v>
      </c>
      <c r="DE112" s="92">
        <v>1.2099999999999937</v>
      </c>
      <c r="DF112" s="92">
        <v>0</v>
      </c>
      <c r="DG112" s="92">
        <v>0.42000000000000171</v>
      </c>
      <c r="DH112" s="92">
        <v>1.3200000000000074</v>
      </c>
      <c r="DI112" s="92">
        <v>2.2400000000000091</v>
      </c>
      <c r="DJ112" s="92">
        <v>3.0500000000000114</v>
      </c>
      <c r="DK112" s="92">
        <v>4.2600000000000051</v>
      </c>
      <c r="DL112" s="92">
        <v>5.6500000000000057</v>
      </c>
      <c r="DM112" s="92">
        <v>7.0799999999999983</v>
      </c>
      <c r="DN112" s="92">
        <v>8.2800000000000011</v>
      </c>
      <c r="DO112" s="92">
        <v>8.6800000000000068</v>
      </c>
      <c r="DP112" s="92">
        <v>10.310000000000002</v>
      </c>
      <c r="DQ112" s="92">
        <v>11.5</v>
      </c>
      <c r="DR112" s="92">
        <v>12.310000000000002</v>
      </c>
      <c r="DS112" s="92">
        <v>13.38000000000001</v>
      </c>
      <c r="DT112" s="92">
        <v>16.730000000000004</v>
      </c>
      <c r="DU112" s="92">
        <v>18.340000000000003</v>
      </c>
      <c r="DV112" s="92">
        <v>22.490000000000009</v>
      </c>
      <c r="DW112" s="92">
        <v>30.230000000000004</v>
      </c>
      <c r="DX112" s="92">
        <v>48.240000000000009</v>
      </c>
      <c r="DY112" s="92">
        <v>62.800000000000011</v>
      </c>
      <c r="DZ112" s="92">
        <v>81.710000000000008</v>
      </c>
      <c r="EA112" s="92">
        <v>98.610000000000014</v>
      </c>
      <c r="EB112" s="92">
        <v>127.5</v>
      </c>
      <c r="EC112" s="92">
        <v>151.93</v>
      </c>
      <c r="ED112" s="92">
        <v>162.25</v>
      </c>
      <c r="EE112" s="101">
        <v>166.95</v>
      </c>
      <c r="EF112" s="100">
        <v>4.6899999999999942</v>
      </c>
      <c r="EG112" s="92">
        <v>1.9999999999999938</v>
      </c>
      <c r="EH112" s="92">
        <v>1.6099999999999937</v>
      </c>
      <c r="EI112" s="92">
        <v>3.4799999999999938</v>
      </c>
      <c r="EJ112" s="92">
        <v>4.5899999999999936</v>
      </c>
      <c r="EK112" s="92">
        <v>6.199999999999994</v>
      </c>
      <c r="EL112" s="92">
        <v>8.2099999999999937</v>
      </c>
      <c r="EM112" s="92">
        <v>9.0199999999999925</v>
      </c>
      <c r="EN112" s="92">
        <v>11.029999999999994</v>
      </c>
      <c r="EO112" s="92">
        <v>12.639999999999993</v>
      </c>
      <c r="EP112" s="92">
        <v>17.419999999999995</v>
      </c>
      <c r="EQ112" s="92">
        <v>20.439999999999994</v>
      </c>
      <c r="ER112" s="92">
        <v>24.659999999999993</v>
      </c>
      <c r="ES112" s="92">
        <v>19.479999999999993</v>
      </c>
      <c r="ET112" s="92">
        <v>21.489999999999991</v>
      </c>
      <c r="EU112" s="92">
        <v>29.969999999999992</v>
      </c>
      <c r="EV112" s="92">
        <v>33.559999999999995</v>
      </c>
      <c r="EW112" s="92">
        <v>48.639999999999993</v>
      </c>
      <c r="EX112" s="92">
        <v>73.149999999999991</v>
      </c>
      <c r="EY112" s="92">
        <v>86.799999999999983</v>
      </c>
      <c r="EZ112" s="92">
        <v>114.85999999999999</v>
      </c>
      <c r="FA112" s="92">
        <v>128.75</v>
      </c>
      <c r="FB112" s="92">
        <v>146.5</v>
      </c>
      <c r="FC112" s="92">
        <v>163.34999999999997</v>
      </c>
      <c r="FD112" s="92">
        <v>177.02999999999997</v>
      </c>
      <c r="FE112" s="101">
        <v>221.95999999999998</v>
      </c>
    </row>
    <row r="113" spans="1:161" s="21" customFormat="1" ht="15" customHeight="1" x14ac:dyDescent="0.25">
      <c r="A113" s="188" t="s">
        <v>18412</v>
      </c>
      <c r="B113" s="100">
        <v>10.349999999999996</v>
      </c>
      <c r="C113" s="92">
        <v>9.2899999999999956</v>
      </c>
      <c r="D113" s="92">
        <v>11.039999999999996</v>
      </c>
      <c r="E113" s="92"/>
      <c r="F113" s="92"/>
      <c r="G113" s="92">
        <v>20.299999999999997</v>
      </c>
      <c r="H113" s="92">
        <v>24.319999999999993</v>
      </c>
      <c r="I113" s="92">
        <v>37.03</v>
      </c>
      <c r="J113" s="92">
        <v>49.22999999999999</v>
      </c>
      <c r="K113" s="92">
        <v>56.5</v>
      </c>
      <c r="L113" s="92">
        <v>60.429999999999993</v>
      </c>
      <c r="M113" s="92"/>
      <c r="N113" s="92">
        <v>75.219999999999985</v>
      </c>
      <c r="O113" s="92">
        <v>90.139999999999986</v>
      </c>
      <c r="P113" s="92">
        <v>92.549999999999983</v>
      </c>
      <c r="Q113" s="92">
        <v>115.47999999999999</v>
      </c>
      <c r="R113" s="92">
        <v>124.72999999999999</v>
      </c>
      <c r="S113" s="92"/>
      <c r="T113" s="92">
        <v>147.32999999999998</v>
      </c>
      <c r="U113" s="92">
        <v>180.42</v>
      </c>
      <c r="V113" s="92">
        <v>216.14999999999998</v>
      </c>
      <c r="W113" s="92">
        <v>240.70999999999998</v>
      </c>
      <c r="X113" s="92">
        <v>274.17</v>
      </c>
      <c r="Y113" s="92">
        <v>283.5</v>
      </c>
      <c r="Z113" s="92">
        <v>292.69</v>
      </c>
      <c r="AA113" s="101">
        <v>293.53000000000003</v>
      </c>
      <c r="AB113" s="100">
        <v>80.319999999999993</v>
      </c>
      <c r="AC113" s="92">
        <v>98.1</v>
      </c>
      <c r="AD113" s="92">
        <v>114.42999999999999</v>
      </c>
      <c r="AE113" s="92">
        <v>134.68</v>
      </c>
      <c r="AF113" s="92">
        <v>138.35</v>
      </c>
      <c r="AG113" s="92">
        <v>186.07</v>
      </c>
      <c r="AH113" s="92">
        <v>186.48999999999998</v>
      </c>
      <c r="AI113" s="92">
        <v>179.15</v>
      </c>
      <c r="AJ113" s="101"/>
      <c r="AK113" s="100">
        <v>89.169999999999987</v>
      </c>
      <c r="AL113" s="92">
        <v>101.38</v>
      </c>
      <c r="AM113" s="92">
        <v>112.49999999999999</v>
      </c>
      <c r="AN113" s="92">
        <v>125.36999999999999</v>
      </c>
      <c r="AO113" s="92">
        <v>137.69999999999999</v>
      </c>
      <c r="AP113" s="92">
        <v>160.54</v>
      </c>
      <c r="AQ113" s="92">
        <v>176.34</v>
      </c>
      <c r="AR113" s="92">
        <v>195.6</v>
      </c>
      <c r="AS113" s="92">
        <v>216.85999999999999</v>
      </c>
      <c r="AT113" s="101">
        <v>334.76</v>
      </c>
      <c r="AU113" s="100">
        <v>157.86999999999998</v>
      </c>
      <c r="AV113" s="92">
        <v>167.90999999999997</v>
      </c>
      <c r="AW113" s="92">
        <v>194.33999999999997</v>
      </c>
      <c r="AX113" s="92">
        <v>212.64</v>
      </c>
      <c r="AY113" s="92">
        <v>230.29</v>
      </c>
      <c r="AZ113" s="92">
        <v>247.91</v>
      </c>
      <c r="BA113" s="92"/>
      <c r="BB113" s="92">
        <v>272.36</v>
      </c>
      <c r="BC113" s="101">
        <v>280.60000000000002</v>
      </c>
      <c r="BD113" s="100">
        <v>259.14</v>
      </c>
      <c r="BE113" s="92">
        <v>272.53000000000003</v>
      </c>
      <c r="BF113" s="92">
        <v>282.93</v>
      </c>
      <c r="BG113" s="92">
        <v>306.10000000000002</v>
      </c>
      <c r="BH113" s="92">
        <v>323.3</v>
      </c>
      <c r="BI113" s="101">
        <v>340.67</v>
      </c>
      <c r="BJ113" s="117"/>
      <c r="BK113" s="118"/>
      <c r="BL113" s="118"/>
      <c r="BM113" s="118"/>
      <c r="BN113" s="118"/>
      <c r="BO113" s="119"/>
      <c r="BP113" s="142"/>
      <c r="BQ113" s="140"/>
      <c r="BR113" s="140"/>
      <c r="BS113" s="140"/>
      <c r="BT113" s="140"/>
      <c r="BU113" s="140"/>
      <c r="BV113" s="140"/>
      <c r="BW113" s="140"/>
      <c r="BX113" s="140"/>
      <c r="BY113" s="140"/>
      <c r="BZ113" s="140"/>
      <c r="CA113" s="140"/>
      <c r="CB113" s="140"/>
      <c r="CC113" s="140"/>
      <c r="CD113" s="141"/>
      <c r="CE113" s="100"/>
      <c r="CF113" s="92"/>
      <c r="CG113" s="92"/>
      <c r="CH113" s="92"/>
      <c r="CI113" s="92">
        <v>97.55</v>
      </c>
      <c r="CJ113" s="92">
        <v>89.149999999999991</v>
      </c>
      <c r="CK113" s="92">
        <v>52.73</v>
      </c>
      <c r="CL113" s="92">
        <v>44.839999999999996</v>
      </c>
      <c r="CM113" s="92">
        <v>40.019999999999996</v>
      </c>
      <c r="CN113" s="92">
        <v>36.64</v>
      </c>
      <c r="CO113" s="92">
        <v>29.379999999999995</v>
      </c>
      <c r="CP113" s="92">
        <v>17.920000000000002</v>
      </c>
      <c r="CQ113" s="92">
        <v>19.899999999999991</v>
      </c>
      <c r="CR113" s="92">
        <v>16.11999999999999</v>
      </c>
      <c r="CS113" s="92">
        <v>12.259999999999991</v>
      </c>
      <c r="CT113" s="92">
        <v>10.489999999999995</v>
      </c>
      <c r="CU113" s="92">
        <v>14.879999999999999</v>
      </c>
      <c r="CV113" s="92">
        <v>12.07</v>
      </c>
      <c r="CW113" s="92">
        <v>10.85</v>
      </c>
      <c r="CX113" s="92">
        <v>9.25</v>
      </c>
      <c r="CY113" s="92">
        <v>8.6299999999999955</v>
      </c>
      <c r="CZ113" s="92">
        <v>7.4299999999999926</v>
      </c>
      <c r="DA113" s="92">
        <v>6.4599999999999937</v>
      </c>
      <c r="DB113" s="92">
        <v>5.480000000000004</v>
      </c>
      <c r="DC113" s="92">
        <v>3.5499999999999972</v>
      </c>
      <c r="DD113" s="92">
        <v>2.7800000000000011</v>
      </c>
      <c r="DE113" s="92">
        <v>1.6299999999999955</v>
      </c>
      <c r="DF113" s="92">
        <v>0.42000000000000171</v>
      </c>
      <c r="DG113" s="92">
        <v>0</v>
      </c>
      <c r="DH113" s="92">
        <v>0.90000000000000568</v>
      </c>
      <c r="DI113" s="92">
        <v>1.8200000000000074</v>
      </c>
      <c r="DJ113" s="92">
        <v>2.6300000000000097</v>
      </c>
      <c r="DK113" s="92">
        <v>3.8400000000000034</v>
      </c>
      <c r="DL113" s="92">
        <v>5.230000000000004</v>
      </c>
      <c r="DM113" s="92">
        <v>6.6599999999999966</v>
      </c>
      <c r="DN113" s="92">
        <v>7.8599999999999994</v>
      </c>
      <c r="DO113" s="92">
        <v>8.2600000000000051</v>
      </c>
      <c r="DP113" s="92">
        <v>9.89</v>
      </c>
      <c r="DQ113" s="92">
        <v>11.079999999999998</v>
      </c>
      <c r="DR113" s="92">
        <v>11.89</v>
      </c>
      <c r="DS113" s="92">
        <v>12.960000000000008</v>
      </c>
      <c r="DT113" s="92">
        <v>16.310000000000002</v>
      </c>
      <c r="DU113" s="92">
        <v>17.920000000000002</v>
      </c>
      <c r="DV113" s="92">
        <v>22.070000000000007</v>
      </c>
      <c r="DW113" s="92">
        <v>29.810000000000002</v>
      </c>
      <c r="DX113" s="92">
        <v>47.820000000000007</v>
      </c>
      <c r="DY113" s="92">
        <v>62.38000000000001</v>
      </c>
      <c r="DZ113" s="92">
        <v>81.290000000000006</v>
      </c>
      <c r="EA113" s="92">
        <v>98.190000000000012</v>
      </c>
      <c r="EB113" s="92">
        <v>127.08</v>
      </c>
      <c r="EC113" s="92">
        <v>151.51</v>
      </c>
      <c r="ED113" s="92">
        <v>161.82999999999998</v>
      </c>
      <c r="EE113" s="101">
        <v>166.52999999999997</v>
      </c>
      <c r="EF113" s="100">
        <v>5.1099999999999959</v>
      </c>
      <c r="EG113" s="92">
        <v>2.4199999999999955</v>
      </c>
      <c r="EH113" s="92">
        <v>2.0299999999999954</v>
      </c>
      <c r="EI113" s="92">
        <v>3.8999999999999955</v>
      </c>
      <c r="EJ113" s="92">
        <v>5.0099999999999953</v>
      </c>
      <c r="EK113" s="92">
        <v>6.6199999999999957</v>
      </c>
      <c r="EL113" s="92">
        <v>8.6299999999999955</v>
      </c>
      <c r="EM113" s="92">
        <v>9.4399999999999942</v>
      </c>
      <c r="EN113" s="92">
        <v>11.449999999999996</v>
      </c>
      <c r="EO113" s="92">
        <v>13.059999999999995</v>
      </c>
      <c r="EP113" s="92">
        <v>17.839999999999996</v>
      </c>
      <c r="EQ113" s="92">
        <v>20.859999999999996</v>
      </c>
      <c r="ER113" s="92">
        <v>25.079999999999995</v>
      </c>
      <c r="ES113" s="92">
        <v>19.899999999999995</v>
      </c>
      <c r="ET113" s="92">
        <v>21.909999999999993</v>
      </c>
      <c r="EU113" s="92">
        <v>30.389999999999993</v>
      </c>
      <c r="EV113" s="92">
        <v>33.979999999999997</v>
      </c>
      <c r="EW113" s="92">
        <v>49.059999999999995</v>
      </c>
      <c r="EX113" s="92">
        <v>73.569999999999993</v>
      </c>
      <c r="EY113" s="92">
        <v>87.219999999999985</v>
      </c>
      <c r="EZ113" s="92">
        <v>115.27999999999999</v>
      </c>
      <c r="FA113" s="92">
        <v>129.16999999999999</v>
      </c>
      <c r="FB113" s="92">
        <v>146.91999999999999</v>
      </c>
      <c r="FC113" s="92">
        <v>163.76999999999998</v>
      </c>
      <c r="FD113" s="92">
        <v>177.45</v>
      </c>
      <c r="FE113" s="101">
        <v>222.38</v>
      </c>
    </row>
    <row r="114" spans="1:161" s="21" customFormat="1" ht="15" customHeight="1" x14ac:dyDescent="0.25">
      <c r="A114" s="188" t="s">
        <v>18413</v>
      </c>
      <c r="B114" s="100">
        <v>11.250000000000002</v>
      </c>
      <c r="C114" s="92">
        <v>10.190000000000001</v>
      </c>
      <c r="D114" s="92">
        <v>11.940000000000001</v>
      </c>
      <c r="E114" s="92"/>
      <c r="F114" s="92"/>
      <c r="G114" s="92">
        <v>21.200000000000003</v>
      </c>
      <c r="H114" s="92">
        <v>25.22</v>
      </c>
      <c r="I114" s="92">
        <v>37.930000000000007</v>
      </c>
      <c r="J114" s="92">
        <v>50.129999999999995</v>
      </c>
      <c r="K114" s="92">
        <v>57.400000000000006</v>
      </c>
      <c r="L114" s="92">
        <v>61.33</v>
      </c>
      <c r="M114" s="92"/>
      <c r="N114" s="92">
        <v>76.11999999999999</v>
      </c>
      <c r="O114" s="92">
        <v>91.039999999999992</v>
      </c>
      <c r="P114" s="92">
        <v>93.449999999999989</v>
      </c>
      <c r="Q114" s="92">
        <v>116.38</v>
      </c>
      <c r="R114" s="92">
        <v>125.63</v>
      </c>
      <c r="S114" s="92"/>
      <c r="T114" s="92">
        <v>148.22999999999999</v>
      </c>
      <c r="U114" s="92">
        <v>181.32</v>
      </c>
      <c r="V114" s="92">
        <v>217.04999999999998</v>
      </c>
      <c r="W114" s="92">
        <v>241.60999999999999</v>
      </c>
      <c r="X114" s="92">
        <v>275.07</v>
      </c>
      <c r="Y114" s="92">
        <v>284.39999999999998</v>
      </c>
      <c r="Z114" s="92">
        <v>293.58999999999997</v>
      </c>
      <c r="AA114" s="101">
        <v>294.43</v>
      </c>
      <c r="AB114" s="100">
        <v>81.22</v>
      </c>
      <c r="AC114" s="92">
        <v>99</v>
      </c>
      <c r="AD114" s="92">
        <v>115.33</v>
      </c>
      <c r="AE114" s="92">
        <v>135.58000000000001</v>
      </c>
      <c r="AF114" s="92">
        <v>139.25</v>
      </c>
      <c r="AG114" s="92">
        <v>186.48999999999998</v>
      </c>
      <c r="AH114" s="92">
        <v>187.39</v>
      </c>
      <c r="AI114" s="92">
        <v>180.05</v>
      </c>
      <c r="AJ114" s="101"/>
      <c r="AK114" s="100">
        <v>90.07</v>
      </c>
      <c r="AL114" s="92">
        <v>102.28</v>
      </c>
      <c r="AM114" s="92">
        <v>113.39999999999999</v>
      </c>
      <c r="AN114" s="92">
        <v>126.27</v>
      </c>
      <c r="AO114" s="92">
        <v>138.6</v>
      </c>
      <c r="AP114" s="92">
        <v>161.44</v>
      </c>
      <c r="AQ114" s="92">
        <v>177.24</v>
      </c>
      <c r="AR114" s="92">
        <v>196.5</v>
      </c>
      <c r="AS114" s="92">
        <v>217.76</v>
      </c>
      <c r="AT114" s="101">
        <v>335.65999999999997</v>
      </c>
      <c r="AU114" s="100">
        <v>158.76999999999998</v>
      </c>
      <c r="AV114" s="92">
        <v>168.80999999999997</v>
      </c>
      <c r="AW114" s="92">
        <v>195.23999999999998</v>
      </c>
      <c r="AX114" s="92">
        <v>213.54</v>
      </c>
      <c r="AY114" s="92">
        <v>231.19</v>
      </c>
      <c r="AZ114" s="92">
        <v>248.81</v>
      </c>
      <c r="BA114" s="92"/>
      <c r="BB114" s="92">
        <v>273.26</v>
      </c>
      <c r="BC114" s="101">
        <v>281.5</v>
      </c>
      <c r="BD114" s="100">
        <v>260.04000000000002</v>
      </c>
      <c r="BE114" s="92">
        <v>273.43</v>
      </c>
      <c r="BF114" s="92">
        <v>283.83</v>
      </c>
      <c r="BG114" s="92">
        <v>307</v>
      </c>
      <c r="BH114" s="92">
        <v>324.2</v>
      </c>
      <c r="BI114" s="101">
        <v>341.57</v>
      </c>
      <c r="BJ114" s="117"/>
      <c r="BK114" s="118"/>
      <c r="BL114" s="118"/>
      <c r="BM114" s="118"/>
      <c r="BN114" s="118"/>
      <c r="BO114" s="119"/>
      <c r="BP114" s="142"/>
      <c r="BQ114" s="140"/>
      <c r="BR114" s="140"/>
      <c r="BS114" s="140"/>
      <c r="BT114" s="140"/>
      <c r="BU114" s="140"/>
      <c r="BV114" s="140"/>
      <c r="BW114" s="140"/>
      <c r="BX114" s="140"/>
      <c r="BY114" s="140"/>
      <c r="BZ114" s="140"/>
      <c r="CA114" s="140"/>
      <c r="CB114" s="140"/>
      <c r="CC114" s="140"/>
      <c r="CD114" s="141"/>
      <c r="CE114" s="100"/>
      <c r="CF114" s="92"/>
      <c r="CG114" s="92"/>
      <c r="CH114" s="92"/>
      <c r="CI114" s="92">
        <v>98.45</v>
      </c>
      <c r="CJ114" s="92">
        <v>90.05</v>
      </c>
      <c r="CK114" s="92">
        <v>53.63</v>
      </c>
      <c r="CL114" s="92">
        <v>45.74</v>
      </c>
      <c r="CM114" s="92">
        <v>40.92</v>
      </c>
      <c r="CN114" s="92">
        <v>37.540000000000006</v>
      </c>
      <c r="CO114" s="92">
        <v>30.28</v>
      </c>
      <c r="CP114" s="92">
        <v>18.820000000000007</v>
      </c>
      <c r="CQ114" s="92">
        <v>20.799999999999997</v>
      </c>
      <c r="CR114" s="92">
        <v>17.019999999999996</v>
      </c>
      <c r="CS114" s="92">
        <v>13.159999999999997</v>
      </c>
      <c r="CT114" s="92">
        <v>11.39</v>
      </c>
      <c r="CU114" s="92">
        <v>15.780000000000005</v>
      </c>
      <c r="CV114" s="92">
        <v>12.970000000000006</v>
      </c>
      <c r="CW114" s="92">
        <v>11.750000000000005</v>
      </c>
      <c r="CX114" s="92">
        <v>10.150000000000006</v>
      </c>
      <c r="CY114" s="92">
        <v>9.5300000000000011</v>
      </c>
      <c r="CZ114" s="92">
        <v>8.3299999999999983</v>
      </c>
      <c r="DA114" s="92">
        <v>7.3599999999999994</v>
      </c>
      <c r="DB114" s="92">
        <v>6.3800000000000097</v>
      </c>
      <c r="DC114" s="92">
        <v>4.4500000000000028</v>
      </c>
      <c r="DD114" s="92">
        <v>3.6800000000000068</v>
      </c>
      <c r="DE114" s="92">
        <v>2.5300000000000011</v>
      </c>
      <c r="DF114" s="92">
        <v>1.3200000000000074</v>
      </c>
      <c r="DG114" s="92">
        <v>0.90000000000000568</v>
      </c>
      <c r="DH114" s="92">
        <v>0</v>
      </c>
      <c r="DI114" s="92">
        <v>0.92000000000000171</v>
      </c>
      <c r="DJ114" s="92">
        <v>1.730000000000004</v>
      </c>
      <c r="DK114" s="92">
        <v>2.9399999999999977</v>
      </c>
      <c r="DL114" s="92">
        <v>4.3299999999999983</v>
      </c>
      <c r="DM114" s="92">
        <v>5.7599999999999909</v>
      </c>
      <c r="DN114" s="92">
        <v>6.9599999999999937</v>
      </c>
      <c r="DO114" s="92">
        <v>7.3599999999999994</v>
      </c>
      <c r="DP114" s="92">
        <v>8.9899999999999949</v>
      </c>
      <c r="DQ114" s="92">
        <v>10.179999999999993</v>
      </c>
      <c r="DR114" s="92">
        <v>10.989999999999995</v>
      </c>
      <c r="DS114" s="92">
        <v>12.060000000000002</v>
      </c>
      <c r="DT114" s="92">
        <v>15.409999999999997</v>
      </c>
      <c r="DU114" s="92">
        <v>17.019999999999996</v>
      </c>
      <c r="DV114" s="92">
        <v>21.17</v>
      </c>
      <c r="DW114" s="92">
        <v>28.909999999999997</v>
      </c>
      <c r="DX114" s="92">
        <v>46.92</v>
      </c>
      <c r="DY114" s="92">
        <v>61.480000000000004</v>
      </c>
      <c r="DZ114" s="92">
        <v>80.39</v>
      </c>
      <c r="EA114" s="92">
        <v>97.29</v>
      </c>
      <c r="EB114" s="92">
        <v>126.17999999999999</v>
      </c>
      <c r="EC114" s="92">
        <v>150.61000000000001</v>
      </c>
      <c r="ED114" s="92">
        <v>160.93</v>
      </c>
      <c r="EE114" s="101">
        <v>165.63</v>
      </c>
      <c r="EF114" s="100">
        <v>6.0100000000000016</v>
      </c>
      <c r="EG114" s="92">
        <v>3.3200000000000012</v>
      </c>
      <c r="EH114" s="92">
        <v>2.930000000000001</v>
      </c>
      <c r="EI114" s="92">
        <v>4.8000000000000007</v>
      </c>
      <c r="EJ114" s="92">
        <v>5.910000000000001</v>
      </c>
      <c r="EK114" s="92">
        <v>7.5200000000000014</v>
      </c>
      <c r="EL114" s="92">
        <v>9.5300000000000011</v>
      </c>
      <c r="EM114" s="92">
        <v>10.34</v>
      </c>
      <c r="EN114" s="92">
        <v>12.350000000000001</v>
      </c>
      <c r="EO114" s="92">
        <v>13.96</v>
      </c>
      <c r="EP114" s="92">
        <v>18.740000000000002</v>
      </c>
      <c r="EQ114" s="92">
        <v>21.76</v>
      </c>
      <c r="ER114" s="92">
        <v>25.98</v>
      </c>
      <c r="ES114" s="92">
        <v>20.8</v>
      </c>
      <c r="ET114" s="92">
        <v>22.81</v>
      </c>
      <c r="EU114" s="92">
        <v>31.29</v>
      </c>
      <c r="EV114" s="92">
        <v>34.880000000000003</v>
      </c>
      <c r="EW114" s="92">
        <v>49.96</v>
      </c>
      <c r="EX114" s="92">
        <v>74.47</v>
      </c>
      <c r="EY114" s="92">
        <v>88.11999999999999</v>
      </c>
      <c r="EZ114" s="92">
        <v>116.17999999999999</v>
      </c>
      <c r="FA114" s="92">
        <v>130.07</v>
      </c>
      <c r="FB114" s="92">
        <v>147.82</v>
      </c>
      <c r="FC114" s="92">
        <v>164.67</v>
      </c>
      <c r="FD114" s="92">
        <v>178.35</v>
      </c>
      <c r="FE114" s="101">
        <v>223.28</v>
      </c>
    </row>
    <row r="115" spans="1:161" s="21" customFormat="1" ht="15" customHeight="1" x14ac:dyDescent="0.25">
      <c r="A115" s="188" t="s">
        <v>18414</v>
      </c>
      <c r="B115" s="100">
        <v>12.170000000000003</v>
      </c>
      <c r="C115" s="92">
        <v>11.110000000000003</v>
      </c>
      <c r="D115" s="92">
        <v>12.860000000000003</v>
      </c>
      <c r="E115" s="92"/>
      <c r="F115" s="92"/>
      <c r="G115" s="92">
        <v>22.120000000000005</v>
      </c>
      <c r="H115" s="92">
        <v>26.14</v>
      </c>
      <c r="I115" s="92">
        <v>38.850000000000009</v>
      </c>
      <c r="J115" s="92">
        <v>51.05</v>
      </c>
      <c r="K115" s="92">
        <v>58.320000000000007</v>
      </c>
      <c r="L115" s="92">
        <v>62.25</v>
      </c>
      <c r="M115" s="92"/>
      <c r="N115" s="92">
        <v>77.039999999999992</v>
      </c>
      <c r="O115" s="92">
        <v>91.96</v>
      </c>
      <c r="P115" s="92">
        <v>94.36999999999999</v>
      </c>
      <c r="Q115" s="92">
        <v>117.3</v>
      </c>
      <c r="R115" s="92">
        <v>126.55</v>
      </c>
      <c r="S115" s="92"/>
      <c r="T115" s="92">
        <v>149.15</v>
      </c>
      <c r="U115" s="92">
        <v>182.24</v>
      </c>
      <c r="V115" s="92">
        <v>217.97</v>
      </c>
      <c r="W115" s="92">
        <v>242.53</v>
      </c>
      <c r="X115" s="92">
        <v>275.99</v>
      </c>
      <c r="Y115" s="92">
        <v>285.32</v>
      </c>
      <c r="Z115" s="92">
        <v>294.51</v>
      </c>
      <c r="AA115" s="101">
        <v>295.35000000000002</v>
      </c>
      <c r="AB115" s="100">
        <v>82.14</v>
      </c>
      <c r="AC115" s="92">
        <v>99.92</v>
      </c>
      <c r="AD115" s="92">
        <v>116.25</v>
      </c>
      <c r="AE115" s="92">
        <v>136.5</v>
      </c>
      <c r="AF115" s="92">
        <v>140.17000000000002</v>
      </c>
      <c r="AG115" s="92">
        <v>187.39</v>
      </c>
      <c r="AH115" s="92">
        <v>188.31</v>
      </c>
      <c r="AI115" s="92">
        <v>180.97000000000003</v>
      </c>
      <c r="AJ115" s="101"/>
      <c r="AK115" s="100">
        <v>90.99</v>
      </c>
      <c r="AL115" s="92">
        <v>103.2</v>
      </c>
      <c r="AM115" s="92">
        <v>114.32</v>
      </c>
      <c r="AN115" s="92">
        <v>127.19</v>
      </c>
      <c r="AO115" s="92">
        <v>139.52000000000001</v>
      </c>
      <c r="AP115" s="92">
        <v>162.36000000000001</v>
      </c>
      <c r="AQ115" s="92">
        <v>178.16000000000003</v>
      </c>
      <c r="AR115" s="92">
        <v>197.42000000000002</v>
      </c>
      <c r="AS115" s="92">
        <v>218.68</v>
      </c>
      <c r="AT115" s="101">
        <v>336.58000000000004</v>
      </c>
      <c r="AU115" s="100">
        <v>159.69</v>
      </c>
      <c r="AV115" s="92">
        <v>169.73</v>
      </c>
      <c r="AW115" s="92">
        <v>196.16</v>
      </c>
      <c r="AX115" s="92">
        <v>214.46</v>
      </c>
      <c r="AY115" s="92">
        <v>232.11</v>
      </c>
      <c r="AZ115" s="92">
        <v>249.73000000000002</v>
      </c>
      <c r="BA115" s="92"/>
      <c r="BB115" s="92">
        <v>274.18</v>
      </c>
      <c r="BC115" s="101">
        <v>282.42</v>
      </c>
      <c r="BD115" s="100">
        <v>260.95999999999998</v>
      </c>
      <c r="BE115" s="92">
        <v>274.35000000000002</v>
      </c>
      <c r="BF115" s="92">
        <v>284.75</v>
      </c>
      <c r="BG115" s="92">
        <v>307.92</v>
      </c>
      <c r="BH115" s="92">
        <v>325.12</v>
      </c>
      <c r="BI115" s="101">
        <v>342.49</v>
      </c>
      <c r="BJ115" s="117"/>
      <c r="BK115" s="118"/>
      <c r="BL115" s="118"/>
      <c r="BM115" s="118"/>
      <c r="BN115" s="118"/>
      <c r="BO115" s="119"/>
      <c r="BP115" s="142"/>
      <c r="BQ115" s="140"/>
      <c r="BR115" s="140"/>
      <c r="BS115" s="140"/>
      <c r="BT115" s="140"/>
      <c r="BU115" s="140"/>
      <c r="BV115" s="140"/>
      <c r="BW115" s="140"/>
      <c r="BX115" s="140"/>
      <c r="BY115" s="140"/>
      <c r="BZ115" s="140"/>
      <c r="CA115" s="140"/>
      <c r="CB115" s="140"/>
      <c r="CC115" s="140"/>
      <c r="CD115" s="141"/>
      <c r="CE115" s="100"/>
      <c r="CF115" s="92"/>
      <c r="CG115" s="92"/>
      <c r="CH115" s="92"/>
      <c r="CI115" s="92">
        <v>99.37</v>
      </c>
      <c r="CJ115" s="92">
        <v>90.97</v>
      </c>
      <c r="CK115" s="92">
        <v>54.550000000000004</v>
      </c>
      <c r="CL115" s="92">
        <v>46.660000000000004</v>
      </c>
      <c r="CM115" s="92">
        <v>41.84</v>
      </c>
      <c r="CN115" s="92">
        <v>38.460000000000008</v>
      </c>
      <c r="CO115" s="92">
        <v>31.200000000000003</v>
      </c>
      <c r="CP115" s="92">
        <v>19.740000000000009</v>
      </c>
      <c r="CQ115" s="92">
        <v>21.72</v>
      </c>
      <c r="CR115" s="92">
        <v>17.939999999999998</v>
      </c>
      <c r="CS115" s="92">
        <v>14.079999999999998</v>
      </c>
      <c r="CT115" s="92">
        <v>12.310000000000002</v>
      </c>
      <c r="CU115" s="92">
        <v>16.700000000000006</v>
      </c>
      <c r="CV115" s="92">
        <v>13.890000000000008</v>
      </c>
      <c r="CW115" s="92">
        <v>12.670000000000007</v>
      </c>
      <c r="CX115" s="92">
        <v>11.070000000000007</v>
      </c>
      <c r="CY115" s="92">
        <v>10.450000000000003</v>
      </c>
      <c r="CZ115" s="92">
        <v>9.25</v>
      </c>
      <c r="DA115" s="92">
        <v>8.2800000000000011</v>
      </c>
      <c r="DB115" s="92">
        <v>7.3000000000000114</v>
      </c>
      <c r="DC115" s="92">
        <v>5.3700000000000045</v>
      </c>
      <c r="DD115" s="92">
        <v>4.6000000000000085</v>
      </c>
      <c r="DE115" s="92">
        <v>3.4500000000000028</v>
      </c>
      <c r="DF115" s="92">
        <v>2.2400000000000091</v>
      </c>
      <c r="DG115" s="92">
        <v>1.8200000000000074</v>
      </c>
      <c r="DH115" s="92">
        <v>0.92000000000000171</v>
      </c>
      <c r="DI115" s="92">
        <v>0</v>
      </c>
      <c r="DJ115" s="92">
        <v>0.81000000000000227</v>
      </c>
      <c r="DK115" s="92">
        <v>2.019999999999996</v>
      </c>
      <c r="DL115" s="92">
        <v>3.4099999999999966</v>
      </c>
      <c r="DM115" s="92">
        <v>4.8399999999999892</v>
      </c>
      <c r="DN115" s="92">
        <v>6.039999999999992</v>
      </c>
      <c r="DO115" s="92">
        <v>6.4399999999999977</v>
      </c>
      <c r="DP115" s="92">
        <v>8.0699999999999932</v>
      </c>
      <c r="DQ115" s="92">
        <v>9.2599999999999909</v>
      </c>
      <c r="DR115" s="92">
        <v>10.069999999999993</v>
      </c>
      <c r="DS115" s="92">
        <v>11.14</v>
      </c>
      <c r="DT115" s="92">
        <v>14.489999999999995</v>
      </c>
      <c r="DU115" s="92">
        <v>16.099999999999994</v>
      </c>
      <c r="DV115" s="92">
        <v>20.25</v>
      </c>
      <c r="DW115" s="92">
        <v>27.989999999999995</v>
      </c>
      <c r="DX115" s="92">
        <v>46</v>
      </c>
      <c r="DY115" s="92">
        <v>60.56</v>
      </c>
      <c r="DZ115" s="92">
        <v>79.47</v>
      </c>
      <c r="EA115" s="92">
        <v>96.37</v>
      </c>
      <c r="EB115" s="92">
        <v>125.25999999999999</v>
      </c>
      <c r="EC115" s="92">
        <v>149.69</v>
      </c>
      <c r="ED115" s="92">
        <v>160.01</v>
      </c>
      <c r="EE115" s="101">
        <v>164.70999999999998</v>
      </c>
      <c r="EF115" s="100">
        <v>6.9300000000000033</v>
      </c>
      <c r="EG115" s="92">
        <v>4.2400000000000029</v>
      </c>
      <c r="EH115" s="92">
        <v>3.8500000000000028</v>
      </c>
      <c r="EI115" s="92">
        <v>5.7200000000000024</v>
      </c>
      <c r="EJ115" s="92">
        <v>6.8300000000000027</v>
      </c>
      <c r="EK115" s="92"/>
      <c r="EL115" s="92"/>
      <c r="EM115" s="92"/>
      <c r="EN115" s="92"/>
      <c r="EO115" s="92"/>
      <c r="EP115" s="92">
        <v>19.660000000000004</v>
      </c>
      <c r="EQ115" s="92"/>
      <c r="ER115" s="92">
        <v>26.900000000000002</v>
      </c>
      <c r="ES115" s="92"/>
      <c r="ET115" s="92"/>
      <c r="EU115" s="92">
        <v>32.21</v>
      </c>
      <c r="EV115" s="92"/>
      <c r="EW115" s="92">
        <v>50.88</v>
      </c>
      <c r="EX115" s="92">
        <v>75.39</v>
      </c>
      <c r="EY115" s="92">
        <v>89.039999999999992</v>
      </c>
      <c r="EZ115" s="92">
        <v>117.1</v>
      </c>
      <c r="FA115" s="92">
        <v>130.99</v>
      </c>
      <c r="FB115" s="92">
        <v>148.74</v>
      </c>
      <c r="FC115" s="92">
        <v>165.58999999999997</v>
      </c>
      <c r="FD115" s="92">
        <v>179.26999999999998</v>
      </c>
      <c r="FE115" s="101">
        <v>224.2</v>
      </c>
    </row>
    <row r="116" spans="1:161" s="21" customFormat="1" ht="15" customHeight="1" x14ac:dyDescent="0.25">
      <c r="A116" s="188" t="s">
        <v>18415</v>
      </c>
      <c r="B116" s="100">
        <v>12.980000000000006</v>
      </c>
      <c r="C116" s="92"/>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101"/>
      <c r="AB116" s="100"/>
      <c r="AC116" s="92"/>
      <c r="AD116" s="92"/>
      <c r="AE116" s="92"/>
      <c r="AF116" s="92"/>
      <c r="AG116" s="92"/>
      <c r="AH116" s="92"/>
      <c r="AI116" s="92"/>
      <c r="AJ116" s="101"/>
      <c r="AK116" s="100"/>
      <c r="AL116" s="92"/>
      <c r="AM116" s="92"/>
      <c r="AN116" s="92"/>
      <c r="AO116" s="92"/>
      <c r="AP116" s="92"/>
      <c r="AQ116" s="92"/>
      <c r="AR116" s="92"/>
      <c r="AS116" s="92"/>
      <c r="AT116" s="101"/>
      <c r="AU116" s="100"/>
      <c r="AV116" s="92"/>
      <c r="AW116" s="92"/>
      <c r="AX116" s="92"/>
      <c r="AY116" s="92"/>
      <c r="AZ116" s="92"/>
      <c r="BA116" s="92"/>
      <c r="BB116" s="92"/>
      <c r="BC116" s="101"/>
      <c r="BD116" s="100"/>
      <c r="BE116" s="92"/>
      <c r="BF116" s="92"/>
      <c r="BG116" s="92"/>
      <c r="BH116" s="92"/>
      <c r="BI116" s="101"/>
      <c r="BJ116" s="117"/>
      <c r="BK116" s="118"/>
      <c r="BL116" s="118"/>
      <c r="BM116" s="118"/>
      <c r="BN116" s="118"/>
      <c r="BO116" s="119"/>
      <c r="BP116" s="142"/>
      <c r="BQ116" s="140"/>
      <c r="BR116" s="140"/>
      <c r="BS116" s="140"/>
      <c r="BT116" s="140"/>
      <c r="BU116" s="140"/>
      <c r="BV116" s="140"/>
      <c r="BW116" s="140"/>
      <c r="BX116" s="140"/>
      <c r="BY116" s="140"/>
      <c r="BZ116" s="140"/>
      <c r="CA116" s="140"/>
      <c r="CB116" s="140"/>
      <c r="CC116" s="140"/>
      <c r="CD116" s="141"/>
      <c r="CE116" s="100"/>
      <c r="CF116" s="92"/>
      <c r="CG116" s="92"/>
      <c r="CH116" s="92"/>
      <c r="CI116" s="92">
        <v>100.18</v>
      </c>
      <c r="CJ116" s="92">
        <v>91.78</v>
      </c>
      <c r="CK116" s="92">
        <v>55.360000000000007</v>
      </c>
      <c r="CL116" s="92">
        <v>47.470000000000006</v>
      </c>
      <c r="CM116" s="92">
        <v>42.650000000000006</v>
      </c>
      <c r="CN116" s="92">
        <v>39.27000000000001</v>
      </c>
      <c r="CO116" s="92">
        <v>32.010000000000005</v>
      </c>
      <c r="CP116" s="92">
        <v>20.550000000000011</v>
      </c>
      <c r="CQ116" s="92">
        <v>22.53</v>
      </c>
      <c r="CR116" s="92">
        <v>18.75</v>
      </c>
      <c r="CS116" s="92">
        <v>14.89</v>
      </c>
      <c r="CT116" s="92">
        <v>13.120000000000005</v>
      </c>
      <c r="CU116" s="92">
        <v>17.510000000000009</v>
      </c>
      <c r="CV116" s="92">
        <v>14.70000000000001</v>
      </c>
      <c r="CW116" s="92">
        <v>13.480000000000009</v>
      </c>
      <c r="CX116" s="92">
        <v>11.88000000000001</v>
      </c>
      <c r="CY116" s="92">
        <v>11.260000000000005</v>
      </c>
      <c r="CZ116" s="92">
        <v>10.060000000000002</v>
      </c>
      <c r="DA116" s="92">
        <v>9.0900000000000034</v>
      </c>
      <c r="DB116" s="92">
        <v>8.1100000000000136</v>
      </c>
      <c r="DC116" s="92">
        <v>6.1800000000000068</v>
      </c>
      <c r="DD116" s="92">
        <v>5.4100000000000108</v>
      </c>
      <c r="DE116" s="92">
        <v>4.2600000000000051</v>
      </c>
      <c r="DF116" s="92">
        <v>3.0500000000000114</v>
      </c>
      <c r="DG116" s="92">
        <v>2.6300000000000097</v>
      </c>
      <c r="DH116" s="92">
        <v>1.730000000000004</v>
      </c>
      <c r="DI116" s="92">
        <v>0.81000000000000227</v>
      </c>
      <c r="DJ116" s="92">
        <v>0</v>
      </c>
      <c r="DK116" s="92">
        <v>1.2099999999999937</v>
      </c>
      <c r="DL116" s="92">
        <v>2.5999999999999943</v>
      </c>
      <c r="DM116" s="92">
        <v>4.0299999999999869</v>
      </c>
      <c r="DN116" s="92">
        <v>5.2299999999999898</v>
      </c>
      <c r="DO116" s="92">
        <v>5.6299999999999955</v>
      </c>
      <c r="DP116" s="92">
        <v>7.2599999999999909</v>
      </c>
      <c r="DQ116" s="92">
        <v>8.4499999999999886</v>
      </c>
      <c r="DR116" s="92">
        <v>9.2599999999999909</v>
      </c>
      <c r="DS116" s="92">
        <v>10.329999999999998</v>
      </c>
      <c r="DT116" s="92">
        <v>13.679999999999993</v>
      </c>
      <c r="DU116" s="92">
        <v>15.289999999999992</v>
      </c>
      <c r="DV116" s="92">
        <v>19.439999999999998</v>
      </c>
      <c r="DW116" s="92">
        <v>27.179999999999993</v>
      </c>
      <c r="DX116" s="92"/>
      <c r="DY116" s="92"/>
      <c r="DZ116" s="92"/>
      <c r="EA116" s="92"/>
      <c r="EB116" s="92"/>
      <c r="EC116" s="92"/>
      <c r="ED116" s="92"/>
      <c r="EE116" s="101"/>
      <c r="EF116" s="100"/>
      <c r="EG116" s="92"/>
      <c r="EH116" s="92"/>
      <c r="EI116" s="92"/>
      <c r="EJ116" s="92"/>
      <c r="EK116" s="92"/>
      <c r="EL116" s="92"/>
      <c r="EM116" s="92"/>
      <c r="EN116" s="92"/>
      <c r="EO116" s="92"/>
      <c r="EP116" s="92"/>
      <c r="EQ116" s="92"/>
      <c r="ER116" s="92"/>
      <c r="ES116" s="92"/>
      <c r="ET116" s="92"/>
      <c r="EU116" s="92"/>
      <c r="EV116" s="92"/>
      <c r="EW116" s="92"/>
      <c r="EX116" s="92"/>
      <c r="EY116" s="92"/>
      <c r="EZ116" s="92"/>
      <c r="FA116" s="92"/>
      <c r="FB116" s="92"/>
      <c r="FC116" s="92"/>
      <c r="FD116" s="92"/>
      <c r="FE116" s="101"/>
    </row>
    <row r="117" spans="1:161" s="21" customFormat="1" ht="15" customHeight="1" x14ac:dyDescent="0.25">
      <c r="A117" s="188" t="s">
        <v>18416</v>
      </c>
      <c r="B117" s="100"/>
      <c r="C117" s="92"/>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101"/>
      <c r="AB117" s="100"/>
      <c r="AC117" s="92"/>
      <c r="AD117" s="92"/>
      <c r="AE117" s="92"/>
      <c r="AF117" s="92"/>
      <c r="AG117" s="92"/>
      <c r="AH117" s="92"/>
      <c r="AI117" s="92"/>
      <c r="AJ117" s="101"/>
      <c r="AK117" s="100"/>
      <c r="AL117" s="92"/>
      <c r="AM117" s="92"/>
      <c r="AN117" s="92"/>
      <c r="AO117" s="92"/>
      <c r="AP117" s="92"/>
      <c r="AQ117" s="92"/>
      <c r="AR117" s="92"/>
      <c r="AS117" s="92"/>
      <c r="AT117" s="101"/>
      <c r="AU117" s="100"/>
      <c r="AV117" s="92"/>
      <c r="AW117" s="92"/>
      <c r="AX117" s="92"/>
      <c r="AY117" s="92"/>
      <c r="AZ117" s="92"/>
      <c r="BA117" s="92"/>
      <c r="BB117" s="92"/>
      <c r="BC117" s="101"/>
      <c r="BD117" s="100"/>
      <c r="BE117" s="92"/>
      <c r="BF117" s="92"/>
      <c r="BG117" s="92"/>
      <c r="BH117" s="92"/>
      <c r="BI117" s="101"/>
      <c r="BJ117" s="117"/>
      <c r="BK117" s="118"/>
      <c r="BL117" s="118"/>
      <c r="BM117" s="118"/>
      <c r="BN117" s="118"/>
      <c r="BO117" s="119"/>
      <c r="BP117" s="142"/>
      <c r="BQ117" s="140"/>
      <c r="BR117" s="140"/>
      <c r="BS117" s="140"/>
      <c r="BT117" s="140"/>
      <c r="BU117" s="140"/>
      <c r="BV117" s="140"/>
      <c r="BW117" s="140"/>
      <c r="BX117" s="140"/>
      <c r="BY117" s="140"/>
      <c r="BZ117" s="140"/>
      <c r="CA117" s="140"/>
      <c r="CB117" s="140"/>
      <c r="CC117" s="140"/>
      <c r="CD117" s="141"/>
      <c r="CE117" s="100"/>
      <c r="CF117" s="92"/>
      <c r="CG117" s="92"/>
      <c r="CH117" s="92"/>
      <c r="CI117" s="92">
        <v>101.39</v>
      </c>
      <c r="CJ117" s="92">
        <v>92.99</v>
      </c>
      <c r="CK117" s="92">
        <v>56.57</v>
      </c>
      <c r="CL117" s="92">
        <v>48.68</v>
      </c>
      <c r="CM117" s="92">
        <v>43.86</v>
      </c>
      <c r="CN117" s="92">
        <v>40.480000000000004</v>
      </c>
      <c r="CO117" s="92">
        <v>33.22</v>
      </c>
      <c r="CP117" s="92">
        <v>21.760000000000005</v>
      </c>
      <c r="CQ117" s="92">
        <v>23.739999999999995</v>
      </c>
      <c r="CR117" s="92">
        <v>19.959999999999994</v>
      </c>
      <c r="CS117" s="92">
        <v>16.099999999999994</v>
      </c>
      <c r="CT117" s="92">
        <v>14.329999999999998</v>
      </c>
      <c r="CU117" s="92">
        <v>18.720000000000002</v>
      </c>
      <c r="CV117" s="92">
        <v>15.910000000000004</v>
      </c>
      <c r="CW117" s="92">
        <v>14.690000000000003</v>
      </c>
      <c r="CX117" s="92">
        <v>13.090000000000003</v>
      </c>
      <c r="CY117" s="92">
        <v>12.469999999999999</v>
      </c>
      <c r="CZ117" s="92">
        <v>11.269999999999996</v>
      </c>
      <c r="DA117" s="92">
        <v>10.299999999999997</v>
      </c>
      <c r="DB117" s="92">
        <v>9.3200000000000074</v>
      </c>
      <c r="DC117" s="92">
        <v>7.3900000000000006</v>
      </c>
      <c r="DD117" s="92">
        <v>6.6200000000000045</v>
      </c>
      <c r="DE117" s="92">
        <v>5.4699999999999989</v>
      </c>
      <c r="DF117" s="92">
        <v>4.2600000000000051</v>
      </c>
      <c r="DG117" s="92">
        <v>3.8400000000000034</v>
      </c>
      <c r="DH117" s="92">
        <v>2.9399999999999977</v>
      </c>
      <c r="DI117" s="92">
        <v>2.019999999999996</v>
      </c>
      <c r="DJ117" s="92">
        <v>1.2099999999999937</v>
      </c>
      <c r="DK117" s="92">
        <v>0</v>
      </c>
      <c r="DL117" s="92">
        <v>1.3900000000000006</v>
      </c>
      <c r="DM117" s="92">
        <v>2.8199999999999932</v>
      </c>
      <c r="DN117" s="92">
        <v>4.019999999999996</v>
      </c>
      <c r="DO117" s="92">
        <v>4.4200000000000017</v>
      </c>
      <c r="DP117" s="92">
        <v>6.0499999999999972</v>
      </c>
      <c r="DQ117" s="92">
        <v>7.2399999999999949</v>
      </c>
      <c r="DR117" s="92">
        <v>8.0499999999999972</v>
      </c>
      <c r="DS117" s="92">
        <v>9.1200000000000045</v>
      </c>
      <c r="DT117" s="92">
        <v>12.469999999999999</v>
      </c>
      <c r="DU117" s="92">
        <v>14.079999999999998</v>
      </c>
      <c r="DV117" s="92">
        <v>18.230000000000004</v>
      </c>
      <c r="DW117" s="92">
        <v>25.97</v>
      </c>
      <c r="DX117" s="92"/>
      <c r="DY117" s="92"/>
      <c r="DZ117" s="92"/>
      <c r="EA117" s="92"/>
      <c r="EB117" s="92"/>
      <c r="EC117" s="92"/>
      <c r="ED117" s="92"/>
      <c r="EE117" s="101"/>
      <c r="EF117" s="100"/>
      <c r="EG117" s="92"/>
      <c r="EH117" s="92"/>
      <c r="EI117" s="92"/>
      <c r="EJ117" s="92"/>
      <c r="EK117" s="92"/>
      <c r="EL117" s="92"/>
      <c r="EM117" s="92"/>
      <c r="EN117" s="92"/>
      <c r="EO117" s="92"/>
      <c r="EP117" s="92"/>
      <c r="EQ117" s="92"/>
      <c r="ER117" s="92"/>
      <c r="ES117" s="92"/>
      <c r="ET117" s="92"/>
      <c r="EU117" s="92"/>
      <c r="EV117" s="92"/>
      <c r="EW117" s="92"/>
      <c r="EX117" s="92"/>
      <c r="EY117" s="92"/>
      <c r="EZ117" s="92"/>
      <c r="FA117" s="92"/>
      <c r="FB117" s="92"/>
      <c r="FC117" s="92"/>
      <c r="FD117" s="92"/>
      <c r="FE117" s="101"/>
    </row>
    <row r="118" spans="1:161" s="21" customFormat="1" ht="15" customHeight="1" x14ac:dyDescent="0.25">
      <c r="A118" s="188" t="s">
        <v>18417</v>
      </c>
      <c r="B118" s="100">
        <v>15.58</v>
      </c>
      <c r="C118" s="92">
        <v>14.52</v>
      </c>
      <c r="D118" s="92">
        <v>16.27</v>
      </c>
      <c r="E118" s="92"/>
      <c r="F118" s="92"/>
      <c r="G118" s="92">
        <v>25.53</v>
      </c>
      <c r="H118" s="92">
        <v>29.549999999999997</v>
      </c>
      <c r="I118" s="92">
        <v>42.260000000000005</v>
      </c>
      <c r="J118" s="92">
        <v>54.459999999999994</v>
      </c>
      <c r="K118" s="92">
        <v>61.730000000000004</v>
      </c>
      <c r="L118" s="92">
        <v>65.66</v>
      </c>
      <c r="M118" s="92"/>
      <c r="N118" s="92">
        <v>80.449999999999989</v>
      </c>
      <c r="O118" s="92">
        <v>95.36999999999999</v>
      </c>
      <c r="P118" s="92">
        <v>97.779999999999987</v>
      </c>
      <c r="Q118" s="92">
        <v>120.71</v>
      </c>
      <c r="R118" s="92">
        <v>129.96</v>
      </c>
      <c r="S118" s="92"/>
      <c r="T118" s="92">
        <v>152.56</v>
      </c>
      <c r="U118" s="92">
        <v>185.65</v>
      </c>
      <c r="V118" s="92">
        <v>221.38</v>
      </c>
      <c r="W118" s="92">
        <v>245.94</v>
      </c>
      <c r="X118" s="92">
        <v>279.39999999999998</v>
      </c>
      <c r="Y118" s="92">
        <v>288.72999999999996</v>
      </c>
      <c r="Z118" s="92">
        <v>297.91999999999996</v>
      </c>
      <c r="AA118" s="101">
        <v>298.76</v>
      </c>
      <c r="AB118" s="100">
        <v>85.55</v>
      </c>
      <c r="AC118" s="92">
        <v>103.33</v>
      </c>
      <c r="AD118" s="92">
        <v>119.66</v>
      </c>
      <c r="AE118" s="92">
        <v>139.91</v>
      </c>
      <c r="AF118" s="92">
        <v>143.58000000000001</v>
      </c>
      <c r="AG118" s="92">
        <v>190.32999999999998</v>
      </c>
      <c r="AH118" s="92">
        <v>191.72</v>
      </c>
      <c r="AI118" s="92">
        <v>184.38000000000002</v>
      </c>
      <c r="AJ118" s="101"/>
      <c r="AK118" s="100">
        <v>94.399999999999991</v>
      </c>
      <c r="AL118" s="92">
        <v>106.61</v>
      </c>
      <c r="AM118" s="92">
        <v>117.72999999999999</v>
      </c>
      <c r="AN118" s="92">
        <v>130.6</v>
      </c>
      <c r="AO118" s="92">
        <v>142.93</v>
      </c>
      <c r="AP118" s="92">
        <v>165.77</v>
      </c>
      <c r="AQ118" s="92">
        <v>181.57000000000002</v>
      </c>
      <c r="AR118" s="92">
        <v>200.83</v>
      </c>
      <c r="AS118" s="92">
        <v>222.09</v>
      </c>
      <c r="AT118" s="101">
        <v>339.99</v>
      </c>
      <c r="AU118" s="100">
        <v>163.1</v>
      </c>
      <c r="AV118" s="92">
        <v>173.14</v>
      </c>
      <c r="AW118" s="92">
        <v>199.57</v>
      </c>
      <c r="AX118" s="92">
        <v>217.87</v>
      </c>
      <c r="AY118" s="92">
        <v>235.52</v>
      </c>
      <c r="AZ118" s="92">
        <v>253.14000000000001</v>
      </c>
      <c r="BA118" s="92"/>
      <c r="BB118" s="92">
        <v>277.58999999999997</v>
      </c>
      <c r="BC118" s="101">
        <v>285.83</v>
      </c>
      <c r="BD118" s="100">
        <v>264.37</v>
      </c>
      <c r="BE118" s="92">
        <v>277.76</v>
      </c>
      <c r="BF118" s="92">
        <v>288.15999999999997</v>
      </c>
      <c r="BG118" s="92">
        <v>311.33</v>
      </c>
      <c r="BH118" s="92">
        <v>328.53</v>
      </c>
      <c r="BI118" s="101">
        <v>345.9</v>
      </c>
      <c r="BJ118" s="117"/>
      <c r="BK118" s="118"/>
      <c r="BL118" s="118"/>
      <c r="BM118" s="118"/>
      <c r="BN118" s="118"/>
      <c r="BO118" s="119"/>
      <c r="BP118" s="142"/>
      <c r="BQ118" s="140"/>
      <c r="BR118" s="140"/>
      <c r="BS118" s="140"/>
      <c r="BT118" s="140"/>
      <c r="BU118" s="140"/>
      <c r="BV118" s="140"/>
      <c r="BW118" s="140"/>
      <c r="BX118" s="140"/>
      <c r="BY118" s="140"/>
      <c r="BZ118" s="140"/>
      <c r="CA118" s="140"/>
      <c r="CB118" s="140"/>
      <c r="CC118" s="140"/>
      <c r="CD118" s="141"/>
      <c r="CE118" s="100"/>
      <c r="CF118" s="92"/>
      <c r="CG118" s="92"/>
      <c r="CH118" s="92"/>
      <c r="CI118" s="92">
        <v>102.78</v>
      </c>
      <c r="CJ118" s="92">
        <v>94.38</v>
      </c>
      <c r="CK118" s="92">
        <v>57.96</v>
      </c>
      <c r="CL118" s="92">
        <v>50.07</v>
      </c>
      <c r="CM118" s="92">
        <v>45.25</v>
      </c>
      <c r="CN118" s="92">
        <v>41.870000000000005</v>
      </c>
      <c r="CO118" s="92">
        <v>34.61</v>
      </c>
      <c r="CP118" s="92">
        <v>23.150000000000006</v>
      </c>
      <c r="CQ118" s="92">
        <v>25.129999999999995</v>
      </c>
      <c r="CR118" s="92">
        <v>21.349999999999994</v>
      </c>
      <c r="CS118" s="92">
        <v>17.489999999999995</v>
      </c>
      <c r="CT118" s="92">
        <v>15.719999999999999</v>
      </c>
      <c r="CU118" s="92">
        <v>20.110000000000003</v>
      </c>
      <c r="CV118" s="92">
        <v>17.300000000000004</v>
      </c>
      <c r="CW118" s="92">
        <v>16.080000000000005</v>
      </c>
      <c r="CX118" s="92">
        <v>14.480000000000004</v>
      </c>
      <c r="CY118" s="92">
        <v>13.86</v>
      </c>
      <c r="CZ118" s="92">
        <v>12.659999999999997</v>
      </c>
      <c r="DA118" s="92">
        <v>11.689999999999998</v>
      </c>
      <c r="DB118" s="92">
        <v>10.710000000000008</v>
      </c>
      <c r="DC118" s="92">
        <v>8.7800000000000011</v>
      </c>
      <c r="DD118" s="92">
        <v>8.0100000000000051</v>
      </c>
      <c r="DE118" s="92">
        <v>6.8599999999999994</v>
      </c>
      <c r="DF118" s="92">
        <v>5.6500000000000057</v>
      </c>
      <c r="DG118" s="92">
        <v>5.230000000000004</v>
      </c>
      <c r="DH118" s="92">
        <v>4.3299999999999983</v>
      </c>
      <c r="DI118" s="92">
        <v>3.4099999999999966</v>
      </c>
      <c r="DJ118" s="92">
        <v>2.5999999999999943</v>
      </c>
      <c r="DK118" s="92">
        <v>1.3900000000000006</v>
      </c>
      <c r="DL118" s="92">
        <v>0</v>
      </c>
      <c r="DM118" s="92">
        <v>1.4299999999999926</v>
      </c>
      <c r="DN118" s="92">
        <v>2.6299999999999955</v>
      </c>
      <c r="DO118" s="92">
        <v>3.0300000000000011</v>
      </c>
      <c r="DP118" s="92">
        <v>4.6599999999999966</v>
      </c>
      <c r="DQ118" s="92">
        <v>5.8499999999999943</v>
      </c>
      <c r="DR118" s="92">
        <v>6.6599999999999966</v>
      </c>
      <c r="DS118" s="92">
        <v>7.730000000000004</v>
      </c>
      <c r="DT118" s="92">
        <v>11.079999999999998</v>
      </c>
      <c r="DU118" s="92">
        <v>12.689999999999998</v>
      </c>
      <c r="DV118" s="92">
        <v>16.840000000000003</v>
      </c>
      <c r="DW118" s="92">
        <v>24.58</v>
      </c>
      <c r="DX118" s="92">
        <v>42.59</v>
      </c>
      <c r="DY118" s="92">
        <v>57.150000000000006</v>
      </c>
      <c r="DZ118" s="92">
        <v>76.06</v>
      </c>
      <c r="EA118" s="92">
        <v>92.960000000000008</v>
      </c>
      <c r="EB118" s="92">
        <v>121.85</v>
      </c>
      <c r="EC118" s="92">
        <v>146.28</v>
      </c>
      <c r="ED118" s="92">
        <v>156.6</v>
      </c>
      <c r="EE118" s="101">
        <v>161.29999999999998</v>
      </c>
      <c r="EF118" s="100">
        <v>10.34</v>
      </c>
      <c r="EG118" s="92">
        <v>7.6499999999999995</v>
      </c>
      <c r="EH118" s="92">
        <v>7.26</v>
      </c>
      <c r="EI118" s="92">
        <v>9.129999999999999</v>
      </c>
      <c r="EJ118" s="92">
        <v>10.239999999999998</v>
      </c>
      <c r="EK118" s="92"/>
      <c r="EL118" s="92"/>
      <c r="EM118" s="92"/>
      <c r="EN118" s="92"/>
      <c r="EO118" s="92"/>
      <c r="EP118" s="92">
        <v>23.07</v>
      </c>
      <c r="EQ118" s="92"/>
      <c r="ER118" s="92">
        <v>30.31</v>
      </c>
      <c r="ES118" s="92"/>
      <c r="ET118" s="92"/>
      <c r="EU118" s="92">
        <v>35.619999999999997</v>
      </c>
      <c r="EV118" s="92"/>
      <c r="EW118" s="92">
        <v>54.29</v>
      </c>
      <c r="EX118" s="92">
        <v>78.8</v>
      </c>
      <c r="EY118" s="92">
        <v>92.449999999999989</v>
      </c>
      <c r="EZ118" s="92">
        <v>120.50999999999999</v>
      </c>
      <c r="FA118" s="92">
        <v>134.39999999999998</v>
      </c>
      <c r="FB118" s="92">
        <v>152.14999999999998</v>
      </c>
      <c r="FC118" s="92">
        <v>169</v>
      </c>
      <c r="FD118" s="92">
        <v>182.68</v>
      </c>
      <c r="FE118" s="101">
        <v>227.61</v>
      </c>
    </row>
    <row r="119" spans="1:161" s="21" customFormat="1" ht="15" customHeight="1" x14ac:dyDescent="0.25">
      <c r="A119" s="188" t="s">
        <v>18418</v>
      </c>
      <c r="B119" s="100"/>
      <c r="C119" s="92"/>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101"/>
      <c r="AB119" s="100"/>
      <c r="AC119" s="92"/>
      <c r="AD119" s="92"/>
      <c r="AE119" s="92"/>
      <c r="AF119" s="92"/>
      <c r="AG119" s="92"/>
      <c r="AH119" s="92"/>
      <c r="AI119" s="92"/>
      <c r="AJ119" s="101"/>
      <c r="AK119" s="100"/>
      <c r="AL119" s="92"/>
      <c r="AM119" s="92"/>
      <c r="AN119" s="92"/>
      <c r="AO119" s="92"/>
      <c r="AP119" s="92"/>
      <c r="AQ119" s="92"/>
      <c r="AR119" s="92"/>
      <c r="AS119" s="92"/>
      <c r="AT119" s="101"/>
      <c r="AU119" s="100"/>
      <c r="AV119" s="92"/>
      <c r="AW119" s="92"/>
      <c r="AX119" s="92"/>
      <c r="AY119" s="92"/>
      <c r="AZ119" s="92"/>
      <c r="BA119" s="92"/>
      <c r="BB119" s="92"/>
      <c r="BC119" s="101"/>
      <c r="BD119" s="100"/>
      <c r="BE119" s="92"/>
      <c r="BF119" s="92"/>
      <c r="BG119" s="92"/>
      <c r="BH119" s="92"/>
      <c r="BI119" s="101"/>
      <c r="BJ119" s="117"/>
      <c r="BK119" s="118"/>
      <c r="BL119" s="118"/>
      <c r="BM119" s="118"/>
      <c r="BN119" s="118"/>
      <c r="BO119" s="119"/>
      <c r="BP119" s="142"/>
      <c r="BQ119" s="140"/>
      <c r="BR119" s="140"/>
      <c r="BS119" s="140"/>
      <c r="BT119" s="140"/>
      <c r="BU119" s="140"/>
      <c r="BV119" s="140"/>
      <c r="BW119" s="140"/>
      <c r="BX119" s="140"/>
      <c r="BY119" s="140"/>
      <c r="BZ119" s="140"/>
      <c r="CA119" s="140"/>
      <c r="CB119" s="140"/>
      <c r="CC119" s="140"/>
      <c r="CD119" s="141"/>
      <c r="CE119" s="100"/>
      <c r="CF119" s="92"/>
      <c r="CG119" s="92"/>
      <c r="CH119" s="92"/>
      <c r="CI119" s="92">
        <v>104.21</v>
      </c>
      <c r="CJ119" s="92">
        <v>95.809999999999988</v>
      </c>
      <c r="CK119" s="92">
        <v>59.389999999999993</v>
      </c>
      <c r="CL119" s="92">
        <v>51.499999999999993</v>
      </c>
      <c r="CM119" s="92">
        <v>46.679999999999993</v>
      </c>
      <c r="CN119" s="92">
        <v>43.3</v>
      </c>
      <c r="CO119" s="92">
        <v>36.039999999999992</v>
      </c>
      <c r="CP119" s="92">
        <v>24.58</v>
      </c>
      <c r="CQ119" s="92">
        <v>26.559999999999988</v>
      </c>
      <c r="CR119" s="92">
        <v>22.779999999999987</v>
      </c>
      <c r="CS119" s="92">
        <v>18.919999999999987</v>
      </c>
      <c r="CT119" s="92">
        <v>17.149999999999991</v>
      </c>
      <c r="CU119" s="92">
        <v>21.539999999999996</v>
      </c>
      <c r="CV119" s="92">
        <v>18.729999999999997</v>
      </c>
      <c r="CW119" s="92">
        <v>17.509999999999998</v>
      </c>
      <c r="CX119" s="92">
        <v>15.909999999999997</v>
      </c>
      <c r="CY119" s="92">
        <v>15.289999999999992</v>
      </c>
      <c r="CZ119" s="92">
        <v>14.089999999999989</v>
      </c>
      <c r="DA119" s="92">
        <v>13.11999999999999</v>
      </c>
      <c r="DB119" s="92">
        <v>12.14</v>
      </c>
      <c r="DC119" s="92">
        <v>10.209999999999994</v>
      </c>
      <c r="DD119" s="92">
        <v>9.4399999999999977</v>
      </c>
      <c r="DE119" s="92">
        <v>8.289999999999992</v>
      </c>
      <c r="DF119" s="92">
        <v>7.0799999999999983</v>
      </c>
      <c r="DG119" s="92">
        <v>6.6599999999999966</v>
      </c>
      <c r="DH119" s="92">
        <v>5.7599999999999909</v>
      </c>
      <c r="DI119" s="92">
        <v>4.8399999999999892</v>
      </c>
      <c r="DJ119" s="92">
        <v>4.0299999999999869</v>
      </c>
      <c r="DK119" s="92">
        <v>2.8199999999999932</v>
      </c>
      <c r="DL119" s="92">
        <v>1.4299999999999926</v>
      </c>
      <c r="DM119" s="92">
        <v>0</v>
      </c>
      <c r="DN119" s="92">
        <v>1.2000000000000028</v>
      </c>
      <c r="DO119" s="92">
        <v>1.6000000000000085</v>
      </c>
      <c r="DP119" s="92">
        <v>3.230000000000004</v>
      </c>
      <c r="DQ119" s="92">
        <v>4.4200000000000017</v>
      </c>
      <c r="DR119" s="92">
        <v>5.230000000000004</v>
      </c>
      <c r="DS119" s="92">
        <v>6.3000000000000114</v>
      </c>
      <c r="DT119" s="92">
        <v>9.6500000000000057</v>
      </c>
      <c r="DU119" s="92">
        <v>11.260000000000005</v>
      </c>
      <c r="DV119" s="92">
        <v>15.410000000000011</v>
      </c>
      <c r="DW119" s="92">
        <v>23.150000000000006</v>
      </c>
      <c r="DX119" s="92"/>
      <c r="DY119" s="92"/>
      <c r="DZ119" s="92"/>
      <c r="EA119" s="92"/>
      <c r="EB119" s="92"/>
      <c r="EC119" s="92"/>
      <c r="ED119" s="92"/>
      <c r="EE119" s="101"/>
      <c r="EF119" s="100"/>
      <c r="EG119" s="92"/>
      <c r="EH119" s="92"/>
      <c r="EI119" s="92"/>
      <c r="EJ119" s="92"/>
      <c r="EK119" s="92"/>
      <c r="EL119" s="92"/>
      <c r="EM119" s="92"/>
      <c r="EN119" s="92"/>
      <c r="EO119" s="92"/>
      <c r="EP119" s="92"/>
      <c r="EQ119" s="92"/>
      <c r="ER119" s="92"/>
      <c r="ES119" s="92"/>
      <c r="ET119" s="92"/>
      <c r="EU119" s="92"/>
      <c r="EV119" s="92"/>
      <c r="EW119" s="92"/>
      <c r="EX119" s="92"/>
      <c r="EY119" s="92"/>
      <c r="EZ119" s="92"/>
      <c r="FA119" s="92"/>
      <c r="FB119" s="92"/>
      <c r="FC119" s="92"/>
      <c r="FD119" s="92"/>
      <c r="FE119" s="101"/>
    </row>
    <row r="120" spans="1:161" s="21" customFormat="1" ht="15" customHeight="1" x14ac:dyDescent="0.25">
      <c r="A120" s="188" t="s">
        <v>18419</v>
      </c>
      <c r="B120" s="100"/>
      <c r="C120" s="92"/>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101"/>
      <c r="AB120" s="100"/>
      <c r="AC120" s="92"/>
      <c r="AD120" s="92"/>
      <c r="AE120" s="92"/>
      <c r="AF120" s="92"/>
      <c r="AG120" s="92"/>
      <c r="AH120" s="92"/>
      <c r="AI120" s="92"/>
      <c r="AJ120" s="101"/>
      <c r="AK120" s="100"/>
      <c r="AL120" s="92"/>
      <c r="AM120" s="92"/>
      <c r="AN120" s="92"/>
      <c r="AO120" s="92"/>
      <c r="AP120" s="92"/>
      <c r="AQ120" s="92"/>
      <c r="AR120" s="92"/>
      <c r="AS120" s="92"/>
      <c r="AT120" s="101"/>
      <c r="AU120" s="100"/>
      <c r="AV120" s="92"/>
      <c r="AW120" s="92"/>
      <c r="AX120" s="92"/>
      <c r="AY120" s="92"/>
      <c r="AZ120" s="92"/>
      <c r="BA120" s="92"/>
      <c r="BB120" s="92"/>
      <c r="BC120" s="101"/>
      <c r="BD120" s="100"/>
      <c r="BE120" s="92"/>
      <c r="BF120" s="92"/>
      <c r="BG120" s="92"/>
      <c r="BH120" s="92"/>
      <c r="BI120" s="101"/>
      <c r="BJ120" s="117"/>
      <c r="BK120" s="118"/>
      <c r="BL120" s="118"/>
      <c r="BM120" s="118"/>
      <c r="BN120" s="118"/>
      <c r="BO120" s="119"/>
      <c r="BP120" s="142"/>
      <c r="BQ120" s="140"/>
      <c r="BR120" s="140"/>
      <c r="BS120" s="140"/>
      <c r="BT120" s="140"/>
      <c r="BU120" s="140"/>
      <c r="BV120" s="140"/>
      <c r="BW120" s="140"/>
      <c r="BX120" s="140"/>
      <c r="BY120" s="140"/>
      <c r="BZ120" s="140"/>
      <c r="CA120" s="140"/>
      <c r="CB120" s="140"/>
      <c r="CC120" s="140"/>
      <c r="CD120" s="141"/>
      <c r="CE120" s="100"/>
      <c r="CF120" s="92"/>
      <c r="CG120" s="92"/>
      <c r="CH120" s="92"/>
      <c r="CI120" s="92">
        <v>105.41</v>
      </c>
      <c r="CJ120" s="92">
        <v>97.009999999999991</v>
      </c>
      <c r="CK120" s="92">
        <v>60.589999999999996</v>
      </c>
      <c r="CL120" s="92">
        <v>52.699999999999996</v>
      </c>
      <c r="CM120" s="92">
        <v>47.879999999999995</v>
      </c>
      <c r="CN120" s="92">
        <v>44.5</v>
      </c>
      <c r="CO120" s="92">
        <v>37.239999999999995</v>
      </c>
      <c r="CP120" s="92">
        <v>25.78</v>
      </c>
      <c r="CQ120" s="92">
        <v>27.759999999999991</v>
      </c>
      <c r="CR120" s="92">
        <v>23.97999999999999</v>
      </c>
      <c r="CS120" s="92">
        <v>20.11999999999999</v>
      </c>
      <c r="CT120" s="92">
        <v>18.349999999999994</v>
      </c>
      <c r="CU120" s="92">
        <v>22.74</v>
      </c>
      <c r="CV120" s="92">
        <v>19.93</v>
      </c>
      <c r="CW120" s="92">
        <v>18.71</v>
      </c>
      <c r="CX120" s="92">
        <v>17.11</v>
      </c>
      <c r="CY120" s="92">
        <v>16.489999999999995</v>
      </c>
      <c r="CZ120" s="92">
        <v>15.289999999999992</v>
      </c>
      <c r="DA120" s="92">
        <v>14.319999999999993</v>
      </c>
      <c r="DB120" s="92">
        <v>13.340000000000003</v>
      </c>
      <c r="DC120" s="92">
        <v>11.409999999999997</v>
      </c>
      <c r="DD120" s="92">
        <v>10.64</v>
      </c>
      <c r="DE120" s="92">
        <v>9.4899999999999949</v>
      </c>
      <c r="DF120" s="92">
        <v>8.2800000000000011</v>
      </c>
      <c r="DG120" s="92">
        <v>7.8599999999999994</v>
      </c>
      <c r="DH120" s="92">
        <v>6.9599999999999937</v>
      </c>
      <c r="DI120" s="92">
        <v>6.039999999999992</v>
      </c>
      <c r="DJ120" s="92">
        <v>5.2299999999999898</v>
      </c>
      <c r="DK120" s="92">
        <v>4.019999999999996</v>
      </c>
      <c r="DL120" s="92">
        <v>2.6299999999999955</v>
      </c>
      <c r="DM120" s="92">
        <v>1.2000000000000028</v>
      </c>
      <c r="DN120" s="92">
        <v>0</v>
      </c>
      <c r="DO120" s="92">
        <v>0.40000000000000568</v>
      </c>
      <c r="DP120" s="92">
        <v>2.0300000000000011</v>
      </c>
      <c r="DQ120" s="92">
        <v>3.2199999999999989</v>
      </c>
      <c r="DR120" s="92">
        <v>4.0300000000000011</v>
      </c>
      <c r="DS120" s="92">
        <v>5.1000000000000085</v>
      </c>
      <c r="DT120" s="92">
        <v>8.4500000000000028</v>
      </c>
      <c r="DU120" s="92">
        <v>10.060000000000002</v>
      </c>
      <c r="DV120" s="92">
        <v>14.210000000000008</v>
      </c>
      <c r="DW120" s="92">
        <v>21.950000000000003</v>
      </c>
      <c r="DX120" s="92"/>
      <c r="DY120" s="92"/>
      <c r="DZ120" s="92"/>
      <c r="EA120" s="92"/>
      <c r="EB120" s="92"/>
      <c r="EC120" s="92"/>
      <c r="ED120" s="92"/>
      <c r="EE120" s="101"/>
      <c r="EF120" s="100"/>
      <c r="EG120" s="92"/>
      <c r="EH120" s="92"/>
      <c r="EI120" s="92"/>
      <c r="EJ120" s="92"/>
      <c r="EK120" s="92"/>
      <c r="EL120" s="92"/>
      <c r="EM120" s="92"/>
      <c r="EN120" s="92"/>
      <c r="EO120" s="92"/>
      <c r="EP120" s="92"/>
      <c r="EQ120" s="92"/>
      <c r="ER120" s="92"/>
      <c r="ES120" s="92"/>
      <c r="ET120" s="92"/>
      <c r="EU120" s="92"/>
      <c r="EV120" s="92"/>
      <c r="EW120" s="92"/>
      <c r="EX120" s="92"/>
      <c r="EY120" s="92"/>
      <c r="EZ120" s="92"/>
      <c r="FA120" s="92"/>
      <c r="FB120" s="92"/>
      <c r="FC120" s="92"/>
      <c r="FD120" s="92"/>
      <c r="FE120" s="101"/>
    </row>
    <row r="121" spans="1:161" s="21" customFormat="1" ht="15" customHeight="1" x14ac:dyDescent="0.25">
      <c r="A121" s="188" t="s">
        <v>18420</v>
      </c>
      <c r="B121" s="100"/>
      <c r="C121" s="92"/>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101"/>
      <c r="AB121" s="100"/>
      <c r="AC121" s="92"/>
      <c r="AD121" s="92"/>
      <c r="AE121" s="92"/>
      <c r="AF121" s="92"/>
      <c r="AG121" s="92"/>
      <c r="AH121" s="92"/>
      <c r="AI121" s="92"/>
      <c r="AJ121" s="101"/>
      <c r="AK121" s="100"/>
      <c r="AL121" s="92"/>
      <c r="AM121" s="92"/>
      <c r="AN121" s="92"/>
      <c r="AO121" s="92"/>
      <c r="AP121" s="92"/>
      <c r="AQ121" s="92"/>
      <c r="AR121" s="92"/>
      <c r="AS121" s="92"/>
      <c r="AT121" s="101"/>
      <c r="AU121" s="100"/>
      <c r="AV121" s="92"/>
      <c r="AW121" s="92"/>
      <c r="AX121" s="92"/>
      <c r="AY121" s="92"/>
      <c r="AZ121" s="92"/>
      <c r="BA121" s="92"/>
      <c r="BB121" s="92"/>
      <c r="BC121" s="101"/>
      <c r="BD121" s="100"/>
      <c r="BE121" s="92"/>
      <c r="BF121" s="92"/>
      <c r="BG121" s="92"/>
      <c r="BH121" s="92"/>
      <c r="BI121" s="101"/>
      <c r="BJ121" s="117"/>
      <c r="BK121" s="118"/>
      <c r="BL121" s="118"/>
      <c r="BM121" s="118"/>
      <c r="BN121" s="118"/>
      <c r="BO121" s="119"/>
      <c r="BP121" s="142"/>
      <c r="BQ121" s="140"/>
      <c r="BR121" s="140"/>
      <c r="BS121" s="140"/>
      <c r="BT121" s="140"/>
      <c r="BU121" s="140"/>
      <c r="BV121" s="140"/>
      <c r="BW121" s="140"/>
      <c r="BX121" s="140"/>
      <c r="BY121" s="140"/>
      <c r="BZ121" s="140"/>
      <c r="CA121" s="140"/>
      <c r="CB121" s="140"/>
      <c r="CC121" s="140"/>
      <c r="CD121" s="141"/>
      <c r="CE121" s="100"/>
      <c r="CF121" s="92"/>
      <c r="CG121" s="92"/>
      <c r="CH121" s="92"/>
      <c r="CI121" s="92">
        <v>105.81</v>
      </c>
      <c r="CJ121" s="92">
        <v>97.41</v>
      </c>
      <c r="CK121" s="92">
        <v>60.99</v>
      </c>
      <c r="CL121" s="92">
        <v>53.1</v>
      </c>
      <c r="CM121" s="92">
        <v>48.28</v>
      </c>
      <c r="CN121" s="92">
        <v>44.900000000000006</v>
      </c>
      <c r="CO121" s="92">
        <v>37.64</v>
      </c>
      <c r="CP121" s="92">
        <v>26.180000000000007</v>
      </c>
      <c r="CQ121" s="92">
        <v>28.159999999999997</v>
      </c>
      <c r="CR121" s="92">
        <v>24.379999999999995</v>
      </c>
      <c r="CS121" s="92">
        <v>20.519999999999996</v>
      </c>
      <c r="CT121" s="92">
        <v>18.75</v>
      </c>
      <c r="CU121" s="92">
        <v>23.140000000000004</v>
      </c>
      <c r="CV121" s="92">
        <v>20.330000000000005</v>
      </c>
      <c r="CW121" s="92">
        <v>19.110000000000007</v>
      </c>
      <c r="CX121" s="92">
        <v>17.510000000000005</v>
      </c>
      <c r="CY121" s="92">
        <v>16.89</v>
      </c>
      <c r="CZ121" s="92">
        <v>15.689999999999998</v>
      </c>
      <c r="DA121" s="92">
        <v>14.719999999999999</v>
      </c>
      <c r="DB121" s="92">
        <v>13.740000000000009</v>
      </c>
      <c r="DC121" s="92">
        <v>11.810000000000002</v>
      </c>
      <c r="DD121" s="92">
        <v>11.040000000000006</v>
      </c>
      <c r="DE121" s="92">
        <v>9.89</v>
      </c>
      <c r="DF121" s="92">
        <v>8.6800000000000068</v>
      </c>
      <c r="DG121" s="92">
        <v>8.2600000000000051</v>
      </c>
      <c r="DH121" s="92">
        <v>7.3599999999999994</v>
      </c>
      <c r="DI121" s="92">
        <v>6.4399999999999977</v>
      </c>
      <c r="DJ121" s="92">
        <v>5.6299999999999955</v>
      </c>
      <c r="DK121" s="92">
        <v>4.4200000000000017</v>
      </c>
      <c r="DL121" s="92">
        <v>3.0300000000000011</v>
      </c>
      <c r="DM121" s="92">
        <v>1.6000000000000085</v>
      </c>
      <c r="DN121" s="92">
        <v>0.40000000000000568</v>
      </c>
      <c r="DO121" s="92">
        <v>0</v>
      </c>
      <c r="DP121" s="92">
        <v>1.6299999999999955</v>
      </c>
      <c r="DQ121" s="92">
        <v>2.8199999999999932</v>
      </c>
      <c r="DR121" s="92">
        <v>3.6299999999999955</v>
      </c>
      <c r="DS121" s="92">
        <v>4.7000000000000028</v>
      </c>
      <c r="DT121" s="92">
        <v>8.0499999999999972</v>
      </c>
      <c r="DU121" s="92">
        <v>9.6599999999999966</v>
      </c>
      <c r="DV121" s="92">
        <v>13.810000000000002</v>
      </c>
      <c r="DW121" s="92">
        <v>21.549999999999997</v>
      </c>
      <c r="DX121" s="92"/>
      <c r="DY121" s="92"/>
      <c r="DZ121" s="92"/>
      <c r="EA121" s="92"/>
      <c r="EB121" s="92"/>
      <c r="EC121" s="92"/>
      <c r="ED121" s="92"/>
      <c r="EE121" s="101"/>
      <c r="EF121" s="100"/>
      <c r="EG121" s="92"/>
      <c r="EH121" s="92"/>
      <c r="EI121" s="92"/>
      <c r="EJ121" s="92"/>
      <c r="EK121" s="92"/>
      <c r="EL121" s="92"/>
      <c r="EM121" s="92"/>
      <c r="EN121" s="92"/>
      <c r="EO121" s="92"/>
      <c r="EP121" s="92"/>
      <c r="EQ121" s="92"/>
      <c r="ER121" s="92"/>
      <c r="ES121" s="92"/>
      <c r="ET121" s="92"/>
      <c r="EU121" s="92"/>
      <c r="EV121" s="92"/>
      <c r="EW121" s="92"/>
      <c r="EX121" s="92"/>
      <c r="EY121" s="92"/>
      <c r="EZ121" s="92"/>
      <c r="FA121" s="92"/>
      <c r="FB121" s="92"/>
      <c r="FC121" s="92"/>
      <c r="FD121" s="92"/>
      <c r="FE121" s="101"/>
    </row>
    <row r="122" spans="1:161" s="21" customFormat="1" ht="15" customHeight="1" x14ac:dyDescent="0.25">
      <c r="A122" s="188" t="s">
        <v>18421</v>
      </c>
      <c r="B122" s="100">
        <v>20.239999999999995</v>
      </c>
      <c r="C122" s="92">
        <v>19.179999999999996</v>
      </c>
      <c r="D122" s="92">
        <v>20.929999999999996</v>
      </c>
      <c r="E122" s="92"/>
      <c r="F122" s="92"/>
      <c r="G122" s="92">
        <v>30.189999999999998</v>
      </c>
      <c r="H122" s="92">
        <v>34.209999999999994</v>
      </c>
      <c r="I122" s="92">
        <v>46.92</v>
      </c>
      <c r="J122" s="92">
        <v>59.11999999999999</v>
      </c>
      <c r="K122" s="92">
        <v>66.39</v>
      </c>
      <c r="L122" s="92">
        <v>70.319999999999993</v>
      </c>
      <c r="M122" s="92"/>
      <c r="N122" s="92">
        <v>85.109999999999985</v>
      </c>
      <c r="O122" s="92">
        <v>100.02999999999999</v>
      </c>
      <c r="P122" s="92">
        <v>102.43999999999998</v>
      </c>
      <c r="Q122" s="92">
        <v>125.36999999999999</v>
      </c>
      <c r="R122" s="92">
        <v>134.62</v>
      </c>
      <c r="S122" s="92"/>
      <c r="T122" s="92">
        <v>157.22</v>
      </c>
      <c r="U122" s="92">
        <v>190.31</v>
      </c>
      <c r="V122" s="92">
        <v>226.04</v>
      </c>
      <c r="W122" s="92">
        <v>250.6</v>
      </c>
      <c r="X122" s="92">
        <v>284.06</v>
      </c>
      <c r="Y122" s="92">
        <v>293.39</v>
      </c>
      <c r="Z122" s="92">
        <v>302.58</v>
      </c>
      <c r="AA122" s="101">
        <v>303.42</v>
      </c>
      <c r="AB122" s="100">
        <v>90.21</v>
      </c>
      <c r="AC122" s="92">
        <v>107.99</v>
      </c>
      <c r="AD122" s="92">
        <v>124.32</v>
      </c>
      <c r="AE122" s="92">
        <v>144.57</v>
      </c>
      <c r="AF122" s="92">
        <v>148.24</v>
      </c>
      <c r="AG122" s="92">
        <v>194.75</v>
      </c>
      <c r="AH122" s="92">
        <v>196.38</v>
      </c>
      <c r="AI122" s="92">
        <v>189.04000000000002</v>
      </c>
      <c r="AJ122" s="101"/>
      <c r="AK122" s="100">
        <v>99.059999999999988</v>
      </c>
      <c r="AL122" s="92">
        <v>111.27</v>
      </c>
      <c r="AM122" s="92">
        <v>122.38999999999999</v>
      </c>
      <c r="AN122" s="92">
        <v>135.26</v>
      </c>
      <c r="AO122" s="92">
        <v>147.59</v>
      </c>
      <c r="AP122" s="92">
        <v>170.43</v>
      </c>
      <c r="AQ122" s="92">
        <v>186.23000000000002</v>
      </c>
      <c r="AR122" s="92">
        <v>205.49</v>
      </c>
      <c r="AS122" s="92">
        <v>226.75</v>
      </c>
      <c r="AT122" s="101">
        <v>344.65</v>
      </c>
      <c r="AU122" s="100">
        <v>167.76</v>
      </c>
      <c r="AV122" s="92">
        <v>177.79999999999998</v>
      </c>
      <c r="AW122" s="92">
        <v>204.23</v>
      </c>
      <c r="AX122" s="92">
        <v>222.53</v>
      </c>
      <c r="AY122" s="92">
        <v>240.18</v>
      </c>
      <c r="AZ122" s="92">
        <v>257.8</v>
      </c>
      <c r="BA122" s="92"/>
      <c r="BB122" s="92">
        <v>282.25</v>
      </c>
      <c r="BC122" s="101">
        <v>290.49</v>
      </c>
      <c r="BD122" s="100">
        <v>269.02999999999997</v>
      </c>
      <c r="BE122" s="92">
        <v>282.42</v>
      </c>
      <c r="BF122" s="92">
        <v>292.82</v>
      </c>
      <c r="BG122" s="92">
        <v>315.99</v>
      </c>
      <c r="BH122" s="92">
        <v>333.19</v>
      </c>
      <c r="BI122" s="101">
        <v>350.56</v>
      </c>
      <c r="BJ122" s="117"/>
      <c r="BK122" s="118"/>
      <c r="BL122" s="118"/>
      <c r="BM122" s="118"/>
      <c r="BN122" s="118"/>
      <c r="BO122" s="119"/>
      <c r="BP122" s="142"/>
      <c r="BQ122" s="140"/>
      <c r="BR122" s="140"/>
      <c r="BS122" s="140"/>
      <c r="BT122" s="140"/>
      <c r="BU122" s="140"/>
      <c r="BV122" s="140"/>
      <c r="BW122" s="140"/>
      <c r="BX122" s="140"/>
      <c r="BY122" s="140"/>
      <c r="BZ122" s="140"/>
      <c r="CA122" s="140"/>
      <c r="CB122" s="140"/>
      <c r="CC122" s="140"/>
      <c r="CD122" s="141"/>
      <c r="CE122" s="100"/>
      <c r="CF122" s="92"/>
      <c r="CG122" s="92"/>
      <c r="CH122" s="92"/>
      <c r="CI122" s="92">
        <v>107.44</v>
      </c>
      <c r="CJ122" s="92">
        <v>99.039999999999992</v>
      </c>
      <c r="CK122" s="92">
        <v>62.62</v>
      </c>
      <c r="CL122" s="92">
        <v>54.73</v>
      </c>
      <c r="CM122" s="92">
        <v>49.91</v>
      </c>
      <c r="CN122" s="92">
        <v>46.53</v>
      </c>
      <c r="CO122" s="92">
        <v>39.269999999999996</v>
      </c>
      <c r="CP122" s="92">
        <v>27.810000000000002</v>
      </c>
      <c r="CQ122" s="92">
        <v>29.789999999999992</v>
      </c>
      <c r="CR122" s="92">
        <v>26.009999999999991</v>
      </c>
      <c r="CS122" s="92">
        <v>22.149999999999991</v>
      </c>
      <c r="CT122" s="92">
        <v>20.379999999999995</v>
      </c>
      <c r="CU122" s="92">
        <v>24.77</v>
      </c>
      <c r="CV122" s="92">
        <v>21.96</v>
      </c>
      <c r="CW122" s="92">
        <v>20.740000000000002</v>
      </c>
      <c r="CX122" s="92">
        <v>19.14</v>
      </c>
      <c r="CY122" s="92">
        <v>18.519999999999996</v>
      </c>
      <c r="CZ122" s="92">
        <v>17.319999999999993</v>
      </c>
      <c r="DA122" s="92">
        <v>16.349999999999994</v>
      </c>
      <c r="DB122" s="92">
        <v>15.370000000000005</v>
      </c>
      <c r="DC122" s="92">
        <v>13.439999999999998</v>
      </c>
      <c r="DD122" s="92">
        <v>12.670000000000002</v>
      </c>
      <c r="DE122" s="92">
        <v>11.519999999999996</v>
      </c>
      <c r="DF122" s="92">
        <v>10.310000000000002</v>
      </c>
      <c r="DG122" s="92">
        <v>9.89</v>
      </c>
      <c r="DH122" s="92">
        <v>8.9899999999999949</v>
      </c>
      <c r="DI122" s="92">
        <v>8.0699999999999932</v>
      </c>
      <c r="DJ122" s="92">
        <v>7.2599999999999909</v>
      </c>
      <c r="DK122" s="92">
        <v>6.0499999999999972</v>
      </c>
      <c r="DL122" s="92">
        <v>4.6599999999999966</v>
      </c>
      <c r="DM122" s="92">
        <v>3.230000000000004</v>
      </c>
      <c r="DN122" s="92">
        <v>2.0300000000000011</v>
      </c>
      <c r="DO122" s="92">
        <v>1.6299999999999955</v>
      </c>
      <c r="DP122" s="92">
        <v>0</v>
      </c>
      <c r="DQ122" s="92">
        <v>1.1899999999999977</v>
      </c>
      <c r="DR122" s="92">
        <v>2</v>
      </c>
      <c r="DS122" s="92">
        <v>3.0700000000000074</v>
      </c>
      <c r="DT122" s="92">
        <v>6.4200000000000017</v>
      </c>
      <c r="DU122" s="92">
        <v>8.0300000000000011</v>
      </c>
      <c r="DV122" s="92">
        <v>12.180000000000007</v>
      </c>
      <c r="DW122" s="92">
        <v>19.920000000000002</v>
      </c>
      <c r="DX122" s="92">
        <v>37.930000000000007</v>
      </c>
      <c r="DY122" s="92">
        <v>52.490000000000009</v>
      </c>
      <c r="DZ122" s="92">
        <v>71.400000000000006</v>
      </c>
      <c r="EA122" s="92">
        <v>88.300000000000011</v>
      </c>
      <c r="EB122" s="92">
        <v>117.19</v>
      </c>
      <c r="EC122" s="92">
        <v>141.62</v>
      </c>
      <c r="ED122" s="92">
        <v>151.94</v>
      </c>
      <c r="EE122" s="101">
        <v>156.63999999999999</v>
      </c>
      <c r="EF122" s="100">
        <v>14.999999999999996</v>
      </c>
      <c r="EG122" s="92">
        <v>12.309999999999995</v>
      </c>
      <c r="EH122" s="92">
        <v>11.919999999999996</v>
      </c>
      <c r="EI122" s="92">
        <v>13.789999999999996</v>
      </c>
      <c r="EJ122" s="92">
        <v>14.899999999999995</v>
      </c>
      <c r="EK122" s="92"/>
      <c r="EL122" s="92"/>
      <c r="EM122" s="92"/>
      <c r="EN122" s="92"/>
      <c r="EO122" s="92"/>
      <c r="EP122" s="92">
        <v>27.729999999999997</v>
      </c>
      <c r="EQ122" s="92"/>
      <c r="ER122" s="92">
        <v>34.97</v>
      </c>
      <c r="ES122" s="92"/>
      <c r="ET122" s="92"/>
      <c r="EU122" s="92">
        <v>40.279999999999994</v>
      </c>
      <c r="EV122" s="92"/>
      <c r="EW122" s="92">
        <v>58.949999999999996</v>
      </c>
      <c r="EX122" s="92">
        <v>83.46</v>
      </c>
      <c r="EY122" s="92">
        <v>97.109999999999985</v>
      </c>
      <c r="EZ122" s="92">
        <v>125.16999999999999</v>
      </c>
      <c r="FA122" s="92">
        <v>139.06</v>
      </c>
      <c r="FB122" s="92">
        <v>156.81</v>
      </c>
      <c r="FC122" s="92">
        <v>173.65999999999997</v>
      </c>
      <c r="FD122" s="92">
        <v>187.33999999999997</v>
      </c>
      <c r="FE122" s="101">
        <v>232.26999999999998</v>
      </c>
    </row>
    <row r="123" spans="1:161" s="21" customFormat="1" ht="15" customHeight="1" x14ac:dyDescent="0.25">
      <c r="A123" s="188" t="s">
        <v>18422</v>
      </c>
      <c r="B123" s="100"/>
      <c r="C123" s="92"/>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101"/>
      <c r="AB123" s="100"/>
      <c r="AC123" s="92"/>
      <c r="AD123" s="92"/>
      <c r="AE123" s="92"/>
      <c r="AF123" s="92"/>
      <c r="AG123" s="92"/>
      <c r="AH123" s="92"/>
      <c r="AI123" s="92"/>
      <c r="AJ123" s="101"/>
      <c r="AK123" s="100"/>
      <c r="AL123" s="92"/>
      <c r="AM123" s="92"/>
      <c r="AN123" s="92"/>
      <c r="AO123" s="92"/>
      <c r="AP123" s="92"/>
      <c r="AQ123" s="92"/>
      <c r="AR123" s="92"/>
      <c r="AS123" s="92"/>
      <c r="AT123" s="101"/>
      <c r="AU123" s="100"/>
      <c r="AV123" s="92"/>
      <c r="AW123" s="92"/>
      <c r="AX123" s="92"/>
      <c r="AY123" s="92"/>
      <c r="AZ123" s="92"/>
      <c r="BA123" s="92"/>
      <c r="BB123" s="92"/>
      <c r="BC123" s="101"/>
      <c r="BD123" s="100"/>
      <c r="BE123" s="92"/>
      <c r="BF123" s="92"/>
      <c r="BG123" s="92"/>
      <c r="BH123" s="92"/>
      <c r="BI123" s="101"/>
      <c r="BJ123" s="117"/>
      <c r="BK123" s="118"/>
      <c r="BL123" s="118"/>
      <c r="BM123" s="118"/>
      <c r="BN123" s="118"/>
      <c r="BO123" s="119"/>
      <c r="BP123" s="142"/>
      <c r="BQ123" s="140"/>
      <c r="BR123" s="140"/>
      <c r="BS123" s="140"/>
      <c r="BT123" s="140"/>
      <c r="BU123" s="140"/>
      <c r="BV123" s="140"/>
      <c r="BW123" s="140"/>
      <c r="BX123" s="140"/>
      <c r="BY123" s="140"/>
      <c r="BZ123" s="140"/>
      <c r="CA123" s="140"/>
      <c r="CB123" s="140"/>
      <c r="CC123" s="140"/>
      <c r="CD123" s="141"/>
      <c r="CE123" s="100"/>
      <c r="CF123" s="92"/>
      <c r="CG123" s="92"/>
      <c r="CH123" s="92"/>
      <c r="CI123" s="92">
        <v>108.63</v>
      </c>
      <c r="CJ123" s="92">
        <v>100.22999999999999</v>
      </c>
      <c r="CK123" s="92">
        <v>63.809999999999995</v>
      </c>
      <c r="CL123" s="92">
        <v>55.919999999999995</v>
      </c>
      <c r="CM123" s="92">
        <v>51.099999999999994</v>
      </c>
      <c r="CN123" s="92">
        <v>47.72</v>
      </c>
      <c r="CO123" s="92">
        <v>40.459999999999994</v>
      </c>
      <c r="CP123" s="92">
        <v>29</v>
      </c>
      <c r="CQ123" s="92">
        <v>30.97999999999999</v>
      </c>
      <c r="CR123" s="92">
        <v>27.199999999999989</v>
      </c>
      <c r="CS123" s="92">
        <v>23.339999999999989</v>
      </c>
      <c r="CT123" s="92">
        <v>21.569999999999993</v>
      </c>
      <c r="CU123" s="92">
        <v>25.959999999999997</v>
      </c>
      <c r="CV123" s="92">
        <v>23.15</v>
      </c>
      <c r="CW123" s="92">
        <v>21.93</v>
      </c>
      <c r="CX123" s="92">
        <v>20.329999999999998</v>
      </c>
      <c r="CY123" s="92">
        <v>19.709999999999994</v>
      </c>
      <c r="CZ123" s="92">
        <v>18.509999999999991</v>
      </c>
      <c r="DA123" s="92">
        <v>17.539999999999992</v>
      </c>
      <c r="DB123" s="92">
        <v>16.560000000000002</v>
      </c>
      <c r="DC123" s="92">
        <v>14.629999999999995</v>
      </c>
      <c r="DD123" s="92">
        <v>13.86</v>
      </c>
      <c r="DE123" s="92">
        <v>12.709999999999994</v>
      </c>
      <c r="DF123" s="92">
        <v>11.5</v>
      </c>
      <c r="DG123" s="92">
        <v>11.079999999999998</v>
      </c>
      <c r="DH123" s="92">
        <v>10.179999999999993</v>
      </c>
      <c r="DI123" s="92">
        <v>9.2599999999999909</v>
      </c>
      <c r="DJ123" s="92">
        <v>8.4499999999999886</v>
      </c>
      <c r="DK123" s="92">
        <v>7.2399999999999949</v>
      </c>
      <c r="DL123" s="92">
        <v>5.8499999999999943</v>
      </c>
      <c r="DM123" s="92">
        <v>4.4200000000000017</v>
      </c>
      <c r="DN123" s="92">
        <v>3.2199999999999989</v>
      </c>
      <c r="DO123" s="92">
        <v>2.8199999999999932</v>
      </c>
      <c r="DP123" s="92">
        <v>1.1899999999999977</v>
      </c>
      <c r="DQ123" s="92">
        <v>0</v>
      </c>
      <c r="DR123" s="92">
        <v>0.81000000000000227</v>
      </c>
      <c r="DS123" s="92">
        <v>1.8800000000000097</v>
      </c>
      <c r="DT123" s="92">
        <v>5.230000000000004</v>
      </c>
      <c r="DU123" s="92">
        <v>6.8400000000000034</v>
      </c>
      <c r="DV123" s="92">
        <v>10.990000000000009</v>
      </c>
      <c r="DW123" s="92">
        <v>18.730000000000004</v>
      </c>
      <c r="DX123" s="92"/>
      <c r="DY123" s="92"/>
      <c r="DZ123" s="92"/>
      <c r="EA123" s="92"/>
      <c r="EB123" s="92"/>
      <c r="EC123" s="92"/>
      <c r="ED123" s="92"/>
      <c r="EE123" s="101"/>
      <c r="EF123" s="100"/>
      <c r="EG123" s="92"/>
      <c r="EH123" s="92"/>
      <c r="EI123" s="92"/>
      <c r="EJ123" s="92"/>
      <c r="EK123" s="92"/>
      <c r="EL123" s="92"/>
      <c r="EM123" s="92"/>
      <c r="EN123" s="92"/>
      <c r="EO123" s="92"/>
      <c r="EP123" s="92"/>
      <c r="EQ123" s="92"/>
      <c r="ER123" s="92"/>
      <c r="ES123" s="92"/>
      <c r="ET123" s="92"/>
      <c r="EU123" s="92"/>
      <c r="EV123" s="92"/>
      <c r="EW123" s="92"/>
      <c r="EX123" s="92"/>
      <c r="EY123" s="92"/>
      <c r="EZ123" s="92"/>
      <c r="FA123" s="92"/>
      <c r="FB123" s="92"/>
      <c r="FC123" s="92"/>
      <c r="FD123" s="92"/>
      <c r="FE123" s="101"/>
    </row>
    <row r="124" spans="1:161" s="21" customFormat="1" ht="15" customHeight="1" x14ac:dyDescent="0.25">
      <c r="A124" s="188" t="s">
        <v>18423</v>
      </c>
      <c r="B124" s="100"/>
      <c r="C124" s="92"/>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101"/>
      <c r="AB124" s="100"/>
      <c r="AC124" s="92"/>
      <c r="AD124" s="92"/>
      <c r="AE124" s="92"/>
      <c r="AF124" s="92"/>
      <c r="AG124" s="92"/>
      <c r="AH124" s="92"/>
      <c r="AI124" s="92"/>
      <c r="AJ124" s="101"/>
      <c r="AK124" s="100"/>
      <c r="AL124" s="92"/>
      <c r="AM124" s="92"/>
      <c r="AN124" s="92"/>
      <c r="AO124" s="92"/>
      <c r="AP124" s="92"/>
      <c r="AQ124" s="92"/>
      <c r="AR124" s="92"/>
      <c r="AS124" s="92"/>
      <c r="AT124" s="101"/>
      <c r="AU124" s="100"/>
      <c r="AV124" s="92"/>
      <c r="AW124" s="92"/>
      <c r="AX124" s="92"/>
      <c r="AY124" s="92"/>
      <c r="AZ124" s="92"/>
      <c r="BA124" s="92"/>
      <c r="BB124" s="92"/>
      <c r="BC124" s="101"/>
      <c r="BD124" s="100"/>
      <c r="BE124" s="92"/>
      <c r="BF124" s="92"/>
      <c r="BG124" s="92"/>
      <c r="BH124" s="92"/>
      <c r="BI124" s="101"/>
      <c r="BJ124" s="117"/>
      <c r="BK124" s="118"/>
      <c r="BL124" s="118"/>
      <c r="BM124" s="118"/>
      <c r="BN124" s="118"/>
      <c r="BO124" s="119"/>
      <c r="BP124" s="142"/>
      <c r="BQ124" s="140"/>
      <c r="BR124" s="140"/>
      <c r="BS124" s="140"/>
      <c r="BT124" s="140"/>
      <c r="BU124" s="140"/>
      <c r="BV124" s="140"/>
      <c r="BW124" s="140"/>
      <c r="BX124" s="140"/>
      <c r="BY124" s="140"/>
      <c r="BZ124" s="140"/>
      <c r="CA124" s="140"/>
      <c r="CB124" s="140"/>
      <c r="CC124" s="140"/>
      <c r="CD124" s="141"/>
      <c r="CE124" s="100"/>
      <c r="CF124" s="92"/>
      <c r="CG124" s="92"/>
      <c r="CH124" s="92"/>
      <c r="CI124" s="92">
        <v>109.44</v>
      </c>
      <c r="CJ124" s="92">
        <v>101.03999999999999</v>
      </c>
      <c r="CK124" s="92">
        <v>64.62</v>
      </c>
      <c r="CL124" s="92">
        <v>56.73</v>
      </c>
      <c r="CM124" s="92">
        <v>51.91</v>
      </c>
      <c r="CN124" s="92">
        <v>48.53</v>
      </c>
      <c r="CO124" s="92">
        <v>41.269999999999996</v>
      </c>
      <c r="CP124" s="92">
        <v>29.810000000000002</v>
      </c>
      <c r="CQ124" s="92">
        <v>31.789999999999992</v>
      </c>
      <c r="CR124" s="92">
        <v>28.009999999999991</v>
      </c>
      <c r="CS124" s="92">
        <v>24.149999999999991</v>
      </c>
      <c r="CT124" s="92">
        <v>22.379999999999995</v>
      </c>
      <c r="CU124" s="92">
        <v>26.77</v>
      </c>
      <c r="CV124" s="92">
        <v>23.96</v>
      </c>
      <c r="CW124" s="92">
        <v>22.740000000000002</v>
      </c>
      <c r="CX124" s="92">
        <v>21.14</v>
      </c>
      <c r="CY124" s="92">
        <v>20.519999999999996</v>
      </c>
      <c r="CZ124" s="92">
        <v>19.319999999999993</v>
      </c>
      <c r="DA124" s="92">
        <v>18.349999999999994</v>
      </c>
      <c r="DB124" s="92">
        <v>17.370000000000005</v>
      </c>
      <c r="DC124" s="92">
        <v>15.439999999999998</v>
      </c>
      <c r="DD124" s="92">
        <v>14.670000000000002</v>
      </c>
      <c r="DE124" s="92">
        <v>13.519999999999996</v>
      </c>
      <c r="DF124" s="92">
        <v>12.310000000000002</v>
      </c>
      <c r="DG124" s="92">
        <v>11.89</v>
      </c>
      <c r="DH124" s="92">
        <v>10.989999999999995</v>
      </c>
      <c r="DI124" s="92">
        <v>10.069999999999993</v>
      </c>
      <c r="DJ124" s="92">
        <v>9.2599999999999909</v>
      </c>
      <c r="DK124" s="92">
        <v>8.0499999999999972</v>
      </c>
      <c r="DL124" s="92">
        <v>6.6599999999999966</v>
      </c>
      <c r="DM124" s="92">
        <v>5.230000000000004</v>
      </c>
      <c r="DN124" s="92">
        <v>4.0300000000000011</v>
      </c>
      <c r="DO124" s="92">
        <v>3.6299999999999955</v>
      </c>
      <c r="DP124" s="92">
        <v>2</v>
      </c>
      <c r="DQ124" s="92">
        <v>0.81000000000000227</v>
      </c>
      <c r="DR124" s="92">
        <v>0</v>
      </c>
      <c r="DS124" s="92">
        <v>1.0700000000000074</v>
      </c>
      <c r="DT124" s="92">
        <v>4.4200000000000017</v>
      </c>
      <c r="DU124" s="92">
        <v>6.0300000000000011</v>
      </c>
      <c r="DV124" s="92">
        <v>10.180000000000007</v>
      </c>
      <c r="DW124" s="92">
        <v>17.920000000000002</v>
      </c>
      <c r="DX124" s="92"/>
      <c r="DY124" s="92"/>
      <c r="DZ124" s="92"/>
      <c r="EA124" s="92"/>
      <c r="EB124" s="92"/>
      <c r="EC124" s="92"/>
      <c r="ED124" s="92"/>
      <c r="EE124" s="101"/>
      <c r="EF124" s="100"/>
      <c r="EG124" s="92"/>
      <c r="EH124" s="92"/>
      <c r="EI124" s="92"/>
      <c r="EJ124" s="92"/>
      <c r="EK124" s="92"/>
      <c r="EL124" s="92"/>
      <c r="EM124" s="92"/>
      <c r="EN124" s="92"/>
      <c r="EO124" s="92"/>
      <c r="EP124" s="92"/>
      <c r="EQ124" s="92"/>
      <c r="ER124" s="92"/>
      <c r="ES124" s="92"/>
      <c r="ET124" s="92"/>
      <c r="EU124" s="92"/>
      <c r="EV124" s="92"/>
      <c r="EW124" s="92"/>
      <c r="EX124" s="92"/>
      <c r="EY124" s="92"/>
      <c r="EZ124" s="92"/>
      <c r="FA124" s="92"/>
      <c r="FB124" s="92"/>
      <c r="FC124" s="92"/>
      <c r="FD124" s="92"/>
      <c r="FE124" s="101"/>
    </row>
    <row r="125" spans="1:161" s="21" customFormat="1" ht="15" customHeight="1" x14ac:dyDescent="0.25">
      <c r="A125" s="188" t="s">
        <v>18424</v>
      </c>
      <c r="B125" s="100">
        <v>23.310000000000002</v>
      </c>
      <c r="C125" s="92">
        <v>22.250000000000004</v>
      </c>
      <c r="D125" s="92">
        <v>24.000000000000004</v>
      </c>
      <c r="E125" s="92"/>
      <c r="F125" s="92"/>
      <c r="G125" s="92">
        <v>33.260000000000005</v>
      </c>
      <c r="H125" s="92">
        <v>37.28</v>
      </c>
      <c r="I125" s="92">
        <v>49.990000000000009</v>
      </c>
      <c r="J125" s="92">
        <v>62.19</v>
      </c>
      <c r="K125" s="92">
        <v>69.460000000000008</v>
      </c>
      <c r="L125" s="92">
        <v>73.39</v>
      </c>
      <c r="M125" s="92"/>
      <c r="N125" s="92">
        <v>88.179999999999993</v>
      </c>
      <c r="O125" s="92">
        <v>103.1</v>
      </c>
      <c r="P125" s="92">
        <v>105.50999999999999</v>
      </c>
      <c r="Q125" s="92">
        <v>128.44</v>
      </c>
      <c r="R125" s="92">
        <v>137.69</v>
      </c>
      <c r="S125" s="92"/>
      <c r="T125" s="92">
        <v>160.29</v>
      </c>
      <c r="U125" s="92">
        <v>193.38</v>
      </c>
      <c r="V125" s="92">
        <v>229.10999999999999</v>
      </c>
      <c r="W125" s="92">
        <v>253.67</v>
      </c>
      <c r="X125" s="92">
        <v>287.13</v>
      </c>
      <c r="Y125" s="92">
        <v>296.45999999999998</v>
      </c>
      <c r="Z125" s="92">
        <v>305.64999999999998</v>
      </c>
      <c r="AA125" s="101">
        <v>306.49</v>
      </c>
      <c r="AB125" s="100">
        <v>93.28</v>
      </c>
      <c r="AC125" s="92">
        <v>111.06</v>
      </c>
      <c r="AD125" s="92">
        <v>127.39</v>
      </c>
      <c r="AE125" s="92">
        <v>147.64000000000001</v>
      </c>
      <c r="AF125" s="92">
        <v>151.31</v>
      </c>
      <c r="AG125" s="92">
        <v>198.38</v>
      </c>
      <c r="AH125" s="92">
        <v>199.45</v>
      </c>
      <c r="AI125" s="92">
        <v>192.11</v>
      </c>
      <c r="AJ125" s="101"/>
      <c r="AK125" s="100">
        <v>102.13</v>
      </c>
      <c r="AL125" s="92">
        <v>114.34</v>
      </c>
      <c r="AM125" s="92">
        <v>125.46</v>
      </c>
      <c r="AN125" s="92">
        <v>138.33000000000001</v>
      </c>
      <c r="AO125" s="92">
        <v>150.66</v>
      </c>
      <c r="AP125" s="92">
        <v>173.5</v>
      </c>
      <c r="AQ125" s="92">
        <v>189.3</v>
      </c>
      <c r="AR125" s="92">
        <v>208.56</v>
      </c>
      <c r="AS125" s="92">
        <v>229.82</v>
      </c>
      <c r="AT125" s="101">
        <v>347.72</v>
      </c>
      <c r="AU125" s="100">
        <v>170.82999999999998</v>
      </c>
      <c r="AV125" s="92">
        <v>180.86999999999998</v>
      </c>
      <c r="AW125" s="92">
        <v>207.29999999999998</v>
      </c>
      <c r="AX125" s="92">
        <v>225.6</v>
      </c>
      <c r="AY125" s="92">
        <v>243.25</v>
      </c>
      <c r="AZ125" s="92">
        <v>260.87</v>
      </c>
      <c r="BA125" s="92"/>
      <c r="BB125" s="92">
        <v>285.32</v>
      </c>
      <c r="BC125" s="101">
        <v>293.56</v>
      </c>
      <c r="BD125" s="100">
        <v>272.10000000000002</v>
      </c>
      <c r="BE125" s="92">
        <v>285.49</v>
      </c>
      <c r="BF125" s="92">
        <v>295.89</v>
      </c>
      <c r="BG125" s="92">
        <v>319.06</v>
      </c>
      <c r="BH125" s="92">
        <v>336.26</v>
      </c>
      <c r="BI125" s="101">
        <v>353.63</v>
      </c>
      <c r="BJ125" s="117"/>
      <c r="BK125" s="118"/>
      <c r="BL125" s="118"/>
      <c r="BM125" s="118"/>
      <c r="BN125" s="118"/>
      <c r="BO125" s="119"/>
      <c r="BP125" s="142"/>
      <c r="BQ125" s="140"/>
      <c r="BR125" s="140"/>
      <c r="BS125" s="140"/>
      <c r="BT125" s="140"/>
      <c r="BU125" s="140"/>
      <c r="BV125" s="140"/>
      <c r="BW125" s="140"/>
      <c r="BX125" s="140"/>
      <c r="BY125" s="140"/>
      <c r="BZ125" s="140"/>
      <c r="CA125" s="140"/>
      <c r="CB125" s="140"/>
      <c r="CC125" s="140"/>
      <c r="CD125" s="141"/>
      <c r="CE125" s="100"/>
      <c r="CF125" s="92"/>
      <c r="CG125" s="92"/>
      <c r="CH125" s="92"/>
      <c r="CI125" s="92">
        <v>110.51</v>
      </c>
      <c r="CJ125" s="92">
        <v>102.11</v>
      </c>
      <c r="CK125" s="92">
        <v>65.69</v>
      </c>
      <c r="CL125" s="92">
        <v>57.800000000000004</v>
      </c>
      <c r="CM125" s="92">
        <v>52.980000000000004</v>
      </c>
      <c r="CN125" s="92">
        <v>49.600000000000009</v>
      </c>
      <c r="CO125" s="92">
        <v>42.34</v>
      </c>
      <c r="CP125" s="92">
        <v>30.88000000000001</v>
      </c>
      <c r="CQ125" s="92">
        <v>32.86</v>
      </c>
      <c r="CR125" s="92">
        <v>29.08</v>
      </c>
      <c r="CS125" s="92">
        <v>25.22</v>
      </c>
      <c r="CT125" s="92">
        <v>23.450000000000003</v>
      </c>
      <c r="CU125" s="92">
        <v>27.840000000000007</v>
      </c>
      <c r="CV125" s="92">
        <v>25.030000000000008</v>
      </c>
      <c r="CW125" s="92">
        <v>23.810000000000009</v>
      </c>
      <c r="CX125" s="92">
        <v>22.210000000000008</v>
      </c>
      <c r="CY125" s="92">
        <v>21.590000000000003</v>
      </c>
      <c r="CZ125" s="92">
        <v>20.39</v>
      </c>
      <c r="DA125" s="92">
        <v>19.420000000000002</v>
      </c>
      <c r="DB125" s="92">
        <v>18.440000000000012</v>
      </c>
      <c r="DC125" s="92">
        <v>16.510000000000005</v>
      </c>
      <c r="DD125" s="92">
        <v>15.740000000000009</v>
      </c>
      <c r="DE125" s="92">
        <v>14.590000000000003</v>
      </c>
      <c r="DF125" s="92">
        <v>13.38000000000001</v>
      </c>
      <c r="DG125" s="92">
        <v>12.960000000000008</v>
      </c>
      <c r="DH125" s="92">
        <v>12.060000000000002</v>
      </c>
      <c r="DI125" s="92">
        <v>11.14</v>
      </c>
      <c r="DJ125" s="92">
        <v>10.329999999999998</v>
      </c>
      <c r="DK125" s="92">
        <v>9.1200000000000045</v>
      </c>
      <c r="DL125" s="92">
        <v>7.730000000000004</v>
      </c>
      <c r="DM125" s="92">
        <v>6.3000000000000114</v>
      </c>
      <c r="DN125" s="92">
        <v>5.1000000000000085</v>
      </c>
      <c r="DO125" s="92">
        <v>4.7000000000000028</v>
      </c>
      <c r="DP125" s="92">
        <v>3.0700000000000074</v>
      </c>
      <c r="DQ125" s="92">
        <v>1.8800000000000097</v>
      </c>
      <c r="DR125" s="92">
        <v>1.0700000000000074</v>
      </c>
      <c r="DS125" s="92">
        <v>0</v>
      </c>
      <c r="DT125" s="92">
        <v>3.3499999999999943</v>
      </c>
      <c r="DU125" s="92">
        <v>4.9599999999999937</v>
      </c>
      <c r="DV125" s="92">
        <v>9.11</v>
      </c>
      <c r="DW125" s="92">
        <v>16.849999999999994</v>
      </c>
      <c r="DX125" s="92">
        <v>34.86</v>
      </c>
      <c r="DY125" s="92">
        <v>49.42</v>
      </c>
      <c r="DZ125" s="92">
        <v>68.33</v>
      </c>
      <c r="EA125" s="92">
        <v>85.23</v>
      </c>
      <c r="EB125" s="92">
        <v>114.11999999999999</v>
      </c>
      <c r="EC125" s="92">
        <v>138.55000000000001</v>
      </c>
      <c r="ED125" s="92">
        <v>148.87</v>
      </c>
      <c r="EE125" s="101">
        <v>153.57</v>
      </c>
      <c r="EF125" s="100">
        <v>18.070000000000004</v>
      </c>
      <c r="EG125" s="92">
        <v>15.380000000000003</v>
      </c>
      <c r="EH125" s="92">
        <v>14.990000000000004</v>
      </c>
      <c r="EI125" s="92">
        <v>16.860000000000003</v>
      </c>
      <c r="EJ125" s="92">
        <v>17.970000000000002</v>
      </c>
      <c r="EK125" s="92"/>
      <c r="EL125" s="92"/>
      <c r="EM125" s="92"/>
      <c r="EN125" s="92"/>
      <c r="EO125" s="92"/>
      <c r="EP125" s="92">
        <v>30.800000000000004</v>
      </c>
      <c r="EQ125" s="92"/>
      <c r="ER125" s="92">
        <v>38.040000000000006</v>
      </c>
      <c r="ES125" s="92"/>
      <c r="ET125" s="92"/>
      <c r="EU125" s="92">
        <v>43.35</v>
      </c>
      <c r="EV125" s="92"/>
      <c r="EW125" s="92">
        <v>62.02</v>
      </c>
      <c r="EX125" s="92">
        <v>86.53</v>
      </c>
      <c r="EY125" s="92">
        <v>100.17999999999999</v>
      </c>
      <c r="EZ125" s="92">
        <v>128.24</v>
      </c>
      <c r="FA125" s="92">
        <v>142.13</v>
      </c>
      <c r="FB125" s="92">
        <v>159.88</v>
      </c>
      <c r="FC125" s="92">
        <v>176.73</v>
      </c>
      <c r="FD125" s="92">
        <v>190.41</v>
      </c>
      <c r="FE125" s="101">
        <v>235.34</v>
      </c>
    </row>
    <row r="126" spans="1:161" s="21" customFormat="1" ht="15" customHeight="1" x14ac:dyDescent="0.25">
      <c r="A126" s="188" t="s">
        <v>18425</v>
      </c>
      <c r="B126" s="100"/>
      <c r="C126" s="92"/>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101"/>
      <c r="AB126" s="100"/>
      <c r="AC126" s="92"/>
      <c r="AD126" s="92"/>
      <c r="AE126" s="92"/>
      <c r="AF126" s="92"/>
      <c r="AG126" s="92"/>
      <c r="AH126" s="92"/>
      <c r="AI126" s="92"/>
      <c r="AJ126" s="101"/>
      <c r="AK126" s="100"/>
      <c r="AL126" s="92"/>
      <c r="AM126" s="92"/>
      <c r="AN126" s="92"/>
      <c r="AO126" s="92"/>
      <c r="AP126" s="92"/>
      <c r="AQ126" s="92"/>
      <c r="AR126" s="92"/>
      <c r="AS126" s="92"/>
      <c r="AT126" s="101"/>
      <c r="AU126" s="100"/>
      <c r="AV126" s="92"/>
      <c r="AW126" s="92"/>
      <c r="AX126" s="92"/>
      <c r="AY126" s="92"/>
      <c r="AZ126" s="92"/>
      <c r="BA126" s="92"/>
      <c r="BB126" s="92"/>
      <c r="BC126" s="101"/>
      <c r="BD126" s="100"/>
      <c r="BE126" s="92"/>
      <c r="BF126" s="92"/>
      <c r="BG126" s="92"/>
      <c r="BH126" s="92"/>
      <c r="BI126" s="101"/>
      <c r="BJ126" s="117"/>
      <c r="BK126" s="118"/>
      <c r="BL126" s="118"/>
      <c r="BM126" s="118"/>
      <c r="BN126" s="118"/>
      <c r="BO126" s="119"/>
      <c r="BP126" s="142"/>
      <c r="BQ126" s="140"/>
      <c r="BR126" s="140"/>
      <c r="BS126" s="140"/>
      <c r="BT126" s="140"/>
      <c r="BU126" s="140"/>
      <c r="BV126" s="140"/>
      <c r="BW126" s="140"/>
      <c r="BX126" s="140"/>
      <c r="BY126" s="140"/>
      <c r="BZ126" s="140"/>
      <c r="CA126" s="140"/>
      <c r="CB126" s="140"/>
      <c r="CC126" s="140"/>
      <c r="CD126" s="141"/>
      <c r="CE126" s="100"/>
      <c r="CF126" s="92"/>
      <c r="CG126" s="92"/>
      <c r="CH126" s="92"/>
      <c r="CI126" s="92">
        <v>113.86</v>
      </c>
      <c r="CJ126" s="92">
        <v>105.46</v>
      </c>
      <c r="CK126" s="92">
        <v>69.039999999999992</v>
      </c>
      <c r="CL126" s="92">
        <v>61.15</v>
      </c>
      <c r="CM126" s="92">
        <v>56.33</v>
      </c>
      <c r="CN126" s="92">
        <v>52.95</v>
      </c>
      <c r="CO126" s="92">
        <v>45.69</v>
      </c>
      <c r="CP126" s="92">
        <v>34.230000000000004</v>
      </c>
      <c r="CQ126" s="92">
        <v>36.209999999999994</v>
      </c>
      <c r="CR126" s="92">
        <v>32.429999999999993</v>
      </c>
      <c r="CS126" s="92">
        <v>28.569999999999993</v>
      </c>
      <c r="CT126" s="92">
        <v>26.799999999999997</v>
      </c>
      <c r="CU126" s="92">
        <v>31.19</v>
      </c>
      <c r="CV126" s="92">
        <v>28.380000000000003</v>
      </c>
      <c r="CW126" s="92">
        <v>27.160000000000004</v>
      </c>
      <c r="CX126" s="92">
        <v>25.560000000000002</v>
      </c>
      <c r="CY126" s="92">
        <v>24.939999999999998</v>
      </c>
      <c r="CZ126" s="92">
        <v>23.739999999999995</v>
      </c>
      <c r="DA126" s="92">
        <v>22.769999999999996</v>
      </c>
      <c r="DB126" s="92">
        <v>21.790000000000006</v>
      </c>
      <c r="DC126" s="92">
        <v>19.86</v>
      </c>
      <c r="DD126" s="92">
        <v>19.090000000000003</v>
      </c>
      <c r="DE126" s="92">
        <v>17.939999999999998</v>
      </c>
      <c r="DF126" s="92">
        <v>16.730000000000004</v>
      </c>
      <c r="DG126" s="92">
        <v>16.310000000000002</v>
      </c>
      <c r="DH126" s="92">
        <v>15.409999999999997</v>
      </c>
      <c r="DI126" s="92">
        <v>14.489999999999995</v>
      </c>
      <c r="DJ126" s="92">
        <v>13.679999999999993</v>
      </c>
      <c r="DK126" s="92">
        <v>12.469999999999999</v>
      </c>
      <c r="DL126" s="92">
        <v>11.079999999999998</v>
      </c>
      <c r="DM126" s="92">
        <v>9.6500000000000057</v>
      </c>
      <c r="DN126" s="92">
        <v>8.4500000000000028</v>
      </c>
      <c r="DO126" s="92">
        <v>8.0499999999999972</v>
      </c>
      <c r="DP126" s="92">
        <v>6.4200000000000017</v>
      </c>
      <c r="DQ126" s="92">
        <v>5.230000000000004</v>
      </c>
      <c r="DR126" s="92">
        <v>4.4200000000000017</v>
      </c>
      <c r="DS126" s="92">
        <v>3.3499999999999943</v>
      </c>
      <c r="DT126" s="92">
        <v>0</v>
      </c>
      <c r="DU126" s="92">
        <v>1.6099999999999994</v>
      </c>
      <c r="DV126" s="92">
        <v>5.7600000000000051</v>
      </c>
      <c r="DW126" s="92">
        <v>13.5</v>
      </c>
      <c r="DX126" s="92"/>
      <c r="DY126" s="92"/>
      <c r="DZ126" s="92"/>
      <c r="EA126" s="92"/>
      <c r="EB126" s="92"/>
      <c r="EC126" s="92"/>
      <c r="ED126" s="92"/>
      <c r="EE126" s="101"/>
      <c r="EF126" s="100"/>
      <c r="EG126" s="92"/>
      <c r="EH126" s="92"/>
      <c r="EI126" s="92"/>
      <c r="EJ126" s="92"/>
      <c r="EK126" s="92"/>
      <c r="EL126" s="92"/>
      <c r="EM126" s="92"/>
      <c r="EN126" s="92"/>
      <c r="EO126" s="92"/>
      <c r="EP126" s="92"/>
      <c r="EQ126" s="92"/>
      <c r="ER126" s="92"/>
      <c r="ES126" s="92"/>
      <c r="ET126" s="92"/>
      <c r="EU126" s="92"/>
      <c r="EV126" s="92"/>
      <c r="EW126" s="92"/>
      <c r="EX126" s="92"/>
      <c r="EY126" s="92"/>
      <c r="EZ126" s="92"/>
      <c r="FA126" s="92"/>
      <c r="FB126" s="92"/>
      <c r="FC126" s="92"/>
      <c r="FD126" s="92"/>
      <c r="FE126" s="101"/>
    </row>
    <row r="127" spans="1:161" s="21" customFormat="1" ht="15" customHeight="1" x14ac:dyDescent="0.25">
      <c r="A127" s="188" t="s">
        <v>18426</v>
      </c>
      <c r="B127" s="100"/>
      <c r="C127" s="92"/>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101"/>
      <c r="AB127" s="100"/>
      <c r="AC127" s="92"/>
      <c r="AD127" s="92"/>
      <c r="AE127" s="92"/>
      <c r="AF127" s="92"/>
      <c r="AG127" s="92"/>
      <c r="AH127" s="92"/>
      <c r="AI127" s="92"/>
      <c r="AJ127" s="101"/>
      <c r="AK127" s="100"/>
      <c r="AL127" s="92"/>
      <c r="AM127" s="92"/>
      <c r="AN127" s="92"/>
      <c r="AO127" s="92"/>
      <c r="AP127" s="92"/>
      <c r="AQ127" s="92"/>
      <c r="AR127" s="92"/>
      <c r="AS127" s="92"/>
      <c r="AT127" s="101"/>
      <c r="AU127" s="100"/>
      <c r="AV127" s="92"/>
      <c r="AW127" s="92"/>
      <c r="AX127" s="92"/>
      <c r="AY127" s="92"/>
      <c r="AZ127" s="92"/>
      <c r="BA127" s="92"/>
      <c r="BB127" s="92"/>
      <c r="BC127" s="101"/>
      <c r="BD127" s="100"/>
      <c r="BE127" s="92"/>
      <c r="BF127" s="92"/>
      <c r="BG127" s="92"/>
      <c r="BH127" s="92"/>
      <c r="BI127" s="101"/>
      <c r="BJ127" s="117"/>
      <c r="BK127" s="118"/>
      <c r="BL127" s="118"/>
      <c r="BM127" s="118"/>
      <c r="BN127" s="118"/>
      <c r="BO127" s="119"/>
      <c r="BP127" s="142"/>
      <c r="BQ127" s="140"/>
      <c r="BR127" s="140"/>
      <c r="BS127" s="140"/>
      <c r="BT127" s="140"/>
      <c r="BU127" s="140"/>
      <c r="BV127" s="140"/>
      <c r="BW127" s="140"/>
      <c r="BX127" s="140"/>
      <c r="BY127" s="140"/>
      <c r="BZ127" s="140"/>
      <c r="CA127" s="140"/>
      <c r="CB127" s="140"/>
      <c r="CC127" s="140"/>
      <c r="CD127" s="141"/>
      <c r="CE127" s="100"/>
      <c r="CF127" s="92"/>
      <c r="CG127" s="92"/>
      <c r="CH127" s="92"/>
      <c r="CI127" s="92">
        <v>115.47</v>
      </c>
      <c r="CJ127" s="92">
        <v>107.07</v>
      </c>
      <c r="CK127" s="92">
        <v>70.650000000000006</v>
      </c>
      <c r="CL127" s="92">
        <v>62.76</v>
      </c>
      <c r="CM127" s="92">
        <v>57.94</v>
      </c>
      <c r="CN127" s="92">
        <v>54.56</v>
      </c>
      <c r="CO127" s="92">
        <v>47.3</v>
      </c>
      <c r="CP127" s="92">
        <v>35.840000000000003</v>
      </c>
      <c r="CQ127" s="92">
        <v>37.819999999999993</v>
      </c>
      <c r="CR127" s="92">
        <v>34.039999999999992</v>
      </c>
      <c r="CS127" s="92">
        <v>30.179999999999993</v>
      </c>
      <c r="CT127" s="92">
        <v>28.409999999999997</v>
      </c>
      <c r="CU127" s="92">
        <v>32.800000000000004</v>
      </c>
      <c r="CV127" s="92">
        <v>29.990000000000002</v>
      </c>
      <c r="CW127" s="92">
        <v>28.770000000000003</v>
      </c>
      <c r="CX127" s="92">
        <v>27.17</v>
      </c>
      <c r="CY127" s="92">
        <v>26.549999999999997</v>
      </c>
      <c r="CZ127" s="92">
        <v>25.349999999999994</v>
      </c>
      <c r="DA127" s="92">
        <v>24.379999999999995</v>
      </c>
      <c r="DB127" s="92">
        <v>23.400000000000006</v>
      </c>
      <c r="DC127" s="92">
        <v>21.47</v>
      </c>
      <c r="DD127" s="92">
        <v>20.700000000000003</v>
      </c>
      <c r="DE127" s="92">
        <v>19.549999999999997</v>
      </c>
      <c r="DF127" s="92">
        <v>18.340000000000003</v>
      </c>
      <c r="DG127" s="92">
        <v>17.920000000000002</v>
      </c>
      <c r="DH127" s="92">
        <v>17.019999999999996</v>
      </c>
      <c r="DI127" s="92">
        <v>16.099999999999994</v>
      </c>
      <c r="DJ127" s="92">
        <v>15.289999999999992</v>
      </c>
      <c r="DK127" s="92">
        <v>14.079999999999998</v>
      </c>
      <c r="DL127" s="92">
        <v>12.689999999999998</v>
      </c>
      <c r="DM127" s="92">
        <v>11.260000000000005</v>
      </c>
      <c r="DN127" s="92">
        <v>10.060000000000002</v>
      </c>
      <c r="DO127" s="92">
        <v>9.6599999999999966</v>
      </c>
      <c r="DP127" s="92">
        <v>8.0300000000000011</v>
      </c>
      <c r="DQ127" s="92">
        <v>6.8400000000000034</v>
      </c>
      <c r="DR127" s="92">
        <v>6.0300000000000011</v>
      </c>
      <c r="DS127" s="92">
        <v>4.9599999999999937</v>
      </c>
      <c r="DT127" s="92">
        <v>1.6099999999999994</v>
      </c>
      <c r="DU127" s="92">
        <v>0</v>
      </c>
      <c r="DV127" s="92">
        <v>4.1500000000000057</v>
      </c>
      <c r="DW127" s="92">
        <v>11.89</v>
      </c>
      <c r="DX127" s="92"/>
      <c r="DY127" s="92"/>
      <c r="DZ127" s="92"/>
      <c r="EA127" s="92"/>
      <c r="EB127" s="92"/>
      <c r="EC127" s="92"/>
      <c r="ED127" s="92"/>
      <c r="EE127" s="101"/>
      <c r="EF127" s="100"/>
      <c r="EG127" s="92"/>
      <c r="EH127" s="92"/>
      <c r="EI127" s="92"/>
      <c r="EJ127" s="92"/>
      <c r="EK127" s="92"/>
      <c r="EL127" s="92"/>
      <c r="EM127" s="92"/>
      <c r="EN127" s="92"/>
      <c r="EO127" s="92"/>
      <c r="EP127" s="92"/>
      <c r="EQ127" s="92"/>
      <c r="ER127" s="92"/>
      <c r="ES127" s="92"/>
      <c r="ET127" s="92"/>
      <c r="EU127" s="92"/>
      <c r="EV127" s="92"/>
      <c r="EW127" s="92"/>
      <c r="EX127" s="92"/>
      <c r="EY127" s="92"/>
      <c r="EZ127" s="92"/>
      <c r="FA127" s="92"/>
      <c r="FB127" s="92"/>
      <c r="FC127" s="92"/>
      <c r="FD127" s="92"/>
      <c r="FE127" s="101"/>
    </row>
    <row r="128" spans="1:161" s="21" customFormat="1" ht="15" customHeight="1" x14ac:dyDescent="0.25">
      <c r="A128" s="188" t="s">
        <v>18427</v>
      </c>
      <c r="B128" s="100">
        <v>32.42</v>
      </c>
      <c r="C128" s="92">
        <v>31.360000000000003</v>
      </c>
      <c r="D128" s="92">
        <v>33.11</v>
      </c>
      <c r="E128" s="92"/>
      <c r="F128" s="92"/>
      <c r="G128" s="92">
        <v>42.370000000000005</v>
      </c>
      <c r="H128" s="92">
        <v>46.39</v>
      </c>
      <c r="I128" s="92">
        <v>59.100000000000009</v>
      </c>
      <c r="J128" s="92">
        <v>71.3</v>
      </c>
      <c r="K128" s="92">
        <v>78.570000000000007</v>
      </c>
      <c r="L128" s="92">
        <v>82.5</v>
      </c>
      <c r="M128" s="92"/>
      <c r="N128" s="92">
        <v>97.289999999999992</v>
      </c>
      <c r="O128" s="92">
        <v>112.21</v>
      </c>
      <c r="P128" s="92">
        <v>114.61999999999999</v>
      </c>
      <c r="Q128" s="92">
        <v>137.55000000000001</v>
      </c>
      <c r="R128" s="92">
        <v>146.80000000000001</v>
      </c>
      <c r="S128" s="92"/>
      <c r="T128" s="92">
        <v>169.4</v>
      </c>
      <c r="U128" s="92">
        <v>202.49</v>
      </c>
      <c r="V128" s="92">
        <v>238.22</v>
      </c>
      <c r="W128" s="92">
        <v>262.77999999999997</v>
      </c>
      <c r="X128" s="92">
        <v>296.24</v>
      </c>
      <c r="Y128" s="92">
        <v>305.57</v>
      </c>
      <c r="Z128" s="92">
        <v>314.76</v>
      </c>
      <c r="AA128" s="101">
        <v>315.60000000000002</v>
      </c>
      <c r="AB128" s="100">
        <v>102.39</v>
      </c>
      <c r="AC128" s="92">
        <v>120.17</v>
      </c>
      <c r="AD128" s="92">
        <v>136.5</v>
      </c>
      <c r="AE128" s="92">
        <v>156.75</v>
      </c>
      <c r="AF128" s="92">
        <v>160.42000000000002</v>
      </c>
      <c r="AG128" s="92">
        <v>204.41</v>
      </c>
      <c r="AH128" s="92">
        <v>208.56</v>
      </c>
      <c r="AI128" s="92">
        <v>201.22000000000003</v>
      </c>
      <c r="AJ128" s="101"/>
      <c r="AK128" s="100">
        <v>111.24</v>
      </c>
      <c r="AL128" s="92">
        <v>123.45</v>
      </c>
      <c r="AM128" s="92">
        <v>134.57</v>
      </c>
      <c r="AN128" s="92">
        <v>147.44</v>
      </c>
      <c r="AO128" s="92">
        <v>159.77000000000001</v>
      </c>
      <c r="AP128" s="92">
        <v>182.61</v>
      </c>
      <c r="AQ128" s="92">
        <v>198.41000000000003</v>
      </c>
      <c r="AR128" s="92">
        <v>217.67000000000002</v>
      </c>
      <c r="AS128" s="92">
        <v>238.93</v>
      </c>
      <c r="AT128" s="101">
        <v>356.83000000000004</v>
      </c>
      <c r="AU128" s="100">
        <v>179.94</v>
      </c>
      <c r="AV128" s="92">
        <v>189.98</v>
      </c>
      <c r="AW128" s="92">
        <v>216.41</v>
      </c>
      <c r="AX128" s="92">
        <v>234.71</v>
      </c>
      <c r="AY128" s="92">
        <v>252.36</v>
      </c>
      <c r="AZ128" s="92">
        <v>269.98</v>
      </c>
      <c r="BA128" s="92"/>
      <c r="BB128" s="92">
        <v>294.43</v>
      </c>
      <c r="BC128" s="101">
        <v>302.67</v>
      </c>
      <c r="BD128" s="100">
        <v>281.20999999999998</v>
      </c>
      <c r="BE128" s="92">
        <v>294.60000000000002</v>
      </c>
      <c r="BF128" s="92">
        <v>305</v>
      </c>
      <c r="BG128" s="92">
        <v>328.17</v>
      </c>
      <c r="BH128" s="92">
        <v>345.37</v>
      </c>
      <c r="BI128" s="101">
        <v>362.74</v>
      </c>
      <c r="BJ128" s="117"/>
      <c r="BK128" s="118"/>
      <c r="BL128" s="118"/>
      <c r="BM128" s="118"/>
      <c r="BN128" s="118"/>
      <c r="BO128" s="119"/>
      <c r="BP128" s="142"/>
      <c r="BQ128" s="140"/>
      <c r="BR128" s="140"/>
      <c r="BS128" s="140"/>
      <c r="BT128" s="140"/>
      <c r="BU128" s="140"/>
      <c r="BV128" s="140"/>
      <c r="BW128" s="140"/>
      <c r="BX128" s="140"/>
      <c r="BY128" s="140"/>
      <c r="BZ128" s="140"/>
      <c r="CA128" s="140"/>
      <c r="CB128" s="140"/>
      <c r="CC128" s="140"/>
      <c r="CD128" s="141"/>
      <c r="CE128" s="100"/>
      <c r="CF128" s="92"/>
      <c r="CG128" s="92"/>
      <c r="CH128" s="92"/>
      <c r="CI128" s="92">
        <v>119.62</v>
      </c>
      <c r="CJ128" s="92">
        <v>111.22</v>
      </c>
      <c r="CK128" s="92">
        <v>74.800000000000011</v>
      </c>
      <c r="CL128" s="92">
        <v>66.91</v>
      </c>
      <c r="CM128" s="92">
        <v>62.09</v>
      </c>
      <c r="CN128" s="92">
        <v>58.710000000000008</v>
      </c>
      <c r="CO128" s="92">
        <v>51.45</v>
      </c>
      <c r="CP128" s="92">
        <v>39.990000000000009</v>
      </c>
      <c r="CQ128" s="92">
        <v>41.97</v>
      </c>
      <c r="CR128" s="92">
        <v>38.19</v>
      </c>
      <c r="CS128" s="92">
        <v>34.33</v>
      </c>
      <c r="CT128" s="92">
        <v>32.56</v>
      </c>
      <c r="CU128" s="92">
        <v>36.95000000000001</v>
      </c>
      <c r="CV128" s="92">
        <v>34.140000000000008</v>
      </c>
      <c r="CW128" s="92">
        <v>32.920000000000009</v>
      </c>
      <c r="CX128" s="92">
        <v>31.320000000000007</v>
      </c>
      <c r="CY128" s="92">
        <v>30.700000000000003</v>
      </c>
      <c r="CZ128" s="92">
        <v>29.5</v>
      </c>
      <c r="DA128" s="92">
        <v>28.53</v>
      </c>
      <c r="DB128" s="92">
        <v>27.550000000000011</v>
      </c>
      <c r="DC128" s="92">
        <v>25.620000000000005</v>
      </c>
      <c r="DD128" s="92">
        <v>24.850000000000009</v>
      </c>
      <c r="DE128" s="92">
        <v>23.700000000000003</v>
      </c>
      <c r="DF128" s="92">
        <v>22.490000000000009</v>
      </c>
      <c r="DG128" s="92">
        <v>22.070000000000007</v>
      </c>
      <c r="DH128" s="92">
        <v>21.17</v>
      </c>
      <c r="DI128" s="92">
        <v>20.25</v>
      </c>
      <c r="DJ128" s="92">
        <v>19.439999999999998</v>
      </c>
      <c r="DK128" s="92">
        <v>18.230000000000004</v>
      </c>
      <c r="DL128" s="92">
        <v>16.840000000000003</v>
      </c>
      <c r="DM128" s="92">
        <v>15.410000000000011</v>
      </c>
      <c r="DN128" s="92">
        <v>14.210000000000008</v>
      </c>
      <c r="DO128" s="92">
        <v>13.810000000000002</v>
      </c>
      <c r="DP128" s="92">
        <v>12.180000000000007</v>
      </c>
      <c r="DQ128" s="92">
        <v>10.990000000000009</v>
      </c>
      <c r="DR128" s="92">
        <v>10.180000000000007</v>
      </c>
      <c r="DS128" s="92">
        <v>9.11</v>
      </c>
      <c r="DT128" s="92">
        <v>5.7600000000000051</v>
      </c>
      <c r="DU128" s="92">
        <v>4.1500000000000057</v>
      </c>
      <c r="DV128" s="92">
        <v>0</v>
      </c>
      <c r="DW128" s="92">
        <v>7.7399999999999949</v>
      </c>
      <c r="DX128" s="92">
        <v>25.75</v>
      </c>
      <c r="DY128" s="92">
        <v>40.31</v>
      </c>
      <c r="DZ128" s="92">
        <v>59.22</v>
      </c>
      <c r="EA128" s="92">
        <v>76.12</v>
      </c>
      <c r="EB128" s="92">
        <v>105.00999999999999</v>
      </c>
      <c r="EC128" s="92">
        <v>129.44</v>
      </c>
      <c r="ED128" s="92">
        <v>139.76</v>
      </c>
      <c r="EE128" s="101">
        <v>144.45999999999998</v>
      </c>
      <c r="EF128" s="100">
        <v>27.180000000000003</v>
      </c>
      <c r="EG128" s="92">
        <v>24.490000000000002</v>
      </c>
      <c r="EH128" s="92">
        <v>24.1</v>
      </c>
      <c r="EI128" s="92">
        <v>25.970000000000002</v>
      </c>
      <c r="EJ128" s="92">
        <v>27.080000000000002</v>
      </c>
      <c r="EK128" s="92"/>
      <c r="EL128" s="92"/>
      <c r="EM128" s="92"/>
      <c r="EN128" s="92"/>
      <c r="EO128" s="92"/>
      <c r="EP128" s="92">
        <v>39.910000000000004</v>
      </c>
      <c r="EQ128" s="92"/>
      <c r="ER128" s="92">
        <v>47.150000000000006</v>
      </c>
      <c r="ES128" s="92"/>
      <c r="ET128" s="92"/>
      <c r="EU128" s="92">
        <v>52.46</v>
      </c>
      <c r="EV128" s="92"/>
      <c r="EW128" s="92">
        <v>71.13</v>
      </c>
      <c r="EX128" s="92">
        <v>95.64</v>
      </c>
      <c r="EY128" s="92">
        <v>109.28999999999999</v>
      </c>
      <c r="EZ128" s="92">
        <v>137.35</v>
      </c>
      <c r="FA128" s="92">
        <v>151.24</v>
      </c>
      <c r="FB128" s="92">
        <v>168.99</v>
      </c>
      <c r="FC128" s="92">
        <v>185.83999999999997</v>
      </c>
      <c r="FD128" s="92">
        <v>199.51999999999998</v>
      </c>
      <c r="FE128" s="101">
        <v>244.45</v>
      </c>
    </row>
    <row r="129" spans="1:188" s="21" customFormat="1" ht="15" customHeight="1" x14ac:dyDescent="0.25">
      <c r="A129" s="188" t="s">
        <v>18428</v>
      </c>
      <c r="B129" s="100">
        <v>40.159999999999997</v>
      </c>
      <c r="C129" s="92">
        <v>39.099999999999994</v>
      </c>
      <c r="D129" s="92">
        <v>40.849999999999994</v>
      </c>
      <c r="E129" s="92"/>
      <c r="F129" s="92"/>
      <c r="G129" s="92">
        <v>50.109999999999992</v>
      </c>
      <c r="H129" s="92">
        <v>54.129999999999995</v>
      </c>
      <c r="I129" s="92">
        <v>66.84</v>
      </c>
      <c r="J129" s="92">
        <v>79.039999999999992</v>
      </c>
      <c r="K129" s="92">
        <v>86.31</v>
      </c>
      <c r="L129" s="92">
        <v>90.24</v>
      </c>
      <c r="M129" s="92"/>
      <c r="N129" s="92">
        <v>105.02999999999999</v>
      </c>
      <c r="O129" s="92">
        <v>119.94999999999999</v>
      </c>
      <c r="P129" s="92">
        <v>122.35999999999999</v>
      </c>
      <c r="Q129" s="92">
        <v>145.29</v>
      </c>
      <c r="R129" s="92">
        <v>154.54</v>
      </c>
      <c r="S129" s="92"/>
      <c r="T129" s="92">
        <v>177.14</v>
      </c>
      <c r="U129" s="92">
        <v>210.23</v>
      </c>
      <c r="V129" s="92">
        <v>245.95999999999998</v>
      </c>
      <c r="W129" s="92">
        <v>270.52</v>
      </c>
      <c r="X129" s="92">
        <v>303.98</v>
      </c>
      <c r="Y129" s="92">
        <v>313.30999999999995</v>
      </c>
      <c r="Z129" s="92">
        <v>322.5</v>
      </c>
      <c r="AA129" s="101">
        <v>323.34000000000003</v>
      </c>
      <c r="AB129" s="100">
        <v>110.13</v>
      </c>
      <c r="AC129" s="92">
        <v>127.91</v>
      </c>
      <c r="AD129" s="92">
        <v>144.24</v>
      </c>
      <c r="AE129" s="92">
        <v>164.49</v>
      </c>
      <c r="AF129" s="92">
        <v>168.16</v>
      </c>
      <c r="AG129" s="92">
        <v>208.56</v>
      </c>
      <c r="AH129" s="92">
        <v>216.29999999999998</v>
      </c>
      <c r="AI129" s="92">
        <v>208.96</v>
      </c>
      <c r="AJ129" s="101"/>
      <c r="AK129" s="100">
        <v>118.97999999999999</v>
      </c>
      <c r="AL129" s="92">
        <v>131.19</v>
      </c>
      <c r="AM129" s="92">
        <v>142.31</v>
      </c>
      <c r="AN129" s="92">
        <v>155.18</v>
      </c>
      <c r="AO129" s="92">
        <v>167.51</v>
      </c>
      <c r="AP129" s="92">
        <v>190.35</v>
      </c>
      <c r="AQ129" s="92">
        <v>206.15</v>
      </c>
      <c r="AR129" s="92">
        <v>225.41</v>
      </c>
      <c r="AS129" s="92">
        <v>246.67</v>
      </c>
      <c r="AT129" s="101">
        <v>364.57</v>
      </c>
      <c r="AU129" s="100">
        <v>187.67999999999998</v>
      </c>
      <c r="AV129" s="92">
        <v>197.71999999999997</v>
      </c>
      <c r="AW129" s="92">
        <v>224.14999999999998</v>
      </c>
      <c r="AX129" s="92">
        <v>242.45</v>
      </c>
      <c r="AY129" s="92">
        <v>260.10000000000002</v>
      </c>
      <c r="AZ129" s="92">
        <v>277.72000000000003</v>
      </c>
      <c r="BA129" s="92"/>
      <c r="BB129" s="92">
        <v>302.16999999999996</v>
      </c>
      <c r="BC129" s="101">
        <v>310.40999999999997</v>
      </c>
      <c r="BD129" s="100">
        <v>288.95</v>
      </c>
      <c r="BE129" s="92">
        <v>302.34000000000003</v>
      </c>
      <c r="BF129" s="92">
        <v>312.74</v>
      </c>
      <c r="BG129" s="92">
        <v>335.90999999999997</v>
      </c>
      <c r="BH129" s="92">
        <v>353.11</v>
      </c>
      <c r="BI129" s="101">
        <v>370.48</v>
      </c>
      <c r="BJ129" s="117"/>
      <c r="BK129" s="118"/>
      <c r="BL129" s="118"/>
      <c r="BM129" s="118"/>
      <c r="BN129" s="118"/>
      <c r="BO129" s="119"/>
      <c r="BP129" s="142"/>
      <c r="BQ129" s="140"/>
      <c r="BR129" s="140"/>
      <c r="BS129" s="140"/>
      <c r="BT129" s="140"/>
      <c r="BU129" s="140"/>
      <c r="BV129" s="140"/>
      <c r="BW129" s="140"/>
      <c r="BX129" s="140"/>
      <c r="BY129" s="140"/>
      <c r="BZ129" s="140"/>
      <c r="CA129" s="140"/>
      <c r="CB129" s="140"/>
      <c r="CC129" s="140"/>
      <c r="CD129" s="141"/>
      <c r="CE129" s="100"/>
      <c r="CF129" s="92"/>
      <c r="CG129" s="92"/>
      <c r="CH129" s="92"/>
      <c r="CI129" s="92">
        <v>127.36</v>
      </c>
      <c r="CJ129" s="92">
        <v>118.96</v>
      </c>
      <c r="CK129" s="92">
        <v>82.539999999999992</v>
      </c>
      <c r="CL129" s="92">
        <v>74.650000000000006</v>
      </c>
      <c r="CM129" s="92">
        <v>69.83</v>
      </c>
      <c r="CN129" s="92">
        <v>66.45</v>
      </c>
      <c r="CO129" s="92">
        <v>59.19</v>
      </c>
      <c r="CP129" s="92">
        <v>47.730000000000004</v>
      </c>
      <c r="CQ129" s="92">
        <v>49.709999999999994</v>
      </c>
      <c r="CR129" s="92">
        <v>45.929999999999993</v>
      </c>
      <c r="CS129" s="92">
        <v>42.069999999999993</v>
      </c>
      <c r="CT129" s="92">
        <v>40.299999999999997</v>
      </c>
      <c r="CU129" s="92">
        <v>44.690000000000005</v>
      </c>
      <c r="CV129" s="92">
        <v>41.88</v>
      </c>
      <c r="CW129" s="92">
        <v>40.660000000000004</v>
      </c>
      <c r="CX129" s="92">
        <v>39.06</v>
      </c>
      <c r="CY129" s="92">
        <v>38.44</v>
      </c>
      <c r="CZ129" s="92">
        <v>37.239999999999995</v>
      </c>
      <c r="DA129" s="92">
        <v>36.269999999999996</v>
      </c>
      <c r="DB129" s="92">
        <v>35.290000000000006</v>
      </c>
      <c r="DC129" s="92">
        <v>33.36</v>
      </c>
      <c r="DD129" s="92">
        <v>32.590000000000003</v>
      </c>
      <c r="DE129" s="92">
        <v>31.439999999999998</v>
      </c>
      <c r="DF129" s="92">
        <v>30.230000000000004</v>
      </c>
      <c r="DG129" s="92">
        <v>29.810000000000002</v>
      </c>
      <c r="DH129" s="92">
        <v>28.909999999999997</v>
      </c>
      <c r="DI129" s="92">
        <v>27.989999999999995</v>
      </c>
      <c r="DJ129" s="92">
        <v>27.179999999999993</v>
      </c>
      <c r="DK129" s="92">
        <v>25.97</v>
      </c>
      <c r="DL129" s="92">
        <v>24.58</v>
      </c>
      <c r="DM129" s="92">
        <v>23.150000000000006</v>
      </c>
      <c r="DN129" s="92">
        <v>21.950000000000003</v>
      </c>
      <c r="DO129" s="92">
        <v>21.549999999999997</v>
      </c>
      <c r="DP129" s="92">
        <v>19.920000000000002</v>
      </c>
      <c r="DQ129" s="92">
        <v>18.730000000000004</v>
      </c>
      <c r="DR129" s="92">
        <v>17.920000000000002</v>
      </c>
      <c r="DS129" s="92">
        <v>16.849999999999994</v>
      </c>
      <c r="DT129" s="92">
        <v>13.5</v>
      </c>
      <c r="DU129" s="92">
        <v>11.89</v>
      </c>
      <c r="DV129" s="92">
        <v>7.7399999999999949</v>
      </c>
      <c r="DW129" s="92">
        <v>0</v>
      </c>
      <c r="DX129" s="92">
        <v>18.010000000000005</v>
      </c>
      <c r="DY129" s="92">
        <v>32.570000000000007</v>
      </c>
      <c r="DZ129" s="92">
        <v>51.480000000000004</v>
      </c>
      <c r="EA129" s="92">
        <v>68.38000000000001</v>
      </c>
      <c r="EB129" s="92">
        <v>97.27</v>
      </c>
      <c r="EC129" s="92">
        <v>121.7</v>
      </c>
      <c r="ED129" s="92">
        <v>132.01999999999998</v>
      </c>
      <c r="EE129" s="101">
        <v>136.71999999999997</v>
      </c>
      <c r="EF129" s="100">
        <v>34.919999999999995</v>
      </c>
      <c r="EG129" s="92">
        <v>32.229999999999997</v>
      </c>
      <c r="EH129" s="92">
        <v>31.839999999999996</v>
      </c>
      <c r="EI129" s="92">
        <v>33.71</v>
      </c>
      <c r="EJ129" s="92">
        <v>34.82</v>
      </c>
      <c r="EK129" s="92"/>
      <c r="EL129" s="92"/>
      <c r="EM129" s="92"/>
      <c r="EN129" s="92"/>
      <c r="EO129" s="92"/>
      <c r="EP129" s="92">
        <v>47.65</v>
      </c>
      <c r="EQ129" s="92"/>
      <c r="ER129" s="92">
        <v>54.89</v>
      </c>
      <c r="ES129" s="92"/>
      <c r="ET129" s="92"/>
      <c r="EU129" s="92">
        <v>60.199999999999996</v>
      </c>
      <c r="EV129" s="92"/>
      <c r="EW129" s="92">
        <v>78.87</v>
      </c>
      <c r="EX129" s="92">
        <v>103.38</v>
      </c>
      <c r="EY129" s="92">
        <v>117.02999999999999</v>
      </c>
      <c r="EZ129" s="92">
        <v>145.08999999999997</v>
      </c>
      <c r="FA129" s="92">
        <v>158.97999999999999</v>
      </c>
      <c r="FB129" s="92">
        <v>176.73</v>
      </c>
      <c r="FC129" s="92">
        <v>193.57999999999998</v>
      </c>
      <c r="FD129" s="92">
        <v>207.26</v>
      </c>
      <c r="FE129" s="101">
        <v>252.19</v>
      </c>
    </row>
    <row r="130" spans="1:188" s="187" customFormat="1" ht="15" customHeight="1" x14ac:dyDescent="0.25">
      <c r="A130" s="188" t="s">
        <v>18429</v>
      </c>
      <c r="B130" s="100">
        <v>58.17</v>
      </c>
      <c r="C130" s="92">
        <v>57.11</v>
      </c>
      <c r="D130" s="92">
        <v>58.86</v>
      </c>
      <c r="E130" s="92"/>
      <c r="F130" s="92"/>
      <c r="G130" s="92">
        <v>68.12</v>
      </c>
      <c r="H130" s="92">
        <v>72.14</v>
      </c>
      <c r="I130" s="92">
        <v>84.85</v>
      </c>
      <c r="J130" s="92">
        <v>97.05</v>
      </c>
      <c r="K130" s="92">
        <v>104.32</v>
      </c>
      <c r="L130" s="92">
        <v>108.25</v>
      </c>
      <c r="M130" s="92"/>
      <c r="N130" s="92">
        <v>123.03999999999999</v>
      </c>
      <c r="O130" s="92">
        <v>137.95999999999998</v>
      </c>
      <c r="P130" s="92">
        <v>140.37</v>
      </c>
      <c r="Q130" s="92">
        <v>163.30000000000001</v>
      </c>
      <c r="R130" s="92">
        <v>172.55</v>
      </c>
      <c r="S130" s="92"/>
      <c r="T130" s="92">
        <v>195.14999999999998</v>
      </c>
      <c r="U130" s="92">
        <v>228.24</v>
      </c>
      <c r="V130" s="92">
        <v>263.96999999999997</v>
      </c>
      <c r="W130" s="92">
        <v>288.52999999999997</v>
      </c>
      <c r="X130" s="92">
        <v>321.99</v>
      </c>
      <c r="Y130" s="92">
        <v>331.32</v>
      </c>
      <c r="Z130" s="92">
        <v>340.51</v>
      </c>
      <c r="AA130" s="101">
        <v>341.35</v>
      </c>
      <c r="AB130" s="100">
        <v>128.13999999999999</v>
      </c>
      <c r="AC130" s="92">
        <v>145.92000000000002</v>
      </c>
      <c r="AD130" s="92">
        <v>162.25</v>
      </c>
      <c r="AE130" s="92">
        <v>182.5</v>
      </c>
      <c r="AF130" s="92">
        <v>186.17000000000002</v>
      </c>
      <c r="AG130" s="92">
        <v>216.29999999999998</v>
      </c>
      <c r="AH130" s="92">
        <v>234.31</v>
      </c>
      <c r="AI130" s="92">
        <v>226.97000000000003</v>
      </c>
      <c r="AJ130" s="101"/>
      <c r="AK130" s="100">
        <v>136.99</v>
      </c>
      <c r="AL130" s="92">
        <v>149.19999999999999</v>
      </c>
      <c r="AM130" s="92">
        <v>160.32</v>
      </c>
      <c r="AN130" s="92">
        <v>173.19</v>
      </c>
      <c r="AO130" s="92">
        <v>185.51999999999998</v>
      </c>
      <c r="AP130" s="92">
        <v>208.36</v>
      </c>
      <c r="AQ130" s="92">
        <v>224.16000000000003</v>
      </c>
      <c r="AR130" s="92">
        <v>243.42000000000002</v>
      </c>
      <c r="AS130" s="92">
        <v>264.68</v>
      </c>
      <c r="AT130" s="101">
        <v>382.58000000000004</v>
      </c>
      <c r="AU130" s="100">
        <v>205.69</v>
      </c>
      <c r="AV130" s="92">
        <v>215.72999999999996</v>
      </c>
      <c r="AW130" s="92">
        <v>242.15999999999997</v>
      </c>
      <c r="AX130" s="92">
        <v>260.45999999999998</v>
      </c>
      <c r="AY130" s="92">
        <v>278.11</v>
      </c>
      <c r="AZ130" s="92">
        <v>295.73</v>
      </c>
      <c r="BA130" s="92"/>
      <c r="BB130" s="92">
        <v>320.18</v>
      </c>
      <c r="BC130" s="101">
        <v>328.42</v>
      </c>
      <c r="BD130" s="100">
        <v>306.95999999999998</v>
      </c>
      <c r="BE130" s="92">
        <v>320.35000000000002</v>
      </c>
      <c r="BF130" s="92">
        <v>330.75</v>
      </c>
      <c r="BG130" s="92">
        <v>353.92</v>
      </c>
      <c r="BH130" s="92">
        <v>371.12</v>
      </c>
      <c r="BI130" s="101">
        <v>388.49</v>
      </c>
      <c r="BJ130" s="117"/>
      <c r="BK130" s="118"/>
      <c r="BL130" s="118"/>
      <c r="BM130" s="118"/>
      <c r="BN130" s="118"/>
      <c r="BO130" s="119"/>
      <c r="BP130" s="142"/>
      <c r="BQ130" s="140"/>
      <c r="BR130" s="140"/>
      <c r="BS130" s="140"/>
      <c r="BT130" s="140"/>
      <c r="BU130" s="140"/>
      <c r="BV130" s="140"/>
      <c r="BW130" s="140"/>
      <c r="BX130" s="140"/>
      <c r="BY130" s="140"/>
      <c r="BZ130" s="140"/>
      <c r="CA130" s="140"/>
      <c r="CB130" s="140"/>
      <c r="CC130" s="140"/>
      <c r="CD130" s="141"/>
      <c r="CE130" s="100"/>
      <c r="CF130" s="92"/>
      <c r="CG130" s="92"/>
      <c r="CH130" s="92"/>
      <c r="CI130" s="92">
        <v>145.37</v>
      </c>
      <c r="CJ130" s="92">
        <v>136.97</v>
      </c>
      <c r="CK130" s="92">
        <v>100.55000000000001</v>
      </c>
      <c r="CL130" s="92">
        <v>92.66</v>
      </c>
      <c r="CM130" s="92">
        <v>87.84</v>
      </c>
      <c r="CN130" s="92">
        <v>84.460000000000008</v>
      </c>
      <c r="CO130" s="92">
        <v>77.2</v>
      </c>
      <c r="CP130" s="92">
        <v>65.740000000000009</v>
      </c>
      <c r="CQ130" s="92">
        <v>67.72</v>
      </c>
      <c r="CR130" s="92">
        <v>63.94</v>
      </c>
      <c r="CS130" s="92"/>
      <c r="CT130" s="92">
        <v>58.31</v>
      </c>
      <c r="CU130" s="92">
        <v>62.70000000000001</v>
      </c>
      <c r="CV130" s="92"/>
      <c r="CW130" s="92"/>
      <c r="CX130" s="92">
        <v>57.070000000000007</v>
      </c>
      <c r="CY130" s="92"/>
      <c r="CZ130" s="92"/>
      <c r="DA130" s="92">
        <v>54.28</v>
      </c>
      <c r="DB130" s="92">
        <v>53.300000000000011</v>
      </c>
      <c r="DC130" s="92">
        <v>51.370000000000005</v>
      </c>
      <c r="DD130" s="92">
        <v>50.600000000000009</v>
      </c>
      <c r="DE130" s="92">
        <v>49.45</v>
      </c>
      <c r="DF130" s="92">
        <v>48.240000000000009</v>
      </c>
      <c r="DG130" s="92">
        <v>47.820000000000007</v>
      </c>
      <c r="DH130" s="92">
        <v>46.92</v>
      </c>
      <c r="DI130" s="92">
        <v>46</v>
      </c>
      <c r="DJ130" s="92"/>
      <c r="DK130" s="92"/>
      <c r="DL130" s="92">
        <v>42.59</v>
      </c>
      <c r="DM130" s="92"/>
      <c r="DN130" s="92"/>
      <c r="DO130" s="92"/>
      <c r="DP130" s="92">
        <v>37.930000000000007</v>
      </c>
      <c r="DQ130" s="92"/>
      <c r="DR130" s="92"/>
      <c r="DS130" s="92">
        <v>34.86</v>
      </c>
      <c r="DT130" s="92"/>
      <c r="DU130" s="92"/>
      <c r="DV130" s="92">
        <v>25.75</v>
      </c>
      <c r="DW130" s="92">
        <v>18.010000000000005</v>
      </c>
      <c r="DX130" s="92">
        <v>0</v>
      </c>
      <c r="DY130" s="92">
        <v>14.560000000000002</v>
      </c>
      <c r="DZ130" s="92">
        <v>33.47</v>
      </c>
      <c r="EA130" s="92">
        <v>50.370000000000005</v>
      </c>
      <c r="EB130" s="92">
        <v>79.259999999999991</v>
      </c>
      <c r="EC130" s="92">
        <v>103.69</v>
      </c>
      <c r="ED130" s="92">
        <v>114.00999999999999</v>
      </c>
      <c r="EE130" s="101">
        <v>118.70999999999998</v>
      </c>
      <c r="EF130" s="100">
        <v>52.93</v>
      </c>
      <c r="EG130" s="92">
        <v>50.24</v>
      </c>
      <c r="EH130" s="92">
        <v>49.85</v>
      </c>
      <c r="EI130" s="92">
        <v>51.720000000000006</v>
      </c>
      <c r="EJ130" s="92">
        <v>52.830000000000005</v>
      </c>
      <c r="EK130" s="92"/>
      <c r="EL130" s="92"/>
      <c r="EM130" s="92"/>
      <c r="EN130" s="92"/>
      <c r="EO130" s="92"/>
      <c r="EP130" s="92">
        <v>65.66</v>
      </c>
      <c r="EQ130" s="92"/>
      <c r="ER130" s="92">
        <v>72.900000000000006</v>
      </c>
      <c r="ES130" s="92"/>
      <c r="ET130" s="92"/>
      <c r="EU130" s="92">
        <v>78.210000000000008</v>
      </c>
      <c r="EV130" s="92"/>
      <c r="EW130" s="92">
        <v>96.88</v>
      </c>
      <c r="EX130" s="92">
        <v>121.39</v>
      </c>
      <c r="EY130" s="92">
        <v>135.04</v>
      </c>
      <c r="EZ130" s="92">
        <v>163.1</v>
      </c>
      <c r="FA130" s="92">
        <v>176.99</v>
      </c>
      <c r="FB130" s="92">
        <v>194.74</v>
      </c>
      <c r="FC130" s="92">
        <v>211.58999999999997</v>
      </c>
      <c r="FD130" s="92">
        <v>225.26999999999998</v>
      </c>
      <c r="FE130" s="101">
        <v>270.2</v>
      </c>
      <c r="FF130" s="21"/>
      <c r="FG130" s="21"/>
      <c r="FH130" s="21"/>
      <c r="FI130" s="21"/>
      <c r="FJ130" s="21"/>
      <c r="FK130" s="21"/>
      <c r="FL130" s="21"/>
      <c r="FM130" s="21"/>
      <c r="FN130" s="21"/>
      <c r="FO130" s="21"/>
      <c r="FP130" s="21"/>
      <c r="FQ130" s="21"/>
      <c r="FR130" s="21"/>
      <c r="FS130" s="21"/>
      <c r="FT130" s="21"/>
      <c r="FU130" s="21"/>
      <c r="FV130" s="21"/>
      <c r="FW130" s="21"/>
      <c r="FX130" s="21"/>
      <c r="FY130" s="21"/>
      <c r="FZ130" s="21"/>
      <c r="GA130" s="21"/>
      <c r="GB130" s="21"/>
      <c r="GC130" s="21"/>
      <c r="GD130" s="21"/>
      <c r="GE130" s="21"/>
      <c r="GF130" s="21"/>
    </row>
    <row r="131" spans="1:188" s="187" customFormat="1" ht="15" customHeight="1" x14ac:dyDescent="0.25">
      <c r="A131" s="188" t="s">
        <v>18430</v>
      </c>
      <c r="B131" s="100">
        <v>72.73</v>
      </c>
      <c r="C131" s="92">
        <v>71.67</v>
      </c>
      <c r="D131" s="92">
        <v>73.42</v>
      </c>
      <c r="E131" s="92"/>
      <c r="F131" s="92"/>
      <c r="G131" s="92">
        <v>82.68</v>
      </c>
      <c r="H131" s="92">
        <v>86.7</v>
      </c>
      <c r="I131" s="92">
        <v>99.41</v>
      </c>
      <c r="J131" s="92">
        <v>111.61</v>
      </c>
      <c r="K131" s="92">
        <v>118.88</v>
      </c>
      <c r="L131" s="92">
        <v>122.81</v>
      </c>
      <c r="M131" s="92"/>
      <c r="N131" s="92">
        <v>137.6</v>
      </c>
      <c r="O131" s="92">
        <v>152.51999999999998</v>
      </c>
      <c r="P131" s="92">
        <v>154.93</v>
      </c>
      <c r="Q131" s="92">
        <v>177.86</v>
      </c>
      <c r="R131" s="92">
        <v>187.11</v>
      </c>
      <c r="S131" s="92"/>
      <c r="T131" s="92">
        <v>209.70999999999998</v>
      </c>
      <c r="U131" s="92">
        <v>242.8</v>
      </c>
      <c r="V131" s="92">
        <v>278.52999999999997</v>
      </c>
      <c r="W131" s="92">
        <v>303.08999999999997</v>
      </c>
      <c r="X131" s="92">
        <v>336.55</v>
      </c>
      <c r="Y131" s="92">
        <v>345.88</v>
      </c>
      <c r="Z131" s="92">
        <v>355.07</v>
      </c>
      <c r="AA131" s="101">
        <v>355.91</v>
      </c>
      <c r="AB131" s="100">
        <v>142.69999999999999</v>
      </c>
      <c r="AC131" s="92">
        <v>160.48000000000002</v>
      </c>
      <c r="AD131" s="92">
        <v>176.81</v>
      </c>
      <c r="AE131" s="92">
        <v>197.06</v>
      </c>
      <c r="AF131" s="92">
        <v>200.73000000000002</v>
      </c>
      <c r="AG131" s="92">
        <v>234.31</v>
      </c>
      <c r="AH131" s="92">
        <v>248.87</v>
      </c>
      <c r="AI131" s="92">
        <v>241.53000000000003</v>
      </c>
      <c r="AJ131" s="101"/>
      <c r="AK131" s="100">
        <v>151.55000000000001</v>
      </c>
      <c r="AL131" s="92">
        <v>163.76</v>
      </c>
      <c r="AM131" s="92">
        <v>174.88</v>
      </c>
      <c r="AN131" s="92">
        <v>187.75</v>
      </c>
      <c r="AO131" s="92">
        <v>200.07999999999998</v>
      </c>
      <c r="AP131" s="92">
        <v>222.92000000000002</v>
      </c>
      <c r="AQ131" s="92">
        <v>238.72000000000003</v>
      </c>
      <c r="AR131" s="92">
        <v>257.98</v>
      </c>
      <c r="AS131" s="92">
        <v>279.24</v>
      </c>
      <c r="AT131" s="101">
        <v>397.14</v>
      </c>
      <c r="AU131" s="100">
        <v>220.25</v>
      </c>
      <c r="AV131" s="92">
        <v>230.28999999999996</v>
      </c>
      <c r="AW131" s="92">
        <v>256.71999999999997</v>
      </c>
      <c r="AX131" s="92">
        <v>275.02</v>
      </c>
      <c r="AY131" s="92">
        <v>292.67</v>
      </c>
      <c r="AZ131" s="92">
        <v>310.29000000000002</v>
      </c>
      <c r="BA131" s="92"/>
      <c r="BB131" s="92">
        <v>334.74</v>
      </c>
      <c r="BC131" s="101">
        <v>342.98</v>
      </c>
      <c r="BD131" s="100">
        <v>321.52</v>
      </c>
      <c r="BE131" s="92">
        <v>334.91</v>
      </c>
      <c r="BF131" s="92">
        <v>345.31</v>
      </c>
      <c r="BG131" s="92">
        <v>368.48</v>
      </c>
      <c r="BH131" s="92">
        <v>385.68</v>
      </c>
      <c r="BI131" s="101">
        <v>403.05</v>
      </c>
      <c r="BJ131" s="117"/>
      <c r="BK131" s="118"/>
      <c r="BL131" s="118"/>
      <c r="BM131" s="118"/>
      <c r="BN131" s="118"/>
      <c r="BO131" s="119"/>
      <c r="BP131" s="142"/>
      <c r="BQ131" s="140"/>
      <c r="BR131" s="140"/>
      <c r="BS131" s="140"/>
      <c r="BT131" s="140"/>
      <c r="BU131" s="140"/>
      <c r="BV131" s="140"/>
      <c r="BW131" s="140"/>
      <c r="BX131" s="140"/>
      <c r="BY131" s="140"/>
      <c r="BZ131" s="140"/>
      <c r="CA131" s="140"/>
      <c r="CB131" s="140"/>
      <c r="CC131" s="140"/>
      <c r="CD131" s="141"/>
      <c r="CE131" s="100"/>
      <c r="CF131" s="92"/>
      <c r="CG131" s="92"/>
      <c r="CH131" s="92"/>
      <c r="CI131" s="92">
        <v>159.93</v>
      </c>
      <c r="CJ131" s="92">
        <v>151.53</v>
      </c>
      <c r="CK131" s="92">
        <v>115.11000000000001</v>
      </c>
      <c r="CL131" s="92">
        <v>107.22</v>
      </c>
      <c r="CM131" s="92">
        <v>102.4</v>
      </c>
      <c r="CN131" s="92">
        <v>99.02000000000001</v>
      </c>
      <c r="CO131" s="92">
        <v>91.76</v>
      </c>
      <c r="CP131" s="92">
        <v>80.300000000000011</v>
      </c>
      <c r="CQ131" s="92">
        <v>82.28</v>
      </c>
      <c r="CR131" s="92">
        <v>78.5</v>
      </c>
      <c r="CS131" s="92"/>
      <c r="CT131" s="92">
        <v>72.87</v>
      </c>
      <c r="CU131" s="92">
        <v>77.260000000000005</v>
      </c>
      <c r="CV131" s="92"/>
      <c r="CW131" s="92"/>
      <c r="CX131" s="92">
        <v>71.63000000000001</v>
      </c>
      <c r="CY131" s="92"/>
      <c r="CZ131" s="92"/>
      <c r="DA131" s="92">
        <v>68.84</v>
      </c>
      <c r="DB131" s="92">
        <v>67.860000000000014</v>
      </c>
      <c r="DC131" s="92">
        <v>65.930000000000007</v>
      </c>
      <c r="DD131" s="92">
        <v>65.160000000000011</v>
      </c>
      <c r="DE131" s="92">
        <v>64.010000000000005</v>
      </c>
      <c r="DF131" s="92">
        <v>62.800000000000011</v>
      </c>
      <c r="DG131" s="92">
        <v>62.38000000000001</v>
      </c>
      <c r="DH131" s="92">
        <v>61.480000000000004</v>
      </c>
      <c r="DI131" s="92">
        <v>60.56</v>
      </c>
      <c r="DJ131" s="92"/>
      <c r="DK131" s="92"/>
      <c r="DL131" s="92">
        <v>57.150000000000006</v>
      </c>
      <c r="DM131" s="92"/>
      <c r="DN131" s="92"/>
      <c r="DO131" s="92"/>
      <c r="DP131" s="92">
        <v>52.490000000000009</v>
      </c>
      <c r="DQ131" s="92"/>
      <c r="DR131" s="92"/>
      <c r="DS131" s="92">
        <v>49.42</v>
      </c>
      <c r="DT131" s="92"/>
      <c r="DU131" s="92"/>
      <c r="DV131" s="92">
        <v>40.31</v>
      </c>
      <c r="DW131" s="92">
        <v>32.570000000000007</v>
      </c>
      <c r="DX131" s="92">
        <v>14.560000000000002</v>
      </c>
      <c r="DY131" s="92">
        <v>0</v>
      </c>
      <c r="DZ131" s="92">
        <v>18.909999999999997</v>
      </c>
      <c r="EA131" s="92">
        <v>35.81</v>
      </c>
      <c r="EB131" s="92">
        <v>64.699999999999989</v>
      </c>
      <c r="EC131" s="92">
        <v>89.13</v>
      </c>
      <c r="ED131" s="92">
        <v>99.449999999999989</v>
      </c>
      <c r="EE131" s="101">
        <v>104.14999999999998</v>
      </c>
      <c r="EF131" s="100">
        <v>67.490000000000009</v>
      </c>
      <c r="EG131" s="92">
        <v>64.800000000000011</v>
      </c>
      <c r="EH131" s="92">
        <v>64.410000000000011</v>
      </c>
      <c r="EI131" s="92">
        <v>66.28</v>
      </c>
      <c r="EJ131" s="92">
        <v>67.39</v>
      </c>
      <c r="EK131" s="92"/>
      <c r="EL131" s="92"/>
      <c r="EM131" s="92"/>
      <c r="EN131" s="92"/>
      <c r="EO131" s="92"/>
      <c r="EP131" s="92">
        <v>80.22</v>
      </c>
      <c r="EQ131" s="92"/>
      <c r="ER131" s="92">
        <v>87.460000000000008</v>
      </c>
      <c r="ES131" s="92"/>
      <c r="ET131" s="92"/>
      <c r="EU131" s="92">
        <v>92.77000000000001</v>
      </c>
      <c r="EV131" s="92"/>
      <c r="EW131" s="92">
        <v>111.44</v>
      </c>
      <c r="EX131" s="92">
        <v>135.94999999999999</v>
      </c>
      <c r="EY131" s="92">
        <v>149.6</v>
      </c>
      <c r="EZ131" s="92">
        <v>177.66</v>
      </c>
      <c r="FA131" s="92">
        <v>191.55</v>
      </c>
      <c r="FB131" s="92">
        <v>209.3</v>
      </c>
      <c r="FC131" s="92">
        <v>226.14999999999998</v>
      </c>
      <c r="FD131" s="92">
        <v>239.82999999999998</v>
      </c>
      <c r="FE131" s="101">
        <v>284.76</v>
      </c>
      <c r="FF131" s="21"/>
      <c r="FG131" s="21"/>
      <c r="FH131" s="21"/>
      <c r="FI131" s="21"/>
      <c r="FJ131" s="21"/>
      <c r="FK131" s="21"/>
      <c r="FL131" s="21"/>
      <c r="FM131" s="21"/>
      <c r="FN131" s="21"/>
      <c r="FO131" s="21"/>
      <c r="FP131" s="21"/>
      <c r="FQ131" s="21"/>
      <c r="FR131" s="21"/>
      <c r="FS131" s="21"/>
      <c r="FT131" s="21"/>
      <c r="FU131" s="21"/>
      <c r="FV131" s="21"/>
      <c r="FW131" s="21"/>
      <c r="FX131" s="21"/>
      <c r="FY131" s="21"/>
      <c r="FZ131" s="21"/>
      <c r="GA131" s="21"/>
      <c r="GB131" s="21"/>
      <c r="GC131" s="21"/>
      <c r="GD131" s="21"/>
      <c r="GE131" s="21"/>
      <c r="GF131" s="21"/>
    </row>
    <row r="132" spans="1:188" s="187" customFormat="1" ht="15" customHeight="1" x14ac:dyDescent="0.25">
      <c r="A132" s="188" t="s">
        <v>18431</v>
      </c>
      <c r="B132" s="100">
        <v>91.64</v>
      </c>
      <c r="C132" s="92">
        <v>90.58</v>
      </c>
      <c r="D132" s="92">
        <v>92.33</v>
      </c>
      <c r="E132" s="92"/>
      <c r="F132" s="92"/>
      <c r="G132" s="92">
        <v>101.59</v>
      </c>
      <c r="H132" s="92">
        <v>105.61</v>
      </c>
      <c r="I132" s="92">
        <v>118.32</v>
      </c>
      <c r="J132" s="92">
        <v>130.51999999999998</v>
      </c>
      <c r="K132" s="92">
        <v>137.79</v>
      </c>
      <c r="L132" s="92">
        <v>141.72</v>
      </c>
      <c r="M132" s="92"/>
      <c r="N132" s="92">
        <v>156.51</v>
      </c>
      <c r="O132" s="92">
        <v>171.43</v>
      </c>
      <c r="P132" s="92">
        <v>173.83999999999997</v>
      </c>
      <c r="Q132" s="92">
        <v>196.76999999999998</v>
      </c>
      <c r="R132" s="92">
        <v>206.01999999999998</v>
      </c>
      <c r="S132" s="92"/>
      <c r="T132" s="92">
        <v>228.62</v>
      </c>
      <c r="U132" s="92">
        <v>261.70999999999998</v>
      </c>
      <c r="V132" s="92">
        <v>297.44</v>
      </c>
      <c r="W132" s="92">
        <v>322</v>
      </c>
      <c r="X132" s="92">
        <v>355.46</v>
      </c>
      <c r="Y132" s="92">
        <v>364.78999999999996</v>
      </c>
      <c r="Z132" s="92">
        <v>373.97999999999996</v>
      </c>
      <c r="AA132" s="101">
        <v>374.82</v>
      </c>
      <c r="AB132" s="100">
        <v>161.61000000000001</v>
      </c>
      <c r="AC132" s="92">
        <v>179.39</v>
      </c>
      <c r="AD132" s="92">
        <v>195.72</v>
      </c>
      <c r="AE132" s="92">
        <v>215.97</v>
      </c>
      <c r="AF132" s="92">
        <v>219.64</v>
      </c>
      <c r="AG132" s="92">
        <v>248.87</v>
      </c>
      <c r="AH132" s="92">
        <v>267.77999999999997</v>
      </c>
      <c r="AI132" s="92">
        <v>260.44</v>
      </c>
      <c r="AJ132" s="101"/>
      <c r="AK132" s="100">
        <v>170.45999999999998</v>
      </c>
      <c r="AL132" s="92">
        <v>182.67000000000002</v>
      </c>
      <c r="AM132" s="92">
        <v>193.79</v>
      </c>
      <c r="AN132" s="92">
        <v>206.66</v>
      </c>
      <c r="AO132" s="92">
        <v>218.99</v>
      </c>
      <c r="AP132" s="92">
        <v>241.82999999999998</v>
      </c>
      <c r="AQ132" s="92">
        <v>257.63</v>
      </c>
      <c r="AR132" s="92">
        <v>276.89</v>
      </c>
      <c r="AS132" s="92">
        <v>298.14999999999998</v>
      </c>
      <c r="AT132" s="101">
        <v>416.04999999999995</v>
      </c>
      <c r="AU132" s="100">
        <v>239.15999999999997</v>
      </c>
      <c r="AV132" s="92">
        <v>249.2</v>
      </c>
      <c r="AW132" s="92">
        <v>275.63</v>
      </c>
      <c r="AX132" s="92">
        <v>293.93</v>
      </c>
      <c r="AY132" s="92">
        <v>311.58</v>
      </c>
      <c r="AZ132" s="92">
        <v>329.2</v>
      </c>
      <c r="BA132" s="92"/>
      <c r="BB132" s="92">
        <v>353.65</v>
      </c>
      <c r="BC132" s="101">
        <v>361.89</v>
      </c>
      <c r="BD132" s="100">
        <v>340.43</v>
      </c>
      <c r="BE132" s="92">
        <v>353.82</v>
      </c>
      <c r="BF132" s="92">
        <v>364.21999999999997</v>
      </c>
      <c r="BG132" s="92">
        <v>387.39</v>
      </c>
      <c r="BH132" s="92">
        <v>404.59</v>
      </c>
      <c r="BI132" s="101">
        <v>421.96</v>
      </c>
      <c r="BJ132" s="117"/>
      <c r="BK132" s="118"/>
      <c r="BL132" s="118"/>
      <c r="BM132" s="118"/>
      <c r="BN132" s="118"/>
      <c r="BO132" s="119"/>
      <c r="BP132" s="142"/>
      <c r="BQ132" s="140"/>
      <c r="BR132" s="140"/>
      <c r="BS132" s="140"/>
      <c r="BT132" s="140"/>
      <c r="BU132" s="140"/>
      <c r="BV132" s="140"/>
      <c r="BW132" s="140"/>
      <c r="BX132" s="140"/>
      <c r="BY132" s="140"/>
      <c r="BZ132" s="140"/>
      <c r="CA132" s="140"/>
      <c r="CB132" s="140"/>
      <c r="CC132" s="140"/>
      <c r="CD132" s="141"/>
      <c r="CE132" s="100"/>
      <c r="CF132" s="92"/>
      <c r="CG132" s="92"/>
      <c r="CH132" s="92"/>
      <c r="CI132" s="92">
        <v>178.84</v>
      </c>
      <c r="CJ132" s="92">
        <v>170.44</v>
      </c>
      <c r="CK132" s="92">
        <v>134.02000000000001</v>
      </c>
      <c r="CL132" s="92">
        <v>126.13</v>
      </c>
      <c r="CM132" s="92">
        <v>121.31</v>
      </c>
      <c r="CN132" s="92">
        <v>117.93</v>
      </c>
      <c r="CO132" s="92">
        <v>110.67</v>
      </c>
      <c r="CP132" s="92">
        <v>99.210000000000008</v>
      </c>
      <c r="CQ132" s="92">
        <v>101.19</v>
      </c>
      <c r="CR132" s="92">
        <v>97.41</v>
      </c>
      <c r="CS132" s="92"/>
      <c r="CT132" s="92">
        <v>91.78</v>
      </c>
      <c r="CU132" s="92">
        <v>96.17</v>
      </c>
      <c r="CV132" s="92"/>
      <c r="CW132" s="92"/>
      <c r="CX132" s="92">
        <v>90.54</v>
      </c>
      <c r="CY132" s="92"/>
      <c r="CZ132" s="92"/>
      <c r="DA132" s="92">
        <v>87.75</v>
      </c>
      <c r="DB132" s="92">
        <v>86.77000000000001</v>
      </c>
      <c r="DC132" s="92">
        <v>84.84</v>
      </c>
      <c r="DD132" s="92">
        <v>84.070000000000007</v>
      </c>
      <c r="DE132" s="92">
        <v>82.92</v>
      </c>
      <c r="DF132" s="92">
        <v>81.710000000000008</v>
      </c>
      <c r="DG132" s="92">
        <v>81.290000000000006</v>
      </c>
      <c r="DH132" s="92">
        <v>80.39</v>
      </c>
      <c r="DI132" s="92">
        <v>79.47</v>
      </c>
      <c r="DJ132" s="92"/>
      <c r="DK132" s="92"/>
      <c r="DL132" s="92">
        <v>76.06</v>
      </c>
      <c r="DM132" s="92"/>
      <c r="DN132" s="92"/>
      <c r="DO132" s="92"/>
      <c r="DP132" s="92">
        <v>71.400000000000006</v>
      </c>
      <c r="DQ132" s="92"/>
      <c r="DR132" s="92"/>
      <c r="DS132" s="92">
        <v>68.33</v>
      </c>
      <c r="DT132" s="92"/>
      <c r="DU132" s="92"/>
      <c r="DV132" s="92">
        <v>59.22</v>
      </c>
      <c r="DW132" s="92">
        <v>51.480000000000004</v>
      </c>
      <c r="DX132" s="92">
        <v>33.47</v>
      </c>
      <c r="DY132" s="92">
        <v>18.909999999999997</v>
      </c>
      <c r="DZ132" s="92">
        <v>0</v>
      </c>
      <c r="EA132" s="92">
        <v>16.900000000000006</v>
      </c>
      <c r="EB132" s="92">
        <v>45.789999999999992</v>
      </c>
      <c r="EC132" s="92">
        <v>70.22</v>
      </c>
      <c r="ED132" s="92">
        <v>80.539999999999992</v>
      </c>
      <c r="EE132" s="101">
        <v>85.239999999999981</v>
      </c>
      <c r="EF132" s="100">
        <v>86.4</v>
      </c>
      <c r="EG132" s="92">
        <v>83.710000000000008</v>
      </c>
      <c r="EH132" s="92">
        <v>83.320000000000007</v>
      </c>
      <c r="EI132" s="92">
        <v>85.19</v>
      </c>
      <c r="EJ132" s="92">
        <v>86.3</v>
      </c>
      <c r="EK132" s="92"/>
      <c r="EL132" s="92"/>
      <c r="EM132" s="92"/>
      <c r="EN132" s="92"/>
      <c r="EO132" s="92"/>
      <c r="EP132" s="92">
        <v>99.13</v>
      </c>
      <c r="EQ132" s="92"/>
      <c r="ER132" s="92">
        <v>106.37</v>
      </c>
      <c r="ES132" s="92"/>
      <c r="ET132" s="92"/>
      <c r="EU132" s="92">
        <v>111.68</v>
      </c>
      <c r="EV132" s="92"/>
      <c r="EW132" s="92">
        <v>130.35</v>
      </c>
      <c r="EX132" s="92">
        <v>154.86000000000001</v>
      </c>
      <c r="EY132" s="92">
        <v>168.51</v>
      </c>
      <c r="EZ132" s="92">
        <v>196.57</v>
      </c>
      <c r="FA132" s="92">
        <v>210.45999999999998</v>
      </c>
      <c r="FB132" s="92">
        <v>228.20999999999998</v>
      </c>
      <c r="FC132" s="92">
        <v>245.06</v>
      </c>
      <c r="FD132" s="92">
        <v>258.74</v>
      </c>
      <c r="FE132" s="101">
        <v>303.67</v>
      </c>
      <c r="FF132" s="21"/>
      <c r="FG132" s="21"/>
      <c r="FH132" s="21"/>
      <c r="FI132" s="21"/>
      <c r="FJ132" s="21"/>
      <c r="FK132" s="21"/>
      <c r="FL132" s="21"/>
      <c r="FM132" s="21"/>
      <c r="FN132" s="21"/>
      <c r="FO132" s="21"/>
      <c r="FP132" s="21"/>
      <c r="FQ132" s="21"/>
      <c r="FR132" s="21"/>
      <c r="FS132" s="21"/>
      <c r="FT132" s="21"/>
      <c r="FU132" s="21"/>
      <c r="FV132" s="21"/>
      <c r="FW132" s="21"/>
      <c r="FX132" s="21"/>
      <c r="FY132" s="21"/>
      <c r="FZ132" s="21"/>
      <c r="GA132" s="21"/>
      <c r="GB132" s="21"/>
      <c r="GC132" s="21"/>
      <c r="GD132" s="21"/>
      <c r="GE132" s="21"/>
      <c r="GF132" s="21"/>
    </row>
    <row r="133" spans="1:188" s="187" customFormat="1" ht="15" customHeight="1" x14ac:dyDescent="0.25">
      <c r="A133" s="188" t="s">
        <v>18432</v>
      </c>
      <c r="B133" s="100">
        <v>108.54</v>
      </c>
      <c r="C133" s="92">
        <v>107.48</v>
      </c>
      <c r="D133" s="92">
        <v>109.23</v>
      </c>
      <c r="E133" s="92"/>
      <c r="F133" s="92"/>
      <c r="G133" s="92">
        <v>118.49000000000001</v>
      </c>
      <c r="H133" s="92">
        <v>122.51</v>
      </c>
      <c r="I133" s="92">
        <v>135.22</v>
      </c>
      <c r="J133" s="92">
        <v>147.42000000000002</v>
      </c>
      <c r="K133" s="92">
        <v>154.69</v>
      </c>
      <c r="L133" s="92">
        <v>158.62</v>
      </c>
      <c r="M133" s="92"/>
      <c r="N133" s="92">
        <v>173.41</v>
      </c>
      <c r="O133" s="92">
        <v>188.32999999999998</v>
      </c>
      <c r="P133" s="92">
        <v>190.74</v>
      </c>
      <c r="Q133" s="92">
        <v>213.67000000000002</v>
      </c>
      <c r="R133" s="92">
        <v>222.92000000000002</v>
      </c>
      <c r="S133" s="92"/>
      <c r="T133" s="92">
        <v>245.51999999999998</v>
      </c>
      <c r="U133" s="92">
        <v>278.61</v>
      </c>
      <c r="V133" s="92">
        <v>314.33999999999997</v>
      </c>
      <c r="W133" s="92">
        <v>338.9</v>
      </c>
      <c r="X133" s="92">
        <v>372.36</v>
      </c>
      <c r="Y133" s="92">
        <v>381.69</v>
      </c>
      <c r="Z133" s="92">
        <v>390.88</v>
      </c>
      <c r="AA133" s="101">
        <v>391.72</v>
      </c>
      <c r="AB133" s="100">
        <v>178.51</v>
      </c>
      <c r="AC133" s="92">
        <v>196.29000000000002</v>
      </c>
      <c r="AD133" s="92">
        <v>212.62</v>
      </c>
      <c r="AE133" s="92">
        <v>232.87</v>
      </c>
      <c r="AF133" s="92">
        <v>236.54000000000002</v>
      </c>
      <c r="AG133" s="92">
        <v>267.77999999999997</v>
      </c>
      <c r="AH133" s="92">
        <v>284.68</v>
      </c>
      <c r="AI133" s="92">
        <v>277.34000000000003</v>
      </c>
      <c r="AJ133" s="101"/>
      <c r="AK133" s="100">
        <v>187.36</v>
      </c>
      <c r="AL133" s="92">
        <v>199.57</v>
      </c>
      <c r="AM133" s="92">
        <v>210.69</v>
      </c>
      <c r="AN133" s="92">
        <v>223.56</v>
      </c>
      <c r="AO133" s="92">
        <v>235.89</v>
      </c>
      <c r="AP133" s="92">
        <v>258.73</v>
      </c>
      <c r="AQ133" s="92">
        <v>274.53000000000003</v>
      </c>
      <c r="AR133" s="92">
        <v>293.79000000000002</v>
      </c>
      <c r="AS133" s="92">
        <v>315.05</v>
      </c>
      <c r="AT133" s="101">
        <v>432.95000000000005</v>
      </c>
      <c r="AU133" s="100">
        <v>256.06</v>
      </c>
      <c r="AV133" s="92">
        <v>266.09999999999997</v>
      </c>
      <c r="AW133" s="92">
        <v>292.52999999999997</v>
      </c>
      <c r="AX133" s="92">
        <v>310.83</v>
      </c>
      <c r="AY133" s="92">
        <v>328.48</v>
      </c>
      <c r="AZ133" s="92">
        <v>346.1</v>
      </c>
      <c r="BA133" s="92"/>
      <c r="BB133" s="92">
        <v>370.55</v>
      </c>
      <c r="BC133" s="101">
        <v>378.79</v>
      </c>
      <c r="BD133" s="100">
        <v>357.33</v>
      </c>
      <c r="BE133" s="92">
        <v>370.72</v>
      </c>
      <c r="BF133" s="92">
        <v>381.12</v>
      </c>
      <c r="BG133" s="92">
        <v>404.29</v>
      </c>
      <c r="BH133" s="92">
        <v>421.49</v>
      </c>
      <c r="BI133" s="101">
        <v>438.86</v>
      </c>
      <c r="BJ133" s="117"/>
      <c r="BK133" s="118"/>
      <c r="BL133" s="118"/>
      <c r="BM133" s="118"/>
      <c r="BN133" s="118"/>
      <c r="BO133" s="119"/>
      <c r="BP133" s="142"/>
      <c r="BQ133" s="140"/>
      <c r="BR133" s="140"/>
      <c r="BS133" s="140"/>
      <c r="BT133" s="140"/>
      <c r="BU133" s="140"/>
      <c r="BV133" s="140"/>
      <c r="BW133" s="140"/>
      <c r="BX133" s="140"/>
      <c r="BY133" s="140"/>
      <c r="BZ133" s="140"/>
      <c r="CA133" s="140"/>
      <c r="CB133" s="140"/>
      <c r="CC133" s="140"/>
      <c r="CD133" s="141"/>
      <c r="CE133" s="100"/>
      <c r="CF133" s="92"/>
      <c r="CG133" s="92"/>
      <c r="CH133" s="92"/>
      <c r="CI133" s="92">
        <v>195.74</v>
      </c>
      <c r="CJ133" s="92">
        <v>187.34</v>
      </c>
      <c r="CK133" s="92">
        <v>150.92000000000002</v>
      </c>
      <c r="CL133" s="92">
        <v>143.03</v>
      </c>
      <c r="CM133" s="92">
        <v>138.21</v>
      </c>
      <c r="CN133" s="92">
        <v>134.83000000000001</v>
      </c>
      <c r="CO133" s="92">
        <v>127.57000000000001</v>
      </c>
      <c r="CP133" s="92">
        <v>116.11000000000001</v>
      </c>
      <c r="CQ133" s="92">
        <v>118.09</v>
      </c>
      <c r="CR133" s="92">
        <v>114.31</v>
      </c>
      <c r="CS133" s="92"/>
      <c r="CT133" s="92">
        <v>108.68</v>
      </c>
      <c r="CU133" s="92">
        <v>113.07000000000001</v>
      </c>
      <c r="CV133" s="92"/>
      <c r="CW133" s="92"/>
      <c r="CX133" s="92">
        <v>107.44000000000001</v>
      </c>
      <c r="CY133" s="92"/>
      <c r="CZ133" s="92"/>
      <c r="DA133" s="92">
        <v>104.65</v>
      </c>
      <c r="DB133" s="92">
        <v>103.67000000000002</v>
      </c>
      <c r="DC133" s="92">
        <v>101.74000000000001</v>
      </c>
      <c r="DD133" s="92">
        <v>100.97000000000001</v>
      </c>
      <c r="DE133" s="92">
        <v>99.820000000000007</v>
      </c>
      <c r="DF133" s="92">
        <v>98.610000000000014</v>
      </c>
      <c r="DG133" s="92">
        <v>98.190000000000012</v>
      </c>
      <c r="DH133" s="92">
        <v>97.29</v>
      </c>
      <c r="DI133" s="92">
        <v>96.37</v>
      </c>
      <c r="DJ133" s="92"/>
      <c r="DK133" s="92"/>
      <c r="DL133" s="92">
        <v>92.960000000000008</v>
      </c>
      <c r="DM133" s="92"/>
      <c r="DN133" s="92"/>
      <c r="DO133" s="92"/>
      <c r="DP133" s="92">
        <v>88.300000000000011</v>
      </c>
      <c r="DQ133" s="92"/>
      <c r="DR133" s="92"/>
      <c r="DS133" s="92">
        <v>85.23</v>
      </c>
      <c r="DT133" s="92"/>
      <c r="DU133" s="92"/>
      <c r="DV133" s="92">
        <v>76.12</v>
      </c>
      <c r="DW133" s="92">
        <v>68.38000000000001</v>
      </c>
      <c r="DX133" s="92">
        <v>50.370000000000005</v>
      </c>
      <c r="DY133" s="92">
        <v>35.81</v>
      </c>
      <c r="DZ133" s="92">
        <v>16.900000000000006</v>
      </c>
      <c r="EA133" s="92">
        <v>0</v>
      </c>
      <c r="EB133" s="92">
        <v>28.889999999999986</v>
      </c>
      <c r="EC133" s="92">
        <v>53.319999999999993</v>
      </c>
      <c r="ED133" s="92">
        <v>63.639999999999986</v>
      </c>
      <c r="EE133" s="101">
        <v>68.339999999999975</v>
      </c>
      <c r="EF133" s="100">
        <v>103.30000000000001</v>
      </c>
      <c r="EG133" s="92">
        <v>100.61000000000001</v>
      </c>
      <c r="EH133" s="92">
        <v>100.22000000000001</v>
      </c>
      <c r="EI133" s="92">
        <v>102.09</v>
      </c>
      <c r="EJ133" s="92">
        <v>103.2</v>
      </c>
      <c r="EK133" s="92"/>
      <c r="EL133" s="92"/>
      <c r="EM133" s="92"/>
      <c r="EN133" s="92"/>
      <c r="EO133" s="92"/>
      <c r="EP133" s="92">
        <v>116.03</v>
      </c>
      <c r="EQ133" s="92"/>
      <c r="ER133" s="92">
        <v>123.27000000000001</v>
      </c>
      <c r="ES133" s="92"/>
      <c r="ET133" s="92"/>
      <c r="EU133" s="92">
        <v>128.58000000000001</v>
      </c>
      <c r="EV133" s="92"/>
      <c r="EW133" s="92">
        <v>147.25</v>
      </c>
      <c r="EX133" s="92">
        <v>171.76</v>
      </c>
      <c r="EY133" s="92">
        <v>185.41</v>
      </c>
      <c r="EZ133" s="92">
        <v>213.47</v>
      </c>
      <c r="FA133" s="92">
        <v>227.36</v>
      </c>
      <c r="FB133" s="92">
        <v>245.11</v>
      </c>
      <c r="FC133" s="92">
        <v>261.95999999999998</v>
      </c>
      <c r="FD133" s="92">
        <v>275.64</v>
      </c>
      <c r="FE133" s="101">
        <v>320.57</v>
      </c>
      <c r="FF133" s="21"/>
      <c r="FG133" s="21"/>
      <c r="FH133" s="21"/>
      <c r="FI133" s="21"/>
      <c r="FJ133" s="21"/>
      <c r="FK133" s="21"/>
      <c r="FL133" s="21"/>
      <c r="FM133" s="21"/>
      <c r="FN133" s="21"/>
      <c r="FO133" s="21"/>
      <c r="FP133" s="21"/>
      <c r="FQ133" s="21"/>
      <c r="FR133" s="21"/>
      <c r="FS133" s="21"/>
      <c r="FT133" s="21"/>
      <c r="FU133" s="21"/>
      <c r="FV133" s="21"/>
      <c r="FW133" s="21"/>
      <c r="FX133" s="21"/>
      <c r="FY133" s="21"/>
      <c r="FZ133" s="21"/>
      <c r="GA133" s="21"/>
      <c r="GB133" s="21"/>
      <c r="GC133" s="21"/>
      <c r="GD133" s="21"/>
      <c r="GE133" s="21"/>
      <c r="GF133" s="21"/>
    </row>
    <row r="134" spans="1:188" s="187" customFormat="1" ht="15" customHeight="1" x14ac:dyDescent="0.25">
      <c r="A134" s="188" t="s">
        <v>18433</v>
      </c>
      <c r="B134" s="100">
        <v>137.42999999999998</v>
      </c>
      <c r="C134" s="92">
        <v>136.36999999999998</v>
      </c>
      <c r="D134" s="92">
        <v>138.11999999999998</v>
      </c>
      <c r="E134" s="92"/>
      <c r="F134" s="92"/>
      <c r="G134" s="92">
        <v>147.37999999999997</v>
      </c>
      <c r="H134" s="92">
        <v>151.39999999999998</v>
      </c>
      <c r="I134" s="92">
        <v>164.10999999999999</v>
      </c>
      <c r="J134" s="92">
        <v>176.30999999999997</v>
      </c>
      <c r="K134" s="92">
        <v>183.57999999999998</v>
      </c>
      <c r="L134" s="92">
        <v>187.51</v>
      </c>
      <c r="M134" s="92"/>
      <c r="N134" s="92">
        <v>202.29999999999995</v>
      </c>
      <c r="O134" s="92">
        <v>217.21999999999997</v>
      </c>
      <c r="P134" s="92">
        <v>219.62999999999997</v>
      </c>
      <c r="Q134" s="92">
        <v>242.55999999999997</v>
      </c>
      <c r="R134" s="92">
        <v>251.80999999999997</v>
      </c>
      <c r="S134" s="92"/>
      <c r="T134" s="92">
        <v>274.40999999999997</v>
      </c>
      <c r="U134" s="92">
        <v>307.5</v>
      </c>
      <c r="V134" s="92">
        <v>343.22999999999996</v>
      </c>
      <c r="W134" s="92">
        <v>367.78999999999996</v>
      </c>
      <c r="X134" s="92">
        <v>401.25</v>
      </c>
      <c r="Y134" s="92">
        <v>410.57999999999993</v>
      </c>
      <c r="Z134" s="92">
        <v>419.77</v>
      </c>
      <c r="AA134" s="101">
        <v>420.61</v>
      </c>
      <c r="AB134" s="100">
        <v>207.39999999999998</v>
      </c>
      <c r="AC134" s="92">
        <v>225.17999999999998</v>
      </c>
      <c r="AD134" s="92">
        <v>241.51</v>
      </c>
      <c r="AE134" s="92">
        <v>261.76</v>
      </c>
      <c r="AF134" s="92">
        <v>265.42999999999995</v>
      </c>
      <c r="AG134" s="92">
        <v>284.68</v>
      </c>
      <c r="AH134" s="92">
        <v>313.56999999999994</v>
      </c>
      <c r="AI134" s="92">
        <v>306.23</v>
      </c>
      <c r="AJ134" s="101"/>
      <c r="AK134" s="100">
        <v>216.24999999999997</v>
      </c>
      <c r="AL134" s="92">
        <v>228.45999999999998</v>
      </c>
      <c r="AM134" s="92">
        <v>239.57999999999998</v>
      </c>
      <c r="AN134" s="92">
        <v>252.45</v>
      </c>
      <c r="AO134" s="92">
        <v>264.77999999999997</v>
      </c>
      <c r="AP134" s="92">
        <v>287.62</v>
      </c>
      <c r="AQ134" s="92">
        <v>303.41999999999996</v>
      </c>
      <c r="AR134" s="92">
        <v>322.67999999999995</v>
      </c>
      <c r="AS134" s="92">
        <v>343.93999999999994</v>
      </c>
      <c r="AT134" s="101">
        <v>461.84000000000003</v>
      </c>
      <c r="AU134" s="100">
        <v>284.94999999999993</v>
      </c>
      <c r="AV134" s="92">
        <v>294.98999999999995</v>
      </c>
      <c r="AW134" s="92">
        <v>321.41999999999996</v>
      </c>
      <c r="AX134" s="92">
        <v>339.71999999999997</v>
      </c>
      <c r="AY134" s="92">
        <v>357.37</v>
      </c>
      <c r="AZ134" s="92">
        <v>374.99</v>
      </c>
      <c r="BA134" s="92"/>
      <c r="BB134" s="92">
        <v>399.43999999999994</v>
      </c>
      <c r="BC134" s="101">
        <v>407.67999999999995</v>
      </c>
      <c r="BD134" s="100">
        <v>386.21999999999997</v>
      </c>
      <c r="BE134" s="92">
        <v>399.61</v>
      </c>
      <c r="BF134" s="92">
        <v>410.01</v>
      </c>
      <c r="BG134" s="92">
        <v>433.17999999999995</v>
      </c>
      <c r="BH134" s="92">
        <v>450.38</v>
      </c>
      <c r="BI134" s="101">
        <v>467.75</v>
      </c>
      <c r="BJ134" s="117"/>
      <c r="BK134" s="118"/>
      <c r="BL134" s="118"/>
      <c r="BM134" s="118"/>
      <c r="BN134" s="118"/>
      <c r="BO134" s="119"/>
      <c r="BP134" s="142"/>
      <c r="BQ134" s="140"/>
      <c r="BR134" s="140"/>
      <c r="BS134" s="140"/>
      <c r="BT134" s="140"/>
      <c r="BU134" s="140"/>
      <c r="BV134" s="140"/>
      <c r="BW134" s="140"/>
      <c r="BX134" s="140"/>
      <c r="BY134" s="140"/>
      <c r="BZ134" s="140"/>
      <c r="CA134" s="140"/>
      <c r="CB134" s="140"/>
      <c r="CC134" s="140"/>
      <c r="CD134" s="141"/>
      <c r="CE134" s="100"/>
      <c r="CF134" s="92"/>
      <c r="CG134" s="92"/>
      <c r="CH134" s="92"/>
      <c r="CI134" s="92">
        <v>224.63</v>
      </c>
      <c r="CJ134" s="92">
        <v>216.23</v>
      </c>
      <c r="CK134" s="92">
        <v>179.81</v>
      </c>
      <c r="CL134" s="92">
        <v>171.92</v>
      </c>
      <c r="CM134" s="92">
        <v>167.1</v>
      </c>
      <c r="CN134" s="92">
        <v>163.72</v>
      </c>
      <c r="CO134" s="92">
        <v>156.45999999999998</v>
      </c>
      <c r="CP134" s="92">
        <v>145</v>
      </c>
      <c r="CQ134" s="92">
        <v>146.97999999999999</v>
      </c>
      <c r="CR134" s="92">
        <v>143.19999999999999</v>
      </c>
      <c r="CS134" s="92"/>
      <c r="CT134" s="92">
        <v>137.57</v>
      </c>
      <c r="CU134" s="92">
        <v>141.95999999999998</v>
      </c>
      <c r="CV134" s="92"/>
      <c r="CW134" s="92"/>
      <c r="CX134" s="92">
        <v>136.32999999999998</v>
      </c>
      <c r="CY134" s="92"/>
      <c r="CZ134" s="92"/>
      <c r="DA134" s="92">
        <v>133.54</v>
      </c>
      <c r="DB134" s="92">
        <v>132.56</v>
      </c>
      <c r="DC134" s="92">
        <v>130.63</v>
      </c>
      <c r="DD134" s="92">
        <v>129.86000000000001</v>
      </c>
      <c r="DE134" s="92">
        <v>128.70999999999998</v>
      </c>
      <c r="DF134" s="92">
        <v>127.5</v>
      </c>
      <c r="DG134" s="92">
        <v>127.08</v>
      </c>
      <c r="DH134" s="92">
        <v>126.17999999999999</v>
      </c>
      <c r="DI134" s="92">
        <v>125.25999999999999</v>
      </c>
      <c r="DJ134" s="92"/>
      <c r="DK134" s="92"/>
      <c r="DL134" s="92">
        <v>121.85</v>
      </c>
      <c r="DM134" s="92"/>
      <c r="DN134" s="92"/>
      <c r="DO134" s="92"/>
      <c r="DP134" s="92">
        <v>117.19</v>
      </c>
      <c r="DQ134" s="92"/>
      <c r="DR134" s="92"/>
      <c r="DS134" s="92">
        <v>114.11999999999999</v>
      </c>
      <c r="DT134" s="92"/>
      <c r="DU134" s="92"/>
      <c r="DV134" s="92">
        <v>105.00999999999999</v>
      </c>
      <c r="DW134" s="92">
        <v>97.27</v>
      </c>
      <c r="DX134" s="92">
        <v>79.259999999999991</v>
      </c>
      <c r="DY134" s="92">
        <v>64.699999999999989</v>
      </c>
      <c r="DZ134" s="92">
        <v>45.789999999999992</v>
      </c>
      <c r="EA134" s="92">
        <v>28.889999999999986</v>
      </c>
      <c r="EB134" s="92">
        <v>0</v>
      </c>
      <c r="EC134" s="92">
        <v>24.430000000000007</v>
      </c>
      <c r="ED134" s="92">
        <v>34.75</v>
      </c>
      <c r="EE134" s="101">
        <v>39.449999999999989</v>
      </c>
      <c r="EF134" s="100">
        <v>132.18999999999997</v>
      </c>
      <c r="EG134" s="92">
        <v>129.49999999999997</v>
      </c>
      <c r="EH134" s="92">
        <v>129.10999999999999</v>
      </c>
      <c r="EI134" s="92">
        <v>130.97999999999999</v>
      </c>
      <c r="EJ134" s="92">
        <v>132.08999999999997</v>
      </c>
      <c r="EK134" s="92"/>
      <c r="EL134" s="92"/>
      <c r="EM134" s="92"/>
      <c r="EN134" s="92"/>
      <c r="EO134" s="92"/>
      <c r="EP134" s="92">
        <v>144.91999999999999</v>
      </c>
      <c r="EQ134" s="92"/>
      <c r="ER134" s="92">
        <v>152.15999999999997</v>
      </c>
      <c r="ES134" s="92"/>
      <c r="ET134" s="92"/>
      <c r="EU134" s="92">
        <v>157.46999999999997</v>
      </c>
      <c r="EV134" s="92"/>
      <c r="EW134" s="92">
        <v>176.14</v>
      </c>
      <c r="EX134" s="92">
        <v>200.64999999999998</v>
      </c>
      <c r="EY134" s="92">
        <v>214.29999999999995</v>
      </c>
      <c r="EZ134" s="92">
        <v>242.35999999999996</v>
      </c>
      <c r="FA134" s="92">
        <v>256.25</v>
      </c>
      <c r="FB134" s="92">
        <v>274</v>
      </c>
      <c r="FC134" s="92">
        <v>290.84999999999997</v>
      </c>
      <c r="FD134" s="92">
        <v>304.52999999999997</v>
      </c>
      <c r="FE134" s="101">
        <v>349.46</v>
      </c>
      <c r="FF134" s="21"/>
      <c r="FG134" s="21"/>
      <c r="FH134" s="21"/>
      <c r="FI134" s="21"/>
      <c r="FJ134" s="21"/>
      <c r="FK134" s="21"/>
      <c r="FL134" s="21"/>
      <c r="FM134" s="21"/>
      <c r="FN134" s="21"/>
      <c r="FO134" s="21"/>
      <c r="FP134" s="21"/>
      <c r="FQ134" s="21"/>
      <c r="FR134" s="21"/>
      <c r="FS134" s="21"/>
      <c r="FT134" s="21"/>
      <c r="FU134" s="21"/>
      <c r="FV134" s="21"/>
      <c r="FW134" s="21"/>
      <c r="FX134" s="21"/>
      <c r="FY134" s="21"/>
      <c r="FZ134" s="21"/>
      <c r="GA134" s="21"/>
      <c r="GB134" s="21"/>
      <c r="GC134" s="21"/>
      <c r="GD134" s="21"/>
      <c r="GE134" s="21"/>
      <c r="GF134" s="21"/>
    </row>
    <row r="135" spans="1:188" s="187" customFormat="1" ht="15" customHeight="1" x14ac:dyDescent="0.25">
      <c r="A135" s="188" t="s">
        <v>18434</v>
      </c>
      <c r="B135" s="100">
        <v>161.85999999999999</v>
      </c>
      <c r="C135" s="92">
        <v>160.79999999999998</v>
      </c>
      <c r="D135" s="92">
        <v>162.54999999999998</v>
      </c>
      <c r="E135" s="92"/>
      <c r="F135" s="92"/>
      <c r="G135" s="92">
        <v>171.80999999999997</v>
      </c>
      <c r="H135" s="92">
        <v>175.82999999999998</v>
      </c>
      <c r="I135" s="92">
        <v>188.54</v>
      </c>
      <c r="J135" s="92">
        <v>200.73999999999998</v>
      </c>
      <c r="K135" s="92">
        <v>208.01</v>
      </c>
      <c r="L135" s="92">
        <v>211.94</v>
      </c>
      <c r="M135" s="92"/>
      <c r="N135" s="92">
        <v>226.72999999999996</v>
      </c>
      <c r="O135" s="92">
        <v>241.64999999999998</v>
      </c>
      <c r="P135" s="92">
        <v>244.05999999999997</v>
      </c>
      <c r="Q135" s="92">
        <v>266.99</v>
      </c>
      <c r="R135" s="92">
        <v>276.24</v>
      </c>
      <c r="S135" s="92"/>
      <c r="T135" s="92">
        <v>298.83999999999997</v>
      </c>
      <c r="U135" s="92">
        <v>331.92999999999995</v>
      </c>
      <c r="V135" s="92">
        <v>367.65999999999997</v>
      </c>
      <c r="W135" s="92">
        <v>392.21999999999997</v>
      </c>
      <c r="X135" s="92">
        <v>425.67999999999995</v>
      </c>
      <c r="Y135" s="92">
        <v>435.01</v>
      </c>
      <c r="Z135" s="92">
        <v>444.19999999999993</v>
      </c>
      <c r="AA135" s="101">
        <v>445.03999999999996</v>
      </c>
      <c r="AB135" s="100">
        <v>231.82999999999998</v>
      </c>
      <c r="AC135" s="92">
        <v>249.60999999999999</v>
      </c>
      <c r="AD135" s="92">
        <v>265.94</v>
      </c>
      <c r="AE135" s="92">
        <v>286.19</v>
      </c>
      <c r="AF135" s="92">
        <v>289.86</v>
      </c>
      <c r="AG135" s="92">
        <v>313.56999999999994</v>
      </c>
      <c r="AH135" s="92">
        <v>338</v>
      </c>
      <c r="AI135" s="92">
        <v>330.65999999999997</v>
      </c>
      <c r="AJ135" s="101"/>
      <c r="AK135" s="100">
        <v>240.67999999999998</v>
      </c>
      <c r="AL135" s="92">
        <v>252.89</v>
      </c>
      <c r="AM135" s="92">
        <v>264.01</v>
      </c>
      <c r="AN135" s="92">
        <v>276.88</v>
      </c>
      <c r="AO135" s="92">
        <v>289.20999999999998</v>
      </c>
      <c r="AP135" s="92">
        <v>312.04999999999995</v>
      </c>
      <c r="AQ135" s="92">
        <v>327.85</v>
      </c>
      <c r="AR135" s="92">
        <v>347.11</v>
      </c>
      <c r="AS135" s="92">
        <v>368.37</v>
      </c>
      <c r="AT135" s="101">
        <v>486.27</v>
      </c>
      <c r="AU135" s="100">
        <v>309.38</v>
      </c>
      <c r="AV135" s="92">
        <v>319.41999999999996</v>
      </c>
      <c r="AW135" s="92">
        <v>345.84999999999997</v>
      </c>
      <c r="AX135" s="92">
        <v>364.15</v>
      </c>
      <c r="AY135" s="92">
        <v>381.79999999999995</v>
      </c>
      <c r="AZ135" s="92">
        <v>399.41999999999996</v>
      </c>
      <c r="BA135" s="92"/>
      <c r="BB135" s="92">
        <v>423.87</v>
      </c>
      <c r="BC135" s="101">
        <v>432.11</v>
      </c>
      <c r="BD135" s="100">
        <v>410.65</v>
      </c>
      <c r="BE135" s="92">
        <v>424.03999999999996</v>
      </c>
      <c r="BF135" s="92">
        <v>434.43999999999994</v>
      </c>
      <c r="BG135" s="92">
        <v>457.61</v>
      </c>
      <c r="BH135" s="92">
        <v>474.80999999999995</v>
      </c>
      <c r="BI135" s="101">
        <v>492.17999999999995</v>
      </c>
      <c r="BJ135" s="117"/>
      <c r="BK135" s="118"/>
      <c r="BL135" s="118"/>
      <c r="BM135" s="118"/>
      <c r="BN135" s="118"/>
      <c r="BO135" s="119"/>
      <c r="BP135" s="142"/>
      <c r="BQ135" s="140"/>
      <c r="BR135" s="140"/>
      <c r="BS135" s="140"/>
      <c r="BT135" s="140"/>
      <c r="BU135" s="140"/>
      <c r="BV135" s="140"/>
      <c r="BW135" s="140"/>
      <c r="BX135" s="140"/>
      <c r="BY135" s="140"/>
      <c r="BZ135" s="140"/>
      <c r="CA135" s="140"/>
      <c r="CB135" s="140"/>
      <c r="CC135" s="140"/>
      <c r="CD135" s="141"/>
      <c r="CE135" s="100"/>
      <c r="CF135" s="92"/>
      <c r="CG135" s="92"/>
      <c r="CH135" s="92"/>
      <c r="CI135" s="92">
        <v>249.06</v>
      </c>
      <c r="CJ135" s="92">
        <v>240.66</v>
      </c>
      <c r="CK135" s="92">
        <v>204.24</v>
      </c>
      <c r="CL135" s="92">
        <v>196.35</v>
      </c>
      <c r="CM135" s="92">
        <v>191.53</v>
      </c>
      <c r="CN135" s="92">
        <v>188.15</v>
      </c>
      <c r="CO135" s="92">
        <v>180.89</v>
      </c>
      <c r="CP135" s="92">
        <v>169.43</v>
      </c>
      <c r="CQ135" s="92">
        <v>171.41</v>
      </c>
      <c r="CR135" s="92">
        <v>167.63</v>
      </c>
      <c r="CS135" s="92"/>
      <c r="CT135" s="92">
        <v>162</v>
      </c>
      <c r="CU135" s="92">
        <v>166.39</v>
      </c>
      <c r="CV135" s="92"/>
      <c r="CW135" s="92"/>
      <c r="CX135" s="92">
        <v>160.76</v>
      </c>
      <c r="CY135" s="92"/>
      <c r="CZ135" s="92"/>
      <c r="DA135" s="92">
        <v>157.97</v>
      </c>
      <c r="DB135" s="92">
        <v>156.99</v>
      </c>
      <c r="DC135" s="92">
        <v>155.06</v>
      </c>
      <c r="DD135" s="92">
        <v>154.29000000000002</v>
      </c>
      <c r="DE135" s="92">
        <v>153.13999999999999</v>
      </c>
      <c r="DF135" s="92">
        <v>151.93</v>
      </c>
      <c r="DG135" s="92">
        <v>151.51</v>
      </c>
      <c r="DH135" s="92">
        <v>150.61000000000001</v>
      </c>
      <c r="DI135" s="92">
        <v>149.69</v>
      </c>
      <c r="DJ135" s="92"/>
      <c r="DK135" s="92"/>
      <c r="DL135" s="92">
        <v>146.28</v>
      </c>
      <c r="DM135" s="92"/>
      <c r="DN135" s="92"/>
      <c r="DO135" s="92"/>
      <c r="DP135" s="92">
        <v>141.62</v>
      </c>
      <c r="DQ135" s="92"/>
      <c r="DR135" s="92"/>
      <c r="DS135" s="92">
        <v>138.55000000000001</v>
      </c>
      <c r="DT135" s="92"/>
      <c r="DU135" s="92"/>
      <c r="DV135" s="92">
        <v>129.44</v>
      </c>
      <c r="DW135" s="92">
        <v>121.7</v>
      </c>
      <c r="DX135" s="92">
        <v>103.69</v>
      </c>
      <c r="DY135" s="92">
        <v>89.13</v>
      </c>
      <c r="DZ135" s="92">
        <v>70.22</v>
      </c>
      <c r="EA135" s="92">
        <v>53.319999999999993</v>
      </c>
      <c r="EB135" s="92">
        <v>24.430000000000007</v>
      </c>
      <c r="EC135" s="92">
        <v>0</v>
      </c>
      <c r="ED135" s="92">
        <v>10.319999999999993</v>
      </c>
      <c r="EE135" s="101">
        <v>15.019999999999982</v>
      </c>
      <c r="EF135" s="100">
        <v>156.61999999999998</v>
      </c>
      <c r="EG135" s="92">
        <v>153.92999999999998</v>
      </c>
      <c r="EH135" s="92">
        <v>153.54</v>
      </c>
      <c r="EI135" s="92">
        <v>155.41</v>
      </c>
      <c r="EJ135" s="92">
        <v>156.51999999999998</v>
      </c>
      <c r="EK135" s="92"/>
      <c r="EL135" s="92"/>
      <c r="EM135" s="92"/>
      <c r="EN135" s="92"/>
      <c r="EO135" s="92"/>
      <c r="EP135" s="92">
        <v>169.35</v>
      </c>
      <c r="EQ135" s="92"/>
      <c r="ER135" s="92">
        <v>176.58999999999997</v>
      </c>
      <c r="ES135" s="92"/>
      <c r="ET135" s="92"/>
      <c r="EU135" s="92">
        <v>181.89999999999998</v>
      </c>
      <c r="EV135" s="92"/>
      <c r="EW135" s="92">
        <v>200.57</v>
      </c>
      <c r="EX135" s="92">
        <v>225.07999999999998</v>
      </c>
      <c r="EY135" s="92">
        <v>238.72999999999996</v>
      </c>
      <c r="EZ135" s="92">
        <v>266.78999999999996</v>
      </c>
      <c r="FA135" s="92">
        <v>280.67999999999995</v>
      </c>
      <c r="FB135" s="92">
        <v>298.42999999999995</v>
      </c>
      <c r="FC135" s="92">
        <v>315.27999999999997</v>
      </c>
      <c r="FD135" s="92">
        <v>328.96</v>
      </c>
      <c r="FE135" s="101">
        <v>373.89</v>
      </c>
      <c r="FF135" s="21"/>
      <c r="FG135" s="21"/>
      <c r="FH135" s="21"/>
      <c r="FI135" s="21"/>
      <c r="FJ135" s="21"/>
      <c r="FK135" s="21"/>
      <c r="FL135" s="21"/>
      <c r="FM135" s="21"/>
      <c r="FN135" s="21"/>
      <c r="FO135" s="21"/>
      <c r="FP135" s="21"/>
      <c r="FQ135" s="21"/>
      <c r="FR135" s="21"/>
      <c r="FS135" s="21"/>
      <c r="FT135" s="21"/>
      <c r="FU135" s="21"/>
      <c r="FV135" s="21"/>
      <c r="FW135" s="21"/>
      <c r="FX135" s="21"/>
      <c r="FY135" s="21"/>
      <c r="FZ135" s="21"/>
      <c r="GA135" s="21"/>
      <c r="GB135" s="21"/>
      <c r="GC135" s="21"/>
      <c r="GD135" s="21"/>
      <c r="GE135" s="21"/>
      <c r="GF135" s="21"/>
    </row>
    <row r="136" spans="1:188" s="187" customFormat="1" ht="15" customHeight="1" x14ac:dyDescent="0.25">
      <c r="A136" s="188" t="s">
        <v>18435</v>
      </c>
      <c r="B136" s="100">
        <v>172.17999999999998</v>
      </c>
      <c r="C136" s="92">
        <v>171.11999999999998</v>
      </c>
      <c r="D136" s="92">
        <v>172.86999999999998</v>
      </c>
      <c r="E136" s="92"/>
      <c r="F136" s="92"/>
      <c r="G136" s="92">
        <v>182.12999999999997</v>
      </c>
      <c r="H136" s="92">
        <v>186.14999999999998</v>
      </c>
      <c r="I136" s="92">
        <v>198.85999999999999</v>
      </c>
      <c r="J136" s="92">
        <v>211.05999999999997</v>
      </c>
      <c r="K136" s="92">
        <v>218.32999999999998</v>
      </c>
      <c r="L136" s="92">
        <v>222.26</v>
      </c>
      <c r="M136" s="92"/>
      <c r="N136" s="92">
        <v>237.04999999999995</v>
      </c>
      <c r="O136" s="92">
        <v>251.96999999999997</v>
      </c>
      <c r="P136" s="92">
        <v>254.37999999999997</v>
      </c>
      <c r="Q136" s="92">
        <v>277.30999999999995</v>
      </c>
      <c r="R136" s="92">
        <v>286.55999999999995</v>
      </c>
      <c r="S136" s="92"/>
      <c r="T136" s="92">
        <v>309.15999999999997</v>
      </c>
      <c r="U136" s="92">
        <v>342.25</v>
      </c>
      <c r="V136" s="92">
        <v>377.97999999999996</v>
      </c>
      <c r="W136" s="92">
        <v>402.53999999999996</v>
      </c>
      <c r="X136" s="92">
        <v>436</v>
      </c>
      <c r="Y136" s="92">
        <v>445.32999999999993</v>
      </c>
      <c r="Z136" s="92">
        <v>454.52</v>
      </c>
      <c r="AA136" s="101">
        <v>455.36</v>
      </c>
      <c r="AB136" s="100">
        <v>242.14999999999998</v>
      </c>
      <c r="AC136" s="92">
        <v>259.92999999999995</v>
      </c>
      <c r="AD136" s="92">
        <v>276.26</v>
      </c>
      <c r="AE136" s="92">
        <v>296.51</v>
      </c>
      <c r="AF136" s="92">
        <v>300.17999999999995</v>
      </c>
      <c r="AG136" s="92">
        <v>338</v>
      </c>
      <c r="AH136" s="92">
        <v>348.31999999999994</v>
      </c>
      <c r="AI136" s="92">
        <v>340.98</v>
      </c>
      <c r="AJ136" s="101"/>
      <c r="AK136" s="100">
        <v>250.99999999999997</v>
      </c>
      <c r="AL136" s="92">
        <v>263.20999999999998</v>
      </c>
      <c r="AM136" s="92">
        <v>274.33</v>
      </c>
      <c r="AN136" s="92">
        <v>287.2</v>
      </c>
      <c r="AO136" s="92">
        <v>299.52999999999997</v>
      </c>
      <c r="AP136" s="92">
        <v>322.37</v>
      </c>
      <c r="AQ136" s="92">
        <v>338.16999999999996</v>
      </c>
      <c r="AR136" s="92">
        <v>357.42999999999995</v>
      </c>
      <c r="AS136" s="92">
        <v>378.68999999999994</v>
      </c>
      <c r="AT136" s="101">
        <v>496.59000000000003</v>
      </c>
      <c r="AU136" s="100">
        <v>319.69999999999993</v>
      </c>
      <c r="AV136" s="92">
        <v>329.73999999999995</v>
      </c>
      <c r="AW136" s="92">
        <v>356.16999999999996</v>
      </c>
      <c r="AX136" s="92">
        <v>374.46999999999997</v>
      </c>
      <c r="AY136" s="92">
        <v>392.12</v>
      </c>
      <c r="AZ136" s="92">
        <v>409.74</v>
      </c>
      <c r="BA136" s="92"/>
      <c r="BB136" s="92">
        <v>434.18999999999994</v>
      </c>
      <c r="BC136" s="101">
        <v>442.42999999999995</v>
      </c>
      <c r="BD136" s="100">
        <v>420.96999999999997</v>
      </c>
      <c r="BE136" s="92">
        <v>434.36</v>
      </c>
      <c r="BF136" s="92">
        <v>444.76</v>
      </c>
      <c r="BG136" s="92">
        <v>467.92999999999995</v>
      </c>
      <c r="BH136" s="92">
        <v>485.13</v>
      </c>
      <c r="BI136" s="101">
        <v>502.5</v>
      </c>
      <c r="BJ136" s="117"/>
      <c r="BK136" s="118"/>
      <c r="BL136" s="118"/>
      <c r="BM136" s="118"/>
      <c r="BN136" s="118"/>
      <c r="BO136" s="119"/>
      <c r="BP136" s="142"/>
      <c r="BQ136" s="140"/>
      <c r="BR136" s="140"/>
      <c r="BS136" s="140"/>
      <c r="BT136" s="140"/>
      <c r="BU136" s="140"/>
      <c r="BV136" s="140"/>
      <c r="BW136" s="140"/>
      <c r="BX136" s="140"/>
      <c r="BY136" s="140"/>
      <c r="BZ136" s="140"/>
      <c r="CA136" s="140"/>
      <c r="CB136" s="140"/>
      <c r="CC136" s="140"/>
      <c r="CD136" s="141"/>
      <c r="CE136" s="100"/>
      <c r="CF136" s="92"/>
      <c r="CG136" s="92"/>
      <c r="CH136" s="92"/>
      <c r="CI136" s="92">
        <v>259.38</v>
      </c>
      <c r="CJ136" s="92">
        <v>250.98</v>
      </c>
      <c r="CK136" s="92">
        <v>214.56</v>
      </c>
      <c r="CL136" s="92">
        <v>206.67</v>
      </c>
      <c r="CM136" s="92">
        <v>201.85</v>
      </c>
      <c r="CN136" s="92">
        <v>198.47</v>
      </c>
      <c r="CO136" s="92">
        <v>191.20999999999998</v>
      </c>
      <c r="CP136" s="92">
        <v>179.75</v>
      </c>
      <c r="CQ136" s="92">
        <v>181.73</v>
      </c>
      <c r="CR136" s="92">
        <v>177.95</v>
      </c>
      <c r="CS136" s="92"/>
      <c r="CT136" s="92">
        <v>172.32</v>
      </c>
      <c r="CU136" s="92">
        <v>176.70999999999998</v>
      </c>
      <c r="CV136" s="92"/>
      <c r="CW136" s="92"/>
      <c r="CX136" s="92">
        <v>171.07999999999998</v>
      </c>
      <c r="CY136" s="92"/>
      <c r="CZ136" s="92"/>
      <c r="DA136" s="92">
        <v>168.29</v>
      </c>
      <c r="DB136" s="92">
        <v>167.31</v>
      </c>
      <c r="DC136" s="92">
        <v>165.38</v>
      </c>
      <c r="DD136" s="92">
        <v>164.61</v>
      </c>
      <c r="DE136" s="92">
        <v>163.45999999999998</v>
      </c>
      <c r="DF136" s="92">
        <v>162.25</v>
      </c>
      <c r="DG136" s="92">
        <v>161.82999999999998</v>
      </c>
      <c r="DH136" s="92">
        <v>160.93</v>
      </c>
      <c r="DI136" s="92">
        <v>160.01</v>
      </c>
      <c r="DJ136" s="92"/>
      <c r="DK136" s="92"/>
      <c r="DL136" s="92">
        <v>156.6</v>
      </c>
      <c r="DM136" s="92"/>
      <c r="DN136" s="92"/>
      <c r="DO136" s="92"/>
      <c r="DP136" s="92">
        <v>151.94</v>
      </c>
      <c r="DQ136" s="92"/>
      <c r="DR136" s="92"/>
      <c r="DS136" s="92">
        <v>148.87</v>
      </c>
      <c r="DT136" s="92"/>
      <c r="DU136" s="92"/>
      <c r="DV136" s="92">
        <v>139.76</v>
      </c>
      <c r="DW136" s="92">
        <v>132.01999999999998</v>
      </c>
      <c r="DX136" s="92">
        <v>114.00999999999999</v>
      </c>
      <c r="DY136" s="92">
        <v>99.449999999999989</v>
      </c>
      <c r="DZ136" s="92">
        <v>80.539999999999992</v>
      </c>
      <c r="EA136" s="92">
        <v>63.639999999999986</v>
      </c>
      <c r="EB136" s="92">
        <v>34.75</v>
      </c>
      <c r="EC136" s="92">
        <v>10.319999999999993</v>
      </c>
      <c r="ED136" s="92">
        <v>0</v>
      </c>
      <c r="EE136" s="101">
        <v>4.6999999999999886</v>
      </c>
      <c r="EF136" s="100">
        <v>166.93999999999997</v>
      </c>
      <c r="EG136" s="92">
        <v>164.24999999999997</v>
      </c>
      <c r="EH136" s="92">
        <v>163.85999999999999</v>
      </c>
      <c r="EI136" s="92">
        <v>165.73</v>
      </c>
      <c r="EJ136" s="92">
        <v>166.83999999999997</v>
      </c>
      <c r="EK136" s="92"/>
      <c r="EL136" s="92"/>
      <c r="EM136" s="92"/>
      <c r="EN136" s="92"/>
      <c r="EO136" s="92"/>
      <c r="EP136" s="92">
        <v>179.67</v>
      </c>
      <c r="EQ136" s="92"/>
      <c r="ER136" s="92">
        <v>186.90999999999997</v>
      </c>
      <c r="ES136" s="92"/>
      <c r="ET136" s="92"/>
      <c r="EU136" s="92">
        <v>192.21999999999997</v>
      </c>
      <c r="EV136" s="92"/>
      <c r="EW136" s="92">
        <v>210.89</v>
      </c>
      <c r="EX136" s="92">
        <v>235.39999999999998</v>
      </c>
      <c r="EY136" s="92">
        <v>249.04999999999995</v>
      </c>
      <c r="EZ136" s="92">
        <v>277.10999999999996</v>
      </c>
      <c r="FA136" s="92">
        <v>291</v>
      </c>
      <c r="FB136" s="92">
        <v>308.75</v>
      </c>
      <c r="FC136" s="92">
        <v>325.59999999999997</v>
      </c>
      <c r="FD136" s="92">
        <v>339.28</v>
      </c>
      <c r="FE136" s="101">
        <v>384.21</v>
      </c>
      <c r="FF136" s="21"/>
      <c r="FG136" s="21"/>
      <c r="FH136" s="21"/>
      <c r="FI136" s="21"/>
      <c r="FJ136" s="21"/>
      <c r="FK136" s="21"/>
      <c r="FL136" s="21"/>
      <c r="FM136" s="21"/>
      <c r="FN136" s="21"/>
      <c r="FO136" s="21"/>
      <c r="FP136" s="21"/>
      <c r="FQ136" s="21"/>
      <c r="FR136" s="21"/>
      <c r="FS136" s="21"/>
      <c r="FT136" s="21"/>
      <c r="FU136" s="21"/>
      <c r="FV136" s="21"/>
      <c r="FW136" s="21"/>
      <c r="FX136" s="21"/>
      <c r="FY136" s="21"/>
      <c r="FZ136" s="21"/>
      <c r="GA136" s="21"/>
      <c r="GB136" s="21"/>
      <c r="GC136" s="21"/>
      <c r="GD136" s="21"/>
      <c r="GE136" s="21"/>
      <c r="GF136" s="21"/>
    </row>
    <row r="137" spans="1:188" s="187" customFormat="1" ht="15" customHeight="1" thickBot="1" x14ac:dyDescent="0.3">
      <c r="A137" s="192" t="s">
        <v>18436</v>
      </c>
      <c r="B137" s="174">
        <v>176.87999999999997</v>
      </c>
      <c r="C137" s="96">
        <v>175.81999999999996</v>
      </c>
      <c r="D137" s="96">
        <v>177.56999999999996</v>
      </c>
      <c r="E137" s="96"/>
      <c r="F137" s="96"/>
      <c r="G137" s="96">
        <v>186.82999999999996</v>
      </c>
      <c r="H137" s="96">
        <v>190.84999999999997</v>
      </c>
      <c r="I137" s="96">
        <v>203.55999999999997</v>
      </c>
      <c r="J137" s="96">
        <v>215.75999999999996</v>
      </c>
      <c r="K137" s="96">
        <v>223.02999999999997</v>
      </c>
      <c r="L137" s="96">
        <v>226.95999999999998</v>
      </c>
      <c r="M137" s="96"/>
      <c r="N137" s="96">
        <v>241.74999999999994</v>
      </c>
      <c r="O137" s="96">
        <v>256.66999999999996</v>
      </c>
      <c r="P137" s="96">
        <v>259.07999999999993</v>
      </c>
      <c r="Q137" s="96">
        <v>282.01</v>
      </c>
      <c r="R137" s="96">
        <v>291.26</v>
      </c>
      <c r="S137" s="96"/>
      <c r="T137" s="96">
        <v>313.85999999999996</v>
      </c>
      <c r="U137" s="96">
        <v>346.94999999999993</v>
      </c>
      <c r="V137" s="96">
        <v>382.67999999999995</v>
      </c>
      <c r="W137" s="96">
        <v>407.23999999999995</v>
      </c>
      <c r="X137" s="96">
        <v>440.69999999999993</v>
      </c>
      <c r="Y137" s="96">
        <v>450.03</v>
      </c>
      <c r="Z137" s="96">
        <v>459.21999999999991</v>
      </c>
      <c r="AA137" s="113">
        <v>460.05999999999995</v>
      </c>
      <c r="AB137" s="174">
        <v>246.84999999999997</v>
      </c>
      <c r="AC137" s="96">
        <v>264.63</v>
      </c>
      <c r="AD137" s="96">
        <v>280.95999999999998</v>
      </c>
      <c r="AE137" s="96">
        <v>301.20999999999998</v>
      </c>
      <c r="AF137" s="96">
        <v>304.88</v>
      </c>
      <c r="AG137" s="96">
        <v>348.31999999999994</v>
      </c>
      <c r="AH137" s="96">
        <v>353.02</v>
      </c>
      <c r="AI137" s="96">
        <v>345.67999999999995</v>
      </c>
      <c r="AJ137" s="113"/>
      <c r="AK137" s="174">
        <v>255.69999999999996</v>
      </c>
      <c r="AL137" s="96">
        <v>267.90999999999997</v>
      </c>
      <c r="AM137" s="96">
        <v>279.02999999999997</v>
      </c>
      <c r="AN137" s="96">
        <v>291.89999999999998</v>
      </c>
      <c r="AO137" s="96">
        <v>304.22999999999996</v>
      </c>
      <c r="AP137" s="96">
        <v>327.06999999999994</v>
      </c>
      <c r="AQ137" s="96">
        <v>342.87</v>
      </c>
      <c r="AR137" s="96">
        <v>362.13</v>
      </c>
      <c r="AS137" s="96">
        <v>383.39</v>
      </c>
      <c r="AT137" s="113">
        <v>501.28999999999996</v>
      </c>
      <c r="AU137" s="174">
        <v>324.39999999999998</v>
      </c>
      <c r="AV137" s="96">
        <v>334.43999999999994</v>
      </c>
      <c r="AW137" s="96">
        <v>360.86999999999995</v>
      </c>
      <c r="AX137" s="96">
        <v>379.16999999999996</v>
      </c>
      <c r="AY137" s="96">
        <v>396.81999999999994</v>
      </c>
      <c r="AZ137" s="96">
        <v>414.43999999999994</v>
      </c>
      <c r="BA137" s="96"/>
      <c r="BB137" s="96">
        <v>438.89</v>
      </c>
      <c r="BC137" s="113">
        <v>447.13</v>
      </c>
      <c r="BD137" s="174">
        <v>425.66999999999996</v>
      </c>
      <c r="BE137" s="96">
        <v>439.05999999999995</v>
      </c>
      <c r="BF137" s="96">
        <v>449.45999999999992</v>
      </c>
      <c r="BG137" s="96">
        <v>472.63</v>
      </c>
      <c r="BH137" s="96">
        <v>489.82999999999993</v>
      </c>
      <c r="BI137" s="113">
        <v>507.19999999999993</v>
      </c>
      <c r="BJ137" s="175"/>
      <c r="BK137" s="176"/>
      <c r="BL137" s="176"/>
      <c r="BM137" s="176"/>
      <c r="BN137" s="176"/>
      <c r="BO137" s="177"/>
      <c r="BP137" s="184"/>
      <c r="BQ137" s="180"/>
      <c r="BR137" s="180"/>
      <c r="BS137" s="180"/>
      <c r="BT137" s="180"/>
      <c r="BU137" s="180"/>
      <c r="BV137" s="180"/>
      <c r="BW137" s="180"/>
      <c r="BX137" s="180"/>
      <c r="BY137" s="180"/>
      <c r="BZ137" s="180"/>
      <c r="CA137" s="180"/>
      <c r="CB137" s="180"/>
      <c r="CC137" s="180"/>
      <c r="CD137" s="181"/>
      <c r="CE137" s="174"/>
      <c r="CF137" s="96"/>
      <c r="CG137" s="96"/>
      <c r="CH137" s="96"/>
      <c r="CI137" s="96">
        <v>264.08</v>
      </c>
      <c r="CJ137" s="96">
        <v>255.67999999999998</v>
      </c>
      <c r="CK137" s="96">
        <v>219.26</v>
      </c>
      <c r="CL137" s="96">
        <v>211.36999999999998</v>
      </c>
      <c r="CM137" s="96">
        <v>206.54999999999998</v>
      </c>
      <c r="CN137" s="96">
        <v>203.17</v>
      </c>
      <c r="CO137" s="96">
        <v>195.90999999999997</v>
      </c>
      <c r="CP137" s="96">
        <v>184.45</v>
      </c>
      <c r="CQ137" s="96">
        <v>186.42999999999998</v>
      </c>
      <c r="CR137" s="96">
        <v>182.64999999999998</v>
      </c>
      <c r="CS137" s="96"/>
      <c r="CT137" s="96">
        <v>177.01999999999998</v>
      </c>
      <c r="CU137" s="96">
        <v>181.40999999999997</v>
      </c>
      <c r="CV137" s="96"/>
      <c r="CW137" s="96"/>
      <c r="CX137" s="96">
        <v>175.77999999999997</v>
      </c>
      <c r="CY137" s="96"/>
      <c r="CZ137" s="96"/>
      <c r="DA137" s="96">
        <v>172.98999999999998</v>
      </c>
      <c r="DB137" s="96">
        <v>172.01</v>
      </c>
      <c r="DC137" s="96">
        <v>170.07999999999998</v>
      </c>
      <c r="DD137" s="96">
        <v>169.31</v>
      </c>
      <c r="DE137" s="96">
        <v>168.15999999999997</v>
      </c>
      <c r="DF137" s="96">
        <v>166.95</v>
      </c>
      <c r="DG137" s="96">
        <v>166.52999999999997</v>
      </c>
      <c r="DH137" s="96">
        <v>165.63</v>
      </c>
      <c r="DI137" s="96">
        <v>164.70999999999998</v>
      </c>
      <c r="DJ137" s="96"/>
      <c r="DK137" s="96"/>
      <c r="DL137" s="96">
        <v>161.29999999999998</v>
      </c>
      <c r="DM137" s="96"/>
      <c r="DN137" s="96"/>
      <c r="DO137" s="96"/>
      <c r="DP137" s="96">
        <v>156.63999999999999</v>
      </c>
      <c r="DQ137" s="96"/>
      <c r="DR137" s="96"/>
      <c r="DS137" s="96">
        <v>153.57</v>
      </c>
      <c r="DT137" s="96"/>
      <c r="DU137" s="96"/>
      <c r="DV137" s="96">
        <v>144.45999999999998</v>
      </c>
      <c r="DW137" s="96">
        <v>136.71999999999997</v>
      </c>
      <c r="DX137" s="96">
        <v>118.70999999999998</v>
      </c>
      <c r="DY137" s="96">
        <v>104.14999999999998</v>
      </c>
      <c r="DZ137" s="96">
        <v>85.239999999999981</v>
      </c>
      <c r="EA137" s="96">
        <v>68.339999999999975</v>
      </c>
      <c r="EB137" s="96">
        <v>39.449999999999989</v>
      </c>
      <c r="EC137" s="96">
        <v>15.019999999999982</v>
      </c>
      <c r="ED137" s="96">
        <v>4.6999999999999886</v>
      </c>
      <c r="EE137" s="113">
        <v>0</v>
      </c>
      <c r="EF137" s="174">
        <v>171.63999999999996</v>
      </c>
      <c r="EG137" s="96">
        <v>168.94999999999996</v>
      </c>
      <c r="EH137" s="96">
        <v>168.55999999999997</v>
      </c>
      <c r="EI137" s="96">
        <v>170.42999999999998</v>
      </c>
      <c r="EJ137" s="96">
        <v>171.53999999999996</v>
      </c>
      <c r="EK137" s="96"/>
      <c r="EL137" s="96"/>
      <c r="EM137" s="96"/>
      <c r="EN137" s="96"/>
      <c r="EO137" s="96"/>
      <c r="EP137" s="96">
        <v>184.36999999999998</v>
      </c>
      <c r="EQ137" s="96"/>
      <c r="ER137" s="96">
        <v>191.60999999999996</v>
      </c>
      <c r="ES137" s="96"/>
      <c r="ET137" s="96"/>
      <c r="EU137" s="96">
        <v>196.91999999999996</v>
      </c>
      <c r="EV137" s="96"/>
      <c r="EW137" s="96">
        <v>215.58999999999997</v>
      </c>
      <c r="EX137" s="96">
        <v>240.09999999999997</v>
      </c>
      <c r="EY137" s="96">
        <v>253.74999999999994</v>
      </c>
      <c r="EZ137" s="96">
        <v>281.80999999999995</v>
      </c>
      <c r="FA137" s="96">
        <v>295.69999999999993</v>
      </c>
      <c r="FB137" s="96">
        <v>313.44999999999993</v>
      </c>
      <c r="FC137" s="96">
        <v>330.29999999999995</v>
      </c>
      <c r="FD137" s="96">
        <v>343.97999999999996</v>
      </c>
      <c r="FE137" s="113">
        <v>388.90999999999997</v>
      </c>
      <c r="FF137" s="21"/>
      <c r="FG137" s="21"/>
      <c r="FH137" s="21"/>
      <c r="FI137" s="21"/>
      <c r="FJ137" s="21"/>
      <c r="FK137" s="21"/>
      <c r="FL137" s="21"/>
      <c r="FM137" s="21"/>
      <c r="FN137" s="21"/>
      <c r="FO137" s="21"/>
      <c r="FP137" s="21"/>
      <c r="FQ137" s="21"/>
      <c r="FR137" s="21"/>
      <c r="FS137" s="21"/>
      <c r="FT137" s="21"/>
      <c r="FU137" s="21"/>
      <c r="FV137" s="21"/>
      <c r="FW137" s="21"/>
      <c r="FX137" s="21"/>
      <c r="FY137" s="21"/>
      <c r="FZ137" s="21"/>
      <c r="GA137" s="21"/>
      <c r="GB137" s="21"/>
      <c r="GC137" s="21"/>
      <c r="GD137" s="21"/>
      <c r="GE137" s="21"/>
      <c r="GF137" s="21"/>
    </row>
    <row r="138" spans="1:188" s="187" customFormat="1" ht="15" customHeight="1" x14ac:dyDescent="0.25">
      <c r="A138" s="193" t="s">
        <v>18437</v>
      </c>
      <c r="B138" s="97">
        <v>9.4500000000000011</v>
      </c>
      <c r="C138" s="98">
        <v>8.39</v>
      </c>
      <c r="D138" s="98">
        <v>10.14</v>
      </c>
      <c r="E138" s="98"/>
      <c r="F138" s="98"/>
      <c r="G138" s="98">
        <v>19.399999999999999</v>
      </c>
      <c r="H138" s="98">
        <v>23.42</v>
      </c>
      <c r="I138" s="98">
        <v>36.130000000000003</v>
      </c>
      <c r="J138" s="98">
        <v>48.33</v>
      </c>
      <c r="K138" s="98">
        <v>55.6</v>
      </c>
      <c r="L138" s="98">
        <v>59.53</v>
      </c>
      <c r="M138" s="98"/>
      <c r="N138" s="98">
        <v>74.319999999999993</v>
      </c>
      <c r="O138" s="98">
        <v>89.24</v>
      </c>
      <c r="P138" s="98">
        <v>91.649999999999991</v>
      </c>
      <c r="Q138" s="98">
        <v>114.58</v>
      </c>
      <c r="R138" s="98">
        <v>123.83</v>
      </c>
      <c r="S138" s="98"/>
      <c r="T138" s="98">
        <v>146.43</v>
      </c>
      <c r="U138" s="98">
        <v>179.51999999999998</v>
      </c>
      <c r="V138" s="98">
        <v>215.25</v>
      </c>
      <c r="W138" s="98">
        <v>239.81</v>
      </c>
      <c r="X138" s="98">
        <v>273.27</v>
      </c>
      <c r="Y138" s="98">
        <v>282.59999999999997</v>
      </c>
      <c r="Z138" s="98">
        <v>291.78999999999996</v>
      </c>
      <c r="AA138" s="99">
        <v>292.63</v>
      </c>
      <c r="AB138" s="97">
        <v>79.42</v>
      </c>
      <c r="AC138" s="98">
        <v>97.2</v>
      </c>
      <c r="AD138" s="98">
        <v>113.53</v>
      </c>
      <c r="AE138" s="98">
        <v>133.78</v>
      </c>
      <c r="AF138" s="98">
        <v>137.44999999999999</v>
      </c>
      <c r="AG138" s="98">
        <v>147.01</v>
      </c>
      <c r="AH138" s="98">
        <v>185.58999999999997</v>
      </c>
      <c r="AI138" s="98">
        <v>178.25</v>
      </c>
      <c r="AJ138" s="99"/>
      <c r="AK138" s="97">
        <v>88.27</v>
      </c>
      <c r="AL138" s="98">
        <v>100.48</v>
      </c>
      <c r="AM138" s="98">
        <v>111.6</v>
      </c>
      <c r="AN138" s="98">
        <v>124.47</v>
      </c>
      <c r="AO138" s="98">
        <v>136.80000000000001</v>
      </c>
      <c r="AP138" s="98">
        <v>159.63999999999999</v>
      </c>
      <c r="AQ138" s="98">
        <v>175.44</v>
      </c>
      <c r="AR138" s="98">
        <v>194.7</v>
      </c>
      <c r="AS138" s="98">
        <v>215.95999999999998</v>
      </c>
      <c r="AT138" s="99"/>
      <c r="AU138" s="97">
        <v>156.96999999999997</v>
      </c>
      <c r="AV138" s="98">
        <v>167.01</v>
      </c>
      <c r="AW138" s="98">
        <v>193.44</v>
      </c>
      <c r="AX138" s="98">
        <v>211.74</v>
      </c>
      <c r="AY138" s="98">
        <v>229.39</v>
      </c>
      <c r="AZ138" s="98">
        <v>247.01</v>
      </c>
      <c r="BA138" s="98"/>
      <c r="BB138" s="98">
        <v>271.45999999999998</v>
      </c>
      <c r="BC138" s="99">
        <v>279.7</v>
      </c>
      <c r="BD138" s="97">
        <v>258.24</v>
      </c>
      <c r="BE138" s="98">
        <v>271.63</v>
      </c>
      <c r="BF138" s="98">
        <v>282.02999999999997</v>
      </c>
      <c r="BG138" s="98">
        <v>305.2</v>
      </c>
      <c r="BH138" s="98">
        <v>322.39999999999998</v>
      </c>
      <c r="BI138" s="99">
        <v>339.77</v>
      </c>
      <c r="BJ138" s="97"/>
      <c r="BK138" s="98"/>
      <c r="BL138" s="98"/>
      <c r="BM138" s="98"/>
      <c r="BN138" s="98"/>
      <c r="BO138" s="99"/>
      <c r="BP138" s="183"/>
      <c r="BQ138" s="136"/>
      <c r="BR138" s="136"/>
      <c r="BS138" s="136"/>
      <c r="BT138" s="136"/>
      <c r="BU138" s="136"/>
      <c r="BV138" s="136"/>
      <c r="BW138" s="136"/>
      <c r="BX138" s="136"/>
      <c r="BY138" s="136"/>
      <c r="BZ138" s="136"/>
      <c r="CA138" s="136"/>
      <c r="CB138" s="136"/>
      <c r="CC138" s="136"/>
      <c r="CD138" s="137"/>
      <c r="CE138" s="97"/>
      <c r="CF138" s="98"/>
      <c r="CG138" s="98"/>
      <c r="CH138" s="98"/>
      <c r="CI138" s="98">
        <v>95.57</v>
      </c>
      <c r="CJ138" s="98">
        <v>87.169999999999987</v>
      </c>
      <c r="CK138" s="98">
        <v>50.749999999999993</v>
      </c>
      <c r="CL138" s="98">
        <v>42.859999999999992</v>
      </c>
      <c r="CM138" s="98">
        <v>38.039999999999992</v>
      </c>
      <c r="CN138" s="98">
        <v>34.659999999999997</v>
      </c>
      <c r="CO138" s="98">
        <v>27.399999999999995</v>
      </c>
      <c r="CP138" s="98">
        <v>15.940000000000001</v>
      </c>
      <c r="CQ138" s="98">
        <v>17.919999999999991</v>
      </c>
      <c r="CR138" s="98">
        <v>14.13999999999999</v>
      </c>
      <c r="CS138" s="98"/>
      <c r="CT138" s="98">
        <v>8.5099999999999945</v>
      </c>
      <c r="CU138" s="98">
        <v>12.899999999999999</v>
      </c>
      <c r="CV138" s="98"/>
      <c r="CW138" s="98"/>
      <c r="CX138" s="98">
        <v>7.2699999999999987</v>
      </c>
      <c r="CY138" s="98"/>
      <c r="CZ138" s="98"/>
      <c r="DA138" s="98">
        <v>4.4799999999999924</v>
      </c>
      <c r="DB138" s="98">
        <v>3.5000000000000027</v>
      </c>
      <c r="DC138" s="98">
        <v>1.5699999999999961</v>
      </c>
      <c r="DD138" s="98">
        <v>0.8</v>
      </c>
      <c r="DE138" s="98">
        <v>3.48</v>
      </c>
      <c r="DF138" s="98">
        <v>4.6899999999999942</v>
      </c>
      <c r="DG138" s="98">
        <v>5.1099999999999959</v>
      </c>
      <c r="DH138" s="98">
        <v>6.0100000000000016</v>
      </c>
      <c r="DI138" s="98">
        <v>6.9300000000000033</v>
      </c>
      <c r="DJ138" s="98"/>
      <c r="DK138" s="98"/>
      <c r="DL138" s="98">
        <v>10.34</v>
      </c>
      <c r="DM138" s="98"/>
      <c r="DN138" s="98"/>
      <c r="DO138" s="98"/>
      <c r="DP138" s="98">
        <v>14.999999999999996</v>
      </c>
      <c r="DQ138" s="98"/>
      <c r="DR138" s="98"/>
      <c r="DS138" s="98">
        <v>18.070000000000004</v>
      </c>
      <c r="DT138" s="98"/>
      <c r="DU138" s="98"/>
      <c r="DV138" s="98">
        <v>27.180000000000003</v>
      </c>
      <c r="DW138" s="98">
        <v>34.919999999999995</v>
      </c>
      <c r="DX138" s="98">
        <v>52.93</v>
      </c>
      <c r="DY138" s="98">
        <v>67.490000000000009</v>
      </c>
      <c r="DZ138" s="98">
        <v>86.4</v>
      </c>
      <c r="EA138" s="98">
        <v>103.30000000000001</v>
      </c>
      <c r="EB138" s="98">
        <v>132.18999999999997</v>
      </c>
      <c r="EC138" s="98">
        <v>156.61999999999998</v>
      </c>
      <c r="ED138" s="98">
        <v>166.93999999999997</v>
      </c>
      <c r="EE138" s="99">
        <v>171.63999999999996</v>
      </c>
      <c r="EF138" s="97">
        <v>0</v>
      </c>
      <c r="EG138" s="98"/>
      <c r="EH138" s="98"/>
      <c r="EI138" s="98">
        <v>3</v>
      </c>
      <c r="EJ138" s="98">
        <v>4.1100000000000003</v>
      </c>
      <c r="EK138" s="98"/>
      <c r="EL138" s="98"/>
      <c r="EM138" s="98"/>
      <c r="EN138" s="98"/>
      <c r="EO138" s="98"/>
      <c r="EP138" s="98">
        <v>16.940000000000001</v>
      </c>
      <c r="EQ138" s="98">
        <v>19.96</v>
      </c>
      <c r="ER138" s="98">
        <v>24.18</v>
      </c>
      <c r="ES138" s="98"/>
      <c r="ET138" s="98"/>
      <c r="EU138" s="98">
        <v>29.49</v>
      </c>
      <c r="EV138" s="98"/>
      <c r="EW138" s="98">
        <v>48.16</v>
      </c>
      <c r="EX138" s="98">
        <v>72.67</v>
      </c>
      <c r="EY138" s="98">
        <v>86.32</v>
      </c>
      <c r="EZ138" s="98">
        <v>114.38</v>
      </c>
      <c r="FA138" s="98">
        <v>128.27000000000001</v>
      </c>
      <c r="FB138" s="98">
        <v>146.02000000000001</v>
      </c>
      <c r="FC138" s="98">
        <v>162.87</v>
      </c>
      <c r="FD138" s="98">
        <v>176.55</v>
      </c>
      <c r="FE138" s="99">
        <v>221.48000000000002</v>
      </c>
      <c r="FF138" s="21"/>
      <c r="FG138" s="21"/>
      <c r="FH138" s="21"/>
      <c r="FI138" s="21"/>
      <c r="FJ138" s="21"/>
      <c r="FK138" s="21"/>
      <c r="FL138" s="21"/>
      <c r="FM138" s="21"/>
      <c r="FN138" s="21"/>
      <c r="FO138" s="21"/>
      <c r="FP138" s="21"/>
      <c r="FQ138" s="21"/>
      <c r="FR138" s="21"/>
      <c r="FS138" s="21"/>
      <c r="FT138" s="21"/>
      <c r="FU138" s="21"/>
      <c r="FV138" s="21"/>
      <c r="FW138" s="21"/>
      <c r="FX138" s="21"/>
      <c r="FY138" s="21"/>
      <c r="FZ138" s="21"/>
      <c r="GA138" s="21"/>
      <c r="GB138" s="21"/>
      <c r="GC138" s="21"/>
      <c r="GD138" s="21"/>
      <c r="GE138" s="21"/>
      <c r="GF138" s="21"/>
    </row>
    <row r="139" spans="1:188" s="187" customFormat="1" ht="15" customHeight="1" x14ac:dyDescent="0.25">
      <c r="A139" s="189" t="s">
        <v>18438</v>
      </c>
      <c r="B139" s="128"/>
      <c r="C139" s="126"/>
      <c r="D139" s="126"/>
      <c r="E139" s="126"/>
      <c r="F139" s="126"/>
      <c r="G139" s="126"/>
      <c r="H139" s="126"/>
      <c r="I139" s="126"/>
      <c r="J139" s="126"/>
      <c r="K139" s="126"/>
      <c r="L139" s="126"/>
      <c r="M139" s="126"/>
      <c r="N139" s="126"/>
      <c r="O139" s="126"/>
      <c r="P139" s="126"/>
      <c r="Q139" s="126"/>
      <c r="R139" s="126"/>
      <c r="S139" s="126"/>
      <c r="T139" s="126"/>
      <c r="U139" s="126"/>
      <c r="V139" s="126"/>
      <c r="W139" s="126"/>
      <c r="X139" s="126"/>
      <c r="Y139" s="126"/>
      <c r="Z139" s="126"/>
      <c r="AA139" s="127"/>
      <c r="AB139" s="128"/>
      <c r="AC139" s="126"/>
      <c r="AD139" s="126"/>
      <c r="AE139" s="126"/>
      <c r="AF139" s="126"/>
      <c r="AG139" s="126"/>
      <c r="AH139" s="92"/>
      <c r="AI139" s="92"/>
      <c r="AJ139" s="101"/>
      <c r="AK139" s="128"/>
      <c r="AL139" s="126"/>
      <c r="AM139" s="126"/>
      <c r="AN139" s="126"/>
      <c r="AO139" s="126"/>
      <c r="AP139" s="126"/>
      <c r="AQ139" s="126"/>
      <c r="AR139" s="126"/>
      <c r="AS139" s="126"/>
      <c r="AT139" s="119"/>
      <c r="AU139" s="128"/>
      <c r="AV139" s="126"/>
      <c r="AW139" s="126"/>
      <c r="AX139" s="126"/>
      <c r="AY139" s="126"/>
      <c r="AZ139" s="126"/>
      <c r="BA139" s="126"/>
      <c r="BB139" s="126"/>
      <c r="BC139" s="101"/>
      <c r="BD139" s="128"/>
      <c r="BE139" s="126"/>
      <c r="BF139" s="126"/>
      <c r="BG139" s="126"/>
      <c r="BH139" s="126"/>
      <c r="BI139" s="127"/>
      <c r="BJ139" s="128"/>
      <c r="BK139" s="126"/>
      <c r="BL139" s="126"/>
      <c r="BM139" s="126"/>
      <c r="BN139" s="126"/>
      <c r="BO139" s="127"/>
      <c r="BP139" s="142"/>
      <c r="BQ139" s="140"/>
      <c r="BR139" s="140"/>
      <c r="BS139" s="140"/>
      <c r="BT139" s="140"/>
      <c r="BU139" s="140"/>
      <c r="BV139" s="140"/>
      <c r="BW139" s="140"/>
      <c r="BX139" s="140"/>
      <c r="BY139" s="140"/>
      <c r="BZ139" s="140"/>
      <c r="CA139" s="140"/>
      <c r="CB139" s="140"/>
      <c r="CC139" s="140"/>
      <c r="CD139" s="141"/>
      <c r="CE139" s="100"/>
      <c r="CF139" s="92"/>
      <c r="CG139" s="92"/>
      <c r="CH139" s="92"/>
      <c r="CI139" s="92">
        <v>96.710000000000008</v>
      </c>
      <c r="CJ139" s="92">
        <v>88.31</v>
      </c>
      <c r="CK139" s="92">
        <v>51.89</v>
      </c>
      <c r="CL139" s="92">
        <v>51.89</v>
      </c>
      <c r="CM139" s="92">
        <v>51.89</v>
      </c>
      <c r="CN139" s="92">
        <v>35.800000000000004</v>
      </c>
      <c r="CO139" s="92">
        <v>28.54</v>
      </c>
      <c r="CP139" s="92">
        <v>28.54</v>
      </c>
      <c r="CQ139" s="92">
        <v>28.54</v>
      </c>
      <c r="CR139" s="92">
        <v>15.279999999999994</v>
      </c>
      <c r="CS139" s="92"/>
      <c r="CT139" s="92">
        <v>9.6499999999999986</v>
      </c>
      <c r="CU139" s="92">
        <v>14.040000000000003</v>
      </c>
      <c r="CV139" s="92"/>
      <c r="CW139" s="92"/>
      <c r="CX139" s="92">
        <v>8.4100000000000037</v>
      </c>
      <c r="CY139" s="92"/>
      <c r="CZ139" s="92"/>
      <c r="DA139" s="92">
        <v>5.6199999999999983</v>
      </c>
      <c r="DB139" s="92">
        <v>4.6400000000000086</v>
      </c>
      <c r="DC139" s="92">
        <v>2.7100000000000017</v>
      </c>
      <c r="DD139" s="92">
        <v>1.9400000000000057</v>
      </c>
      <c r="DE139" s="121">
        <v>0.79</v>
      </c>
      <c r="DF139" s="92">
        <v>1.9999999999999938</v>
      </c>
      <c r="DG139" s="92">
        <v>2.4199999999999955</v>
      </c>
      <c r="DH139" s="92">
        <v>3.3200000000000012</v>
      </c>
      <c r="DI139" s="92">
        <v>4.2400000000000029</v>
      </c>
      <c r="DJ139" s="92"/>
      <c r="DK139" s="92"/>
      <c r="DL139" s="92">
        <v>7.6499999999999995</v>
      </c>
      <c r="DM139" s="92"/>
      <c r="DN139" s="92"/>
      <c r="DO139" s="92"/>
      <c r="DP139" s="92">
        <v>12.309999999999995</v>
      </c>
      <c r="DQ139" s="92"/>
      <c r="DR139" s="92"/>
      <c r="DS139" s="92">
        <v>15.380000000000003</v>
      </c>
      <c r="DT139" s="92"/>
      <c r="DU139" s="92"/>
      <c r="DV139" s="92">
        <v>24.490000000000002</v>
      </c>
      <c r="DW139" s="92">
        <v>32.229999999999997</v>
      </c>
      <c r="DX139" s="92">
        <v>50.24</v>
      </c>
      <c r="DY139" s="92">
        <v>64.800000000000011</v>
      </c>
      <c r="DZ139" s="92">
        <v>83.710000000000008</v>
      </c>
      <c r="EA139" s="92">
        <v>100.61000000000001</v>
      </c>
      <c r="EB139" s="92">
        <v>129.49999999999997</v>
      </c>
      <c r="EC139" s="92">
        <v>153.92999999999998</v>
      </c>
      <c r="ED139" s="92">
        <v>164.24999999999997</v>
      </c>
      <c r="EE139" s="101">
        <v>168.94999999999996</v>
      </c>
      <c r="EF139" s="128"/>
      <c r="EG139" s="92">
        <v>0</v>
      </c>
      <c r="EH139" s="92">
        <v>0.42</v>
      </c>
      <c r="EI139" s="126"/>
      <c r="EJ139" s="92">
        <v>2.91</v>
      </c>
      <c r="EK139" s="92"/>
      <c r="EL139" s="92"/>
      <c r="EM139" s="92"/>
      <c r="EN139" s="92"/>
      <c r="EO139" s="92"/>
      <c r="EP139" s="92">
        <v>15.74</v>
      </c>
      <c r="EQ139" s="92">
        <v>18.759999999999998</v>
      </c>
      <c r="ER139" s="92">
        <v>22.98</v>
      </c>
      <c r="ES139" s="92"/>
      <c r="ET139" s="92"/>
      <c r="EU139" s="92">
        <v>28.29</v>
      </c>
      <c r="EV139" s="92"/>
      <c r="EW139" s="92">
        <v>46.959999999999994</v>
      </c>
      <c r="EX139" s="92">
        <v>71.47</v>
      </c>
      <c r="EY139" s="92">
        <v>85.11999999999999</v>
      </c>
      <c r="EZ139" s="92">
        <v>113.17999999999999</v>
      </c>
      <c r="FA139" s="92">
        <v>127.07</v>
      </c>
      <c r="FB139" s="92">
        <v>144.82</v>
      </c>
      <c r="FC139" s="92">
        <v>161.66999999999999</v>
      </c>
      <c r="FD139" s="92">
        <v>175.35</v>
      </c>
      <c r="FE139" s="101">
        <v>220.28</v>
      </c>
      <c r="FF139" s="21"/>
      <c r="FG139" s="21"/>
      <c r="FH139" s="21"/>
      <c r="FI139" s="21"/>
      <c r="FJ139" s="21"/>
      <c r="FK139" s="21"/>
      <c r="FL139" s="21"/>
      <c r="FM139" s="21"/>
      <c r="FN139" s="21"/>
      <c r="FO139" s="21"/>
      <c r="FP139" s="21"/>
      <c r="FQ139" s="21"/>
      <c r="FR139" s="21"/>
      <c r="FS139" s="21"/>
      <c r="FT139" s="21"/>
      <c r="FU139" s="21"/>
      <c r="FV139" s="21"/>
      <c r="FW139" s="21"/>
      <c r="FX139" s="21"/>
      <c r="FY139" s="21"/>
      <c r="FZ139" s="21"/>
      <c r="GA139" s="21"/>
      <c r="GB139" s="21"/>
      <c r="GC139" s="21"/>
      <c r="GD139" s="21"/>
      <c r="GE139" s="21"/>
      <c r="GF139" s="21"/>
    </row>
    <row r="140" spans="1:188" s="187" customFormat="1" ht="15" customHeight="1" x14ac:dyDescent="0.25">
      <c r="A140" s="189" t="s">
        <v>18439</v>
      </c>
      <c r="B140" s="128"/>
      <c r="C140" s="126"/>
      <c r="D140" s="126"/>
      <c r="E140" s="126"/>
      <c r="F140" s="126"/>
      <c r="G140" s="126"/>
      <c r="H140" s="126"/>
      <c r="I140" s="126"/>
      <c r="J140" s="126"/>
      <c r="K140" s="126"/>
      <c r="L140" s="126"/>
      <c r="M140" s="126"/>
      <c r="N140" s="126"/>
      <c r="O140" s="126"/>
      <c r="P140" s="126"/>
      <c r="Q140" s="126"/>
      <c r="R140" s="126"/>
      <c r="S140" s="126"/>
      <c r="T140" s="126"/>
      <c r="U140" s="126"/>
      <c r="V140" s="126"/>
      <c r="W140" s="126"/>
      <c r="X140" s="126"/>
      <c r="Y140" s="126"/>
      <c r="Z140" s="126"/>
      <c r="AA140" s="127"/>
      <c r="AB140" s="128"/>
      <c r="AC140" s="126"/>
      <c r="AD140" s="126"/>
      <c r="AE140" s="126"/>
      <c r="AF140" s="126"/>
      <c r="AG140" s="126"/>
      <c r="AH140" s="92"/>
      <c r="AI140" s="92"/>
      <c r="AJ140" s="101"/>
      <c r="AK140" s="128"/>
      <c r="AL140" s="126"/>
      <c r="AM140" s="126"/>
      <c r="AN140" s="126"/>
      <c r="AO140" s="126"/>
      <c r="AP140" s="126"/>
      <c r="AQ140" s="126"/>
      <c r="AR140" s="126"/>
      <c r="AS140" s="126"/>
      <c r="AT140" s="119"/>
      <c r="AU140" s="128"/>
      <c r="AV140" s="126"/>
      <c r="AW140" s="126"/>
      <c r="AX140" s="126"/>
      <c r="AY140" s="126"/>
      <c r="AZ140" s="126"/>
      <c r="BA140" s="126"/>
      <c r="BB140" s="126"/>
      <c r="BC140" s="101"/>
      <c r="BD140" s="128"/>
      <c r="BE140" s="126"/>
      <c r="BF140" s="126"/>
      <c r="BG140" s="126"/>
      <c r="BH140" s="126"/>
      <c r="BI140" s="127"/>
      <c r="BJ140" s="128"/>
      <c r="BK140" s="126"/>
      <c r="BL140" s="126"/>
      <c r="BM140" s="126"/>
      <c r="BN140" s="126"/>
      <c r="BO140" s="127"/>
      <c r="BP140" s="142"/>
      <c r="BQ140" s="140"/>
      <c r="BR140" s="140"/>
      <c r="BS140" s="140"/>
      <c r="BT140" s="140"/>
      <c r="BU140" s="140"/>
      <c r="BV140" s="140"/>
      <c r="BW140" s="140"/>
      <c r="BX140" s="140"/>
      <c r="BY140" s="140"/>
      <c r="BZ140" s="140"/>
      <c r="CA140" s="140"/>
      <c r="CB140" s="140"/>
      <c r="CC140" s="140"/>
      <c r="CD140" s="141"/>
      <c r="CE140" s="100"/>
      <c r="CF140" s="92"/>
      <c r="CG140" s="92"/>
      <c r="CH140" s="92"/>
      <c r="CI140" s="92">
        <v>96.320000000000007</v>
      </c>
      <c r="CJ140" s="92">
        <v>87.92</v>
      </c>
      <c r="CK140" s="92">
        <v>51.5</v>
      </c>
      <c r="CL140" s="92">
        <v>51.5</v>
      </c>
      <c r="CM140" s="92">
        <v>51.5</v>
      </c>
      <c r="CN140" s="92">
        <v>35.410000000000004</v>
      </c>
      <c r="CO140" s="92">
        <v>28.15</v>
      </c>
      <c r="CP140" s="92">
        <v>28.15</v>
      </c>
      <c r="CQ140" s="92">
        <v>28.15</v>
      </c>
      <c r="CR140" s="92">
        <v>14.889999999999995</v>
      </c>
      <c r="CS140" s="92"/>
      <c r="CT140" s="92">
        <v>9.26</v>
      </c>
      <c r="CU140" s="92">
        <v>13.650000000000004</v>
      </c>
      <c r="CV140" s="92"/>
      <c r="CW140" s="92"/>
      <c r="CX140" s="92">
        <v>8.0200000000000049</v>
      </c>
      <c r="CY140" s="92"/>
      <c r="CZ140" s="92"/>
      <c r="DA140" s="92">
        <v>5.2299999999999986</v>
      </c>
      <c r="DB140" s="92">
        <v>4.2500000000000089</v>
      </c>
      <c r="DC140" s="92">
        <v>2.3200000000000016</v>
      </c>
      <c r="DD140" s="92">
        <v>1.5500000000000056</v>
      </c>
      <c r="DE140" s="121">
        <v>0.4</v>
      </c>
      <c r="DF140" s="92">
        <v>1.6099999999999937</v>
      </c>
      <c r="DG140" s="92">
        <v>2.0299999999999954</v>
      </c>
      <c r="DH140" s="92">
        <v>2.930000000000001</v>
      </c>
      <c r="DI140" s="92">
        <v>3.8500000000000028</v>
      </c>
      <c r="DJ140" s="92"/>
      <c r="DK140" s="92"/>
      <c r="DL140" s="92">
        <v>7.26</v>
      </c>
      <c r="DM140" s="92"/>
      <c r="DN140" s="92"/>
      <c r="DO140" s="92"/>
      <c r="DP140" s="92">
        <v>11.919999999999996</v>
      </c>
      <c r="DQ140" s="92"/>
      <c r="DR140" s="92"/>
      <c r="DS140" s="92">
        <v>14.990000000000004</v>
      </c>
      <c r="DT140" s="92"/>
      <c r="DU140" s="92"/>
      <c r="DV140" s="92">
        <v>24.1</v>
      </c>
      <c r="DW140" s="92">
        <v>31.839999999999996</v>
      </c>
      <c r="DX140" s="92">
        <v>49.85</v>
      </c>
      <c r="DY140" s="92">
        <v>64.410000000000011</v>
      </c>
      <c r="DZ140" s="92">
        <v>83.320000000000007</v>
      </c>
      <c r="EA140" s="92">
        <v>100.22000000000001</v>
      </c>
      <c r="EB140" s="92">
        <v>129.10999999999999</v>
      </c>
      <c r="EC140" s="92">
        <v>153.54</v>
      </c>
      <c r="ED140" s="92">
        <v>163.85999999999999</v>
      </c>
      <c r="EE140" s="101">
        <v>168.55999999999997</v>
      </c>
      <c r="EF140" s="128"/>
      <c r="EG140" s="92">
        <v>0.42</v>
      </c>
      <c r="EH140" s="92">
        <v>0</v>
      </c>
      <c r="EI140" s="126"/>
      <c r="EJ140" s="92">
        <v>2.4900000000000002</v>
      </c>
      <c r="EK140" s="92"/>
      <c r="EL140" s="92"/>
      <c r="EM140" s="92"/>
      <c r="EN140" s="92"/>
      <c r="EO140" s="92"/>
      <c r="EP140" s="92">
        <v>15.32</v>
      </c>
      <c r="EQ140" s="92">
        <v>18.34</v>
      </c>
      <c r="ER140" s="92">
        <v>22.560000000000002</v>
      </c>
      <c r="ES140" s="92"/>
      <c r="ET140" s="92"/>
      <c r="EU140" s="92">
        <v>27.869999999999997</v>
      </c>
      <c r="EV140" s="92"/>
      <c r="EW140" s="92">
        <v>46.54</v>
      </c>
      <c r="EX140" s="92">
        <v>71.05</v>
      </c>
      <c r="EY140" s="92">
        <v>84.699999999999989</v>
      </c>
      <c r="EZ140" s="92">
        <v>112.75999999999999</v>
      </c>
      <c r="FA140" s="92">
        <v>126.64999999999999</v>
      </c>
      <c r="FB140" s="92">
        <v>144.4</v>
      </c>
      <c r="FC140" s="92">
        <v>161.25</v>
      </c>
      <c r="FD140" s="92">
        <v>174.93</v>
      </c>
      <c r="FE140" s="101">
        <v>219.86</v>
      </c>
      <c r="FF140" s="21"/>
      <c r="FG140" s="21"/>
      <c r="FH140" s="21"/>
      <c r="FI140" s="21"/>
      <c r="FJ140" s="21"/>
      <c r="FK140" s="21"/>
      <c r="FL140" s="21"/>
      <c r="FM140" s="21"/>
      <c r="FN140" s="21"/>
      <c r="FO140" s="21"/>
      <c r="FP140" s="21"/>
      <c r="FQ140" s="21"/>
      <c r="FR140" s="21"/>
      <c r="FS140" s="21"/>
      <c r="FT140" s="21"/>
      <c r="FU140" s="21"/>
      <c r="FV140" s="21"/>
      <c r="FW140" s="21"/>
      <c r="FX140" s="21"/>
      <c r="FY140" s="21"/>
      <c r="FZ140" s="21"/>
      <c r="GA140" s="21"/>
      <c r="GB140" s="21"/>
      <c r="GC140" s="21"/>
      <c r="GD140" s="21"/>
      <c r="GE140" s="21"/>
      <c r="GF140" s="21"/>
    </row>
    <row r="141" spans="1:188" s="187" customFormat="1" ht="15" customHeight="1" x14ac:dyDescent="0.25">
      <c r="A141" s="189" t="s">
        <v>18440</v>
      </c>
      <c r="B141" s="100">
        <v>6.4499999999999993</v>
      </c>
      <c r="C141" s="92">
        <v>5.39</v>
      </c>
      <c r="D141" s="92">
        <v>7.14</v>
      </c>
      <c r="E141" s="92"/>
      <c r="F141" s="92"/>
      <c r="G141" s="92">
        <v>16.399999999999999</v>
      </c>
      <c r="H141" s="92">
        <v>20.419999999999998</v>
      </c>
      <c r="I141" s="92">
        <v>33.130000000000003</v>
      </c>
      <c r="J141" s="92">
        <v>45.33</v>
      </c>
      <c r="K141" s="92">
        <v>52.6</v>
      </c>
      <c r="L141" s="92">
        <v>56.53</v>
      </c>
      <c r="M141" s="92"/>
      <c r="N141" s="92">
        <v>71.319999999999993</v>
      </c>
      <c r="O141" s="92">
        <v>86.24</v>
      </c>
      <c r="P141" s="92">
        <v>88.649999999999991</v>
      </c>
      <c r="Q141" s="92">
        <v>111.58</v>
      </c>
      <c r="R141" s="92">
        <v>120.83</v>
      </c>
      <c r="S141" s="92"/>
      <c r="T141" s="92">
        <v>143.42999999999998</v>
      </c>
      <c r="U141" s="92">
        <v>176.51999999999998</v>
      </c>
      <c r="V141" s="92">
        <v>212.24999999999997</v>
      </c>
      <c r="W141" s="92">
        <v>236.80999999999997</v>
      </c>
      <c r="X141" s="92">
        <v>270.27</v>
      </c>
      <c r="Y141" s="92">
        <v>279.59999999999997</v>
      </c>
      <c r="Z141" s="92">
        <v>288.78999999999996</v>
      </c>
      <c r="AA141" s="101">
        <v>289.63</v>
      </c>
      <c r="AB141" s="100">
        <v>76.42</v>
      </c>
      <c r="AC141" s="92">
        <v>94.2</v>
      </c>
      <c r="AD141" s="92">
        <v>110.53</v>
      </c>
      <c r="AE141" s="92">
        <v>130.78</v>
      </c>
      <c r="AF141" s="92">
        <v>134.44999999999999</v>
      </c>
      <c r="AG141" s="92">
        <v>144.01</v>
      </c>
      <c r="AH141" s="92">
        <v>182.58999999999997</v>
      </c>
      <c r="AI141" s="92">
        <v>175.25</v>
      </c>
      <c r="AJ141" s="101"/>
      <c r="AK141" s="100">
        <v>85.27</v>
      </c>
      <c r="AL141" s="92">
        <v>97.48</v>
      </c>
      <c r="AM141" s="92">
        <v>108.6</v>
      </c>
      <c r="AN141" s="92">
        <v>121.47</v>
      </c>
      <c r="AO141" s="92">
        <v>133.79999999999998</v>
      </c>
      <c r="AP141" s="92">
        <v>156.63999999999999</v>
      </c>
      <c r="AQ141" s="92">
        <v>172.44</v>
      </c>
      <c r="AR141" s="92">
        <v>191.7</v>
      </c>
      <c r="AS141" s="92">
        <v>212.95999999999998</v>
      </c>
      <c r="AT141" s="119"/>
      <c r="AU141" s="100">
        <v>153.96999999999997</v>
      </c>
      <c r="AV141" s="92">
        <v>164.00999999999996</v>
      </c>
      <c r="AW141" s="92">
        <v>190.43999999999997</v>
      </c>
      <c r="AX141" s="92">
        <v>208.73999999999998</v>
      </c>
      <c r="AY141" s="92">
        <v>226.39</v>
      </c>
      <c r="AZ141" s="92">
        <v>244.01</v>
      </c>
      <c r="BA141" s="92"/>
      <c r="BB141" s="92">
        <v>268.45999999999998</v>
      </c>
      <c r="BC141" s="101">
        <v>276.7</v>
      </c>
      <c r="BD141" s="100">
        <v>255.23999999999998</v>
      </c>
      <c r="BE141" s="92">
        <v>268.63</v>
      </c>
      <c r="BF141" s="92">
        <v>279.02999999999997</v>
      </c>
      <c r="BG141" s="92">
        <v>302.2</v>
      </c>
      <c r="BH141" s="92">
        <v>319.39999999999998</v>
      </c>
      <c r="BI141" s="101">
        <v>336.77</v>
      </c>
      <c r="BJ141" s="117"/>
      <c r="BK141" s="118"/>
      <c r="BL141" s="118"/>
      <c r="BM141" s="118"/>
      <c r="BN141" s="118"/>
      <c r="BO141" s="119"/>
      <c r="BP141" s="142"/>
      <c r="BQ141" s="140"/>
      <c r="BR141" s="140"/>
      <c r="BS141" s="140"/>
      <c r="BT141" s="140"/>
      <c r="BU141" s="140"/>
      <c r="BV141" s="140"/>
      <c r="BW141" s="140"/>
      <c r="BX141" s="140"/>
      <c r="BY141" s="140"/>
      <c r="BZ141" s="140"/>
      <c r="CA141" s="140"/>
      <c r="CB141" s="140"/>
      <c r="CC141" s="140"/>
      <c r="CD141" s="141"/>
      <c r="CE141" s="100"/>
      <c r="CF141" s="92"/>
      <c r="CG141" s="92"/>
      <c r="CH141" s="92"/>
      <c r="CI141" s="92">
        <v>98.19</v>
      </c>
      <c r="CJ141" s="92">
        <v>89.789999999999992</v>
      </c>
      <c r="CK141" s="92">
        <v>53.370000000000005</v>
      </c>
      <c r="CL141" s="92">
        <v>53.370000000000005</v>
      </c>
      <c r="CM141" s="92">
        <v>53.370000000000005</v>
      </c>
      <c r="CN141" s="92">
        <v>37.280000000000008</v>
      </c>
      <c r="CO141" s="92">
        <v>30.02</v>
      </c>
      <c r="CP141" s="92">
        <v>30.02</v>
      </c>
      <c r="CQ141" s="92">
        <v>30.02</v>
      </c>
      <c r="CR141" s="92">
        <v>16.759999999999994</v>
      </c>
      <c r="CS141" s="92"/>
      <c r="CT141" s="92">
        <v>11.129999999999999</v>
      </c>
      <c r="CU141" s="92">
        <v>15.520000000000003</v>
      </c>
      <c r="CV141" s="92"/>
      <c r="CW141" s="92"/>
      <c r="CX141" s="92">
        <v>9.8900000000000041</v>
      </c>
      <c r="CY141" s="92"/>
      <c r="CZ141" s="92"/>
      <c r="DA141" s="92">
        <v>7.0999999999999979</v>
      </c>
      <c r="DB141" s="92">
        <v>6.1200000000000081</v>
      </c>
      <c r="DC141" s="92">
        <v>4.1900000000000013</v>
      </c>
      <c r="DD141" s="92">
        <v>3.4200000000000057</v>
      </c>
      <c r="DE141" s="121">
        <v>2.27</v>
      </c>
      <c r="DF141" s="92">
        <v>3.4799999999999938</v>
      </c>
      <c r="DG141" s="92">
        <v>3.8999999999999955</v>
      </c>
      <c r="DH141" s="92">
        <v>4.8000000000000007</v>
      </c>
      <c r="DI141" s="92">
        <v>5.7200000000000024</v>
      </c>
      <c r="DJ141" s="92"/>
      <c r="DK141" s="92"/>
      <c r="DL141" s="92">
        <v>9.129999999999999</v>
      </c>
      <c r="DM141" s="92"/>
      <c r="DN141" s="92"/>
      <c r="DO141" s="92"/>
      <c r="DP141" s="92">
        <v>13.789999999999996</v>
      </c>
      <c r="DQ141" s="92"/>
      <c r="DR141" s="92"/>
      <c r="DS141" s="92">
        <v>16.860000000000003</v>
      </c>
      <c r="DT141" s="92"/>
      <c r="DU141" s="92"/>
      <c r="DV141" s="92">
        <v>25.970000000000002</v>
      </c>
      <c r="DW141" s="92">
        <v>33.71</v>
      </c>
      <c r="DX141" s="92">
        <v>51.720000000000006</v>
      </c>
      <c r="DY141" s="92">
        <v>66.28</v>
      </c>
      <c r="DZ141" s="92">
        <v>85.19</v>
      </c>
      <c r="EA141" s="92">
        <v>102.09</v>
      </c>
      <c r="EB141" s="92">
        <v>130.97999999999999</v>
      </c>
      <c r="EC141" s="92">
        <v>155.41</v>
      </c>
      <c r="ED141" s="92">
        <v>165.73</v>
      </c>
      <c r="EE141" s="101">
        <v>170.42999999999998</v>
      </c>
      <c r="EF141" s="100">
        <v>3</v>
      </c>
      <c r="EG141" s="126"/>
      <c r="EH141" s="126"/>
      <c r="EI141" s="92">
        <v>0</v>
      </c>
      <c r="EJ141" s="92">
        <v>1.1100000000000001</v>
      </c>
      <c r="EK141" s="92">
        <v>2.72</v>
      </c>
      <c r="EL141" s="92">
        <v>4.7300000000000004</v>
      </c>
      <c r="EM141" s="92">
        <v>5.54</v>
      </c>
      <c r="EN141" s="92">
        <v>7.5500000000000007</v>
      </c>
      <c r="EO141" s="92">
        <v>9.16</v>
      </c>
      <c r="EP141" s="92">
        <v>13.94</v>
      </c>
      <c r="EQ141" s="92">
        <v>16.96</v>
      </c>
      <c r="ER141" s="92">
        <v>21.18</v>
      </c>
      <c r="ES141" s="92">
        <v>16</v>
      </c>
      <c r="ET141" s="92">
        <v>18.009999999999998</v>
      </c>
      <c r="EU141" s="92">
        <v>26.49</v>
      </c>
      <c r="EV141" s="92">
        <v>30.08</v>
      </c>
      <c r="EW141" s="92">
        <v>45.16</v>
      </c>
      <c r="EX141" s="92">
        <v>69.67</v>
      </c>
      <c r="EY141" s="92">
        <v>83.32</v>
      </c>
      <c r="EZ141" s="92">
        <v>111.38</v>
      </c>
      <c r="FA141" s="92">
        <v>125.27</v>
      </c>
      <c r="FB141" s="92">
        <v>143.02000000000001</v>
      </c>
      <c r="FC141" s="92">
        <v>159.87</v>
      </c>
      <c r="FD141" s="92">
        <v>173.55</v>
      </c>
      <c r="FE141" s="101">
        <v>218.48000000000002</v>
      </c>
      <c r="FF141" s="21"/>
      <c r="FG141" s="21"/>
      <c r="FH141" s="21"/>
      <c r="FI141" s="21"/>
      <c r="FJ141" s="21"/>
      <c r="FK141" s="21"/>
      <c r="FL141" s="21"/>
      <c r="FM141" s="21"/>
      <c r="FN141" s="21"/>
      <c r="FO141" s="21"/>
      <c r="FP141" s="21"/>
      <c r="FQ141" s="21"/>
      <c r="FR141" s="21"/>
      <c r="FS141" s="21"/>
      <c r="FT141" s="21"/>
      <c r="FU141" s="21"/>
      <c r="FV141" s="21"/>
      <c r="FW141" s="21"/>
      <c r="FX141" s="21"/>
      <c r="FY141" s="21"/>
      <c r="FZ141" s="21"/>
      <c r="GA141" s="21"/>
      <c r="GB141" s="21"/>
      <c r="GC141" s="21"/>
      <c r="GD141" s="21"/>
      <c r="GE141" s="21"/>
      <c r="GF141" s="21"/>
    </row>
    <row r="142" spans="1:188" s="187" customFormat="1" ht="15" customHeight="1" x14ac:dyDescent="0.25">
      <c r="A142" s="189" t="s">
        <v>18441</v>
      </c>
      <c r="B142" s="100">
        <v>5.34</v>
      </c>
      <c r="C142" s="92">
        <v>4.28</v>
      </c>
      <c r="D142" s="92">
        <v>6.03</v>
      </c>
      <c r="E142" s="92"/>
      <c r="F142" s="92"/>
      <c r="G142" s="92">
        <v>15.29</v>
      </c>
      <c r="H142" s="92">
        <v>19.309999999999999</v>
      </c>
      <c r="I142" s="92">
        <v>32.020000000000003</v>
      </c>
      <c r="J142" s="92">
        <v>44.22</v>
      </c>
      <c r="K142" s="92">
        <v>51.49</v>
      </c>
      <c r="L142" s="92">
        <v>55.42</v>
      </c>
      <c r="M142" s="92"/>
      <c r="N142" s="92">
        <v>70.209999999999994</v>
      </c>
      <c r="O142" s="92">
        <v>85.13</v>
      </c>
      <c r="P142" s="92">
        <v>87.539999999999992</v>
      </c>
      <c r="Q142" s="92">
        <v>110.47</v>
      </c>
      <c r="R142" s="92">
        <v>119.72</v>
      </c>
      <c r="S142" s="92"/>
      <c r="T142" s="92">
        <v>142.32</v>
      </c>
      <c r="U142" s="92">
        <v>175.41</v>
      </c>
      <c r="V142" s="92">
        <v>211.14</v>
      </c>
      <c r="W142" s="92">
        <v>235.7</v>
      </c>
      <c r="X142" s="92">
        <v>269.15999999999997</v>
      </c>
      <c r="Y142" s="92">
        <v>278.48999999999995</v>
      </c>
      <c r="Z142" s="92">
        <v>287.67999999999995</v>
      </c>
      <c r="AA142" s="101">
        <v>288.52</v>
      </c>
      <c r="AB142" s="100">
        <v>75.31</v>
      </c>
      <c r="AC142" s="92">
        <v>93.09</v>
      </c>
      <c r="AD142" s="92">
        <v>109.42</v>
      </c>
      <c r="AE142" s="92">
        <v>129.66999999999999</v>
      </c>
      <c r="AF142" s="92">
        <v>133.34</v>
      </c>
      <c r="AG142" s="92">
        <v>142.9</v>
      </c>
      <c r="AH142" s="92">
        <v>181.48</v>
      </c>
      <c r="AI142" s="92">
        <v>174.14000000000001</v>
      </c>
      <c r="AJ142" s="101"/>
      <c r="AK142" s="100">
        <v>84.16</v>
      </c>
      <c r="AL142" s="92">
        <v>96.37</v>
      </c>
      <c r="AM142" s="92">
        <v>107.49</v>
      </c>
      <c r="AN142" s="92">
        <v>120.36</v>
      </c>
      <c r="AO142" s="92">
        <v>132.69</v>
      </c>
      <c r="AP142" s="92">
        <v>155.53</v>
      </c>
      <c r="AQ142" s="92">
        <v>171.33</v>
      </c>
      <c r="AR142" s="92">
        <v>190.59</v>
      </c>
      <c r="AS142" s="92">
        <v>211.85</v>
      </c>
      <c r="AT142" s="119"/>
      <c r="AU142" s="100">
        <v>152.85999999999999</v>
      </c>
      <c r="AV142" s="92">
        <v>162.89999999999998</v>
      </c>
      <c r="AW142" s="92">
        <v>189.32999999999998</v>
      </c>
      <c r="AX142" s="92">
        <v>207.63</v>
      </c>
      <c r="AY142" s="92">
        <v>225.28</v>
      </c>
      <c r="AZ142" s="92">
        <v>242.9</v>
      </c>
      <c r="BA142" s="92"/>
      <c r="BB142" s="92">
        <v>267.34999999999997</v>
      </c>
      <c r="BC142" s="101">
        <v>275.58999999999997</v>
      </c>
      <c r="BD142" s="100">
        <v>254.13</v>
      </c>
      <c r="BE142" s="92">
        <v>267.52</v>
      </c>
      <c r="BF142" s="92">
        <v>277.91999999999996</v>
      </c>
      <c r="BG142" s="92">
        <v>301.08999999999997</v>
      </c>
      <c r="BH142" s="92">
        <v>318.28999999999996</v>
      </c>
      <c r="BI142" s="101">
        <v>335.65999999999997</v>
      </c>
      <c r="BJ142" s="117"/>
      <c r="BK142" s="118"/>
      <c r="BL142" s="118"/>
      <c r="BM142" s="118"/>
      <c r="BN142" s="118"/>
      <c r="BO142" s="119"/>
      <c r="BP142" s="142"/>
      <c r="BQ142" s="140"/>
      <c r="BR142" s="140"/>
      <c r="BS142" s="140"/>
      <c r="BT142" s="140"/>
      <c r="BU142" s="140"/>
      <c r="BV142" s="140"/>
      <c r="BW142" s="140"/>
      <c r="BX142" s="140"/>
      <c r="BY142" s="140"/>
      <c r="BZ142" s="140"/>
      <c r="CA142" s="140"/>
      <c r="CB142" s="140"/>
      <c r="CC142" s="140"/>
      <c r="CD142" s="141"/>
      <c r="CE142" s="100"/>
      <c r="CF142" s="92"/>
      <c r="CG142" s="92"/>
      <c r="CH142" s="92"/>
      <c r="CI142" s="92">
        <v>99.3</v>
      </c>
      <c r="CJ142" s="92">
        <v>90.899999999999991</v>
      </c>
      <c r="CK142" s="92">
        <v>54.480000000000004</v>
      </c>
      <c r="CL142" s="92">
        <v>54.480000000000004</v>
      </c>
      <c r="CM142" s="92">
        <v>54.480000000000004</v>
      </c>
      <c r="CN142" s="92">
        <v>38.390000000000008</v>
      </c>
      <c r="CO142" s="92">
        <v>31.13</v>
      </c>
      <c r="CP142" s="92">
        <v>31.13</v>
      </c>
      <c r="CQ142" s="92">
        <v>31.13</v>
      </c>
      <c r="CR142" s="92">
        <v>17.869999999999994</v>
      </c>
      <c r="CS142" s="92"/>
      <c r="CT142" s="92">
        <v>12.239999999999998</v>
      </c>
      <c r="CU142" s="92">
        <v>16.630000000000003</v>
      </c>
      <c r="CV142" s="92"/>
      <c r="CW142" s="92"/>
      <c r="CX142" s="92">
        <v>11.000000000000004</v>
      </c>
      <c r="CY142" s="92"/>
      <c r="CZ142" s="92"/>
      <c r="DA142" s="92">
        <v>8.2099999999999973</v>
      </c>
      <c r="DB142" s="92">
        <v>7.2300000000000084</v>
      </c>
      <c r="DC142" s="92">
        <v>5.3000000000000016</v>
      </c>
      <c r="DD142" s="92">
        <v>4.5300000000000056</v>
      </c>
      <c r="DE142" s="121">
        <v>3.38</v>
      </c>
      <c r="DF142" s="92">
        <v>4.5899999999999936</v>
      </c>
      <c r="DG142" s="92">
        <v>5.0099999999999953</v>
      </c>
      <c r="DH142" s="92">
        <v>5.910000000000001</v>
      </c>
      <c r="DI142" s="92">
        <v>6.8300000000000027</v>
      </c>
      <c r="DJ142" s="92"/>
      <c r="DK142" s="92"/>
      <c r="DL142" s="92">
        <v>10.239999999999998</v>
      </c>
      <c r="DM142" s="92"/>
      <c r="DN142" s="92"/>
      <c r="DO142" s="92"/>
      <c r="DP142" s="92">
        <v>14.899999999999995</v>
      </c>
      <c r="DQ142" s="92"/>
      <c r="DR142" s="92"/>
      <c r="DS142" s="92">
        <v>17.970000000000002</v>
      </c>
      <c r="DT142" s="92"/>
      <c r="DU142" s="92"/>
      <c r="DV142" s="92">
        <v>27.080000000000002</v>
      </c>
      <c r="DW142" s="92">
        <v>34.82</v>
      </c>
      <c r="DX142" s="92">
        <v>52.830000000000005</v>
      </c>
      <c r="DY142" s="92">
        <v>67.39</v>
      </c>
      <c r="DZ142" s="92">
        <v>86.3</v>
      </c>
      <c r="EA142" s="92">
        <v>103.2</v>
      </c>
      <c r="EB142" s="92">
        <v>132.08999999999997</v>
      </c>
      <c r="EC142" s="92">
        <v>156.51999999999998</v>
      </c>
      <c r="ED142" s="92">
        <v>166.83999999999997</v>
      </c>
      <c r="EE142" s="101">
        <v>171.53999999999996</v>
      </c>
      <c r="EF142" s="100">
        <v>4.1100000000000003</v>
      </c>
      <c r="EG142" s="92">
        <v>2.91</v>
      </c>
      <c r="EH142" s="92">
        <v>2.4900000000000002</v>
      </c>
      <c r="EI142" s="92">
        <v>1.1100000000000001</v>
      </c>
      <c r="EJ142" s="92">
        <v>0</v>
      </c>
      <c r="EK142" s="92">
        <v>1.61</v>
      </c>
      <c r="EL142" s="92">
        <v>3.62</v>
      </c>
      <c r="EM142" s="92">
        <v>4.43</v>
      </c>
      <c r="EN142" s="92">
        <v>6.44</v>
      </c>
      <c r="EO142" s="92">
        <v>8.0500000000000007</v>
      </c>
      <c r="EP142" s="92">
        <v>12.83</v>
      </c>
      <c r="EQ142" s="92">
        <v>15.85</v>
      </c>
      <c r="ER142" s="92">
        <v>20.07</v>
      </c>
      <c r="ES142" s="92">
        <v>14.89</v>
      </c>
      <c r="ET142" s="92">
        <v>16.899999999999999</v>
      </c>
      <c r="EU142" s="92">
        <v>25.38</v>
      </c>
      <c r="EV142" s="92">
        <v>28.97</v>
      </c>
      <c r="EW142" s="92">
        <v>44.05</v>
      </c>
      <c r="EX142" s="92">
        <v>68.56</v>
      </c>
      <c r="EY142" s="92">
        <v>82.21</v>
      </c>
      <c r="EZ142" s="92">
        <v>110.27</v>
      </c>
      <c r="FA142" s="92">
        <v>124.16</v>
      </c>
      <c r="FB142" s="92">
        <v>141.91</v>
      </c>
      <c r="FC142" s="92">
        <v>158.76</v>
      </c>
      <c r="FD142" s="92">
        <v>172.44</v>
      </c>
      <c r="FE142" s="101">
        <v>217.37</v>
      </c>
      <c r="FF142" s="21"/>
      <c r="FG142" s="21"/>
      <c r="FH142" s="21"/>
      <c r="FI142" s="21"/>
      <c r="FJ142" s="21"/>
      <c r="FK142" s="21"/>
      <c r="FL142" s="21"/>
      <c r="FM142" s="21"/>
      <c r="FN142" s="21"/>
      <c r="FO142" s="21"/>
      <c r="FP142" s="21"/>
      <c r="FQ142" s="21"/>
      <c r="FR142" s="21"/>
      <c r="FS142" s="21"/>
      <c r="FT142" s="21"/>
      <c r="FU142" s="21"/>
      <c r="FV142" s="21"/>
      <c r="FW142" s="21"/>
      <c r="FX142" s="21"/>
      <c r="FY142" s="21"/>
      <c r="FZ142" s="21"/>
      <c r="GA142" s="21"/>
      <c r="GB142" s="21"/>
      <c r="GC142" s="21"/>
      <c r="GD142" s="21"/>
      <c r="GE142" s="21"/>
      <c r="GF142" s="21"/>
    </row>
    <row r="143" spans="1:188" s="187" customFormat="1" ht="15" customHeight="1" x14ac:dyDescent="0.25">
      <c r="A143" s="189" t="s">
        <v>18442</v>
      </c>
      <c r="B143" s="100"/>
      <c r="C143" s="92"/>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101"/>
      <c r="AB143" s="100"/>
      <c r="AC143" s="92"/>
      <c r="AD143" s="92"/>
      <c r="AE143" s="92"/>
      <c r="AF143" s="92"/>
      <c r="AG143" s="92"/>
      <c r="AH143" s="92"/>
      <c r="AI143" s="92"/>
      <c r="AJ143" s="101"/>
      <c r="AK143" s="100"/>
      <c r="AL143" s="92"/>
      <c r="AM143" s="92"/>
      <c r="AN143" s="92"/>
      <c r="AO143" s="92"/>
      <c r="AP143" s="92"/>
      <c r="AQ143" s="92"/>
      <c r="AR143" s="92"/>
      <c r="AS143" s="92"/>
      <c r="AT143" s="119"/>
      <c r="AU143" s="100"/>
      <c r="AV143" s="92"/>
      <c r="AW143" s="92"/>
      <c r="AX143" s="92"/>
      <c r="AY143" s="92"/>
      <c r="AZ143" s="92"/>
      <c r="BA143" s="92"/>
      <c r="BB143" s="92"/>
      <c r="BC143" s="101"/>
      <c r="BD143" s="100"/>
      <c r="BE143" s="92"/>
      <c r="BF143" s="92"/>
      <c r="BG143" s="92"/>
      <c r="BH143" s="92"/>
      <c r="BI143" s="101"/>
      <c r="BJ143" s="117"/>
      <c r="BK143" s="118"/>
      <c r="BL143" s="118"/>
      <c r="BM143" s="118"/>
      <c r="BN143" s="118"/>
      <c r="BO143" s="119"/>
      <c r="BP143" s="142"/>
      <c r="BQ143" s="140"/>
      <c r="BR143" s="140"/>
      <c r="BS143" s="140"/>
      <c r="BT143" s="140"/>
      <c r="BU143" s="140"/>
      <c r="BV143" s="140"/>
      <c r="BW143" s="140"/>
      <c r="BX143" s="140"/>
      <c r="BY143" s="140"/>
      <c r="BZ143" s="140"/>
      <c r="CA143" s="140"/>
      <c r="CB143" s="140"/>
      <c r="CC143" s="140"/>
      <c r="CD143" s="141"/>
      <c r="CE143" s="100"/>
      <c r="CF143" s="92"/>
      <c r="CG143" s="92"/>
      <c r="CH143" s="92"/>
      <c r="CI143" s="92"/>
      <c r="CJ143" s="92"/>
      <c r="CK143" s="92"/>
      <c r="CL143" s="92"/>
      <c r="CM143" s="92"/>
      <c r="CN143" s="92"/>
      <c r="CO143" s="92"/>
      <c r="CP143" s="92"/>
      <c r="CQ143" s="92"/>
      <c r="CR143" s="92"/>
      <c r="CS143" s="92"/>
      <c r="CT143" s="92"/>
      <c r="CU143" s="92"/>
      <c r="CV143" s="92"/>
      <c r="CW143" s="92"/>
      <c r="CX143" s="92"/>
      <c r="CY143" s="92"/>
      <c r="CZ143" s="92"/>
      <c r="DA143" s="92"/>
      <c r="DB143" s="92"/>
      <c r="DC143" s="92"/>
      <c r="DD143" s="92"/>
      <c r="DE143" s="121">
        <v>4.99</v>
      </c>
      <c r="DF143" s="92">
        <v>6.199999999999994</v>
      </c>
      <c r="DG143" s="92">
        <v>6.6199999999999957</v>
      </c>
      <c r="DH143" s="92">
        <v>7.5200000000000014</v>
      </c>
      <c r="DI143" s="92"/>
      <c r="DJ143" s="92"/>
      <c r="DK143" s="92"/>
      <c r="DL143" s="92"/>
      <c r="DM143" s="92"/>
      <c r="DN143" s="92"/>
      <c r="DO143" s="92"/>
      <c r="DP143" s="92"/>
      <c r="DQ143" s="92"/>
      <c r="DR143" s="92"/>
      <c r="DS143" s="92"/>
      <c r="DT143" s="92"/>
      <c r="DU143" s="92"/>
      <c r="DV143" s="92"/>
      <c r="DW143" s="92"/>
      <c r="DX143" s="92"/>
      <c r="DY143" s="92"/>
      <c r="DZ143" s="92"/>
      <c r="EA143" s="92"/>
      <c r="EB143" s="92"/>
      <c r="EC143" s="92"/>
      <c r="ED143" s="92"/>
      <c r="EE143" s="101"/>
      <c r="EF143" s="100"/>
      <c r="EG143" s="92"/>
      <c r="EH143" s="92"/>
      <c r="EI143" s="92">
        <v>2.72</v>
      </c>
      <c r="EJ143" s="92">
        <v>1.61</v>
      </c>
      <c r="EK143" s="92">
        <v>0</v>
      </c>
      <c r="EL143" s="92">
        <v>2.0099999999999998</v>
      </c>
      <c r="EM143" s="92">
        <v>2.8199999999999994</v>
      </c>
      <c r="EN143" s="92">
        <v>4.83</v>
      </c>
      <c r="EO143" s="92">
        <v>6.44</v>
      </c>
      <c r="EP143" s="92">
        <v>11.22</v>
      </c>
      <c r="EQ143" s="92">
        <v>14.24</v>
      </c>
      <c r="ER143" s="92">
        <v>18.46</v>
      </c>
      <c r="ES143" s="92">
        <v>13.280000000000001</v>
      </c>
      <c r="ET143" s="92">
        <v>15.29</v>
      </c>
      <c r="EU143" s="92">
        <v>23.77</v>
      </c>
      <c r="EV143" s="92">
        <v>27.36</v>
      </c>
      <c r="EW143" s="92">
        <v>42.44</v>
      </c>
      <c r="EX143" s="92">
        <v>66.95</v>
      </c>
      <c r="EY143" s="92">
        <v>80.599999999999994</v>
      </c>
      <c r="EZ143" s="92">
        <v>108.66</v>
      </c>
      <c r="FA143" s="92">
        <v>122.55</v>
      </c>
      <c r="FB143" s="92">
        <v>140.29999999999998</v>
      </c>
      <c r="FC143" s="92">
        <v>157.14999999999998</v>
      </c>
      <c r="FD143" s="92">
        <v>170.82999999999998</v>
      </c>
      <c r="FE143" s="101">
        <v>215.76</v>
      </c>
      <c r="FF143" s="21"/>
      <c r="FG143" s="21"/>
      <c r="FH143" s="21"/>
      <c r="FI143" s="21"/>
      <c r="FJ143" s="21"/>
      <c r="FK143" s="21"/>
      <c r="FL143" s="21"/>
      <c r="FM143" s="21"/>
      <c r="FN143" s="21"/>
      <c r="FO143" s="21"/>
      <c r="FP143" s="21"/>
      <c r="FQ143" s="21"/>
      <c r="FR143" s="21"/>
      <c r="FS143" s="21"/>
      <c r="FT143" s="21"/>
      <c r="FU143" s="21"/>
      <c r="FV143" s="21"/>
      <c r="FW143" s="21"/>
      <c r="FX143" s="21"/>
      <c r="FY143" s="21"/>
      <c r="FZ143" s="21"/>
      <c r="GA143" s="21"/>
      <c r="GB143" s="21"/>
      <c r="GC143" s="21"/>
      <c r="GD143" s="21"/>
      <c r="GE143" s="21"/>
      <c r="GF143" s="21"/>
    </row>
    <row r="144" spans="1:188" s="187" customFormat="1" ht="15" customHeight="1" x14ac:dyDescent="0.25">
      <c r="A144" s="189" t="s">
        <v>18443</v>
      </c>
      <c r="B144" s="100"/>
      <c r="C144" s="92"/>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101"/>
      <c r="AB144" s="100"/>
      <c r="AC144" s="92"/>
      <c r="AD144" s="92"/>
      <c r="AE144" s="92"/>
      <c r="AF144" s="92"/>
      <c r="AG144" s="92"/>
      <c r="AH144" s="92"/>
      <c r="AI144" s="92"/>
      <c r="AJ144" s="101"/>
      <c r="AK144" s="100"/>
      <c r="AL144" s="92"/>
      <c r="AM144" s="92"/>
      <c r="AN144" s="92"/>
      <c r="AO144" s="92"/>
      <c r="AP144" s="92"/>
      <c r="AQ144" s="92"/>
      <c r="AR144" s="92"/>
      <c r="AS144" s="92"/>
      <c r="AT144" s="119"/>
      <c r="AU144" s="100"/>
      <c r="AV144" s="92"/>
      <c r="AW144" s="92"/>
      <c r="AX144" s="92"/>
      <c r="AY144" s="92"/>
      <c r="AZ144" s="92"/>
      <c r="BA144" s="92"/>
      <c r="BB144" s="92"/>
      <c r="BC144" s="101"/>
      <c r="BD144" s="100"/>
      <c r="BE144" s="92"/>
      <c r="BF144" s="92"/>
      <c r="BG144" s="92"/>
      <c r="BH144" s="92"/>
      <c r="BI144" s="101"/>
      <c r="BJ144" s="117"/>
      <c r="BK144" s="118"/>
      <c r="BL144" s="118"/>
      <c r="BM144" s="118"/>
      <c r="BN144" s="118"/>
      <c r="BO144" s="119"/>
      <c r="BP144" s="142"/>
      <c r="BQ144" s="140"/>
      <c r="BR144" s="140"/>
      <c r="BS144" s="140"/>
      <c r="BT144" s="140"/>
      <c r="BU144" s="140"/>
      <c r="BV144" s="140"/>
      <c r="BW144" s="140"/>
      <c r="BX144" s="140"/>
      <c r="BY144" s="140"/>
      <c r="BZ144" s="140"/>
      <c r="CA144" s="140"/>
      <c r="CB144" s="140"/>
      <c r="CC144" s="140"/>
      <c r="CD144" s="141"/>
      <c r="CE144" s="100"/>
      <c r="CF144" s="92"/>
      <c r="CG144" s="92"/>
      <c r="CH144" s="92"/>
      <c r="CI144" s="92"/>
      <c r="CJ144" s="92"/>
      <c r="CK144" s="92"/>
      <c r="CL144" s="92"/>
      <c r="CM144" s="92"/>
      <c r="CN144" s="92"/>
      <c r="CO144" s="92"/>
      <c r="CP144" s="92"/>
      <c r="CQ144" s="92"/>
      <c r="CR144" s="92"/>
      <c r="CS144" s="92"/>
      <c r="CT144" s="92"/>
      <c r="CU144" s="92"/>
      <c r="CV144" s="92"/>
      <c r="CW144" s="92"/>
      <c r="CX144" s="92"/>
      <c r="CY144" s="92"/>
      <c r="CZ144" s="92"/>
      <c r="DA144" s="92"/>
      <c r="DB144" s="92"/>
      <c r="DC144" s="92"/>
      <c r="DD144" s="92"/>
      <c r="DE144" s="121">
        <v>7</v>
      </c>
      <c r="DF144" s="92">
        <v>8.2099999999999937</v>
      </c>
      <c r="DG144" s="92">
        <v>8.6299999999999955</v>
      </c>
      <c r="DH144" s="92">
        <v>9.5300000000000011</v>
      </c>
      <c r="DI144" s="92"/>
      <c r="DJ144" s="92"/>
      <c r="DK144" s="92"/>
      <c r="DL144" s="92"/>
      <c r="DM144" s="92"/>
      <c r="DN144" s="92"/>
      <c r="DO144" s="92"/>
      <c r="DP144" s="92"/>
      <c r="DQ144" s="92"/>
      <c r="DR144" s="92"/>
      <c r="DS144" s="92"/>
      <c r="DT144" s="92"/>
      <c r="DU144" s="92"/>
      <c r="DV144" s="92"/>
      <c r="DW144" s="92"/>
      <c r="DX144" s="92"/>
      <c r="DY144" s="92"/>
      <c r="DZ144" s="92"/>
      <c r="EA144" s="92"/>
      <c r="EB144" s="92"/>
      <c r="EC144" s="92"/>
      <c r="ED144" s="92"/>
      <c r="EE144" s="101"/>
      <c r="EF144" s="100"/>
      <c r="EG144" s="92"/>
      <c r="EH144" s="92"/>
      <c r="EI144" s="92">
        <v>4.7300000000000004</v>
      </c>
      <c r="EJ144" s="92">
        <v>3.62</v>
      </c>
      <c r="EK144" s="92">
        <v>2.0099999999999998</v>
      </c>
      <c r="EL144" s="92">
        <v>0</v>
      </c>
      <c r="EM144" s="92">
        <v>0.80999999999999961</v>
      </c>
      <c r="EN144" s="92">
        <v>2.8200000000000003</v>
      </c>
      <c r="EO144" s="92">
        <v>4.4300000000000006</v>
      </c>
      <c r="EP144" s="92">
        <v>9.2100000000000009</v>
      </c>
      <c r="EQ144" s="92">
        <v>12.23</v>
      </c>
      <c r="ER144" s="92">
        <v>16.45</v>
      </c>
      <c r="ES144" s="92">
        <v>11.27</v>
      </c>
      <c r="ET144" s="92">
        <v>13.279999999999998</v>
      </c>
      <c r="EU144" s="92">
        <v>21.759999999999998</v>
      </c>
      <c r="EV144" s="92">
        <v>25.349999999999998</v>
      </c>
      <c r="EW144" s="92">
        <v>40.43</v>
      </c>
      <c r="EX144" s="92">
        <v>64.94</v>
      </c>
      <c r="EY144" s="92">
        <v>78.589999999999989</v>
      </c>
      <c r="EZ144" s="92">
        <v>106.64999999999999</v>
      </c>
      <c r="FA144" s="92">
        <v>120.53999999999999</v>
      </c>
      <c r="FB144" s="92">
        <v>138.29</v>
      </c>
      <c r="FC144" s="92">
        <v>155.13999999999999</v>
      </c>
      <c r="FD144" s="92">
        <v>168.82</v>
      </c>
      <c r="FE144" s="101">
        <v>213.75</v>
      </c>
      <c r="FF144" s="21"/>
      <c r="FG144" s="21"/>
      <c r="FH144" s="21"/>
      <c r="FI144" s="21"/>
      <c r="FJ144" s="21"/>
      <c r="FK144" s="21"/>
      <c r="FL144" s="21"/>
      <c r="FM144" s="21"/>
      <c r="FN144" s="21"/>
      <c r="FO144" s="21"/>
      <c r="FP144" s="21"/>
      <c r="FQ144" s="21"/>
      <c r="FR144" s="21"/>
      <c r="FS144" s="21"/>
      <c r="FT144" s="21"/>
      <c r="FU144" s="21"/>
      <c r="FV144" s="21"/>
      <c r="FW144" s="21"/>
      <c r="FX144" s="21"/>
      <c r="FY144" s="21"/>
      <c r="FZ144" s="21"/>
      <c r="GA144" s="21"/>
      <c r="GB144" s="21"/>
      <c r="GC144" s="21"/>
      <c r="GD144" s="21"/>
      <c r="GE144" s="21"/>
      <c r="GF144" s="21"/>
    </row>
    <row r="145" spans="1:188" s="187" customFormat="1" ht="15" customHeight="1" x14ac:dyDescent="0.25">
      <c r="A145" s="189" t="s">
        <v>18444</v>
      </c>
      <c r="B145" s="100"/>
      <c r="C145" s="92"/>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101"/>
      <c r="AB145" s="100"/>
      <c r="AC145" s="92"/>
      <c r="AD145" s="92"/>
      <c r="AE145" s="92"/>
      <c r="AF145" s="92"/>
      <c r="AG145" s="92"/>
      <c r="AH145" s="92"/>
      <c r="AI145" s="92"/>
      <c r="AJ145" s="101"/>
      <c r="AK145" s="100"/>
      <c r="AL145" s="92"/>
      <c r="AM145" s="92"/>
      <c r="AN145" s="92"/>
      <c r="AO145" s="92"/>
      <c r="AP145" s="92"/>
      <c r="AQ145" s="92"/>
      <c r="AR145" s="92"/>
      <c r="AS145" s="92"/>
      <c r="AT145" s="119"/>
      <c r="AU145" s="100"/>
      <c r="AV145" s="92"/>
      <c r="AW145" s="92"/>
      <c r="AX145" s="92"/>
      <c r="AY145" s="92"/>
      <c r="AZ145" s="92"/>
      <c r="BA145" s="92"/>
      <c r="BB145" s="92"/>
      <c r="BC145" s="101"/>
      <c r="BD145" s="100"/>
      <c r="BE145" s="92"/>
      <c r="BF145" s="92"/>
      <c r="BG145" s="92"/>
      <c r="BH145" s="92"/>
      <c r="BI145" s="101"/>
      <c r="BJ145" s="117"/>
      <c r="BK145" s="118"/>
      <c r="BL145" s="118"/>
      <c r="BM145" s="118"/>
      <c r="BN145" s="118"/>
      <c r="BO145" s="119"/>
      <c r="BP145" s="142"/>
      <c r="BQ145" s="140"/>
      <c r="BR145" s="140"/>
      <c r="BS145" s="140"/>
      <c r="BT145" s="140"/>
      <c r="BU145" s="140"/>
      <c r="BV145" s="140"/>
      <c r="BW145" s="140"/>
      <c r="BX145" s="140"/>
      <c r="BY145" s="140"/>
      <c r="BZ145" s="140"/>
      <c r="CA145" s="140"/>
      <c r="CB145" s="140"/>
      <c r="CC145" s="140"/>
      <c r="CD145" s="141"/>
      <c r="CE145" s="100"/>
      <c r="CF145" s="92"/>
      <c r="CG145" s="92"/>
      <c r="CH145" s="92"/>
      <c r="CI145" s="92"/>
      <c r="CJ145" s="92"/>
      <c r="CK145" s="92"/>
      <c r="CL145" s="92"/>
      <c r="CM145" s="92"/>
      <c r="CN145" s="92"/>
      <c r="CO145" s="92"/>
      <c r="CP145" s="92"/>
      <c r="CQ145" s="92"/>
      <c r="CR145" s="92"/>
      <c r="CS145" s="92"/>
      <c r="CT145" s="92"/>
      <c r="CU145" s="92"/>
      <c r="CV145" s="92"/>
      <c r="CW145" s="92"/>
      <c r="CX145" s="92"/>
      <c r="CY145" s="92"/>
      <c r="CZ145" s="92"/>
      <c r="DA145" s="92"/>
      <c r="DB145" s="92"/>
      <c r="DC145" s="92"/>
      <c r="DD145" s="92"/>
      <c r="DE145" s="121">
        <v>7.81</v>
      </c>
      <c r="DF145" s="92">
        <v>9.0199999999999925</v>
      </c>
      <c r="DG145" s="92">
        <v>9.4399999999999942</v>
      </c>
      <c r="DH145" s="92">
        <v>10.34</v>
      </c>
      <c r="DI145" s="92"/>
      <c r="DJ145" s="92"/>
      <c r="DK145" s="92"/>
      <c r="DL145" s="92"/>
      <c r="DM145" s="92"/>
      <c r="DN145" s="92"/>
      <c r="DO145" s="92"/>
      <c r="DP145" s="92"/>
      <c r="DQ145" s="92"/>
      <c r="DR145" s="92"/>
      <c r="DS145" s="92"/>
      <c r="DT145" s="92"/>
      <c r="DU145" s="92"/>
      <c r="DV145" s="92"/>
      <c r="DW145" s="92"/>
      <c r="DX145" s="92"/>
      <c r="DY145" s="92"/>
      <c r="DZ145" s="92"/>
      <c r="EA145" s="92"/>
      <c r="EB145" s="92"/>
      <c r="EC145" s="92"/>
      <c r="ED145" s="92"/>
      <c r="EE145" s="101"/>
      <c r="EF145" s="100"/>
      <c r="EG145" s="92"/>
      <c r="EH145" s="92"/>
      <c r="EI145" s="92">
        <v>5.54</v>
      </c>
      <c r="EJ145" s="92">
        <v>4.43</v>
      </c>
      <c r="EK145" s="92">
        <v>2.8199999999999994</v>
      </c>
      <c r="EL145" s="92">
        <v>0.80999999999999961</v>
      </c>
      <c r="EM145" s="92">
        <v>0</v>
      </c>
      <c r="EN145" s="92">
        <v>2.0100000000000007</v>
      </c>
      <c r="EO145" s="92">
        <v>3.620000000000001</v>
      </c>
      <c r="EP145" s="92">
        <v>8.4</v>
      </c>
      <c r="EQ145" s="92">
        <v>11.42</v>
      </c>
      <c r="ER145" s="92">
        <v>15.64</v>
      </c>
      <c r="ES145" s="92">
        <v>10.46</v>
      </c>
      <c r="ET145" s="92">
        <v>12.469999999999999</v>
      </c>
      <c r="EU145" s="92">
        <v>20.95</v>
      </c>
      <c r="EV145" s="92">
        <v>24.54</v>
      </c>
      <c r="EW145" s="92">
        <v>39.619999999999997</v>
      </c>
      <c r="EX145" s="92">
        <v>64.13</v>
      </c>
      <c r="EY145" s="92">
        <v>77.78</v>
      </c>
      <c r="EZ145" s="92">
        <v>105.84</v>
      </c>
      <c r="FA145" s="92">
        <v>119.72999999999999</v>
      </c>
      <c r="FB145" s="92">
        <v>137.47999999999999</v>
      </c>
      <c r="FC145" s="92">
        <v>154.32999999999998</v>
      </c>
      <c r="FD145" s="92">
        <v>168.01</v>
      </c>
      <c r="FE145" s="101">
        <v>212.94</v>
      </c>
      <c r="FF145" s="21"/>
      <c r="FG145" s="21"/>
      <c r="FH145" s="21"/>
      <c r="FI145" s="21"/>
      <c r="FJ145" s="21"/>
      <c r="FK145" s="21"/>
      <c r="FL145" s="21"/>
      <c r="FM145" s="21"/>
      <c r="FN145" s="21"/>
      <c r="FO145" s="21"/>
      <c r="FP145" s="21"/>
      <c r="FQ145" s="21"/>
      <c r="FR145" s="21"/>
      <c r="FS145" s="21"/>
      <c r="FT145" s="21"/>
      <c r="FU145" s="21"/>
      <c r="FV145" s="21"/>
      <c r="FW145" s="21"/>
      <c r="FX145" s="21"/>
      <c r="FY145" s="21"/>
      <c r="FZ145" s="21"/>
      <c r="GA145" s="21"/>
      <c r="GB145" s="21"/>
      <c r="GC145" s="21"/>
      <c r="GD145" s="21"/>
      <c r="GE145" s="21"/>
      <c r="GF145" s="21"/>
    </row>
    <row r="146" spans="1:188" s="21" customFormat="1" ht="15" customHeight="1" x14ac:dyDescent="0.25">
      <c r="A146" s="189" t="s">
        <v>18445</v>
      </c>
      <c r="B146" s="100"/>
      <c r="C146" s="92"/>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101"/>
      <c r="AB146" s="100"/>
      <c r="AC146" s="92"/>
      <c r="AD146" s="92"/>
      <c r="AE146" s="92"/>
      <c r="AF146" s="92"/>
      <c r="AG146" s="92"/>
      <c r="AH146" s="92"/>
      <c r="AI146" s="92"/>
      <c r="AJ146" s="101"/>
      <c r="AK146" s="100"/>
      <c r="AL146" s="92"/>
      <c r="AM146" s="92"/>
      <c r="AN146" s="92"/>
      <c r="AO146" s="92"/>
      <c r="AP146" s="92"/>
      <c r="AQ146" s="92"/>
      <c r="AR146" s="92"/>
      <c r="AS146" s="92"/>
      <c r="AT146" s="119"/>
      <c r="AU146" s="100"/>
      <c r="AV146" s="92"/>
      <c r="AW146" s="92"/>
      <c r="AX146" s="92"/>
      <c r="AY146" s="92"/>
      <c r="AZ146" s="92"/>
      <c r="BA146" s="92"/>
      <c r="BB146" s="92"/>
      <c r="BC146" s="101"/>
      <c r="BD146" s="100"/>
      <c r="BE146" s="92"/>
      <c r="BF146" s="92"/>
      <c r="BG146" s="92"/>
      <c r="BH146" s="92"/>
      <c r="BI146" s="101"/>
      <c r="BJ146" s="117"/>
      <c r="BK146" s="118"/>
      <c r="BL146" s="118"/>
      <c r="BM146" s="118"/>
      <c r="BN146" s="118"/>
      <c r="BO146" s="119"/>
      <c r="BP146" s="142"/>
      <c r="BQ146" s="140"/>
      <c r="BR146" s="140"/>
      <c r="BS146" s="140"/>
      <c r="BT146" s="140"/>
      <c r="BU146" s="140"/>
      <c r="BV146" s="140"/>
      <c r="BW146" s="140"/>
      <c r="BX146" s="140"/>
      <c r="BY146" s="140"/>
      <c r="BZ146" s="140"/>
      <c r="CA146" s="140"/>
      <c r="CB146" s="140"/>
      <c r="CC146" s="140"/>
      <c r="CD146" s="141"/>
      <c r="CE146" s="100"/>
      <c r="CF146" s="92"/>
      <c r="CG146" s="92"/>
      <c r="CH146" s="92"/>
      <c r="CI146" s="92"/>
      <c r="CJ146" s="92"/>
      <c r="CK146" s="92"/>
      <c r="CL146" s="92"/>
      <c r="CM146" s="92"/>
      <c r="CN146" s="92"/>
      <c r="CO146" s="92"/>
      <c r="CP146" s="92"/>
      <c r="CQ146" s="92"/>
      <c r="CR146" s="92"/>
      <c r="CS146" s="92"/>
      <c r="CT146" s="92"/>
      <c r="CU146" s="92"/>
      <c r="CV146" s="92"/>
      <c r="CW146" s="92"/>
      <c r="CX146" s="92"/>
      <c r="CY146" s="92"/>
      <c r="CZ146" s="92"/>
      <c r="DA146" s="92"/>
      <c r="DB146" s="92"/>
      <c r="DC146" s="92"/>
      <c r="DD146" s="92"/>
      <c r="DE146" s="121">
        <v>9.82</v>
      </c>
      <c r="DF146" s="92">
        <v>11.029999999999994</v>
      </c>
      <c r="DG146" s="92">
        <v>11.449999999999996</v>
      </c>
      <c r="DH146" s="92">
        <v>12.350000000000001</v>
      </c>
      <c r="DI146" s="92"/>
      <c r="DJ146" s="92"/>
      <c r="DK146" s="92"/>
      <c r="DL146" s="92"/>
      <c r="DM146" s="92"/>
      <c r="DN146" s="92"/>
      <c r="DO146" s="92"/>
      <c r="DP146" s="92"/>
      <c r="DQ146" s="92"/>
      <c r="DR146" s="92"/>
      <c r="DS146" s="92"/>
      <c r="DT146" s="92"/>
      <c r="DU146" s="92"/>
      <c r="DV146" s="92"/>
      <c r="DW146" s="92"/>
      <c r="DX146" s="92"/>
      <c r="DY146" s="92"/>
      <c r="DZ146" s="92"/>
      <c r="EA146" s="92"/>
      <c r="EB146" s="92"/>
      <c r="EC146" s="92"/>
      <c r="ED146" s="92"/>
      <c r="EE146" s="101"/>
      <c r="EF146" s="100"/>
      <c r="EG146" s="92"/>
      <c r="EH146" s="92"/>
      <c r="EI146" s="92">
        <v>7.5500000000000007</v>
      </c>
      <c r="EJ146" s="92">
        <v>6.44</v>
      </c>
      <c r="EK146" s="92">
        <v>4.83</v>
      </c>
      <c r="EL146" s="92">
        <v>2.8200000000000003</v>
      </c>
      <c r="EM146" s="92">
        <v>2.0100000000000007</v>
      </c>
      <c r="EN146" s="92">
        <v>0</v>
      </c>
      <c r="EO146" s="92">
        <v>1.6100000000000003</v>
      </c>
      <c r="EP146" s="92">
        <v>6.39</v>
      </c>
      <c r="EQ146" s="92">
        <v>9.41</v>
      </c>
      <c r="ER146" s="92">
        <v>13.629999999999999</v>
      </c>
      <c r="ES146" s="92">
        <v>8.4499999999999993</v>
      </c>
      <c r="ET146" s="92">
        <v>10.459999999999997</v>
      </c>
      <c r="EU146" s="92">
        <v>18.939999999999998</v>
      </c>
      <c r="EV146" s="92">
        <v>22.529999999999998</v>
      </c>
      <c r="EW146" s="92">
        <v>37.61</v>
      </c>
      <c r="EX146" s="92">
        <v>62.120000000000005</v>
      </c>
      <c r="EY146" s="92">
        <v>75.77</v>
      </c>
      <c r="EZ146" s="92">
        <v>103.83</v>
      </c>
      <c r="FA146" s="92">
        <v>117.72</v>
      </c>
      <c r="FB146" s="92">
        <v>135.47</v>
      </c>
      <c r="FC146" s="92">
        <v>152.32</v>
      </c>
      <c r="FD146" s="92">
        <v>166</v>
      </c>
      <c r="FE146" s="101">
        <v>210.93</v>
      </c>
    </row>
    <row r="147" spans="1:188" s="21" customFormat="1" ht="15" customHeight="1" x14ac:dyDescent="0.25">
      <c r="A147" s="189" t="s">
        <v>18446</v>
      </c>
      <c r="B147" s="100"/>
      <c r="C147" s="92"/>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101"/>
      <c r="AB147" s="100"/>
      <c r="AC147" s="92"/>
      <c r="AD147" s="92"/>
      <c r="AE147" s="92"/>
      <c r="AF147" s="92"/>
      <c r="AG147" s="92"/>
      <c r="AH147" s="92"/>
      <c r="AI147" s="92"/>
      <c r="AJ147" s="101"/>
      <c r="AK147" s="100"/>
      <c r="AL147" s="92"/>
      <c r="AM147" s="92"/>
      <c r="AN147" s="92"/>
      <c r="AO147" s="92"/>
      <c r="AP147" s="92"/>
      <c r="AQ147" s="92"/>
      <c r="AR147" s="92"/>
      <c r="AS147" s="92"/>
      <c r="AT147" s="119"/>
      <c r="AU147" s="100"/>
      <c r="AV147" s="92"/>
      <c r="AW147" s="92"/>
      <c r="AX147" s="92"/>
      <c r="AY147" s="92"/>
      <c r="AZ147" s="92"/>
      <c r="BA147" s="92"/>
      <c r="BB147" s="92"/>
      <c r="BC147" s="101"/>
      <c r="BD147" s="100"/>
      <c r="BE147" s="92"/>
      <c r="BF147" s="92"/>
      <c r="BG147" s="92"/>
      <c r="BH147" s="92"/>
      <c r="BI147" s="101"/>
      <c r="BJ147" s="117"/>
      <c r="BK147" s="118"/>
      <c r="BL147" s="118"/>
      <c r="BM147" s="118"/>
      <c r="BN147" s="118"/>
      <c r="BO147" s="119"/>
      <c r="BP147" s="142"/>
      <c r="BQ147" s="140"/>
      <c r="BR147" s="140"/>
      <c r="BS147" s="140"/>
      <c r="BT147" s="140"/>
      <c r="BU147" s="140"/>
      <c r="BV147" s="140"/>
      <c r="BW147" s="140"/>
      <c r="BX147" s="140"/>
      <c r="BY147" s="140"/>
      <c r="BZ147" s="140"/>
      <c r="CA147" s="140"/>
      <c r="CB147" s="140"/>
      <c r="CC147" s="140"/>
      <c r="CD147" s="141"/>
      <c r="CE147" s="100"/>
      <c r="CF147" s="92"/>
      <c r="CG147" s="92"/>
      <c r="CH147" s="92"/>
      <c r="CI147" s="92"/>
      <c r="CJ147" s="92"/>
      <c r="CK147" s="92"/>
      <c r="CL147" s="92"/>
      <c r="CM147" s="92"/>
      <c r="CN147" s="92"/>
      <c r="CO147" s="92"/>
      <c r="CP147" s="92"/>
      <c r="CQ147" s="92"/>
      <c r="CR147" s="92"/>
      <c r="CS147" s="92"/>
      <c r="CT147" s="92"/>
      <c r="CU147" s="92"/>
      <c r="CV147" s="92"/>
      <c r="CW147" s="92"/>
      <c r="CX147" s="92"/>
      <c r="CY147" s="92"/>
      <c r="CZ147" s="92"/>
      <c r="DA147" s="92"/>
      <c r="DB147" s="92"/>
      <c r="DC147" s="92"/>
      <c r="DD147" s="92"/>
      <c r="DE147" s="121">
        <v>11.43</v>
      </c>
      <c r="DF147" s="92">
        <v>12.639999999999993</v>
      </c>
      <c r="DG147" s="92">
        <v>13.059999999999995</v>
      </c>
      <c r="DH147" s="92">
        <v>13.96</v>
      </c>
      <c r="DI147" s="92"/>
      <c r="DJ147" s="92"/>
      <c r="DK147" s="92"/>
      <c r="DL147" s="92"/>
      <c r="DM147" s="92"/>
      <c r="DN147" s="92"/>
      <c r="DO147" s="92"/>
      <c r="DP147" s="92"/>
      <c r="DQ147" s="92"/>
      <c r="DR147" s="92"/>
      <c r="DS147" s="92"/>
      <c r="DT147" s="92"/>
      <c r="DU147" s="92"/>
      <c r="DV147" s="92"/>
      <c r="DW147" s="92"/>
      <c r="DX147" s="92"/>
      <c r="DY147" s="92"/>
      <c r="DZ147" s="92"/>
      <c r="EA147" s="92"/>
      <c r="EB147" s="92"/>
      <c r="EC147" s="92"/>
      <c r="ED147" s="92"/>
      <c r="EE147" s="101"/>
      <c r="EF147" s="100"/>
      <c r="EG147" s="92"/>
      <c r="EH147" s="92"/>
      <c r="EI147" s="92">
        <v>9.16</v>
      </c>
      <c r="EJ147" s="92">
        <v>8.0500000000000007</v>
      </c>
      <c r="EK147" s="92">
        <v>6.44</v>
      </c>
      <c r="EL147" s="92">
        <v>4.4300000000000006</v>
      </c>
      <c r="EM147" s="92">
        <v>3.620000000000001</v>
      </c>
      <c r="EN147" s="92">
        <v>1.6100000000000003</v>
      </c>
      <c r="EO147" s="92">
        <v>0</v>
      </c>
      <c r="EP147" s="92">
        <v>4.7799999999999994</v>
      </c>
      <c r="EQ147" s="92">
        <v>7.7999999999999989</v>
      </c>
      <c r="ER147" s="92">
        <v>12.02</v>
      </c>
      <c r="ES147" s="92">
        <v>6.84</v>
      </c>
      <c r="ET147" s="92">
        <v>8.8499999999999979</v>
      </c>
      <c r="EU147" s="92">
        <v>17.329999999999998</v>
      </c>
      <c r="EV147" s="92">
        <v>20.919999999999998</v>
      </c>
      <c r="EW147" s="92">
        <v>36</v>
      </c>
      <c r="EX147" s="92">
        <v>60.510000000000005</v>
      </c>
      <c r="EY147" s="92">
        <v>74.16</v>
      </c>
      <c r="EZ147" s="92">
        <v>102.22</v>
      </c>
      <c r="FA147" s="92">
        <v>116.11</v>
      </c>
      <c r="FB147" s="92">
        <v>133.85999999999999</v>
      </c>
      <c r="FC147" s="92">
        <v>150.70999999999998</v>
      </c>
      <c r="FD147" s="92">
        <v>164.39</v>
      </c>
      <c r="FE147" s="101">
        <v>209.32</v>
      </c>
    </row>
    <row r="148" spans="1:188" s="21" customFormat="1" ht="15" customHeight="1" x14ac:dyDescent="0.25">
      <c r="A148" s="189" t="s">
        <v>18447</v>
      </c>
      <c r="B148" s="100">
        <v>24.93</v>
      </c>
      <c r="C148" s="92">
        <v>23.87</v>
      </c>
      <c r="D148" s="92">
        <v>25.62</v>
      </c>
      <c r="E148" s="92"/>
      <c r="F148" s="92"/>
      <c r="G148" s="92">
        <v>34.880000000000003</v>
      </c>
      <c r="H148" s="92">
        <v>38.9</v>
      </c>
      <c r="I148" s="92">
        <v>51.610000000000007</v>
      </c>
      <c r="J148" s="92">
        <v>63.809999999999995</v>
      </c>
      <c r="K148" s="92">
        <v>71.080000000000013</v>
      </c>
      <c r="L148" s="92">
        <v>75.009999999999991</v>
      </c>
      <c r="M148" s="92"/>
      <c r="N148" s="92">
        <v>89.799999999999983</v>
      </c>
      <c r="O148" s="92">
        <v>104.72</v>
      </c>
      <c r="P148" s="92">
        <v>107.13</v>
      </c>
      <c r="Q148" s="92">
        <v>130.06</v>
      </c>
      <c r="R148" s="92">
        <v>139.31</v>
      </c>
      <c r="S148" s="92"/>
      <c r="T148" s="92">
        <v>161.91</v>
      </c>
      <c r="U148" s="92">
        <v>195</v>
      </c>
      <c r="V148" s="92">
        <v>230.73</v>
      </c>
      <c r="W148" s="92">
        <v>255.29</v>
      </c>
      <c r="X148" s="92">
        <v>288.75</v>
      </c>
      <c r="Y148" s="92">
        <v>298.08</v>
      </c>
      <c r="Z148" s="92">
        <v>307.27</v>
      </c>
      <c r="AA148" s="101">
        <v>308.11</v>
      </c>
      <c r="AB148" s="100">
        <v>94.9</v>
      </c>
      <c r="AC148" s="92">
        <v>112.68</v>
      </c>
      <c r="AD148" s="92">
        <v>129.01</v>
      </c>
      <c r="AE148" s="92">
        <v>149.26000000000002</v>
      </c>
      <c r="AF148" s="92">
        <v>152.93</v>
      </c>
      <c r="AG148" s="92">
        <v>196.29</v>
      </c>
      <c r="AH148" s="92">
        <v>201.07</v>
      </c>
      <c r="AI148" s="92">
        <v>193.73000000000002</v>
      </c>
      <c r="AJ148" s="101"/>
      <c r="AK148" s="100">
        <v>103.75</v>
      </c>
      <c r="AL148" s="92">
        <v>115.96000000000001</v>
      </c>
      <c r="AM148" s="92">
        <v>127.07999999999998</v>
      </c>
      <c r="AN148" s="92">
        <v>139.94999999999999</v>
      </c>
      <c r="AO148" s="92">
        <v>152.28</v>
      </c>
      <c r="AP148" s="92">
        <v>175.12</v>
      </c>
      <c r="AQ148" s="92">
        <v>190.92000000000002</v>
      </c>
      <c r="AR148" s="92">
        <v>210.18</v>
      </c>
      <c r="AS148" s="92">
        <v>231.44</v>
      </c>
      <c r="AT148" s="119"/>
      <c r="AU148" s="100">
        <v>172.45</v>
      </c>
      <c r="AV148" s="92">
        <v>182.48999999999998</v>
      </c>
      <c r="AW148" s="92">
        <v>208.92</v>
      </c>
      <c r="AX148" s="92">
        <v>227.22</v>
      </c>
      <c r="AY148" s="92">
        <v>244.87</v>
      </c>
      <c r="AZ148" s="92">
        <v>262.49</v>
      </c>
      <c r="BA148" s="92"/>
      <c r="BB148" s="92">
        <v>286.94</v>
      </c>
      <c r="BC148" s="101">
        <v>295.18</v>
      </c>
      <c r="BD148" s="100">
        <v>273.71999999999997</v>
      </c>
      <c r="BE148" s="92">
        <v>287.11</v>
      </c>
      <c r="BF148" s="92">
        <v>297.51</v>
      </c>
      <c r="BG148" s="92">
        <v>320.68</v>
      </c>
      <c r="BH148" s="92">
        <v>337.88</v>
      </c>
      <c r="BI148" s="101">
        <v>355.25</v>
      </c>
      <c r="BJ148" s="117"/>
      <c r="BK148" s="118"/>
      <c r="BL148" s="118"/>
      <c r="BM148" s="118"/>
      <c r="BN148" s="118"/>
      <c r="BO148" s="119"/>
      <c r="BP148" s="142"/>
      <c r="BQ148" s="140"/>
      <c r="BR148" s="140"/>
      <c r="BS148" s="140"/>
      <c r="BT148" s="140"/>
      <c r="BU148" s="140"/>
      <c r="BV148" s="140"/>
      <c r="BW148" s="140"/>
      <c r="BX148" s="140"/>
      <c r="BY148" s="140"/>
      <c r="BZ148" s="140"/>
      <c r="CA148" s="140"/>
      <c r="CB148" s="140"/>
      <c r="CC148" s="140"/>
      <c r="CD148" s="141"/>
      <c r="CE148" s="100"/>
      <c r="CF148" s="92"/>
      <c r="CG148" s="92"/>
      <c r="CH148" s="92"/>
      <c r="CI148" s="92">
        <v>112.13</v>
      </c>
      <c r="CJ148" s="92">
        <v>103.72999999999999</v>
      </c>
      <c r="CK148" s="92">
        <v>67.31</v>
      </c>
      <c r="CL148" s="92">
        <v>67.31</v>
      </c>
      <c r="CM148" s="92">
        <v>67.31</v>
      </c>
      <c r="CN148" s="92">
        <v>51.220000000000006</v>
      </c>
      <c r="CO148" s="92">
        <v>43.96</v>
      </c>
      <c r="CP148" s="92">
        <v>43.96</v>
      </c>
      <c r="CQ148" s="92">
        <v>43.96</v>
      </c>
      <c r="CR148" s="92">
        <v>30.699999999999996</v>
      </c>
      <c r="CS148" s="92"/>
      <c r="CT148" s="92">
        <v>25.07</v>
      </c>
      <c r="CU148" s="92">
        <v>29.460000000000004</v>
      </c>
      <c r="CV148" s="92"/>
      <c r="CW148" s="92"/>
      <c r="CX148" s="92">
        <v>23.830000000000005</v>
      </c>
      <c r="CY148" s="92"/>
      <c r="CZ148" s="92"/>
      <c r="DA148" s="92">
        <v>21.04</v>
      </c>
      <c r="DB148" s="92">
        <v>20.060000000000009</v>
      </c>
      <c r="DC148" s="92">
        <v>18.130000000000003</v>
      </c>
      <c r="DD148" s="92">
        <v>17.360000000000007</v>
      </c>
      <c r="DE148" s="121">
        <v>16.21</v>
      </c>
      <c r="DF148" s="92">
        <v>17.419999999999995</v>
      </c>
      <c r="DG148" s="92">
        <v>17.839999999999996</v>
      </c>
      <c r="DH148" s="92">
        <v>18.740000000000002</v>
      </c>
      <c r="DI148" s="92">
        <v>19.660000000000004</v>
      </c>
      <c r="DJ148" s="92"/>
      <c r="DK148" s="92"/>
      <c r="DL148" s="92">
        <v>23.07</v>
      </c>
      <c r="DM148" s="92"/>
      <c r="DN148" s="92"/>
      <c r="DO148" s="92"/>
      <c r="DP148" s="92">
        <v>27.729999999999997</v>
      </c>
      <c r="DQ148" s="92"/>
      <c r="DR148" s="92"/>
      <c r="DS148" s="92">
        <v>30.800000000000004</v>
      </c>
      <c r="DT148" s="92"/>
      <c r="DU148" s="92"/>
      <c r="DV148" s="92">
        <v>39.910000000000004</v>
      </c>
      <c r="DW148" s="92">
        <v>47.65</v>
      </c>
      <c r="DX148" s="92">
        <v>65.66</v>
      </c>
      <c r="DY148" s="92">
        <v>80.22</v>
      </c>
      <c r="DZ148" s="92">
        <v>99.13</v>
      </c>
      <c r="EA148" s="92">
        <v>116.03</v>
      </c>
      <c r="EB148" s="92">
        <v>144.91999999999999</v>
      </c>
      <c r="EC148" s="92">
        <v>169.35</v>
      </c>
      <c r="ED148" s="92">
        <v>179.67</v>
      </c>
      <c r="EE148" s="101">
        <v>184.36999999999998</v>
      </c>
      <c r="EF148" s="100">
        <v>16.940000000000001</v>
      </c>
      <c r="EG148" s="92">
        <v>15.74</v>
      </c>
      <c r="EH148" s="92">
        <v>15.32</v>
      </c>
      <c r="EI148" s="92">
        <v>13.94</v>
      </c>
      <c r="EJ148" s="92">
        <v>12.83</v>
      </c>
      <c r="EK148" s="92">
        <v>11.22</v>
      </c>
      <c r="EL148" s="92">
        <v>9.2100000000000009</v>
      </c>
      <c r="EM148" s="92">
        <v>8.4</v>
      </c>
      <c r="EN148" s="92">
        <v>6.39</v>
      </c>
      <c r="EO148" s="92">
        <v>4.7799999999999994</v>
      </c>
      <c r="EP148" s="92">
        <v>0</v>
      </c>
      <c r="EQ148" s="92">
        <v>3.0199999999999996</v>
      </c>
      <c r="ER148" s="92">
        <v>7.24</v>
      </c>
      <c r="ES148" s="92">
        <v>2.0600000000000005</v>
      </c>
      <c r="ET148" s="92">
        <v>4.0699999999999985</v>
      </c>
      <c r="EU148" s="92">
        <v>12.549999999999999</v>
      </c>
      <c r="EV148" s="92">
        <v>16.14</v>
      </c>
      <c r="EW148" s="92">
        <v>31.22</v>
      </c>
      <c r="EX148" s="92">
        <v>55.730000000000004</v>
      </c>
      <c r="EY148" s="92">
        <v>69.38</v>
      </c>
      <c r="EZ148" s="92">
        <v>97.44</v>
      </c>
      <c r="FA148" s="92">
        <v>111.33</v>
      </c>
      <c r="FB148" s="92">
        <v>129.07999999999998</v>
      </c>
      <c r="FC148" s="92">
        <v>145.92999999999998</v>
      </c>
      <c r="FD148" s="92">
        <v>159.60999999999999</v>
      </c>
      <c r="FE148" s="101">
        <v>204.54</v>
      </c>
    </row>
    <row r="149" spans="1:188" s="21" customFormat="1" ht="15" customHeight="1" x14ac:dyDescent="0.25">
      <c r="A149" s="189" t="s">
        <v>18448</v>
      </c>
      <c r="B149" s="100"/>
      <c r="C149" s="92"/>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101"/>
      <c r="AB149" s="100"/>
      <c r="AC149" s="92"/>
      <c r="AD149" s="92"/>
      <c r="AE149" s="92"/>
      <c r="AF149" s="92"/>
      <c r="AG149" s="92"/>
      <c r="AH149" s="92"/>
      <c r="AI149" s="92"/>
      <c r="AJ149" s="101"/>
      <c r="AK149" s="100"/>
      <c r="AL149" s="92"/>
      <c r="AM149" s="92"/>
      <c r="AN149" s="92"/>
      <c r="AO149" s="92"/>
      <c r="AP149" s="92"/>
      <c r="AQ149" s="92"/>
      <c r="AR149" s="92"/>
      <c r="AS149" s="92"/>
      <c r="AT149" s="119"/>
      <c r="AU149" s="100"/>
      <c r="AV149" s="92"/>
      <c r="AW149" s="92"/>
      <c r="AX149" s="92"/>
      <c r="AY149" s="92"/>
      <c r="AZ149" s="92"/>
      <c r="BA149" s="92"/>
      <c r="BB149" s="92"/>
      <c r="BC149" s="101"/>
      <c r="BD149" s="100"/>
      <c r="BE149" s="92"/>
      <c r="BF149" s="92"/>
      <c r="BG149" s="92"/>
      <c r="BH149" s="92"/>
      <c r="BI149" s="101"/>
      <c r="BJ149" s="117"/>
      <c r="BK149" s="118"/>
      <c r="BL149" s="118"/>
      <c r="BM149" s="118"/>
      <c r="BN149" s="118"/>
      <c r="BO149" s="119"/>
      <c r="BP149" s="142"/>
      <c r="BQ149" s="140"/>
      <c r="BR149" s="140"/>
      <c r="BS149" s="140"/>
      <c r="BT149" s="140"/>
      <c r="BU149" s="140"/>
      <c r="BV149" s="140"/>
      <c r="BW149" s="140"/>
      <c r="BX149" s="140"/>
      <c r="BY149" s="140"/>
      <c r="BZ149" s="140"/>
      <c r="CA149" s="140"/>
      <c r="CB149" s="140"/>
      <c r="CC149" s="140"/>
      <c r="CD149" s="141"/>
      <c r="CE149" s="100"/>
      <c r="CF149" s="92"/>
      <c r="CG149" s="92"/>
      <c r="CH149" s="92"/>
      <c r="CI149" s="92"/>
      <c r="CJ149" s="92"/>
      <c r="CK149" s="92"/>
      <c r="CL149" s="92"/>
      <c r="CM149" s="92"/>
      <c r="CN149" s="92"/>
      <c r="CO149" s="92"/>
      <c r="CP149" s="92"/>
      <c r="CQ149" s="92"/>
      <c r="CR149" s="92"/>
      <c r="CS149" s="92"/>
      <c r="CT149" s="92"/>
      <c r="CU149" s="92"/>
      <c r="CV149" s="92"/>
      <c r="CW149" s="92"/>
      <c r="CX149" s="92"/>
      <c r="CY149" s="92"/>
      <c r="CZ149" s="92"/>
      <c r="DA149" s="92"/>
      <c r="DB149" s="92"/>
      <c r="DC149" s="92"/>
      <c r="DD149" s="92"/>
      <c r="DE149" s="121">
        <v>19.23</v>
      </c>
      <c r="DF149" s="92">
        <v>20.439999999999994</v>
      </c>
      <c r="DG149" s="92">
        <v>20.859999999999996</v>
      </c>
      <c r="DH149" s="92"/>
      <c r="DI149" s="92"/>
      <c r="DJ149" s="92"/>
      <c r="DK149" s="92"/>
      <c r="DL149" s="92"/>
      <c r="DM149" s="92"/>
      <c r="DN149" s="92"/>
      <c r="DO149" s="92"/>
      <c r="DP149" s="92"/>
      <c r="DQ149" s="92"/>
      <c r="DR149" s="92"/>
      <c r="DS149" s="92"/>
      <c r="DT149" s="92"/>
      <c r="DU149" s="92"/>
      <c r="DV149" s="92"/>
      <c r="DW149" s="92"/>
      <c r="DX149" s="92"/>
      <c r="DY149" s="92"/>
      <c r="DZ149" s="92"/>
      <c r="EA149" s="92"/>
      <c r="EB149" s="92"/>
      <c r="EC149" s="92"/>
      <c r="ED149" s="92"/>
      <c r="EE149" s="101"/>
      <c r="EF149" s="100">
        <v>24.18</v>
      </c>
      <c r="EG149" s="92">
        <v>18.759999999999998</v>
      </c>
      <c r="EH149" s="92">
        <v>18.34</v>
      </c>
      <c r="EI149" s="92">
        <v>16.96</v>
      </c>
      <c r="EJ149" s="92">
        <v>15.85</v>
      </c>
      <c r="EK149" s="92">
        <v>14.24</v>
      </c>
      <c r="EL149" s="92">
        <v>12.23</v>
      </c>
      <c r="EM149" s="92">
        <v>11.42</v>
      </c>
      <c r="EN149" s="92">
        <v>9.41</v>
      </c>
      <c r="EO149" s="92">
        <v>7.7999999999999989</v>
      </c>
      <c r="EP149" s="92">
        <v>3.0199999999999996</v>
      </c>
      <c r="EQ149" s="92">
        <v>0</v>
      </c>
      <c r="ER149" s="92">
        <v>4.2200000000000006</v>
      </c>
      <c r="ES149" s="92"/>
      <c r="ET149" s="92"/>
      <c r="EU149" s="92"/>
      <c r="EV149" s="92"/>
      <c r="EW149" s="92"/>
      <c r="EX149" s="92"/>
      <c r="EY149" s="92"/>
      <c r="EZ149" s="92"/>
      <c r="FA149" s="92"/>
      <c r="FB149" s="92"/>
      <c r="FC149" s="92"/>
      <c r="FD149" s="92"/>
      <c r="FE149" s="101"/>
    </row>
    <row r="150" spans="1:188" s="21" customFormat="1" ht="15" customHeight="1" x14ac:dyDescent="0.25">
      <c r="A150" s="189" t="s">
        <v>18449</v>
      </c>
      <c r="B150" s="100">
        <v>32.17</v>
      </c>
      <c r="C150" s="92">
        <v>31.11</v>
      </c>
      <c r="D150" s="92">
        <v>32.86</v>
      </c>
      <c r="E150" s="92"/>
      <c r="F150" s="92"/>
      <c r="G150" s="92">
        <v>42.120000000000005</v>
      </c>
      <c r="H150" s="92">
        <v>46.14</v>
      </c>
      <c r="I150" s="92">
        <v>58.850000000000009</v>
      </c>
      <c r="J150" s="92">
        <v>71.05</v>
      </c>
      <c r="K150" s="92">
        <v>78.320000000000007</v>
      </c>
      <c r="L150" s="92">
        <v>82.25</v>
      </c>
      <c r="M150" s="92"/>
      <c r="N150" s="92">
        <v>97.039999999999992</v>
      </c>
      <c r="O150" s="92">
        <v>111.96</v>
      </c>
      <c r="P150" s="92">
        <v>114.36999999999999</v>
      </c>
      <c r="Q150" s="92">
        <v>142.60999999999999</v>
      </c>
      <c r="R150" s="92">
        <v>146.54999999999998</v>
      </c>
      <c r="S150" s="92"/>
      <c r="T150" s="92">
        <v>169.14999999999998</v>
      </c>
      <c r="U150" s="92">
        <v>202.23999999999998</v>
      </c>
      <c r="V150" s="92">
        <v>237.96999999999997</v>
      </c>
      <c r="W150" s="92">
        <v>262.52999999999997</v>
      </c>
      <c r="X150" s="92">
        <v>295.99</v>
      </c>
      <c r="Y150" s="92">
        <v>305.32</v>
      </c>
      <c r="Z150" s="92">
        <v>314.51</v>
      </c>
      <c r="AA150" s="101">
        <v>315.35000000000002</v>
      </c>
      <c r="AB150" s="100">
        <v>102.14</v>
      </c>
      <c r="AC150" s="92">
        <v>119.92</v>
      </c>
      <c r="AD150" s="92">
        <v>136.25</v>
      </c>
      <c r="AE150" s="92">
        <v>156.5</v>
      </c>
      <c r="AF150" s="92">
        <v>160.16999999999999</v>
      </c>
      <c r="AG150" s="92">
        <v>204.08999999999997</v>
      </c>
      <c r="AH150" s="92">
        <v>208.30999999999997</v>
      </c>
      <c r="AI150" s="92">
        <v>200.97</v>
      </c>
      <c r="AJ150" s="101"/>
      <c r="AK150" s="100">
        <v>110.99</v>
      </c>
      <c r="AL150" s="92">
        <v>123.2</v>
      </c>
      <c r="AM150" s="92">
        <v>134.32</v>
      </c>
      <c r="AN150" s="92">
        <v>147.19</v>
      </c>
      <c r="AO150" s="92">
        <v>159.51999999999998</v>
      </c>
      <c r="AP150" s="92">
        <v>182.35999999999999</v>
      </c>
      <c r="AQ150" s="92">
        <v>198.16</v>
      </c>
      <c r="AR150" s="92">
        <v>217.42</v>
      </c>
      <c r="AS150" s="92">
        <v>238.67999999999998</v>
      </c>
      <c r="AT150" s="119"/>
      <c r="AU150" s="100">
        <v>179.68999999999997</v>
      </c>
      <c r="AV150" s="92">
        <v>189.72999999999996</v>
      </c>
      <c r="AW150" s="92">
        <v>216.15999999999997</v>
      </c>
      <c r="AX150" s="92">
        <v>234.45999999999998</v>
      </c>
      <c r="AY150" s="92">
        <v>252.10999999999999</v>
      </c>
      <c r="AZ150" s="92">
        <v>269.73</v>
      </c>
      <c r="BA150" s="92"/>
      <c r="BB150" s="92">
        <v>294.18</v>
      </c>
      <c r="BC150" s="101">
        <v>302.42</v>
      </c>
      <c r="BD150" s="100">
        <v>280.95999999999998</v>
      </c>
      <c r="BE150" s="92">
        <v>294.35000000000002</v>
      </c>
      <c r="BF150" s="92">
        <v>304.75</v>
      </c>
      <c r="BG150" s="92">
        <v>327.92</v>
      </c>
      <c r="BH150" s="92">
        <v>345.12</v>
      </c>
      <c r="BI150" s="101">
        <v>362.49</v>
      </c>
      <c r="BJ150" s="117"/>
      <c r="BK150" s="118"/>
      <c r="BL150" s="118"/>
      <c r="BM150" s="118"/>
      <c r="BN150" s="118"/>
      <c r="BO150" s="119"/>
      <c r="BP150" s="142"/>
      <c r="BQ150" s="140"/>
      <c r="BR150" s="140"/>
      <c r="BS150" s="140"/>
      <c r="BT150" s="140"/>
      <c r="BU150" s="140"/>
      <c r="BV150" s="140"/>
      <c r="BW150" s="140"/>
      <c r="BX150" s="140"/>
      <c r="BY150" s="140"/>
      <c r="BZ150" s="140"/>
      <c r="CA150" s="140"/>
      <c r="CB150" s="140"/>
      <c r="CC150" s="140"/>
      <c r="CD150" s="141"/>
      <c r="CE150" s="100"/>
      <c r="CF150" s="92"/>
      <c r="CG150" s="92"/>
      <c r="CH150" s="92"/>
      <c r="CI150" s="92">
        <v>119.37</v>
      </c>
      <c r="CJ150" s="92">
        <v>110.97</v>
      </c>
      <c r="CK150" s="92">
        <v>74.55</v>
      </c>
      <c r="CL150" s="92">
        <v>74.55</v>
      </c>
      <c r="CM150" s="92">
        <v>74.55</v>
      </c>
      <c r="CN150" s="92">
        <v>58.460000000000008</v>
      </c>
      <c r="CO150" s="92">
        <v>51.2</v>
      </c>
      <c r="CP150" s="92">
        <v>51.2</v>
      </c>
      <c r="CQ150" s="92">
        <v>51.2</v>
      </c>
      <c r="CR150" s="92">
        <v>37.94</v>
      </c>
      <c r="CS150" s="92"/>
      <c r="CT150" s="92">
        <v>32.31</v>
      </c>
      <c r="CU150" s="92">
        <v>36.700000000000003</v>
      </c>
      <c r="CV150" s="92"/>
      <c r="CW150" s="92"/>
      <c r="CX150" s="92">
        <v>31.070000000000004</v>
      </c>
      <c r="CY150" s="92"/>
      <c r="CZ150" s="92"/>
      <c r="DA150" s="92">
        <v>28.279999999999998</v>
      </c>
      <c r="DB150" s="92">
        <v>27.300000000000008</v>
      </c>
      <c r="DC150" s="92">
        <v>25.37</v>
      </c>
      <c r="DD150" s="92">
        <v>24.600000000000005</v>
      </c>
      <c r="DE150" s="121">
        <v>23.45</v>
      </c>
      <c r="DF150" s="92">
        <v>24.659999999999993</v>
      </c>
      <c r="DG150" s="92">
        <v>25.079999999999995</v>
      </c>
      <c r="DH150" s="92">
        <v>25.98</v>
      </c>
      <c r="DI150" s="92">
        <v>26.900000000000002</v>
      </c>
      <c r="DJ150" s="92"/>
      <c r="DK150" s="92"/>
      <c r="DL150" s="92">
        <v>30.31</v>
      </c>
      <c r="DM150" s="92"/>
      <c r="DN150" s="92"/>
      <c r="DO150" s="92"/>
      <c r="DP150" s="92">
        <v>34.97</v>
      </c>
      <c r="DQ150" s="92"/>
      <c r="DR150" s="92"/>
      <c r="DS150" s="92">
        <v>38.040000000000006</v>
      </c>
      <c r="DT150" s="92"/>
      <c r="DU150" s="92"/>
      <c r="DV150" s="92">
        <v>47.150000000000006</v>
      </c>
      <c r="DW150" s="92">
        <v>54.89</v>
      </c>
      <c r="DX150" s="92">
        <v>72.900000000000006</v>
      </c>
      <c r="DY150" s="92">
        <v>87.460000000000008</v>
      </c>
      <c r="DZ150" s="92">
        <v>106.37</v>
      </c>
      <c r="EA150" s="92">
        <v>123.27000000000001</v>
      </c>
      <c r="EB150" s="92">
        <v>152.15999999999997</v>
      </c>
      <c r="EC150" s="92">
        <v>176.58999999999997</v>
      </c>
      <c r="ED150" s="92">
        <v>186.90999999999997</v>
      </c>
      <c r="EE150" s="101">
        <v>191.60999999999996</v>
      </c>
      <c r="EF150" s="100">
        <v>24.18</v>
      </c>
      <c r="EG150" s="92">
        <v>22.98</v>
      </c>
      <c r="EH150" s="92">
        <v>22.560000000000002</v>
      </c>
      <c r="EI150" s="92">
        <v>21.18</v>
      </c>
      <c r="EJ150" s="92">
        <v>20.07</v>
      </c>
      <c r="EK150" s="92">
        <v>18.46</v>
      </c>
      <c r="EL150" s="92">
        <v>16.45</v>
      </c>
      <c r="EM150" s="92">
        <v>15.64</v>
      </c>
      <c r="EN150" s="92">
        <v>13.629999999999999</v>
      </c>
      <c r="EO150" s="92">
        <v>12.02</v>
      </c>
      <c r="EP150" s="92">
        <v>7.24</v>
      </c>
      <c r="EQ150" s="92">
        <v>4.2200000000000006</v>
      </c>
      <c r="ER150" s="92">
        <v>0</v>
      </c>
      <c r="ES150" s="92">
        <v>5.18</v>
      </c>
      <c r="ET150" s="92">
        <v>3.1700000000000017</v>
      </c>
      <c r="EU150" s="92">
        <v>5.3099999999999987</v>
      </c>
      <c r="EV150" s="92">
        <v>8.8999999999999986</v>
      </c>
      <c r="EW150" s="92">
        <v>23.979999999999997</v>
      </c>
      <c r="EX150" s="92">
        <v>48.49</v>
      </c>
      <c r="EY150" s="92">
        <v>62.139999999999993</v>
      </c>
      <c r="EZ150" s="92">
        <v>90.199999999999989</v>
      </c>
      <c r="FA150" s="92">
        <v>104.09</v>
      </c>
      <c r="FB150" s="92">
        <v>121.84</v>
      </c>
      <c r="FC150" s="92">
        <v>138.69</v>
      </c>
      <c r="FD150" s="92">
        <v>152.37</v>
      </c>
      <c r="FE150" s="101">
        <v>197.3</v>
      </c>
    </row>
    <row r="151" spans="1:188" s="21" customFormat="1" ht="15" customHeight="1" x14ac:dyDescent="0.25">
      <c r="A151" s="189" t="s">
        <v>18450</v>
      </c>
      <c r="B151" s="100"/>
      <c r="C151" s="92"/>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101"/>
      <c r="AB151" s="100"/>
      <c r="AC151" s="92"/>
      <c r="AD151" s="92"/>
      <c r="AE151" s="92"/>
      <c r="AF151" s="92"/>
      <c r="AG151" s="92"/>
      <c r="AH151" s="92"/>
      <c r="AI151" s="92"/>
      <c r="AJ151" s="101"/>
      <c r="AK151" s="100"/>
      <c r="AL151" s="92"/>
      <c r="AM151" s="92"/>
      <c r="AN151" s="92"/>
      <c r="AO151" s="92"/>
      <c r="AP151" s="92"/>
      <c r="AQ151" s="92"/>
      <c r="AR151" s="92"/>
      <c r="AS151" s="92"/>
      <c r="AT151" s="119"/>
      <c r="AU151" s="100"/>
      <c r="AV151" s="92"/>
      <c r="AW151" s="92"/>
      <c r="AX151" s="92"/>
      <c r="AY151" s="92"/>
      <c r="AZ151" s="92"/>
      <c r="BA151" s="92"/>
      <c r="BB151" s="92"/>
      <c r="BC151" s="101"/>
      <c r="BD151" s="100"/>
      <c r="BE151" s="92"/>
      <c r="BF151" s="92"/>
      <c r="BG151" s="92"/>
      <c r="BH151" s="92"/>
      <c r="BI151" s="101"/>
      <c r="BJ151" s="117"/>
      <c r="BK151" s="118"/>
      <c r="BL151" s="118"/>
      <c r="BM151" s="118"/>
      <c r="BN151" s="118"/>
      <c r="BO151" s="119"/>
      <c r="BP151" s="142"/>
      <c r="BQ151" s="140"/>
      <c r="BR151" s="140"/>
      <c r="BS151" s="140"/>
      <c r="BT151" s="140"/>
      <c r="BU151" s="140"/>
      <c r="BV151" s="140"/>
      <c r="BW151" s="140"/>
      <c r="BX151" s="140"/>
      <c r="BY151" s="140"/>
      <c r="BZ151" s="140"/>
      <c r="CA151" s="140"/>
      <c r="CB151" s="140"/>
      <c r="CC151" s="140"/>
      <c r="CD151" s="141"/>
      <c r="CE151" s="100"/>
      <c r="CF151" s="92"/>
      <c r="CG151" s="92"/>
      <c r="CH151" s="92"/>
      <c r="CI151" s="92"/>
      <c r="CJ151" s="92"/>
      <c r="CK151" s="92"/>
      <c r="CL151" s="92"/>
      <c r="CM151" s="92"/>
      <c r="CN151" s="92"/>
      <c r="CO151" s="92"/>
      <c r="CP151" s="92"/>
      <c r="CQ151" s="92"/>
      <c r="CR151" s="92"/>
      <c r="CS151" s="92"/>
      <c r="CT151" s="92"/>
      <c r="CU151" s="92"/>
      <c r="CV151" s="92"/>
      <c r="CW151" s="92"/>
      <c r="CX151" s="92"/>
      <c r="CY151" s="92"/>
      <c r="CZ151" s="92"/>
      <c r="DA151" s="92"/>
      <c r="DB151" s="92"/>
      <c r="DC151" s="92"/>
      <c r="DD151" s="92"/>
      <c r="DE151" s="121">
        <v>18.27</v>
      </c>
      <c r="DF151" s="92">
        <v>19.479999999999993</v>
      </c>
      <c r="DG151" s="92">
        <v>19.899999999999995</v>
      </c>
      <c r="DH151" s="92">
        <v>20.8</v>
      </c>
      <c r="DI151" s="92"/>
      <c r="DJ151" s="92"/>
      <c r="DK151" s="92"/>
      <c r="DL151" s="92"/>
      <c r="DM151" s="92"/>
      <c r="DN151" s="92"/>
      <c r="DO151" s="92"/>
      <c r="DP151" s="92"/>
      <c r="DQ151" s="92"/>
      <c r="DR151" s="92"/>
      <c r="DS151" s="92"/>
      <c r="DT151" s="92"/>
      <c r="DU151" s="92"/>
      <c r="DV151" s="92"/>
      <c r="DW151" s="92"/>
      <c r="DX151" s="92"/>
      <c r="DY151" s="92"/>
      <c r="DZ151" s="92"/>
      <c r="EA151" s="92"/>
      <c r="EB151" s="92"/>
      <c r="EC151" s="92"/>
      <c r="ED151" s="92"/>
      <c r="EE151" s="101"/>
      <c r="EF151" s="100"/>
      <c r="EG151" s="92"/>
      <c r="EH151" s="92"/>
      <c r="EI151" s="92">
        <v>16</v>
      </c>
      <c r="EJ151" s="92">
        <v>14.89</v>
      </c>
      <c r="EK151" s="92">
        <v>13.280000000000001</v>
      </c>
      <c r="EL151" s="92">
        <v>11.27</v>
      </c>
      <c r="EM151" s="92">
        <v>10.46</v>
      </c>
      <c r="EN151" s="92">
        <v>8.4499999999999993</v>
      </c>
      <c r="EO151" s="92">
        <v>6.84</v>
      </c>
      <c r="EP151" s="92">
        <v>2.0600000000000005</v>
      </c>
      <c r="EQ151" s="92"/>
      <c r="ER151" s="92">
        <v>5.18</v>
      </c>
      <c r="ES151" s="92">
        <v>0</v>
      </c>
      <c r="ET151" s="92">
        <v>2.009999999999998</v>
      </c>
      <c r="EU151" s="92">
        <v>10.489999999999998</v>
      </c>
      <c r="EV151" s="92">
        <v>14.079999999999998</v>
      </c>
      <c r="EW151" s="92">
        <v>29.159999999999997</v>
      </c>
      <c r="EX151" s="92">
        <v>53.67</v>
      </c>
      <c r="EY151" s="92">
        <v>67.319999999999993</v>
      </c>
      <c r="EZ151" s="92">
        <v>95.38</v>
      </c>
      <c r="FA151" s="92">
        <v>109.27</v>
      </c>
      <c r="FB151" s="92">
        <v>127.02</v>
      </c>
      <c r="FC151" s="92">
        <v>143.87</v>
      </c>
      <c r="FD151" s="92">
        <v>157.55000000000001</v>
      </c>
      <c r="FE151" s="101">
        <v>202.48000000000002</v>
      </c>
    </row>
    <row r="152" spans="1:188" s="21" customFormat="1" ht="15" customHeight="1" x14ac:dyDescent="0.25">
      <c r="A152" s="189" t="s">
        <v>18451</v>
      </c>
      <c r="B152" s="100"/>
      <c r="C152" s="92"/>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101"/>
      <c r="AB152" s="100"/>
      <c r="AC152" s="92"/>
      <c r="AD152" s="92"/>
      <c r="AE152" s="92"/>
      <c r="AF152" s="92"/>
      <c r="AG152" s="92"/>
      <c r="AH152" s="92"/>
      <c r="AI152" s="92"/>
      <c r="AJ152" s="101"/>
      <c r="AK152" s="100"/>
      <c r="AL152" s="92"/>
      <c r="AM152" s="92"/>
      <c r="AN152" s="92"/>
      <c r="AO152" s="92"/>
      <c r="AP152" s="92"/>
      <c r="AQ152" s="92"/>
      <c r="AR152" s="92"/>
      <c r="AS152" s="92"/>
      <c r="AT152" s="119"/>
      <c r="AU152" s="100"/>
      <c r="AV152" s="92"/>
      <c r="AW152" s="92"/>
      <c r="AX152" s="92"/>
      <c r="AY152" s="92"/>
      <c r="AZ152" s="92"/>
      <c r="BA152" s="92"/>
      <c r="BB152" s="92"/>
      <c r="BC152" s="101"/>
      <c r="BD152" s="100"/>
      <c r="BE152" s="92"/>
      <c r="BF152" s="92"/>
      <c r="BG152" s="92"/>
      <c r="BH152" s="92"/>
      <c r="BI152" s="101"/>
      <c r="BJ152" s="117"/>
      <c r="BK152" s="118"/>
      <c r="BL152" s="118"/>
      <c r="BM152" s="118"/>
      <c r="BN152" s="118"/>
      <c r="BO152" s="119"/>
      <c r="BP152" s="142"/>
      <c r="BQ152" s="140"/>
      <c r="BR152" s="140"/>
      <c r="BS152" s="140"/>
      <c r="BT152" s="140"/>
      <c r="BU152" s="140"/>
      <c r="BV152" s="140"/>
      <c r="BW152" s="140"/>
      <c r="BX152" s="140"/>
      <c r="BY152" s="140"/>
      <c r="BZ152" s="140"/>
      <c r="CA152" s="140"/>
      <c r="CB152" s="140"/>
      <c r="CC152" s="140"/>
      <c r="CD152" s="141"/>
      <c r="CE152" s="100"/>
      <c r="CF152" s="92"/>
      <c r="CG152" s="92"/>
      <c r="CH152" s="92"/>
      <c r="CI152" s="92"/>
      <c r="CJ152" s="92"/>
      <c r="CK152" s="92"/>
      <c r="CL152" s="92"/>
      <c r="CM152" s="92"/>
      <c r="CN152" s="92"/>
      <c r="CO152" s="92"/>
      <c r="CP152" s="92"/>
      <c r="CQ152" s="92"/>
      <c r="CR152" s="92"/>
      <c r="CS152" s="92"/>
      <c r="CT152" s="92"/>
      <c r="CU152" s="92"/>
      <c r="CV152" s="92"/>
      <c r="CW152" s="92"/>
      <c r="CX152" s="92"/>
      <c r="CY152" s="92"/>
      <c r="CZ152" s="92"/>
      <c r="DA152" s="92"/>
      <c r="DB152" s="92"/>
      <c r="DC152" s="92"/>
      <c r="DD152" s="92"/>
      <c r="DE152" s="121">
        <v>20.279999999999998</v>
      </c>
      <c r="DF152" s="92">
        <v>21.489999999999991</v>
      </c>
      <c r="DG152" s="92">
        <v>21.909999999999993</v>
      </c>
      <c r="DH152" s="92">
        <v>22.81</v>
      </c>
      <c r="DI152" s="92"/>
      <c r="DJ152" s="92"/>
      <c r="DK152" s="92"/>
      <c r="DL152" s="92"/>
      <c r="DM152" s="92"/>
      <c r="DN152" s="92"/>
      <c r="DO152" s="92"/>
      <c r="DP152" s="92"/>
      <c r="DQ152" s="92"/>
      <c r="DR152" s="92"/>
      <c r="DS152" s="92"/>
      <c r="DT152" s="92"/>
      <c r="DU152" s="92"/>
      <c r="DV152" s="92"/>
      <c r="DW152" s="92"/>
      <c r="DX152" s="92"/>
      <c r="DY152" s="92"/>
      <c r="DZ152" s="92"/>
      <c r="EA152" s="92"/>
      <c r="EB152" s="92"/>
      <c r="EC152" s="92"/>
      <c r="ED152" s="92"/>
      <c r="EE152" s="101"/>
      <c r="EF152" s="100"/>
      <c r="EG152" s="92"/>
      <c r="EH152" s="92"/>
      <c r="EI152" s="92">
        <v>18.009999999999998</v>
      </c>
      <c r="EJ152" s="92">
        <v>16.899999999999999</v>
      </c>
      <c r="EK152" s="92">
        <v>15.29</v>
      </c>
      <c r="EL152" s="92">
        <v>13.279999999999998</v>
      </c>
      <c r="EM152" s="92">
        <v>12.469999999999999</v>
      </c>
      <c r="EN152" s="92">
        <v>10.459999999999997</v>
      </c>
      <c r="EO152" s="92">
        <v>8.8499999999999979</v>
      </c>
      <c r="EP152" s="92">
        <v>4.0699999999999985</v>
      </c>
      <c r="EQ152" s="92"/>
      <c r="ER152" s="92">
        <v>3.1700000000000017</v>
      </c>
      <c r="ES152" s="92">
        <v>2.009999999999998</v>
      </c>
      <c r="ET152" s="92">
        <v>0</v>
      </c>
      <c r="EU152" s="92">
        <v>8.48</v>
      </c>
      <c r="EV152" s="92">
        <v>12.07</v>
      </c>
      <c r="EW152" s="92">
        <v>27.15</v>
      </c>
      <c r="EX152" s="92">
        <v>51.660000000000004</v>
      </c>
      <c r="EY152" s="92">
        <v>65.31</v>
      </c>
      <c r="EZ152" s="92">
        <v>93.37</v>
      </c>
      <c r="FA152" s="92">
        <v>107.25999999999999</v>
      </c>
      <c r="FB152" s="92">
        <v>125.00999999999999</v>
      </c>
      <c r="FC152" s="92">
        <v>141.85999999999999</v>
      </c>
      <c r="FD152" s="92">
        <v>155.54</v>
      </c>
      <c r="FE152" s="101">
        <v>200.47</v>
      </c>
    </row>
    <row r="153" spans="1:188" s="21" customFormat="1" ht="15" customHeight="1" x14ac:dyDescent="0.25">
      <c r="A153" s="189" t="s">
        <v>18452</v>
      </c>
      <c r="B153" s="100">
        <v>37.479999999999997</v>
      </c>
      <c r="C153" s="92">
        <v>36.42</v>
      </c>
      <c r="D153" s="92">
        <v>38.17</v>
      </c>
      <c r="E153" s="92"/>
      <c r="F153" s="92"/>
      <c r="G153" s="92">
        <v>47.43</v>
      </c>
      <c r="H153" s="92">
        <v>51.449999999999996</v>
      </c>
      <c r="I153" s="92">
        <v>64.16</v>
      </c>
      <c r="J153" s="92">
        <v>76.359999999999985</v>
      </c>
      <c r="K153" s="92">
        <v>83.63</v>
      </c>
      <c r="L153" s="92">
        <v>87.56</v>
      </c>
      <c r="M153" s="92"/>
      <c r="N153" s="92">
        <v>102.35</v>
      </c>
      <c r="O153" s="92">
        <v>117.26999999999998</v>
      </c>
      <c r="P153" s="92">
        <v>119.67999999999998</v>
      </c>
      <c r="Q153" s="92">
        <v>142.60999999999999</v>
      </c>
      <c r="R153" s="92">
        <v>151.85999999999999</v>
      </c>
      <c r="S153" s="92"/>
      <c r="T153" s="92">
        <v>174.45999999999998</v>
      </c>
      <c r="U153" s="92">
        <v>207.54999999999998</v>
      </c>
      <c r="V153" s="92">
        <v>243.27999999999997</v>
      </c>
      <c r="W153" s="92">
        <v>267.83999999999997</v>
      </c>
      <c r="X153" s="92">
        <v>301.3</v>
      </c>
      <c r="Y153" s="92">
        <v>310.63</v>
      </c>
      <c r="Z153" s="92">
        <v>319.82</v>
      </c>
      <c r="AA153" s="101">
        <v>320.66000000000003</v>
      </c>
      <c r="AB153" s="100">
        <v>107.44999999999999</v>
      </c>
      <c r="AC153" s="92">
        <v>125.22999999999999</v>
      </c>
      <c r="AD153" s="92">
        <v>141.56</v>
      </c>
      <c r="AE153" s="92">
        <v>161.81</v>
      </c>
      <c r="AF153" s="92">
        <v>165.48</v>
      </c>
      <c r="AG153" s="92">
        <v>205.14</v>
      </c>
      <c r="AH153" s="92">
        <v>213.61999999999998</v>
      </c>
      <c r="AI153" s="92">
        <v>206.28</v>
      </c>
      <c r="AJ153" s="101"/>
      <c r="AK153" s="100">
        <v>116.29999999999998</v>
      </c>
      <c r="AL153" s="92">
        <v>128.51</v>
      </c>
      <c r="AM153" s="92">
        <v>139.63</v>
      </c>
      <c r="AN153" s="92">
        <v>152.5</v>
      </c>
      <c r="AO153" s="92">
        <v>164.82999999999998</v>
      </c>
      <c r="AP153" s="92">
        <v>187.67</v>
      </c>
      <c r="AQ153" s="92">
        <v>203.47</v>
      </c>
      <c r="AR153" s="92">
        <v>222.73</v>
      </c>
      <c r="AS153" s="92">
        <v>243.98999999999998</v>
      </c>
      <c r="AT153" s="119"/>
      <c r="AU153" s="100">
        <v>184.99999999999997</v>
      </c>
      <c r="AV153" s="92">
        <v>195.03999999999996</v>
      </c>
      <c r="AW153" s="92">
        <v>221.46999999999997</v>
      </c>
      <c r="AX153" s="92">
        <v>239.76999999999998</v>
      </c>
      <c r="AY153" s="92">
        <v>257.42</v>
      </c>
      <c r="AZ153" s="92">
        <v>275.04000000000002</v>
      </c>
      <c r="BA153" s="92"/>
      <c r="BB153" s="92">
        <v>299.49</v>
      </c>
      <c r="BC153" s="101">
        <v>307.73</v>
      </c>
      <c r="BD153" s="100">
        <v>286.27</v>
      </c>
      <c r="BE153" s="92">
        <v>299.66000000000003</v>
      </c>
      <c r="BF153" s="92">
        <v>310.06</v>
      </c>
      <c r="BG153" s="92">
        <v>333.23</v>
      </c>
      <c r="BH153" s="92">
        <v>350.43</v>
      </c>
      <c r="BI153" s="101">
        <v>367.8</v>
      </c>
      <c r="BJ153" s="117"/>
      <c r="BK153" s="118"/>
      <c r="BL153" s="118"/>
      <c r="BM153" s="118"/>
      <c r="BN153" s="118"/>
      <c r="BO153" s="119"/>
      <c r="BP153" s="142"/>
      <c r="BQ153" s="140"/>
      <c r="BR153" s="140"/>
      <c r="BS153" s="140"/>
      <c r="BT153" s="140"/>
      <c r="BU153" s="140"/>
      <c r="BV153" s="140"/>
      <c r="BW153" s="140"/>
      <c r="BX153" s="140"/>
      <c r="BY153" s="140"/>
      <c r="BZ153" s="140"/>
      <c r="CA153" s="140"/>
      <c r="CB153" s="140"/>
      <c r="CC153" s="140"/>
      <c r="CD153" s="141"/>
      <c r="CE153" s="100"/>
      <c r="CF153" s="92"/>
      <c r="CG153" s="92"/>
      <c r="CH153" s="92"/>
      <c r="CI153" s="92">
        <v>124.68</v>
      </c>
      <c r="CJ153" s="92">
        <v>116.28</v>
      </c>
      <c r="CK153" s="92">
        <v>79.86</v>
      </c>
      <c r="CL153" s="92">
        <v>79.86</v>
      </c>
      <c r="CM153" s="92">
        <v>79.86</v>
      </c>
      <c r="CN153" s="92">
        <v>63.77</v>
      </c>
      <c r="CO153" s="92">
        <v>56.51</v>
      </c>
      <c r="CP153" s="92">
        <v>56.51</v>
      </c>
      <c r="CQ153" s="92">
        <v>56.51</v>
      </c>
      <c r="CR153" s="92">
        <v>43.249999999999993</v>
      </c>
      <c r="CS153" s="92"/>
      <c r="CT153" s="92">
        <v>37.619999999999997</v>
      </c>
      <c r="CU153" s="92">
        <v>42.010000000000005</v>
      </c>
      <c r="CV153" s="92"/>
      <c r="CW153" s="92"/>
      <c r="CX153" s="92">
        <v>36.380000000000003</v>
      </c>
      <c r="CY153" s="92"/>
      <c r="CZ153" s="92"/>
      <c r="DA153" s="92">
        <v>33.589999999999996</v>
      </c>
      <c r="DB153" s="92">
        <v>32.610000000000007</v>
      </c>
      <c r="DC153" s="92">
        <v>30.68</v>
      </c>
      <c r="DD153" s="92">
        <v>29.910000000000004</v>
      </c>
      <c r="DE153" s="121">
        <v>28.759999999999998</v>
      </c>
      <c r="DF153" s="92">
        <v>29.969999999999992</v>
      </c>
      <c r="DG153" s="92">
        <v>30.389999999999993</v>
      </c>
      <c r="DH153" s="92">
        <v>31.29</v>
      </c>
      <c r="DI153" s="92">
        <v>32.21</v>
      </c>
      <c r="DJ153" s="92"/>
      <c r="DK153" s="92"/>
      <c r="DL153" s="92">
        <v>35.619999999999997</v>
      </c>
      <c r="DM153" s="92"/>
      <c r="DN153" s="92"/>
      <c r="DO153" s="92"/>
      <c r="DP153" s="92">
        <v>40.279999999999994</v>
      </c>
      <c r="DQ153" s="92"/>
      <c r="DR153" s="92"/>
      <c r="DS153" s="92">
        <v>43.35</v>
      </c>
      <c r="DT153" s="92"/>
      <c r="DU153" s="92"/>
      <c r="DV153" s="92">
        <v>52.46</v>
      </c>
      <c r="DW153" s="92">
        <v>60.199999999999996</v>
      </c>
      <c r="DX153" s="92">
        <v>78.210000000000008</v>
      </c>
      <c r="DY153" s="92">
        <v>92.77000000000001</v>
      </c>
      <c r="DZ153" s="92">
        <v>111.68</v>
      </c>
      <c r="EA153" s="92">
        <v>128.58000000000001</v>
      </c>
      <c r="EB153" s="92">
        <v>157.46999999999997</v>
      </c>
      <c r="EC153" s="92">
        <v>181.89999999999998</v>
      </c>
      <c r="ED153" s="92">
        <v>192.21999999999997</v>
      </c>
      <c r="EE153" s="101">
        <v>196.91999999999996</v>
      </c>
      <c r="EF153" s="100">
        <v>29.49</v>
      </c>
      <c r="EG153" s="92">
        <v>28.29</v>
      </c>
      <c r="EH153" s="92">
        <v>27.869999999999997</v>
      </c>
      <c r="EI153" s="92">
        <v>26.49</v>
      </c>
      <c r="EJ153" s="92">
        <v>25.38</v>
      </c>
      <c r="EK153" s="92">
        <v>23.77</v>
      </c>
      <c r="EL153" s="92">
        <v>21.759999999999998</v>
      </c>
      <c r="EM153" s="92">
        <v>20.95</v>
      </c>
      <c r="EN153" s="92">
        <v>18.939999999999998</v>
      </c>
      <c r="EO153" s="92">
        <v>17.329999999999998</v>
      </c>
      <c r="EP153" s="92">
        <v>12.549999999999999</v>
      </c>
      <c r="EQ153" s="92"/>
      <c r="ER153" s="92">
        <v>5.3099999999999987</v>
      </c>
      <c r="ES153" s="92">
        <v>10.489999999999998</v>
      </c>
      <c r="ET153" s="92">
        <v>8.48</v>
      </c>
      <c r="EU153" s="92">
        <v>0</v>
      </c>
      <c r="EV153" s="92">
        <v>3.59</v>
      </c>
      <c r="EW153" s="92">
        <v>18.669999999999998</v>
      </c>
      <c r="EX153" s="92">
        <v>43.180000000000007</v>
      </c>
      <c r="EY153" s="92">
        <v>56.83</v>
      </c>
      <c r="EZ153" s="92">
        <v>84.89</v>
      </c>
      <c r="FA153" s="92">
        <v>98.78</v>
      </c>
      <c r="FB153" s="92">
        <v>116.53</v>
      </c>
      <c r="FC153" s="92">
        <v>133.38</v>
      </c>
      <c r="FD153" s="92">
        <v>147.06</v>
      </c>
      <c r="FE153" s="101">
        <v>191.99</v>
      </c>
    </row>
    <row r="154" spans="1:188" s="21" customFormat="1" ht="15" customHeight="1" x14ac:dyDescent="0.25">
      <c r="A154" s="189" t="s">
        <v>18453</v>
      </c>
      <c r="B154" s="100"/>
      <c r="C154" s="92"/>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101"/>
      <c r="AB154" s="100"/>
      <c r="AC154" s="92"/>
      <c r="AD154" s="92"/>
      <c r="AE154" s="92"/>
      <c r="AF154" s="92"/>
      <c r="AG154" s="92"/>
      <c r="AH154" s="92"/>
      <c r="AI154" s="92"/>
      <c r="AJ154" s="101"/>
      <c r="AK154" s="100"/>
      <c r="AL154" s="92"/>
      <c r="AM154" s="92"/>
      <c r="AN154" s="92"/>
      <c r="AO154" s="92"/>
      <c r="AP154" s="92"/>
      <c r="AQ154" s="92"/>
      <c r="AR154" s="92"/>
      <c r="AS154" s="92"/>
      <c r="AT154" s="119"/>
      <c r="AU154" s="100"/>
      <c r="AV154" s="92"/>
      <c r="AW154" s="92"/>
      <c r="AX154" s="92"/>
      <c r="AY154" s="92"/>
      <c r="AZ154" s="92"/>
      <c r="BA154" s="92"/>
      <c r="BB154" s="92"/>
      <c r="BC154" s="101"/>
      <c r="BD154" s="100"/>
      <c r="BE154" s="92"/>
      <c r="BF154" s="92"/>
      <c r="BG154" s="92"/>
      <c r="BH154" s="92"/>
      <c r="BI154" s="101"/>
      <c r="BJ154" s="117"/>
      <c r="BK154" s="118"/>
      <c r="BL154" s="118"/>
      <c r="BM154" s="118"/>
      <c r="BN154" s="118"/>
      <c r="BO154" s="119"/>
      <c r="BP154" s="142"/>
      <c r="BQ154" s="140"/>
      <c r="BR154" s="140"/>
      <c r="BS154" s="140"/>
      <c r="BT154" s="140"/>
      <c r="BU154" s="140"/>
      <c r="BV154" s="140"/>
      <c r="BW154" s="140"/>
      <c r="BX154" s="140"/>
      <c r="BY154" s="140"/>
      <c r="BZ154" s="140"/>
      <c r="CA154" s="140"/>
      <c r="CB154" s="140"/>
      <c r="CC154" s="140"/>
      <c r="CD154" s="141"/>
      <c r="CE154" s="100"/>
      <c r="CF154" s="92"/>
      <c r="CG154" s="92"/>
      <c r="CH154" s="92"/>
      <c r="CI154" s="92"/>
      <c r="CJ154" s="92"/>
      <c r="CK154" s="92"/>
      <c r="CL154" s="92"/>
      <c r="CM154" s="92"/>
      <c r="CN154" s="92"/>
      <c r="CO154" s="92"/>
      <c r="CP154" s="92"/>
      <c r="CQ154" s="92"/>
      <c r="CR154" s="92"/>
      <c r="CS154" s="92"/>
      <c r="CT154" s="92"/>
      <c r="CU154" s="92"/>
      <c r="CV154" s="92"/>
      <c r="CW154" s="92"/>
      <c r="CX154" s="92"/>
      <c r="CY154" s="92"/>
      <c r="CZ154" s="92"/>
      <c r="DA154" s="92"/>
      <c r="DB154" s="92"/>
      <c r="DC154" s="92"/>
      <c r="DD154" s="92"/>
      <c r="DE154" s="121">
        <v>32.35</v>
      </c>
      <c r="DF154" s="92">
        <v>33.559999999999995</v>
      </c>
      <c r="DG154" s="92">
        <v>33.979999999999997</v>
      </c>
      <c r="DH154" s="92">
        <v>34.880000000000003</v>
      </c>
      <c r="DI154" s="92"/>
      <c r="DJ154" s="92"/>
      <c r="DK154" s="92"/>
      <c r="DL154" s="92"/>
      <c r="DM154" s="92"/>
      <c r="DN154" s="92"/>
      <c r="DO154" s="92"/>
      <c r="DP154" s="92"/>
      <c r="DQ154" s="92"/>
      <c r="DR154" s="92"/>
      <c r="DS154" s="92"/>
      <c r="DT154" s="92"/>
      <c r="DU154" s="92"/>
      <c r="DV154" s="92"/>
      <c r="DW154" s="92"/>
      <c r="DX154" s="92"/>
      <c r="DY154" s="92"/>
      <c r="DZ154" s="92"/>
      <c r="EA154" s="92"/>
      <c r="EB154" s="92"/>
      <c r="EC154" s="92"/>
      <c r="ED154" s="92"/>
      <c r="EE154" s="101"/>
      <c r="EF154" s="100"/>
      <c r="EG154" s="92"/>
      <c r="EH154" s="92"/>
      <c r="EI154" s="92">
        <v>30.08</v>
      </c>
      <c r="EJ154" s="92">
        <v>28.97</v>
      </c>
      <c r="EK154" s="92">
        <v>27.36</v>
      </c>
      <c r="EL154" s="92">
        <v>25.349999999999998</v>
      </c>
      <c r="EM154" s="92">
        <v>24.54</v>
      </c>
      <c r="EN154" s="92">
        <v>22.529999999999998</v>
      </c>
      <c r="EO154" s="92">
        <v>20.919999999999998</v>
      </c>
      <c r="EP154" s="92">
        <v>16.14</v>
      </c>
      <c r="EQ154" s="92"/>
      <c r="ER154" s="92">
        <v>8.8999999999999986</v>
      </c>
      <c r="ES154" s="92">
        <v>14.079999999999998</v>
      </c>
      <c r="ET154" s="92">
        <v>12.07</v>
      </c>
      <c r="EU154" s="92">
        <v>3.59</v>
      </c>
      <c r="EV154" s="92">
        <v>0</v>
      </c>
      <c r="EW154" s="92">
        <v>15.079999999999998</v>
      </c>
      <c r="EX154" s="92">
        <v>39.590000000000003</v>
      </c>
      <c r="EY154" s="92">
        <v>53.239999999999995</v>
      </c>
      <c r="EZ154" s="92">
        <v>81.3</v>
      </c>
      <c r="FA154" s="92">
        <v>95.19</v>
      </c>
      <c r="FB154" s="92">
        <v>112.94</v>
      </c>
      <c r="FC154" s="92">
        <v>129.79</v>
      </c>
      <c r="FD154" s="92">
        <v>143.47</v>
      </c>
      <c r="FE154" s="101">
        <v>188.4</v>
      </c>
    </row>
    <row r="155" spans="1:188" s="21" customFormat="1" ht="15" customHeight="1" x14ac:dyDescent="0.25">
      <c r="A155" s="189" t="s">
        <v>18454</v>
      </c>
      <c r="B155" s="100">
        <v>56.15</v>
      </c>
      <c r="C155" s="92">
        <v>55.09</v>
      </c>
      <c r="D155" s="92">
        <v>56.84</v>
      </c>
      <c r="E155" s="92"/>
      <c r="F155" s="92"/>
      <c r="G155" s="92">
        <v>66.099999999999994</v>
      </c>
      <c r="H155" s="92">
        <v>70.12</v>
      </c>
      <c r="I155" s="92">
        <v>82.830000000000013</v>
      </c>
      <c r="J155" s="92">
        <v>95.03</v>
      </c>
      <c r="K155" s="92">
        <v>102.30000000000001</v>
      </c>
      <c r="L155" s="92">
        <v>106.22999999999999</v>
      </c>
      <c r="M155" s="92"/>
      <c r="N155" s="92">
        <v>121.01999999999998</v>
      </c>
      <c r="O155" s="92">
        <v>135.94</v>
      </c>
      <c r="P155" s="92">
        <v>138.35</v>
      </c>
      <c r="Q155" s="92">
        <v>142.60999999999999</v>
      </c>
      <c r="R155" s="92">
        <v>170.53</v>
      </c>
      <c r="S155" s="92"/>
      <c r="T155" s="92">
        <v>193.13</v>
      </c>
      <c r="U155" s="92">
        <v>226.22</v>
      </c>
      <c r="V155" s="92">
        <v>261.95</v>
      </c>
      <c r="W155" s="92">
        <v>286.51</v>
      </c>
      <c r="X155" s="92">
        <v>319.97000000000003</v>
      </c>
      <c r="Y155" s="92">
        <v>329.3</v>
      </c>
      <c r="Z155" s="92">
        <v>338.49</v>
      </c>
      <c r="AA155" s="101">
        <v>339.33000000000004</v>
      </c>
      <c r="AB155" s="100">
        <v>126.12</v>
      </c>
      <c r="AC155" s="92">
        <v>143.9</v>
      </c>
      <c r="AD155" s="92">
        <v>160.22999999999999</v>
      </c>
      <c r="AE155" s="92">
        <v>180.48000000000002</v>
      </c>
      <c r="AF155" s="92">
        <v>184.15</v>
      </c>
      <c r="AG155" s="92">
        <v>217.20999999999998</v>
      </c>
      <c r="AH155" s="92">
        <v>232.29</v>
      </c>
      <c r="AI155" s="92">
        <v>224.95000000000002</v>
      </c>
      <c r="AJ155" s="101"/>
      <c r="AK155" s="100">
        <v>134.97</v>
      </c>
      <c r="AL155" s="92">
        <v>147.18</v>
      </c>
      <c r="AM155" s="92">
        <v>158.29999999999998</v>
      </c>
      <c r="AN155" s="92">
        <v>171.17</v>
      </c>
      <c r="AO155" s="92">
        <v>183.5</v>
      </c>
      <c r="AP155" s="92">
        <v>206.34</v>
      </c>
      <c r="AQ155" s="92">
        <v>222.14000000000001</v>
      </c>
      <c r="AR155" s="92">
        <v>241.4</v>
      </c>
      <c r="AS155" s="92">
        <v>262.65999999999997</v>
      </c>
      <c r="AT155" s="119"/>
      <c r="AU155" s="100">
        <v>203.67</v>
      </c>
      <c r="AV155" s="92">
        <v>213.70999999999998</v>
      </c>
      <c r="AW155" s="92">
        <v>240.14</v>
      </c>
      <c r="AX155" s="92">
        <v>258.44</v>
      </c>
      <c r="AY155" s="92">
        <v>276.08999999999997</v>
      </c>
      <c r="AZ155" s="92">
        <v>293.70999999999998</v>
      </c>
      <c r="BA155" s="92"/>
      <c r="BB155" s="92">
        <v>318.16000000000003</v>
      </c>
      <c r="BC155" s="101">
        <v>326.40000000000003</v>
      </c>
      <c r="BD155" s="100">
        <v>304.94</v>
      </c>
      <c r="BE155" s="92">
        <v>318.33000000000004</v>
      </c>
      <c r="BF155" s="92">
        <v>328.73</v>
      </c>
      <c r="BG155" s="92">
        <v>351.90000000000003</v>
      </c>
      <c r="BH155" s="92">
        <v>369.1</v>
      </c>
      <c r="BI155" s="101">
        <v>386.47</v>
      </c>
      <c r="BJ155" s="117"/>
      <c r="BK155" s="118"/>
      <c r="BL155" s="118"/>
      <c r="BM155" s="118"/>
      <c r="BN155" s="118"/>
      <c r="BO155" s="119"/>
      <c r="BP155" s="142"/>
      <c r="BQ155" s="140"/>
      <c r="BR155" s="140"/>
      <c r="BS155" s="140"/>
      <c r="BT155" s="140"/>
      <c r="BU155" s="140"/>
      <c r="BV155" s="140"/>
      <c r="BW155" s="140"/>
      <c r="BX155" s="140"/>
      <c r="BY155" s="140"/>
      <c r="BZ155" s="140"/>
      <c r="CA155" s="140"/>
      <c r="CB155" s="140"/>
      <c r="CC155" s="140"/>
      <c r="CD155" s="141"/>
      <c r="CE155" s="100"/>
      <c r="CF155" s="92"/>
      <c r="CG155" s="92"/>
      <c r="CH155" s="92"/>
      <c r="CI155" s="92">
        <v>143.35</v>
      </c>
      <c r="CJ155" s="92">
        <v>134.94999999999999</v>
      </c>
      <c r="CK155" s="92">
        <v>98.53</v>
      </c>
      <c r="CL155" s="92">
        <v>98.53</v>
      </c>
      <c r="CM155" s="92">
        <v>98.53</v>
      </c>
      <c r="CN155" s="92">
        <v>82.44</v>
      </c>
      <c r="CO155" s="92">
        <v>75.180000000000007</v>
      </c>
      <c r="CP155" s="92">
        <v>75.180000000000007</v>
      </c>
      <c r="CQ155" s="92">
        <v>75.180000000000007</v>
      </c>
      <c r="CR155" s="92">
        <v>61.919999999999995</v>
      </c>
      <c r="CS155" s="92"/>
      <c r="CT155" s="92">
        <v>56.29</v>
      </c>
      <c r="CU155" s="92">
        <v>60.680000000000007</v>
      </c>
      <c r="CV155" s="92"/>
      <c r="CW155" s="92"/>
      <c r="CX155" s="92">
        <v>55.050000000000004</v>
      </c>
      <c r="CY155" s="92"/>
      <c r="CZ155" s="92"/>
      <c r="DA155" s="92">
        <v>52.26</v>
      </c>
      <c r="DB155" s="92">
        <v>51.280000000000008</v>
      </c>
      <c r="DC155" s="92">
        <v>49.35</v>
      </c>
      <c r="DD155" s="92">
        <v>48.580000000000005</v>
      </c>
      <c r="DE155" s="121">
        <v>47.43</v>
      </c>
      <c r="DF155" s="92">
        <v>48.639999999999993</v>
      </c>
      <c r="DG155" s="92">
        <v>49.059999999999995</v>
      </c>
      <c r="DH155" s="92">
        <v>49.96</v>
      </c>
      <c r="DI155" s="92">
        <v>50.88</v>
      </c>
      <c r="DJ155" s="92"/>
      <c r="DK155" s="92"/>
      <c r="DL155" s="92">
        <v>54.29</v>
      </c>
      <c r="DM155" s="92"/>
      <c r="DN155" s="92"/>
      <c r="DO155" s="92"/>
      <c r="DP155" s="92">
        <v>58.949999999999996</v>
      </c>
      <c r="DQ155" s="92"/>
      <c r="DR155" s="92"/>
      <c r="DS155" s="92">
        <v>62.02</v>
      </c>
      <c r="DT155" s="92"/>
      <c r="DU155" s="92"/>
      <c r="DV155" s="92">
        <v>71.13</v>
      </c>
      <c r="DW155" s="92">
        <v>78.87</v>
      </c>
      <c r="DX155" s="92">
        <v>96.88</v>
      </c>
      <c r="DY155" s="92">
        <v>111.44</v>
      </c>
      <c r="DZ155" s="92">
        <v>130.35</v>
      </c>
      <c r="EA155" s="92">
        <v>147.25</v>
      </c>
      <c r="EB155" s="92">
        <v>176.14</v>
      </c>
      <c r="EC155" s="92">
        <v>200.57</v>
      </c>
      <c r="ED155" s="92">
        <v>210.89</v>
      </c>
      <c r="EE155" s="101">
        <v>215.58999999999997</v>
      </c>
      <c r="EF155" s="100">
        <v>48.16</v>
      </c>
      <c r="EG155" s="92">
        <v>46.959999999999994</v>
      </c>
      <c r="EH155" s="92">
        <v>46.54</v>
      </c>
      <c r="EI155" s="92">
        <v>45.16</v>
      </c>
      <c r="EJ155" s="92">
        <v>44.05</v>
      </c>
      <c r="EK155" s="92">
        <v>42.44</v>
      </c>
      <c r="EL155" s="92">
        <v>40.43</v>
      </c>
      <c r="EM155" s="92">
        <v>39.619999999999997</v>
      </c>
      <c r="EN155" s="92">
        <v>37.61</v>
      </c>
      <c r="EO155" s="92">
        <v>36</v>
      </c>
      <c r="EP155" s="92">
        <v>31.22</v>
      </c>
      <c r="EQ155" s="92"/>
      <c r="ER155" s="92">
        <v>38.46</v>
      </c>
      <c r="ES155" s="92">
        <v>29.159999999999997</v>
      </c>
      <c r="ET155" s="92">
        <v>27.15</v>
      </c>
      <c r="EU155" s="92">
        <v>18.669999999999998</v>
      </c>
      <c r="EV155" s="92">
        <v>15.079999999999998</v>
      </c>
      <c r="EW155" s="92">
        <v>0</v>
      </c>
      <c r="EX155" s="92">
        <v>24.510000000000005</v>
      </c>
      <c r="EY155" s="92">
        <v>38.159999999999997</v>
      </c>
      <c r="EZ155" s="92">
        <v>66.22</v>
      </c>
      <c r="FA155" s="92">
        <v>80.11</v>
      </c>
      <c r="FB155" s="92">
        <v>97.86</v>
      </c>
      <c r="FC155" s="92">
        <v>114.71</v>
      </c>
      <c r="FD155" s="92">
        <v>128.38999999999999</v>
      </c>
      <c r="FE155" s="101">
        <v>173.32</v>
      </c>
    </row>
    <row r="156" spans="1:188" s="21" customFormat="1" ht="15" customHeight="1" x14ac:dyDescent="0.25">
      <c r="A156" s="189" t="s">
        <v>18455</v>
      </c>
      <c r="B156" s="100">
        <v>80.66</v>
      </c>
      <c r="C156" s="92">
        <v>79.599999999999994</v>
      </c>
      <c r="D156" s="92">
        <v>81.349999999999994</v>
      </c>
      <c r="E156" s="92"/>
      <c r="F156" s="92"/>
      <c r="G156" s="92">
        <v>90.61</v>
      </c>
      <c r="H156" s="92">
        <v>94.63</v>
      </c>
      <c r="I156" s="92">
        <v>107.34</v>
      </c>
      <c r="J156" s="92">
        <v>119.53999999999999</v>
      </c>
      <c r="K156" s="92">
        <v>126.81</v>
      </c>
      <c r="L156" s="92">
        <v>130.74</v>
      </c>
      <c r="M156" s="92"/>
      <c r="N156" s="92">
        <v>145.52999999999997</v>
      </c>
      <c r="O156" s="92">
        <v>160.44999999999999</v>
      </c>
      <c r="P156" s="92">
        <v>162.85999999999999</v>
      </c>
      <c r="Q156" s="92">
        <v>142.60999999999999</v>
      </c>
      <c r="R156" s="92">
        <v>195.04</v>
      </c>
      <c r="S156" s="92"/>
      <c r="T156" s="92">
        <v>217.64</v>
      </c>
      <c r="U156" s="92">
        <v>250.73</v>
      </c>
      <c r="V156" s="92">
        <v>286.45999999999998</v>
      </c>
      <c r="W156" s="92">
        <v>311.02</v>
      </c>
      <c r="X156" s="92">
        <v>344.48</v>
      </c>
      <c r="Y156" s="92">
        <v>353.81</v>
      </c>
      <c r="Z156" s="92">
        <v>363</v>
      </c>
      <c r="AA156" s="101">
        <v>363.84000000000003</v>
      </c>
      <c r="AB156" s="100">
        <v>150.63</v>
      </c>
      <c r="AC156" s="92">
        <v>168.41</v>
      </c>
      <c r="AD156" s="92">
        <v>184.74</v>
      </c>
      <c r="AE156" s="92">
        <v>204.99</v>
      </c>
      <c r="AF156" s="92">
        <v>208.66</v>
      </c>
      <c r="AG156" s="92">
        <v>232.29</v>
      </c>
      <c r="AH156" s="92">
        <v>256.79999999999995</v>
      </c>
      <c r="AI156" s="92">
        <v>249.46</v>
      </c>
      <c r="AJ156" s="101"/>
      <c r="AK156" s="100">
        <v>159.47999999999999</v>
      </c>
      <c r="AL156" s="92">
        <v>171.69</v>
      </c>
      <c r="AM156" s="92">
        <v>182.81</v>
      </c>
      <c r="AN156" s="92">
        <v>195.68</v>
      </c>
      <c r="AO156" s="92">
        <v>208.01</v>
      </c>
      <c r="AP156" s="92">
        <v>230.85</v>
      </c>
      <c r="AQ156" s="92">
        <v>246.65</v>
      </c>
      <c r="AR156" s="92">
        <v>265.90999999999997</v>
      </c>
      <c r="AS156" s="92">
        <v>287.16999999999996</v>
      </c>
      <c r="AT156" s="119"/>
      <c r="AU156" s="100">
        <v>228.17999999999998</v>
      </c>
      <c r="AV156" s="92">
        <v>238.21999999999997</v>
      </c>
      <c r="AW156" s="92">
        <v>264.64999999999998</v>
      </c>
      <c r="AX156" s="92">
        <v>282.95</v>
      </c>
      <c r="AY156" s="92">
        <v>300.60000000000002</v>
      </c>
      <c r="AZ156" s="92">
        <v>318.22000000000003</v>
      </c>
      <c r="BA156" s="92"/>
      <c r="BB156" s="92">
        <v>342.67</v>
      </c>
      <c r="BC156" s="101">
        <v>350.91</v>
      </c>
      <c r="BD156" s="100">
        <v>329.45</v>
      </c>
      <c r="BE156" s="92">
        <v>342.84000000000003</v>
      </c>
      <c r="BF156" s="92">
        <v>353.24</v>
      </c>
      <c r="BG156" s="92">
        <v>376.41</v>
      </c>
      <c r="BH156" s="92">
        <v>393.61</v>
      </c>
      <c r="BI156" s="101">
        <v>410.98</v>
      </c>
      <c r="BJ156" s="117"/>
      <c r="BK156" s="118"/>
      <c r="BL156" s="118"/>
      <c r="BM156" s="118"/>
      <c r="BN156" s="118"/>
      <c r="BO156" s="119"/>
      <c r="BP156" s="142"/>
      <c r="BQ156" s="140"/>
      <c r="BR156" s="140"/>
      <c r="BS156" s="140"/>
      <c r="BT156" s="140"/>
      <c r="BU156" s="140"/>
      <c r="BV156" s="140"/>
      <c r="BW156" s="140"/>
      <c r="BX156" s="140"/>
      <c r="BY156" s="140"/>
      <c r="BZ156" s="140"/>
      <c r="CA156" s="140"/>
      <c r="CB156" s="140"/>
      <c r="CC156" s="140"/>
      <c r="CD156" s="141"/>
      <c r="CE156" s="100"/>
      <c r="CF156" s="92"/>
      <c r="CG156" s="92"/>
      <c r="CH156" s="92"/>
      <c r="CI156" s="92">
        <v>167.86</v>
      </c>
      <c r="CJ156" s="92">
        <v>159.45999999999998</v>
      </c>
      <c r="CK156" s="92">
        <v>123.03999999999999</v>
      </c>
      <c r="CL156" s="92">
        <v>123.03999999999999</v>
      </c>
      <c r="CM156" s="92">
        <v>123.03999999999999</v>
      </c>
      <c r="CN156" s="92">
        <v>106.95</v>
      </c>
      <c r="CO156" s="92">
        <v>99.69</v>
      </c>
      <c r="CP156" s="92">
        <v>99.69</v>
      </c>
      <c r="CQ156" s="92">
        <v>99.69</v>
      </c>
      <c r="CR156" s="92">
        <v>86.429999999999993</v>
      </c>
      <c r="CS156" s="92"/>
      <c r="CT156" s="92">
        <v>80.8</v>
      </c>
      <c r="CU156" s="92">
        <v>85.19</v>
      </c>
      <c r="CV156" s="92"/>
      <c r="CW156" s="92"/>
      <c r="CX156" s="92">
        <v>79.56</v>
      </c>
      <c r="CY156" s="92"/>
      <c r="CZ156" s="92"/>
      <c r="DA156" s="92">
        <v>76.77</v>
      </c>
      <c r="DB156" s="92">
        <v>75.790000000000006</v>
      </c>
      <c r="DC156" s="92">
        <v>73.86</v>
      </c>
      <c r="DD156" s="92">
        <v>73.09</v>
      </c>
      <c r="DE156" s="121">
        <v>71.94</v>
      </c>
      <c r="DF156" s="92">
        <v>73.149999999999991</v>
      </c>
      <c r="DG156" s="92">
        <v>73.569999999999993</v>
      </c>
      <c r="DH156" s="92">
        <v>74.47</v>
      </c>
      <c r="DI156" s="92">
        <v>75.39</v>
      </c>
      <c r="DJ156" s="92"/>
      <c r="DK156" s="92"/>
      <c r="DL156" s="92">
        <v>78.8</v>
      </c>
      <c r="DM156" s="92"/>
      <c r="DN156" s="92"/>
      <c r="DO156" s="92"/>
      <c r="DP156" s="92">
        <v>83.46</v>
      </c>
      <c r="DQ156" s="92"/>
      <c r="DR156" s="92"/>
      <c r="DS156" s="92">
        <v>86.53</v>
      </c>
      <c r="DT156" s="92"/>
      <c r="DU156" s="92"/>
      <c r="DV156" s="92">
        <v>95.64</v>
      </c>
      <c r="DW156" s="92">
        <v>103.38</v>
      </c>
      <c r="DX156" s="92">
        <v>121.39</v>
      </c>
      <c r="DY156" s="92">
        <v>135.94999999999999</v>
      </c>
      <c r="DZ156" s="92">
        <v>154.86000000000001</v>
      </c>
      <c r="EA156" s="92">
        <v>171.76</v>
      </c>
      <c r="EB156" s="92">
        <v>200.64999999999998</v>
      </c>
      <c r="EC156" s="92">
        <v>225.07999999999998</v>
      </c>
      <c r="ED156" s="92">
        <v>235.39999999999998</v>
      </c>
      <c r="EE156" s="101">
        <v>240.09999999999997</v>
      </c>
      <c r="EF156" s="100">
        <v>72.67</v>
      </c>
      <c r="EG156" s="92">
        <v>71.47</v>
      </c>
      <c r="EH156" s="92">
        <v>71.05</v>
      </c>
      <c r="EI156" s="92">
        <v>69.67</v>
      </c>
      <c r="EJ156" s="92">
        <v>68.56</v>
      </c>
      <c r="EK156" s="92">
        <v>66.95</v>
      </c>
      <c r="EL156" s="92">
        <v>64.94</v>
      </c>
      <c r="EM156" s="92">
        <v>64.13</v>
      </c>
      <c r="EN156" s="92">
        <v>62.120000000000005</v>
      </c>
      <c r="EO156" s="92">
        <v>60.510000000000005</v>
      </c>
      <c r="EP156" s="92">
        <v>55.730000000000004</v>
      </c>
      <c r="EQ156" s="92"/>
      <c r="ER156" s="92">
        <v>62.970000000000006</v>
      </c>
      <c r="ES156" s="92">
        <v>53.67</v>
      </c>
      <c r="ET156" s="92">
        <v>51.660000000000004</v>
      </c>
      <c r="EU156" s="92">
        <v>43.180000000000007</v>
      </c>
      <c r="EV156" s="92">
        <v>39.590000000000003</v>
      </c>
      <c r="EW156" s="92">
        <v>24.510000000000005</v>
      </c>
      <c r="EX156" s="92">
        <v>0</v>
      </c>
      <c r="EY156" s="92">
        <v>13.649999999999991</v>
      </c>
      <c r="EZ156" s="92">
        <v>41.709999999999994</v>
      </c>
      <c r="FA156" s="92">
        <v>55.599999999999994</v>
      </c>
      <c r="FB156" s="92">
        <v>73.349999999999994</v>
      </c>
      <c r="FC156" s="92">
        <v>90.199999999999989</v>
      </c>
      <c r="FD156" s="92">
        <v>103.88</v>
      </c>
      <c r="FE156" s="101">
        <v>148.81</v>
      </c>
    </row>
    <row r="157" spans="1:188" s="21" customFormat="1" ht="15" customHeight="1" x14ac:dyDescent="0.25">
      <c r="A157" s="189" t="s">
        <v>18456</v>
      </c>
      <c r="B157" s="100">
        <v>94.309999999999988</v>
      </c>
      <c r="C157" s="92">
        <v>93.249999999999986</v>
      </c>
      <c r="D157" s="92">
        <v>94.999999999999986</v>
      </c>
      <c r="E157" s="92"/>
      <c r="F157" s="92"/>
      <c r="G157" s="92">
        <v>104.25999999999999</v>
      </c>
      <c r="H157" s="92">
        <v>108.27999999999999</v>
      </c>
      <c r="I157" s="92">
        <v>120.99</v>
      </c>
      <c r="J157" s="92">
        <v>133.19</v>
      </c>
      <c r="K157" s="92">
        <v>140.45999999999998</v>
      </c>
      <c r="L157" s="92">
        <v>144.38999999999999</v>
      </c>
      <c r="M157" s="92"/>
      <c r="N157" s="92">
        <v>159.17999999999998</v>
      </c>
      <c r="O157" s="92">
        <v>174.09999999999997</v>
      </c>
      <c r="P157" s="92">
        <v>176.51</v>
      </c>
      <c r="Q157" s="92">
        <v>142.60999999999999</v>
      </c>
      <c r="R157" s="92">
        <v>208.69</v>
      </c>
      <c r="S157" s="92"/>
      <c r="T157" s="92">
        <v>231.28999999999996</v>
      </c>
      <c r="U157" s="92">
        <v>264.38</v>
      </c>
      <c r="V157" s="92">
        <v>300.10999999999996</v>
      </c>
      <c r="W157" s="92">
        <v>324.66999999999996</v>
      </c>
      <c r="X157" s="92">
        <v>358.13</v>
      </c>
      <c r="Y157" s="92">
        <v>367.46</v>
      </c>
      <c r="Z157" s="92">
        <v>376.65</v>
      </c>
      <c r="AA157" s="101">
        <v>377.49</v>
      </c>
      <c r="AB157" s="100">
        <v>164.27999999999997</v>
      </c>
      <c r="AC157" s="92">
        <v>182.06</v>
      </c>
      <c r="AD157" s="92">
        <v>198.39</v>
      </c>
      <c r="AE157" s="92">
        <v>218.64</v>
      </c>
      <c r="AF157" s="92">
        <v>222.31</v>
      </c>
      <c r="AG157" s="92">
        <v>256.79999999999995</v>
      </c>
      <c r="AH157" s="92">
        <v>270.45</v>
      </c>
      <c r="AI157" s="92">
        <v>263.11</v>
      </c>
      <c r="AJ157" s="101"/>
      <c r="AK157" s="100">
        <v>173.13</v>
      </c>
      <c r="AL157" s="92">
        <v>185.33999999999997</v>
      </c>
      <c r="AM157" s="92">
        <v>196.45999999999998</v>
      </c>
      <c r="AN157" s="92">
        <v>209.32999999999998</v>
      </c>
      <c r="AO157" s="92">
        <v>221.65999999999997</v>
      </c>
      <c r="AP157" s="92">
        <v>244.5</v>
      </c>
      <c r="AQ157" s="92">
        <v>260.3</v>
      </c>
      <c r="AR157" s="92">
        <v>279.56</v>
      </c>
      <c r="AS157" s="92">
        <v>300.82</v>
      </c>
      <c r="AT157" s="119"/>
      <c r="AU157" s="100">
        <v>241.82999999999998</v>
      </c>
      <c r="AV157" s="92">
        <v>251.86999999999995</v>
      </c>
      <c r="AW157" s="92">
        <v>278.29999999999995</v>
      </c>
      <c r="AX157" s="92">
        <v>296.59999999999997</v>
      </c>
      <c r="AY157" s="92">
        <v>314.25</v>
      </c>
      <c r="AZ157" s="92">
        <v>331.87</v>
      </c>
      <c r="BA157" s="92"/>
      <c r="BB157" s="92">
        <v>356.32</v>
      </c>
      <c r="BC157" s="101">
        <v>364.56</v>
      </c>
      <c r="BD157" s="100">
        <v>343.09999999999997</v>
      </c>
      <c r="BE157" s="92">
        <v>356.49</v>
      </c>
      <c r="BF157" s="92">
        <v>366.89</v>
      </c>
      <c r="BG157" s="92">
        <v>390.06</v>
      </c>
      <c r="BH157" s="92">
        <v>407.26</v>
      </c>
      <c r="BI157" s="101">
        <v>424.63</v>
      </c>
      <c r="BJ157" s="117"/>
      <c r="BK157" s="118"/>
      <c r="BL157" s="118"/>
      <c r="BM157" s="118"/>
      <c r="BN157" s="118"/>
      <c r="BO157" s="119"/>
      <c r="BP157" s="142"/>
      <c r="BQ157" s="140"/>
      <c r="BR157" s="140"/>
      <c r="BS157" s="140"/>
      <c r="BT157" s="140"/>
      <c r="BU157" s="140"/>
      <c r="BV157" s="140"/>
      <c r="BW157" s="140"/>
      <c r="BX157" s="140"/>
      <c r="BY157" s="140"/>
      <c r="BZ157" s="140"/>
      <c r="CA157" s="140"/>
      <c r="CB157" s="140"/>
      <c r="CC157" s="140"/>
      <c r="CD157" s="141"/>
      <c r="CE157" s="100"/>
      <c r="CF157" s="92"/>
      <c r="CG157" s="92"/>
      <c r="CH157" s="92"/>
      <c r="CI157" s="92">
        <v>181.51</v>
      </c>
      <c r="CJ157" s="92">
        <v>173.10999999999999</v>
      </c>
      <c r="CK157" s="92">
        <v>136.69</v>
      </c>
      <c r="CL157" s="92">
        <v>136.69</v>
      </c>
      <c r="CM157" s="92">
        <v>136.69</v>
      </c>
      <c r="CN157" s="92">
        <v>120.6</v>
      </c>
      <c r="CO157" s="92">
        <v>113.33999999999999</v>
      </c>
      <c r="CP157" s="92">
        <v>113.33999999999999</v>
      </c>
      <c r="CQ157" s="92">
        <v>113.33999999999999</v>
      </c>
      <c r="CR157" s="92">
        <v>100.07999999999998</v>
      </c>
      <c r="CS157" s="92"/>
      <c r="CT157" s="92">
        <v>94.449999999999989</v>
      </c>
      <c r="CU157" s="92">
        <v>98.839999999999989</v>
      </c>
      <c r="CV157" s="92"/>
      <c r="CW157" s="92"/>
      <c r="CX157" s="92">
        <v>93.21</v>
      </c>
      <c r="CY157" s="92"/>
      <c r="CZ157" s="92"/>
      <c r="DA157" s="92">
        <v>90.419999999999987</v>
      </c>
      <c r="DB157" s="92">
        <v>89.44</v>
      </c>
      <c r="DC157" s="92">
        <v>87.509999999999991</v>
      </c>
      <c r="DD157" s="92">
        <v>86.74</v>
      </c>
      <c r="DE157" s="121">
        <v>85.589999999999989</v>
      </c>
      <c r="DF157" s="92">
        <v>86.799999999999983</v>
      </c>
      <c r="DG157" s="92">
        <v>87.219999999999985</v>
      </c>
      <c r="DH157" s="92">
        <v>88.11999999999999</v>
      </c>
      <c r="DI157" s="92">
        <v>89.039999999999992</v>
      </c>
      <c r="DJ157" s="92"/>
      <c r="DK157" s="92"/>
      <c r="DL157" s="92">
        <v>92.449999999999989</v>
      </c>
      <c r="DM157" s="92"/>
      <c r="DN157" s="92"/>
      <c r="DO157" s="92"/>
      <c r="DP157" s="92">
        <v>97.109999999999985</v>
      </c>
      <c r="DQ157" s="92"/>
      <c r="DR157" s="92"/>
      <c r="DS157" s="92">
        <v>100.17999999999999</v>
      </c>
      <c r="DT157" s="92"/>
      <c r="DU157" s="92"/>
      <c r="DV157" s="92">
        <v>109.28999999999999</v>
      </c>
      <c r="DW157" s="92">
        <v>117.02999999999999</v>
      </c>
      <c r="DX157" s="92">
        <v>135.04</v>
      </c>
      <c r="DY157" s="92">
        <v>149.6</v>
      </c>
      <c r="DZ157" s="92">
        <v>168.51</v>
      </c>
      <c r="EA157" s="92">
        <v>185.41</v>
      </c>
      <c r="EB157" s="92">
        <v>214.29999999999995</v>
      </c>
      <c r="EC157" s="92">
        <v>238.72999999999996</v>
      </c>
      <c r="ED157" s="92">
        <v>249.04999999999995</v>
      </c>
      <c r="EE157" s="101">
        <v>253.74999999999994</v>
      </c>
      <c r="EF157" s="100">
        <v>86.32</v>
      </c>
      <c r="EG157" s="92">
        <v>85.11999999999999</v>
      </c>
      <c r="EH157" s="92">
        <v>84.699999999999989</v>
      </c>
      <c r="EI157" s="92">
        <v>83.32</v>
      </c>
      <c r="EJ157" s="92">
        <v>82.21</v>
      </c>
      <c r="EK157" s="92">
        <v>80.599999999999994</v>
      </c>
      <c r="EL157" s="92">
        <v>78.589999999999989</v>
      </c>
      <c r="EM157" s="92">
        <v>77.78</v>
      </c>
      <c r="EN157" s="92">
        <v>75.77</v>
      </c>
      <c r="EO157" s="92">
        <v>74.16</v>
      </c>
      <c r="EP157" s="92">
        <v>69.38</v>
      </c>
      <c r="EQ157" s="92"/>
      <c r="ER157" s="92">
        <v>76.61999999999999</v>
      </c>
      <c r="ES157" s="92">
        <v>67.319999999999993</v>
      </c>
      <c r="ET157" s="92">
        <v>65.31</v>
      </c>
      <c r="EU157" s="92">
        <v>56.83</v>
      </c>
      <c r="EV157" s="92">
        <v>53.239999999999995</v>
      </c>
      <c r="EW157" s="92">
        <v>38.159999999999997</v>
      </c>
      <c r="EX157" s="92">
        <v>13.649999999999991</v>
      </c>
      <c r="EY157" s="92">
        <v>0</v>
      </c>
      <c r="EZ157" s="92">
        <v>28.060000000000002</v>
      </c>
      <c r="FA157" s="92">
        <v>41.95</v>
      </c>
      <c r="FB157" s="92">
        <v>59.7</v>
      </c>
      <c r="FC157" s="92">
        <v>76.55</v>
      </c>
      <c r="FD157" s="92">
        <v>90.23</v>
      </c>
      <c r="FE157" s="101">
        <v>135.16000000000003</v>
      </c>
    </row>
    <row r="158" spans="1:188" s="21" customFormat="1" ht="15" customHeight="1" x14ac:dyDescent="0.25">
      <c r="A158" s="189" t="s">
        <v>18457</v>
      </c>
      <c r="B158" s="100">
        <v>122.36999999999999</v>
      </c>
      <c r="C158" s="92">
        <v>121.30999999999999</v>
      </c>
      <c r="D158" s="92">
        <v>123.05999999999999</v>
      </c>
      <c r="E158" s="92"/>
      <c r="F158" s="92"/>
      <c r="G158" s="92">
        <v>132.32</v>
      </c>
      <c r="H158" s="92">
        <v>136.33999999999997</v>
      </c>
      <c r="I158" s="92">
        <v>149.05000000000001</v>
      </c>
      <c r="J158" s="92">
        <v>161.25</v>
      </c>
      <c r="K158" s="92">
        <v>168.51999999999998</v>
      </c>
      <c r="L158" s="92">
        <v>172.45</v>
      </c>
      <c r="M158" s="92"/>
      <c r="N158" s="92">
        <v>187.23999999999998</v>
      </c>
      <c r="O158" s="92">
        <v>202.15999999999997</v>
      </c>
      <c r="P158" s="92">
        <v>204.57</v>
      </c>
      <c r="Q158" s="92">
        <v>142.60999999999999</v>
      </c>
      <c r="R158" s="92">
        <v>236.75</v>
      </c>
      <c r="S158" s="92"/>
      <c r="T158" s="92">
        <v>259.34999999999997</v>
      </c>
      <c r="U158" s="92">
        <v>292.44</v>
      </c>
      <c r="V158" s="92">
        <v>328.16999999999996</v>
      </c>
      <c r="W158" s="92">
        <v>352.72999999999996</v>
      </c>
      <c r="X158" s="92">
        <v>386.19</v>
      </c>
      <c r="Y158" s="92">
        <v>395.52</v>
      </c>
      <c r="Z158" s="92">
        <v>404.71</v>
      </c>
      <c r="AA158" s="101">
        <v>405.55</v>
      </c>
      <c r="AB158" s="100">
        <v>192.33999999999997</v>
      </c>
      <c r="AC158" s="92">
        <v>210.12</v>
      </c>
      <c r="AD158" s="92">
        <v>226.45</v>
      </c>
      <c r="AE158" s="92">
        <v>246.7</v>
      </c>
      <c r="AF158" s="92">
        <v>250.37</v>
      </c>
      <c r="AG158" s="92">
        <v>270.45</v>
      </c>
      <c r="AH158" s="92">
        <v>298.51</v>
      </c>
      <c r="AI158" s="92">
        <v>291.17</v>
      </c>
      <c r="AJ158" s="101"/>
      <c r="AK158" s="100">
        <v>201.19</v>
      </c>
      <c r="AL158" s="92">
        <v>213.39999999999998</v>
      </c>
      <c r="AM158" s="92">
        <v>224.51999999999998</v>
      </c>
      <c r="AN158" s="92">
        <v>237.39</v>
      </c>
      <c r="AO158" s="92">
        <v>249.71999999999997</v>
      </c>
      <c r="AP158" s="92">
        <v>272.56</v>
      </c>
      <c r="AQ158" s="92">
        <v>288.36</v>
      </c>
      <c r="AR158" s="92">
        <v>307.62</v>
      </c>
      <c r="AS158" s="92">
        <v>328.88</v>
      </c>
      <c r="AT158" s="119"/>
      <c r="AU158" s="100">
        <v>269.89</v>
      </c>
      <c r="AV158" s="92">
        <v>279.92999999999995</v>
      </c>
      <c r="AW158" s="92">
        <v>306.35999999999996</v>
      </c>
      <c r="AX158" s="92">
        <v>324.65999999999997</v>
      </c>
      <c r="AY158" s="92">
        <v>342.31</v>
      </c>
      <c r="AZ158" s="92">
        <v>359.93</v>
      </c>
      <c r="BA158" s="92"/>
      <c r="BB158" s="92">
        <v>384.38</v>
      </c>
      <c r="BC158" s="101">
        <v>392.62</v>
      </c>
      <c r="BD158" s="100">
        <v>371.15999999999997</v>
      </c>
      <c r="BE158" s="92">
        <v>384.55</v>
      </c>
      <c r="BF158" s="92">
        <v>394.95</v>
      </c>
      <c r="BG158" s="92">
        <v>418.12</v>
      </c>
      <c r="BH158" s="92">
        <v>435.32</v>
      </c>
      <c r="BI158" s="101">
        <v>452.69</v>
      </c>
      <c r="BJ158" s="117"/>
      <c r="BK158" s="118"/>
      <c r="BL158" s="118"/>
      <c r="BM158" s="118"/>
      <c r="BN158" s="118"/>
      <c r="BO158" s="119"/>
      <c r="BP158" s="142"/>
      <c r="BQ158" s="140"/>
      <c r="BR158" s="140"/>
      <c r="BS158" s="140"/>
      <c r="BT158" s="140"/>
      <c r="BU158" s="140"/>
      <c r="BV158" s="140"/>
      <c r="BW158" s="140"/>
      <c r="BX158" s="140"/>
      <c r="BY158" s="140"/>
      <c r="BZ158" s="140"/>
      <c r="CA158" s="140"/>
      <c r="CB158" s="140"/>
      <c r="CC158" s="140"/>
      <c r="CD158" s="141"/>
      <c r="CE158" s="100"/>
      <c r="CF158" s="92"/>
      <c r="CG158" s="92"/>
      <c r="CH158" s="92"/>
      <c r="CI158" s="92">
        <v>209.57</v>
      </c>
      <c r="CJ158" s="92">
        <v>201.17</v>
      </c>
      <c r="CK158" s="92">
        <v>164.75</v>
      </c>
      <c r="CL158" s="92">
        <v>164.75</v>
      </c>
      <c r="CM158" s="92">
        <v>164.75</v>
      </c>
      <c r="CN158" s="92">
        <v>148.66</v>
      </c>
      <c r="CO158" s="92">
        <v>141.39999999999998</v>
      </c>
      <c r="CP158" s="92">
        <v>141.39999999999998</v>
      </c>
      <c r="CQ158" s="92">
        <v>141.39999999999998</v>
      </c>
      <c r="CR158" s="92">
        <v>128.13999999999999</v>
      </c>
      <c r="CS158" s="92"/>
      <c r="CT158" s="92">
        <v>122.50999999999999</v>
      </c>
      <c r="CU158" s="92">
        <v>126.89999999999999</v>
      </c>
      <c r="CV158" s="92"/>
      <c r="CW158" s="92"/>
      <c r="CX158" s="92">
        <v>121.27</v>
      </c>
      <c r="CY158" s="92"/>
      <c r="CZ158" s="92"/>
      <c r="DA158" s="92">
        <v>118.47999999999999</v>
      </c>
      <c r="DB158" s="92">
        <v>117.5</v>
      </c>
      <c r="DC158" s="92">
        <v>115.57</v>
      </c>
      <c r="DD158" s="92">
        <v>114.8</v>
      </c>
      <c r="DE158" s="121">
        <v>113.64999999999999</v>
      </c>
      <c r="DF158" s="92">
        <v>114.85999999999999</v>
      </c>
      <c r="DG158" s="92">
        <v>115.27999999999999</v>
      </c>
      <c r="DH158" s="92">
        <v>116.17999999999999</v>
      </c>
      <c r="DI158" s="92">
        <v>117.1</v>
      </c>
      <c r="DJ158" s="92"/>
      <c r="DK158" s="92"/>
      <c r="DL158" s="92">
        <v>120.50999999999999</v>
      </c>
      <c r="DM158" s="92"/>
      <c r="DN158" s="92"/>
      <c r="DO158" s="92"/>
      <c r="DP158" s="92">
        <v>125.16999999999999</v>
      </c>
      <c r="DQ158" s="92"/>
      <c r="DR158" s="92"/>
      <c r="DS158" s="92">
        <v>128.24</v>
      </c>
      <c r="DT158" s="92"/>
      <c r="DU158" s="92"/>
      <c r="DV158" s="92">
        <v>137.35</v>
      </c>
      <c r="DW158" s="92">
        <v>145.08999999999997</v>
      </c>
      <c r="DX158" s="92">
        <v>163.1</v>
      </c>
      <c r="DY158" s="92">
        <v>177.66</v>
      </c>
      <c r="DZ158" s="92">
        <v>196.57</v>
      </c>
      <c r="EA158" s="92">
        <v>213.47</v>
      </c>
      <c r="EB158" s="92">
        <v>242.35999999999996</v>
      </c>
      <c r="EC158" s="92">
        <v>266.78999999999996</v>
      </c>
      <c r="ED158" s="92">
        <v>277.10999999999996</v>
      </c>
      <c r="EE158" s="101">
        <v>281.80999999999995</v>
      </c>
      <c r="EF158" s="100">
        <v>114.38</v>
      </c>
      <c r="EG158" s="92">
        <v>113.17999999999999</v>
      </c>
      <c r="EH158" s="92">
        <v>112.75999999999999</v>
      </c>
      <c r="EI158" s="92">
        <v>111.38</v>
      </c>
      <c r="EJ158" s="92">
        <v>110.27</v>
      </c>
      <c r="EK158" s="92">
        <v>108.66</v>
      </c>
      <c r="EL158" s="92">
        <v>106.64999999999999</v>
      </c>
      <c r="EM158" s="92">
        <v>105.84</v>
      </c>
      <c r="EN158" s="92">
        <v>103.83</v>
      </c>
      <c r="EO158" s="92">
        <v>102.22</v>
      </c>
      <c r="EP158" s="92">
        <v>97.44</v>
      </c>
      <c r="EQ158" s="92"/>
      <c r="ER158" s="92">
        <v>104.67999999999999</v>
      </c>
      <c r="ES158" s="92">
        <v>95.38</v>
      </c>
      <c r="ET158" s="92">
        <v>93.37</v>
      </c>
      <c r="EU158" s="92">
        <v>84.89</v>
      </c>
      <c r="EV158" s="92">
        <v>81.3</v>
      </c>
      <c r="EW158" s="92">
        <v>66.22</v>
      </c>
      <c r="EX158" s="92">
        <v>41.709999999999994</v>
      </c>
      <c r="EY158" s="92">
        <v>28.060000000000002</v>
      </c>
      <c r="EZ158" s="92">
        <v>0</v>
      </c>
      <c r="FA158" s="92">
        <v>13.89</v>
      </c>
      <c r="FB158" s="92">
        <v>31.64</v>
      </c>
      <c r="FC158" s="92">
        <v>48.489999999999995</v>
      </c>
      <c r="FD158" s="92">
        <v>62.17</v>
      </c>
      <c r="FE158" s="101">
        <v>107.10000000000001</v>
      </c>
    </row>
    <row r="159" spans="1:188" s="21" customFormat="1" ht="15" customHeight="1" x14ac:dyDescent="0.25">
      <c r="A159" s="189" t="s">
        <v>18458</v>
      </c>
      <c r="B159" s="100">
        <v>136.26</v>
      </c>
      <c r="C159" s="92">
        <v>135.19999999999999</v>
      </c>
      <c r="D159" s="92">
        <v>136.94999999999999</v>
      </c>
      <c r="E159" s="92"/>
      <c r="F159" s="92"/>
      <c r="G159" s="92">
        <v>146.20999999999998</v>
      </c>
      <c r="H159" s="92">
        <v>150.22999999999999</v>
      </c>
      <c r="I159" s="92">
        <v>162.94</v>
      </c>
      <c r="J159" s="92">
        <v>175.14</v>
      </c>
      <c r="K159" s="92">
        <v>182.41</v>
      </c>
      <c r="L159" s="92">
        <v>186.33999999999997</v>
      </c>
      <c r="M159" s="92"/>
      <c r="N159" s="92">
        <v>201.13</v>
      </c>
      <c r="O159" s="92">
        <v>216.04999999999998</v>
      </c>
      <c r="P159" s="92">
        <v>218.45999999999998</v>
      </c>
      <c r="Q159" s="92">
        <v>142.60999999999999</v>
      </c>
      <c r="R159" s="92">
        <v>250.64</v>
      </c>
      <c r="S159" s="92"/>
      <c r="T159" s="92">
        <v>273.24</v>
      </c>
      <c r="U159" s="92">
        <v>306.33</v>
      </c>
      <c r="V159" s="92">
        <v>342.05999999999995</v>
      </c>
      <c r="W159" s="92">
        <v>366.62</v>
      </c>
      <c r="X159" s="92">
        <v>400.08000000000004</v>
      </c>
      <c r="Y159" s="92">
        <v>409.40999999999997</v>
      </c>
      <c r="Z159" s="92">
        <v>418.6</v>
      </c>
      <c r="AA159" s="101">
        <v>419.44000000000005</v>
      </c>
      <c r="AB159" s="100">
        <v>206.23</v>
      </c>
      <c r="AC159" s="92">
        <v>224.01</v>
      </c>
      <c r="AD159" s="92">
        <v>240.33999999999997</v>
      </c>
      <c r="AE159" s="92">
        <v>260.59000000000003</v>
      </c>
      <c r="AF159" s="92">
        <v>264.26</v>
      </c>
      <c r="AG159" s="92">
        <v>298.51</v>
      </c>
      <c r="AH159" s="92">
        <v>312.39999999999998</v>
      </c>
      <c r="AI159" s="92">
        <v>305.06</v>
      </c>
      <c r="AJ159" s="101"/>
      <c r="AK159" s="100">
        <v>215.07999999999998</v>
      </c>
      <c r="AL159" s="92">
        <v>227.29</v>
      </c>
      <c r="AM159" s="92">
        <v>238.40999999999997</v>
      </c>
      <c r="AN159" s="92">
        <v>251.27999999999997</v>
      </c>
      <c r="AO159" s="92">
        <v>263.61</v>
      </c>
      <c r="AP159" s="92">
        <v>286.45</v>
      </c>
      <c r="AQ159" s="92">
        <v>302.25</v>
      </c>
      <c r="AR159" s="92">
        <v>321.51</v>
      </c>
      <c r="AS159" s="92">
        <v>342.77</v>
      </c>
      <c r="AT159" s="119"/>
      <c r="AU159" s="100">
        <v>283.77999999999997</v>
      </c>
      <c r="AV159" s="92">
        <v>293.81999999999994</v>
      </c>
      <c r="AW159" s="92">
        <v>320.25</v>
      </c>
      <c r="AX159" s="92">
        <v>338.54999999999995</v>
      </c>
      <c r="AY159" s="92">
        <v>356.2</v>
      </c>
      <c r="AZ159" s="92">
        <v>373.82</v>
      </c>
      <c r="BA159" s="92"/>
      <c r="BB159" s="92">
        <v>398.27</v>
      </c>
      <c r="BC159" s="101">
        <v>406.51</v>
      </c>
      <c r="BD159" s="100">
        <v>385.04999999999995</v>
      </c>
      <c r="BE159" s="92">
        <v>398.44000000000005</v>
      </c>
      <c r="BF159" s="92">
        <v>408.84000000000003</v>
      </c>
      <c r="BG159" s="92">
        <v>432.01</v>
      </c>
      <c r="BH159" s="92">
        <v>449.21000000000004</v>
      </c>
      <c r="BI159" s="101">
        <v>466.58000000000004</v>
      </c>
      <c r="BJ159" s="117"/>
      <c r="BK159" s="118"/>
      <c r="BL159" s="118"/>
      <c r="BM159" s="118"/>
      <c r="BN159" s="118"/>
      <c r="BO159" s="119"/>
      <c r="BP159" s="142"/>
      <c r="BQ159" s="140"/>
      <c r="BR159" s="140"/>
      <c r="BS159" s="140"/>
      <c r="BT159" s="140"/>
      <c r="BU159" s="140"/>
      <c r="BV159" s="140"/>
      <c r="BW159" s="140"/>
      <c r="BX159" s="140"/>
      <c r="BY159" s="140"/>
      <c r="BZ159" s="140"/>
      <c r="CA159" s="140"/>
      <c r="CB159" s="140"/>
      <c r="CC159" s="140"/>
      <c r="CD159" s="141"/>
      <c r="CE159" s="100"/>
      <c r="CF159" s="92"/>
      <c r="CG159" s="92"/>
      <c r="CH159" s="92"/>
      <c r="CI159" s="92">
        <v>223.45999999999998</v>
      </c>
      <c r="CJ159" s="92">
        <v>215.06</v>
      </c>
      <c r="CK159" s="92">
        <v>178.64</v>
      </c>
      <c r="CL159" s="92">
        <v>178.64</v>
      </c>
      <c r="CM159" s="92">
        <v>178.64</v>
      </c>
      <c r="CN159" s="92">
        <v>162.55000000000001</v>
      </c>
      <c r="CO159" s="92">
        <v>155.29</v>
      </c>
      <c r="CP159" s="92">
        <v>155.29</v>
      </c>
      <c r="CQ159" s="92">
        <v>155.29</v>
      </c>
      <c r="CR159" s="92">
        <v>142.02999999999997</v>
      </c>
      <c r="CS159" s="92"/>
      <c r="CT159" s="92">
        <v>136.39999999999998</v>
      </c>
      <c r="CU159" s="92">
        <v>140.79</v>
      </c>
      <c r="CV159" s="92"/>
      <c r="CW159" s="92"/>
      <c r="CX159" s="92">
        <v>135.16</v>
      </c>
      <c r="CY159" s="92"/>
      <c r="CZ159" s="92"/>
      <c r="DA159" s="92">
        <v>132.37</v>
      </c>
      <c r="DB159" s="92">
        <v>131.38999999999999</v>
      </c>
      <c r="DC159" s="92">
        <v>129.45999999999998</v>
      </c>
      <c r="DD159" s="92">
        <v>128.69</v>
      </c>
      <c r="DE159" s="121">
        <v>127.53999999999999</v>
      </c>
      <c r="DF159" s="92">
        <v>128.75</v>
      </c>
      <c r="DG159" s="92">
        <v>129.16999999999999</v>
      </c>
      <c r="DH159" s="92">
        <v>130.07</v>
      </c>
      <c r="DI159" s="92">
        <v>130.99</v>
      </c>
      <c r="DJ159" s="92"/>
      <c r="DK159" s="92"/>
      <c r="DL159" s="92">
        <v>134.39999999999998</v>
      </c>
      <c r="DM159" s="92"/>
      <c r="DN159" s="92"/>
      <c r="DO159" s="92"/>
      <c r="DP159" s="92">
        <v>139.06</v>
      </c>
      <c r="DQ159" s="92"/>
      <c r="DR159" s="92"/>
      <c r="DS159" s="92">
        <v>142.13</v>
      </c>
      <c r="DT159" s="92"/>
      <c r="DU159" s="92"/>
      <c r="DV159" s="92">
        <v>151.24</v>
      </c>
      <c r="DW159" s="92">
        <v>158.97999999999999</v>
      </c>
      <c r="DX159" s="92">
        <v>176.99</v>
      </c>
      <c r="DY159" s="92">
        <v>191.55</v>
      </c>
      <c r="DZ159" s="92">
        <v>210.45999999999998</v>
      </c>
      <c r="EA159" s="92">
        <v>227.36</v>
      </c>
      <c r="EB159" s="92">
        <v>256.25</v>
      </c>
      <c r="EC159" s="92">
        <v>280.67999999999995</v>
      </c>
      <c r="ED159" s="92">
        <v>291</v>
      </c>
      <c r="EE159" s="101">
        <v>295.69999999999993</v>
      </c>
      <c r="EF159" s="100">
        <v>128.27000000000001</v>
      </c>
      <c r="EG159" s="92">
        <v>127.07</v>
      </c>
      <c r="EH159" s="92">
        <v>126.64999999999999</v>
      </c>
      <c r="EI159" s="92">
        <v>125.27</v>
      </c>
      <c r="EJ159" s="92">
        <v>124.16</v>
      </c>
      <c r="EK159" s="92">
        <v>122.55</v>
      </c>
      <c r="EL159" s="92">
        <v>120.53999999999999</v>
      </c>
      <c r="EM159" s="92">
        <v>119.72999999999999</v>
      </c>
      <c r="EN159" s="92">
        <v>117.72</v>
      </c>
      <c r="EO159" s="92">
        <v>116.11</v>
      </c>
      <c r="EP159" s="92">
        <v>111.33</v>
      </c>
      <c r="EQ159" s="92"/>
      <c r="ER159" s="92">
        <v>118.57</v>
      </c>
      <c r="ES159" s="92">
        <v>109.27</v>
      </c>
      <c r="ET159" s="92">
        <v>107.25999999999999</v>
      </c>
      <c r="EU159" s="92">
        <v>98.78</v>
      </c>
      <c r="EV159" s="92">
        <v>95.19</v>
      </c>
      <c r="EW159" s="92">
        <v>80.11</v>
      </c>
      <c r="EX159" s="92">
        <v>55.599999999999994</v>
      </c>
      <c r="EY159" s="92">
        <v>41.95</v>
      </c>
      <c r="EZ159" s="92">
        <v>13.89</v>
      </c>
      <c r="FA159" s="92">
        <v>0</v>
      </c>
      <c r="FB159" s="92">
        <v>17.75</v>
      </c>
      <c r="FC159" s="92">
        <v>34.599999999999994</v>
      </c>
      <c r="FD159" s="92">
        <v>48.28</v>
      </c>
      <c r="FE159" s="101">
        <v>93.210000000000008</v>
      </c>
    </row>
    <row r="160" spans="1:188" s="21" customFormat="1" ht="15" customHeight="1" x14ac:dyDescent="0.25">
      <c r="A160" s="189" t="s">
        <v>18459</v>
      </c>
      <c r="B160" s="100">
        <v>154.01</v>
      </c>
      <c r="C160" s="92">
        <v>152.94999999999999</v>
      </c>
      <c r="D160" s="92">
        <v>154.69999999999999</v>
      </c>
      <c r="E160" s="92"/>
      <c r="F160" s="92"/>
      <c r="G160" s="92">
        <v>163.95999999999998</v>
      </c>
      <c r="H160" s="92">
        <v>167.98</v>
      </c>
      <c r="I160" s="92">
        <v>180.69</v>
      </c>
      <c r="J160" s="92">
        <v>192.89</v>
      </c>
      <c r="K160" s="92">
        <v>200.16</v>
      </c>
      <c r="L160" s="92">
        <v>204.08999999999997</v>
      </c>
      <c r="M160" s="92"/>
      <c r="N160" s="92">
        <v>218.88</v>
      </c>
      <c r="O160" s="92">
        <v>233.79999999999998</v>
      </c>
      <c r="P160" s="92">
        <v>236.20999999999998</v>
      </c>
      <c r="Q160" s="92">
        <v>142.60999999999999</v>
      </c>
      <c r="R160" s="92">
        <v>268.39</v>
      </c>
      <c r="S160" s="92"/>
      <c r="T160" s="92">
        <v>290.99</v>
      </c>
      <c r="U160" s="92">
        <v>324.08</v>
      </c>
      <c r="V160" s="92">
        <v>359.80999999999995</v>
      </c>
      <c r="W160" s="92">
        <v>384.37</v>
      </c>
      <c r="X160" s="92">
        <v>417.83000000000004</v>
      </c>
      <c r="Y160" s="92">
        <v>427.15999999999997</v>
      </c>
      <c r="Z160" s="92">
        <v>436.35</v>
      </c>
      <c r="AA160" s="101">
        <v>437.19000000000005</v>
      </c>
      <c r="AB160" s="100">
        <v>223.98</v>
      </c>
      <c r="AC160" s="92">
        <v>241.76</v>
      </c>
      <c r="AD160" s="92">
        <v>258.08999999999997</v>
      </c>
      <c r="AE160" s="92">
        <v>278.34000000000003</v>
      </c>
      <c r="AF160" s="92">
        <v>282.01</v>
      </c>
      <c r="AG160" s="92">
        <v>312.39999999999998</v>
      </c>
      <c r="AH160" s="92">
        <v>330.15</v>
      </c>
      <c r="AI160" s="92">
        <v>322.81</v>
      </c>
      <c r="AJ160" s="101"/>
      <c r="AK160" s="100">
        <v>232.82999999999998</v>
      </c>
      <c r="AL160" s="92">
        <v>245.04</v>
      </c>
      <c r="AM160" s="92">
        <v>256.15999999999997</v>
      </c>
      <c r="AN160" s="92">
        <v>269.02999999999997</v>
      </c>
      <c r="AO160" s="92">
        <v>281.36</v>
      </c>
      <c r="AP160" s="92">
        <v>304.2</v>
      </c>
      <c r="AQ160" s="92">
        <v>320</v>
      </c>
      <c r="AR160" s="92">
        <v>339.26</v>
      </c>
      <c r="AS160" s="92">
        <v>360.52</v>
      </c>
      <c r="AT160" s="119"/>
      <c r="AU160" s="100">
        <v>301.52999999999997</v>
      </c>
      <c r="AV160" s="92">
        <v>311.56999999999994</v>
      </c>
      <c r="AW160" s="92">
        <v>338</v>
      </c>
      <c r="AX160" s="92">
        <v>356.29999999999995</v>
      </c>
      <c r="AY160" s="92">
        <v>373.95</v>
      </c>
      <c r="AZ160" s="92">
        <v>391.57</v>
      </c>
      <c r="BA160" s="92"/>
      <c r="BB160" s="92">
        <v>416.02</v>
      </c>
      <c r="BC160" s="101">
        <v>424.26</v>
      </c>
      <c r="BD160" s="100">
        <v>402.79999999999995</v>
      </c>
      <c r="BE160" s="92">
        <v>416.19000000000005</v>
      </c>
      <c r="BF160" s="92">
        <v>426.59000000000003</v>
      </c>
      <c r="BG160" s="92">
        <v>449.76</v>
      </c>
      <c r="BH160" s="92">
        <v>466.96000000000004</v>
      </c>
      <c r="BI160" s="101">
        <v>484.33000000000004</v>
      </c>
      <c r="BJ160" s="117"/>
      <c r="BK160" s="118"/>
      <c r="BL160" s="118"/>
      <c r="BM160" s="118"/>
      <c r="BN160" s="118"/>
      <c r="BO160" s="119"/>
      <c r="BP160" s="142"/>
      <c r="BQ160" s="140"/>
      <c r="BR160" s="140"/>
      <c r="BS160" s="140"/>
      <c r="BT160" s="140"/>
      <c r="BU160" s="140"/>
      <c r="BV160" s="140"/>
      <c r="BW160" s="140"/>
      <c r="BX160" s="140"/>
      <c r="BY160" s="140"/>
      <c r="BZ160" s="140"/>
      <c r="CA160" s="140"/>
      <c r="CB160" s="140"/>
      <c r="CC160" s="140"/>
      <c r="CD160" s="141"/>
      <c r="CE160" s="100"/>
      <c r="CF160" s="92"/>
      <c r="CG160" s="92"/>
      <c r="CH160" s="92"/>
      <c r="CI160" s="92">
        <v>241.20999999999998</v>
      </c>
      <c r="CJ160" s="92">
        <v>232.81</v>
      </c>
      <c r="CK160" s="92">
        <v>196.39</v>
      </c>
      <c r="CL160" s="92">
        <v>196.39</v>
      </c>
      <c r="CM160" s="92">
        <v>196.39</v>
      </c>
      <c r="CN160" s="92">
        <v>180.3</v>
      </c>
      <c r="CO160" s="92">
        <v>173.04</v>
      </c>
      <c r="CP160" s="92">
        <v>173.04</v>
      </c>
      <c r="CQ160" s="92">
        <v>173.04</v>
      </c>
      <c r="CR160" s="92">
        <v>159.77999999999997</v>
      </c>
      <c r="CS160" s="92"/>
      <c r="CT160" s="92">
        <v>154.14999999999998</v>
      </c>
      <c r="CU160" s="92">
        <v>158.54</v>
      </c>
      <c r="CV160" s="92"/>
      <c r="CW160" s="92"/>
      <c r="CX160" s="92">
        <v>152.91</v>
      </c>
      <c r="CY160" s="92"/>
      <c r="CZ160" s="92"/>
      <c r="DA160" s="92">
        <v>150.12</v>
      </c>
      <c r="DB160" s="92">
        <v>149.13999999999999</v>
      </c>
      <c r="DC160" s="92">
        <v>147.20999999999998</v>
      </c>
      <c r="DD160" s="92">
        <v>146.44</v>
      </c>
      <c r="DE160" s="121">
        <v>145.29</v>
      </c>
      <c r="DF160" s="92">
        <v>146.5</v>
      </c>
      <c r="DG160" s="92">
        <v>146.91999999999999</v>
      </c>
      <c r="DH160" s="92">
        <v>147.82</v>
      </c>
      <c r="DI160" s="92">
        <v>148.74</v>
      </c>
      <c r="DJ160" s="92"/>
      <c r="DK160" s="92"/>
      <c r="DL160" s="92">
        <v>152.14999999999998</v>
      </c>
      <c r="DM160" s="92"/>
      <c r="DN160" s="92"/>
      <c r="DO160" s="92"/>
      <c r="DP160" s="92">
        <v>156.81</v>
      </c>
      <c r="DQ160" s="92"/>
      <c r="DR160" s="92"/>
      <c r="DS160" s="92">
        <v>159.88</v>
      </c>
      <c r="DT160" s="92"/>
      <c r="DU160" s="92"/>
      <c r="DV160" s="92">
        <v>168.99</v>
      </c>
      <c r="DW160" s="92">
        <v>176.73</v>
      </c>
      <c r="DX160" s="92">
        <v>194.74</v>
      </c>
      <c r="DY160" s="92">
        <v>209.3</v>
      </c>
      <c r="DZ160" s="92">
        <v>228.20999999999998</v>
      </c>
      <c r="EA160" s="92">
        <v>245.11</v>
      </c>
      <c r="EB160" s="92">
        <v>274</v>
      </c>
      <c r="EC160" s="92">
        <v>298.42999999999995</v>
      </c>
      <c r="ED160" s="92">
        <v>308.75</v>
      </c>
      <c r="EE160" s="101">
        <v>313.44999999999993</v>
      </c>
      <c r="EF160" s="100">
        <v>146.02000000000001</v>
      </c>
      <c r="EG160" s="92">
        <v>144.82</v>
      </c>
      <c r="EH160" s="92">
        <v>144.4</v>
      </c>
      <c r="EI160" s="92">
        <v>143.02000000000001</v>
      </c>
      <c r="EJ160" s="92">
        <v>141.91</v>
      </c>
      <c r="EK160" s="92">
        <v>140.29999999999998</v>
      </c>
      <c r="EL160" s="92">
        <v>138.29</v>
      </c>
      <c r="EM160" s="92">
        <v>137.47999999999999</v>
      </c>
      <c r="EN160" s="92">
        <v>135.47</v>
      </c>
      <c r="EO160" s="92">
        <v>133.85999999999999</v>
      </c>
      <c r="EP160" s="92">
        <v>129.07999999999998</v>
      </c>
      <c r="EQ160" s="92"/>
      <c r="ER160" s="92">
        <v>136.32</v>
      </c>
      <c r="ES160" s="92">
        <v>127.02</v>
      </c>
      <c r="ET160" s="92">
        <v>125.00999999999999</v>
      </c>
      <c r="EU160" s="92">
        <v>116.53</v>
      </c>
      <c r="EV160" s="92">
        <v>112.94</v>
      </c>
      <c r="EW160" s="92">
        <v>97.86</v>
      </c>
      <c r="EX160" s="92">
        <v>73.349999999999994</v>
      </c>
      <c r="EY160" s="92">
        <v>59.7</v>
      </c>
      <c r="EZ160" s="92">
        <v>31.64</v>
      </c>
      <c r="FA160" s="92">
        <v>17.75</v>
      </c>
      <c r="FB160" s="92">
        <v>0</v>
      </c>
      <c r="FC160" s="92">
        <v>16.849999999999994</v>
      </c>
      <c r="FD160" s="92">
        <v>30.53</v>
      </c>
      <c r="FE160" s="101">
        <v>75.460000000000008</v>
      </c>
    </row>
    <row r="161" spans="1:161" s="21" customFormat="1" ht="15" customHeight="1" x14ac:dyDescent="0.25">
      <c r="A161" s="189" t="s">
        <v>18460</v>
      </c>
      <c r="B161" s="100">
        <v>170.85999999999999</v>
      </c>
      <c r="C161" s="92">
        <v>169.79999999999998</v>
      </c>
      <c r="D161" s="92">
        <v>171.54999999999998</v>
      </c>
      <c r="E161" s="92"/>
      <c r="F161" s="92"/>
      <c r="G161" s="92">
        <v>180.81</v>
      </c>
      <c r="H161" s="92">
        <v>184.82999999999998</v>
      </c>
      <c r="I161" s="92">
        <v>197.54</v>
      </c>
      <c r="J161" s="92">
        <v>209.73999999999998</v>
      </c>
      <c r="K161" s="92">
        <v>217.01</v>
      </c>
      <c r="L161" s="92">
        <v>220.94</v>
      </c>
      <c r="M161" s="92"/>
      <c r="N161" s="92">
        <v>235.72999999999996</v>
      </c>
      <c r="O161" s="92">
        <v>250.64999999999998</v>
      </c>
      <c r="P161" s="92">
        <v>253.05999999999997</v>
      </c>
      <c r="Q161" s="92">
        <v>142.60999999999999</v>
      </c>
      <c r="R161" s="92">
        <v>285.24</v>
      </c>
      <c r="S161" s="92"/>
      <c r="T161" s="92">
        <v>307.83999999999997</v>
      </c>
      <c r="U161" s="92">
        <v>340.92999999999995</v>
      </c>
      <c r="V161" s="92">
        <v>376.65999999999997</v>
      </c>
      <c r="W161" s="92">
        <v>401.21999999999997</v>
      </c>
      <c r="X161" s="92">
        <v>434.68</v>
      </c>
      <c r="Y161" s="92">
        <v>444.01</v>
      </c>
      <c r="Z161" s="92">
        <v>453.2</v>
      </c>
      <c r="AA161" s="101">
        <v>454.04</v>
      </c>
      <c r="AB161" s="100">
        <v>240.82999999999998</v>
      </c>
      <c r="AC161" s="92">
        <v>258.61</v>
      </c>
      <c r="AD161" s="92">
        <v>274.94</v>
      </c>
      <c r="AE161" s="92">
        <v>295.19</v>
      </c>
      <c r="AF161" s="92">
        <v>298.86</v>
      </c>
      <c r="AG161" s="92">
        <v>330.15</v>
      </c>
      <c r="AH161" s="92">
        <v>347</v>
      </c>
      <c r="AI161" s="92">
        <v>339.65999999999997</v>
      </c>
      <c r="AJ161" s="101"/>
      <c r="AK161" s="100">
        <v>249.67999999999998</v>
      </c>
      <c r="AL161" s="92">
        <v>261.89</v>
      </c>
      <c r="AM161" s="92">
        <v>273.01</v>
      </c>
      <c r="AN161" s="92">
        <v>285.88</v>
      </c>
      <c r="AO161" s="92">
        <v>298.20999999999998</v>
      </c>
      <c r="AP161" s="92">
        <v>321.04999999999995</v>
      </c>
      <c r="AQ161" s="92">
        <v>336.85</v>
      </c>
      <c r="AR161" s="92">
        <v>356.11</v>
      </c>
      <c r="AS161" s="92">
        <v>377.37</v>
      </c>
      <c r="AT161" s="119"/>
      <c r="AU161" s="100">
        <v>318.38</v>
      </c>
      <c r="AV161" s="92">
        <v>328.41999999999996</v>
      </c>
      <c r="AW161" s="92">
        <v>354.84999999999997</v>
      </c>
      <c r="AX161" s="92">
        <v>373.15</v>
      </c>
      <c r="AY161" s="92">
        <v>390.79999999999995</v>
      </c>
      <c r="AZ161" s="92">
        <v>408.41999999999996</v>
      </c>
      <c r="BA161" s="92"/>
      <c r="BB161" s="92">
        <v>432.87</v>
      </c>
      <c r="BC161" s="101">
        <v>441.11</v>
      </c>
      <c r="BD161" s="100">
        <v>419.65</v>
      </c>
      <c r="BE161" s="92">
        <v>433.04</v>
      </c>
      <c r="BF161" s="92">
        <v>443.44</v>
      </c>
      <c r="BG161" s="92">
        <v>466.61</v>
      </c>
      <c r="BH161" s="92">
        <v>483.81</v>
      </c>
      <c r="BI161" s="101">
        <v>501.18</v>
      </c>
      <c r="BJ161" s="117"/>
      <c r="BK161" s="118"/>
      <c r="BL161" s="118"/>
      <c r="BM161" s="118"/>
      <c r="BN161" s="118"/>
      <c r="BO161" s="119"/>
      <c r="BP161" s="142"/>
      <c r="BQ161" s="140"/>
      <c r="BR161" s="140"/>
      <c r="BS161" s="140"/>
      <c r="BT161" s="140"/>
      <c r="BU161" s="140"/>
      <c r="BV161" s="140"/>
      <c r="BW161" s="140"/>
      <c r="BX161" s="140"/>
      <c r="BY161" s="140"/>
      <c r="BZ161" s="140"/>
      <c r="CA161" s="140"/>
      <c r="CB161" s="140"/>
      <c r="CC161" s="140"/>
      <c r="CD161" s="141"/>
      <c r="CE161" s="100"/>
      <c r="CF161" s="92"/>
      <c r="CG161" s="92"/>
      <c r="CH161" s="92"/>
      <c r="CI161" s="92">
        <v>258.06</v>
      </c>
      <c r="CJ161" s="92">
        <v>249.65999999999997</v>
      </c>
      <c r="CK161" s="92">
        <v>213.23999999999998</v>
      </c>
      <c r="CL161" s="92">
        <v>213.23999999999998</v>
      </c>
      <c r="CM161" s="92">
        <v>213.23999999999998</v>
      </c>
      <c r="CN161" s="92">
        <v>197.14999999999998</v>
      </c>
      <c r="CO161" s="92">
        <v>189.89</v>
      </c>
      <c r="CP161" s="92">
        <v>189.89</v>
      </c>
      <c r="CQ161" s="92">
        <v>189.89</v>
      </c>
      <c r="CR161" s="92">
        <v>176.63</v>
      </c>
      <c r="CS161" s="92"/>
      <c r="CT161" s="92">
        <v>171</v>
      </c>
      <c r="CU161" s="92">
        <v>175.39</v>
      </c>
      <c r="CV161" s="92"/>
      <c r="CW161" s="92"/>
      <c r="CX161" s="92">
        <v>169.76</v>
      </c>
      <c r="CY161" s="92"/>
      <c r="CZ161" s="92"/>
      <c r="DA161" s="92">
        <v>166.96999999999997</v>
      </c>
      <c r="DB161" s="92">
        <v>165.99</v>
      </c>
      <c r="DC161" s="92">
        <v>164.06</v>
      </c>
      <c r="DD161" s="92">
        <v>163.29</v>
      </c>
      <c r="DE161" s="121">
        <v>162.13999999999999</v>
      </c>
      <c r="DF161" s="92">
        <v>163.34999999999997</v>
      </c>
      <c r="DG161" s="92">
        <v>163.76999999999998</v>
      </c>
      <c r="DH161" s="92">
        <v>164.67</v>
      </c>
      <c r="DI161" s="92">
        <v>165.58999999999997</v>
      </c>
      <c r="DJ161" s="92"/>
      <c r="DK161" s="92"/>
      <c r="DL161" s="92">
        <v>169</v>
      </c>
      <c r="DM161" s="92"/>
      <c r="DN161" s="92"/>
      <c r="DO161" s="92"/>
      <c r="DP161" s="92">
        <v>173.65999999999997</v>
      </c>
      <c r="DQ161" s="92"/>
      <c r="DR161" s="92"/>
      <c r="DS161" s="92">
        <v>176.73</v>
      </c>
      <c r="DT161" s="92"/>
      <c r="DU161" s="92"/>
      <c r="DV161" s="92">
        <v>185.83999999999997</v>
      </c>
      <c r="DW161" s="92">
        <v>193.57999999999998</v>
      </c>
      <c r="DX161" s="92">
        <v>211.58999999999997</v>
      </c>
      <c r="DY161" s="92">
        <v>226.14999999999998</v>
      </c>
      <c r="DZ161" s="92">
        <v>245.06</v>
      </c>
      <c r="EA161" s="92">
        <v>261.95999999999998</v>
      </c>
      <c r="EB161" s="92">
        <v>290.84999999999997</v>
      </c>
      <c r="EC161" s="92">
        <v>315.27999999999997</v>
      </c>
      <c r="ED161" s="92">
        <v>325.59999999999997</v>
      </c>
      <c r="EE161" s="101">
        <v>330.29999999999995</v>
      </c>
      <c r="EF161" s="100">
        <v>162.87</v>
      </c>
      <c r="EG161" s="92">
        <v>161.66999999999999</v>
      </c>
      <c r="EH161" s="92">
        <v>161.25</v>
      </c>
      <c r="EI161" s="92">
        <v>159.87</v>
      </c>
      <c r="EJ161" s="92">
        <v>158.76</v>
      </c>
      <c r="EK161" s="92">
        <v>157.14999999999998</v>
      </c>
      <c r="EL161" s="92">
        <v>155.13999999999999</v>
      </c>
      <c r="EM161" s="92">
        <v>154.32999999999998</v>
      </c>
      <c r="EN161" s="92">
        <v>152.32</v>
      </c>
      <c r="EO161" s="92">
        <v>150.70999999999998</v>
      </c>
      <c r="EP161" s="92">
        <v>145.92999999999998</v>
      </c>
      <c r="EQ161" s="92"/>
      <c r="ER161" s="92">
        <v>153.16999999999999</v>
      </c>
      <c r="ES161" s="92">
        <v>143.87</v>
      </c>
      <c r="ET161" s="92">
        <v>141.85999999999999</v>
      </c>
      <c r="EU161" s="92">
        <v>133.38</v>
      </c>
      <c r="EV161" s="92">
        <v>129.79</v>
      </c>
      <c r="EW161" s="92">
        <v>114.71</v>
      </c>
      <c r="EX161" s="92">
        <v>90.199999999999989</v>
      </c>
      <c r="EY161" s="92">
        <v>76.55</v>
      </c>
      <c r="EZ161" s="92">
        <v>48.489999999999995</v>
      </c>
      <c r="FA161" s="92">
        <v>34.599999999999994</v>
      </c>
      <c r="FB161" s="92">
        <v>16.849999999999994</v>
      </c>
      <c r="FC161" s="92">
        <v>0</v>
      </c>
      <c r="FD161" s="92">
        <v>13.680000000000007</v>
      </c>
      <c r="FE161" s="101">
        <v>58.610000000000014</v>
      </c>
    </row>
    <row r="162" spans="1:161" s="21" customFormat="1" ht="15" customHeight="1" x14ac:dyDescent="0.25">
      <c r="A162" s="189" t="s">
        <v>18461</v>
      </c>
      <c r="B162" s="100">
        <v>184.54</v>
      </c>
      <c r="C162" s="92">
        <v>183.48</v>
      </c>
      <c r="D162" s="92">
        <v>185.23</v>
      </c>
      <c r="E162" s="92"/>
      <c r="F162" s="92"/>
      <c r="G162" s="92">
        <v>194.49</v>
      </c>
      <c r="H162" s="92">
        <v>198.51</v>
      </c>
      <c r="I162" s="92">
        <v>211.22</v>
      </c>
      <c r="J162" s="92">
        <v>223.42</v>
      </c>
      <c r="K162" s="92">
        <v>230.69</v>
      </c>
      <c r="L162" s="92">
        <v>234.62</v>
      </c>
      <c r="M162" s="92"/>
      <c r="N162" s="92">
        <v>249.40999999999997</v>
      </c>
      <c r="O162" s="92">
        <v>264.33</v>
      </c>
      <c r="P162" s="92">
        <v>266.74</v>
      </c>
      <c r="Q162" s="92">
        <v>142.60999999999999</v>
      </c>
      <c r="R162" s="92">
        <v>298.91999999999996</v>
      </c>
      <c r="S162" s="92"/>
      <c r="T162" s="92">
        <v>321.52</v>
      </c>
      <c r="U162" s="92">
        <v>354.61</v>
      </c>
      <c r="V162" s="92">
        <v>390.34</v>
      </c>
      <c r="W162" s="92">
        <v>414.9</v>
      </c>
      <c r="X162" s="92">
        <v>448.36</v>
      </c>
      <c r="Y162" s="92">
        <v>457.69</v>
      </c>
      <c r="Z162" s="92">
        <v>466.88</v>
      </c>
      <c r="AA162" s="101">
        <v>467.72</v>
      </c>
      <c r="AB162" s="100">
        <v>254.51</v>
      </c>
      <c r="AC162" s="92">
        <v>272.28999999999996</v>
      </c>
      <c r="AD162" s="92">
        <v>288.62</v>
      </c>
      <c r="AE162" s="92">
        <v>308.87</v>
      </c>
      <c r="AF162" s="92">
        <v>312.53999999999996</v>
      </c>
      <c r="AG162" s="92">
        <v>347</v>
      </c>
      <c r="AH162" s="92">
        <v>360.67999999999995</v>
      </c>
      <c r="AI162" s="92">
        <v>353.34000000000003</v>
      </c>
      <c r="AJ162" s="101"/>
      <c r="AK162" s="100">
        <v>263.36</v>
      </c>
      <c r="AL162" s="92">
        <v>275.57</v>
      </c>
      <c r="AM162" s="92">
        <v>286.69</v>
      </c>
      <c r="AN162" s="92">
        <v>299.56</v>
      </c>
      <c r="AO162" s="92">
        <v>311.89</v>
      </c>
      <c r="AP162" s="92">
        <v>334.73</v>
      </c>
      <c r="AQ162" s="92">
        <v>350.53</v>
      </c>
      <c r="AR162" s="92">
        <v>369.78999999999996</v>
      </c>
      <c r="AS162" s="92">
        <v>391.04999999999995</v>
      </c>
      <c r="AT162" s="119"/>
      <c r="AU162" s="100">
        <v>332.05999999999995</v>
      </c>
      <c r="AV162" s="92">
        <v>342.09999999999997</v>
      </c>
      <c r="AW162" s="92">
        <v>368.53</v>
      </c>
      <c r="AX162" s="92">
        <v>386.83</v>
      </c>
      <c r="AY162" s="92">
        <v>404.48</v>
      </c>
      <c r="AZ162" s="92">
        <v>422.1</v>
      </c>
      <c r="BA162" s="92"/>
      <c r="BB162" s="92">
        <v>446.55</v>
      </c>
      <c r="BC162" s="101">
        <v>454.79</v>
      </c>
      <c r="BD162" s="100">
        <v>433.33</v>
      </c>
      <c r="BE162" s="92">
        <v>446.72</v>
      </c>
      <c r="BF162" s="92">
        <v>457.12</v>
      </c>
      <c r="BG162" s="92">
        <v>480.29</v>
      </c>
      <c r="BH162" s="92">
        <v>497.49</v>
      </c>
      <c r="BI162" s="101">
        <v>514.86</v>
      </c>
      <c r="BJ162" s="117"/>
      <c r="BK162" s="118"/>
      <c r="BL162" s="118"/>
      <c r="BM162" s="118"/>
      <c r="BN162" s="118"/>
      <c r="BO162" s="119"/>
      <c r="BP162" s="142"/>
      <c r="BQ162" s="140"/>
      <c r="BR162" s="140"/>
      <c r="BS162" s="140"/>
      <c r="BT162" s="140"/>
      <c r="BU162" s="140"/>
      <c r="BV162" s="140"/>
      <c r="BW162" s="140"/>
      <c r="BX162" s="140"/>
      <c r="BY162" s="140"/>
      <c r="BZ162" s="140"/>
      <c r="CA162" s="140"/>
      <c r="CB162" s="140"/>
      <c r="CC162" s="140"/>
      <c r="CD162" s="141"/>
      <c r="CE162" s="100"/>
      <c r="CF162" s="92"/>
      <c r="CG162" s="92"/>
      <c r="CH162" s="92"/>
      <c r="CI162" s="92">
        <v>271.74</v>
      </c>
      <c r="CJ162" s="92">
        <v>263.33999999999997</v>
      </c>
      <c r="CK162" s="92">
        <v>226.92</v>
      </c>
      <c r="CL162" s="92">
        <v>226.92</v>
      </c>
      <c r="CM162" s="92">
        <v>226.92</v>
      </c>
      <c r="CN162" s="92">
        <v>210.82999999999998</v>
      </c>
      <c r="CO162" s="92">
        <v>203.57</v>
      </c>
      <c r="CP162" s="92">
        <v>203.57</v>
      </c>
      <c r="CQ162" s="92">
        <v>203.57</v>
      </c>
      <c r="CR162" s="92">
        <v>190.31</v>
      </c>
      <c r="CS162" s="92"/>
      <c r="CT162" s="92">
        <v>184.68</v>
      </c>
      <c r="CU162" s="92">
        <v>189.07</v>
      </c>
      <c r="CV162" s="92"/>
      <c r="CW162" s="92"/>
      <c r="CX162" s="92">
        <v>183.44</v>
      </c>
      <c r="CY162" s="92"/>
      <c r="CZ162" s="92"/>
      <c r="DA162" s="92">
        <v>180.64999999999998</v>
      </c>
      <c r="DB162" s="92">
        <v>179.67000000000002</v>
      </c>
      <c r="DC162" s="92">
        <v>177.74</v>
      </c>
      <c r="DD162" s="92">
        <v>176.97</v>
      </c>
      <c r="DE162" s="121">
        <v>175.82</v>
      </c>
      <c r="DF162" s="92">
        <v>177.02999999999997</v>
      </c>
      <c r="DG162" s="92">
        <v>177.45</v>
      </c>
      <c r="DH162" s="92">
        <v>178.35</v>
      </c>
      <c r="DI162" s="92">
        <v>179.26999999999998</v>
      </c>
      <c r="DJ162" s="92"/>
      <c r="DK162" s="92"/>
      <c r="DL162" s="92">
        <v>182.68</v>
      </c>
      <c r="DM162" s="92"/>
      <c r="DN162" s="92"/>
      <c r="DO162" s="92"/>
      <c r="DP162" s="92">
        <v>187.33999999999997</v>
      </c>
      <c r="DQ162" s="92"/>
      <c r="DR162" s="92"/>
      <c r="DS162" s="92">
        <v>190.41</v>
      </c>
      <c r="DT162" s="92"/>
      <c r="DU162" s="92"/>
      <c r="DV162" s="92">
        <v>199.51999999999998</v>
      </c>
      <c r="DW162" s="92">
        <v>207.26</v>
      </c>
      <c r="DX162" s="92">
        <v>225.26999999999998</v>
      </c>
      <c r="DY162" s="92">
        <v>239.82999999999998</v>
      </c>
      <c r="DZ162" s="92">
        <v>258.74</v>
      </c>
      <c r="EA162" s="92">
        <v>275.64</v>
      </c>
      <c r="EB162" s="92">
        <v>304.52999999999997</v>
      </c>
      <c r="EC162" s="92">
        <v>328.96</v>
      </c>
      <c r="ED162" s="92">
        <v>339.28</v>
      </c>
      <c r="EE162" s="101">
        <v>343.97999999999996</v>
      </c>
      <c r="EF162" s="100">
        <v>176.55</v>
      </c>
      <c r="EG162" s="92">
        <v>175.35</v>
      </c>
      <c r="EH162" s="92">
        <v>174.93</v>
      </c>
      <c r="EI162" s="92">
        <v>173.55</v>
      </c>
      <c r="EJ162" s="92">
        <v>172.44</v>
      </c>
      <c r="EK162" s="92">
        <v>170.82999999999998</v>
      </c>
      <c r="EL162" s="92">
        <v>168.82</v>
      </c>
      <c r="EM162" s="92">
        <v>168.01</v>
      </c>
      <c r="EN162" s="92">
        <v>166</v>
      </c>
      <c r="EO162" s="92">
        <v>164.39</v>
      </c>
      <c r="EP162" s="92">
        <v>159.60999999999999</v>
      </c>
      <c r="EQ162" s="92"/>
      <c r="ER162" s="92">
        <v>166.85</v>
      </c>
      <c r="ES162" s="92">
        <v>157.55000000000001</v>
      </c>
      <c r="ET162" s="92">
        <v>155.54</v>
      </c>
      <c r="EU162" s="92">
        <v>147.06</v>
      </c>
      <c r="EV162" s="92">
        <v>143.47</v>
      </c>
      <c r="EW162" s="92">
        <v>128.38999999999999</v>
      </c>
      <c r="EX162" s="92">
        <v>103.88</v>
      </c>
      <c r="EY162" s="92">
        <v>90.23</v>
      </c>
      <c r="EZ162" s="92">
        <v>62.17</v>
      </c>
      <c r="FA162" s="92">
        <v>48.28</v>
      </c>
      <c r="FB162" s="92">
        <v>30.53</v>
      </c>
      <c r="FC162" s="92">
        <v>13.680000000000007</v>
      </c>
      <c r="FD162" s="92">
        <v>0</v>
      </c>
      <c r="FE162" s="101">
        <v>44.930000000000007</v>
      </c>
    </row>
    <row r="163" spans="1:161" s="21" customFormat="1" ht="15" customHeight="1" thickBot="1" x14ac:dyDescent="0.3">
      <c r="A163" s="190" t="s">
        <v>18462</v>
      </c>
      <c r="B163" s="102">
        <v>8.7200000000000006</v>
      </c>
      <c r="C163" s="103">
        <v>7.66</v>
      </c>
      <c r="D163" s="103">
        <v>9.41</v>
      </c>
      <c r="E163" s="103"/>
      <c r="F163" s="103"/>
      <c r="G163" s="103">
        <v>18.670000000000002</v>
      </c>
      <c r="H163" s="103">
        <v>22.689999999999998</v>
      </c>
      <c r="I163" s="103">
        <v>35.400000000000006</v>
      </c>
      <c r="J163" s="103">
        <v>47.599999999999994</v>
      </c>
      <c r="K163" s="103">
        <v>54.870000000000005</v>
      </c>
      <c r="L163" s="103">
        <v>58.8</v>
      </c>
      <c r="M163" s="103"/>
      <c r="N163" s="103">
        <v>73.589999999999989</v>
      </c>
      <c r="O163" s="103">
        <v>88.509999999999991</v>
      </c>
      <c r="P163" s="103">
        <v>90.919999999999987</v>
      </c>
      <c r="Q163" s="103">
        <v>142.60999999999999</v>
      </c>
      <c r="R163" s="103">
        <v>123.1</v>
      </c>
      <c r="S163" s="103"/>
      <c r="T163" s="103">
        <v>145.69999999999999</v>
      </c>
      <c r="U163" s="103">
        <v>178.79</v>
      </c>
      <c r="V163" s="103">
        <v>214.51999999999998</v>
      </c>
      <c r="W163" s="103">
        <v>239.07999999999998</v>
      </c>
      <c r="X163" s="103">
        <v>272.54000000000002</v>
      </c>
      <c r="Y163" s="103">
        <v>281.87</v>
      </c>
      <c r="Z163" s="103">
        <v>291.06</v>
      </c>
      <c r="AA163" s="104">
        <v>291.90000000000003</v>
      </c>
      <c r="AB163" s="102">
        <v>78.69</v>
      </c>
      <c r="AC163" s="103">
        <v>96.47</v>
      </c>
      <c r="AD163" s="103">
        <v>112.8</v>
      </c>
      <c r="AE163" s="103">
        <v>133.05000000000001</v>
      </c>
      <c r="AF163" s="103">
        <v>136.72</v>
      </c>
      <c r="AG163" s="103">
        <v>184.85999999999999</v>
      </c>
      <c r="AH163" s="103">
        <v>184.85999999999999</v>
      </c>
      <c r="AI163" s="103">
        <v>177.52</v>
      </c>
      <c r="AJ163" s="104"/>
      <c r="AK163" s="102">
        <v>87.539999999999992</v>
      </c>
      <c r="AL163" s="103">
        <v>99.75</v>
      </c>
      <c r="AM163" s="103">
        <v>110.86999999999999</v>
      </c>
      <c r="AN163" s="103">
        <v>123.74</v>
      </c>
      <c r="AO163" s="103">
        <v>136.07</v>
      </c>
      <c r="AP163" s="103">
        <v>158.91</v>
      </c>
      <c r="AQ163" s="103">
        <v>174.71</v>
      </c>
      <c r="AR163" s="103">
        <v>193.97</v>
      </c>
      <c r="AS163" s="103">
        <v>215.23</v>
      </c>
      <c r="AT163" s="125"/>
      <c r="AU163" s="102">
        <v>156.23999999999998</v>
      </c>
      <c r="AV163" s="103">
        <v>166.27999999999997</v>
      </c>
      <c r="AW163" s="103">
        <v>192.70999999999998</v>
      </c>
      <c r="AX163" s="103">
        <v>211.01</v>
      </c>
      <c r="AY163" s="103">
        <v>228.66</v>
      </c>
      <c r="AZ163" s="103">
        <v>246.28</v>
      </c>
      <c r="BA163" s="103"/>
      <c r="BB163" s="103">
        <v>270.73</v>
      </c>
      <c r="BC163" s="104">
        <v>278.97000000000003</v>
      </c>
      <c r="BD163" s="102">
        <v>257.51</v>
      </c>
      <c r="BE163" s="103">
        <v>270.90000000000003</v>
      </c>
      <c r="BF163" s="103">
        <v>281.3</v>
      </c>
      <c r="BG163" s="103">
        <v>304.47000000000003</v>
      </c>
      <c r="BH163" s="103">
        <v>321.67</v>
      </c>
      <c r="BI163" s="104">
        <v>339.04</v>
      </c>
      <c r="BJ163" s="123"/>
      <c r="BK163" s="124"/>
      <c r="BL163" s="124"/>
      <c r="BM163" s="124"/>
      <c r="BN163" s="124"/>
      <c r="BO163" s="125"/>
      <c r="BP163" s="144"/>
      <c r="BQ163" s="145"/>
      <c r="BR163" s="145"/>
      <c r="BS163" s="145"/>
      <c r="BT163" s="145"/>
      <c r="BU163" s="145"/>
      <c r="BV163" s="145"/>
      <c r="BW163" s="145"/>
      <c r="BX163" s="145"/>
      <c r="BY163" s="145"/>
      <c r="BZ163" s="145"/>
      <c r="CA163" s="145"/>
      <c r="CB163" s="145"/>
      <c r="CC163" s="145"/>
      <c r="CD163" s="146"/>
      <c r="CE163" s="102"/>
      <c r="CF163" s="103"/>
      <c r="CG163" s="103"/>
      <c r="CH163" s="103"/>
      <c r="CI163" s="103">
        <v>220.75</v>
      </c>
      <c r="CJ163" s="103">
        <v>316.67</v>
      </c>
      <c r="CK163" s="103">
        <v>308.27</v>
      </c>
      <c r="CL163" s="103">
        <v>308.27</v>
      </c>
      <c r="CM163" s="103">
        <v>308.27</v>
      </c>
      <c r="CN163" s="103">
        <v>271.85000000000002</v>
      </c>
      <c r="CO163" s="103">
        <v>255.76</v>
      </c>
      <c r="CP163" s="103">
        <v>255.76</v>
      </c>
      <c r="CQ163" s="103">
        <v>255.76</v>
      </c>
      <c r="CR163" s="103">
        <v>248.5</v>
      </c>
      <c r="CS163" s="103"/>
      <c r="CT163" s="103">
        <v>235.24</v>
      </c>
      <c r="CU163" s="103">
        <v>229.61</v>
      </c>
      <c r="CV163" s="103"/>
      <c r="CW163" s="103"/>
      <c r="CX163" s="103">
        <v>234</v>
      </c>
      <c r="CY163" s="103"/>
      <c r="CZ163" s="103"/>
      <c r="DA163" s="103">
        <v>228.37</v>
      </c>
      <c r="DB163" s="103">
        <v>225.57999999999998</v>
      </c>
      <c r="DC163" s="103">
        <v>224.60000000000002</v>
      </c>
      <c r="DD163" s="103">
        <v>222.67000000000002</v>
      </c>
      <c r="DE163" s="129">
        <v>220.75</v>
      </c>
      <c r="DF163" s="103">
        <v>221.95999999999998</v>
      </c>
      <c r="DG163" s="103">
        <v>222.38</v>
      </c>
      <c r="DH163" s="103">
        <v>223.28</v>
      </c>
      <c r="DI163" s="103">
        <v>224.2</v>
      </c>
      <c r="DJ163" s="103"/>
      <c r="DK163" s="103"/>
      <c r="DL163" s="103">
        <v>227.61</v>
      </c>
      <c r="DM163" s="103"/>
      <c r="DN163" s="103"/>
      <c r="DO163" s="103"/>
      <c r="DP163" s="103">
        <v>232.26999999999998</v>
      </c>
      <c r="DQ163" s="103"/>
      <c r="DR163" s="103"/>
      <c r="DS163" s="103">
        <v>235.34</v>
      </c>
      <c r="DT163" s="103"/>
      <c r="DU163" s="103"/>
      <c r="DV163" s="103">
        <v>244.45</v>
      </c>
      <c r="DW163" s="103">
        <v>252.19</v>
      </c>
      <c r="DX163" s="103">
        <v>270.2</v>
      </c>
      <c r="DY163" s="103">
        <v>284.76</v>
      </c>
      <c r="DZ163" s="103">
        <v>303.67</v>
      </c>
      <c r="EA163" s="103">
        <v>320.57</v>
      </c>
      <c r="EB163" s="103">
        <v>349.46</v>
      </c>
      <c r="EC163" s="103">
        <v>373.89</v>
      </c>
      <c r="ED163" s="103">
        <v>384.21</v>
      </c>
      <c r="EE163" s="104">
        <v>388.90999999999997</v>
      </c>
      <c r="EF163" s="102">
        <v>4.1100000000000003</v>
      </c>
      <c r="EG163" s="103">
        <v>220.28</v>
      </c>
      <c r="EH163" s="103">
        <v>219.86</v>
      </c>
      <c r="EI163" s="103">
        <v>218.48000000000002</v>
      </c>
      <c r="EJ163" s="103">
        <v>217.37</v>
      </c>
      <c r="EK163" s="103">
        <v>215.76</v>
      </c>
      <c r="EL163" s="103">
        <v>213.75</v>
      </c>
      <c r="EM163" s="103">
        <v>212.94</v>
      </c>
      <c r="EN163" s="103">
        <v>210.93</v>
      </c>
      <c r="EO163" s="103">
        <v>209.32</v>
      </c>
      <c r="EP163" s="103">
        <v>204.54</v>
      </c>
      <c r="EQ163" s="103"/>
      <c r="ER163" s="103">
        <v>211.78</v>
      </c>
      <c r="ES163" s="103">
        <v>202.48000000000002</v>
      </c>
      <c r="ET163" s="103">
        <v>200.47</v>
      </c>
      <c r="EU163" s="103">
        <v>191.99</v>
      </c>
      <c r="EV163" s="103">
        <v>188.4</v>
      </c>
      <c r="EW163" s="103">
        <v>173.32</v>
      </c>
      <c r="EX163" s="103">
        <v>148.81</v>
      </c>
      <c r="EY163" s="103">
        <v>135.16000000000003</v>
      </c>
      <c r="EZ163" s="103">
        <v>107.10000000000001</v>
      </c>
      <c r="FA163" s="103">
        <v>93.210000000000008</v>
      </c>
      <c r="FB163" s="103">
        <v>75.460000000000008</v>
      </c>
      <c r="FC163" s="103">
        <v>58.610000000000014</v>
      </c>
      <c r="FD163" s="103">
        <v>44.930000000000007</v>
      </c>
      <c r="FE163" s="104">
        <v>0</v>
      </c>
    </row>
    <row r="164" spans="1:161" s="2" customFormat="1" ht="12" x14ac:dyDescent="0.2">
      <c r="A164" s="194" t="s">
        <v>18467</v>
      </c>
      <c r="B164" s="191"/>
      <c r="C164" s="191"/>
      <c r="D164" s="191"/>
      <c r="E164" s="191"/>
      <c r="F164" s="191"/>
      <c r="G164" s="191"/>
      <c r="H164" s="191"/>
      <c r="I164" s="191"/>
      <c r="J164" s="191"/>
      <c r="K164" s="191"/>
      <c r="L164" s="191"/>
      <c r="M164" s="191"/>
      <c r="N164" s="191"/>
      <c r="O164" s="191"/>
      <c r="P164" s="191"/>
      <c r="Q164" s="191"/>
      <c r="R164" s="191"/>
      <c r="S164" s="191"/>
      <c r="T164" s="191"/>
      <c r="U164" s="191"/>
      <c r="V164" s="191"/>
      <c r="W164" s="191"/>
      <c r="X164" s="191"/>
      <c r="Y164" s="191"/>
      <c r="Z164" s="191"/>
      <c r="AA164" s="191"/>
      <c r="AB164" s="191"/>
      <c r="AC164" s="191"/>
      <c r="AD164" s="191"/>
      <c r="AE164" s="191"/>
      <c r="AF164" s="191"/>
      <c r="AG164" s="191"/>
      <c r="AH164" s="191"/>
      <c r="AI164" s="191"/>
      <c r="AJ164" s="191"/>
      <c r="AK164" s="191"/>
      <c r="AL164" s="191"/>
      <c r="AM164" s="191"/>
      <c r="AN164" s="191"/>
      <c r="AO164" s="191"/>
      <c r="AP164" s="191"/>
      <c r="AQ164" s="191"/>
      <c r="AR164" s="191"/>
      <c r="AS164" s="191"/>
      <c r="AT164" s="191"/>
      <c r="AU164" s="191"/>
      <c r="AV164" s="191"/>
      <c r="AW164" s="191"/>
      <c r="AX164" s="191"/>
      <c r="AY164" s="191"/>
      <c r="AZ164" s="191"/>
      <c r="BA164" s="191"/>
      <c r="BB164" s="191"/>
      <c r="BC164" s="191"/>
      <c r="BD164" s="191"/>
      <c r="BE164" s="191"/>
      <c r="BF164" s="191"/>
      <c r="BG164" s="191"/>
      <c r="BH164" s="191"/>
      <c r="BI164" s="191"/>
      <c r="BJ164" s="191"/>
      <c r="BK164" s="191"/>
      <c r="BL164" s="191"/>
      <c r="BM164" s="191"/>
      <c r="BN164" s="191"/>
      <c r="BO164" s="191"/>
      <c r="BP164" s="191"/>
      <c r="BQ164" s="191"/>
      <c r="BR164" s="191"/>
      <c r="BS164" s="191"/>
      <c r="BT164" s="191"/>
      <c r="BU164" s="191"/>
      <c r="BV164" s="191"/>
      <c r="BW164" s="191"/>
      <c r="BX164" s="191"/>
      <c r="BY164" s="191"/>
      <c r="BZ164" s="191"/>
      <c r="CA164" s="191"/>
      <c r="CB164" s="191"/>
      <c r="CC164" s="191"/>
      <c r="CD164" s="191"/>
      <c r="CE164" s="191"/>
      <c r="CF164" s="191"/>
      <c r="CG164" s="191"/>
      <c r="CH164" s="191"/>
      <c r="CI164" s="191"/>
      <c r="CJ164" s="191"/>
      <c r="CK164" s="191"/>
      <c r="CL164" s="191"/>
      <c r="CM164" s="191"/>
      <c r="CN164" s="191"/>
      <c r="CO164" s="191"/>
      <c r="CP164" s="191"/>
      <c r="CQ164" s="191"/>
      <c r="CR164" s="191"/>
      <c r="CS164" s="191"/>
      <c r="CT164" s="191"/>
      <c r="CU164" s="191"/>
      <c r="CV164" s="191"/>
      <c r="CW164" s="191"/>
      <c r="CX164" s="191"/>
      <c r="CY164" s="191"/>
      <c r="CZ164" s="191"/>
      <c r="DA164" s="191"/>
      <c r="DB164" s="191"/>
      <c r="DC164" s="191"/>
      <c r="DD164" s="191"/>
      <c r="DE164" s="191"/>
      <c r="DF164" s="191"/>
      <c r="DG164" s="191"/>
      <c r="DH164" s="191"/>
      <c r="DI164" s="191"/>
      <c r="DJ164" s="191"/>
      <c r="DK164" s="191"/>
      <c r="DL164" s="191"/>
      <c r="DM164" s="191"/>
      <c r="DN164" s="191"/>
      <c r="DO164" s="191"/>
      <c r="DP164" s="191"/>
      <c r="DQ164" s="191"/>
      <c r="DR164" s="191"/>
      <c r="DS164" s="191"/>
      <c r="DT164" s="191"/>
      <c r="DU164" s="191"/>
      <c r="DV164" s="191"/>
      <c r="DW164" s="191"/>
      <c r="DX164" s="191"/>
      <c r="DY164" s="191"/>
      <c r="DZ164" s="191"/>
      <c r="EA164" s="191"/>
      <c r="EB164" s="191"/>
      <c r="EC164" s="191"/>
      <c r="ED164" s="191"/>
      <c r="EE164" s="191"/>
      <c r="EF164" s="191"/>
      <c r="EG164" s="191"/>
      <c r="EH164" s="191"/>
      <c r="EI164" s="191"/>
      <c r="EJ164" s="191"/>
      <c r="EK164" s="191"/>
      <c r="EL164" s="191"/>
      <c r="EM164" s="191"/>
      <c r="EN164" s="191"/>
      <c r="EO164" s="191"/>
      <c r="EP164" s="191"/>
      <c r="EQ164" s="191"/>
      <c r="ER164" s="191"/>
      <c r="ES164" s="191"/>
      <c r="ET164" s="191"/>
      <c r="EU164" s="191"/>
      <c r="EV164" s="191"/>
      <c r="EW164" s="191"/>
      <c r="EX164" s="191"/>
      <c r="EY164" s="191"/>
      <c r="EZ164" s="191"/>
      <c r="FA164" s="191"/>
      <c r="FB164" s="191"/>
      <c r="FC164" s="191"/>
      <c r="FD164" s="191"/>
      <c r="FE164" s="191"/>
    </row>
  </sheetData>
  <sheetProtection sheet="1"/>
  <dataConsolidate link="1"/>
  <conditionalFormatting sqref="B4:AF34 CN4:CO34 CN94:CO95 B94:AF95 CR94:EJ95 CR98:EJ142 B98:AF142 CN98:CO142 CR74:EJ91 CN74:CO91 B74:AF91 BT74:CK91 BT98:CK142 BT94:CK95 BT4:CK34 EP74:EP91 EP4:EP34 EP94:EP95 BT148:CK148 CN148:CO148 B148:AF148 CR148:EJ148 EU94:EU95 EU4:EU34 EU74:EU91 CR153:EJ153 B153:AF153 CN153:CO153 BT153:CK153 EW74:FE91 EW4:FE34 EW94:FE95 EW98:FE148 EP98:EP148 EU98:EU148 BB153:BR153 BB148:BR148 BB74:BR91 BB98:BR142 BB94:BR95 BB4:BR34 BB56:BR72 EW56:FE72 EU56:EU72 EP56:EP72 BT56:CK72 CR56:EJ72 CN56:CO72 B56:AF72 ER56:ER72 ER98:ER148 ER94:ER95 ER4:ER34 ER74:ER91 BB150:BR150 CR150:EJ150 B150:AF150 CN150:CO150 BT150:CK150 ER36:ER54 BB36:BR54 EW36:FE54 EU36:EU54 EP36:EP54 BT36:CK54 CR36:EJ54 CN36:CO54 B36:AF54 AH36:AZ54 AH150:AZ150 AH56:AZ72 AH153:AZ153 AH148:AZ148 AH74:AZ91 AH98:AZ142 AH94:AZ95 AH4:AZ34 CR4:EJ34 CN155:CO163 CR155:EJ163 EU150:EU163 EW150:FE163 B155:CK163 EP150:ER163">
    <cfRule type="cellIs" dxfId="809" priority="808" operator="lessThan">
      <formula>0</formula>
    </cfRule>
    <cfRule type="containsBlanks" dxfId="808" priority="809">
      <formula>LEN(TRIM(B4))=0</formula>
    </cfRule>
    <cfRule type="cellIs" dxfId="807" priority="810" operator="equal">
      <formula>0</formula>
    </cfRule>
  </conditionalFormatting>
  <conditionalFormatting sqref="CM4:CM34 CM74:CM89 CM56:CM72 CM36:CM54">
    <cfRule type="cellIs" dxfId="806" priority="805" operator="lessThan">
      <formula>0</formula>
    </cfRule>
    <cfRule type="containsBlanks" dxfId="805" priority="806">
      <formula>LEN(TRIM(CM4))=0</formula>
    </cfRule>
    <cfRule type="cellIs" dxfId="804" priority="807" operator="equal">
      <formula>0</formula>
    </cfRule>
  </conditionalFormatting>
  <conditionalFormatting sqref="CL4:CL34 CL74:CL89 CL56:CL72 CL36:CL54">
    <cfRule type="cellIs" dxfId="803" priority="802" operator="lessThan">
      <formula>0</formula>
    </cfRule>
    <cfRule type="containsBlanks" dxfId="802" priority="803">
      <formula>LEN(TRIM(CL4))=0</formula>
    </cfRule>
    <cfRule type="cellIs" dxfId="801" priority="804" operator="equal">
      <formula>0</formula>
    </cfRule>
  </conditionalFormatting>
  <conditionalFormatting sqref="B93:AF93 EF93:EJ93 BT93:CI93 EP93 EU93 EW93:FE93 BB93:BR93 ER93 AH93:AZ93">
    <cfRule type="cellIs" dxfId="800" priority="799" operator="lessThan">
      <formula>0</formula>
    </cfRule>
    <cfRule type="containsBlanks" dxfId="799" priority="800">
      <formula>LEN(TRIM(B93))=0</formula>
    </cfRule>
    <cfRule type="cellIs" dxfId="798" priority="801" operator="equal">
      <formula>0</formula>
    </cfRule>
  </conditionalFormatting>
  <conditionalFormatting sqref="CM93">
    <cfRule type="cellIs" dxfId="797" priority="748" operator="lessThan">
      <formula>0</formula>
    </cfRule>
    <cfRule type="containsBlanks" dxfId="796" priority="749">
      <formula>LEN(TRIM(CM93))=0</formula>
    </cfRule>
    <cfRule type="cellIs" dxfId="795" priority="750" operator="equal">
      <formula>0</formula>
    </cfRule>
  </conditionalFormatting>
  <conditionalFormatting sqref="CJ92:CK92 CN92:CO92 CR92:EE92">
    <cfRule type="cellIs" dxfId="794" priority="769" operator="lessThan">
      <formula>0</formula>
    </cfRule>
    <cfRule type="containsBlanks" dxfId="793" priority="770">
      <formula>LEN(TRIM(CJ92))=0</formula>
    </cfRule>
    <cfRule type="cellIs" dxfId="792" priority="771" operator="equal">
      <formula>0</formula>
    </cfRule>
  </conditionalFormatting>
  <conditionalFormatting sqref="B92:AF92 EF92:EJ92 BT92:CI92 EP92 EU92 EW92:FE92 BB92:BR92 ER92 AH92:AZ92">
    <cfRule type="cellIs" dxfId="791" priority="796" operator="lessThan">
      <formula>0</formula>
    </cfRule>
    <cfRule type="containsBlanks" dxfId="790" priority="797">
      <formula>LEN(TRIM(B92))=0</formula>
    </cfRule>
    <cfRule type="cellIs" dxfId="789" priority="798" operator="equal">
      <formula>0</formula>
    </cfRule>
  </conditionalFormatting>
  <conditionalFormatting sqref="CM92">
    <cfRule type="cellIs" dxfId="788" priority="763" operator="lessThan">
      <formula>0</formula>
    </cfRule>
    <cfRule type="containsBlanks" dxfId="787" priority="764">
      <formula>LEN(TRIM(CM92))=0</formula>
    </cfRule>
    <cfRule type="cellIs" dxfId="786" priority="765" operator="equal">
      <formula>0</formula>
    </cfRule>
  </conditionalFormatting>
  <conditionalFormatting sqref="CP92">
    <cfRule type="cellIs" dxfId="785" priority="760" operator="lessThan">
      <formula>0</formula>
    </cfRule>
    <cfRule type="containsBlanks" dxfId="784" priority="761">
      <formula>LEN(TRIM(CP92))=0</formula>
    </cfRule>
    <cfRule type="cellIs" dxfId="783" priority="762" operator="equal">
      <formula>0</formula>
    </cfRule>
  </conditionalFormatting>
  <conditionalFormatting sqref="CQ4:CQ34 CQ74:CQ89 CQ56:CQ72 CQ36:CQ54">
    <cfRule type="cellIs" dxfId="782" priority="793" operator="lessThan">
      <formula>0</formula>
    </cfRule>
    <cfRule type="containsBlanks" dxfId="781" priority="794">
      <formula>LEN(TRIM(CQ4))=0</formula>
    </cfRule>
    <cfRule type="cellIs" dxfId="780" priority="795" operator="equal">
      <formula>0</formula>
    </cfRule>
  </conditionalFormatting>
  <conditionalFormatting sqref="CP90:CP91 CP94:CP95 CP98:CP142 CP148 CP153 CP155:CP163 CP150">
    <cfRule type="cellIs" dxfId="779" priority="775" operator="lessThan">
      <formula>0</formula>
    </cfRule>
    <cfRule type="containsBlanks" dxfId="778" priority="776">
      <formula>LEN(TRIM(CP90))=0</formula>
    </cfRule>
    <cfRule type="cellIs" dxfId="777" priority="777" operator="equal">
      <formula>0</formula>
    </cfRule>
  </conditionalFormatting>
  <conditionalFormatting sqref="CQ92">
    <cfRule type="cellIs" dxfId="776" priority="757" operator="lessThan">
      <formula>0</formula>
    </cfRule>
    <cfRule type="containsBlanks" dxfId="775" priority="758">
      <formula>LEN(TRIM(CQ92))=0</formula>
    </cfRule>
    <cfRule type="cellIs" dxfId="774" priority="759" operator="equal">
      <formula>0</formula>
    </cfRule>
  </conditionalFormatting>
  <conditionalFormatting sqref="CP4:CP34 CP74:CP89 CP56:CP72 CP36:CP54">
    <cfRule type="cellIs" dxfId="773" priority="790" operator="lessThan">
      <formula>0</formula>
    </cfRule>
    <cfRule type="containsBlanks" dxfId="772" priority="791">
      <formula>LEN(TRIM(CP4))=0</formula>
    </cfRule>
    <cfRule type="cellIs" dxfId="771" priority="792" operator="equal">
      <formula>0</formula>
    </cfRule>
  </conditionalFormatting>
  <conditionalFormatting sqref="CL96">
    <cfRule type="cellIs" dxfId="770" priority="736" operator="lessThan">
      <formula>0</formula>
    </cfRule>
    <cfRule type="containsBlanks" dxfId="769" priority="737">
      <formula>LEN(TRIM(CL96))=0</formula>
    </cfRule>
    <cfRule type="cellIs" dxfId="768" priority="738" operator="equal">
      <formula>0</formula>
    </cfRule>
  </conditionalFormatting>
  <conditionalFormatting sqref="CN96:CO96 CJ96:CK96 CR96:EE96">
    <cfRule type="cellIs" dxfId="767" priority="739" operator="lessThan">
      <formula>0</formula>
    </cfRule>
    <cfRule type="containsBlanks" dxfId="766" priority="740">
      <formula>LEN(TRIM(CJ96))=0</formula>
    </cfRule>
    <cfRule type="cellIs" dxfId="765" priority="741" operator="equal">
      <formula>0</formula>
    </cfRule>
  </conditionalFormatting>
  <conditionalFormatting sqref="EF97:EJ97 B97:AF97 BT97:CI97 EP97 EU97 EW97:FE97 BB97:BR97 ER97 AH97:AZ97">
    <cfRule type="cellIs" dxfId="764" priority="787" operator="lessThan">
      <formula>0</formula>
    </cfRule>
    <cfRule type="containsBlanks" dxfId="763" priority="788">
      <formula>LEN(TRIM(B97))=0</formula>
    </cfRule>
    <cfRule type="cellIs" dxfId="762" priority="789" operator="equal">
      <formula>0</formula>
    </cfRule>
  </conditionalFormatting>
  <conditionalFormatting sqref="CL93">
    <cfRule type="cellIs" dxfId="761" priority="751" operator="lessThan">
      <formula>0</formula>
    </cfRule>
    <cfRule type="containsBlanks" dxfId="760" priority="752">
      <formula>LEN(TRIM(CL93))=0</formula>
    </cfRule>
    <cfRule type="cellIs" dxfId="759" priority="753" operator="equal">
      <formula>0</formula>
    </cfRule>
  </conditionalFormatting>
  <conditionalFormatting sqref="CM96">
    <cfRule type="cellIs" dxfId="758" priority="733" operator="lessThan">
      <formula>0</formula>
    </cfRule>
    <cfRule type="containsBlanks" dxfId="757" priority="734">
      <formula>LEN(TRIM(CM96))=0</formula>
    </cfRule>
    <cfRule type="cellIs" dxfId="756" priority="735" operator="equal">
      <formula>0</formula>
    </cfRule>
  </conditionalFormatting>
  <conditionalFormatting sqref="CM97">
    <cfRule type="cellIs" dxfId="755" priority="718" operator="lessThan">
      <formula>0</formula>
    </cfRule>
    <cfRule type="containsBlanks" dxfId="754" priority="719">
      <formula>LEN(TRIM(CM97))=0</formula>
    </cfRule>
    <cfRule type="cellIs" dxfId="753" priority="720" operator="equal">
      <formula>0</formula>
    </cfRule>
  </conditionalFormatting>
  <conditionalFormatting sqref="CP97">
    <cfRule type="cellIs" dxfId="752" priority="715" operator="lessThan">
      <formula>0</formula>
    </cfRule>
    <cfRule type="containsBlanks" dxfId="751" priority="716">
      <formula>LEN(TRIM(CP97))=0</formula>
    </cfRule>
    <cfRule type="cellIs" dxfId="750" priority="717" operator="equal">
      <formula>0</formula>
    </cfRule>
  </conditionalFormatting>
  <conditionalFormatting sqref="EF96:EJ96 B96:AF96 BT96:CI96 EP96 EU96 EW96:FE96 BB96:BR96 ER96 AH96:AZ96">
    <cfRule type="cellIs" dxfId="749" priority="784" operator="lessThan">
      <formula>0</formula>
    </cfRule>
    <cfRule type="containsBlanks" dxfId="748" priority="785">
      <formula>LEN(TRIM(B96))=0</formula>
    </cfRule>
    <cfRule type="cellIs" dxfId="747" priority="786" operator="equal">
      <formula>0</formula>
    </cfRule>
  </conditionalFormatting>
  <conditionalFormatting sqref="CQ73">
    <cfRule type="cellIs" dxfId="746" priority="700" operator="lessThan">
      <formula>0</formula>
    </cfRule>
    <cfRule type="containsBlanks" dxfId="745" priority="701">
      <formula>LEN(TRIM(CQ73))=0</formula>
    </cfRule>
    <cfRule type="cellIs" dxfId="744" priority="702" operator="equal">
      <formula>0</formula>
    </cfRule>
  </conditionalFormatting>
  <conditionalFormatting sqref="BS96">
    <cfRule type="cellIs" dxfId="743" priority="682" operator="lessThan">
      <formula>0</formula>
    </cfRule>
    <cfRule type="containsBlanks" dxfId="742" priority="683">
      <formula>LEN(TRIM(BS96))=0</formula>
    </cfRule>
    <cfRule type="cellIs" dxfId="741" priority="684" operator="equal">
      <formula>0</formula>
    </cfRule>
  </conditionalFormatting>
  <conditionalFormatting sqref="CP93">
    <cfRule type="cellIs" dxfId="740" priority="745" operator="lessThan">
      <formula>0</formula>
    </cfRule>
    <cfRule type="containsBlanks" dxfId="739" priority="746">
      <formula>LEN(TRIM(CP93))=0</formula>
    </cfRule>
    <cfRule type="cellIs" dxfId="738" priority="747" operator="equal">
      <formula>0</formula>
    </cfRule>
  </conditionalFormatting>
  <conditionalFormatting sqref="CQ93">
    <cfRule type="cellIs" dxfId="737" priority="742" operator="lessThan">
      <formula>0</formula>
    </cfRule>
    <cfRule type="containsBlanks" dxfId="736" priority="743">
      <formula>LEN(TRIM(CQ93))=0</formula>
    </cfRule>
    <cfRule type="cellIs" dxfId="735" priority="744" operator="equal">
      <formula>0</formula>
    </cfRule>
  </conditionalFormatting>
  <conditionalFormatting sqref="CL90:CL91 CL94:CL95 CL98:CL142 CL148 CL153 CL155:CL163 CL150">
    <cfRule type="cellIs" dxfId="734" priority="781" operator="lessThan">
      <formula>0</formula>
    </cfRule>
    <cfRule type="containsBlanks" dxfId="733" priority="782">
      <formula>LEN(TRIM(CL90))=0</formula>
    </cfRule>
    <cfRule type="cellIs" dxfId="732" priority="783" operator="equal">
      <formula>0</formula>
    </cfRule>
  </conditionalFormatting>
  <conditionalFormatting sqref="CL92">
    <cfRule type="cellIs" dxfId="731" priority="766" operator="lessThan">
      <formula>0</formula>
    </cfRule>
    <cfRule type="containsBlanks" dxfId="730" priority="767">
      <formula>LEN(TRIM(CL92))=0</formula>
    </cfRule>
    <cfRule type="cellIs" dxfId="729" priority="768" operator="equal">
      <formula>0</formula>
    </cfRule>
  </conditionalFormatting>
  <conditionalFormatting sqref="CL97">
    <cfRule type="cellIs" dxfId="728" priority="721" operator="lessThan">
      <formula>0</formula>
    </cfRule>
    <cfRule type="containsBlanks" dxfId="727" priority="722">
      <formula>LEN(TRIM(CL97))=0</formula>
    </cfRule>
    <cfRule type="cellIs" dxfId="726" priority="723" operator="equal">
      <formula>0</formula>
    </cfRule>
  </conditionalFormatting>
  <conditionalFormatting sqref="CP96">
    <cfRule type="cellIs" dxfId="725" priority="730" operator="lessThan">
      <formula>0</formula>
    </cfRule>
    <cfRule type="containsBlanks" dxfId="724" priority="731">
      <formula>LEN(TRIM(CP96))=0</formula>
    </cfRule>
    <cfRule type="cellIs" dxfId="723" priority="732" operator="equal">
      <formula>0</formula>
    </cfRule>
  </conditionalFormatting>
  <conditionalFormatting sqref="CQ97">
    <cfRule type="cellIs" dxfId="722" priority="712" operator="lessThan">
      <formula>0</formula>
    </cfRule>
    <cfRule type="containsBlanks" dxfId="721" priority="713">
      <formula>LEN(TRIM(CQ97))=0</formula>
    </cfRule>
    <cfRule type="cellIs" dxfId="720" priority="714" operator="equal">
      <formula>0</formula>
    </cfRule>
  </conditionalFormatting>
  <conditionalFormatting sqref="CM90:CM91 CM94:CM95 CM98:CM142 CM148 CM153 CM155:CM163 CM150">
    <cfRule type="cellIs" dxfId="719" priority="778" operator="lessThan">
      <formula>0</formula>
    </cfRule>
    <cfRule type="containsBlanks" dxfId="718" priority="779">
      <formula>LEN(TRIM(CM90))=0</formula>
    </cfRule>
    <cfRule type="cellIs" dxfId="717" priority="780" operator="equal">
      <formula>0</formula>
    </cfRule>
  </conditionalFormatting>
  <conditionalFormatting sqref="CN97:CO97 CJ97:CK97 CR97:EE97">
    <cfRule type="cellIs" dxfId="716" priority="724" operator="lessThan">
      <formula>0</formula>
    </cfRule>
    <cfRule type="containsBlanks" dxfId="715" priority="725">
      <formula>LEN(TRIM(CJ97))=0</formula>
    </cfRule>
    <cfRule type="cellIs" dxfId="714" priority="726" operator="equal">
      <formula>0</formula>
    </cfRule>
  </conditionalFormatting>
  <conditionalFormatting sqref="BS74:BS91 BS98:BS142 BS94:BS95 BS4:BS34 BS148 BS153 BS56:BS72 BS150 BS36:BS54">
    <cfRule type="cellIs" dxfId="713" priority="694" operator="lessThan">
      <formula>0</formula>
    </cfRule>
    <cfRule type="containsBlanks" dxfId="712" priority="695">
      <formula>LEN(TRIM(BS4))=0</formula>
    </cfRule>
    <cfRule type="cellIs" dxfId="711" priority="696" operator="equal">
      <formula>0</formula>
    </cfRule>
  </conditionalFormatting>
  <conditionalFormatting sqref="CP73">
    <cfRule type="cellIs" dxfId="710" priority="697" operator="lessThan">
      <formula>0</formula>
    </cfRule>
    <cfRule type="containsBlanks" dxfId="709" priority="698">
      <formula>LEN(TRIM(CP73))=0</formula>
    </cfRule>
    <cfRule type="cellIs" dxfId="708" priority="699" operator="equal">
      <formula>0</formula>
    </cfRule>
  </conditionalFormatting>
  <conditionalFormatting sqref="EO97">
    <cfRule type="cellIs" dxfId="707" priority="664" operator="lessThan">
      <formula>0</formula>
    </cfRule>
    <cfRule type="containsBlanks" dxfId="706" priority="665">
      <formula>LEN(TRIM(EO97))=0</formula>
    </cfRule>
    <cfRule type="cellIs" dxfId="705" priority="666" operator="equal">
      <formula>0</formula>
    </cfRule>
  </conditionalFormatting>
  <conditionalFormatting sqref="CQ90:CQ91 CQ94:CQ95 CQ98:CQ142 CQ148 CQ153 CQ155:CQ163 CQ150">
    <cfRule type="cellIs" dxfId="704" priority="772" operator="lessThan">
      <formula>0</formula>
    </cfRule>
    <cfRule type="containsBlanks" dxfId="703" priority="773">
      <formula>LEN(TRIM(CQ90))=0</formula>
    </cfRule>
    <cfRule type="cellIs" dxfId="702" priority="774" operator="equal">
      <formula>0</formula>
    </cfRule>
  </conditionalFormatting>
  <conditionalFormatting sqref="BP73:BR73 BT73:CB73">
    <cfRule type="cellIs" dxfId="701" priority="679" operator="lessThan">
      <formula>0</formula>
    </cfRule>
    <cfRule type="containsBlanks" dxfId="700" priority="680">
      <formula>LEN(TRIM(BP73))=0</formula>
    </cfRule>
    <cfRule type="cellIs" dxfId="699" priority="681" operator="equal">
      <formula>0</formula>
    </cfRule>
  </conditionalFormatting>
  <conditionalFormatting sqref="EN97">
    <cfRule type="cellIs" dxfId="698" priority="646" operator="lessThan">
      <formula>0</formula>
    </cfRule>
    <cfRule type="containsBlanks" dxfId="697" priority="647">
      <formula>LEN(TRIM(EN97))=0</formula>
    </cfRule>
    <cfRule type="cellIs" dxfId="696" priority="648" operator="equal">
      <formula>0</formula>
    </cfRule>
  </conditionalFormatting>
  <conditionalFormatting sqref="EO92">
    <cfRule type="cellIs" dxfId="695" priority="667" operator="lessThan">
      <formula>0</formula>
    </cfRule>
    <cfRule type="containsBlanks" dxfId="694" priority="668">
      <formula>LEN(TRIM(EO92))=0</formula>
    </cfRule>
    <cfRule type="cellIs" dxfId="693" priority="669" operator="equal">
      <formula>0</formula>
    </cfRule>
  </conditionalFormatting>
  <conditionalFormatting sqref="EN92">
    <cfRule type="cellIs" dxfId="692" priority="649" operator="lessThan">
      <formula>0</formula>
    </cfRule>
    <cfRule type="containsBlanks" dxfId="691" priority="650">
      <formula>LEN(TRIM(EN92))=0</formula>
    </cfRule>
    <cfRule type="cellIs" dxfId="690" priority="651" operator="equal">
      <formula>0</formula>
    </cfRule>
  </conditionalFormatting>
  <conditionalFormatting sqref="CM73">
    <cfRule type="cellIs" dxfId="689" priority="706" operator="lessThan">
      <formula>0</formula>
    </cfRule>
    <cfRule type="containsBlanks" dxfId="688" priority="707">
      <formula>LEN(TRIM(CM73))=0</formula>
    </cfRule>
    <cfRule type="cellIs" dxfId="687" priority="708" operator="equal">
      <formula>0</formula>
    </cfRule>
  </conditionalFormatting>
  <conditionalFormatting sqref="CL73">
    <cfRule type="cellIs" dxfId="686" priority="703" operator="lessThan">
      <formula>0</formula>
    </cfRule>
    <cfRule type="containsBlanks" dxfId="685" priority="704">
      <formula>LEN(TRIM(CL73))=0</formula>
    </cfRule>
    <cfRule type="cellIs" dxfId="684" priority="705" operator="equal">
      <formula>0</formula>
    </cfRule>
  </conditionalFormatting>
  <conditionalFormatting sqref="BS97">
    <cfRule type="cellIs" dxfId="683" priority="685" operator="lessThan">
      <formula>0</formula>
    </cfRule>
    <cfRule type="containsBlanks" dxfId="682" priority="686">
      <formula>LEN(TRIM(BS97))=0</formula>
    </cfRule>
    <cfRule type="cellIs" dxfId="681" priority="687" operator="equal">
      <formula>0</formula>
    </cfRule>
  </conditionalFormatting>
  <conditionalFormatting sqref="EO93">
    <cfRule type="cellIs" dxfId="680" priority="670" operator="lessThan">
      <formula>0</formula>
    </cfRule>
    <cfRule type="containsBlanks" dxfId="679" priority="671">
      <formula>LEN(TRIM(EO93))=0</formula>
    </cfRule>
    <cfRule type="cellIs" dxfId="678" priority="672" operator="equal">
      <formula>0</formula>
    </cfRule>
  </conditionalFormatting>
  <conditionalFormatting sqref="CQ96">
    <cfRule type="cellIs" dxfId="677" priority="727" operator="lessThan">
      <formula>0</formula>
    </cfRule>
    <cfRule type="containsBlanks" dxfId="676" priority="728">
      <formula>LEN(TRIM(CQ96))=0</formula>
    </cfRule>
    <cfRule type="cellIs" dxfId="675" priority="729" operator="equal">
      <formula>0</formula>
    </cfRule>
  </conditionalFormatting>
  <conditionalFormatting sqref="CJ93:CK93 CN93:CO93 CR93:EE93">
    <cfRule type="cellIs" dxfId="674" priority="754" operator="lessThan">
      <formula>0</formula>
    </cfRule>
    <cfRule type="containsBlanks" dxfId="673" priority="755">
      <formula>LEN(TRIM(CJ93))=0</formula>
    </cfRule>
    <cfRule type="cellIs" dxfId="672" priority="756" operator="equal">
      <formula>0</formula>
    </cfRule>
  </conditionalFormatting>
  <conditionalFormatting sqref="CR73:EJ73 CN73:CO73 B73:AF73 CC73:CK73 EP73 EU73 EW73:FE73 BB73:BO73 ER73 AH73:AZ73">
    <cfRule type="cellIs" dxfId="671" priority="709" operator="lessThan">
      <formula>0</formula>
    </cfRule>
    <cfRule type="containsBlanks" dxfId="670" priority="710">
      <formula>LEN(TRIM(B73))=0</formula>
    </cfRule>
    <cfRule type="cellIs" dxfId="669" priority="711" operator="equal">
      <formula>0</formula>
    </cfRule>
  </conditionalFormatting>
  <conditionalFormatting sqref="BS92">
    <cfRule type="cellIs" dxfId="668" priority="688" operator="lessThan">
      <formula>0</formula>
    </cfRule>
    <cfRule type="containsBlanks" dxfId="667" priority="689">
      <formula>LEN(TRIM(BS92))=0</formula>
    </cfRule>
    <cfRule type="cellIs" dxfId="666" priority="690" operator="equal">
      <formula>0</formula>
    </cfRule>
  </conditionalFormatting>
  <conditionalFormatting sqref="EM74:EM91 EM98:EM110 EM4:EM34 EM94:EM95 EM142 EM115:EM140 EM56:EM72 EM36:EM54">
    <cfRule type="cellIs" dxfId="665" priority="637" operator="lessThan">
      <formula>0</formula>
    </cfRule>
    <cfRule type="containsBlanks" dxfId="664" priority="638">
      <formula>LEN(TRIM(EM4))=0</formula>
    </cfRule>
    <cfRule type="cellIs" dxfId="663" priority="639" operator="equal">
      <formula>0</formula>
    </cfRule>
  </conditionalFormatting>
  <conditionalFormatting sqref="EL93">
    <cfRule type="cellIs" dxfId="662" priority="616" operator="lessThan">
      <formula>0</formula>
    </cfRule>
    <cfRule type="containsBlanks" dxfId="661" priority="617">
      <formula>LEN(TRIM(EL93))=0</formula>
    </cfRule>
    <cfRule type="cellIs" dxfId="660" priority="618" operator="equal">
      <formula>0</formula>
    </cfRule>
  </conditionalFormatting>
  <conditionalFormatting sqref="EO96">
    <cfRule type="cellIs" dxfId="659" priority="661" operator="lessThan">
      <formula>0</formula>
    </cfRule>
    <cfRule type="containsBlanks" dxfId="658" priority="662">
      <formula>LEN(TRIM(EO96))=0</formula>
    </cfRule>
    <cfRule type="cellIs" dxfId="657" priority="663" operator="equal">
      <formula>0</formula>
    </cfRule>
  </conditionalFormatting>
  <conditionalFormatting sqref="EM97">
    <cfRule type="cellIs" dxfId="656" priority="628" operator="lessThan">
      <formula>0</formula>
    </cfRule>
    <cfRule type="containsBlanks" dxfId="655" priority="629">
      <formula>LEN(TRIM(EM97))=0</formula>
    </cfRule>
    <cfRule type="cellIs" dxfId="654" priority="630" operator="equal">
      <formula>0</formula>
    </cfRule>
  </conditionalFormatting>
  <conditionalFormatting sqref="BS93">
    <cfRule type="cellIs" dxfId="653" priority="691" operator="lessThan">
      <formula>0</formula>
    </cfRule>
    <cfRule type="containsBlanks" dxfId="652" priority="692">
      <formula>LEN(TRIM(BS93))=0</formula>
    </cfRule>
    <cfRule type="cellIs" dxfId="651" priority="693" operator="equal">
      <formula>0</formula>
    </cfRule>
  </conditionalFormatting>
  <conditionalFormatting sqref="EN93">
    <cfRule type="cellIs" dxfId="650" priority="652" operator="lessThan">
      <formula>0</formula>
    </cfRule>
    <cfRule type="containsBlanks" dxfId="649" priority="653">
      <formula>LEN(TRIM(EN93))=0</formula>
    </cfRule>
    <cfRule type="cellIs" dxfId="648" priority="654" operator="equal">
      <formula>0</formula>
    </cfRule>
  </conditionalFormatting>
  <conditionalFormatting sqref="EM93">
    <cfRule type="cellIs" dxfId="647" priority="634" operator="lessThan">
      <formula>0</formula>
    </cfRule>
    <cfRule type="containsBlanks" dxfId="646" priority="635">
      <formula>LEN(TRIM(EM93))=0</formula>
    </cfRule>
    <cfRule type="cellIs" dxfId="645" priority="636" operator="equal">
      <formula>0</formula>
    </cfRule>
  </conditionalFormatting>
  <conditionalFormatting sqref="EL74:EL91 EL98:EL110 EL4:EL34 EL94:EL95 EL142 EL115:EL140 EL56:EL72 EL36:EL54">
    <cfRule type="cellIs" dxfId="644" priority="619" operator="lessThan">
      <formula>0</formula>
    </cfRule>
    <cfRule type="containsBlanks" dxfId="643" priority="620">
      <formula>LEN(TRIM(EL4))=0</formula>
    </cfRule>
    <cfRule type="cellIs" dxfId="642" priority="621" operator="equal">
      <formula>0</formula>
    </cfRule>
  </conditionalFormatting>
  <conditionalFormatting sqref="EM92">
    <cfRule type="cellIs" dxfId="641" priority="631" operator="lessThan">
      <formula>0</formula>
    </cfRule>
    <cfRule type="containsBlanks" dxfId="640" priority="632">
      <formula>LEN(TRIM(EM92))=0</formula>
    </cfRule>
    <cfRule type="cellIs" dxfId="639" priority="633" operator="equal">
      <formula>0</formula>
    </cfRule>
  </conditionalFormatting>
  <conditionalFormatting sqref="EK92">
    <cfRule type="cellIs" dxfId="638" priority="595" operator="lessThan">
      <formula>0</formula>
    </cfRule>
    <cfRule type="containsBlanks" dxfId="637" priority="596">
      <formula>LEN(TRIM(EK92))=0</formula>
    </cfRule>
    <cfRule type="cellIs" dxfId="636" priority="597" operator="equal">
      <formula>0</formula>
    </cfRule>
  </conditionalFormatting>
  <conditionalFormatting sqref="EN96">
    <cfRule type="cellIs" dxfId="635" priority="643" operator="lessThan">
      <formula>0</formula>
    </cfRule>
    <cfRule type="containsBlanks" dxfId="634" priority="644">
      <formula>LEN(TRIM(EN96))=0</formula>
    </cfRule>
    <cfRule type="cellIs" dxfId="633" priority="645" operator="equal">
      <formula>0</formula>
    </cfRule>
  </conditionalFormatting>
  <conditionalFormatting sqref="EK74:EK91 EK98:EK110 EK4:EK34 EK94:EK95 EK142 EK115:EK140 EK56:EK72 EK36:EK54">
    <cfRule type="cellIs" dxfId="632" priority="601" operator="lessThan">
      <formula>0</formula>
    </cfRule>
    <cfRule type="containsBlanks" dxfId="631" priority="602">
      <formula>LEN(TRIM(EK4))=0</formula>
    </cfRule>
    <cfRule type="cellIs" dxfId="630" priority="603" operator="equal">
      <formula>0</formula>
    </cfRule>
  </conditionalFormatting>
  <conditionalFormatting sqref="EO74:EO91 EO98:EO110 EO4:EO34 EO94:EO95 EO142 EO115:EO140 EO56:EO72 EO36:EO54">
    <cfRule type="cellIs" dxfId="629" priority="673" operator="lessThan">
      <formula>0</formula>
    </cfRule>
    <cfRule type="containsBlanks" dxfId="628" priority="674">
      <formula>LEN(TRIM(EO4))=0</formula>
    </cfRule>
    <cfRule type="cellIs" dxfId="627" priority="675" operator="equal">
      <formula>0</formula>
    </cfRule>
  </conditionalFormatting>
  <conditionalFormatting sqref="EL92">
    <cfRule type="cellIs" dxfId="626" priority="613" operator="lessThan">
      <formula>0</formula>
    </cfRule>
    <cfRule type="containsBlanks" dxfId="625" priority="614">
      <formula>LEN(TRIM(EL92))=0</formula>
    </cfRule>
    <cfRule type="cellIs" dxfId="624" priority="615" operator="equal">
      <formula>0</formula>
    </cfRule>
  </conditionalFormatting>
  <conditionalFormatting sqref="CL147">
    <cfRule type="cellIs" dxfId="623" priority="580" operator="lessThan">
      <formula>0</formula>
    </cfRule>
    <cfRule type="containsBlanks" dxfId="622" priority="581">
      <formula>LEN(TRIM(CL147))=0</formula>
    </cfRule>
    <cfRule type="cellIs" dxfId="621" priority="582" operator="equal">
      <formula>0</formula>
    </cfRule>
  </conditionalFormatting>
  <conditionalFormatting sqref="CL146">
    <cfRule type="cellIs" dxfId="620" priority="562" operator="lessThan">
      <formula>0</formula>
    </cfRule>
    <cfRule type="containsBlanks" dxfId="619" priority="563">
      <formula>LEN(TRIM(CL146))=0</formula>
    </cfRule>
    <cfRule type="cellIs" dxfId="618" priority="564" operator="equal">
      <formula>0</formula>
    </cfRule>
  </conditionalFormatting>
  <conditionalFormatting sqref="EL97">
    <cfRule type="cellIs" dxfId="617" priority="610" operator="lessThan">
      <formula>0</formula>
    </cfRule>
    <cfRule type="containsBlanks" dxfId="616" priority="611">
      <formula>LEN(TRIM(EL97))=0</formula>
    </cfRule>
    <cfRule type="cellIs" dxfId="615" priority="612" operator="equal">
      <formula>0</formula>
    </cfRule>
  </conditionalFormatting>
  <conditionalFormatting sqref="BS73">
    <cfRule type="cellIs" dxfId="614" priority="676" operator="lessThan">
      <formula>0</formula>
    </cfRule>
    <cfRule type="containsBlanks" dxfId="613" priority="677">
      <formula>LEN(TRIM(BS73))=0</formula>
    </cfRule>
    <cfRule type="cellIs" dxfId="612" priority="678" operator="equal">
      <formula>0</formula>
    </cfRule>
  </conditionalFormatting>
  <conditionalFormatting sqref="EN73">
    <cfRule type="cellIs" dxfId="611" priority="640" operator="lessThan">
      <formula>0</formula>
    </cfRule>
    <cfRule type="containsBlanks" dxfId="610" priority="641">
      <formula>LEN(TRIM(EN73))=0</formula>
    </cfRule>
    <cfRule type="cellIs" dxfId="609" priority="642" operator="equal">
      <formula>0</formula>
    </cfRule>
  </conditionalFormatting>
  <conditionalFormatting sqref="BT147:CK147 CN147:CO147 B147:AF147 CR147:DD147 EJ147 DI147:EH147 BB147:BR147 AH147:AZ147">
    <cfRule type="cellIs" dxfId="608" priority="583" operator="lessThan">
      <formula>0</formula>
    </cfRule>
    <cfRule type="containsBlanks" dxfId="607" priority="584">
      <formula>LEN(TRIM(B147))=0</formula>
    </cfRule>
    <cfRule type="cellIs" dxfId="606" priority="585" operator="equal">
      <formula>0</formula>
    </cfRule>
  </conditionalFormatting>
  <conditionalFormatting sqref="CM147">
    <cfRule type="cellIs" dxfId="605" priority="577" operator="lessThan">
      <formula>0</formula>
    </cfRule>
    <cfRule type="containsBlanks" dxfId="604" priority="578">
      <formula>LEN(TRIM(CM147))=0</formula>
    </cfRule>
    <cfRule type="cellIs" dxfId="603" priority="579" operator="equal">
      <formula>0</formula>
    </cfRule>
  </conditionalFormatting>
  <conditionalFormatting sqref="EM96">
    <cfRule type="cellIs" dxfId="602" priority="625" operator="lessThan">
      <formula>0</formula>
    </cfRule>
    <cfRule type="containsBlanks" dxfId="601" priority="626">
      <formula>LEN(TRIM(EM96))=0</formula>
    </cfRule>
    <cfRule type="cellIs" dxfId="600" priority="627" operator="equal">
      <formula>0</formula>
    </cfRule>
  </conditionalFormatting>
  <conditionalFormatting sqref="EO73">
    <cfRule type="cellIs" dxfId="599" priority="658" operator="lessThan">
      <formula>0</formula>
    </cfRule>
    <cfRule type="containsBlanks" dxfId="598" priority="659">
      <formula>LEN(TRIM(EO73))=0</formula>
    </cfRule>
    <cfRule type="cellIs" dxfId="597" priority="660" operator="equal">
      <formula>0</formula>
    </cfRule>
  </conditionalFormatting>
  <conditionalFormatting sqref="EN74:EN91 EN98:EN110 EN4:EN34 EN94:EN95 EN142 EN115:EN140 EN56:EN72 EN36:EN54">
    <cfRule type="cellIs" dxfId="596" priority="655" operator="lessThan">
      <formula>0</formula>
    </cfRule>
    <cfRule type="containsBlanks" dxfId="595" priority="656">
      <formula>LEN(TRIM(EN4))=0</formula>
    </cfRule>
    <cfRule type="cellIs" dxfId="594" priority="657" operator="equal">
      <formula>0</formula>
    </cfRule>
  </conditionalFormatting>
  <conditionalFormatting sqref="BS147">
    <cfRule type="cellIs" dxfId="593" priority="568" operator="lessThan">
      <formula>0</formula>
    </cfRule>
    <cfRule type="containsBlanks" dxfId="592" priority="569">
      <formula>LEN(TRIM(BS147))=0</formula>
    </cfRule>
    <cfRule type="cellIs" dxfId="591" priority="570" operator="equal">
      <formula>0</formula>
    </cfRule>
  </conditionalFormatting>
  <conditionalFormatting sqref="BT146:CK146 CN146:CO146 B146:AF146 CR146:DD146 EJ146 DI146:EH146 BB146:BR146 AH146:AZ146">
    <cfRule type="cellIs" dxfId="590" priority="565" operator="lessThan">
      <formula>0</formula>
    </cfRule>
    <cfRule type="containsBlanks" dxfId="589" priority="566">
      <formula>LEN(TRIM(B146))=0</formula>
    </cfRule>
    <cfRule type="cellIs" dxfId="588" priority="567" operator="equal">
      <formula>0</formula>
    </cfRule>
  </conditionalFormatting>
  <conditionalFormatting sqref="EL96">
    <cfRule type="cellIs" dxfId="587" priority="607" operator="lessThan">
      <formula>0</formula>
    </cfRule>
    <cfRule type="containsBlanks" dxfId="586" priority="608">
      <formula>LEN(TRIM(EL96))=0</formula>
    </cfRule>
    <cfRule type="cellIs" dxfId="585" priority="609" operator="equal">
      <formula>0</formula>
    </cfRule>
  </conditionalFormatting>
  <conditionalFormatting sqref="EK97">
    <cfRule type="cellIs" dxfId="584" priority="592" operator="lessThan">
      <formula>0</formula>
    </cfRule>
    <cfRule type="containsBlanks" dxfId="583" priority="593">
      <formula>LEN(TRIM(EK97))=0</formula>
    </cfRule>
    <cfRule type="cellIs" dxfId="582" priority="594" operator="equal">
      <formula>0</formula>
    </cfRule>
  </conditionalFormatting>
  <conditionalFormatting sqref="CP147">
    <cfRule type="cellIs" dxfId="581" priority="574" operator="lessThan">
      <formula>0</formula>
    </cfRule>
    <cfRule type="containsBlanks" dxfId="580" priority="575">
      <formula>LEN(TRIM(CP147))=0</formula>
    </cfRule>
    <cfRule type="cellIs" dxfId="579" priority="576" operator="equal">
      <formula>0</formula>
    </cfRule>
  </conditionalFormatting>
  <conditionalFormatting sqref="EM73">
    <cfRule type="cellIs" dxfId="578" priority="622" operator="lessThan">
      <formula>0</formula>
    </cfRule>
    <cfRule type="containsBlanks" dxfId="577" priority="623">
      <formula>LEN(TRIM(EM73))=0</formula>
    </cfRule>
    <cfRule type="cellIs" dxfId="576" priority="624" operator="equal">
      <formula>0</formula>
    </cfRule>
  </conditionalFormatting>
  <conditionalFormatting sqref="BS146">
    <cfRule type="cellIs" dxfId="575" priority="550" operator="lessThan">
      <formula>0</formula>
    </cfRule>
    <cfRule type="containsBlanks" dxfId="574" priority="551">
      <formula>LEN(TRIM(BS146))=0</formula>
    </cfRule>
    <cfRule type="cellIs" dxfId="573" priority="552" operator="equal">
      <formula>0</formula>
    </cfRule>
  </conditionalFormatting>
  <conditionalFormatting sqref="EK93">
    <cfRule type="cellIs" dxfId="572" priority="598" operator="lessThan">
      <formula>0</formula>
    </cfRule>
    <cfRule type="containsBlanks" dxfId="571" priority="599">
      <formula>LEN(TRIM(EK93))=0</formula>
    </cfRule>
    <cfRule type="cellIs" dxfId="570" priority="600" operator="equal">
      <formula>0</formula>
    </cfRule>
  </conditionalFormatting>
  <conditionalFormatting sqref="CM146">
    <cfRule type="cellIs" dxfId="569" priority="559" operator="lessThan">
      <formula>0</formula>
    </cfRule>
    <cfRule type="containsBlanks" dxfId="568" priority="560">
      <formula>LEN(TRIM(CM146))=0</formula>
    </cfRule>
    <cfRule type="cellIs" dxfId="567" priority="561" operator="equal">
      <formula>0</formula>
    </cfRule>
  </conditionalFormatting>
  <conditionalFormatting sqref="EK96">
    <cfRule type="cellIs" dxfId="566" priority="589" operator="lessThan">
      <formula>0</formula>
    </cfRule>
    <cfRule type="containsBlanks" dxfId="565" priority="590">
      <formula>LEN(TRIM(EK96))=0</formula>
    </cfRule>
    <cfRule type="cellIs" dxfId="564" priority="591" operator="equal">
      <formula>0</formula>
    </cfRule>
  </conditionalFormatting>
  <conditionalFormatting sqref="CM145">
    <cfRule type="cellIs" dxfId="563" priority="541" operator="lessThan">
      <formula>0</formula>
    </cfRule>
    <cfRule type="containsBlanks" dxfId="562" priority="542">
      <formula>LEN(TRIM(CM145))=0</formula>
    </cfRule>
    <cfRule type="cellIs" dxfId="561" priority="543" operator="equal">
      <formula>0</formula>
    </cfRule>
  </conditionalFormatting>
  <conditionalFormatting sqref="EL73">
    <cfRule type="cellIs" dxfId="560" priority="604" operator="lessThan">
      <formula>0</formula>
    </cfRule>
    <cfRule type="containsBlanks" dxfId="559" priority="605">
      <formula>LEN(TRIM(EL73))=0</formula>
    </cfRule>
    <cfRule type="cellIs" dxfId="558" priority="606" operator="equal">
      <formula>0</formula>
    </cfRule>
  </conditionalFormatting>
  <conditionalFormatting sqref="BT145:CK145 CN145:CO145 B145:AF145 CR145:DD145 EJ145 DI145:EH145 BB145:BR145 AH145:AZ145">
    <cfRule type="cellIs" dxfId="557" priority="547" operator="lessThan">
      <formula>0</formula>
    </cfRule>
    <cfRule type="containsBlanks" dxfId="556" priority="548">
      <formula>LEN(TRIM(B145))=0</formula>
    </cfRule>
    <cfRule type="cellIs" dxfId="555" priority="549" operator="equal">
      <formula>0</formula>
    </cfRule>
  </conditionalFormatting>
  <conditionalFormatting sqref="CP146">
    <cfRule type="cellIs" dxfId="554" priority="556" operator="lessThan">
      <formula>0</formula>
    </cfRule>
    <cfRule type="containsBlanks" dxfId="553" priority="557">
      <formula>LEN(TRIM(CP146))=0</formula>
    </cfRule>
    <cfRule type="cellIs" dxfId="552" priority="558" operator="equal">
      <formula>0</formula>
    </cfRule>
  </conditionalFormatting>
  <conditionalFormatting sqref="CQ147">
    <cfRule type="cellIs" dxfId="551" priority="571" operator="lessThan">
      <formula>0</formula>
    </cfRule>
    <cfRule type="containsBlanks" dxfId="550" priority="572">
      <formula>LEN(TRIM(CQ147))=0</formula>
    </cfRule>
    <cfRule type="cellIs" dxfId="549" priority="573" operator="equal">
      <formula>0</formula>
    </cfRule>
  </conditionalFormatting>
  <conditionalFormatting sqref="CQ146">
    <cfRule type="cellIs" dxfId="548" priority="553" operator="lessThan">
      <formula>0</formula>
    </cfRule>
    <cfRule type="containsBlanks" dxfId="547" priority="554">
      <formula>LEN(TRIM(CQ146))=0</formula>
    </cfRule>
    <cfRule type="cellIs" dxfId="546" priority="555" operator="equal">
      <formula>0</formula>
    </cfRule>
  </conditionalFormatting>
  <conditionalFormatting sqref="BT144:CK144 CN144:CO144 B144:AF144 CR144:DD144 EJ144 DI144:EH144 BB144:BR144 AH144:AZ144">
    <cfRule type="cellIs" dxfId="545" priority="529" operator="lessThan">
      <formula>0</formula>
    </cfRule>
    <cfRule type="containsBlanks" dxfId="544" priority="530">
      <formula>LEN(TRIM(B144))=0</formula>
    </cfRule>
    <cfRule type="cellIs" dxfId="543" priority="531" operator="equal">
      <formula>0</formula>
    </cfRule>
  </conditionalFormatting>
  <conditionalFormatting sqref="CP145">
    <cfRule type="cellIs" dxfId="542" priority="538" operator="lessThan">
      <formula>0</formula>
    </cfRule>
    <cfRule type="containsBlanks" dxfId="541" priority="539">
      <formula>LEN(TRIM(CP145))=0</formula>
    </cfRule>
    <cfRule type="cellIs" dxfId="540" priority="540" operator="equal">
      <formula>0</formula>
    </cfRule>
  </conditionalFormatting>
  <conditionalFormatting sqref="EK73">
    <cfRule type="cellIs" dxfId="539" priority="586" operator="lessThan">
      <formula>0</formula>
    </cfRule>
    <cfRule type="containsBlanks" dxfId="538" priority="587">
      <formula>LEN(TRIM(EK73))=0</formula>
    </cfRule>
    <cfRule type="cellIs" dxfId="537" priority="588" operator="equal">
      <formula>0</formula>
    </cfRule>
  </conditionalFormatting>
  <conditionalFormatting sqref="BT143:CK143 CN143:CO143 B143:AF143 CR143:DD143 EJ143 DI143:EH143 BB143:BR143 AH143:AZ143">
    <cfRule type="cellIs" dxfId="536" priority="511" operator="lessThan">
      <formula>0</formula>
    </cfRule>
    <cfRule type="containsBlanks" dxfId="535" priority="512">
      <formula>LEN(TRIM(B143))=0</formula>
    </cfRule>
    <cfRule type="cellIs" dxfId="534" priority="513" operator="equal">
      <formula>0</formula>
    </cfRule>
  </conditionalFormatting>
  <conditionalFormatting sqref="CL145">
    <cfRule type="cellIs" dxfId="533" priority="544" operator="lessThan">
      <formula>0</formula>
    </cfRule>
    <cfRule type="containsBlanks" dxfId="532" priority="545">
      <formula>LEN(TRIM(CL145))=0</formula>
    </cfRule>
    <cfRule type="cellIs" dxfId="531" priority="546" operator="equal">
      <formula>0</formula>
    </cfRule>
  </conditionalFormatting>
  <conditionalFormatting sqref="CP144">
    <cfRule type="cellIs" dxfId="530" priority="520" operator="lessThan">
      <formula>0</formula>
    </cfRule>
    <cfRule type="containsBlanks" dxfId="529" priority="521">
      <formula>LEN(TRIM(CP144))=0</formula>
    </cfRule>
    <cfRule type="cellIs" dxfId="528" priority="522" operator="equal">
      <formula>0</formula>
    </cfRule>
  </conditionalFormatting>
  <conditionalFormatting sqref="BS145">
    <cfRule type="cellIs" dxfId="527" priority="532" operator="lessThan">
      <formula>0</formula>
    </cfRule>
    <cfRule type="containsBlanks" dxfId="526" priority="533">
      <formula>LEN(TRIM(BS145))=0</formula>
    </cfRule>
    <cfRule type="cellIs" dxfId="525" priority="534" operator="equal">
      <formula>0</formula>
    </cfRule>
  </conditionalFormatting>
  <conditionalFormatting sqref="ET94:ET95 ET4:ET34 ET74:ET91 ET98:ET110 ET142 ET115:ET140 ET56:ET72 ET36:ET54">
    <cfRule type="cellIs" dxfId="524" priority="493" operator="lessThan">
      <formula>0</formula>
    </cfRule>
    <cfRule type="containsBlanks" dxfId="523" priority="494">
      <formula>LEN(TRIM(ET4))=0</formula>
    </cfRule>
    <cfRule type="cellIs" dxfId="522" priority="495" operator="equal">
      <formula>0</formula>
    </cfRule>
  </conditionalFormatting>
  <conditionalFormatting sqref="CP143">
    <cfRule type="cellIs" dxfId="521" priority="502" operator="lessThan">
      <formula>0</formula>
    </cfRule>
    <cfRule type="containsBlanks" dxfId="520" priority="503">
      <formula>LEN(TRIM(CP143))=0</formula>
    </cfRule>
    <cfRule type="cellIs" dxfId="519" priority="504" operator="equal">
      <formula>0</formula>
    </cfRule>
  </conditionalFormatting>
  <conditionalFormatting sqref="CL144">
    <cfRule type="cellIs" dxfId="518" priority="526" operator="lessThan">
      <formula>0</formula>
    </cfRule>
    <cfRule type="containsBlanks" dxfId="517" priority="527">
      <formula>LEN(TRIM(CL144))=0</formula>
    </cfRule>
    <cfRule type="cellIs" dxfId="516" priority="528" operator="equal">
      <formula>0</formula>
    </cfRule>
  </conditionalFormatting>
  <conditionalFormatting sqref="CM144">
    <cfRule type="cellIs" dxfId="515" priority="523" operator="lessThan">
      <formula>0</formula>
    </cfRule>
    <cfRule type="containsBlanks" dxfId="514" priority="524">
      <formula>LEN(TRIM(CM144))=0</formula>
    </cfRule>
    <cfRule type="cellIs" dxfId="513" priority="525" operator="equal">
      <formula>0</formula>
    </cfRule>
  </conditionalFormatting>
  <conditionalFormatting sqref="BS144">
    <cfRule type="cellIs" dxfId="512" priority="514" operator="lessThan">
      <formula>0</formula>
    </cfRule>
    <cfRule type="containsBlanks" dxfId="511" priority="515">
      <formula>LEN(TRIM(BS144))=0</formula>
    </cfRule>
    <cfRule type="cellIs" dxfId="510" priority="516" operator="equal">
      <formula>0</formula>
    </cfRule>
  </conditionalFormatting>
  <conditionalFormatting sqref="CQ145">
    <cfRule type="cellIs" dxfId="509" priority="535" operator="lessThan">
      <formula>0</formula>
    </cfRule>
    <cfRule type="containsBlanks" dxfId="508" priority="536">
      <formula>LEN(TRIM(CQ145))=0</formula>
    </cfRule>
    <cfRule type="cellIs" dxfId="507" priority="537" operator="equal">
      <formula>0</formula>
    </cfRule>
  </conditionalFormatting>
  <conditionalFormatting sqref="CM143">
    <cfRule type="cellIs" dxfId="506" priority="505" operator="lessThan">
      <formula>0</formula>
    </cfRule>
    <cfRule type="containsBlanks" dxfId="505" priority="506">
      <formula>LEN(TRIM(CM143))=0</formula>
    </cfRule>
    <cfRule type="cellIs" dxfId="504" priority="507" operator="equal">
      <formula>0</formula>
    </cfRule>
  </conditionalFormatting>
  <conditionalFormatting sqref="ES92">
    <cfRule type="cellIs" dxfId="503" priority="469" operator="lessThan">
      <formula>0</formula>
    </cfRule>
    <cfRule type="containsBlanks" dxfId="502" priority="470">
      <formula>LEN(TRIM(ES92))=0</formula>
    </cfRule>
    <cfRule type="cellIs" dxfId="501" priority="471" operator="equal">
      <formula>0</formula>
    </cfRule>
  </conditionalFormatting>
  <conditionalFormatting sqref="ET73">
    <cfRule type="cellIs" dxfId="500" priority="478" operator="lessThan">
      <formula>0</formula>
    </cfRule>
    <cfRule type="containsBlanks" dxfId="499" priority="479">
      <formula>LEN(TRIM(ET73))=0</formula>
    </cfRule>
    <cfRule type="cellIs" dxfId="498" priority="480" operator="equal">
      <formula>0</formula>
    </cfRule>
  </conditionalFormatting>
  <conditionalFormatting sqref="CL143">
    <cfRule type="cellIs" dxfId="497" priority="508" operator="lessThan">
      <formula>0</formula>
    </cfRule>
    <cfRule type="containsBlanks" dxfId="496" priority="509">
      <formula>LEN(TRIM(CL143))=0</formula>
    </cfRule>
    <cfRule type="cellIs" dxfId="495" priority="510" operator="equal">
      <formula>0</formula>
    </cfRule>
  </conditionalFormatting>
  <conditionalFormatting sqref="BS143">
    <cfRule type="cellIs" dxfId="494" priority="496" operator="lessThan">
      <formula>0</formula>
    </cfRule>
    <cfRule type="containsBlanks" dxfId="493" priority="497">
      <formula>LEN(TRIM(BS143))=0</formula>
    </cfRule>
    <cfRule type="cellIs" dxfId="492" priority="498" operator="equal">
      <formula>0</formula>
    </cfRule>
  </conditionalFormatting>
  <conditionalFormatting sqref="CQ144">
    <cfRule type="cellIs" dxfId="491" priority="517" operator="lessThan">
      <formula>0</formula>
    </cfRule>
    <cfRule type="containsBlanks" dxfId="490" priority="518">
      <formula>LEN(TRIM(CQ144))=0</formula>
    </cfRule>
    <cfRule type="cellIs" dxfId="489" priority="519" operator="equal">
      <formula>0</formula>
    </cfRule>
  </conditionalFormatting>
  <conditionalFormatting sqref="ET92">
    <cfRule type="cellIs" dxfId="488" priority="487" operator="lessThan">
      <formula>0</formula>
    </cfRule>
    <cfRule type="containsBlanks" dxfId="487" priority="488">
      <formula>LEN(TRIM(ET92))=0</formula>
    </cfRule>
    <cfRule type="cellIs" dxfId="486" priority="489" operator="equal">
      <formula>0</formula>
    </cfRule>
  </conditionalFormatting>
  <conditionalFormatting sqref="CQ152">
    <cfRule type="cellIs" dxfId="485" priority="445" operator="lessThan">
      <formula>0</formula>
    </cfRule>
    <cfRule type="containsBlanks" dxfId="484" priority="446">
      <formula>LEN(TRIM(CQ152))=0</formula>
    </cfRule>
    <cfRule type="cellIs" dxfId="483" priority="447" operator="equal">
      <formula>0</formula>
    </cfRule>
  </conditionalFormatting>
  <conditionalFormatting sqref="ET97">
    <cfRule type="cellIs" dxfId="482" priority="484" operator="lessThan">
      <formula>0</formula>
    </cfRule>
    <cfRule type="containsBlanks" dxfId="481" priority="485">
      <formula>LEN(TRIM(ET97))=0</formula>
    </cfRule>
    <cfRule type="cellIs" dxfId="480" priority="486" operator="equal">
      <formula>0</formula>
    </cfRule>
  </conditionalFormatting>
  <conditionalFormatting sqref="ES73">
    <cfRule type="cellIs" dxfId="479" priority="460" operator="lessThan">
      <formula>0</formula>
    </cfRule>
    <cfRule type="containsBlanks" dxfId="478" priority="461">
      <formula>LEN(TRIM(ES73))=0</formula>
    </cfRule>
    <cfRule type="cellIs" dxfId="477" priority="462" operator="equal">
      <formula>0</formula>
    </cfRule>
  </conditionalFormatting>
  <conditionalFormatting sqref="CQ143">
    <cfRule type="cellIs" dxfId="476" priority="499" operator="lessThan">
      <formula>0</formula>
    </cfRule>
    <cfRule type="containsBlanks" dxfId="475" priority="500">
      <formula>LEN(TRIM(CQ143))=0</formula>
    </cfRule>
    <cfRule type="cellIs" dxfId="474" priority="501" operator="equal">
      <formula>0</formula>
    </cfRule>
  </conditionalFormatting>
  <conditionalFormatting sqref="CQ151">
    <cfRule type="cellIs" dxfId="473" priority="427" operator="lessThan">
      <formula>0</formula>
    </cfRule>
    <cfRule type="containsBlanks" dxfId="472" priority="428">
      <formula>LEN(TRIM(CQ151))=0</formula>
    </cfRule>
    <cfRule type="cellIs" dxfId="471" priority="429" operator="equal">
      <formula>0</formula>
    </cfRule>
  </conditionalFormatting>
  <conditionalFormatting sqref="ES96">
    <cfRule type="cellIs" dxfId="470" priority="463" operator="lessThan">
      <formula>0</formula>
    </cfRule>
    <cfRule type="containsBlanks" dxfId="469" priority="464">
      <formula>LEN(TRIM(ES96))=0</formula>
    </cfRule>
    <cfRule type="cellIs" dxfId="468" priority="465" operator="equal">
      <formula>0</formula>
    </cfRule>
  </conditionalFormatting>
  <conditionalFormatting sqref="ES93">
    <cfRule type="cellIs" dxfId="467" priority="472" operator="lessThan">
      <formula>0</formula>
    </cfRule>
    <cfRule type="containsBlanks" dxfId="466" priority="473">
      <formula>LEN(TRIM(ES93))=0</formula>
    </cfRule>
    <cfRule type="cellIs" dxfId="465" priority="474" operator="equal">
      <formula>0</formula>
    </cfRule>
  </conditionalFormatting>
  <conditionalFormatting sqref="ET93">
    <cfRule type="cellIs" dxfId="464" priority="490" operator="lessThan">
      <formula>0</formula>
    </cfRule>
    <cfRule type="containsBlanks" dxfId="463" priority="491">
      <formula>LEN(TRIM(ET93))=0</formula>
    </cfRule>
    <cfRule type="cellIs" dxfId="462" priority="492" operator="equal">
      <formula>0</formula>
    </cfRule>
  </conditionalFormatting>
  <conditionalFormatting sqref="ES94:ES95 ES4:ES34 ES74:ES91 ES98:ES110 ES142 ES115:ES140 ES56:ES72 ES36:ES54">
    <cfRule type="cellIs" dxfId="461" priority="475" operator="lessThan">
      <formula>0</formula>
    </cfRule>
    <cfRule type="containsBlanks" dxfId="460" priority="476">
      <formula>LEN(TRIM(ES4))=0</formula>
    </cfRule>
    <cfRule type="cellIs" dxfId="459" priority="477" operator="equal">
      <formula>0</formula>
    </cfRule>
  </conditionalFormatting>
  <conditionalFormatting sqref="CM152">
    <cfRule type="cellIs" dxfId="458" priority="451" operator="lessThan">
      <formula>0</formula>
    </cfRule>
    <cfRule type="containsBlanks" dxfId="457" priority="452">
      <formula>LEN(TRIM(CM152))=0</formula>
    </cfRule>
    <cfRule type="cellIs" dxfId="456" priority="453" operator="equal">
      <formula>0</formula>
    </cfRule>
  </conditionalFormatting>
  <conditionalFormatting sqref="ES97">
    <cfRule type="cellIs" dxfId="455" priority="466" operator="lessThan">
      <formula>0</formula>
    </cfRule>
    <cfRule type="containsBlanks" dxfId="454" priority="467">
      <formula>LEN(TRIM(ES97))=0</formula>
    </cfRule>
    <cfRule type="cellIs" dxfId="453" priority="468" operator="equal">
      <formula>0</formula>
    </cfRule>
  </conditionalFormatting>
  <conditionalFormatting sqref="BS152">
    <cfRule type="cellIs" dxfId="452" priority="442" operator="lessThan">
      <formula>0</formula>
    </cfRule>
    <cfRule type="containsBlanks" dxfId="451" priority="443">
      <formula>LEN(TRIM(BS152))=0</formula>
    </cfRule>
    <cfRule type="cellIs" dxfId="450" priority="444" operator="equal">
      <formula>0</formula>
    </cfRule>
  </conditionalFormatting>
  <conditionalFormatting sqref="ET96">
    <cfRule type="cellIs" dxfId="449" priority="481" operator="lessThan">
      <formula>0</formula>
    </cfRule>
    <cfRule type="containsBlanks" dxfId="448" priority="482">
      <formula>LEN(TRIM(ET96))=0</formula>
    </cfRule>
    <cfRule type="cellIs" dxfId="447" priority="483" operator="equal">
      <formula>0</formula>
    </cfRule>
  </conditionalFormatting>
  <conditionalFormatting sqref="CR152:DD152 B152:AF152 CN152:CO152 BT152:CK152 EJ152 DI152:EH152 BB152:BR152 AH152:AZ152">
    <cfRule type="cellIs" dxfId="446" priority="457" operator="lessThan">
      <formula>0</formula>
    </cfRule>
    <cfRule type="containsBlanks" dxfId="445" priority="458">
      <formula>LEN(TRIM(B152))=0</formula>
    </cfRule>
    <cfRule type="cellIs" dxfId="444" priority="459" operator="equal">
      <formula>0</formula>
    </cfRule>
  </conditionalFormatting>
  <conditionalFormatting sqref="CR151:DD151 B151:AF151 CN151:CO151 BT151:CK151 EJ151 DI151:EH151 BB151:BR151 AH151:AZ151">
    <cfRule type="cellIs" dxfId="443" priority="439" operator="lessThan">
      <formula>0</formula>
    </cfRule>
    <cfRule type="containsBlanks" dxfId="442" priority="440">
      <formula>LEN(TRIM(B151))=0</formula>
    </cfRule>
    <cfRule type="cellIs" dxfId="441" priority="441" operator="equal">
      <formula>0</formula>
    </cfRule>
  </conditionalFormatting>
  <conditionalFormatting sqref="CM151">
    <cfRule type="cellIs" dxfId="440" priority="433" operator="lessThan">
      <formula>0</formula>
    </cfRule>
    <cfRule type="containsBlanks" dxfId="439" priority="434">
      <formula>LEN(TRIM(CM151))=0</formula>
    </cfRule>
    <cfRule type="cellIs" dxfId="438" priority="435" operator="equal">
      <formula>0</formula>
    </cfRule>
  </conditionalFormatting>
  <conditionalFormatting sqref="BS151">
    <cfRule type="cellIs" dxfId="437" priority="424" operator="lessThan">
      <formula>0</formula>
    </cfRule>
    <cfRule type="containsBlanks" dxfId="436" priority="425">
      <formula>LEN(TRIM(BS151))=0</formula>
    </cfRule>
    <cfRule type="cellIs" dxfId="435" priority="426" operator="equal">
      <formula>0</formula>
    </cfRule>
  </conditionalFormatting>
  <conditionalFormatting sqref="CP152">
    <cfRule type="cellIs" dxfId="434" priority="448" operator="lessThan">
      <formula>0</formula>
    </cfRule>
    <cfRule type="containsBlanks" dxfId="433" priority="449">
      <formula>LEN(TRIM(CP152))=0</formula>
    </cfRule>
    <cfRule type="cellIs" dxfId="432" priority="450" operator="equal">
      <formula>0</formula>
    </cfRule>
  </conditionalFormatting>
  <conditionalFormatting sqref="CP151">
    <cfRule type="cellIs" dxfId="431" priority="430" operator="lessThan">
      <formula>0</formula>
    </cfRule>
    <cfRule type="containsBlanks" dxfId="430" priority="431">
      <formula>LEN(TRIM(CP151))=0</formula>
    </cfRule>
    <cfRule type="cellIs" dxfId="429" priority="432" operator="equal">
      <formula>0</formula>
    </cfRule>
  </conditionalFormatting>
  <conditionalFormatting sqref="CL152">
    <cfRule type="cellIs" dxfId="428" priority="454" operator="lessThan">
      <formula>0</formula>
    </cfRule>
    <cfRule type="containsBlanks" dxfId="427" priority="455">
      <formula>LEN(TRIM(CL152))=0</formula>
    </cfRule>
    <cfRule type="cellIs" dxfId="426" priority="456" operator="equal">
      <formula>0</formula>
    </cfRule>
  </conditionalFormatting>
  <conditionalFormatting sqref="EV92">
    <cfRule type="cellIs" dxfId="425" priority="415" operator="lessThan">
      <formula>0</formula>
    </cfRule>
    <cfRule type="containsBlanks" dxfId="424" priority="416">
      <formula>LEN(TRIM(EV92))=0</formula>
    </cfRule>
    <cfRule type="cellIs" dxfId="423" priority="417" operator="equal">
      <formula>0</formula>
    </cfRule>
  </conditionalFormatting>
  <conditionalFormatting sqref="EV73">
    <cfRule type="cellIs" dxfId="422" priority="406" operator="lessThan">
      <formula>0</formula>
    </cfRule>
    <cfRule type="containsBlanks" dxfId="421" priority="407">
      <formula>LEN(TRIM(EV73))=0</formula>
    </cfRule>
    <cfRule type="cellIs" dxfId="420" priority="408" operator="equal">
      <formula>0</formula>
    </cfRule>
  </conditionalFormatting>
  <conditionalFormatting sqref="EV96">
    <cfRule type="cellIs" dxfId="419" priority="409" operator="lessThan">
      <formula>0</formula>
    </cfRule>
    <cfRule type="containsBlanks" dxfId="418" priority="410">
      <formula>LEN(TRIM(EV96))=0</formula>
    </cfRule>
    <cfRule type="cellIs" dxfId="417" priority="411" operator="equal">
      <formula>0</formula>
    </cfRule>
  </conditionalFormatting>
  <conditionalFormatting sqref="EV74:EV91 EV4:EV34 EV94:EV95 EV98:EV110 EV142 EV115:EV140 EV56:EV72 EV36:EV54">
    <cfRule type="cellIs" dxfId="416" priority="421" operator="lessThan">
      <formula>0</formula>
    </cfRule>
    <cfRule type="containsBlanks" dxfId="415" priority="422">
      <formula>LEN(TRIM(EV4))=0</formula>
    </cfRule>
    <cfRule type="cellIs" dxfId="414" priority="423" operator="equal">
      <formula>0</formula>
    </cfRule>
  </conditionalFormatting>
  <conditionalFormatting sqref="CL151">
    <cfRule type="cellIs" dxfId="413" priority="436" operator="lessThan">
      <formula>0</formula>
    </cfRule>
    <cfRule type="containsBlanks" dxfId="412" priority="437">
      <formula>LEN(TRIM(CL151))=0</formula>
    </cfRule>
    <cfRule type="cellIs" dxfId="411" priority="438" operator="equal">
      <formula>0</formula>
    </cfRule>
  </conditionalFormatting>
  <conditionalFormatting sqref="EV93">
    <cfRule type="cellIs" dxfId="410" priority="418" operator="lessThan">
      <formula>0</formula>
    </cfRule>
    <cfRule type="containsBlanks" dxfId="409" priority="419">
      <formula>LEN(TRIM(EV93))=0</formula>
    </cfRule>
    <cfRule type="cellIs" dxfId="408" priority="420" operator="equal">
      <formula>0</formula>
    </cfRule>
  </conditionalFormatting>
  <conditionalFormatting sqref="EV97">
    <cfRule type="cellIs" dxfId="407" priority="412" operator="lessThan">
      <formula>0</formula>
    </cfRule>
    <cfRule type="containsBlanks" dxfId="406" priority="413">
      <formula>LEN(TRIM(EV97))=0</formula>
    </cfRule>
    <cfRule type="cellIs" dxfId="405" priority="414" operator="equal">
      <formula>0</formula>
    </cfRule>
  </conditionalFormatting>
  <conditionalFormatting sqref="BT154:CK154 CN154:CO154 B154:AF154 CR154:DD154 EJ154 DI154:EH154 BB154:BR154 AH154:AZ154">
    <cfRule type="cellIs" dxfId="404" priority="403" operator="lessThan">
      <formula>0</formula>
    </cfRule>
    <cfRule type="containsBlanks" dxfId="403" priority="404">
      <formula>LEN(TRIM(B154))=0</formula>
    </cfRule>
    <cfRule type="cellIs" dxfId="402" priority="405" operator="equal">
      <formula>0</formula>
    </cfRule>
  </conditionalFormatting>
  <conditionalFormatting sqref="CP154">
    <cfRule type="cellIs" dxfId="401" priority="394" operator="lessThan">
      <formula>0</formula>
    </cfRule>
    <cfRule type="containsBlanks" dxfId="400" priority="395">
      <formula>LEN(TRIM(CP154))=0</formula>
    </cfRule>
    <cfRule type="cellIs" dxfId="399" priority="396" operator="equal">
      <formula>0</formula>
    </cfRule>
  </conditionalFormatting>
  <conditionalFormatting sqref="CL154">
    <cfRule type="cellIs" dxfId="398" priority="400" operator="lessThan">
      <formula>0</formula>
    </cfRule>
    <cfRule type="containsBlanks" dxfId="397" priority="401">
      <formula>LEN(TRIM(CL154))=0</formula>
    </cfRule>
    <cfRule type="cellIs" dxfId="396" priority="402" operator="equal">
      <formula>0</formula>
    </cfRule>
  </conditionalFormatting>
  <conditionalFormatting sqref="CM154">
    <cfRule type="cellIs" dxfId="395" priority="397" operator="lessThan">
      <formula>0</formula>
    </cfRule>
    <cfRule type="containsBlanks" dxfId="394" priority="398">
      <formula>LEN(TRIM(CM154))=0</formula>
    </cfRule>
    <cfRule type="cellIs" dxfId="393" priority="399" operator="equal">
      <formula>0</formula>
    </cfRule>
  </conditionalFormatting>
  <conditionalFormatting sqref="BS154">
    <cfRule type="cellIs" dxfId="392" priority="388" operator="lessThan">
      <formula>0</formula>
    </cfRule>
    <cfRule type="containsBlanks" dxfId="391" priority="389">
      <formula>LEN(TRIM(BS154))=0</formula>
    </cfRule>
    <cfRule type="cellIs" dxfId="390" priority="390" operator="equal">
      <formula>0</formula>
    </cfRule>
  </conditionalFormatting>
  <conditionalFormatting sqref="CQ154">
    <cfRule type="cellIs" dxfId="389" priority="391" operator="lessThan">
      <formula>0</formula>
    </cfRule>
    <cfRule type="containsBlanks" dxfId="388" priority="392">
      <formula>LEN(TRIM(CQ154))=0</formula>
    </cfRule>
    <cfRule type="cellIs" dxfId="387" priority="393" operator="equal">
      <formula>0</formula>
    </cfRule>
  </conditionalFormatting>
  <conditionalFormatting sqref="EV143:EV148 EV150:EV163">
    <cfRule type="cellIs" dxfId="386" priority="385" operator="lessThan">
      <formula>0</formula>
    </cfRule>
    <cfRule type="containsBlanks" dxfId="385" priority="386">
      <formula>LEN(TRIM(EV143))=0</formula>
    </cfRule>
    <cfRule type="cellIs" dxfId="384" priority="387" operator="equal">
      <formula>0</formula>
    </cfRule>
  </conditionalFormatting>
  <conditionalFormatting sqref="ET143:ET148 ET150:ET163">
    <cfRule type="cellIs" dxfId="383" priority="382" operator="lessThan">
      <formula>0</formula>
    </cfRule>
    <cfRule type="containsBlanks" dxfId="382" priority="383">
      <formula>LEN(TRIM(ET143))=0</formula>
    </cfRule>
    <cfRule type="cellIs" dxfId="381" priority="384" operator="equal">
      <formula>0</formula>
    </cfRule>
  </conditionalFormatting>
  <conditionalFormatting sqref="ES143:ES148 ES150:ES163">
    <cfRule type="cellIs" dxfId="380" priority="379" operator="lessThan">
      <formula>0</formula>
    </cfRule>
    <cfRule type="containsBlanks" dxfId="379" priority="380">
      <formula>LEN(TRIM(ES143))=0</formula>
    </cfRule>
    <cfRule type="cellIs" dxfId="378" priority="381" operator="equal">
      <formula>0</formula>
    </cfRule>
  </conditionalFormatting>
  <conditionalFormatting sqref="EO143:EO148 EO150:EO163">
    <cfRule type="cellIs" dxfId="377" priority="376" operator="lessThan">
      <formula>0</formula>
    </cfRule>
    <cfRule type="containsBlanks" dxfId="376" priority="377">
      <formula>LEN(TRIM(EO143))=0</formula>
    </cfRule>
    <cfRule type="cellIs" dxfId="375" priority="378" operator="equal">
      <formula>0</formula>
    </cfRule>
  </conditionalFormatting>
  <conditionalFormatting sqref="EN143:EN148 EN150:EN163">
    <cfRule type="cellIs" dxfId="374" priority="373" operator="lessThan">
      <formula>0</formula>
    </cfRule>
    <cfRule type="containsBlanks" dxfId="373" priority="374">
      <formula>LEN(TRIM(EN143))=0</formula>
    </cfRule>
    <cfRule type="cellIs" dxfId="372" priority="375" operator="equal">
      <formula>0</formula>
    </cfRule>
  </conditionalFormatting>
  <conditionalFormatting sqref="EM143:EM148 EM150:EM163">
    <cfRule type="cellIs" dxfId="371" priority="370" operator="lessThan">
      <formula>0</formula>
    </cfRule>
    <cfRule type="containsBlanks" dxfId="370" priority="371">
      <formula>LEN(TRIM(EM143))=0</formula>
    </cfRule>
    <cfRule type="cellIs" dxfId="369" priority="372" operator="equal">
      <formula>0</formula>
    </cfRule>
  </conditionalFormatting>
  <conditionalFormatting sqref="EL143:EL148 EL150:EL163">
    <cfRule type="cellIs" dxfId="368" priority="367" operator="lessThan">
      <formula>0</formula>
    </cfRule>
    <cfRule type="containsBlanks" dxfId="367" priority="368">
      <formula>LEN(TRIM(EL143))=0</formula>
    </cfRule>
    <cfRule type="cellIs" dxfId="366" priority="369" operator="equal">
      <formula>0</formula>
    </cfRule>
  </conditionalFormatting>
  <conditionalFormatting sqref="EK143:EK148 EK150:EK163">
    <cfRule type="cellIs" dxfId="365" priority="364" operator="lessThan">
      <formula>0</formula>
    </cfRule>
    <cfRule type="containsBlanks" dxfId="364" priority="365">
      <formula>LEN(TRIM(EK143))=0</formula>
    </cfRule>
    <cfRule type="cellIs" dxfId="363" priority="366" operator="equal">
      <formula>0</formula>
    </cfRule>
  </conditionalFormatting>
  <conditionalFormatting sqref="EO141">
    <cfRule type="cellIs" dxfId="362" priority="361" operator="lessThan">
      <formula>0</formula>
    </cfRule>
    <cfRule type="containsBlanks" dxfId="361" priority="362">
      <formula>LEN(TRIM(EO141))=0</formula>
    </cfRule>
    <cfRule type="cellIs" dxfId="360" priority="363" operator="equal">
      <formula>0</formula>
    </cfRule>
  </conditionalFormatting>
  <conditionalFormatting sqref="EN141">
    <cfRule type="cellIs" dxfId="359" priority="358" operator="lessThan">
      <formula>0</formula>
    </cfRule>
    <cfRule type="containsBlanks" dxfId="358" priority="359">
      <formula>LEN(TRIM(EN141))=0</formula>
    </cfRule>
    <cfRule type="cellIs" dxfId="357" priority="360" operator="equal">
      <formula>0</formula>
    </cfRule>
  </conditionalFormatting>
  <conditionalFormatting sqref="EM141">
    <cfRule type="cellIs" dxfId="356" priority="355" operator="lessThan">
      <formula>0</formula>
    </cfRule>
    <cfRule type="containsBlanks" dxfId="355" priority="356">
      <formula>LEN(TRIM(EM141))=0</formula>
    </cfRule>
    <cfRule type="cellIs" dxfId="354" priority="357" operator="equal">
      <formula>0</formula>
    </cfRule>
  </conditionalFormatting>
  <conditionalFormatting sqref="EL141">
    <cfRule type="cellIs" dxfId="353" priority="352" operator="lessThan">
      <formula>0</formula>
    </cfRule>
    <cfRule type="containsBlanks" dxfId="352" priority="353">
      <formula>LEN(TRIM(EL141))=0</formula>
    </cfRule>
    <cfRule type="cellIs" dxfId="351" priority="354" operator="equal">
      <formula>0</formula>
    </cfRule>
  </conditionalFormatting>
  <conditionalFormatting sqref="EK141">
    <cfRule type="cellIs" dxfId="350" priority="349" operator="lessThan">
      <formula>0</formula>
    </cfRule>
    <cfRule type="containsBlanks" dxfId="349" priority="350">
      <formula>LEN(TRIM(EK141))=0</formula>
    </cfRule>
    <cfRule type="cellIs" dxfId="348" priority="351" operator="equal">
      <formula>0</formula>
    </cfRule>
  </conditionalFormatting>
  <conditionalFormatting sqref="EV141">
    <cfRule type="cellIs" dxfId="347" priority="346" operator="lessThan">
      <formula>0</formula>
    </cfRule>
    <cfRule type="containsBlanks" dxfId="346" priority="347">
      <formula>LEN(TRIM(EV141))=0</formula>
    </cfRule>
    <cfRule type="cellIs" dxfId="345" priority="348" operator="equal">
      <formula>0</formula>
    </cfRule>
  </conditionalFormatting>
  <conditionalFormatting sqref="ET141">
    <cfRule type="cellIs" dxfId="344" priority="343" operator="lessThan">
      <formula>0</formula>
    </cfRule>
    <cfRule type="containsBlanks" dxfId="343" priority="344">
      <formula>LEN(TRIM(ET141))=0</formula>
    </cfRule>
    <cfRule type="cellIs" dxfId="342" priority="345" operator="equal">
      <formula>0</formula>
    </cfRule>
  </conditionalFormatting>
  <conditionalFormatting sqref="ES141">
    <cfRule type="cellIs" dxfId="341" priority="340" operator="lessThan">
      <formula>0</formula>
    </cfRule>
    <cfRule type="containsBlanks" dxfId="340" priority="341">
      <formula>LEN(TRIM(ES141))=0</formula>
    </cfRule>
    <cfRule type="cellIs" dxfId="339" priority="342" operator="equal">
      <formula>0</formula>
    </cfRule>
  </conditionalFormatting>
  <conditionalFormatting sqref="EI147">
    <cfRule type="cellIs" dxfId="338" priority="337" operator="lessThan">
      <formula>0</formula>
    </cfRule>
    <cfRule type="containsBlanks" dxfId="337" priority="338">
      <formula>LEN(TRIM(EI147))=0</formula>
    </cfRule>
    <cfRule type="cellIs" dxfId="336" priority="339" operator="equal">
      <formula>0</formula>
    </cfRule>
  </conditionalFormatting>
  <conditionalFormatting sqref="EI146">
    <cfRule type="cellIs" dxfId="335" priority="334" operator="lessThan">
      <formula>0</formula>
    </cfRule>
    <cfRule type="containsBlanks" dxfId="334" priority="335">
      <formula>LEN(TRIM(EI146))=0</formula>
    </cfRule>
    <cfRule type="cellIs" dxfId="333" priority="336" operator="equal">
      <formula>0</formula>
    </cfRule>
  </conditionalFormatting>
  <conditionalFormatting sqref="EI145">
    <cfRule type="cellIs" dxfId="332" priority="331" operator="lessThan">
      <formula>0</formula>
    </cfRule>
    <cfRule type="containsBlanks" dxfId="331" priority="332">
      <formula>LEN(TRIM(EI145))=0</formula>
    </cfRule>
    <cfRule type="cellIs" dxfId="330" priority="333" operator="equal">
      <formula>0</formula>
    </cfRule>
  </conditionalFormatting>
  <conditionalFormatting sqref="EI144">
    <cfRule type="cellIs" dxfId="329" priority="328" operator="lessThan">
      <formula>0</formula>
    </cfRule>
    <cfRule type="containsBlanks" dxfId="328" priority="329">
      <formula>LEN(TRIM(EI144))=0</formula>
    </cfRule>
    <cfRule type="cellIs" dxfId="327" priority="330" operator="equal">
      <formula>0</formula>
    </cfRule>
  </conditionalFormatting>
  <conditionalFormatting sqref="EI143">
    <cfRule type="cellIs" dxfId="326" priority="325" operator="lessThan">
      <formula>0</formula>
    </cfRule>
    <cfRule type="containsBlanks" dxfId="325" priority="326">
      <formula>LEN(TRIM(EI143))=0</formula>
    </cfRule>
    <cfRule type="cellIs" dxfId="324" priority="327" operator="equal">
      <formula>0</formula>
    </cfRule>
  </conditionalFormatting>
  <conditionalFormatting sqref="EI154">
    <cfRule type="cellIs" dxfId="323" priority="322" operator="lessThan">
      <formula>0</formula>
    </cfRule>
    <cfRule type="containsBlanks" dxfId="322" priority="323">
      <formula>LEN(TRIM(EI154))=0</formula>
    </cfRule>
    <cfRule type="cellIs" dxfId="321" priority="324" operator="equal">
      <formula>0</formula>
    </cfRule>
  </conditionalFormatting>
  <conditionalFormatting sqref="EI152">
    <cfRule type="cellIs" dxfId="320" priority="319" operator="lessThan">
      <formula>0</formula>
    </cfRule>
    <cfRule type="containsBlanks" dxfId="319" priority="320">
      <formula>LEN(TRIM(EI152))=0</formula>
    </cfRule>
    <cfRule type="cellIs" dxfId="318" priority="321" operator="equal">
      <formula>0</formula>
    </cfRule>
  </conditionalFormatting>
  <conditionalFormatting sqref="EI151">
    <cfRule type="cellIs" dxfId="317" priority="316" operator="lessThan">
      <formula>0</formula>
    </cfRule>
    <cfRule type="containsBlanks" dxfId="316" priority="317">
      <formula>LEN(TRIM(EI151))=0</formula>
    </cfRule>
    <cfRule type="cellIs" dxfId="315" priority="318" operator="equal">
      <formula>0</formula>
    </cfRule>
  </conditionalFormatting>
  <conditionalFormatting sqref="EO111:EO114">
    <cfRule type="cellIs" dxfId="314" priority="313" operator="lessThan">
      <formula>0</formula>
    </cfRule>
    <cfRule type="containsBlanks" dxfId="313" priority="314">
      <formula>LEN(TRIM(EO111))=0</formula>
    </cfRule>
    <cfRule type="cellIs" dxfId="312" priority="315" operator="equal">
      <formula>0</formula>
    </cfRule>
  </conditionalFormatting>
  <conditionalFormatting sqref="EN111:EN114">
    <cfRule type="cellIs" dxfId="311" priority="310" operator="lessThan">
      <formula>0</formula>
    </cfRule>
    <cfRule type="containsBlanks" dxfId="310" priority="311">
      <formula>LEN(TRIM(EN111))=0</formula>
    </cfRule>
    <cfRule type="cellIs" dxfId="309" priority="312" operator="equal">
      <formula>0</formula>
    </cfRule>
  </conditionalFormatting>
  <conditionalFormatting sqref="EM111:EM114">
    <cfRule type="cellIs" dxfId="308" priority="307" operator="lessThan">
      <formula>0</formula>
    </cfRule>
    <cfRule type="containsBlanks" dxfId="307" priority="308">
      <formula>LEN(TRIM(EM111))=0</formula>
    </cfRule>
    <cfRule type="cellIs" dxfId="306" priority="309" operator="equal">
      <formula>0</formula>
    </cfRule>
  </conditionalFormatting>
  <conditionalFormatting sqref="EL111:EL114">
    <cfRule type="cellIs" dxfId="305" priority="304" operator="lessThan">
      <formula>0</formula>
    </cfRule>
    <cfRule type="containsBlanks" dxfId="304" priority="305">
      <formula>LEN(TRIM(EL111))=0</formula>
    </cfRule>
    <cfRule type="cellIs" dxfId="303" priority="306" operator="equal">
      <formula>0</formula>
    </cfRule>
  </conditionalFormatting>
  <conditionalFormatting sqref="EK111:EK114">
    <cfRule type="cellIs" dxfId="302" priority="301" operator="lessThan">
      <formula>0</formula>
    </cfRule>
    <cfRule type="containsBlanks" dxfId="301" priority="302">
      <formula>LEN(TRIM(EK111))=0</formula>
    </cfRule>
    <cfRule type="cellIs" dxfId="300" priority="303" operator="equal">
      <formula>0</formula>
    </cfRule>
  </conditionalFormatting>
  <conditionalFormatting sqref="EV111:EV114">
    <cfRule type="cellIs" dxfId="299" priority="298" operator="lessThan">
      <formula>0</formula>
    </cfRule>
    <cfRule type="containsBlanks" dxfId="298" priority="299">
      <formula>LEN(TRIM(EV111))=0</formula>
    </cfRule>
    <cfRule type="cellIs" dxfId="297" priority="300" operator="equal">
      <formula>0</formula>
    </cfRule>
  </conditionalFormatting>
  <conditionalFormatting sqref="ET111:ET114">
    <cfRule type="cellIs" dxfId="296" priority="295" operator="lessThan">
      <formula>0</formula>
    </cfRule>
    <cfRule type="containsBlanks" dxfId="295" priority="296">
      <formula>LEN(TRIM(ET111))=0</formula>
    </cfRule>
    <cfRule type="cellIs" dxfId="294" priority="297" operator="equal">
      <formula>0</formula>
    </cfRule>
  </conditionalFormatting>
  <conditionalFormatting sqref="ES111:ES114">
    <cfRule type="cellIs" dxfId="293" priority="292" operator="lessThan">
      <formula>0</formula>
    </cfRule>
    <cfRule type="containsBlanks" dxfId="292" priority="293">
      <formula>LEN(TRIM(ES111))=0</formula>
    </cfRule>
    <cfRule type="cellIs" dxfId="291" priority="294" operator="equal">
      <formula>0</formula>
    </cfRule>
  </conditionalFormatting>
  <conditionalFormatting sqref="DE147:DH147">
    <cfRule type="cellIs" dxfId="290" priority="289" operator="lessThan">
      <formula>0</formula>
    </cfRule>
    <cfRule type="containsBlanks" dxfId="289" priority="290">
      <formula>LEN(TRIM(DE147))=0</formula>
    </cfRule>
    <cfRule type="cellIs" dxfId="288" priority="291" operator="equal">
      <formula>0</formula>
    </cfRule>
  </conditionalFormatting>
  <conditionalFormatting sqref="DE146:DH146">
    <cfRule type="cellIs" dxfId="287" priority="286" operator="lessThan">
      <formula>0</formula>
    </cfRule>
    <cfRule type="containsBlanks" dxfId="286" priority="287">
      <formula>LEN(TRIM(DE146))=0</formula>
    </cfRule>
    <cfRule type="cellIs" dxfId="285" priority="288" operator="equal">
      <formula>0</formula>
    </cfRule>
  </conditionalFormatting>
  <conditionalFormatting sqref="DE145:DH145">
    <cfRule type="cellIs" dxfId="284" priority="283" operator="lessThan">
      <formula>0</formula>
    </cfRule>
    <cfRule type="containsBlanks" dxfId="283" priority="284">
      <formula>LEN(TRIM(DE145))=0</formula>
    </cfRule>
    <cfRule type="cellIs" dxfId="282" priority="285" operator="equal">
      <formula>0</formula>
    </cfRule>
  </conditionalFormatting>
  <conditionalFormatting sqref="DE144:DH144">
    <cfRule type="cellIs" dxfId="281" priority="280" operator="lessThan">
      <formula>0</formula>
    </cfRule>
    <cfRule type="containsBlanks" dxfId="280" priority="281">
      <formula>LEN(TRIM(DE144))=0</formula>
    </cfRule>
    <cfRule type="cellIs" dxfId="279" priority="282" operator="equal">
      <formula>0</formula>
    </cfRule>
  </conditionalFormatting>
  <conditionalFormatting sqref="DE143:DH143">
    <cfRule type="cellIs" dxfId="278" priority="277" operator="lessThan">
      <formula>0</formula>
    </cfRule>
    <cfRule type="containsBlanks" dxfId="277" priority="278">
      <formula>LEN(TRIM(DE143))=0</formula>
    </cfRule>
    <cfRule type="cellIs" dxfId="276" priority="279" operator="equal">
      <formula>0</formula>
    </cfRule>
  </conditionalFormatting>
  <conditionalFormatting sqref="DE154:DH154">
    <cfRule type="cellIs" dxfId="275" priority="274" operator="lessThan">
      <formula>0</formula>
    </cfRule>
    <cfRule type="containsBlanks" dxfId="274" priority="275">
      <formula>LEN(TRIM(DE154))=0</formula>
    </cfRule>
    <cfRule type="cellIs" dxfId="273" priority="276" operator="equal">
      <formula>0</formula>
    </cfRule>
  </conditionalFormatting>
  <conditionalFormatting sqref="DE152:DH152">
    <cfRule type="cellIs" dxfId="272" priority="271" operator="lessThan">
      <formula>0</formula>
    </cfRule>
    <cfRule type="containsBlanks" dxfId="271" priority="272">
      <formula>LEN(TRIM(DE152))=0</formula>
    </cfRule>
    <cfRule type="cellIs" dxfId="270" priority="273" operator="equal">
      <formula>0</formula>
    </cfRule>
  </conditionalFormatting>
  <conditionalFormatting sqref="DE151:DH151">
    <cfRule type="cellIs" dxfId="269" priority="268" operator="lessThan">
      <formula>0</formula>
    </cfRule>
    <cfRule type="containsBlanks" dxfId="268" priority="269">
      <formula>LEN(TRIM(DE151))=0</formula>
    </cfRule>
    <cfRule type="cellIs" dxfId="267" priority="270" operator="equal">
      <formula>0</formula>
    </cfRule>
  </conditionalFormatting>
  <conditionalFormatting sqref="BA153 BA148 BA74:BA91 BA98:BA142 BA94:BA95 BA48:BA49 BA58:BA72 BA150">
    <cfRule type="cellIs" dxfId="266" priority="265" operator="lessThan">
      <formula>0</formula>
    </cfRule>
    <cfRule type="containsBlanks" dxfId="265" priority="266">
      <formula>LEN(TRIM(BA48))=0</formula>
    </cfRule>
    <cfRule type="cellIs" dxfId="264" priority="267" operator="equal">
      <formula>0</formula>
    </cfRule>
  </conditionalFormatting>
  <conditionalFormatting sqref="BA93">
    <cfRule type="cellIs" dxfId="263" priority="262" operator="lessThan">
      <formula>0</formula>
    </cfRule>
    <cfRule type="containsBlanks" dxfId="262" priority="263">
      <formula>LEN(TRIM(BA93))=0</formula>
    </cfRule>
    <cfRule type="cellIs" dxfId="261" priority="264" operator="equal">
      <formula>0</formula>
    </cfRule>
  </conditionalFormatting>
  <conditionalFormatting sqref="BA92">
    <cfRule type="cellIs" dxfId="260" priority="259" operator="lessThan">
      <formula>0</formula>
    </cfRule>
    <cfRule type="containsBlanks" dxfId="259" priority="260">
      <formula>LEN(TRIM(BA92))=0</formula>
    </cfRule>
    <cfRule type="cellIs" dxfId="258" priority="261" operator="equal">
      <formula>0</formula>
    </cfRule>
  </conditionalFormatting>
  <conditionalFormatting sqref="BA97">
    <cfRule type="cellIs" dxfId="257" priority="256" operator="lessThan">
      <formula>0</formula>
    </cfRule>
    <cfRule type="containsBlanks" dxfId="256" priority="257">
      <formula>LEN(TRIM(BA97))=0</formula>
    </cfRule>
    <cfRule type="cellIs" dxfId="255" priority="258" operator="equal">
      <formula>0</formula>
    </cfRule>
  </conditionalFormatting>
  <conditionalFormatting sqref="BA96">
    <cfRule type="cellIs" dxfId="254" priority="253" operator="lessThan">
      <formula>0</formula>
    </cfRule>
    <cfRule type="containsBlanks" dxfId="253" priority="254">
      <formula>LEN(TRIM(BA96))=0</formula>
    </cfRule>
    <cfRule type="cellIs" dxfId="252" priority="255" operator="equal">
      <formula>0</formula>
    </cfRule>
  </conditionalFormatting>
  <conditionalFormatting sqref="BA73">
    <cfRule type="cellIs" dxfId="251" priority="250" operator="lessThan">
      <formula>0</formula>
    </cfRule>
    <cfRule type="containsBlanks" dxfId="250" priority="251">
      <formula>LEN(TRIM(BA73))=0</formula>
    </cfRule>
    <cfRule type="cellIs" dxfId="249" priority="252" operator="equal">
      <formula>0</formula>
    </cfRule>
  </conditionalFormatting>
  <conditionalFormatting sqref="BA147">
    <cfRule type="cellIs" dxfId="248" priority="247" operator="lessThan">
      <formula>0</formula>
    </cfRule>
    <cfRule type="containsBlanks" dxfId="247" priority="248">
      <formula>LEN(TRIM(BA147))=0</formula>
    </cfRule>
    <cfRule type="cellIs" dxfId="246" priority="249" operator="equal">
      <formula>0</formula>
    </cfRule>
  </conditionalFormatting>
  <conditionalFormatting sqref="BA146">
    <cfRule type="cellIs" dxfId="245" priority="244" operator="lessThan">
      <formula>0</formula>
    </cfRule>
    <cfRule type="containsBlanks" dxfId="244" priority="245">
      <formula>LEN(TRIM(BA146))=0</formula>
    </cfRule>
    <cfRule type="cellIs" dxfId="243" priority="246" operator="equal">
      <formula>0</formula>
    </cfRule>
  </conditionalFormatting>
  <conditionalFormatting sqref="BA145">
    <cfRule type="cellIs" dxfId="242" priority="241" operator="lessThan">
      <formula>0</formula>
    </cfRule>
    <cfRule type="containsBlanks" dxfId="241" priority="242">
      <formula>LEN(TRIM(BA145))=0</formula>
    </cfRule>
    <cfRule type="cellIs" dxfId="240" priority="243" operator="equal">
      <formula>0</formula>
    </cfRule>
  </conditionalFormatting>
  <conditionalFormatting sqref="BA144">
    <cfRule type="cellIs" dxfId="239" priority="238" operator="lessThan">
      <formula>0</formula>
    </cfRule>
    <cfRule type="containsBlanks" dxfId="238" priority="239">
      <formula>LEN(TRIM(BA144))=0</formula>
    </cfRule>
    <cfRule type="cellIs" dxfId="237" priority="240" operator="equal">
      <formula>0</formula>
    </cfRule>
  </conditionalFormatting>
  <conditionalFormatting sqref="BA143">
    <cfRule type="cellIs" dxfId="236" priority="235" operator="lessThan">
      <formula>0</formula>
    </cfRule>
    <cfRule type="containsBlanks" dxfId="235" priority="236">
      <formula>LEN(TRIM(BA143))=0</formula>
    </cfRule>
    <cfRule type="cellIs" dxfId="234" priority="237" operator="equal">
      <formula>0</formula>
    </cfRule>
  </conditionalFormatting>
  <conditionalFormatting sqref="BA152">
    <cfRule type="cellIs" dxfId="233" priority="232" operator="lessThan">
      <formula>0</formula>
    </cfRule>
    <cfRule type="containsBlanks" dxfId="232" priority="233">
      <formula>LEN(TRIM(BA152))=0</formula>
    </cfRule>
    <cfRule type="cellIs" dxfId="231" priority="234" operator="equal">
      <formula>0</formula>
    </cfRule>
  </conditionalFormatting>
  <conditionalFormatting sqref="BA151">
    <cfRule type="cellIs" dxfId="230" priority="229" operator="lessThan">
      <formula>0</formula>
    </cfRule>
    <cfRule type="containsBlanks" dxfId="229" priority="230">
      <formula>LEN(TRIM(BA151))=0</formula>
    </cfRule>
    <cfRule type="cellIs" dxfId="228" priority="231" operator="equal">
      <formula>0</formula>
    </cfRule>
  </conditionalFormatting>
  <conditionalFormatting sqref="BA154">
    <cfRule type="cellIs" dxfId="227" priority="226" operator="lessThan">
      <formula>0</formula>
    </cfRule>
    <cfRule type="containsBlanks" dxfId="226" priority="227">
      <formula>LEN(TRIM(BA154))=0</formula>
    </cfRule>
    <cfRule type="cellIs" dxfId="225" priority="228" operator="equal">
      <formula>0</formula>
    </cfRule>
  </conditionalFormatting>
  <conditionalFormatting sqref="BD55:BR55 EW55:FE55 EU55 EP55 BT55:CK55 CR55:EJ55 CN55:CO55 AT55:AU55 ER55">
    <cfRule type="cellIs" dxfId="224" priority="223" operator="lessThan">
      <formula>0</formula>
    </cfRule>
    <cfRule type="containsBlanks" dxfId="223" priority="224">
      <formula>LEN(TRIM(AT55))=0</formula>
    </cfRule>
    <cfRule type="cellIs" dxfId="222" priority="225" operator="equal">
      <formula>0</formula>
    </cfRule>
  </conditionalFormatting>
  <conditionalFormatting sqref="CM55">
    <cfRule type="cellIs" dxfId="221" priority="220" operator="lessThan">
      <formula>0</formula>
    </cfRule>
    <cfRule type="containsBlanks" dxfId="220" priority="221">
      <formula>LEN(TRIM(CM55))=0</formula>
    </cfRule>
    <cfRule type="cellIs" dxfId="219" priority="222" operator="equal">
      <formula>0</formula>
    </cfRule>
  </conditionalFormatting>
  <conditionalFormatting sqref="CL55">
    <cfRule type="cellIs" dxfId="218" priority="217" operator="lessThan">
      <formula>0</formula>
    </cfRule>
    <cfRule type="containsBlanks" dxfId="217" priority="218">
      <formula>LEN(TRIM(CL55))=0</formula>
    </cfRule>
    <cfRule type="cellIs" dxfId="216" priority="219" operator="equal">
      <formula>0</formula>
    </cfRule>
  </conditionalFormatting>
  <conditionalFormatting sqref="CQ55">
    <cfRule type="cellIs" dxfId="215" priority="214" operator="lessThan">
      <formula>0</formula>
    </cfRule>
    <cfRule type="containsBlanks" dxfId="214" priority="215">
      <formula>LEN(TRIM(CQ55))=0</formula>
    </cfRule>
    <cfRule type="cellIs" dxfId="213" priority="216" operator="equal">
      <formula>0</formula>
    </cfRule>
  </conditionalFormatting>
  <conditionalFormatting sqref="CP55">
    <cfRule type="cellIs" dxfId="212" priority="211" operator="lessThan">
      <formula>0</formula>
    </cfRule>
    <cfRule type="containsBlanks" dxfId="211" priority="212">
      <formula>LEN(TRIM(CP55))=0</formula>
    </cfRule>
    <cfRule type="cellIs" dxfId="210" priority="213" operator="equal">
      <formula>0</formula>
    </cfRule>
  </conditionalFormatting>
  <conditionalFormatting sqref="BS55">
    <cfRule type="cellIs" dxfId="209" priority="208" operator="lessThan">
      <formula>0</formula>
    </cfRule>
    <cfRule type="containsBlanks" dxfId="208" priority="209">
      <formula>LEN(TRIM(BS55))=0</formula>
    </cfRule>
    <cfRule type="cellIs" dxfId="207" priority="210" operator="equal">
      <formula>0</formula>
    </cfRule>
  </conditionalFormatting>
  <conditionalFormatting sqref="EM55">
    <cfRule type="cellIs" dxfId="206" priority="199" operator="lessThan">
      <formula>0</formula>
    </cfRule>
    <cfRule type="containsBlanks" dxfId="205" priority="200">
      <formula>LEN(TRIM(EM55))=0</formula>
    </cfRule>
    <cfRule type="cellIs" dxfId="204" priority="201" operator="equal">
      <formula>0</formula>
    </cfRule>
  </conditionalFormatting>
  <conditionalFormatting sqref="EL55">
    <cfRule type="cellIs" dxfId="203" priority="196" operator="lessThan">
      <formula>0</formula>
    </cfRule>
    <cfRule type="containsBlanks" dxfId="202" priority="197">
      <formula>LEN(TRIM(EL55))=0</formula>
    </cfRule>
    <cfRule type="cellIs" dxfId="201" priority="198" operator="equal">
      <formula>0</formula>
    </cfRule>
  </conditionalFormatting>
  <conditionalFormatting sqref="EK55">
    <cfRule type="cellIs" dxfId="200" priority="193" operator="lessThan">
      <formula>0</formula>
    </cfRule>
    <cfRule type="containsBlanks" dxfId="199" priority="194">
      <formula>LEN(TRIM(EK55))=0</formula>
    </cfRule>
    <cfRule type="cellIs" dxfId="198" priority="195" operator="equal">
      <formula>0</formula>
    </cfRule>
  </conditionalFormatting>
  <conditionalFormatting sqref="EO55">
    <cfRule type="cellIs" dxfId="197" priority="205" operator="lessThan">
      <formula>0</formula>
    </cfRule>
    <cfRule type="containsBlanks" dxfId="196" priority="206">
      <formula>LEN(TRIM(EO55))=0</formula>
    </cfRule>
    <cfRule type="cellIs" dxfId="195" priority="207" operator="equal">
      <formula>0</formula>
    </cfRule>
  </conditionalFormatting>
  <conditionalFormatting sqref="EN55">
    <cfRule type="cellIs" dxfId="194" priority="202" operator="lessThan">
      <formula>0</formula>
    </cfRule>
    <cfRule type="containsBlanks" dxfId="193" priority="203">
      <formula>LEN(TRIM(EN55))=0</formula>
    </cfRule>
    <cfRule type="cellIs" dxfId="192" priority="204" operator="equal">
      <formula>0</formula>
    </cfRule>
  </conditionalFormatting>
  <conditionalFormatting sqref="ET55">
    <cfRule type="cellIs" dxfId="191" priority="190" operator="lessThan">
      <formula>0</formula>
    </cfRule>
    <cfRule type="containsBlanks" dxfId="190" priority="191">
      <formula>LEN(TRIM(ET55))=0</formula>
    </cfRule>
    <cfRule type="cellIs" dxfId="189" priority="192" operator="equal">
      <formula>0</formula>
    </cfRule>
  </conditionalFormatting>
  <conditionalFormatting sqref="ES55">
    <cfRule type="cellIs" dxfId="188" priority="187" operator="lessThan">
      <formula>0</formula>
    </cfRule>
    <cfRule type="containsBlanks" dxfId="187" priority="188">
      <formula>LEN(TRIM(ES55))=0</formula>
    </cfRule>
    <cfRule type="cellIs" dxfId="186" priority="189" operator="equal">
      <formula>0</formula>
    </cfRule>
  </conditionalFormatting>
  <conditionalFormatting sqref="EV55">
    <cfRule type="cellIs" dxfId="185" priority="184" operator="lessThan">
      <formula>0</formula>
    </cfRule>
    <cfRule type="containsBlanks" dxfId="184" priority="185">
      <formula>LEN(TRIM(EV55))=0</formula>
    </cfRule>
    <cfRule type="cellIs" dxfId="183" priority="186" operator="equal">
      <formula>0</formula>
    </cfRule>
  </conditionalFormatting>
  <conditionalFormatting sqref="BA50:BA54 BA56:BA57">
    <cfRule type="cellIs" dxfId="182" priority="181" operator="lessThan">
      <formula>0</formula>
    </cfRule>
    <cfRule type="containsBlanks" dxfId="181" priority="182">
      <formula>LEN(TRIM(BA50))=0</formula>
    </cfRule>
    <cfRule type="cellIs" dxfId="180" priority="183" operator="equal">
      <formula>0</formula>
    </cfRule>
  </conditionalFormatting>
  <conditionalFormatting sqref="AV55:AZ55 BB55:BC55">
    <cfRule type="cellIs" dxfId="179" priority="178" operator="lessThan">
      <formula>0</formula>
    </cfRule>
    <cfRule type="containsBlanks" dxfId="178" priority="179">
      <formula>LEN(TRIM(AV55))=0</formula>
    </cfRule>
    <cfRule type="cellIs" dxfId="177" priority="180" operator="equal">
      <formula>0</formula>
    </cfRule>
  </conditionalFormatting>
  <conditionalFormatting sqref="BA55">
    <cfRule type="cellIs" dxfId="176" priority="175" operator="lessThan">
      <formula>0</formula>
    </cfRule>
    <cfRule type="containsBlanks" dxfId="175" priority="176">
      <formula>LEN(TRIM(BA55))=0</formula>
    </cfRule>
    <cfRule type="cellIs" dxfId="174" priority="177" operator="equal">
      <formula>0</formula>
    </cfRule>
  </conditionalFormatting>
  <conditionalFormatting sqref="B55:AF55 AH55:AS55">
    <cfRule type="cellIs" dxfId="173" priority="172" operator="lessThan">
      <formula>0</formula>
    </cfRule>
    <cfRule type="containsBlanks" dxfId="172" priority="173">
      <formula>LEN(TRIM(B55))=0</formula>
    </cfRule>
    <cfRule type="cellIs" dxfId="171" priority="174" operator="equal">
      <formula>0</formula>
    </cfRule>
  </conditionalFormatting>
  <conditionalFormatting sqref="BA4:BA34 BA36:BA47">
    <cfRule type="cellIs" dxfId="170" priority="169" operator="lessThan">
      <formula>0</formula>
    </cfRule>
    <cfRule type="containsBlanks" dxfId="169" priority="170">
      <formula>LEN(TRIM(BA4))=0</formula>
    </cfRule>
    <cfRule type="cellIs" dxfId="168" priority="171" operator="equal">
      <formula>0</formula>
    </cfRule>
  </conditionalFormatting>
  <conditionalFormatting sqref="EQ56:EQ72 EQ98:EQ148 EQ94:EQ95 EQ4:EQ34 EQ74:EQ91 EQ36:EQ54">
    <cfRule type="cellIs" dxfId="167" priority="166" operator="lessThan">
      <formula>0</formula>
    </cfRule>
    <cfRule type="containsBlanks" dxfId="166" priority="167">
      <formula>LEN(TRIM(EQ4))=0</formula>
    </cfRule>
    <cfRule type="cellIs" dxfId="165" priority="168" operator="equal">
      <formula>0</formula>
    </cfRule>
  </conditionalFormatting>
  <conditionalFormatting sqref="EQ93">
    <cfRule type="cellIs" dxfId="164" priority="163" operator="lessThan">
      <formula>0</formula>
    </cfRule>
    <cfRule type="containsBlanks" dxfId="163" priority="164">
      <formula>LEN(TRIM(EQ93))=0</formula>
    </cfRule>
    <cfRule type="cellIs" dxfId="162" priority="165" operator="equal">
      <formula>0</formula>
    </cfRule>
  </conditionalFormatting>
  <conditionalFormatting sqref="EQ92">
    <cfRule type="cellIs" dxfId="161" priority="160" operator="lessThan">
      <formula>0</formula>
    </cfRule>
    <cfRule type="containsBlanks" dxfId="160" priority="161">
      <formula>LEN(TRIM(EQ92))=0</formula>
    </cfRule>
    <cfRule type="cellIs" dxfId="159" priority="162" operator="equal">
      <formula>0</formula>
    </cfRule>
  </conditionalFormatting>
  <conditionalFormatting sqref="EQ97">
    <cfRule type="cellIs" dxfId="158" priority="157" operator="lessThan">
      <formula>0</formula>
    </cfRule>
    <cfRule type="containsBlanks" dxfId="157" priority="158">
      <formula>LEN(TRIM(EQ97))=0</formula>
    </cfRule>
    <cfRule type="cellIs" dxfId="156" priority="159" operator="equal">
      <formula>0</formula>
    </cfRule>
  </conditionalFormatting>
  <conditionalFormatting sqref="EQ96">
    <cfRule type="cellIs" dxfId="155" priority="154" operator="lessThan">
      <formula>0</formula>
    </cfRule>
    <cfRule type="containsBlanks" dxfId="154" priority="155">
      <formula>LEN(TRIM(EQ96))=0</formula>
    </cfRule>
    <cfRule type="cellIs" dxfId="153" priority="156" operator="equal">
      <formula>0</formula>
    </cfRule>
  </conditionalFormatting>
  <conditionalFormatting sqref="EQ73">
    <cfRule type="cellIs" dxfId="152" priority="151" operator="lessThan">
      <formula>0</formula>
    </cfRule>
    <cfRule type="containsBlanks" dxfId="151" priority="152">
      <formula>LEN(TRIM(EQ73))=0</formula>
    </cfRule>
    <cfRule type="cellIs" dxfId="150" priority="153" operator="equal">
      <formula>0</formula>
    </cfRule>
  </conditionalFormatting>
  <conditionalFormatting sqref="EQ55">
    <cfRule type="cellIs" dxfId="149" priority="148" operator="lessThan">
      <formula>0</formula>
    </cfRule>
    <cfRule type="containsBlanks" dxfId="148" priority="149">
      <formula>LEN(TRIM(EQ55))=0</formula>
    </cfRule>
    <cfRule type="cellIs" dxfId="147" priority="150" operator="equal">
      <formula>0</formula>
    </cfRule>
  </conditionalFormatting>
  <conditionalFormatting sqref="BB149:BR149 EU149 EW149:FE149 CR149:EJ149 B149:AF149 CN149:CO149 BT149:CK149 EP149:ER149 AH149:AZ149">
    <cfRule type="cellIs" dxfId="146" priority="145" operator="lessThan">
      <formula>0</formula>
    </cfRule>
    <cfRule type="containsBlanks" dxfId="145" priority="146">
      <formula>LEN(TRIM(B149))=0</formula>
    </cfRule>
    <cfRule type="cellIs" dxfId="144" priority="147" operator="equal">
      <formula>0</formula>
    </cfRule>
  </conditionalFormatting>
  <conditionalFormatting sqref="CP149">
    <cfRule type="cellIs" dxfId="143" priority="136" operator="lessThan">
      <formula>0</formula>
    </cfRule>
    <cfRule type="containsBlanks" dxfId="142" priority="137">
      <formula>LEN(TRIM(CP149))=0</formula>
    </cfRule>
    <cfRule type="cellIs" dxfId="141" priority="138" operator="equal">
      <formula>0</formula>
    </cfRule>
  </conditionalFormatting>
  <conditionalFormatting sqref="CL149">
    <cfRule type="cellIs" dxfId="140" priority="142" operator="lessThan">
      <formula>0</formula>
    </cfRule>
    <cfRule type="containsBlanks" dxfId="139" priority="143">
      <formula>LEN(TRIM(CL149))=0</formula>
    </cfRule>
    <cfRule type="cellIs" dxfId="138" priority="144" operator="equal">
      <formula>0</formula>
    </cfRule>
  </conditionalFormatting>
  <conditionalFormatting sqref="CM149">
    <cfRule type="cellIs" dxfId="137" priority="139" operator="lessThan">
      <formula>0</formula>
    </cfRule>
    <cfRule type="containsBlanks" dxfId="136" priority="140">
      <formula>LEN(TRIM(CM149))=0</formula>
    </cfRule>
    <cfRule type="cellIs" dxfId="135" priority="141" operator="equal">
      <formula>0</formula>
    </cfRule>
  </conditionalFormatting>
  <conditionalFormatting sqref="BS149">
    <cfRule type="cellIs" dxfId="134" priority="130" operator="lessThan">
      <formula>0</formula>
    </cfRule>
    <cfRule type="containsBlanks" dxfId="133" priority="131">
      <formula>LEN(TRIM(BS149))=0</formula>
    </cfRule>
    <cfRule type="cellIs" dxfId="132" priority="132" operator="equal">
      <formula>0</formula>
    </cfRule>
  </conditionalFormatting>
  <conditionalFormatting sqref="CQ149">
    <cfRule type="cellIs" dxfId="131" priority="133" operator="lessThan">
      <formula>0</formula>
    </cfRule>
    <cfRule type="containsBlanks" dxfId="130" priority="134">
      <formula>LEN(TRIM(CQ149))=0</formula>
    </cfRule>
    <cfRule type="cellIs" dxfId="129" priority="135" operator="equal">
      <formula>0</formula>
    </cfRule>
  </conditionalFormatting>
  <conditionalFormatting sqref="EV149">
    <cfRule type="cellIs" dxfId="128" priority="127" operator="lessThan">
      <formula>0</formula>
    </cfRule>
    <cfRule type="containsBlanks" dxfId="127" priority="128">
      <formula>LEN(TRIM(EV149))=0</formula>
    </cfRule>
    <cfRule type="cellIs" dxfId="126" priority="129" operator="equal">
      <formula>0</formula>
    </cfRule>
  </conditionalFormatting>
  <conditionalFormatting sqref="ET149">
    <cfRule type="cellIs" dxfId="125" priority="124" operator="lessThan">
      <formula>0</formula>
    </cfRule>
    <cfRule type="containsBlanks" dxfId="124" priority="125">
      <formula>LEN(TRIM(ET149))=0</formula>
    </cfRule>
    <cfRule type="cellIs" dxfId="123" priority="126" operator="equal">
      <formula>0</formula>
    </cfRule>
  </conditionalFormatting>
  <conditionalFormatting sqref="ES149">
    <cfRule type="cellIs" dxfId="122" priority="121" operator="lessThan">
      <formula>0</formula>
    </cfRule>
    <cfRule type="containsBlanks" dxfId="121" priority="122">
      <formula>LEN(TRIM(ES149))=0</formula>
    </cfRule>
    <cfRule type="cellIs" dxfId="120" priority="123" operator="equal">
      <formula>0</formula>
    </cfRule>
  </conditionalFormatting>
  <conditionalFormatting sqref="EO149">
    <cfRule type="cellIs" dxfId="119" priority="118" operator="lessThan">
      <formula>0</formula>
    </cfRule>
    <cfRule type="containsBlanks" dxfId="118" priority="119">
      <formula>LEN(TRIM(EO149))=0</formula>
    </cfRule>
    <cfRule type="cellIs" dxfId="117" priority="120" operator="equal">
      <formula>0</formula>
    </cfRule>
  </conditionalFormatting>
  <conditionalFormatting sqref="EN149">
    <cfRule type="cellIs" dxfId="116" priority="115" operator="lessThan">
      <formula>0</formula>
    </cfRule>
    <cfRule type="containsBlanks" dxfId="115" priority="116">
      <formula>LEN(TRIM(EN149))=0</formula>
    </cfRule>
    <cfRule type="cellIs" dxfId="114" priority="117" operator="equal">
      <formula>0</formula>
    </cfRule>
  </conditionalFormatting>
  <conditionalFormatting sqref="EM149">
    <cfRule type="cellIs" dxfId="113" priority="112" operator="lessThan">
      <formula>0</formula>
    </cfRule>
    <cfRule type="containsBlanks" dxfId="112" priority="113">
      <formula>LEN(TRIM(EM149))=0</formula>
    </cfRule>
    <cfRule type="cellIs" dxfId="111" priority="114" operator="equal">
      <formula>0</formula>
    </cfRule>
  </conditionalFormatting>
  <conditionalFormatting sqref="EL149">
    <cfRule type="cellIs" dxfId="110" priority="109" operator="lessThan">
      <formula>0</formula>
    </cfRule>
    <cfRule type="containsBlanks" dxfId="109" priority="110">
      <formula>LEN(TRIM(EL149))=0</formula>
    </cfRule>
    <cfRule type="cellIs" dxfId="108" priority="111" operator="equal">
      <formula>0</formula>
    </cfRule>
  </conditionalFormatting>
  <conditionalFormatting sqref="EK149">
    <cfRule type="cellIs" dxfId="107" priority="106" operator="lessThan">
      <formula>0</formula>
    </cfRule>
    <cfRule type="containsBlanks" dxfId="106" priority="107">
      <formula>LEN(TRIM(EK149))=0</formula>
    </cfRule>
    <cfRule type="cellIs" dxfId="105" priority="108" operator="equal">
      <formula>0</formula>
    </cfRule>
  </conditionalFormatting>
  <conditionalFormatting sqref="BA149">
    <cfRule type="cellIs" dxfId="104" priority="103" operator="lessThan">
      <formula>0</formula>
    </cfRule>
    <cfRule type="containsBlanks" dxfId="103" priority="104">
      <formula>LEN(TRIM(BA149))=0</formula>
    </cfRule>
    <cfRule type="cellIs" dxfId="102" priority="105" operator="equal">
      <formula>0</formula>
    </cfRule>
  </conditionalFormatting>
  <conditionalFormatting sqref="ER35 BB35:BR35 EW35:FE35 EU35 EP35 BT35:CK35 CR35:EJ35 CN35:CO35 B35:AF35 AH35:AZ35">
    <cfRule type="cellIs" dxfId="101" priority="100" operator="lessThan">
      <formula>0</formula>
    </cfRule>
    <cfRule type="containsBlanks" dxfId="100" priority="101">
      <formula>LEN(TRIM(B35))=0</formula>
    </cfRule>
    <cfRule type="cellIs" dxfId="99" priority="102" operator="equal">
      <formula>0</formula>
    </cfRule>
  </conditionalFormatting>
  <conditionalFormatting sqref="CM35">
    <cfRule type="cellIs" dxfId="98" priority="97" operator="lessThan">
      <formula>0</formula>
    </cfRule>
    <cfRule type="containsBlanks" dxfId="97" priority="98">
      <formula>LEN(TRIM(CM35))=0</formula>
    </cfRule>
    <cfRule type="cellIs" dxfId="96" priority="99" operator="equal">
      <formula>0</formula>
    </cfRule>
  </conditionalFormatting>
  <conditionalFormatting sqref="CL35">
    <cfRule type="cellIs" dxfId="95" priority="94" operator="lessThan">
      <formula>0</formula>
    </cfRule>
    <cfRule type="containsBlanks" dxfId="94" priority="95">
      <formula>LEN(TRIM(CL35))=0</formula>
    </cfRule>
    <cfRule type="cellIs" dxfId="93" priority="96" operator="equal">
      <formula>0</formula>
    </cfRule>
  </conditionalFormatting>
  <conditionalFormatting sqref="CQ35">
    <cfRule type="cellIs" dxfId="92" priority="91" operator="lessThan">
      <formula>0</formula>
    </cfRule>
    <cfRule type="containsBlanks" dxfId="91" priority="92">
      <formula>LEN(TRIM(CQ35))=0</formula>
    </cfRule>
    <cfRule type="cellIs" dxfId="90" priority="93" operator="equal">
      <formula>0</formula>
    </cfRule>
  </conditionalFormatting>
  <conditionalFormatting sqref="CP35">
    <cfRule type="cellIs" dxfId="89" priority="88" operator="lessThan">
      <formula>0</formula>
    </cfRule>
    <cfRule type="containsBlanks" dxfId="88" priority="89">
      <formula>LEN(TRIM(CP35))=0</formula>
    </cfRule>
    <cfRule type="cellIs" dxfId="87" priority="90" operator="equal">
      <formula>0</formula>
    </cfRule>
  </conditionalFormatting>
  <conditionalFormatting sqref="BS35">
    <cfRule type="cellIs" dxfId="86" priority="85" operator="lessThan">
      <formula>0</formula>
    </cfRule>
    <cfRule type="containsBlanks" dxfId="85" priority="86">
      <formula>LEN(TRIM(BS35))=0</formula>
    </cfRule>
    <cfRule type="cellIs" dxfId="84" priority="87" operator="equal">
      <formula>0</formula>
    </cfRule>
  </conditionalFormatting>
  <conditionalFormatting sqref="EM35">
    <cfRule type="cellIs" dxfId="83" priority="76" operator="lessThan">
      <formula>0</formula>
    </cfRule>
    <cfRule type="containsBlanks" dxfId="82" priority="77">
      <formula>LEN(TRIM(EM35))=0</formula>
    </cfRule>
    <cfRule type="cellIs" dxfId="81" priority="78" operator="equal">
      <formula>0</formula>
    </cfRule>
  </conditionalFormatting>
  <conditionalFormatting sqref="EL35">
    <cfRule type="cellIs" dxfId="80" priority="73" operator="lessThan">
      <formula>0</formula>
    </cfRule>
    <cfRule type="containsBlanks" dxfId="79" priority="74">
      <formula>LEN(TRIM(EL35))=0</formula>
    </cfRule>
    <cfRule type="cellIs" dxfId="78" priority="75" operator="equal">
      <formula>0</formula>
    </cfRule>
  </conditionalFormatting>
  <conditionalFormatting sqref="EK35">
    <cfRule type="cellIs" dxfId="77" priority="70" operator="lessThan">
      <formula>0</formula>
    </cfRule>
    <cfRule type="containsBlanks" dxfId="76" priority="71">
      <formula>LEN(TRIM(EK35))=0</formula>
    </cfRule>
    <cfRule type="cellIs" dxfId="75" priority="72" operator="equal">
      <formula>0</formula>
    </cfRule>
  </conditionalFormatting>
  <conditionalFormatting sqref="EO35">
    <cfRule type="cellIs" dxfId="74" priority="82" operator="lessThan">
      <formula>0</formula>
    </cfRule>
    <cfRule type="containsBlanks" dxfId="73" priority="83">
      <formula>LEN(TRIM(EO35))=0</formula>
    </cfRule>
    <cfRule type="cellIs" dxfId="72" priority="84" operator="equal">
      <formula>0</formula>
    </cfRule>
  </conditionalFormatting>
  <conditionalFormatting sqref="EN35">
    <cfRule type="cellIs" dxfId="71" priority="79" operator="lessThan">
      <formula>0</formula>
    </cfRule>
    <cfRule type="containsBlanks" dxfId="70" priority="80">
      <formula>LEN(TRIM(EN35))=0</formula>
    </cfRule>
    <cfRule type="cellIs" dxfId="69" priority="81" operator="equal">
      <formula>0</formula>
    </cfRule>
  </conditionalFormatting>
  <conditionalFormatting sqref="ET35">
    <cfRule type="cellIs" dxfId="68" priority="67" operator="lessThan">
      <formula>0</formula>
    </cfRule>
    <cfRule type="containsBlanks" dxfId="67" priority="68">
      <formula>LEN(TRIM(ET35))=0</formula>
    </cfRule>
    <cfRule type="cellIs" dxfId="66" priority="69" operator="equal">
      <formula>0</formula>
    </cfRule>
  </conditionalFormatting>
  <conditionalFormatting sqref="ES35">
    <cfRule type="cellIs" dxfId="65" priority="64" operator="lessThan">
      <formula>0</formula>
    </cfRule>
    <cfRule type="containsBlanks" dxfId="64" priority="65">
      <formula>LEN(TRIM(ES35))=0</formula>
    </cfRule>
    <cfRule type="cellIs" dxfId="63" priority="66" operator="equal">
      <formula>0</formula>
    </cfRule>
  </conditionalFormatting>
  <conditionalFormatting sqref="EV35">
    <cfRule type="cellIs" dxfId="62" priority="61" operator="lessThan">
      <formula>0</formula>
    </cfRule>
    <cfRule type="containsBlanks" dxfId="61" priority="62">
      <formula>LEN(TRIM(EV35))=0</formula>
    </cfRule>
    <cfRule type="cellIs" dxfId="60" priority="63" operator="equal">
      <formula>0</formula>
    </cfRule>
  </conditionalFormatting>
  <conditionalFormatting sqref="BA35">
    <cfRule type="cellIs" dxfId="59" priority="58" operator="lessThan">
      <formula>0</formula>
    </cfRule>
    <cfRule type="containsBlanks" dxfId="58" priority="59">
      <formula>LEN(TRIM(BA35))=0</formula>
    </cfRule>
    <cfRule type="cellIs" dxfId="57" priority="60" operator="equal">
      <formula>0</formula>
    </cfRule>
  </conditionalFormatting>
  <conditionalFormatting sqref="EQ35">
    <cfRule type="cellIs" dxfId="56" priority="55" operator="lessThan">
      <formula>0</formula>
    </cfRule>
    <cfRule type="containsBlanks" dxfId="55" priority="56">
      <formula>LEN(TRIM(EQ35))=0</formula>
    </cfRule>
    <cfRule type="cellIs" dxfId="54" priority="57" operator="equal">
      <formula>0</formula>
    </cfRule>
  </conditionalFormatting>
  <conditionalFormatting sqref="AG37:AG54 AG150 AG56:AG72 AG153 AG148 AG74:AG91 AG98:AG142 AG94:AG95 AG4:AG34">
    <cfRule type="cellIs" dxfId="53" priority="52" operator="lessThan">
      <formula>0</formula>
    </cfRule>
    <cfRule type="containsBlanks" dxfId="52" priority="53">
      <formula>LEN(TRIM(AG4))=0</formula>
    </cfRule>
    <cfRule type="cellIs" dxfId="51" priority="54" operator="equal">
      <formula>0</formula>
    </cfRule>
  </conditionalFormatting>
  <conditionalFormatting sqref="AG93">
    <cfRule type="cellIs" dxfId="50" priority="49" operator="lessThan">
      <formula>0</formula>
    </cfRule>
    <cfRule type="containsBlanks" dxfId="49" priority="50">
      <formula>LEN(TRIM(AG93))=0</formula>
    </cfRule>
    <cfRule type="cellIs" dxfId="48" priority="51" operator="equal">
      <formula>0</formula>
    </cfRule>
  </conditionalFormatting>
  <conditionalFormatting sqref="AG92">
    <cfRule type="cellIs" dxfId="47" priority="46" operator="lessThan">
      <formula>0</formula>
    </cfRule>
    <cfRule type="containsBlanks" dxfId="46" priority="47">
      <formula>LEN(TRIM(AG92))=0</formula>
    </cfRule>
    <cfRule type="cellIs" dxfId="45" priority="48" operator="equal">
      <formula>0</formula>
    </cfRule>
  </conditionalFormatting>
  <conditionalFormatting sqref="AG97">
    <cfRule type="cellIs" dxfId="44" priority="43" operator="lessThan">
      <formula>0</formula>
    </cfRule>
    <cfRule type="containsBlanks" dxfId="43" priority="44">
      <formula>LEN(TRIM(AG97))=0</formula>
    </cfRule>
    <cfRule type="cellIs" dxfId="42" priority="45" operator="equal">
      <formula>0</formula>
    </cfRule>
  </conditionalFormatting>
  <conditionalFormatting sqref="AG96">
    <cfRule type="cellIs" dxfId="41" priority="40" operator="lessThan">
      <formula>0</formula>
    </cfRule>
    <cfRule type="containsBlanks" dxfId="40" priority="41">
      <formula>LEN(TRIM(AG96))=0</formula>
    </cfRule>
    <cfRule type="cellIs" dxfId="39" priority="42" operator="equal">
      <formula>0</formula>
    </cfRule>
  </conditionalFormatting>
  <conditionalFormatting sqref="AG73">
    <cfRule type="cellIs" dxfId="38" priority="37" operator="lessThan">
      <formula>0</formula>
    </cfRule>
    <cfRule type="containsBlanks" dxfId="37" priority="38">
      <formula>LEN(TRIM(AG73))=0</formula>
    </cfRule>
    <cfRule type="cellIs" dxfId="36" priority="39" operator="equal">
      <formula>0</formula>
    </cfRule>
  </conditionalFormatting>
  <conditionalFormatting sqref="AG147">
    <cfRule type="cellIs" dxfId="35" priority="34" operator="lessThan">
      <formula>0</formula>
    </cfRule>
    <cfRule type="containsBlanks" dxfId="34" priority="35">
      <formula>LEN(TRIM(AG147))=0</formula>
    </cfRule>
    <cfRule type="cellIs" dxfId="33" priority="36" operator="equal">
      <formula>0</formula>
    </cfRule>
  </conditionalFormatting>
  <conditionalFormatting sqref="AG146">
    <cfRule type="cellIs" dxfId="32" priority="31" operator="lessThan">
      <formula>0</formula>
    </cfRule>
    <cfRule type="containsBlanks" dxfId="31" priority="32">
      <formula>LEN(TRIM(AG146))=0</formula>
    </cfRule>
    <cfRule type="cellIs" dxfId="30" priority="33" operator="equal">
      <formula>0</formula>
    </cfRule>
  </conditionalFormatting>
  <conditionalFormatting sqref="AG145">
    <cfRule type="cellIs" dxfId="29" priority="28" operator="lessThan">
      <formula>0</formula>
    </cfRule>
    <cfRule type="containsBlanks" dxfId="28" priority="29">
      <formula>LEN(TRIM(AG145))=0</formula>
    </cfRule>
    <cfRule type="cellIs" dxfId="27" priority="30" operator="equal">
      <formula>0</formula>
    </cfRule>
  </conditionalFormatting>
  <conditionalFormatting sqref="AG144">
    <cfRule type="cellIs" dxfId="26" priority="25" operator="lessThan">
      <formula>0</formula>
    </cfRule>
    <cfRule type="containsBlanks" dxfId="25" priority="26">
      <formula>LEN(TRIM(AG144))=0</formula>
    </cfRule>
    <cfRule type="cellIs" dxfId="24" priority="27" operator="equal">
      <formula>0</formula>
    </cfRule>
  </conditionalFormatting>
  <conditionalFormatting sqref="AG143">
    <cfRule type="cellIs" dxfId="23" priority="22" operator="lessThan">
      <formula>0</formula>
    </cfRule>
    <cfRule type="containsBlanks" dxfId="22" priority="23">
      <formula>LEN(TRIM(AG143))=0</formula>
    </cfRule>
    <cfRule type="cellIs" dxfId="21" priority="24" operator="equal">
      <formula>0</formula>
    </cfRule>
  </conditionalFormatting>
  <conditionalFormatting sqref="AG152">
    <cfRule type="cellIs" dxfId="20" priority="19" operator="lessThan">
      <formula>0</formula>
    </cfRule>
    <cfRule type="containsBlanks" dxfId="19" priority="20">
      <formula>LEN(TRIM(AG152))=0</formula>
    </cfRule>
    <cfRule type="cellIs" dxfId="18" priority="21" operator="equal">
      <formula>0</formula>
    </cfRule>
  </conditionalFormatting>
  <conditionalFormatting sqref="AG151">
    <cfRule type="cellIs" dxfId="17" priority="16" operator="lessThan">
      <formula>0</formula>
    </cfRule>
    <cfRule type="containsBlanks" dxfId="16" priority="17">
      <formula>LEN(TRIM(AG151))=0</formula>
    </cfRule>
    <cfRule type="cellIs" dxfId="15" priority="18" operator="equal">
      <formula>0</formula>
    </cfRule>
  </conditionalFormatting>
  <conditionalFormatting sqref="AG154">
    <cfRule type="cellIs" dxfId="14" priority="13" operator="lessThan">
      <formula>0</formula>
    </cfRule>
    <cfRule type="containsBlanks" dxfId="13" priority="14">
      <formula>LEN(TRIM(AG154))=0</formula>
    </cfRule>
    <cfRule type="cellIs" dxfId="12" priority="15" operator="equal">
      <formula>0</formula>
    </cfRule>
  </conditionalFormatting>
  <conditionalFormatting sqref="AG55">
    <cfRule type="cellIs" dxfId="11" priority="10" operator="lessThan">
      <formula>0</formula>
    </cfRule>
    <cfRule type="containsBlanks" dxfId="10" priority="11">
      <formula>LEN(TRIM(AG55))=0</formula>
    </cfRule>
    <cfRule type="cellIs" dxfId="9" priority="12" operator="equal">
      <formula>0</formula>
    </cfRule>
  </conditionalFormatting>
  <conditionalFormatting sqref="AG149">
    <cfRule type="cellIs" dxfId="8" priority="7" operator="lessThan">
      <formula>0</formula>
    </cfRule>
    <cfRule type="containsBlanks" dxfId="7" priority="8">
      <formula>LEN(TRIM(AG149))=0</formula>
    </cfRule>
    <cfRule type="cellIs" dxfId="6" priority="9" operator="equal">
      <formula>0</formula>
    </cfRule>
  </conditionalFormatting>
  <conditionalFormatting sqref="AG35">
    <cfRule type="cellIs" dxfId="5" priority="4" operator="lessThan">
      <formula>0</formula>
    </cfRule>
    <cfRule type="containsBlanks" dxfId="4" priority="5">
      <formula>LEN(TRIM(AG35))=0</formula>
    </cfRule>
    <cfRule type="cellIs" dxfId="3" priority="6" operator="equal">
      <formula>0</formula>
    </cfRule>
  </conditionalFormatting>
  <conditionalFormatting sqref="AG36">
    <cfRule type="cellIs" dxfId="2" priority="1" operator="lessThan">
      <formula>0</formula>
    </cfRule>
    <cfRule type="containsBlanks" dxfId="1" priority="2">
      <formula>LEN(TRIM(AG36))=0</formula>
    </cfRule>
    <cfRule type="cellIs" dxfId="0" priority="3" operator="equal">
      <formula>0</formula>
    </cfRule>
  </conditionalFormatting>
  <pageMargins left="0.7" right="0.7" top="0.75" bottom="0.75" header="0.3" footer="0.3"/>
  <pageSetup paperSize="1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08B10-A5AF-49F8-BF6A-6DF0A6445E76}">
  <sheetPr>
    <tabColor rgb="FFC00000"/>
  </sheetPr>
  <dimension ref="A1:U16"/>
  <sheetViews>
    <sheetView showGridLines="0" zoomScaleNormal="100" workbookViewId="0">
      <pane ySplit="3" topLeftCell="A4" activePane="bottomLeft" state="frozen"/>
      <selection pane="bottomLeft" activeCell="A4" sqref="A4"/>
    </sheetView>
  </sheetViews>
  <sheetFormatPr defaultColWidth="9.140625" defaultRowHeight="15" x14ac:dyDescent="0.25"/>
  <cols>
    <col min="1" max="1" width="9.7109375" style="19" customWidth="1"/>
    <col min="2" max="2" width="68.28515625" style="19" customWidth="1"/>
    <col min="3" max="3" width="10.5703125" style="19" bestFit="1" customWidth="1"/>
    <col min="4" max="16384" width="9.140625" style="19"/>
  </cols>
  <sheetData>
    <row r="1" spans="1:21" s="20" customFormat="1" ht="37.5" customHeight="1" x14ac:dyDescent="0.25">
      <c r="A1" s="17" t="s">
        <v>18244</v>
      </c>
      <c r="B1" s="18"/>
      <c r="C1" s="18"/>
      <c r="D1" s="19"/>
    </row>
    <row r="2" spans="1:21" s="21" customFormat="1" x14ac:dyDescent="0.25">
      <c r="A2" s="19"/>
      <c r="B2" s="19"/>
      <c r="C2" s="19"/>
      <c r="D2" s="19"/>
      <c r="E2"/>
      <c r="F2"/>
      <c r="G2"/>
      <c r="H2"/>
      <c r="I2"/>
      <c r="J2"/>
      <c r="K2"/>
      <c r="L2"/>
      <c r="M2"/>
      <c r="N2"/>
      <c r="O2"/>
      <c r="P2"/>
      <c r="Q2"/>
      <c r="R2"/>
      <c r="S2"/>
      <c r="T2"/>
      <c r="U2"/>
    </row>
    <row r="3" spans="1:21" ht="25.5" customHeight="1" x14ac:dyDescent="0.25">
      <c r="A3" s="22" t="s">
        <v>18242</v>
      </c>
      <c r="B3" s="23" t="s">
        <v>18248</v>
      </c>
      <c r="C3" s="23" t="s">
        <v>18243</v>
      </c>
    </row>
    <row r="4" spans="1:21" x14ac:dyDescent="0.25">
      <c r="A4" s="24" t="s">
        <v>18525</v>
      </c>
      <c r="B4" s="25" t="s">
        <v>18526</v>
      </c>
      <c r="C4" s="35">
        <v>44589</v>
      </c>
    </row>
    <row r="5" spans="1:21" x14ac:dyDescent="0.25">
      <c r="A5" s="24"/>
      <c r="B5" s="25"/>
      <c r="C5" s="35"/>
    </row>
    <row r="6" spans="1:21" x14ac:dyDescent="0.25">
      <c r="A6" s="24"/>
      <c r="B6" s="25"/>
      <c r="C6" s="35"/>
      <c r="F6" s="26"/>
    </row>
    <row r="7" spans="1:21" x14ac:dyDescent="0.25">
      <c r="A7" s="24"/>
      <c r="B7" s="25"/>
      <c r="C7" s="35"/>
      <c r="F7" s="26"/>
    </row>
    <row r="8" spans="1:21" x14ac:dyDescent="0.25">
      <c r="A8" s="24"/>
      <c r="B8" s="25"/>
      <c r="C8" s="35"/>
      <c r="F8" s="26"/>
    </row>
    <row r="9" spans="1:21" x14ac:dyDescent="0.25">
      <c r="A9" s="24"/>
      <c r="B9" s="25"/>
      <c r="C9" s="35"/>
    </row>
    <row r="10" spans="1:21" x14ac:dyDescent="0.25">
      <c r="A10" s="24"/>
      <c r="B10" s="25"/>
      <c r="C10" s="35"/>
    </row>
    <row r="11" spans="1:21" x14ac:dyDescent="0.25">
      <c r="A11" s="24"/>
      <c r="B11" s="25"/>
      <c r="C11" s="35"/>
    </row>
    <row r="12" spans="1:21" x14ac:dyDescent="0.25">
      <c r="A12" s="24"/>
      <c r="B12" s="25"/>
      <c r="C12" s="35"/>
    </row>
    <row r="13" spans="1:21" x14ac:dyDescent="0.25">
      <c r="A13" s="24"/>
      <c r="B13" s="25"/>
      <c r="C13" s="35"/>
      <c r="F13" s="26"/>
    </row>
    <row r="14" spans="1:21" x14ac:dyDescent="0.25">
      <c r="A14" s="24"/>
      <c r="B14" s="25"/>
      <c r="C14" s="35"/>
    </row>
    <row r="15" spans="1:21" x14ac:dyDescent="0.25">
      <c r="A15" s="24"/>
      <c r="B15" s="25"/>
      <c r="C15" s="35"/>
    </row>
    <row r="16" spans="1:21" x14ac:dyDescent="0.25">
      <c r="A16" s="24"/>
      <c r="B16" s="25"/>
      <c r="C16" s="35"/>
    </row>
  </sheetData>
  <sheetProtection sheet="1" objects="1" scenarios="1"/>
  <pageMargins left="0.7" right="0.7" top="0.75" bottom="0.75" header="0.3" footer="0.3"/>
  <pageSetup paperSize="9" scale="9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A7DFA-4F96-48DF-826E-40A44242958A}">
  <sheetPr>
    <tabColor rgb="FFC00000"/>
  </sheetPr>
  <dimension ref="A1:V8662"/>
  <sheetViews>
    <sheetView showGridLines="0" topLeftCell="D1" workbookViewId="0">
      <selection activeCell="N53" sqref="N53"/>
    </sheetView>
  </sheetViews>
  <sheetFormatPr defaultRowHeight="15" x14ac:dyDescent="0.25"/>
  <cols>
    <col min="1" max="1" width="21" style="2" customWidth="1"/>
    <col min="2" max="2" width="1.42578125" style="2" customWidth="1"/>
    <col min="3" max="3" width="16" customWidth="1"/>
    <col min="4" max="4" width="1.42578125" customWidth="1"/>
    <col min="5" max="5" width="18.42578125" customWidth="1"/>
    <col min="6" max="6" width="1.42578125" style="2" customWidth="1"/>
    <col min="7" max="7" width="9.42578125" style="2" customWidth="1"/>
    <col min="8" max="8" width="52.85546875" style="2" customWidth="1"/>
    <col min="9" max="9" width="1.42578125" style="2" customWidth="1"/>
    <col min="10" max="10" width="6.42578125" style="2" customWidth="1"/>
    <col min="11" max="13" width="21.42578125" style="2" customWidth="1"/>
    <col min="14" max="14" width="42.85546875" style="2" customWidth="1"/>
    <col min="15" max="15" width="1.42578125" style="2" customWidth="1"/>
    <col min="16" max="16" width="6.42578125" style="2" customWidth="1"/>
    <col min="17" max="19" width="21.42578125" style="2" customWidth="1"/>
    <col min="20" max="20" width="42.85546875" style="2" customWidth="1"/>
    <col min="21" max="21" width="1.42578125" style="2" customWidth="1"/>
    <col min="22" max="22" width="17.7109375" style="2" customWidth="1"/>
    <col min="23" max="16384" width="9.140625" style="2"/>
  </cols>
  <sheetData>
    <row r="1" spans="1:22" s="1" customFormat="1" ht="37.5" customHeight="1" x14ac:dyDescent="0.25">
      <c r="A1" s="27" t="s">
        <v>18245</v>
      </c>
      <c r="B1" s="27"/>
      <c r="C1" s="28"/>
      <c r="D1" s="28"/>
      <c r="E1" s="28"/>
      <c r="F1" s="28"/>
      <c r="G1" s="28"/>
      <c r="H1" s="28"/>
      <c r="I1" s="28"/>
      <c r="J1" s="28"/>
      <c r="K1" s="28"/>
      <c r="L1" s="28"/>
      <c r="M1" s="28"/>
      <c r="N1" s="28"/>
      <c r="O1" s="28"/>
      <c r="P1" s="28"/>
      <c r="Q1" s="28"/>
      <c r="R1" s="28"/>
      <c r="S1" s="28"/>
      <c r="T1" s="28"/>
      <c r="U1" s="28"/>
      <c r="V1" s="28"/>
    </row>
    <row r="2" spans="1:22" s="1" customFormat="1" ht="15" customHeight="1" x14ac:dyDescent="0.25"/>
    <row r="3" spans="1:22" x14ac:dyDescent="0.25">
      <c r="A3" s="300" t="s">
        <v>8421</v>
      </c>
      <c r="C3" s="300" t="s">
        <v>8423</v>
      </c>
      <c r="E3" s="300" t="s">
        <v>8422</v>
      </c>
      <c r="G3" s="29" t="s">
        <v>18239</v>
      </c>
      <c r="H3" s="29"/>
      <c r="J3" s="29" t="s">
        <v>18240</v>
      </c>
      <c r="K3" s="29"/>
      <c r="L3" s="29"/>
      <c r="M3" s="29"/>
      <c r="N3" s="29"/>
      <c r="P3" s="29" t="s">
        <v>18241</v>
      </c>
      <c r="Q3" s="29"/>
      <c r="R3" s="29"/>
      <c r="S3" s="29"/>
      <c r="T3" s="29"/>
      <c r="V3" s="300" t="s">
        <v>18514</v>
      </c>
    </row>
    <row r="4" spans="1:22" ht="24" x14ac:dyDescent="0.25">
      <c r="A4" s="301"/>
      <c r="C4" s="301"/>
      <c r="E4" s="301"/>
      <c r="G4" s="30" t="s">
        <v>17521</v>
      </c>
      <c r="H4" s="31" t="s">
        <v>17522</v>
      </c>
      <c r="J4" s="32" t="s">
        <v>8437</v>
      </c>
      <c r="K4" s="32" t="s">
        <v>8436</v>
      </c>
      <c r="L4" s="32" t="s">
        <v>17519</v>
      </c>
      <c r="M4" s="32" t="s">
        <v>17520</v>
      </c>
      <c r="N4" s="32" t="s">
        <v>18235</v>
      </c>
      <c r="P4" s="32" t="s">
        <v>8437</v>
      </c>
      <c r="Q4" s="32" t="s">
        <v>8436</v>
      </c>
      <c r="R4" s="32" t="s">
        <v>17519</v>
      </c>
      <c r="S4" s="32" t="s">
        <v>17520</v>
      </c>
      <c r="T4" s="32" t="s">
        <v>18235</v>
      </c>
      <c r="V4" s="301"/>
    </row>
    <row r="5" spans="1:22" x14ac:dyDescent="0.25">
      <c r="A5" s="3">
        <v>2016</v>
      </c>
      <c r="C5" s="3" t="s">
        <v>8429</v>
      </c>
      <c r="E5" s="3" t="s">
        <v>8434</v>
      </c>
      <c r="G5" s="3" t="s">
        <v>17523</v>
      </c>
      <c r="H5" s="3" t="s">
        <v>17524</v>
      </c>
      <c r="J5" s="3" t="s">
        <v>332</v>
      </c>
      <c r="K5" s="3" t="s">
        <v>13854</v>
      </c>
      <c r="L5" s="3" t="s">
        <v>17477</v>
      </c>
      <c r="M5" s="3" t="s">
        <v>128</v>
      </c>
      <c r="N5" s="3" t="str">
        <f>K5&amp;" | "&amp;M5</f>
        <v>Anaa Airport | French Polynesia</v>
      </c>
      <c r="P5" s="3" t="s">
        <v>2147</v>
      </c>
      <c r="Q5" s="3" t="s">
        <v>10297</v>
      </c>
      <c r="R5" s="3" t="s">
        <v>17478</v>
      </c>
      <c r="S5" s="3" t="s">
        <v>728</v>
      </c>
      <c r="T5" s="3" t="str">
        <f>Q5&amp;" | "&amp;S5</f>
        <v>Dublin Airport | Ireland</v>
      </c>
      <c r="V5" s="3" t="s">
        <v>18515</v>
      </c>
    </row>
    <row r="6" spans="1:22" x14ac:dyDescent="0.25">
      <c r="A6" s="3">
        <v>2017</v>
      </c>
      <c r="C6" s="3" t="s">
        <v>8431</v>
      </c>
      <c r="E6" s="3" t="s">
        <v>8435</v>
      </c>
      <c r="G6" s="3" t="s">
        <v>18126</v>
      </c>
      <c r="H6" s="3" t="s">
        <v>18127</v>
      </c>
      <c r="J6" s="3" t="s">
        <v>487</v>
      </c>
      <c r="K6" s="3" t="s">
        <v>16680</v>
      </c>
      <c r="L6" s="3" t="s">
        <v>17476</v>
      </c>
      <c r="M6" s="3" t="s">
        <v>54</v>
      </c>
      <c r="N6" s="3" t="str">
        <f t="shared" ref="N6:N69" si="0">K6&amp;" | "&amp;M6</f>
        <v>Arrabury Airport | Australia</v>
      </c>
      <c r="P6" s="3" t="s">
        <v>1822</v>
      </c>
      <c r="Q6" s="3" t="s">
        <v>10294</v>
      </c>
      <c r="R6" s="3" t="s">
        <v>17478</v>
      </c>
      <c r="S6" s="3" t="s">
        <v>728</v>
      </c>
      <c r="T6" s="3" t="str">
        <f t="shared" ref="T6:T69" si="1">Q6&amp;" | "&amp;S6</f>
        <v>Cork Airport | Ireland</v>
      </c>
      <c r="V6" s="3" t="s">
        <v>18516</v>
      </c>
    </row>
    <row r="7" spans="1:22" x14ac:dyDescent="0.25">
      <c r="A7" s="3">
        <v>2018</v>
      </c>
      <c r="C7" s="3" t="s">
        <v>8432</v>
      </c>
      <c r="E7" s="1"/>
      <c r="G7" s="3" t="s">
        <v>17525</v>
      </c>
      <c r="H7" s="3" t="s">
        <v>17526</v>
      </c>
      <c r="J7" s="3" t="s">
        <v>182</v>
      </c>
      <c r="K7" s="3" t="s">
        <v>11192</v>
      </c>
      <c r="L7" s="3" t="s">
        <v>17477</v>
      </c>
      <c r="M7" s="3" t="s">
        <v>66</v>
      </c>
      <c r="N7" s="3" t="str">
        <f t="shared" si="0"/>
        <v>El Arish International Airport | Egypt</v>
      </c>
      <c r="P7" s="3" t="s">
        <v>6863</v>
      </c>
      <c r="Q7" s="3" t="s">
        <v>10305</v>
      </c>
      <c r="R7" s="3" t="s">
        <v>17478</v>
      </c>
      <c r="S7" s="3" t="s">
        <v>728</v>
      </c>
      <c r="T7" s="3" t="str">
        <f t="shared" si="1"/>
        <v>Shannon Airport | Ireland</v>
      </c>
    </row>
    <row r="8" spans="1:22" x14ac:dyDescent="0.25">
      <c r="A8" s="3">
        <v>2019</v>
      </c>
      <c r="C8" s="3" t="s">
        <v>8433</v>
      </c>
      <c r="E8" s="1"/>
      <c r="G8" s="3" t="s">
        <v>17527</v>
      </c>
      <c r="H8" s="3" t="s">
        <v>17528</v>
      </c>
      <c r="J8" s="3" t="s">
        <v>84</v>
      </c>
      <c r="K8" s="3" t="s">
        <v>9058</v>
      </c>
      <c r="L8" s="3" t="s">
        <v>17476</v>
      </c>
      <c r="M8" s="3" t="s">
        <v>289</v>
      </c>
      <c r="N8" s="3" t="str">
        <f t="shared" si="0"/>
        <v>Adado Airport | Somalia</v>
      </c>
      <c r="P8" s="3" t="s">
        <v>727</v>
      </c>
      <c r="Q8" s="3" t="s">
        <v>10291</v>
      </c>
      <c r="R8" s="3" t="s">
        <v>17476</v>
      </c>
      <c r="S8" s="3" t="s">
        <v>728</v>
      </c>
      <c r="T8" s="3" t="str">
        <f t="shared" si="1"/>
        <v>Bantry Aerodrome | Ireland</v>
      </c>
    </row>
    <row r="9" spans="1:22" x14ac:dyDescent="0.25">
      <c r="A9" s="3">
        <v>2020</v>
      </c>
      <c r="C9" s="3" t="s">
        <v>8430</v>
      </c>
      <c r="E9" s="1"/>
      <c r="G9" s="3" t="s">
        <v>18078</v>
      </c>
      <c r="H9" s="3" t="s">
        <v>18079</v>
      </c>
      <c r="J9" s="3" t="s">
        <v>389</v>
      </c>
      <c r="K9" s="3" t="s">
        <v>9905</v>
      </c>
      <c r="L9" s="3" t="s">
        <v>17477</v>
      </c>
      <c r="M9" s="3" t="s">
        <v>93</v>
      </c>
      <c r="N9" s="3" t="str">
        <f t="shared" si="0"/>
        <v>Rabah Bitat Airport | Algeria</v>
      </c>
      <c r="P9" s="3" t="s">
        <v>896</v>
      </c>
      <c r="Q9" s="3" t="s">
        <v>10292</v>
      </c>
      <c r="R9" s="3" t="s">
        <v>17476</v>
      </c>
      <c r="S9" s="3" t="s">
        <v>728</v>
      </c>
      <c r="T9" s="3" t="str">
        <f t="shared" si="1"/>
        <v>Belmullet Aerodrome | Ireland</v>
      </c>
    </row>
    <row r="10" spans="1:22" x14ac:dyDescent="0.25">
      <c r="A10" s="3">
        <v>2021</v>
      </c>
      <c r="G10" s="3" t="s">
        <v>17531</v>
      </c>
      <c r="H10" s="3" t="s">
        <v>17532</v>
      </c>
      <c r="J10" s="3" t="s">
        <v>420</v>
      </c>
      <c r="K10" s="3" t="s">
        <v>11462</v>
      </c>
      <c r="L10" s="3" t="s">
        <v>17476</v>
      </c>
      <c r="M10" s="3" t="s">
        <v>45</v>
      </c>
      <c r="N10" s="3" t="str">
        <f t="shared" si="0"/>
        <v>Apalachicola Regional Airport | United States</v>
      </c>
      <c r="P10" s="3" t="s">
        <v>7085</v>
      </c>
      <c r="Q10" s="3" t="s">
        <v>10293</v>
      </c>
      <c r="R10" s="3" t="s">
        <v>17476</v>
      </c>
      <c r="S10" s="3" t="s">
        <v>728</v>
      </c>
      <c r="T10" s="3" t="str">
        <f t="shared" si="1"/>
        <v>Connemara Regional Airport | Ireland</v>
      </c>
    </row>
    <row r="11" spans="1:22" x14ac:dyDescent="0.25">
      <c r="A11" s="3">
        <v>2022</v>
      </c>
      <c r="G11" s="3" t="s">
        <v>17535</v>
      </c>
      <c r="H11" s="3" t="s">
        <v>17536</v>
      </c>
      <c r="J11" s="3" t="s">
        <v>448</v>
      </c>
      <c r="K11" s="3" t="s">
        <v>15493</v>
      </c>
      <c r="L11" s="3" t="s">
        <v>17476</v>
      </c>
      <c r="M11" s="3" t="s">
        <v>219</v>
      </c>
      <c r="N11" s="3" t="str">
        <f t="shared" si="0"/>
        <v>Avelino Vieira Airport | Brazil</v>
      </c>
      <c r="P11" s="3" t="s">
        <v>2112</v>
      </c>
      <c r="Q11" s="3" t="s">
        <v>10296</v>
      </c>
      <c r="R11" s="3" t="s">
        <v>17477</v>
      </c>
      <c r="S11" s="3" t="s">
        <v>728</v>
      </c>
      <c r="T11" s="3" t="str">
        <f t="shared" si="1"/>
        <v>Donegal Airport | Ireland</v>
      </c>
    </row>
    <row r="12" spans="1:22" x14ac:dyDescent="0.25">
      <c r="A12" s="3">
        <v>2023</v>
      </c>
      <c r="G12" s="3" t="s">
        <v>17537</v>
      </c>
      <c r="H12" s="3" t="s">
        <v>17538</v>
      </c>
      <c r="J12" s="3" t="s">
        <v>19</v>
      </c>
      <c r="K12" s="3" t="s">
        <v>10096</v>
      </c>
      <c r="L12" s="3" t="s">
        <v>17476</v>
      </c>
      <c r="M12" s="3" t="s">
        <v>20</v>
      </c>
      <c r="N12" s="3" t="str">
        <f t="shared" si="0"/>
        <v>Aachen-Merzbrück Airport | Germany</v>
      </c>
      <c r="P12" s="3" t="s">
        <v>2628</v>
      </c>
      <c r="Q12" s="3" t="s">
        <v>10295</v>
      </c>
      <c r="R12" s="3" t="s">
        <v>17477</v>
      </c>
      <c r="S12" s="3" t="s">
        <v>728</v>
      </c>
      <c r="T12" s="3" t="str">
        <f t="shared" si="1"/>
        <v>Galway Airport | Ireland</v>
      </c>
    </row>
    <row r="13" spans="1:22" x14ac:dyDescent="0.25">
      <c r="G13" s="3" t="s">
        <v>17539</v>
      </c>
      <c r="H13" s="3" t="s">
        <v>17540</v>
      </c>
      <c r="J13" s="3" t="s">
        <v>488</v>
      </c>
      <c r="K13" s="3" t="s">
        <v>15601</v>
      </c>
      <c r="L13" s="3" t="s">
        <v>17476</v>
      </c>
      <c r="M13" s="3" t="s">
        <v>219</v>
      </c>
      <c r="N13" s="3" t="str">
        <f t="shared" si="0"/>
        <v>Arraias Airport | Brazil</v>
      </c>
      <c r="P13" s="3" t="s">
        <v>3266</v>
      </c>
      <c r="Q13" s="3" t="s">
        <v>10299</v>
      </c>
      <c r="R13" s="3" t="s">
        <v>17476</v>
      </c>
      <c r="S13" s="3" t="s">
        <v>728</v>
      </c>
      <c r="T13" s="3" t="str">
        <f t="shared" si="1"/>
        <v>Inisheer Aerodrome | Ireland</v>
      </c>
    </row>
    <row r="14" spans="1:22" x14ac:dyDescent="0.25">
      <c r="G14" s="3" t="s">
        <v>17541</v>
      </c>
      <c r="H14" s="3" t="s">
        <v>17542</v>
      </c>
      <c r="J14" s="3" t="s">
        <v>588</v>
      </c>
      <c r="K14" s="3" t="s">
        <v>589</v>
      </c>
      <c r="L14" s="3" t="s">
        <v>17476</v>
      </c>
      <c r="M14" s="3" t="s">
        <v>212</v>
      </c>
      <c r="N14" s="3" t="str">
        <f t="shared" si="0"/>
        <v>Cayana Airstrip | Suriname</v>
      </c>
      <c r="P14" s="3" t="s">
        <v>3267</v>
      </c>
      <c r="Q14" s="3" t="s">
        <v>10304</v>
      </c>
      <c r="R14" s="3" t="s">
        <v>17476</v>
      </c>
      <c r="S14" s="3" t="s">
        <v>728</v>
      </c>
      <c r="T14" s="3" t="str">
        <f t="shared" si="1"/>
        <v>Inishmaan Aerodrome | Ireland</v>
      </c>
    </row>
    <row r="15" spans="1:22" x14ac:dyDescent="0.25">
      <c r="G15" s="3" t="s">
        <v>17974</v>
      </c>
      <c r="H15" s="3" t="s">
        <v>17975</v>
      </c>
      <c r="J15" s="3" t="s">
        <v>444</v>
      </c>
      <c r="K15" s="3" t="s">
        <v>13830</v>
      </c>
      <c r="L15" s="3" t="s">
        <v>17476</v>
      </c>
      <c r="M15" s="3" t="s">
        <v>30</v>
      </c>
      <c r="N15" s="3" t="str">
        <f t="shared" si="0"/>
        <v>Aranuka Airport | Kiribati</v>
      </c>
      <c r="P15" s="3" t="s">
        <v>3268</v>
      </c>
      <c r="Q15" s="3" t="s">
        <v>10298</v>
      </c>
      <c r="R15" s="3" t="s">
        <v>17476</v>
      </c>
      <c r="S15" s="3" t="s">
        <v>728</v>
      </c>
      <c r="T15" s="3" t="str">
        <f t="shared" si="1"/>
        <v>Inishmore Aerodrome | Ireland</v>
      </c>
    </row>
    <row r="16" spans="1:22" x14ac:dyDescent="0.25">
      <c r="G16" s="3" t="s">
        <v>18156</v>
      </c>
      <c r="H16" s="3" t="s">
        <v>18157</v>
      </c>
      <c r="J16" s="3" t="s">
        <v>21</v>
      </c>
      <c r="K16" s="3" t="s">
        <v>10326</v>
      </c>
      <c r="L16" s="3" t="s">
        <v>17478</v>
      </c>
      <c r="M16" s="3" t="s">
        <v>22</v>
      </c>
      <c r="N16" s="3" t="str">
        <f t="shared" si="0"/>
        <v>Aalborg Airport | Denmark</v>
      </c>
      <c r="P16" s="3" t="s">
        <v>3852</v>
      </c>
      <c r="Q16" s="3" t="s">
        <v>10301</v>
      </c>
      <c r="R16" s="3" t="s">
        <v>17477</v>
      </c>
      <c r="S16" s="3" t="s">
        <v>728</v>
      </c>
      <c r="T16" s="3" t="str">
        <f t="shared" si="1"/>
        <v>Ireland West Knock Airport | Ireland</v>
      </c>
    </row>
    <row r="17" spans="7:20" x14ac:dyDescent="0.25">
      <c r="G17" s="3" t="s">
        <v>17543</v>
      </c>
      <c r="H17" s="3" t="s">
        <v>17544</v>
      </c>
      <c r="J17" s="3" t="s">
        <v>4514</v>
      </c>
      <c r="K17" s="3" t="s">
        <v>10508</v>
      </c>
      <c r="L17" s="3" t="s">
        <v>17477</v>
      </c>
      <c r="M17" s="3" t="s">
        <v>114</v>
      </c>
      <c r="N17" s="3" t="str">
        <f t="shared" si="0"/>
        <v>Malamala Airport | South Africa</v>
      </c>
      <c r="P17" s="3" t="s">
        <v>3724</v>
      </c>
      <c r="Q17" s="3" t="s">
        <v>10302</v>
      </c>
      <c r="R17" s="3" t="s">
        <v>17477</v>
      </c>
      <c r="S17" s="3" t="s">
        <v>728</v>
      </c>
      <c r="T17" s="3" t="str">
        <f t="shared" si="1"/>
        <v>Kerry Airport | Ireland</v>
      </c>
    </row>
    <row r="18" spans="7:20" x14ac:dyDescent="0.25">
      <c r="G18" s="3" t="s">
        <v>17547</v>
      </c>
      <c r="H18" s="3" t="s">
        <v>17548</v>
      </c>
      <c r="J18" s="3" t="s">
        <v>181</v>
      </c>
      <c r="K18" s="3" t="s">
        <v>14156</v>
      </c>
      <c r="L18" s="3" t="s">
        <v>17477</v>
      </c>
      <c r="M18" s="3" t="s">
        <v>61</v>
      </c>
      <c r="N18" s="3" t="str">
        <f t="shared" si="0"/>
        <v>Al Ain International Airport | United Arab Emirates</v>
      </c>
      <c r="P18" s="3" t="s">
        <v>3776</v>
      </c>
      <c r="Q18" s="3" t="s">
        <v>10300</v>
      </c>
      <c r="R18" s="3" t="s">
        <v>17476</v>
      </c>
      <c r="S18" s="3" t="s">
        <v>728</v>
      </c>
      <c r="T18" s="3" t="str">
        <f t="shared" si="1"/>
        <v>Kilkenny Airport | Ireland</v>
      </c>
    </row>
    <row r="19" spans="7:20" x14ac:dyDescent="0.25">
      <c r="G19" s="3" t="s">
        <v>18026</v>
      </c>
      <c r="H19" s="3" t="s">
        <v>18027</v>
      </c>
      <c r="J19" s="3" t="s">
        <v>333</v>
      </c>
      <c r="K19" s="3" t="s">
        <v>15508</v>
      </c>
      <c r="L19" s="3" t="s">
        <v>17477</v>
      </c>
      <c r="M19" s="3" t="s">
        <v>17510</v>
      </c>
      <c r="N19" s="3" t="str">
        <f t="shared" si="0"/>
        <v>Anaco Airport | Venezuela, Bolivarian Republic of</v>
      </c>
      <c r="P19" s="3" t="s">
        <v>4213</v>
      </c>
      <c r="Q19" s="3" t="s">
        <v>10303</v>
      </c>
      <c r="R19" s="3" t="s">
        <v>17476</v>
      </c>
      <c r="S19" s="3" t="s">
        <v>728</v>
      </c>
      <c r="T19" s="3" t="str">
        <f t="shared" si="1"/>
        <v>Letterkenny Airfield | Ireland</v>
      </c>
    </row>
    <row r="20" spans="7:20" x14ac:dyDescent="0.25">
      <c r="G20" s="3" t="s">
        <v>18158</v>
      </c>
      <c r="H20" s="3" t="s">
        <v>18159</v>
      </c>
      <c r="J20" s="3" t="s">
        <v>3137</v>
      </c>
      <c r="K20" s="3" t="s">
        <v>11348</v>
      </c>
      <c r="L20" s="3" t="s">
        <v>17478</v>
      </c>
      <c r="M20" s="3" t="s">
        <v>96</v>
      </c>
      <c r="N20" s="3" t="str">
        <f t="shared" si="0"/>
        <v>Aji Pangeran Tumenggung Pranoto International Airport | Indonesia</v>
      </c>
      <c r="P20" s="3" t="s">
        <v>7015</v>
      </c>
      <c r="Q20" s="3" t="s">
        <v>10306</v>
      </c>
      <c r="R20" s="3" t="s">
        <v>17477</v>
      </c>
      <c r="S20" s="3" t="s">
        <v>728</v>
      </c>
      <c r="T20" s="3" t="str">
        <f t="shared" si="1"/>
        <v>Sligo Airport | Ireland</v>
      </c>
    </row>
    <row r="21" spans="7:20" x14ac:dyDescent="0.25">
      <c r="G21" s="3" t="s">
        <v>17549</v>
      </c>
      <c r="H21" s="3" t="s">
        <v>17550</v>
      </c>
      <c r="J21" s="3" t="s">
        <v>340</v>
      </c>
      <c r="K21" s="3" t="s">
        <v>15912</v>
      </c>
      <c r="L21" s="3" t="s">
        <v>17477</v>
      </c>
      <c r="M21" s="3" t="s">
        <v>32</v>
      </c>
      <c r="N21" s="3" t="str">
        <f t="shared" si="0"/>
        <v>Anapa Vityazevo Airport | Russian Federation</v>
      </c>
      <c r="P21" s="3" t="s">
        <v>8068</v>
      </c>
      <c r="Q21" s="3" t="s">
        <v>10307</v>
      </c>
      <c r="R21" s="3" t="s">
        <v>17477</v>
      </c>
      <c r="S21" s="3" t="s">
        <v>728</v>
      </c>
      <c r="T21" s="3" t="str">
        <f t="shared" si="1"/>
        <v>Waterford Airport | Ireland</v>
      </c>
    </row>
    <row r="22" spans="7:20" x14ac:dyDescent="0.25">
      <c r="G22" s="3" t="s">
        <v>17553</v>
      </c>
      <c r="H22" s="3" t="s">
        <v>17554</v>
      </c>
      <c r="J22" s="3" t="s">
        <v>25</v>
      </c>
      <c r="K22" s="3" t="s">
        <v>10310</v>
      </c>
      <c r="L22" s="3" t="s">
        <v>17477</v>
      </c>
      <c r="M22" s="3" t="s">
        <v>22</v>
      </c>
      <c r="N22" s="3" t="str">
        <f t="shared" si="0"/>
        <v>Aarhus Airport | Denmark</v>
      </c>
      <c r="P22" s="3" t="s">
        <v>18236</v>
      </c>
      <c r="Q22" s="3" t="s">
        <v>18236</v>
      </c>
      <c r="R22" s="3" t="s">
        <v>18236</v>
      </c>
      <c r="S22" s="3" t="s">
        <v>18236</v>
      </c>
      <c r="T22" s="15" t="s">
        <v>18237</v>
      </c>
    </row>
    <row r="23" spans="7:20" x14ac:dyDescent="0.25">
      <c r="G23" s="3" t="s">
        <v>17555</v>
      </c>
      <c r="H23" s="3" t="s">
        <v>17556</v>
      </c>
      <c r="J23" s="3" t="s">
        <v>421</v>
      </c>
      <c r="K23" s="3" t="s">
        <v>11350</v>
      </c>
      <c r="L23" s="3" t="s">
        <v>17476</v>
      </c>
      <c r="M23" s="3" t="s">
        <v>96</v>
      </c>
      <c r="N23" s="3" t="str">
        <f t="shared" si="0"/>
        <v>Apalapsili Airport | Indonesia</v>
      </c>
      <c r="P23" s="3" t="s">
        <v>21</v>
      </c>
      <c r="Q23" s="3" t="s">
        <v>10326</v>
      </c>
      <c r="R23" s="3" t="s">
        <v>17478</v>
      </c>
      <c r="S23" s="3" t="s">
        <v>22</v>
      </c>
      <c r="T23" s="3" t="str">
        <f t="shared" si="1"/>
        <v>Aalborg Airport | Denmark</v>
      </c>
    </row>
    <row r="24" spans="7:20" x14ac:dyDescent="0.25">
      <c r="G24" s="3" t="s">
        <v>17559</v>
      </c>
      <c r="H24" s="3" t="s">
        <v>17560</v>
      </c>
      <c r="J24" s="3" t="s">
        <v>273</v>
      </c>
      <c r="K24" s="3" t="s">
        <v>9503</v>
      </c>
      <c r="L24" s="3" t="s">
        <v>17477</v>
      </c>
      <c r="M24" s="3" t="s">
        <v>173</v>
      </c>
      <c r="N24" s="3" t="str">
        <f t="shared" si="0"/>
        <v>Altay Air Base | China</v>
      </c>
      <c r="P24" s="3" t="s">
        <v>8347</v>
      </c>
      <c r="Q24" s="3" t="s">
        <v>11330</v>
      </c>
      <c r="R24" s="3" t="s">
        <v>17478</v>
      </c>
      <c r="S24" s="3" t="s">
        <v>17491</v>
      </c>
      <c r="T24" s="3" t="str">
        <f t="shared" si="1"/>
        <v>Abeid Amani Karume International Airport | Tanzania, United Republic of</v>
      </c>
    </row>
    <row r="25" spans="7:20" x14ac:dyDescent="0.25">
      <c r="G25" s="3" t="s">
        <v>18096</v>
      </c>
      <c r="H25" s="3" t="s">
        <v>18097</v>
      </c>
      <c r="J25" s="3" t="s">
        <v>505</v>
      </c>
      <c r="K25" s="3" t="s">
        <v>13844</v>
      </c>
      <c r="L25" s="3" t="s">
        <v>17476</v>
      </c>
      <c r="M25" s="3" t="s">
        <v>425</v>
      </c>
      <c r="N25" s="3" t="str">
        <f t="shared" si="0"/>
        <v>Asau Airport | Samoa</v>
      </c>
      <c r="P25" s="3" t="s">
        <v>42</v>
      </c>
      <c r="Q25" s="3" t="s">
        <v>10241</v>
      </c>
      <c r="R25" s="3" t="s">
        <v>17478</v>
      </c>
      <c r="S25" s="3" t="s">
        <v>43</v>
      </c>
      <c r="T25" s="3" t="str">
        <f t="shared" si="1"/>
        <v>Aberdeen Dyce Airport | United Kingdom</v>
      </c>
    </row>
    <row r="26" spans="7:20" x14ac:dyDescent="0.25">
      <c r="G26" s="3" t="s">
        <v>17563</v>
      </c>
      <c r="H26" s="3" t="s">
        <v>17564</v>
      </c>
      <c r="J26" s="3" t="s">
        <v>191</v>
      </c>
      <c r="K26" s="3" t="s">
        <v>14734</v>
      </c>
      <c r="L26" s="3" t="s">
        <v>17477</v>
      </c>
      <c r="M26" s="3" t="s">
        <v>192</v>
      </c>
      <c r="N26" s="3" t="str">
        <f t="shared" si="0"/>
        <v>Allah Valley Airport | Philippines</v>
      </c>
      <c r="P26" s="3" t="s">
        <v>7096</v>
      </c>
      <c r="Q26" s="3" t="s">
        <v>12755</v>
      </c>
      <c r="R26" s="3" t="s">
        <v>17478</v>
      </c>
      <c r="S26" s="3" t="s">
        <v>45</v>
      </c>
      <c r="T26" s="3" t="str">
        <f t="shared" si="1"/>
        <v>Abraham Lincoln Capital Airport | United States</v>
      </c>
    </row>
    <row r="27" spans="7:20" x14ac:dyDescent="0.25">
      <c r="G27" s="3" t="s">
        <v>18146</v>
      </c>
      <c r="H27" s="3" t="s">
        <v>18147</v>
      </c>
      <c r="J27" s="3" t="s">
        <v>456</v>
      </c>
      <c r="K27" s="3" t="s">
        <v>14893</v>
      </c>
      <c r="L27" s="3" t="s">
        <v>17476</v>
      </c>
      <c r="M27" s="3" t="s">
        <v>219</v>
      </c>
      <c r="N27" s="3" t="str">
        <f t="shared" si="0"/>
        <v>Romeu Zema Airport | Brazil</v>
      </c>
      <c r="P27" s="3" t="s">
        <v>60</v>
      </c>
      <c r="Q27" s="3" t="s">
        <v>14154</v>
      </c>
      <c r="R27" s="3" t="s">
        <v>17478</v>
      </c>
      <c r="S27" s="3" t="s">
        <v>61</v>
      </c>
      <c r="T27" s="3" t="str">
        <f t="shared" si="1"/>
        <v>Abu Dhabi International Airport | United Arab Emirates</v>
      </c>
    </row>
    <row r="28" spans="7:20" x14ac:dyDescent="0.25">
      <c r="G28" s="3" t="s">
        <v>18028</v>
      </c>
      <c r="H28" s="3" t="s">
        <v>18029</v>
      </c>
      <c r="J28" s="3" t="s">
        <v>183</v>
      </c>
      <c r="K28" s="3" t="s">
        <v>14270</v>
      </c>
      <c r="L28" s="3" t="s">
        <v>17477</v>
      </c>
      <c r="M28" s="3" t="s">
        <v>37</v>
      </c>
      <c r="N28" s="3" t="str">
        <f t="shared" si="0"/>
        <v>Al Ghaidah International Airport | Yemen</v>
      </c>
      <c r="P28" s="3" t="s">
        <v>81</v>
      </c>
      <c r="Q28" s="3" t="s">
        <v>13337</v>
      </c>
      <c r="R28" s="3" t="s">
        <v>17478</v>
      </c>
      <c r="S28" s="3" t="s">
        <v>82</v>
      </c>
      <c r="T28" s="3" t="str">
        <f t="shared" si="1"/>
        <v>Adana Airport | Turkey</v>
      </c>
    </row>
    <row r="29" spans="7:20" x14ac:dyDescent="0.25">
      <c r="G29" s="3" t="s">
        <v>17565</v>
      </c>
      <c r="H29" s="3" t="s">
        <v>17566</v>
      </c>
      <c r="J29" s="3" t="s">
        <v>6205</v>
      </c>
      <c r="K29" s="3" t="s">
        <v>13459</v>
      </c>
      <c r="L29" s="3" t="s">
        <v>17476</v>
      </c>
      <c r="M29" s="3" t="s">
        <v>1428</v>
      </c>
      <c r="N29" s="3" t="str">
        <f t="shared" si="0"/>
        <v>Quezaltenango Airport | Guatemala</v>
      </c>
      <c r="P29" s="3" t="s">
        <v>86</v>
      </c>
      <c r="Q29" s="3" t="s">
        <v>11116</v>
      </c>
      <c r="R29" s="3" t="s">
        <v>17478</v>
      </c>
      <c r="S29" s="3" t="s">
        <v>87</v>
      </c>
      <c r="T29" s="3" t="str">
        <f t="shared" si="1"/>
        <v>Addis Ababa Bole International Airport | Ethiopia</v>
      </c>
    </row>
    <row r="30" spans="7:20" x14ac:dyDescent="0.25">
      <c r="G30" s="3" t="s">
        <v>18160</v>
      </c>
      <c r="H30" s="3" t="s">
        <v>18161</v>
      </c>
      <c r="J30" s="3" t="s">
        <v>31</v>
      </c>
      <c r="K30" s="3" t="s">
        <v>15893</v>
      </c>
      <c r="L30" s="3" t="s">
        <v>17477</v>
      </c>
      <c r="M30" s="3" t="s">
        <v>32</v>
      </c>
      <c r="N30" s="3" t="str">
        <f t="shared" si="0"/>
        <v>Abakan Airport | Russian Federation</v>
      </c>
      <c r="P30" s="3" t="s">
        <v>88</v>
      </c>
      <c r="Q30" s="3" t="s">
        <v>17068</v>
      </c>
      <c r="R30" s="3" t="s">
        <v>17478</v>
      </c>
      <c r="S30" s="3" t="s">
        <v>54</v>
      </c>
      <c r="T30" s="3" t="str">
        <f t="shared" si="1"/>
        <v>Adelaide International Airport | Australia</v>
      </c>
    </row>
    <row r="31" spans="7:20" x14ac:dyDescent="0.25">
      <c r="G31" s="3" t="s">
        <v>18092</v>
      </c>
      <c r="H31" s="3" t="s">
        <v>18093</v>
      </c>
      <c r="J31" s="3" t="s">
        <v>52</v>
      </c>
      <c r="K31" s="3" t="s">
        <v>10010</v>
      </c>
      <c r="L31" s="3" t="s">
        <v>17477</v>
      </c>
      <c r="M31" s="3" t="s">
        <v>69</v>
      </c>
      <c r="N31" s="3" t="str">
        <f t="shared" si="0"/>
        <v>Asaba International Airport | Nigeria</v>
      </c>
      <c r="P31" s="3" t="s">
        <v>3347</v>
      </c>
      <c r="Q31" s="3" t="s">
        <v>13358</v>
      </c>
      <c r="R31" s="3" t="s">
        <v>17478</v>
      </c>
      <c r="S31" s="3" t="s">
        <v>82</v>
      </c>
      <c r="T31" s="3" t="str">
        <f t="shared" si="1"/>
        <v>Adnan Menderes International Airport | Turkey</v>
      </c>
    </row>
    <row r="32" spans="7:20" x14ac:dyDescent="0.25">
      <c r="G32" s="3" t="s">
        <v>17834</v>
      </c>
      <c r="H32" s="3" t="s">
        <v>17835</v>
      </c>
      <c r="J32" s="3" t="s">
        <v>200</v>
      </c>
      <c r="K32" s="3" t="s">
        <v>12959</v>
      </c>
      <c r="L32" s="3" t="s">
        <v>17477</v>
      </c>
      <c r="M32" s="3" t="s">
        <v>201</v>
      </c>
      <c r="N32" s="3" t="str">
        <f t="shared" si="0"/>
        <v>Albacete-Los Llanos Airport | Spain</v>
      </c>
      <c r="P32" s="3" t="s">
        <v>4466</v>
      </c>
      <c r="Q32" s="3" t="s">
        <v>12981</v>
      </c>
      <c r="R32" s="3" t="s">
        <v>17478</v>
      </c>
      <c r="S32" s="3" t="s">
        <v>201</v>
      </c>
      <c r="T32" s="3" t="str">
        <f t="shared" si="1"/>
        <v>Adolfo Suárez Madrid-Barajas Airport | Spain</v>
      </c>
    </row>
    <row r="33" spans="7:20" x14ac:dyDescent="0.25">
      <c r="G33" s="3" t="s">
        <v>17567</v>
      </c>
      <c r="H33" s="3" t="s">
        <v>17568</v>
      </c>
      <c r="J33" s="3" t="s">
        <v>28</v>
      </c>
      <c r="K33" s="3" t="s">
        <v>14069</v>
      </c>
      <c r="L33" s="3" t="s">
        <v>17477</v>
      </c>
      <c r="M33" s="3" t="s">
        <v>17494</v>
      </c>
      <c r="N33" s="3" t="str">
        <f t="shared" si="0"/>
        <v>Abadan Airport | Iran, Islamic Republic of</v>
      </c>
      <c r="P33" s="3" t="s">
        <v>1909</v>
      </c>
      <c r="Q33" s="3" t="s">
        <v>14916</v>
      </c>
      <c r="R33" s="3" t="s">
        <v>17478</v>
      </c>
      <c r="S33" s="3" t="s">
        <v>219</v>
      </c>
      <c r="T33" s="3" t="str">
        <f t="shared" si="1"/>
        <v>Afonso Pena Airport | Brazil</v>
      </c>
    </row>
    <row r="34" spans="7:20" x14ac:dyDescent="0.25">
      <c r="G34" s="3" t="s">
        <v>17569</v>
      </c>
      <c r="H34" s="3" t="s">
        <v>17570</v>
      </c>
      <c r="J34" s="3" t="s">
        <v>8385</v>
      </c>
      <c r="K34" s="3" t="s">
        <v>11463</v>
      </c>
      <c r="L34" s="3" t="s">
        <v>17477</v>
      </c>
      <c r="M34" s="3" t="s">
        <v>45</v>
      </c>
      <c r="N34" s="3" t="str">
        <f t="shared" si="0"/>
        <v>Lehigh Valley International Airport | United States</v>
      </c>
      <c r="P34" s="3" t="s">
        <v>3137</v>
      </c>
      <c r="Q34" s="3" t="s">
        <v>11348</v>
      </c>
      <c r="R34" s="3" t="s">
        <v>17478</v>
      </c>
      <c r="S34" s="3" t="s">
        <v>96</v>
      </c>
      <c r="T34" s="3" t="str">
        <f t="shared" si="1"/>
        <v>Aji Pangeran Tumenggung Pranoto International Airport | Indonesia</v>
      </c>
    </row>
    <row r="35" spans="7:20" x14ac:dyDescent="0.25">
      <c r="G35" s="3" t="s">
        <v>18080</v>
      </c>
      <c r="H35" s="3" t="s">
        <v>18081</v>
      </c>
      <c r="J35" s="3" t="s">
        <v>29</v>
      </c>
      <c r="K35" s="3" t="s">
        <v>13813</v>
      </c>
      <c r="L35" s="3" t="s">
        <v>17476</v>
      </c>
      <c r="M35" s="3" t="s">
        <v>30</v>
      </c>
      <c r="N35" s="3" t="str">
        <f t="shared" si="0"/>
        <v>Abaiang Airport | Kiribati</v>
      </c>
      <c r="P35" s="3" t="s">
        <v>8492</v>
      </c>
      <c r="Q35" s="3" t="s">
        <v>10008</v>
      </c>
      <c r="R35" s="3" t="s">
        <v>17478</v>
      </c>
      <c r="S35" s="3" t="s">
        <v>69</v>
      </c>
      <c r="T35" s="3" t="str">
        <f t="shared" si="1"/>
        <v>Akwa Ibom International Airport | Nigeria</v>
      </c>
    </row>
    <row r="36" spans="7:20" x14ac:dyDescent="0.25">
      <c r="G36" s="3" t="s">
        <v>17573</v>
      </c>
      <c r="H36" s="3" t="s">
        <v>17574</v>
      </c>
      <c r="J36" s="3" t="s">
        <v>53</v>
      </c>
      <c r="K36" s="3" t="s">
        <v>16665</v>
      </c>
      <c r="L36" s="3" t="s">
        <v>17476</v>
      </c>
      <c r="M36" s="3" t="s">
        <v>54</v>
      </c>
      <c r="N36" s="3" t="str">
        <f t="shared" si="0"/>
        <v>Abingdon Downs Airport | Australia</v>
      </c>
      <c r="P36" s="3" t="s">
        <v>8717</v>
      </c>
      <c r="Q36" s="3" t="s">
        <v>14161</v>
      </c>
      <c r="R36" s="3" t="s">
        <v>17478</v>
      </c>
      <c r="S36" s="3" t="s">
        <v>61</v>
      </c>
      <c r="T36" s="3" t="str">
        <f t="shared" si="1"/>
        <v>Al Maktoum International Airport | United Arab Emirates</v>
      </c>
    </row>
    <row r="37" spans="7:20" x14ac:dyDescent="0.25">
      <c r="G37" s="3" t="s">
        <v>18210</v>
      </c>
      <c r="H37" s="3" t="s">
        <v>18211</v>
      </c>
      <c r="J37" s="3" t="s">
        <v>265</v>
      </c>
      <c r="K37" s="3" t="s">
        <v>16676</v>
      </c>
      <c r="L37" s="3" t="s">
        <v>17477</v>
      </c>
      <c r="M37" s="3" t="s">
        <v>54</v>
      </c>
      <c r="N37" s="3" t="str">
        <f t="shared" si="0"/>
        <v>Alpha Airport | Australia</v>
      </c>
      <c r="P37" s="3" t="s">
        <v>214</v>
      </c>
      <c r="Q37" s="3" t="s">
        <v>11465</v>
      </c>
      <c r="R37" s="3" t="s">
        <v>17478</v>
      </c>
      <c r="S37" s="3" t="s">
        <v>45</v>
      </c>
      <c r="T37" s="3" t="str">
        <f t="shared" si="1"/>
        <v>Albuquerque International Sunport | United States</v>
      </c>
    </row>
    <row r="38" spans="7:20" x14ac:dyDescent="0.25">
      <c r="G38" s="3" t="s">
        <v>18086</v>
      </c>
      <c r="H38" s="3" t="s">
        <v>18087</v>
      </c>
      <c r="J38" s="3" t="s">
        <v>51</v>
      </c>
      <c r="K38" s="3" t="s">
        <v>11464</v>
      </c>
      <c r="L38" s="3" t="s">
        <v>17477</v>
      </c>
      <c r="M38" s="3" t="s">
        <v>45</v>
      </c>
      <c r="N38" s="3" t="str">
        <f t="shared" si="0"/>
        <v>Abilene Regional Airport | United States</v>
      </c>
      <c r="P38" s="3" t="s">
        <v>1919</v>
      </c>
      <c r="Q38" s="3" t="s">
        <v>15444</v>
      </c>
      <c r="R38" s="3" t="s">
        <v>17478</v>
      </c>
      <c r="S38" s="3" t="s">
        <v>226</v>
      </c>
      <c r="T38" s="3" t="str">
        <f t="shared" si="1"/>
        <v>Alejandro Velasco Astete International Airport | Peru</v>
      </c>
    </row>
    <row r="39" spans="7:20" x14ac:dyDescent="0.25">
      <c r="G39" s="3" t="s">
        <v>18138</v>
      </c>
      <c r="H39" s="3" t="s">
        <v>18139</v>
      </c>
      <c r="J39" s="3" t="s">
        <v>49</v>
      </c>
      <c r="K39" s="3" t="s">
        <v>9984</v>
      </c>
      <c r="L39" s="3" t="s">
        <v>17477</v>
      </c>
      <c r="M39" s="3" t="s">
        <v>17482</v>
      </c>
      <c r="N39" s="3" t="str">
        <f t="shared" si="0"/>
        <v>Port Bouet Airport | Côte d'Ivoire</v>
      </c>
      <c r="P39" s="3" t="s">
        <v>222</v>
      </c>
      <c r="Q39" s="3" t="s">
        <v>14249</v>
      </c>
      <c r="R39" s="3" t="s">
        <v>17478</v>
      </c>
      <c r="S39" s="3" t="s">
        <v>17505</v>
      </c>
      <c r="T39" s="3" t="str">
        <f t="shared" si="1"/>
        <v>Aleppo International Airport | Syrian Arab Republic</v>
      </c>
    </row>
    <row r="40" spans="7:20" x14ac:dyDescent="0.25">
      <c r="G40" s="3" t="s">
        <v>17575</v>
      </c>
      <c r="H40" s="3" t="s">
        <v>17576</v>
      </c>
      <c r="J40" s="3" t="s">
        <v>3495</v>
      </c>
      <c r="K40" s="3" t="s">
        <v>11138</v>
      </c>
      <c r="L40" s="3" t="s">
        <v>17476</v>
      </c>
      <c r="M40" s="3" t="s">
        <v>87</v>
      </c>
      <c r="N40" s="3" t="str">
        <f t="shared" si="0"/>
        <v>Kabri Dehar Airport | Ethiopia</v>
      </c>
      <c r="P40" s="3" t="s">
        <v>242</v>
      </c>
      <c r="Q40" s="3" t="s">
        <v>12960</v>
      </c>
      <c r="R40" s="3" t="s">
        <v>17478</v>
      </c>
      <c r="S40" s="3" t="s">
        <v>201</v>
      </c>
      <c r="T40" s="3" t="str">
        <f t="shared" si="1"/>
        <v>Alicante International Airport | Spain</v>
      </c>
    </row>
    <row r="41" spans="7:20" x14ac:dyDescent="0.25">
      <c r="G41" s="3" t="s">
        <v>18046</v>
      </c>
      <c r="H41" s="3" t="s">
        <v>18047</v>
      </c>
      <c r="J41" s="3" t="s">
        <v>311</v>
      </c>
      <c r="K41" s="3" t="s">
        <v>14330</v>
      </c>
      <c r="L41" s="3" t="s">
        <v>17477</v>
      </c>
      <c r="M41" s="3" t="s">
        <v>45</v>
      </c>
      <c r="N41" s="3" t="str">
        <f t="shared" si="0"/>
        <v>Ambler Airport | United States</v>
      </c>
      <c r="P41" s="3" t="s">
        <v>254</v>
      </c>
      <c r="Q41" s="3" t="s">
        <v>15728</v>
      </c>
      <c r="R41" s="3" t="s">
        <v>17478</v>
      </c>
      <c r="S41" s="3" t="s">
        <v>175</v>
      </c>
      <c r="T41" s="3" t="str">
        <f t="shared" si="1"/>
        <v>Almaty Airport | Kazakhstan</v>
      </c>
    </row>
    <row r="42" spans="7:20" x14ac:dyDescent="0.25">
      <c r="G42" s="3" t="s">
        <v>18098</v>
      </c>
      <c r="H42" s="3" t="s">
        <v>18099</v>
      </c>
      <c r="J42" s="3" t="s">
        <v>683</v>
      </c>
      <c r="K42" s="3" t="s">
        <v>16687</v>
      </c>
      <c r="L42" s="3" t="s">
        <v>17476</v>
      </c>
      <c r="M42" s="3" t="s">
        <v>54</v>
      </c>
      <c r="N42" s="3" t="str">
        <f t="shared" si="0"/>
        <v>Northern Peninsula Airport | Australia</v>
      </c>
      <c r="P42" s="3" t="s">
        <v>286</v>
      </c>
      <c r="Q42" s="3" t="s">
        <v>12287</v>
      </c>
      <c r="R42" s="3" t="s">
        <v>17478</v>
      </c>
      <c r="S42" s="3" t="s">
        <v>45</v>
      </c>
      <c r="T42" s="3" t="str">
        <f t="shared" si="1"/>
        <v>Altus Air Force Base | United States</v>
      </c>
    </row>
    <row r="43" spans="7:20" x14ac:dyDescent="0.25">
      <c r="G43" s="3" t="s">
        <v>17577</v>
      </c>
      <c r="H43" s="3" t="s">
        <v>17578</v>
      </c>
      <c r="J43" s="3" t="s">
        <v>211</v>
      </c>
      <c r="K43" s="3" t="s">
        <v>15313</v>
      </c>
      <c r="L43" s="3" t="s">
        <v>17476</v>
      </c>
      <c r="M43" s="3" t="s">
        <v>212</v>
      </c>
      <c r="N43" s="3" t="str">
        <f t="shared" si="0"/>
        <v>Albina Airport | Suriname</v>
      </c>
      <c r="P43" s="3" t="s">
        <v>6515</v>
      </c>
      <c r="Q43" s="3" t="s">
        <v>11101</v>
      </c>
      <c r="R43" s="3" t="s">
        <v>17478</v>
      </c>
      <c r="S43" s="3" t="s">
        <v>1061</v>
      </c>
      <c r="T43" s="3" t="str">
        <f t="shared" si="1"/>
        <v>Amílcar Cabral International Airport | Cape Verde</v>
      </c>
    </row>
    <row r="44" spans="7:20" x14ac:dyDescent="0.25">
      <c r="G44" s="3" t="s">
        <v>17579</v>
      </c>
      <c r="H44" s="3" t="s">
        <v>17580</v>
      </c>
      <c r="J44" s="3" t="s">
        <v>56</v>
      </c>
      <c r="K44" s="3" t="s">
        <v>9983</v>
      </c>
      <c r="L44" s="3" t="s">
        <v>17476</v>
      </c>
      <c r="M44" s="3" t="s">
        <v>17482</v>
      </c>
      <c r="N44" s="3" t="str">
        <f t="shared" si="0"/>
        <v>Aboisso Airport | Côte d'Ivoire</v>
      </c>
      <c r="P44" s="3" t="s">
        <v>330</v>
      </c>
      <c r="Q44" s="3" t="s">
        <v>10280</v>
      </c>
      <c r="R44" s="3" t="s">
        <v>17478</v>
      </c>
      <c r="S44" s="3" t="s">
        <v>930</v>
      </c>
      <c r="T44" s="3" t="str">
        <f t="shared" si="1"/>
        <v>Amsterdam Airport Schiphol | Netherlands</v>
      </c>
    </row>
    <row r="45" spans="7:20" x14ac:dyDescent="0.25">
      <c r="G45" s="3" t="s">
        <v>17581</v>
      </c>
      <c r="H45" s="3" t="s">
        <v>17582</v>
      </c>
      <c r="J45" s="3" t="s">
        <v>545</v>
      </c>
      <c r="K45" s="3" t="s">
        <v>9059</v>
      </c>
      <c r="L45" s="3" t="s">
        <v>17476</v>
      </c>
      <c r="M45" s="3" t="s">
        <v>33</v>
      </c>
      <c r="N45" s="3" t="str">
        <f t="shared" si="0"/>
        <v>Atkamba Airport | Papua New Guinea</v>
      </c>
      <c r="P45" s="3" t="s">
        <v>400</v>
      </c>
      <c r="Q45" s="3" t="s">
        <v>13340</v>
      </c>
      <c r="R45" s="3" t="s">
        <v>17478</v>
      </c>
      <c r="S45" s="3" t="s">
        <v>82</v>
      </c>
      <c r="T45" s="3" t="str">
        <f t="shared" si="1"/>
        <v>Antalya International Airport | Turkey</v>
      </c>
    </row>
    <row r="46" spans="7:20" x14ac:dyDescent="0.25">
      <c r="G46" s="3" t="s">
        <v>18162</v>
      </c>
      <c r="H46" s="3" t="s">
        <v>18163</v>
      </c>
      <c r="J46" s="3" t="s">
        <v>214</v>
      </c>
      <c r="K46" s="3" t="s">
        <v>11465</v>
      </c>
      <c r="L46" s="3" t="s">
        <v>17478</v>
      </c>
      <c r="M46" s="3" t="s">
        <v>45</v>
      </c>
      <c r="N46" s="3" t="str">
        <f t="shared" si="0"/>
        <v>Albuquerque International Sunport | United States</v>
      </c>
      <c r="P46" s="3" t="s">
        <v>8733</v>
      </c>
      <c r="Q46" s="3" t="s">
        <v>14524</v>
      </c>
      <c r="R46" s="3" t="s">
        <v>17478</v>
      </c>
      <c r="S46" s="3" t="s">
        <v>293</v>
      </c>
      <c r="T46" s="3" t="str">
        <f t="shared" si="1"/>
        <v>Antonio B. Won Pat International Airport | Guam</v>
      </c>
    </row>
    <row r="47" spans="7:20" x14ac:dyDescent="0.25">
      <c r="G47" s="3" t="s">
        <v>18164</v>
      </c>
      <c r="H47" s="3" t="s">
        <v>18165</v>
      </c>
      <c r="J47" s="3" t="s">
        <v>46</v>
      </c>
      <c r="K47" s="3" t="s">
        <v>11466</v>
      </c>
      <c r="L47" s="3" t="s">
        <v>17477</v>
      </c>
      <c r="M47" s="3" t="s">
        <v>45</v>
      </c>
      <c r="N47" s="3" t="str">
        <f t="shared" si="0"/>
        <v>Aberdeen Regional Airport | United States</v>
      </c>
      <c r="P47" s="3" t="s">
        <v>3043</v>
      </c>
      <c r="Q47" s="3" t="s">
        <v>3044</v>
      </c>
      <c r="R47" s="3" t="s">
        <v>17478</v>
      </c>
      <c r="S47" s="3" t="s">
        <v>45</v>
      </c>
      <c r="T47" s="3" t="str">
        <f t="shared" si="1"/>
        <v>Asheville Regional Airport | United States</v>
      </c>
    </row>
    <row r="48" spans="7:20" x14ac:dyDescent="0.25">
      <c r="G48" s="3" t="s">
        <v>18110</v>
      </c>
      <c r="H48" s="3" t="s">
        <v>18111</v>
      </c>
      <c r="J48" s="3" t="s">
        <v>67</v>
      </c>
      <c r="K48" s="3" t="s">
        <v>11196</v>
      </c>
      <c r="L48" s="3" t="s">
        <v>17477</v>
      </c>
      <c r="M48" s="3" t="s">
        <v>66</v>
      </c>
      <c r="N48" s="3" t="str">
        <f t="shared" si="0"/>
        <v>Abu Simbel Airport | Egypt</v>
      </c>
      <c r="P48" s="3" t="s">
        <v>511</v>
      </c>
      <c r="Q48" s="3" t="s">
        <v>15961</v>
      </c>
      <c r="R48" s="3" t="s">
        <v>17478</v>
      </c>
      <c r="S48" s="3" t="s">
        <v>512</v>
      </c>
      <c r="T48" s="3" t="str">
        <f t="shared" si="1"/>
        <v>Ashgabat International Airport | Turkmenistan</v>
      </c>
    </row>
    <row r="49" spans="7:20" x14ac:dyDescent="0.25">
      <c r="G49" s="3" t="s">
        <v>17583</v>
      </c>
      <c r="H49" s="3" t="s">
        <v>17584</v>
      </c>
      <c r="J49" s="3" t="s">
        <v>202</v>
      </c>
      <c r="K49" s="3" t="s">
        <v>14036</v>
      </c>
      <c r="L49" s="3" t="s">
        <v>17477</v>
      </c>
      <c r="M49" s="3" t="s">
        <v>48</v>
      </c>
      <c r="N49" s="3" t="str">
        <f t="shared" si="0"/>
        <v>Al Baha Airport | Saudi Arabia</v>
      </c>
      <c r="P49" s="3" t="s">
        <v>522</v>
      </c>
      <c r="Q49" s="3" t="s">
        <v>15731</v>
      </c>
      <c r="R49" s="3" t="s">
        <v>17478</v>
      </c>
      <c r="S49" s="3" t="s">
        <v>175</v>
      </c>
      <c r="T49" s="3" t="str">
        <f t="shared" si="1"/>
        <v>Astana International Airport | Kazakhstan</v>
      </c>
    </row>
    <row r="50" spans="7:20" x14ac:dyDescent="0.25">
      <c r="G50" s="3" t="s">
        <v>17585</v>
      </c>
      <c r="H50" s="3" t="s">
        <v>17586</v>
      </c>
      <c r="J50" s="3" t="s">
        <v>531</v>
      </c>
      <c r="K50" s="3" t="s">
        <v>16637</v>
      </c>
      <c r="L50" s="3" t="s">
        <v>17476</v>
      </c>
      <c r="M50" s="3" t="s">
        <v>96</v>
      </c>
      <c r="N50" s="3" t="str">
        <f t="shared" si="0"/>
        <v>Haliwen Airport | Indonesia</v>
      </c>
      <c r="P50" s="3" t="s">
        <v>3309</v>
      </c>
      <c r="Q50" s="3" t="s">
        <v>13352</v>
      </c>
      <c r="R50" s="3" t="s">
        <v>17478</v>
      </c>
      <c r="S50" s="3" t="s">
        <v>82</v>
      </c>
      <c r="T50" s="3" t="str">
        <f t="shared" si="1"/>
        <v>Atatürk International Airport | Turkey</v>
      </c>
    </row>
    <row r="51" spans="7:20" x14ac:dyDescent="0.25">
      <c r="G51" s="3" t="s">
        <v>17587</v>
      </c>
      <c r="H51" s="3" t="s">
        <v>17588</v>
      </c>
      <c r="J51" s="3" t="s">
        <v>68</v>
      </c>
      <c r="K51" s="3" t="s">
        <v>10007</v>
      </c>
      <c r="L51" s="3" t="s">
        <v>17478</v>
      </c>
      <c r="M51" s="3" t="s">
        <v>69</v>
      </c>
      <c r="N51" s="3" t="str">
        <f t="shared" si="0"/>
        <v>Nnamdi Azikiwe International Airport | Nigeria</v>
      </c>
      <c r="P51" s="3" t="s">
        <v>565</v>
      </c>
      <c r="Q51" s="3" t="s">
        <v>13945</v>
      </c>
      <c r="R51" s="3" t="s">
        <v>17478</v>
      </c>
      <c r="S51" s="3" t="s">
        <v>2169</v>
      </c>
      <c r="T51" s="3" t="str">
        <f t="shared" si="1"/>
        <v>Auckland International Airport | New Zealand</v>
      </c>
    </row>
    <row r="52" spans="7:20" x14ac:dyDescent="0.25">
      <c r="G52" s="3" t="s">
        <v>17932</v>
      </c>
      <c r="H52" s="3" t="s">
        <v>17933</v>
      </c>
      <c r="J52" s="3" t="s">
        <v>215</v>
      </c>
      <c r="K52" s="3" t="s">
        <v>16969</v>
      </c>
      <c r="L52" s="3" t="s">
        <v>17477</v>
      </c>
      <c r="M52" s="3" t="s">
        <v>54</v>
      </c>
      <c r="N52" s="3" t="str">
        <f t="shared" si="0"/>
        <v>Albury Airport | Australia</v>
      </c>
      <c r="P52" s="3" t="s">
        <v>566</v>
      </c>
      <c r="Q52" s="3" t="s">
        <v>11487</v>
      </c>
      <c r="R52" s="3" t="s">
        <v>17478</v>
      </c>
      <c r="S52" s="3" t="s">
        <v>45</v>
      </c>
      <c r="T52" s="3" t="str">
        <f t="shared" si="1"/>
        <v>Augusta Regional At Bush Field | United States</v>
      </c>
    </row>
    <row r="53" spans="7:20" x14ac:dyDescent="0.25">
      <c r="G53" s="3" t="s">
        <v>17589</v>
      </c>
      <c r="H53" s="3" t="s">
        <v>17590</v>
      </c>
      <c r="J53" s="3" t="s">
        <v>203</v>
      </c>
      <c r="K53" s="3" t="s">
        <v>11467</v>
      </c>
      <c r="L53" s="3" t="s">
        <v>17477</v>
      </c>
      <c r="M53" s="3" t="s">
        <v>45</v>
      </c>
      <c r="N53" s="3" t="str">
        <f t="shared" si="0"/>
        <v>Southwest Georgia Regional Airport | United States</v>
      </c>
      <c r="P53" s="3" t="s">
        <v>3484</v>
      </c>
      <c r="Q53" s="3" t="s">
        <v>11551</v>
      </c>
      <c r="R53" s="3" t="s">
        <v>17478</v>
      </c>
      <c r="S53" s="3" t="s">
        <v>45</v>
      </c>
      <c r="T53" s="3" t="str">
        <f t="shared" si="1"/>
        <v>Austin Bergstrom International Airport | United States</v>
      </c>
    </row>
    <row r="54" spans="7:20" x14ac:dyDescent="0.25">
      <c r="G54" s="3" t="s">
        <v>18106</v>
      </c>
      <c r="H54" s="3" t="s">
        <v>18107</v>
      </c>
      <c r="J54" s="3" t="s">
        <v>42</v>
      </c>
      <c r="K54" s="3" t="s">
        <v>10241</v>
      </c>
      <c r="L54" s="3" t="s">
        <v>17478</v>
      </c>
      <c r="M54" s="3" t="s">
        <v>43</v>
      </c>
      <c r="N54" s="3" t="str">
        <f t="shared" si="0"/>
        <v>Aberdeen Dyce Airport | United Kingdom</v>
      </c>
      <c r="P54" s="3" t="s">
        <v>2833</v>
      </c>
      <c r="Q54" s="3" t="s">
        <v>12044</v>
      </c>
      <c r="R54" s="3" t="s">
        <v>17478</v>
      </c>
      <c r="S54" s="3" t="s">
        <v>45</v>
      </c>
      <c r="T54" s="3" t="str">
        <f t="shared" si="1"/>
        <v>Austin Straubel International Airport | United States</v>
      </c>
    </row>
    <row r="55" spans="7:20" x14ac:dyDescent="0.25">
      <c r="G55" s="3" t="s">
        <v>17591</v>
      </c>
      <c r="H55" s="3" t="s">
        <v>17592</v>
      </c>
      <c r="J55" s="3" t="s">
        <v>8386</v>
      </c>
      <c r="K55" s="3" t="s">
        <v>13525</v>
      </c>
      <c r="L55" s="3" t="s">
        <v>17478</v>
      </c>
      <c r="M55" s="3" t="s">
        <v>59</v>
      </c>
      <c r="N55" s="3" t="str">
        <f t="shared" si="0"/>
        <v>General Juan N Alvarez International Airport | Mexico</v>
      </c>
      <c r="P55" s="3" t="s">
        <v>617</v>
      </c>
      <c r="Q55" s="3" t="s">
        <v>14240</v>
      </c>
      <c r="R55" s="3" t="s">
        <v>17478</v>
      </c>
      <c r="S55" s="3" t="s">
        <v>618</v>
      </c>
      <c r="T55" s="3" t="str">
        <f t="shared" si="1"/>
        <v>Baghdad International Airport | Iraq</v>
      </c>
    </row>
    <row r="56" spans="7:20" x14ac:dyDescent="0.25">
      <c r="G56" s="3" t="s">
        <v>17846</v>
      </c>
      <c r="H56" s="3" t="s">
        <v>17847</v>
      </c>
      <c r="J56" s="3" t="s">
        <v>885</v>
      </c>
      <c r="K56" s="3" t="s">
        <v>11468</v>
      </c>
      <c r="L56" s="3" t="s">
        <v>17476</v>
      </c>
      <c r="M56" s="3" t="s">
        <v>45</v>
      </c>
      <c r="N56" s="3" t="str">
        <f t="shared" si="0"/>
        <v>Antrim County Airport | United States</v>
      </c>
      <c r="P56" s="3" t="s">
        <v>633</v>
      </c>
      <c r="Q56" s="3" t="s">
        <v>14032</v>
      </c>
      <c r="R56" s="3" t="s">
        <v>17478</v>
      </c>
      <c r="S56" s="3" t="s">
        <v>634</v>
      </c>
      <c r="T56" s="3" t="str">
        <f t="shared" si="1"/>
        <v>Bahrain International Airport | Bahrain</v>
      </c>
    </row>
    <row r="57" spans="7:20" x14ac:dyDescent="0.25">
      <c r="G57" s="3" t="s">
        <v>18030</v>
      </c>
      <c r="H57" s="3" t="s">
        <v>18031</v>
      </c>
      <c r="J57" s="3" t="s">
        <v>74</v>
      </c>
      <c r="K57" s="3" t="s">
        <v>9977</v>
      </c>
      <c r="L57" s="3" t="s">
        <v>17478</v>
      </c>
      <c r="M57" s="3" t="s">
        <v>75</v>
      </c>
      <c r="N57" s="3" t="str">
        <f t="shared" si="0"/>
        <v>Kotoka International Airport | Ghana</v>
      </c>
      <c r="P57" s="3" t="s">
        <v>3090</v>
      </c>
      <c r="Q57" s="3" t="s">
        <v>17248</v>
      </c>
      <c r="R57" s="3" t="s">
        <v>17478</v>
      </c>
      <c r="S57" s="3" t="s">
        <v>173</v>
      </c>
      <c r="T57" s="3" t="str">
        <f t="shared" si="1"/>
        <v>Baita International Airport | China</v>
      </c>
    </row>
    <row r="58" spans="7:20" x14ac:dyDescent="0.25">
      <c r="G58" s="3" t="s">
        <v>18090</v>
      </c>
      <c r="H58" s="3" t="s">
        <v>18091</v>
      </c>
      <c r="J58" s="3" t="s">
        <v>70</v>
      </c>
      <c r="K58" s="3" t="s">
        <v>15186</v>
      </c>
      <c r="L58" s="3" t="s">
        <v>17476</v>
      </c>
      <c r="M58" s="3" t="s">
        <v>71</v>
      </c>
      <c r="N58" s="3" t="str">
        <f t="shared" si="0"/>
        <v>Alcides Fernández Airport | Colombia</v>
      </c>
      <c r="P58" s="3" t="s">
        <v>8054</v>
      </c>
      <c r="Q58" s="3" t="s">
        <v>11660</v>
      </c>
      <c r="R58" s="3" t="s">
        <v>17478</v>
      </c>
      <c r="S58" s="3" t="s">
        <v>45</v>
      </c>
      <c r="T58" s="3" t="str">
        <f t="shared" si="1"/>
        <v>Baltimore/Washington International Thurgood Marshall Airport | United States</v>
      </c>
    </row>
    <row r="59" spans="7:20" x14ac:dyDescent="0.25">
      <c r="G59" s="3" t="s">
        <v>17593</v>
      </c>
      <c r="H59" s="3" t="s">
        <v>10294</v>
      </c>
      <c r="J59" s="3" t="s">
        <v>4117</v>
      </c>
      <c r="K59" s="3" t="s">
        <v>10992</v>
      </c>
      <c r="L59" s="3" t="s">
        <v>17477</v>
      </c>
      <c r="M59" s="3" t="s">
        <v>201</v>
      </c>
      <c r="N59" s="3" t="str">
        <f t="shared" si="0"/>
        <v>Lanzarote Airport | Spain</v>
      </c>
      <c r="P59" s="3" t="s">
        <v>1740</v>
      </c>
      <c r="Q59" s="3" t="s">
        <v>16069</v>
      </c>
      <c r="R59" s="3" t="s">
        <v>17478</v>
      </c>
      <c r="S59" s="3" t="s">
        <v>328</v>
      </c>
      <c r="T59" s="3" t="str">
        <f t="shared" si="1"/>
        <v>Bandaranaike International Colombo Airport | Sri Lanka</v>
      </c>
    </row>
    <row r="60" spans="7:20" x14ac:dyDescent="0.25">
      <c r="G60" s="3" t="s">
        <v>17594</v>
      </c>
      <c r="H60" s="3" t="s">
        <v>17595</v>
      </c>
      <c r="J60" s="3" t="s">
        <v>8936</v>
      </c>
      <c r="K60" s="3" t="s">
        <v>16686</v>
      </c>
      <c r="L60" s="3" t="s">
        <v>17476</v>
      </c>
      <c r="M60" s="3" t="s">
        <v>54</v>
      </c>
      <c r="N60" s="3" t="str">
        <f t="shared" si="0"/>
        <v>Brisbane Archerfield Airport | Australia</v>
      </c>
      <c r="P60" s="3" t="s">
        <v>715</v>
      </c>
      <c r="Q60" s="3" t="s">
        <v>11593</v>
      </c>
      <c r="R60" s="3" t="s">
        <v>17478</v>
      </c>
      <c r="S60" s="3" t="s">
        <v>45</v>
      </c>
      <c r="T60" s="3" t="str">
        <f t="shared" si="1"/>
        <v>Bangor International Airport | United States</v>
      </c>
    </row>
    <row r="61" spans="7:20" x14ac:dyDescent="0.25">
      <c r="G61" s="3" t="s">
        <v>17596</v>
      </c>
      <c r="H61" s="3" t="s">
        <v>17597</v>
      </c>
      <c r="J61" s="3" t="s">
        <v>275</v>
      </c>
      <c r="K61" s="3" t="s">
        <v>13332</v>
      </c>
      <c r="L61" s="3" t="s">
        <v>17477</v>
      </c>
      <c r="M61" s="3" t="s">
        <v>276</v>
      </c>
      <c r="N61" s="3" t="str">
        <f t="shared" si="0"/>
        <v>St Gallen Altenrhein Airport | Switzerland</v>
      </c>
      <c r="P61" s="3" t="s">
        <v>742</v>
      </c>
      <c r="Q61" s="3" t="s">
        <v>12966</v>
      </c>
      <c r="R61" s="3" t="s">
        <v>17478</v>
      </c>
      <c r="S61" s="3" t="s">
        <v>201</v>
      </c>
      <c r="T61" s="3" t="str">
        <f t="shared" si="1"/>
        <v>Barcelona International Airport | Spain</v>
      </c>
    </row>
    <row r="62" spans="7:20" x14ac:dyDescent="0.25">
      <c r="G62" s="3" t="s">
        <v>17600</v>
      </c>
      <c r="H62" s="3" t="s">
        <v>17601</v>
      </c>
      <c r="J62" s="3" t="s">
        <v>217</v>
      </c>
      <c r="K62" s="3" t="s">
        <v>10215</v>
      </c>
      <c r="L62" s="3" t="s">
        <v>17477</v>
      </c>
      <c r="M62" s="3" t="s">
        <v>2895</v>
      </c>
      <c r="N62" s="3" t="str">
        <f t="shared" si="0"/>
        <v>Alderney Airport | Guernsey</v>
      </c>
      <c r="P62" s="3" t="s">
        <v>750</v>
      </c>
      <c r="Q62" s="3" t="s">
        <v>13177</v>
      </c>
      <c r="R62" s="3" t="s">
        <v>17478</v>
      </c>
      <c r="S62" s="3" t="s">
        <v>208</v>
      </c>
      <c r="T62" s="3" t="str">
        <f t="shared" si="1"/>
        <v>Bari Karol Wojtyła Airport | Italy</v>
      </c>
    </row>
    <row r="63" spans="7:20" x14ac:dyDescent="0.25">
      <c r="G63" s="3" t="s">
        <v>18166</v>
      </c>
      <c r="H63" s="3" t="s">
        <v>18167</v>
      </c>
      <c r="J63" s="3" t="s">
        <v>415</v>
      </c>
      <c r="K63" s="3" t="s">
        <v>16070</v>
      </c>
      <c r="L63" s="3" t="s">
        <v>17477</v>
      </c>
      <c r="M63" s="3" t="s">
        <v>328</v>
      </c>
      <c r="N63" s="3" t="str">
        <f t="shared" si="0"/>
        <v>Anuradhapura Air Force Base | Sri Lanka</v>
      </c>
      <c r="P63" s="3" t="s">
        <v>6910</v>
      </c>
      <c r="Q63" s="3" t="s">
        <v>11567</v>
      </c>
      <c r="R63" s="3" t="s">
        <v>17478</v>
      </c>
      <c r="S63" s="3" t="s">
        <v>45</v>
      </c>
      <c r="T63" s="3" t="str">
        <f t="shared" si="1"/>
        <v>Barksdale Air Force Base | United States</v>
      </c>
    </row>
    <row r="64" spans="7:20" x14ac:dyDescent="0.25">
      <c r="G64" s="3" t="s">
        <v>17598</v>
      </c>
      <c r="H64" s="3" t="s">
        <v>17599</v>
      </c>
      <c r="J64" s="3" t="s">
        <v>5233</v>
      </c>
      <c r="K64" s="3" t="s">
        <v>11469</v>
      </c>
      <c r="L64" s="3" t="s">
        <v>17477</v>
      </c>
      <c r="M64" s="3" t="s">
        <v>45</v>
      </c>
      <c r="N64" s="3" t="str">
        <f t="shared" si="0"/>
        <v>Nantucket Memorial Airport | United States</v>
      </c>
      <c r="P64" s="3" t="s">
        <v>785</v>
      </c>
      <c r="Q64" s="3" t="s">
        <v>14244</v>
      </c>
      <c r="R64" s="3" t="s">
        <v>17478</v>
      </c>
      <c r="S64" s="3" t="s">
        <v>618</v>
      </c>
      <c r="T64" s="3" t="str">
        <f t="shared" si="1"/>
        <v>Basrah International Airport | Iraq</v>
      </c>
    </row>
    <row r="65" spans="7:20" x14ac:dyDescent="0.25">
      <c r="G65" s="3" t="s">
        <v>17714</v>
      </c>
      <c r="H65" s="3" t="s">
        <v>17715</v>
      </c>
      <c r="J65" s="3" t="s">
        <v>120</v>
      </c>
      <c r="K65" s="3" t="s">
        <v>15149</v>
      </c>
      <c r="L65" s="3" t="s">
        <v>17476</v>
      </c>
      <c r="M65" s="3" t="s">
        <v>71</v>
      </c>
      <c r="N65" s="3" t="str">
        <f t="shared" si="0"/>
        <v>Aguaclara Airport | Colombia</v>
      </c>
      <c r="P65" s="3" t="s">
        <v>4145</v>
      </c>
      <c r="Q65" s="3" t="s">
        <v>14255</v>
      </c>
      <c r="R65" s="3" t="s">
        <v>17478</v>
      </c>
      <c r="S65" s="3" t="s">
        <v>17505</v>
      </c>
      <c r="T65" s="3" t="str">
        <f t="shared" si="1"/>
        <v>Bassel Al-Assad International Airport | Syrian Arab Republic</v>
      </c>
    </row>
    <row r="66" spans="7:20" x14ac:dyDescent="0.25">
      <c r="G66" s="3" t="s">
        <v>17608</v>
      </c>
      <c r="H66" s="3" t="s">
        <v>17609</v>
      </c>
      <c r="J66" s="3" t="s">
        <v>473</v>
      </c>
      <c r="K66" s="3" t="s">
        <v>15141</v>
      </c>
      <c r="L66" s="3" t="s">
        <v>17476</v>
      </c>
      <c r="M66" s="3" t="s">
        <v>71</v>
      </c>
      <c r="N66" s="3" t="str">
        <f t="shared" si="0"/>
        <v>Arica Airport | Colombia</v>
      </c>
      <c r="P66" s="3" t="s">
        <v>4691</v>
      </c>
      <c r="Q66" s="3" t="s">
        <v>11566</v>
      </c>
      <c r="R66" s="3" t="s">
        <v>17478</v>
      </c>
      <c r="S66" s="3" t="s">
        <v>45</v>
      </c>
      <c r="T66" s="3" t="str">
        <f t="shared" si="1"/>
        <v>Beale Air Force Base | United States</v>
      </c>
    </row>
    <row r="67" spans="7:20" x14ac:dyDescent="0.25">
      <c r="G67" s="3" t="s">
        <v>17612</v>
      </c>
      <c r="H67" s="3" t="s">
        <v>17613</v>
      </c>
      <c r="J67" s="3" t="s">
        <v>1656</v>
      </c>
      <c r="K67" s="3" t="s">
        <v>13530</v>
      </c>
      <c r="L67" s="3" t="s">
        <v>17476</v>
      </c>
      <c r="M67" s="3" t="s">
        <v>59</v>
      </c>
      <c r="N67" s="3" t="str">
        <f t="shared" si="0"/>
        <v>Ciudad Acuña New International Airport | Mexico</v>
      </c>
      <c r="P67" s="3" t="s">
        <v>858</v>
      </c>
      <c r="Q67" s="3" t="s">
        <v>17237</v>
      </c>
      <c r="R67" s="3" t="s">
        <v>17478</v>
      </c>
      <c r="S67" s="3" t="s">
        <v>173</v>
      </c>
      <c r="T67" s="3" t="str">
        <f t="shared" si="1"/>
        <v>Beijing Capital International Airport | China</v>
      </c>
    </row>
    <row r="68" spans="7:20" x14ac:dyDescent="0.25">
      <c r="G68" s="3" t="s">
        <v>17656</v>
      </c>
      <c r="H68" s="3" t="s">
        <v>17657</v>
      </c>
      <c r="J68" s="3" t="s">
        <v>6498</v>
      </c>
      <c r="K68" s="3" t="s">
        <v>14129</v>
      </c>
      <c r="L68" s="3" t="s">
        <v>17476</v>
      </c>
      <c r="M68" s="3" t="s">
        <v>17494</v>
      </c>
      <c r="N68" s="3" t="str">
        <f t="shared" si="0"/>
        <v>Sahand Airport | Iran, Islamic Republic of</v>
      </c>
      <c r="P68" s="3" t="s">
        <v>8962</v>
      </c>
      <c r="Q68" s="3" t="s">
        <v>17238</v>
      </c>
      <c r="R68" s="3" t="s">
        <v>17478</v>
      </c>
      <c r="S68" s="3" t="s">
        <v>173</v>
      </c>
      <c r="T68" s="3" t="str">
        <f t="shared" si="1"/>
        <v>Beijing Daxing International Airport | China</v>
      </c>
    </row>
    <row r="69" spans="7:20" x14ac:dyDescent="0.25">
      <c r="G69" s="3" t="s">
        <v>17614</v>
      </c>
      <c r="H69" s="3" t="s">
        <v>17615</v>
      </c>
      <c r="J69" s="3" t="s">
        <v>450</v>
      </c>
      <c r="K69" s="3" t="s">
        <v>15185</v>
      </c>
      <c r="L69" s="3" t="s">
        <v>17476</v>
      </c>
      <c r="M69" s="3" t="s">
        <v>71</v>
      </c>
      <c r="N69" s="3" t="str">
        <f t="shared" si="0"/>
        <v>Araracuara Airport | Colombia</v>
      </c>
      <c r="P69" s="3" t="s">
        <v>859</v>
      </c>
      <c r="Q69" s="3" t="s">
        <v>17254</v>
      </c>
      <c r="R69" s="3" t="s">
        <v>17478</v>
      </c>
      <c r="S69" s="3" t="s">
        <v>173</v>
      </c>
      <c r="T69" s="3" t="str">
        <f t="shared" si="1"/>
        <v>Beijing Nanyuan Airport | China</v>
      </c>
    </row>
    <row r="70" spans="7:20" x14ac:dyDescent="0.25">
      <c r="G70" s="3" t="s">
        <v>18124</v>
      </c>
      <c r="H70" s="3" t="s">
        <v>18125</v>
      </c>
      <c r="J70" s="3" t="s">
        <v>76</v>
      </c>
      <c r="K70" s="3" t="s">
        <v>15900</v>
      </c>
      <c r="L70" s="3" t="s">
        <v>17477</v>
      </c>
      <c r="M70" s="3" t="s">
        <v>32</v>
      </c>
      <c r="N70" s="3" t="str">
        <f t="shared" ref="N70:N133" si="2">K70&amp;" | "&amp;M70</f>
        <v>Achinsk Airport | Russian Federation</v>
      </c>
      <c r="P70" s="3" t="s">
        <v>861</v>
      </c>
      <c r="Q70" s="3" t="s">
        <v>862</v>
      </c>
      <c r="R70" s="3" t="s">
        <v>17478</v>
      </c>
      <c r="S70" s="3" t="s">
        <v>863</v>
      </c>
      <c r="T70" s="3" t="str">
        <f t="shared" ref="T70:T133" si="3">Q70&amp;" | "&amp;S70</f>
        <v>Beirut Rafic Hariri International Airport | Lebanon</v>
      </c>
    </row>
    <row r="71" spans="7:20" x14ac:dyDescent="0.25">
      <c r="G71" s="3" t="s">
        <v>18122</v>
      </c>
      <c r="H71" s="3" t="s">
        <v>18123</v>
      </c>
      <c r="J71" s="3" t="s">
        <v>7992</v>
      </c>
      <c r="K71" s="3" t="s">
        <v>11470</v>
      </c>
      <c r="L71" s="3" t="s">
        <v>17477</v>
      </c>
      <c r="M71" s="3" t="s">
        <v>45</v>
      </c>
      <c r="N71" s="3" t="str">
        <f t="shared" si="2"/>
        <v>Waco Regional Airport | United States</v>
      </c>
      <c r="P71" s="3" t="s">
        <v>872</v>
      </c>
      <c r="Q71" s="3" t="s">
        <v>10177</v>
      </c>
      <c r="R71" s="3" t="s">
        <v>17478</v>
      </c>
      <c r="S71" s="3" t="s">
        <v>43</v>
      </c>
      <c r="T71" s="3" t="str">
        <f t="shared" si="3"/>
        <v>Belfast International Airport | United Kingdom</v>
      </c>
    </row>
    <row r="72" spans="7:20" x14ac:dyDescent="0.25">
      <c r="G72" s="3" t="s">
        <v>17616</v>
      </c>
      <c r="H72" s="3" t="s">
        <v>17617</v>
      </c>
      <c r="J72" s="3" t="s">
        <v>77</v>
      </c>
      <c r="K72" s="3" t="s">
        <v>14282</v>
      </c>
      <c r="L72" s="3" t="s">
        <v>17476</v>
      </c>
      <c r="M72" s="3" t="s">
        <v>78</v>
      </c>
      <c r="N72" s="3" t="str">
        <f t="shared" si="2"/>
        <v>Achutupo Airport | Panama</v>
      </c>
      <c r="P72" s="3" t="s">
        <v>876</v>
      </c>
      <c r="Q72" s="3" t="s">
        <v>13406</v>
      </c>
      <c r="R72" s="3" t="s">
        <v>17478</v>
      </c>
      <c r="S72" s="3" t="s">
        <v>17501</v>
      </c>
      <c r="T72" s="3" t="str">
        <f t="shared" si="3"/>
        <v>Belgrade Nikola Tesla Airport | Serbia</v>
      </c>
    </row>
    <row r="73" spans="7:20" x14ac:dyDescent="0.25">
      <c r="G73" s="3" t="s">
        <v>17618</v>
      </c>
      <c r="H73" s="3" t="s">
        <v>17619</v>
      </c>
      <c r="J73" s="3" t="s">
        <v>459</v>
      </c>
      <c r="K73" s="3" t="s">
        <v>11471</v>
      </c>
      <c r="L73" s="3" t="s">
        <v>17477</v>
      </c>
      <c r="M73" s="3" t="s">
        <v>45</v>
      </c>
      <c r="N73" s="3" t="str">
        <f t="shared" si="2"/>
        <v>California Redwood Coast-Humboldt County Airport | United States</v>
      </c>
      <c r="P73" s="3" t="s">
        <v>7455</v>
      </c>
      <c r="Q73" s="3" t="s">
        <v>13250</v>
      </c>
      <c r="R73" s="3" t="s">
        <v>17478</v>
      </c>
      <c r="S73" s="3" t="s">
        <v>849</v>
      </c>
      <c r="T73" s="3" t="str">
        <f t="shared" si="3"/>
        <v>Ben Gurion International Airport | Israel</v>
      </c>
    </row>
    <row r="74" spans="7:20" x14ac:dyDescent="0.25">
      <c r="G74" s="3" t="s">
        <v>17622</v>
      </c>
      <c r="H74" s="3" t="s">
        <v>17623</v>
      </c>
      <c r="J74" s="3" t="s">
        <v>8247</v>
      </c>
      <c r="K74" s="3" t="s">
        <v>17432</v>
      </c>
      <c r="L74" s="3" t="s">
        <v>17477</v>
      </c>
      <c r="M74" s="3" t="s">
        <v>173</v>
      </c>
      <c r="N74" s="3" t="str">
        <f t="shared" si="2"/>
        <v>Xingyi Airport | China</v>
      </c>
      <c r="P74" s="3" t="s">
        <v>928</v>
      </c>
      <c r="Q74" s="3" t="s">
        <v>10334</v>
      </c>
      <c r="R74" s="3" t="s">
        <v>17478</v>
      </c>
      <c r="S74" s="3" t="s">
        <v>24</v>
      </c>
      <c r="T74" s="3" t="str">
        <f t="shared" si="3"/>
        <v>Bergen Airport Flesland | Norway</v>
      </c>
    </row>
    <row r="75" spans="7:20" x14ac:dyDescent="0.25">
      <c r="G75" s="3" t="s">
        <v>18022</v>
      </c>
      <c r="H75" s="3" t="s">
        <v>18023</v>
      </c>
      <c r="J75" s="3" t="s">
        <v>551</v>
      </c>
      <c r="K75" s="3" t="s">
        <v>11472</v>
      </c>
      <c r="L75" s="3" t="s">
        <v>17477</v>
      </c>
      <c r="M75" s="3" t="s">
        <v>45</v>
      </c>
      <c r="N75" s="3" t="str">
        <f t="shared" si="2"/>
        <v>Atlantic City International Airport | United States</v>
      </c>
      <c r="P75" s="3" t="s">
        <v>933</v>
      </c>
      <c r="Q75" s="3" t="s">
        <v>10072</v>
      </c>
      <c r="R75" s="3" t="s">
        <v>17478</v>
      </c>
      <c r="S75" s="3" t="s">
        <v>20</v>
      </c>
      <c r="T75" s="3" t="str">
        <f t="shared" si="3"/>
        <v>Berlin-Schönefeld Airport | Germany</v>
      </c>
    </row>
    <row r="76" spans="7:20" x14ac:dyDescent="0.25">
      <c r="G76" s="3" t="s">
        <v>17620</v>
      </c>
      <c r="H76" s="3" t="s">
        <v>17621</v>
      </c>
      <c r="J76" s="3" t="s">
        <v>8331</v>
      </c>
      <c r="K76" s="3" t="s">
        <v>14136</v>
      </c>
      <c r="L76" s="3" t="s">
        <v>17477</v>
      </c>
      <c r="M76" s="3" t="s">
        <v>17494</v>
      </c>
      <c r="N76" s="3" t="str">
        <f t="shared" si="2"/>
        <v>Zabol Airport | Iran, Islamic Republic of</v>
      </c>
      <c r="P76" s="3" t="s">
        <v>934</v>
      </c>
      <c r="Q76" s="3" t="s">
        <v>10085</v>
      </c>
      <c r="R76" s="3" t="s">
        <v>17478</v>
      </c>
      <c r="S76" s="3" t="s">
        <v>20</v>
      </c>
      <c r="T76" s="3" t="str">
        <f t="shared" si="3"/>
        <v>Berlin-Tegel Airport | Germany</v>
      </c>
    </row>
    <row r="77" spans="7:20" x14ac:dyDescent="0.25">
      <c r="G77" s="3" t="s">
        <v>17626</v>
      </c>
      <c r="H77" s="3" t="s">
        <v>17627</v>
      </c>
      <c r="J77" s="3" t="s">
        <v>81</v>
      </c>
      <c r="K77" s="3" t="s">
        <v>13337</v>
      </c>
      <c r="L77" s="3" t="s">
        <v>17478</v>
      </c>
      <c r="M77" s="3" t="s">
        <v>82</v>
      </c>
      <c r="N77" s="3" t="str">
        <f t="shared" si="2"/>
        <v>Adana Airport | Turkey</v>
      </c>
      <c r="P77" s="3" t="s">
        <v>4275</v>
      </c>
      <c r="Q77" s="3" t="s">
        <v>12261</v>
      </c>
      <c r="R77" s="3" t="s">
        <v>17478</v>
      </c>
      <c r="S77" s="3" t="s">
        <v>45</v>
      </c>
      <c r="T77" s="3" t="str">
        <f t="shared" si="3"/>
        <v>Bill &amp; Hillary Clinton National Airport/Adams Field | United States</v>
      </c>
    </row>
    <row r="78" spans="7:20" x14ac:dyDescent="0.25">
      <c r="G78" s="3" t="s">
        <v>17628</v>
      </c>
      <c r="H78" s="3" t="s">
        <v>17629</v>
      </c>
      <c r="J78" s="3" t="s">
        <v>3347</v>
      </c>
      <c r="K78" s="3" t="s">
        <v>13358</v>
      </c>
      <c r="L78" s="3" t="s">
        <v>17478</v>
      </c>
      <c r="M78" s="3" t="s">
        <v>82</v>
      </c>
      <c r="N78" s="3" t="str">
        <f t="shared" si="2"/>
        <v>Adnan Menderes International Airport | Turkey</v>
      </c>
      <c r="P78" s="3" t="s">
        <v>994</v>
      </c>
      <c r="Q78" s="3" t="s">
        <v>11600</v>
      </c>
      <c r="R78" s="3" t="s">
        <v>17478</v>
      </c>
      <c r="S78" s="3" t="s">
        <v>45</v>
      </c>
      <c r="T78" s="3" t="str">
        <f t="shared" si="3"/>
        <v>Billings Logan International Airport | United States</v>
      </c>
    </row>
    <row r="79" spans="7:20" x14ac:dyDescent="0.25">
      <c r="G79" s="3" t="s">
        <v>17642</v>
      </c>
      <c r="H79" s="3" t="s">
        <v>17643</v>
      </c>
      <c r="J79" s="3" t="s">
        <v>349</v>
      </c>
      <c r="K79" s="3" t="s">
        <v>9060</v>
      </c>
      <c r="L79" s="3" t="s">
        <v>17476</v>
      </c>
      <c r="M79" s="3" t="s">
        <v>33</v>
      </c>
      <c r="N79" s="3" t="str">
        <f t="shared" si="2"/>
        <v>Andakombe Airport | Papua New Guinea</v>
      </c>
      <c r="P79" s="3" t="s">
        <v>995</v>
      </c>
      <c r="Q79" s="3" t="s">
        <v>10311</v>
      </c>
      <c r="R79" s="3" t="s">
        <v>17478</v>
      </c>
      <c r="S79" s="3" t="s">
        <v>22</v>
      </c>
      <c r="T79" s="3" t="str">
        <f t="shared" si="3"/>
        <v>Billund Airport | Denmark</v>
      </c>
    </row>
    <row r="80" spans="7:20" x14ac:dyDescent="0.25">
      <c r="G80" s="3" t="s">
        <v>17630</v>
      </c>
      <c r="H80" s="3" t="s">
        <v>17631</v>
      </c>
      <c r="J80" s="3" t="s">
        <v>86</v>
      </c>
      <c r="K80" s="3" t="s">
        <v>11116</v>
      </c>
      <c r="L80" s="3" t="s">
        <v>17478</v>
      </c>
      <c r="M80" s="3" t="s">
        <v>87</v>
      </c>
      <c r="N80" s="3" t="str">
        <f t="shared" si="2"/>
        <v>Addis Ababa Bole International Airport | Ethiopia</v>
      </c>
      <c r="P80" s="3" t="s">
        <v>1010</v>
      </c>
      <c r="Q80" s="3" t="s">
        <v>10181</v>
      </c>
      <c r="R80" s="3" t="s">
        <v>17478</v>
      </c>
      <c r="S80" s="3" t="s">
        <v>43</v>
      </c>
      <c r="T80" s="3" t="str">
        <f t="shared" si="3"/>
        <v>Birmingham International Airport | United Kingdom</v>
      </c>
    </row>
    <row r="81" spans="7:20" x14ac:dyDescent="0.25">
      <c r="G81" s="3" t="s">
        <v>17634</v>
      </c>
      <c r="H81" s="3" t="s">
        <v>17635</v>
      </c>
      <c r="J81" s="3" t="s">
        <v>89</v>
      </c>
      <c r="K81" s="3" t="s">
        <v>14264</v>
      </c>
      <c r="L81" s="3" t="s">
        <v>17477</v>
      </c>
      <c r="M81" s="3" t="s">
        <v>37</v>
      </c>
      <c r="N81" s="3" t="str">
        <f t="shared" si="2"/>
        <v>Aden International Airport | Yemen</v>
      </c>
      <c r="P81" s="3" t="s">
        <v>1009</v>
      </c>
      <c r="Q81" s="3" t="s">
        <v>11595</v>
      </c>
      <c r="R81" s="3" t="s">
        <v>17478</v>
      </c>
      <c r="S81" s="3" t="s">
        <v>45</v>
      </c>
      <c r="T81" s="3" t="str">
        <f t="shared" si="3"/>
        <v>Birmingham-Shuttlesworth International Airport | United States</v>
      </c>
    </row>
    <row r="82" spans="7:20" x14ac:dyDescent="0.25">
      <c r="G82" s="3" t="s">
        <v>17636</v>
      </c>
      <c r="H82" s="3" t="s">
        <v>17637</v>
      </c>
      <c r="J82" s="3" t="s">
        <v>90</v>
      </c>
      <c r="K82" s="3" t="s">
        <v>13381</v>
      </c>
      <c r="L82" s="3" t="s">
        <v>17477</v>
      </c>
      <c r="M82" s="3" t="s">
        <v>82</v>
      </c>
      <c r="N82" s="3" t="str">
        <f t="shared" si="2"/>
        <v>Adıyaman Airport | Turkey</v>
      </c>
      <c r="P82" s="3" t="s">
        <v>8542</v>
      </c>
      <c r="Q82" s="3" t="s">
        <v>11046</v>
      </c>
      <c r="R82" s="3" t="s">
        <v>17478</v>
      </c>
      <c r="S82" s="3" t="s">
        <v>649</v>
      </c>
      <c r="T82" s="3" t="str">
        <f t="shared" si="3"/>
        <v>Blaise Diagne International Airport | Senegal</v>
      </c>
    </row>
    <row r="83" spans="7:20" x14ac:dyDescent="0.25">
      <c r="G83" s="3" t="s">
        <v>17638</v>
      </c>
      <c r="H83" s="3" t="s">
        <v>17639</v>
      </c>
      <c r="J83" s="3" t="s">
        <v>94</v>
      </c>
      <c r="K83" s="3" t="s">
        <v>11473</v>
      </c>
      <c r="L83" s="3" t="s">
        <v>17476</v>
      </c>
      <c r="M83" s="3" t="s">
        <v>45</v>
      </c>
      <c r="N83" s="3" t="str">
        <f t="shared" si="2"/>
        <v>Lenawee County Airport | United States</v>
      </c>
      <c r="P83" s="3" t="s">
        <v>4220</v>
      </c>
      <c r="Q83" s="3" t="s">
        <v>12247</v>
      </c>
      <c r="R83" s="3" t="s">
        <v>17478</v>
      </c>
      <c r="S83" s="3" t="s">
        <v>45</v>
      </c>
      <c r="T83" s="3" t="str">
        <f t="shared" si="3"/>
        <v>Blue Grass Airport | United States</v>
      </c>
    </row>
    <row r="84" spans="7:20" x14ac:dyDescent="0.25">
      <c r="G84" s="3" t="s">
        <v>17632</v>
      </c>
      <c r="H84" s="3" t="s">
        <v>17633</v>
      </c>
      <c r="J84" s="3" t="s">
        <v>216</v>
      </c>
      <c r="K84" s="3" t="s">
        <v>15768</v>
      </c>
      <c r="L84" s="3" t="s">
        <v>17476</v>
      </c>
      <c r="M84" s="3" t="s">
        <v>32</v>
      </c>
      <c r="N84" s="3" t="str">
        <f t="shared" si="2"/>
        <v>Aldan Airport | Russian Federation</v>
      </c>
      <c r="P84" s="3" t="s">
        <v>1070</v>
      </c>
      <c r="Q84" s="3" t="s">
        <v>10333</v>
      </c>
      <c r="R84" s="3" t="s">
        <v>17478</v>
      </c>
      <c r="S84" s="3" t="s">
        <v>24</v>
      </c>
      <c r="T84" s="3" t="str">
        <f t="shared" si="3"/>
        <v>Bodø Airport | Norway</v>
      </c>
    </row>
    <row r="85" spans="7:20" x14ac:dyDescent="0.25">
      <c r="G85" s="3" t="s">
        <v>17640</v>
      </c>
      <c r="H85" s="3" t="s">
        <v>17641</v>
      </c>
      <c r="J85" s="3" t="s">
        <v>443</v>
      </c>
      <c r="K85" s="3" t="s">
        <v>10876</v>
      </c>
      <c r="L85" s="3" t="s">
        <v>17477</v>
      </c>
      <c r="M85" s="3" t="s">
        <v>136</v>
      </c>
      <c r="N85" s="3" t="str">
        <f t="shared" si="2"/>
        <v>Arandis Airport | Namibia</v>
      </c>
      <c r="P85" s="3" t="s">
        <v>6794</v>
      </c>
      <c r="Q85" s="3" t="s">
        <v>11587</v>
      </c>
      <c r="R85" s="3" t="s">
        <v>17478</v>
      </c>
      <c r="S85" s="3" t="s">
        <v>45</v>
      </c>
      <c r="T85" s="3" t="str">
        <f t="shared" si="3"/>
        <v>Boeing Field King County International Airport | United States</v>
      </c>
    </row>
    <row r="86" spans="7:20" x14ac:dyDescent="0.25">
      <c r="G86" s="3" t="s">
        <v>18020</v>
      </c>
      <c r="H86" s="3" t="s">
        <v>18021</v>
      </c>
      <c r="J86" s="3" t="s">
        <v>321</v>
      </c>
      <c r="K86" s="3" t="s">
        <v>14142</v>
      </c>
      <c r="L86" s="3" t="s">
        <v>17477</v>
      </c>
      <c r="M86" s="3" t="s">
        <v>322</v>
      </c>
      <c r="N86" s="3" t="str">
        <f t="shared" si="2"/>
        <v>Amman-Marka International Airport | Jordan</v>
      </c>
      <c r="P86" s="3" t="s">
        <v>1079</v>
      </c>
      <c r="Q86" s="3" t="s">
        <v>11629</v>
      </c>
      <c r="R86" s="3" t="s">
        <v>17478</v>
      </c>
      <c r="S86" s="3" t="s">
        <v>45</v>
      </c>
      <c r="T86" s="3" t="str">
        <f t="shared" si="3"/>
        <v>Boise Air Terminal/Gowen Field | United States</v>
      </c>
    </row>
    <row r="87" spans="7:20" x14ac:dyDescent="0.25">
      <c r="G87" s="3" t="s">
        <v>18200</v>
      </c>
      <c r="H87" s="3" t="s">
        <v>18201</v>
      </c>
      <c r="J87" s="3" t="s">
        <v>80</v>
      </c>
      <c r="K87" s="3" t="s">
        <v>14315</v>
      </c>
      <c r="L87" s="3" t="s">
        <v>17477</v>
      </c>
      <c r="M87" s="3" t="s">
        <v>45</v>
      </c>
      <c r="N87" s="3" t="str">
        <f t="shared" si="2"/>
        <v>Adak Airport | United States</v>
      </c>
      <c r="P87" s="3" t="s">
        <v>1089</v>
      </c>
      <c r="Q87" s="3" t="s">
        <v>13212</v>
      </c>
      <c r="R87" s="3" t="s">
        <v>17478</v>
      </c>
      <c r="S87" s="3" t="s">
        <v>208</v>
      </c>
      <c r="T87" s="3" t="str">
        <f t="shared" si="3"/>
        <v>Bologna Guglielmo Marconi Airport | Italy</v>
      </c>
    </row>
    <row r="88" spans="7:20" x14ac:dyDescent="0.25">
      <c r="G88" s="3" t="s">
        <v>17624</v>
      </c>
      <c r="H88" s="3" t="s">
        <v>17625</v>
      </c>
      <c r="J88" s="3" t="s">
        <v>88</v>
      </c>
      <c r="K88" s="3" t="s">
        <v>17068</v>
      </c>
      <c r="L88" s="3" t="s">
        <v>17478</v>
      </c>
      <c r="M88" s="3" t="s">
        <v>54</v>
      </c>
      <c r="N88" s="3" t="str">
        <f t="shared" si="2"/>
        <v>Adelaide International Airport | Australia</v>
      </c>
      <c r="P88" s="3" t="s">
        <v>1112</v>
      </c>
      <c r="Q88" s="3" t="s">
        <v>13009</v>
      </c>
      <c r="R88" s="3" t="s">
        <v>17478</v>
      </c>
      <c r="S88" s="3" t="s">
        <v>112</v>
      </c>
      <c r="T88" s="3" t="str">
        <f t="shared" si="3"/>
        <v>Bordeaux-Mérignac Airport | France</v>
      </c>
    </row>
    <row r="89" spans="7:20" x14ac:dyDescent="0.25">
      <c r="G89" s="3" t="s">
        <v>17644</v>
      </c>
      <c r="H89" s="3" t="s">
        <v>17645</v>
      </c>
      <c r="J89" s="3" t="s">
        <v>465</v>
      </c>
      <c r="K89" s="3" t="s">
        <v>11475</v>
      </c>
      <c r="L89" s="3" t="s">
        <v>17476</v>
      </c>
      <c r="M89" s="3" t="s">
        <v>45</v>
      </c>
      <c r="N89" s="3" t="str">
        <f t="shared" si="2"/>
        <v>Ardmore Municipal Airport | United States</v>
      </c>
      <c r="P89" s="3" t="s">
        <v>3764</v>
      </c>
      <c r="Q89" s="3" t="s">
        <v>15839</v>
      </c>
      <c r="R89" s="3" t="s">
        <v>17478</v>
      </c>
      <c r="S89" s="3" t="s">
        <v>925</v>
      </c>
      <c r="T89" s="3" t="str">
        <f t="shared" si="3"/>
        <v>Boryspil International Airport | Ukraine</v>
      </c>
    </row>
    <row r="90" spans="7:20" x14ac:dyDescent="0.25">
      <c r="G90" s="3" t="s">
        <v>17646</v>
      </c>
      <c r="H90" s="3" t="s">
        <v>17647</v>
      </c>
      <c r="J90" s="3" t="s">
        <v>350</v>
      </c>
      <c r="K90" s="3" t="s">
        <v>16671</v>
      </c>
      <c r="L90" s="3" t="s">
        <v>17476</v>
      </c>
      <c r="M90" s="3" t="s">
        <v>54</v>
      </c>
      <c r="N90" s="3" t="str">
        <f t="shared" si="2"/>
        <v>Andamooka Airport | Australia</v>
      </c>
      <c r="P90" s="3" t="s">
        <v>1145</v>
      </c>
      <c r="Q90" s="3" t="s">
        <v>10210</v>
      </c>
      <c r="R90" s="3" t="s">
        <v>17478</v>
      </c>
      <c r="S90" s="3" t="s">
        <v>43</v>
      </c>
      <c r="T90" s="3" t="str">
        <f t="shared" si="3"/>
        <v>Bournemouth Airport | United Kingdom</v>
      </c>
    </row>
    <row r="91" spans="7:20" x14ac:dyDescent="0.25">
      <c r="G91" s="3" t="s">
        <v>17610</v>
      </c>
      <c r="H91" s="3" t="s">
        <v>17611</v>
      </c>
      <c r="J91" s="3" t="s">
        <v>327</v>
      </c>
      <c r="K91" s="3" t="s">
        <v>16073</v>
      </c>
      <c r="L91" s="3" t="s">
        <v>17477</v>
      </c>
      <c r="M91" s="3" t="s">
        <v>328</v>
      </c>
      <c r="N91" s="3" t="str">
        <f t="shared" si="2"/>
        <v>Ampara Airport | Sri Lanka</v>
      </c>
      <c r="P91" s="3" t="s">
        <v>8180</v>
      </c>
      <c r="Q91" s="3" t="s">
        <v>11579</v>
      </c>
      <c r="R91" s="3" t="s">
        <v>17478</v>
      </c>
      <c r="S91" s="3" t="s">
        <v>45</v>
      </c>
      <c r="T91" s="3" t="str">
        <f t="shared" si="3"/>
        <v>Bradley International Airport | United States</v>
      </c>
    </row>
    <row r="92" spans="7:20" x14ac:dyDescent="0.25">
      <c r="G92" s="3" t="s">
        <v>17648</v>
      </c>
      <c r="H92" s="3" t="s">
        <v>17649</v>
      </c>
      <c r="J92" s="3" t="s">
        <v>3860</v>
      </c>
      <c r="K92" s="3" t="s">
        <v>3861</v>
      </c>
      <c r="L92" s="3" t="s">
        <v>17477</v>
      </c>
      <c r="M92" s="3" t="s">
        <v>45</v>
      </c>
      <c r="N92" s="3" t="str">
        <f t="shared" si="2"/>
        <v>Kodiak Airport | United States</v>
      </c>
      <c r="P92" s="3" t="s">
        <v>1183</v>
      </c>
      <c r="Q92" s="3" t="s">
        <v>10087</v>
      </c>
      <c r="R92" s="3" t="s">
        <v>17478</v>
      </c>
      <c r="S92" s="3" t="s">
        <v>20</v>
      </c>
      <c r="T92" s="3" t="str">
        <f t="shared" si="3"/>
        <v>Bremen Airport | Germany</v>
      </c>
    </row>
    <row r="93" spans="7:20" x14ac:dyDescent="0.25">
      <c r="G93" s="3" t="s">
        <v>17650</v>
      </c>
      <c r="H93" s="3" t="s">
        <v>17651</v>
      </c>
      <c r="J93" s="3" t="s">
        <v>358</v>
      </c>
      <c r="K93" s="3" t="s">
        <v>12548</v>
      </c>
      <c r="L93" s="3" t="s">
        <v>17476</v>
      </c>
      <c r="M93" s="3" t="s">
        <v>45</v>
      </c>
      <c r="N93" s="3" t="str">
        <f t="shared" si="2"/>
        <v>Robert F Swinnie Airport | United States</v>
      </c>
      <c r="P93" s="3" t="s">
        <v>1198</v>
      </c>
      <c r="Q93" s="3" t="s">
        <v>16693</v>
      </c>
      <c r="R93" s="3" t="s">
        <v>17478</v>
      </c>
      <c r="S93" s="3" t="s">
        <v>54</v>
      </c>
      <c r="T93" s="3" t="str">
        <f t="shared" si="3"/>
        <v>Brisbane International Airport | Australia</v>
      </c>
    </row>
    <row r="94" spans="7:20" x14ac:dyDescent="0.25">
      <c r="G94" s="3" t="s">
        <v>17652</v>
      </c>
      <c r="H94" s="3" t="s">
        <v>17653</v>
      </c>
      <c r="J94" s="3" t="s">
        <v>1943</v>
      </c>
      <c r="K94" s="3" t="s">
        <v>1944</v>
      </c>
      <c r="L94" s="3" t="s">
        <v>17476</v>
      </c>
      <c r="M94" s="3" t="s">
        <v>45</v>
      </c>
      <c r="N94" s="3" t="str">
        <f t="shared" si="2"/>
        <v>Addison Airport | United States</v>
      </c>
      <c r="P94" s="3" t="s">
        <v>1199</v>
      </c>
      <c r="Q94" s="3" t="s">
        <v>10205</v>
      </c>
      <c r="R94" s="3" t="s">
        <v>17478</v>
      </c>
      <c r="S94" s="3" t="s">
        <v>43</v>
      </c>
      <c r="T94" s="3" t="str">
        <f t="shared" si="3"/>
        <v>Bristol Airport | United Kingdom</v>
      </c>
    </row>
    <row r="95" spans="7:20" x14ac:dyDescent="0.25">
      <c r="G95" s="3" t="s">
        <v>18168</v>
      </c>
      <c r="H95" s="3" t="s">
        <v>18169</v>
      </c>
      <c r="J95" s="3" t="s">
        <v>79</v>
      </c>
      <c r="K95" s="3" t="s">
        <v>11474</v>
      </c>
      <c r="L95" s="3" t="s">
        <v>17476</v>
      </c>
      <c r="M95" s="3" t="s">
        <v>45</v>
      </c>
      <c r="N95" s="3" t="str">
        <f t="shared" si="2"/>
        <v>Ada Regional Airport | United States</v>
      </c>
      <c r="P95" s="3" t="s">
        <v>703</v>
      </c>
      <c r="Q95" s="3" t="s">
        <v>16553</v>
      </c>
      <c r="R95" s="3" t="s">
        <v>17478</v>
      </c>
      <c r="S95" s="3" t="s">
        <v>704</v>
      </c>
      <c r="T95" s="3" t="str">
        <f t="shared" si="3"/>
        <v>Brunei International Airport | Brunei Darussalam</v>
      </c>
    </row>
    <row r="96" spans="7:20" x14ac:dyDescent="0.25">
      <c r="G96" s="3" t="s">
        <v>17654</v>
      </c>
      <c r="H96" s="3" t="s">
        <v>17655</v>
      </c>
      <c r="J96" s="3" t="s">
        <v>462</v>
      </c>
      <c r="K96" s="3" t="s">
        <v>14128</v>
      </c>
      <c r="L96" s="3" t="s">
        <v>17477</v>
      </c>
      <c r="M96" s="3" t="s">
        <v>17494</v>
      </c>
      <c r="N96" s="3" t="str">
        <f t="shared" si="2"/>
        <v>Ardabil Airport | Iran, Islamic Republic of</v>
      </c>
      <c r="P96" s="3" t="s">
        <v>1225</v>
      </c>
      <c r="Q96" s="3" t="s">
        <v>10054</v>
      </c>
      <c r="R96" s="3" t="s">
        <v>17478</v>
      </c>
      <c r="S96" s="3" t="s">
        <v>413</v>
      </c>
      <c r="T96" s="3" t="str">
        <f t="shared" si="3"/>
        <v>Brussels Airport | Belgium</v>
      </c>
    </row>
    <row r="97" spans="7:20" x14ac:dyDescent="0.25">
      <c r="G97" s="3" t="s">
        <v>18170</v>
      </c>
      <c r="H97" s="3" t="s">
        <v>18171</v>
      </c>
      <c r="J97" s="3" t="s">
        <v>357</v>
      </c>
      <c r="K97" s="3" t="s">
        <v>9061</v>
      </c>
      <c r="L97" s="3" t="s">
        <v>17476</v>
      </c>
      <c r="M97" s="3" t="s">
        <v>85</v>
      </c>
      <c r="N97" s="3" t="str">
        <f t="shared" si="2"/>
        <v>El Daein Airport | Sudan</v>
      </c>
      <c r="P97" s="3" t="s">
        <v>1224</v>
      </c>
      <c r="Q97" s="3" t="s">
        <v>10055</v>
      </c>
      <c r="R97" s="3" t="s">
        <v>17478</v>
      </c>
      <c r="S97" s="3" t="s">
        <v>413</v>
      </c>
      <c r="T97" s="3" t="str">
        <f t="shared" si="3"/>
        <v>Brussels South Charleroi Airport | Belgium</v>
      </c>
    </row>
    <row r="98" spans="7:20" x14ac:dyDescent="0.25">
      <c r="G98" s="3" t="s">
        <v>17672</v>
      </c>
      <c r="H98" s="3" t="s">
        <v>17673</v>
      </c>
      <c r="J98" s="3" t="s">
        <v>1363</v>
      </c>
      <c r="K98" s="3" t="s">
        <v>11476</v>
      </c>
      <c r="L98" s="3" t="s">
        <v>17478</v>
      </c>
      <c r="M98" s="3" t="s">
        <v>45</v>
      </c>
      <c r="N98" s="3" t="str">
        <f t="shared" si="2"/>
        <v>Joint Base Andrews | United States</v>
      </c>
      <c r="P98" s="3" t="s">
        <v>1236</v>
      </c>
      <c r="Q98" s="3" t="s">
        <v>13169</v>
      </c>
      <c r="R98" s="3" t="s">
        <v>17478</v>
      </c>
      <c r="S98" s="3" t="s">
        <v>663</v>
      </c>
      <c r="T98" s="3" t="str">
        <f t="shared" si="3"/>
        <v>Budapest Liszt Ferenc International Airport | Hungary</v>
      </c>
    </row>
    <row r="99" spans="7:20" x14ac:dyDescent="0.25">
      <c r="G99" s="3" t="s">
        <v>17561</v>
      </c>
      <c r="H99" s="3" t="s">
        <v>17562</v>
      </c>
      <c r="J99" s="3" t="s">
        <v>7105</v>
      </c>
      <c r="K99" s="3" t="s">
        <v>10256</v>
      </c>
      <c r="L99" s="3" t="s">
        <v>17477</v>
      </c>
      <c r="M99" s="3" t="s">
        <v>43</v>
      </c>
      <c r="N99" s="3" t="str">
        <f t="shared" si="2"/>
        <v>RAF Leuchars | United Kingdom</v>
      </c>
      <c r="P99" s="3" t="s">
        <v>8387</v>
      </c>
      <c r="Q99" s="3" t="s">
        <v>11649</v>
      </c>
      <c r="R99" s="3" t="s">
        <v>17478</v>
      </c>
      <c r="S99" s="3" t="s">
        <v>45</v>
      </c>
      <c r="T99" s="3" t="str">
        <f t="shared" si="3"/>
        <v>Buffalo Niagara International Airport | United States</v>
      </c>
    </row>
    <row r="100" spans="7:20" x14ac:dyDescent="0.25">
      <c r="G100" s="3" t="s">
        <v>17658</v>
      </c>
      <c r="H100" s="3" t="s">
        <v>17659</v>
      </c>
      <c r="J100" s="3" t="s">
        <v>250</v>
      </c>
      <c r="K100" s="3" t="s">
        <v>10475</v>
      </c>
      <c r="L100" s="3" t="s">
        <v>17476</v>
      </c>
      <c r="M100" s="3" t="s">
        <v>114</v>
      </c>
      <c r="N100" s="3" t="str">
        <f t="shared" si="2"/>
        <v>Alldays Airport | South Africa</v>
      </c>
      <c r="P100" s="3" t="s">
        <v>1141</v>
      </c>
      <c r="Q100" s="3" t="s">
        <v>12937</v>
      </c>
      <c r="R100" s="3" t="s">
        <v>17478</v>
      </c>
      <c r="S100" s="3" t="s">
        <v>1142</v>
      </c>
      <c r="T100" s="3" t="str">
        <f t="shared" si="3"/>
        <v>Burgas Airport | Bulgaria</v>
      </c>
    </row>
    <row r="101" spans="7:20" x14ac:dyDescent="0.25">
      <c r="G101" s="3" t="s">
        <v>17660</v>
      </c>
      <c r="H101" s="3" t="s">
        <v>17661</v>
      </c>
      <c r="J101" s="3" t="s">
        <v>6557</v>
      </c>
      <c r="K101" s="3" t="s">
        <v>15256</v>
      </c>
      <c r="L101" s="3" t="s">
        <v>17477</v>
      </c>
      <c r="M101" s="3" t="s">
        <v>71</v>
      </c>
      <c r="N101" s="3" t="str">
        <f t="shared" si="2"/>
        <v>Gustavo Rojas Pinilla International Airport | Colombia</v>
      </c>
      <c r="P101" s="3" t="s">
        <v>7790</v>
      </c>
      <c r="Q101" s="3" t="s">
        <v>17348</v>
      </c>
      <c r="R101" s="3" t="s">
        <v>17478</v>
      </c>
      <c r="S101" s="3" t="s">
        <v>271</v>
      </c>
      <c r="T101" s="3" t="str">
        <f t="shared" si="3"/>
        <v>Buyant-Ukhaa International Airport | Mongolia</v>
      </c>
    </row>
    <row r="102" spans="7:20" x14ac:dyDescent="0.25">
      <c r="G102" s="3" t="s">
        <v>17662</v>
      </c>
      <c r="H102" s="3" t="s">
        <v>17663</v>
      </c>
      <c r="J102" s="3" t="s">
        <v>40</v>
      </c>
      <c r="K102" s="3" t="s">
        <v>13823</v>
      </c>
      <c r="L102" s="3" t="s">
        <v>17476</v>
      </c>
      <c r="M102" s="3" t="s">
        <v>30</v>
      </c>
      <c r="N102" s="3" t="str">
        <f t="shared" si="2"/>
        <v>Abemama Atoll Airport | Kiribati</v>
      </c>
      <c r="P102" s="3" t="s">
        <v>1322</v>
      </c>
      <c r="Q102" s="3" t="s">
        <v>13196</v>
      </c>
      <c r="R102" s="3" t="s">
        <v>17478</v>
      </c>
      <c r="S102" s="3" t="s">
        <v>208</v>
      </c>
      <c r="T102" s="3" t="str">
        <f t="shared" si="3"/>
        <v>Cagliari Elmas Airport | Italy</v>
      </c>
    </row>
    <row r="103" spans="7:20" x14ac:dyDescent="0.25">
      <c r="G103" s="3" t="s">
        <v>17664</v>
      </c>
      <c r="H103" s="3" t="s">
        <v>17665</v>
      </c>
      <c r="J103" s="3" t="s">
        <v>8466</v>
      </c>
      <c r="K103" s="3" t="s">
        <v>9500</v>
      </c>
      <c r="L103" s="3" t="s">
        <v>17477</v>
      </c>
      <c r="M103" s="3" t="s">
        <v>173</v>
      </c>
      <c r="N103" s="3" t="str">
        <f t="shared" si="2"/>
        <v>Baise Youjiang Airport | China</v>
      </c>
      <c r="P103" s="3" t="s">
        <v>1328</v>
      </c>
      <c r="Q103" s="3" t="s">
        <v>11197</v>
      </c>
      <c r="R103" s="3" t="s">
        <v>17478</v>
      </c>
      <c r="S103" s="3" t="s">
        <v>66</v>
      </c>
      <c r="T103" s="3" t="str">
        <f t="shared" si="3"/>
        <v>Cairo International Airport | Egypt</v>
      </c>
    </row>
    <row r="104" spans="7:20" x14ac:dyDescent="0.25">
      <c r="G104" s="3" t="s">
        <v>17668</v>
      </c>
      <c r="H104" s="3" t="s">
        <v>17669</v>
      </c>
      <c r="J104" s="3" t="s">
        <v>8439</v>
      </c>
      <c r="K104" s="3" t="s">
        <v>9062</v>
      </c>
      <c r="L104" s="3" t="s">
        <v>17476</v>
      </c>
      <c r="M104" s="3" t="s">
        <v>17479</v>
      </c>
      <c r="N104" s="3" t="str">
        <f t="shared" si="2"/>
        <v>Adareil Airport | South Sudan</v>
      </c>
      <c r="P104" s="3" t="s">
        <v>1341</v>
      </c>
      <c r="Q104" s="3" t="s">
        <v>1342</v>
      </c>
      <c r="R104" s="3" t="s">
        <v>17478</v>
      </c>
      <c r="S104" s="3" t="s">
        <v>18</v>
      </c>
      <c r="T104" s="3" t="str">
        <f t="shared" si="3"/>
        <v>Calgary International Airport | Canada</v>
      </c>
    </row>
    <row r="105" spans="7:20" x14ac:dyDescent="0.25">
      <c r="G105" s="3" t="s">
        <v>18172</v>
      </c>
      <c r="H105" s="3" t="s">
        <v>18173</v>
      </c>
      <c r="J105" s="3" t="s">
        <v>95</v>
      </c>
      <c r="K105" s="3" t="s">
        <v>16578</v>
      </c>
      <c r="L105" s="3" t="s">
        <v>17477</v>
      </c>
      <c r="M105" s="3" t="s">
        <v>96</v>
      </c>
      <c r="N105" s="3" t="str">
        <f t="shared" si="2"/>
        <v>Aek Godang Airport | Indonesia</v>
      </c>
      <c r="P105" s="3" t="s">
        <v>3936</v>
      </c>
      <c r="Q105" s="3" t="s">
        <v>16251</v>
      </c>
      <c r="R105" s="3" t="s">
        <v>17478</v>
      </c>
      <c r="S105" s="3" t="s">
        <v>108</v>
      </c>
      <c r="T105" s="3" t="str">
        <f t="shared" si="3"/>
        <v>Calicut International Airport | India</v>
      </c>
    </row>
    <row r="106" spans="7:20" x14ac:dyDescent="0.25">
      <c r="G106" s="3" t="s">
        <v>17670</v>
      </c>
      <c r="H106" s="3" t="s">
        <v>17671</v>
      </c>
      <c r="J106" s="3" t="s">
        <v>38</v>
      </c>
      <c r="K106" s="3" t="s">
        <v>10820</v>
      </c>
      <c r="L106" s="3" t="s">
        <v>17477</v>
      </c>
      <c r="M106" s="3" t="s">
        <v>39</v>
      </c>
      <c r="N106" s="3" t="str">
        <f t="shared" si="2"/>
        <v>Abeche Airport | Chad</v>
      </c>
      <c r="P106" s="3" t="s">
        <v>1381</v>
      </c>
      <c r="Q106" s="3" t="s">
        <v>17117</v>
      </c>
      <c r="R106" s="3" t="s">
        <v>17478</v>
      </c>
      <c r="S106" s="3" t="s">
        <v>54</v>
      </c>
      <c r="T106" s="3" t="str">
        <f t="shared" si="3"/>
        <v>Canberra International Airport | Australia</v>
      </c>
    </row>
    <row r="107" spans="7:20" x14ac:dyDescent="0.25">
      <c r="G107" s="3" t="s">
        <v>17674</v>
      </c>
      <c r="H107" s="3" t="s">
        <v>17675</v>
      </c>
      <c r="J107" s="3" t="s">
        <v>508</v>
      </c>
      <c r="K107" s="3" t="s">
        <v>9063</v>
      </c>
      <c r="L107" s="3" t="s">
        <v>17476</v>
      </c>
      <c r="M107" s="3" t="s">
        <v>33</v>
      </c>
      <c r="N107" s="3" t="str">
        <f t="shared" si="2"/>
        <v>Aseki Airport | Papua New Guinea</v>
      </c>
      <c r="P107" s="3" t="s">
        <v>1382</v>
      </c>
      <c r="Q107" s="3" t="s">
        <v>13598</v>
      </c>
      <c r="R107" s="3" t="s">
        <v>17478</v>
      </c>
      <c r="S107" s="3" t="s">
        <v>59</v>
      </c>
      <c r="T107" s="3" t="str">
        <f t="shared" si="3"/>
        <v>Cancün International Airport | Mexico</v>
      </c>
    </row>
    <row r="108" spans="7:20" x14ac:dyDescent="0.25">
      <c r="G108" s="3" t="s">
        <v>17676</v>
      </c>
      <c r="H108" s="3" t="s">
        <v>17677</v>
      </c>
      <c r="J108" s="3" t="s">
        <v>209</v>
      </c>
      <c r="K108" s="3" t="s">
        <v>11477</v>
      </c>
      <c r="L108" s="3" t="s">
        <v>17476</v>
      </c>
      <c r="M108" s="3" t="s">
        <v>45</v>
      </c>
      <c r="N108" s="3" t="str">
        <f t="shared" si="2"/>
        <v>Albert Lea Municipal Airport | United States</v>
      </c>
      <c r="P108" s="3" t="s">
        <v>1691</v>
      </c>
      <c r="Q108" s="3" t="s">
        <v>11775</v>
      </c>
      <c r="R108" s="3" t="s">
        <v>17478</v>
      </c>
      <c r="S108" s="3" t="s">
        <v>45</v>
      </c>
      <c r="T108" s="3" t="str">
        <f t="shared" si="3"/>
        <v>Cannon Air Force Base | United States</v>
      </c>
    </row>
    <row r="109" spans="7:20" x14ac:dyDescent="0.25">
      <c r="G109" s="3" t="s">
        <v>17678</v>
      </c>
      <c r="H109" s="3" t="s">
        <v>17679</v>
      </c>
      <c r="J109" s="3" t="s">
        <v>8848</v>
      </c>
      <c r="K109" s="3" t="s">
        <v>15821</v>
      </c>
      <c r="L109" s="3" t="s">
        <v>17476</v>
      </c>
      <c r="M109" s="3" t="s">
        <v>32</v>
      </c>
      <c r="N109" s="3" t="str">
        <f t="shared" si="2"/>
        <v>Amgu Airport | Russian Federation</v>
      </c>
      <c r="P109" s="3" t="s">
        <v>1408</v>
      </c>
      <c r="Q109" s="3" t="s">
        <v>10481</v>
      </c>
      <c r="R109" s="3" t="s">
        <v>17478</v>
      </c>
      <c r="S109" s="3" t="s">
        <v>114</v>
      </c>
      <c r="T109" s="3" t="str">
        <f t="shared" si="3"/>
        <v>Cape Town International Airport | South Africa</v>
      </c>
    </row>
    <row r="110" spans="7:20" x14ac:dyDescent="0.25">
      <c r="G110" s="3" t="s">
        <v>18206</v>
      </c>
      <c r="H110" s="3" t="s">
        <v>18207</v>
      </c>
      <c r="J110" s="3" t="s">
        <v>145</v>
      </c>
      <c r="K110" s="3" t="s">
        <v>11061</v>
      </c>
      <c r="L110" s="3" t="s">
        <v>17476</v>
      </c>
      <c r="M110" s="3" t="s">
        <v>146</v>
      </c>
      <c r="N110" s="3" t="str">
        <f t="shared" si="2"/>
        <v>Aioun el Atrouss Airport | Mauritania</v>
      </c>
      <c r="P110" s="3" t="s">
        <v>1421</v>
      </c>
      <c r="Q110" s="3" t="s">
        <v>10203</v>
      </c>
      <c r="R110" s="3" t="s">
        <v>17478</v>
      </c>
      <c r="S110" s="3" t="s">
        <v>43</v>
      </c>
      <c r="T110" s="3" t="str">
        <f t="shared" si="3"/>
        <v>Cardiff International Airport | United Kingdom</v>
      </c>
    </row>
    <row r="111" spans="7:20" x14ac:dyDescent="0.25">
      <c r="G111" s="3" t="s">
        <v>18174</v>
      </c>
      <c r="H111" s="3" t="s">
        <v>18175</v>
      </c>
      <c r="J111" s="3" t="s">
        <v>1238</v>
      </c>
      <c r="K111" s="3" t="s">
        <v>14801</v>
      </c>
      <c r="L111" s="3" t="s">
        <v>17477</v>
      </c>
      <c r="M111" s="3" t="s">
        <v>283</v>
      </c>
      <c r="N111" s="3" t="str">
        <f t="shared" si="2"/>
        <v>Jorge Newbery Airpark | Argentina</v>
      </c>
      <c r="P111" s="3" t="s">
        <v>4998</v>
      </c>
      <c r="Q111" s="3" t="s">
        <v>15500</v>
      </c>
      <c r="R111" s="3" t="s">
        <v>17478</v>
      </c>
      <c r="S111" s="3" t="s">
        <v>492</v>
      </c>
      <c r="T111" s="3" t="str">
        <f t="shared" si="3"/>
        <v>Carrasco International /General C L Berisso Airport | Uruguay</v>
      </c>
    </row>
    <row r="112" spans="7:20" x14ac:dyDescent="0.25">
      <c r="G112" s="3" t="s">
        <v>17680</v>
      </c>
      <c r="H112" s="3" t="s">
        <v>17681</v>
      </c>
      <c r="J112" s="3" t="s">
        <v>8440</v>
      </c>
      <c r="K112" s="3" t="s">
        <v>9064</v>
      </c>
      <c r="L112" s="3" t="s">
        <v>17476</v>
      </c>
      <c r="M112" s="3" t="s">
        <v>173</v>
      </c>
      <c r="N112" s="3" t="str">
        <f t="shared" si="2"/>
        <v>Ar Horqin Airport | China</v>
      </c>
      <c r="P112" s="3" t="s">
        <v>1468</v>
      </c>
      <c r="Q112" s="3" t="s">
        <v>13185</v>
      </c>
      <c r="R112" s="3" t="s">
        <v>17478</v>
      </c>
      <c r="S112" s="3" t="s">
        <v>208</v>
      </c>
      <c r="T112" s="3" t="str">
        <f t="shared" si="3"/>
        <v>Catania-Fontanarossa Airport | Italy</v>
      </c>
    </row>
    <row r="113" spans="7:20" x14ac:dyDescent="0.25">
      <c r="G113" s="3" t="s">
        <v>17682</v>
      </c>
      <c r="H113" s="3" t="s">
        <v>17683</v>
      </c>
      <c r="J113" s="3" t="s">
        <v>91</v>
      </c>
      <c r="K113" s="3" t="s">
        <v>15924</v>
      </c>
      <c r="L113" s="3" t="s">
        <v>17478</v>
      </c>
      <c r="M113" s="3" t="s">
        <v>32</v>
      </c>
      <c r="N113" s="3" t="str">
        <f t="shared" si="2"/>
        <v>Sochi International Airport | Russian Federation</v>
      </c>
      <c r="P113" s="3" t="s">
        <v>1048</v>
      </c>
      <c r="Q113" s="3" t="s">
        <v>11621</v>
      </c>
      <c r="R113" s="3" t="s">
        <v>17478</v>
      </c>
      <c r="S113" s="3" t="s">
        <v>45</v>
      </c>
      <c r="T113" s="3" t="str">
        <f t="shared" si="3"/>
        <v>Central Illinois Regional Airport at Bloomington-Normal | United States</v>
      </c>
    </row>
    <row r="114" spans="7:20" x14ac:dyDescent="0.25">
      <c r="G114" s="3" t="s">
        <v>18134</v>
      </c>
      <c r="H114" s="3" t="s">
        <v>18135</v>
      </c>
      <c r="J114" s="3" t="s">
        <v>23</v>
      </c>
      <c r="K114" s="3" t="s">
        <v>10328</v>
      </c>
      <c r="L114" s="3" t="s">
        <v>17477</v>
      </c>
      <c r="M114" s="3" t="s">
        <v>24</v>
      </c>
      <c r="N114" s="3" t="str">
        <f t="shared" si="2"/>
        <v>Ålesund Airport | Norway</v>
      </c>
      <c r="P114" s="3" t="s">
        <v>1517</v>
      </c>
      <c r="Q114" s="3" t="s">
        <v>17276</v>
      </c>
      <c r="R114" s="3" t="s">
        <v>17478</v>
      </c>
      <c r="S114" s="3" t="s">
        <v>173</v>
      </c>
      <c r="T114" s="3" t="str">
        <f t="shared" si="3"/>
        <v>Changsha Huanghua International Airport | China</v>
      </c>
    </row>
    <row r="115" spans="7:20" x14ac:dyDescent="0.25">
      <c r="G115" s="3" t="s">
        <v>17684</v>
      </c>
      <c r="H115" s="3" t="s">
        <v>17685</v>
      </c>
      <c r="J115" s="3" t="s">
        <v>249</v>
      </c>
      <c r="K115" s="3" t="s">
        <v>14467</v>
      </c>
      <c r="L115" s="3" t="s">
        <v>17476</v>
      </c>
      <c r="M115" s="3" t="s">
        <v>45</v>
      </c>
      <c r="N115" s="3" t="str">
        <f t="shared" si="2"/>
        <v>Allakaket Airport | United States</v>
      </c>
      <c r="P115" s="3" t="s">
        <v>5769</v>
      </c>
      <c r="Q115" s="3" t="s">
        <v>13088</v>
      </c>
      <c r="R115" s="3" t="s">
        <v>17478</v>
      </c>
      <c r="S115" s="3" t="s">
        <v>112</v>
      </c>
      <c r="T115" s="3" t="str">
        <f t="shared" si="3"/>
        <v>Charles de Gaulle International Airport | France</v>
      </c>
    </row>
    <row r="116" spans="7:20" x14ac:dyDescent="0.25">
      <c r="G116" s="3" t="s">
        <v>17686</v>
      </c>
      <c r="H116" s="3" t="s">
        <v>17687</v>
      </c>
      <c r="J116" s="3" t="s">
        <v>64</v>
      </c>
      <c r="K116" s="3" t="s">
        <v>14076</v>
      </c>
      <c r="L116" s="3" t="s">
        <v>17477</v>
      </c>
      <c r="M116" s="3" t="s">
        <v>17494</v>
      </c>
      <c r="N116" s="3" t="str">
        <f t="shared" si="2"/>
        <v>Abu Musa Island Airport | Iran, Islamic Republic of</v>
      </c>
      <c r="P116" s="3" t="s">
        <v>1530</v>
      </c>
      <c r="Q116" s="3" t="s">
        <v>11710</v>
      </c>
      <c r="R116" s="3" t="s">
        <v>17478</v>
      </c>
      <c r="S116" s="3" t="s">
        <v>45</v>
      </c>
      <c r="T116" s="3" t="str">
        <f t="shared" si="3"/>
        <v>Charleston Air Force Base-International Airport | United States</v>
      </c>
    </row>
    <row r="117" spans="7:20" x14ac:dyDescent="0.25">
      <c r="G117" s="3" t="s">
        <v>17551</v>
      </c>
      <c r="H117" s="3" t="s">
        <v>17552</v>
      </c>
      <c r="J117" s="3" t="s">
        <v>232</v>
      </c>
      <c r="K117" s="3" t="s">
        <v>11478</v>
      </c>
      <c r="L117" s="3" t="s">
        <v>17477</v>
      </c>
      <c r="M117" s="3" t="s">
        <v>45</v>
      </c>
      <c r="N117" s="3" t="str">
        <f t="shared" si="2"/>
        <v>Alexandria International Airport | United States</v>
      </c>
      <c r="P117" s="3" t="s">
        <v>1534</v>
      </c>
      <c r="Q117" s="3" t="s">
        <v>11728</v>
      </c>
      <c r="R117" s="3" t="s">
        <v>17478</v>
      </c>
      <c r="S117" s="3" t="s">
        <v>45</v>
      </c>
      <c r="T117" s="3" t="str">
        <f t="shared" si="3"/>
        <v>Charlotte Douglas International Airport | United States</v>
      </c>
    </row>
    <row r="118" spans="7:20" x14ac:dyDescent="0.25">
      <c r="G118" s="3" t="s">
        <v>17688</v>
      </c>
      <c r="H118" s="3" t="s">
        <v>17689</v>
      </c>
      <c r="J118" s="3" t="s">
        <v>179</v>
      </c>
      <c r="K118" s="3" t="s">
        <v>9335</v>
      </c>
      <c r="L118" s="3" t="s">
        <v>17477</v>
      </c>
      <c r="M118" s="3" t="s">
        <v>180</v>
      </c>
      <c r="N118" s="3" t="str">
        <f t="shared" si="2"/>
        <v>Akureyri Airport | Iceland</v>
      </c>
      <c r="P118" s="3" t="s">
        <v>1553</v>
      </c>
      <c r="Q118" s="3" t="s">
        <v>17428</v>
      </c>
      <c r="R118" s="3" t="s">
        <v>17478</v>
      </c>
      <c r="S118" s="3" t="s">
        <v>173</v>
      </c>
      <c r="T118" s="3" t="str">
        <f t="shared" si="3"/>
        <v>Chengdu Shuangliu International Airport | China</v>
      </c>
    </row>
    <row r="119" spans="7:20" x14ac:dyDescent="0.25">
      <c r="G119" s="3" t="s">
        <v>18074</v>
      </c>
      <c r="H119" s="3" t="s">
        <v>18075</v>
      </c>
      <c r="J119" s="3" t="s">
        <v>6627</v>
      </c>
      <c r="K119" s="3" t="s">
        <v>14816</v>
      </c>
      <c r="L119" s="3" t="s">
        <v>17477</v>
      </c>
      <c r="M119" s="3" t="s">
        <v>283</v>
      </c>
      <c r="N119" s="3" t="str">
        <f t="shared" si="2"/>
        <v>Suboficial Ay Santiago Germano Airport | Argentina</v>
      </c>
      <c r="P119" s="3" t="s">
        <v>1554</v>
      </c>
      <c r="Q119" s="3" t="s">
        <v>16258</v>
      </c>
      <c r="R119" s="3" t="s">
        <v>17478</v>
      </c>
      <c r="S119" s="3" t="s">
        <v>108</v>
      </c>
      <c r="T119" s="3" t="str">
        <f t="shared" si="3"/>
        <v>Chennai International Airport | India</v>
      </c>
    </row>
    <row r="120" spans="7:20" x14ac:dyDescent="0.25">
      <c r="G120" s="3" t="s">
        <v>17690</v>
      </c>
      <c r="H120" s="3" t="s">
        <v>17691</v>
      </c>
      <c r="J120" s="3" t="s">
        <v>5998</v>
      </c>
      <c r="K120" s="3" t="s">
        <v>10520</v>
      </c>
      <c r="L120" s="3" t="s">
        <v>17476</v>
      </c>
      <c r="M120" s="3" t="s">
        <v>114</v>
      </c>
      <c r="N120" s="3" t="str">
        <f t="shared" si="2"/>
        <v>Port Alfred Airport | South Africa</v>
      </c>
      <c r="P120" s="3" t="s">
        <v>1555</v>
      </c>
      <c r="Q120" s="3" t="s">
        <v>14704</v>
      </c>
      <c r="R120" s="3" t="s">
        <v>17478</v>
      </c>
      <c r="S120" s="3" t="s">
        <v>17509</v>
      </c>
      <c r="T120" s="3" t="str">
        <f t="shared" si="3"/>
        <v>Cheongju International Airport/Cheongju Air Base (K-59/G-513) | Korea, Republic of</v>
      </c>
    </row>
    <row r="121" spans="7:20" x14ac:dyDescent="0.25">
      <c r="G121" s="3" t="s">
        <v>18154</v>
      </c>
      <c r="H121" s="3" t="s">
        <v>18155</v>
      </c>
      <c r="J121" s="3" t="s">
        <v>1748</v>
      </c>
      <c r="K121" s="3" t="s">
        <v>11480</v>
      </c>
      <c r="L121" s="3" t="s">
        <v>17476</v>
      </c>
      <c r="M121" s="3" t="s">
        <v>45</v>
      </c>
      <c r="N121" s="3" t="str">
        <f t="shared" si="2"/>
        <v>USAF Academy Airfield | United States</v>
      </c>
      <c r="P121" s="3" t="s">
        <v>5132</v>
      </c>
      <c r="Q121" s="3" t="s">
        <v>16039</v>
      </c>
      <c r="R121" s="3" t="s">
        <v>17478</v>
      </c>
      <c r="S121" s="3" t="s">
        <v>108</v>
      </c>
      <c r="T121" s="3" t="str">
        <f t="shared" si="3"/>
        <v>Chhatrapati Shivaji International Airport | India</v>
      </c>
    </row>
    <row r="122" spans="7:20" x14ac:dyDescent="0.25">
      <c r="G122" s="3" t="s">
        <v>17692</v>
      </c>
      <c r="H122" s="3" t="s">
        <v>17693</v>
      </c>
      <c r="J122" s="3" t="s">
        <v>296</v>
      </c>
      <c r="K122" s="3" t="s">
        <v>15187</v>
      </c>
      <c r="L122" s="3" t="s">
        <v>17476</v>
      </c>
      <c r="M122" s="3" t="s">
        <v>71</v>
      </c>
      <c r="N122" s="3" t="str">
        <f t="shared" si="2"/>
        <v>Amalfi Airport | Colombia</v>
      </c>
      <c r="P122" s="3" t="s">
        <v>1575</v>
      </c>
      <c r="Q122" s="3" t="s">
        <v>16293</v>
      </c>
      <c r="R122" s="3" t="s">
        <v>17478</v>
      </c>
      <c r="S122" s="3" t="s">
        <v>695</v>
      </c>
      <c r="T122" s="3" t="str">
        <f t="shared" si="3"/>
        <v>Chiang Mai International Airport | Thailand</v>
      </c>
    </row>
    <row r="123" spans="7:20" x14ac:dyDescent="0.25">
      <c r="G123" s="3" t="s">
        <v>17696</v>
      </c>
      <c r="H123" s="3" t="s">
        <v>17697</v>
      </c>
      <c r="J123" s="3" t="s">
        <v>269</v>
      </c>
      <c r="K123" s="3" t="s">
        <v>14891</v>
      </c>
      <c r="L123" s="3" t="s">
        <v>17477</v>
      </c>
      <c r="M123" s="3" t="s">
        <v>219</v>
      </c>
      <c r="N123" s="3" t="str">
        <f t="shared" si="2"/>
        <v>Piloto Osvaldo Marques Dias Airport | Brazil</v>
      </c>
      <c r="P123" s="3" t="s">
        <v>1582</v>
      </c>
      <c r="Q123" s="3" t="s">
        <v>12328</v>
      </c>
      <c r="R123" s="3" t="s">
        <v>17478</v>
      </c>
      <c r="S123" s="3" t="s">
        <v>45</v>
      </c>
      <c r="T123" s="3" t="str">
        <f t="shared" si="3"/>
        <v>Chicago Midway International Airport | United States</v>
      </c>
    </row>
    <row r="124" spans="7:20" x14ac:dyDescent="0.25">
      <c r="G124" s="3" t="s">
        <v>17698</v>
      </c>
      <c r="H124" s="3" t="s">
        <v>17699</v>
      </c>
      <c r="J124" s="3" t="s">
        <v>3373</v>
      </c>
      <c r="K124" s="3" t="s">
        <v>11482</v>
      </c>
      <c r="L124" s="3" t="s">
        <v>17476</v>
      </c>
      <c r="M124" s="3" t="s">
        <v>45</v>
      </c>
      <c r="N124" s="3" t="str">
        <f t="shared" si="2"/>
        <v>Jaffrey Airport Silver Ranch Airport | United States</v>
      </c>
      <c r="P124" s="3" t="s">
        <v>8381</v>
      </c>
      <c r="Q124" s="3" t="s">
        <v>12497</v>
      </c>
      <c r="R124" s="3" t="s">
        <v>17478</v>
      </c>
      <c r="S124" s="3" t="s">
        <v>45</v>
      </c>
      <c r="T124" s="3" t="str">
        <f t="shared" si="3"/>
        <v>Chicago O'Hare International Airport | United States</v>
      </c>
    </row>
    <row r="125" spans="7:20" x14ac:dyDescent="0.25">
      <c r="G125" s="3" t="s">
        <v>17700</v>
      </c>
      <c r="H125" s="3" t="s">
        <v>17701</v>
      </c>
      <c r="J125" s="3" t="s">
        <v>98</v>
      </c>
      <c r="K125" s="3" t="s">
        <v>11483</v>
      </c>
      <c r="L125" s="3" t="s">
        <v>17476</v>
      </c>
      <c r="M125" s="3" t="s">
        <v>45</v>
      </c>
      <c r="N125" s="3" t="str">
        <f t="shared" si="2"/>
        <v>Afton Municipal Airport | United States</v>
      </c>
      <c r="P125" s="3" t="s">
        <v>1579</v>
      </c>
      <c r="Q125" s="3" t="s">
        <v>12631</v>
      </c>
      <c r="R125" s="3" t="s">
        <v>17478</v>
      </c>
      <c r="S125" s="3" t="s">
        <v>45</v>
      </c>
      <c r="T125" s="3" t="str">
        <f t="shared" si="3"/>
        <v>Chicago Rockford International Airport | United States</v>
      </c>
    </row>
    <row r="126" spans="7:20" x14ac:dyDescent="0.25">
      <c r="G126" s="3" t="s">
        <v>17702</v>
      </c>
      <c r="H126" s="3" t="s">
        <v>17703</v>
      </c>
      <c r="J126" s="3" t="s">
        <v>97</v>
      </c>
      <c r="K126" s="3" t="s">
        <v>9067</v>
      </c>
      <c r="L126" s="3" t="s">
        <v>17476</v>
      </c>
      <c r="M126" s="3" t="s">
        <v>33</v>
      </c>
      <c r="N126" s="3" t="str">
        <f t="shared" si="2"/>
        <v>Afore Airstrip | Papua New Guinea</v>
      </c>
      <c r="P126" s="3" t="s">
        <v>1632</v>
      </c>
      <c r="Q126" s="3" t="s">
        <v>17406</v>
      </c>
      <c r="R126" s="3" t="s">
        <v>17478</v>
      </c>
      <c r="S126" s="3" t="s">
        <v>173</v>
      </c>
      <c r="T126" s="3" t="str">
        <f t="shared" si="3"/>
        <v>Chongqing Jiangbei International Airport | China</v>
      </c>
    </row>
    <row r="127" spans="7:20" x14ac:dyDescent="0.25">
      <c r="G127" s="3" t="s">
        <v>18176</v>
      </c>
      <c r="H127" s="3" t="s">
        <v>18177</v>
      </c>
      <c r="J127" s="3" t="s">
        <v>5426</v>
      </c>
      <c r="K127" s="3" t="s">
        <v>15978</v>
      </c>
      <c r="L127" s="3" t="s">
        <v>17476</v>
      </c>
      <c r="M127" s="3" t="s">
        <v>356</v>
      </c>
      <c r="N127" s="3" t="str">
        <f t="shared" si="2"/>
        <v>Sugraly Airport | Uzbekistan</v>
      </c>
      <c r="P127" s="3" t="s">
        <v>1634</v>
      </c>
      <c r="Q127" s="3" t="s">
        <v>13949</v>
      </c>
      <c r="R127" s="3" t="s">
        <v>17478</v>
      </c>
      <c r="S127" s="3" t="s">
        <v>2169</v>
      </c>
      <c r="T127" s="3" t="str">
        <f t="shared" si="3"/>
        <v>Christchurch International Airport | New Zealand</v>
      </c>
    </row>
    <row r="128" spans="7:20" x14ac:dyDescent="0.25">
      <c r="G128" s="3" t="s">
        <v>17706</v>
      </c>
      <c r="H128" s="3" t="s">
        <v>17707</v>
      </c>
      <c r="J128" s="3" t="s">
        <v>99</v>
      </c>
      <c r="K128" s="3" t="s">
        <v>100</v>
      </c>
      <c r="L128" s="3" t="s">
        <v>17476</v>
      </c>
      <c r="M128" s="3" t="s">
        <v>101</v>
      </c>
      <c r="N128" s="3" t="str">
        <f t="shared" si="2"/>
        <v>Afutara Aerodrome | Solomon Islands</v>
      </c>
      <c r="P128" s="3" t="s">
        <v>8389</v>
      </c>
      <c r="Q128" s="3" t="s">
        <v>14639</v>
      </c>
      <c r="R128" s="3" t="s">
        <v>17478</v>
      </c>
      <c r="S128" s="3" t="s">
        <v>125</v>
      </c>
      <c r="T128" s="3" t="str">
        <f t="shared" si="3"/>
        <v>Chubu Centrair International Airport | Japan</v>
      </c>
    </row>
    <row r="129" spans="7:20" x14ac:dyDescent="0.25">
      <c r="G129" s="3" t="s">
        <v>17602</v>
      </c>
      <c r="H129" s="3" t="s">
        <v>17603</v>
      </c>
      <c r="J129" s="3" t="s">
        <v>2544</v>
      </c>
      <c r="K129" s="3" t="s">
        <v>11484</v>
      </c>
      <c r="L129" s="3" t="s">
        <v>17478</v>
      </c>
      <c r="M129" s="3" t="s">
        <v>45</v>
      </c>
      <c r="N129" s="3" t="str">
        <f t="shared" si="2"/>
        <v>Fort Worth Alliance Airport | United States</v>
      </c>
      <c r="P129" s="3" t="s">
        <v>6406</v>
      </c>
      <c r="Q129" s="3" t="s">
        <v>13226</v>
      </c>
      <c r="R129" s="3" t="s">
        <v>17478</v>
      </c>
      <c r="S129" s="3" t="s">
        <v>208</v>
      </c>
      <c r="T129" s="3" t="str">
        <f t="shared" si="3"/>
        <v>Ciampino-G. B. Pastine International Airport | Italy</v>
      </c>
    </row>
    <row r="130" spans="7:20" x14ac:dyDescent="0.25">
      <c r="G130" s="3" t="s">
        <v>17708</v>
      </c>
      <c r="H130" s="3" t="s">
        <v>17709</v>
      </c>
      <c r="J130" s="3" t="s">
        <v>102</v>
      </c>
      <c r="K130" s="3" t="s">
        <v>13339</v>
      </c>
      <c r="L130" s="3" t="s">
        <v>17477</v>
      </c>
      <c r="M130" s="3" t="s">
        <v>82</v>
      </c>
      <c r="N130" s="3" t="str">
        <f t="shared" si="2"/>
        <v>Afyon Airport | Turkey</v>
      </c>
      <c r="P130" s="3" t="s">
        <v>1651</v>
      </c>
      <c r="Q130" s="3" t="s">
        <v>11771</v>
      </c>
      <c r="R130" s="3" t="s">
        <v>17478</v>
      </c>
      <c r="S130" s="3" t="s">
        <v>45</v>
      </c>
      <c r="T130" s="3" t="str">
        <f t="shared" si="3"/>
        <v>Cincinnati Northern Kentucky International Airport | United States</v>
      </c>
    </row>
    <row r="131" spans="7:20" x14ac:dyDescent="0.25">
      <c r="G131" s="3" t="s">
        <v>17710</v>
      </c>
      <c r="H131" s="3" t="s">
        <v>17711</v>
      </c>
      <c r="J131" s="3" t="s">
        <v>6481</v>
      </c>
      <c r="K131" s="3" t="s">
        <v>14113</v>
      </c>
      <c r="L131" s="3" t="s">
        <v>17477</v>
      </c>
      <c r="M131" s="3" t="s">
        <v>17494</v>
      </c>
      <c r="N131" s="3" t="str">
        <f t="shared" si="2"/>
        <v>Sabzevar National Airport | Iran, Islamic Republic of</v>
      </c>
      <c r="P131" s="3" t="s">
        <v>1747</v>
      </c>
      <c r="Q131" s="3" t="s">
        <v>11746</v>
      </c>
      <c r="R131" s="3" t="s">
        <v>17478</v>
      </c>
      <c r="S131" s="3" t="s">
        <v>45</v>
      </c>
      <c r="T131" s="3" t="str">
        <f t="shared" si="3"/>
        <v>City of Colorado Springs Municipal Airport | United States</v>
      </c>
    </row>
    <row r="132" spans="7:20" x14ac:dyDescent="0.25">
      <c r="G132" s="3" t="s">
        <v>18120</v>
      </c>
      <c r="H132" s="3" t="s">
        <v>18121</v>
      </c>
      <c r="J132" s="3" t="s">
        <v>105</v>
      </c>
      <c r="K132" s="3" t="s">
        <v>11019</v>
      </c>
      <c r="L132" s="3" t="s">
        <v>17477</v>
      </c>
      <c r="M132" s="3" t="s">
        <v>106</v>
      </c>
      <c r="N132" s="3" t="str">
        <f t="shared" si="2"/>
        <v>Al Massira Airport | Morocco</v>
      </c>
      <c r="P132" s="3" t="s">
        <v>1681</v>
      </c>
      <c r="Q132" s="3" t="s">
        <v>11722</v>
      </c>
      <c r="R132" s="3" t="s">
        <v>17478</v>
      </c>
      <c r="S132" s="3" t="s">
        <v>45</v>
      </c>
      <c r="T132" s="3" t="str">
        <f t="shared" si="3"/>
        <v>Cleveland Hopkins International Airport | United States</v>
      </c>
    </row>
    <row r="133" spans="7:20" x14ac:dyDescent="0.25">
      <c r="G133" s="3" t="s">
        <v>18128</v>
      </c>
      <c r="H133" s="3" t="s">
        <v>18129</v>
      </c>
      <c r="J133" s="3" t="s">
        <v>5140</v>
      </c>
      <c r="K133" s="3" t="s">
        <v>10104</v>
      </c>
      <c r="L133" s="3" t="s">
        <v>17477</v>
      </c>
      <c r="M133" s="3" t="s">
        <v>20</v>
      </c>
      <c r="N133" s="3" t="str">
        <f t="shared" si="2"/>
        <v>Augsburg Airport | Germany</v>
      </c>
      <c r="P133" s="3" t="s">
        <v>3858</v>
      </c>
      <c r="Q133" s="3" t="s">
        <v>16250</v>
      </c>
      <c r="R133" s="3" t="s">
        <v>17478</v>
      </c>
      <c r="S133" s="3" t="s">
        <v>108</v>
      </c>
      <c r="T133" s="3" t="str">
        <f t="shared" si="3"/>
        <v>Cochin International Airport | India</v>
      </c>
    </row>
    <row r="134" spans="7:20" x14ac:dyDescent="0.25">
      <c r="G134" s="3" t="s">
        <v>17712</v>
      </c>
      <c r="H134" s="3" t="s">
        <v>17713</v>
      </c>
      <c r="J134" s="3" t="s">
        <v>5932</v>
      </c>
      <c r="K134" s="3" t="s">
        <v>11485</v>
      </c>
      <c r="L134" s="3" t="s">
        <v>17477</v>
      </c>
      <c r="M134" s="3" t="s">
        <v>45</v>
      </c>
      <c r="N134" s="3" t="str">
        <f t="shared" ref="N134:N197" si="4">K134&amp;" | "&amp;M134</f>
        <v>Allegheny County Airport | United States</v>
      </c>
      <c r="P134" s="3" t="s">
        <v>1739</v>
      </c>
      <c r="Q134" s="3" t="s">
        <v>10078</v>
      </c>
      <c r="R134" s="3" t="s">
        <v>17478</v>
      </c>
      <c r="S134" s="3" t="s">
        <v>20</v>
      </c>
      <c r="T134" s="3" t="str">
        <f t="shared" ref="T134:T197" si="5">Q134&amp;" | "&amp;S134</f>
        <v>Cologne Bonn Airport | Germany</v>
      </c>
    </row>
    <row r="135" spans="7:20" x14ac:dyDescent="0.25">
      <c r="G135" s="3" t="s">
        <v>17716</v>
      </c>
      <c r="H135" s="3" t="s">
        <v>17717</v>
      </c>
      <c r="J135" s="3" t="s">
        <v>369</v>
      </c>
      <c r="K135" s="3" t="s">
        <v>11351</v>
      </c>
      <c r="L135" s="3" t="s">
        <v>17476</v>
      </c>
      <c r="M135" s="3" t="s">
        <v>96</v>
      </c>
      <c r="N135" s="3" t="str">
        <f t="shared" si="4"/>
        <v>Anggi Airport | Indonesia</v>
      </c>
      <c r="P135" s="3" t="s">
        <v>1752</v>
      </c>
      <c r="Q135" s="3" t="s">
        <v>11674</v>
      </c>
      <c r="R135" s="3" t="s">
        <v>17478</v>
      </c>
      <c r="S135" s="3" t="s">
        <v>45</v>
      </c>
      <c r="T135" s="3" t="str">
        <f t="shared" si="5"/>
        <v>Columbia Metropolitan Airport | United States</v>
      </c>
    </row>
    <row r="136" spans="7:20" x14ac:dyDescent="0.25">
      <c r="G136" s="3" t="s">
        <v>17772</v>
      </c>
      <c r="H136" s="3" t="s">
        <v>17773</v>
      </c>
      <c r="J136" s="3" t="s">
        <v>8033</v>
      </c>
      <c r="K136" s="3" t="s">
        <v>10121</v>
      </c>
      <c r="L136" s="3" t="s">
        <v>17476</v>
      </c>
      <c r="M136" s="3" t="s">
        <v>20</v>
      </c>
      <c r="N136" s="3" t="str">
        <f t="shared" si="4"/>
        <v>Wangerooge Airport | Germany</v>
      </c>
      <c r="P136" s="3" t="s">
        <v>1758</v>
      </c>
      <c r="Q136" s="3" t="s">
        <v>11682</v>
      </c>
      <c r="R136" s="3" t="s">
        <v>17478</v>
      </c>
      <c r="S136" s="3" t="s">
        <v>45</v>
      </c>
      <c r="T136" s="3" t="str">
        <f t="shared" si="5"/>
        <v>Columbus Air Force Base | United States</v>
      </c>
    </row>
    <row r="137" spans="7:20" x14ac:dyDescent="0.25">
      <c r="G137" s="3" t="s">
        <v>17726</v>
      </c>
      <c r="H137" s="3" t="s">
        <v>17727</v>
      </c>
      <c r="J137" s="3" t="s">
        <v>111</v>
      </c>
      <c r="K137" s="3" t="s">
        <v>13008</v>
      </c>
      <c r="L137" s="3" t="s">
        <v>17477</v>
      </c>
      <c r="M137" s="3" t="s">
        <v>112</v>
      </c>
      <c r="N137" s="3" t="str">
        <f t="shared" si="4"/>
        <v>Agen-La Garenne Airport | France</v>
      </c>
      <c r="P137" s="3" t="s">
        <v>6703</v>
      </c>
      <c r="Q137" s="3" t="s">
        <v>15033</v>
      </c>
      <c r="R137" s="3" t="s">
        <v>17478</v>
      </c>
      <c r="S137" s="3" t="s">
        <v>280</v>
      </c>
      <c r="T137" s="3" t="str">
        <f t="shared" si="5"/>
        <v>Comodoro Arturo Merino Benítez International Airport | Chile</v>
      </c>
    </row>
    <row r="138" spans="7:20" x14ac:dyDescent="0.25">
      <c r="G138" s="3" t="s">
        <v>17728</v>
      </c>
      <c r="H138" s="3" t="s">
        <v>17729</v>
      </c>
      <c r="J138" s="3" t="s">
        <v>373</v>
      </c>
      <c r="K138" s="3" t="s">
        <v>9071</v>
      </c>
      <c r="L138" s="3" t="s">
        <v>17476</v>
      </c>
      <c r="M138" s="3" t="s">
        <v>33</v>
      </c>
      <c r="N138" s="3" t="str">
        <f t="shared" si="4"/>
        <v>Angoram Airport | Papua New Guinea</v>
      </c>
      <c r="P138" s="3" t="s">
        <v>6729</v>
      </c>
      <c r="Q138" s="3" t="s">
        <v>14992</v>
      </c>
      <c r="R138" s="3" t="s">
        <v>17478</v>
      </c>
      <c r="S138" s="3" t="s">
        <v>219</v>
      </c>
      <c r="T138" s="3" t="str">
        <f t="shared" si="5"/>
        <v>Congonhas Airport | Brazil</v>
      </c>
    </row>
    <row r="139" spans="7:20" x14ac:dyDescent="0.25">
      <c r="G139" s="3" t="s">
        <v>17730</v>
      </c>
      <c r="H139" s="3" t="s">
        <v>17731</v>
      </c>
      <c r="J139" s="3" t="s">
        <v>367</v>
      </c>
      <c r="K139" s="3" t="s">
        <v>10447</v>
      </c>
      <c r="L139" s="3" t="s">
        <v>17477</v>
      </c>
      <c r="M139" s="3" t="s">
        <v>290</v>
      </c>
      <c r="N139" s="3" t="str">
        <f t="shared" si="4"/>
        <v>Ängelholm-Helsingborg Airport | Sweden</v>
      </c>
      <c r="P139" s="3" t="s">
        <v>1808</v>
      </c>
      <c r="Q139" s="3" t="s">
        <v>10312</v>
      </c>
      <c r="R139" s="3" t="s">
        <v>17478</v>
      </c>
      <c r="S139" s="3" t="s">
        <v>22</v>
      </c>
      <c r="T139" s="3" t="str">
        <f t="shared" si="5"/>
        <v>Copenhagen Kastrup Airport | Denmark</v>
      </c>
    </row>
    <row r="140" spans="7:20" x14ac:dyDescent="0.25">
      <c r="G140" s="3" t="s">
        <v>17732</v>
      </c>
      <c r="H140" s="3" t="s">
        <v>17733</v>
      </c>
      <c r="J140" s="3" t="s">
        <v>7999</v>
      </c>
      <c r="K140" s="3" t="s">
        <v>15323</v>
      </c>
      <c r="L140" s="3" t="s">
        <v>17476</v>
      </c>
      <c r="M140" s="3" t="s">
        <v>212</v>
      </c>
      <c r="N140" s="3" t="str">
        <f t="shared" si="4"/>
        <v>Wageningen Airstrip | Suriname</v>
      </c>
      <c r="P140" s="3" t="s">
        <v>8219</v>
      </c>
      <c r="Q140" s="3" t="s">
        <v>10400</v>
      </c>
      <c r="R140" s="3" t="s">
        <v>17478</v>
      </c>
      <c r="S140" s="3" t="s">
        <v>1307</v>
      </c>
      <c r="T140" s="3" t="str">
        <f t="shared" si="5"/>
        <v>Copernicus Wrocław Airport | Poland</v>
      </c>
    </row>
    <row r="141" spans="7:20" x14ac:dyDescent="0.25">
      <c r="G141" s="3" t="s">
        <v>18214</v>
      </c>
      <c r="H141" s="3" t="s">
        <v>18215</v>
      </c>
      <c r="J141" s="3" t="s">
        <v>124</v>
      </c>
      <c r="K141" s="3" t="s">
        <v>14717</v>
      </c>
      <c r="L141" s="3" t="s">
        <v>17476</v>
      </c>
      <c r="M141" s="3" t="s">
        <v>125</v>
      </c>
      <c r="N141" s="3" t="str">
        <f t="shared" si="4"/>
        <v>Aguni Airport | Japan</v>
      </c>
      <c r="P141" s="3" t="s">
        <v>1835</v>
      </c>
      <c r="Q141" s="3" t="s">
        <v>11756</v>
      </c>
      <c r="R141" s="3" t="s">
        <v>17478</v>
      </c>
      <c r="S141" s="3" t="s">
        <v>45</v>
      </c>
      <c r="T141" s="3" t="str">
        <f t="shared" si="5"/>
        <v>Corpus Christi International Airport | United States</v>
      </c>
    </row>
    <row r="142" spans="7:20" x14ac:dyDescent="0.25">
      <c r="G142" s="3" t="s">
        <v>17734</v>
      </c>
      <c r="H142" s="3" t="s">
        <v>17735</v>
      </c>
      <c r="J142" s="3" t="s">
        <v>3507</v>
      </c>
      <c r="K142" s="3" t="s">
        <v>9092</v>
      </c>
      <c r="L142" s="3" t="s">
        <v>17476</v>
      </c>
      <c r="M142" s="3" t="s">
        <v>33</v>
      </c>
      <c r="N142" s="3" t="str">
        <f t="shared" si="4"/>
        <v>Kagua Airport | Papua New Guinea</v>
      </c>
      <c r="P142" s="3" t="s">
        <v>4144</v>
      </c>
      <c r="Q142" s="3" t="s">
        <v>15098</v>
      </c>
      <c r="R142" s="3" t="s">
        <v>17478</v>
      </c>
      <c r="S142" s="3" t="s">
        <v>306</v>
      </c>
      <c r="T142" s="3" t="str">
        <f t="shared" si="5"/>
        <v>Cotopaxi International Airport | Ecuador</v>
      </c>
    </row>
    <row r="143" spans="7:20" x14ac:dyDescent="0.25">
      <c r="G143" s="3" t="s">
        <v>17724</v>
      </c>
      <c r="H143" s="3" t="s">
        <v>17725</v>
      </c>
      <c r="J143" s="3" t="s">
        <v>8034</v>
      </c>
      <c r="K143" s="3" t="s">
        <v>9096</v>
      </c>
      <c r="L143" s="3" t="s">
        <v>17476</v>
      </c>
      <c r="M143" s="3" t="s">
        <v>33</v>
      </c>
      <c r="N143" s="3" t="str">
        <f t="shared" si="4"/>
        <v>Wanigela Airport | Papua New Guinea</v>
      </c>
      <c r="P143" s="3" t="s">
        <v>1921</v>
      </c>
      <c r="Q143" s="3" t="s">
        <v>16337</v>
      </c>
      <c r="R143" s="3" t="s">
        <v>17478</v>
      </c>
      <c r="S143" s="3" t="s">
        <v>724</v>
      </c>
      <c r="T143" s="3" t="str">
        <f t="shared" si="5"/>
        <v>Da Nang International Airport | Viet Nam</v>
      </c>
    </row>
    <row r="144" spans="7:20" x14ac:dyDescent="0.25">
      <c r="G144" s="3" t="s">
        <v>17738</v>
      </c>
      <c r="H144" s="3" t="s">
        <v>17739</v>
      </c>
      <c r="J144" s="3" t="s">
        <v>4481</v>
      </c>
      <c r="K144" s="3" t="s">
        <v>11486</v>
      </c>
      <c r="L144" s="3" t="s">
        <v>17476</v>
      </c>
      <c r="M144" s="3" t="s">
        <v>45</v>
      </c>
      <c r="N144" s="3" t="str">
        <f t="shared" si="4"/>
        <v>Ralph C Weiser Field | United States</v>
      </c>
      <c r="P144" s="3" t="s">
        <v>2747</v>
      </c>
      <c r="Q144" s="3" t="s">
        <v>16048</v>
      </c>
      <c r="R144" s="3" t="s">
        <v>17478</v>
      </c>
      <c r="S144" s="3" t="s">
        <v>108</v>
      </c>
      <c r="T144" s="3" t="str">
        <f t="shared" si="5"/>
        <v>Dabolim Airport | India</v>
      </c>
    </row>
    <row r="145" spans="7:20" x14ac:dyDescent="0.25">
      <c r="G145" s="3" t="s">
        <v>17740</v>
      </c>
      <c r="H145" s="3" t="s">
        <v>17741</v>
      </c>
      <c r="J145" s="3" t="s">
        <v>4518</v>
      </c>
      <c r="K145" s="3" t="s">
        <v>12982</v>
      </c>
      <c r="L145" s="3" t="s">
        <v>17478</v>
      </c>
      <c r="M145" s="3" t="s">
        <v>201</v>
      </c>
      <c r="N145" s="3" t="str">
        <f t="shared" si="4"/>
        <v>Málaga Airport | Spain</v>
      </c>
      <c r="P145" s="3" t="s">
        <v>1934</v>
      </c>
      <c r="Q145" s="3" t="s">
        <v>13363</v>
      </c>
      <c r="R145" s="3" t="s">
        <v>17478</v>
      </c>
      <c r="S145" s="3" t="s">
        <v>82</v>
      </c>
      <c r="T145" s="3" t="str">
        <f t="shared" si="5"/>
        <v>Dalaman International Airport | Turkey</v>
      </c>
    </row>
    <row r="146" spans="7:20" x14ac:dyDescent="0.25">
      <c r="G146" s="3" t="s">
        <v>18032</v>
      </c>
      <c r="H146" s="3" t="s">
        <v>18033</v>
      </c>
      <c r="J146" s="3" t="s">
        <v>117</v>
      </c>
      <c r="K146" s="3" t="s">
        <v>16150</v>
      </c>
      <c r="L146" s="3" t="s">
        <v>17477</v>
      </c>
      <c r="M146" s="3" t="s">
        <v>108</v>
      </c>
      <c r="N146" s="3" t="str">
        <f t="shared" si="4"/>
        <v>Agra Airport | India</v>
      </c>
      <c r="P146" s="3" t="s">
        <v>1945</v>
      </c>
      <c r="Q146" s="3" t="s">
        <v>11804</v>
      </c>
      <c r="R146" s="3" t="s">
        <v>17478</v>
      </c>
      <c r="S146" s="3" t="s">
        <v>45</v>
      </c>
      <c r="T146" s="3" t="str">
        <f t="shared" si="5"/>
        <v>Dallas Fort Worth International Airport | United States</v>
      </c>
    </row>
    <row r="147" spans="7:20" x14ac:dyDescent="0.25">
      <c r="G147" s="3" t="s">
        <v>17742</v>
      </c>
      <c r="H147" s="3" t="s">
        <v>17743</v>
      </c>
      <c r="J147" s="3" t="s">
        <v>566</v>
      </c>
      <c r="K147" s="3" t="s">
        <v>11487</v>
      </c>
      <c r="L147" s="3" t="s">
        <v>17478</v>
      </c>
      <c r="M147" s="3" t="s">
        <v>45</v>
      </c>
      <c r="N147" s="3" t="str">
        <f t="shared" si="4"/>
        <v>Augusta Regional At Bush Field | United States</v>
      </c>
      <c r="P147" s="3" t="s">
        <v>1946</v>
      </c>
      <c r="Q147" s="3" t="s">
        <v>11791</v>
      </c>
      <c r="R147" s="3" t="s">
        <v>17478</v>
      </c>
      <c r="S147" s="3" t="s">
        <v>45</v>
      </c>
      <c r="T147" s="3" t="str">
        <f t="shared" si="5"/>
        <v>Dallas Love Field | United States</v>
      </c>
    </row>
    <row r="148" spans="7:20" x14ac:dyDescent="0.25">
      <c r="G148" s="3" t="s">
        <v>17571</v>
      </c>
      <c r="H148" s="3" t="s">
        <v>17572</v>
      </c>
      <c r="J148" s="3" t="s">
        <v>1660</v>
      </c>
      <c r="K148" s="3" t="s">
        <v>15125</v>
      </c>
      <c r="L148" s="3" t="s">
        <v>17477</v>
      </c>
      <c r="M148" s="3" t="s">
        <v>529</v>
      </c>
      <c r="N148" s="3" t="str">
        <f t="shared" si="4"/>
        <v>Guarani International Airport | Paraguay</v>
      </c>
      <c r="P148" s="3" t="s">
        <v>1953</v>
      </c>
      <c r="Q148" s="3" t="s">
        <v>14250</v>
      </c>
      <c r="R148" s="3" t="s">
        <v>17478</v>
      </c>
      <c r="S148" s="3" t="s">
        <v>17505</v>
      </c>
      <c r="T148" s="3" t="str">
        <f t="shared" si="5"/>
        <v>Damascus International Airport | Syrian Arab Republic</v>
      </c>
    </row>
    <row r="149" spans="7:20" x14ac:dyDescent="0.25">
      <c r="G149" s="3" t="s">
        <v>17746</v>
      </c>
      <c r="H149" s="3" t="s">
        <v>17747</v>
      </c>
      <c r="J149" s="3" t="s">
        <v>123</v>
      </c>
      <c r="K149" s="3" t="s">
        <v>13527</v>
      </c>
      <c r="L149" s="3" t="s">
        <v>17477</v>
      </c>
      <c r="M149" s="3" t="s">
        <v>59</v>
      </c>
      <c r="N149" s="3" t="str">
        <f t="shared" si="4"/>
        <v>Jesüs Terán Paredo International Airport | Mexico</v>
      </c>
      <c r="P149" s="3" t="s">
        <v>4464</v>
      </c>
      <c r="Q149" s="3" t="s">
        <v>12395</v>
      </c>
      <c r="R149" s="3" t="s">
        <v>17478</v>
      </c>
      <c r="S149" s="3" t="s">
        <v>45</v>
      </c>
      <c r="T149" s="3" t="str">
        <f t="shared" si="5"/>
        <v>Dane County Regional Truax Field | United States</v>
      </c>
    </row>
    <row r="150" spans="7:20" x14ac:dyDescent="0.25">
      <c r="G150" s="3" t="s">
        <v>17748</v>
      </c>
      <c r="H150" s="3" t="s">
        <v>17749</v>
      </c>
      <c r="J150" s="3" t="s">
        <v>73</v>
      </c>
      <c r="K150" s="3" t="s">
        <v>15507</v>
      </c>
      <c r="L150" s="3" t="s">
        <v>17477</v>
      </c>
      <c r="M150" s="3" t="s">
        <v>17510</v>
      </c>
      <c r="N150" s="3" t="str">
        <f t="shared" si="4"/>
        <v>Oswaldo Guevara Mujica Airport | Venezuela, Bolivarian Republic of</v>
      </c>
      <c r="P150" s="3" t="s">
        <v>3108</v>
      </c>
      <c r="Q150" s="3" t="s">
        <v>14539</v>
      </c>
      <c r="R150" s="3" t="s">
        <v>17478</v>
      </c>
      <c r="S150" s="3" t="s">
        <v>45</v>
      </c>
      <c r="T150" s="3" t="str">
        <f t="shared" si="5"/>
        <v>Daniel K Inouye International Airport | United States</v>
      </c>
    </row>
    <row r="151" spans="7:20" x14ac:dyDescent="0.25">
      <c r="G151" s="3" t="s">
        <v>17752</v>
      </c>
      <c r="H151" s="3" t="s">
        <v>17753</v>
      </c>
      <c r="J151" s="3" t="s">
        <v>116</v>
      </c>
      <c r="K151" s="3" t="s">
        <v>9151</v>
      </c>
      <c r="L151" s="3" t="s">
        <v>17476</v>
      </c>
      <c r="M151" s="3" t="s">
        <v>54</v>
      </c>
      <c r="N151" s="3" t="str">
        <f t="shared" si="4"/>
        <v>Agnew Airport | Australia</v>
      </c>
      <c r="P151" s="3" t="s">
        <v>4229</v>
      </c>
      <c r="Q151" s="3" t="s">
        <v>13647</v>
      </c>
      <c r="R151" s="3" t="s">
        <v>17478</v>
      </c>
      <c r="S151" s="3" t="s">
        <v>762</v>
      </c>
      <c r="T151" s="3" t="str">
        <f t="shared" si="5"/>
        <v>Daniel Oduber Quiros International Airport | Costa Rica</v>
      </c>
    </row>
    <row r="152" spans="7:20" x14ac:dyDescent="0.25">
      <c r="G152" s="3" t="s">
        <v>17754</v>
      </c>
      <c r="H152" s="3" t="s">
        <v>17755</v>
      </c>
      <c r="J152" s="3" t="s">
        <v>109</v>
      </c>
      <c r="K152" s="3" t="s">
        <v>16244</v>
      </c>
      <c r="L152" s="3" t="s">
        <v>17477</v>
      </c>
      <c r="M152" s="3" t="s">
        <v>108</v>
      </c>
      <c r="N152" s="3" t="str">
        <f t="shared" si="4"/>
        <v>Agatti Airport | India</v>
      </c>
      <c r="P152" s="3" t="s">
        <v>1989</v>
      </c>
      <c r="Q152" s="3" t="s">
        <v>11789</v>
      </c>
      <c r="R152" s="3" t="s">
        <v>17478</v>
      </c>
      <c r="S152" s="3" t="s">
        <v>45</v>
      </c>
      <c r="T152" s="3" t="str">
        <f t="shared" si="5"/>
        <v>Daytona Beach International Airport | United States</v>
      </c>
    </row>
    <row r="153" spans="7:20" x14ac:dyDescent="0.25">
      <c r="G153" s="3" t="s">
        <v>17760</v>
      </c>
      <c r="H153" s="3" t="s">
        <v>17761</v>
      </c>
      <c r="J153" s="3" t="s">
        <v>469</v>
      </c>
      <c r="K153" s="3" t="s">
        <v>9100</v>
      </c>
      <c r="L153" s="3" t="s">
        <v>17476</v>
      </c>
      <c r="M153" s="3" t="s">
        <v>54</v>
      </c>
      <c r="N153" s="3" t="str">
        <f t="shared" si="4"/>
        <v>Argyle Downs Airport | Australia</v>
      </c>
      <c r="P153" s="3" t="s">
        <v>2030</v>
      </c>
      <c r="Q153" s="3" t="s">
        <v>11801</v>
      </c>
      <c r="R153" s="3" t="s">
        <v>17478</v>
      </c>
      <c r="S153" s="3" t="s">
        <v>45</v>
      </c>
      <c r="T153" s="3" t="str">
        <f t="shared" si="5"/>
        <v>Denver International Airport | United States</v>
      </c>
    </row>
    <row r="154" spans="7:20" x14ac:dyDescent="0.25">
      <c r="G154" s="3" t="s">
        <v>17762</v>
      </c>
      <c r="H154" s="3" t="s">
        <v>17763</v>
      </c>
      <c r="J154" s="3" t="s">
        <v>113</v>
      </c>
      <c r="K154" s="3" t="s">
        <v>10474</v>
      </c>
      <c r="L154" s="3" t="s">
        <v>17477</v>
      </c>
      <c r="M154" s="3" t="s">
        <v>114</v>
      </c>
      <c r="N154" s="3" t="str">
        <f t="shared" si="4"/>
        <v>Aggeneys Airport | South Africa</v>
      </c>
      <c r="P154" s="3" t="s">
        <v>6543</v>
      </c>
      <c r="Q154" s="3" t="s">
        <v>14995</v>
      </c>
      <c r="R154" s="3" t="s">
        <v>17478</v>
      </c>
      <c r="S154" s="3" t="s">
        <v>219</v>
      </c>
      <c r="T154" s="3" t="str">
        <f t="shared" si="5"/>
        <v>Deputado Luiz Eduardo Magalhães International Airport | Brazil</v>
      </c>
    </row>
    <row r="155" spans="7:20" x14ac:dyDescent="0.25">
      <c r="G155" s="3" t="s">
        <v>17764</v>
      </c>
      <c r="H155" s="3" t="s">
        <v>17765</v>
      </c>
      <c r="J155" s="3" t="s">
        <v>47</v>
      </c>
      <c r="K155" s="3" t="s">
        <v>14034</v>
      </c>
      <c r="L155" s="3" t="s">
        <v>17477</v>
      </c>
      <c r="M155" s="3" t="s">
        <v>48</v>
      </c>
      <c r="N155" s="3" t="str">
        <f t="shared" si="4"/>
        <v>Abha Regional Airport | Saudi Arabia</v>
      </c>
      <c r="P155" s="3" t="s">
        <v>2037</v>
      </c>
      <c r="Q155" s="3" t="s">
        <v>11833</v>
      </c>
      <c r="R155" s="3" t="s">
        <v>17478</v>
      </c>
      <c r="S155" s="3" t="s">
        <v>45</v>
      </c>
      <c r="T155" s="3" t="str">
        <f t="shared" si="5"/>
        <v>Des Moines International Airport | United States</v>
      </c>
    </row>
    <row r="156" spans="7:20" x14ac:dyDescent="0.25">
      <c r="G156" s="3" t="s">
        <v>17766</v>
      </c>
      <c r="H156" s="3" t="s">
        <v>17767</v>
      </c>
      <c r="J156" s="3" t="s">
        <v>3052</v>
      </c>
      <c r="K156" s="3" t="s">
        <v>11488</v>
      </c>
      <c r="L156" s="3" t="s">
        <v>17476</v>
      </c>
      <c r="M156" s="3" t="s">
        <v>45</v>
      </c>
      <c r="N156" s="3" t="str">
        <f t="shared" si="4"/>
        <v>Amedee Army Air Field | United States</v>
      </c>
      <c r="P156" s="3" t="s">
        <v>7882</v>
      </c>
      <c r="Q156" s="3" t="s">
        <v>12892</v>
      </c>
      <c r="R156" s="3" t="s">
        <v>17478</v>
      </c>
      <c r="S156" s="3" t="s">
        <v>45</v>
      </c>
      <c r="T156" s="3" t="str">
        <f t="shared" si="5"/>
        <v>Destin-Ft Walton Beach Airport | United States</v>
      </c>
    </row>
    <row r="157" spans="7:20" x14ac:dyDescent="0.25">
      <c r="G157" s="3" t="s">
        <v>17736</v>
      </c>
      <c r="H157" s="3" t="s">
        <v>17737</v>
      </c>
      <c r="J157" s="3" t="s">
        <v>464</v>
      </c>
      <c r="K157" s="3" t="s">
        <v>11424</v>
      </c>
      <c r="L157" s="3" t="s">
        <v>17476</v>
      </c>
      <c r="M157" s="3" t="s">
        <v>45</v>
      </c>
      <c r="N157" s="3" t="str">
        <f t="shared" si="4"/>
        <v>Ardmore Downtown Executive Airport | United States</v>
      </c>
      <c r="P157" s="3" t="s">
        <v>2042</v>
      </c>
      <c r="Q157" s="3" t="s">
        <v>11839</v>
      </c>
      <c r="R157" s="3" t="s">
        <v>17478</v>
      </c>
      <c r="S157" s="3" t="s">
        <v>45</v>
      </c>
      <c r="T157" s="3" t="str">
        <f t="shared" si="5"/>
        <v>Detroit Metropolitan Wayne County Airport | United States</v>
      </c>
    </row>
    <row r="158" spans="7:20" x14ac:dyDescent="0.25">
      <c r="G158" s="3" t="s">
        <v>18220</v>
      </c>
      <c r="H158" s="3" t="s">
        <v>18221</v>
      </c>
      <c r="J158" s="3" t="s">
        <v>126</v>
      </c>
      <c r="K158" s="3" t="s">
        <v>127</v>
      </c>
      <c r="L158" s="3" t="s">
        <v>17477</v>
      </c>
      <c r="M158" s="3" t="s">
        <v>128</v>
      </c>
      <c r="N158" s="3" t="str">
        <f t="shared" si="4"/>
        <v>Ahe Airport | French Polynesia</v>
      </c>
      <c r="P158" s="3" t="s">
        <v>5354</v>
      </c>
      <c r="Q158" s="3" t="s">
        <v>10033</v>
      </c>
      <c r="R158" s="3" t="s">
        <v>17478</v>
      </c>
      <c r="S158" s="3" t="s">
        <v>104</v>
      </c>
      <c r="T158" s="3" t="str">
        <f t="shared" si="5"/>
        <v>Diori Hamani International Airport | Niger</v>
      </c>
    </row>
    <row r="159" spans="7:20" x14ac:dyDescent="0.25">
      <c r="G159" s="3" t="s">
        <v>17916</v>
      </c>
      <c r="H159" s="3" t="s">
        <v>17917</v>
      </c>
      <c r="J159" s="3" t="s">
        <v>445</v>
      </c>
      <c r="K159" s="3" t="s">
        <v>11435</v>
      </c>
      <c r="L159" s="3" t="s">
        <v>17476</v>
      </c>
      <c r="M159" s="3" t="s">
        <v>45</v>
      </c>
      <c r="N159" s="3" t="str">
        <f t="shared" si="4"/>
        <v>Arapahoe Municipal Airport | United States</v>
      </c>
      <c r="P159" s="3" t="s">
        <v>4424</v>
      </c>
      <c r="Q159" s="3" t="s">
        <v>14727</v>
      </c>
      <c r="R159" s="3" t="s">
        <v>17478</v>
      </c>
      <c r="S159" s="3" t="s">
        <v>192</v>
      </c>
      <c r="T159" s="3" t="str">
        <f t="shared" si="5"/>
        <v>Diosdado Macapagal International Airport | Philippines</v>
      </c>
    </row>
    <row r="160" spans="7:20" x14ac:dyDescent="0.25">
      <c r="G160" s="3" t="s">
        <v>18088</v>
      </c>
      <c r="H160" s="3" t="s">
        <v>18089</v>
      </c>
      <c r="J160" s="3" t="s">
        <v>319</v>
      </c>
      <c r="K160" s="3" t="s">
        <v>11489</v>
      </c>
      <c r="L160" s="3" t="s">
        <v>17476</v>
      </c>
      <c r="M160" s="3" t="s">
        <v>45</v>
      </c>
      <c r="N160" s="3" t="str">
        <f t="shared" si="4"/>
        <v>Amery Municipal Airport | United States</v>
      </c>
      <c r="P160" s="3" t="s">
        <v>2013</v>
      </c>
      <c r="Q160" s="3" t="s">
        <v>11812</v>
      </c>
      <c r="R160" s="3" t="s">
        <v>17478</v>
      </c>
      <c r="S160" s="3" t="s">
        <v>45</v>
      </c>
      <c r="T160" s="3" t="str">
        <f t="shared" si="5"/>
        <v>DLF Airport | United States</v>
      </c>
    </row>
    <row r="161" spans="7:20" x14ac:dyDescent="0.25">
      <c r="G161" s="3" t="s">
        <v>18136</v>
      </c>
      <c r="H161" s="3" t="s">
        <v>18137</v>
      </c>
      <c r="J161" s="3" t="s">
        <v>295</v>
      </c>
      <c r="K161" s="3" t="s">
        <v>16466</v>
      </c>
      <c r="L161" s="3" t="s">
        <v>17476</v>
      </c>
      <c r="M161" s="3" t="s">
        <v>96</v>
      </c>
      <c r="N161" s="3" t="str">
        <f t="shared" si="4"/>
        <v>Amahai Airport | Indonesia</v>
      </c>
      <c r="P161" s="3" t="s">
        <v>4652</v>
      </c>
      <c r="Q161" s="3" t="s">
        <v>12341</v>
      </c>
      <c r="R161" s="3" t="s">
        <v>17478</v>
      </c>
      <c r="S161" s="3" t="s">
        <v>45</v>
      </c>
      <c r="T161" s="3" t="str">
        <f t="shared" si="5"/>
        <v>Dobbins Air Reserve Base | United States</v>
      </c>
    </row>
    <row r="162" spans="7:20" x14ac:dyDescent="0.25">
      <c r="G162" s="3" t="s">
        <v>18116</v>
      </c>
      <c r="H162" s="3" t="s">
        <v>18117</v>
      </c>
      <c r="J162" s="3" t="s">
        <v>8443</v>
      </c>
      <c r="K162" s="3" t="s">
        <v>9101</v>
      </c>
      <c r="L162" s="3" t="s">
        <v>17477</v>
      </c>
      <c r="M162" s="3" t="s">
        <v>173</v>
      </c>
      <c r="N162" s="3" t="str">
        <f t="shared" si="4"/>
        <v>Hongyuan Airport | China</v>
      </c>
      <c r="P162" s="3" t="s">
        <v>7058</v>
      </c>
      <c r="Q162" s="3" t="s">
        <v>16515</v>
      </c>
      <c r="R162" s="3" t="s">
        <v>17478</v>
      </c>
      <c r="S162" s="3" t="s">
        <v>96</v>
      </c>
      <c r="T162" s="3" t="str">
        <f t="shared" si="5"/>
        <v>Dominique Edward Osok Airport | Indonesia</v>
      </c>
    </row>
    <row r="163" spans="7:20" x14ac:dyDescent="0.25">
      <c r="G163" s="3" t="s">
        <v>17778</v>
      </c>
      <c r="H163" s="3" t="s">
        <v>17779</v>
      </c>
      <c r="J163" s="3" t="s">
        <v>149</v>
      </c>
      <c r="K163" s="3" t="s">
        <v>15616</v>
      </c>
      <c r="L163" s="3" t="s">
        <v>17476</v>
      </c>
      <c r="M163" s="3" t="s">
        <v>150</v>
      </c>
      <c r="N163" s="3" t="str">
        <f t="shared" si="4"/>
        <v>Aishalton Airport | Guyana</v>
      </c>
      <c r="P163" s="3" t="s">
        <v>5050</v>
      </c>
      <c r="Q163" s="3" t="s">
        <v>15989</v>
      </c>
      <c r="R163" s="3" t="s">
        <v>17478</v>
      </c>
      <c r="S163" s="3" t="s">
        <v>32</v>
      </c>
      <c r="T163" s="3" t="str">
        <f t="shared" si="5"/>
        <v>Domodedovo International Airport | Russian Federation</v>
      </c>
    </row>
    <row r="164" spans="7:20" x14ac:dyDescent="0.25">
      <c r="G164" s="3" t="s">
        <v>17780</v>
      </c>
      <c r="H164" s="3" t="s">
        <v>17781</v>
      </c>
      <c r="J164" s="3" t="s">
        <v>8607</v>
      </c>
      <c r="K164" s="3" t="s">
        <v>12675</v>
      </c>
      <c r="L164" s="3" t="s">
        <v>17476</v>
      </c>
      <c r="M164" s="3" t="s">
        <v>45</v>
      </c>
      <c r="N164" s="3" t="str">
        <f t="shared" si="4"/>
        <v>Ashland Municipal Sumner Parker Field | United States</v>
      </c>
      <c r="P164" s="3" t="s">
        <v>2867</v>
      </c>
      <c r="Q164" s="3" t="s">
        <v>13549</v>
      </c>
      <c r="R164" s="3" t="s">
        <v>17478</v>
      </c>
      <c r="S164" s="3" t="s">
        <v>59</v>
      </c>
      <c r="T164" s="3" t="str">
        <f t="shared" si="5"/>
        <v>Don Miguel Hidalgo Y Costilla International Airport | Mexico</v>
      </c>
    </row>
    <row r="165" spans="7:20" x14ac:dyDescent="0.25">
      <c r="G165" s="3" t="s">
        <v>18018</v>
      </c>
      <c r="H165" s="3" t="s">
        <v>18019</v>
      </c>
      <c r="J165" s="3" t="s">
        <v>537</v>
      </c>
      <c r="K165" s="3" t="s">
        <v>11490</v>
      </c>
      <c r="L165" s="3" t="s">
        <v>17477</v>
      </c>
      <c r="M165" s="3" t="s">
        <v>45</v>
      </c>
      <c r="N165" s="3" t="str">
        <f t="shared" si="4"/>
        <v>Athens Ben Epps Airport | United States</v>
      </c>
      <c r="P165" s="3" t="s">
        <v>8907</v>
      </c>
      <c r="Q165" s="3" t="s">
        <v>16287</v>
      </c>
      <c r="R165" s="3" t="s">
        <v>17478</v>
      </c>
      <c r="S165" s="3" t="s">
        <v>695</v>
      </c>
      <c r="T165" s="3" t="str">
        <f t="shared" si="5"/>
        <v>Don Mueang International Airport | Thailand</v>
      </c>
    </row>
    <row r="166" spans="7:20" x14ac:dyDescent="0.25">
      <c r="G166" s="3" t="s">
        <v>17782</v>
      </c>
      <c r="H166" s="3" t="s">
        <v>17783</v>
      </c>
      <c r="J166" s="3" t="s">
        <v>239</v>
      </c>
      <c r="K166" s="3" t="s">
        <v>13194</v>
      </c>
      <c r="L166" s="3" t="s">
        <v>17477</v>
      </c>
      <c r="M166" s="3" t="s">
        <v>208</v>
      </c>
      <c r="N166" s="3" t="str">
        <f t="shared" si="4"/>
        <v>Alghero-Fertilia Airport | Italy</v>
      </c>
      <c r="P166" s="3" t="s">
        <v>2122</v>
      </c>
      <c r="Q166" s="3" t="s">
        <v>10103</v>
      </c>
      <c r="R166" s="3" t="s">
        <v>17478</v>
      </c>
      <c r="S166" s="3" t="s">
        <v>20</v>
      </c>
      <c r="T166" s="3" t="str">
        <f t="shared" si="5"/>
        <v>Dortmund Airport | Germany</v>
      </c>
    </row>
    <row r="167" spans="7:20" x14ac:dyDescent="0.25">
      <c r="G167" s="3" t="s">
        <v>18178</v>
      </c>
      <c r="H167" s="3" t="s">
        <v>18179</v>
      </c>
      <c r="J167" s="3" t="s">
        <v>132</v>
      </c>
      <c r="K167" s="3" t="s">
        <v>13483</v>
      </c>
      <c r="L167" s="3" t="s">
        <v>17476</v>
      </c>
      <c r="M167" s="3" t="s">
        <v>133</v>
      </c>
      <c r="N167" s="3" t="str">
        <f t="shared" si="4"/>
        <v>Ahuas Airport | Honduras</v>
      </c>
      <c r="P167" s="3" t="s">
        <v>2132</v>
      </c>
      <c r="Q167" s="3" t="s">
        <v>11822</v>
      </c>
      <c r="R167" s="3" t="s">
        <v>17478</v>
      </c>
      <c r="S167" s="3" t="s">
        <v>45</v>
      </c>
      <c r="T167" s="3" t="str">
        <f t="shared" si="5"/>
        <v>Dover Air Force Base | United States</v>
      </c>
    </row>
    <row r="168" spans="7:20" x14ac:dyDescent="0.25">
      <c r="G168" s="3" t="s">
        <v>17786</v>
      </c>
      <c r="H168" s="3" t="s">
        <v>17787</v>
      </c>
      <c r="J168" s="3" t="s">
        <v>184</v>
      </c>
      <c r="K168" s="3" t="s">
        <v>11042</v>
      </c>
      <c r="L168" s="3" t="s">
        <v>17477</v>
      </c>
      <c r="M168" s="3" t="s">
        <v>106</v>
      </c>
      <c r="N168" s="3" t="str">
        <f t="shared" si="4"/>
        <v>Cherif Al Idrissi Airport | Morocco</v>
      </c>
      <c r="P168" s="3" t="s">
        <v>2135</v>
      </c>
      <c r="Q168" s="3" t="s">
        <v>10073</v>
      </c>
      <c r="R168" s="3" t="s">
        <v>17478</v>
      </c>
      <c r="S168" s="3" t="s">
        <v>20</v>
      </c>
      <c r="T168" s="3" t="str">
        <f t="shared" si="5"/>
        <v>Dresden Airport | Germany</v>
      </c>
    </row>
    <row r="169" spans="7:20" x14ac:dyDescent="0.25">
      <c r="G169" s="3" t="s">
        <v>17784</v>
      </c>
      <c r="H169" s="3" t="s">
        <v>17785</v>
      </c>
      <c r="J169" s="3" t="s">
        <v>307</v>
      </c>
      <c r="K169" s="3" t="s">
        <v>9102</v>
      </c>
      <c r="L169" s="3" t="s">
        <v>17476</v>
      </c>
      <c r="M169" s="3" t="s">
        <v>304</v>
      </c>
      <c r="N169" s="3" t="str">
        <f t="shared" si="4"/>
        <v>Ambatolhy Airport | Madagascar</v>
      </c>
      <c r="P169" s="3" t="s">
        <v>2144</v>
      </c>
      <c r="Q169" s="3" t="s">
        <v>14159</v>
      </c>
      <c r="R169" s="3" t="s">
        <v>17478</v>
      </c>
      <c r="S169" s="3" t="s">
        <v>61</v>
      </c>
      <c r="T169" s="3" t="str">
        <f t="shared" si="5"/>
        <v>Dubai International Airport | United Arab Emirates</v>
      </c>
    </row>
    <row r="170" spans="7:20" x14ac:dyDescent="0.25">
      <c r="G170" s="3" t="s">
        <v>18180</v>
      </c>
      <c r="H170" s="3" t="s">
        <v>18181</v>
      </c>
      <c r="J170" s="3" t="s">
        <v>263</v>
      </c>
      <c r="K170" s="3" t="s">
        <v>13036</v>
      </c>
      <c r="L170" s="3" t="s">
        <v>17476</v>
      </c>
      <c r="M170" s="3" t="s">
        <v>112</v>
      </c>
      <c r="N170" s="3" t="str">
        <f t="shared" si="4"/>
        <v>Altiport L'Alpe d'Huez - Henri GIRAUD | France</v>
      </c>
      <c r="P170" s="3" t="s">
        <v>2152</v>
      </c>
      <c r="Q170" s="3" t="s">
        <v>11795</v>
      </c>
      <c r="R170" s="3" t="s">
        <v>17478</v>
      </c>
      <c r="S170" s="3" t="s">
        <v>45</v>
      </c>
      <c r="T170" s="3" t="str">
        <f t="shared" si="5"/>
        <v>Dubuque Regional Airport | United States</v>
      </c>
    </row>
    <row r="171" spans="7:20" x14ac:dyDescent="0.25">
      <c r="G171" s="3" t="s">
        <v>17788</v>
      </c>
      <c r="H171" s="3" t="s">
        <v>17789</v>
      </c>
      <c r="J171" s="3" t="s">
        <v>251</v>
      </c>
      <c r="K171" s="3" t="s">
        <v>11491</v>
      </c>
      <c r="L171" s="3" t="s">
        <v>17476</v>
      </c>
      <c r="M171" s="3" t="s">
        <v>45</v>
      </c>
      <c r="N171" s="3" t="str">
        <f t="shared" si="4"/>
        <v>Alliance Municipal Airport | United States</v>
      </c>
      <c r="P171" s="3" t="s">
        <v>2158</v>
      </c>
      <c r="Q171" s="3" t="s">
        <v>11813</v>
      </c>
      <c r="R171" s="3" t="s">
        <v>17478</v>
      </c>
      <c r="S171" s="3" t="s">
        <v>45</v>
      </c>
      <c r="T171" s="3" t="str">
        <f t="shared" si="5"/>
        <v>Duluth International Airport | United States</v>
      </c>
    </row>
    <row r="172" spans="7:20" x14ac:dyDescent="0.25">
      <c r="G172" s="3" t="s">
        <v>17886</v>
      </c>
      <c r="H172" s="3" t="s">
        <v>17887</v>
      </c>
      <c r="J172" s="3" t="s">
        <v>148</v>
      </c>
      <c r="K172" s="3" t="s">
        <v>9105</v>
      </c>
      <c r="L172" s="3" t="s">
        <v>17476</v>
      </c>
      <c r="M172" s="3" t="s">
        <v>141</v>
      </c>
      <c r="N172" s="3" t="str">
        <f t="shared" si="4"/>
        <v>Ailinglaplap Airok Airport | Marshall Islands</v>
      </c>
      <c r="P172" s="3" t="s">
        <v>8715</v>
      </c>
      <c r="Q172" s="3" t="s">
        <v>14152</v>
      </c>
      <c r="R172" s="3" t="s">
        <v>17478</v>
      </c>
      <c r="S172" s="3" t="s">
        <v>187</v>
      </c>
      <c r="T172" s="3" t="str">
        <f t="shared" si="5"/>
        <v>Duqm International Airport | Oman</v>
      </c>
    </row>
    <row r="173" spans="7:20" x14ac:dyDescent="0.25">
      <c r="G173" s="3" t="s">
        <v>17792</v>
      </c>
      <c r="H173" s="3" t="s">
        <v>17793</v>
      </c>
      <c r="J173" s="3" t="s">
        <v>353</v>
      </c>
      <c r="K173" s="3" t="s">
        <v>11492</v>
      </c>
      <c r="L173" s="3" t="s">
        <v>17476</v>
      </c>
      <c r="M173" s="3" t="s">
        <v>45</v>
      </c>
      <c r="N173" s="3" t="str">
        <f t="shared" si="4"/>
        <v>Anderson Municipal Darlington Field | United States</v>
      </c>
      <c r="P173" s="3" t="s">
        <v>2185</v>
      </c>
      <c r="Q173" s="3" t="s">
        <v>10079</v>
      </c>
      <c r="R173" s="3" t="s">
        <v>17478</v>
      </c>
      <c r="S173" s="3" t="s">
        <v>20</v>
      </c>
      <c r="T173" s="3" t="str">
        <f t="shared" si="5"/>
        <v>Düsseldorf Airport | Germany</v>
      </c>
    </row>
    <row r="174" spans="7:20" x14ac:dyDescent="0.25">
      <c r="G174" s="3" t="s">
        <v>18182</v>
      </c>
      <c r="H174" s="3" t="s">
        <v>18183</v>
      </c>
      <c r="J174" s="3" t="s">
        <v>144</v>
      </c>
      <c r="K174" s="3" t="s">
        <v>9103</v>
      </c>
      <c r="L174" s="3" t="s">
        <v>17476</v>
      </c>
      <c r="M174" s="3" t="s">
        <v>33</v>
      </c>
      <c r="N174" s="3" t="str">
        <f t="shared" si="4"/>
        <v>Aiome Airport | Papua New Guinea</v>
      </c>
      <c r="P174" s="3" t="s">
        <v>50</v>
      </c>
      <c r="Q174" s="3" t="s">
        <v>11851</v>
      </c>
      <c r="R174" s="3" t="s">
        <v>17478</v>
      </c>
      <c r="S174" s="3" t="s">
        <v>45</v>
      </c>
      <c r="T174" s="3" t="str">
        <f t="shared" si="5"/>
        <v>Dyess Air Force Base | United States</v>
      </c>
    </row>
    <row r="175" spans="7:20" x14ac:dyDescent="0.25">
      <c r="G175" s="3" t="s">
        <v>17794</v>
      </c>
      <c r="H175" s="3" t="s">
        <v>17795</v>
      </c>
      <c r="J175" s="3" t="s">
        <v>520</v>
      </c>
      <c r="K175" s="3" t="s">
        <v>15328</v>
      </c>
      <c r="L175" s="3" t="s">
        <v>17476</v>
      </c>
      <c r="M175" s="3" t="s">
        <v>219</v>
      </c>
      <c r="N175" s="3" t="str">
        <f t="shared" si="4"/>
        <v>Marcelo Pires Halzhausen Airport | Brazil</v>
      </c>
      <c r="P175" s="3" t="s">
        <v>5438</v>
      </c>
      <c r="Q175" s="3" t="s">
        <v>10236</v>
      </c>
      <c r="R175" s="3" t="s">
        <v>17478</v>
      </c>
      <c r="S175" s="3" t="s">
        <v>43</v>
      </c>
      <c r="T175" s="3" t="str">
        <f t="shared" si="5"/>
        <v>East Midlands Airport | United Kingdom</v>
      </c>
    </row>
    <row r="176" spans="7:20" x14ac:dyDescent="0.25">
      <c r="G176" s="3" t="s">
        <v>17796</v>
      </c>
      <c r="H176" s="3" t="s">
        <v>17797</v>
      </c>
      <c r="J176" s="3" t="s">
        <v>8260</v>
      </c>
      <c r="K176" s="3" t="s">
        <v>10604</v>
      </c>
      <c r="L176" s="3" t="s">
        <v>17476</v>
      </c>
      <c r="M176" s="3" t="s">
        <v>657</v>
      </c>
      <c r="N176" s="3" t="str">
        <f t="shared" si="4"/>
        <v>Yalinga Airport | Central African Republic</v>
      </c>
      <c r="P176" s="3" t="s">
        <v>2215</v>
      </c>
      <c r="Q176" s="3" t="s">
        <v>10244</v>
      </c>
      <c r="R176" s="3" t="s">
        <v>17478</v>
      </c>
      <c r="S176" s="3" t="s">
        <v>43</v>
      </c>
      <c r="T176" s="3" t="str">
        <f t="shared" si="5"/>
        <v>Edinburgh Airport | United Kingdom</v>
      </c>
    </row>
    <row r="177" spans="7:20" x14ac:dyDescent="0.25">
      <c r="G177" s="3" t="s">
        <v>17798</v>
      </c>
      <c r="H177" s="3" t="s">
        <v>17799</v>
      </c>
      <c r="J177" s="3" t="s">
        <v>137</v>
      </c>
      <c r="K177" s="3" t="s">
        <v>9104</v>
      </c>
      <c r="L177" s="3" t="s">
        <v>17476</v>
      </c>
      <c r="M177" s="3" t="s">
        <v>33</v>
      </c>
      <c r="N177" s="3" t="str">
        <f t="shared" si="4"/>
        <v>Aiambak Airport | Papua New Guinea</v>
      </c>
      <c r="P177" s="3" t="s">
        <v>2216</v>
      </c>
      <c r="Q177" s="3" t="s">
        <v>9592</v>
      </c>
      <c r="R177" s="3" t="s">
        <v>17478</v>
      </c>
      <c r="S177" s="3" t="s">
        <v>18</v>
      </c>
      <c r="T177" s="3" t="str">
        <f t="shared" si="5"/>
        <v>Edmonton International Airport | Canada</v>
      </c>
    </row>
    <row r="178" spans="7:20" x14ac:dyDescent="0.25">
      <c r="G178" s="3" t="s">
        <v>18204</v>
      </c>
      <c r="H178" s="3" t="s">
        <v>18205</v>
      </c>
      <c r="J178" s="3" t="s">
        <v>246</v>
      </c>
      <c r="K178" s="3" t="s">
        <v>11183</v>
      </c>
      <c r="L178" s="3" t="s">
        <v>17476</v>
      </c>
      <c r="M178" s="3" t="s">
        <v>247</v>
      </c>
      <c r="N178" s="3" t="str">
        <f t="shared" si="4"/>
        <v>Ali-Sabieh Airport | Djibouti</v>
      </c>
      <c r="P178" s="3" t="s">
        <v>4560</v>
      </c>
      <c r="Q178" s="3" t="s">
        <v>14922</v>
      </c>
      <c r="R178" s="3" t="s">
        <v>17478</v>
      </c>
      <c r="S178" s="3" t="s">
        <v>219</v>
      </c>
      <c r="T178" s="3" t="str">
        <f t="shared" si="5"/>
        <v>Eduardo Gomes International Airport | Brazil</v>
      </c>
    </row>
    <row r="179" spans="7:20" x14ac:dyDescent="0.25">
      <c r="G179" s="3" t="s">
        <v>17800</v>
      </c>
      <c r="H179" s="3" t="s">
        <v>17801</v>
      </c>
      <c r="J179" s="3" t="s">
        <v>138</v>
      </c>
      <c r="K179" s="3" t="s">
        <v>11493</v>
      </c>
      <c r="L179" s="3" t="s">
        <v>17476</v>
      </c>
      <c r="M179" s="3" t="s">
        <v>45</v>
      </c>
      <c r="N179" s="3" t="str">
        <f t="shared" si="4"/>
        <v>Aiken Regional Airport | United States</v>
      </c>
      <c r="P179" s="3" t="s">
        <v>2220</v>
      </c>
      <c r="Q179" s="3" t="s">
        <v>11883</v>
      </c>
      <c r="R179" s="3" t="s">
        <v>17478</v>
      </c>
      <c r="S179" s="3" t="s">
        <v>45</v>
      </c>
      <c r="T179" s="3" t="str">
        <f t="shared" si="5"/>
        <v>Edwards Air Force Base | United States</v>
      </c>
    </row>
    <row r="180" spans="7:20" x14ac:dyDescent="0.25">
      <c r="G180" s="3" t="s">
        <v>18034</v>
      </c>
      <c r="H180" s="3" t="s">
        <v>18035</v>
      </c>
      <c r="J180" s="3" t="s">
        <v>139</v>
      </c>
      <c r="K180" s="3" t="s">
        <v>14283</v>
      </c>
      <c r="L180" s="3" t="s">
        <v>17476</v>
      </c>
      <c r="M180" s="3" t="s">
        <v>78</v>
      </c>
      <c r="N180" s="3" t="str">
        <f t="shared" si="4"/>
        <v>Alligandi Airport | Panama</v>
      </c>
      <c r="P180" s="3" t="s">
        <v>2979</v>
      </c>
      <c r="Q180" s="3" t="s">
        <v>11170</v>
      </c>
      <c r="R180" s="3" t="s">
        <v>17478</v>
      </c>
      <c r="S180" s="3" t="s">
        <v>289</v>
      </c>
      <c r="T180" s="3" t="str">
        <f t="shared" si="5"/>
        <v>Egal International Airport | Somalia</v>
      </c>
    </row>
    <row r="181" spans="7:20" x14ac:dyDescent="0.25">
      <c r="G181" s="3" t="s">
        <v>17802</v>
      </c>
      <c r="H181" s="3" t="s">
        <v>17803</v>
      </c>
      <c r="J181" s="3" t="s">
        <v>142</v>
      </c>
      <c r="K181" s="3" t="s">
        <v>13465</v>
      </c>
      <c r="L181" s="3" t="s">
        <v>17476</v>
      </c>
      <c r="M181" s="3" t="s">
        <v>141</v>
      </c>
      <c r="N181" s="3" t="str">
        <f t="shared" si="4"/>
        <v>Ailuk Airport | Marshall Islands</v>
      </c>
      <c r="P181" s="3" t="s">
        <v>2228</v>
      </c>
      <c r="Q181" s="3" t="s">
        <v>10282</v>
      </c>
      <c r="R181" s="3" t="s">
        <v>17478</v>
      </c>
      <c r="S181" s="3" t="s">
        <v>930</v>
      </c>
      <c r="T181" s="3" t="str">
        <f t="shared" si="5"/>
        <v>Eindhoven Airport | Netherlands</v>
      </c>
    </row>
    <row r="182" spans="7:20" x14ac:dyDescent="0.25">
      <c r="G182" s="3" t="s">
        <v>17604</v>
      </c>
      <c r="H182" s="3" t="s">
        <v>17605</v>
      </c>
      <c r="J182" s="3" t="s">
        <v>8007</v>
      </c>
      <c r="K182" s="3" t="s">
        <v>14456</v>
      </c>
      <c r="L182" s="3" t="s">
        <v>17477</v>
      </c>
      <c r="M182" s="3" t="s">
        <v>45</v>
      </c>
      <c r="N182" s="3" t="str">
        <f t="shared" si="4"/>
        <v>Wainwright Airport | United States</v>
      </c>
      <c r="P182" s="3" t="s">
        <v>1077</v>
      </c>
      <c r="Q182" s="3" t="s">
        <v>15192</v>
      </c>
      <c r="R182" s="3" t="s">
        <v>17478</v>
      </c>
      <c r="S182" s="3" t="s">
        <v>71</v>
      </c>
      <c r="T182" s="3" t="str">
        <f t="shared" si="5"/>
        <v>El Dorado International Airport | Colombia</v>
      </c>
    </row>
    <row r="183" spans="7:20" x14ac:dyDescent="0.25">
      <c r="G183" s="3" t="s">
        <v>17804</v>
      </c>
      <c r="H183" s="3" t="s">
        <v>17805</v>
      </c>
      <c r="J183" s="3" t="s">
        <v>550</v>
      </c>
      <c r="K183" s="3" t="s">
        <v>11494</v>
      </c>
      <c r="L183" s="3" t="s">
        <v>17476</v>
      </c>
      <c r="M183" s="3" t="s">
        <v>45</v>
      </c>
      <c r="N183" s="3" t="str">
        <f t="shared" si="4"/>
        <v>Atlantic Municipal Airport | United States</v>
      </c>
      <c r="P183" s="3" t="s">
        <v>538</v>
      </c>
      <c r="Q183" s="3" t="s">
        <v>13130</v>
      </c>
      <c r="R183" s="3" t="s">
        <v>17478</v>
      </c>
      <c r="S183" s="3" t="s">
        <v>119</v>
      </c>
      <c r="T183" s="3" t="str">
        <f t="shared" si="5"/>
        <v>Eleftherios Venizelos International Airport | Greece</v>
      </c>
    </row>
    <row r="184" spans="7:20" x14ac:dyDescent="0.25">
      <c r="G184" s="3" t="s">
        <v>18184</v>
      </c>
      <c r="H184" s="3" t="s">
        <v>18185</v>
      </c>
      <c r="J184" s="3" t="s">
        <v>140</v>
      </c>
      <c r="K184" s="3" t="s">
        <v>16153</v>
      </c>
      <c r="L184" s="3" t="s">
        <v>17476</v>
      </c>
      <c r="M184" s="3" t="s">
        <v>108</v>
      </c>
      <c r="N184" s="3" t="str">
        <f t="shared" si="4"/>
        <v>Adampur Airport | India</v>
      </c>
      <c r="P184" s="3" t="s">
        <v>8814</v>
      </c>
      <c r="Q184" s="3" t="s">
        <v>15689</v>
      </c>
      <c r="R184" s="3" t="s">
        <v>17478</v>
      </c>
      <c r="S184" s="3" t="s">
        <v>2090</v>
      </c>
      <c r="T184" s="3" t="str">
        <f t="shared" si="5"/>
        <v>Enfidha - Hammamet International Airport | Tunisia</v>
      </c>
    </row>
    <row r="185" spans="7:20" x14ac:dyDescent="0.25">
      <c r="G185" s="3" t="s">
        <v>17806</v>
      </c>
      <c r="H185" s="3" t="s">
        <v>17807</v>
      </c>
      <c r="J185" s="3" t="s">
        <v>474</v>
      </c>
      <c r="K185" s="3" t="s">
        <v>15603</v>
      </c>
      <c r="L185" s="3" t="s">
        <v>17476</v>
      </c>
      <c r="M185" s="3" t="s">
        <v>219</v>
      </c>
      <c r="N185" s="3" t="str">
        <f t="shared" si="4"/>
        <v>Aripuanã Airport | Brazil</v>
      </c>
      <c r="P185" s="3" t="s">
        <v>2320</v>
      </c>
      <c r="Q185" s="3" t="s">
        <v>11332</v>
      </c>
      <c r="R185" s="3" t="s">
        <v>17478</v>
      </c>
      <c r="S185" s="3" t="s">
        <v>494</v>
      </c>
      <c r="T185" s="3" t="str">
        <f t="shared" si="5"/>
        <v>Entebbe International Airport | Uganda</v>
      </c>
    </row>
    <row r="186" spans="7:20" x14ac:dyDescent="0.25">
      <c r="G186" s="3" t="s">
        <v>17808</v>
      </c>
      <c r="H186" s="3" t="s">
        <v>17809</v>
      </c>
      <c r="J186" s="3" t="s">
        <v>486</v>
      </c>
      <c r="K186" s="3" t="s">
        <v>13827</v>
      </c>
      <c r="L186" s="3" t="s">
        <v>17476</v>
      </c>
      <c r="M186" s="3" t="s">
        <v>30</v>
      </c>
      <c r="N186" s="3" t="str">
        <f t="shared" si="4"/>
        <v>Arorae Island Airport | Kiribati</v>
      </c>
      <c r="P186" s="3" t="s">
        <v>5560</v>
      </c>
      <c r="Q186" s="3" t="s">
        <v>5561</v>
      </c>
      <c r="R186" s="3" t="s">
        <v>17478</v>
      </c>
      <c r="S186" s="3" t="s">
        <v>45</v>
      </c>
      <c r="T186" s="3" t="str">
        <f t="shared" si="5"/>
        <v>Eppley Airfield | United States</v>
      </c>
    </row>
    <row r="187" spans="7:20" x14ac:dyDescent="0.25">
      <c r="G187" s="3" t="s">
        <v>18012</v>
      </c>
      <c r="H187" s="3" t="s">
        <v>18013</v>
      </c>
      <c r="J187" s="3" t="s">
        <v>153</v>
      </c>
      <c r="K187" s="3" t="s">
        <v>13770</v>
      </c>
      <c r="L187" s="3" t="s">
        <v>17476</v>
      </c>
      <c r="M187" s="3" t="s">
        <v>154</v>
      </c>
      <c r="N187" s="3" t="str">
        <f t="shared" si="4"/>
        <v>Aitutaki Airport | Cook Islands</v>
      </c>
      <c r="P187" s="3" t="s">
        <v>2331</v>
      </c>
      <c r="Q187" s="3" t="s">
        <v>11914</v>
      </c>
      <c r="R187" s="3" t="s">
        <v>17478</v>
      </c>
      <c r="S187" s="3" t="s">
        <v>45</v>
      </c>
      <c r="T187" s="3" t="str">
        <f t="shared" si="5"/>
        <v>Erie International Tom Ridge Field | United States</v>
      </c>
    </row>
    <row r="188" spans="7:20" x14ac:dyDescent="0.25">
      <c r="G188" s="3" t="s">
        <v>17810</v>
      </c>
      <c r="H188" s="3" t="s">
        <v>17811</v>
      </c>
      <c r="J188" s="3" t="s">
        <v>543</v>
      </c>
      <c r="K188" s="3" t="s">
        <v>13771</v>
      </c>
      <c r="L188" s="3" t="s">
        <v>17476</v>
      </c>
      <c r="M188" s="3" t="s">
        <v>154</v>
      </c>
      <c r="N188" s="3" t="str">
        <f t="shared" si="4"/>
        <v>Enua Airport | Cook Islands</v>
      </c>
      <c r="P188" s="3" t="s">
        <v>2339</v>
      </c>
      <c r="Q188" s="3" t="s">
        <v>13371</v>
      </c>
      <c r="R188" s="3" t="s">
        <v>17478</v>
      </c>
      <c r="S188" s="3" t="s">
        <v>82</v>
      </c>
      <c r="T188" s="3" t="str">
        <f t="shared" si="5"/>
        <v>Erzurum International Airport | Turkey</v>
      </c>
    </row>
    <row r="189" spans="7:20" x14ac:dyDescent="0.25">
      <c r="G189" s="3" t="s">
        <v>17824</v>
      </c>
      <c r="H189" s="3" t="s">
        <v>17825</v>
      </c>
      <c r="J189" s="3" t="s">
        <v>245</v>
      </c>
      <c r="K189" s="3" t="s">
        <v>11495</v>
      </c>
      <c r="L189" s="3" t="s">
        <v>17476</v>
      </c>
      <c r="M189" s="3" t="s">
        <v>45</v>
      </c>
      <c r="N189" s="3" t="str">
        <f t="shared" si="4"/>
        <v>George Downer Airport | United States</v>
      </c>
      <c r="P189" s="3" t="s">
        <v>384</v>
      </c>
      <c r="Q189" s="3" t="s">
        <v>13335</v>
      </c>
      <c r="R189" s="3" t="s">
        <v>17478</v>
      </c>
      <c r="S189" s="3" t="s">
        <v>82</v>
      </c>
      <c r="T189" s="3" t="str">
        <f t="shared" si="5"/>
        <v>Esenboğa International Airport | Turkey</v>
      </c>
    </row>
    <row r="190" spans="7:20" x14ac:dyDescent="0.25">
      <c r="G190" s="3" t="s">
        <v>17812</v>
      </c>
      <c r="H190" s="3" t="s">
        <v>17813</v>
      </c>
      <c r="J190" s="3" t="s">
        <v>135</v>
      </c>
      <c r="K190" s="3" t="s">
        <v>10875</v>
      </c>
      <c r="L190" s="3" t="s">
        <v>17476</v>
      </c>
      <c r="M190" s="3" t="s">
        <v>136</v>
      </c>
      <c r="N190" s="3" t="str">
        <f t="shared" si="4"/>
        <v>Ai-Ais Airport | Namibia</v>
      </c>
      <c r="P190" s="3" t="s">
        <v>5125</v>
      </c>
      <c r="Q190" s="3" t="s">
        <v>13117</v>
      </c>
      <c r="R190" s="3" t="s">
        <v>17478</v>
      </c>
      <c r="S190" s="3" t="s">
        <v>112</v>
      </c>
      <c r="T190" s="3" t="str">
        <f t="shared" si="5"/>
        <v>EuroAirport Basel-Mulhouse-Freiburg Airport | France</v>
      </c>
    </row>
    <row r="191" spans="7:20" x14ac:dyDescent="0.25">
      <c r="G191" s="3" t="s">
        <v>17814</v>
      </c>
      <c r="H191" s="3" t="s">
        <v>17815</v>
      </c>
      <c r="J191" s="3" t="s">
        <v>3516</v>
      </c>
      <c r="K191" s="3" t="s">
        <v>11496</v>
      </c>
      <c r="L191" s="3" t="s">
        <v>17476</v>
      </c>
      <c r="M191" s="3" t="s">
        <v>45</v>
      </c>
      <c r="N191" s="3" t="str">
        <f t="shared" si="4"/>
        <v>Lee C Fine Memorial Airport | United States</v>
      </c>
      <c r="P191" s="3" t="s">
        <v>2376</v>
      </c>
      <c r="Q191" s="3" t="s">
        <v>10262</v>
      </c>
      <c r="R191" s="3" t="s">
        <v>17478</v>
      </c>
      <c r="S191" s="3" t="s">
        <v>43</v>
      </c>
      <c r="T191" s="3" t="str">
        <f t="shared" si="5"/>
        <v>Exeter International Airport | United Kingdom</v>
      </c>
    </row>
    <row r="192" spans="7:20" x14ac:dyDescent="0.25">
      <c r="G192" s="3" t="s">
        <v>17816</v>
      </c>
      <c r="H192" s="3" t="s">
        <v>17817</v>
      </c>
      <c r="J192" s="3" t="s">
        <v>157</v>
      </c>
      <c r="K192" s="3" t="s">
        <v>13042</v>
      </c>
      <c r="L192" s="3" t="s">
        <v>17477</v>
      </c>
      <c r="M192" s="3" t="s">
        <v>112</v>
      </c>
      <c r="N192" s="3" t="str">
        <f t="shared" si="4"/>
        <v>Ajaccio-Napoléon Bonaparte Airport | France</v>
      </c>
      <c r="P192" s="3" t="s">
        <v>5747</v>
      </c>
      <c r="Q192" s="3" t="s">
        <v>13849</v>
      </c>
      <c r="R192" s="3" t="s">
        <v>17478</v>
      </c>
      <c r="S192" s="3" t="s">
        <v>128</v>
      </c>
      <c r="T192" s="3" t="str">
        <f t="shared" si="5"/>
        <v>Faa'a International Airport | French Polynesia</v>
      </c>
    </row>
    <row r="193" spans="7:20" x14ac:dyDescent="0.25">
      <c r="G193" s="3" t="s">
        <v>18066</v>
      </c>
      <c r="H193" s="3" t="s">
        <v>18067</v>
      </c>
      <c r="J193" s="3" t="s">
        <v>3465</v>
      </c>
      <c r="K193" s="3" t="s">
        <v>14057</v>
      </c>
      <c r="L193" s="3" t="s">
        <v>17477</v>
      </c>
      <c r="M193" s="3" t="s">
        <v>48</v>
      </c>
      <c r="N193" s="3" t="str">
        <f t="shared" si="4"/>
        <v>Al-Jawf Domestic Airport | Saudi Arabia</v>
      </c>
      <c r="P193" s="3" t="s">
        <v>2385</v>
      </c>
      <c r="Q193" s="3" t="s">
        <v>14328</v>
      </c>
      <c r="R193" s="3" t="s">
        <v>17478</v>
      </c>
      <c r="S193" s="3" t="s">
        <v>45</v>
      </c>
      <c r="T193" s="3" t="str">
        <f t="shared" si="5"/>
        <v>Fairbanks International Airport | United States</v>
      </c>
    </row>
    <row r="194" spans="7:20" x14ac:dyDescent="0.25">
      <c r="G194" s="3" t="s">
        <v>18036</v>
      </c>
      <c r="H194" s="3" t="s">
        <v>18037</v>
      </c>
      <c r="J194" s="3" t="s">
        <v>118</v>
      </c>
      <c r="K194" s="3" t="s">
        <v>13380</v>
      </c>
      <c r="L194" s="3" t="s">
        <v>17477</v>
      </c>
      <c r="M194" s="3" t="s">
        <v>82</v>
      </c>
      <c r="N194" s="3" t="str">
        <f t="shared" si="4"/>
        <v>Ağrı Airport | Turkey</v>
      </c>
      <c r="P194" s="3" t="s">
        <v>7088</v>
      </c>
      <c r="Q194" s="3" t="s">
        <v>12729</v>
      </c>
      <c r="R194" s="3" t="s">
        <v>17478</v>
      </c>
      <c r="S194" s="3" t="s">
        <v>45</v>
      </c>
      <c r="T194" s="3" t="str">
        <f t="shared" si="5"/>
        <v>Fairchild Air Force Base | United States</v>
      </c>
    </row>
    <row r="195" spans="7:20" x14ac:dyDescent="0.25">
      <c r="G195" s="3" t="s">
        <v>17880</v>
      </c>
      <c r="H195" s="3" t="s">
        <v>17881</v>
      </c>
      <c r="J195" s="3" t="s">
        <v>164</v>
      </c>
      <c r="K195" s="3" t="s">
        <v>11069</v>
      </c>
      <c r="L195" s="3" t="s">
        <v>17476</v>
      </c>
      <c r="M195" s="3" t="s">
        <v>146</v>
      </c>
      <c r="N195" s="3" t="str">
        <f t="shared" si="4"/>
        <v>Akjoujt Airport | Mauritania</v>
      </c>
      <c r="P195" s="3" t="s">
        <v>5705</v>
      </c>
      <c r="Q195" s="3" t="s">
        <v>13188</v>
      </c>
      <c r="R195" s="3" t="s">
        <v>17478</v>
      </c>
      <c r="S195" s="3" t="s">
        <v>208</v>
      </c>
      <c r="T195" s="3" t="str">
        <f t="shared" si="5"/>
        <v>Falcone-Borsellino Airport | Italy</v>
      </c>
    </row>
    <row r="196" spans="7:20" x14ac:dyDescent="0.25">
      <c r="G196" s="3" t="s">
        <v>17818</v>
      </c>
      <c r="H196" s="3" t="s">
        <v>17819</v>
      </c>
      <c r="J196" s="3" t="s">
        <v>434</v>
      </c>
      <c r="K196" s="3" t="s">
        <v>14095</v>
      </c>
      <c r="L196" s="3" t="s">
        <v>17476</v>
      </c>
      <c r="M196" s="3" t="s">
        <v>17494</v>
      </c>
      <c r="N196" s="3" t="str">
        <f t="shared" si="4"/>
        <v>Arak Airport | Iran, Islamic Republic of</v>
      </c>
      <c r="P196" s="3" t="s">
        <v>2418</v>
      </c>
      <c r="Q196" s="3" t="s">
        <v>9857</v>
      </c>
      <c r="R196" s="3" t="s">
        <v>17478</v>
      </c>
      <c r="S196" s="3" t="s">
        <v>1162</v>
      </c>
      <c r="T196" s="3" t="str">
        <f t="shared" si="5"/>
        <v>Faro Airport | Portugal</v>
      </c>
    </row>
    <row r="197" spans="7:20" x14ac:dyDescent="0.25">
      <c r="G197" s="3" t="s">
        <v>18186</v>
      </c>
      <c r="H197" s="3" t="s">
        <v>18187</v>
      </c>
      <c r="J197" s="3" t="s">
        <v>156</v>
      </c>
      <c r="K197" s="3" t="s">
        <v>16122</v>
      </c>
      <c r="L197" s="3" t="s">
        <v>17477</v>
      </c>
      <c r="M197" s="3" t="s">
        <v>108</v>
      </c>
      <c r="N197" s="3" t="str">
        <f t="shared" si="4"/>
        <v>Lengpui Airport | India</v>
      </c>
      <c r="P197" s="3" t="s">
        <v>2515</v>
      </c>
      <c r="Q197" s="3" t="s">
        <v>11964</v>
      </c>
      <c r="R197" s="3" t="s">
        <v>17478</v>
      </c>
      <c r="S197" s="3" t="s">
        <v>45</v>
      </c>
      <c r="T197" s="3" t="str">
        <f t="shared" si="5"/>
        <v>Fort Lauderdale Hollywood International Airport | United States</v>
      </c>
    </row>
    <row r="198" spans="7:20" x14ac:dyDescent="0.25">
      <c r="G198" s="3" t="s">
        <v>17820</v>
      </c>
      <c r="H198" s="3" t="s">
        <v>17821</v>
      </c>
      <c r="J198" s="3" t="s">
        <v>381</v>
      </c>
      <c r="K198" s="3" t="s">
        <v>10670</v>
      </c>
      <c r="L198" s="3" t="s">
        <v>17477</v>
      </c>
      <c r="M198" s="3" t="s">
        <v>382</v>
      </c>
      <c r="N198" s="3" t="str">
        <f t="shared" ref="N198:N261" si="6">K198&amp;" | "&amp;M198</f>
        <v>Ouani Airport | Comoros</v>
      </c>
      <c r="P198" s="3" t="s">
        <v>2535</v>
      </c>
      <c r="Q198" s="3" t="s">
        <v>11987</v>
      </c>
      <c r="R198" s="3" t="s">
        <v>17478</v>
      </c>
      <c r="S198" s="3" t="s">
        <v>45</v>
      </c>
      <c r="T198" s="3" t="str">
        <f t="shared" ref="T198:T261" si="7">Q198&amp;" | "&amp;S198</f>
        <v>Fort Smith Regional Airport | United States</v>
      </c>
    </row>
    <row r="199" spans="7:20" x14ac:dyDescent="0.25">
      <c r="G199" s="3" t="s">
        <v>17822</v>
      </c>
      <c r="H199" s="3" t="s">
        <v>17823</v>
      </c>
      <c r="J199" s="3" t="s">
        <v>501</v>
      </c>
      <c r="K199" s="3" t="s">
        <v>10429</v>
      </c>
      <c r="L199" s="3" t="s">
        <v>17477</v>
      </c>
      <c r="M199" s="3" t="s">
        <v>290</v>
      </c>
      <c r="N199" s="3" t="str">
        <f t="shared" si="6"/>
        <v>Arvidsjaur Airport | Sweden</v>
      </c>
      <c r="P199" s="3" t="s">
        <v>2540</v>
      </c>
      <c r="Q199" s="3" t="s">
        <v>11996</v>
      </c>
      <c r="R199" s="3" t="s">
        <v>17478</v>
      </c>
      <c r="S199" s="3" t="s">
        <v>45</v>
      </c>
      <c r="T199" s="3" t="str">
        <f t="shared" si="7"/>
        <v>Fort Wayne International Airport | United States</v>
      </c>
    </row>
    <row r="200" spans="7:20" x14ac:dyDescent="0.25">
      <c r="G200" s="3" t="s">
        <v>17826</v>
      </c>
      <c r="H200" s="3" t="s">
        <v>17827</v>
      </c>
      <c r="J200" s="3" t="s">
        <v>58</v>
      </c>
      <c r="K200" s="3" t="s">
        <v>13709</v>
      </c>
      <c r="L200" s="3" t="s">
        <v>17476</v>
      </c>
      <c r="M200" s="3" t="s">
        <v>59</v>
      </c>
      <c r="N200" s="3" t="str">
        <f t="shared" si="6"/>
        <v>Abreojos Airport | Mexico</v>
      </c>
      <c r="P200" s="3" t="s">
        <v>2544</v>
      </c>
      <c r="Q200" s="3" t="s">
        <v>11484</v>
      </c>
      <c r="R200" s="3" t="s">
        <v>17478</v>
      </c>
      <c r="S200" s="3" t="s">
        <v>45</v>
      </c>
      <c r="T200" s="3" t="str">
        <f t="shared" si="7"/>
        <v>Fort Worth Alliance Airport | United States</v>
      </c>
    </row>
    <row r="201" spans="7:20" x14ac:dyDescent="0.25">
      <c r="G201" s="3" t="s">
        <v>17828</v>
      </c>
      <c r="H201" s="3" t="s">
        <v>17829</v>
      </c>
      <c r="J201" s="3" t="s">
        <v>435</v>
      </c>
      <c r="K201" s="3" t="s">
        <v>13279</v>
      </c>
      <c r="L201" s="3" t="s">
        <v>17477</v>
      </c>
      <c r="M201" s="3" t="s">
        <v>219</v>
      </c>
      <c r="N201" s="3" t="str">
        <f t="shared" si="6"/>
        <v>Santa Maria Airport | Brazil</v>
      </c>
      <c r="P201" s="3" t="s">
        <v>2545</v>
      </c>
      <c r="Q201" s="3" t="s">
        <v>11992</v>
      </c>
      <c r="R201" s="3" t="s">
        <v>17478</v>
      </c>
      <c r="S201" s="3" t="s">
        <v>45</v>
      </c>
      <c r="T201" s="3" t="str">
        <f t="shared" si="7"/>
        <v>Fort Worth Meacham International Airport | United States</v>
      </c>
    </row>
    <row r="202" spans="7:20" x14ac:dyDescent="0.25">
      <c r="G202" s="3" t="s">
        <v>18038</v>
      </c>
      <c r="H202" s="3" t="s">
        <v>18039</v>
      </c>
      <c r="J202" s="3" t="s">
        <v>103</v>
      </c>
      <c r="K202" s="3" t="s">
        <v>10035</v>
      </c>
      <c r="L202" s="3" t="s">
        <v>17477</v>
      </c>
      <c r="M202" s="3" t="s">
        <v>104</v>
      </c>
      <c r="N202" s="3" t="str">
        <f t="shared" si="6"/>
        <v>Mano Dayak International Airport | Niger</v>
      </c>
      <c r="P202" s="3" t="s">
        <v>1975</v>
      </c>
      <c r="Q202" s="3" t="s">
        <v>1976</v>
      </c>
      <c r="R202" s="3" t="s">
        <v>17478</v>
      </c>
      <c r="S202" s="3" t="s">
        <v>192</v>
      </c>
      <c r="T202" s="3" t="str">
        <f t="shared" si="7"/>
        <v>Francisco Bangoy International Airport | Philippines</v>
      </c>
    </row>
    <row r="203" spans="7:20" x14ac:dyDescent="0.25">
      <c r="G203" s="3" t="s">
        <v>17830</v>
      </c>
      <c r="H203" s="3" t="s">
        <v>17831</v>
      </c>
      <c r="J203" s="3" t="s">
        <v>383</v>
      </c>
      <c r="K203" s="3" t="s">
        <v>17310</v>
      </c>
      <c r="L203" s="3" t="s">
        <v>17476</v>
      </c>
      <c r="M203" s="3" t="s">
        <v>173</v>
      </c>
      <c r="N203" s="3" t="str">
        <f t="shared" si="6"/>
        <v>Ankang Wulipu Airport | China</v>
      </c>
      <c r="P203" s="3" t="s">
        <v>6043</v>
      </c>
      <c r="Q203" s="3" t="s">
        <v>13295</v>
      </c>
      <c r="R203" s="3" t="s">
        <v>17478</v>
      </c>
      <c r="S203" s="3" t="s">
        <v>1162</v>
      </c>
      <c r="T203" s="3" t="str">
        <f t="shared" si="7"/>
        <v>Francisco de Sá Carneiro Airport | Portugal</v>
      </c>
    </row>
    <row r="204" spans="7:20" x14ac:dyDescent="0.25">
      <c r="G204" s="3" t="s">
        <v>18118</v>
      </c>
      <c r="H204" s="3" t="s">
        <v>18119</v>
      </c>
      <c r="J204" s="3" t="s">
        <v>544</v>
      </c>
      <c r="K204" s="3" t="s">
        <v>14293</v>
      </c>
      <c r="L204" s="3" t="s">
        <v>17476</v>
      </c>
      <c r="M204" s="3" t="s">
        <v>45</v>
      </c>
      <c r="N204" s="3" t="str">
        <f t="shared" si="6"/>
        <v>Atka Airport | United States</v>
      </c>
      <c r="P204" s="3" t="s">
        <v>2562</v>
      </c>
      <c r="Q204" s="3" t="s">
        <v>10075</v>
      </c>
      <c r="R204" s="3" t="s">
        <v>17478</v>
      </c>
      <c r="S204" s="3" t="s">
        <v>20</v>
      </c>
      <c r="T204" s="3" t="str">
        <f t="shared" si="7"/>
        <v>Frankfurt am Main Airport | Germany</v>
      </c>
    </row>
    <row r="205" spans="7:20" x14ac:dyDescent="0.25">
      <c r="G205" s="3" t="s">
        <v>17832</v>
      </c>
      <c r="H205" s="3" t="s">
        <v>17833</v>
      </c>
      <c r="J205" s="3" t="s">
        <v>169</v>
      </c>
      <c r="K205" s="3" t="s">
        <v>11498</v>
      </c>
      <c r="L205" s="3" t="s">
        <v>17477</v>
      </c>
      <c r="M205" s="3" t="s">
        <v>45</v>
      </c>
      <c r="N205" s="3" t="str">
        <f t="shared" si="6"/>
        <v>Akron Fulton International Airport | United States</v>
      </c>
      <c r="P205" s="3" t="s">
        <v>2589</v>
      </c>
      <c r="Q205" s="3" t="s">
        <v>14630</v>
      </c>
      <c r="R205" s="3" t="s">
        <v>17478</v>
      </c>
      <c r="S205" s="3" t="s">
        <v>125</v>
      </c>
      <c r="T205" s="3" t="str">
        <f t="shared" si="7"/>
        <v>Fukuoka Airport | Japan</v>
      </c>
    </row>
    <row r="206" spans="7:20" x14ac:dyDescent="0.25">
      <c r="G206" s="3" t="s">
        <v>18188</v>
      </c>
      <c r="H206" s="3" t="s">
        <v>18189</v>
      </c>
      <c r="J206" s="3" t="s">
        <v>166</v>
      </c>
      <c r="K206" s="3" t="s">
        <v>16037</v>
      </c>
      <c r="L206" s="3" t="s">
        <v>17477</v>
      </c>
      <c r="M206" s="3" t="s">
        <v>108</v>
      </c>
      <c r="N206" s="3" t="str">
        <f t="shared" si="6"/>
        <v>Akola Airport | India</v>
      </c>
      <c r="P206" s="3" t="s">
        <v>2604</v>
      </c>
      <c r="Q206" s="3" t="s">
        <v>17369</v>
      </c>
      <c r="R206" s="3" t="s">
        <v>17478</v>
      </c>
      <c r="S206" s="3" t="s">
        <v>173</v>
      </c>
      <c r="T206" s="3" t="str">
        <f t="shared" si="7"/>
        <v>Fuzhou Changle International Airport | China</v>
      </c>
    </row>
    <row r="207" spans="7:20" x14ac:dyDescent="0.25">
      <c r="G207" s="3" t="s">
        <v>18100</v>
      </c>
      <c r="H207" s="3" t="s">
        <v>18101</v>
      </c>
      <c r="J207" s="3" t="s">
        <v>161</v>
      </c>
      <c r="K207" s="3" t="s">
        <v>10964</v>
      </c>
      <c r="L207" s="3" t="s">
        <v>17476</v>
      </c>
      <c r="M207" s="3" t="s">
        <v>162</v>
      </c>
      <c r="N207" s="3" t="str">
        <f t="shared" si="6"/>
        <v>Akieni Airport | Gabon</v>
      </c>
      <c r="P207" s="3" t="s">
        <v>2670</v>
      </c>
      <c r="Q207" s="3" t="s">
        <v>13341</v>
      </c>
      <c r="R207" s="3" t="s">
        <v>17478</v>
      </c>
      <c r="S207" s="3" t="s">
        <v>82</v>
      </c>
      <c r="T207" s="3" t="str">
        <f t="shared" si="7"/>
        <v>Gaziantep International Airport | Turkey</v>
      </c>
    </row>
    <row r="208" spans="7:20" x14ac:dyDescent="0.25">
      <c r="G208" s="3" t="s">
        <v>17758</v>
      </c>
      <c r="H208" s="3" t="s">
        <v>17759</v>
      </c>
      <c r="J208" s="3" t="s">
        <v>3959</v>
      </c>
      <c r="K208" s="3" t="s">
        <v>11255</v>
      </c>
      <c r="L208" s="3" t="s">
        <v>17477</v>
      </c>
      <c r="M208" s="3" t="s">
        <v>854</v>
      </c>
      <c r="N208" s="3" t="str">
        <f t="shared" si="6"/>
        <v>Kufra Airport | Libya</v>
      </c>
      <c r="P208" s="3" t="s">
        <v>2673</v>
      </c>
      <c r="Q208" s="3" t="s">
        <v>10386</v>
      </c>
      <c r="R208" s="3" t="s">
        <v>17478</v>
      </c>
      <c r="S208" s="3" t="s">
        <v>1307</v>
      </c>
      <c r="T208" s="3" t="str">
        <f t="shared" si="7"/>
        <v>Gdańsk Lech Wałęsa Airport | Poland</v>
      </c>
    </row>
    <row r="209" spans="7:20" x14ac:dyDescent="0.25">
      <c r="G209" s="3" t="s">
        <v>17836</v>
      </c>
      <c r="H209" s="3" t="s">
        <v>17837</v>
      </c>
      <c r="J209" s="3" t="s">
        <v>375</v>
      </c>
      <c r="K209" s="3" t="s">
        <v>14493</v>
      </c>
      <c r="L209" s="3" t="s">
        <v>17476</v>
      </c>
      <c r="M209" s="3" t="s">
        <v>33</v>
      </c>
      <c r="N209" s="3" t="str">
        <f t="shared" si="6"/>
        <v>Anguganak Airport | Papua New Guinea</v>
      </c>
      <c r="P209" s="3" t="s">
        <v>7542</v>
      </c>
      <c r="Q209" s="3" t="s">
        <v>13593</v>
      </c>
      <c r="R209" s="3" t="s">
        <v>17478</v>
      </c>
      <c r="S209" s="3" t="s">
        <v>59</v>
      </c>
      <c r="T209" s="3" t="str">
        <f t="shared" si="7"/>
        <v>General Abelardo L. Rodríguez International Airport | Mexico</v>
      </c>
    </row>
    <row r="210" spans="7:20" x14ac:dyDescent="0.25">
      <c r="G210" s="3" t="s">
        <v>17840</v>
      </c>
      <c r="H210" s="3" t="s">
        <v>17841</v>
      </c>
      <c r="J210" s="3" t="s">
        <v>185</v>
      </c>
      <c r="K210" s="3" t="s">
        <v>186</v>
      </c>
      <c r="L210" s="3" t="s">
        <v>17477</v>
      </c>
      <c r="M210" s="3" t="s">
        <v>48</v>
      </c>
      <c r="N210" s="3" t="str">
        <f t="shared" si="6"/>
        <v>Prince Sultan Air Base | Saudi Arabia</v>
      </c>
      <c r="P210" s="3" t="s">
        <v>1126</v>
      </c>
      <c r="Q210" s="3" t="s">
        <v>11630</v>
      </c>
      <c r="R210" s="3" t="s">
        <v>17478</v>
      </c>
      <c r="S210" s="3" t="s">
        <v>45</v>
      </c>
      <c r="T210" s="3" t="str">
        <f t="shared" si="7"/>
        <v>General Edward Lawrence Logan International Airport | United States</v>
      </c>
    </row>
    <row r="211" spans="7:20" x14ac:dyDescent="0.25">
      <c r="G211" s="3" t="s">
        <v>17842</v>
      </c>
      <c r="H211" s="3" t="s">
        <v>17843</v>
      </c>
      <c r="J211" s="3" t="s">
        <v>160</v>
      </c>
      <c r="K211" s="3" t="s">
        <v>14466</v>
      </c>
      <c r="L211" s="3" t="s">
        <v>17476</v>
      </c>
      <c r="M211" s="3" t="s">
        <v>45</v>
      </c>
      <c r="N211" s="3" t="str">
        <f t="shared" si="6"/>
        <v>Akiak Airport | United States</v>
      </c>
      <c r="P211" s="3" t="s">
        <v>3055</v>
      </c>
      <c r="Q211" s="3" t="s">
        <v>13553</v>
      </c>
      <c r="R211" s="3" t="s">
        <v>17478</v>
      </c>
      <c r="S211" s="3" t="s">
        <v>59</v>
      </c>
      <c r="T211" s="3" t="str">
        <f t="shared" si="7"/>
        <v>General Ignacio P. Garcia International Airport | Mexico</v>
      </c>
    </row>
    <row r="212" spans="7:20" x14ac:dyDescent="0.25">
      <c r="G212" s="3" t="s">
        <v>17850</v>
      </c>
      <c r="H212" s="3" t="s">
        <v>17851</v>
      </c>
      <c r="J212" s="3" t="s">
        <v>502</v>
      </c>
      <c r="K212" s="3" t="s">
        <v>14625</v>
      </c>
      <c r="L212" s="3" t="s">
        <v>17477</v>
      </c>
      <c r="M212" s="3" t="s">
        <v>125</v>
      </c>
      <c r="N212" s="3" t="str">
        <f t="shared" si="6"/>
        <v>Asahikawa Airport | Japan</v>
      </c>
      <c r="P212" s="3" t="s">
        <v>743</v>
      </c>
      <c r="Q212" s="3" t="s">
        <v>15510</v>
      </c>
      <c r="R212" s="3" t="s">
        <v>17478</v>
      </c>
      <c r="S212" s="3" t="s">
        <v>17510</v>
      </c>
      <c r="T212" s="3" t="str">
        <f t="shared" si="7"/>
        <v>General José Antonio Anzoategui International Airport | Venezuela, Bolivarian Republic of</v>
      </c>
    </row>
    <row r="213" spans="7:20" x14ac:dyDescent="0.25">
      <c r="G213" s="3" t="s">
        <v>17852</v>
      </c>
      <c r="H213" s="3" t="s">
        <v>17853</v>
      </c>
      <c r="J213" s="3" t="s">
        <v>158</v>
      </c>
      <c r="K213" s="3" t="s">
        <v>14363</v>
      </c>
      <c r="L213" s="3" t="s">
        <v>17476</v>
      </c>
      <c r="M213" s="3" t="s">
        <v>45</v>
      </c>
      <c r="N213" s="3" t="str">
        <f t="shared" si="6"/>
        <v>Akhiok Airport | United States</v>
      </c>
      <c r="P213" s="3" t="s">
        <v>8386</v>
      </c>
      <c r="Q213" s="3" t="s">
        <v>13525</v>
      </c>
      <c r="R213" s="3" t="s">
        <v>17478</v>
      </c>
      <c r="S213" s="3" t="s">
        <v>59</v>
      </c>
      <c r="T213" s="3" t="str">
        <f t="shared" si="7"/>
        <v>General Juan N Alvarez International Airport | Mexico</v>
      </c>
    </row>
    <row r="214" spans="7:20" x14ac:dyDescent="0.25">
      <c r="G214" s="3" t="s">
        <v>17854</v>
      </c>
      <c r="H214" s="3" t="s">
        <v>17855</v>
      </c>
      <c r="J214" s="3" t="s">
        <v>565</v>
      </c>
      <c r="K214" s="3" t="s">
        <v>13945</v>
      </c>
      <c r="L214" s="3" t="s">
        <v>17478</v>
      </c>
      <c r="M214" s="3" t="s">
        <v>2169</v>
      </c>
      <c r="N214" s="3" t="str">
        <f t="shared" si="6"/>
        <v>Auckland International Airport | New Zealand</v>
      </c>
      <c r="P214" s="3" t="s">
        <v>4995</v>
      </c>
      <c r="Q214" s="3" t="s">
        <v>13573</v>
      </c>
      <c r="R214" s="3" t="s">
        <v>17478</v>
      </c>
      <c r="S214" s="3" t="s">
        <v>59</v>
      </c>
      <c r="T214" s="3" t="str">
        <f t="shared" si="7"/>
        <v>General Mariano Escobedo International Airport | Mexico</v>
      </c>
    </row>
    <row r="215" spans="7:20" x14ac:dyDescent="0.25">
      <c r="G215" s="3" t="s">
        <v>17856</v>
      </c>
      <c r="H215" s="3" t="s">
        <v>17857</v>
      </c>
      <c r="J215" s="3" t="s">
        <v>8340</v>
      </c>
      <c r="K215" s="3" t="s">
        <v>9114</v>
      </c>
      <c r="L215" s="3" t="s">
        <v>17476</v>
      </c>
      <c r="M215" s="3" t="s">
        <v>39</v>
      </c>
      <c r="N215" s="3" t="str">
        <f t="shared" si="6"/>
        <v>Zakuoma Airport | Chad</v>
      </c>
      <c r="P215" s="3" t="s">
        <v>4877</v>
      </c>
      <c r="Q215" s="3" t="s">
        <v>12359</v>
      </c>
      <c r="R215" s="3" t="s">
        <v>17478</v>
      </c>
      <c r="S215" s="3" t="s">
        <v>45</v>
      </c>
      <c r="T215" s="3" t="str">
        <f t="shared" si="7"/>
        <v>General Mitchell International Airport | United States</v>
      </c>
    </row>
    <row r="216" spans="7:20" x14ac:dyDescent="0.25">
      <c r="G216" s="3" t="s">
        <v>17858</v>
      </c>
      <c r="H216" s="3" t="s">
        <v>17859</v>
      </c>
      <c r="J216" s="3" t="s">
        <v>3795</v>
      </c>
      <c r="K216" s="3" t="s">
        <v>14367</v>
      </c>
      <c r="L216" s="3" t="s">
        <v>17477</v>
      </c>
      <c r="M216" s="3" t="s">
        <v>45</v>
      </c>
      <c r="N216" s="3" t="str">
        <f t="shared" si="6"/>
        <v>King Salmon Airport | United States</v>
      </c>
      <c r="P216" s="3" t="s">
        <v>5851</v>
      </c>
      <c r="Q216" s="3" t="s">
        <v>12555</v>
      </c>
      <c r="R216" s="3" t="s">
        <v>17478</v>
      </c>
      <c r="S216" s="3" t="s">
        <v>45</v>
      </c>
      <c r="T216" s="3" t="str">
        <f t="shared" si="7"/>
        <v>General Wayne A. Downing Peoria International Airport | United States</v>
      </c>
    </row>
    <row r="217" spans="7:20" x14ac:dyDescent="0.25">
      <c r="G217" s="3" t="s">
        <v>18040</v>
      </c>
      <c r="H217" s="3" t="s">
        <v>18041</v>
      </c>
      <c r="J217" s="3" t="s">
        <v>167</v>
      </c>
      <c r="K217" s="3" t="s">
        <v>11497</v>
      </c>
      <c r="L217" s="3" t="s">
        <v>17476</v>
      </c>
      <c r="M217" s="3" t="s">
        <v>45</v>
      </c>
      <c r="N217" s="3" t="str">
        <f t="shared" si="6"/>
        <v>Colorado Plains Regional Airport | United States</v>
      </c>
      <c r="P217" s="3" t="s">
        <v>2690</v>
      </c>
      <c r="Q217" s="3" t="s">
        <v>13322</v>
      </c>
      <c r="R217" s="3" t="s">
        <v>17478</v>
      </c>
      <c r="S217" s="3" t="s">
        <v>276</v>
      </c>
      <c r="T217" s="3" t="str">
        <f t="shared" si="7"/>
        <v>Geneva Cointrin International Airport | Switzerland</v>
      </c>
    </row>
    <row r="218" spans="7:20" x14ac:dyDescent="0.25">
      <c r="G218" s="3" t="s">
        <v>17860</v>
      </c>
      <c r="H218" s="3" t="s">
        <v>17861</v>
      </c>
      <c r="J218" s="3" t="s">
        <v>338</v>
      </c>
      <c r="K218" s="3" t="s">
        <v>14369</v>
      </c>
      <c r="L218" s="3" t="s">
        <v>17477</v>
      </c>
      <c r="M218" s="3" t="s">
        <v>45</v>
      </c>
      <c r="N218" s="3" t="str">
        <f t="shared" si="6"/>
        <v>Anaktuvuk Pass Airport | United States</v>
      </c>
      <c r="P218" s="3" t="s">
        <v>2691</v>
      </c>
      <c r="Q218" s="3" t="s">
        <v>13204</v>
      </c>
      <c r="R218" s="3" t="s">
        <v>17478</v>
      </c>
      <c r="S218" s="3" t="s">
        <v>208</v>
      </c>
      <c r="T218" s="3" t="str">
        <f t="shared" si="7"/>
        <v>Genoa Cristoforo Colombo Airport | Italy</v>
      </c>
    </row>
    <row r="219" spans="7:20" x14ac:dyDescent="0.25">
      <c r="G219" s="3" t="s">
        <v>17862</v>
      </c>
      <c r="H219" s="3" t="s">
        <v>17863</v>
      </c>
      <c r="J219" s="3" t="s">
        <v>525</v>
      </c>
      <c r="K219" s="3" t="s">
        <v>11352</v>
      </c>
      <c r="L219" s="3" t="s">
        <v>17476</v>
      </c>
      <c r="M219" s="3" t="s">
        <v>96</v>
      </c>
      <c r="N219" s="3" t="str">
        <f t="shared" si="6"/>
        <v>Gunung Batin Airport | Indonesia</v>
      </c>
      <c r="P219" s="3" t="s">
        <v>2692</v>
      </c>
      <c r="Q219" s="3" t="s">
        <v>10489</v>
      </c>
      <c r="R219" s="3" t="s">
        <v>17478</v>
      </c>
      <c r="S219" s="3" t="s">
        <v>114</v>
      </c>
      <c r="T219" s="3" t="str">
        <f t="shared" si="7"/>
        <v>George Airport | South Africa</v>
      </c>
    </row>
    <row r="220" spans="7:20" x14ac:dyDescent="0.25">
      <c r="G220" s="3" t="s">
        <v>17864</v>
      </c>
      <c r="H220" s="3" t="s">
        <v>17865</v>
      </c>
      <c r="J220" s="3" t="s">
        <v>178</v>
      </c>
      <c r="K220" s="3" t="s">
        <v>10009</v>
      </c>
      <c r="L220" s="3" t="s">
        <v>17477</v>
      </c>
      <c r="M220" s="3" t="s">
        <v>69</v>
      </c>
      <c r="N220" s="3" t="str">
        <f t="shared" si="6"/>
        <v>Akure Airport | Nigeria</v>
      </c>
      <c r="P220" s="3" t="s">
        <v>871</v>
      </c>
      <c r="Q220" s="3" t="s">
        <v>10179</v>
      </c>
      <c r="R220" s="3" t="s">
        <v>17478</v>
      </c>
      <c r="S220" s="3" t="s">
        <v>43</v>
      </c>
      <c r="T220" s="3" t="str">
        <f t="shared" si="7"/>
        <v>George Best Belfast City Airport | United Kingdom</v>
      </c>
    </row>
    <row r="221" spans="7:20" x14ac:dyDescent="0.25">
      <c r="G221" s="3" t="s">
        <v>18042</v>
      </c>
      <c r="H221" s="3" t="s">
        <v>18043</v>
      </c>
      <c r="J221" s="3" t="s">
        <v>8442</v>
      </c>
      <c r="K221" s="3" t="s">
        <v>9072</v>
      </c>
      <c r="L221" s="3" t="s">
        <v>17476</v>
      </c>
      <c r="M221" s="3" t="s">
        <v>101</v>
      </c>
      <c r="N221" s="3" t="str">
        <f t="shared" si="6"/>
        <v>Gwaunaru'u Airport | Solomon Islands</v>
      </c>
      <c r="P221" s="3" t="s">
        <v>3140</v>
      </c>
      <c r="Q221" s="3" t="s">
        <v>12150</v>
      </c>
      <c r="R221" s="3" t="s">
        <v>17478</v>
      </c>
      <c r="S221" s="3" t="s">
        <v>45</v>
      </c>
      <c r="T221" s="3" t="str">
        <f t="shared" si="7"/>
        <v>George Bush Intercontinental Houston Airport | United States</v>
      </c>
    </row>
    <row r="222" spans="7:20" x14ac:dyDescent="0.25">
      <c r="G222" s="3" t="s">
        <v>18212</v>
      </c>
      <c r="H222" s="3" t="s">
        <v>18213</v>
      </c>
      <c r="J222" s="3" t="s">
        <v>170</v>
      </c>
      <c r="K222" s="3" t="s">
        <v>12949</v>
      </c>
      <c r="L222" s="3" t="s">
        <v>17478</v>
      </c>
      <c r="M222" s="3" t="s">
        <v>43</v>
      </c>
      <c r="N222" s="3" t="str">
        <f t="shared" si="6"/>
        <v>RAF Akrotiri | United Kingdom</v>
      </c>
      <c r="P222" s="3" t="s">
        <v>1290</v>
      </c>
      <c r="Q222" s="3" t="s">
        <v>14691</v>
      </c>
      <c r="R222" s="3" t="s">
        <v>17478</v>
      </c>
      <c r="S222" s="3" t="s">
        <v>17509</v>
      </c>
      <c r="T222" s="3" t="str">
        <f t="shared" si="7"/>
        <v>Gimhae International Airport | Korea, Republic of</v>
      </c>
    </row>
    <row r="223" spans="7:20" x14ac:dyDescent="0.25">
      <c r="G223" s="3" t="s">
        <v>17872</v>
      </c>
      <c r="H223" s="3" t="s">
        <v>17873</v>
      </c>
      <c r="J223" s="3" t="s">
        <v>172</v>
      </c>
      <c r="K223" s="3" t="s">
        <v>17434</v>
      </c>
      <c r="L223" s="3" t="s">
        <v>17477</v>
      </c>
      <c r="M223" s="3" t="s">
        <v>173</v>
      </c>
      <c r="N223" s="3" t="str">
        <f t="shared" si="6"/>
        <v>Aksu Airport | China</v>
      </c>
      <c r="P223" s="3" t="s">
        <v>8747</v>
      </c>
      <c r="Q223" s="3" t="s">
        <v>14698</v>
      </c>
      <c r="R223" s="3" t="s">
        <v>17478</v>
      </c>
      <c r="S223" s="3" t="s">
        <v>17509</v>
      </c>
      <c r="T223" s="3" t="str">
        <f t="shared" si="7"/>
        <v>Gimpo International Airport | Korea, Republic of</v>
      </c>
    </row>
    <row r="224" spans="7:20" x14ac:dyDescent="0.25">
      <c r="G224" s="3" t="s">
        <v>17874</v>
      </c>
      <c r="H224" s="3" t="s">
        <v>17875</v>
      </c>
      <c r="J224" s="3" t="s">
        <v>177</v>
      </c>
      <c r="K224" s="3" t="s">
        <v>9660</v>
      </c>
      <c r="L224" s="3" t="s">
        <v>17477</v>
      </c>
      <c r="M224" s="3" t="s">
        <v>18</v>
      </c>
      <c r="N224" s="3" t="str">
        <f t="shared" si="6"/>
        <v>Akulivik Airport | Canada</v>
      </c>
      <c r="P224" s="3" t="s">
        <v>2735</v>
      </c>
      <c r="Q224" s="3" t="s">
        <v>10243</v>
      </c>
      <c r="R224" s="3" t="s">
        <v>17478</v>
      </c>
      <c r="S224" s="3" t="s">
        <v>43</v>
      </c>
      <c r="T224" s="3" t="str">
        <f t="shared" si="7"/>
        <v>Glasgow International Airport | United Kingdom</v>
      </c>
    </row>
    <row r="225" spans="7:20" x14ac:dyDescent="0.25">
      <c r="G225" s="3" t="s">
        <v>17876</v>
      </c>
      <c r="H225" s="3" t="s">
        <v>17877</v>
      </c>
      <c r="J225" s="3" t="s">
        <v>115</v>
      </c>
      <c r="K225" s="3" t="s">
        <v>14071</v>
      </c>
      <c r="L225" s="3" t="s">
        <v>17477</v>
      </c>
      <c r="M225" s="3" t="s">
        <v>17494</v>
      </c>
      <c r="N225" s="3" t="str">
        <f t="shared" si="6"/>
        <v>Aghajari Airport | Iran, Islamic Republic of</v>
      </c>
      <c r="P225" s="3" t="s">
        <v>2787</v>
      </c>
      <c r="Q225" s="3" t="s">
        <v>10404</v>
      </c>
      <c r="R225" s="3" t="s">
        <v>17478</v>
      </c>
      <c r="S225" s="3" t="s">
        <v>290</v>
      </c>
      <c r="T225" s="3" t="str">
        <f t="shared" si="7"/>
        <v>Gothenburg-Landvetter Airport | Sweden</v>
      </c>
    </row>
    <row r="226" spans="7:20" x14ac:dyDescent="0.25">
      <c r="G226" s="3" t="s">
        <v>17878</v>
      </c>
      <c r="H226" s="3" t="s">
        <v>17879</v>
      </c>
      <c r="J226" s="3" t="s">
        <v>176</v>
      </c>
      <c r="K226" s="3" t="s">
        <v>15751</v>
      </c>
      <c r="L226" s="3" t="s">
        <v>17477</v>
      </c>
      <c r="M226" s="3" t="s">
        <v>175</v>
      </c>
      <c r="N226" s="3" t="str">
        <f t="shared" si="6"/>
        <v>Aktobe Airport | Kazakhstan</v>
      </c>
      <c r="P226" s="3" t="s">
        <v>5263</v>
      </c>
      <c r="Q226" s="3" t="s">
        <v>14987</v>
      </c>
      <c r="R226" s="3" t="s">
        <v>17478</v>
      </c>
      <c r="S226" s="3" t="s">
        <v>219</v>
      </c>
      <c r="T226" s="3" t="str">
        <f t="shared" si="7"/>
        <v>Governador Aluízio Alves International Airport | Brazil</v>
      </c>
    </row>
    <row r="227" spans="7:20" x14ac:dyDescent="0.25">
      <c r="G227" s="3" t="s">
        <v>18190</v>
      </c>
      <c r="H227" s="3" t="s">
        <v>18191</v>
      </c>
      <c r="J227" s="3" t="s">
        <v>6993</v>
      </c>
      <c r="K227" s="3" t="s">
        <v>16392</v>
      </c>
      <c r="L227" s="3" t="s">
        <v>17477</v>
      </c>
      <c r="M227" s="3" t="s">
        <v>612</v>
      </c>
      <c r="N227" s="3" t="str">
        <f t="shared" si="6"/>
        <v>Sittwe Airport | Myanmar</v>
      </c>
      <c r="P227" s="3" t="s">
        <v>4134</v>
      </c>
      <c r="Q227" s="3" t="s">
        <v>10991</v>
      </c>
      <c r="R227" s="3" t="s">
        <v>17478</v>
      </c>
      <c r="S227" s="3" t="s">
        <v>201</v>
      </c>
      <c r="T227" s="3" t="str">
        <f t="shared" si="7"/>
        <v>Gran Canaria Airport | Spain</v>
      </c>
    </row>
    <row r="228" spans="7:20" x14ac:dyDescent="0.25">
      <c r="G228" s="3" t="s">
        <v>17848</v>
      </c>
      <c r="H228" s="3" t="s">
        <v>17849</v>
      </c>
      <c r="J228" s="3" t="s">
        <v>254</v>
      </c>
      <c r="K228" s="3" t="s">
        <v>15728</v>
      </c>
      <c r="L228" s="3" t="s">
        <v>17478</v>
      </c>
      <c r="M228" s="3" t="s">
        <v>175</v>
      </c>
      <c r="N228" s="3" t="str">
        <f t="shared" si="6"/>
        <v>Almaty Airport | Kazakhstan</v>
      </c>
      <c r="P228" s="3" t="s">
        <v>6380</v>
      </c>
      <c r="Q228" s="3" t="s">
        <v>12650</v>
      </c>
      <c r="R228" s="3" t="s">
        <v>17478</v>
      </c>
      <c r="S228" s="3" t="s">
        <v>45</v>
      </c>
      <c r="T228" s="3" t="str">
        <f t="shared" si="7"/>
        <v>Greater Rochester International Airport | United States</v>
      </c>
    </row>
    <row r="229" spans="7:20" x14ac:dyDescent="0.25">
      <c r="G229" s="3" t="s">
        <v>17557</v>
      </c>
      <c r="H229" s="3" t="s">
        <v>17558</v>
      </c>
      <c r="J229" s="3" t="s">
        <v>204</v>
      </c>
      <c r="K229" s="3" t="s">
        <v>11499</v>
      </c>
      <c r="L229" s="3" t="s">
        <v>17477</v>
      </c>
      <c r="M229" s="3" t="s">
        <v>45</v>
      </c>
      <c r="N229" s="3" t="str">
        <f t="shared" si="6"/>
        <v>Albany International Airport | United States</v>
      </c>
      <c r="P229" s="3" t="s">
        <v>2845</v>
      </c>
      <c r="Q229" s="3" t="s">
        <v>12055</v>
      </c>
      <c r="R229" s="3" t="s">
        <v>17478</v>
      </c>
      <c r="S229" s="3" t="s">
        <v>45</v>
      </c>
      <c r="T229" s="3" t="str">
        <f t="shared" si="7"/>
        <v>Greenville Spartanburg International Airport | United States</v>
      </c>
    </row>
    <row r="230" spans="7:20" x14ac:dyDescent="0.25">
      <c r="G230" s="3" t="s">
        <v>17870</v>
      </c>
      <c r="H230" s="3" t="s">
        <v>17871</v>
      </c>
      <c r="J230" s="3" t="s">
        <v>242</v>
      </c>
      <c r="K230" s="3" t="s">
        <v>12960</v>
      </c>
      <c r="L230" s="3" t="s">
        <v>17478</v>
      </c>
      <c r="M230" s="3" t="s">
        <v>201</v>
      </c>
      <c r="N230" s="3" t="str">
        <f t="shared" si="6"/>
        <v>Alicante International Airport | Spain</v>
      </c>
      <c r="P230" s="3" t="s">
        <v>5865</v>
      </c>
      <c r="Q230" s="3" t="s">
        <v>12061</v>
      </c>
      <c r="R230" s="3" t="s">
        <v>17478</v>
      </c>
      <c r="S230" s="3" t="s">
        <v>45</v>
      </c>
      <c r="T230" s="3" t="str">
        <f t="shared" si="7"/>
        <v>Grissom Air Reserve Base | United States</v>
      </c>
    </row>
    <row r="231" spans="7:20" x14ac:dyDescent="0.25">
      <c r="G231" s="3" t="s">
        <v>18150</v>
      </c>
      <c r="H231" s="3" t="s">
        <v>18151</v>
      </c>
      <c r="J231" s="3" t="s">
        <v>225</v>
      </c>
      <c r="K231" s="3" t="s">
        <v>15401</v>
      </c>
      <c r="L231" s="3" t="s">
        <v>17476</v>
      </c>
      <c r="M231" s="3" t="s">
        <v>226</v>
      </c>
      <c r="N231" s="3" t="str">
        <f t="shared" si="6"/>
        <v>Alerta Airport | Peru</v>
      </c>
      <c r="P231" s="3" t="s">
        <v>2864</v>
      </c>
      <c r="Q231" s="3" t="s">
        <v>14788</v>
      </c>
      <c r="R231" s="3" t="s">
        <v>17478</v>
      </c>
      <c r="S231" s="3" t="s">
        <v>32</v>
      </c>
      <c r="T231" s="3" t="str">
        <f t="shared" si="7"/>
        <v>Grozny North Airport | Russian Federation</v>
      </c>
    </row>
    <row r="232" spans="7:20" x14ac:dyDescent="0.25">
      <c r="G232" s="3" t="s">
        <v>17529</v>
      </c>
      <c r="H232" s="3" t="s">
        <v>17530</v>
      </c>
      <c r="J232" s="3" t="s">
        <v>266</v>
      </c>
      <c r="K232" s="3" t="s">
        <v>11870</v>
      </c>
      <c r="L232" s="3" t="s">
        <v>17476</v>
      </c>
      <c r="M232" s="3" t="s">
        <v>45</v>
      </c>
      <c r="N232" s="3" t="str">
        <f t="shared" si="6"/>
        <v>Alpine Casparis Municipal Airport | United States</v>
      </c>
      <c r="P232" s="3" t="s">
        <v>2880</v>
      </c>
      <c r="Q232" s="3" t="s">
        <v>17275</v>
      </c>
      <c r="R232" s="3" t="s">
        <v>17478</v>
      </c>
      <c r="S232" s="3" t="s">
        <v>173</v>
      </c>
      <c r="T232" s="3" t="str">
        <f t="shared" si="7"/>
        <v>Guangzhou Baiyun International Airport | China</v>
      </c>
    </row>
    <row r="233" spans="7:20" x14ac:dyDescent="0.25">
      <c r="G233" s="3" t="s">
        <v>18208</v>
      </c>
      <c r="H233" s="3" t="s">
        <v>18209</v>
      </c>
      <c r="J233" s="3" t="s">
        <v>268</v>
      </c>
      <c r="K233" s="3" t="s">
        <v>10330</v>
      </c>
      <c r="L233" s="3" t="s">
        <v>17477</v>
      </c>
      <c r="M233" s="3" t="s">
        <v>24</v>
      </c>
      <c r="N233" s="3" t="str">
        <f t="shared" si="6"/>
        <v>Alta Airport | Norway</v>
      </c>
      <c r="P233" s="3" t="s">
        <v>6730</v>
      </c>
      <c r="Q233" s="3" t="s">
        <v>14932</v>
      </c>
      <c r="R233" s="3" t="s">
        <v>17478</v>
      </c>
      <c r="S233" s="3" t="s">
        <v>219</v>
      </c>
      <c r="T233" s="3" t="str">
        <f t="shared" si="7"/>
        <v>Guarulhos - Governador André Franco Montoro International Airport | Brazil</v>
      </c>
    </row>
    <row r="234" spans="7:20" x14ac:dyDescent="0.25">
      <c r="G234" s="3" t="s">
        <v>17884</v>
      </c>
      <c r="H234" s="3" t="s">
        <v>17885</v>
      </c>
      <c r="J234" s="3" t="s">
        <v>240</v>
      </c>
      <c r="K234" s="3" t="s">
        <v>9898</v>
      </c>
      <c r="L234" s="3" t="s">
        <v>17478</v>
      </c>
      <c r="M234" s="3" t="s">
        <v>93</v>
      </c>
      <c r="N234" s="3" t="str">
        <f t="shared" si="6"/>
        <v>Houari Boumediene Airport | Algeria</v>
      </c>
      <c r="P234" s="3" t="s">
        <v>2900</v>
      </c>
      <c r="Q234" s="3" t="s">
        <v>17280</v>
      </c>
      <c r="R234" s="3" t="s">
        <v>17478</v>
      </c>
      <c r="S234" s="3" t="s">
        <v>173</v>
      </c>
      <c r="T234" s="3" t="str">
        <f t="shared" si="7"/>
        <v>Guilin Liangjiang International Airport | China</v>
      </c>
    </row>
    <row r="235" spans="7:20" x14ac:dyDescent="0.25">
      <c r="G235" s="3" t="s">
        <v>17888</v>
      </c>
      <c r="H235" s="3" t="s">
        <v>17889</v>
      </c>
      <c r="J235" s="3" t="s">
        <v>206</v>
      </c>
      <c r="K235" s="3" t="s">
        <v>16664</v>
      </c>
      <c r="L235" s="3" t="s">
        <v>17477</v>
      </c>
      <c r="M235" s="3" t="s">
        <v>54</v>
      </c>
      <c r="N235" s="3" t="str">
        <f t="shared" si="6"/>
        <v>Albany Airport | Australia</v>
      </c>
      <c r="P235" s="3" t="s">
        <v>2906</v>
      </c>
      <c r="Q235" s="3" t="s">
        <v>12041</v>
      </c>
      <c r="R235" s="3" t="s">
        <v>17478</v>
      </c>
      <c r="S235" s="3" t="s">
        <v>45</v>
      </c>
      <c r="T235" s="3" t="str">
        <f t="shared" si="7"/>
        <v>Gulfport Biloxi International Airport | United States</v>
      </c>
    </row>
    <row r="236" spans="7:20" x14ac:dyDescent="0.25">
      <c r="G236" s="3" t="s">
        <v>17545</v>
      </c>
      <c r="H236" s="3" t="s">
        <v>17546</v>
      </c>
      <c r="J236" s="3" t="s">
        <v>243</v>
      </c>
      <c r="K236" s="3" t="s">
        <v>11500</v>
      </c>
      <c r="L236" s="3" t="s">
        <v>17477</v>
      </c>
      <c r="M236" s="3" t="s">
        <v>45</v>
      </c>
      <c r="N236" s="3" t="str">
        <f t="shared" si="6"/>
        <v>Alice International Airport | United States</v>
      </c>
      <c r="P236" s="3" t="s">
        <v>2939</v>
      </c>
      <c r="Q236" s="3" t="s">
        <v>17304</v>
      </c>
      <c r="R236" s="3" t="s">
        <v>17478</v>
      </c>
      <c r="S236" s="3" t="s">
        <v>173</v>
      </c>
      <c r="T236" s="3" t="str">
        <f t="shared" si="7"/>
        <v>Haikou Meilan International Airport | China</v>
      </c>
    </row>
    <row r="237" spans="7:20" x14ac:dyDescent="0.25">
      <c r="G237" s="3" t="s">
        <v>17890</v>
      </c>
      <c r="H237" s="3" t="s">
        <v>17891</v>
      </c>
      <c r="J237" s="3" t="s">
        <v>227</v>
      </c>
      <c r="K237" s="3" t="s">
        <v>10473</v>
      </c>
      <c r="L237" s="3" t="s">
        <v>17477</v>
      </c>
      <c r="M237" s="3" t="s">
        <v>114</v>
      </c>
      <c r="N237" s="3" t="str">
        <f t="shared" si="6"/>
        <v>Alexander Bay Airport | South Africa</v>
      </c>
      <c r="P237" s="3" t="s">
        <v>2948</v>
      </c>
      <c r="Q237" s="3" t="s">
        <v>9641</v>
      </c>
      <c r="R237" s="3" t="s">
        <v>17478</v>
      </c>
      <c r="S237" s="3" t="s">
        <v>18</v>
      </c>
      <c r="T237" s="3" t="str">
        <f t="shared" si="7"/>
        <v>Halifax / Stanfield International Airport | Canada</v>
      </c>
    </row>
    <row r="238" spans="7:20" x14ac:dyDescent="0.25">
      <c r="G238" s="3" t="s">
        <v>17892</v>
      </c>
      <c r="H238" s="3" t="s">
        <v>17893</v>
      </c>
      <c r="J238" s="3" t="s">
        <v>207</v>
      </c>
      <c r="K238" s="3" t="s">
        <v>13203</v>
      </c>
      <c r="L238" s="3" t="s">
        <v>17477</v>
      </c>
      <c r="M238" s="3" t="s">
        <v>208</v>
      </c>
      <c r="N238" s="3" t="str">
        <f t="shared" si="6"/>
        <v>Villanova D'Albenga International Airport | Italy</v>
      </c>
      <c r="P238" s="3" t="s">
        <v>2103</v>
      </c>
      <c r="Q238" s="3" t="s">
        <v>14259</v>
      </c>
      <c r="R238" s="3" t="s">
        <v>17478</v>
      </c>
      <c r="S238" s="3" t="s">
        <v>190</v>
      </c>
      <c r="T238" s="3" t="str">
        <f t="shared" si="7"/>
        <v>Hamad International Airport | Qatar</v>
      </c>
    </row>
    <row r="239" spans="7:20" x14ac:dyDescent="0.25">
      <c r="G239" s="3" t="s">
        <v>17894</v>
      </c>
      <c r="H239" s="3" t="s">
        <v>17895</v>
      </c>
      <c r="J239" s="3" t="s">
        <v>197</v>
      </c>
      <c r="K239" s="3" t="s">
        <v>11501</v>
      </c>
      <c r="L239" s="3" t="s">
        <v>17477</v>
      </c>
      <c r="M239" s="3" t="s">
        <v>45</v>
      </c>
      <c r="N239" s="3" t="str">
        <f t="shared" si="6"/>
        <v>Alamogordo White Sands Regional Airport | United States</v>
      </c>
      <c r="P239" s="3" t="s">
        <v>2954</v>
      </c>
      <c r="Q239" s="3" t="s">
        <v>10077</v>
      </c>
      <c r="R239" s="3" t="s">
        <v>17478</v>
      </c>
      <c r="S239" s="3" t="s">
        <v>20</v>
      </c>
      <c r="T239" s="3" t="str">
        <f t="shared" si="7"/>
        <v>Hamburg Airport | Germany</v>
      </c>
    </row>
    <row r="240" spans="7:20" x14ac:dyDescent="0.25">
      <c r="G240" s="3" t="s">
        <v>17896</v>
      </c>
      <c r="H240" s="3" t="s">
        <v>17897</v>
      </c>
      <c r="J240" s="3" t="s">
        <v>284</v>
      </c>
      <c r="K240" s="3" t="s">
        <v>11502</v>
      </c>
      <c r="L240" s="3" t="s">
        <v>17477</v>
      </c>
      <c r="M240" s="3" t="s">
        <v>45</v>
      </c>
      <c r="N240" s="3" t="str">
        <f t="shared" si="6"/>
        <v>St Louis Regional Airport | United States</v>
      </c>
      <c r="P240" s="3" t="s">
        <v>2970</v>
      </c>
      <c r="Q240" s="3" t="s">
        <v>17371</v>
      </c>
      <c r="R240" s="3" t="s">
        <v>17478</v>
      </c>
      <c r="S240" s="3" t="s">
        <v>173</v>
      </c>
      <c r="T240" s="3" t="str">
        <f t="shared" si="7"/>
        <v>Hangzhou Xiaoshan International Airport | China</v>
      </c>
    </row>
    <row r="241" spans="7:20" x14ac:dyDescent="0.25">
      <c r="G241" s="3" t="s">
        <v>17898</v>
      </c>
      <c r="H241" s="3" t="s">
        <v>17899</v>
      </c>
      <c r="J241" s="3" t="s">
        <v>8070</v>
      </c>
      <c r="K241" s="3" t="s">
        <v>11503</v>
      </c>
      <c r="L241" s="3" t="s">
        <v>17477</v>
      </c>
      <c r="M241" s="3" t="s">
        <v>45</v>
      </c>
      <c r="N241" s="3" t="str">
        <f t="shared" si="6"/>
        <v>Waterloo Regional Airport | United States</v>
      </c>
      <c r="P241" s="3" t="s">
        <v>2974</v>
      </c>
      <c r="Q241" s="3" t="s">
        <v>10086</v>
      </c>
      <c r="R241" s="3" t="s">
        <v>17478</v>
      </c>
      <c r="S241" s="3" t="s">
        <v>20</v>
      </c>
      <c r="T241" s="3" t="str">
        <f t="shared" si="7"/>
        <v>Hannover Airport | Germany</v>
      </c>
    </row>
    <row r="242" spans="7:20" x14ac:dyDescent="0.25">
      <c r="G242" s="3" t="s">
        <v>17900</v>
      </c>
      <c r="H242" s="3" t="s">
        <v>17901</v>
      </c>
      <c r="J242" s="3" t="s">
        <v>222</v>
      </c>
      <c r="K242" s="3" t="s">
        <v>14249</v>
      </c>
      <c r="L242" s="3" t="s">
        <v>17478</v>
      </c>
      <c r="M242" s="3" t="s">
        <v>17505</v>
      </c>
      <c r="N242" s="3" t="str">
        <f t="shared" si="6"/>
        <v>Aleppo International Airport | Syrian Arab Republic</v>
      </c>
      <c r="P242" s="3" t="s">
        <v>548</v>
      </c>
      <c r="Q242" s="3" t="s">
        <v>11543</v>
      </c>
      <c r="R242" s="3" t="s">
        <v>17478</v>
      </c>
      <c r="S242" s="3" t="s">
        <v>45</v>
      </c>
      <c r="T242" s="3" t="str">
        <f t="shared" si="7"/>
        <v>Hartsfield Jackson Atlanta International Airport | United States</v>
      </c>
    </row>
    <row r="243" spans="7:20" x14ac:dyDescent="0.25">
      <c r="G243" s="3" t="s">
        <v>18216</v>
      </c>
      <c r="H243" s="3" t="s">
        <v>18217</v>
      </c>
      <c r="J243" s="3" t="s">
        <v>218</v>
      </c>
      <c r="K243" s="3" t="s">
        <v>15472</v>
      </c>
      <c r="L243" s="3" t="s">
        <v>17476</v>
      </c>
      <c r="M243" s="3" t="s">
        <v>219</v>
      </c>
      <c r="N243" s="3" t="str">
        <f t="shared" si="6"/>
        <v>Alegrete Novo Airport | Brazil</v>
      </c>
      <c r="P243" s="3" t="s">
        <v>7786</v>
      </c>
      <c r="Q243" s="3" t="s">
        <v>16399</v>
      </c>
      <c r="R243" s="3" t="s">
        <v>17478</v>
      </c>
      <c r="S243" s="3" t="s">
        <v>96</v>
      </c>
      <c r="T243" s="3" t="str">
        <f t="shared" si="7"/>
        <v>Hasanuddin International Airport | Indonesia</v>
      </c>
    </row>
    <row r="244" spans="7:20" x14ac:dyDescent="0.25">
      <c r="G244" s="3" t="s">
        <v>17533</v>
      </c>
      <c r="H244" s="3" t="s">
        <v>17534</v>
      </c>
      <c r="J244" s="3" t="s">
        <v>229</v>
      </c>
      <c r="K244" s="3" t="s">
        <v>13966</v>
      </c>
      <c r="L244" s="3" t="s">
        <v>17477</v>
      </c>
      <c r="M244" s="3" t="s">
        <v>2169</v>
      </c>
      <c r="N244" s="3" t="str">
        <f t="shared" si="6"/>
        <v>Alexandra Airport | New Zealand</v>
      </c>
      <c r="P244" s="3" t="s">
        <v>2049</v>
      </c>
      <c r="Q244" s="3" t="s">
        <v>16148</v>
      </c>
      <c r="R244" s="3" t="s">
        <v>17478</v>
      </c>
      <c r="S244" s="3" t="s">
        <v>754</v>
      </c>
      <c r="T244" s="3" t="str">
        <f t="shared" si="7"/>
        <v>Hazrat Shahjalal International Airport | Bangladesh</v>
      </c>
    </row>
    <row r="245" spans="7:20" x14ac:dyDescent="0.25">
      <c r="G245" s="3" t="s">
        <v>17904</v>
      </c>
      <c r="H245" s="3" t="s">
        <v>17905</v>
      </c>
      <c r="J245" s="3" t="s">
        <v>199</v>
      </c>
      <c r="K245" s="3" t="s">
        <v>11504</v>
      </c>
      <c r="L245" s="3" t="s">
        <v>17477</v>
      </c>
      <c r="M245" s="3" t="s">
        <v>45</v>
      </c>
      <c r="N245" s="3" t="str">
        <f t="shared" si="6"/>
        <v>San Luis Valley Regional Bergman Field | United States</v>
      </c>
      <c r="P245" s="3" t="s">
        <v>3039</v>
      </c>
      <c r="Q245" s="3" t="s">
        <v>10146</v>
      </c>
      <c r="R245" s="3" t="s">
        <v>17478</v>
      </c>
      <c r="S245" s="3" t="s">
        <v>2316</v>
      </c>
      <c r="T245" s="3" t="str">
        <f t="shared" si="7"/>
        <v>Helsinki Vantaa Airport | Finland</v>
      </c>
    </row>
    <row r="246" spans="7:20" x14ac:dyDescent="0.25">
      <c r="G246" s="3" t="s">
        <v>18044</v>
      </c>
      <c r="H246" s="3" t="s">
        <v>18045</v>
      </c>
      <c r="J246" s="3" t="s">
        <v>221</v>
      </c>
      <c r="K246" s="3" t="s">
        <v>9386</v>
      </c>
      <c r="L246" s="3" t="s">
        <v>17476</v>
      </c>
      <c r="M246" s="3" t="s">
        <v>219</v>
      </c>
      <c r="N246" s="3" t="str">
        <f t="shared" si="6"/>
        <v>Alenquer Airport | Brazil</v>
      </c>
      <c r="P246" s="3" t="s">
        <v>1233</v>
      </c>
      <c r="Q246" s="3" t="s">
        <v>13315</v>
      </c>
      <c r="R246" s="3" t="s">
        <v>17478</v>
      </c>
      <c r="S246" s="3" t="s">
        <v>438</v>
      </c>
      <c r="T246" s="3" t="str">
        <f t="shared" si="7"/>
        <v>Henri Coandă International Airport | Romania</v>
      </c>
    </row>
    <row r="247" spans="7:20" x14ac:dyDescent="0.25">
      <c r="G247" s="3" t="s">
        <v>18104</v>
      </c>
      <c r="H247" s="3" t="s">
        <v>18105</v>
      </c>
      <c r="J247" s="3" t="s">
        <v>288</v>
      </c>
      <c r="K247" s="3" t="s">
        <v>11163</v>
      </c>
      <c r="L247" s="3" t="s">
        <v>17476</v>
      </c>
      <c r="M247" s="3" t="s">
        <v>289</v>
      </c>
      <c r="N247" s="3" t="str">
        <f t="shared" si="6"/>
        <v>Alula Airport | Somalia</v>
      </c>
      <c r="P247" s="3" t="s">
        <v>3048</v>
      </c>
      <c r="Q247" s="3" t="s">
        <v>13136</v>
      </c>
      <c r="R247" s="3" t="s">
        <v>17478</v>
      </c>
      <c r="S247" s="3" t="s">
        <v>119</v>
      </c>
      <c r="T247" s="3" t="str">
        <f t="shared" si="7"/>
        <v>Heraklion International Nikos Kazantzakis Airport | Greece</v>
      </c>
    </row>
    <row r="248" spans="7:20" x14ac:dyDescent="0.25">
      <c r="G248" s="3" t="s">
        <v>17744</v>
      </c>
      <c r="H248" s="3" t="s">
        <v>17745</v>
      </c>
      <c r="J248" s="3" t="s">
        <v>8022</v>
      </c>
      <c r="K248" s="3" t="s">
        <v>11505</v>
      </c>
      <c r="L248" s="3" t="s">
        <v>17477</v>
      </c>
      <c r="M248" s="3" t="s">
        <v>45</v>
      </c>
      <c r="N248" s="3" t="str">
        <f t="shared" si="6"/>
        <v>Walla Walla Regional Airport | United States</v>
      </c>
      <c r="P248" s="3" t="s">
        <v>2475</v>
      </c>
      <c r="Q248" s="3" t="s">
        <v>14926</v>
      </c>
      <c r="R248" s="3" t="s">
        <v>17478</v>
      </c>
      <c r="S248" s="3" t="s">
        <v>219</v>
      </c>
      <c r="T248" s="3" t="str">
        <f t="shared" si="7"/>
        <v>Hercílio Luz International Airport | Brazil</v>
      </c>
    </row>
    <row r="249" spans="7:20" x14ac:dyDescent="0.25">
      <c r="G249" s="3" t="s">
        <v>18202</v>
      </c>
      <c r="H249" s="3" t="s">
        <v>18203</v>
      </c>
      <c r="J249" s="3" t="s">
        <v>228</v>
      </c>
      <c r="K249" s="3" t="s">
        <v>11506</v>
      </c>
      <c r="L249" s="3" t="s">
        <v>17476</v>
      </c>
      <c r="M249" s="3" t="s">
        <v>45</v>
      </c>
      <c r="N249" s="3" t="str">
        <f t="shared" si="6"/>
        <v>Thomas C Russell Field | United States</v>
      </c>
      <c r="P249" s="3" t="s">
        <v>8821</v>
      </c>
      <c r="Q249" s="3" t="s">
        <v>15754</v>
      </c>
      <c r="R249" s="3" t="s">
        <v>17478</v>
      </c>
      <c r="S249" s="3" t="s">
        <v>659</v>
      </c>
      <c r="T249" s="3" t="str">
        <f t="shared" si="7"/>
        <v>Heydar Aliyev International Airport | Azerbaijan</v>
      </c>
    </row>
    <row r="250" spans="7:20" x14ac:dyDescent="0.25">
      <c r="G250" s="3" t="s">
        <v>17908</v>
      </c>
      <c r="H250" s="3" t="s">
        <v>17909</v>
      </c>
      <c r="J250" s="3" t="s">
        <v>231</v>
      </c>
      <c r="K250" s="3" t="s">
        <v>11194</v>
      </c>
      <c r="L250" s="3" t="s">
        <v>17477</v>
      </c>
      <c r="M250" s="3" t="s">
        <v>66</v>
      </c>
      <c r="N250" s="3" t="str">
        <f t="shared" si="6"/>
        <v>El Nouzha Airport | Egypt</v>
      </c>
      <c r="P250" s="3" t="s">
        <v>196</v>
      </c>
      <c r="Q250" s="3" t="s">
        <v>12103</v>
      </c>
      <c r="R250" s="3" t="s">
        <v>17478</v>
      </c>
      <c r="S250" s="3" t="s">
        <v>45</v>
      </c>
      <c r="T250" s="3" t="str">
        <f t="shared" si="7"/>
        <v>Holloman Air Force Base | United States</v>
      </c>
    </row>
    <row r="251" spans="7:20" x14ac:dyDescent="0.25">
      <c r="G251" s="3" t="s">
        <v>17704</v>
      </c>
      <c r="H251" s="3" t="s">
        <v>17705</v>
      </c>
      <c r="J251" s="3" t="s">
        <v>299</v>
      </c>
      <c r="K251" s="3" t="s">
        <v>11507</v>
      </c>
      <c r="L251" s="3" t="s">
        <v>17478</v>
      </c>
      <c r="M251" s="3" t="s">
        <v>45</v>
      </c>
      <c r="N251" s="3" t="str">
        <f t="shared" si="6"/>
        <v>Rick Husband Amarillo International Airport | United States</v>
      </c>
      <c r="P251" s="3" t="s">
        <v>8382</v>
      </c>
      <c r="Q251" s="3" t="s">
        <v>16149</v>
      </c>
      <c r="R251" s="3" t="s">
        <v>17478</v>
      </c>
      <c r="S251" s="3" t="s">
        <v>1549</v>
      </c>
      <c r="T251" s="3" t="str">
        <f t="shared" si="7"/>
        <v>Hong Kong International Airport | Hong Kong</v>
      </c>
    </row>
    <row r="252" spans="7:20" x14ac:dyDescent="0.25">
      <c r="G252" s="3" t="s">
        <v>17910</v>
      </c>
      <c r="H252" s="3" t="s">
        <v>17911</v>
      </c>
      <c r="J252" s="3" t="s">
        <v>310</v>
      </c>
      <c r="K252" s="3" t="s">
        <v>10696</v>
      </c>
      <c r="L252" s="3" t="s">
        <v>17476</v>
      </c>
      <c r="M252" s="3" t="s">
        <v>304</v>
      </c>
      <c r="N252" s="3" t="str">
        <f t="shared" si="6"/>
        <v>Ambilobe Airport | Madagascar</v>
      </c>
      <c r="P252" s="3" t="s">
        <v>8394</v>
      </c>
      <c r="Q252" s="3" t="s">
        <v>8395</v>
      </c>
      <c r="R252" s="3" t="s">
        <v>17478</v>
      </c>
      <c r="S252" s="3" t="s">
        <v>136</v>
      </c>
      <c r="T252" s="3" t="str">
        <f t="shared" si="7"/>
        <v>Hosea Kutako International Airport | Namibia</v>
      </c>
    </row>
    <row r="253" spans="7:20" x14ac:dyDescent="0.25">
      <c r="G253" s="3" t="s">
        <v>17912</v>
      </c>
      <c r="H253" s="3" t="s">
        <v>17913</v>
      </c>
      <c r="J253" s="3" t="s">
        <v>292</v>
      </c>
      <c r="K253" s="3" t="s">
        <v>10828</v>
      </c>
      <c r="L253" s="3" t="s">
        <v>17476</v>
      </c>
      <c r="M253" s="3" t="s">
        <v>39</v>
      </c>
      <c r="N253" s="3" t="str">
        <f t="shared" si="6"/>
        <v>Am Timan Airport | Chad</v>
      </c>
      <c r="P253" s="3" t="s">
        <v>240</v>
      </c>
      <c r="Q253" s="3" t="s">
        <v>9898</v>
      </c>
      <c r="R253" s="3" t="s">
        <v>17478</v>
      </c>
      <c r="S253" s="3" t="s">
        <v>93</v>
      </c>
      <c r="T253" s="3" t="str">
        <f t="shared" si="7"/>
        <v>Houari Boumediene Airport | Algeria</v>
      </c>
    </row>
    <row r="254" spans="7:20" x14ac:dyDescent="0.25">
      <c r="G254" s="3" t="s">
        <v>17914</v>
      </c>
      <c r="H254" s="3" t="s">
        <v>17915</v>
      </c>
      <c r="J254" s="3" t="s">
        <v>131</v>
      </c>
      <c r="K254" s="3" t="s">
        <v>16036</v>
      </c>
      <c r="L254" s="3" t="s">
        <v>17477</v>
      </c>
      <c r="M254" s="3" t="s">
        <v>108</v>
      </c>
      <c r="N254" s="3" t="str">
        <f t="shared" si="6"/>
        <v>Sardar Vallabhbhai Patel International Airport | India</v>
      </c>
      <c r="P254" s="3" t="s">
        <v>4270</v>
      </c>
      <c r="Q254" s="3" t="s">
        <v>13297</v>
      </c>
      <c r="R254" s="3" t="s">
        <v>17478</v>
      </c>
      <c r="S254" s="3" t="s">
        <v>1162</v>
      </c>
      <c r="T254" s="3" t="str">
        <f t="shared" si="7"/>
        <v>Humberto Delgado Airport (Lisbon Portela Airport) | Portugal</v>
      </c>
    </row>
    <row r="255" spans="7:20" x14ac:dyDescent="0.25">
      <c r="G255" s="3" t="s">
        <v>17920</v>
      </c>
      <c r="H255" s="3" t="s">
        <v>17921</v>
      </c>
      <c r="J255" s="3" t="s">
        <v>277</v>
      </c>
      <c r="K255" s="3" t="s">
        <v>9116</v>
      </c>
      <c r="L255" s="3" t="s">
        <v>17476</v>
      </c>
      <c r="M255" s="3" t="s">
        <v>278</v>
      </c>
      <c r="N255" s="3" t="str">
        <f t="shared" si="6"/>
        <v>Alto Molocue Airport | Mozambique</v>
      </c>
      <c r="P255" s="3" t="s">
        <v>3174</v>
      </c>
      <c r="Q255" s="3" t="s">
        <v>12123</v>
      </c>
      <c r="R255" s="3" t="s">
        <v>17478</v>
      </c>
      <c r="S255" s="3" t="s">
        <v>45</v>
      </c>
      <c r="T255" s="3" t="str">
        <f t="shared" si="7"/>
        <v>Huntsville International Carl T Jones Field | United States</v>
      </c>
    </row>
    <row r="256" spans="7:20" x14ac:dyDescent="0.25">
      <c r="G256" s="3" t="s">
        <v>17922</v>
      </c>
      <c r="H256" s="3" t="s">
        <v>17923</v>
      </c>
      <c r="J256" s="3" t="s">
        <v>294</v>
      </c>
      <c r="K256" s="3" t="s">
        <v>9117</v>
      </c>
      <c r="L256" s="3" t="s">
        <v>17476</v>
      </c>
      <c r="M256" s="3" t="s">
        <v>33</v>
      </c>
      <c r="N256" s="3" t="str">
        <f t="shared" si="6"/>
        <v>Ama Airport | Papua New Guinea</v>
      </c>
      <c r="P256" s="3" t="s">
        <v>3175</v>
      </c>
      <c r="Q256" s="3" t="s">
        <v>11198</v>
      </c>
      <c r="R256" s="3" t="s">
        <v>17478</v>
      </c>
      <c r="S256" s="3" t="s">
        <v>66</v>
      </c>
      <c r="T256" s="3" t="str">
        <f t="shared" si="7"/>
        <v>Hurghada International Airport | Egypt</v>
      </c>
    </row>
    <row r="257" spans="7:20" x14ac:dyDescent="0.25">
      <c r="G257" s="3" t="s">
        <v>17838</v>
      </c>
      <c r="H257" s="3" t="s">
        <v>17839</v>
      </c>
      <c r="J257" s="3" t="s">
        <v>457</v>
      </c>
      <c r="K257" s="3" t="s">
        <v>11117</v>
      </c>
      <c r="L257" s="3" t="s">
        <v>17477</v>
      </c>
      <c r="M257" s="3" t="s">
        <v>87</v>
      </c>
      <c r="N257" s="3" t="str">
        <f t="shared" si="6"/>
        <v>Arba Minch Airport | Ethiopia</v>
      </c>
      <c r="P257" s="3" t="s">
        <v>8710</v>
      </c>
      <c r="Q257" s="3" t="s">
        <v>14096</v>
      </c>
      <c r="R257" s="3" t="s">
        <v>17478</v>
      </c>
      <c r="S257" s="3" t="s">
        <v>17494</v>
      </c>
      <c r="T257" s="3" t="str">
        <f t="shared" si="7"/>
        <v>Imam Khomeini International Airport | Iran, Islamic Republic of</v>
      </c>
    </row>
    <row r="258" spans="7:20" x14ac:dyDescent="0.25">
      <c r="G258" s="3" t="s">
        <v>17866</v>
      </c>
      <c r="H258" s="3" t="s">
        <v>17867</v>
      </c>
      <c r="J258" s="3" t="s">
        <v>4720</v>
      </c>
      <c r="K258" s="3" t="s">
        <v>16411</v>
      </c>
      <c r="L258" s="3" t="s">
        <v>17476</v>
      </c>
      <c r="M258" s="3" t="s">
        <v>96</v>
      </c>
      <c r="N258" s="3" t="str">
        <f t="shared" si="6"/>
        <v>Selaparang Airport | Indonesia</v>
      </c>
      <c r="P258" s="3" t="s">
        <v>6831</v>
      </c>
      <c r="Q258" s="3" t="s">
        <v>14695</v>
      </c>
      <c r="R258" s="3" t="s">
        <v>17478</v>
      </c>
      <c r="S258" s="3" t="s">
        <v>17509</v>
      </c>
      <c r="T258" s="3" t="str">
        <f t="shared" si="7"/>
        <v>Incheon International Airport | Korea, Republic of</v>
      </c>
    </row>
    <row r="259" spans="7:20" x14ac:dyDescent="0.25">
      <c r="G259" s="3" t="s">
        <v>17906</v>
      </c>
      <c r="H259" s="3" t="s">
        <v>17907</v>
      </c>
      <c r="J259" s="3" t="s">
        <v>255</v>
      </c>
      <c r="K259" s="3" t="s">
        <v>15327</v>
      </c>
      <c r="L259" s="3" t="s">
        <v>17476</v>
      </c>
      <c r="M259" s="3" t="s">
        <v>219</v>
      </c>
      <c r="N259" s="3" t="str">
        <f t="shared" si="6"/>
        <v>Cirilo Queiróz Airport | Brazil</v>
      </c>
      <c r="P259" s="3" t="s">
        <v>3255</v>
      </c>
      <c r="Q259" s="3" t="s">
        <v>12170</v>
      </c>
      <c r="R259" s="3" t="s">
        <v>17478</v>
      </c>
      <c r="S259" s="3" t="s">
        <v>45</v>
      </c>
      <c r="T259" s="3" t="str">
        <f t="shared" si="7"/>
        <v>Indianapolis International Airport | United States</v>
      </c>
    </row>
    <row r="260" spans="7:20" x14ac:dyDescent="0.25">
      <c r="G260" s="3" t="s">
        <v>17926</v>
      </c>
      <c r="H260" s="3" t="s">
        <v>17927</v>
      </c>
      <c r="J260" s="3" t="s">
        <v>2173</v>
      </c>
      <c r="K260" s="3" t="s">
        <v>11416</v>
      </c>
      <c r="L260" s="3" t="s">
        <v>17476</v>
      </c>
      <c r="M260" s="3" t="s">
        <v>45</v>
      </c>
      <c r="N260" s="3" t="str">
        <f t="shared" si="6"/>
        <v>Animas Air Park | United States</v>
      </c>
      <c r="P260" s="3" t="s">
        <v>2014</v>
      </c>
      <c r="Q260" s="3" t="s">
        <v>16162</v>
      </c>
      <c r="R260" s="3" t="s">
        <v>17478</v>
      </c>
      <c r="S260" s="3" t="s">
        <v>108</v>
      </c>
      <c r="T260" s="3" t="str">
        <f t="shared" si="7"/>
        <v>Indira Gandhi International Airport | India</v>
      </c>
    </row>
    <row r="261" spans="7:20" x14ac:dyDescent="0.25">
      <c r="G261" s="3" t="s">
        <v>17868</v>
      </c>
      <c r="H261" s="3" t="s">
        <v>17869</v>
      </c>
      <c r="J261" s="3" t="s">
        <v>323</v>
      </c>
      <c r="K261" s="3" t="s">
        <v>14141</v>
      </c>
      <c r="L261" s="3" t="s">
        <v>17478</v>
      </c>
      <c r="M261" s="3" t="s">
        <v>322</v>
      </c>
      <c r="N261" s="3" t="str">
        <f t="shared" si="6"/>
        <v>Queen Alia International Airport | Jordan</v>
      </c>
      <c r="P261" s="3" t="s">
        <v>3318</v>
      </c>
      <c r="Q261" s="3" t="s">
        <v>14195</v>
      </c>
      <c r="R261" s="3" t="s">
        <v>17478</v>
      </c>
      <c r="S261" s="3" t="s">
        <v>35</v>
      </c>
      <c r="T261" s="3" t="str">
        <f t="shared" si="7"/>
        <v>Islamabad International Airport | Pakistan</v>
      </c>
    </row>
    <row r="262" spans="7:20" x14ac:dyDescent="0.25">
      <c r="G262" s="3" t="s">
        <v>17928</v>
      </c>
      <c r="H262" s="3" t="s">
        <v>17929</v>
      </c>
      <c r="J262" s="3" t="s">
        <v>252</v>
      </c>
      <c r="K262" s="3" t="s">
        <v>11508</v>
      </c>
      <c r="L262" s="3" t="s">
        <v>17476</v>
      </c>
      <c r="M262" s="3" t="s">
        <v>45</v>
      </c>
      <c r="N262" s="3" t="str">
        <f t="shared" ref="N262:N325" si="8">K262&amp;" | "&amp;M262</f>
        <v>Gratiot Community Airport | United States</v>
      </c>
      <c r="P262" s="3" t="s">
        <v>3325</v>
      </c>
      <c r="Q262" s="3" t="s">
        <v>13393</v>
      </c>
      <c r="R262" s="3" t="s">
        <v>17478</v>
      </c>
      <c r="S262" s="3" t="s">
        <v>82</v>
      </c>
      <c r="T262" s="3" t="str">
        <f t="shared" ref="T262:T325" si="9">Q262&amp;" | "&amp;S262</f>
        <v>Istanbul Airport | Turkey</v>
      </c>
    </row>
    <row r="263" spans="7:20" x14ac:dyDescent="0.25">
      <c r="G263" s="3" t="s">
        <v>17768</v>
      </c>
      <c r="H263" s="3" t="s">
        <v>17769</v>
      </c>
      <c r="J263" s="3" t="s">
        <v>4616</v>
      </c>
      <c r="K263" s="3" t="s">
        <v>10831</v>
      </c>
      <c r="L263" s="3" t="s">
        <v>17476</v>
      </c>
      <c r="M263" s="3" t="s">
        <v>39</v>
      </c>
      <c r="N263" s="3" t="str">
        <f t="shared" si="8"/>
        <v>Mao Airport | Chad</v>
      </c>
      <c r="P263" s="3" t="s">
        <v>401</v>
      </c>
      <c r="Q263" s="3" t="s">
        <v>10678</v>
      </c>
      <c r="R263" s="3" t="s">
        <v>17478</v>
      </c>
      <c r="S263" s="3" t="s">
        <v>304</v>
      </c>
      <c r="T263" s="3" t="str">
        <f t="shared" si="9"/>
        <v>Ivato Airport | Madagascar</v>
      </c>
    </row>
    <row r="264" spans="7:20" x14ac:dyDescent="0.25">
      <c r="G264" s="3" t="s">
        <v>18198</v>
      </c>
      <c r="H264" s="3" t="s">
        <v>18199</v>
      </c>
      <c r="J264" s="3" t="s">
        <v>326</v>
      </c>
      <c r="K264" s="3" t="s">
        <v>10728</v>
      </c>
      <c r="L264" s="3" t="s">
        <v>17476</v>
      </c>
      <c r="M264" s="3" t="s">
        <v>304</v>
      </c>
      <c r="N264" s="3" t="str">
        <f t="shared" si="8"/>
        <v>Ampanihy Airport | Madagascar</v>
      </c>
      <c r="P264" s="3" t="s">
        <v>3358</v>
      </c>
      <c r="Q264" s="3" t="s">
        <v>12198</v>
      </c>
      <c r="R264" s="3" t="s">
        <v>17478</v>
      </c>
      <c r="S264" s="3" t="s">
        <v>45</v>
      </c>
      <c r="T264" s="3" t="str">
        <f t="shared" si="9"/>
        <v>Jackson-Medgar Wiley Evers International Airport | United States</v>
      </c>
    </row>
    <row r="265" spans="7:20" x14ac:dyDescent="0.25">
      <c r="G265" s="3" t="s">
        <v>18142</v>
      </c>
      <c r="H265" s="3" t="s">
        <v>18143</v>
      </c>
      <c r="J265" s="3" t="s">
        <v>312</v>
      </c>
      <c r="K265" s="3" t="s">
        <v>16476</v>
      </c>
      <c r="L265" s="3" t="s">
        <v>17477</v>
      </c>
      <c r="M265" s="3" t="s">
        <v>96</v>
      </c>
      <c r="N265" s="3" t="str">
        <f t="shared" si="8"/>
        <v>Pattimura Airport, Ambon | Indonesia</v>
      </c>
      <c r="P265" s="3" t="s">
        <v>3364</v>
      </c>
      <c r="Q265" s="3" t="s">
        <v>12200</v>
      </c>
      <c r="R265" s="3" t="s">
        <v>17478</v>
      </c>
      <c r="S265" s="3" t="s">
        <v>45</v>
      </c>
      <c r="T265" s="3" t="str">
        <f t="shared" si="9"/>
        <v>Jacksonville International Airport | United States</v>
      </c>
    </row>
    <row r="266" spans="7:20" x14ac:dyDescent="0.25">
      <c r="G266" s="3" t="s">
        <v>17918</v>
      </c>
      <c r="H266" s="3" t="s">
        <v>17919</v>
      </c>
      <c r="J266" s="3" t="s">
        <v>330</v>
      </c>
      <c r="K266" s="3" t="s">
        <v>10280</v>
      </c>
      <c r="L266" s="3" t="s">
        <v>17478</v>
      </c>
      <c r="M266" s="3" t="s">
        <v>930</v>
      </c>
      <c r="N266" s="3" t="str">
        <f t="shared" si="8"/>
        <v>Amsterdam Airport Schiphol | Netherlands</v>
      </c>
      <c r="P266" s="3" t="s">
        <v>1986</v>
      </c>
      <c r="Q266" s="3" t="s">
        <v>11793</v>
      </c>
      <c r="R266" s="3" t="s">
        <v>17478</v>
      </c>
      <c r="S266" s="3" t="s">
        <v>45</v>
      </c>
      <c r="T266" s="3" t="str">
        <f t="shared" si="9"/>
        <v>James M Cox Dayton International Airport | United States</v>
      </c>
    </row>
    <row r="267" spans="7:20" x14ac:dyDescent="0.25">
      <c r="G267" s="3" t="s">
        <v>17902</v>
      </c>
      <c r="H267" s="3" t="s">
        <v>17903</v>
      </c>
      <c r="J267" s="3" t="s">
        <v>301</v>
      </c>
      <c r="K267" s="3" t="s">
        <v>16673</v>
      </c>
      <c r="L267" s="3" t="s">
        <v>17476</v>
      </c>
      <c r="M267" s="3" t="s">
        <v>54</v>
      </c>
      <c r="N267" s="3" t="str">
        <f t="shared" si="8"/>
        <v>Amata Airport | Australia</v>
      </c>
      <c r="P267" s="3" t="s">
        <v>3408</v>
      </c>
      <c r="Q267" s="3" t="s">
        <v>14688</v>
      </c>
      <c r="R267" s="3" t="s">
        <v>17478</v>
      </c>
      <c r="S267" s="3" t="s">
        <v>17509</v>
      </c>
      <c r="T267" s="3" t="str">
        <f t="shared" si="9"/>
        <v>Jeju International Airport | Korea, Republic of</v>
      </c>
    </row>
    <row r="268" spans="7:20" x14ac:dyDescent="0.25">
      <c r="G268" s="3" t="s">
        <v>17934</v>
      </c>
      <c r="H268" s="3" t="s">
        <v>17935</v>
      </c>
      <c r="J268" s="3" t="s">
        <v>298</v>
      </c>
      <c r="K268" s="3" t="s">
        <v>9118</v>
      </c>
      <c r="L268" s="3" t="s">
        <v>17476</v>
      </c>
      <c r="M268" s="3" t="s">
        <v>33</v>
      </c>
      <c r="N268" s="3" t="str">
        <f t="shared" si="8"/>
        <v>Amanab Airport | Papua New Guinea</v>
      </c>
      <c r="P268" s="3" t="s">
        <v>5980</v>
      </c>
      <c r="Q268" s="3" t="s">
        <v>13292</v>
      </c>
      <c r="R268" s="3" t="s">
        <v>17478</v>
      </c>
      <c r="S268" s="3" t="s">
        <v>1162</v>
      </c>
      <c r="T268" s="3" t="str">
        <f t="shared" si="9"/>
        <v>João Paulo II Airport | Portugal</v>
      </c>
    </row>
    <row r="269" spans="7:20" x14ac:dyDescent="0.25">
      <c r="G269" s="3" t="s">
        <v>17936</v>
      </c>
      <c r="H269" s="3" t="s">
        <v>17937</v>
      </c>
      <c r="J269" s="3" t="s">
        <v>318</v>
      </c>
      <c r="K269" s="3" t="s">
        <v>15875</v>
      </c>
      <c r="L269" s="3" t="s">
        <v>17477</v>
      </c>
      <c r="M269" s="3" t="s">
        <v>32</v>
      </c>
      <c r="N269" s="3" t="str">
        <f t="shared" si="8"/>
        <v>Amderma Airport | Russian Federation</v>
      </c>
      <c r="P269" s="3" t="s">
        <v>5328</v>
      </c>
      <c r="Q269" s="3" t="s">
        <v>12205</v>
      </c>
      <c r="R269" s="3" t="s">
        <v>17478</v>
      </c>
      <c r="S269" s="3" t="s">
        <v>45</v>
      </c>
      <c r="T269" s="3" t="str">
        <f t="shared" si="9"/>
        <v>John F Kennedy International Airport | United States</v>
      </c>
    </row>
    <row r="270" spans="7:20" x14ac:dyDescent="0.25">
      <c r="G270" s="3" t="s">
        <v>18048</v>
      </c>
      <c r="H270" s="3" t="s">
        <v>18049</v>
      </c>
      <c r="J270" s="3" t="s">
        <v>320</v>
      </c>
      <c r="K270" s="3" t="s">
        <v>11509</v>
      </c>
      <c r="L270" s="3" t="s">
        <v>17476</v>
      </c>
      <c r="M270" s="3" t="s">
        <v>45</v>
      </c>
      <c r="N270" s="3" t="str">
        <f t="shared" si="8"/>
        <v>Ames Municipal Airport | United States</v>
      </c>
      <c r="P270" s="3" t="s">
        <v>1762</v>
      </c>
      <c r="Q270" s="3" t="s">
        <v>11730</v>
      </c>
      <c r="R270" s="3" t="s">
        <v>17478</v>
      </c>
      <c r="S270" s="3" t="s">
        <v>45</v>
      </c>
      <c r="T270" s="3" t="str">
        <f t="shared" si="9"/>
        <v>John Glenn Columbus International Airport | United States</v>
      </c>
    </row>
    <row r="271" spans="7:20" x14ac:dyDescent="0.25">
      <c r="G271" s="3" t="s">
        <v>17942</v>
      </c>
      <c r="H271" s="3" t="s">
        <v>17943</v>
      </c>
      <c r="J271" s="3" t="s">
        <v>324</v>
      </c>
      <c r="K271" s="3" t="s">
        <v>16672</v>
      </c>
      <c r="L271" s="3" t="s">
        <v>17476</v>
      </c>
      <c r="M271" s="3" t="s">
        <v>54</v>
      </c>
      <c r="N271" s="3" t="str">
        <f t="shared" si="8"/>
        <v>Ammaroo Airport | Australia</v>
      </c>
      <c r="P271" s="3" t="s">
        <v>6659</v>
      </c>
      <c r="Q271" s="3" t="s">
        <v>12745</v>
      </c>
      <c r="R271" s="3" t="s">
        <v>17478</v>
      </c>
      <c r="S271" s="3" t="s">
        <v>45</v>
      </c>
      <c r="T271" s="3" t="str">
        <f t="shared" si="9"/>
        <v>John Wayne Airport-Orange County Airport | United States</v>
      </c>
    </row>
    <row r="272" spans="7:20" x14ac:dyDescent="0.25">
      <c r="G272" s="3" t="s">
        <v>18050</v>
      </c>
      <c r="H272" s="3" t="s">
        <v>18051</v>
      </c>
      <c r="J272" s="3" t="s">
        <v>308</v>
      </c>
      <c r="K272" s="3" t="s">
        <v>9119</v>
      </c>
      <c r="L272" s="3" t="s">
        <v>17476</v>
      </c>
      <c r="M272" s="3" t="s">
        <v>304</v>
      </c>
      <c r="N272" s="3" t="str">
        <f t="shared" si="8"/>
        <v>Ambatomainty Airport | Madagascar</v>
      </c>
      <c r="P272" s="3" t="s">
        <v>1363</v>
      </c>
      <c r="Q272" s="3" t="s">
        <v>11476</v>
      </c>
      <c r="R272" s="3" t="s">
        <v>17478</v>
      </c>
      <c r="S272" s="3" t="s">
        <v>45</v>
      </c>
      <c r="T272" s="3" t="str">
        <f t="shared" si="9"/>
        <v>Joint Base Andrews | United States</v>
      </c>
    </row>
    <row r="273" spans="7:20" x14ac:dyDescent="0.25">
      <c r="G273" s="3" t="s">
        <v>17938</v>
      </c>
      <c r="H273" s="3" t="s">
        <v>17939</v>
      </c>
      <c r="J273" s="3" t="s">
        <v>463</v>
      </c>
      <c r="K273" s="3" t="s">
        <v>13947</v>
      </c>
      <c r="L273" s="3" t="s">
        <v>17477</v>
      </c>
      <c r="M273" s="3" t="s">
        <v>2169</v>
      </c>
      <c r="N273" s="3" t="str">
        <f t="shared" si="8"/>
        <v>Ardmore Airport | New Zealand</v>
      </c>
      <c r="P273" s="3" t="s">
        <v>5194</v>
      </c>
      <c r="Q273" s="3" t="s">
        <v>11228</v>
      </c>
      <c r="R273" s="3" t="s">
        <v>17478</v>
      </c>
      <c r="S273" s="3" t="s">
        <v>314</v>
      </c>
      <c r="T273" s="3" t="str">
        <f t="shared" si="9"/>
        <v>Jomo Kenyatta International Airport | Kenya</v>
      </c>
    </row>
    <row r="274" spans="7:20" x14ac:dyDescent="0.25">
      <c r="G274" s="3" t="s">
        <v>17940</v>
      </c>
      <c r="H274" s="3" t="s">
        <v>17941</v>
      </c>
      <c r="J274" s="3" t="s">
        <v>336</v>
      </c>
      <c r="K274" s="3" t="s">
        <v>11858</v>
      </c>
      <c r="L274" s="3" t="s">
        <v>17476</v>
      </c>
      <c r="M274" s="3" t="s">
        <v>314</v>
      </c>
      <c r="N274" s="3" t="str">
        <f t="shared" si="8"/>
        <v>Angama Airport | Kenya</v>
      </c>
      <c r="P274" s="3" t="s">
        <v>3458</v>
      </c>
      <c r="Q274" s="3" t="s">
        <v>12208</v>
      </c>
      <c r="R274" s="3" t="s">
        <v>17478</v>
      </c>
      <c r="S274" s="3" t="s">
        <v>45</v>
      </c>
      <c r="T274" s="3" t="str">
        <f t="shared" si="9"/>
        <v>Joplin Regional Airport | United States</v>
      </c>
    </row>
    <row r="275" spans="7:20" x14ac:dyDescent="0.25">
      <c r="G275" s="3" t="s">
        <v>18052</v>
      </c>
      <c r="H275" s="3" t="s">
        <v>18053</v>
      </c>
      <c r="J275" s="3" t="s">
        <v>395</v>
      </c>
      <c r="K275" s="3" t="s">
        <v>11510</v>
      </c>
      <c r="L275" s="3" t="s">
        <v>17477</v>
      </c>
      <c r="M275" s="3" t="s">
        <v>45</v>
      </c>
      <c r="N275" s="3" t="str">
        <f t="shared" si="8"/>
        <v>Anniston Regional Airport | United States</v>
      </c>
      <c r="P275" s="3" t="s">
        <v>4246</v>
      </c>
      <c r="Q275" s="3" t="s">
        <v>15416</v>
      </c>
      <c r="R275" s="3" t="s">
        <v>17478</v>
      </c>
      <c r="S275" s="3" t="s">
        <v>226</v>
      </c>
      <c r="T275" s="3" t="str">
        <f t="shared" si="9"/>
        <v>Jorge Chávez International Airport | Peru</v>
      </c>
    </row>
    <row r="276" spans="7:20" x14ac:dyDescent="0.25">
      <c r="G276" s="3" t="s">
        <v>17694</v>
      </c>
      <c r="H276" s="3" t="s">
        <v>17695</v>
      </c>
      <c r="J276" s="3" t="s">
        <v>343</v>
      </c>
      <c r="K276" s="3" t="s">
        <v>14390</v>
      </c>
      <c r="L276" s="3" t="s">
        <v>17478</v>
      </c>
      <c r="M276" s="3" t="s">
        <v>45</v>
      </c>
      <c r="N276" s="3" t="str">
        <f t="shared" si="8"/>
        <v>Ted Stevens Anchorage International Airport | United States</v>
      </c>
      <c r="P276" s="3" t="s">
        <v>3005</v>
      </c>
      <c r="Q276" s="3" t="s">
        <v>13685</v>
      </c>
      <c r="R276" s="3" t="s">
        <v>17478</v>
      </c>
      <c r="S276" s="3" t="s">
        <v>734</v>
      </c>
      <c r="T276" s="3" t="str">
        <f t="shared" si="9"/>
        <v>José Martí International Airport | Cuba</v>
      </c>
    </row>
    <row r="277" spans="7:20" x14ac:dyDescent="0.25">
      <c r="G277" s="3" t="s">
        <v>18102</v>
      </c>
      <c r="H277" s="3" t="s">
        <v>18103</v>
      </c>
      <c r="J277" s="3" t="s">
        <v>354</v>
      </c>
      <c r="K277" s="3" t="s">
        <v>11511</v>
      </c>
      <c r="L277" s="3" t="s">
        <v>17477</v>
      </c>
      <c r="M277" s="3" t="s">
        <v>45</v>
      </c>
      <c r="N277" s="3" t="str">
        <f t="shared" si="8"/>
        <v>Anderson Regional Airport | United States</v>
      </c>
      <c r="P277" s="3" t="s">
        <v>7895</v>
      </c>
      <c r="Q277" s="3" t="s">
        <v>13703</v>
      </c>
      <c r="R277" s="3" t="s">
        <v>17478</v>
      </c>
      <c r="S277" s="3" t="s">
        <v>734</v>
      </c>
      <c r="T277" s="3" t="str">
        <f t="shared" si="9"/>
        <v>Juan Gualberto Gomez International Airport | Cuba</v>
      </c>
    </row>
    <row r="278" spans="7:20" x14ac:dyDescent="0.25">
      <c r="G278" s="3" t="s">
        <v>17944</v>
      </c>
      <c r="H278" s="3" t="s">
        <v>17945</v>
      </c>
      <c r="J278" s="3" t="s">
        <v>368</v>
      </c>
      <c r="K278" s="3" t="s">
        <v>13038</v>
      </c>
      <c r="L278" s="3" t="s">
        <v>17477</v>
      </c>
      <c r="M278" s="3" t="s">
        <v>112</v>
      </c>
      <c r="N278" s="3" t="str">
        <f t="shared" si="8"/>
        <v>Angers-Loire Airport | France</v>
      </c>
      <c r="P278" s="3" t="s">
        <v>7257</v>
      </c>
      <c r="Q278" s="3" t="s">
        <v>16484</v>
      </c>
      <c r="R278" s="3" t="s">
        <v>17478</v>
      </c>
      <c r="S278" s="3" t="s">
        <v>96</v>
      </c>
      <c r="T278" s="3" t="str">
        <f t="shared" si="9"/>
        <v>Juanda International Airport | Indonesia</v>
      </c>
    </row>
    <row r="279" spans="7:20" x14ac:dyDescent="0.25">
      <c r="G279" s="3" t="s">
        <v>17976</v>
      </c>
      <c r="H279" s="3" t="s">
        <v>17977</v>
      </c>
      <c r="J279" s="3" t="s">
        <v>408</v>
      </c>
      <c r="K279" s="3" t="s">
        <v>15036</v>
      </c>
      <c r="L279" s="3" t="s">
        <v>17477</v>
      </c>
      <c r="M279" s="3" t="s">
        <v>280</v>
      </c>
      <c r="N279" s="3" t="str">
        <f t="shared" si="8"/>
        <v>Andrés Sabella Gálvez International Airport | Chile</v>
      </c>
      <c r="P279" s="3" t="s">
        <v>3469</v>
      </c>
      <c r="Q279" s="3" t="s">
        <v>11296</v>
      </c>
      <c r="R279" s="3" t="s">
        <v>17478</v>
      </c>
      <c r="S279" s="3" t="s">
        <v>17479</v>
      </c>
      <c r="T279" s="3" t="str">
        <f t="shared" si="9"/>
        <v>Juba International Airport | South Sudan</v>
      </c>
    </row>
    <row r="280" spans="7:20" x14ac:dyDescent="0.25">
      <c r="G280" s="3" t="s">
        <v>18108</v>
      </c>
      <c r="H280" s="3" t="s">
        <v>18109</v>
      </c>
      <c r="J280" s="3" t="s">
        <v>374</v>
      </c>
      <c r="K280" s="3" t="s">
        <v>13020</v>
      </c>
      <c r="L280" s="3" t="s">
        <v>17477</v>
      </c>
      <c r="M280" s="3" t="s">
        <v>112</v>
      </c>
      <c r="N280" s="3" t="str">
        <f t="shared" si="8"/>
        <v>Angoulême-Brie-Champniers Airport | France</v>
      </c>
      <c r="P280" s="3" t="s">
        <v>1961</v>
      </c>
      <c r="Q280" s="3" t="s">
        <v>11304</v>
      </c>
      <c r="R280" s="3" t="s">
        <v>17478</v>
      </c>
      <c r="S280" s="3" t="s">
        <v>17491</v>
      </c>
      <c r="T280" s="3" t="str">
        <f t="shared" si="9"/>
        <v>Julius Nyerere International Airport | Tanzania, United Republic of</v>
      </c>
    </row>
    <row r="281" spans="7:20" x14ac:dyDescent="0.25">
      <c r="G281" s="3" t="s">
        <v>17946</v>
      </c>
      <c r="H281" s="3" t="s">
        <v>17947</v>
      </c>
      <c r="J281" s="3" t="s">
        <v>379</v>
      </c>
      <c r="K281" s="3" t="s">
        <v>14391</v>
      </c>
      <c r="L281" s="3" t="s">
        <v>17477</v>
      </c>
      <c r="M281" s="3" t="s">
        <v>45</v>
      </c>
      <c r="N281" s="3" t="str">
        <f t="shared" si="8"/>
        <v>Aniak Airport | United States</v>
      </c>
      <c r="P281" s="3" t="s">
        <v>5534</v>
      </c>
      <c r="Q281" s="3" t="s">
        <v>14712</v>
      </c>
      <c r="R281" s="3" t="s">
        <v>17478</v>
      </c>
      <c r="S281" s="3" t="s">
        <v>125</v>
      </c>
      <c r="T281" s="3" t="str">
        <f t="shared" si="9"/>
        <v>Kadena Air Base | Japan</v>
      </c>
    </row>
    <row r="282" spans="7:20" x14ac:dyDescent="0.25">
      <c r="G282" s="3" t="s">
        <v>17948</v>
      </c>
      <c r="H282" s="3" t="s">
        <v>17949</v>
      </c>
      <c r="J282" s="3" t="s">
        <v>8344</v>
      </c>
      <c r="K282" s="3" t="s">
        <v>10574</v>
      </c>
      <c r="L282" s="3" t="s">
        <v>17476</v>
      </c>
      <c r="M282" s="3" t="s">
        <v>950</v>
      </c>
      <c r="N282" s="3" t="str">
        <f t="shared" si="8"/>
        <v>Zanaga Airport | Congo</v>
      </c>
      <c r="P282" s="3" t="s">
        <v>3506</v>
      </c>
      <c r="Q282" s="3" t="s">
        <v>14632</v>
      </c>
      <c r="R282" s="3" t="s">
        <v>17478</v>
      </c>
      <c r="S282" s="3" t="s">
        <v>125</v>
      </c>
      <c r="T282" s="3" t="str">
        <f t="shared" si="9"/>
        <v>Kagoshima Airport | Japan</v>
      </c>
    </row>
    <row r="283" spans="7:20" x14ac:dyDescent="0.25">
      <c r="G283" s="3" t="s">
        <v>17950</v>
      </c>
      <c r="H283" s="3" t="s">
        <v>17951</v>
      </c>
      <c r="J283" s="3" t="s">
        <v>385</v>
      </c>
      <c r="K283" s="3" t="s">
        <v>13336</v>
      </c>
      <c r="L283" s="3" t="s">
        <v>17477</v>
      </c>
      <c r="M283" s="3" t="s">
        <v>82</v>
      </c>
      <c r="N283" s="3" t="str">
        <f t="shared" si="8"/>
        <v>Etimesgut Air Base | Turkey</v>
      </c>
      <c r="P283" s="3" t="s">
        <v>5618</v>
      </c>
      <c r="Q283" s="3" t="s">
        <v>14607</v>
      </c>
      <c r="R283" s="3" t="s">
        <v>17478</v>
      </c>
      <c r="S283" s="3" t="s">
        <v>125</v>
      </c>
      <c r="T283" s="3" t="str">
        <f t="shared" si="9"/>
        <v>Kansai International Airport | Japan</v>
      </c>
    </row>
    <row r="284" spans="7:20" x14ac:dyDescent="0.25">
      <c r="G284" s="3" t="s">
        <v>17952</v>
      </c>
      <c r="H284" s="3" t="s">
        <v>17953</v>
      </c>
      <c r="J284" s="3" t="s">
        <v>362</v>
      </c>
      <c r="K284" s="3" t="s">
        <v>9122</v>
      </c>
      <c r="L284" s="3" t="s">
        <v>17476</v>
      </c>
      <c r="M284" s="3" t="s">
        <v>316</v>
      </c>
      <c r="N284" s="3" t="str">
        <f t="shared" si="8"/>
        <v>Andulo Airport | Angola</v>
      </c>
      <c r="P284" s="3" t="s">
        <v>3585</v>
      </c>
      <c r="Q284" s="3" t="s">
        <v>3586</v>
      </c>
      <c r="R284" s="3" t="s">
        <v>17478</v>
      </c>
      <c r="S284" s="3" t="s">
        <v>45</v>
      </c>
      <c r="T284" s="3" t="str">
        <f t="shared" si="9"/>
        <v>Kansas City International Airport | United States</v>
      </c>
    </row>
    <row r="285" spans="7:20" x14ac:dyDescent="0.25">
      <c r="G285" s="3" t="s">
        <v>17954</v>
      </c>
      <c r="H285" s="3" t="s">
        <v>17955</v>
      </c>
      <c r="J285" s="3" t="s">
        <v>399</v>
      </c>
      <c r="K285" s="3" t="s">
        <v>10699</v>
      </c>
      <c r="L285" s="3" t="s">
        <v>17477</v>
      </c>
      <c r="M285" s="3" t="s">
        <v>304</v>
      </c>
      <c r="N285" s="3" t="str">
        <f t="shared" si="8"/>
        <v>Antsirabato Airport | Madagascar</v>
      </c>
      <c r="P285" s="3" t="s">
        <v>3590</v>
      </c>
      <c r="Q285" s="3" t="s">
        <v>14586</v>
      </c>
      <c r="R285" s="3" t="s">
        <v>17478</v>
      </c>
      <c r="S285" s="3" t="s">
        <v>17508</v>
      </c>
      <c r="T285" s="3" t="str">
        <f t="shared" si="9"/>
        <v>Kaohsiung International Airport | Taiwan, Province of China</v>
      </c>
    </row>
    <row r="286" spans="7:20" x14ac:dyDescent="0.25">
      <c r="G286" s="3" t="s">
        <v>18192</v>
      </c>
      <c r="H286" s="3" t="s">
        <v>18193</v>
      </c>
      <c r="J286" s="3" t="s">
        <v>394</v>
      </c>
      <c r="K286" s="3" t="s">
        <v>14394</v>
      </c>
      <c r="L286" s="3" t="s">
        <v>17477</v>
      </c>
      <c r="M286" s="3" t="s">
        <v>45</v>
      </c>
      <c r="N286" s="3" t="str">
        <f t="shared" si="8"/>
        <v>Annette Island Airport | United States</v>
      </c>
      <c r="P286" s="3" t="s">
        <v>3614</v>
      </c>
      <c r="Q286" s="3" t="s">
        <v>10115</v>
      </c>
      <c r="R286" s="3" t="s">
        <v>17478</v>
      </c>
      <c r="S286" s="3" t="s">
        <v>20</v>
      </c>
      <c r="T286" s="3" t="str">
        <f t="shared" si="9"/>
        <v>Karlsruhe Baden-Baden Airport | Germany</v>
      </c>
    </row>
    <row r="287" spans="7:20" x14ac:dyDescent="0.25">
      <c r="G287" s="3" t="s">
        <v>18084</v>
      </c>
      <c r="H287" s="3" t="s">
        <v>18085</v>
      </c>
      <c r="J287" s="3" t="s">
        <v>371</v>
      </c>
      <c r="K287" s="3" t="s">
        <v>10793</v>
      </c>
      <c r="L287" s="3" t="s">
        <v>17476</v>
      </c>
      <c r="M287" s="3" t="s">
        <v>278</v>
      </c>
      <c r="N287" s="3" t="str">
        <f t="shared" si="8"/>
        <v>Angoche Airport | Mozambique</v>
      </c>
      <c r="P287" s="3" t="s">
        <v>3652</v>
      </c>
      <c r="Q287" s="3" t="s">
        <v>10389</v>
      </c>
      <c r="R287" s="3" t="s">
        <v>17478</v>
      </c>
      <c r="S287" s="3" t="s">
        <v>1307</v>
      </c>
      <c r="T287" s="3" t="str">
        <f t="shared" si="9"/>
        <v>Katowice International Airport | Poland</v>
      </c>
    </row>
    <row r="288" spans="7:20" x14ac:dyDescent="0.25">
      <c r="G288" s="3" t="s">
        <v>18152</v>
      </c>
      <c r="H288" s="3" t="s">
        <v>18153</v>
      </c>
      <c r="J288" s="3" t="s">
        <v>392</v>
      </c>
      <c r="K288" s="3" t="s">
        <v>11513</v>
      </c>
      <c r="L288" s="3" t="s">
        <v>17476</v>
      </c>
      <c r="M288" s="3" t="s">
        <v>45</v>
      </c>
      <c r="N288" s="3" t="str">
        <f t="shared" si="8"/>
        <v>Lee Airport | United States</v>
      </c>
      <c r="P288" s="3" t="s">
        <v>3673</v>
      </c>
      <c r="Q288" s="3" t="s">
        <v>16014</v>
      </c>
      <c r="R288" s="3" t="s">
        <v>17478</v>
      </c>
      <c r="S288" s="3" t="s">
        <v>32</v>
      </c>
      <c r="T288" s="3" t="str">
        <f t="shared" si="9"/>
        <v>Kazan International Airport | Russian Federation</v>
      </c>
    </row>
    <row r="289" spans="7:20" x14ac:dyDescent="0.25">
      <c r="G289" s="3" t="s">
        <v>17956</v>
      </c>
      <c r="H289" s="3" t="s">
        <v>17957</v>
      </c>
      <c r="J289" s="3" t="s">
        <v>372</v>
      </c>
      <c r="K289" s="3" t="s">
        <v>11514</v>
      </c>
      <c r="L289" s="3" t="s">
        <v>17476</v>
      </c>
      <c r="M289" s="3" t="s">
        <v>45</v>
      </c>
      <c r="N289" s="3" t="str">
        <f t="shared" si="8"/>
        <v>Tri State Steuben County Airport | United States</v>
      </c>
      <c r="P289" s="3" t="s">
        <v>6317</v>
      </c>
      <c r="Q289" s="3" t="s">
        <v>9356</v>
      </c>
      <c r="R289" s="3" t="s">
        <v>17478</v>
      </c>
      <c r="S289" s="3" t="s">
        <v>180</v>
      </c>
      <c r="T289" s="3" t="str">
        <f t="shared" si="9"/>
        <v>Keflavik International Airport | Iceland</v>
      </c>
    </row>
    <row r="290" spans="7:20" x14ac:dyDescent="0.25">
      <c r="G290" s="3" t="s">
        <v>18054</v>
      </c>
      <c r="H290" s="3" t="s">
        <v>18055</v>
      </c>
      <c r="J290" s="3" t="s">
        <v>414</v>
      </c>
      <c r="K290" s="3" t="s">
        <v>10053</v>
      </c>
      <c r="L290" s="3" t="s">
        <v>17477</v>
      </c>
      <c r="M290" s="3" t="s">
        <v>413</v>
      </c>
      <c r="N290" s="3" t="str">
        <f t="shared" si="8"/>
        <v>Antwerp International Airport (Deurne) | Belgium</v>
      </c>
      <c r="P290" s="3" t="s">
        <v>711</v>
      </c>
      <c r="Q290" s="3" t="s">
        <v>16246</v>
      </c>
      <c r="R290" s="3" t="s">
        <v>17478</v>
      </c>
      <c r="S290" s="3" t="s">
        <v>108</v>
      </c>
      <c r="T290" s="3" t="str">
        <f t="shared" si="9"/>
        <v>Kempegowda International Airport | India</v>
      </c>
    </row>
    <row r="291" spans="7:20" x14ac:dyDescent="0.25">
      <c r="G291" s="3" t="s">
        <v>18072</v>
      </c>
      <c r="H291" s="3" t="s">
        <v>18073</v>
      </c>
      <c r="J291" s="3" t="s">
        <v>348</v>
      </c>
      <c r="K291" s="3" t="s">
        <v>15413</v>
      </c>
      <c r="L291" s="3" t="s">
        <v>17476</v>
      </c>
      <c r="M291" s="3" t="s">
        <v>226</v>
      </c>
      <c r="N291" s="3" t="str">
        <f t="shared" si="8"/>
        <v>Andahuaylas Airport | Peru</v>
      </c>
      <c r="P291" s="3" t="s">
        <v>4408</v>
      </c>
      <c r="Q291" s="3" t="s">
        <v>10653</v>
      </c>
      <c r="R291" s="3" t="s">
        <v>17478</v>
      </c>
      <c r="S291" s="3" t="s">
        <v>1608</v>
      </c>
      <c r="T291" s="3" t="str">
        <f t="shared" si="9"/>
        <v>Kenneth Kaunda International Airport | Zambia</v>
      </c>
    </row>
    <row r="292" spans="7:20" x14ac:dyDescent="0.25">
      <c r="G292" s="3" t="s">
        <v>17958</v>
      </c>
      <c r="H292" s="3" t="s">
        <v>17959</v>
      </c>
      <c r="J292" s="3" t="s">
        <v>404</v>
      </c>
      <c r="K292" s="3" t="s">
        <v>15644</v>
      </c>
      <c r="L292" s="3" t="s">
        <v>17477</v>
      </c>
      <c r="M292" s="3" t="s">
        <v>405</v>
      </c>
      <c r="N292" s="3" t="str">
        <f t="shared" si="8"/>
        <v>V.C. Bird International Airport | Antigua and Barbuda</v>
      </c>
      <c r="P292" s="3" t="s">
        <v>3732</v>
      </c>
      <c r="Q292" s="3" t="s">
        <v>15801</v>
      </c>
      <c r="R292" s="3" t="s">
        <v>17478</v>
      </c>
      <c r="S292" s="3" t="s">
        <v>32</v>
      </c>
      <c r="T292" s="3" t="str">
        <f t="shared" si="9"/>
        <v>Khabarovsk-Novy Airport | Russian Federation</v>
      </c>
    </row>
    <row r="293" spans="7:20" x14ac:dyDescent="0.25">
      <c r="G293" s="3" t="s">
        <v>17980</v>
      </c>
      <c r="H293" s="3" t="s">
        <v>17981</v>
      </c>
      <c r="J293" s="3" t="s">
        <v>416</v>
      </c>
      <c r="K293" s="3" t="s">
        <v>14396</v>
      </c>
      <c r="L293" s="3" t="s">
        <v>17477</v>
      </c>
      <c r="M293" s="3" t="s">
        <v>45</v>
      </c>
      <c r="N293" s="3" t="str">
        <f t="shared" si="8"/>
        <v>Anvik Airport | United States</v>
      </c>
      <c r="P293" s="3" t="s">
        <v>3741</v>
      </c>
      <c r="Q293" s="3" t="s">
        <v>15851</v>
      </c>
      <c r="R293" s="3" t="s">
        <v>17478</v>
      </c>
      <c r="S293" s="3" t="s">
        <v>925</v>
      </c>
      <c r="T293" s="3" t="str">
        <f t="shared" si="9"/>
        <v>Kharkiv International Airport | Ukraine</v>
      </c>
    </row>
    <row r="294" spans="7:20" x14ac:dyDescent="0.25">
      <c r="G294" s="3" t="s">
        <v>18112</v>
      </c>
      <c r="H294" s="3" t="s">
        <v>18113</v>
      </c>
      <c r="J294" s="3" t="s">
        <v>143</v>
      </c>
      <c r="K294" s="3" t="s">
        <v>11515</v>
      </c>
      <c r="L294" s="3" t="s">
        <v>17476</v>
      </c>
      <c r="M294" s="3" t="s">
        <v>45</v>
      </c>
      <c r="N294" s="3" t="str">
        <f t="shared" si="8"/>
        <v>Ainsworth Regional Airport | United States</v>
      </c>
      <c r="P294" s="3" t="s">
        <v>3742</v>
      </c>
      <c r="Q294" s="3" t="s">
        <v>11298</v>
      </c>
      <c r="R294" s="3" t="s">
        <v>17478</v>
      </c>
      <c r="S294" s="3" t="s">
        <v>85</v>
      </c>
      <c r="T294" s="3" t="str">
        <f t="shared" si="9"/>
        <v>Khartoum International Airport | Sudan</v>
      </c>
    </row>
    <row r="295" spans="7:20" x14ac:dyDescent="0.25">
      <c r="G295" s="3" t="s">
        <v>17960</v>
      </c>
      <c r="H295" s="3" t="s">
        <v>17961</v>
      </c>
      <c r="J295" s="3" t="s">
        <v>352</v>
      </c>
      <c r="K295" s="3" t="s">
        <v>10329</v>
      </c>
      <c r="L295" s="3" t="s">
        <v>17477</v>
      </c>
      <c r="M295" s="3" t="s">
        <v>24</v>
      </c>
      <c r="N295" s="3" t="str">
        <f t="shared" si="8"/>
        <v>Andøya Airport | Norway</v>
      </c>
      <c r="P295" s="3" t="s">
        <v>3767</v>
      </c>
      <c r="Q295" s="3" t="s">
        <v>11272</v>
      </c>
      <c r="R295" s="3" t="s">
        <v>17478</v>
      </c>
      <c r="S295" s="3" t="s">
        <v>1296</v>
      </c>
      <c r="T295" s="3" t="str">
        <f t="shared" si="9"/>
        <v>Kigali International Airport | Rwanda</v>
      </c>
    </row>
    <row r="296" spans="7:20" x14ac:dyDescent="0.25">
      <c r="G296" s="3" t="s">
        <v>18148</v>
      </c>
      <c r="H296" s="3" t="s">
        <v>18149</v>
      </c>
      <c r="J296" s="3" t="s">
        <v>402</v>
      </c>
      <c r="K296" s="3" t="s">
        <v>11516</v>
      </c>
      <c r="L296" s="3" t="s">
        <v>17476</v>
      </c>
      <c r="M296" s="3" t="s">
        <v>45</v>
      </c>
      <c r="N296" s="3" t="str">
        <f t="shared" si="8"/>
        <v>Anthony Municipal Airport | United States</v>
      </c>
      <c r="P296" s="3" t="s">
        <v>2048</v>
      </c>
      <c r="Q296" s="3" t="s">
        <v>14039</v>
      </c>
      <c r="R296" s="3" t="s">
        <v>17478</v>
      </c>
      <c r="S296" s="3" t="s">
        <v>48</v>
      </c>
      <c r="T296" s="3" t="str">
        <f t="shared" si="9"/>
        <v>King Abdulaziz Air Base | Saudi Arabia</v>
      </c>
    </row>
    <row r="297" spans="7:20" x14ac:dyDescent="0.25">
      <c r="G297" s="3" t="s">
        <v>18144</v>
      </c>
      <c r="H297" s="3" t="s">
        <v>18145</v>
      </c>
      <c r="J297" s="3" t="s">
        <v>378</v>
      </c>
      <c r="K297" s="3" t="s">
        <v>9121</v>
      </c>
      <c r="L297" s="3" t="s">
        <v>17476</v>
      </c>
      <c r="M297" s="3" t="s">
        <v>54</v>
      </c>
      <c r="N297" s="3" t="str">
        <f t="shared" si="8"/>
        <v>Angus Downs Airport | Australia</v>
      </c>
      <c r="P297" s="3" t="s">
        <v>3403</v>
      </c>
      <c r="Q297" s="3" t="s">
        <v>14045</v>
      </c>
      <c r="R297" s="3" t="s">
        <v>17478</v>
      </c>
      <c r="S297" s="3" t="s">
        <v>48</v>
      </c>
      <c r="T297" s="3" t="str">
        <f t="shared" si="9"/>
        <v>King Abdulaziz International Airport | Saudi Arabia</v>
      </c>
    </row>
    <row r="298" spans="7:20" x14ac:dyDescent="0.25">
      <c r="G298" s="3" t="s">
        <v>18132</v>
      </c>
      <c r="H298" s="3" t="s">
        <v>18133</v>
      </c>
      <c r="J298" s="3" t="s">
        <v>391</v>
      </c>
      <c r="K298" s="3" t="s">
        <v>9129</v>
      </c>
      <c r="L298" s="3" t="s">
        <v>17476</v>
      </c>
      <c r="M298" s="3" t="s">
        <v>33</v>
      </c>
      <c r="N298" s="3" t="str">
        <f t="shared" si="8"/>
        <v>Annanberg Airport | Papua New Guinea</v>
      </c>
      <c r="P298" s="3" t="s">
        <v>8399</v>
      </c>
      <c r="Q298" s="3" t="s">
        <v>8400</v>
      </c>
      <c r="R298" s="3" t="s">
        <v>17478</v>
      </c>
      <c r="S298" s="3" t="s">
        <v>48</v>
      </c>
      <c r="T298" s="3" t="str">
        <f t="shared" si="9"/>
        <v>King Fahd International Airport | Saudi Arabia</v>
      </c>
    </row>
    <row r="299" spans="7:20" x14ac:dyDescent="0.25">
      <c r="G299" s="3" t="s">
        <v>18056</v>
      </c>
      <c r="H299" s="3" t="s">
        <v>18057</v>
      </c>
      <c r="J299" s="3" t="s">
        <v>274</v>
      </c>
      <c r="K299" s="3" t="s">
        <v>10061</v>
      </c>
      <c r="L299" s="3" t="s">
        <v>17477</v>
      </c>
      <c r="M299" s="3" t="s">
        <v>20</v>
      </c>
      <c r="N299" s="3" t="str">
        <f t="shared" si="8"/>
        <v>Altenburg-Nobitz Airport | Germany</v>
      </c>
      <c r="P299" s="3" t="s">
        <v>6364</v>
      </c>
      <c r="Q299" s="3" t="s">
        <v>14053</v>
      </c>
      <c r="R299" s="3" t="s">
        <v>17478</v>
      </c>
      <c r="S299" s="3" t="s">
        <v>48</v>
      </c>
      <c r="T299" s="3" t="str">
        <f t="shared" si="9"/>
        <v>King Khaled International Airport | Saudi Arabia</v>
      </c>
    </row>
    <row r="300" spans="7:20" x14ac:dyDescent="0.25">
      <c r="G300" s="3" t="s">
        <v>18058</v>
      </c>
      <c r="H300" s="3" t="s">
        <v>18059</v>
      </c>
      <c r="J300" s="3" t="s">
        <v>57</v>
      </c>
      <c r="K300" s="3" t="s">
        <v>9130</v>
      </c>
      <c r="L300" s="3" t="s">
        <v>17476</v>
      </c>
      <c r="M300" s="3" t="s">
        <v>39</v>
      </c>
      <c r="N300" s="3" t="str">
        <f t="shared" si="8"/>
        <v>Abou-Deïa Airport | Chad</v>
      </c>
      <c r="P300" s="3" t="s">
        <v>7037</v>
      </c>
      <c r="Q300" s="3" t="s">
        <v>10591</v>
      </c>
      <c r="R300" s="3" t="s">
        <v>17478</v>
      </c>
      <c r="S300" s="3" t="s">
        <v>4615</v>
      </c>
      <c r="T300" s="3" t="str">
        <f t="shared" si="9"/>
        <v>King Mswati III International Airport | Swaziland</v>
      </c>
    </row>
    <row r="301" spans="7:20" x14ac:dyDescent="0.25">
      <c r="G301" s="3" t="s">
        <v>18060</v>
      </c>
      <c r="H301" s="3" t="s">
        <v>18061</v>
      </c>
      <c r="J301" s="3" t="s">
        <v>2344</v>
      </c>
      <c r="K301" s="3" t="s">
        <v>13366</v>
      </c>
      <c r="L301" s="3" t="s">
        <v>17477</v>
      </c>
      <c r="M301" s="3" t="s">
        <v>82</v>
      </c>
      <c r="N301" s="3" t="str">
        <f t="shared" si="8"/>
        <v>Anadolu Airport | Turkey</v>
      </c>
      <c r="P301" s="3" t="s">
        <v>2178</v>
      </c>
      <c r="Q301" s="3" t="s">
        <v>10503</v>
      </c>
      <c r="R301" s="3" t="s">
        <v>17478</v>
      </c>
      <c r="S301" s="3" t="s">
        <v>114</v>
      </c>
      <c r="T301" s="3" t="str">
        <f t="shared" si="9"/>
        <v>King Shaka International Airport | South Africa</v>
      </c>
    </row>
    <row r="302" spans="7:20" x14ac:dyDescent="0.25">
      <c r="G302" s="3" t="s">
        <v>18064</v>
      </c>
      <c r="H302" s="3" t="s">
        <v>18065</v>
      </c>
      <c r="J302" s="3" t="s">
        <v>397</v>
      </c>
      <c r="K302" s="3" t="s">
        <v>17453</v>
      </c>
      <c r="L302" s="3" t="s">
        <v>17477</v>
      </c>
      <c r="M302" s="3" t="s">
        <v>173</v>
      </c>
      <c r="N302" s="3" t="str">
        <f t="shared" si="8"/>
        <v>Anshan Air Base | China</v>
      </c>
      <c r="P302" s="3" t="s">
        <v>3808</v>
      </c>
      <c r="Q302" s="3" t="s">
        <v>14582</v>
      </c>
      <c r="R302" s="3" t="s">
        <v>17478</v>
      </c>
      <c r="S302" s="3" t="s">
        <v>17508</v>
      </c>
      <c r="T302" s="3" t="str">
        <f t="shared" si="9"/>
        <v>Kinmen Airport | Taiwan, Province of China</v>
      </c>
    </row>
    <row r="303" spans="7:20" x14ac:dyDescent="0.25">
      <c r="G303" s="3" t="s">
        <v>18062</v>
      </c>
      <c r="H303" s="3" t="s">
        <v>18063</v>
      </c>
      <c r="J303" s="3" t="s">
        <v>4245</v>
      </c>
      <c r="K303" s="3" t="s">
        <v>11517</v>
      </c>
      <c r="L303" s="3" t="s">
        <v>17476</v>
      </c>
      <c r="M303" s="3" t="s">
        <v>45</v>
      </c>
      <c r="N303" s="3" t="str">
        <f t="shared" si="8"/>
        <v>Lima Allen County Airport | United States</v>
      </c>
      <c r="P303" s="3" t="s">
        <v>2231</v>
      </c>
      <c r="Q303" s="3" t="s">
        <v>15955</v>
      </c>
      <c r="R303" s="3" t="s">
        <v>17478</v>
      </c>
      <c r="S303" s="3" t="s">
        <v>32</v>
      </c>
      <c r="T303" s="3" t="str">
        <f t="shared" si="9"/>
        <v>Koltsovo Airport | Russian Federation</v>
      </c>
    </row>
    <row r="304" spans="7:20" x14ac:dyDescent="0.25">
      <c r="G304" s="3" t="s">
        <v>18094</v>
      </c>
      <c r="H304" s="3" t="s">
        <v>18095</v>
      </c>
      <c r="J304" s="3" t="s">
        <v>346</v>
      </c>
      <c r="K304" s="3" t="s">
        <v>13220</v>
      </c>
      <c r="L304" s="3" t="s">
        <v>17477</v>
      </c>
      <c r="M304" s="3" t="s">
        <v>208</v>
      </c>
      <c r="N304" s="3" t="str">
        <f t="shared" si="8"/>
        <v>Ancona Falconara Airport | Italy</v>
      </c>
      <c r="P304" s="3" t="s">
        <v>74</v>
      </c>
      <c r="Q304" s="3" t="s">
        <v>9977</v>
      </c>
      <c r="R304" s="3" t="s">
        <v>17478</v>
      </c>
      <c r="S304" s="3" t="s">
        <v>75</v>
      </c>
      <c r="T304" s="3" t="str">
        <f t="shared" si="9"/>
        <v>Kotoka International Airport | Ghana</v>
      </c>
    </row>
    <row r="305" spans="7:20" x14ac:dyDescent="0.25">
      <c r="G305" s="3" t="s">
        <v>18068</v>
      </c>
      <c r="H305" s="3" t="s">
        <v>18069</v>
      </c>
      <c r="J305" s="3" t="s">
        <v>418</v>
      </c>
      <c r="K305" s="3" t="s">
        <v>14663</v>
      </c>
      <c r="L305" s="3" t="s">
        <v>17477</v>
      </c>
      <c r="M305" s="3" t="s">
        <v>125</v>
      </c>
      <c r="N305" s="3" t="str">
        <f t="shared" si="8"/>
        <v>Aomori Airport | Japan</v>
      </c>
      <c r="P305" s="3" t="s">
        <v>3939</v>
      </c>
      <c r="Q305" s="3" t="s">
        <v>10387</v>
      </c>
      <c r="R305" s="3" t="s">
        <v>17478</v>
      </c>
      <c r="S305" s="3" t="s">
        <v>1307</v>
      </c>
      <c r="T305" s="3" t="str">
        <f t="shared" si="9"/>
        <v>Kraków John Paul II International Airport | Poland</v>
      </c>
    </row>
    <row r="306" spans="7:20" x14ac:dyDescent="0.25">
      <c r="G306" s="3" t="s">
        <v>18070</v>
      </c>
      <c r="H306" s="3" t="s">
        <v>18071</v>
      </c>
      <c r="J306" s="3" t="s">
        <v>3618</v>
      </c>
      <c r="K306" s="3" t="s">
        <v>13143</v>
      </c>
      <c r="L306" s="3" t="s">
        <v>17477</v>
      </c>
      <c r="M306" s="3" t="s">
        <v>119</v>
      </c>
      <c r="N306" s="3" t="str">
        <f t="shared" si="8"/>
        <v>Karpathos Airport | Greece</v>
      </c>
      <c r="P306" s="3" t="s">
        <v>3952</v>
      </c>
      <c r="Q306" s="3" t="s">
        <v>16621</v>
      </c>
      <c r="R306" s="3" t="s">
        <v>17478</v>
      </c>
      <c r="S306" s="3" t="s">
        <v>260</v>
      </c>
      <c r="T306" s="3" t="str">
        <f t="shared" si="9"/>
        <v>Kuala Lumpur International Airport | Malaysia</v>
      </c>
    </row>
    <row r="307" spans="7:20" x14ac:dyDescent="0.25">
      <c r="G307" s="3" t="s">
        <v>17962</v>
      </c>
      <c r="H307" s="3" t="s">
        <v>17963</v>
      </c>
      <c r="J307" s="3" t="s">
        <v>5797</v>
      </c>
      <c r="K307" s="3" t="s">
        <v>14833</v>
      </c>
      <c r="L307" s="3" t="s">
        <v>17477</v>
      </c>
      <c r="M307" s="3" t="s">
        <v>283</v>
      </c>
      <c r="N307" s="3" t="str">
        <f t="shared" si="8"/>
        <v>Paso De Los Libres Airport | Argentina</v>
      </c>
      <c r="P307" s="3" t="s">
        <v>3853</v>
      </c>
      <c r="Q307" s="3" t="s">
        <v>16580</v>
      </c>
      <c r="R307" s="3" t="s">
        <v>17478</v>
      </c>
      <c r="S307" s="3" t="s">
        <v>96</v>
      </c>
      <c r="T307" s="3" t="str">
        <f t="shared" si="9"/>
        <v>Kualanamu International Airport | Indonesia</v>
      </c>
    </row>
    <row r="308" spans="7:20" x14ac:dyDescent="0.25">
      <c r="G308" s="3" t="s">
        <v>17964</v>
      </c>
      <c r="H308" s="3" t="s">
        <v>17965</v>
      </c>
      <c r="J308" s="3" t="s">
        <v>8714</v>
      </c>
      <c r="K308" s="3" t="s">
        <v>14151</v>
      </c>
      <c r="L308" s="3" t="s">
        <v>17476</v>
      </c>
      <c r="M308" s="3" t="s">
        <v>187</v>
      </c>
      <c r="N308" s="3" t="str">
        <f t="shared" si="8"/>
        <v>Adam Airport | Oman</v>
      </c>
      <c r="P308" s="3" t="s">
        <v>3974</v>
      </c>
      <c r="Q308" s="3" t="s">
        <v>17359</v>
      </c>
      <c r="R308" s="3" t="s">
        <v>17478</v>
      </c>
      <c r="S308" s="3" t="s">
        <v>173</v>
      </c>
      <c r="T308" s="3" t="str">
        <f t="shared" si="9"/>
        <v>Kunming Changshui International Airport | China</v>
      </c>
    </row>
    <row r="309" spans="7:20" x14ac:dyDescent="0.25">
      <c r="G309" s="3" t="s">
        <v>18076</v>
      </c>
      <c r="H309" s="3" t="s">
        <v>18077</v>
      </c>
      <c r="J309" s="3" t="s">
        <v>4686</v>
      </c>
      <c r="K309" s="3" t="s">
        <v>11518</v>
      </c>
      <c r="L309" s="3" t="s">
        <v>17477</v>
      </c>
      <c r="M309" s="3" t="s">
        <v>45</v>
      </c>
      <c r="N309" s="3" t="str">
        <f t="shared" si="8"/>
        <v>Altoona Blair County Airport | United States</v>
      </c>
      <c r="P309" s="3" t="s">
        <v>2913</v>
      </c>
      <c r="Q309" s="3" t="s">
        <v>14682</v>
      </c>
      <c r="R309" s="3" t="s">
        <v>17478</v>
      </c>
      <c r="S309" s="3" t="s">
        <v>17509</v>
      </c>
      <c r="T309" s="3" t="str">
        <f t="shared" si="9"/>
        <v>Kunsan Air Base | Korea, Republic of</v>
      </c>
    </row>
    <row r="310" spans="7:20" x14ac:dyDescent="0.25">
      <c r="G310" s="3" t="s">
        <v>18140</v>
      </c>
      <c r="H310" s="3" t="s">
        <v>18141</v>
      </c>
      <c r="J310" s="3" t="s">
        <v>8791</v>
      </c>
      <c r="K310" s="3" t="s">
        <v>15402</v>
      </c>
      <c r="L310" s="3" t="s">
        <v>17476</v>
      </c>
      <c r="M310" s="3" t="s">
        <v>226</v>
      </c>
      <c r="N310" s="3" t="str">
        <f t="shared" si="8"/>
        <v>Alferez FAP Alfredo Vladimir Sara Bauer Airport | Peru</v>
      </c>
      <c r="P310" s="3" t="s">
        <v>6546</v>
      </c>
      <c r="Q310" s="3" t="s">
        <v>16031</v>
      </c>
      <c r="R310" s="3" t="s">
        <v>17478</v>
      </c>
      <c r="S310" s="3" t="s">
        <v>32</v>
      </c>
      <c r="T310" s="3" t="str">
        <f t="shared" si="9"/>
        <v>Kurumoch International Airport | Russian Federation</v>
      </c>
    </row>
    <row r="311" spans="7:20" x14ac:dyDescent="0.25">
      <c r="G311" s="3" t="s">
        <v>17966</v>
      </c>
      <c r="H311" s="3" t="s">
        <v>17967</v>
      </c>
      <c r="J311" s="3" t="s">
        <v>259</v>
      </c>
      <c r="K311" s="3" t="s">
        <v>16614</v>
      </c>
      <c r="L311" s="3" t="s">
        <v>17477</v>
      </c>
      <c r="M311" s="3" t="s">
        <v>260</v>
      </c>
      <c r="N311" s="3" t="str">
        <f t="shared" si="8"/>
        <v>Sultan Abdul Halim Airport | Malaysia</v>
      </c>
      <c r="P311" s="3" t="s">
        <v>3994</v>
      </c>
      <c r="Q311" s="3" t="s">
        <v>14146</v>
      </c>
      <c r="R311" s="3" t="s">
        <v>17478</v>
      </c>
      <c r="S311" s="3" t="s">
        <v>130</v>
      </c>
      <c r="T311" s="3" t="str">
        <f t="shared" si="9"/>
        <v>Kuwait International Airport | Kuwait</v>
      </c>
    </row>
    <row r="312" spans="7:20" x14ac:dyDescent="0.25">
      <c r="G312" s="3" t="s">
        <v>18024</v>
      </c>
      <c r="H312" s="3" t="s">
        <v>18025</v>
      </c>
      <c r="J312" s="3" t="s">
        <v>419</v>
      </c>
      <c r="K312" s="3" t="s">
        <v>13207</v>
      </c>
      <c r="L312" s="3" t="s">
        <v>17477</v>
      </c>
      <c r="M312" s="3" t="s">
        <v>208</v>
      </c>
      <c r="N312" s="3" t="str">
        <f t="shared" si="8"/>
        <v>Aosta Airport | Italy</v>
      </c>
      <c r="P312" s="3" t="s">
        <v>2891</v>
      </c>
      <c r="Q312" s="3" t="s">
        <v>13452</v>
      </c>
      <c r="R312" s="3" t="s">
        <v>17478</v>
      </c>
      <c r="S312" s="3" t="s">
        <v>1428</v>
      </c>
      <c r="T312" s="3" t="str">
        <f t="shared" si="9"/>
        <v>La Aurora Airport | Guatemala</v>
      </c>
    </row>
    <row r="313" spans="7:20" x14ac:dyDescent="0.25">
      <c r="G313" s="3" t="s">
        <v>17968</v>
      </c>
      <c r="H313" s="3" t="s">
        <v>17969</v>
      </c>
      <c r="J313" s="3" t="s">
        <v>558</v>
      </c>
      <c r="K313" s="3" t="s">
        <v>16182</v>
      </c>
      <c r="L313" s="3" t="s">
        <v>17476</v>
      </c>
      <c r="M313" s="3" t="s">
        <v>17506</v>
      </c>
      <c r="N313" s="3" t="str">
        <f t="shared" si="8"/>
        <v>Attopeu Airport | Lao People's Democratic Republic</v>
      </c>
      <c r="P313" s="3" t="s">
        <v>5329</v>
      </c>
      <c r="Q313" s="3" t="s">
        <v>12251</v>
      </c>
      <c r="R313" s="3" t="s">
        <v>17478</v>
      </c>
      <c r="S313" s="3" t="s">
        <v>45</v>
      </c>
      <c r="T313" s="3" t="str">
        <f t="shared" si="9"/>
        <v>La Guardia Airport | United States</v>
      </c>
    </row>
    <row r="314" spans="7:20" x14ac:dyDescent="0.25">
      <c r="G314" s="3" t="s">
        <v>17970</v>
      </c>
      <c r="H314" s="3" t="s">
        <v>17971</v>
      </c>
      <c r="J314" s="3" t="s">
        <v>2028</v>
      </c>
      <c r="K314" s="3" t="s">
        <v>11519</v>
      </c>
      <c r="L314" s="3" t="s">
        <v>17477</v>
      </c>
      <c r="M314" s="3" t="s">
        <v>45</v>
      </c>
      <c r="N314" s="3" t="str">
        <f t="shared" si="8"/>
        <v>Centennial Airport | United States</v>
      </c>
      <c r="P314" s="3" t="s">
        <v>6673</v>
      </c>
      <c r="Q314" s="3" t="s">
        <v>10990</v>
      </c>
      <c r="R314" s="3" t="s">
        <v>17478</v>
      </c>
      <c r="S314" s="3" t="s">
        <v>201</v>
      </c>
      <c r="T314" s="3" t="str">
        <f t="shared" si="9"/>
        <v>La Palma Airport | Spain</v>
      </c>
    </row>
    <row r="315" spans="7:20" x14ac:dyDescent="0.25">
      <c r="G315" s="3" t="s">
        <v>17666</v>
      </c>
      <c r="H315" s="3" t="s">
        <v>17667</v>
      </c>
      <c r="J315" s="3" t="s">
        <v>428</v>
      </c>
      <c r="K315" s="3" t="s">
        <v>15277</v>
      </c>
      <c r="L315" s="3" t="s">
        <v>17476</v>
      </c>
      <c r="M315" s="3" t="s">
        <v>17481</v>
      </c>
      <c r="N315" s="3" t="str">
        <f t="shared" si="8"/>
        <v>Apolo Airport | Bolivia, Plurinational State of</v>
      </c>
      <c r="P315" s="3" t="s">
        <v>5318</v>
      </c>
      <c r="Q315" s="3" t="s">
        <v>12250</v>
      </c>
      <c r="R315" s="3" t="s">
        <v>17478</v>
      </c>
      <c r="S315" s="3" t="s">
        <v>45</v>
      </c>
      <c r="T315" s="3" t="str">
        <f t="shared" si="9"/>
        <v>Lafayette Regional Airport | United States</v>
      </c>
    </row>
    <row r="316" spans="7:20" x14ac:dyDescent="0.25">
      <c r="G316" s="3" t="s">
        <v>17750</v>
      </c>
      <c r="H316" s="3" t="s">
        <v>17751</v>
      </c>
      <c r="J316" s="3" t="s">
        <v>5239</v>
      </c>
      <c r="K316" s="3" t="s">
        <v>11520</v>
      </c>
      <c r="L316" s="3" t="s">
        <v>17476</v>
      </c>
      <c r="M316" s="3" t="s">
        <v>45</v>
      </c>
      <c r="N316" s="3" t="str">
        <f t="shared" si="8"/>
        <v>Napa County Airport | United States</v>
      </c>
      <c r="P316" s="3" t="s">
        <v>1320</v>
      </c>
      <c r="Q316" s="3" t="s">
        <v>14526</v>
      </c>
      <c r="R316" s="3" t="s">
        <v>17478</v>
      </c>
      <c r="S316" s="3" t="s">
        <v>192</v>
      </c>
      <c r="T316" s="3" t="str">
        <f t="shared" si="9"/>
        <v>Laguindingan Airport | Philippines</v>
      </c>
    </row>
    <row r="317" spans="7:20" x14ac:dyDescent="0.25">
      <c r="G317" s="3" t="s">
        <v>17972</v>
      </c>
      <c r="H317" s="3" t="s">
        <v>17973</v>
      </c>
      <c r="J317" s="3" t="s">
        <v>6608</v>
      </c>
      <c r="K317" s="3" t="s">
        <v>15400</v>
      </c>
      <c r="L317" s="3" t="s">
        <v>17476</v>
      </c>
      <c r="M317" s="3" t="s">
        <v>226</v>
      </c>
      <c r="N317" s="3" t="str">
        <f t="shared" si="8"/>
        <v>San Juan Aposento Airport | Peru</v>
      </c>
      <c r="P317" s="3" t="s">
        <v>7480</v>
      </c>
      <c r="Q317" s="3" t="s">
        <v>13289</v>
      </c>
      <c r="R317" s="3" t="s">
        <v>17478</v>
      </c>
      <c r="S317" s="3" t="s">
        <v>1162</v>
      </c>
      <c r="T317" s="3" t="str">
        <f t="shared" si="9"/>
        <v>Lajes Airport | Portugal</v>
      </c>
    </row>
    <row r="318" spans="7:20" x14ac:dyDescent="0.25">
      <c r="G318" s="3" t="s">
        <v>18130</v>
      </c>
      <c r="H318" s="3" t="s">
        <v>18131</v>
      </c>
      <c r="J318" s="3" t="s">
        <v>5243</v>
      </c>
      <c r="K318" s="3" t="s">
        <v>11521</v>
      </c>
      <c r="L318" s="3" t="s">
        <v>17477</v>
      </c>
      <c r="M318" s="3" t="s">
        <v>45</v>
      </c>
      <c r="N318" s="3" t="str">
        <f t="shared" si="8"/>
        <v>Naples Municipal Airport | United States</v>
      </c>
      <c r="P318" s="3" t="s">
        <v>2965</v>
      </c>
      <c r="Q318" s="3" t="s">
        <v>12248</v>
      </c>
      <c r="R318" s="3" t="s">
        <v>17478</v>
      </c>
      <c r="S318" s="3" t="s">
        <v>45</v>
      </c>
      <c r="T318" s="3" t="str">
        <f t="shared" si="9"/>
        <v>Langley Air Force Base | United States</v>
      </c>
    </row>
    <row r="319" spans="7:20" x14ac:dyDescent="0.25">
      <c r="G319" s="3" t="s">
        <v>17718</v>
      </c>
      <c r="H319" s="3" t="s">
        <v>17719</v>
      </c>
      <c r="J319" s="3" t="s">
        <v>44</v>
      </c>
      <c r="K319" s="3" t="s">
        <v>11522</v>
      </c>
      <c r="L319" s="3" t="s">
        <v>17477</v>
      </c>
      <c r="M319" s="3" t="s">
        <v>45</v>
      </c>
      <c r="N319" s="3" t="str">
        <f t="shared" si="8"/>
        <v>Phillips Army Air Field | United States</v>
      </c>
      <c r="P319" s="3" t="s">
        <v>4127</v>
      </c>
      <c r="Q319" s="3" t="s">
        <v>12946</v>
      </c>
      <c r="R319" s="3" t="s">
        <v>17478</v>
      </c>
      <c r="S319" s="3" t="s">
        <v>171</v>
      </c>
      <c r="T319" s="3" t="str">
        <f t="shared" si="9"/>
        <v>Larnaca International Airport | Cyprus</v>
      </c>
    </row>
    <row r="320" spans="7:20" x14ac:dyDescent="0.25">
      <c r="G320" s="3" t="s">
        <v>17720</v>
      </c>
      <c r="H320" s="3" t="s">
        <v>17721</v>
      </c>
      <c r="J320" s="3" t="s">
        <v>1151</v>
      </c>
      <c r="K320" s="3" t="s">
        <v>11523</v>
      </c>
      <c r="L320" s="3" t="s">
        <v>17476</v>
      </c>
      <c r="M320" s="3" t="s">
        <v>45</v>
      </c>
      <c r="N320" s="3" t="str">
        <f t="shared" si="8"/>
        <v>A P Hill AAF (Fort A P Hill) Airport | United States</v>
      </c>
      <c r="P320" s="3" t="s">
        <v>6711</v>
      </c>
      <c r="Q320" s="3" t="s">
        <v>13443</v>
      </c>
      <c r="R320" s="3" t="s">
        <v>17478</v>
      </c>
      <c r="S320" s="3" t="s">
        <v>736</v>
      </c>
      <c r="T320" s="3" t="str">
        <f t="shared" si="9"/>
        <v>Las Américas International Airport | Dominican Republic</v>
      </c>
    </row>
    <row r="321" spans="7:20" x14ac:dyDescent="0.25">
      <c r="G321" s="3" t="s">
        <v>17722</v>
      </c>
      <c r="H321" s="3" t="s">
        <v>17723</v>
      </c>
      <c r="J321" s="3" t="s">
        <v>427</v>
      </c>
      <c r="K321" s="3" t="s">
        <v>15188</v>
      </c>
      <c r="L321" s="3" t="s">
        <v>17477</v>
      </c>
      <c r="M321" s="3" t="s">
        <v>71</v>
      </c>
      <c r="N321" s="3" t="str">
        <f t="shared" si="8"/>
        <v>Gomez Nino Apiay Air Base | Colombia</v>
      </c>
      <c r="P321" s="3" t="s">
        <v>4178</v>
      </c>
      <c r="Q321" s="3" t="s">
        <v>10231</v>
      </c>
      <c r="R321" s="3" t="s">
        <v>17478</v>
      </c>
      <c r="S321" s="3" t="s">
        <v>43</v>
      </c>
      <c r="T321" s="3" t="str">
        <f t="shared" si="9"/>
        <v>Leeds Bradford Airport | United Kingdom</v>
      </c>
    </row>
    <row r="322" spans="7:20" x14ac:dyDescent="0.25">
      <c r="G322" s="3" t="s">
        <v>18082</v>
      </c>
      <c r="H322" s="3" t="s">
        <v>18083</v>
      </c>
      <c r="J322" s="3" t="s">
        <v>423</v>
      </c>
      <c r="K322" s="3" t="s">
        <v>13857</v>
      </c>
      <c r="L322" s="3" t="s">
        <v>17476</v>
      </c>
      <c r="M322" s="3" t="s">
        <v>128</v>
      </c>
      <c r="N322" s="3" t="str">
        <f t="shared" si="8"/>
        <v>Apataki Airport | French Polynesia</v>
      </c>
      <c r="P322" s="3" t="s">
        <v>4185</v>
      </c>
      <c r="Q322" s="3" t="s">
        <v>10082</v>
      </c>
      <c r="R322" s="3" t="s">
        <v>17478</v>
      </c>
      <c r="S322" s="3" t="s">
        <v>20</v>
      </c>
      <c r="T322" s="3" t="str">
        <f t="shared" si="9"/>
        <v>Leipzig/Halle Airport | Germany</v>
      </c>
    </row>
    <row r="323" spans="7:20" x14ac:dyDescent="0.25">
      <c r="G323" s="3" t="s">
        <v>17774</v>
      </c>
      <c r="H323" s="3" t="s">
        <v>17775</v>
      </c>
      <c r="J323" s="3" t="s">
        <v>5212</v>
      </c>
      <c r="K323" s="3" t="s">
        <v>10805</v>
      </c>
      <c r="L323" s="3" t="s">
        <v>17477</v>
      </c>
      <c r="M323" s="3" t="s">
        <v>278</v>
      </c>
      <c r="N323" s="3" t="str">
        <f t="shared" si="8"/>
        <v>Nampula Airport | Mozambique</v>
      </c>
      <c r="P323" s="3" t="s">
        <v>7347</v>
      </c>
      <c r="Q323" s="3" t="s">
        <v>10140</v>
      </c>
      <c r="R323" s="3" t="s">
        <v>17478</v>
      </c>
      <c r="S323" s="3" t="s">
        <v>3608</v>
      </c>
      <c r="T323" s="3" t="str">
        <f t="shared" si="9"/>
        <v>Lennart Meri Tallinn Airport | Estonia</v>
      </c>
    </row>
    <row r="324" spans="7:20" x14ac:dyDescent="0.25">
      <c r="G324" s="3" t="s">
        <v>18218</v>
      </c>
      <c r="H324" s="3" t="s">
        <v>18219</v>
      </c>
      <c r="J324" s="3" t="s">
        <v>264</v>
      </c>
      <c r="K324" s="3" t="s">
        <v>11524</v>
      </c>
      <c r="L324" s="3" t="s">
        <v>17477</v>
      </c>
      <c r="M324" s="3" t="s">
        <v>45</v>
      </c>
      <c r="N324" s="3" t="str">
        <f t="shared" si="8"/>
        <v>Alpena County Regional Airport | United States</v>
      </c>
      <c r="P324" s="3" t="s">
        <v>6407</v>
      </c>
      <c r="Q324" s="3" t="s">
        <v>13227</v>
      </c>
      <c r="R324" s="3" t="s">
        <v>17478</v>
      </c>
      <c r="S324" s="3" t="s">
        <v>208</v>
      </c>
      <c r="T324" s="3" t="str">
        <f t="shared" si="9"/>
        <v>Leonardo da Vinci-Fiumicino Airport | Italy</v>
      </c>
    </row>
    <row r="325" spans="7:20" x14ac:dyDescent="0.25">
      <c r="G325" s="3" t="s">
        <v>17770</v>
      </c>
      <c r="H325" s="3" t="s">
        <v>17771</v>
      </c>
      <c r="J325" s="3" t="s">
        <v>422</v>
      </c>
      <c r="K325" s="3" t="s">
        <v>15219</v>
      </c>
      <c r="L325" s="3" t="s">
        <v>17477</v>
      </c>
      <c r="M325" s="3" t="s">
        <v>71</v>
      </c>
      <c r="N325" s="3" t="str">
        <f t="shared" si="8"/>
        <v>Antonio Roldan Betancourt Airport | Colombia</v>
      </c>
      <c r="P325" s="3" t="s">
        <v>1931</v>
      </c>
      <c r="Q325" s="3" t="s">
        <v>11052</v>
      </c>
      <c r="R325" s="3" t="s">
        <v>17478</v>
      </c>
      <c r="S325" s="3" t="s">
        <v>649</v>
      </c>
      <c r="T325" s="3" t="str">
        <f t="shared" si="9"/>
        <v>Léopold Sédar Senghor International Airport | Senegal</v>
      </c>
    </row>
    <row r="326" spans="7:20" x14ac:dyDescent="0.25">
      <c r="G326" s="3" t="s">
        <v>17844</v>
      </c>
      <c r="H326" s="3" t="s">
        <v>17845</v>
      </c>
      <c r="J326" s="3" t="s">
        <v>504</v>
      </c>
      <c r="K326" s="3" t="s">
        <v>9131</v>
      </c>
      <c r="L326" s="3" t="s">
        <v>17476</v>
      </c>
      <c r="M326" s="3" t="s">
        <v>33</v>
      </c>
      <c r="N326" s="3" t="str">
        <f t="shared" ref="N326:N389" si="10">K326&amp;" | "&amp;M326</f>
        <v>Asapa Airport | Papua New Guinea</v>
      </c>
      <c r="P326" s="3" t="s">
        <v>7627</v>
      </c>
      <c r="Q326" s="3" t="s">
        <v>9836</v>
      </c>
      <c r="R326" s="3" t="s">
        <v>17478</v>
      </c>
      <c r="S326" s="3" t="s">
        <v>18</v>
      </c>
      <c r="T326" s="3" t="str">
        <f t="shared" ref="T326:T389" si="11">Q326&amp;" | "&amp;S326</f>
        <v>Lester B. Pearson International Airport | Canada</v>
      </c>
    </row>
    <row r="327" spans="7:20" x14ac:dyDescent="0.25">
      <c r="G327" s="3" t="s">
        <v>17978</v>
      </c>
      <c r="H327" s="3" t="s">
        <v>17979</v>
      </c>
      <c r="J327" s="3" t="s">
        <v>446</v>
      </c>
      <c r="K327" s="3" t="s">
        <v>15326</v>
      </c>
      <c r="L327" s="3" t="s">
        <v>17476</v>
      </c>
      <c r="M327" s="3" t="s">
        <v>219</v>
      </c>
      <c r="N327" s="3" t="str">
        <f t="shared" si="10"/>
        <v>Arapiraca Airport | Brazil</v>
      </c>
      <c r="P327" s="3" t="s">
        <v>4839</v>
      </c>
      <c r="Q327" s="3" t="s">
        <v>13572</v>
      </c>
      <c r="R327" s="3" t="s">
        <v>17478</v>
      </c>
      <c r="S327" s="3" t="s">
        <v>59</v>
      </c>
      <c r="T327" s="3" t="str">
        <f t="shared" si="11"/>
        <v>Licenciado Benito Juarez International Airport | Mexico</v>
      </c>
    </row>
    <row r="328" spans="7:20" x14ac:dyDescent="0.25">
      <c r="G328" s="3" t="s">
        <v>17924</v>
      </c>
      <c r="H328" s="3" t="s">
        <v>17925</v>
      </c>
      <c r="J328" s="3" t="s">
        <v>431</v>
      </c>
      <c r="K328" s="3" t="s">
        <v>9132</v>
      </c>
      <c r="L328" s="3" t="s">
        <v>17476</v>
      </c>
      <c r="M328" s="3" t="s">
        <v>33</v>
      </c>
      <c r="N328" s="3" t="str">
        <f t="shared" si="10"/>
        <v>April River Airport | Papua New Guinea</v>
      </c>
      <c r="P328" s="3" t="s">
        <v>6148</v>
      </c>
      <c r="Q328" s="3" t="s">
        <v>13583</v>
      </c>
      <c r="R328" s="3" t="s">
        <v>17478</v>
      </c>
      <c r="S328" s="3" t="s">
        <v>59</v>
      </c>
      <c r="T328" s="3" t="str">
        <f t="shared" si="11"/>
        <v>Licenciado Gustavo Díaz Ordaz International Airport | Mexico</v>
      </c>
    </row>
    <row r="329" spans="7:20" x14ac:dyDescent="0.25">
      <c r="G329" s="3" t="s">
        <v>17882</v>
      </c>
      <c r="H329" s="3" t="s">
        <v>17883</v>
      </c>
      <c r="J329" s="3" t="s">
        <v>341</v>
      </c>
      <c r="K329" s="3" t="s">
        <v>15594</v>
      </c>
      <c r="L329" s="3" t="s">
        <v>17476</v>
      </c>
      <c r="M329" s="3" t="s">
        <v>219</v>
      </c>
      <c r="N329" s="3" t="str">
        <f t="shared" si="10"/>
        <v>Anápolis Airport | Brazil</v>
      </c>
      <c r="P329" s="3" t="s">
        <v>4234</v>
      </c>
      <c r="Q329" s="3" t="s">
        <v>10057</v>
      </c>
      <c r="R329" s="3" t="s">
        <v>17478</v>
      </c>
      <c r="S329" s="3" t="s">
        <v>413</v>
      </c>
      <c r="T329" s="3" t="str">
        <f t="shared" si="11"/>
        <v>Liège Airport | Belgium</v>
      </c>
    </row>
    <row r="330" spans="7:20" x14ac:dyDescent="0.25">
      <c r="G330" s="3" t="s">
        <v>17982</v>
      </c>
      <c r="H330" s="3" t="s">
        <v>17983</v>
      </c>
      <c r="J330" s="3" t="s">
        <v>3396</v>
      </c>
      <c r="K330" s="3" t="s">
        <v>11525</v>
      </c>
      <c r="L330" s="3" t="s">
        <v>17476</v>
      </c>
      <c r="M330" s="3" t="s">
        <v>45</v>
      </c>
      <c r="N330" s="3" t="str">
        <f t="shared" si="10"/>
        <v>Marion County Brown Field | United States</v>
      </c>
      <c r="P330" s="3" t="s">
        <v>4279</v>
      </c>
      <c r="Q330" s="3" t="s">
        <v>10206</v>
      </c>
      <c r="R330" s="3" t="s">
        <v>17478</v>
      </c>
      <c r="S330" s="3" t="s">
        <v>43</v>
      </c>
      <c r="T330" s="3" t="str">
        <f t="shared" si="11"/>
        <v>Liverpool John Lennon Airport | United Kingdom</v>
      </c>
    </row>
    <row r="331" spans="7:20" x14ac:dyDescent="0.25">
      <c r="G331" s="3" t="s">
        <v>17984</v>
      </c>
      <c r="H331" s="3" t="s">
        <v>17985</v>
      </c>
      <c r="J331" s="3" t="s">
        <v>432</v>
      </c>
      <c r="K331" s="3" t="s">
        <v>15452</v>
      </c>
      <c r="L331" s="3" t="s">
        <v>17476</v>
      </c>
      <c r="M331" s="3" t="s">
        <v>219</v>
      </c>
      <c r="N331" s="3" t="str">
        <f t="shared" si="10"/>
        <v>Captain João Busse Airport | Brazil</v>
      </c>
      <c r="P331" s="3" t="s">
        <v>4284</v>
      </c>
      <c r="Q331" s="3" t="s">
        <v>18238</v>
      </c>
      <c r="R331" s="3" t="s">
        <v>17478</v>
      </c>
      <c r="S331" s="3" t="s">
        <v>4285</v>
      </c>
      <c r="T331" s="3" t="str">
        <f t="shared" si="11"/>
        <v>Ljubljana JoŁže Pučnik Airport | Slovenia</v>
      </c>
    </row>
    <row r="332" spans="7:20" x14ac:dyDescent="0.25">
      <c r="G332" s="3" t="s">
        <v>17930</v>
      </c>
      <c r="H332" s="3" t="s">
        <v>17931</v>
      </c>
      <c r="J332" s="3" t="s">
        <v>429</v>
      </c>
      <c r="K332" s="3" t="s">
        <v>11526</v>
      </c>
      <c r="L332" s="3" t="s">
        <v>17476</v>
      </c>
      <c r="M332" s="3" t="s">
        <v>45</v>
      </c>
      <c r="N332" s="3" t="str">
        <f t="shared" si="10"/>
        <v>Apple Valley Airport | United States</v>
      </c>
      <c r="P332" s="3" t="s">
        <v>4310</v>
      </c>
      <c r="Q332" s="3" t="s">
        <v>10220</v>
      </c>
      <c r="R332" s="3" t="s">
        <v>17478</v>
      </c>
      <c r="S332" s="3" t="s">
        <v>43</v>
      </c>
      <c r="T332" s="3" t="str">
        <f t="shared" si="11"/>
        <v>London Gatwick Airport | United Kingdom</v>
      </c>
    </row>
    <row r="333" spans="7:20" x14ac:dyDescent="0.25">
      <c r="G333" s="3" t="s">
        <v>17986</v>
      </c>
      <c r="H333" s="3" t="s">
        <v>17987</v>
      </c>
      <c r="J333" s="3" t="s">
        <v>426</v>
      </c>
      <c r="K333" s="3" t="s">
        <v>13845</v>
      </c>
      <c r="L333" s="3" t="s">
        <v>17477</v>
      </c>
      <c r="M333" s="3" t="s">
        <v>425</v>
      </c>
      <c r="N333" s="3" t="str">
        <f t="shared" si="10"/>
        <v>Faleolo International Airport | Samoa</v>
      </c>
      <c r="P333" s="3" t="s">
        <v>4311</v>
      </c>
      <c r="Q333" s="3" t="s">
        <v>10224</v>
      </c>
      <c r="R333" s="3" t="s">
        <v>17478</v>
      </c>
      <c r="S333" s="3" t="s">
        <v>43</v>
      </c>
      <c r="T333" s="3" t="str">
        <f t="shared" si="11"/>
        <v>London Heathrow Airport | United Kingdom</v>
      </c>
    </row>
    <row r="334" spans="7:20" x14ac:dyDescent="0.25">
      <c r="G334" s="3" t="s">
        <v>17756</v>
      </c>
      <c r="H334" s="3" t="s">
        <v>17757</v>
      </c>
      <c r="J334" s="3" t="s">
        <v>447</v>
      </c>
      <c r="K334" s="3" t="s">
        <v>15477</v>
      </c>
      <c r="L334" s="3" t="s">
        <v>17476</v>
      </c>
      <c r="M334" s="3" t="s">
        <v>219</v>
      </c>
      <c r="N334" s="3" t="str">
        <f t="shared" si="10"/>
        <v>Arapongas Airport | Brazil</v>
      </c>
      <c r="P334" s="3" t="s">
        <v>4314</v>
      </c>
      <c r="Q334" s="3" t="s">
        <v>10207</v>
      </c>
      <c r="R334" s="3" t="s">
        <v>17478</v>
      </c>
      <c r="S334" s="3" t="s">
        <v>43</v>
      </c>
      <c r="T334" s="3" t="str">
        <f t="shared" si="11"/>
        <v>London Luton Airport | United Kingdom</v>
      </c>
    </row>
    <row r="335" spans="7:20" x14ac:dyDescent="0.25">
      <c r="G335" s="3" t="s">
        <v>17988</v>
      </c>
      <c r="H335" s="3" t="s">
        <v>17989</v>
      </c>
      <c r="J335" s="3" t="s">
        <v>281</v>
      </c>
      <c r="K335" s="3" t="s">
        <v>15325</v>
      </c>
      <c r="L335" s="3" t="s">
        <v>17476</v>
      </c>
      <c r="M335" s="3" t="s">
        <v>219</v>
      </c>
      <c r="N335" s="3" t="str">
        <f t="shared" si="10"/>
        <v>Alto Parnaíba Airport | Brazil</v>
      </c>
      <c r="P335" s="3" t="s">
        <v>4315</v>
      </c>
      <c r="Q335" s="3" t="s">
        <v>10260</v>
      </c>
      <c r="R335" s="3" t="s">
        <v>17478</v>
      </c>
      <c r="S335" s="3" t="s">
        <v>43</v>
      </c>
      <c r="T335" s="3" t="str">
        <f t="shared" si="11"/>
        <v>London Stansted Airport | United Kingdom</v>
      </c>
    </row>
    <row r="336" spans="7:20" x14ac:dyDescent="0.25">
      <c r="G336" s="3" t="s">
        <v>17990</v>
      </c>
      <c r="H336" s="3" t="s">
        <v>17991</v>
      </c>
      <c r="J336" s="3" t="s">
        <v>8348</v>
      </c>
      <c r="K336" s="3" t="s">
        <v>14812</v>
      </c>
      <c r="L336" s="3" t="s">
        <v>17477</v>
      </c>
      <c r="M336" s="3" t="s">
        <v>283</v>
      </c>
      <c r="N336" s="3" t="str">
        <f t="shared" si="10"/>
        <v>Zapala Airport | Argentina</v>
      </c>
      <c r="P336" s="3" t="s">
        <v>2903</v>
      </c>
      <c r="Q336" s="3" t="s">
        <v>17411</v>
      </c>
      <c r="R336" s="3" t="s">
        <v>17478</v>
      </c>
      <c r="S336" s="3" t="s">
        <v>173</v>
      </c>
      <c r="T336" s="3" t="str">
        <f t="shared" si="11"/>
        <v>Longdongbao Airport | China</v>
      </c>
    </row>
    <row r="337" spans="7:20" x14ac:dyDescent="0.25">
      <c r="G337" s="3" t="s">
        <v>17992</v>
      </c>
      <c r="H337" s="3" t="s">
        <v>17993</v>
      </c>
      <c r="J337" s="3" t="s">
        <v>451</v>
      </c>
      <c r="K337" s="3" t="s">
        <v>14890</v>
      </c>
      <c r="L337" s="3" t="s">
        <v>17477</v>
      </c>
      <c r="M337" s="3" t="s">
        <v>219</v>
      </c>
      <c r="N337" s="3" t="str">
        <f t="shared" si="10"/>
        <v>Araraquara Airport | Brazil</v>
      </c>
      <c r="P337" s="3" t="s">
        <v>4350</v>
      </c>
      <c r="Q337" s="3" t="s">
        <v>12230</v>
      </c>
      <c r="R337" s="3" t="s">
        <v>17478</v>
      </c>
      <c r="S337" s="3" t="s">
        <v>45</v>
      </c>
      <c r="T337" s="3" t="str">
        <f t="shared" si="11"/>
        <v>Los Angeles International Airport | United States</v>
      </c>
    </row>
    <row r="338" spans="7:20" x14ac:dyDescent="0.25">
      <c r="G338" s="3" t="s">
        <v>17994</v>
      </c>
      <c r="H338" s="3" t="s">
        <v>17995</v>
      </c>
      <c r="J338" s="3" t="s">
        <v>6208</v>
      </c>
      <c r="K338" s="3" t="s">
        <v>13458</v>
      </c>
      <c r="L338" s="3" t="s">
        <v>17476</v>
      </c>
      <c r="M338" s="3" t="s">
        <v>1428</v>
      </c>
      <c r="N338" s="3" t="str">
        <f t="shared" si="10"/>
        <v>Santa Cruz del Quiche Airport | Guatemala</v>
      </c>
      <c r="P338" s="3" t="s">
        <v>6602</v>
      </c>
      <c r="Q338" s="3" t="s">
        <v>13587</v>
      </c>
      <c r="R338" s="3" t="s">
        <v>17478</v>
      </c>
      <c r="S338" s="3" t="s">
        <v>59</v>
      </c>
      <c r="T338" s="3" t="str">
        <f t="shared" si="11"/>
        <v>Los Cabos International Airport | Mexico</v>
      </c>
    </row>
    <row r="339" spans="7:20" x14ac:dyDescent="0.25">
      <c r="G339" s="3" t="s">
        <v>17996</v>
      </c>
      <c r="H339" s="3" t="s">
        <v>17997</v>
      </c>
      <c r="J339" s="3" t="s">
        <v>396</v>
      </c>
      <c r="K339" s="3" t="s">
        <v>17364</v>
      </c>
      <c r="L339" s="3" t="s">
        <v>17477</v>
      </c>
      <c r="M339" s="3" t="s">
        <v>173</v>
      </c>
      <c r="N339" s="3" t="str">
        <f t="shared" si="10"/>
        <v>Anqing Tianzhushan Airport | China</v>
      </c>
      <c r="P339" s="3" t="s">
        <v>8397</v>
      </c>
      <c r="Q339" s="3" t="s">
        <v>8398</v>
      </c>
      <c r="R339" s="3" t="s">
        <v>17478</v>
      </c>
      <c r="S339" s="3" t="s">
        <v>45</v>
      </c>
      <c r="T339" s="3" t="str">
        <f t="shared" si="11"/>
        <v>Louis Armstrong New Orleans International Airport | United States</v>
      </c>
    </row>
    <row r="340" spans="7:20" x14ac:dyDescent="0.25">
      <c r="G340" s="3" t="s">
        <v>17998</v>
      </c>
      <c r="H340" s="3" t="s">
        <v>17999</v>
      </c>
      <c r="J340" s="3" t="s">
        <v>6184</v>
      </c>
      <c r="K340" s="3" t="s">
        <v>14051</v>
      </c>
      <c r="L340" s="3" t="s">
        <v>17477</v>
      </c>
      <c r="M340" s="3" t="s">
        <v>48</v>
      </c>
      <c r="N340" s="3" t="str">
        <f t="shared" si="10"/>
        <v>Al Qaisumah/Hafr Al Batin Airport | Saudi Arabia</v>
      </c>
      <c r="P340" s="3" t="s">
        <v>4368</v>
      </c>
      <c r="Q340" s="3" t="s">
        <v>12700</v>
      </c>
      <c r="R340" s="3" t="s">
        <v>17478</v>
      </c>
      <c r="S340" s="3" t="s">
        <v>45</v>
      </c>
      <c r="T340" s="3" t="str">
        <f t="shared" si="11"/>
        <v>Louisville Muhammad Ali International Airport | United States</v>
      </c>
    </row>
    <row r="341" spans="7:20" x14ac:dyDescent="0.25">
      <c r="G341" s="3" t="s">
        <v>18000</v>
      </c>
      <c r="H341" s="3" t="s">
        <v>18001</v>
      </c>
      <c r="J341" s="3" t="s">
        <v>433</v>
      </c>
      <c r="K341" s="3" t="s">
        <v>14143</v>
      </c>
      <c r="L341" s="3" t="s">
        <v>17477</v>
      </c>
      <c r="M341" s="3" t="s">
        <v>322</v>
      </c>
      <c r="N341" s="3" t="str">
        <f t="shared" si="10"/>
        <v>Aqaba King Hussein International Airport | Jordan</v>
      </c>
      <c r="P341" s="3" t="s">
        <v>1543</v>
      </c>
      <c r="Q341" s="3" t="s">
        <v>1544</v>
      </c>
      <c r="R341" s="3" t="s">
        <v>17478</v>
      </c>
      <c r="S341" s="3" t="s">
        <v>45</v>
      </c>
      <c r="T341" s="3" t="str">
        <f t="shared" si="11"/>
        <v>Lovell Field | United States</v>
      </c>
    </row>
    <row r="342" spans="7:20" x14ac:dyDescent="0.25">
      <c r="G342" s="3" t="s">
        <v>17776</v>
      </c>
      <c r="H342" s="3" t="s">
        <v>17777</v>
      </c>
      <c r="J342" s="3" t="s">
        <v>475</v>
      </c>
      <c r="K342" s="3" t="s">
        <v>15591</v>
      </c>
      <c r="L342" s="3" t="s">
        <v>17476</v>
      </c>
      <c r="M342" s="3" t="s">
        <v>219</v>
      </c>
      <c r="N342" s="3" t="str">
        <f t="shared" si="10"/>
        <v>Nova Vida Airport | Brazil</v>
      </c>
      <c r="P342" s="3" t="s">
        <v>4382</v>
      </c>
      <c r="Q342" s="3" t="s">
        <v>12231</v>
      </c>
      <c r="R342" s="3" t="s">
        <v>17478</v>
      </c>
      <c r="S342" s="3" t="s">
        <v>45</v>
      </c>
      <c r="T342" s="3" t="str">
        <f t="shared" si="11"/>
        <v>Lubbock Preston Smith International Airport | United States</v>
      </c>
    </row>
    <row r="343" spans="7:20" x14ac:dyDescent="0.25">
      <c r="G343" s="3" t="s">
        <v>17606</v>
      </c>
      <c r="H343" s="3" t="s">
        <v>17607</v>
      </c>
      <c r="J343" s="3" t="s">
        <v>467</v>
      </c>
      <c r="K343" s="3" t="s">
        <v>15434</v>
      </c>
      <c r="L343" s="3" t="s">
        <v>17477</v>
      </c>
      <c r="M343" s="3" t="s">
        <v>226</v>
      </c>
      <c r="N343" s="3" t="str">
        <f t="shared" si="10"/>
        <v>Rodríguez Ballón International Airport | Peru</v>
      </c>
      <c r="P343" s="3" t="s">
        <v>6606</v>
      </c>
      <c r="Q343" s="3" t="s">
        <v>15681</v>
      </c>
      <c r="R343" s="3" t="s">
        <v>17478</v>
      </c>
      <c r="S343" s="3" t="s">
        <v>122</v>
      </c>
      <c r="T343" s="3" t="str">
        <f t="shared" si="11"/>
        <v>Luis Munoz Marin International Airport | Puerto Rico</v>
      </c>
    </row>
    <row r="344" spans="7:20" x14ac:dyDescent="0.25">
      <c r="G344" s="3" t="s">
        <v>18002</v>
      </c>
      <c r="H344" s="3" t="s">
        <v>18003</v>
      </c>
      <c r="J344" s="3" t="s">
        <v>291</v>
      </c>
      <c r="K344" s="3" t="s">
        <v>9134</v>
      </c>
      <c r="L344" s="3" t="s">
        <v>17476</v>
      </c>
      <c r="M344" s="3" t="s">
        <v>45</v>
      </c>
      <c r="N344" s="3" t="str">
        <f t="shared" si="10"/>
        <v>Girdwood Airport | United States</v>
      </c>
      <c r="P344" s="3" t="s">
        <v>5892</v>
      </c>
      <c r="Q344" s="3" t="s">
        <v>12288</v>
      </c>
      <c r="R344" s="3" t="s">
        <v>17478</v>
      </c>
      <c r="S344" s="3" t="s">
        <v>45</v>
      </c>
      <c r="T344" s="3" t="str">
        <f t="shared" si="11"/>
        <v>Luke Air Force Base | United States</v>
      </c>
    </row>
    <row r="345" spans="7:20" x14ac:dyDescent="0.25">
      <c r="G345" s="3" t="s">
        <v>18004</v>
      </c>
      <c r="H345" s="3" t="s">
        <v>18005</v>
      </c>
      <c r="J345" s="3" t="s">
        <v>5317</v>
      </c>
      <c r="K345" s="3" t="s">
        <v>11528</v>
      </c>
      <c r="L345" s="3" t="s">
        <v>17477</v>
      </c>
      <c r="M345" s="3" t="s">
        <v>45</v>
      </c>
      <c r="N345" s="3" t="str">
        <f t="shared" si="10"/>
        <v>Acadiana Regional Airport | United States</v>
      </c>
      <c r="P345" s="3" t="s">
        <v>4399</v>
      </c>
      <c r="Q345" s="3" t="s">
        <v>10436</v>
      </c>
      <c r="R345" s="3" t="s">
        <v>17478</v>
      </c>
      <c r="S345" s="3" t="s">
        <v>290</v>
      </c>
      <c r="T345" s="3" t="str">
        <f t="shared" si="11"/>
        <v>Luleå Airport | Sweden</v>
      </c>
    </row>
    <row r="346" spans="7:20" x14ac:dyDescent="0.25">
      <c r="G346" s="3" t="s">
        <v>18194</v>
      </c>
      <c r="H346" s="3" t="s">
        <v>18195</v>
      </c>
      <c r="J346" s="3" t="s">
        <v>388</v>
      </c>
      <c r="K346" s="3" t="s">
        <v>11529</v>
      </c>
      <c r="L346" s="3" t="s">
        <v>17476</v>
      </c>
      <c r="M346" s="3" t="s">
        <v>45</v>
      </c>
      <c r="N346" s="3" t="str">
        <f t="shared" si="10"/>
        <v>Ann Arbor Municipal Airport | United States</v>
      </c>
      <c r="P346" s="3" t="s">
        <v>2571</v>
      </c>
      <c r="Q346" s="3" t="s">
        <v>11004</v>
      </c>
      <c r="R346" s="3" t="s">
        <v>17478</v>
      </c>
      <c r="S346" s="3" t="s">
        <v>1059</v>
      </c>
      <c r="T346" s="3" t="str">
        <f t="shared" si="11"/>
        <v>Lungi International Airport | Sierra Leone</v>
      </c>
    </row>
    <row r="347" spans="7:20" x14ac:dyDescent="0.25">
      <c r="G347" s="3" t="s">
        <v>18006</v>
      </c>
      <c r="H347" s="3" t="s">
        <v>18007</v>
      </c>
      <c r="J347" s="3" t="s">
        <v>461</v>
      </c>
      <c r="K347" s="3" t="s">
        <v>14418</v>
      </c>
      <c r="L347" s="3" t="s">
        <v>17477</v>
      </c>
      <c r="M347" s="3" t="s">
        <v>45</v>
      </c>
      <c r="N347" s="3" t="str">
        <f t="shared" si="10"/>
        <v>Arctic Village Airport | United States</v>
      </c>
      <c r="P347" s="3" t="s">
        <v>4419</v>
      </c>
      <c r="Q347" s="3" t="s">
        <v>10327</v>
      </c>
      <c r="R347" s="3" t="s">
        <v>17478</v>
      </c>
      <c r="S347" s="3" t="s">
        <v>4418</v>
      </c>
      <c r="T347" s="3" t="str">
        <f t="shared" si="11"/>
        <v>Luxembourg-Findel International Airport | Luxembourg</v>
      </c>
    </row>
    <row r="348" spans="7:20" x14ac:dyDescent="0.25">
      <c r="G348" s="3" t="s">
        <v>18196</v>
      </c>
      <c r="H348" s="3" t="s">
        <v>18197</v>
      </c>
      <c r="J348" s="3" t="s">
        <v>258</v>
      </c>
      <c r="K348" s="3" t="s">
        <v>16504</v>
      </c>
      <c r="L348" s="3" t="s">
        <v>17476</v>
      </c>
      <c r="M348" s="3" t="s">
        <v>96</v>
      </c>
      <c r="N348" s="3" t="str">
        <f t="shared" si="10"/>
        <v>Mali Airport | Indonesia</v>
      </c>
      <c r="P348" s="3" t="s">
        <v>4421</v>
      </c>
      <c r="Q348" s="3" t="s">
        <v>11201</v>
      </c>
      <c r="R348" s="3" t="s">
        <v>17478</v>
      </c>
      <c r="S348" s="3" t="s">
        <v>66</v>
      </c>
      <c r="T348" s="3" t="str">
        <f t="shared" si="11"/>
        <v>Luxor International Airport | Egypt</v>
      </c>
    </row>
    <row r="349" spans="7:20" x14ac:dyDescent="0.25">
      <c r="G349" s="3" t="s">
        <v>18114</v>
      </c>
      <c r="H349" s="3" t="s">
        <v>18115</v>
      </c>
      <c r="J349" s="3" t="s">
        <v>466</v>
      </c>
      <c r="K349" s="3" t="s">
        <v>15672</v>
      </c>
      <c r="L349" s="3" t="s">
        <v>17477</v>
      </c>
      <c r="M349" s="3" t="s">
        <v>122</v>
      </c>
      <c r="N349" s="3" t="str">
        <f t="shared" si="10"/>
        <v>Antonio Nery Juarbe Pol Airport | Puerto Rico</v>
      </c>
      <c r="P349" s="3" t="s">
        <v>195</v>
      </c>
      <c r="Q349" s="3" t="s">
        <v>13756</v>
      </c>
      <c r="R349" s="3" t="s">
        <v>17478</v>
      </c>
      <c r="S349" s="3" t="s">
        <v>361</v>
      </c>
      <c r="T349" s="3" t="str">
        <f t="shared" si="11"/>
        <v>Lynden Pindling International Airport | Bahamas</v>
      </c>
    </row>
    <row r="350" spans="7:20" x14ac:dyDescent="0.25">
      <c r="G350" s="3" t="s">
        <v>18008</v>
      </c>
      <c r="H350" s="3" t="s">
        <v>18009</v>
      </c>
      <c r="J350" s="3" t="s">
        <v>72</v>
      </c>
      <c r="K350" s="3" t="s">
        <v>15181</v>
      </c>
      <c r="L350" s="3" t="s">
        <v>17476</v>
      </c>
      <c r="M350" s="3" t="s">
        <v>71</v>
      </c>
      <c r="N350" s="3" t="str">
        <f t="shared" si="10"/>
        <v>Acaricuara Airport | Colombia</v>
      </c>
      <c r="P350" s="3" t="s">
        <v>4434</v>
      </c>
      <c r="Q350" s="3" t="s">
        <v>13052</v>
      </c>
      <c r="R350" s="3" t="s">
        <v>17478</v>
      </c>
      <c r="S350" s="3" t="s">
        <v>112</v>
      </c>
      <c r="T350" s="3" t="str">
        <f t="shared" si="11"/>
        <v>Lyon Saint-Exupéry Airport | France</v>
      </c>
    </row>
    <row r="351" spans="7:20" x14ac:dyDescent="0.25">
      <c r="G351" s="3" t="s">
        <v>18010</v>
      </c>
      <c r="H351" s="3" t="s">
        <v>18011</v>
      </c>
      <c r="J351" s="3" t="s">
        <v>8025</v>
      </c>
      <c r="K351" s="3" t="s">
        <v>11530</v>
      </c>
      <c r="L351" s="3" t="s">
        <v>17476</v>
      </c>
      <c r="M351" s="3" t="s">
        <v>45</v>
      </c>
      <c r="N351" s="3" t="str">
        <f t="shared" si="10"/>
        <v>Walnut Ridge Regional Airport | United States</v>
      </c>
      <c r="P351" s="3" t="s">
        <v>1172</v>
      </c>
      <c r="Q351" s="3" t="s">
        <v>13414</v>
      </c>
      <c r="R351" s="3" t="s">
        <v>17478</v>
      </c>
      <c r="S351" s="3" t="s">
        <v>17503</v>
      </c>
      <c r="T351" s="3" t="str">
        <f t="shared" si="11"/>
        <v>M. R. Štefánik Airport | Slovakia</v>
      </c>
    </row>
    <row r="352" spans="7:20" x14ac:dyDescent="0.25">
      <c r="G352" s="3" t="s">
        <v>18014</v>
      </c>
      <c r="H352" s="3" t="s">
        <v>18015</v>
      </c>
      <c r="J352" s="3" t="s">
        <v>477</v>
      </c>
      <c r="K352" s="3" t="s">
        <v>15870</v>
      </c>
      <c r="L352" s="3" t="s">
        <v>17477</v>
      </c>
      <c r="M352" s="3" t="s">
        <v>32</v>
      </c>
      <c r="N352" s="3" t="str">
        <f t="shared" si="10"/>
        <v>Talagi Airport | Russian Federation</v>
      </c>
      <c r="P352" s="3" t="s">
        <v>7368</v>
      </c>
      <c r="Q352" s="3" t="s">
        <v>12320</v>
      </c>
      <c r="R352" s="3" t="s">
        <v>17478</v>
      </c>
      <c r="S352" s="3" t="s">
        <v>45</v>
      </c>
      <c r="T352" s="3" t="str">
        <f t="shared" si="11"/>
        <v>Mac Dill Air Force Base | United States</v>
      </c>
    </row>
    <row r="353" spans="7:20" x14ac:dyDescent="0.25">
      <c r="G353" s="3" t="s">
        <v>18016</v>
      </c>
      <c r="H353" s="3" t="s">
        <v>18017</v>
      </c>
      <c r="J353" s="3" t="s">
        <v>472</v>
      </c>
      <c r="K353" s="3" t="s">
        <v>15020</v>
      </c>
      <c r="L353" s="3" t="s">
        <v>17477</v>
      </c>
      <c r="M353" s="3" t="s">
        <v>280</v>
      </c>
      <c r="N353" s="3" t="str">
        <f t="shared" si="10"/>
        <v>Chacalluta Airport | Chile</v>
      </c>
      <c r="P353" s="3" t="s">
        <v>4444</v>
      </c>
      <c r="Q353" s="3" t="s">
        <v>16197</v>
      </c>
      <c r="R353" s="3" t="s">
        <v>17478</v>
      </c>
      <c r="S353" s="3" t="s">
        <v>17518</v>
      </c>
      <c r="T353" s="3" t="str">
        <f t="shared" si="11"/>
        <v>Macau International Airport | Macao</v>
      </c>
    </row>
    <row r="354" spans="7:20" x14ac:dyDescent="0.25">
      <c r="G354" s="3" t="s">
        <v>17790</v>
      </c>
      <c r="H354" s="3" t="s">
        <v>17791</v>
      </c>
      <c r="J354" s="3" t="s">
        <v>489</v>
      </c>
      <c r="K354" s="3" t="s">
        <v>16420</v>
      </c>
      <c r="L354" s="3" t="s">
        <v>17476</v>
      </c>
      <c r="M354" s="3" t="s">
        <v>96</v>
      </c>
      <c r="N354" s="3" t="str">
        <f t="shared" si="10"/>
        <v>Arso Airport | Indonesia</v>
      </c>
      <c r="P354" s="3" t="s">
        <v>1487</v>
      </c>
      <c r="Q354" s="3" t="s">
        <v>14778</v>
      </c>
      <c r="R354" s="3" t="s">
        <v>17478</v>
      </c>
      <c r="S354" s="3" t="s">
        <v>192</v>
      </c>
      <c r="T354" s="3" t="str">
        <f t="shared" si="11"/>
        <v>Mactan Cebu International Airport | Philippines</v>
      </c>
    </row>
    <row r="355" spans="7:20" x14ac:dyDescent="0.25">
      <c r="J355" s="3" t="s">
        <v>497</v>
      </c>
      <c r="K355" s="3" t="s">
        <v>11302</v>
      </c>
      <c r="L355" s="3" t="s">
        <v>17477</v>
      </c>
      <c r="M355" s="3" t="s">
        <v>17491</v>
      </c>
      <c r="N355" s="3" t="str">
        <f t="shared" si="10"/>
        <v>Arusha Airport | Tanzania, United Republic of</v>
      </c>
      <c r="P355" s="3" t="s">
        <v>4518</v>
      </c>
      <c r="Q355" s="3" t="s">
        <v>12982</v>
      </c>
      <c r="R355" s="3" t="s">
        <v>17478</v>
      </c>
      <c r="S355" s="3" t="s">
        <v>201</v>
      </c>
      <c r="T355" s="3" t="str">
        <f t="shared" si="11"/>
        <v>Málaga Airport | Spain</v>
      </c>
    </row>
    <row r="356" spans="7:20" x14ac:dyDescent="0.25">
      <c r="J356" s="3" t="s">
        <v>479</v>
      </c>
      <c r="K356" s="3" t="s">
        <v>9964</v>
      </c>
      <c r="L356" s="3" t="s">
        <v>17476</v>
      </c>
      <c r="M356" s="3" t="s">
        <v>471</v>
      </c>
      <c r="N356" s="3" t="str">
        <f t="shared" si="10"/>
        <v>Arly Airport | Burkina Faso</v>
      </c>
      <c r="P356" s="3" t="s">
        <v>4529</v>
      </c>
      <c r="Q356" s="3" t="s">
        <v>16281</v>
      </c>
      <c r="R356" s="3" t="s">
        <v>17478</v>
      </c>
      <c r="S356" s="3" t="s">
        <v>2636</v>
      </c>
      <c r="T356" s="3" t="str">
        <f t="shared" si="11"/>
        <v>Malé International Airport | Maldives</v>
      </c>
    </row>
    <row r="357" spans="7:20" x14ac:dyDescent="0.25">
      <c r="J357" s="3" t="s">
        <v>482</v>
      </c>
      <c r="K357" s="3" t="s">
        <v>16679</v>
      </c>
      <c r="L357" s="3" t="s">
        <v>17477</v>
      </c>
      <c r="M357" s="3" t="s">
        <v>54</v>
      </c>
      <c r="N357" s="3" t="str">
        <f t="shared" si="10"/>
        <v>Armidale Airport | Australia</v>
      </c>
      <c r="P357" s="3" t="s">
        <v>3581</v>
      </c>
      <c r="Q357" s="3" t="s">
        <v>10020</v>
      </c>
      <c r="R357" s="3" t="s">
        <v>17478</v>
      </c>
      <c r="S357" s="3" t="s">
        <v>69</v>
      </c>
      <c r="T357" s="3" t="str">
        <f t="shared" si="11"/>
        <v>Mallam Aminu International Airport | Nigeria</v>
      </c>
    </row>
    <row r="358" spans="7:20" x14ac:dyDescent="0.25">
      <c r="J358" s="3" t="s">
        <v>7180</v>
      </c>
      <c r="K358" s="3" t="s">
        <v>10437</v>
      </c>
      <c r="L358" s="3" t="s">
        <v>17478</v>
      </c>
      <c r="M358" s="3" t="s">
        <v>290</v>
      </c>
      <c r="N358" s="3" t="str">
        <f t="shared" si="10"/>
        <v>Stockholm-Arlanda Airport | Sweden</v>
      </c>
      <c r="P358" s="3" t="s">
        <v>4536</v>
      </c>
      <c r="Q358" s="3" t="s">
        <v>10416</v>
      </c>
      <c r="R358" s="3" t="s">
        <v>17478</v>
      </c>
      <c r="S358" s="3" t="s">
        <v>290</v>
      </c>
      <c r="T358" s="3" t="str">
        <f t="shared" si="11"/>
        <v>Malmö Sturup Airport | Sweden</v>
      </c>
    </row>
    <row r="359" spans="7:20" x14ac:dyDescent="0.25">
      <c r="J359" s="3" t="s">
        <v>458</v>
      </c>
      <c r="K359" s="3" t="s">
        <v>15143</v>
      </c>
      <c r="L359" s="3" t="s">
        <v>17476</v>
      </c>
      <c r="M359" s="3" t="s">
        <v>71</v>
      </c>
      <c r="N359" s="3" t="str">
        <f t="shared" si="10"/>
        <v>Arboletes Airport | Colombia</v>
      </c>
      <c r="P359" s="3" t="s">
        <v>4862</v>
      </c>
      <c r="Q359" s="3" t="s">
        <v>13200</v>
      </c>
      <c r="R359" s="3" t="s">
        <v>17478</v>
      </c>
      <c r="S359" s="3" t="s">
        <v>208</v>
      </c>
      <c r="T359" s="3" t="str">
        <f t="shared" si="11"/>
        <v>Malpensa International Airport | Italy</v>
      </c>
    </row>
    <row r="360" spans="7:20" x14ac:dyDescent="0.25">
      <c r="J360" s="3" t="s">
        <v>440</v>
      </c>
      <c r="K360" s="3" t="s">
        <v>9145</v>
      </c>
      <c r="L360" s="3" t="s">
        <v>17476</v>
      </c>
      <c r="M360" s="3" t="s">
        <v>33</v>
      </c>
      <c r="N360" s="3" t="str">
        <f t="shared" si="10"/>
        <v>Aragip Airport | Papua New Guinea</v>
      </c>
      <c r="P360" s="3" t="s">
        <v>4539</v>
      </c>
      <c r="Q360" s="3" t="s">
        <v>13265</v>
      </c>
      <c r="R360" s="3" t="s">
        <v>17478</v>
      </c>
      <c r="S360" s="3" t="s">
        <v>1767</v>
      </c>
      <c r="T360" s="3" t="str">
        <f t="shared" si="11"/>
        <v>Malta International Airport | Malta</v>
      </c>
    </row>
    <row r="361" spans="7:20" x14ac:dyDescent="0.25">
      <c r="J361" s="3" t="s">
        <v>454</v>
      </c>
      <c r="K361" s="3" t="s">
        <v>9514</v>
      </c>
      <c r="L361" s="3" t="s">
        <v>17476</v>
      </c>
      <c r="M361" s="3" t="s">
        <v>71</v>
      </c>
      <c r="N361" s="3" t="str">
        <f t="shared" si="10"/>
        <v>El Troncal Airport | Colombia</v>
      </c>
      <c r="P361" s="3" t="s">
        <v>1015</v>
      </c>
      <c r="Q361" s="3" t="s">
        <v>15737</v>
      </c>
      <c r="R361" s="3" t="s">
        <v>17478</v>
      </c>
      <c r="S361" s="3" t="s">
        <v>1016</v>
      </c>
      <c r="T361" s="3" t="str">
        <f t="shared" si="11"/>
        <v>Manas International Airport | Kyrgyzstan</v>
      </c>
    </row>
    <row r="362" spans="7:20" x14ac:dyDescent="0.25">
      <c r="J362" s="3" t="s">
        <v>282</v>
      </c>
      <c r="K362" s="3" t="s">
        <v>14856</v>
      </c>
      <c r="L362" s="3" t="s">
        <v>17476</v>
      </c>
      <c r="M362" s="3" t="s">
        <v>283</v>
      </c>
      <c r="N362" s="3" t="str">
        <f t="shared" si="10"/>
        <v>D. Casimiro Szlapelis Airport | Argentina</v>
      </c>
      <c r="P362" s="3" t="s">
        <v>4561</v>
      </c>
      <c r="Q362" s="3" t="s">
        <v>10186</v>
      </c>
      <c r="R362" s="3" t="s">
        <v>17478</v>
      </c>
      <c r="S362" s="3" t="s">
        <v>43</v>
      </c>
      <c r="T362" s="3" t="str">
        <f t="shared" si="11"/>
        <v>Manchester Airport | United Kingdom</v>
      </c>
    </row>
    <row r="363" spans="7:20" x14ac:dyDescent="0.25">
      <c r="J363" s="3" t="s">
        <v>439</v>
      </c>
      <c r="K363" s="3" t="s">
        <v>15140</v>
      </c>
      <c r="L363" s="3" t="s">
        <v>17476</v>
      </c>
      <c r="M363" s="3" t="s">
        <v>219</v>
      </c>
      <c r="N363" s="3" t="str">
        <f t="shared" si="10"/>
        <v>Aragarças Airport | Brazil</v>
      </c>
      <c r="P363" s="3" t="s">
        <v>4562</v>
      </c>
      <c r="Q363" s="3" t="s">
        <v>12351</v>
      </c>
      <c r="R363" s="3" t="s">
        <v>17478</v>
      </c>
      <c r="S363" s="3" t="s">
        <v>45</v>
      </c>
      <c r="T363" s="3" t="str">
        <f t="shared" si="11"/>
        <v>Manchester-Boston Regional Airport | United States</v>
      </c>
    </row>
    <row r="364" spans="7:20" x14ac:dyDescent="0.25">
      <c r="J364" s="3" t="s">
        <v>8072</v>
      </c>
      <c r="K364" s="3" t="s">
        <v>11533</v>
      </c>
      <c r="L364" s="3" t="s">
        <v>17477</v>
      </c>
      <c r="M364" s="3" t="s">
        <v>45</v>
      </c>
      <c r="N364" s="3" t="str">
        <f t="shared" si="10"/>
        <v>Watertown International Airport | United States</v>
      </c>
      <c r="P364" s="3" t="s">
        <v>4564</v>
      </c>
      <c r="Q364" s="3" t="s">
        <v>16373</v>
      </c>
      <c r="R364" s="3" t="s">
        <v>17478</v>
      </c>
      <c r="S364" s="3" t="s">
        <v>612</v>
      </c>
      <c r="T364" s="3" t="str">
        <f t="shared" si="11"/>
        <v>Mandalay International Airport | Myanmar</v>
      </c>
    </row>
    <row r="365" spans="7:20" x14ac:dyDescent="0.25">
      <c r="J365" s="3" t="s">
        <v>436</v>
      </c>
      <c r="K365" s="3" t="s">
        <v>14892</v>
      </c>
      <c r="L365" s="3" t="s">
        <v>17477</v>
      </c>
      <c r="M365" s="3" t="s">
        <v>219</v>
      </c>
      <c r="N365" s="3" t="str">
        <f t="shared" si="10"/>
        <v>Araçatuba Airport | Brazil</v>
      </c>
      <c r="P365" s="3" t="s">
        <v>4620</v>
      </c>
      <c r="Q365" s="3" t="s">
        <v>10801</v>
      </c>
      <c r="R365" s="3" t="s">
        <v>17478</v>
      </c>
      <c r="S365" s="3" t="s">
        <v>278</v>
      </c>
      <c r="T365" s="3" t="str">
        <f t="shared" si="11"/>
        <v>Maputo Airport | Mozambique</v>
      </c>
    </row>
    <row r="366" spans="7:20" x14ac:dyDescent="0.25">
      <c r="J366" s="3" t="s">
        <v>4895</v>
      </c>
      <c r="K366" s="3" t="s">
        <v>11534</v>
      </c>
      <c r="L366" s="3" t="s">
        <v>17476</v>
      </c>
      <c r="M366" s="3" t="s">
        <v>45</v>
      </c>
      <c r="N366" s="3" t="str">
        <f t="shared" si="10"/>
        <v>Lakeland-Noble F. Lee Memorial field | United States</v>
      </c>
      <c r="P366" s="3" t="s">
        <v>6217</v>
      </c>
      <c r="Q366" s="3" t="s">
        <v>15106</v>
      </c>
      <c r="R366" s="3" t="s">
        <v>17478</v>
      </c>
      <c r="S366" s="3" t="s">
        <v>306</v>
      </c>
      <c r="T366" s="3" t="str">
        <f t="shared" si="11"/>
        <v>Mariscal Sucre International Airport | Ecuador</v>
      </c>
    </row>
    <row r="367" spans="7:20" x14ac:dyDescent="0.25">
      <c r="J367" s="3" t="s">
        <v>437</v>
      </c>
      <c r="K367" s="3" t="s">
        <v>13305</v>
      </c>
      <c r="L367" s="3" t="s">
        <v>17477</v>
      </c>
      <c r="M367" s="3" t="s">
        <v>438</v>
      </c>
      <c r="N367" s="3" t="str">
        <f t="shared" si="10"/>
        <v>Arad International Airport | Romania</v>
      </c>
      <c r="P367" s="3" t="s">
        <v>4678</v>
      </c>
      <c r="Q367" s="3" t="s">
        <v>4679</v>
      </c>
      <c r="R367" s="3" t="s">
        <v>17478</v>
      </c>
      <c r="S367" s="3" t="s">
        <v>112</v>
      </c>
      <c r="T367" s="3" t="str">
        <f t="shared" si="11"/>
        <v>Marseille Provence Airport | France</v>
      </c>
    </row>
    <row r="368" spans="7:20" x14ac:dyDescent="0.25">
      <c r="J368" s="3" t="s">
        <v>506</v>
      </c>
      <c r="K368" s="3" t="s">
        <v>14889</v>
      </c>
      <c r="L368" s="3" t="s">
        <v>17477</v>
      </c>
      <c r="M368" s="3" t="s">
        <v>219</v>
      </c>
      <c r="N368" s="3" t="str">
        <f t="shared" si="10"/>
        <v>Aracati Airport | Brazil</v>
      </c>
      <c r="P368" s="3" t="s">
        <v>4701</v>
      </c>
      <c r="Q368" s="3" t="s">
        <v>14111</v>
      </c>
      <c r="R368" s="3" t="s">
        <v>17478</v>
      </c>
      <c r="S368" s="3" t="s">
        <v>17494</v>
      </c>
      <c r="T368" s="3" t="str">
        <f t="shared" si="11"/>
        <v>Mashhad International Airport | Iran, Islamic Republic of</v>
      </c>
    </row>
    <row r="369" spans="10:20" x14ac:dyDescent="0.25">
      <c r="J369" s="3" t="s">
        <v>452</v>
      </c>
      <c r="K369" s="3" t="s">
        <v>16677</v>
      </c>
      <c r="L369" s="3" t="s">
        <v>17477</v>
      </c>
      <c r="M369" s="3" t="s">
        <v>54</v>
      </c>
      <c r="N369" s="3" t="str">
        <f t="shared" si="10"/>
        <v>Ararat Airport | Australia</v>
      </c>
      <c r="P369" s="3" t="s">
        <v>8888</v>
      </c>
      <c r="Q369" s="3" t="s">
        <v>16081</v>
      </c>
      <c r="R369" s="3" t="s">
        <v>17478</v>
      </c>
      <c r="S369" s="3" t="s">
        <v>328</v>
      </c>
      <c r="T369" s="3" t="str">
        <f t="shared" si="11"/>
        <v>Mattala Rajapaksa International Airport | Sri Lanka</v>
      </c>
    </row>
    <row r="370" spans="10:20" x14ac:dyDescent="0.25">
      <c r="J370" s="3" t="s">
        <v>8534</v>
      </c>
      <c r="K370" s="3" t="s">
        <v>10762</v>
      </c>
      <c r="L370" s="3" t="s">
        <v>17476</v>
      </c>
      <c r="M370" s="3" t="s">
        <v>316</v>
      </c>
      <c r="N370" s="3" t="str">
        <f t="shared" si="10"/>
        <v>N'zeto Airport | Angola</v>
      </c>
      <c r="P370" s="3" t="s">
        <v>6495</v>
      </c>
      <c r="Q370" s="3" t="s">
        <v>12314</v>
      </c>
      <c r="R370" s="3" t="s">
        <v>17478</v>
      </c>
      <c r="S370" s="3" t="s">
        <v>45</v>
      </c>
      <c r="T370" s="3" t="str">
        <f t="shared" si="11"/>
        <v>MBS International Airport | United States</v>
      </c>
    </row>
    <row r="371" spans="10:20" x14ac:dyDescent="0.25">
      <c r="J371" s="3" t="s">
        <v>519</v>
      </c>
      <c r="K371" s="3" t="s">
        <v>11216</v>
      </c>
      <c r="L371" s="3" t="s">
        <v>17477</v>
      </c>
      <c r="M371" s="3" t="s">
        <v>17492</v>
      </c>
      <c r="N371" s="3" t="str">
        <f t="shared" si="10"/>
        <v>Assab International Airport | Eritrea</v>
      </c>
      <c r="P371" s="3" t="s">
        <v>4139</v>
      </c>
      <c r="Q371" s="3" t="s">
        <v>12228</v>
      </c>
      <c r="R371" s="3" t="s">
        <v>17478</v>
      </c>
      <c r="S371" s="3" t="s">
        <v>45</v>
      </c>
      <c r="T371" s="3" t="str">
        <f t="shared" si="11"/>
        <v>McCarran International Airport | United States</v>
      </c>
    </row>
    <row r="372" spans="10:20" x14ac:dyDescent="0.25">
      <c r="J372" s="3" t="s">
        <v>511</v>
      </c>
      <c r="K372" s="3" t="s">
        <v>15961</v>
      </c>
      <c r="L372" s="3" t="s">
        <v>17478</v>
      </c>
      <c r="M372" s="3" t="s">
        <v>512</v>
      </c>
      <c r="N372" s="3" t="str">
        <f t="shared" si="10"/>
        <v>Ashgabat International Airport | Turkmenistan</v>
      </c>
      <c r="P372" s="3" t="s">
        <v>7309</v>
      </c>
      <c r="Q372" s="3" t="s">
        <v>12796</v>
      </c>
      <c r="R372" s="3" t="s">
        <v>17478</v>
      </c>
      <c r="S372" s="3" t="s">
        <v>45</v>
      </c>
      <c r="T372" s="3" t="str">
        <f t="shared" si="11"/>
        <v>McChord Air Force Base | United States</v>
      </c>
    </row>
    <row r="373" spans="10:20" x14ac:dyDescent="0.25">
      <c r="J373" s="3" t="s">
        <v>507</v>
      </c>
      <c r="K373" s="3" t="s">
        <v>15278</v>
      </c>
      <c r="L373" s="3" t="s">
        <v>17476</v>
      </c>
      <c r="M373" s="3" t="s">
        <v>17481</v>
      </c>
      <c r="N373" s="3" t="str">
        <f t="shared" si="10"/>
        <v>Ascención De Guarayos Airport | Bolivia, Plurinational State of</v>
      </c>
      <c r="P373" s="3" t="s">
        <v>3854</v>
      </c>
      <c r="Q373" s="3" t="s">
        <v>12845</v>
      </c>
      <c r="R373" s="3" t="s">
        <v>17478</v>
      </c>
      <c r="S373" s="3" t="s">
        <v>45</v>
      </c>
      <c r="T373" s="3" t="str">
        <f t="shared" si="11"/>
        <v>McGhee Tyson Airport | United States</v>
      </c>
    </row>
    <row r="374" spans="10:20" x14ac:dyDescent="0.25">
      <c r="J374" s="3" t="s">
        <v>360</v>
      </c>
      <c r="K374" s="3" t="s">
        <v>13727</v>
      </c>
      <c r="L374" s="3" t="s">
        <v>17477</v>
      </c>
      <c r="M374" s="3" t="s">
        <v>361</v>
      </c>
      <c r="N374" s="3" t="str">
        <f t="shared" si="10"/>
        <v>Andros Town Airport | Bahamas</v>
      </c>
      <c r="P374" s="3" t="s">
        <v>7449</v>
      </c>
      <c r="Q374" s="3" t="s">
        <v>14097</v>
      </c>
      <c r="R374" s="3" t="s">
        <v>17478</v>
      </c>
      <c r="S374" s="3" t="s">
        <v>17494</v>
      </c>
      <c r="T374" s="3" t="str">
        <f t="shared" si="11"/>
        <v>Mehrabad International Airport | Iran, Islamic Republic of</v>
      </c>
    </row>
    <row r="375" spans="10:20" x14ac:dyDescent="0.25">
      <c r="J375" s="3" t="s">
        <v>518</v>
      </c>
      <c r="K375" s="3" t="s">
        <v>11536</v>
      </c>
      <c r="L375" s="3" t="s">
        <v>17477</v>
      </c>
      <c r="M375" s="3" t="s">
        <v>45</v>
      </c>
      <c r="N375" s="3" t="str">
        <f t="shared" si="10"/>
        <v>Aspen-Pitkin Co/Sardy Field | United States</v>
      </c>
      <c r="P375" s="3" t="s">
        <v>4790</v>
      </c>
      <c r="Q375" s="3" t="s">
        <v>12363</v>
      </c>
      <c r="R375" s="3" t="s">
        <v>17478</v>
      </c>
      <c r="S375" s="3" t="s">
        <v>54</v>
      </c>
      <c r="T375" s="3" t="str">
        <f t="shared" si="11"/>
        <v>Melbourne International Airport | Australia</v>
      </c>
    </row>
    <row r="376" spans="10:20" x14ac:dyDescent="0.25">
      <c r="J376" s="3" t="s">
        <v>524</v>
      </c>
      <c r="K376" s="3" t="s">
        <v>15925</v>
      </c>
      <c r="L376" s="3" t="s">
        <v>17477</v>
      </c>
      <c r="M376" s="3" t="s">
        <v>32</v>
      </c>
      <c r="N376" s="3" t="str">
        <f t="shared" si="10"/>
        <v>Astrakhan Airport | Russian Federation</v>
      </c>
      <c r="P376" s="3" t="s">
        <v>4798</v>
      </c>
      <c r="Q376" s="3" t="s">
        <v>12331</v>
      </c>
      <c r="R376" s="3" t="s">
        <v>17478</v>
      </c>
      <c r="S376" s="3" t="s">
        <v>45</v>
      </c>
      <c r="T376" s="3" t="str">
        <f t="shared" si="11"/>
        <v>Memphis International Airport | United States</v>
      </c>
    </row>
    <row r="377" spans="10:20" x14ac:dyDescent="0.25">
      <c r="J377" s="3" t="s">
        <v>509</v>
      </c>
      <c r="K377" s="3" t="s">
        <v>13948</v>
      </c>
      <c r="L377" s="3" t="s">
        <v>17476</v>
      </c>
      <c r="M377" s="3" t="s">
        <v>2169</v>
      </c>
      <c r="N377" s="3" t="str">
        <f t="shared" si="10"/>
        <v>Ashburton Aerodrome | New Zealand</v>
      </c>
      <c r="P377" s="3" t="s">
        <v>5485</v>
      </c>
      <c r="Q377" s="3" t="s">
        <v>12462</v>
      </c>
      <c r="R377" s="3" t="s">
        <v>17478</v>
      </c>
      <c r="S377" s="3" t="s">
        <v>45</v>
      </c>
      <c r="T377" s="3" t="str">
        <f t="shared" si="11"/>
        <v>Metropolitan Oakland International Airport | United States</v>
      </c>
    </row>
    <row r="378" spans="10:20" x14ac:dyDescent="0.25">
      <c r="J378" s="3" t="s">
        <v>5258</v>
      </c>
      <c r="K378" s="3" t="s">
        <v>5259</v>
      </c>
      <c r="L378" s="3" t="s">
        <v>17476</v>
      </c>
      <c r="M378" s="3" t="s">
        <v>45</v>
      </c>
      <c r="N378" s="3" t="str">
        <f t="shared" si="10"/>
        <v>Boire Field | United States</v>
      </c>
      <c r="P378" s="3" t="s">
        <v>4843</v>
      </c>
      <c r="Q378" s="3" t="s">
        <v>4844</v>
      </c>
      <c r="R378" s="3" t="s">
        <v>17478</v>
      </c>
      <c r="S378" s="3" t="s">
        <v>45</v>
      </c>
      <c r="T378" s="3" t="str">
        <f t="shared" si="11"/>
        <v>Miami International Airport | United States</v>
      </c>
    </row>
    <row r="379" spans="10:20" x14ac:dyDescent="0.25">
      <c r="J379" s="3" t="s">
        <v>2698</v>
      </c>
      <c r="K379" s="3" t="s">
        <v>10618</v>
      </c>
      <c r="L379" s="3" t="s">
        <v>17477</v>
      </c>
      <c r="M379" s="3" t="s">
        <v>17484</v>
      </c>
      <c r="N379" s="3" t="str">
        <f t="shared" si="10"/>
        <v>RAF Ascension Island | Saint Helena, Ascension and Tristan da Cunha</v>
      </c>
      <c r="P379" s="3" t="s">
        <v>4863</v>
      </c>
      <c r="Q379" s="3" t="s">
        <v>13201</v>
      </c>
      <c r="R379" s="3" t="s">
        <v>17478</v>
      </c>
      <c r="S379" s="3" t="s">
        <v>208</v>
      </c>
      <c r="T379" s="3" t="str">
        <f t="shared" si="11"/>
        <v>Milan Bergamo Airport | Italy</v>
      </c>
    </row>
    <row r="380" spans="10:20" x14ac:dyDescent="0.25">
      <c r="J380" s="3" t="s">
        <v>297</v>
      </c>
      <c r="K380" s="3" t="s">
        <v>14640</v>
      </c>
      <c r="L380" s="3" t="s">
        <v>17477</v>
      </c>
      <c r="M380" s="3" t="s">
        <v>125</v>
      </c>
      <c r="N380" s="3" t="str">
        <f t="shared" si="10"/>
        <v>Amami Airport | Japan</v>
      </c>
      <c r="P380" s="3" t="s">
        <v>4861</v>
      </c>
      <c r="Q380" s="3" t="s">
        <v>13205</v>
      </c>
      <c r="R380" s="3" t="s">
        <v>17478</v>
      </c>
      <c r="S380" s="3" t="s">
        <v>208</v>
      </c>
      <c r="T380" s="3" t="str">
        <f t="shared" si="11"/>
        <v>Milano Linate Airport | Italy</v>
      </c>
    </row>
    <row r="381" spans="10:20" x14ac:dyDescent="0.25">
      <c r="J381" s="3" t="s">
        <v>8264</v>
      </c>
      <c r="K381" s="3" t="s">
        <v>10004</v>
      </c>
      <c r="L381" s="3" t="s">
        <v>17477</v>
      </c>
      <c r="M381" s="3" t="s">
        <v>17482</v>
      </c>
      <c r="N381" s="3" t="str">
        <f t="shared" si="10"/>
        <v>Yamoussoukro Airport | Côte d'Ivoire</v>
      </c>
      <c r="P381" s="3" t="s">
        <v>1072</v>
      </c>
      <c r="Q381" s="3" t="s">
        <v>13390</v>
      </c>
      <c r="R381" s="3" t="s">
        <v>17478</v>
      </c>
      <c r="S381" s="3" t="s">
        <v>82</v>
      </c>
      <c r="T381" s="3" t="str">
        <f t="shared" si="11"/>
        <v>Milas Bodrum International Airport | Turkey</v>
      </c>
    </row>
    <row r="382" spans="10:20" x14ac:dyDescent="0.25">
      <c r="J382" s="3" t="s">
        <v>4684</v>
      </c>
      <c r="K382" s="3" t="s">
        <v>11538</v>
      </c>
      <c r="L382" s="3" t="s">
        <v>17476</v>
      </c>
      <c r="M382" s="3" t="s">
        <v>45</v>
      </c>
      <c r="N382" s="3" t="str">
        <f t="shared" si="10"/>
        <v>Harrison County Airport | United States</v>
      </c>
      <c r="P382" s="3" t="s">
        <v>1239</v>
      </c>
      <c r="Q382" s="3" t="s">
        <v>14806</v>
      </c>
      <c r="R382" s="3" t="s">
        <v>17478</v>
      </c>
      <c r="S382" s="3" t="s">
        <v>283</v>
      </c>
      <c r="T382" s="3" t="str">
        <f t="shared" si="11"/>
        <v>Ministro Pistarini International Airport | Argentina</v>
      </c>
    </row>
    <row r="383" spans="10:20" x14ac:dyDescent="0.25">
      <c r="J383" s="3" t="s">
        <v>516</v>
      </c>
      <c r="K383" s="3" t="s">
        <v>11214</v>
      </c>
      <c r="L383" s="3" t="s">
        <v>17477</v>
      </c>
      <c r="M383" s="3" t="s">
        <v>17492</v>
      </c>
      <c r="N383" s="3" t="str">
        <f t="shared" si="10"/>
        <v>Asmara International Airport | Eritrea</v>
      </c>
      <c r="P383" s="3" t="s">
        <v>4892</v>
      </c>
      <c r="Q383" s="3" t="s">
        <v>12397</v>
      </c>
      <c r="R383" s="3" t="s">
        <v>17478</v>
      </c>
      <c r="S383" s="3" t="s">
        <v>45</v>
      </c>
      <c r="T383" s="3" t="str">
        <f t="shared" si="11"/>
        <v>Minneapolis-St Paul International/Wold-Chamberlain Airport | United States</v>
      </c>
    </row>
    <row r="384" spans="10:20" x14ac:dyDescent="0.25">
      <c r="J384" s="3" t="s">
        <v>7344</v>
      </c>
      <c r="K384" s="3" t="s">
        <v>11539</v>
      </c>
      <c r="L384" s="3" t="s">
        <v>17476</v>
      </c>
      <c r="M384" s="3" t="s">
        <v>45</v>
      </c>
      <c r="N384" s="3" t="str">
        <f t="shared" si="10"/>
        <v>Talladega Municipal Airport | United States</v>
      </c>
      <c r="P384" s="3" t="s">
        <v>4898</v>
      </c>
      <c r="Q384" s="3" t="s">
        <v>15891</v>
      </c>
      <c r="R384" s="3" t="s">
        <v>17478</v>
      </c>
      <c r="S384" s="3" t="s">
        <v>1186</v>
      </c>
      <c r="T384" s="3" t="str">
        <f t="shared" si="11"/>
        <v>Minsk National Airport | Belarus</v>
      </c>
    </row>
    <row r="385" spans="10:20" x14ac:dyDescent="0.25">
      <c r="J385" s="3" t="s">
        <v>517</v>
      </c>
      <c r="K385" s="3" t="s">
        <v>11153</v>
      </c>
      <c r="L385" s="3" t="s">
        <v>17477</v>
      </c>
      <c r="M385" s="3" t="s">
        <v>87</v>
      </c>
      <c r="N385" s="3" t="str">
        <f t="shared" si="10"/>
        <v>Asosa Airport | Ethiopia</v>
      </c>
      <c r="P385" s="3" t="s">
        <v>4945</v>
      </c>
      <c r="Q385" s="3" t="s">
        <v>12377</v>
      </c>
      <c r="R385" s="3" t="s">
        <v>17478</v>
      </c>
      <c r="S385" s="3" t="s">
        <v>45</v>
      </c>
      <c r="T385" s="3" t="str">
        <f t="shared" si="11"/>
        <v>Mobile Regional Airport | United States</v>
      </c>
    </row>
    <row r="386" spans="10:20" x14ac:dyDescent="0.25">
      <c r="J386" s="3" t="s">
        <v>244</v>
      </c>
      <c r="K386" s="3" t="s">
        <v>16689</v>
      </c>
      <c r="L386" s="3" t="s">
        <v>17477</v>
      </c>
      <c r="M386" s="3" t="s">
        <v>54</v>
      </c>
      <c r="N386" s="3" t="str">
        <f t="shared" si="10"/>
        <v>Alice Springs Airport | Australia</v>
      </c>
      <c r="P386" s="3" t="s">
        <v>684</v>
      </c>
      <c r="Q386" s="3" t="s">
        <v>10967</v>
      </c>
      <c r="R386" s="3" t="s">
        <v>17478</v>
      </c>
      <c r="S386" s="3" t="s">
        <v>685</v>
      </c>
      <c r="T386" s="3" t="str">
        <f t="shared" si="11"/>
        <v>Modibo Keita International Airport | Mali</v>
      </c>
    </row>
    <row r="387" spans="10:20" x14ac:dyDescent="0.25">
      <c r="J387" s="3" t="s">
        <v>579</v>
      </c>
      <c r="K387" s="3" t="s">
        <v>11461</v>
      </c>
      <c r="L387" s="3" t="s">
        <v>17476</v>
      </c>
      <c r="M387" s="3" t="s">
        <v>45</v>
      </c>
      <c r="N387" s="3" t="str">
        <f t="shared" si="10"/>
        <v>Austin Airport | United States</v>
      </c>
      <c r="P387" s="3" t="s">
        <v>8516</v>
      </c>
      <c r="Q387" s="3" t="s">
        <v>10392</v>
      </c>
      <c r="R387" s="3" t="s">
        <v>17478</v>
      </c>
      <c r="S387" s="3" t="s">
        <v>1307</v>
      </c>
      <c r="T387" s="3" t="str">
        <f t="shared" si="11"/>
        <v>Modlin Airport | Poland</v>
      </c>
    </row>
    <row r="388" spans="10:20" x14ac:dyDescent="0.25">
      <c r="J388" s="3" t="s">
        <v>3672</v>
      </c>
      <c r="K388" s="3" t="s">
        <v>13348</v>
      </c>
      <c r="L388" s="3" t="s">
        <v>17477</v>
      </c>
      <c r="M388" s="3" t="s">
        <v>82</v>
      </c>
      <c r="N388" s="3" t="str">
        <f t="shared" si="10"/>
        <v>Kayseri Erkilet Airport | Turkey</v>
      </c>
      <c r="P388" s="3" t="s">
        <v>1449</v>
      </c>
      <c r="Q388" s="3" t="s">
        <v>11035</v>
      </c>
      <c r="R388" s="3" t="s">
        <v>17478</v>
      </c>
      <c r="S388" s="3" t="s">
        <v>106</v>
      </c>
      <c r="T388" s="3" t="str">
        <f t="shared" si="11"/>
        <v>Mohammed V International Airport | Morocco</v>
      </c>
    </row>
    <row r="389" spans="10:20" x14ac:dyDescent="0.25">
      <c r="J389" s="3" t="s">
        <v>8521</v>
      </c>
      <c r="K389" s="3" t="s">
        <v>10479</v>
      </c>
      <c r="L389" s="3" t="s">
        <v>17476</v>
      </c>
      <c r="M389" s="3" t="s">
        <v>114</v>
      </c>
      <c r="N389" s="3" t="str">
        <f t="shared" si="10"/>
        <v>Arathusa Safari Lodge Airport | South Africa</v>
      </c>
      <c r="P389" s="3" t="s">
        <v>4961</v>
      </c>
      <c r="Q389" s="3" t="s">
        <v>11242</v>
      </c>
      <c r="R389" s="3" t="s">
        <v>17478</v>
      </c>
      <c r="S389" s="3" t="s">
        <v>314</v>
      </c>
      <c r="T389" s="3" t="str">
        <f t="shared" si="11"/>
        <v>Mombasa Moi International Airport | Kenya</v>
      </c>
    </row>
    <row r="390" spans="10:20" x14ac:dyDescent="0.25">
      <c r="J390" s="3" t="s">
        <v>523</v>
      </c>
      <c r="K390" s="3" t="s">
        <v>11540</v>
      </c>
      <c r="L390" s="3" t="s">
        <v>17477</v>
      </c>
      <c r="M390" s="3" t="s">
        <v>45</v>
      </c>
      <c r="N390" s="3" t="str">
        <f t="shared" ref="N390:N453" si="12">K390&amp;" | "&amp;M390</f>
        <v>Astoria Regional Airport | United States</v>
      </c>
      <c r="P390" s="3" t="s">
        <v>4976</v>
      </c>
      <c r="Q390" s="3" t="s">
        <v>12367</v>
      </c>
      <c r="R390" s="3" t="s">
        <v>17478</v>
      </c>
      <c r="S390" s="3" t="s">
        <v>45</v>
      </c>
      <c r="T390" s="3" t="str">
        <f t="shared" ref="T390:T453" si="13">Q390&amp;" | "&amp;S390</f>
        <v>Monroe Regional Airport | United States</v>
      </c>
    </row>
    <row r="391" spans="10:20" x14ac:dyDescent="0.25">
      <c r="J391" s="3" t="s">
        <v>528</v>
      </c>
      <c r="K391" s="3" t="s">
        <v>15121</v>
      </c>
      <c r="L391" s="3" t="s">
        <v>17477</v>
      </c>
      <c r="M391" s="3" t="s">
        <v>529</v>
      </c>
      <c r="N391" s="3" t="str">
        <f t="shared" si="12"/>
        <v>Silvio Pettirossi International Airport | Paraguay</v>
      </c>
      <c r="P391" s="3" t="s">
        <v>6630</v>
      </c>
      <c r="Q391" s="3" t="s">
        <v>13665</v>
      </c>
      <c r="R391" s="3" t="s">
        <v>17478</v>
      </c>
      <c r="S391" s="3" t="s">
        <v>2264</v>
      </c>
      <c r="T391" s="3" t="str">
        <f t="shared" si="13"/>
        <v>Monseñor Óscar Arnulfo Romero International Airport | El Salvador</v>
      </c>
    </row>
    <row r="392" spans="10:20" x14ac:dyDescent="0.25">
      <c r="J392" s="3" t="s">
        <v>313</v>
      </c>
      <c r="K392" s="3" t="s">
        <v>11221</v>
      </c>
      <c r="L392" s="3" t="s">
        <v>17477</v>
      </c>
      <c r="M392" s="3" t="s">
        <v>314</v>
      </c>
      <c r="N392" s="3" t="str">
        <f t="shared" si="12"/>
        <v>Amboseli Airport | Kenya</v>
      </c>
      <c r="P392" s="3" t="s">
        <v>4999</v>
      </c>
      <c r="Q392" s="3" t="s">
        <v>12343</v>
      </c>
      <c r="R392" s="3" t="s">
        <v>17478</v>
      </c>
      <c r="S392" s="3" t="s">
        <v>45</v>
      </c>
      <c r="T392" s="3" t="str">
        <f t="shared" si="13"/>
        <v>Montgomery Regional (Dannelly Field) Airport | United States</v>
      </c>
    </row>
    <row r="393" spans="10:20" x14ac:dyDescent="0.25">
      <c r="J393" s="3" t="s">
        <v>530</v>
      </c>
      <c r="K393" s="3" t="s">
        <v>11210</v>
      </c>
      <c r="L393" s="3" t="s">
        <v>17477</v>
      </c>
      <c r="M393" s="3" t="s">
        <v>66</v>
      </c>
      <c r="N393" s="3" t="str">
        <f t="shared" si="12"/>
        <v>Aswan International Airport | Egypt</v>
      </c>
      <c r="P393" s="3" t="s">
        <v>5009</v>
      </c>
      <c r="Q393" s="3" t="s">
        <v>9781</v>
      </c>
      <c r="R393" s="3" t="s">
        <v>17478</v>
      </c>
      <c r="S393" s="3" t="s">
        <v>18</v>
      </c>
      <c r="T393" s="3" t="str">
        <f t="shared" si="13"/>
        <v>Montreal / Pierre Elliott Trudeau International Airport | Canada</v>
      </c>
    </row>
    <row r="394" spans="10:20" x14ac:dyDescent="0.25">
      <c r="J394" s="3" t="s">
        <v>513</v>
      </c>
      <c r="K394" s="3" t="s">
        <v>11541</v>
      </c>
      <c r="L394" s="3" t="s">
        <v>17476</v>
      </c>
      <c r="M394" s="3" t="s">
        <v>45</v>
      </c>
      <c r="N394" s="3" t="str">
        <f t="shared" si="12"/>
        <v>John F Kennedy Memorial Airport | United States</v>
      </c>
      <c r="P394" s="3" t="s">
        <v>5095</v>
      </c>
      <c r="Q394" s="3" t="s">
        <v>12408</v>
      </c>
      <c r="R394" s="3" t="s">
        <v>17478</v>
      </c>
      <c r="S394" s="3" t="s">
        <v>45</v>
      </c>
      <c r="T394" s="3" t="str">
        <f t="shared" si="13"/>
        <v>Mountain Home Air Force Base | United States</v>
      </c>
    </row>
    <row r="395" spans="10:20" x14ac:dyDescent="0.25">
      <c r="J395" s="3" t="s">
        <v>514</v>
      </c>
      <c r="K395" s="3" t="s">
        <v>11542</v>
      </c>
      <c r="L395" s="3" t="s">
        <v>17476</v>
      </c>
      <c r="M395" s="3" t="s">
        <v>45</v>
      </c>
      <c r="N395" s="3" t="str">
        <f t="shared" si="12"/>
        <v>Ashley Municipal Airport | United States</v>
      </c>
      <c r="P395" s="3" t="s">
        <v>8741</v>
      </c>
      <c r="Q395" s="3" t="s">
        <v>14649</v>
      </c>
      <c r="R395" s="3" t="s">
        <v>17478</v>
      </c>
      <c r="S395" s="3" t="s">
        <v>125</v>
      </c>
      <c r="T395" s="3" t="str">
        <f t="shared" si="13"/>
        <v>Mt. Fuji Shizuoka Airport | Japan</v>
      </c>
    </row>
    <row r="396" spans="10:20" x14ac:dyDescent="0.25">
      <c r="J396" s="3" t="s">
        <v>515</v>
      </c>
      <c r="K396" s="3" t="s">
        <v>9147</v>
      </c>
      <c r="L396" s="3" t="s">
        <v>17476</v>
      </c>
      <c r="M396" s="3" t="s">
        <v>33</v>
      </c>
      <c r="N396" s="3" t="str">
        <f t="shared" si="12"/>
        <v>Asirim Airport | Papua New Guinea</v>
      </c>
      <c r="P396" s="3" t="s">
        <v>8743</v>
      </c>
      <c r="Q396" s="3" t="s">
        <v>14680</v>
      </c>
      <c r="R396" s="3" t="s">
        <v>17478</v>
      </c>
      <c r="S396" s="3" t="s">
        <v>17509</v>
      </c>
      <c r="T396" s="3" t="str">
        <f t="shared" si="13"/>
        <v>Muan International Airport | Korea, Republic of</v>
      </c>
    </row>
    <row r="397" spans="10:20" x14ac:dyDescent="0.25">
      <c r="J397" s="3" t="s">
        <v>398</v>
      </c>
      <c r="K397" s="3" t="s">
        <v>15414</v>
      </c>
      <c r="L397" s="3" t="s">
        <v>17477</v>
      </c>
      <c r="M397" s="3" t="s">
        <v>226</v>
      </c>
      <c r="N397" s="3" t="str">
        <f t="shared" si="12"/>
        <v>Comandante FAP German Arias Graziani Airport | Peru</v>
      </c>
      <c r="P397" s="3" t="s">
        <v>5141</v>
      </c>
      <c r="Q397" s="3" t="s">
        <v>10080</v>
      </c>
      <c r="R397" s="3" t="s">
        <v>17478</v>
      </c>
      <c r="S397" s="3" t="s">
        <v>20</v>
      </c>
      <c r="T397" s="3" t="str">
        <f t="shared" si="13"/>
        <v>Munich Airport | Germany</v>
      </c>
    </row>
    <row r="398" spans="10:20" x14ac:dyDescent="0.25">
      <c r="J398" s="3" t="s">
        <v>535</v>
      </c>
      <c r="K398" s="3" t="s">
        <v>11275</v>
      </c>
      <c r="L398" s="3" t="s">
        <v>17476</v>
      </c>
      <c r="M398" s="3" t="s">
        <v>85</v>
      </c>
      <c r="N398" s="3" t="str">
        <f t="shared" si="12"/>
        <v>Atbara Airport | Sudan</v>
      </c>
      <c r="P398" s="3" t="s">
        <v>5116</v>
      </c>
      <c r="Q398" s="3" t="s">
        <v>10076</v>
      </c>
      <c r="R398" s="3" t="s">
        <v>17478</v>
      </c>
      <c r="S398" s="3" t="s">
        <v>20</v>
      </c>
      <c r="T398" s="3" t="str">
        <f t="shared" si="13"/>
        <v>Münster Osnabrück Airport | Germany</v>
      </c>
    </row>
    <row r="399" spans="10:20" x14ac:dyDescent="0.25">
      <c r="J399" s="3" t="s">
        <v>8679</v>
      </c>
      <c r="K399" s="3" t="s">
        <v>13737</v>
      </c>
      <c r="L399" s="3" t="s">
        <v>17477</v>
      </c>
      <c r="M399" s="3" t="s">
        <v>361</v>
      </c>
      <c r="N399" s="3" t="str">
        <f t="shared" si="12"/>
        <v>Arthur's Town Airport | Bahamas</v>
      </c>
      <c r="P399" s="3" t="s">
        <v>4056</v>
      </c>
      <c r="Q399" s="3" t="s">
        <v>10023</v>
      </c>
      <c r="R399" s="3" t="s">
        <v>17478</v>
      </c>
      <c r="S399" s="3" t="s">
        <v>69</v>
      </c>
      <c r="T399" s="3" t="str">
        <f t="shared" si="13"/>
        <v>Murtala Muhammed International Airport | Nigeria</v>
      </c>
    </row>
    <row r="400" spans="10:20" x14ac:dyDescent="0.25">
      <c r="J400" s="3" t="s">
        <v>553</v>
      </c>
      <c r="K400" s="3" t="s">
        <v>9068</v>
      </c>
      <c r="L400" s="3" t="s">
        <v>17476</v>
      </c>
      <c r="M400" s="3" t="s">
        <v>101</v>
      </c>
      <c r="N400" s="3" t="str">
        <f t="shared" si="12"/>
        <v>Uru Harbour Airport | Solomon Islands</v>
      </c>
      <c r="P400" s="3" t="s">
        <v>5148</v>
      </c>
      <c r="Q400" s="3" t="s">
        <v>14175</v>
      </c>
      <c r="R400" s="3" t="s">
        <v>17478</v>
      </c>
      <c r="S400" s="3" t="s">
        <v>187</v>
      </c>
      <c r="T400" s="3" t="str">
        <f t="shared" si="13"/>
        <v>Muscat International Airport | Oman</v>
      </c>
    </row>
    <row r="401" spans="10:20" x14ac:dyDescent="0.25">
      <c r="J401" s="3" t="s">
        <v>407</v>
      </c>
      <c r="K401" s="3" t="s">
        <v>11460</v>
      </c>
      <c r="L401" s="3" t="s">
        <v>17476</v>
      </c>
      <c r="M401" s="3" t="s">
        <v>45</v>
      </c>
      <c r="N401" s="3" t="str">
        <f t="shared" si="12"/>
        <v>Antlers Municipal Airport | United States</v>
      </c>
      <c r="P401" s="3" t="s">
        <v>5535</v>
      </c>
      <c r="Q401" s="3" t="s">
        <v>14711</v>
      </c>
      <c r="R401" s="3" t="s">
        <v>17478</v>
      </c>
      <c r="S401" s="3" t="s">
        <v>125</v>
      </c>
      <c r="T401" s="3" t="str">
        <f t="shared" si="13"/>
        <v>Naha Airport | Japan</v>
      </c>
    </row>
    <row r="402" spans="10:20" x14ac:dyDescent="0.25">
      <c r="J402" s="3" t="s">
        <v>305</v>
      </c>
      <c r="K402" s="3" t="s">
        <v>15091</v>
      </c>
      <c r="L402" s="3" t="s">
        <v>17477</v>
      </c>
      <c r="M402" s="3" t="s">
        <v>306</v>
      </c>
      <c r="N402" s="3" t="str">
        <f t="shared" si="12"/>
        <v>Chachoán Airport | Ecuador</v>
      </c>
      <c r="P402" s="3" t="s">
        <v>5229</v>
      </c>
      <c r="Q402" s="3" t="s">
        <v>17381</v>
      </c>
      <c r="R402" s="3" t="s">
        <v>17478</v>
      </c>
      <c r="S402" s="3" t="s">
        <v>173</v>
      </c>
      <c r="T402" s="3" t="str">
        <f t="shared" si="13"/>
        <v>Nanjing Lukou Airport | China</v>
      </c>
    </row>
    <row r="403" spans="10:20" x14ac:dyDescent="0.25">
      <c r="J403" s="3" t="s">
        <v>557</v>
      </c>
      <c r="K403" s="3" t="s">
        <v>14210</v>
      </c>
      <c r="L403" s="3" t="s">
        <v>17477</v>
      </c>
      <c r="M403" s="3" t="s">
        <v>35</v>
      </c>
      <c r="N403" s="3" t="str">
        <f t="shared" si="12"/>
        <v>Minhas Air Base | Pakistan</v>
      </c>
      <c r="P403" s="3" t="s">
        <v>5230</v>
      </c>
      <c r="Q403" s="3" t="s">
        <v>17283</v>
      </c>
      <c r="R403" s="3" t="s">
        <v>17478</v>
      </c>
      <c r="S403" s="3" t="s">
        <v>173</v>
      </c>
      <c r="T403" s="3" t="str">
        <f t="shared" si="13"/>
        <v>Nanning Wuxu Airport | China</v>
      </c>
    </row>
    <row r="404" spans="10:20" x14ac:dyDescent="0.25">
      <c r="J404" s="3" t="s">
        <v>538</v>
      </c>
      <c r="K404" s="3" t="s">
        <v>13130</v>
      </c>
      <c r="L404" s="3" t="s">
        <v>17478</v>
      </c>
      <c r="M404" s="3" t="s">
        <v>119</v>
      </c>
      <c r="N404" s="3" t="str">
        <f t="shared" si="12"/>
        <v>Eleftherios Venizelos International Airport | Greece</v>
      </c>
      <c r="P404" s="3" t="s">
        <v>5244</v>
      </c>
      <c r="Q404" s="3" t="s">
        <v>13231</v>
      </c>
      <c r="R404" s="3" t="s">
        <v>17478</v>
      </c>
      <c r="S404" s="3" t="s">
        <v>208</v>
      </c>
      <c r="T404" s="3" t="str">
        <f t="shared" si="13"/>
        <v>Naples International Airport | Italy</v>
      </c>
    </row>
    <row r="405" spans="10:20" x14ac:dyDescent="0.25">
      <c r="J405" s="3" t="s">
        <v>491</v>
      </c>
      <c r="K405" s="3" t="s">
        <v>15495</v>
      </c>
      <c r="L405" s="3" t="s">
        <v>17476</v>
      </c>
      <c r="M405" s="3" t="s">
        <v>492</v>
      </c>
      <c r="N405" s="3" t="str">
        <f t="shared" si="12"/>
        <v>Artigas International Airport | Uruguay</v>
      </c>
      <c r="P405" s="3" t="s">
        <v>7598</v>
      </c>
      <c r="Q405" s="3" t="s">
        <v>14602</v>
      </c>
      <c r="R405" s="3" t="s">
        <v>17478</v>
      </c>
      <c r="S405" s="3" t="s">
        <v>125</v>
      </c>
      <c r="T405" s="3" t="str">
        <f t="shared" si="13"/>
        <v>Narita International Airport | Japan</v>
      </c>
    </row>
    <row r="406" spans="10:20" x14ac:dyDescent="0.25">
      <c r="J406" s="3" t="s">
        <v>410</v>
      </c>
      <c r="K406" s="3" t="s">
        <v>10675</v>
      </c>
      <c r="L406" s="3" t="s">
        <v>17476</v>
      </c>
      <c r="M406" s="3" t="s">
        <v>304</v>
      </c>
      <c r="N406" s="3" t="str">
        <f t="shared" si="12"/>
        <v>Antsirabe Airport | Madagascar</v>
      </c>
      <c r="P406" s="3" t="s">
        <v>5260</v>
      </c>
      <c r="Q406" s="3" t="s">
        <v>11624</v>
      </c>
      <c r="R406" s="3" t="s">
        <v>17478</v>
      </c>
      <c r="S406" s="3" t="s">
        <v>45</v>
      </c>
      <c r="T406" s="3" t="str">
        <f t="shared" si="13"/>
        <v>Nashville International Airport | United States</v>
      </c>
    </row>
    <row r="407" spans="10:20" x14ac:dyDescent="0.25">
      <c r="J407" s="3" t="s">
        <v>554</v>
      </c>
      <c r="K407" s="3" t="s">
        <v>14443</v>
      </c>
      <c r="L407" s="3" t="s">
        <v>17477</v>
      </c>
      <c r="M407" s="3" t="s">
        <v>45</v>
      </c>
      <c r="N407" s="3" t="str">
        <f t="shared" si="12"/>
        <v>Atqasuk Edward Burnell Sr Memorial Airport | United States</v>
      </c>
      <c r="P407" s="3" t="s">
        <v>5279</v>
      </c>
      <c r="Q407" s="3" t="s">
        <v>10824</v>
      </c>
      <c r="R407" s="3" t="s">
        <v>17478</v>
      </c>
      <c r="S407" s="3" t="s">
        <v>39</v>
      </c>
      <c r="T407" s="3" t="str">
        <f t="shared" si="13"/>
        <v>N'Djamena International Airport | Chad</v>
      </c>
    </row>
    <row r="408" spans="10:20" x14ac:dyDescent="0.25">
      <c r="J408" s="3" t="s">
        <v>548</v>
      </c>
      <c r="K408" s="3" t="s">
        <v>11543</v>
      </c>
      <c r="L408" s="3" t="s">
        <v>17478</v>
      </c>
      <c r="M408" s="3" t="s">
        <v>45</v>
      </c>
      <c r="N408" s="3" t="str">
        <f t="shared" si="12"/>
        <v>Hartsfield Jackson Atlanta International Airport | United States</v>
      </c>
      <c r="P408" s="3" t="s">
        <v>8403</v>
      </c>
      <c r="Q408" s="3" t="s">
        <v>10904</v>
      </c>
      <c r="R408" s="3" t="s">
        <v>17478</v>
      </c>
      <c r="S408" s="3" t="s">
        <v>17489</v>
      </c>
      <c r="T408" s="3" t="str">
        <f t="shared" si="13"/>
        <v>Ndjili International Airport | Congo, the Democratic Republic of the</v>
      </c>
    </row>
    <row r="409" spans="10:20" x14ac:dyDescent="0.25">
      <c r="J409" s="3" t="s">
        <v>272</v>
      </c>
      <c r="K409" s="3" t="s">
        <v>14936</v>
      </c>
      <c r="L409" s="3" t="s">
        <v>17477</v>
      </c>
      <c r="M409" s="3" t="s">
        <v>219</v>
      </c>
      <c r="N409" s="3" t="str">
        <f t="shared" si="12"/>
        <v>Altamira Airport | Brazil</v>
      </c>
      <c r="P409" s="3" t="s">
        <v>3880</v>
      </c>
      <c r="Q409" s="3" t="s">
        <v>16105</v>
      </c>
      <c r="R409" s="3" t="s">
        <v>17478</v>
      </c>
      <c r="S409" s="3" t="s">
        <v>108</v>
      </c>
      <c r="T409" s="3" t="str">
        <f t="shared" si="13"/>
        <v>Netaji Subhash Chandra Bose International Airport | India</v>
      </c>
    </row>
    <row r="410" spans="10:20" x14ac:dyDescent="0.25">
      <c r="J410" s="3" t="s">
        <v>5206</v>
      </c>
      <c r="K410" s="3" t="s">
        <v>9148</v>
      </c>
      <c r="L410" s="3" t="s">
        <v>17476</v>
      </c>
      <c r="M410" s="3" t="s">
        <v>33</v>
      </c>
      <c r="N410" s="3" t="str">
        <f t="shared" si="12"/>
        <v>Namatanai Airport | Papua New Guinea</v>
      </c>
      <c r="P410" s="3" t="s">
        <v>6736</v>
      </c>
      <c r="Q410" s="3" t="s">
        <v>14612</v>
      </c>
      <c r="R410" s="3" t="s">
        <v>17478</v>
      </c>
      <c r="S410" s="3" t="s">
        <v>125</v>
      </c>
      <c r="T410" s="3" t="str">
        <f t="shared" si="13"/>
        <v>New Chitose Airport | Japan</v>
      </c>
    </row>
    <row r="411" spans="10:20" x14ac:dyDescent="0.25">
      <c r="J411" s="3" t="s">
        <v>539</v>
      </c>
      <c r="K411" s="3" t="s">
        <v>12862</v>
      </c>
      <c r="L411" s="3" t="s">
        <v>17476</v>
      </c>
      <c r="M411" s="3" t="s">
        <v>45</v>
      </c>
      <c r="N411" s="3" t="str">
        <f t="shared" si="12"/>
        <v>Ohio University Snyder Field | United States</v>
      </c>
      <c r="P411" s="3" t="s">
        <v>8383</v>
      </c>
      <c r="Q411" s="3" t="s">
        <v>11931</v>
      </c>
      <c r="R411" s="3" t="s">
        <v>17478</v>
      </c>
      <c r="S411" s="3" t="s">
        <v>45</v>
      </c>
      <c r="T411" s="3" t="str">
        <f t="shared" si="13"/>
        <v>Newark Liberty International Airport | United States</v>
      </c>
    </row>
    <row r="412" spans="10:20" x14ac:dyDescent="0.25">
      <c r="J412" s="3" t="s">
        <v>151</v>
      </c>
      <c r="K412" s="3" t="s">
        <v>9149</v>
      </c>
      <c r="L412" s="3" t="s">
        <v>17476</v>
      </c>
      <c r="M412" s="3" t="s">
        <v>33</v>
      </c>
      <c r="N412" s="3" t="str">
        <f t="shared" si="12"/>
        <v>Aitape Airport | Papua New Guinea</v>
      </c>
      <c r="P412" s="3" t="s">
        <v>5331</v>
      </c>
      <c r="Q412" s="3" t="s">
        <v>5332</v>
      </c>
      <c r="R412" s="3" t="s">
        <v>17478</v>
      </c>
      <c r="S412" s="3" t="s">
        <v>43</v>
      </c>
      <c r="T412" s="3" t="str">
        <f t="shared" si="13"/>
        <v>Newcastle Airport | United Kingdom</v>
      </c>
    </row>
    <row r="413" spans="10:20" x14ac:dyDescent="0.25">
      <c r="J413" s="3" t="s">
        <v>329</v>
      </c>
      <c r="K413" s="3" t="s">
        <v>16152</v>
      </c>
      <c r="L413" s="3" t="s">
        <v>17478</v>
      </c>
      <c r="M413" s="3" t="s">
        <v>108</v>
      </c>
      <c r="N413" s="3" t="str">
        <f t="shared" si="12"/>
        <v>Sri Guru Ram Dass Jee International Airport | India</v>
      </c>
      <c r="P413" s="3" t="s">
        <v>8163</v>
      </c>
      <c r="Q413" s="3" t="s">
        <v>12547</v>
      </c>
      <c r="R413" s="3" t="s">
        <v>17478</v>
      </c>
      <c r="S413" s="3" t="s">
        <v>45</v>
      </c>
      <c r="T413" s="3" t="str">
        <f t="shared" si="13"/>
        <v>Newport News Williamsburg International Airport | United States</v>
      </c>
    </row>
    <row r="414" spans="10:20" x14ac:dyDescent="0.25">
      <c r="J414" s="3" t="s">
        <v>533</v>
      </c>
      <c r="K414" s="3" t="s">
        <v>11075</v>
      </c>
      <c r="L414" s="3" t="s">
        <v>17477</v>
      </c>
      <c r="M414" s="3" t="s">
        <v>146</v>
      </c>
      <c r="N414" s="3" t="str">
        <f t="shared" si="12"/>
        <v>Atar International Airport | Mauritania</v>
      </c>
      <c r="P414" s="3" t="s">
        <v>2027</v>
      </c>
      <c r="Q414" s="3" t="s">
        <v>16413</v>
      </c>
      <c r="R414" s="3" t="s">
        <v>17478</v>
      </c>
      <c r="S414" s="3" t="s">
        <v>96</v>
      </c>
      <c r="T414" s="3" t="str">
        <f t="shared" si="13"/>
        <v>Ngurah Rai (Bali) International Airport | Indonesia</v>
      </c>
    </row>
    <row r="415" spans="10:20" x14ac:dyDescent="0.25">
      <c r="J415" s="3" t="s">
        <v>490</v>
      </c>
      <c r="K415" s="3" t="s">
        <v>11544</v>
      </c>
      <c r="L415" s="3" t="s">
        <v>17476</v>
      </c>
      <c r="M415" s="3" t="s">
        <v>45</v>
      </c>
      <c r="N415" s="3" t="str">
        <f t="shared" si="12"/>
        <v>Artesia Municipal Airport | United States</v>
      </c>
      <c r="P415" s="3" t="s">
        <v>8391</v>
      </c>
      <c r="Q415" s="3" t="s">
        <v>13065</v>
      </c>
      <c r="R415" s="3" t="s">
        <v>17478</v>
      </c>
      <c r="S415" s="3" t="s">
        <v>112</v>
      </c>
      <c r="T415" s="3" t="str">
        <f t="shared" si="13"/>
        <v>Nice-Côte d'Azur Airport | France</v>
      </c>
    </row>
    <row r="416" spans="10:20" x14ac:dyDescent="0.25">
      <c r="J416" s="3" t="s">
        <v>552</v>
      </c>
      <c r="K416" s="3" t="s">
        <v>9034</v>
      </c>
      <c r="L416" s="3" t="s">
        <v>17476</v>
      </c>
      <c r="M416" s="3" t="s">
        <v>45</v>
      </c>
      <c r="N416" s="3" t="str">
        <f t="shared" si="12"/>
        <v>Atmautluak Airport | United States</v>
      </c>
      <c r="P416" s="3" t="s">
        <v>5370</v>
      </c>
      <c r="Q416" s="3" t="s">
        <v>17380</v>
      </c>
      <c r="R416" s="3" t="s">
        <v>17478</v>
      </c>
      <c r="S416" s="3" t="s">
        <v>173</v>
      </c>
      <c r="T416" s="3" t="str">
        <f t="shared" si="13"/>
        <v>Ningbo Lishe International Airport | China</v>
      </c>
    </row>
    <row r="417" spans="10:20" x14ac:dyDescent="0.25">
      <c r="J417" s="3" t="s">
        <v>541</v>
      </c>
      <c r="K417" s="3" t="s">
        <v>10823</v>
      </c>
      <c r="L417" s="3" t="s">
        <v>17476</v>
      </c>
      <c r="M417" s="3" t="s">
        <v>39</v>
      </c>
      <c r="N417" s="3" t="str">
        <f t="shared" si="12"/>
        <v>Ati Airport | Chad</v>
      </c>
      <c r="P417" s="3" t="s">
        <v>4584</v>
      </c>
      <c r="Q417" s="3" t="s">
        <v>14729</v>
      </c>
      <c r="R417" s="3" t="s">
        <v>17478</v>
      </c>
      <c r="S417" s="3" t="s">
        <v>192</v>
      </c>
      <c r="T417" s="3" t="str">
        <f t="shared" si="13"/>
        <v>Ninoy Aquino International Airport | Philippines</v>
      </c>
    </row>
    <row r="418" spans="10:20" x14ac:dyDescent="0.25">
      <c r="J418" s="3" t="s">
        <v>430</v>
      </c>
      <c r="K418" s="3" t="s">
        <v>11545</v>
      </c>
      <c r="L418" s="3" t="s">
        <v>17476</v>
      </c>
      <c r="M418" s="3" t="s">
        <v>45</v>
      </c>
      <c r="N418" s="3" t="str">
        <f t="shared" si="12"/>
        <v>Appleton International Airport | United States</v>
      </c>
      <c r="P418" s="3" t="s">
        <v>68</v>
      </c>
      <c r="Q418" s="3" t="s">
        <v>10007</v>
      </c>
      <c r="R418" s="3" t="s">
        <v>17478</v>
      </c>
      <c r="S418" s="3" t="s">
        <v>69</v>
      </c>
      <c r="T418" s="3" t="str">
        <f t="shared" si="13"/>
        <v>Nnamdi Azikiwe International Airport | Nigeria</v>
      </c>
    </row>
    <row r="419" spans="10:20" x14ac:dyDescent="0.25">
      <c r="J419" s="3" t="s">
        <v>536</v>
      </c>
      <c r="K419" s="3" t="s">
        <v>12931</v>
      </c>
      <c r="L419" s="3" t="s">
        <v>17476</v>
      </c>
      <c r="M419" s="3" t="s">
        <v>175</v>
      </c>
      <c r="N419" s="3" t="str">
        <f t="shared" si="12"/>
        <v>Atbasar Airport | Kazakhstan</v>
      </c>
      <c r="P419" s="3" t="s">
        <v>2973</v>
      </c>
      <c r="Q419" s="3" t="s">
        <v>16339</v>
      </c>
      <c r="R419" s="3" t="s">
        <v>17478</v>
      </c>
      <c r="S419" s="3" t="s">
        <v>724</v>
      </c>
      <c r="T419" s="3" t="str">
        <f t="shared" si="13"/>
        <v>Noi Bai International Airport | Viet Nam</v>
      </c>
    </row>
    <row r="420" spans="10:20" x14ac:dyDescent="0.25">
      <c r="J420" s="3" t="s">
        <v>8073</v>
      </c>
      <c r="K420" s="3" t="s">
        <v>11546</v>
      </c>
      <c r="L420" s="3" t="s">
        <v>17477</v>
      </c>
      <c r="M420" s="3" t="s">
        <v>45</v>
      </c>
      <c r="N420" s="3" t="str">
        <f t="shared" si="12"/>
        <v>Watertown Regional Airport | United States</v>
      </c>
      <c r="P420" s="3" t="s">
        <v>5406</v>
      </c>
      <c r="Q420" s="3" t="s">
        <v>12498</v>
      </c>
      <c r="R420" s="3" t="s">
        <v>17478</v>
      </c>
      <c r="S420" s="3" t="s">
        <v>45</v>
      </c>
      <c r="T420" s="3" t="str">
        <f t="shared" si="13"/>
        <v>Norfolk International Airport | United States</v>
      </c>
    </row>
    <row r="421" spans="10:20" x14ac:dyDescent="0.25">
      <c r="J421" s="3" t="s">
        <v>521</v>
      </c>
      <c r="K421" s="3" t="s">
        <v>11193</v>
      </c>
      <c r="L421" s="3" t="s">
        <v>17477</v>
      </c>
      <c r="M421" s="3" t="s">
        <v>66</v>
      </c>
      <c r="N421" s="3" t="str">
        <f t="shared" si="12"/>
        <v>Asyut International Airport | Egypt</v>
      </c>
      <c r="P421" s="3" t="s">
        <v>3803</v>
      </c>
      <c r="Q421" s="3" t="s">
        <v>13515</v>
      </c>
      <c r="R421" s="3" t="s">
        <v>17478</v>
      </c>
      <c r="S421" s="3" t="s">
        <v>3804</v>
      </c>
      <c r="T421" s="3" t="str">
        <f t="shared" si="13"/>
        <v>Norman Manley International Airport | Jamaica</v>
      </c>
    </row>
    <row r="422" spans="10:20" x14ac:dyDescent="0.25">
      <c r="J422" s="3" t="s">
        <v>496</v>
      </c>
      <c r="K422" s="3" t="s">
        <v>15690</v>
      </c>
      <c r="L422" s="3" t="s">
        <v>17477</v>
      </c>
      <c r="M422" s="3" t="s">
        <v>495</v>
      </c>
      <c r="N422" s="3" t="str">
        <f t="shared" si="12"/>
        <v>Queen Beatrix International Airport | Aruba</v>
      </c>
      <c r="P422" s="3" t="s">
        <v>6598</v>
      </c>
      <c r="Q422" s="3" t="s">
        <v>12726</v>
      </c>
      <c r="R422" s="3" t="s">
        <v>17478</v>
      </c>
      <c r="S422" s="3" t="s">
        <v>45</v>
      </c>
      <c r="T422" s="3" t="str">
        <f t="shared" si="13"/>
        <v>Norman Y. Mineta San Jose International Airport | United States</v>
      </c>
    </row>
    <row r="423" spans="10:20" x14ac:dyDescent="0.25">
      <c r="J423" s="3" t="s">
        <v>453</v>
      </c>
      <c r="K423" s="3" t="s">
        <v>15265</v>
      </c>
      <c r="L423" s="3" t="s">
        <v>17477</v>
      </c>
      <c r="M423" s="3" t="s">
        <v>71</v>
      </c>
      <c r="N423" s="3" t="str">
        <f t="shared" si="12"/>
        <v>Santiago Perez Airport | Colombia</v>
      </c>
      <c r="P423" s="3" t="s">
        <v>5430</v>
      </c>
      <c r="Q423" s="3" t="s">
        <v>10259</v>
      </c>
      <c r="R423" s="3" t="s">
        <v>17478</v>
      </c>
      <c r="S423" s="3" t="s">
        <v>43</v>
      </c>
      <c r="T423" s="3" t="str">
        <f t="shared" si="13"/>
        <v>Norwich International Airport | United Kingdom</v>
      </c>
    </row>
    <row r="424" spans="10:20" x14ac:dyDescent="0.25">
      <c r="J424" s="3" t="s">
        <v>570</v>
      </c>
      <c r="K424" s="3" t="s">
        <v>16667</v>
      </c>
      <c r="L424" s="3" t="s">
        <v>17476</v>
      </c>
      <c r="M424" s="3" t="s">
        <v>54</v>
      </c>
      <c r="N424" s="3" t="str">
        <f t="shared" si="12"/>
        <v>Augustus Downs Airport | Australia</v>
      </c>
      <c r="P424" s="3" t="s">
        <v>5440</v>
      </c>
      <c r="Q424" s="3" t="s">
        <v>11072</v>
      </c>
      <c r="R424" s="3" t="s">
        <v>17478</v>
      </c>
      <c r="S424" s="3" t="s">
        <v>146</v>
      </c>
      <c r="T424" s="3" t="str">
        <f t="shared" si="13"/>
        <v>Nouakchott-Oumtounsy International Airport | Mauritania</v>
      </c>
    </row>
    <row r="425" spans="10:20" x14ac:dyDescent="0.25">
      <c r="J425" s="3" t="s">
        <v>65</v>
      </c>
      <c r="K425" s="3" t="s">
        <v>10176</v>
      </c>
      <c r="L425" s="3" t="s">
        <v>17476</v>
      </c>
      <c r="M425" s="3" t="s">
        <v>66</v>
      </c>
      <c r="N425" s="3" t="str">
        <f t="shared" si="12"/>
        <v>Abu Rudeis Airport | Egypt</v>
      </c>
      <c r="P425" s="3" t="s">
        <v>8388</v>
      </c>
      <c r="Q425" s="3" t="s">
        <v>10081</v>
      </c>
      <c r="R425" s="3" t="s">
        <v>17478</v>
      </c>
      <c r="S425" s="3" t="s">
        <v>20</v>
      </c>
      <c r="T425" s="3" t="str">
        <f t="shared" si="13"/>
        <v>Nuremberg Airport | Germany</v>
      </c>
    </row>
    <row r="426" spans="10:20" x14ac:dyDescent="0.25">
      <c r="J426" s="3" t="s">
        <v>582</v>
      </c>
      <c r="K426" s="3" t="s">
        <v>13046</v>
      </c>
      <c r="L426" s="3" t="s">
        <v>17477</v>
      </c>
      <c r="M426" s="3" t="s">
        <v>112</v>
      </c>
      <c r="N426" s="3" t="str">
        <f t="shared" si="12"/>
        <v>Auxerre-Branches Airport | France</v>
      </c>
      <c r="P426" s="3" t="s">
        <v>5510</v>
      </c>
      <c r="Q426" s="3" t="s">
        <v>15868</v>
      </c>
      <c r="R426" s="3" t="s">
        <v>17478</v>
      </c>
      <c r="S426" s="3" t="s">
        <v>925</v>
      </c>
      <c r="T426" s="3" t="str">
        <f t="shared" si="13"/>
        <v>Odessa International Airport | Ukraine</v>
      </c>
    </row>
    <row r="427" spans="10:20" x14ac:dyDescent="0.25">
      <c r="J427" s="3" t="s">
        <v>569</v>
      </c>
      <c r="K427" s="3" t="s">
        <v>11547</v>
      </c>
      <c r="L427" s="3" t="s">
        <v>17477</v>
      </c>
      <c r="M427" s="3" t="s">
        <v>45</v>
      </c>
      <c r="N427" s="3" t="str">
        <f t="shared" si="12"/>
        <v>Augusta State Airport | United States</v>
      </c>
      <c r="P427" s="3" t="s">
        <v>5575</v>
      </c>
      <c r="Q427" s="3" t="s">
        <v>12493</v>
      </c>
      <c r="R427" s="3" t="s">
        <v>17478</v>
      </c>
      <c r="S427" s="3" t="s">
        <v>45</v>
      </c>
      <c r="T427" s="3" t="str">
        <f t="shared" si="13"/>
        <v>Ontario International Airport | United States</v>
      </c>
    </row>
    <row r="428" spans="10:20" x14ac:dyDescent="0.25">
      <c r="J428" s="3" t="s">
        <v>60</v>
      </c>
      <c r="K428" s="3" t="s">
        <v>14154</v>
      </c>
      <c r="L428" s="3" t="s">
        <v>17478</v>
      </c>
      <c r="M428" s="3" t="s">
        <v>61</v>
      </c>
      <c r="N428" s="3" t="str">
        <f t="shared" si="12"/>
        <v>Abu Dhabi International Airport | United Arab Emirates</v>
      </c>
      <c r="P428" s="3" t="s">
        <v>8384</v>
      </c>
      <c r="Q428" s="3" t="s">
        <v>10519</v>
      </c>
      <c r="R428" s="3" t="s">
        <v>17478</v>
      </c>
      <c r="S428" s="3" t="s">
        <v>114</v>
      </c>
      <c r="T428" s="3" t="str">
        <f t="shared" si="13"/>
        <v>OR Tambo International Airport | South Africa</v>
      </c>
    </row>
    <row r="429" spans="10:20" x14ac:dyDescent="0.25">
      <c r="J429" s="3" t="s">
        <v>561</v>
      </c>
      <c r="K429" s="3" t="s">
        <v>9172</v>
      </c>
      <c r="L429" s="3" t="s">
        <v>17476</v>
      </c>
      <c r="M429" s="3" t="s">
        <v>33</v>
      </c>
      <c r="N429" s="3" t="str">
        <f t="shared" si="12"/>
        <v>Aua Island Airport | Papua New Guinea</v>
      </c>
      <c r="P429" s="3" t="s">
        <v>5606</v>
      </c>
      <c r="Q429" s="3" t="s">
        <v>12323</v>
      </c>
      <c r="R429" s="3" t="s">
        <v>17478</v>
      </c>
      <c r="S429" s="3" t="s">
        <v>45</v>
      </c>
      <c r="T429" s="3" t="str">
        <f t="shared" si="13"/>
        <v>Orlando International Airport | United States</v>
      </c>
    </row>
    <row r="430" spans="10:20" x14ac:dyDescent="0.25">
      <c r="J430" s="3" t="s">
        <v>317</v>
      </c>
      <c r="K430" s="3" t="s">
        <v>9173</v>
      </c>
      <c r="L430" s="3" t="s">
        <v>17476</v>
      </c>
      <c r="M430" s="3" t="s">
        <v>33</v>
      </c>
      <c r="N430" s="3" t="str">
        <f t="shared" si="12"/>
        <v>Ambunti Airport | Papua New Guinea</v>
      </c>
      <c r="P430" s="3" t="s">
        <v>5607</v>
      </c>
      <c r="Q430" s="3" t="s">
        <v>12711</v>
      </c>
      <c r="R430" s="3" t="s">
        <v>17478</v>
      </c>
      <c r="S430" s="3" t="s">
        <v>45</v>
      </c>
      <c r="T430" s="3" t="str">
        <f t="shared" si="13"/>
        <v>Orlando Sanford International Airport | United States</v>
      </c>
    </row>
    <row r="431" spans="10:20" x14ac:dyDescent="0.25">
      <c r="J431" s="3" t="s">
        <v>194</v>
      </c>
      <c r="K431" s="3" t="s">
        <v>14444</v>
      </c>
      <c r="L431" s="3" t="s">
        <v>17476</v>
      </c>
      <c r="M431" s="3" t="s">
        <v>45</v>
      </c>
      <c r="N431" s="3" t="str">
        <f t="shared" si="12"/>
        <v>Alakanuk Airport | United States</v>
      </c>
      <c r="P431" s="3" t="s">
        <v>5617</v>
      </c>
      <c r="Q431" s="3" t="s">
        <v>14658</v>
      </c>
      <c r="R431" s="3" t="s">
        <v>17478</v>
      </c>
      <c r="S431" s="3" t="s">
        <v>125</v>
      </c>
      <c r="T431" s="3" t="str">
        <f t="shared" si="13"/>
        <v>Osaka International Airport | Japan</v>
      </c>
    </row>
    <row r="432" spans="10:20" x14ac:dyDescent="0.25">
      <c r="J432" s="3" t="s">
        <v>573</v>
      </c>
      <c r="K432" s="3" t="s">
        <v>13466</v>
      </c>
      <c r="L432" s="3" t="s">
        <v>17476</v>
      </c>
      <c r="M432" s="3" t="s">
        <v>141</v>
      </c>
      <c r="N432" s="3" t="str">
        <f t="shared" si="12"/>
        <v>Aur Island Airport | Marshall Islands</v>
      </c>
      <c r="P432" s="3" t="s">
        <v>5619</v>
      </c>
      <c r="Q432" s="3" t="s">
        <v>14697</v>
      </c>
      <c r="R432" s="3" t="s">
        <v>17478</v>
      </c>
      <c r="S432" s="3" t="s">
        <v>17509</v>
      </c>
      <c r="T432" s="3" t="str">
        <f t="shared" si="13"/>
        <v>Osan Air Base | Korea, Republic of</v>
      </c>
    </row>
    <row r="433" spans="10:20" x14ac:dyDescent="0.25">
      <c r="J433" s="3" t="s">
        <v>578</v>
      </c>
      <c r="K433" s="3" t="s">
        <v>11548</v>
      </c>
      <c r="L433" s="3" t="s">
        <v>17476</v>
      </c>
      <c r="M433" s="3" t="s">
        <v>45</v>
      </c>
      <c r="N433" s="3" t="str">
        <f t="shared" si="12"/>
        <v>Austin Municipal Airport | United States</v>
      </c>
      <c r="P433" s="3" t="s">
        <v>5630</v>
      </c>
      <c r="Q433" s="3" t="s">
        <v>10343</v>
      </c>
      <c r="R433" s="3" t="s">
        <v>17478</v>
      </c>
      <c r="S433" s="3" t="s">
        <v>24</v>
      </c>
      <c r="T433" s="3" t="str">
        <f t="shared" si="13"/>
        <v>Oslo Gardermoen Airport | Norway</v>
      </c>
    </row>
    <row r="434" spans="10:20" x14ac:dyDescent="0.25">
      <c r="J434" s="3" t="s">
        <v>564</v>
      </c>
      <c r="K434" s="3" t="s">
        <v>11549</v>
      </c>
      <c r="L434" s="3" t="s">
        <v>17476</v>
      </c>
      <c r="M434" s="3" t="s">
        <v>45</v>
      </c>
      <c r="N434" s="3" t="str">
        <f t="shared" si="12"/>
        <v>Auburn Municipal Airport | United States</v>
      </c>
      <c r="P434" s="3" t="s">
        <v>5640</v>
      </c>
      <c r="Q434" s="3" t="s">
        <v>9708</v>
      </c>
      <c r="R434" s="3" t="s">
        <v>17478</v>
      </c>
      <c r="S434" s="3" t="s">
        <v>18</v>
      </c>
      <c r="T434" s="3" t="str">
        <f t="shared" si="13"/>
        <v>Ottawa Macdonald-Cartier International Airport | Canada</v>
      </c>
    </row>
    <row r="435" spans="10:20" x14ac:dyDescent="0.25">
      <c r="J435" s="3" t="s">
        <v>563</v>
      </c>
      <c r="K435" s="3" t="s">
        <v>11550</v>
      </c>
      <c r="L435" s="3" t="s">
        <v>17476</v>
      </c>
      <c r="M435" s="3" t="s">
        <v>45</v>
      </c>
      <c r="N435" s="3" t="str">
        <f t="shared" si="12"/>
        <v>Auburn University Regional Airport | United States</v>
      </c>
      <c r="P435" s="3" t="s">
        <v>5644</v>
      </c>
      <c r="Q435" s="3" t="s">
        <v>9968</v>
      </c>
      <c r="R435" s="3" t="s">
        <v>17478</v>
      </c>
      <c r="S435" s="3" t="s">
        <v>471</v>
      </c>
      <c r="T435" s="3" t="str">
        <f t="shared" si="13"/>
        <v>Ouagadougou Airport | Burkina Faso</v>
      </c>
    </row>
    <row r="436" spans="10:20" x14ac:dyDescent="0.25">
      <c r="J436" s="3" t="s">
        <v>110</v>
      </c>
      <c r="K436" s="3" t="s">
        <v>9174</v>
      </c>
      <c r="L436" s="3" t="s">
        <v>17476</v>
      </c>
      <c r="M436" s="3" t="s">
        <v>33</v>
      </c>
      <c r="N436" s="3" t="str">
        <f t="shared" si="12"/>
        <v>Agaun Airport | Papua New Guinea</v>
      </c>
      <c r="P436" s="3" t="s">
        <v>5663</v>
      </c>
      <c r="Q436" s="3" t="s">
        <v>13261</v>
      </c>
      <c r="R436" s="3" t="s">
        <v>17478</v>
      </c>
      <c r="S436" s="3" t="s">
        <v>849</v>
      </c>
      <c r="T436" s="3" t="str">
        <f t="shared" si="13"/>
        <v>Ovda International Airport | Israel</v>
      </c>
    </row>
    <row r="437" spans="10:20" x14ac:dyDescent="0.25">
      <c r="J437" s="3" t="s">
        <v>559</v>
      </c>
      <c r="K437" s="3" t="s">
        <v>13885</v>
      </c>
      <c r="L437" s="3" t="s">
        <v>17477</v>
      </c>
      <c r="M437" s="3" t="s">
        <v>128</v>
      </c>
      <c r="N437" s="3" t="str">
        <f t="shared" si="12"/>
        <v>Hiva Oa-Atuona Airport | French Polynesia</v>
      </c>
      <c r="P437" s="3" t="s">
        <v>2804</v>
      </c>
      <c r="Q437" s="3" t="s">
        <v>13707</v>
      </c>
      <c r="R437" s="3" t="s">
        <v>17478</v>
      </c>
      <c r="S437" s="3" t="s">
        <v>1483</v>
      </c>
      <c r="T437" s="3" t="str">
        <f t="shared" si="13"/>
        <v>Owen Roberts International Airport | Cayman Islands</v>
      </c>
    </row>
    <row r="438" spans="10:20" x14ac:dyDescent="0.25">
      <c r="J438" s="3" t="s">
        <v>575</v>
      </c>
      <c r="K438" s="3" t="s">
        <v>13059</v>
      </c>
      <c r="L438" s="3" t="s">
        <v>17477</v>
      </c>
      <c r="M438" s="3" t="s">
        <v>112</v>
      </c>
      <c r="N438" s="3" t="str">
        <f t="shared" si="12"/>
        <v>Aurillac Airport | France</v>
      </c>
      <c r="P438" s="3" t="s">
        <v>8114</v>
      </c>
      <c r="Q438" s="3" t="s">
        <v>12534</v>
      </c>
      <c r="R438" s="3" t="s">
        <v>17478</v>
      </c>
      <c r="S438" s="3" t="s">
        <v>45</v>
      </c>
      <c r="T438" s="3" t="str">
        <f t="shared" si="13"/>
        <v>Palm Beach International Airport | United States</v>
      </c>
    </row>
    <row r="439" spans="10:20" x14ac:dyDescent="0.25">
      <c r="J439" s="3" t="s">
        <v>3484</v>
      </c>
      <c r="K439" s="3" t="s">
        <v>11551</v>
      </c>
      <c r="L439" s="3" t="s">
        <v>17478</v>
      </c>
      <c r="M439" s="3" t="s">
        <v>45</v>
      </c>
      <c r="N439" s="3" t="str">
        <f t="shared" si="12"/>
        <v>Austin Bergstrom International Airport | United States</v>
      </c>
      <c r="P439" s="3" t="s">
        <v>5711</v>
      </c>
      <c r="Q439" s="3" t="s">
        <v>12986</v>
      </c>
      <c r="R439" s="3" t="s">
        <v>17478</v>
      </c>
      <c r="S439" s="3" t="s">
        <v>201</v>
      </c>
      <c r="T439" s="3" t="str">
        <f t="shared" si="13"/>
        <v>Palma De Mallorca Airport | Spain</v>
      </c>
    </row>
    <row r="440" spans="10:20" x14ac:dyDescent="0.25">
      <c r="J440" s="3" t="s">
        <v>534</v>
      </c>
      <c r="K440" s="3" t="s">
        <v>16630</v>
      </c>
      <c r="L440" s="3" t="s">
        <v>17476</v>
      </c>
      <c r="M440" s="3" t="s">
        <v>17493</v>
      </c>
      <c r="N440" s="3" t="str">
        <f t="shared" si="12"/>
        <v>Atauro Airport | Timor-Leste</v>
      </c>
      <c r="P440" s="3" t="s">
        <v>5748</v>
      </c>
      <c r="Q440" s="3" t="s">
        <v>12948</v>
      </c>
      <c r="R440" s="3" t="s">
        <v>17478</v>
      </c>
      <c r="S440" s="3" t="s">
        <v>171</v>
      </c>
      <c r="T440" s="3" t="str">
        <f t="shared" si="13"/>
        <v>Paphos International Airport | Cyprus</v>
      </c>
    </row>
    <row r="441" spans="10:20" x14ac:dyDescent="0.25">
      <c r="J441" s="3" t="s">
        <v>577</v>
      </c>
      <c r="K441" s="3" t="s">
        <v>16681</v>
      </c>
      <c r="L441" s="3" t="s">
        <v>17476</v>
      </c>
      <c r="M441" s="3" t="s">
        <v>54</v>
      </c>
      <c r="N441" s="3" t="str">
        <f t="shared" si="12"/>
        <v>Aurukun Airport | Australia</v>
      </c>
      <c r="P441" s="3" t="s">
        <v>5771</v>
      </c>
      <c r="Q441" s="3" t="s">
        <v>13090</v>
      </c>
      <c r="R441" s="3" t="s">
        <v>17478</v>
      </c>
      <c r="S441" s="3" t="s">
        <v>112</v>
      </c>
      <c r="T441" s="3" t="str">
        <f t="shared" si="13"/>
        <v>Paris-Orly Airport | France</v>
      </c>
    </row>
    <row r="442" spans="10:20" x14ac:dyDescent="0.25">
      <c r="J442" s="3" t="s">
        <v>571</v>
      </c>
      <c r="K442" s="3" t="s">
        <v>9175</v>
      </c>
      <c r="L442" s="3" t="s">
        <v>17476</v>
      </c>
      <c r="M442" s="3" t="s">
        <v>33</v>
      </c>
      <c r="N442" s="3" t="str">
        <f t="shared" si="12"/>
        <v>Aumo Airport | Papua New Guinea</v>
      </c>
      <c r="P442" s="3" t="s">
        <v>5863</v>
      </c>
      <c r="Q442" s="3" t="s">
        <v>17094</v>
      </c>
      <c r="R442" s="3" t="s">
        <v>17478</v>
      </c>
      <c r="S442" s="3" t="s">
        <v>54</v>
      </c>
      <c r="T442" s="3" t="str">
        <f t="shared" si="13"/>
        <v>Perth International Airport | Australia</v>
      </c>
    </row>
    <row r="443" spans="10:20" x14ac:dyDescent="0.25">
      <c r="J443" s="3" t="s">
        <v>8084</v>
      </c>
      <c r="K443" s="3" t="s">
        <v>11552</v>
      </c>
      <c r="L443" s="3" t="s">
        <v>17477</v>
      </c>
      <c r="M443" s="3" t="s">
        <v>45</v>
      </c>
      <c r="N443" s="3" t="str">
        <f t="shared" si="12"/>
        <v>Wausau Downtown Airport | United States</v>
      </c>
      <c r="P443" s="3" t="s">
        <v>5885</v>
      </c>
      <c r="Q443" s="3" t="s">
        <v>12550</v>
      </c>
      <c r="R443" s="3" t="s">
        <v>17478</v>
      </c>
      <c r="S443" s="3" t="s">
        <v>45</v>
      </c>
      <c r="T443" s="3" t="str">
        <f t="shared" si="13"/>
        <v>Philadelphia International Airport | United States</v>
      </c>
    </row>
    <row r="444" spans="10:20" x14ac:dyDescent="0.25">
      <c r="J444" s="3" t="s">
        <v>441</v>
      </c>
      <c r="K444" s="3" t="s">
        <v>15576</v>
      </c>
      <c r="L444" s="3" t="s">
        <v>17477</v>
      </c>
      <c r="M444" s="3" t="s">
        <v>219</v>
      </c>
      <c r="N444" s="3" t="str">
        <f t="shared" si="12"/>
        <v>Araguaína Airport | Brazil</v>
      </c>
      <c r="P444" s="3" t="s">
        <v>879</v>
      </c>
      <c r="Q444" s="3" t="s">
        <v>13764</v>
      </c>
      <c r="R444" s="3" t="s">
        <v>17478</v>
      </c>
      <c r="S444" s="3" t="s">
        <v>878</v>
      </c>
      <c r="T444" s="3" t="str">
        <f t="shared" si="13"/>
        <v>Philip S. W. Goldson International Airport | Belize</v>
      </c>
    </row>
    <row r="445" spans="10:20" x14ac:dyDescent="0.25">
      <c r="J445" s="3" t="s">
        <v>364</v>
      </c>
      <c r="K445" s="3" t="s">
        <v>13922</v>
      </c>
      <c r="L445" s="3" t="s">
        <v>17476</v>
      </c>
      <c r="M445" s="3" t="s">
        <v>365</v>
      </c>
      <c r="N445" s="3" t="str">
        <f t="shared" si="12"/>
        <v>Aneityum Airport | Vanuatu</v>
      </c>
      <c r="P445" s="3" t="s">
        <v>5891</v>
      </c>
      <c r="Q445" s="3" t="s">
        <v>16087</v>
      </c>
      <c r="R445" s="3" t="s">
        <v>17478</v>
      </c>
      <c r="S445" s="3" t="s">
        <v>807</v>
      </c>
      <c r="T445" s="3" t="str">
        <f t="shared" si="13"/>
        <v>Phnom Penh International Airport | Cambodia</v>
      </c>
    </row>
    <row r="446" spans="10:20" x14ac:dyDescent="0.25">
      <c r="J446" s="3" t="s">
        <v>576</v>
      </c>
      <c r="K446" s="3" t="s">
        <v>11532</v>
      </c>
      <c r="L446" s="3" t="s">
        <v>17476</v>
      </c>
      <c r="M446" s="3" t="s">
        <v>45</v>
      </c>
      <c r="N446" s="3" t="str">
        <f t="shared" si="12"/>
        <v>Aurora Municipal Airport | United States</v>
      </c>
      <c r="P446" s="3" t="s">
        <v>5895</v>
      </c>
      <c r="Q446" s="3" t="s">
        <v>12554</v>
      </c>
      <c r="R446" s="3" t="s">
        <v>17478</v>
      </c>
      <c r="S446" s="3" t="s">
        <v>45</v>
      </c>
      <c r="T446" s="3" t="str">
        <f t="shared" si="13"/>
        <v>Phoenix Sky Harbor International Airport | United States</v>
      </c>
    </row>
    <row r="447" spans="10:20" x14ac:dyDescent="0.25">
      <c r="J447" s="3" t="s">
        <v>331</v>
      </c>
      <c r="K447" s="3" t="s">
        <v>17403</v>
      </c>
      <c r="L447" s="3" t="s">
        <v>17477</v>
      </c>
      <c r="M447" s="3" t="s">
        <v>173</v>
      </c>
      <c r="N447" s="3" t="str">
        <f t="shared" si="12"/>
        <v>Anshun Huangguoshu Airport | China</v>
      </c>
      <c r="P447" s="3" t="s">
        <v>5899</v>
      </c>
      <c r="Q447" s="3" t="s">
        <v>16314</v>
      </c>
      <c r="R447" s="3" t="s">
        <v>17478</v>
      </c>
      <c r="S447" s="3" t="s">
        <v>695</v>
      </c>
      <c r="T447" s="3" t="str">
        <f t="shared" si="13"/>
        <v>Phuket International Airport | Thailand</v>
      </c>
    </row>
    <row r="448" spans="10:20" x14ac:dyDescent="0.25">
      <c r="J448" s="3" t="s">
        <v>583</v>
      </c>
      <c r="K448" s="3" t="s">
        <v>13209</v>
      </c>
      <c r="L448" s="3" t="s">
        <v>17477</v>
      </c>
      <c r="M448" s="3" t="s">
        <v>208</v>
      </c>
      <c r="N448" s="3" t="str">
        <f t="shared" si="12"/>
        <v>Aviano Air Base | Italy</v>
      </c>
      <c r="P448" s="3" t="s">
        <v>3061</v>
      </c>
      <c r="Q448" s="3" t="s">
        <v>12054</v>
      </c>
      <c r="R448" s="3" t="s">
        <v>17478</v>
      </c>
      <c r="S448" s="3" t="s">
        <v>45</v>
      </c>
      <c r="T448" s="3" t="str">
        <f t="shared" si="13"/>
        <v>Piedmont Triad International Airport | United States</v>
      </c>
    </row>
    <row r="449" spans="10:20" x14ac:dyDescent="0.25">
      <c r="J449" s="3" t="s">
        <v>581</v>
      </c>
      <c r="K449" s="3" t="s">
        <v>16683</v>
      </c>
      <c r="L449" s="3" t="s">
        <v>17476</v>
      </c>
      <c r="M449" s="3" t="s">
        <v>54</v>
      </c>
      <c r="N449" s="3" t="str">
        <f t="shared" si="12"/>
        <v>Auvergne Airport | Australia</v>
      </c>
      <c r="P449" s="3" t="s">
        <v>2468</v>
      </c>
      <c r="Q449" s="3" t="s">
        <v>13232</v>
      </c>
      <c r="R449" s="3" t="s">
        <v>17478</v>
      </c>
      <c r="S449" s="3" t="s">
        <v>208</v>
      </c>
      <c r="T449" s="3" t="str">
        <f t="shared" si="13"/>
        <v>Pisa International Airport | Italy</v>
      </c>
    </row>
    <row r="450" spans="10:20" x14ac:dyDescent="0.25">
      <c r="J450" s="3" t="s">
        <v>1647</v>
      </c>
      <c r="K450" s="3" t="s">
        <v>13676</v>
      </c>
      <c r="L450" s="3" t="s">
        <v>17477</v>
      </c>
      <c r="M450" s="3" t="s">
        <v>734</v>
      </c>
      <c r="N450" s="3" t="str">
        <f t="shared" si="12"/>
        <v>Maximo Gomez Airport | Cuba</v>
      </c>
      <c r="P450" s="3" t="s">
        <v>8401</v>
      </c>
      <c r="Q450" s="3" t="s">
        <v>8402</v>
      </c>
      <c r="R450" s="3" t="s">
        <v>17478</v>
      </c>
      <c r="S450" s="3" t="s">
        <v>45</v>
      </c>
      <c r="T450" s="3" t="str">
        <f t="shared" si="13"/>
        <v>Pittsburgh International Airport | United States</v>
      </c>
    </row>
    <row r="451" spans="10:20" x14ac:dyDescent="0.25">
      <c r="J451" s="3" t="s">
        <v>499</v>
      </c>
      <c r="K451" s="3" t="s">
        <v>17330</v>
      </c>
      <c r="L451" s="3" t="s">
        <v>17477</v>
      </c>
      <c r="M451" s="3" t="s">
        <v>271</v>
      </c>
      <c r="N451" s="3" t="str">
        <f t="shared" si="12"/>
        <v>Arvaikheer Airport | Mongolia</v>
      </c>
      <c r="P451" s="3" t="s">
        <v>6430</v>
      </c>
      <c r="Q451" s="3" t="s">
        <v>15922</v>
      </c>
      <c r="R451" s="3" t="s">
        <v>17478</v>
      </c>
      <c r="S451" s="3" t="s">
        <v>32</v>
      </c>
      <c r="T451" s="3" t="str">
        <f t="shared" si="13"/>
        <v>Platov International Airport | Russian Federation</v>
      </c>
    </row>
    <row r="452" spans="10:20" x14ac:dyDescent="0.25">
      <c r="J452" s="3" t="s">
        <v>3043</v>
      </c>
      <c r="K452" s="3" t="s">
        <v>3044</v>
      </c>
      <c r="L452" s="3" t="s">
        <v>17478</v>
      </c>
      <c r="M452" s="3" t="s">
        <v>45</v>
      </c>
      <c r="N452" s="3" t="str">
        <f t="shared" si="12"/>
        <v>Asheville Regional Airport | United States</v>
      </c>
      <c r="P452" s="3" t="s">
        <v>5956</v>
      </c>
      <c r="Q452" s="3" t="s">
        <v>13412</v>
      </c>
      <c r="R452" s="3" t="s">
        <v>17478</v>
      </c>
      <c r="S452" s="3" t="s">
        <v>17502</v>
      </c>
      <c r="T452" s="3" t="str">
        <f t="shared" si="13"/>
        <v>Podgorica Airport | Montenegro</v>
      </c>
    </row>
    <row r="453" spans="10:20" x14ac:dyDescent="0.25">
      <c r="J453" s="3" t="s">
        <v>584</v>
      </c>
      <c r="K453" s="3" t="s">
        <v>13072</v>
      </c>
      <c r="L453" s="3" t="s">
        <v>17477</v>
      </c>
      <c r="M453" s="3" t="s">
        <v>112</v>
      </c>
      <c r="N453" s="3" t="str">
        <f t="shared" si="12"/>
        <v>Avignon-Caumont Airport | France</v>
      </c>
      <c r="P453" s="3" t="s">
        <v>5964</v>
      </c>
      <c r="Q453" s="3" t="s">
        <v>15664</v>
      </c>
      <c r="R453" s="3" t="s">
        <v>17478</v>
      </c>
      <c r="S453" s="3" t="s">
        <v>787</v>
      </c>
      <c r="T453" s="3" t="str">
        <f t="shared" si="13"/>
        <v>Pointe-à-Pitre Le Raizet | Guadeloupe</v>
      </c>
    </row>
    <row r="454" spans="10:20" x14ac:dyDescent="0.25">
      <c r="J454" s="3" t="s">
        <v>585</v>
      </c>
      <c r="K454" s="3" t="s">
        <v>11553</v>
      </c>
      <c r="L454" s="3" t="s">
        <v>17476</v>
      </c>
      <c r="M454" s="3" t="s">
        <v>45</v>
      </c>
      <c r="N454" s="3" t="str">
        <f t="shared" ref="N454:N517" si="14">K454&amp;" | "&amp;M454</f>
        <v>Avon Park Executive Airport | United States</v>
      </c>
      <c r="P454" s="3" t="s">
        <v>6027</v>
      </c>
      <c r="Q454" s="3" t="s">
        <v>9258</v>
      </c>
      <c r="R454" s="3" t="s">
        <v>17478</v>
      </c>
      <c r="S454" s="3" t="s">
        <v>33</v>
      </c>
      <c r="T454" s="3" t="str">
        <f t="shared" ref="T454:T517" si="15">Q454&amp;" | "&amp;S454</f>
        <v>Port Moresby Jacksons International Airport | Papua New Guinea</v>
      </c>
    </row>
    <row r="455" spans="10:20" x14ac:dyDescent="0.25">
      <c r="J455" s="3" t="s">
        <v>8158</v>
      </c>
      <c r="K455" s="3" t="s">
        <v>11554</v>
      </c>
      <c r="L455" s="3" t="s">
        <v>17477</v>
      </c>
      <c r="M455" s="3" t="s">
        <v>45</v>
      </c>
      <c r="N455" s="3" t="str">
        <f t="shared" si="14"/>
        <v>Wilkes Barre Scranton International Airport | United States</v>
      </c>
      <c r="P455" s="3" t="s">
        <v>6041</v>
      </c>
      <c r="Q455" s="3" t="s">
        <v>12539</v>
      </c>
      <c r="R455" s="3" t="s">
        <v>17478</v>
      </c>
      <c r="S455" s="3" t="s">
        <v>45</v>
      </c>
      <c r="T455" s="3" t="str">
        <f t="shared" si="15"/>
        <v>Portland International Airport | United States</v>
      </c>
    </row>
    <row r="456" spans="10:20" x14ac:dyDescent="0.25">
      <c r="J456" s="3" t="s">
        <v>8646</v>
      </c>
      <c r="K456" s="3" t="s">
        <v>13278</v>
      </c>
      <c r="L456" s="3" t="s">
        <v>17477</v>
      </c>
      <c r="M456" s="3" t="s">
        <v>1162</v>
      </c>
      <c r="N456" s="3" t="str">
        <f t="shared" si="14"/>
        <v>Alverca Air Base | Portugal</v>
      </c>
      <c r="P456" s="3" t="s">
        <v>6040</v>
      </c>
      <c r="Q456" s="3" t="s">
        <v>12612</v>
      </c>
      <c r="R456" s="3" t="s">
        <v>17478</v>
      </c>
      <c r="S456" s="3" t="s">
        <v>45</v>
      </c>
      <c r="T456" s="3" t="str">
        <f t="shared" si="15"/>
        <v>Portland International Jetport | United States</v>
      </c>
    </row>
    <row r="457" spans="10:20" x14ac:dyDescent="0.25">
      <c r="J457" s="3" t="s">
        <v>586</v>
      </c>
      <c r="K457" s="3" t="s">
        <v>9079</v>
      </c>
      <c r="L457" s="3" t="s">
        <v>17476</v>
      </c>
      <c r="M457" s="3" t="s">
        <v>101</v>
      </c>
      <c r="N457" s="3" t="str">
        <f t="shared" si="14"/>
        <v>Avu Avu Airport | Solomon Islands</v>
      </c>
      <c r="P457" s="3" t="s">
        <v>6070</v>
      </c>
      <c r="Q457" s="3" t="s">
        <v>10394</v>
      </c>
      <c r="R457" s="3" t="s">
        <v>17478</v>
      </c>
      <c r="S457" s="3" t="s">
        <v>1307</v>
      </c>
      <c r="T457" s="3" t="str">
        <f t="shared" si="15"/>
        <v>Poznań-Ławica Airport | Poland</v>
      </c>
    </row>
    <row r="458" spans="10:20" x14ac:dyDescent="0.25">
      <c r="J458" s="3" t="s">
        <v>4788</v>
      </c>
      <c r="K458" s="3" t="s">
        <v>16968</v>
      </c>
      <c r="L458" s="3" t="s">
        <v>17477</v>
      </c>
      <c r="M458" s="3" t="s">
        <v>54</v>
      </c>
      <c r="N458" s="3" t="str">
        <f t="shared" si="14"/>
        <v>Avalon Airport | Australia</v>
      </c>
      <c r="P458" s="3" t="s">
        <v>1170</v>
      </c>
      <c r="Q458" s="3" t="s">
        <v>1171</v>
      </c>
      <c r="R458" s="3" t="s">
        <v>17478</v>
      </c>
      <c r="S458" s="3" t="s">
        <v>219</v>
      </c>
      <c r="T458" s="3" t="str">
        <f t="shared" si="15"/>
        <v>Presidente Juscelino Kubitschek International Airport | Brazil</v>
      </c>
    </row>
    <row r="459" spans="10:20" x14ac:dyDescent="0.25">
      <c r="J459" s="3" t="s">
        <v>7703</v>
      </c>
      <c r="K459" s="3" t="s">
        <v>11555</v>
      </c>
      <c r="L459" s="3" t="s">
        <v>17476</v>
      </c>
      <c r="M459" s="3" t="s">
        <v>45</v>
      </c>
      <c r="N459" s="3" t="str">
        <f t="shared" si="14"/>
        <v>Marana Regional Airport | United States</v>
      </c>
      <c r="P459" s="3" t="s">
        <v>4461</v>
      </c>
      <c r="Q459" s="3" t="s">
        <v>14048</v>
      </c>
      <c r="R459" s="3" t="s">
        <v>17478</v>
      </c>
      <c r="S459" s="3" t="s">
        <v>48</v>
      </c>
      <c r="T459" s="3" t="str">
        <f t="shared" si="15"/>
        <v>Prince Mohammad Bin Abdulaziz Airport | Saudi Arabia</v>
      </c>
    </row>
    <row r="460" spans="10:20" x14ac:dyDescent="0.25">
      <c r="J460" s="3" t="s">
        <v>1466</v>
      </c>
      <c r="K460" s="3" t="s">
        <v>11556</v>
      </c>
      <c r="L460" s="3" t="s">
        <v>17476</v>
      </c>
      <c r="M460" s="3" t="s">
        <v>45</v>
      </c>
      <c r="N460" s="3" t="str">
        <f t="shared" si="14"/>
        <v>Catalina Airport | United States</v>
      </c>
      <c r="P460" s="3" t="s">
        <v>7134</v>
      </c>
      <c r="Q460" s="3" t="s">
        <v>15693</v>
      </c>
      <c r="R460" s="3" t="s">
        <v>17478</v>
      </c>
      <c r="S460" s="3" t="s">
        <v>17516</v>
      </c>
      <c r="T460" s="3" t="str">
        <f t="shared" si="15"/>
        <v>Princess Juliana International Airport | Sint Maarten (Dutch part)</v>
      </c>
    </row>
    <row r="461" spans="10:20" x14ac:dyDescent="0.25">
      <c r="J461" s="3" t="s">
        <v>590</v>
      </c>
      <c r="K461" s="3" t="s">
        <v>11140</v>
      </c>
      <c r="L461" s="3" t="s">
        <v>17476</v>
      </c>
      <c r="M461" s="3" t="s">
        <v>87</v>
      </c>
      <c r="N461" s="3" t="str">
        <f t="shared" si="14"/>
        <v>Awassa Airport | Ethiopia</v>
      </c>
      <c r="P461" s="3" t="s">
        <v>6098</v>
      </c>
      <c r="Q461" s="3" t="s">
        <v>9375</v>
      </c>
      <c r="R461" s="3" t="s">
        <v>17478</v>
      </c>
      <c r="S461" s="3" t="s">
        <v>6099</v>
      </c>
      <c r="T461" s="3" t="str">
        <f t="shared" si="15"/>
        <v>Priština International Airport | Kosovo</v>
      </c>
    </row>
    <row r="462" spans="10:20" x14ac:dyDescent="0.25">
      <c r="J462" s="3" t="s">
        <v>587</v>
      </c>
      <c r="K462" s="3" t="s">
        <v>14495</v>
      </c>
      <c r="L462" s="3" t="s">
        <v>17476</v>
      </c>
      <c r="M462" s="3" t="s">
        <v>33</v>
      </c>
      <c r="N462" s="3" t="str">
        <f t="shared" si="14"/>
        <v>Awaba Airport | Papua New Guinea</v>
      </c>
      <c r="P462" s="3" t="s">
        <v>7146</v>
      </c>
      <c r="Q462" s="3" t="s">
        <v>15879</v>
      </c>
      <c r="R462" s="3" t="s">
        <v>17478</v>
      </c>
      <c r="S462" s="3" t="s">
        <v>32</v>
      </c>
      <c r="T462" s="3" t="str">
        <f t="shared" si="15"/>
        <v>Pulkovo Airport | Russian Federation</v>
      </c>
    </row>
    <row r="463" spans="10:20" x14ac:dyDescent="0.25">
      <c r="J463" s="3" t="s">
        <v>380</v>
      </c>
      <c r="K463" s="3" t="s">
        <v>13923</v>
      </c>
      <c r="L463" s="3" t="s">
        <v>17476</v>
      </c>
      <c r="M463" s="3" t="s">
        <v>365</v>
      </c>
      <c r="N463" s="3" t="str">
        <f t="shared" si="14"/>
        <v>Aniwa Airport | Vanuatu</v>
      </c>
      <c r="P463" s="3" t="s">
        <v>6163</v>
      </c>
      <c r="Q463" s="3" t="s">
        <v>13439</v>
      </c>
      <c r="R463" s="3" t="s">
        <v>17478</v>
      </c>
      <c r="S463" s="3" t="s">
        <v>736</v>
      </c>
      <c r="T463" s="3" t="str">
        <f t="shared" si="15"/>
        <v>Punta Cana International Airport | Dominican Republic</v>
      </c>
    </row>
    <row r="464" spans="10:20" x14ac:dyDescent="0.25">
      <c r="J464" s="3" t="s">
        <v>262</v>
      </c>
      <c r="K464" s="3" t="s">
        <v>9176</v>
      </c>
      <c r="L464" s="3" t="s">
        <v>17476</v>
      </c>
      <c r="M464" s="3" t="s">
        <v>162</v>
      </c>
      <c r="N464" s="3" t="str">
        <f t="shared" si="14"/>
        <v>Alowe Airport | Gabon</v>
      </c>
      <c r="P464" s="3" t="s">
        <v>4960</v>
      </c>
      <c r="Q464" s="3" t="s">
        <v>12365</v>
      </c>
      <c r="R464" s="3" t="s">
        <v>17478</v>
      </c>
      <c r="S464" s="3" t="s">
        <v>45</v>
      </c>
      <c r="T464" s="3" t="str">
        <f t="shared" si="15"/>
        <v>Quad City International Airport | United States</v>
      </c>
    </row>
    <row r="465" spans="10:20" x14ac:dyDescent="0.25">
      <c r="J465" s="3" t="s">
        <v>8014</v>
      </c>
      <c r="K465" s="3" t="s">
        <v>14572</v>
      </c>
      <c r="L465" s="3" t="s">
        <v>17477</v>
      </c>
      <c r="M465" s="3" t="s">
        <v>17507</v>
      </c>
      <c r="N465" s="3" t="str">
        <f t="shared" si="14"/>
        <v>Wake Island Airfield | United States Minor Outlying Islands</v>
      </c>
      <c r="P465" s="3" t="s">
        <v>4376</v>
      </c>
      <c r="Q465" s="3" t="s">
        <v>10746</v>
      </c>
      <c r="R465" s="3" t="s">
        <v>17478</v>
      </c>
      <c r="S465" s="3" t="s">
        <v>316</v>
      </c>
      <c r="T465" s="3" t="str">
        <f t="shared" si="15"/>
        <v>Quatro de Fevereiro Airport | Angola</v>
      </c>
    </row>
    <row r="466" spans="10:20" x14ac:dyDescent="0.25">
      <c r="J466" s="3" t="s">
        <v>8113</v>
      </c>
      <c r="K466" s="3" t="s">
        <v>11557</v>
      </c>
      <c r="L466" s="3" t="s">
        <v>17476</v>
      </c>
      <c r="M466" s="3" t="s">
        <v>45</v>
      </c>
      <c r="N466" s="3" t="str">
        <f t="shared" si="14"/>
        <v>West Memphis Municipal Airport | United States</v>
      </c>
      <c r="P466" s="3" t="s">
        <v>323</v>
      </c>
      <c r="Q466" s="3" t="s">
        <v>14141</v>
      </c>
      <c r="R466" s="3" t="s">
        <v>17478</v>
      </c>
      <c r="S466" s="3" t="s">
        <v>322</v>
      </c>
      <c r="T466" s="3" t="str">
        <f t="shared" si="15"/>
        <v>Queen Alia International Airport | Jordan</v>
      </c>
    </row>
    <row r="467" spans="10:20" x14ac:dyDescent="0.25">
      <c r="J467" s="3" t="s">
        <v>285</v>
      </c>
      <c r="K467" s="3" t="s">
        <v>16666</v>
      </c>
      <c r="L467" s="3" t="s">
        <v>17476</v>
      </c>
      <c r="M467" s="3" t="s">
        <v>54</v>
      </c>
      <c r="N467" s="3" t="str">
        <f t="shared" si="14"/>
        <v>Alton Downs Airport | Australia</v>
      </c>
      <c r="P467" s="3" t="s">
        <v>170</v>
      </c>
      <c r="Q467" s="3" t="s">
        <v>12949</v>
      </c>
      <c r="R467" s="3" t="s">
        <v>17478</v>
      </c>
      <c r="S467" s="3" t="s">
        <v>43</v>
      </c>
      <c r="T467" s="3" t="str">
        <f t="shared" si="15"/>
        <v>RAF Akrotiri | United Kingdom</v>
      </c>
    </row>
    <row r="468" spans="10:20" x14ac:dyDescent="0.25">
      <c r="J468" s="3" t="s">
        <v>580</v>
      </c>
      <c r="K468" s="3" t="s">
        <v>16682</v>
      </c>
      <c r="L468" s="3" t="s">
        <v>17476</v>
      </c>
      <c r="M468" s="3" t="s">
        <v>54</v>
      </c>
      <c r="N468" s="3" t="str">
        <f t="shared" si="14"/>
        <v>Austral Downs Airport | Australia</v>
      </c>
      <c r="P468" s="3" t="s">
        <v>1202</v>
      </c>
      <c r="Q468" s="3" t="s">
        <v>10270</v>
      </c>
      <c r="R468" s="3" t="s">
        <v>17478</v>
      </c>
      <c r="S468" s="3" t="s">
        <v>43</v>
      </c>
      <c r="T468" s="3" t="str">
        <f t="shared" si="15"/>
        <v>RAF Brize Norton | United Kingdom</v>
      </c>
    </row>
    <row r="469" spans="10:20" x14ac:dyDescent="0.25">
      <c r="J469" s="3" t="s">
        <v>134</v>
      </c>
      <c r="K469" s="3" t="s">
        <v>14075</v>
      </c>
      <c r="L469" s="3" t="s">
        <v>17477</v>
      </c>
      <c r="M469" s="3" t="s">
        <v>17494</v>
      </c>
      <c r="N469" s="3" t="str">
        <f t="shared" si="14"/>
        <v>Ahwaz Airport | Iran, Islamic Republic of</v>
      </c>
      <c r="P469" s="3" t="s">
        <v>2391</v>
      </c>
      <c r="Q469" s="3" t="s">
        <v>10269</v>
      </c>
      <c r="R469" s="3" t="s">
        <v>17478</v>
      </c>
      <c r="S469" s="3" t="s">
        <v>43</v>
      </c>
      <c r="T469" s="3" t="str">
        <f t="shared" si="15"/>
        <v>RAF Fairford | United Kingdom</v>
      </c>
    </row>
    <row r="470" spans="10:20" x14ac:dyDescent="0.25">
      <c r="J470" s="3" t="s">
        <v>377</v>
      </c>
      <c r="K470" s="3" t="s">
        <v>15699</v>
      </c>
      <c r="L470" s="3" t="s">
        <v>17477</v>
      </c>
      <c r="M470" s="3" t="s">
        <v>376</v>
      </c>
      <c r="N470" s="3" t="str">
        <f t="shared" si="14"/>
        <v>Clayton J Lloyd International Airport | Anguilla</v>
      </c>
      <c r="P470" s="3" t="s">
        <v>1167</v>
      </c>
      <c r="Q470" s="3" t="s">
        <v>10266</v>
      </c>
      <c r="R470" s="3" t="s">
        <v>17478</v>
      </c>
      <c r="S470" s="3" t="s">
        <v>43</v>
      </c>
      <c r="T470" s="3" t="str">
        <f t="shared" si="15"/>
        <v>RAF Lakenheath | United Kingdom</v>
      </c>
    </row>
    <row r="471" spans="10:20" x14ac:dyDescent="0.25">
      <c r="J471" s="3" t="s">
        <v>236</v>
      </c>
      <c r="K471" s="3" t="s">
        <v>9048</v>
      </c>
      <c r="L471" s="3" t="s">
        <v>17476</v>
      </c>
      <c r="M471" s="3" t="s">
        <v>45</v>
      </c>
      <c r="N471" s="3" t="str">
        <f t="shared" si="14"/>
        <v>Maxson Airfield | United States</v>
      </c>
      <c r="P471" s="3" t="s">
        <v>4865</v>
      </c>
      <c r="Q471" s="3" t="s">
        <v>10267</v>
      </c>
      <c r="R471" s="3" t="s">
        <v>17478</v>
      </c>
      <c r="S471" s="3" t="s">
        <v>43</v>
      </c>
      <c r="T471" s="3" t="str">
        <f t="shared" si="15"/>
        <v>RAF Mildenhall | United Kingdom</v>
      </c>
    </row>
    <row r="472" spans="10:20" x14ac:dyDescent="0.25">
      <c r="J472" s="3" t="s">
        <v>442</v>
      </c>
      <c r="K472" s="3" t="s">
        <v>16670</v>
      </c>
      <c r="L472" s="3" t="s">
        <v>17476</v>
      </c>
      <c r="M472" s="3" t="s">
        <v>54</v>
      </c>
      <c r="N472" s="3" t="str">
        <f t="shared" si="14"/>
        <v>Aramac Airport | Australia</v>
      </c>
      <c r="P472" s="3" t="s">
        <v>3185</v>
      </c>
      <c r="Q472" s="3" t="s">
        <v>16254</v>
      </c>
      <c r="R472" s="3" t="s">
        <v>17478</v>
      </c>
      <c r="S472" s="3" t="s">
        <v>108</v>
      </c>
      <c r="T472" s="3" t="str">
        <f t="shared" si="15"/>
        <v>Rajiv Gandhi International Airport | India</v>
      </c>
    </row>
    <row r="473" spans="10:20" x14ac:dyDescent="0.25">
      <c r="J473" s="3" t="s">
        <v>237</v>
      </c>
      <c r="K473" s="3" t="s">
        <v>13129</v>
      </c>
      <c r="L473" s="3" t="s">
        <v>17477</v>
      </c>
      <c r="M473" s="3" t="s">
        <v>119</v>
      </c>
      <c r="N473" s="3" t="str">
        <f t="shared" si="14"/>
        <v>Dimokritos Airport | Greece</v>
      </c>
      <c r="P473" s="3" t="s">
        <v>6243</v>
      </c>
      <c r="Q473" s="3" t="s">
        <v>12629</v>
      </c>
      <c r="R473" s="3" t="s">
        <v>17478</v>
      </c>
      <c r="S473" s="3" t="s">
        <v>45</v>
      </c>
      <c r="T473" s="3" t="str">
        <f t="shared" si="15"/>
        <v>Raleigh Durham International Airport | United States</v>
      </c>
    </row>
    <row r="474" spans="10:20" x14ac:dyDescent="0.25">
      <c r="J474" s="3" t="s">
        <v>8234</v>
      </c>
      <c r="K474" s="3" t="s">
        <v>15492</v>
      </c>
      <c r="L474" s="3" t="s">
        <v>17476</v>
      </c>
      <c r="M474" s="3" t="s">
        <v>219</v>
      </c>
      <c r="N474" s="3" t="str">
        <f t="shared" si="14"/>
        <v>Xanxerê Airport | Brazil</v>
      </c>
      <c r="P474" s="3" t="s">
        <v>6250</v>
      </c>
      <c r="Q474" s="3" t="s">
        <v>10455</v>
      </c>
      <c r="R474" s="3" t="s">
        <v>17478</v>
      </c>
      <c r="S474" s="3" t="s">
        <v>20</v>
      </c>
      <c r="T474" s="3" t="str">
        <f t="shared" si="15"/>
        <v>Ramstein Air Base | Germany</v>
      </c>
    </row>
    <row r="475" spans="10:20" x14ac:dyDescent="0.25">
      <c r="J475" s="3" t="s">
        <v>8447</v>
      </c>
      <c r="K475" s="3" t="s">
        <v>9177</v>
      </c>
      <c r="L475" s="3" t="s">
        <v>17477</v>
      </c>
      <c r="M475" s="3" t="s">
        <v>173</v>
      </c>
      <c r="N475" s="3" t="str">
        <f t="shared" si="14"/>
        <v>Alxa Left Banner Bayanhot Airport | China</v>
      </c>
      <c r="P475" s="3" t="s">
        <v>6562</v>
      </c>
      <c r="Q475" s="3" t="s">
        <v>12646</v>
      </c>
      <c r="R475" s="3" t="s">
        <v>17478</v>
      </c>
      <c r="S475" s="3" t="s">
        <v>45</v>
      </c>
      <c r="T475" s="3" t="str">
        <f t="shared" si="15"/>
        <v>Randolph Air Force Base | United States</v>
      </c>
    </row>
    <row r="476" spans="10:20" x14ac:dyDescent="0.25">
      <c r="J476" s="3" t="s">
        <v>241</v>
      </c>
      <c r="K476" s="3" t="s">
        <v>11558</v>
      </c>
      <c r="L476" s="3" t="s">
        <v>17476</v>
      </c>
      <c r="M476" s="3" t="s">
        <v>45</v>
      </c>
      <c r="N476" s="3" t="str">
        <f t="shared" si="14"/>
        <v>Algona Municipal Airport | United States</v>
      </c>
      <c r="P476" s="3" t="s">
        <v>1616</v>
      </c>
      <c r="Q476" s="3" t="s">
        <v>12090</v>
      </c>
      <c r="R476" s="3" t="s">
        <v>17478</v>
      </c>
      <c r="S476" s="3" t="s">
        <v>45</v>
      </c>
      <c r="T476" s="3" t="str">
        <f t="shared" si="15"/>
        <v>Range Regional Airport | United States</v>
      </c>
    </row>
    <row r="477" spans="10:20" x14ac:dyDescent="0.25">
      <c r="J477" s="3" t="s">
        <v>8739</v>
      </c>
      <c r="K477" s="3" t="s">
        <v>14620</v>
      </c>
      <c r="L477" s="3" t="s">
        <v>17476</v>
      </c>
      <c r="M477" s="3" t="s">
        <v>125</v>
      </c>
      <c r="N477" s="3" t="str">
        <f t="shared" si="14"/>
        <v>Amakusa Airport | Japan</v>
      </c>
      <c r="P477" s="3" t="s">
        <v>6261</v>
      </c>
      <c r="Q477" s="3" t="s">
        <v>13778</v>
      </c>
      <c r="R477" s="3" t="s">
        <v>17478</v>
      </c>
      <c r="S477" s="3" t="s">
        <v>154</v>
      </c>
      <c r="T477" s="3" t="str">
        <f t="shared" si="15"/>
        <v>Rarotonga International Airport | Cook Islands</v>
      </c>
    </row>
    <row r="478" spans="10:20" x14ac:dyDescent="0.25">
      <c r="J478" s="3" t="s">
        <v>532</v>
      </c>
      <c r="K478" s="3" t="s">
        <v>14266</v>
      </c>
      <c r="L478" s="3" t="s">
        <v>17477</v>
      </c>
      <c r="M478" s="3" t="s">
        <v>37</v>
      </c>
      <c r="N478" s="3" t="str">
        <f t="shared" si="14"/>
        <v>Ataq Airport | Yemen</v>
      </c>
      <c r="P478" s="3" t="s">
        <v>8604</v>
      </c>
      <c r="Q478" s="3" t="s">
        <v>12647</v>
      </c>
      <c r="R478" s="3" t="s">
        <v>17478</v>
      </c>
      <c r="S478" s="3" t="s">
        <v>45</v>
      </c>
      <c r="T478" s="3" t="str">
        <f t="shared" si="15"/>
        <v>Reno Tahoe International Airport | United States</v>
      </c>
    </row>
    <row r="479" spans="10:20" x14ac:dyDescent="0.25">
      <c r="J479" s="3" t="s">
        <v>235</v>
      </c>
      <c r="K479" s="3" t="s">
        <v>16669</v>
      </c>
      <c r="L479" s="3" t="s">
        <v>17476</v>
      </c>
      <c r="M479" s="3" t="s">
        <v>54</v>
      </c>
      <c r="N479" s="3" t="str">
        <f t="shared" si="14"/>
        <v>Alexandria Homestead Airport | Australia</v>
      </c>
      <c r="P479" s="3" t="s">
        <v>6330</v>
      </c>
      <c r="Q479" s="3" t="s">
        <v>12634</v>
      </c>
      <c r="R479" s="3" t="s">
        <v>17478</v>
      </c>
      <c r="S479" s="3" t="s">
        <v>45</v>
      </c>
      <c r="T479" s="3" t="str">
        <f t="shared" si="15"/>
        <v>Richmond International Airport | United States</v>
      </c>
    </row>
    <row r="480" spans="10:20" x14ac:dyDescent="0.25">
      <c r="J480" s="3" t="s">
        <v>481</v>
      </c>
      <c r="K480" s="3" t="s">
        <v>15189</v>
      </c>
      <c r="L480" s="3" t="s">
        <v>17477</v>
      </c>
      <c r="M480" s="3" t="s">
        <v>71</v>
      </c>
      <c r="N480" s="3" t="str">
        <f t="shared" si="14"/>
        <v>El Eden Airport | Colombia</v>
      </c>
      <c r="P480" s="3" t="s">
        <v>299</v>
      </c>
      <c r="Q480" s="3" t="s">
        <v>11507</v>
      </c>
      <c r="R480" s="3" t="s">
        <v>17478</v>
      </c>
      <c r="S480" s="3" t="s">
        <v>45</v>
      </c>
      <c r="T480" s="3" t="str">
        <f t="shared" si="15"/>
        <v>Rick Husband Amarillo International Airport | United States</v>
      </c>
    </row>
    <row r="481" spans="10:20" x14ac:dyDescent="0.25">
      <c r="J481" s="3" t="s">
        <v>234</v>
      </c>
      <c r="K481" s="3" t="s">
        <v>11559</v>
      </c>
      <c r="L481" s="3" t="s">
        <v>17477</v>
      </c>
      <c r="M481" s="3" t="s">
        <v>45</v>
      </c>
      <c r="N481" s="3" t="str">
        <f t="shared" si="14"/>
        <v>Chandler Field | United States</v>
      </c>
      <c r="P481" s="3" t="s">
        <v>1763</v>
      </c>
      <c r="Q481" s="3" t="s">
        <v>12239</v>
      </c>
      <c r="R481" s="3" t="s">
        <v>17478</v>
      </c>
      <c r="S481" s="3" t="s">
        <v>45</v>
      </c>
      <c r="T481" s="3" t="str">
        <f t="shared" si="15"/>
        <v>Rickenbacker International Airport | United States</v>
      </c>
    </row>
    <row r="482" spans="10:20" x14ac:dyDescent="0.25">
      <c r="J482" s="3" t="s">
        <v>7093</v>
      </c>
      <c r="K482" s="3" t="s">
        <v>13731</v>
      </c>
      <c r="L482" s="3" t="s">
        <v>17477</v>
      </c>
      <c r="M482" s="3" t="s">
        <v>361</v>
      </c>
      <c r="N482" s="3" t="str">
        <f t="shared" si="14"/>
        <v>Spring Point Airport | Bahamas</v>
      </c>
      <c r="P482" s="3" t="s">
        <v>6333</v>
      </c>
      <c r="Q482" s="3" t="s">
        <v>6334</v>
      </c>
      <c r="R482" s="3" t="s">
        <v>17478</v>
      </c>
      <c r="S482" s="3" t="s">
        <v>1972</v>
      </c>
      <c r="T482" s="3" t="str">
        <f t="shared" si="15"/>
        <v>Riga International Airport | Latvia</v>
      </c>
    </row>
    <row r="483" spans="10:20" x14ac:dyDescent="0.25">
      <c r="J483" s="3" t="s">
        <v>498</v>
      </c>
      <c r="K483" s="3" t="s">
        <v>13870</v>
      </c>
      <c r="L483" s="3" t="s">
        <v>17477</v>
      </c>
      <c r="M483" s="3" t="s">
        <v>128</v>
      </c>
      <c r="N483" s="3" t="str">
        <f t="shared" si="14"/>
        <v>Arutua Airport | French Polynesia</v>
      </c>
      <c r="P483" s="3" t="s">
        <v>6344</v>
      </c>
      <c r="Q483" s="3" t="s">
        <v>14929</v>
      </c>
      <c r="R483" s="3" t="s">
        <v>17478</v>
      </c>
      <c r="S483" s="3" t="s">
        <v>219</v>
      </c>
      <c r="T483" s="3" t="str">
        <f t="shared" si="15"/>
        <v>Rio Galeão - Tom Jobim International Airport | Brazil</v>
      </c>
    </row>
    <row r="484" spans="10:20" x14ac:dyDescent="0.25">
      <c r="J484" s="3" t="s">
        <v>287</v>
      </c>
      <c r="K484" s="3" t="s">
        <v>11560</v>
      </c>
      <c r="L484" s="3" t="s">
        <v>17476</v>
      </c>
      <c r="M484" s="3" t="s">
        <v>45</v>
      </c>
      <c r="N484" s="3" t="str">
        <f t="shared" si="14"/>
        <v>Altus Quartz Mountain Regional Airport | United States</v>
      </c>
      <c r="P484" s="3" t="s">
        <v>6367</v>
      </c>
      <c r="Q484" s="3" t="s">
        <v>12649</v>
      </c>
      <c r="R484" s="3" t="s">
        <v>17478</v>
      </c>
      <c r="S484" s="3" t="s">
        <v>45</v>
      </c>
      <c r="T484" s="3" t="str">
        <f t="shared" si="15"/>
        <v>Roanoke-Blacksburg Regional Airport | United States</v>
      </c>
    </row>
    <row r="485" spans="10:20" x14ac:dyDescent="0.25">
      <c r="J485" s="3" t="s">
        <v>163</v>
      </c>
      <c r="K485" s="3" t="s">
        <v>14668</v>
      </c>
      <c r="L485" s="3" t="s">
        <v>17477</v>
      </c>
      <c r="M485" s="3" t="s">
        <v>125</v>
      </c>
      <c r="N485" s="3" t="str">
        <f t="shared" si="14"/>
        <v>Akita Airport | Japan</v>
      </c>
      <c r="P485" s="3" t="s">
        <v>2977</v>
      </c>
      <c r="Q485" s="3" t="s">
        <v>10839</v>
      </c>
      <c r="R485" s="3" t="s">
        <v>17478</v>
      </c>
      <c r="S485" s="3" t="s">
        <v>1244</v>
      </c>
      <c r="T485" s="3" t="str">
        <f t="shared" si="15"/>
        <v>Robert Gabriel Mugabe International Airport | Zimbabwe</v>
      </c>
    </row>
    <row r="486" spans="10:20" x14ac:dyDescent="0.25">
      <c r="J486" s="3" t="s">
        <v>591</v>
      </c>
      <c r="K486" s="3" t="s">
        <v>11118</v>
      </c>
      <c r="L486" s="3" t="s">
        <v>17477</v>
      </c>
      <c r="M486" s="3" t="s">
        <v>87</v>
      </c>
      <c r="N486" s="3" t="str">
        <f t="shared" si="14"/>
        <v>Axum Airport | Ethiopia</v>
      </c>
      <c r="P486" s="3" t="s">
        <v>4978</v>
      </c>
      <c r="Q486" s="3" t="s">
        <v>11015</v>
      </c>
      <c r="R486" s="3" t="s">
        <v>17478</v>
      </c>
      <c r="S486" s="3" t="s">
        <v>884</v>
      </c>
      <c r="T486" s="3" t="str">
        <f t="shared" si="15"/>
        <v>Roberts International Airport | Liberia</v>
      </c>
    </row>
    <row r="487" spans="10:20" x14ac:dyDescent="0.25">
      <c r="J487" s="3" t="s">
        <v>8038</v>
      </c>
      <c r="K487" s="3" t="s">
        <v>11561</v>
      </c>
      <c r="L487" s="3" t="s">
        <v>17476</v>
      </c>
      <c r="M487" s="3" t="s">
        <v>45</v>
      </c>
      <c r="N487" s="3" t="str">
        <f t="shared" si="14"/>
        <v>Neil Armstrong Airport | United States</v>
      </c>
      <c r="P487" s="3" t="s">
        <v>2111</v>
      </c>
      <c r="Q487" s="3" t="s">
        <v>10187</v>
      </c>
      <c r="R487" s="3" t="s">
        <v>17478</v>
      </c>
      <c r="S487" s="3" t="s">
        <v>43</v>
      </c>
      <c r="T487" s="3" t="str">
        <f t="shared" si="15"/>
        <v>Robin Hood Doncaster Sheffield Airport | United Kingdom</v>
      </c>
    </row>
    <row r="488" spans="10:20" x14ac:dyDescent="0.25">
      <c r="J488" s="3" t="s">
        <v>366</v>
      </c>
      <c r="K488" s="3" t="s">
        <v>11562</v>
      </c>
      <c r="L488" s="3" t="s">
        <v>17476</v>
      </c>
      <c r="M488" s="3" t="s">
        <v>45</v>
      </c>
      <c r="N488" s="3" t="str">
        <f t="shared" si="14"/>
        <v>Angel Fire Airport | United States</v>
      </c>
      <c r="P488" s="3" t="s">
        <v>4456</v>
      </c>
      <c r="Q488" s="3" t="s">
        <v>12910</v>
      </c>
      <c r="R488" s="3" t="s">
        <v>17478</v>
      </c>
      <c r="S488" s="3" t="s">
        <v>45</v>
      </c>
      <c r="T488" s="3" t="str">
        <f t="shared" si="15"/>
        <v>Robins Air Force Base | United States</v>
      </c>
    </row>
    <row r="489" spans="10:20" x14ac:dyDescent="0.25">
      <c r="J489" s="3" t="s">
        <v>594</v>
      </c>
      <c r="K489" s="3" t="s">
        <v>15163</v>
      </c>
      <c r="L489" s="3" t="s">
        <v>17476</v>
      </c>
      <c r="M489" s="3" t="s">
        <v>71</v>
      </c>
      <c r="N489" s="3" t="str">
        <f t="shared" si="14"/>
        <v>Ayapel Airport | Colombia</v>
      </c>
      <c r="P489" s="3" t="s">
        <v>6379</v>
      </c>
      <c r="Q489" s="3" t="s">
        <v>12662</v>
      </c>
      <c r="R489" s="3" t="s">
        <v>17478</v>
      </c>
      <c r="S489" s="3" t="s">
        <v>45</v>
      </c>
      <c r="T489" s="3" t="str">
        <f t="shared" si="15"/>
        <v>Rochester International Airport | United States</v>
      </c>
    </row>
    <row r="490" spans="10:20" x14ac:dyDescent="0.25">
      <c r="J490" s="3" t="s">
        <v>592</v>
      </c>
      <c r="K490" s="3" t="s">
        <v>15156</v>
      </c>
      <c r="L490" s="3" t="s">
        <v>17476</v>
      </c>
      <c r="M490" s="3" t="s">
        <v>71</v>
      </c>
      <c r="N490" s="3" t="str">
        <f t="shared" si="14"/>
        <v>Ayacucho Airport | Colombia</v>
      </c>
      <c r="P490" s="3" t="s">
        <v>8057</v>
      </c>
      <c r="Q490" s="3" t="s">
        <v>11796</v>
      </c>
      <c r="R490" s="3" t="s">
        <v>17478</v>
      </c>
      <c r="S490" s="3" t="s">
        <v>45</v>
      </c>
      <c r="T490" s="3" t="str">
        <f t="shared" si="15"/>
        <v>Ronald Reagan Washington National Airport | United States</v>
      </c>
    </row>
    <row r="491" spans="10:20" x14ac:dyDescent="0.25">
      <c r="J491" s="3" t="s">
        <v>267</v>
      </c>
      <c r="K491" s="3" t="s">
        <v>9152</v>
      </c>
      <c r="L491" s="3" t="s">
        <v>17476</v>
      </c>
      <c r="M491" s="3" t="s">
        <v>54</v>
      </c>
      <c r="N491" s="3" t="str">
        <f t="shared" si="14"/>
        <v>Alroy Downs Airport | Australia</v>
      </c>
      <c r="P491" s="3" t="s">
        <v>4893</v>
      </c>
      <c r="Q491" s="3" t="s">
        <v>14153</v>
      </c>
      <c r="R491" s="3" t="s">
        <v>17478</v>
      </c>
      <c r="S491" s="3" t="s">
        <v>187</v>
      </c>
      <c r="T491" s="3" t="str">
        <f t="shared" si="15"/>
        <v>Rustaq Airport | Oman</v>
      </c>
    </row>
    <row r="492" spans="10:20" x14ac:dyDescent="0.25">
      <c r="J492" s="3" t="s">
        <v>8252</v>
      </c>
      <c r="K492" s="3" t="s">
        <v>15273</v>
      </c>
      <c r="L492" s="3" t="s">
        <v>17476</v>
      </c>
      <c r="M492" s="3" t="s">
        <v>71</v>
      </c>
      <c r="N492" s="3" t="str">
        <f t="shared" si="14"/>
        <v>Yaguara Airport | Colombia</v>
      </c>
      <c r="P492" s="3" t="s">
        <v>3326</v>
      </c>
      <c r="Q492" s="3" t="s">
        <v>13392</v>
      </c>
      <c r="R492" s="3" t="s">
        <v>17478</v>
      </c>
      <c r="S492" s="3" t="s">
        <v>82</v>
      </c>
      <c r="T492" s="3" t="str">
        <f t="shared" si="15"/>
        <v>Sabiha Gökçen International Airport | Turkey</v>
      </c>
    </row>
    <row r="493" spans="10:20" x14ac:dyDescent="0.25">
      <c r="J493" s="3" t="s">
        <v>8278</v>
      </c>
      <c r="K493" s="3" t="s">
        <v>15148</v>
      </c>
      <c r="L493" s="3" t="s">
        <v>17476</v>
      </c>
      <c r="M493" s="3" t="s">
        <v>71</v>
      </c>
      <c r="N493" s="3" t="str">
        <f t="shared" si="14"/>
        <v>Yari Airport | Colombia</v>
      </c>
      <c r="P493" s="3" t="s">
        <v>6487</v>
      </c>
      <c r="Q493" s="3" t="s">
        <v>12740</v>
      </c>
      <c r="R493" s="3" t="s">
        <v>17478</v>
      </c>
      <c r="S493" s="3" t="s">
        <v>45</v>
      </c>
      <c r="T493" s="3" t="str">
        <f t="shared" si="15"/>
        <v>Sacramento International Airport | United States</v>
      </c>
    </row>
    <row r="494" spans="10:20" x14ac:dyDescent="0.25">
      <c r="J494" s="3" t="s">
        <v>476</v>
      </c>
      <c r="K494" s="3" t="s">
        <v>15752</v>
      </c>
      <c r="L494" s="3" t="s">
        <v>17476</v>
      </c>
      <c r="M494" s="3" t="s">
        <v>175</v>
      </c>
      <c r="N494" s="3" t="str">
        <f t="shared" si="14"/>
        <v>Arkalyk North Airport | Kazakhstan</v>
      </c>
      <c r="P494" s="3" t="s">
        <v>6538</v>
      </c>
      <c r="Q494" s="3" t="s">
        <v>12733</v>
      </c>
      <c r="R494" s="3" t="s">
        <v>17478</v>
      </c>
      <c r="S494" s="3" t="s">
        <v>45</v>
      </c>
      <c r="T494" s="3" t="str">
        <f t="shared" si="15"/>
        <v>Salt Lake City International Airport | United States</v>
      </c>
    </row>
    <row r="495" spans="10:20" x14ac:dyDescent="0.25">
      <c r="J495" s="3" t="s">
        <v>403</v>
      </c>
      <c r="K495" s="3" t="s">
        <v>16675</v>
      </c>
      <c r="L495" s="3" t="s">
        <v>17476</v>
      </c>
      <c r="M495" s="3" t="s">
        <v>54</v>
      </c>
      <c r="N495" s="3" t="str">
        <f t="shared" si="14"/>
        <v>Anthony Lagoon Airport | Australia</v>
      </c>
      <c r="P495" s="3" t="s">
        <v>6560</v>
      </c>
      <c r="Q495" s="3" t="s">
        <v>12686</v>
      </c>
      <c r="R495" s="3" t="s">
        <v>17478</v>
      </c>
      <c r="S495" s="3" t="s">
        <v>45</v>
      </c>
      <c r="T495" s="3" t="str">
        <f t="shared" si="15"/>
        <v>San Antonio International Airport | United States</v>
      </c>
    </row>
    <row r="496" spans="10:20" x14ac:dyDescent="0.25">
      <c r="J496" s="3" t="s">
        <v>417</v>
      </c>
      <c r="K496" s="3" t="s">
        <v>17292</v>
      </c>
      <c r="L496" s="3" t="s">
        <v>17476</v>
      </c>
      <c r="M496" s="3" t="s">
        <v>173</v>
      </c>
      <c r="N496" s="3" t="str">
        <f t="shared" si="14"/>
        <v>Anyang Airport | China</v>
      </c>
      <c r="P496" s="3" t="s">
        <v>6580</v>
      </c>
      <c r="Q496" s="3" t="s">
        <v>12684</v>
      </c>
      <c r="R496" s="3" t="s">
        <v>17478</v>
      </c>
      <c r="S496" s="3" t="s">
        <v>45</v>
      </c>
      <c r="T496" s="3" t="str">
        <f t="shared" si="15"/>
        <v>San Diego International Airport | United States</v>
      </c>
    </row>
    <row r="497" spans="10:20" x14ac:dyDescent="0.25">
      <c r="J497" s="3" t="s">
        <v>597</v>
      </c>
      <c r="K497" s="3" t="s">
        <v>15122</v>
      </c>
      <c r="L497" s="3" t="s">
        <v>17477</v>
      </c>
      <c r="M497" s="3" t="s">
        <v>529</v>
      </c>
      <c r="N497" s="3" t="str">
        <f t="shared" si="14"/>
        <v>Juan De Ayolas Airport | Paraguay</v>
      </c>
      <c r="P497" s="3" t="s">
        <v>6590</v>
      </c>
      <c r="Q497" s="3" t="s">
        <v>12713</v>
      </c>
      <c r="R497" s="3" t="s">
        <v>17478</v>
      </c>
      <c r="S497" s="3" t="s">
        <v>45</v>
      </c>
      <c r="T497" s="3" t="str">
        <f t="shared" si="15"/>
        <v>San Francisco International Airport | United States</v>
      </c>
    </row>
    <row r="498" spans="10:20" x14ac:dyDescent="0.25">
      <c r="J498" s="3" t="s">
        <v>593</v>
      </c>
      <c r="K498" s="3" t="s">
        <v>15412</v>
      </c>
      <c r="L498" s="3" t="s">
        <v>17477</v>
      </c>
      <c r="M498" s="3" t="s">
        <v>226</v>
      </c>
      <c r="N498" s="3" t="str">
        <f t="shared" si="14"/>
        <v>Coronel FAP Alfredo Mendivil Duarte Airport | Peru</v>
      </c>
      <c r="P498" s="3" t="s">
        <v>6707</v>
      </c>
      <c r="Q498" s="3" t="s">
        <v>12992</v>
      </c>
      <c r="R498" s="3" t="s">
        <v>17478</v>
      </c>
      <c r="S498" s="3" t="s">
        <v>201</v>
      </c>
      <c r="T498" s="3" t="str">
        <f t="shared" si="15"/>
        <v>Santiago de Compostela Airport | Spain</v>
      </c>
    </row>
    <row r="499" spans="10:20" x14ac:dyDescent="0.25">
      <c r="J499" s="3" t="s">
        <v>596</v>
      </c>
      <c r="K499" s="3" t="s">
        <v>16684</v>
      </c>
      <c r="L499" s="3" t="s">
        <v>17477</v>
      </c>
      <c r="M499" s="3" t="s">
        <v>54</v>
      </c>
      <c r="N499" s="3" t="str">
        <f t="shared" si="14"/>
        <v>Ayers Rock Connellan Airport | Australia</v>
      </c>
      <c r="P499" s="3" t="s">
        <v>6714</v>
      </c>
      <c r="Q499" s="3" t="s">
        <v>17306</v>
      </c>
      <c r="R499" s="3" t="s">
        <v>17478</v>
      </c>
      <c r="S499" s="3" t="s">
        <v>173</v>
      </c>
      <c r="T499" s="3" t="str">
        <f t="shared" si="15"/>
        <v>Sanya Phoenix International Airport | China</v>
      </c>
    </row>
    <row r="500" spans="10:20" x14ac:dyDescent="0.25">
      <c r="J500" s="3" t="s">
        <v>598</v>
      </c>
      <c r="K500" s="3" t="s">
        <v>16685</v>
      </c>
      <c r="L500" s="3" t="s">
        <v>17476</v>
      </c>
      <c r="M500" s="3" t="s">
        <v>54</v>
      </c>
      <c r="N500" s="3" t="str">
        <f t="shared" si="14"/>
        <v>Ayr Airport | Australia</v>
      </c>
      <c r="P500" s="3" t="s">
        <v>6739</v>
      </c>
      <c r="Q500" s="3" t="s">
        <v>13303</v>
      </c>
      <c r="R500" s="3" t="s">
        <v>17478</v>
      </c>
      <c r="S500" s="3" t="s">
        <v>5061</v>
      </c>
      <c r="T500" s="3" t="str">
        <f t="shared" si="15"/>
        <v>Sarajevo International Airport | Bosnia and Herzegovina</v>
      </c>
    </row>
    <row r="501" spans="10:20" x14ac:dyDescent="0.25">
      <c r="J501" s="3" t="s">
        <v>8089</v>
      </c>
      <c r="K501" s="3" t="s">
        <v>11563</v>
      </c>
      <c r="L501" s="3" t="s">
        <v>17476</v>
      </c>
      <c r="M501" s="3" t="s">
        <v>45</v>
      </c>
      <c r="N501" s="3" t="str">
        <f t="shared" si="14"/>
        <v>Waycross Ware County Airport | United States</v>
      </c>
      <c r="P501" s="3" t="s">
        <v>6743</v>
      </c>
      <c r="Q501" s="3" t="s">
        <v>12760</v>
      </c>
      <c r="R501" s="3" t="s">
        <v>17478</v>
      </c>
      <c r="S501" s="3" t="s">
        <v>45</v>
      </c>
      <c r="T501" s="3" t="str">
        <f t="shared" si="15"/>
        <v>Sarasota Bradenton International Airport | United States</v>
      </c>
    </row>
    <row r="502" spans="10:20" x14ac:dyDescent="0.25">
      <c r="J502" s="3" t="s">
        <v>400</v>
      </c>
      <c r="K502" s="3" t="s">
        <v>13340</v>
      </c>
      <c r="L502" s="3" t="s">
        <v>17478</v>
      </c>
      <c r="M502" s="3" t="s">
        <v>82</v>
      </c>
      <c r="N502" s="3" t="str">
        <f t="shared" si="14"/>
        <v>Antalya International Airport | Turkey</v>
      </c>
      <c r="P502" s="3" t="s">
        <v>3600</v>
      </c>
      <c r="Q502" s="3" t="s">
        <v>15741</v>
      </c>
      <c r="R502" s="3" t="s">
        <v>17478</v>
      </c>
      <c r="S502" s="3" t="s">
        <v>175</v>
      </c>
      <c r="T502" s="3" t="str">
        <f t="shared" si="15"/>
        <v>Sary-Arka Airport | Kazakhstan</v>
      </c>
    </row>
    <row r="503" spans="10:20" x14ac:dyDescent="0.25">
      <c r="J503" s="3" t="s">
        <v>155</v>
      </c>
      <c r="K503" s="3" t="s">
        <v>9284</v>
      </c>
      <c r="L503" s="3" t="s">
        <v>17476</v>
      </c>
      <c r="M503" s="3" t="s">
        <v>33</v>
      </c>
      <c r="N503" s="3" t="str">
        <f t="shared" si="14"/>
        <v>Aiyura Airport | Papua New Guinea</v>
      </c>
      <c r="P503" s="3" t="s">
        <v>6772</v>
      </c>
      <c r="Q503" s="3" t="s">
        <v>12687</v>
      </c>
      <c r="R503" s="3" t="s">
        <v>17478</v>
      </c>
      <c r="S503" s="3" t="s">
        <v>45</v>
      </c>
      <c r="T503" s="3" t="str">
        <f t="shared" si="15"/>
        <v>Savannah Hilton Head International Airport | United States</v>
      </c>
    </row>
    <row r="504" spans="10:20" x14ac:dyDescent="0.25">
      <c r="J504" s="3" t="s">
        <v>595</v>
      </c>
      <c r="K504" s="3" t="s">
        <v>11353</v>
      </c>
      <c r="L504" s="3" t="s">
        <v>17476</v>
      </c>
      <c r="M504" s="3" t="s">
        <v>96</v>
      </c>
      <c r="N504" s="3" t="str">
        <f t="shared" si="14"/>
        <v>Ayawasi Airport | Indonesia</v>
      </c>
      <c r="P504" s="3" t="s">
        <v>889</v>
      </c>
      <c r="Q504" s="3" t="s">
        <v>11618</v>
      </c>
      <c r="R504" s="3" t="s">
        <v>17478</v>
      </c>
      <c r="S504" s="3" t="s">
        <v>45</v>
      </c>
      <c r="T504" s="3" t="str">
        <f t="shared" si="15"/>
        <v>Scott AFB/Midamerica Airport | United States</v>
      </c>
    </row>
    <row r="505" spans="10:20" x14ac:dyDescent="0.25">
      <c r="J505" s="3" t="s">
        <v>8792</v>
      </c>
      <c r="K505" s="3" t="s">
        <v>15403</v>
      </c>
      <c r="L505" s="3" t="s">
        <v>17477</v>
      </c>
      <c r="M505" s="3" t="s">
        <v>226</v>
      </c>
      <c r="N505" s="3" t="str">
        <f t="shared" si="14"/>
        <v>Teniente General Gerardo Pérez Pinedo Airport | Peru</v>
      </c>
      <c r="P505" s="3" t="s">
        <v>6795</v>
      </c>
      <c r="Q505" s="3" t="s">
        <v>12704</v>
      </c>
      <c r="R505" s="3" t="s">
        <v>17478</v>
      </c>
      <c r="S505" s="3" t="s">
        <v>45</v>
      </c>
      <c r="T505" s="3" t="str">
        <f t="shared" si="15"/>
        <v>Seattle Tacoma International Airport | United States</v>
      </c>
    </row>
    <row r="506" spans="10:20" x14ac:dyDescent="0.25">
      <c r="J506" s="3" t="s">
        <v>8587</v>
      </c>
      <c r="K506" s="3" t="s">
        <v>12189</v>
      </c>
      <c r="L506" s="3" t="s">
        <v>17477</v>
      </c>
      <c r="M506" s="3" t="s">
        <v>45</v>
      </c>
      <c r="N506" s="3" t="str">
        <f t="shared" si="14"/>
        <v>Phoenix-Mesa-Gateway Airport | United States</v>
      </c>
      <c r="P506" s="3" t="s">
        <v>3401</v>
      </c>
      <c r="Q506" s="3" t="s">
        <v>16423</v>
      </c>
      <c r="R506" s="3" t="s">
        <v>17478</v>
      </c>
      <c r="S506" s="3" t="s">
        <v>96</v>
      </c>
      <c r="T506" s="3" t="str">
        <f t="shared" si="15"/>
        <v>Sentani International Airport | Indonesia</v>
      </c>
    </row>
    <row r="507" spans="10:20" x14ac:dyDescent="0.25">
      <c r="J507" s="3" t="s">
        <v>302</v>
      </c>
      <c r="K507" s="3" t="s">
        <v>9308</v>
      </c>
      <c r="L507" s="3" t="s">
        <v>17476</v>
      </c>
      <c r="M507" s="3" t="s">
        <v>33</v>
      </c>
      <c r="N507" s="3" t="str">
        <f t="shared" si="14"/>
        <v>Amazon Bay Airport | Papua New Guinea</v>
      </c>
      <c r="P507" s="3" t="s">
        <v>4486</v>
      </c>
      <c r="Q507" s="3" t="s">
        <v>4487</v>
      </c>
      <c r="R507" s="3" t="s">
        <v>17478</v>
      </c>
      <c r="S507" s="3" t="s">
        <v>1006</v>
      </c>
      <c r="T507" s="3" t="str">
        <f t="shared" si="15"/>
        <v>Seychelles International Airport | Seychelles</v>
      </c>
    </row>
    <row r="508" spans="10:20" x14ac:dyDescent="0.25">
      <c r="J508" s="3" t="s">
        <v>8285</v>
      </c>
      <c r="K508" s="3" t="s">
        <v>14135</v>
      </c>
      <c r="L508" s="3" t="s">
        <v>17477</v>
      </c>
      <c r="M508" s="3" t="s">
        <v>17494</v>
      </c>
      <c r="N508" s="3" t="str">
        <f t="shared" si="14"/>
        <v>Shahid Sadooghi Airport | Iran, Islamic Republic of</v>
      </c>
      <c r="P508" s="3" t="s">
        <v>2758</v>
      </c>
      <c r="Q508" s="3" t="s">
        <v>12052</v>
      </c>
      <c r="R508" s="3" t="s">
        <v>17478</v>
      </c>
      <c r="S508" s="3" t="s">
        <v>45</v>
      </c>
      <c r="T508" s="3" t="str">
        <f t="shared" si="15"/>
        <v>Seymour Johnson Air Force Base | United States</v>
      </c>
    </row>
    <row r="509" spans="10:20" x14ac:dyDescent="0.25">
      <c r="J509" s="3" t="s">
        <v>424</v>
      </c>
      <c r="K509" s="3" t="s">
        <v>13710</v>
      </c>
      <c r="L509" s="3" t="s">
        <v>17476</v>
      </c>
      <c r="M509" s="3" t="s">
        <v>59</v>
      </c>
      <c r="N509" s="3" t="str">
        <f t="shared" si="14"/>
        <v>Pablo L. Sidar Airport | Mexico</v>
      </c>
      <c r="P509" s="3" t="s">
        <v>6859</v>
      </c>
      <c r="Q509" s="3" t="s">
        <v>17388</v>
      </c>
      <c r="R509" s="3" t="s">
        <v>17478</v>
      </c>
      <c r="S509" s="3" t="s">
        <v>173</v>
      </c>
      <c r="T509" s="3" t="str">
        <f t="shared" si="15"/>
        <v>Shanghai Hongqiao International Airport | China</v>
      </c>
    </row>
    <row r="510" spans="10:20" x14ac:dyDescent="0.25">
      <c r="J510" s="3" t="s">
        <v>63</v>
      </c>
      <c r="K510" s="3" t="s">
        <v>14155</v>
      </c>
      <c r="L510" s="3" t="s">
        <v>17477</v>
      </c>
      <c r="M510" s="3" t="s">
        <v>61</v>
      </c>
      <c r="N510" s="3" t="str">
        <f t="shared" si="14"/>
        <v>Bateen Airport | United Arab Emirates</v>
      </c>
      <c r="P510" s="3" t="s">
        <v>6860</v>
      </c>
      <c r="Q510" s="3" t="s">
        <v>17383</v>
      </c>
      <c r="R510" s="3" t="s">
        <v>17478</v>
      </c>
      <c r="S510" s="3" t="s">
        <v>173</v>
      </c>
      <c r="T510" s="3" t="str">
        <f t="shared" si="15"/>
        <v>Shanghai Pudong International Airport | China</v>
      </c>
    </row>
    <row r="511" spans="10:20" x14ac:dyDescent="0.25">
      <c r="J511" s="3" t="s">
        <v>8810</v>
      </c>
      <c r="K511" s="3" t="s">
        <v>15607</v>
      </c>
      <c r="L511" s="3" t="s">
        <v>17476</v>
      </c>
      <c r="M511" s="3" t="s">
        <v>219</v>
      </c>
      <c r="N511" s="3" t="str">
        <f t="shared" si="14"/>
        <v>Fazenda Tucunaré Airport | Brazil</v>
      </c>
      <c r="P511" s="3" t="s">
        <v>6867</v>
      </c>
      <c r="Q511" s="3" t="s">
        <v>14165</v>
      </c>
      <c r="R511" s="3" t="s">
        <v>17478</v>
      </c>
      <c r="S511" s="3" t="s">
        <v>61</v>
      </c>
      <c r="T511" s="3" t="str">
        <f t="shared" si="15"/>
        <v>Sharjah International Airport | United Arab Emirates</v>
      </c>
    </row>
    <row r="512" spans="10:20" x14ac:dyDescent="0.25">
      <c r="J512" s="3" t="s">
        <v>355</v>
      </c>
      <c r="K512" s="3" t="s">
        <v>15970</v>
      </c>
      <c r="L512" s="3" t="s">
        <v>17476</v>
      </c>
      <c r="M512" s="3" t="s">
        <v>356</v>
      </c>
      <c r="N512" s="3" t="str">
        <f t="shared" si="14"/>
        <v>Andizhan Airport | Uzbekistan</v>
      </c>
      <c r="P512" s="3" t="s">
        <v>7243</v>
      </c>
      <c r="Q512" s="3" t="s">
        <v>12762</v>
      </c>
      <c r="R512" s="3" t="s">
        <v>17478</v>
      </c>
      <c r="S512" s="3" t="s">
        <v>45</v>
      </c>
      <c r="T512" s="3" t="str">
        <f t="shared" si="15"/>
        <v>Shaw Air Force Base | United States</v>
      </c>
    </row>
    <row r="513" spans="10:20" x14ac:dyDescent="0.25">
      <c r="J513" s="3" t="s">
        <v>3524</v>
      </c>
      <c r="K513" s="3" t="s">
        <v>11565</v>
      </c>
      <c r="L513" s="3" t="s">
        <v>17477</v>
      </c>
      <c r="M513" s="3" t="s">
        <v>45</v>
      </c>
      <c r="N513" s="3" t="str">
        <f t="shared" si="14"/>
        <v>Kalamazoo Battle Creek International Airport | United States</v>
      </c>
      <c r="P513" s="3" t="s">
        <v>6887</v>
      </c>
      <c r="Q513" s="3" t="s">
        <v>17287</v>
      </c>
      <c r="R513" s="3" t="s">
        <v>17478</v>
      </c>
      <c r="S513" s="3" t="s">
        <v>173</v>
      </c>
      <c r="T513" s="3" t="str">
        <f t="shared" si="15"/>
        <v>Shenzhen Bao'an International Airport | China</v>
      </c>
    </row>
    <row r="514" spans="10:20" x14ac:dyDescent="0.25">
      <c r="J514" s="3" t="s">
        <v>4838</v>
      </c>
      <c r="K514" s="3" t="s">
        <v>13559</v>
      </c>
      <c r="L514" s="3" t="s">
        <v>17476</v>
      </c>
      <c r="M514" s="3" t="s">
        <v>59</v>
      </c>
      <c r="N514" s="3" t="str">
        <f t="shared" si="14"/>
        <v>Atizapan De Zaragoza Airport | Mexico</v>
      </c>
      <c r="P514" s="3" t="s">
        <v>8152</v>
      </c>
      <c r="Q514" s="3" t="s">
        <v>12756</v>
      </c>
      <c r="R514" s="3" t="s">
        <v>17478</v>
      </c>
      <c r="S514" s="3" t="s">
        <v>45</v>
      </c>
      <c r="T514" s="3" t="str">
        <f t="shared" si="15"/>
        <v>Sheppard Air Force Base-Wichita Falls Municipal Airport | United States</v>
      </c>
    </row>
    <row r="515" spans="10:20" x14ac:dyDescent="0.25">
      <c r="J515" s="3" t="s">
        <v>92</v>
      </c>
      <c r="K515" s="3" t="s">
        <v>9926</v>
      </c>
      <c r="L515" s="3" t="s">
        <v>17477</v>
      </c>
      <c r="M515" s="3" t="s">
        <v>93</v>
      </c>
      <c r="N515" s="3" t="str">
        <f t="shared" si="14"/>
        <v>Touat Cheikh Sidi Mohamed Belkebir Airport | Algeria</v>
      </c>
      <c r="P515" s="3" t="s">
        <v>5051</v>
      </c>
      <c r="Q515" s="3" t="s">
        <v>15991</v>
      </c>
      <c r="R515" s="3" t="s">
        <v>17478</v>
      </c>
      <c r="S515" s="3" t="s">
        <v>32</v>
      </c>
      <c r="T515" s="3" t="str">
        <f t="shared" si="15"/>
        <v>Sheremetyevo International Airport | Russian Federation</v>
      </c>
    </row>
    <row r="516" spans="10:20" x14ac:dyDescent="0.25">
      <c r="J516" s="3" t="s">
        <v>8663</v>
      </c>
      <c r="K516" s="3" t="s">
        <v>13435</v>
      </c>
      <c r="L516" s="3" t="s">
        <v>17477</v>
      </c>
      <c r="M516" s="3" t="s">
        <v>736</v>
      </c>
      <c r="N516" s="3" t="str">
        <f t="shared" si="14"/>
        <v>Samaná El Catey International Airport | Dominican Republic</v>
      </c>
      <c r="P516" s="3" t="s">
        <v>6902</v>
      </c>
      <c r="Q516" s="3" t="s">
        <v>14125</v>
      </c>
      <c r="R516" s="3" t="s">
        <v>17478</v>
      </c>
      <c r="S516" s="3" t="s">
        <v>17494</v>
      </c>
      <c r="T516" s="3" t="str">
        <f t="shared" si="15"/>
        <v>Shiraz Shahid Dastghaib International Airport | Iran, Islamic Republic of</v>
      </c>
    </row>
    <row r="517" spans="10:20" x14ac:dyDescent="0.25">
      <c r="J517" s="3" t="s">
        <v>8349</v>
      </c>
      <c r="K517" s="3" t="s">
        <v>15178</v>
      </c>
      <c r="L517" s="3" t="s">
        <v>17476</v>
      </c>
      <c r="M517" s="3" t="s">
        <v>71</v>
      </c>
      <c r="N517" s="3" t="str">
        <f t="shared" si="14"/>
        <v>Zapatoca Airport | Colombia</v>
      </c>
      <c r="P517" s="3" t="s">
        <v>6915</v>
      </c>
      <c r="Q517" s="3" t="s">
        <v>14228</v>
      </c>
      <c r="R517" s="3" t="s">
        <v>17478</v>
      </c>
      <c r="S517" s="3" t="s">
        <v>35</v>
      </c>
      <c r="T517" s="3" t="str">
        <f t="shared" si="15"/>
        <v>Sialkot Airport | Pakistan</v>
      </c>
    </row>
    <row r="518" spans="10:20" x14ac:dyDescent="0.25">
      <c r="J518" s="3" t="s">
        <v>315</v>
      </c>
      <c r="K518" s="3" t="s">
        <v>10730</v>
      </c>
      <c r="L518" s="3" t="s">
        <v>17476</v>
      </c>
      <c r="M518" s="3" t="s">
        <v>316</v>
      </c>
      <c r="N518" s="3" t="str">
        <f t="shared" ref="N518:N581" si="16">K518&amp;" | "&amp;M518</f>
        <v>Ambriz Airport | Angola</v>
      </c>
      <c r="P518" s="3" t="s">
        <v>6934</v>
      </c>
      <c r="Q518" s="3" t="s">
        <v>16089</v>
      </c>
      <c r="R518" s="3" t="s">
        <v>17478</v>
      </c>
      <c r="S518" s="3" t="s">
        <v>807</v>
      </c>
      <c r="T518" s="3" t="str">
        <f t="shared" ref="T518:T581" si="17">Q518&amp;" | "&amp;S518</f>
        <v>Siem Reap International Airport | Cambodia</v>
      </c>
    </row>
    <row r="519" spans="10:20" x14ac:dyDescent="0.25">
      <c r="J519" s="3" t="s">
        <v>969</v>
      </c>
      <c r="K519" s="3" t="s">
        <v>14496</v>
      </c>
      <c r="L519" s="3" t="s">
        <v>17476</v>
      </c>
      <c r="M519" s="3" t="s">
        <v>33</v>
      </c>
      <c r="N519" s="3" t="str">
        <f t="shared" si="16"/>
        <v>Bialla Airport | Papua New Guinea</v>
      </c>
      <c r="P519" s="3" t="s">
        <v>6961</v>
      </c>
      <c r="Q519" s="3" t="s">
        <v>15848</v>
      </c>
      <c r="R519" s="3" t="s">
        <v>17478</v>
      </c>
      <c r="S519" s="3" t="s">
        <v>925</v>
      </c>
      <c r="T519" s="3" t="str">
        <f t="shared" si="17"/>
        <v>Simferopol International Airport | Ukraine</v>
      </c>
    </row>
    <row r="520" spans="10:20" x14ac:dyDescent="0.25">
      <c r="J520" s="3" t="s">
        <v>4691</v>
      </c>
      <c r="K520" s="3" t="s">
        <v>11566</v>
      </c>
      <c r="L520" s="3" t="s">
        <v>17478</v>
      </c>
      <c r="M520" s="3" t="s">
        <v>45</v>
      </c>
      <c r="N520" s="3" t="str">
        <f t="shared" si="16"/>
        <v>Beale Air Force Base | United States</v>
      </c>
      <c r="P520" s="3" t="s">
        <v>1414</v>
      </c>
      <c r="Q520" s="3" t="s">
        <v>15254</v>
      </c>
      <c r="R520" s="3" t="s">
        <v>17478</v>
      </c>
      <c r="S520" s="3" t="s">
        <v>17510</v>
      </c>
      <c r="T520" s="3" t="str">
        <f t="shared" si="17"/>
        <v>Simón Bolívar International Airport | Venezuela, Bolivarian Republic of</v>
      </c>
    </row>
    <row r="521" spans="10:20" x14ac:dyDescent="0.25">
      <c r="J521" s="3" t="s">
        <v>765</v>
      </c>
      <c r="K521" s="3" t="s">
        <v>15169</v>
      </c>
      <c r="L521" s="3" t="s">
        <v>17476</v>
      </c>
      <c r="M521" s="3" t="s">
        <v>71</v>
      </c>
      <c r="N521" s="3" t="str">
        <f t="shared" si="16"/>
        <v>Barranca De Upia Airport | Colombia</v>
      </c>
      <c r="P521" s="3" t="s">
        <v>6967</v>
      </c>
      <c r="Q521" s="3" t="s">
        <v>16651</v>
      </c>
      <c r="R521" s="3" t="s">
        <v>17478</v>
      </c>
      <c r="S521" s="3" t="s">
        <v>6966</v>
      </c>
      <c r="T521" s="3" t="str">
        <f t="shared" si="17"/>
        <v>Singapore Changi Airport | Singapore</v>
      </c>
    </row>
    <row r="522" spans="10:20" x14ac:dyDescent="0.25">
      <c r="J522" s="3" t="s">
        <v>6910</v>
      </c>
      <c r="K522" s="3" t="s">
        <v>11567</v>
      </c>
      <c r="L522" s="3" t="s">
        <v>17478</v>
      </c>
      <c r="M522" s="3" t="s">
        <v>45</v>
      </c>
      <c r="N522" s="3" t="str">
        <f t="shared" si="16"/>
        <v>Barksdale Air Force Base | United States</v>
      </c>
      <c r="P522" s="3" t="s">
        <v>6980</v>
      </c>
      <c r="Q522" s="3" t="s">
        <v>12778</v>
      </c>
      <c r="R522" s="3" t="s">
        <v>17478</v>
      </c>
      <c r="S522" s="3" t="s">
        <v>45</v>
      </c>
      <c r="T522" s="3" t="str">
        <f t="shared" si="17"/>
        <v>Sioux Gateway Airport/Brigadier General Bud Day Field | United States</v>
      </c>
    </row>
    <row r="523" spans="10:20" x14ac:dyDescent="0.25">
      <c r="J523" s="3" t="s">
        <v>744</v>
      </c>
      <c r="K523" s="3" t="s">
        <v>13069</v>
      </c>
      <c r="L523" s="3" t="s">
        <v>17476</v>
      </c>
      <c r="M523" s="3" t="s">
        <v>112</v>
      </c>
      <c r="N523" s="3" t="str">
        <f t="shared" si="16"/>
        <v>Barcelonnette - Saint-Pons Airport | France</v>
      </c>
      <c r="P523" s="3" t="s">
        <v>4737</v>
      </c>
      <c r="Q523" s="3" t="s">
        <v>10620</v>
      </c>
      <c r="R523" s="3" t="s">
        <v>17478</v>
      </c>
      <c r="S523" s="3" t="s">
        <v>4736</v>
      </c>
      <c r="T523" s="3" t="str">
        <f t="shared" si="17"/>
        <v>Sir Seewoosagur Ramgoolam International Airport | Mauritius</v>
      </c>
    </row>
    <row r="524" spans="10:20" x14ac:dyDescent="0.25">
      <c r="J524" s="3" t="s">
        <v>8121</v>
      </c>
      <c r="K524" s="3" t="s">
        <v>11568</v>
      </c>
      <c r="L524" s="3" t="s">
        <v>17477</v>
      </c>
      <c r="M524" s="3" t="s">
        <v>45</v>
      </c>
      <c r="N524" s="3" t="str">
        <f t="shared" si="16"/>
        <v>Westfield-Barnes Regional Airport | United States</v>
      </c>
      <c r="P524" s="3" t="s">
        <v>2607</v>
      </c>
      <c r="Q524" s="3" t="s">
        <v>10560</v>
      </c>
      <c r="R524" s="3" t="s">
        <v>17478</v>
      </c>
      <c r="S524" s="3" t="s">
        <v>2559</v>
      </c>
      <c r="T524" s="3" t="str">
        <f t="shared" si="17"/>
        <v>Sir Seretse Khama International Airport | Botswana</v>
      </c>
    </row>
    <row r="525" spans="10:20" x14ac:dyDescent="0.25">
      <c r="J525" s="3" t="s">
        <v>622</v>
      </c>
      <c r="K525" s="3" t="s">
        <v>14756</v>
      </c>
      <c r="L525" s="3" t="s">
        <v>17477</v>
      </c>
      <c r="M525" s="3" t="s">
        <v>192</v>
      </c>
      <c r="N525" s="3" t="str">
        <f t="shared" si="16"/>
        <v>Loakan Airport | Philippines</v>
      </c>
      <c r="P525" s="3" t="s">
        <v>7008</v>
      </c>
      <c r="Q525" s="3" t="s">
        <v>13400</v>
      </c>
      <c r="R525" s="3" t="s">
        <v>17478</v>
      </c>
      <c r="S525" s="3" t="s">
        <v>17500</v>
      </c>
      <c r="T525" s="3" t="str">
        <f t="shared" si="17"/>
        <v>Skopje International Airport | Macedonia, the Former Yugoslav Republic of</v>
      </c>
    </row>
    <row r="526" spans="10:20" x14ac:dyDescent="0.25">
      <c r="J526" s="3" t="s">
        <v>633</v>
      </c>
      <c r="K526" s="3" t="s">
        <v>14032</v>
      </c>
      <c r="L526" s="3" t="s">
        <v>17478</v>
      </c>
      <c r="M526" s="3" t="s">
        <v>634</v>
      </c>
      <c r="N526" s="3" t="str">
        <f t="shared" si="16"/>
        <v>Bahrain International Airport | Bahrain</v>
      </c>
      <c r="P526" s="3" t="s">
        <v>91</v>
      </c>
      <c r="Q526" s="3" t="s">
        <v>15924</v>
      </c>
      <c r="R526" s="3" t="s">
        <v>17478</v>
      </c>
      <c r="S526" s="3" t="s">
        <v>32</v>
      </c>
      <c r="T526" s="3" t="str">
        <f t="shared" si="17"/>
        <v>Sochi International Airport | Russian Federation</v>
      </c>
    </row>
    <row r="527" spans="10:20" x14ac:dyDescent="0.25">
      <c r="J527" s="3" t="s">
        <v>1240</v>
      </c>
      <c r="K527" s="3" t="s">
        <v>13637</v>
      </c>
      <c r="L527" s="3" t="s">
        <v>17477</v>
      </c>
      <c r="M527" s="3" t="s">
        <v>762</v>
      </c>
      <c r="N527" s="3" t="str">
        <f t="shared" si="16"/>
        <v>Buenos Aires Airport | Costa Rica</v>
      </c>
      <c r="P527" s="3" t="s">
        <v>8926</v>
      </c>
      <c r="Q527" s="3" t="s">
        <v>16573</v>
      </c>
      <c r="R527" s="3" t="s">
        <v>17478</v>
      </c>
      <c r="S527" s="3" t="s">
        <v>96</v>
      </c>
      <c r="T527" s="3" t="str">
        <f t="shared" si="17"/>
        <v>Soekarno-Hatta International Airport | Indonesia</v>
      </c>
    </row>
    <row r="528" spans="10:20" x14ac:dyDescent="0.25">
      <c r="J528" s="3" t="s">
        <v>670</v>
      </c>
      <c r="K528" s="3" t="s">
        <v>9309</v>
      </c>
      <c r="L528" s="3" t="s">
        <v>17476</v>
      </c>
      <c r="M528" s="3" t="s">
        <v>33</v>
      </c>
      <c r="N528" s="3" t="str">
        <f t="shared" si="16"/>
        <v>Bali Airport | Papua New Guinea</v>
      </c>
      <c r="P528" s="3" t="s">
        <v>7034</v>
      </c>
      <c r="Q528" s="3" t="s">
        <v>12941</v>
      </c>
      <c r="R528" s="3" t="s">
        <v>17478</v>
      </c>
      <c r="S528" s="3" t="s">
        <v>1142</v>
      </c>
      <c r="T528" s="3" t="str">
        <f t="shared" si="17"/>
        <v>Sofia Airport | Bulgaria</v>
      </c>
    </row>
    <row r="529" spans="10:20" x14ac:dyDescent="0.25">
      <c r="J529" s="3" t="s">
        <v>800</v>
      </c>
      <c r="K529" s="3" t="s">
        <v>13376</v>
      </c>
      <c r="L529" s="3" t="s">
        <v>17477</v>
      </c>
      <c r="M529" s="3" t="s">
        <v>82</v>
      </c>
      <c r="N529" s="3" t="str">
        <f t="shared" si="16"/>
        <v>Batman Airport | Turkey</v>
      </c>
      <c r="P529" s="3" t="s">
        <v>7063</v>
      </c>
      <c r="Q529" s="3" t="s">
        <v>12692</v>
      </c>
      <c r="R529" s="3" t="s">
        <v>17478</v>
      </c>
      <c r="S529" s="3" t="s">
        <v>45</v>
      </c>
      <c r="T529" s="3" t="str">
        <f t="shared" si="17"/>
        <v>South Bend Regional Airport | United States</v>
      </c>
    </row>
    <row r="530" spans="10:20" x14ac:dyDescent="0.25">
      <c r="J530" s="3" t="s">
        <v>810</v>
      </c>
      <c r="K530" s="3" t="s">
        <v>11570</v>
      </c>
      <c r="L530" s="3" t="s">
        <v>17476</v>
      </c>
      <c r="M530" s="3" t="s">
        <v>45</v>
      </c>
      <c r="N530" s="3" t="str">
        <f t="shared" si="16"/>
        <v>Battle Mountain Airport | United States</v>
      </c>
      <c r="P530" s="3" t="s">
        <v>7070</v>
      </c>
      <c r="Q530" s="3" t="s">
        <v>10211</v>
      </c>
      <c r="R530" s="3" t="s">
        <v>17478</v>
      </c>
      <c r="S530" s="3" t="s">
        <v>43</v>
      </c>
      <c r="T530" s="3" t="str">
        <f t="shared" si="17"/>
        <v>Southampton Airport | United Kingdom</v>
      </c>
    </row>
    <row r="531" spans="10:20" x14ac:dyDescent="0.25">
      <c r="J531" s="3" t="s">
        <v>784</v>
      </c>
      <c r="K531" s="3" t="s">
        <v>10959</v>
      </c>
      <c r="L531" s="3" t="s">
        <v>17476</v>
      </c>
      <c r="M531" s="3" t="s">
        <v>17489</v>
      </c>
      <c r="N531" s="3" t="str">
        <f t="shared" si="16"/>
        <v>Basongo Airport | Congo, the Democratic Republic of the</v>
      </c>
      <c r="P531" s="3" t="s">
        <v>2525</v>
      </c>
      <c r="Q531" s="3" t="s">
        <v>12663</v>
      </c>
      <c r="R531" s="3" t="s">
        <v>17478</v>
      </c>
      <c r="S531" s="3" t="s">
        <v>45</v>
      </c>
      <c r="T531" s="3" t="str">
        <f t="shared" si="17"/>
        <v>Southwest Florida International Airport | United States</v>
      </c>
    </row>
    <row r="532" spans="10:20" x14ac:dyDescent="0.25">
      <c r="J532" s="3" t="s">
        <v>694</v>
      </c>
      <c r="K532" s="3" t="s">
        <v>16299</v>
      </c>
      <c r="L532" s="3" t="s">
        <v>17476</v>
      </c>
      <c r="M532" s="3" t="s">
        <v>695</v>
      </c>
      <c r="N532" s="3" t="str">
        <f t="shared" si="16"/>
        <v>Udorn Air Base | Thailand</v>
      </c>
      <c r="P532" s="3" t="s">
        <v>7129</v>
      </c>
      <c r="Q532" s="3" t="s">
        <v>12775</v>
      </c>
      <c r="R532" s="3" t="s">
        <v>17478</v>
      </c>
      <c r="S532" s="3" t="s">
        <v>45</v>
      </c>
      <c r="T532" s="3" t="str">
        <f t="shared" si="17"/>
        <v>Spirit of St Louis Airport | United States</v>
      </c>
    </row>
    <row r="533" spans="10:20" x14ac:dyDescent="0.25">
      <c r="J533" s="3" t="s">
        <v>768</v>
      </c>
      <c r="K533" s="3" t="s">
        <v>15193</v>
      </c>
      <c r="L533" s="3" t="s">
        <v>17477</v>
      </c>
      <c r="M533" s="3" t="s">
        <v>71</v>
      </c>
      <c r="N533" s="3" t="str">
        <f t="shared" si="16"/>
        <v>Ernesto Cortissoz International Airport | Colombia</v>
      </c>
      <c r="P533" s="3" t="s">
        <v>7091</v>
      </c>
      <c r="Q533" s="3" t="s">
        <v>12016</v>
      </c>
      <c r="R533" s="3" t="s">
        <v>17478</v>
      </c>
      <c r="S533" s="3" t="s">
        <v>45</v>
      </c>
      <c r="T533" s="3" t="str">
        <f t="shared" si="17"/>
        <v>Spokane International Airport | United States</v>
      </c>
    </row>
    <row r="534" spans="10:20" x14ac:dyDescent="0.25">
      <c r="J534" s="3" t="s">
        <v>651</v>
      </c>
      <c r="K534" s="3" t="s">
        <v>17305</v>
      </c>
      <c r="L534" s="3" t="s">
        <v>17477</v>
      </c>
      <c r="M534" s="3" t="s">
        <v>173</v>
      </c>
      <c r="N534" s="3" t="str">
        <f t="shared" si="16"/>
        <v>Qionghai Bo'ao Airport | China</v>
      </c>
      <c r="P534" s="3" t="s">
        <v>7098</v>
      </c>
      <c r="Q534" s="3" t="s">
        <v>12715</v>
      </c>
      <c r="R534" s="3" t="s">
        <v>17478</v>
      </c>
      <c r="S534" s="3" t="s">
        <v>45</v>
      </c>
      <c r="T534" s="3" t="str">
        <f t="shared" si="17"/>
        <v>Springfield Branson National Airport | United States</v>
      </c>
    </row>
    <row r="535" spans="10:20" x14ac:dyDescent="0.25">
      <c r="J535" s="3" t="s">
        <v>661</v>
      </c>
      <c r="K535" s="3" t="s">
        <v>9075</v>
      </c>
      <c r="L535" s="3" t="s">
        <v>17476</v>
      </c>
      <c r="M535" s="3" t="s">
        <v>101</v>
      </c>
      <c r="N535" s="3" t="str">
        <f t="shared" si="16"/>
        <v>Ballalae Airport | Solomon Islands</v>
      </c>
      <c r="P535" s="3" t="s">
        <v>329</v>
      </c>
      <c r="Q535" s="3" t="s">
        <v>16152</v>
      </c>
      <c r="R535" s="3" t="s">
        <v>17478</v>
      </c>
      <c r="S535" s="3" t="s">
        <v>108</v>
      </c>
      <c r="T535" s="3" t="str">
        <f t="shared" si="17"/>
        <v>Sri Guru Ram Dass Jee International Airport | India</v>
      </c>
    </row>
    <row r="536" spans="10:20" x14ac:dyDescent="0.25">
      <c r="J536" s="3" t="s">
        <v>771</v>
      </c>
      <c r="K536" s="3" t="s">
        <v>14899</v>
      </c>
      <c r="L536" s="3" t="s">
        <v>17477</v>
      </c>
      <c r="M536" s="3" t="s">
        <v>219</v>
      </c>
      <c r="N536" s="3" t="str">
        <f t="shared" si="16"/>
        <v>Chafei Amsei Airport | Brazil</v>
      </c>
      <c r="P536" s="3" t="s">
        <v>7128</v>
      </c>
      <c r="Q536" s="3" t="s">
        <v>12769</v>
      </c>
      <c r="R536" s="3" t="s">
        <v>17478</v>
      </c>
      <c r="S536" s="3" t="s">
        <v>45</v>
      </c>
      <c r="T536" s="3" t="str">
        <f t="shared" si="17"/>
        <v>St Louis Lambert International Airport | United States</v>
      </c>
    </row>
    <row r="537" spans="10:20" x14ac:dyDescent="0.25">
      <c r="J537" s="3" t="s">
        <v>821</v>
      </c>
      <c r="K537" s="3" t="s">
        <v>14900</v>
      </c>
      <c r="L537" s="3" t="s">
        <v>17477</v>
      </c>
      <c r="M537" s="3" t="s">
        <v>219</v>
      </c>
      <c r="N537" s="3" t="str">
        <f t="shared" si="16"/>
        <v>Bauru Airport | Brazil</v>
      </c>
      <c r="P537" s="3" t="s">
        <v>8396</v>
      </c>
      <c r="Q537" s="3" t="s">
        <v>9832</v>
      </c>
      <c r="R537" s="3" t="s">
        <v>17478</v>
      </c>
      <c r="S537" s="3" t="s">
        <v>18</v>
      </c>
      <c r="T537" s="3" t="str">
        <f t="shared" si="17"/>
        <v>St. John's International Airport | Canada</v>
      </c>
    </row>
    <row r="538" spans="10:20" x14ac:dyDescent="0.25">
      <c r="J538" s="3" t="s">
        <v>730</v>
      </c>
      <c r="K538" s="3" t="s">
        <v>17255</v>
      </c>
      <c r="L538" s="3" t="s">
        <v>17477</v>
      </c>
      <c r="M538" s="3" t="s">
        <v>173</v>
      </c>
      <c r="N538" s="3" t="str">
        <f t="shared" si="16"/>
        <v>Baotou Airport | China</v>
      </c>
      <c r="P538" s="3" t="s">
        <v>7162</v>
      </c>
      <c r="Q538" s="3" t="s">
        <v>10382</v>
      </c>
      <c r="R538" s="3" t="s">
        <v>17478</v>
      </c>
      <c r="S538" s="3" t="s">
        <v>24</v>
      </c>
      <c r="T538" s="3" t="str">
        <f t="shared" si="17"/>
        <v>Stavanger Airport Sola | Norway</v>
      </c>
    </row>
    <row r="539" spans="10:20" x14ac:dyDescent="0.25">
      <c r="J539" s="3" t="s">
        <v>756</v>
      </c>
      <c r="K539" s="3" t="s">
        <v>15894</v>
      </c>
      <c r="L539" s="3" t="s">
        <v>17477</v>
      </c>
      <c r="M539" s="3" t="s">
        <v>32</v>
      </c>
      <c r="N539" s="3" t="str">
        <f t="shared" si="16"/>
        <v>Barnaul Airport | Russian Federation</v>
      </c>
      <c r="P539" s="3" t="s">
        <v>7180</v>
      </c>
      <c r="Q539" s="3" t="s">
        <v>10437</v>
      </c>
      <c r="R539" s="3" t="s">
        <v>17478</v>
      </c>
      <c r="S539" s="3" t="s">
        <v>290</v>
      </c>
      <c r="T539" s="3" t="str">
        <f t="shared" si="17"/>
        <v>Stockholm-Arlanda Airport | Sweden</v>
      </c>
    </row>
    <row r="540" spans="10:20" x14ac:dyDescent="0.25">
      <c r="J540" s="3" t="s">
        <v>636</v>
      </c>
      <c r="K540" s="3" t="s">
        <v>13307</v>
      </c>
      <c r="L540" s="3" t="s">
        <v>17477</v>
      </c>
      <c r="M540" s="3" t="s">
        <v>438</v>
      </c>
      <c r="N540" s="3" t="str">
        <f t="shared" si="16"/>
        <v>Maramureș International Airport | Romania</v>
      </c>
      <c r="P540" s="3" t="s">
        <v>7212</v>
      </c>
      <c r="Q540" s="3" t="s">
        <v>10084</v>
      </c>
      <c r="R540" s="3" t="s">
        <v>17478</v>
      </c>
      <c r="S540" s="3" t="s">
        <v>20</v>
      </c>
      <c r="T540" s="3" t="str">
        <f t="shared" si="17"/>
        <v>Stuttgart Airport | Germany</v>
      </c>
    </row>
    <row r="541" spans="10:20" x14ac:dyDescent="0.25">
      <c r="J541" s="3" t="s">
        <v>739</v>
      </c>
      <c r="K541" s="3" t="s">
        <v>15564</v>
      </c>
      <c r="L541" s="3" t="s">
        <v>17476</v>
      </c>
      <c r="M541" s="3" t="s">
        <v>219</v>
      </c>
      <c r="N541" s="3" t="str">
        <f t="shared" si="16"/>
        <v>Barcelos Airport | Brazil</v>
      </c>
      <c r="P541" s="3" t="s">
        <v>3324</v>
      </c>
      <c r="Q541" s="3" t="s">
        <v>13388</v>
      </c>
      <c r="R541" s="3" t="s">
        <v>17478</v>
      </c>
      <c r="S541" s="3" t="s">
        <v>82</v>
      </c>
      <c r="T541" s="3" t="str">
        <f t="shared" si="17"/>
        <v>Süleyman Demirel International Airport | Turkey</v>
      </c>
    </row>
    <row r="542" spans="10:20" x14ac:dyDescent="0.25">
      <c r="J542" s="3" t="s">
        <v>676</v>
      </c>
      <c r="K542" s="3" t="s">
        <v>15023</v>
      </c>
      <c r="L542" s="3" t="s">
        <v>17477</v>
      </c>
      <c r="M542" s="3" t="s">
        <v>280</v>
      </c>
      <c r="N542" s="3" t="str">
        <f t="shared" si="16"/>
        <v>Balmaceda Airport | Chile</v>
      </c>
      <c r="P542" s="3" t="s">
        <v>714</v>
      </c>
      <c r="Q542" s="3" t="s">
        <v>16291</v>
      </c>
      <c r="R542" s="3" t="s">
        <v>17478</v>
      </c>
      <c r="S542" s="3" t="s">
        <v>695</v>
      </c>
      <c r="T542" s="3" t="str">
        <f t="shared" si="17"/>
        <v>Suvarnabhumi Airport | Thailand</v>
      </c>
    </row>
    <row r="543" spans="10:20" x14ac:dyDescent="0.25">
      <c r="J543" s="3" t="s">
        <v>919</v>
      </c>
      <c r="K543" s="3" t="s">
        <v>11571</v>
      </c>
      <c r="L543" s="3" t="s">
        <v>17476</v>
      </c>
      <c r="M543" s="3" t="s">
        <v>45</v>
      </c>
      <c r="N543" s="3" t="str">
        <f t="shared" si="16"/>
        <v>Benson Municipal Airport | United States</v>
      </c>
      <c r="P543" s="3" t="s">
        <v>7278</v>
      </c>
      <c r="Q543" s="3" t="s">
        <v>17142</v>
      </c>
      <c r="R543" s="3" t="s">
        <v>17478</v>
      </c>
      <c r="S543" s="3" t="s">
        <v>54</v>
      </c>
      <c r="T543" s="3" t="str">
        <f t="shared" si="17"/>
        <v>Sydney Kingsford Smith International Airport | Australia</v>
      </c>
    </row>
    <row r="544" spans="10:20" x14ac:dyDescent="0.25">
      <c r="J544" s="3" t="s">
        <v>823</v>
      </c>
      <c r="K544" s="3" t="s">
        <v>11669</v>
      </c>
      <c r="L544" s="3" t="s">
        <v>17476</v>
      </c>
      <c r="M544" s="3" t="s">
        <v>45</v>
      </c>
      <c r="N544" s="3" t="str">
        <f t="shared" si="16"/>
        <v>Bay City Municipal Airport | United States</v>
      </c>
      <c r="P544" s="3" t="s">
        <v>7283</v>
      </c>
      <c r="Q544" s="3" t="s">
        <v>7284</v>
      </c>
      <c r="R544" s="3" t="s">
        <v>17478</v>
      </c>
      <c r="S544" s="3" t="s">
        <v>45</v>
      </c>
      <c r="T544" s="3" t="str">
        <f t="shared" si="17"/>
        <v>Syracuse Hancock International Airport | United States</v>
      </c>
    </row>
    <row r="545" spans="10:20" x14ac:dyDescent="0.25">
      <c r="J545" s="3" t="s">
        <v>1159</v>
      </c>
      <c r="K545" s="3" t="s">
        <v>1160</v>
      </c>
      <c r="L545" s="3" t="s">
        <v>17477</v>
      </c>
      <c r="M545" s="3" t="s">
        <v>45</v>
      </c>
      <c r="N545" s="3" t="str">
        <f t="shared" si="16"/>
        <v>Curtis Field | United States</v>
      </c>
      <c r="P545" s="3" t="s">
        <v>7299</v>
      </c>
      <c r="Q545" s="3" t="s">
        <v>14132</v>
      </c>
      <c r="R545" s="3" t="s">
        <v>17478</v>
      </c>
      <c r="S545" s="3" t="s">
        <v>17494</v>
      </c>
      <c r="T545" s="3" t="str">
        <f t="shared" si="17"/>
        <v>Tabriz International Airport | Iran, Islamic Republic of</v>
      </c>
    </row>
    <row r="546" spans="10:20" x14ac:dyDescent="0.25">
      <c r="J546" s="3" t="s">
        <v>978</v>
      </c>
      <c r="K546" s="3" t="s">
        <v>16692</v>
      </c>
      <c r="L546" s="3" t="s">
        <v>17476</v>
      </c>
      <c r="M546" s="3" t="s">
        <v>54</v>
      </c>
      <c r="N546" s="3" t="str">
        <f t="shared" si="16"/>
        <v>Big Bell Airport | Australia</v>
      </c>
      <c r="P546" s="3" t="s">
        <v>2978</v>
      </c>
      <c r="Q546" s="3" t="s">
        <v>17458</v>
      </c>
      <c r="R546" s="3" t="s">
        <v>17478</v>
      </c>
      <c r="S546" s="3" t="s">
        <v>173</v>
      </c>
      <c r="T546" s="3" t="str">
        <f t="shared" si="17"/>
        <v>Taiping Airport | China</v>
      </c>
    </row>
    <row r="547" spans="10:20" x14ac:dyDescent="0.25">
      <c r="J547" s="3" t="s">
        <v>1297</v>
      </c>
      <c r="K547" s="3" t="s">
        <v>13829</v>
      </c>
      <c r="L547" s="3" t="s">
        <v>17476</v>
      </c>
      <c r="M547" s="3" t="s">
        <v>30</v>
      </c>
      <c r="N547" s="3" t="str">
        <f t="shared" si="16"/>
        <v>Butaritari Atoll Airport | Kiribati</v>
      </c>
      <c r="P547" s="3" t="s">
        <v>7321</v>
      </c>
      <c r="Q547" s="3" t="s">
        <v>14597</v>
      </c>
      <c r="R547" s="3" t="s">
        <v>17478</v>
      </c>
      <c r="S547" s="3" t="s">
        <v>17508</v>
      </c>
      <c r="T547" s="3" t="str">
        <f t="shared" si="17"/>
        <v>Taiwan Taoyuan International Airport | Taiwan, Province of China</v>
      </c>
    </row>
    <row r="548" spans="10:20" x14ac:dyDescent="0.25">
      <c r="J548" s="3" t="s">
        <v>776</v>
      </c>
      <c r="K548" s="3" t="s">
        <v>10066</v>
      </c>
      <c r="L548" s="3" t="s">
        <v>17476</v>
      </c>
      <c r="M548" s="3" t="s">
        <v>20</v>
      </c>
      <c r="N548" s="3" t="str">
        <f t="shared" si="16"/>
        <v>Barth Airport | Germany</v>
      </c>
      <c r="P548" s="3" t="s">
        <v>7326</v>
      </c>
      <c r="Q548" s="3" t="s">
        <v>17266</v>
      </c>
      <c r="R548" s="3" t="s">
        <v>17478</v>
      </c>
      <c r="S548" s="3" t="s">
        <v>173</v>
      </c>
      <c r="T548" s="3" t="str">
        <f t="shared" si="17"/>
        <v>Taiyuan Wusu Airport | China</v>
      </c>
    </row>
    <row r="549" spans="10:20" x14ac:dyDescent="0.25">
      <c r="J549" s="3" t="s">
        <v>964</v>
      </c>
      <c r="K549" s="3" t="s">
        <v>16104</v>
      </c>
      <c r="L549" s="3" t="s">
        <v>17477</v>
      </c>
      <c r="M549" s="3" t="s">
        <v>108</v>
      </c>
      <c r="N549" s="3" t="str">
        <f t="shared" si="16"/>
        <v>Biju Patnaik Airport | India</v>
      </c>
      <c r="P549" s="3" t="s">
        <v>7345</v>
      </c>
      <c r="Q549" s="3" t="s">
        <v>7346</v>
      </c>
      <c r="R549" s="3" t="s">
        <v>17478</v>
      </c>
      <c r="S549" s="3" t="s">
        <v>45</v>
      </c>
      <c r="T549" s="3" t="str">
        <f t="shared" si="17"/>
        <v>Tallahassee Regional Airport | United States</v>
      </c>
    </row>
    <row r="550" spans="10:20" x14ac:dyDescent="0.25">
      <c r="J550" s="3" t="s">
        <v>1025</v>
      </c>
      <c r="K550" s="3" t="s">
        <v>10113</v>
      </c>
      <c r="L550" s="3" t="s">
        <v>17476</v>
      </c>
      <c r="M550" s="3" t="s">
        <v>20</v>
      </c>
      <c r="N550" s="3" t="str">
        <f t="shared" si="16"/>
        <v>Bitburg Airport | Germany</v>
      </c>
      <c r="P550" s="3" t="s">
        <v>7367</v>
      </c>
      <c r="Q550" s="3" t="s">
        <v>12824</v>
      </c>
      <c r="R550" s="3" t="s">
        <v>17478</v>
      </c>
      <c r="S550" s="3" t="s">
        <v>45</v>
      </c>
      <c r="T550" s="3" t="str">
        <f t="shared" si="17"/>
        <v>Tampa International Airport | United States</v>
      </c>
    </row>
    <row r="551" spans="10:20" x14ac:dyDescent="0.25">
      <c r="J551" s="3" t="s">
        <v>3628</v>
      </c>
      <c r="K551" s="3" t="s">
        <v>10554</v>
      </c>
      <c r="L551" s="3" t="s">
        <v>17477</v>
      </c>
      <c r="M551" s="3" t="s">
        <v>2559</v>
      </c>
      <c r="N551" s="3" t="str">
        <f t="shared" si="16"/>
        <v>Kasane Airport | Botswana</v>
      </c>
      <c r="P551" s="3" t="s">
        <v>3078</v>
      </c>
      <c r="Q551" s="3" t="s">
        <v>16349</v>
      </c>
      <c r="R551" s="3" t="s">
        <v>17478</v>
      </c>
      <c r="S551" s="3" t="s">
        <v>724</v>
      </c>
      <c r="T551" s="3" t="str">
        <f t="shared" si="17"/>
        <v>Tan Son Nhat International Airport | Viet Nam</v>
      </c>
    </row>
    <row r="552" spans="10:20" x14ac:dyDescent="0.25">
      <c r="J552" s="3" t="s">
        <v>602</v>
      </c>
      <c r="K552" s="3" t="s">
        <v>16953</v>
      </c>
      <c r="L552" s="3" t="s">
        <v>17476</v>
      </c>
      <c r="M552" s="3" t="s">
        <v>54</v>
      </c>
      <c r="N552" s="3" t="str">
        <f t="shared" si="16"/>
        <v>Ballera Airport | Australia</v>
      </c>
      <c r="P552" s="3" t="s">
        <v>8756</v>
      </c>
      <c r="Q552" s="3" t="s">
        <v>14907</v>
      </c>
      <c r="R552" s="3" t="s">
        <v>17478</v>
      </c>
      <c r="S552" s="3" t="s">
        <v>219</v>
      </c>
      <c r="T552" s="3" t="str">
        <f t="shared" si="17"/>
        <v>Tancredo Neves International Airport | Brazil</v>
      </c>
    </row>
    <row r="553" spans="10:20" x14ac:dyDescent="0.25">
      <c r="J553" s="3" t="s">
        <v>806</v>
      </c>
      <c r="K553" s="3" t="s">
        <v>16082</v>
      </c>
      <c r="L553" s="3" t="s">
        <v>17477</v>
      </c>
      <c r="M553" s="3" t="s">
        <v>807</v>
      </c>
      <c r="N553" s="3" t="str">
        <f t="shared" si="16"/>
        <v>Battambang Airport | Cambodia</v>
      </c>
      <c r="P553" s="3" t="s">
        <v>6886</v>
      </c>
      <c r="Q553" s="3" t="s">
        <v>17473</v>
      </c>
      <c r="R553" s="3" t="s">
        <v>17478</v>
      </c>
      <c r="S553" s="3" t="s">
        <v>173</v>
      </c>
      <c r="T553" s="3" t="str">
        <f t="shared" si="17"/>
        <v>Taoxian Airport | China</v>
      </c>
    </row>
    <row r="554" spans="10:20" x14ac:dyDescent="0.25">
      <c r="J554" s="3" t="s">
        <v>752</v>
      </c>
      <c r="K554" s="3" t="s">
        <v>16536</v>
      </c>
      <c r="L554" s="3" t="s">
        <v>17477</v>
      </c>
      <c r="M554" s="3" t="s">
        <v>260</v>
      </c>
      <c r="N554" s="3" t="str">
        <f t="shared" si="16"/>
        <v>Bario Airport | Malaysia</v>
      </c>
      <c r="P554" s="3" t="s">
        <v>7424</v>
      </c>
      <c r="Q554" s="3" t="s">
        <v>15981</v>
      </c>
      <c r="R554" s="3" t="s">
        <v>17478</v>
      </c>
      <c r="S554" s="3" t="s">
        <v>356</v>
      </c>
      <c r="T554" s="3" t="str">
        <f t="shared" si="17"/>
        <v>Tashkent International Airport | Uzbekistan</v>
      </c>
    </row>
    <row r="555" spans="10:20" x14ac:dyDescent="0.25">
      <c r="J555" s="3" t="s">
        <v>923</v>
      </c>
      <c r="K555" s="3" t="s">
        <v>11171</v>
      </c>
      <c r="L555" s="3" t="s">
        <v>17477</v>
      </c>
      <c r="M555" s="3" t="s">
        <v>289</v>
      </c>
      <c r="N555" s="3" t="str">
        <f t="shared" si="16"/>
        <v>Berbera Airport | Somalia</v>
      </c>
      <c r="P555" s="3" t="s">
        <v>7442</v>
      </c>
      <c r="Q555" s="3" t="s">
        <v>15797</v>
      </c>
      <c r="R555" s="3" t="s">
        <v>17478</v>
      </c>
      <c r="S555" s="3" t="s">
        <v>813</v>
      </c>
      <c r="T555" s="3" t="str">
        <f t="shared" si="17"/>
        <v>Tbilisi International Airport | Georgia</v>
      </c>
    </row>
    <row r="556" spans="10:20" x14ac:dyDescent="0.25">
      <c r="J556" s="3" t="s">
        <v>902</v>
      </c>
      <c r="K556" s="3" t="s">
        <v>10212</v>
      </c>
      <c r="L556" s="3" t="s">
        <v>17476</v>
      </c>
      <c r="M556" s="3" t="s">
        <v>43</v>
      </c>
      <c r="N556" s="3" t="str">
        <f t="shared" si="16"/>
        <v>Bembridge Airport | United Kingdom</v>
      </c>
      <c r="P556" s="3" t="s">
        <v>343</v>
      </c>
      <c r="Q556" s="3" t="s">
        <v>14390</v>
      </c>
      <c r="R556" s="3" t="s">
        <v>17478</v>
      </c>
      <c r="S556" s="3" t="s">
        <v>45</v>
      </c>
      <c r="T556" s="3" t="str">
        <f t="shared" si="17"/>
        <v>Ted Stevens Anchorage International Airport | United States</v>
      </c>
    </row>
    <row r="557" spans="10:20" x14ac:dyDescent="0.25">
      <c r="J557" s="3" t="s">
        <v>740</v>
      </c>
      <c r="K557" s="3" t="s">
        <v>15645</v>
      </c>
      <c r="L557" s="3" t="s">
        <v>17476</v>
      </c>
      <c r="M557" s="3" t="s">
        <v>405</v>
      </c>
      <c r="N557" s="3" t="str">
        <f t="shared" si="16"/>
        <v>Codrington Airport | Antigua and Barbuda</v>
      </c>
      <c r="P557" s="3" t="s">
        <v>7470</v>
      </c>
      <c r="Q557" s="3" t="s">
        <v>10995</v>
      </c>
      <c r="R557" s="3" t="s">
        <v>17478</v>
      </c>
      <c r="S557" s="3" t="s">
        <v>201</v>
      </c>
      <c r="T557" s="3" t="str">
        <f t="shared" si="17"/>
        <v>Tenerife Norte Airport | Spain</v>
      </c>
    </row>
    <row r="558" spans="10:20" x14ac:dyDescent="0.25">
      <c r="J558" s="3" t="s">
        <v>786</v>
      </c>
      <c r="K558" s="3" t="s">
        <v>15658</v>
      </c>
      <c r="L558" s="3" t="s">
        <v>17476</v>
      </c>
      <c r="M558" s="3" t="s">
        <v>787</v>
      </c>
      <c r="N558" s="3" t="str">
        <f t="shared" si="16"/>
        <v>Baillif Airport | Guadeloupe</v>
      </c>
      <c r="P558" s="3" t="s">
        <v>7471</v>
      </c>
      <c r="Q558" s="3" t="s">
        <v>10993</v>
      </c>
      <c r="R558" s="3" t="s">
        <v>17478</v>
      </c>
      <c r="S558" s="3" t="s">
        <v>201</v>
      </c>
      <c r="T558" s="3" t="str">
        <f t="shared" si="17"/>
        <v>Tenerife South Airport | Spain</v>
      </c>
    </row>
    <row r="559" spans="10:20" x14ac:dyDescent="0.25">
      <c r="J559" s="3" t="s">
        <v>1029</v>
      </c>
      <c r="K559" s="3" t="s">
        <v>10223</v>
      </c>
      <c r="L559" s="3" t="s">
        <v>17477</v>
      </c>
      <c r="M559" s="3" t="s">
        <v>43</v>
      </c>
      <c r="N559" s="3" t="str">
        <f t="shared" si="16"/>
        <v>Blackbushe Airport | United Kingdom</v>
      </c>
      <c r="P559" s="3" t="s">
        <v>1489</v>
      </c>
      <c r="Q559" s="3" t="s">
        <v>11712</v>
      </c>
      <c r="R559" s="3" t="s">
        <v>17478</v>
      </c>
      <c r="S559" s="3" t="s">
        <v>45</v>
      </c>
      <c r="T559" s="3" t="str">
        <f t="shared" si="17"/>
        <v>The Eastern Iowa Airport | United States</v>
      </c>
    </row>
    <row r="560" spans="10:20" x14ac:dyDescent="0.25">
      <c r="J560" s="3" t="s">
        <v>924</v>
      </c>
      <c r="K560" s="3" t="s">
        <v>10602</v>
      </c>
      <c r="L560" s="3" t="s">
        <v>17477</v>
      </c>
      <c r="M560" s="3" t="s">
        <v>657</v>
      </c>
      <c r="N560" s="3" t="str">
        <f t="shared" si="16"/>
        <v>Berbérati Airport | Central African Republic</v>
      </c>
      <c r="P560" s="3" t="s">
        <v>6104</v>
      </c>
      <c r="Q560" s="3" t="s">
        <v>12605</v>
      </c>
      <c r="R560" s="3" t="s">
        <v>17478</v>
      </c>
      <c r="S560" s="3" t="s">
        <v>45</v>
      </c>
      <c r="T560" s="3" t="str">
        <f t="shared" si="17"/>
        <v>Theodore Francis Green State Airport | United States</v>
      </c>
    </row>
    <row r="561" spans="10:20" x14ac:dyDescent="0.25">
      <c r="J561" s="3" t="s">
        <v>1232</v>
      </c>
      <c r="K561" s="3" t="s">
        <v>13308</v>
      </c>
      <c r="L561" s="3" t="s">
        <v>17477</v>
      </c>
      <c r="M561" s="3" t="s">
        <v>438</v>
      </c>
      <c r="N561" s="3" t="str">
        <f t="shared" si="16"/>
        <v>Băneasa International Airport | Romania</v>
      </c>
      <c r="P561" s="3" t="s">
        <v>7516</v>
      </c>
      <c r="Q561" s="3" t="s">
        <v>13167</v>
      </c>
      <c r="R561" s="3" t="s">
        <v>17478</v>
      </c>
      <c r="S561" s="3" t="s">
        <v>119</v>
      </c>
      <c r="T561" s="3" t="str">
        <f t="shared" si="17"/>
        <v>Thessaloniki Macedonia International Airport | Greece</v>
      </c>
    </row>
    <row r="562" spans="10:20" x14ac:dyDescent="0.25">
      <c r="J562" s="3" t="s">
        <v>926</v>
      </c>
      <c r="K562" s="3" t="s">
        <v>9995</v>
      </c>
      <c r="L562" s="3" t="s">
        <v>17476</v>
      </c>
      <c r="M562" s="3" t="s">
        <v>17482</v>
      </c>
      <c r="N562" s="3" t="str">
        <f t="shared" si="16"/>
        <v>Nero-Mer Airport | Côte d'Ivoire</v>
      </c>
      <c r="P562" s="3" t="s">
        <v>7532</v>
      </c>
      <c r="Q562" s="3" t="s">
        <v>17257</v>
      </c>
      <c r="R562" s="3" t="s">
        <v>17478</v>
      </c>
      <c r="S562" s="3" t="s">
        <v>173</v>
      </c>
      <c r="T562" s="3" t="str">
        <f t="shared" si="17"/>
        <v>Tianjin Binhai International Airport | China</v>
      </c>
    </row>
    <row r="563" spans="10:20" x14ac:dyDescent="0.25">
      <c r="J563" s="3" t="s">
        <v>1207</v>
      </c>
      <c r="K563" s="3" t="s">
        <v>11573</v>
      </c>
      <c r="L563" s="3" t="s">
        <v>17476</v>
      </c>
      <c r="M563" s="3" t="s">
        <v>45</v>
      </c>
      <c r="N563" s="3" t="str">
        <f t="shared" si="16"/>
        <v>Broken Bow Municipal Airport | United States</v>
      </c>
      <c r="P563" s="3" t="s">
        <v>5537</v>
      </c>
      <c r="Q563" s="3" t="s">
        <v>12806</v>
      </c>
      <c r="R563" s="3" t="s">
        <v>17478</v>
      </c>
      <c r="S563" s="3" t="s">
        <v>45</v>
      </c>
      <c r="T563" s="3" t="str">
        <f t="shared" si="17"/>
        <v>Tinker Air Force Base | United States</v>
      </c>
    </row>
    <row r="564" spans="10:20" x14ac:dyDescent="0.25">
      <c r="J564" s="3" t="s">
        <v>1049</v>
      </c>
      <c r="K564" s="3" t="s">
        <v>1050</v>
      </c>
      <c r="L564" s="3" t="s">
        <v>17476</v>
      </c>
      <c r="M564" s="3" t="s">
        <v>45</v>
      </c>
      <c r="N564" s="3" t="str">
        <f t="shared" si="16"/>
        <v>Wings Field | United States</v>
      </c>
      <c r="P564" s="3" t="s">
        <v>7568</v>
      </c>
      <c r="Q564" s="3" t="s">
        <v>12936</v>
      </c>
      <c r="R564" s="3" t="s">
        <v>17478</v>
      </c>
      <c r="S564" s="3" t="s">
        <v>7569</v>
      </c>
      <c r="T564" s="3" t="str">
        <f t="shared" si="17"/>
        <v>Tirana International Airport Mother Teresa | Albania</v>
      </c>
    </row>
    <row r="565" spans="10:20" x14ac:dyDescent="0.25">
      <c r="J565" s="3" t="s">
        <v>686</v>
      </c>
      <c r="K565" s="3" t="s">
        <v>10597</v>
      </c>
      <c r="L565" s="3" t="s">
        <v>17476</v>
      </c>
      <c r="M565" s="3" t="s">
        <v>657</v>
      </c>
      <c r="N565" s="3" t="str">
        <f t="shared" si="16"/>
        <v>Bambari Airport | Central African Republic</v>
      </c>
      <c r="P565" s="3" t="s">
        <v>5731</v>
      </c>
      <c r="Q565" s="3" t="s">
        <v>13629</v>
      </c>
      <c r="R565" s="3" t="s">
        <v>17478</v>
      </c>
      <c r="S565" s="3" t="s">
        <v>78</v>
      </c>
      <c r="T565" s="3" t="str">
        <f t="shared" si="17"/>
        <v>Tocumen International Airport | Panama</v>
      </c>
    </row>
    <row r="566" spans="10:20" x14ac:dyDescent="0.25">
      <c r="J566" s="3" t="s">
        <v>8341</v>
      </c>
      <c r="K566" s="3" t="s">
        <v>10665</v>
      </c>
      <c r="L566" s="3" t="s">
        <v>17476</v>
      </c>
      <c r="M566" s="3" t="s">
        <v>1608</v>
      </c>
      <c r="N566" s="3" t="str">
        <f t="shared" si="16"/>
        <v>Zambezi Airport | Zambia</v>
      </c>
      <c r="P566" s="3" t="s">
        <v>7597</v>
      </c>
      <c r="Q566" s="3" t="s">
        <v>14678</v>
      </c>
      <c r="R566" s="3" t="s">
        <v>17478</v>
      </c>
      <c r="S566" s="3" t="s">
        <v>125</v>
      </c>
      <c r="T566" s="3" t="str">
        <f t="shared" si="17"/>
        <v>Tokyo Haneda International Airport | Japan</v>
      </c>
    </row>
    <row r="567" spans="10:20" x14ac:dyDescent="0.25">
      <c r="J567" s="3" t="s">
        <v>733</v>
      </c>
      <c r="K567" s="3" t="s">
        <v>13673</v>
      </c>
      <c r="L567" s="3" t="s">
        <v>17477</v>
      </c>
      <c r="M567" s="3" t="s">
        <v>734</v>
      </c>
      <c r="N567" s="3" t="str">
        <f t="shared" si="16"/>
        <v>Gustavo Rizo Airport | Cuba</v>
      </c>
      <c r="P567" s="3" t="s">
        <v>7602</v>
      </c>
      <c r="Q567" s="3" t="s">
        <v>12821</v>
      </c>
      <c r="R567" s="3" t="s">
        <v>17478</v>
      </c>
      <c r="S567" s="3" t="s">
        <v>45</v>
      </c>
      <c r="T567" s="3" t="str">
        <f t="shared" si="17"/>
        <v>Toledo Express Airport | United States</v>
      </c>
    </row>
    <row r="568" spans="10:20" x14ac:dyDescent="0.25">
      <c r="J568" s="3" t="s">
        <v>1031</v>
      </c>
      <c r="K568" s="3" t="s">
        <v>11574</v>
      </c>
      <c r="L568" s="3" t="s">
        <v>17476</v>
      </c>
      <c r="M568" s="3" t="s">
        <v>45</v>
      </c>
      <c r="N568" s="3" t="str">
        <f t="shared" si="16"/>
        <v>Virginia Tech Montgomery Executive Airport | United States</v>
      </c>
      <c r="P568" s="3" t="s">
        <v>5448</v>
      </c>
      <c r="Q568" s="3" t="s">
        <v>15902</v>
      </c>
      <c r="R568" s="3" t="s">
        <v>17478</v>
      </c>
      <c r="S568" s="3" t="s">
        <v>32</v>
      </c>
      <c r="T568" s="3" t="str">
        <f t="shared" si="17"/>
        <v>Tolmachevo Airport | Russian Federation</v>
      </c>
    </row>
    <row r="569" spans="10:20" x14ac:dyDescent="0.25">
      <c r="J569" s="3" t="s">
        <v>831</v>
      </c>
      <c r="K569" s="3" t="s">
        <v>17225</v>
      </c>
      <c r="L569" s="3" t="s">
        <v>17476</v>
      </c>
      <c r="M569" s="3" t="s">
        <v>45</v>
      </c>
      <c r="N569" s="3" t="str">
        <f t="shared" si="16"/>
        <v>Bear Creek 3 Airport | United States</v>
      </c>
      <c r="P569" s="3" t="s">
        <v>7649</v>
      </c>
      <c r="Q569" s="3" t="s">
        <v>13017</v>
      </c>
      <c r="R569" s="3" t="s">
        <v>17478</v>
      </c>
      <c r="S569" s="3" t="s">
        <v>112</v>
      </c>
      <c r="T569" s="3" t="str">
        <f t="shared" si="17"/>
        <v>Toulouse-Blagnac Airport | France</v>
      </c>
    </row>
    <row r="570" spans="10:20" x14ac:dyDescent="0.25">
      <c r="J570" s="3" t="s">
        <v>604</v>
      </c>
      <c r="K570" s="3" t="s">
        <v>14770</v>
      </c>
      <c r="L570" s="3" t="s">
        <v>17477</v>
      </c>
      <c r="M570" s="3" t="s">
        <v>192</v>
      </c>
      <c r="N570" s="3" t="str">
        <f t="shared" si="16"/>
        <v>Bacolod-Silay Airport | Philippines</v>
      </c>
      <c r="P570" s="3" t="s">
        <v>7657</v>
      </c>
      <c r="Q570" s="3" t="s">
        <v>13373</v>
      </c>
      <c r="R570" s="3" t="s">
        <v>17478</v>
      </c>
      <c r="S570" s="3" t="s">
        <v>82</v>
      </c>
      <c r="T570" s="3" t="str">
        <f t="shared" si="17"/>
        <v>Trabzon International Airport | Turkey</v>
      </c>
    </row>
    <row r="571" spans="10:20" x14ac:dyDescent="0.25">
      <c r="J571" s="3" t="s">
        <v>1228</v>
      </c>
      <c r="K571" s="3" t="s">
        <v>11575</v>
      </c>
      <c r="L571" s="3" t="s">
        <v>17477</v>
      </c>
      <c r="M571" s="3" t="s">
        <v>45</v>
      </c>
      <c r="N571" s="3" t="str">
        <f t="shared" si="16"/>
        <v>Bryce Canyon Airport | United States</v>
      </c>
      <c r="P571" s="3" t="s">
        <v>2389</v>
      </c>
      <c r="Q571" s="3" t="s">
        <v>12776</v>
      </c>
      <c r="R571" s="3" t="s">
        <v>17478</v>
      </c>
      <c r="S571" s="3" t="s">
        <v>45</v>
      </c>
      <c r="T571" s="3" t="str">
        <f t="shared" si="17"/>
        <v>Travis Air Force Base | United States</v>
      </c>
    </row>
    <row r="572" spans="10:20" x14ac:dyDescent="0.25">
      <c r="J572" s="3" t="s">
        <v>1131</v>
      </c>
      <c r="K572" s="3" t="s">
        <v>10612</v>
      </c>
      <c r="L572" s="3" t="s">
        <v>17476</v>
      </c>
      <c r="M572" s="3" t="s">
        <v>657</v>
      </c>
      <c r="N572" s="3" t="str">
        <f t="shared" si="16"/>
        <v>Bouca Airport | Central African Republic</v>
      </c>
      <c r="P572" s="3" t="s">
        <v>7912</v>
      </c>
      <c r="Q572" s="3" t="s">
        <v>13213</v>
      </c>
      <c r="R572" s="3" t="s">
        <v>17478</v>
      </c>
      <c r="S572" s="3" t="s">
        <v>208</v>
      </c>
      <c r="T572" s="3" t="str">
        <f t="shared" si="17"/>
        <v>Treviso-Sant'Angelo Airport | Italy</v>
      </c>
    </row>
    <row r="573" spans="10:20" x14ac:dyDescent="0.25">
      <c r="J573" s="3" t="s">
        <v>903</v>
      </c>
      <c r="K573" s="3" t="s">
        <v>11111</v>
      </c>
      <c r="L573" s="3" t="s">
        <v>17476</v>
      </c>
      <c r="M573" s="3" t="s">
        <v>150</v>
      </c>
      <c r="N573" s="3" t="str">
        <f t="shared" si="16"/>
        <v>Bemichi Airport | Guyana</v>
      </c>
      <c r="P573" s="3" t="s">
        <v>3648</v>
      </c>
      <c r="Q573" s="3" t="s">
        <v>16218</v>
      </c>
      <c r="R573" s="3" t="s">
        <v>17478</v>
      </c>
      <c r="S573" s="3" t="s">
        <v>620</v>
      </c>
      <c r="T573" s="3" t="str">
        <f t="shared" si="17"/>
        <v>Tribhuvan International Airport | Nepal</v>
      </c>
    </row>
    <row r="574" spans="10:20" x14ac:dyDescent="0.25">
      <c r="J574" s="3" t="s">
        <v>817</v>
      </c>
      <c r="K574" s="3" t="s">
        <v>16633</v>
      </c>
      <c r="L574" s="3" t="s">
        <v>17477</v>
      </c>
      <c r="M574" s="3" t="s">
        <v>17493</v>
      </c>
      <c r="N574" s="3" t="str">
        <f t="shared" si="16"/>
        <v>Cakung Airport | Timor-Leste</v>
      </c>
      <c r="P574" s="3" t="s">
        <v>3449</v>
      </c>
      <c r="Q574" s="3" t="s">
        <v>12828</v>
      </c>
      <c r="R574" s="3" t="s">
        <v>17478</v>
      </c>
      <c r="S574" s="3" t="s">
        <v>45</v>
      </c>
      <c r="T574" s="3" t="str">
        <f t="shared" si="17"/>
        <v>Tri-Cities Regional TN/VA Airport | United States</v>
      </c>
    </row>
    <row r="575" spans="10:20" x14ac:dyDescent="0.25">
      <c r="J575" s="3" t="s">
        <v>741</v>
      </c>
      <c r="K575" s="3" t="s">
        <v>16688</v>
      </c>
      <c r="L575" s="3" t="s">
        <v>17477</v>
      </c>
      <c r="M575" s="3" t="s">
        <v>54</v>
      </c>
      <c r="N575" s="3" t="str">
        <f t="shared" si="16"/>
        <v>Barcaldine Airport | Australia</v>
      </c>
      <c r="P575" s="3" t="s">
        <v>7677</v>
      </c>
      <c r="Q575" s="3" t="s">
        <v>11260</v>
      </c>
      <c r="R575" s="3" t="s">
        <v>17478</v>
      </c>
      <c r="S575" s="3" t="s">
        <v>854</v>
      </c>
      <c r="T575" s="3" t="str">
        <f t="shared" si="17"/>
        <v>Tripoli International Airport | Libya</v>
      </c>
    </row>
    <row r="576" spans="10:20" x14ac:dyDescent="0.25">
      <c r="J576" s="3" t="s">
        <v>1090</v>
      </c>
      <c r="K576" s="3" t="s">
        <v>16744</v>
      </c>
      <c r="L576" s="3" t="s">
        <v>17476</v>
      </c>
      <c r="M576" s="3" t="s">
        <v>54</v>
      </c>
      <c r="N576" s="3" t="str">
        <f t="shared" si="16"/>
        <v>Bolwarra Airport | Australia</v>
      </c>
      <c r="P576" s="3" t="s">
        <v>3172</v>
      </c>
      <c r="Q576" s="3" t="s">
        <v>12127</v>
      </c>
      <c r="R576" s="3" t="s">
        <v>17478</v>
      </c>
      <c r="S576" s="3" t="s">
        <v>45</v>
      </c>
      <c r="T576" s="3" t="str">
        <f t="shared" si="17"/>
        <v>Tri-State/Milton J. Ferguson Field | United States</v>
      </c>
    </row>
    <row r="577" spans="10:20" x14ac:dyDescent="0.25">
      <c r="J577" s="3" t="s">
        <v>761</v>
      </c>
      <c r="K577" s="3" t="s">
        <v>13638</v>
      </c>
      <c r="L577" s="3" t="s">
        <v>17477</v>
      </c>
      <c r="M577" s="3" t="s">
        <v>762</v>
      </c>
      <c r="N577" s="3" t="str">
        <f t="shared" si="16"/>
        <v>Barra del Colorado Airport | Costa Rica</v>
      </c>
      <c r="P577" s="3" t="s">
        <v>7521</v>
      </c>
      <c r="Q577" s="3" t="s">
        <v>16269</v>
      </c>
      <c r="R577" s="3" t="s">
        <v>17478</v>
      </c>
      <c r="S577" s="3" t="s">
        <v>108</v>
      </c>
      <c r="T577" s="3" t="str">
        <f t="shared" si="17"/>
        <v>Trivandrum International Airport | India</v>
      </c>
    </row>
    <row r="578" spans="10:20" x14ac:dyDescent="0.25">
      <c r="J578" s="3" t="s">
        <v>603</v>
      </c>
      <c r="K578" s="3" t="s">
        <v>13306</v>
      </c>
      <c r="L578" s="3" t="s">
        <v>17477</v>
      </c>
      <c r="M578" s="3" t="s">
        <v>438</v>
      </c>
      <c r="N578" s="3" t="str">
        <f t="shared" si="16"/>
        <v>Bacău Airport | Romania</v>
      </c>
      <c r="P578" s="3" t="s">
        <v>7681</v>
      </c>
      <c r="Q578" s="3" t="s">
        <v>10378</v>
      </c>
      <c r="R578" s="3" t="s">
        <v>17478</v>
      </c>
      <c r="S578" s="3" t="s">
        <v>24</v>
      </c>
      <c r="T578" s="3" t="str">
        <f t="shared" si="17"/>
        <v>Tromsø Airport | Norway</v>
      </c>
    </row>
    <row r="579" spans="10:20" x14ac:dyDescent="0.25">
      <c r="J579" s="3" t="s">
        <v>742</v>
      </c>
      <c r="K579" s="3" t="s">
        <v>12966</v>
      </c>
      <c r="L579" s="3" t="s">
        <v>17478</v>
      </c>
      <c r="M579" s="3" t="s">
        <v>201</v>
      </c>
      <c r="N579" s="3" t="str">
        <f t="shared" si="16"/>
        <v>Barcelona International Airport | Spain</v>
      </c>
      <c r="P579" s="3" t="s">
        <v>7683</v>
      </c>
      <c r="Q579" s="3" t="s">
        <v>10380</v>
      </c>
      <c r="R579" s="3" t="s">
        <v>17478</v>
      </c>
      <c r="S579" s="3" t="s">
        <v>24</v>
      </c>
      <c r="T579" s="3" t="str">
        <f t="shared" si="17"/>
        <v>Trondheim Airport Værnes | Norway</v>
      </c>
    </row>
    <row r="580" spans="10:20" x14ac:dyDescent="0.25">
      <c r="J580" s="3" t="s">
        <v>3433</v>
      </c>
      <c r="K580" s="3" t="s">
        <v>11119</v>
      </c>
      <c r="L580" s="3" t="s">
        <v>17476</v>
      </c>
      <c r="M580" s="3" t="s">
        <v>87</v>
      </c>
      <c r="N580" s="3" t="str">
        <f t="shared" si="16"/>
        <v>Baco Airport | Ethiopia</v>
      </c>
      <c r="P580" s="3" t="s">
        <v>7705</v>
      </c>
      <c r="Q580" s="3" t="s">
        <v>12837</v>
      </c>
      <c r="R580" s="3" t="s">
        <v>17478</v>
      </c>
      <c r="S580" s="3" t="s">
        <v>45</v>
      </c>
      <c r="T580" s="3" t="str">
        <f t="shared" si="17"/>
        <v>Tucson International Airport / Morris Air National Guard Base | United States</v>
      </c>
    </row>
    <row r="581" spans="10:20" x14ac:dyDescent="0.25">
      <c r="J581" s="3" t="s">
        <v>687</v>
      </c>
      <c r="K581" s="3" t="s">
        <v>9311</v>
      </c>
      <c r="L581" s="3" t="s">
        <v>17476</v>
      </c>
      <c r="M581" s="3" t="s">
        <v>33</v>
      </c>
      <c r="N581" s="3" t="str">
        <f t="shared" si="16"/>
        <v>Bambu Airport | Papua New Guinea</v>
      </c>
      <c r="P581" s="3" t="s">
        <v>7722</v>
      </c>
      <c r="Q581" s="3" t="s">
        <v>12835</v>
      </c>
      <c r="R581" s="3" t="s">
        <v>17478</v>
      </c>
      <c r="S581" s="3" t="s">
        <v>45</v>
      </c>
      <c r="T581" s="3" t="str">
        <f t="shared" si="17"/>
        <v>Tulsa International Airport | United States</v>
      </c>
    </row>
    <row r="582" spans="10:20" x14ac:dyDescent="0.25">
      <c r="J582" s="3" t="s">
        <v>1156</v>
      </c>
      <c r="K582" s="3" t="s">
        <v>13402</v>
      </c>
      <c r="L582" s="3" t="s">
        <v>17477</v>
      </c>
      <c r="M582" s="3" t="s">
        <v>854</v>
      </c>
      <c r="N582" s="3" t="str">
        <f t="shared" ref="N582:N645" si="18">K582&amp;" | "&amp;M582</f>
        <v>Brak Airport | Libya</v>
      </c>
      <c r="P582" s="3" t="s">
        <v>7737</v>
      </c>
      <c r="Q582" s="3" t="s">
        <v>10041</v>
      </c>
      <c r="R582" s="3" t="s">
        <v>17478</v>
      </c>
      <c r="S582" s="3" t="s">
        <v>2090</v>
      </c>
      <c r="T582" s="3" t="str">
        <f t="shared" ref="T582:T625" si="19">Q582&amp;" | "&amp;S582</f>
        <v>Tunis Carthage International Airport | Tunisia</v>
      </c>
    </row>
    <row r="583" spans="10:20" x14ac:dyDescent="0.25">
      <c r="J583" s="3" t="s">
        <v>1066</v>
      </c>
      <c r="K583" s="3" t="s">
        <v>15592</v>
      </c>
      <c r="L583" s="3" t="s">
        <v>17476</v>
      </c>
      <c r="M583" s="3" t="s">
        <v>219</v>
      </c>
      <c r="N583" s="3" t="str">
        <f t="shared" si="18"/>
        <v>Novo Campo Airport | Brazil</v>
      </c>
      <c r="P583" s="3" t="s">
        <v>7748</v>
      </c>
      <c r="Q583" s="3" t="s">
        <v>13202</v>
      </c>
      <c r="R583" s="3" t="s">
        <v>17478</v>
      </c>
      <c r="S583" s="3" t="s">
        <v>208</v>
      </c>
      <c r="T583" s="3" t="str">
        <f t="shared" si="19"/>
        <v>Turin Airport | Italy</v>
      </c>
    </row>
    <row r="584" spans="10:20" x14ac:dyDescent="0.25">
      <c r="J584" s="3" t="s">
        <v>888</v>
      </c>
      <c r="K584" s="3" t="s">
        <v>9042</v>
      </c>
      <c r="L584" s="3" t="s">
        <v>17476</v>
      </c>
      <c r="M584" s="3" t="s">
        <v>45</v>
      </c>
      <c r="N584" s="3" t="str">
        <f t="shared" si="18"/>
        <v>Southern Seaplane Airport | United States</v>
      </c>
      <c r="P584" s="3" t="s">
        <v>5729</v>
      </c>
      <c r="Q584" s="3" t="s">
        <v>12529</v>
      </c>
      <c r="R584" s="3" t="s">
        <v>17478</v>
      </c>
      <c r="S584" s="3" t="s">
        <v>45</v>
      </c>
      <c r="T584" s="3" t="str">
        <f t="shared" si="19"/>
        <v>Tyndall Air Force Base | United States</v>
      </c>
    </row>
    <row r="585" spans="10:20" x14ac:dyDescent="0.25">
      <c r="J585" s="3" t="s">
        <v>1067</v>
      </c>
      <c r="K585" s="3" t="s">
        <v>11576</v>
      </c>
      <c r="L585" s="3" t="s">
        <v>17476</v>
      </c>
      <c r="M585" s="3" t="s">
        <v>45</v>
      </c>
      <c r="N585" s="3" t="str">
        <f t="shared" si="18"/>
        <v>Boca Raton Airport | United States</v>
      </c>
      <c r="P585" s="3" t="s">
        <v>7781</v>
      </c>
      <c r="Q585" s="3" t="s">
        <v>16030</v>
      </c>
      <c r="R585" s="3" t="s">
        <v>17478</v>
      </c>
      <c r="S585" s="3" t="s">
        <v>32</v>
      </c>
      <c r="T585" s="3" t="str">
        <f t="shared" si="19"/>
        <v>Ufa International Airport | Russian Federation</v>
      </c>
    </row>
    <row r="586" spans="10:20" x14ac:dyDescent="0.25">
      <c r="J586" s="3" t="s">
        <v>818</v>
      </c>
      <c r="K586" s="3" t="s">
        <v>10011</v>
      </c>
      <c r="L586" s="3" t="s">
        <v>17477</v>
      </c>
      <c r="M586" s="3" t="s">
        <v>69</v>
      </c>
      <c r="N586" s="3" t="str">
        <f t="shared" si="18"/>
        <v>Sir Abubakar Tafawa Balewa International Airport | Nigeria</v>
      </c>
      <c r="P586" s="3" t="s">
        <v>8986</v>
      </c>
      <c r="Q586" s="3" t="s">
        <v>17338</v>
      </c>
      <c r="R586" s="3" t="s">
        <v>17478</v>
      </c>
      <c r="S586" s="3" t="s">
        <v>271</v>
      </c>
      <c r="T586" s="3" t="str">
        <f t="shared" si="19"/>
        <v>Ulaanbaatar International Airport | Mongolia</v>
      </c>
    </row>
    <row r="587" spans="10:20" x14ac:dyDescent="0.25">
      <c r="J587" s="3" t="s">
        <v>895</v>
      </c>
      <c r="K587" s="3" t="s">
        <v>9397</v>
      </c>
      <c r="L587" s="3" t="s">
        <v>17476</v>
      </c>
      <c r="M587" s="3" t="s">
        <v>878</v>
      </c>
      <c r="N587" s="3" t="str">
        <f t="shared" si="18"/>
        <v>Hector Silva Airstrip | Belize</v>
      </c>
      <c r="P587" s="3" t="s">
        <v>7836</v>
      </c>
      <c r="Q587" s="3" t="s">
        <v>17451</v>
      </c>
      <c r="R587" s="3" t="s">
        <v>17478</v>
      </c>
      <c r="S587" s="3" t="s">
        <v>173</v>
      </c>
      <c r="T587" s="3" t="str">
        <f t="shared" si="19"/>
        <v>Ürümqi Diwopu International Airport | China</v>
      </c>
    </row>
    <row r="588" spans="10:20" x14ac:dyDescent="0.25">
      <c r="J588" s="3" t="s">
        <v>912</v>
      </c>
      <c r="K588" s="3" t="s">
        <v>9312</v>
      </c>
      <c r="L588" s="3" t="s">
        <v>17477</v>
      </c>
      <c r="M588" s="3" t="s">
        <v>278</v>
      </c>
      <c r="N588" s="3" t="str">
        <f t="shared" si="18"/>
        <v>Benguera Island Airport | Mozambique</v>
      </c>
      <c r="P588" s="3" t="s">
        <v>6072</v>
      </c>
      <c r="Q588" s="3" t="s">
        <v>13246</v>
      </c>
      <c r="R588" s="3" t="s">
        <v>17478</v>
      </c>
      <c r="S588" s="3" t="s">
        <v>17498</v>
      </c>
      <c r="T588" s="3" t="str">
        <f t="shared" si="19"/>
        <v>Václav Havel Airport Prague | Czech Republic</v>
      </c>
    </row>
    <row r="589" spans="10:20" x14ac:dyDescent="0.25">
      <c r="J589" s="3" t="s">
        <v>899</v>
      </c>
      <c r="K589" s="3" t="s">
        <v>16027</v>
      </c>
      <c r="L589" s="3" t="s">
        <v>17476</v>
      </c>
      <c r="M589" s="3" t="s">
        <v>32</v>
      </c>
      <c r="N589" s="3" t="str">
        <f t="shared" si="18"/>
        <v>Beloretsk Airport | Russian Federation</v>
      </c>
      <c r="P589" s="3" t="s">
        <v>868</v>
      </c>
      <c r="Q589" s="3" t="s">
        <v>14894</v>
      </c>
      <c r="R589" s="3" t="s">
        <v>17478</v>
      </c>
      <c r="S589" s="3" t="s">
        <v>219</v>
      </c>
      <c r="T589" s="3" t="str">
        <f t="shared" si="19"/>
        <v>Val de Cans/Jülio Cezar Ribeiro International Airport | Brazil</v>
      </c>
    </row>
    <row r="590" spans="10:20" x14ac:dyDescent="0.25">
      <c r="J590" s="3" t="s">
        <v>973</v>
      </c>
      <c r="K590" s="3" t="s">
        <v>9313</v>
      </c>
      <c r="L590" s="3" t="s">
        <v>17476</v>
      </c>
      <c r="M590" s="3" t="s">
        <v>54</v>
      </c>
      <c r="N590" s="3" t="str">
        <f t="shared" si="18"/>
        <v>Milyakburra Airport | Australia</v>
      </c>
      <c r="P590" s="3" t="s">
        <v>2312</v>
      </c>
      <c r="Q590" s="3" t="s">
        <v>11908</v>
      </c>
      <c r="R590" s="3" t="s">
        <v>17478</v>
      </c>
      <c r="S590" s="3" t="s">
        <v>45</v>
      </c>
      <c r="T590" s="3" t="str">
        <f t="shared" si="19"/>
        <v>Vance Air Force Base | United States</v>
      </c>
    </row>
    <row r="591" spans="10:20" x14ac:dyDescent="0.25">
      <c r="J591" s="3" t="s">
        <v>938</v>
      </c>
      <c r="K591" s="3" t="s">
        <v>15720</v>
      </c>
      <c r="L591" s="3" t="s">
        <v>17477</v>
      </c>
      <c r="M591" s="3" t="s">
        <v>937</v>
      </c>
      <c r="N591" s="3" t="str">
        <f t="shared" si="18"/>
        <v>L.F. Wade International International Airport | Bermuda</v>
      </c>
      <c r="P591" s="3" t="s">
        <v>7888</v>
      </c>
      <c r="Q591" s="3" t="s">
        <v>9794</v>
      </c>
      <c r="R591" s="3" t="s">
        <v>17478</v>
      </c>
      <c r="S591" s="3" t="s">
        <v>18</v>
      </c>
      <c r="T591" s="3" t="str">
        <f t="shared" si="19"/>
        <v>Vancouver International Airport | Canada</v>
      </c>
    </row>
    <row r="592" spans="10:20" x14ac:dyDescent="0.25">
      <c r="J592" s="3" t="s">
        <v>1262</v>
      </c>
      <c r="K592" s="3" t="s">
        <v>16739</v>
      </c>
      <c r="L592" s="3" t="s">
        <v>17477</v>
      </c>
      <c r="M592" s="3" t="s">
        <v>54</v>
      </c>
      <c r="N592" s="3" t="str">
        <f t="shared" si="18"/>
        <v>Bundaberg Airport | Australia</v>
      </c>
      <c r="P592" s="3" t="s">
        <v>4305</v>
      </c>
      <c r="Q592" s="3" t="s">
        <v>12876</v>
      </c>
      <c r="R592" s="3" t="s">
        <v>17478</v>
      </c>
      <c r="S592" s="3" t="s">
        <v>45</v>
      </c>
      <c r="T592" s="3" t="str">
        <f t="shared" si="19"/>
        <v>Vandenberg Air Force Base | United States</v>
      </c>
    </row>
    <row r="593" spans="10:20" x14ac:dyDescent="0.25">
      <c r="J593" s="3" t="s">
        <v>763</v>
      </c>
      <c r="K593" s="3" t="s">
        <v>15329</v>
      </c>
      <c r="L593" s="3" t="s">
        <v>17476</v>
      </c>
      <c r="M593" s="3" t="s">
        <v>219</v>
      </c>
      <c r="N593" s="3" t="str">
        <f t="shared" si="18"/>
        <v>Barra do Corda Airport | Brazil</v>
      </c>
      <c r="P593" s="3" t="s">
        <v>7900</v>
      </c>
      <c r="Q593" s="3" t="s">
        <v>12944</v>
      </c>
      <c r="R593" s="3" t="s">
        <v>17478</v>
      </c>
      <c r="S593" s="3" t="s">
        <v>1142</v>
      </c>
      <c r="T593" s="3" t="str">
        <f t="shared" si="19"/>
        <v>Varna Airport | Bulgaria</v>
      </c>
    </row>
    <row r="594" spans="10:20" x14ac:dyDescent="0.25">
      <c r="J594" s="3" t="s">
        <v>608</v>
      </c>
      <c r="K594" s="3" t="s">
        <v>16690</v>
      </c>
      <c r="L594" s="3" t="s">
        <v>17476</v>
      </c>
      <c r="M594" s="3" t="s">
        <v>54</v>
      </c>
      <c r="N594" s="3" t="str">
        <f t="shared" si="18"/>
        <v>Badu Island Airport | Australia</v>
      </c>
      <c r="P594" s="3" t="s">
        <v>7911</v>
      </c>
      <c r="Q594" s="3" t="s">
        <v>13221</v>
      </c>
      <c r="R594" s="3" t="s">
        <v>17478</v>
      </c>
      <c r="S594" s="3" t="s">
        <v>208</v>
      </c>
      <c r="T594" s="3" t="str">
        <f t="shared" si="19"/>
        <v>Venice Marco Polo Airport | Italy</v>
      </c>
    </row>
    <row r="595" spans="10:20" x14ac:dyDescent="0.25">
      <c r="J595" s="3" t="s">
        <v>819</v>
      </c>
      <c r="K595" s="3" t="s">
        <v>11577</v>
      </c>
      <c r="L595" s="3" t="s">
        <v>17477</v>
      </c>
      <c r="M595" s="3" t="s">
        <v>45</v>
      </c>
      <c r="N595" s="3" t="str">
        <f t="shared" si="18"/>
        <v>Baudette International Airport | United States</v>
      </c>
      <c r="P595" s="3" t="s">
        <v>7919</v>
      </c>
      <c r="Q595" s="3" t="s">
        <v>13219</v>
      </c>
      <c r="R595" s="3" t="s">
        <v>17478</v>
      </c>
      <c r="S595" s="3" t="s">
        <v>208</v>
      </c>
      <c r="T595" s="3" t="str">
        <f t="shared" si="19"/>
        <v>Verona Villafranca Airport | Italy</v>
      </c>
    </row>
    <row r="596" spans="10:20" x14ac:dyDescent="0.25">
      <c r="J596" s="3" t="s">
        <v>1157</v>
      </c>
      <c r="K596" s="3" t="s">
        <v>9032</v>
      </c>
      <c r="L596" s="3" t="s">
        <v>17476</v>
      </c>
      <c r="M596" s="3" t="s">
        <v>45</v>
      </c>
      <c r="N596" s="3" t="str">
        <f t="shared" si="18"/>
        <v>Rinkenberger Restricted Landing Area | United States</v>
      </c>
      <c r="P596" s="3" t="s">
        <v>7927</v>
      </c>
      <c r="Q596" s="3" t="s">
        <v>9826</v>
      </c>
      <c r="R596" s="3" t="s">
        <v>17478</v>
      </c>
      <c r="S596" s="3" t="s">
        <v>18</v>
      </c>
      <c r="T596" s="3" t="str">
        <f t="shared" si="19"/>
        <v>Victoria International Airport | Canada</v>
      </c>
    </row>
    <row r="597" spans="10:20" x14ac:dyDescent="0.25">
      <c r="J597" s="3" t="s">
        <v>1039</v>
      </c>
      <c r="K597" s="3" t="s">
        <v>11578</v>
      </c>
      <c r="L597" s="3" t="s">
        <v>17476</v>
      </c>
      <c r="M597" s="3" t="s">
        <v>45</v>
      </c>
      <c r="N597" s="3" t="str">
        <f t="shared" si="18"/>
        <v>Blanding Municipal Airport | United States</v>
      </c>
      <c r="P597" s="3" t="s">
        <v>7936</v>
      </c>
      <c r="Q597" s="3" t="s">
        <v>13277</v>
      </c>
      <c r="R597" s="3" t="s">
        <v>17478</v>
      </c>
      <c r="S597" s="3" t="s">
        <v>1181</v>
      </c>
      <c r="T597" s="3" t="str">
        <f t="shared" si="19"/>
        <v>Vienna International Airport | Austria</v>
      </c>
    </row>
    <row r="598" spans="10:20" x14ac:dyDescent="0.25">
      <c r="J598" s="3" t="s">
        <v>701</v>
      </c>
      <c r="K598" s="3" t="s">
        <v>14080</v>
      </c>
      <c r="L598" s="3" t="s">
        <v>17477</v>
      </c>
      <c r="M598" s="3" t="s">
        <v>17494</v>
      </c>
      <c r="N598" s="3" t="str">
        <f t="shared" si="18"/>
        <v>Bandar Lengeh Airport | Iran, Islamic Republic of</v>
      </c>
      <c r="P598" s="3" t="s">
        <v>7953</v>
      </c>
      <c r="Q598" s="3" t="s">
        <v>10471</v>
      </c>
      <c r="R598" s="3" t="s">
        <v>17478</v>
      </c>
      <c r="S598" s="3" t="s">
        <v>3663</v>
      </c>
      <c r="T598" s="3" t="str">
        <f t="shared" si="19"/>
        <v>Vilnius International Airport | Lithuania</v>
      </c>
    </row>
    <row r="599" spans="10:20" x14ac:dyDescent="0.25">
      <c r="J599" s="3" t="s">
        <v>1005</v>
      </c>
      <c r="K599" s="3" t="s">
        <v>10815</v>
      </c>
      <c r="L599" s="3" t="s">
        <v>17476</v>
      </c>
      <c r="M599" s="3" t="s">
        <v>1006</v>
      </c>
      <c r="N599" s="3" t="str">
        <f t="shared" si="18"/>
        <v>Bird Island Airport | Seychelles</v>
      </c>
      <c r="P599" s="3" t="s">
        <v>6669</v>
      </c>
      <c r="Q599" s="3" t="s">
        <v>15311</v>
      </c>
      <c r="R599" s="3" t="s">
        <v>17478</v>
      </c>
      <c r="S599" s="3" t="s">
        <v>17481</v>
      </c>
      <c r="T599" s="3" t="str">
        <f t="shared" si="19"/>
        <v>Viru Viru International Airport | Bolivia, Plurinational State of</v>
      </c>
    </row>
    <row r="600" spans="10:20" x14ac:dyDescent="0.25">
      <c r="J600" s="3" t="s">
        <v>719</v>
      </c>
      <c r="K600" s="3" t="s">
        <v>16463</v>
      </c>
      <c r="L600" s="3" t="s">
        <v>17476</v>
      </c>
      <c r="M600" s="3" t="s">
        <v>96</v>
      </c>
      <c r="N600" s="3" t="str">
        <f t="shared" si="18"/>
        <v>Syamsudin Noor Airport | Indonesia</v>
      </c>
      <c r="P600" s="3" t="s">
        <v>5052</v>
      </c>
      <c r="Q600" s="3" t="s">
        <v>16004</v>
      </c>
      <c r="R600" s="3" t="s">
        <v>17478</v>
      </c>
      <c r="S600" s="3" t="s">
        <v>32</v>
      </c>
      <c r="T600" s="3" t="str">
        <f t="shared" si="19"/>
        <v>Vnukovo International Airport | Russian Federation</v>
      </c>
    </row>
    <row r="601" spans="10:20" x14ac:dyDescent="0.25">
      <c r="J601" s="3" t="s">
        <v>1098</v>
      </c>
      <c r="K601" s="3" t="s">
        <v>9989</v>
      </c>
      <c r="L601" s="3" t="s">
        <v>17476</v>
      </c>
      <c r="M601" s="3" t="s">
        <v>17482</v>
      </c>
      <c r="N601" s="3" t="str">
        <f t="shared" si="18"/>
        <v>Soko Airport | Côte d'Ivoire</v>
      </c>
      <c r="P601" s="3" t="s">
        <v>8051</v>
      </c>
      <c r="Q601" s="3" t="s">
        <v>10399</v>
      </c>
      <c r="R601" s="3" t="s">
        <v>17478</v>
      </c>
      <c r="S601" s="3" t="s">
        <v>1307</v>
      </c>
      <c r="T601" s="3" t="str">
        <f t="shared" si="19"/>
        <v>Warsaw Chopin Airport | Poland</v>
      </c>
    </row>
    <row r="602" spans="10:20" x14ac:dyDescent="0.25">
      <c r="J602" s="3" t="s">
        <v>8180</v>
      </c>
      <c r="K602" s="3" t="s">
        <v>11579</v>
      </c>
      <c r="L602" s="3" t="s">
        <v>17478</v>
      </c>
      <c r="M602" s="3" t="s">
        <v>45</v>
      </c>
      <c r="N602" s="3" t="str">
        <f t="shared" si="18"/>
        <v>Bradley International Airport | United States</v>
      </c>
      <c r="P602" s="3" t="s">
        <v>8055</v>
      </c>
      <c r="Q602" s="3" t="s">
        <v>12148</v>
      </c>
      <c r="R602" s="3" t="s">
        <v>17478</v>
      </c>
      <c r="S602" s="3" t="s">
        <v>45</v>
      </c>
      <c r="T602" s="3" t="str">
        <f t="shared" si="19"/>
        <v>Washington Dulles International Airport | United States</v>
      </c>
    </row>
    <row r="603" spans="10:20" x14ac:dyDescent="0.25">
      <c r="J603" s="3" t="s">
        <v>705</v>
      </c>
      <c r="K603" s="3" t="s">
        <v>13355</v>
      </c>
      <c r="L603" s="3" t="s">
        <v>17477</v>
      </c>
      <c r="M603" s="3" t="s">
        <v>82</v>
      </c>
      <c r="N603" s="3" t="str">
        <f t="shared" si="18"/>
        <v>Bandırma Airport | Turkey</v>
      </c>
      <c r="P603" s="3" t="s">
        <v>8103</v>
      </c>
      <c r="Q603" s="3" t="s">
        <v>13995</v>
      </c>
      <c r="R603" s="3" t="s">
        <v>17478</v>
      </c>
      <c r="S603" s="3" t="s">
        <v>2169</v>
      </c>
      <c r="T603" s="3" t="str">
        <f t="shared" si="19"/>
        <v>Wellington International Airport | New Zealand</v>
      </c>
    </row>
    <row r="604" spans="10:20" x14ac:dyDescent="0.25">
      <c r="J604" s="3" t="s">
        <v>607</v>
      </c>
      <c r="K604" s="3" t="s">
        <v>14232</v>
      </c>
      <c r="L604" s="3" t="s">
        <v>17476</v>
      </c>
      <c r="M604" s="3" t="s">
        <v>35</v>
      </c>
      <c r="N604" s="3" t="str">
        <f t="shared" si="18"/>
        <v>Talhar Airport | Pakistan</v>
      </c>
      <c r="P604" s="3" t="s">
        <v>8110</v>
      </c>
      <c r="Q604" s="3" t="s">
        <v>17396</v>
      </c>
      <c r="R604" s="3" t="s">
        <v>17478</v>
      </c>
      <c r="S604" s="3" t="s">
        <v>173</v>
      </c>
      <c r="T604" s="3" t="str">
        <f t="shared" si="19"/>
        <v>Wenzhou Longwan International Airport | China</v>
      </c>
    </row>
    <row r="605" spans="10:20" x14ac:dyDescent="0.25">
      <c r="J605" s="3" t="s">
        <v>708</v>
      </c>
      <c r="K605" s="3" t="s">
        <v>16563</v>
      </c>
      <c r="L605" s="3" t="s">
        <v>17477</v>
      </c>
      <c r="M605" s="3" t="s">
        <v>96</v>
      </c>
      <c r="N605" s="3" t="str">
        <f t="shared" si="18"/>
        <v>Husein Sastranegara International Airport | Indonesia</v>
      </c>
      <c r="P605" s="3" t="s">
        <v>8047</v>
      </c>
      <c r="Q605" s="3" t="s">
        <v>12788</v>
      </c>
      <c r="R605" s="3" t="s">
        <v>17478</v>
      </c>
      <c r="S605" s="3" t="s">
        <v>45</v>
      </c>
      <c r="T605" s="3" t="str">
        <f t="shared" si="19"/>
        <v>Whiteman Air Force Base | United States</v>
      </c>
    </row>
    <row r="606" spans="10:20" x14ac:dyDescent="0.25">
      <c r="J606" s="3" t="s">
        <v>956</v>
      </c>
      <c r="K606" s="3" t="s">
        <v>16207</v>
      </c>
      <c r="L606" s="3" t="s">
        <v>17476</v>
      </c>
      <c r="M606" s="3" t="s">
        <v>620</v>
      </c>
      <c r="N606" s="3" t="str">
        <f t="shared" si="18"/>
        <v>Bhadrapur Airport | Nepal</v>
      </c>
      <c r="P606" s="3" t="s">
        <v>8150</v>
      </c>
      <c r="Q606" s="3" t="s">
        <v>12152</v>
      </c>
      <c r="R606" s="3" t="s">
        <v>17478</v>
      </c>
      <c r="S606" s="3" t="s">
        <v>45</v>
      </c>
      <c r="T606" s="3" t="str">
        <f t="shared" si="19"/>
        <v>Wichita Eisenhower National Airport | United States</v>
      </c>
    </row>
    <row r="607" spans="10:20" x14ac:dyDescent="0.25">
      <c r="J607" s="3" t="s">
        <v>7855</v>
      </c>
      <c r="K607" s="3" t="s">
        <v>16043</v>
      </c>
      <c r="L607" s="3" t="s">
        <v>17477</v>
      </c>
      <c r="M607" s="3" t="s">
        <v>108</v>
      </c>
      <c r="N607" s="3" t="str">
        <f t="shared" si="18"/>
        <v>Vadodara Airport | India</v>
      </c>
      <c r="P607" s="3" t="s">
        <v>5539</v>
      </c>
      <c r="Q607" s="3" t="s">
        <v>12477</v>
      </c>
      <c r="R607" s="3" t="s">
        <v>17478</v>
      </c>
      <c r="S607" s="3" t="s">
        <v>45</v>
      </c>
      <c r="T607" s="3" t="str">
        <f t="shared" si="19"/>
        <v>Will Rogers World Airport | United States</v>
      </c>
    </row>
    <row r="608" spans="10:20" x14ac:dyDescent="0.25">
      <c r="J608" s="3" t="s">
        <v>1192</v>
      </c>
      <c r="K608" s="3" t="s">
        <v>11580</v>
      </c>
      <c r="L608" s="3" t="s">
        <v>17477</v>
      </c>
      <c r="M608" s="3" t="s">
        <v>45</v>
      </c>
      <c r="N608" s="3" t="str">
        <f t="shared" si="18"/>
        <v>Igor I Sikorsky Memorial Airport | United States</v>
      </c>
      <c r="P608" s="3" t="s">
        <v>3141</v>
      </c>
      <c r="Q608" s="3" t="s">
        <v>12110</v>
      </c>
      <c r="R608" s="3" t="s">
        <v>17478</v>
      </c>
      <c r="S608" s="3" t="s">
        <v>45</v>
      </c>
      <c r="T608" s="3" t="str">
        <f t="shared" si="19"/>
        <v>William P Hobby Airport | United States</v>
      </c>
    </row>
    <row r="609" spans="10:20" x14ac:dyDescent="0.25">
      <c r="J609" s="3" t="s">
        <v>1197</v>
      </c>
      <c r="K609" s="3" t="s">
        <v>13182</v>
      </c>
      <c r="L609" s="3" t="s">
        <v>17477</v>
      </c>
      <c r="M609" s="3" t="s">
        <v>208</v>
      </c>
      <c r="N609" s="3" t="str">
        <f t="shared" si="18"/>
        <v>Brindisi - Salento Airport | Italy</v>
      </c>
      <c r="P609" s="3" t="s">
        <v>8184</v>
      </c>
      <c r="Q609" s="3" t="s">
        <v>9798</v>
      </c>
      <c r="R609" s="3" t="s">
        <v>17478</v>
      </c>
      <c r="S609" s="3" t="s">
        <v>18</v>
      </c>
      <c r="T609" s="3" t="str">
        <f t="shared" si="19"/>
        <v>Winnipeg / James Armstrong Richardson International Airport | Canada</v>
      </c>
    </row>
    <row r="610" spans="10:20" x14ac:dyDescent="0.25">
      <c r="J610" s="3" t="s">
        <v>2671</v>
      </c>
      <c r="K610" s="3" t="s">
        <v>10922</v>
      </c>
      <c r="L610" s="3" t="s">
        <v>17477</v>
      </c>
      <c r="M610" s="3" t="s">
        <v>17489</v>
      </c>
      <c r="N610" s="3" t="str">
        <f t="shared" si="18"/>
        <v>Gbadolite Airport | Congo, the Democratic Republic of the</v>
      </c>
      <c r="P610" s="3" t="s">
        <v>1988</v>
      </c>
      <c r="Q610" s="3" t="s">
        <v>11957</v>
      </c>
      <c r="R610" s="3" t="s">
        <v>17478</v>
      </c>
      <c r="S610" s="3" t="s">
        <v>45</v>
      </c>
      <c r="T610" s="3" t="str">
        <f t="shared" si="19"/>
        <v>Wright-Patterson Air Force Base | United States</v>
      </c>
    </row>
    <row r="611" spans="10:20" x14ac:dyDescent="0.25">
      <c r="J611" s="3" t="s">
        <v>748</v>
      </c>
      <c r="K611" s="3" t="s">
        <v>10339</v>
      </c>
      <c r="L611" s="3" t="s">
        <v>17477</v>
      </c>
      <c r="M611" s="3" t="s">
        <v>24</v>
      </c>
      <c r="N611" s="3" t="str">
        <f t="shared" si="18"/>
        <v>Bardufoss Airport | Norway</v>
      </c>
      <c r="P611" s="3" t="s">
        <v>8223</v>
      </c>
      <c r="Q611" s="3" t="s">
        <v>17296</v>
      </c>
      <c r="R611" s="3" t="s">
        <v>17478</v>
      </c>
      <c r="S611" s="3" t="s">
        <v>173</v>
      </c>
      <c r="T611" s="3" t="str">
        <f t="shared" si="19"/>
        <v>Wuhan Tianhe International Airport | China</v>
      </c>
    </row>
    <row r="612" spans="10:20" x14ac:dyDescent="0.25">
      <c r="J612" s="3" t="s">
        <v>4942</v>
      </c>
      <c r="K612" s="3" t="s">
        <v>10946</v>
      </c>
      <c r="L612" s="3" t="s">
        <v>17476</v>
      </c>
      <c r="M612" s="3" t="s">
        <v>17489</v>
      </c>
      <c r="N612" s="3" t="str">
        <f t="shared" si="18"/>
        <v>Moba Airport | Congo, the Democratic Republic of the</v>
      </c>
      <c r="P612" s="3" t="s">
        <v>8237</v>
      </c>
      <c r="Q612" s="3" t="s">
        <v>17363</v>
      </c>
      <c r="R612" s="3" t="s">
        <v>17478</v>
      </c>
      <c r="S612" s="3" t="s">
        <v>173</v>
      </c>
      <c r="T612" s="3" t="str">
        <f t="shared" si="19"/>
        <v>Xiamen Gaoqi International Airport | China</v>
      </c>
    </row>
    <row r="613" spans="10:20" x14ac:dyDescent="0.25">
      <c r="J613" s="3" t="s">
        <v>844</v>
      </c>
      <c r="K613" s="3" t="s">
        <v>16698</v>
      </c>
      <c r="L613" s="3" t="s">
        <v>17476</v>
      </c>
      <c r="M613" s="3" t="s">
        <v>54</v>
      </c>
      <c r="N613" s="3" t="str">
        <f t="shared" si="18"/>
        <v>Bedford Downs Airport | Australia</v>
      </c>
      <c r="P613" s="3" t="s">
        <v>8235</v>
      </c>
      <c r="Q613" s="3" t="s">
        <v>17326</v>
      </c>
      <c r="R613" s="3" t="s">
        <v>17478</v>
      </c>
      <c r="S613" s="3" t="s">
        <v>173</v>
      </c>
      <c r="T613" s="3" t="str">
        <f t="shared" si="19"/>
        <v>Xi'an Xianyang International Airport | China</v>
      </c>
    </row>
    <row r="614" spans="10:20" x14ac:dyDescent="0.25">
      <c r="J614" s="3" t="s">
        <v>1204</v>
      </c>
      <c r="K614" s="3" t="s">
        <v>11417</v>
      </c>
      <c r="L614" s="3" t="s">
        <v>17476</v>
      </c>
      <c r="M614" s="3" t="s">
        <v>45</v>
      </c>
      <c r="N614" s="3" t="str">
        <f t="shared" si="18"/>
        <v>Broadus Airport | United States</v>
      </c>
      <c r="P614" s="3" t="s">
        <v>8269</v>
      </c>
      <c r="Q614" s="3" t="s">
        <v>16396</v>
      </c>
      <c r="R614" s="3" t="s">
        <v>17478</v>
      </c>
      <c r="S614" s="3" t="s">
        <v>612</v>
      </c>
      <c r="T614" s="3" t="str">
        <f t="shared" si="19"/>
        <v>Yangon International Airport | Myanmar</v>
      </c>
    </row>
    <row r="615" spans="10:20" x14ac:dyDescent="0.25">
      <c r="J615" s="3" t="s">
        <v>706</v>
      </c>
      <c r="K615" s="3" t="s">
        <v>12676</v>
      </c>
      <c r="L615" s="3" t="s">
        <v>17476</v>
      </c>
      <c r="M615" s="3" t="s">
        <v>45</v>
      </c>
      <c r="N615" s="3" t="str">
        <f t="shared" si="18"/>
        <v>Bandon State Airport | United States</v>
      </c>
      <c r="P615" s="3" t="s">
        <v>8273</v>
      </c>
      <c r="Q615" s="3" t="s">
        <v>17048</v>
      </c>
      <c r="R615" s="3" t="s">
        <v>17478</v>
      </c>
      <c r="S615" s="3" t="s">
        <v>173</v>
      </c>
      <c r="T615" s="3" t="str">
        <f t="shared" si="19"/>
        <v>Yantai Penglai International Airport | China</v>
      </c>
    </row>
    <row r="616" spans="10:20" x14ac:dyDescent="0.25">
      <c r="J616" s="3" t="s">
        <v>641</v>
      </c>
      <c r="K616" s="3" t="s">
        <v>9315</v>
      </c>
      <c r="L616" s="3" t="s">
        <v>17476</v>
      </c>
      <c r="M616" s="3" t="s">
        <v>33</v>
      </c>
      <c r="N616" s="3" t="str">
        <f t="shared" si="18"/>
        <v>Baindoung Airport | Papua New Guinea</v>
      </c>
      <c r="P616" s="3" t="s">
        <v>3425</v>
      </c>
      <c r="Q616" s="3" t="s">
        <v>17374</v>
      </c>
      <c r="R616" s="3" t="s">
        <v>17478</v>
      </c>
      <c r="S616" s="3" t="s">
        <v>173</v>
      </c>
      <c r="T616" s="3" t="str">
        <f t="shared" si="19"/>
        <v>Yaoqiang Airport | China</v>
      </c>
    </row>
    <row r="617" spans="10:20" x14ac:dyDescent="0.25">
      <c r="J617" s="3" t="s">
        <v>906</v>
      </c>
      <c r="K617" s="3" t="s">
        <v>10247</v>
      </c>
      <c r="L617" s="3" t="s">
        <v>17477</v>
      </c>
      <c r="M617" s="3" t="s">
        <v>43</v>
      </c>
      <c r="N617" s="3" t="str">
        <f t="shared" si="18"/>
        <v>Benbecula Airport | United Kingdom</v>
      </c>
      <c r="P617" s="3" t="s">
        <v>1531</v>
      </c>
      <c r="Q617" s="3" t="s">
        <v>11760</v>
      </c>
      <c r="R617" s="3" t="s">
        <v>17478</v>
      </c>
      <c r="S617" s="3" t="s">
        <v>45</v>
      </c>
      <c r="T617" s="3" t="str">
        <f t="shared" si="19"/>
        <v>Yeager Airport | United States</v>
      </c>
    </row>
    <row r="618" spans="10:20" x14ac:dyDescent="0.25">
      <c r="J618" s="3" t="s">
        <v>8146</v>
      </c>
      <c r="K618" s="3" t="s">
        <v>11582</v>
      </c>
      <c r="L618" s="3" t="s">
        <v>17476</v>
      </c>
      <c r="M618" s="3" t="s">
        <v>45</v>
      </c>
      <c r="N618" s="3" t="str">
        <f t="shared" si="18"/>
        <v>Beech Factory Airport | United States</v>
      </c>
      <c r="P618" s="3" t="s">
        <v>3943</v>
      </c>
      <c r="Q618" s="3" t="s">
        <v>15899</v>
      </c>
      <c r="R618" s="3" t="s">
        <v>17478</v>
      </c>
      <c r="S618" s="3" t="s">
        <v>32</v>
      </c>
      <c r="T618" s="3" t="str">
        <f t="shared" si="19"/>
        <v>Yemelyanovo Airport | Russian Federation</v>
      </c>
    </row>
    <row r="619" spans="10:20" x14ac:dyDescent="0.25">
      <c r="J619" s="3" t="s">
        <v>845</v>
      </c>
      <c r="K619" s="3" t="s">
        <v>11583</v>
      </c>
      <c r="L619" s="3" t="s">
        <v>17477</v>
      </c>
      <c r="M619" s="3" t="s">
        <v>45</v>
      </c>
      <c r="N619" s="3" t="str">
        <f t="shared" si="18"/>
        <v>Laurence G Hanscom Field | United States</v>
      </c>
      <c r="P619" s="3" t="s">
        <v>7599</v>
      </c>
      <c r="Q619" s="3" t="s">
        <v>14679</v>
      </c>
      <c r="R619" s="3" t="s">
        <v>17478</v>
      </c>
      <c r="S619" s="3" t="s">
        <v>125</v>
      </c>
      <c r="T619" s="3" t="str">
        <f t="shared" si="19"/>
        <v>Yokota Air Base | Japan</v>
      </c>
    </row>
    <row r="620" spans="10:20" x14ac:dyDescent="0.25">
      <c r="J620" s="3" t="s">
        <v>829</v>
      </c>
      <c r="K620" s="3" t="s">
        <v>16703</v>
      </c>
      <c r="L620" s="3" t="s">
        <v>17476</v>
      </c>
      <c r="M620" s="3" t="s">
        <v>54</v>
      </c>
      <c r="N620" s="3" t="str">
        <f t="shared" si="18"/>
        <v>Beagle Bay Airport | Australia</v>
      </c>
      <c r="P620" s="3" t="s">
        <v>8336</v>
      </c>
      <c r="Q620" s="3" t="s">
        <v>12957</v>
      </c>
      <c r="R620" s="3" t="s">
        <v>17478</v>
      </c>
      <c r="S620" s="3" t="s">
        <v>17496</v>
      </c>
      <c r="T620" s="3" t="str">
        <f t="shared" si="19"/>
        <v>Zagreb Airport | Croatia</v>
      </c>
    </row>
    <row r="621" spans="10:20" x14ac:dyDescent="0.25">
      <c r="J621" s="3" t="s">
        <v>1052</v>
      </c>
      <c r="K621" s="3" t="s">
        <v>13607</v>
      </c>
      <c r="L621" s="3" t="s">
        <v>17477</v>
      </c>
      <c r="M621" s="3" t="s">
        <v>1053</v>
      </c>
      <c r="N621" s="3" t="str">
        <f t="shared" si="18"/>
        <v>Bluefields Airport | Nicaragua</v>
      </c>
      <c r="P621" s="3" t="s">
        <v>8362</v>
      </c>
      <c r="Q621" s="3" t="s">
        <v>17293</v>
      </c>
      <c r="R621" s="3" t="s">
        <v>17478</v>
      </c>
      <c r="S621" s="3" t="s">
        <v>173</v>
      </c>
      <c r="T621" s="3" t="str">
        <f t="shared" si="19"/>
        <v>Zhengzhou Xinzheng International Airport | China</v>
      </c>
    </row>
    <row r="622" spans="10:20" x14ac:dyDescent="0.25">
      <c r="J622" s="3" t="s">
        <v>876</v>
      </c>
      <c r="K622" s="3" t="s">
        <v>13406</v>
      </c>
      <c r="L622" s="3" t="s">
        <v>17478</v>
      </c>
      <c r="M622" s="3" t="s">
        <v>17501</v>
      </c>
      <c r="N622" s="3" t="str">
        <f t="shared" si="18"/>
        <v>Belgrade Nikola Tesla Airport | Serbia</v>
      </c>
      <c r="P622" s="3" t="s">
        <v>1942</v>
      </c>
      <c r="Q622" s="3" t="s">
        <v>17471</v>
      </c>
      <c r="R622" s="3" t="s">
        <v>17478</v>
      </c>
      <c r="S622" s="3" t="s">
        <v>173</v>
      </c>
      <c r="T622" s="3" t="str">
        <f t="shared" si="19"/>
        <v>Zhoushuizi Airport | China</v>
      </c>
    </row>
    <row r="623" spans="10:20" x14ac:dyDescent="0.25">
      <c r="J623" s="3" t="s">
        <v>921</v>
      </c>
      <c r="K623" s="3" t="s">
        <v>11584</v>
      </c>
      <c r="L623" s="3" t="s">
        <v>17476</v>
      </c>
      <c r="M623" s="3" t="s">
        <v>45</v>
      </c>
      <c r="N623" s="3" t="str">
        <f t="shared" si="18"/>
        <v>Southwest Michigan Regional Airport | United States</v>
      </c>
      <c r="P623" s="3" t="s">
        <v>8880</v>
      </c>
      <c r="Q623" s="3" t="s">
        <v>15988</v>
      </c>
      <c r="R623" s="3" t="s">
        <v>17478</v>
      </c>
      <c r="S623" s="3" t="s">
        <v>32</v>
      </c>
      <c r="T623" s="3" t="str">
        <f t="shared" si="19"/>
        <v>Zhukovsky International Airport | Russian Federation</v>
      </c>
    </row>
    <row r="624" spans="10:20" x14ac:dyDescent="0.25">
      <c r="J624" s="3" t="s">
        <v>852</v>
      </c>
      <c r="K624" s="3" t="s">
        <v>11121</v>
      </c>
      <c r="L624" s="3" t="s">
        <v>17476</v>
      </c>
      <c r="M624" s="3" t="s">
        <v>87</v>
      </c>
      <c r="N624" s="3" t="str">
        <f t="shared" si="18"/>
        <v>Beica Airport | Ethiopia</v>
      </c>
      <c r="P624" s="3" t="s">
        <v>8379</v>
      </c>
      <c r="Q624" s="3" t="s">
        <v>13330</v>
      </c>
      <c r="R624" s="3" t="s">
        <v>17478</v>
      </c>
      <c r="S624" s="3" t="s">
        <v>276</v>
      </c>
      <c r="T624" s="3" t="str">
        <f t="shared" si="19"/>
        <v>Zürich Airport | Switzerland</v>
      </c>
    </row>
    <row r="625" spans="10:20" x14ac:dyDescent="0.25">
      <c r="J625" s="3" t="s">
        <v>922</v>
      </c>
      <c r="K625" s="3" t="s">
        <v>16439</v>
      </c>
      <c r="L625" s="3" t="s">
        <v>17477</v>
      </c>
      <c r="M625" s="3" t="s">
        <v>96</v>
      </c>
      <c r="N625" s="3" t="str">
        <f t="shared" si="18"/>
        <v>Kalimarau Airport | Indonesia</v>
      </c>
      <c r="P625" s="3" t="s">
        <v>8297</v>
      </c>
      <c r="Q625" s="3" t="s">
        <v>15763</v>
      </c>
      <c r="R625" s="3" t="s">
        <v>17478</v>
      </c>
      <c r="S625" s="3" t="s">
        <v>480</v>
      </c>
      <c r="T625" s="3" t="str">
        <f t="shared" si="19"/>
        <v>Zvartnots International Airport | Armenia</v>
      </c>
    </row>
    <row r="626" spans="10:20" x14ac:dyDescent="0.25">
      <c r="J626" s="3" t="s">
        <v>749</v>
      </c>
      <c r="K626" s="3" t="s">
        <v>16158</v>
      </c>
      <c r="L626" s="3" t="s">
        <v>17477</v>
      </c>
      <c r="M626" s="3" t="s">
        <v>108</v>
      </c>
      <c r="N626" s="3" t="str">
        <f t="shared" si="18"/>
        <v>Bareilly Air Force Station | India</v>
      </c>
    </row>
    <row r="627" spans="10:20" x14ac:dyDescent="0.25">
      <c r="J627" s="3" t="s">
        <v>868</v>
      </c>
      <c r="K627" s="3" t="s">
        <v>14894</v>
      </c>
      <c r="L627" s="3" t="s">
        <v>17478</v>
      </c>
      <c r="M627" s="3" t="s">
        <v>219</v>
      </c>
      <c r="N627" s="3" t="str">
        <f t="shared" si="18"/>
        <v>Val de Cans/Jülio Cezar Ribeiro International Airport | Brazil</v>
      </c>
    </row>
    <row r="628" spans="10:20" x14ac:dyDescent="0.25">
      <c r="J628" s="3" t="s">
        <v>1124</v>
      </c>
      <c r="K628" s="3" t="s">
        <v>11029</v>
      </c>
      <c r="L628" s="3" t="s">
        <v>17476</v>
      </c>
      <c r="M628" s="3" t="s">
        <v>106</v>
      </c>
      <c r="N628" s="3" t="str">
        <f t="shared" si="18"/>
        <v>Beni Mellal Airport | Morocco</v>
      </c>
    </row>
    <row r="629" spans="10:20" x14ac:dyDescent="0.25">
      <c r="J629" s="3" t="s">
        <v>909</v>
      </c>
      <c r="K629" s="3" t="s">
        <v>11256</v>
      </c>
      <c r="L629" s="3" t="s">
        <v>17477</v>
      </c>
      <c r="M629" s="3" t="s">
        <v>854</v>
      </c>
      <c r="N629" s="3" t="str">
        <f t="shared" si="18"/>
        <v>Benina International Airport | Libya</v>
      </c>
    </row>
    <row r="630" spans="10:20" x14ac:dyDescent="0.25">
      <c r="J630" s="3" t="s">
        <v>5333</v>
      </c>
      <c r="K630" s="3" t="s">
        <v>17077</v>
      </c>
      <c r="L630" s="3" t="s">
        <v>17476</v>
      </c>
      <c r="M630" s="3" t="s">
        <v>54</v>
      </c>
      <c r="N630" s="3" t="str">
        <f t="shared" si="18"/>
        <v>Lake Macquarie Airport | Australia</v>
      </c>
    </row>
    <row r="631" spans="10:20" x14ac:dyDescent="0.25">
      <c r="J631" s="3" t="s">
        <v>886</v>
      </c>
      <c r="K631" s="3" t="s">
        <v>16245</v>
      </c>
      <c r="L631" s="3" t="s">
        <v>17477</v>
      </c>
      <c r="M631" s="3" t="s">
        <v>108</v>
      </c>
      <c r="N631" s="3" t="str">
        <f t="shared" si="18"/>
        <v>Bellary Airport | India</v>
      </c>
    </row>
    <row r="632" spans="10:20" x14ac:dyDescent="0.25">
      <c r="J632" s="3" t="s">
        <v>1289</v>
      </c>
      <c r="K632" s="3" t="s">
        <v>10274</v>
      </c>
      <c r="L632" s="3" t="s">
        <v>17477</v>
      </c>
      <c r="M632" s="3" t="s">
        <v>43</v>
      </c>
      <c r="N632" s="3" t="str">
        <f t="shared" si="18"/>
        <v>RAF Honington | United Kingdom</v>
      </c>
    </row>
    <row r="633" spans="10:20" x14ac:dyDescent="0.25">
      <c r="J633" s="3" t="s">
        <v>1187</v>
      </c>
      <c r="K633" s="3" t="s">
        <v>13098</v>
      </c>
      <c r="L633" s="3" t="s">
        <v>17477</v>
      </c>
      <c r="M633" s="3" t="s">
        <v>112</v>
      </c>
      <c r="N633" s="3" t="str">
        <f t="shared" si="18"/>
        <v>Brest Bretagne Airport | France</v>
      </c>
    </row>
    <row r="634" spans="10:20" x14ac:dyDescent="0.25">
      <c r="J634" s="3" t="s">
        <v>945</v>
      </c>
      <c r="K634" s="3" t="s">
        <v>946</v>
      </c>
      <c r="L634" s="3" t="s">
        <v>17477</v>
      </c>
      <c r="M634" s="3" t="s">
        <v>45</v>
      </c>
      <c r="N634" s="3" t="str">
        <f t="shared" si="18"/>
        <v>Bethel Airport | United States</v>
      </c>
    </row>
    <row r="635" spans="10:20" x14ac:dyDescent="0.25">
      <c r="J635" s="3" t="s">
        <v>846</v>
      </c>
      <c r="K635" s="3" t="s">
        <v>16708</v>
      </c>
      <c r="L635" s="3" t="s">
        <v>17477</v>
      </c>
      <c r="M635" s="3" t="s">
        <v>54</v>
      </c>
      <c r="N635" s="3" t="str">
        <f t="shared" si="18"/>
        <v>Bedourie Airport | Australia</v>
      </c>
    </row>
    <row r="636" spans="10:20" x14ac:dyDescent="0.25">
      <c r="J636" s="3" t="s">
        <v>848</v>
      </c>
      <c r="K636" s="3" t="s">
        <v>13251</v>
      </c>
      <c r="L636" s="3" t="s">
        <v>17476</v>
      </c>
      <c r="M636" s="3" t="s">
        <v>849</v>
      </c>
      <c r="N636" s="3" t="str">
        <f t="shared" si="18"/>
        <v>Beersheba (Teyman) Airport | Israel</v>
      </c>
    </row>
    <row r="637" spans="10:20" x14ac:dyDescent="0.25">
      <c r="J637" s="3" t="s">
        <v>860</v>
      </c>
      <c r="K637" s="3" t="s">
        <v>10794</v>
      </c>
      <c r="L637" s="3" t="s">
        <v>17477</v>
      </c>
      <c r="M637" s="3" t="s">
        <v>278</v>
      </c>
      <c r="N637" s="3" t="str">
        <f t="shared" si="18"/>
        <v>Beira Airport | Mozambique</v>
      </c>
    </row>
    <row r="638" spans="10:20" x14ac:dyDescent="0.25">
      <c r="J638" s="3" t="s">
        <v>918</v>
      </c>
      <c r="K638" s="3" t="s">
        <v>10265</v>
      </c>
      <c r="L638" s="3" t="s">
        <v>17477</v>
      </c>
      <c r="M638" s="3" t="s">
        <v>43</v>
      </c>
      <c r="N638" s="3" t="str">
        <f t="shared" si="18"/>
        <v>RAF Benson | United Kingdom</v>
      </c>
    </row>
    <row r="639" spans="10:20" x14ac:dyDescent="0.25">
      <c r="J639" s="3" t="s">
        <v>861</v>
      </c>
      <c r="K639" s="3" t="s">
        <v>862</v>
      </c>
      <c r="L639" s="3" t="s">
        <v>17478</v>
      </c>
      <c r="M639" s="3" t="s">
        <v>863</v>
      </c>
      <c r="N639" s="3" t="str">
        <f t="shared" si="18"/>
        <v>Beirut Rafic Hariri International Airport | Lebanon</v>
      </c>
    </row>
    <row r="640" spans="10:20" x14ac:dyDescent="0.25">
      <c r="J640" s="3" t="s">
        <v>942</v>
      </c>
      <c r="K640" s="3" t="s">
        <v>13814</v>
      </c>
      <c r="L640" s="3" t="s">
        <v>17476</v>
      </c>
      <c r="M640" s="3" t="s">
        <v>30</v>
      </c>
      <c r="N640" s="3" t="str">
        <f t="shared" si="18"/>
        <v>Beru Airport | Kiribati</v>
      </c>
    </row>
    <row r="641" spans="10:14" x14ac:dyDescent="0.25">
      <c r="J641" s="3" t="s">
        <v>630</v>
      </c>
      <c r="K641" s="3" t="s">
        <v>14573</v>
      </c>
      <c r="L641" s="3" t="s">
        <v>17476</v>
      </c>
      <c r="M641" s="3" t="s">
        <v>529</v>
      </c>
      <c r="N641" s="3" t="str">
        <f t="shared" si="18"/>
        <v>Bahía Negra Airport | Paraguay</v>
      </c>
    </row>
    <row r="642" spans="10:14" x14ac:dyDescent="0.25">
      <c r="J642" s="3" t="s">
        <v>1046</v>
      </c>
      <c r="K642" s="3" t="s">
        <v>16719</v>
      </c>
      <c r="L642" s="3" t="s">
        <v>17476</v>
      </c>
      <c r="M642" s="3" t="s">
        <v>54</v>
      </c>
      <c r="N642" s="3" t="str">
        <f t="shared" si="18"/>
        <v>Bloomfield River Airport | Australia</v>
      </c>
    </row>
    <row r="643" spans="10:14" x14ac:dyDescent="0.25">
      <c r="J643" s="3" t="s">
        <v>1158</v>
      </c>
      <c r="K643" s="3" t="s">
        <v>11585</v>
      </c>
      <c r="L643" s="3" t="s">
        <v>17477</v>
      </c>
      <c r="M643" s="3" t="s">
        <v>45</v>
      </c>
      <c r="N643" s="3" t="str">
        <f t="shared" si="18"/>
        <v>Bradford Regional Airport | United States</v>
      </c>
    </row>
    <row r="644" spans="10:14" x14ac:dyDescent="0.25">
      <c r="J644" s="3" t="s">
        <v>974</v>
      </c>
      <c r="K644" s="3" t="s">
        <v>10099</v>
      </c>
      <c r="L644" s="3" t="s">
        <v>17476</v>
      </c>
      <c r="M644" s="3" t="s">
        <v>20</v>
      </c>
      <c r="N644" s="3" t="str">
        <f t="shared" si="18"/>
        <v>Bielefeld Airport | Germany</v>
      </c>
    </row>
    <row r="645" spans="10:14" x14ac:dyDescent="0.25">
      <c r="J645" s="3" t="s">
        <v>6789</v>
      </c>
      <c r="K645" s="3" t="s">
        <v>11586</v>
      </c>
      <c r="L645" s="3" t="s">
        <v>17477</v>
      </c>
      <c r="M645" s="3" t="s">
        <v>45</v>
      </c>
      <c r="N645" s="3" t="str">
        <f t="shared" si="18"/>
        <v>Western Neb. Rgnl/William B. Heilig Airport | United States</v>
      </c>
    </row>
    <row r="646" spans="10:14" x14ac:dyDescent="0.25">
      <c r="J646" s="3" t="s">
        <v>1256</v>
      </c>
      <c r="K646" s="3" t="s">
        <v>12846</v>
      </c>
      <c r="L646" s="3" t="s">
        <v>17476</v>
      </c>
      <c r="M646" s="3" t="s">
        <v>45</v>
      </c>
      <c r="N646" s="3" t="str">
        <f t="shared" ref="N646:N709" si="20">K646&amp;" | "&amp;M646</f>
        <v>Bullfrog Basin Airport | United States</v>
      </c>
    </row>
    <row r="647" spans="10:14" x14ac:dyDescent="0.25">
      <c r="J647" s="3" t="s">
        <v>1910</v>
      </c>
      <c r="K647" s="3" t="s">
        <v>14897</v>
      </c>
      <c r="L647" s="3" t="s">
        <v>17477</v>
      </c>
      <c r="M647" s="3" t="s">
        <v>219</v>
      </c>
      <c r="N647" s="3" t="str">
        <f t="shared" si="20"/>
        <v>Bacacheri Airport | Brazil</v>
      </c>
    </row>
    <row r="648" spans="10:14" x14ac:dyDescent="0.25">
      <c r="J648" s="3" t="s">
        <v>6794</v>
      </c>
      <c r="K648" s="3" t="s">
        <v>11587</v>
      </c>
      <c r="L648" s="3" t="s">
        <v>17478</v>
      </c>
      <c r="M648" s="3" t="s">
        <v>45</v>
      </c>
      <c r="N648" s="3" t="str">
        <f t="shared" si="20"/>
        <v>Boeing Field King County International Airport | United States</v>
      </c>
    </row>
    <row r="649" spans="10:14" x14ac:dyDescent="0.25">
      <c r="J649" s="3" t="s">
        <v>599</v>
      </c>
      <c r="K649" s="3" t="s">
        <v>17405</v>
      </c>
      <c r="L649" s="3" t="s">
        <v>17477</v>
      </c>
      <c r="M649" s="3" t="s">
        <v>173</v>
      </c>
      <c r="N649" s="3" t="str">
        <f t="shared" si="20"/>
        <v>Bijie Feixiong Airport | China</v>
      </c>
    </row>
    <row r="650" spans="10:14" x14ac:dyDescent="0.25">
      <c r="J650" s="3" t="s">
        <v>2029</v>
      </c>
      <c r="K650" s="3" t="s">
        <v>11608</v>
      </c>
      <c r="L650" s="3" t="s">
        <v>17477</v>
      </c>
      <c r="M650" s="3" t="s">
        <v>45</v>
      </c>
      <c r="N650" s="3" t="str">
        <f t="shared" si="20"/>
        <v>Buckley Air Force Base | United States</v>
      </c>
    </row>
    <row r="651" spans="10:14" x14ac:dyDescent="0.25">
      <c r="J651" s="3" t="s">
        <v>653</v>
      </c>
      <c r="K651" s="3" t="s">
        <v>654</v>
      </c>
      <c r="L651" s="3" t="s">
        <v>17477</v>
      </c>
      <c r="M651" s="3" t="s">
        <v>45</v>
      </c>
      <c r="N651" s="3" t="str">
        <f t="shared" si="20"/>
        <v>Meadows Field | United States</v>
      </c>
    </row>
    <row r="652" spans="10:14" x14ac:dyDescent="0.25">
      <c r="J652" s="3" t="s">
        <v>4944</v>
      </c>
      <c r="K652" s="3" t="s">
        <v>11588</v>
      </c>
      <c r="L652" s="3" t="s">
        <v>17477</v>
      </c>
      <c r="M652" s="3" t="s">
        <v>45</v>
      </c>
      <c r="N652" s="3" t="str">
        <f t="shared" si="20"/>
        <v>Mobile Downtown Airport | United States</v>
      </c>
    </row>
    <row r="653" spans="10:14" x14ac:dyDescent="0.25">
      <c r="J653" s="3" t="s">
        <v>8520</v>
      </c>
      <c r="K653" s="3" t="s">
        <v>10477</v>
      </c>
      <c r="L653" s="3" t="s">
        <v>17477</v>
      </c>
      <c r="M653" s="3" t="s">
        <v>114</v>
      </c>
      <c r="N653" s="3" t="str">
        <f t="shared" si="20"/>
        <v>Bram Fischer International Airport | South Africa</v>
      </c>
    </row>
    <row r="654" spans="10:14" x14ac:dyDescent="0.25">
      <c r="J654" s="3" t="s">
        <v>1243</v>
      </c>
      <c r="K654" s="3" t="s">
        <v>10837</v>
      </c>
      <c r="L654" s="3" t="s">
        <v>17477</v>
      </c>
      <c r="M654" s="3" t="s">
        <v>1244</v>
      </c>
      <c r="N654" s="3" t="str">
        <f t="shared" si="20"/>
        <v>Buffalo Range Airport | Zimbabwe</v>
      </c>
    </row>
    <row r="655" spans="10:14" x14ac:dyDescent="0.25">
      <c r="J655" s="3" t="s">
        <v>840</v>
      </c>
      <c r="K655" s="3" t="s">
        <v>11652</v>
      </c>
      <c r="L655" s="3" t="s">
        <v>17477</v>
      </c>
      <c r="M655" s="3" t="s">
        <v>45</v>
      </c>
      <c r="N655" s="3" t="str">
        <f t="shared" si="20"/>
        <v>Beaver County Airport | United States</v>
      </c>
    </row>
    <row r="656" spans="10:14" x14ac:dyDescent="0.25">
      <c r="J656" s="3" t="s">
        <v>631</v>
      </c>
      <c r="K656" s="3" t="s">
        <v>14289</v>
      </c>
      <c r="L656" s="3" t="s">
        <v>17476</v>
      </c>
      <c r="M656" s="3" t="s">
        <v>78</v>
      </c>
      <c r="N656" s="3" t="str">
        <f t="shared" si="20"/>
        <v>Bahia Piña Airport | Panama</v>
      </c>
    </row>
    <row r="657" spans="10:14" x14ac:dyDescent="0.25">
      <c r="J657" s="3" t="s">
        <v>843</v>
      </c>
      <c r="K657" s="3" t="s">
        <v>11589</v>
      </c>
      <c r="L657" s="3" t="s">
        <v>17476</v>
      </c>
      <c r="M657" s="3" t="s">
        <v>45</v>
      </c>
      <c r="N657" s="3" t="str">
        <f t="shared" si="20"/>
        <v>Virgil I Grissom Municipal Airport | United States</v>
      </c>
    </row>
    <row r="658" spans="10:14" x14ac:dyDescent="0.25">
      <c r="J658" s="3" t="s">
        <v>872</v>
      </c>
      <c r="K658" s="3" t="s">
        <v>10177</v>
      </c>
      <c r="L658" s="3" t="s">
        <v>17478</v>
      </c>
      <c r="M658" s="3" t="s">
        <v>43</v>
      </c>
      <c r="N658" s="3" t="str">
        <f t="shared" si="20"/>
        <v>Belfast International Airport | United Kingdom</v>
      </c>
    </row>
    <row r="659" spans="10:14" x14ac:dyDescent="0.25">
      <c r="J659" s="3" t="s">
        <v>835</v>
      </c>
      <c r="K659" s="3" t="s">
        <v>11535</v>
      </c>
      <c r="L659" s="3" t="s">
        <v>17476</v>
      </c>
      <c r="M659" s="3" t="s">
        <v>45</v>
      </c>
      <c r="N659" s="3" t="str">
        <f t="shared" si="20"/>
        <v>Beaufort County Airport | United States</v>
      </c>
    </row>
    <row r="660" spans="10:14" x14ac:dyDescent="0.25">
      <c r="J660" s="3" t="s">
        <v>908</v>
      </c>
      <c r="K660" s="3" t="s">
        <v>17365</v>
      </c>
      <c r="L660" s="3" t="s">
        <v>17477</v>
      </c>
      <c r="M660" s="3" t="s">
        <v>173</v>
      </c>
      <c r="N660" s="3" t="str">
        <f t="shared" si="20"/>
        <v>Bengbu Airport | China</v>
      </c>
    </row>
    <row r="661" spans="10:14" x14ac:dyDescent="0.25">
      <c r="J661" s="3" t="s">
        <v>1275</v>
      </c>
      <c r="K661" s="3" t="s">
        <v>16323</v>
      </c>
      <c r="L661" s="3" t="s">
        <v>17477</v>
      </c>
      <c r="M661" s="3" t="s">
        <v>695</v>
      </c>
      <c r="N661" s="3" t="str">
        <f t="shared" si="20"/>
        <v>Buri Ram Airport | Thailand</v>
      </c>
    </row>
    <row r="662" spans="10:14" x14ac:dyDescent="0.25">
      <c r="J662" s="3" t="s">
        <v>6927</v>
      </c>
      <c r="K662" s="3" t="s">
        <v>9921</v>
      </c>
      <c r="L662" s="3" t="s">
        <v>17476</v>
      </c>
      <c r="M662" s="3" t="s">
        <v>93</v>
      </c>
      <c r="N662" s="3" t="str">
        <f t="shared" si="20"/>
        <v>Sidi Bel Abbes Airport | Algeria</v>
      </c>
    </row>
    <row r="663" spans="10:14" x14ac:dyDescent="0.25">
      <c r="J663" s="3" t="s">
        <v>609</v>
      </c>
      <c r="K663" s="3" t="s">
        <v>10638</v>
      </c>
      <c r="L663" s="3" t="s">
        <v>17477</v>
      </c>
      <c r="M663" s="3" t="s">
        <v>610</v>
      </c>
      <c r="N663" s="3" t="str">
        <f t="shared" si="20"/>
        <v>Bafoussam Airport | Cameroon</v>
      </c>
    </row>
    <row r="664" spans="10:14" x14ac:dyDescent="0.25">
      <c r="J664" s="3" t="s">
        <v>1230</v>
      </c>
      <c r="K664" s="3" t="s">
        <v>15191</v>
      </c>
      <c r="L664" s="3" t="s">
        <v>17477</v>
      </c>
      <c r="M664" s="3" t="s">
        <v>71</v>
      </c>
      <c r="N664" s="3" t="str">
        <f t="shared" si="20"/>
        <v>Palonegro Airport | Colombia</v>
      </c>
    </row>
    <row r="665" spans="10:14" x14ac:dyDescent="0.25">
      <c r="J665" s="3" t="s">
        <v>1108</v>
      </c>
      <c r="K665" s="3" t="s">
        <v>10764</v>
      </c>
      <c r="L665" s="3" t="s">
        <v>17476</v>
      </c>
      <c r="M665" s="3" t="s">
        <v>162</v>
      </c>
      <c r="N665" s="3" t="str">
        <f t="shared" si="20"/>
        <v>Booue Airport | Gabon</v>
      </c>
    </row>
    <row r="666" spans="10:14" x14ac:dyDescent="0.25">
      <c r="J666" s="3" t="s">
        <v>1163</v>
      </c>
      <c r="K666" s="3" t="s">
        <v>13280</v>
      </c>
      <c r="L666" s="3" t="s">
        <v>17477</v>
      </c>
      <c r="M666" s="3" t="s">
        <v>1162</v>
      </c>
      <c r="N666" s="3" t="str">
        <f t="shared" si="20"/>
        <v>Bragança Airport | Portugal</v>
      </c>
    </row>
    <row r="667" spans="10:14" x14ac:dyDescent="0.25">
      <c r="J667" s="3" t="s">
        <v>1115</v>
      </c>
      <c r="K667" s="3" t="s">
        <v>11590</v>
      </c>
      <c r="L667" s="3" t="s">
        <v>17476</v>
      </c>
      <c r="M667" s="3" t="s">
        <v>45</v>
      </c>
      <c r="N667" s="3" t="str">
        <f t="shared" si="20"/>
        <v>Hutchinson County Airport | United States</v>
      </c>
    </row>
    <row r="668" spans="10:14" x14ac:dyDescent="0.25">
      <c r="J668" s="3" t="s">
        <v>640</v>
      </c>
      <c r="K668" s="3" t="s">
        <v>11591</v>
      </c>
      <c r="L668" s="3" t="s">
        <v>17476</v>
      </c>
      <c r="M668" s="3" t="s">
        <v>45</v>
      </c>
      <c r="N668" s="3" t="str">
        <f t="shared" si="20"/>
        <v>Decatur County Industrial Air Park | United States</v>
      </c>
    </row>
    <row r="669" spans="10:14" x14ac:dyDescent="0.25">
      <c r="J669" s="3" t="s">
        <v>716</v>
      </c>
      <c r="K669" s="3" t="s">
        <v>10594</v>
      </c>
      <c r="L669" s="3" t="s">
        <v>17477</v>
      </c>
      <c r="M669" s="3" t="s">
        <v>657</v>
      </c>
      <c r="N669" s="3" t="str">
        <f t="shared" si="20"/>
        <v>Bangui M'Poko International Airport | Central African Republic</v>
      </c>
    </row>
    <row r="670" spans="10:14" x14ac:dyDescent="0.25">
      <c r="J670" s="3" t="s">
        <v>1101</v>
      </c>
      <c r="K670" s="3" t="s">
        <v>15700</v>
      </c>
      <c r="L670" s="3" t="s">
        <v>17476</v>
      </c>
      <c r="M670" s="3" t="s">
        <v>82</v>
      </c>
      <c r="N670" s="3" t="str">
        <f t="shared" si="20"/>
        <v>Bingöl Çeltiksuyu Airport | Turkey</v>
      </c>
    </row>
    <row r="671" spans="10:14" x14ac:dyDescent="0.25">
      <c r="J671" s="3" t="s">
        <v>1076</v>
      </c>
      <c r="K671" s="3" t="s">
        <v>11065</v>
      </c>
      <c r="L671" s="3" t="s">
        <v>17476</v>
      </c>
      <c r="M671" s="3" t="s">
        <v>146</v>
      </c>
      <c r="N671" s="3" t="str">
        <f t="shared" si="20"/>
        <v>Abbaye Airport | Mauritania</v>
      </c>
    </row>
    <row r="672" spans="10:14" x14ac:dyDescent="0.25">
      <c r="J672" s="3" t="s">
        <v>1193</v>
      </c>
      <c r="K672" s="3" t="s">
        <v>15647</v>
      </c>
      <c r="L672" s="3" t="s">
        <v>17477</v>
      </c>
      <c r="M672" s="3" t="s">
        <v>1194</v>
      </c>
      <c r="N672" s="3" t="str">
        <f t="shared" si="20"/>
        <v>Grantley Adams International Airport | Barbados</v>
      </c>
    </row>
    <row r="673" spans="10:14" x14ac:dyDescent="0.25">
      <c r="J673" s="3" t="s">
        <v>1114</v>
      </c>
      <c r="K673" s="3" t="s">
        <v>9337</v>
      </c>
      <c r="L673" s="3" t="s">
        <v>17476</v>
      </c>
      <c r="M673" s="3" t="s">
        <v>180</v>
      </c>
      <c r="N673" s="3" t="str">
        <f t="shared" si="20"/>
        <v>Borgarfjörður eystri Airport | Iceland</v>
      </c>
    </row>
    <row r="674" spans="10:14" x14ac:dyDescent="0.25">
      <c r="J674" s="3" t="s">
        <v>979</v>
      </c>
      <c r="K674" s="3" t="s">
        <v>9398</v>
      </c>
      <c r="L674" s="3" t="s">
        <v>17477</v>
      </c>
      <c r="M674" s="3" t="s">
        <v>878</v>
      </c>
      <c r="N674" s="3" t="str">
        <f t="shared" si="20"/>
        <v>Big Creek Airport | Belize</v>
      </c>
    </row>
    <row r="675" spans="10:14" x14ac:dyDescent="0.25">
      <c r="J675" s="3" t="s">
        <v>619</v>
      </c>
      <c r="K675" s="3" t="s">
        <v>16202</v>
      </c>
      <c r="L675" s="3" t="s">
        <v>17476</v>
      </c>
      <c r="M675" s="3" t="s">
        <v>620</v>
      </c>
      <c r="N675" s="3" t="str">
        <f t="shared" si="20"/>
        <v>Baglung Airport | Nepal</v>
      </c>
    </row>
    <row r="676" spans="10:14" x14ac:dyDescent="0.25">
      <c r="J676" s="3" t="s">
        <v>2307</v>
      </c>
      <c r="K676" s="3" t="s">
        <v>11592</v>
      </c>
      <c r="L676" s="3" t="s">
        <v>17477</v>
      </c>
      <c r="M676" s="3" t="s">
        <v>45</v>
      </c>
      <c r="N676" s="3" t="str">
        <f t="shared" si="20"/>
        <v>Greater Binghamton/Edwin A Link field | United States</v>
      </c>
    </row>
    <row r="677" spans="10:14" x14ac:dyDescent="0.25">
      <c r="J677" s="3" t="s">
        <v>1217</v>
      </c>
      <c r="K677" s="3" t="s">
        <v>15785</v>
      </c>
      <c r="L677" s="3" t="s">
        <v>17477</v>
      </c>
      <c r="M677" s="3" t="s">
        <v>32</v>
      </c>
      <c r="N677" s="3" t="str">
        <f t="shared" si="20"/>
        <v>Belaya Gora Airport | Russian Federation</v>
      </c>
    </row>
    <row r="678" spans="10:14" x14ac:dyDescent="0.25">
      <c r="J678" s="3" t="s">
        <v>928</v>
      </c>
      <c r="K678" s="3" t="s">
        <v>10334</v>
      </c>
      <c r="L678" s="3" t="s">
        <v>17478</v>
      </c>
      <c r="M678" s="3" t="s">
        <v>24</v>
      </c>
      <c r="N678" s="3" t="str">
        <f t="shared" si="20"/>
        <v>Bergen Airport Flesland | Norway</v>
      </c>
    </row>
    <row r="679" spans="10:14" x14ac:dyDescent="0.25">
      <c r="J679" s="3" t="s">
        <v>1099</v>
      </c>
      <c r="K679" s="3" t="s">
        <v>9325</v>
      </c>
      <c r="L679" s="3" t="s">
        <v>17476</v>
      </c>
      <c r="M679" s="3" t="s">
        <v>162</v>
      </c>
      <c r="N679" s="3" t="str">
        <f t="shared" si="20"/>
        <v>Bongo Airport | Gabon</v>
      </c>
    </row>
    <row r="680" spans="10:14" x14ac:dyDescent="0.25">
      <c r="J680" s="3" t="s">
        <v>981</v>
      </c>
      <c r="K680" s="3" t="s">
        <v>14341</v>
      </c>
      <c r="L680" s="3" t="s">
        <v>17476</v>
      </c>
      <c r="M680" s="3" t="s">
        <v>45</v>
      </c>
      <c r="N680" s="3" t="str">
        <f t="shared" si="20"/>
        <v>Big Lake Airport | United States</v>
      </c>
    </row>
    <row r="681" spans="10:14" x14ac:dyDescent="0.25">
      <c r="J681" s="3" t="s">
        <v>715</v>
      </c>
      <c r="K681" s="3" t="s">
        <v>11593</v>
      </c>
      <c r="L681" s="3" t="s">
        <v>17478</v>
      </c>
      <c r="M681" s="3" t="s">
        <v>45</v>
      </c>
      <c r="N681" s="3" t="str">
        <f t="shared" si="20"/>
        <v>Bangor International Airport | United States</v>
      </c>
    </row>
    <row r="682" spans="10:14" x14ac:dyDescent="0.25">
      <c r="J682" s="3" t="s">
        <v>614</v>
      </c>
      <c r="K682" s="3" t="s">
        <v>11871</v>
      </c>
      <c r="L682" s="3" t="s">
        <v>17476</v>
      </c>
      <c r="M682" s="3" t="s">
        <v>45</v>
      </c>
      <c r="N682" s="3" t="str">
        <f t="shared" si="20"/>
        <v>Bagdad Airport | United States</v>
      </c>
    </row>
    <row r="683" spans="10:14" x14ac:dyDescent="0.25">
      <c r="J683" s="3" t="s">
        <v>712</v>
      </c>
      <c r="K683" s="3" t="s">
        <v>10595</v>
      </c>
      <c r="L683" s="3" t="s">
        <v>17476</v>
      </c>
      <c r="M683" s="3" t="s">
        <v>657</v>
      </c>
      <c r="N683" s="3" t="str">
        <f t="shared" si="20"/>
        <v>Bangassou Airport | Central African Republic</v>
      </c>
    </row>
    <row r="684" spans="10:14" x14ac:dyDescent="0.25">
      <c r="J684" s="3" t="s">
        <v>920</v>
      </c>
      <c r="K684" s="3" t="s">
        <v>15453</v>
      </c>
      <c r="L684" s="3" t="s">
        <v>17476</v>
      </c>
      <c r="M684" s="3" t="s">
        <v>219</v>
      </c>
      <c r="N684" s="3" t="str">
        <f t="shared" si="20"/>
        <v>Aeroclube de Bento Gonçalves Airport | Brazil</v>
      </c>
    </row>
    <row r="685" spans="10:14" x14ac:dyDescent="0.25">
      <c r="J685" s="3" t="s">
        <v>617</v>
      </c>
      <c r="K685" s="3" t="s">
        <v>14240</v>
      </c>
      <c r="L685" s="3" t="s">
        <v>17478</v>
      </c>
      <c r="M685" s="3" t="s">
        <v>618</v>
      </c>
      <c r="N685" s="3" t="str">
        <f t="shared" si="20"/>
        <v>Baghdad International Airport | Iraq</v>
      </c>
    </row>
    <row r="686" spans="10:14" x14ac:dyDescent="0.25">
      <c r="J686" s="3" t="s">
        <v>616</v>
      </c>
      <c r="K686" s="3" t="s">
        <v>14895</v>
      </c>
      <c r="L686" s="3" t="s">
        <v>17477</v>
      </c>
      <c r="M686" s="3" t="s">
        <v>219</v>
      </c>
      <c r="N686" s="3" t="str">
        <f t="shared" si="20"/>
        <v>Comandante Gustavo Kraemer Airport | Brazil</v>
      </c>
    </row>
    <row r="687" spans="10:14" x14ac:dyDescent="0.25">
      <c r="J687" s="3" t="s">
        <v>4863</v>
      </c>
      <c r="K687" s="3" t="s">
        <v>13201</v>
      </c>
      <c r="L687" s="3" t="s">
        <v>17478</v>
      </c>
      <c r="M687" s="3" t="s">
        <v>208</v>
      </c>
      <c r="N687" s="3" t="str">
        <f t="shared" si="20"/>
        <v>Milan Bergamo Airport | Italy</v>
      </c>
    </row>
    <row r="688" spans="10:14" x14ac:dyDescent="0.25">
      <c r="J688" s="3" t="s">
        <v>1161</v>
      </c>
      <c r="K688" s="3" t="s">
        <v>13282</v>
      </c>
      <c r="L688" s="3" t="s">
        <v>17477</v>
      </c>
      <c r="M688" s="3" t="s">
        <v>1162</v>
      </c>
      <c r="N688" s="3" t="str">
        <f t="shared" si="20"/>
        <v>Braga Municipal Aerodrome | Portugal</v>
      </c>
    </row>
    <row r="689" spans="10:14" x14ac:dyDescent="0.25">
      <c r="J689" s="3" t="s">
        <v>629</v>
      </c>
      <c r="K689" s="3" t="s">
        <v>15112</v>
      </c>
      <c r="L689" s="3" t="s">
        <v>17476</v>
      </c>
      <c r="M689" s="3" t="s">
        <v>306</v>
      </c>
      <c r="N689" s="3" t="str">
        <f t="shared" si="20"/>
        <v>Los Perales Airport | Ecuador</v>
      </c>
    </row>
    <row r="690" spans="10:14" x14ac:dyDescent="0.25">
      <c r="J690" s="3" t="s">
        <v>732</v>
      </c>
      <c r="K690" s="3" t="s">
        <v>11594</v>
      </c>
      <c r="L690" s="3" t="s">
        <v>17477</v>
      </c>
      <c r="M690" s="3" t="s">
        <v>45</v>
      </c>
      <c r="N690" s="3" t="str">
        <f t="shared" si="20"/>
        <v>Hancock County-Bar Harbor Airport | United States</v>
      </c>
    </row>
    <row r="691" spans="10:14" x14ac:dyDescent="0.25">
      <c r="J691" s="3" t="s">
        <v>966</v>
      </c>
      <c r="K691" s="3" t="s">
        <v>967</v>
      </c>
      <c r="L691" s="3" t="s">
        <v>17476</v>
      </c>
      <c r="M691" s="3" t="s">
        <v>35</v>
      </c>
      <c r="N691" s="3" t="str">
        <f t="shared" si="20"/>
        <v>Bhurban Heliport | Pakistan</v>
      </c>
    </row>
    <row r="692" spans="10:14" x14ac:dyDescent="0.25">
      <c r="J692" s="3" t="s">
        <v>871</v>
      </c>
      <c r="K692" s="3" t="s">
        <v>10179</v>
      </c>
      <c r="L692" s="3" t="s">
        <v>17478</v>
      </c>
      <c r="M692" s="3" t="s">
        <v>43</v>
      </c>
      <c r="N692" s="3" t="str">
        <f t="shared" si="20"/>
        <v>George Best Belfast City Airport | United Kingdom</v>
      </c>
    </row>
    <row r="693" spans="10:14" x14ac:dyDescent="0.25">
      <c r="J693" s="3" t="s">
        <v>1042</v>
      </c>
      <c r="K693" s="3" t="s">
        <v>13992</v>
      </c>
      <c r="L693" s="3" t="s">
        <v>17477</v>
      </c>
      <c r="M693" s="3" t="s">
        <v>2169</v>
      </c>
      <c r="N693" s="3" t="str">
        <f t="shared" si="20"/>
        <v>Woodbourne Airport | New Zealand</v>
      </c>
    </row>
    <row r="694" spans="10:14" x14ac:dyDescent="0.25">
      <c r="J694" s="3" t="s">
        <v>628</v>
      </c>
      <c r="K694" s="3" t="s">
        <v>15160</v>
      </c>
      <c r="L694" s="3" t="s">
        <v>17476</v>
      </c>
      <c r="M694" s="3" t="s">
        <v>71</v>
      </c>
      <c r="N694" s="3" t="str">
        <f t="shared" si="20"/>
        <v>Bahia Cupica Airport | Colombia</v>
      </c>
    </row>
    <row r="695" spans="10:14" x14ac:dyDescent="0.25">
      <c r="J695" s="3" t="s">
        <v>1223</v>
      </c>
      <c r="K695" s="3" t="s">
        <v>13484</v>
      </c>
      <c r="L695" s="3" t="s">
        <v>17476</v>
      </c>
      <c r="M695" s="3" t="s">
        <v>133</v>
      </c>
      <c r="N695" s="3" t="str">
        <f t="shared" si="20"/>
        <v>Brus Laguna Airport | Honduras</v>
      </c>
    </row>
    <row r="696" spans="10:14" x14ac:dyDescent="0.25">
      <c r="J696" s="3" t="s">
        <v>1013</v>
      </c>
      <c r="K696" s="3" t="s">
        <v>14037</v>
      </c>
      <c r="L696" s="3" t="s">
        <v>17477</v>
      </c>
      <c r="M696" s="3" t="s">
        <v>48</v>
      </c>
      <c r="N696" s="3" t="str">
        <f t="shared" si="20"/>
        <v>Bisha Airport | Saudi Arabia</v>
      </c>
    </row>
    <row r="697" spans="10:14" x14ac:dyDescent="0.25">
      <c r="J697" s="3" t="s">
        <v>627</v>
      </c>
      <c r="K697" s="3" t="s">
        <v>14872</v>
      </c>
      <c r="L697" s="3" t="s">
        <v>17477</v>
      </c>
      <c r="M697" s="3" t="s">
        <v>283</v>
      </c>
      <c r="N697" s="3" t="str">
        <f t="shared" si="20"/>
        <v>Comandante Espora Airport | Argentina</v>
      </c>
    </row>
    <row r="698" spans="10:14" x14ac:dyDescent="0.25">
      <c r="J698" s="3" t="s">
        <v>965</v>
      </c>
      <c r="K698" s="3" t="s">
        <v>16041</v>
      </c>
      <c r="L698" s="3" t="s">
        <v>17477</v>
      </c>
      <c r="M698" s="3" t="s">
        <v>108</v>
      </c>
      <c r="N698" s="3" t="str">
        <f t="shared" si="20"/>
        <v>Bhuj Airport | India</v>
      </c>
    </row>
    <row r="699" spans="10:14" x14ac:dyDescent="0.25">
      <c r="J699" s="3" t="s">
        <v>1251</v>
      </c>
      <c r="K699" s="3" t="s">
        <v>15976</v>
      </c>
      <c r="L699" s="3" t="s">
        <v>17477</v>
      </c>
      <c r="M699" s="3" t="s">
        <v>356</v>
      </c>
      <c r="N699" s="3" t="str">
        <f t="shared" si="20"/>
        <v>Bukhara Airport | Uzbekistan</v>
      </c>
    </row>
    <row r="700" spans="10:14" x14ac:dyDescent="0.25">
      <c r="J700" s="3" t="s">
        <v>626</v>
      </c>
      <c r="K700" s="3" t="s">
        <v>9333</v>
      </c>
      <c r="L700" s="3" t="s">
        <v>17476</v>
      </c>
      <c r="M700" s="3" t="s">
        <v>59</v>
      </c>
      <c r="N700" s="3" t="str">
        <f t="shared" si="20"/>
        <v>Bahía de los Ángeles Airport | Mexico</v>
      </c>
    </row>
    <row r="701" spans="10:14" x14ac:dyDescent="0.25">
      <c r="J701" s="3" t="s">
        <v>1009</v>
      </c>
      <c r="K701" s="3" t="s">
        <v>11595</v>
      </c>
      <c r="L701" s="3" t="s">
        <v>17478</v>
      </c>
      <c r="M701" s="3" t="s">
        <v>45</v>
      </c>
      <c r="N701" s="3" t="str">
        <f t="shared" si="20"/>
        <v>Birmingham-Shuttlesworth International Airport | United States</v>
      </c>
    </row>
    <row r="702" spans="10:14" x14ac:dyDescent="0.25">
      <c r="J702" s="3" t="s">
        <v>857</v>
      </c>
      <c r="K702" s="3" t="s">
        <v>14268</v>
      </c>
      <c r="L702" s="3" t="s">
        <v>17477</v>
      </c>
      <c r="M702" s="3" t="s">
        <v>37</v>
      </c>
      <c r="N702" s="3" t="str">
        <f t="shared" si="20"/>
        <v>Beihan Airport | Yemen</v>
      </c>
    </row>
    <row r="703" spans="10:14" x14ac:dyDescent="0.25">
      <c r="J703" s="3" t="s">
        <v>963</v>
      </c>
      <c r="K703" s="3" t="s">
        <v>16044</v>
      </c>
      <c r="L703" s="3" t="s">
        <v>17477</v>
      </c>
      <c r="M703" s="3" t="s">
        <v>108</v>
      </c>
      <c r="N703" s="3" t="str">
        <f t="shared" si="20"/>
        <v>Raja Bhoj International Airport | India</v>
      </c>
    </row>
    <row r="704" spans="10:14" x14ac:dyDescent="0.25">
      <c r="J704" s="3" t="s">
        <v>962</v>
      </c>
      <c r="K704" s="3" t="s">
        <v>16201</v>
      </c>
      <c r="L704" s="3" t="s">
        <v>17476</v>
      </c>
      <c r="M704" s="3" t="s">
        <v>620</v>
      </c>
      <c r="N704" s="3" t="str">
        <f t="shared" si="20"/>
        <v>Bhojpur Airport | Nepal</v>
      </c>
    </row>
    <row r="705" spans="10:14" x14ac:dyDescent="0.25">
      <c r="J705" s="3" t="s">
        <v>1208</v>
      </c>
      <c r="K705" s="3" t="s">
        <v>16706</v>
      </c>
      <c r="L705" s="3" t="s">
        <v>17477</v>
      </c>
      <c r="M705" s="3" t="s">
        <v>54</v>
      </c>
      <c r="N705" s="3" t="str">
        <f t="shared" si="20"/>
        <v>Broken Hill Airport | Australia</v>
      </c>
    </row>
    <row r="706" spans="10:14" x14ac:dyDescent="0.25">
      <c r="J706" s="3" t="s">
        <v>959</v>
      </c>
      <c r="K706" s="3" t="s">
        <v>16203</v>
      </c>
      <c r="L706" s="3" t="s">
        <v>17476</v>
      </c>
      <c r="M706" s="3" t="s">
        <v>620</v>
      </c>
      <c r="N706" s="3" t="str">
        <f t="shared" si="20"/>
        <v>Bharatpur Airport | Nepal</v>
      </c>
    </row>
    <row r="707" spans="10:14" x14ac:dyDescent="0.25">
      <c r="J707" s="3" t="s">
        <v>798</v>
      </c>
      <c r="K707" s="3" t="s">
        <v>9853</v>
      </c>
      <c r="L707" s="3" t="s">
        <v>17477</v>
      </c>
      <c r="M707" s="3" t="s">
        <v>54</v>
      </c>
      <c r="N707" s="3" t="str">
        <f t="shared" si="20"/>
        <v>Bathurst Airport | Australia</v>
      </c>
    </row>
    <row r="708" spans="10:14" x14ac:dyDescent="0.25">
      <c r="J708" s="3" t="s">
        <v>1196</v>
      </c>
      <c r="K708" s="3" t="s">
        <v>9334</v>
      </c>
      <c r="L708" s="3" t="s">
        <v>17476</v>
      </c>
      <c r="M708" s="3" t="s">
        <v>54</v>
      </c>
      <c r="N708" s="3" t="str">
        <f t="shared" si="20"/>
        <v>Brighton Downs Airport | Australia</v>
      </c>
    </row>
    <row r="709" spans="10:14" x14ac:dyDescent="0.25">
      <c r="J709" s="3" t="s">
        <v>961</v>
      </c>
      <c r="K709" s="3" t="s">
        <v>16045</v>
      </c>
      <c r="L709" s="3" t="s">
        <v>17477</v>
      </c>
      <c r="M709" s="3" t="s">
        <v>108</v>
      </c>
      <c r="N709" s="3" t="str">
        <f t="shared" si="20"/>
        <v>Bhavnagar Airport | India</v>
      </c>
    </row>
    <row r="710" spans="10:14" x14ac:dyDescent="0.25">
      <c r="J710" s="3" t="s">
        <v>625</v>
      </c>
      <c r="K710" s="3" t="s">
        <v>14185</v>
      </c>
      <c r="L710" s="3" t="s">
        <v>17477</v>
      </c>
      <c r="M710" s="3" t="s">
        <v>35</v>
      </c>
      <c r="N710" s="3" t="str">
        <f t="shared" ref="N710:N773" si="21">K710&amp;" | "&amp;M710</f>
        <v>Bahawalpur Airport | Pakistan</v>
      </c>
    </row>
    <row r="711" spans="10:14" x14ac:dyDescent="0.25">
      <c r="J711" s="3" t="s">
        <v>6750</v>
      </c>
      <c r="K711" s="3" t="s">
        <v>14182</v>
      </c>
      <c r="L711" s="3" t="s">
        <v>17476</v>
      </c>
      <c r="M711" s="3" t="s">
        <v>35</v>
      </c>
      <c r="N711" s="3" t="str">
        <f t="shared" si="21"/>
        <v>Bhagatanwala Airport | Pakistan</v>
      </c>
    </row>
    <row r="712" spans="10:14" x14ac:dyDescent="0.25">
      <c r="J712" s="3" t="s">
        <v>1010</v>
      </c>
      <c r="K712" s="3" t="s">
        <v>10181</v>
      </c>
      <c r="L712" s="3" t="s">
        <v>17478</v>
      </c>
      <c r="M712" s="3" t="s">
        <v>43</v>
      </c>
      <c r="N712" s="3" t="str">
        <f t="shared" si="21"/>
        <v>Birmingham International Airport | United Kingdom</v>
      </c>
    </row>
    <row r="713" spans="10:14" x14ac:dyDescent="0.25">
      <c r="J713" s="3" t="s">
        <v>856</v>
      </c>
      <c r="K713" s="3" t="s">
        <v>17271</v>
      </c>
      <c r="L713" s="3" t="s">
        <v>17476</v>
      </c>
      <c r="M713" s="3" t="s">
        <v>173</v>
      </c>
      <c r="N713" s="3" t="str">
        <f t="shared" si="21"/>
        <v>Beihai Airport | China</v>
      </c>
    </row>
    <row r="714" spans="10:14" x14ac:dyDescent="0.25">
      <c r="J714" s="3" t="s">
        <v>789</v>
      </c>
      <c r="K714" s="3" t="s">
        <v>13039</v>
      </c>
      <c r="L714" s="3" t="s">
        <v>17477</v>
      </c>
      <c r="M714" s="3" t="s">
        <v>112</v>
      </c>
      <c r="N714" s="3" t="str">
        <f t="shared" si="21"/>
        <v>Bastia-Poretta Airport | France</v>
      </c>
    </row>
    <row r="715" spans="10:14" x14ac:dyDescent="0.25">
      <c r="J715" s="3" t="s">
        <v>637</v>
      </c>
      <c r="K715" s="3" t="s">
        <v>11164</v>
      </c>
      <c r="L715" s="3" t="s">
        <v>17476</v>
      </c>
      <c r="M715" s="3" t="s">
        <v>289</v>
      </c>
      <c r="N715" s="3" t="str">
        <f t="shared" si="21"/>
        <v>Baidoa Airport | Somalia</v>
      </c>
    </row>
    <row r="716" spans="10:14" x14ac:dyDescent="0.25">
      <c r="J716" s="3" t="s">
        <v>1043</v>
      </c>
      <c r="K716" s="3" t="s">
        <v>11596</v>
      </c>
      <c r="L716" s="3" t="s">
        <v>17476</v>
      </c>
      <c r="M716" s="3" t="s">
        <v>45</v>
      </c>
      <c r="N716" s="3" t="str">
        <f t="shared" si="21"/>
        <v>Block Island State Airport | United States</v>
      </c>
    </row>
    <row r="717" spans="10:14" x14ac:dyDescent="0.25">
      <c r="J717" s="3" t="s">
        <v>833</v>
      </c>
      <c r="K717" s="3" t="s">
        <v>11597</v>
      </c>
      <c r="L717" s="3" t="s">
        <v>17476</v>
      </c>
      <c r="M717" s="3" t="s">
        <v>45</v>
      </c>
      <c r="N717" s="3" t="str">
        <f t="shared" si="21"/>
        <v>Beatrice Municipal Airport | United States</v>
      </c>
    </row>
    <row r="718" spans="10:14" x14ac:dyDescent="0.25">
      <c r="J718" s="3" t="s">
        <v>2258</v>
      </c>
      <c r="K718" s="3" t="s">
        <v>11598</v>
      </c>
      <c r="L718" s="3" t="s">
        <v>17477</v>
      </c>
      <c r="M718" s="3" t="s">
        <v>45</v>
      </c>
      <c r="N718" s="3" t="str">
        <f t="shared" si="21"/>
        <v>Biggs Army Air Field (Fort Bliss) | United States</v>
      </c>
    </row>
    <row r="719" spans="10:14" x14ac:dyDescent="0.25">
      <c r="J719" s="3" t="s">
        <v>980</v>
      </c>
      <c r="K719" s="3" t="s">
        <v>14298</v>
      </c>
      <c r="L719" s="3" t="s">
        <v>17477</v>
      </c>
      <c r="M719" s="3" t="s">
        <v>45</v>
      </c>
      <c r="N719" s="3" t="str">
        <f t="shared" si="21"/>
        <v>Allen Army Airfield | United States</v>
      </c>
    </row>
    <row r="720" spans="10:14" x14ac:dyDescent="0.25">
      <c r="J720" s="3" t="s">
        <v>1018</v>
      </c>
      <c r="K720" s="3" t="s">
        <v>11599</v>
      </c>
      <c r="L720" s="3" t="s">
        <v>17477</v>
      </c>
      <c r="M720" s="3" t="s">
        <v>45</v>
      </c>
      <c r="N720" s="3" t="str">
        <f t="shared" si="21"/>
        <v>Eastern Sierra Regional Airport | United States</v>
      </c>
    </row>
    <row r="721" spans="10:14" x14ac:dyDescent="0.25">
      <c r="J721" s="3" t="s">
        <v>988</v>
      </c>
      <c r="K721" s="3" t="s">
        <v>989</v>
      </c>
      <c r="L721" s="3" t="s">
        <v>17476</v>
      </c>
      <c r="M721" s="3" t="s">
        <v>141</v>
      </c>
      <c r="N721" s="3" t="str">
        <f t="shared" si="21"/>
        <v>Enyu Airfield | Marshall Islands</v>
      </c>
    </row>
    <row r="722" spans="10:14" x14ac:dyDescent="0.25">
      <c r="J722" s="3" t="s">
        <v>968</v>
      </c>
      <c r="K722" s="3" t="s">
        <v>16401</v>
      </c>
      <c r="L722" s="3" t="s">
        <v>17477</v>
      </c>
      <c r="M722" s="3" t="s">
        <v>96</v>
      </c>
      <c r="N722" s="3" t="str">
        <f t="shared" si="21"/>
        <v>Frans Kaisiepo Airport | Indonesia</v>
      </c>
    </row>
    <row r="723" spans="10:14" x14ac:dyDescent="0.25">
      <c r="J723" s="3" t="s">
        <v>994</v>
      </c>
      <c r="K723" s="3" t="s">
        <v>11600</v>
      </c>
      <c r="L723" s="3" t="s">
        <v>17478</v>
      </c>
      <c r="M723" s="3" t="s">
        <v>45</v>
      </c>
      <c r="N723" s="3" t="str">
        <f t="shared" si="21"/>
        <v>Billings Logan International Airport | United States</v>
      </c>
    </row>
    <row r="724" spans="10:14" x14ac:dyDescent="0.25">
      <c r="J724" s="3" t="s">
        <v>998</v>
      </c>
      <c r="K724" s="3" t="s">
        <v>13736</v>
      </c>
      <c r="L724" s="3" t="s">
        <v>17477</v>
      </c>
      <c r="M724" s="3" t="s">
        <v>361</v>
      </c>
      <c r="N724" s="3" t="str">
        <f t="shared" si="21"/>
        <v>South Bimini Airport | Bahamas</v>
      </c>
    </row>
    <row r="725" spans="10:14" x14ac:dyDescent="0.25">
      <c r="J725" s="3" t="s">
        <v>691</v>
      </c>
      <c r="K725" s="3" t="s">
        <v>14004</v>
      </c>
      <c r="L725" s="3" t="s">
        <v>17476</v>
      </c>
      <c r="M725" s="3" t="s">
        <v>692</v>
      </c>
      <c r="N725" s="3" t="str">
        <f t="shared" si="21"/>
        <v>Bamiyan Airport | Afghanistan</v>
      </c>
    </row>
    <row r="726" spans="10:14" x14ac:dyDescent="0.25">
      <c r="J726" s="3" t="s">
        <v>991</v>
      </c>
      <c r="K726" s="3" t="s">
        <v>12964</v>
      </c>
      <c r="L726" s="3" t="s">
        <v>17477</v>
      </c>
      <c r="M726" s="3" t="s">
        <v>201</v>
      </c>
      <c r="N726" s="3" t="str">
        <f t="shared" si="21"/>
        <v>Bilbao Airport | Spain</v>
      </c>
    </row>
    <row r="727" spans="10:14" x14ac:dyDescent="0.25">
      <c r="J727" s="3" t="s">
        <v>1255</v>
      </c>
      <c r="K727" s="3" t="s">
        <v>16741</v>
      </c>
      <c r="L727" s="3" t="s">
        <v>17476</v>
      </c>
      <c r="M727" s="3" t="s">
        <v>54</v>
      </c>
      <c r="N727" s="3" t="str">
        <f t="shared" si="21"/>
        <v>Bulimba Airport | Australia</v>
      </c>
    </row>
    <row r="728" spans="10:14" x14ac:dyDescent="0.25">
      <c r="J728" s="3" t="s">
        <v>971</v>
      </c>
      <c r="K728" s="3" t="s">
        <v>13023</v>
      </c>
      <c r="L728" s="3" t="s">
        <v>17477</v>
      </c>
      <c r="M728" s="3" t="s">
        <v>112</v>
      </c>
      <c r="N728" s="3" t="str">
        <f t="shared" si="21"/>
        <v>Biarritz-Anglet-Bayonne Airport | France</v>
      </c>
    </row>
    <row r="729" spans="10:14" x14ac:dyDescent="0.25">
      <c r="J729" s="3" t="s">
        <v>1003</v>
      </c>
      <c r="K729" s="3" t="s">
        <v>16241</v>
      </c>
      <c r="L729" s="3" t="s">
        <v>17477</v>
      </c>
      <c r="M729" s="3" t="s">
        <v>620</v>
      </c>
      <c r="N729" s="3" t="str">
        <f t="shared" si="21"/>
        <v>Biratnagar Airport | Nepal</v>
      </c>
    </row>
    <row r="730" spans="10:14" x14ac:dyDescent="0.25">
      <c r="J730" s="3" t="s">
        <v>1021</v>
      </c>
      <c r="K730" s="3" t="s">
        <v>11601</v>
      </c>
      <c r="L730" s="3" t="s">
        <v>17477</v>
      </c>
      <c r="M730" s="3" t="s">
        <v>45</v>
      </c>
      <c r="N730" s="3" t="str">
        <f t="shared" si="21"/>
        <v>Bismarck Municipal Airport | United States</v>
      </c>
    </row>
    <row r="731" spans="10:14" x14ac:dyDescent="0.25">
      <c r="J731" s="3" t="s">
        <v>643</v>
      </c>
      <c r="K731" s="3" t="s">
        <v>16205</v>
      </c>
      <c r="L731" s="3" t="s">
        <v>17476</v>
      </c>
      <c r="M731" s="3" t="s">
        <v>620</v>
      </c>
      <c r="N731" s="3" t="str">
        <f t="shared" si="21"/>
        <v>Baitadi Airport | Nepal</v>
      </c>
    </row>
    <row r="732" spans="10:14" x14ac:dyDescent="0.25">
      <c r="J732" s="3" t="s">
        <v>992</v>
      </c>
      <c r="K732" s="3" t="s">
        <v>9336</v>
      </c>
      <c r="L732" s="3" t="s">
        <v>17476</v>
      </c>
      <c r="M732" s="3" t="s">
        <v>180</v>
      </c>
      <c r="N732" s="3" t="str">
        <f t="shared" si="21"/>
        <v>Bildudalur Airport | Iceland</v>
      </c>
    </row>
    <row r="733" spans="10:14" x14ac:dyDescent="0.25">
      <c r="J733" s="3" t="s">
        <v>1190</v>
      </c>
      <c r="K733" s="3" t="s">
        <v>10600</v>
      </c>
      <c r="L733" s="3" t="s">
        <v>17476</v>
      </c>
      <c r="M733" s="3" t="s">
        <v>657</v>
      </c>
      <c r="N733" s="3" t="str">
        <f t="shared" si="21"/>
        <v>Bria Airport | Central African Republic</v>
      </c>
    </row>
    <row r="734" spans="10:14" x14ac:dyDescent="0.25">
      <c r="J734" s="3" t="s">
        <v>993</v>
      </c>
      <c r="K734" s="3" t="s">
        <v>16709</v>
      </c>
      <c r="L734" s="3" t="s">
        <v>17476</v>
      </c>
      <c r="M734" s="3" t="s">
        <v>54</v>
      </c>
      <c r="N734" s="3" t="str">
        <f t="shared" si="21"/>
        <v>Billiluna Airport | Australia</v>
      </c>
    </row>
    <row r="735" spans="10:14" x14ac:dyDescent="0.25">
      <c r="J735" s="3" t="s">
        <v>996</v>
      </c>
      <c r="K735" s="3" t="s">
        <v>11602</v>
      </c>
      <c r="L735" s="3" t="s">
        <v>17477</v>
      </c>
      <c r="M735" s="3" t="s">
        <v>45</v>
      </c>
      <c r="N735" s="3" t="str">
        <f t="shared" si="21"/>
        <v>Keesler Air Force Base | United States</v>
      </c>
    </row>
    <row r="736" spans="10:14" x14ac:dyDescent="0.25">
      <c r="J736" s="3" t="s">
        <v>1017</v>
      </c>
      <c r="K736" s="3" t="s">
        <v>10476</v>
      </c>
      <c r="L736" s="3" t="s">
        <v>17477</v>
      </c>
      <c r="M736" s="3" t="s">
        <v>114</v>
      </c>
      <c r="N736" s="3" t="str">
        <f t="shared" si="21"/>
        <v>Bisho Airport | South Africa</v>
      </c>
    </row>
    <row r="737" spans="10:14" x14ac:dyDescent="0.25">
      <c r="J737" s="3" t="s">
        <v>864</v>
      </c>
      <c r="K737" s="3" t="s">
        <v>9897</v>
      </c>
      <c r="L737" s="3" t="s">
        <v>17477</v>
      </c>
      <c r="M737" s="3" t="s">
        <v>93</v>
      </c>
      <c r="N737" s="3" t="str">
        <f t="shared" si="21"/>
        <v>Soummam Airport | Algeria</v>
      </c>
    </row>
    <row r="738" spans="10:14" x14ac:dyDescent="0.25">
      <c r="J738" s="3" t="s">
        <v>1080</v>
      </c>
      <c r="K738" s="3" t="s">
        <v>14112</v>
      </c>
      <c r="L738" s="3" t="s">
        <v>17477</v>
      </c>
      <c r="M738" s="3" t="s">
        <v>17494</v>
      </c>
      <c r="N738" s="3" t="str">
        <f t="shared" si="21"/>
        <v>Bojnord Airport | Iran, Islamic Republic of</v>
      </c>
    </row>
    <row r="739" spans="10:14" x14ac:dyDescent="0.25">
      <c r="J739" s="3" t="s">
        <v>1214</v>
      </c>
      <c r="K739" s="3" t="s">
        <v>11603</v>
      </c>
      <c r="L739" s="3" t="s">
        <v>17477</v>
      </c>
      <c r="M739" s="3" t="s">
        <v>45</v>
      </c>
      <c r="N739" s="3" t="str">
        <f t="shared" si="21"/>
        <v>Rocky Mountain Metropolitan Airport | United States</v>
      </c>
    </row>
    <row r="740" spans="10:14" x14ac:dyDescent="0.25">
      <c r="J740" s="3" t="s">
        <v>655</v>
      </c>
      <c r="K740" s="3" t="s">
        <v>9338</v>
      </c>
      <c r="L740" s="3" t="s">
        <v>17476</v>
      </c>
      <c r="M740" s="3" t="s">
        <v>180</v>
      </c>
      <c r="N740" s="3" t="str">
        <f t="shared" si="21"/>
        <v>Bakkafjörður Airport | Iceland</v>
      </c>
    </row>
    <row r="741" spans="10:14" x14ac:dyDescent="0.25">
      <c r="J741" s="3" t="s">
        <v>8452</v>
      </c>
      <c r="K741" s="3" t="s">
        <v>9373</v>
      </c>
      <c r="L741" s="3" t="s">
        <v>17476</v>
      </c>
      <c r="M741" s="3" t="s">
        <v>85</v>
      </c>
      <c r="N741" s="3" t="str">
        <f t="shared" si="21"/>
        <v>Baleela Airport | Sudan</v>
      </c>
    </row>
    <row r="742" spans="10:14" x14ac:dyDescent="0.25">
      <c r="J742" s="3" t="s">
        <v>805</v>
      </c>
      <c r="K742" s="3" t="s">
        <v>10335</v>
      </c>
      <c r="L742" s="3" t="s">
        <v>17477</v>
      </c>
      <c r="M742" s="3" t="s">
        <v>24</v>
      </c>
      <c r="N742" s="3" t="str">
        <f t="shared" si="21"/>
        <v>Båtsfjord Airport | Norway</v>
      </c>
    </row>
    <row r="743" spans="10:14" x14ac:dyDescent="0.25">
      <c r="J743" s="3" t="s">
        <v>1087</v>
      </c>
      <c r="K743" s="3" t="s">
        <v>11354</v>
      </c>
      <c r="L743" s="3" t="s">
        <v>17476</v>
      </c>
      <c r="M743" s="3" t="s">
        <v>96</v>
      </c>
      <c r="N743" s="3" t="str">
        <f t="shared" si="21"/>
        <v>Boalang Airport | Indonesia</v>
      </c>
    </row>
    <row r="744" spans="10:14" x14ac:dyDescent="0.25">
      <c r="J744" s="3" t="s">
        <v>645</v>
      </c>
      <c r="K744" s="3" t="s">
        <v>16200</v>
      </c>
      <c r="L744" s="3" t="s">
        <v>17476</v>
      </c>
      <c r="M744" s="3" t="s">
        <v>620</v>
      </c>
      <c r="N744" s="3" t="str">
        <f t="shared" si="21"/>
        <v>Bajhang Airport | Nepal</v>
      </c>
    </row>
    <row r="745" spans="10:14" x14ac:dyDescent="0.25">
      <c r="J745" s="3" t="s">
        <v>904</v>
      </c>
      <c r="K745" s="3" t="s">
        <v>11604</v>
      </c>
      <c r="L745" s="3" t="s">
        <v>17477</v>
      </c>
      <c r="M745" s="3" t="s">
        <v>45</v>
      </c>
      <c r="N745" s="3" t="str">
        <f t="shared" si="21"/>
        <v>Bemidji Regional Airport | United States</v>
      </c>
    </row>
    <row r="746" spans="10:14" x14ac:dyDescent="0.25">
      <c r="J746" s="3" t="s">
        <v>8212</v>
      </c>
      <c r="K746" s="3" t="s">
        <v>11605</v>
      </c>
      <c r="L746" s="3" t="s">
        <v>17476</v>
      </c>
      <c r="M746" s="3" t="s">
        <v>45</v>
      </c>
      <c r="N746" s="3" t="str">
        <f t="shared" si="21"/>
        <v>Wayne County Airport | United States</v>
      </c>
    </row>
    <row r="747" spans="10:14" x14ac:dyDescent="0.25">
      <c r="J747" s="3" t="s">
        <v>915</v>
      </c>
      <c r="K747" s="3" t="s">
        <v>16474</v>
      </c>
      <c r="L747" s="3" t="s">
        <v>17476</v>
      </c>
      <c r="M747" s="3" t="s">
        <v>96</v>
      </c>
      <c r="N747" s="3" t="str">
        <f t="shared" si="21"/>
        <v>Nangasuri Airport | Indonesia</v>
      </c>
    </row>
    <row r="748" spans="10:14" x14ac:dyDescent="0.25">
      <c r="J748" s="3" t="s">
        <v>720</v>
      </c>
      <c r="K748" s="3" t="s">
        <v>10986</v>
      </c>
      <c r="L748" s="3" t="s">
        <v>17477</v>
      </c>
      <c r="M748" s="3" t="s">
        <v>721</v>
      </c>
      <c r="N748" s="3" t="str">
        <f t="shared" si="21"/>
        <v>Banjul International Airport | Gambia</v>
      </c>
    </row>
    <row r="749" spans="10:14" x14ac:dyDescent="0.25">
      <c r="J749" s="3" t="s">
        <v>1247</v>
      </c>
      <c r="K749" s="3" t="s">
        <v>11159</v>
      </c>
      <c r="L749" s="3" t="s">
        <v>17477</v>
      </c>
      <c r="M749" s="3" t="s">
        <v>1248</v>
      </c>
      <c r="N749" s="3" t="str">
        <f t="shared" si="21"/>
        <v>Bujumbura International Airport | Burundi</v>
      </c>
    </row>
    <row r="750" spans="10:14" x14ac:dyDescent="0.25">
      <c r="J750" s="3" t="s">
        <v>936</v>
      </c>
      <c r="K750" s="3" t="s">
        <v>15279</v>
      </c>
      <c r="L750" s="3" t="s">
        <v>17477</v>
      </c>
      <c r="M750" s="3" t="s">
        <v>17481</v>
      </c>
      <c r="N750" s="3" t="str">
        <f t="shared" si="21"/>
        <v>Bermejo Airport | Bolivia, Plurinational State of</v>
      </c>
    </row>
    <row r="751" spans="10:14" x14ac:dyDescent="0.25">
      <c r="J751" s="3" t="s">
        <v>1164</v>
      </c>
      <c r="K751" s="3" t="s">
        <v>14898</v>
      </c>
      <c r="L751" s="3" t="s">
        <v>17476</v>
      </c>
      <c r="M751" s="3" t="s">
        <v>219</v>
      </c>
      <c r="N751" s="3" t="str">
        <f t="shared" si="21"/>
        <v>Estadual Arthur Siqueira Airport | Brazil</v>
      </c>
    </row>
    <row r="752" spans="10:14" x14ac:dyDescent="0.25">
      <c r="J752" s="3" t="s">
        <v>8453</v>
      </c>
      <c r="K752" s="3" t="s">
        <v>9374</v>
      </c>
      <c r="L752" s="3" t="s">
        <v>17476</v>
      </c>
      <c r="M752" s="3" t="s">
        <v>187</v>
      </c>
      <c r="N752" s="3" t="str">
        <f t="shared" si="21"/>
        <v>Bahja Airport | Oman</v>
      </c>
    </row>
    <row r="753" spans="10:14" x14ac:dyDescent="0.25">
      <c r="J753" s="3" t="s">
        <v>623</v>
      </c>
      <c r="K753" s="3" t="s">
        <v>11120</v>
      </c>
      <c r="L753" s="3" t="s">
        <v>17477</v>
      </c>
      <c r="M753" s="3" t="s">
        <v>87</v>
      </c>
      <c r="N753" s="3" t="str">
        <f t="shared" si="21"/>
        <v>Bahir Dar Airport | Ethiopia</v>
      </c>
    </row>
    <row r="754" spans="10:14" x14ac:dyDescent="0.25">
      <c r="J754" s="3" t="s">
        <v>646</v>
      </c>
      <c r="K754" s="3" t="s">
        <v>16204</v>
      </c>
      <c r="L754" s="3" t="s">
        <v>17476</v>
      </c>
      <c r="M754" s="3" t="s">
        <v>620</v>
      </c>
      <c r="N754" s="3" t="str">
        <f t="shared" si="21"/>
        <v>Bajura Airport | Nepal</v>
      </c>
    </row>
    <row r="755" spans="10:14" x14ac:dyDescent="0.25">
      <c r="J755" s="3" t="s">
        <v>1072</v>
      </c>
      <c r="K755" s="3" t="s">
        <v>13390</v>
      </c>
      <c r="L755" s="3" t="s">
        <v>17478</v>
      </c>
      <c r="M755" s="3" t="s">
        <v>82</v>
      </c>
      <c r="N755" s="3" t="str">
        <f t="shared" si="21"/>
        <v>Milas Bodrum International Airport | Turkey</v>
      </c>
    </row>
    <row r="756" spans="10:14" x14ac:dyDescent="0.25">
      <c r="J756" s="3" t="s">
        <v>644</v>
      </c>
      <c r="K756" s="3" t="s">
        <v>16500</v>
      </c>
      <c r="L756" s="3" t="s">
        <v>17476</v>
      </c>
      <c r="M756" s="3" t="s">
        <v>96</v>
      </c>
      <c r="N756" s="3" t="str">
        <f t="shared" si="21"/>
        <v>Bajawa Soa Airport | Indonesia</v>
      </c>
    </row>
    <row r="757" spans="10:14" x14ac:dyDescent="0.25">
      <c r="J757" s="3" t="s">
        <v>4197</v>
      </c>
      <c r="K757" s="3" t="s">
        <v>13562</v>
      </c>
      <c r="L757" s="3" t="s">
        <v>17477</v>
      </c>
      <c r="M757" s="3" t="s">
        <v>59</v>
      </c>
      <c r="N757" s="3" t="str">
        <f t="shared" si="21"/>
        <v>Del Bajío International Airport | Mexico</v>
      </c>
    </row>
    <row r="758" spans="10:14" x14ac:dyDescent="0.25">
      <c r="J758" s="3" t="s">
        <v>875</v>
      </c>
      <c r="K758" s="3" t="s">
        <v>13408</v>
      </c>
      <c r="L758" s="3" t="s">
        <v>17477</v>
      </c>
      <c r="M758" s="3" t="s">
        <v>17501</v>
      </c>
      <c r="N758" s="3" t="str">
        <f t="shared" si="21"/>
        <v>Batajnica Air Base | Serbia</v>
      </c>
    </row>
    <row r="759" spans="10:14" x14ac:dyDescent="0.25">
      <c r="J759" s="3" t="s">
        <v>605</v>
      </c>
      <c r="K759" s="3" t="s">
        <v>12967</v>
      </c>
      <c r="L759" s="3" t="s">
        <v>17477</v>
      </c>
      <c r="M759" s="3" t="s">
        <v>201</v>
      </c>
      <c r="N759" s="3" t="str">
        <f t="shared" si="21"/>
        <v>Badajoz Airport | Spain</v>
      </c>
    </row>
    <row r="760" spans="10:14" x14ac:dyDescent="0.25">
      <c r="J760" s="3" t="s">
        <v>987</v>
      </c>
      <c r="K760" s="3" t="s">
        <v>16154</v>
      </c>
      <c r="L760" s="3" t="s">
        <v>17477</v>
      </c>
      <c r="M760" s="3" t="s">
        <v>108</v>
      </c>
      <c r="N760" s="3" t="str">
        <f t="shared" si="21"/>
        <v>Nal Airport | India</v>
      </c>
    </row>
    <row r="761" spans="10:14" x14ac:dyDescent="0.25">
      <c r="J761" s="3" t="s">
        <v>1235</v>
      </c>
      <c r="K761" s="3" t="s">
        <v>14299</v>
      </c>
      <c r="L761" s="3" t="s">
        <v>17477</v>
      </c>
      <c r="M761" s="3" t="s">
        <v>45</v>
      </c>
      <c r="N761" s="3" t="str">
        <f t="shared" si="21"/>
        <v>Buckland Airport | United States</v>
      </c>
    </row>
    <row r="762" spans="10:14" x14ac:dyDescent="0.25">
      <c r="J762" s="3" t="s">
        <v>1179</v>
      </c>
      <c r="K762" s="3" t="s">
        <v>11606</v>
      </c>
      <c r="L762" s="3" t="s">
        <v>17476</v>
      </c>
      <c r="M762" s="3" t="s">
        <v>45</v>
      </c>
      <c r="N762" s="3" t="str">
        <f t="shared" si="21"/>
        <v>Stephens County Airport | United States</v>
      </c>
    </row>
    <row r="763" spans="10:14" x14ac:dyDescent="0.25">
      <c r="J763" s="3" t="s">
        <v>650</v>
      </c>
      <c r="K763" s="3" t="s">
        <v>11607</v>
      </c>
      <c r="L763" s="3" t="s">
        <v>17477</v>
      </c>
      <c r="M763" s="3" t="s">
        <v>45</v>
      </c>
      <c r="N763" s="3" t="str">
        <f t="shared" si="21"/>
        <v>Baker City Municipal Airport | United States</v>
      </c>
    </row>
    <row r="764" spans="10:14" x14ac:dyDescent="0.25">
      <c r="J764" s="3" t="s">
        <v>8449</v>
      </c>
      <c r="K764" s="3" t="s">
        <v>9310</v>
      </c>
      <c r="L764" s="3" t="s">
        <v>17476</v>
      </c>
      <c r="M764" s="3" t="s">
        <v>45</v>
      </c>
      <c r="N764" s="3" t="str">
        <f t="shared" si="21"/>
        <v>Branson Airport | United States</v>
      </c>
    </row>
    <row r="765" spans="10:14" x14ac:dyDescent="0.25">
      <c r="J765" s="3" t="s">
        <v>3684</v>
      </c>
      <c r="K765" s="3" t="s">
        <v>14528</v>
      </c>
      <c r="L765" s="3" t="s">
        <v>17477</v>
      </c>
      <c r="M765" s="3" t="s">
        <v>45</v>
      </c>
      <c r="N765" s="3" t="str">
        <f t="shared" si="21"/>
        <v>Barking Sands Airport | United States</v>
      </c>
    </row>
    <row r="766" spans="10:14" x14ac:dyDescent="0.25">
      <c r="J766" s="3" t="s">
        <v>3920</v>
      </c>
      <c r="K766" s="3" t="s">
        <v>16542</v>
      </c>
      <c r="L766" s="3" t="s">
        <v>17477</v>
      </c>
      <c r="M766" s="3" t="s">
        <v>260</v>
      </c>
      <c r="N766" s="3" t="str">
        <f t="shared" si="21"/>
        <v>Kota Kinabalu International Airport | Malaysia</v>
      </c>
    </row>
    <row r="767" spans="10:14" x14ac:dyDescent="0.25">
      <c r="J767" s="3" t="s">
        <v>1081</v>
      </c>
      <c r="K767" s="3" t="s">
        <v>11097</v>
      </c>
      <c r="L767" s="3" t="s">
        <v>17476</v>
      </c>
      <c r="M767" s="3" t="s">
        <v>1082</v>
      </c>
      <c r="N767" s="3" t="str">
        <f t="shared" si="21"/>
        <v>Boké Baralande Airport | Guinea</v>
      </c>
    </row>
    <row r="768" spans="10:14" x14ac:dyDescent="0.25">
      <c r="J768" s="3" t="s">
        <v>714</v>
      </c>
      <c r="K768" s="3" t="s">
        <v>16291</v>
      </c>
      <c r="L768" s="3" t="s">
        <v>17478</v>
      </c>
      <c r="M768" s="3" t="s">
        <v>695</v>
      </c>
      <c r="N768" s="3" t="str">
        <f t="shared" si="21"/>
        <v>Suvarnabhumi Airport | Thailand</v>
      </c>
    </row>
    <row r="769" spans="10:14" x14ac:dyDescent="0.25">
      <c r="J769" s="3" t="s">
        <v>1679</v>
      </c>
      <c r="K769" s="3" t="s">
        <v>11609</v>
      </c>
      <c r="L769" s="3" t="s">
        <v>17477</v>
      </c>
      <c r="M769" s="3" t="s">
        <v>45</v>
      </c>
      <c r="N769" s="3" t="str">
        <f t="shared" si="21"/>
        <v>Burke Lakefront Airport | United States</v>
      </c>
    </row>
    <row r="770" spans="10:14" x14ac:dyDescent="0.25">
      <c r="J770" s="3" t="s">
        <v>647</v>
      </c>
      <c r="K770" s="3" t="s">
        <v>16530</v>
      </c>
      <c r="L770" s="3" t="s">
        <v>17476</v>
      </c>
      <c r="M770" s="3" t="s">
        <v>260</v>
      </c>
      <c r="N770" s="3" t="str">
        <f t="shared" si="21"/>
        <v>Bakalalan Airport | Malaysia</v>
      </c>
    </row>
    <row r="771" spans="10:14" x14ac:dyDescent="0.25">
      <c r="J771" s="3" t="s">
        <v>1011</v>
      </c>
      <c r="K771" s="3" t="s">
        <v>15959</v>
      </c>
      <c r="L771" s="3" t="s">
        <v>17476</v>
      </c>
      <c r="M771" s="3" t="s">
        <v>512</v>
      </c>
      <c r="N771" s="3" t="str">
        <f t="shared" si="21"/>
        <v>Balkanabat Airport | Turkmenistan</v>
      </c>
    </row>
    <row r="772" spans="10:14" x14ac:dyDescent="0.25">
      <c r="J772" s="3" t="s">
        <v>684</v>
      </c>
      <c r="K772" s="3" t="s">
        <v>10967</v>
      </c>
      <c r="L772" s="3" t="s">
        <v>17478</v>
      </c>
      <c r="M772" s="3" t="s">
        <v>685</v>
      </c>
      <c r="N772" s="3" t="str">
        <f t="shared" si="21"/>
        <v>Modibo Keita International Airport | Mali</v>
      </c>
    </row>
    <row r="773" spans="10:14" x14ac:dyDescent="0.25">
      <c r="J773" s="3" t="s">
        <v>755</v>
      </c>
      <c r="K773" s="3" t="s">
        <v>16691</v>
      </c>
      <c r="L773" s="3" t="s">
        <v>17476</v>
      </c>
      <c r="M773" s="3" t="s">
        <v>54</v>
      </c>
      <c r="N773" s="3" t="str">
        <f t="shared" si="21"/>
        <v>Barkly Downs Airport | Australia</v>
      </c>
    </row>
    <row r="774" spans="10:14" x14ac:dyDescent="0.25">
      <c r="J774" s="3" t="s">
        <v>1028</v>
      </c>
      <c r="K774" s="3" t="s">
        <v>16695</v>
      </c>
      <c r="L774" s="3" t="s">
        <v>17477</v>
      </c>
      <c r="M774" s="3" t="s">
        <v>54</v>
      </c>
      <c r="N774" s="3" t="str">
        <f t="shared" ref="N774:N837" si="22">K774&amp;" | "&amp;M774</f>
        <v>Blackall Airport | Australia</v>
      </c>
    </row>
    <row r="775" spans="10:14" x14ac:dyDescent="0.25">
      <c r="J775" s="3" t="s">
        <v>1084</v>
      </c>
      <c r="K775" s="3" t="s">
        <v>10825</v>
      </c>
      <c r="L775" s="3" t="s">
        <v>17476</v>
      </c>
      <c r="M775" s="3" t="s">
        <v>39</v>
      </c>
      <c r="N775" s="3" t="str">
        <f t="shared" si="22"/>
        <v>Bokoro Airport | Chad</v>
      </c>
    </row>
    <row r="776" spans="10:14" x14ac:dyDescent="0.25">
      <c r="J776" s="3" t="s">
        <v>910</v>
      </c>
      <c r="K776" s="3" t="s">
        <v>16595</v>
      </c>
      <c r="L776" s="3" t="s">
        <v>17477</v>
      </c>
      <c r="M776" s="3" t="s">
        <v>96</v>
      </c>
      <c r="N776" s="3" t="str">
        <f t="shared" si="22"/>
        <v>Fatmawati Soekarno Airport | Indonesia</v>
      </c>
    </row>
    <row r="777" spans="10:14" x14ac:dyDescent="0.25">
      <c r="J777" s="3" t="s">
        <v>1032</v>
      </c>
      <c r="K777" s="3" t="s">
        <v>11610</v>
      </c>
      <c r="L777" s="3" t="s">
        <v>17476</v>
      </c>
      <c r="M777" s="3" t="s">
        <v>45</v>
      </c>
      <c r="N777" s="3" t="str">
        <f t="shared" si="22"/>
        <v>Allen C Perkinson Blackstone Army Air Field | United States</v>
      </c>
    </row>
    <row r="778" spans="10:14" x14ac:dyDescent="0.25">
      <c r="J778" s="3" t="s">
        <v>947</v>
      </c>
      <c r="K778" s="3" t="s">
        <v>10727</v>
      </c>
      <c r="L778" s="3" t="s">
        <v>17476</v>
      </c>
      <c r="M778" s="3" t="s">
        <v>304</v>
      </c>
      <c r="N778" s="3" t="str">
        <f t="shared" si="22"/>
        <v>Betioky Airport | Madagascar</v>
      </c>
    </row>
    <row r="779" spans="10:14" x14ac:dyDescent="0.25">
      <c r="J779" s="3" t="s">
        <v>842</v>
      </c>
      <c r="K779" s="3" t="s">
        <v>11611</v>
      </c>
      <c r="L779" s="3" t="s">
        <v>17477</v>
      </c>
      <c r="M779" s="3" t="s">
        <v>45</v>
      </c>
      <c r="N779" s="3" t="str">
        <f t="shared" si="22"/>
        <v>Raleigh County Memorial Airport | United States</v>
      </c>
    </row>
    <row r="780" spans="10:14" x14ac:dyDescent="0.25">
      <c r="J780" s="3" t="s">
        <v>1212</v>
      </c>
      <c r="K780" s="3" t="s">
        <v>11612</v>
      </c>
      <c r="L780" s="3" t="s">
        <v>17476</v>
      </c>
      <c r="M780" s="3" t="s">
        <v>45</v>
      </c>
      <c r="N780" s="3" t="str">
        <f t="shared" si="22"/>
        <v>Brookings Regional Airport | United States</v>
      </c>
    </row>
    <row r="781" spans="10:14" x14ac:dyDescent="0.25">
      <c r="J781" s="3" t="s">
        <v>1250</v>
      </c>
      <c r="K781" s="3" t="s">
        <v>10934</v>
      </c>
      <c r="L781" s="3" t="s">
        <v>17477</v>
      </c>
      <c r="M781" s="3" t="s">
        <v>17489</v>
      </c>
      <c r="N781" s="3" t="str">
        <f t="shared" si="22"/>
        <v>Bukavu Kavumu Airport | Congo, the Democratic Republic of the</v>
      </c>
    </row>
    <row r="782" spans="10:14" x14ac:dyDescent="0.25">
      <c r="J782" s="3" t="s">
        <v>1252</v>
      </c>
      <c r="K782" s="3" t="s">
        <v>11303</v>
      </c>
      <c r="L782" s="3" t="s">
        <v>17476</v>
      </c>
      <c r="M782" s="3" t="s">
        <v>17491</v>
      </c>
      <c r="N782" s="3" t="str">
        <f t="shared" si="22"/>
        <v>Bukoba Airport | Tanzania, United Republic of</v>
      </c>
    </row>
    <row r="783" spans="10:14" x14ac:dyDescent="0.25">
      <c r="J783" s="3" t="s">
        <v>743</v>
      </c>
      <c r="K783" s="3" t="s">
        <v>15510</v>
      </c>
      <c r="L783" s="3" t="s">
        <v>17478</v>
      </c>
      <c r="M783" s="3" t="s">
        <v>17510</v>
      </c>
      <c r="N783" s="3" t="str">
        <f t="shared" si="22"/>
        <v>General José Antonio Anzoategui International Airport | Venezuela, Bolivarian Republic of</v>
      </c>
    </row>
    <row r="784" spans="10:14" x14ac:dyDescent="0.25">
      <c r="J784" s="3" t="s">
        <v>664</v>
      </c>
      <c r="K784" s="3" t="s">
        <v>13622</v>
      </c>
      <c r="L784" s="3" t="s">
        <v>17476</v>
      </c>
      <c r="M784" s="3" t="s">
        <v>78</v>
      </c>
      <c r="N784" s="3" t="str">
        <f t="shared" si="22"/>
        <v>Panama Pacific International Airport | Panama</v>
      </c>
    </row>
    <row r="785" spans="10:14" x14ac:dyDescent="0.25">
      <c r="J785" s="3" t="s">
        <v>669</v>
      </c>
      <c r="K785" s="3" t="s">
        <v>9309</v>
      </c>
      <c r="L785" s="3" t="s">
        <v>17476</v>
      </c>
      <c r="M785" s="3" t="s">
        <v>610</v>
      </c>
      <c r="N785" s="3" t="str">
        <f t="shared" si="22"/>
        <v>Bali Airport | Cameroon</v>
      </c>
    </row>
    <row r="786" spans="10:14" x14ac:dyDescent="0.25">
      <c r="J786" s="3" t="s">
        <v>1133</v>
      </c>
      <c r="K786" s="3" t="s">
        <v>11452</v>
      </c>
      <c r="L786" s="3" t="s">
        <v>17476</v>
      </c>
      <c r="M786" s="3" t="s">
        <v>45</v>
      </c>
      <c r="N786" s="3" t="str">
        <f t="shared" si="22"/>
        <v>Boulder City Municipal Airport | United States</v>
      </c>
    </row>
    <row r="787" spans="10:14" x14ac:dyDescent="0.25">
      <c r="J787" s="3" t="s">
        <v>1117</v>
      </c>
      <c r="K787" s="3" t="s">
        <v>10439</v>
      </c>
      <c r="L787" s="3" t="s">
        <v>17477</v>
      </c>
      <c r="M787" s="3" t="s">
        <v>290</v>
      </c>
      <c r="N787" s="3" t="str">
        <f t="shared" si="22"/>
        <v>Borlange Airport | Sweden</v>
      </c>
    </row>
    <row r="788" spans="10:14" x14ac:dyDescent="0.25">
      <c r="J788" s="3" t="s">
        <v>6095</v>
      </c>
      <c r="K788" s="3" t="s">
        <v>11613</v>
      </c>
      <c r="L788" s="3" t="s">
        <v>17477</v>
      </c>
      <c r="M788" s="3" t="s">
        <v>45</v>
      </c>
      <c r="N788" s="3" t="str">
        <f t="shared" si="22"/>
        <v>Mercer County Airport | United States</v>
      </c>
    </row>
    <row r="789" spans="10:14" x14ac:dyDescent="0.25">
      <c r="J789" s="3" t="s">
        <v>866</v>
      </c>
      <c r="K789" s="3" t="s">
        <v>16519</v>
      </c>
      <c r="L789" s="3" t="s">
        <v>17476</v>
      </c>
      <c r="M789" s="3" t="s">
        <v>260</v>
      </c>
      <c r="N789" s="3" t="str">
        <f t="shared" si="22"/>
        <v>Belaga Airport | Malaysia</v>
      </c>
    </row>
    <row r="790" spans="10:14" x14ac:dyDescent="0.25">
      <c r="J790" s="3" t="s">
        <v>1055</v>
      </c>
      <c r="K790" s="3" t="s">
        <v>11614</v>
      </c>
      <c r="L790" s="3" t="s">
        <v>17477</v>
      </c>
      <c r="M790" s="3" t="s">
        <v>45</v>
      </c>
      <c r="N790" s="3" t="str">
        <f t="shared" si="22"/>
        <v>Blythe Airport | United States</v>
      </c>
    </row>
    <row r="791" spans="10:14" x14ac:dyDescent="0.25">
      <c r="J791" s="3" t="s">
        <v>890</v>
      </c>
      <c r="K791" s="3" t="s">
        <v>11615</v>
      </c>
      <c r="L791" s="3" t="s">
        <v>17477</v>
      </c>
      <c r="M791" s="3" t="s">
        <v>45</v>
      </c>
      <c r="N791" s="3" t="str">
        <f t="shared" si="22"/>
        <v>Bellingham International Airport | United States</v>
      </c>
    </row>
    <row r="792" spans="10:14" x14ac:dyDescent="0.25">
      <c r="J792" s="3" t="s">
        <v>801</v>
      </c>
      <c r="K792" s="3" t="s">
        <v>9909</v>
      </c>
      <c r="L792" s="3" t="s">
        <v>17477</v>
      </c>
      <c r="M792" s="3" t="s">
        <v>93</v>
      </c>
      <c r="N792" s="3" t="str">
        <f t="shared" si="22"/>
        <v>Batna Airport | Algeria</v>
      </c>
    </row>
    <row r="793" spans="10:14" x14ac:dyDescent="0.25">
      <c r="J793" s="3" t="s">
        <v>1030</v>
      </c>
      <c r="K793" s="3" t="s">
        <v>10228</v>
      </c>
      <c r="L793" s="3" t="s">
        <v>17477</v>
      </c>
      <c r="M793" s="3" t="s">
        <v>43</v>
      </c>
      <c r="N793" s="3" t="str">
        <f t="shared" si="22"/>
        <v>Blackpool International Airport | United Kingdom</v>
      </c>
    </row>
    <row r="794" spans="10:14" x14ac:dyDescent="0.25">
      <c r="J794" s="3" t="s">
        <v>995</v>
      </c>
      <c r="K794" s="3" t="s">
        <v>10311</v>
      </c>
      <c r="L794" s="3" t="s">
        <v>17478</v>
      </c>
      <c r="M794" s="3" t="s">
        <v>22</v>
      </c>
      <c r="N794" s="3" t="str">
        <f t="shared" si="22"/>
        <v>Billund Airport | Denmark</v>
      </c>
    </row>
    <row r="795" spans="10:14" x14ac:dyDescent="0.25">
      <c r="J795" s="3" t="s">
        <v>893</v>
      </c>
      <c r="K795" s="3" t="s">
        <v>11616</v>
      </c>
      <c r="L795" s="3" t="s">
        <v>17476</v>
      </c>
      <c r="M795" s="3" t="s">
        <v>45</v>
      </c>
      <c r="N795" s="3" t="str">
        <f t="shared" si="22"/>
        <v>Monmouth Executive Airport | United States</v>
      </c>
    </row>
    <row r="796" spans="10:14" x14ac:dyDescent="0.25">
      <c r="J796" s="3" t="s">
        <v>905</v>
      </c>
      <c r="K796" s="3" t="s">
        <v>16713</v>
      </c>
      <c r="L796" s="3" t="s">
        <v>17477</v>
      </c>
      <c r="M796" s="3" t="s">
        <v>54</v>
      </c>
      <c r="N796" s="3" t="str">
        <f t="shared" si="22"/>
        <v>Benalla Airport | Australia</v>
      </c>
    </row>
    <row r="797" spans="10:14" x14ac:dyDescent="0.25">
      <c r="J797" s="3" t="s">
        <v>1044</v>
      </c>
      <c r="K797" s="3" t="s">
        <v>9339</v>
      </c>
      <c r="L797" s="3" t="s">
        <v>17476</v>
      </c>
      <c r="M797" s="3" t="s">
        <v>180</v>
      </c>
      <c r="N797" s="3" t="str">
        <f t="shared" si="22"/>
        <v>Hjaltabakki Airport | Iceland</v>
      </c>
    </row>
    <row r="798" spans="10:14" x14ac:dyDescent="0.25">
      <c r="J798" s="3" t="s">
        <v>887</v>
      </c>
      <c r="K798" s="3" t="s">
        <v>15405</v>
      </c>
      <c r="L798" s="3" t="s">
        <v>17476</v>
      </c>
      <c r="M798" s="3" t="s">
        <v>226</v>
      </c>
      <c r="N798" s="3" t="str">
        <f t="shared" si="22"/>
        <v>Huallaga Airport | Peru</v>
      </c>
    </row>
    <row r="799" spans="10:14" x14ac:dyDescent="0.25">
      <c r="J799" s="3" t="s">
        <v>1089</v>
      </c>
      <c r="K799" s="3" t="s">
        <v>13212</v>
      </c>
      <c r="L799" s="3" t="s">
        <v>17478</v>
      </c>
      <c r="M799" s="3" t="s">
        <v>208</v>
      </c>
      <c r="N799" s="3" t="str">
        <f t="shared" si="22"/>
        <v>Bologna Guglielmo Marconi Airport | Italy</v>
      </c>
    </row>
    <row r="800" spans="10:14" x14ac:dyDescent="0.25">
      <c r="J800" s="3" t="s">
        <v>711</v>
      </c>
      <c r="K800" s="3" t="s">
        <v>16246</v>
      </c>
      <c r="L800" s="3" t="s">
        <v>17478</v>
      </c>
      <c r="M800" s="3" t="s">
        <v>108</v>
      </c>
      <c r="N800" s="3" t="str">
        <f t="shared" si="22"/>
        <v>Kempegowda International Airport | India</v>
      </c>
    </row>
    <row r="801" spans="10:14" x14ac:dyDescent="0.25">
      <c r="J801" s="3" t="s">
        <v>1088</v>
      </c>
      <c r="K801" s="3" t="s">
        <v>16715</v>
      </c>
      <c r="L801" s="3" t="s">
        <v>17476</v>
      </c>
      <c r="M801" s="3" t="s">
        <v>54</v>
      </c>
      <c r="N801" s="3" t="str">
        <f t="shared" si="22"/>
        <v>Bollon Airport | Australia</v>
      </c>
    </row>
    <row r="802" spans="10:14" x14ac:dyDescent="0.25">
      <c r="J802" s="3" t="s">
        <v>1033</v>
      </c>
      <c r="K802" s="3" t="s">
        <v>16737</v>
      </c>
      <c r="L802" s="3" t="s">
        <v>17477</v>
      </c>
      <c r="M802" s="3" t="s">
        <v>54</v>
      </c>
      <c r="N802" s="3" t="str">
        <f t="shared" si="22"/>
        <v>Blackwater Airport | Australia</v>
      </c>
    </row>
    <row r="803" spans="10:14" x14ac:dyDescent="0.25">
      <c r="J803" s="3" t="s">
        <v>1051</v>
      </c>
      <c r="K803" s="3" t="s">
        <v>11617</v>
      </c>
      <c r="L803" s="3" t="s">
        <v>17476</v>
      </c>
      <c r="M803" s="3" t="s">
        <v>45</v>
      </c>
      <c r="N803" s="3" t="str">
        <f t="shared" si="22"/>
        <v>Blue Canyon Nyack Airport | United States</v>
      </c>
    </row>
    <row r="804" spans="10:14" x14ac:dyDescent="0.25">
      <c r="J804" s="3" t="s">
        <v>889</v>
      </c>
      <c r="K804" s="3" t="s">
        <v>11618</v>
      </c>
      <c r="L804" s="3" t="s">
        <v>17478</v>
      </c>
      <c r="M804" s="3" t="s">
        <v>45</v>
      </c>
      <c r="N804" s="3" t="str">
        <f t="shared" si="22"/>
        <v>Scott AFB/Midamerica Airport | United States</v>
      </c>
    </row>
    <row r="805" spans="10:14" x14ac:dyDescent="0.25">
      <c r="J805" s="3" t="s">
        <v>8005</v>
      </c>
      <c r="K805" s="3" t="s">
        <v>11175</v>
      </c>
      <c r="L805" s="3" t="s">
        <v>17476</v>
      </c>
      <c r="M805" s="3" t="s">
        <v>289</v>
      </c>
      <c r="N805" s="3" t="str">
        <f t="shared" si="22"/>
        <v>Beletwene Airport | Somalia</v>
      </c>
    </row>
    <row r="806" spans="10:14" x14ac:dyDescent="0.25">
      <c r="J806" s="3" t="s">
        <v>892</v>
      </c>
      <c r="K806" s="3" t="s">
        <v>13192</v>
      </c>
      <c r="L806" s="3" t="s">
        <v>17476</v>
      </c>
      <c r="M806" s="3" t="s">
        <v>208</v>
      </c>
      <c r="N806" s="3" t="str">
        <f t="shared" si="22"/>
        <v>Belluno Airport | Italy</v>
      </c>
    </row>
    <row r="807" spans="10:14" x14ac:dyDescent="0.25">
      <c r="J807" s="3" t="s">
        <v>896</v>
      </c>
      <c r="K807" s="3" t="s">
        <v>10292</v>
      </c>
      <c r="L807" s="3" t="s">
        <v>17476</v>
      </c>
      <c r="M807" s="3" t="s">
        <v>728</v>
      </c>
      <c r="N807" s="3" t="str">
        <f t="shared" si="22"/>
        <v>Belmullet Aerodrome | Ireland</v>
      </c>
    </row>
    <row r="808" spans="10:14" x14ac:dyDescent="0.25">
      <c r="J808" s="3" t="s">
        <v>1040</v>
      </c>
      <c r="K808" s="3" t="s">
        <v>10848</v>
      </c>
      <c r="L808" s="3" t="s">
        <v>17477</v>
      </c>
      <c r="M808" s="3" t="s">
        <v>1041</v>
      </c>
      <c r="N808" s="3" t="str">
        <f t="shared" si="22"/>
        <v>Chileka International Airport | Malawi</v>
      </c>
    </row>
    <row r="809" spans="10:14" x14ac:dyDescent="0.25">
      <c r="J809" s="3" t="s">
        <v>7181</v>
      </c>
      <c r="K809" s="3" t="s">
        <v>10438</v>
      </c>
      <c r="L809" s="3" t="s">
        <v>17477</v>
      </c>
      <c r="M809" s="3" t="s">
        <v>290</v>
      </c>
      <c r="N809" s="3" t="str">
        <f t="shared" si="22"/>
        <v>Stockholm-Bromma Airport | Sweden</v>
      </c>
    </row>
    <row r="810" spans="10:14" x14ac:dyDescent="0.25">
      <c r="J810" s="3" t="s">
        <v>1259</v>
      </c>
      <c r="K810" s="3" t="s">
        <v>10925</v>
      </c>
      <c r="L810" s="3" t="s">
        <v>17476</v>
      </c>
      <c r="M810" s="3" t="s">
        <v>17489</v>
      </c>
      <c r="N810" s="3" t="str">
        <f t="shared" si="22"/>
        <v>Bumbar Airport | Congo, the Democratic Republic of the</v>
      </c>
    </row>
    <row r="811" spans="10:14" x14ac:dyDescent="0.25">
      <c r="J811" s="3" t="s">
        <v>1195</v>
      </c>
      <c r="K811" s="3" t="s">
        <v>11619</v>
      </c>
      <c r="L811" s="3" t="s">
        <v>17476</v>
      </c>
      <c r="M811" s="3" t="s">
        <v>45</v>
      </c>
      <c r="N811" s="3" t="str">
        <f t="shared" si="22"/>
        <v>Brigham City Regional Airport | United States</v>
      </c>
    </row>
    <row r="812" spans="10:14" x14ac:dyDescent="0.25">
      <c r="J812" s="3" t="s">
        <v>897</v>
      </c>
      <c r="K812" s="3" t="s">
        <v>10680</v>
      </c>
      <c r="L812" s="3" t="s">
        <v>17476</v>
      </c>
      <c r="M812" s="3" t="s">
        <v>304</v>
      </c>
      <c r="N812" s="3" t="str">
        <f t="shared" si="22"/>
        <v>Belo sur Tsiribihina Airport | Madagascar</v>
      </c>
    </row>
    <row r="813" spans="10:14" x14ac:dyDescent="0.25">
      <c r="J813" s="3" t="s">
        <v>1213</v>
      </c>
      <c r="K813" s="3" t="s">
        <v>16730</v>
      </c>
      <c r="L813" s="3" t="s">
        <v>17477</v>
      </c>
      <c r="M813" s="3" t="s">
        <v>54</v>
      </c>
      <c r="N813" s="3" t="str">
        <f t="shared" si="22"/>
        <v>Broome International Airport | Australia</v>
      </c>
    </row>
    <row r="814" spans="10:14" x14ac:dyDescent="0.25">
      <c r="J814" s="3" t="s">
        <v>656</v>
      </c>
      <c r="K814" s="3" t="s">
        <v>10609</v>
      </c>
      <c r="L814" s="3" t="s">
        <v>17476</v>
      </c>
      <c r="M814" s="3" t="s">
        <v>657</v>
      </c>
      <c r="N814" s="3" t="str">
        <f t="shared" si="22"/>
        <v>Bakouma Airport | Central African Republic</v>
      </c>
    </row>
    <row r="815" spans="10:14" x14ac:dyDescent="0.25">
      <c r="J815" s="3" t="s">
        <v>1047</v>
      </c>
      <c r="K815" s="3" t="s">
        <v>11620</v>
      </c>
      <c r="L815" s="3" t="s">
        <v>17477</v>
      </c>
      <c r="M815" s="3" t="s">
        <v>45</v>
      </c>
      <c r="N815" s="3" t="str">
        <f t="shared" si="22"/>
        <v>Monroe County Airport | United States</v>
      </c>
    </row>
    <row r="816" spans="10:14" x14ac:dyDescent="0.25">
      <c r="J816" s="3" t="s">
        <v>1094</v>
      </c>
      <c r="K816" s="3" t="s">
        <v>9376</v>
      </c>
      <c r="L816" s="3" t="s">
        <v>17476</v>
      </c>
      <c r="M816" s="3" t="s">
        <v>33</v>
      </c>
      <c r="N816" s="3" t="str">
        <f t="shared" si="22"/>
        <v>Bomai Airport | Papua New Guinea</v>
      </c>
    </row>
    <row r="817" spans="10:14" x14ac:dyDescent="0.25">
      <c r="J817" s="3" t="s">
        <v>1048</v>
      </c>
      <c r="K817" s="3" t="s">
        <v>11621</v>
      </c>
      <c r="L817" s="3" t="s">
        <v>17478</v>
      </c>
      <c r="M817" s="3" t="s">
        <v>45</v>
      </c>
      <c r="N817" s="3" t="str">
        <f t="shared" si="22"/>
        <v>Central Illinois Regional Airport at Bloomington-Normal | United States</v>
      </c>
    </row>
    <row r="818" spans="10:14" x14ac:dyDescent="0.25">
      <c r="J818" s="3" t="s">
        <v>738</v>
      </c>
      <c r="K818" s="3" t="s">
        <v>15619</v>
      </c>
      <c r="L818" s="3" t="s">
        <v>17476</v>
      </c>
      <c r="M818" s="3" t="s">
        <v>150</v>
      </c>
      <c r="N818" s="3" t="str">
        <f t="shared" si="22"/>
        <v>Baramita Airport | Guyana</v>
      </c>
    </row>
    <row r="819" spans="10:14" x14ac:dyDescent="0.25">
      <c r="J819" s="3" t="s">
        <v>1116</v>
      </c>
      <c r="K819" s="3" t="s">
        <v>10125</v>
      </c>
      <c r="L819" s="3" t="s">
        <v>17476</v>
      </c>
      <c r="M819" s="3" t="s">
        <v>20</v>
      </c>
      <c r="N819" s="3" t="str">
        <f t="shared" si="22"/>
        <v>Borkum Airport | Germany</v>
      </c>
    </row>
    <row r="820" spans="10:14" x14ac:dyDescent="0.25">
      <c r="J820" s="3" t="s">
        <v>935</v>
      </c>
      <c r="K820" s="3" t="s">
        <v>11622</v>
      </c>
      <c r="L820" s="3" t="s">
        <v>17476</v>
      </c>
      <c r="M820" s="3" t="s">
        <v>45</v>
      </c>
      <c r="N820" s="3" t="str">
        <f t="shared" si="22"/>
        <v>Berlin Regional Airport | United States</v>
      </c>
    </row>
    <row r="821" spans="10:14" x14ac:dyDescent="0.25">
      <c r="J821" s="3" t="s">
        <v>1024</v>
      </c>
      <c r="K821" s="3" t="s">
        <v>10776</v>
      </c>
      <c r="L821" s="3" t="s">
        <v>17477</v>
      </c>
      <c r="M821" s="3" t="s">
        <v>162</v>
      </c>
      <c r="N821" s="3" t="str">
        <f t="shared" si="22"/>
        <v>Bitam Airport | Gabon</v>
      </c>
    </row>
    <row r="822" spans="10:14" x14ac:dyDescent="0.25">
      <c r="J822" s="3" t="s">
        <v>690</v>
      </c>
      <c r="K822" s="3" t="s">
        <v>14239</v>
      </c>
      <c r="L822" s="3" t="s">
        <v>17476</v>
      </c>
      <c r="M822" s="3" t="s">
        <v>618</v>
      </c>
      <c r="N822" s="3" t="str">
        <f t="shared" si="22"/>
        <v>Bamarni Airport | Iraq</v>
      </c>
    </row>
    <row r="823" spans="10:14" x14ac:dyDescent="0.25">
      <c r="J823" s="3" t="s">
        <v>958</v>
      </c>
      <c r="K823" s="3" t="s">
        <v>16356</v>
      </c>
      <c r="L823" s="3" t="s">
        <v>17476</v>
      </c>
      <c r="M823" s="3" t="s">
        <v>612</v>
      </c>
      <c r="N823" s="3" t="str">
        <f t="shared" si="22"/>
        <v>Banmaw Airport | Myanmar</v>
      </c>
    </row>
    <row r="824" spans="10:14" x14ac:dyDescent="0.25">
      <c r="J824" s="3" t="s">
        <v>1166</v>
      </c>
      <c r="K824" s="3" t="s">
        <v>16726</v>
      </c>
      <c r="L824" s="3" t="s">
        <v>17476</v>
      </c>
      <c r="M824" s="3" t="s">
        <v>54</v>
      </c>
      <c r="N824" s="3" t="str">
        <f t="shared" si="22"/>
        <v>Brampton Island Airport | Australia</v>
      </c>
    </row>
    <row r="825" spans="10:14" x14ac:dyDescent="0.25">
      <c r="J825" s="3" t="s">
        <v>688</v>
      </c>
      <c r="K825" s="3" t="s">
        <v>9377</v>
      </c>
      <c r="L825" s="3" t="s">
        <v>17476</v>
      </c>
      <c r="M825" s="3" t="s">
        <v>314</v>
      </c>
      <c r="N825" s="3" t="str">
        <f t="shared" si="22"/>
        <v>Bamburi Airport | Kenya</v>
      </c>
    </row>
    <row r="826" spans="10:14" x14ac:dyDescent="0.25">
      <c r="J826" s="3" t="s">
        <v>680</v>
      </c>
      <c r="K826" s="3" t="s">
        <v>10129</v>
      </c>
      <c r="L826" s="3" t="s">
        <v>17476</v>
      </c>
      <c r="M826" s="3" t="s">
        <v>20</v>
      </c>
      <c r="N826" s="3" t="str">
        <f t="shared" si="22"/>
        <v>Baltrum Airport | Germany</v>
      </c>
    </row>
    <row r="827" spans="10:14" x14ac:dyDescent="0.25">
      <c r="J827" s="3" t="s">
        <v>1218</v>
      </c>
      <c r="K827" s="3" t="s">
        <v>15333</v>
      </c>
      <c r="L827" s="3" t="s">
        <v>17476</v>
      </c>
      <c r="M827" s="3" t="s">
        <v>219</v>
      </c>
      <c r="N827" s="3" t="str">
        <f t="shared" si="22"/>
        <v>Sócrates Mariani Bittencourt Airport | Brazil</v>
      </c>
    </row>
    <row r="828" spans="10:14" x14ac:dyDescent="0.25">
      <c r="J828" s="3" t="s">
        <v>836</v>
      </c>
      <c r="K828" s="3" t="s">
        <v>11623</v>
      </c>
      <c r="L828" s="3" t="s">
        <v>17476</v>
      </c>
      <c r="M828" s="3" t="s">
        <v>45</v>
      </c>
      <c r="N828" s="3" t="str">
        <f t="shared" si="22"/>
        <v>Beaumont Municipal Airport | United States</v>
      </c>
    </row>
    <row r="829" spans="10:14" x14ac:dyDescent="0.25">
      <c r="J829" s="3" t="s">
        <v>997</v>
      </c>
      <c r="K829" s="3" t="s">
        <v>16412</v>
      </c>
      <c r="L829" s="3" t="s">
        <v>17476</v>
      </c>
      <c r="M829" s="3" t="s">
        <v>96</v>
      </c>
      <c r="N829" s="3" t="str">
        <f t="shared" si="22"/>
        <v>Muhammad Salahuddin Airport | Indonesia</v>
      </c>
    </row>
    <row r="830" spans="10:14" x14ac:dyDescent="0.25">
      <c r="J830" s="3" t="s">
        <v>723</v>
      </c>
      <c r="K830" s="3" t="s">
        <v>16328</v>
      </c>
      <c r="L830" s="3" t="s">
        <v>17477</v>
      </c>
      <c r="M830" s="3" t="s">
        <v>724</v>
      </c>
      <c r="N830" s="3" t="str">
        <f t="shared" si="22"/>
        <v>Buon Ma Thuot Airport | Viet Nam</v>
      </c>
    </row>
    <row r="831" spans="10:14" x14ac:dyDescent="0.25">
      <c r="J831" s="3" t="s">
        <v>1113</v>
      </c>
      <c r="K831" s="3" t="s">
        <v>9925</v>
      </c>
      <c r="L831" s="3" t="s">
        <v>17476</v>
      </c>
      <c r="M831" s="3" t="s">
        <v>93</v>
      </c>
      <c r="N831" s="3" t="str">
        <f t="shared" si="22"/>
        <v>Bordj Badji Mokhtar Airport | Algeria</v>
      </c>
    </row>
    <row r="832" spans="10:14" x14ac:dyDescent="0.25">
      <c r="J832" s="3" t="s">
        <v>982</v>
      </c>
      <c r="K832" s="3" t="s">
        <v>14300</v>
      </c>
      <c r="L832" s="3" t="s">
        <v>17476</v>
      </c>
      <c r="M832" s="3" t="s">
        <v>45</v>
      </c>
      <c r="N832" s="3" t="str">
        <f t="shared" si="22"/>
        <v>Big Mountain Airport | United States</v>
      </c>
    </row>
    <row r="833" spans="10:14" x14ac:dyDescent="0.25">
      <c r="J833" s="3" t="s">
        <v>869</v>
      </c>
      <c r="K833" s="3" t="s">
        <v>13931</v>
      </c>
      <c r="L833" s="3" t="s">
        <v>17477</v>
      </c>
      <c r="M833" s="3" t="s">
        <v>870</v>
      </c>
      <c r="N833" s="3" t="str">
        <f t="shared" si="22"/>
        <v>Île Art - Waala Airport | New Caledonia</v>
      </c>
    </row>
    <row r="834" spans="10:14" x14ac:dyDescent="0.25">
      <c r="J834" s="3" t="s">
        <v>693</v>
      </c>
      <c r="K834" s="3" t="s">
        <v>9378</v>
      </c>
      <c r="L834" s="3" t="s">
        <v>17476</v>
      </c>
      <c r="M834" s="3" t="s">
        <v>33</v>
      </c>
      <c r="N834" s="3" t="str">
        <f t="shared" si="22"/>
        <v>Bamu Airport | Papua New Guinea</v>
      </c>
    </row>
    <row r="835" spans="10:14" x14ac:dyDescent="0.25">
      <c r="J835" s="3" t="s">
        <v>5260</v>
      </c>
      <c r="K835" s="3" t="s">
        <v>11624</v>
      </c>
      <c r="L835" s="3" t="s">
        <v>17478</v>
      </c>
      <c r="M835" s="3" t="s">
        <v>45</v>
      </c>
      <c r="N835" s="3" t="str">
        <f t="shared" si="22"/>
        <v>Nashville International Airport | United States</v>
      </c>
    </row>
    <row r="836" spans="10:14" x14ac:dyDescent="0.25">
      <c r="J836" s="3" t="s">
        <v>1073</v>
      </c>
      <c r="K836" s="3" t="s">
        <v>10927</v>
      </c>
      <c r="L836" s="3" t="s">
        <v>17476</v>
      </c>
      <c r="M836" s="3" t="s">
        <v>17489</v>
      </c>
      <c r="N836" s="3" t="str">
        <f t="shared" si="22"/>
        <v>Boende Airport | Congo, the Democratic Republic of the</v>
      </c>
    </row>
    <row r="837" spans="10:14" x14ac:dyDescent="0.25">
      <c r="J837" s="3" t="s">
        <v>913</v>
      </c>
      <c r="K837" s="3" t="s">
        <v>10937</v>
      </c>
      <c r="L837" s="3" t="s">
        <v>17476</v>
      </c>
      <c r="M837" s="3" t="s">
        <v>17489</v>
      </c>
      <c r="N837" s="3" t="str">
        <f t="shared" si="22"/>
        <v>Beni Airport | Congo, the Democratic Republic of the</v>
      </c>
    </row>
    <row r="838" spans="10:14" x14ac:dyDescent="0.25">
      <c r="J838" s="3" t="s">
        <v>699</v>
      </c>
      <c r="K838" s="3" t="s">
        <v>14101</v>
      </c>
      <c r="L838" s="3" t="s">
        <v>17477</v>
      </c>
      <c r="M838" s="3" t="s">
        <v>17494</v>
      </c>
      <c r="N838" s="3" t="str">
        <f t="shared" ref="N838:N901" si="23">K838&amp;" | "&amp;M838</f>
        <v>Bandar Abbas International Airport | Iran, Islamic Republic of</v>
      </c>
    </row>
    <row r="839" spans="10:14" x14ac:dyDescent="0.25">
      <c r="J839" s="3" t="s">
        <v>1198</v>
      </c>
      <c r="K839" s="3" t="s">
        <v>16693</v>
      </c>
      <c r="L839" s="3" t="s">
        <v>17478</v>
      </c>
      <c r="M839" s="3" t="s">
        <v>54</v>
      </c>
      <c r="N839" s="3" t="str">
        <f t="shared" si="23"/>
        <v>Brisbane International Airport | Australia</v>
      </c>
    </row>
    <row r="840" spans="10:14" x14ac:dyDescent="0.25">
      <c r="J840" s="3" t="s">
        <v>725</v>
      </c>
      <c r="K840" s="3" t="s">
        <v>11625</v>
      </c>
      <c r="L840" s="3" t="s">
        <v>17476</v>
      </c>
      <c r="M840" s="3" t="s">
        <v>45</v>
      </c>
      <c r="N840" s="3" t="str">
        <f t="shared" si="23"/>
        <v>Banning Municipal Airport | United States</v>
      </c>
    </row>
    <row r="841" spans="10:14" x14ac:dyDescent="0.25">
      <c r="J841" s="3" t="s">
        <v>914</v>
      </c>
      <c r="K841" s="3" t="s">
        <v>10012</v>
      </c>
      <c r="L841" s="3" t="s">
        <v>17477</v>
      </c>
      <c r="M841" s="3" t="s">
        <v>69</v>
      </c>
      <c r="N841" s="3" t="str">
        <f t="shared" si="23"/>
        <v>Benin Airport | Nigeria</v>
      </c>
    </row>
    <row r="842" spans="10:14" x14ac:dyDescent="0.25">
      <c r="J842" s="3" t="s">
        <v>8500</v>
      </c>
      <c r="K842" s="3" t="s">
        <v>10097</v>
      </c>
      <c r="L842" s="3" t="s">
        <v>17476</v>
      </c>
      <c r="M842" s="3" t="s">
        <v>20</v>
      </c>
      <c r="N842" s="3" t="str">
        <f t="shared" si="23"/>
        <v>Bonn-Hangelar Airport | Germany</v>
      </c>
    </row>
    <row r="843" spans="10:14" x14ac:dyDescent="0.25">
      <c r="J843" s="3" t="s">
        <v>675</v>
      </c>
      <c r="K843" s="3" t="s">
        <v>16721</v>
      </c>
      <c r="L843" s="3" t="s">
        <v>17477</v>
      </c>
      <c r="M843" s="3" t="s">
        <v>54</v>
      </c>
      <c r="N843" s="3" t="str">
        <f t="shared" si="23"/>
        <v>Ballina Byron Gateway Airport | Australia</v>
      </c>
    </row>
    <row r="844" spans="10:14" x14ac:dyDescent="0.25">
      <c r="J844" s="3" t="s">
        <v>757</v>
      </c>
      <c r="K844" s="3" t="s">
        <v>11626</v>
      </c>
      <c r="L844" s="3" t="s">
        <v>17476</v>
      </c>
      <c r="M844" s="3" t="s">
        <v>45</v>
      </c>
      <c r="N844" s="3" t="str">
        <f t="shared" si="23"/>
        <v>Barnwell Regional Airport | United States</v>
      </c>
    </row>
    <row r="845" spans="10:14" x14ac:dyDescent="0.25">
      <c r="J845" s="3" t="s">
        <v>1069</v>
      </c>
      <c r="K845" s="3" t="s">
        <v>9379</v>
      </c>
      <c r="L845" s="3" t="s">
        <v>17476</v>
      </c>
      <c r="M845" s="3" t="s">
        <v>33</v>
      </c>
      <c r="N845" s="3" t="str">
        <f t="shared" si="23"/>
        <v>Bodinumu Airport | Papua New Guinea</v>
      </c>
    </row>
    <row r="846" spans="10:14" x14ac:dyDescent="0.25">
      <c r="J846" s="3" t="s">
        <v>1210</v>
      </c>
      <c r="K846" s="3" t="s">
        <v>10332</v>
      </c>
      <c r="L846" s="3" t="s">
        <v>17477</v>
      </c>
      <c r="M846" s="3" t="s">
        <v>24</v>
      </c>
      <c r="N846" s="3" t="str">
        <f t="shared" si="23"/>
        <v>Brønnøysund Airport | Norway</v>
      </c>
    </row>
    <row r="847" spans="10:14" x14ac:dyDescent="0.25">
      <c r="J847" s="3" t="s">
        <v>1280</v>
      </c>
      <c r="K847" s="3" t="s">
        <v>11627</v>
      </c>
      <c r="L847" s="3" t="s">
        <v>17477</v>
      </c>
      <c r="M847" s="3" t="s">
        <v>45</v>
      </c>
      <c r="N847" s="3" t="str">
        <f t="shared" si="23"/>
        <v>Burns Municipal Airport | United States</v>
      </c>
    </row>
    <row r="848" spans="10:14" x14ac:dyDescent="0.25">
      <c r="J848" s="3" t="s">
        <v>726</v>
      </c>
      <c r="K848" s="3" t="s">
        <v>14183</v>
      </c>
      <c r="L848" s="3" t="s">
        <v>17476</v>
      </c>
      <c r="M848" s="3" t="s">
        <v>35</v>
      </c>
      <c r="N848" s="3" t="str">
        <f t="shared" si="23"/>
        <v>Bannu Airport | Pakistan</v>
      </c>
    </row>
    <row r="849" spans="10:14" x14ac:dyDescent="0.25">
      <c r="J849" s="3" t="s">
        <v>710</v>
      </c>
      <c r="K849" s="3" t="s">
        <v>9969</v>
      </c>
      <c r="L849" s="3" t="s">
        <v>17476</v>
      </c>
      <c r="M849" s="3" t="s">
        <v>471</v>
      </c>
      <c r="N849" s="3" t="str">
        <f t="shared" si="23"/>
        <v>Banfora Airport | Burkina Faso</v>
      </c>
    </row>
    <row r="850" spans="10:14" x14ac:dyDescent="0.25">
      <c r="J850" s="3" t="s">
        <v>751</v>
      </c>
      <c r="K850" s="3" t="s">
        <v>15511</v>
      </c>
      <c r="L850" s="3" t="s">
        <v>17477</v>
      </c>
      <c r="M850" s="3" t="s">
        <v>17510</v>
      </c>
      <c r="N850" s="3" t="str">
        <f t="shared" si="23"/>
        <v>Barinas Airport | Venezuela, Bolivarian Republic of</v>
      </c>
    </row>
    <row r="851" spans="10:14" x14ac:dyDescent="0.25">
      <c r="J851" s="3" t="s">
        <v>1263</v>
      </c>
      <c r="K851" s="3" t="s">
        <v>9380</v>
      </c>
      <c r="L851" s="3" t="s">
        <v>17476</v>
      </c>
      <c r="M851" s="3" t="s">
        <v>33</v>
      </c>
      <c r="N851" s="3" t="str">
        <f t="shared" si="23"/>
        <v>Bundi Airport | Papua New Guinea</v>
      </c>
    </row>
    <row r="852" spans="10:14" x14ac:dyDescent="0.25">
      <c r="J852" s="3" t="s">
        <v>1054</v>
      </c>
      <c r="K852" s="3" t="s">
        <v>15454</v>
      </c>
      <c r="L852" s="3" t="s">
        <v>17476</v>
      </c>
      <c r="M852" s="3" t="s">
        <v>219</v>
      </c>
      <c r="N852" s="3" t="str">
        <f t="shared" si="23"/>
        <v>Blumenau Airport | Brazil</v>
      </c>
    </row>
    <row r="853" spans="10:14" x14ac:dyDescent="0.25">
      <c r="J853" s="3" t="s">
        <v>1107</v>
      </c>
      <c r="K853" s="3" t="s">
        <v>11628</v>
      </c>
      <c r="L853" s="3" t="s">
        <v>17476</v>
      </c>
      <c r="M853" s="3" t="s">
        <v>45</v>
      </c>
      <c r="N853" s="3" t="str">
        <f t="shared" si="23"/>
        <v>Boone Municipal Airport | United States</v>
      </c>
    </row>
    <row r="854" spans="10:14" x14ac:dyDescent="0.25">
      <c r="J854" s="3" t="s">
        <v>718</v>
      </c>
      <c r="K854" s="3" t="s">
        <v>13301</v>
      </c>
      <c r="L854" s="3" t="s">
        <v>17477</v>
      </c>
      <c r="M854" s="3" t="s">
        <v>5061</v>
      </c>
      <c r="N854" s="3" t="str">
        <f t="shared" si="23"/>
        <v>Banja Luka International Airport | Bosnia and Herzegovina</v>
      </c>
    </row>
    <row r="855" spans="10:14" x14ac:dyDescent="0.25">
      <c r="J855" s="3" t="s">
        <v>891</v>
      </c>
      <c r="K855" s="3" t="s">
        <v>9073</v>
      </c>
      <c r="L855" s="3" t="s">
        <v>17476</v>
      </c>
      <c r="M855" s="3" t="s">
        <v>101</v>
      </c>
      <c r="N855" s="3" t="str">
        <f t="shared" si="23"/>
        <v>Bellona/Anua Airport | Solomon Islands</v>
      </c>
    </row>
    <row r="856" spans="10:14" x14ac:dyDescent="0.25">
      <c r="J856" s="3" t="s">
        <v>1093</v>
      </c>
      <c r="K856" s="3" t="s">
        <v>10907</v>
      </c>
      <c r="L856" s="3" t="s">
        <v>17476</v>
      </c>
      <c r="M856" s="3" t="s">
        <v>17489</v>
      </c>
      <c r="N856" s="3" t="str">
        <f t="shared" si="23"/>
        <v>Boma Airport | Congo, the Democratic Republic of the</v>
      </c>
    </row>
    <row r="857" spans="10:14" x14ac:dyDescent="0.25">
      <c r="J857" s="3" t="s">
        <v>1109</v>
      </c>
      <c r="K857" s="3" t="s">
        <v>13888</v>
      </c>
      <c r="L857" s="3" t="s">
        <v>17477</v>
      </c>
      <c r="M857" s="3" t="s">
        <v>128</v>
      </c>
      <c r="N857" s="3" t="str">
        <f t="shared" si="23"/>
        <v>Bora Bora Airport | French Polynesia</v>
      </c>
    </row>
    <row r="858" spans="10:14" x14ac:dyDescent="0.25">
      <c r="J858" s="3" t="s">
        <v>1068</v>
      </c>
      <c r="K858" s="3" t="s">
        <v>13616</v>
      </c>
      <c r="L858" s="3" t="s">
        <v>17477</v>
      </c>
      <c r="M858" s="3" t="s">
        <v>78</v>
      </c>
      <c r="N858" s="3" t="str">
        <f t="shared" si="23"/>
        <v>Bocas Del Toro International Airport | Panama</v>
      </c>
    </row>
    <row r="859" spans="10:14" x14ac:dyDescent="0.25">
      <c r="J859" s="3" t="s">
        <v>1112</v>
      </c>
      <c r="K859" s="3" t="s">
        <v>13009</v>
      </c>
      <c r="L859" s="3" t="s">
        <v>17478</v>
      </c>
      <c r="M859" s="3" t="s">
        <v>112</v>
      </c>
      <c r="N859" s="3" t="str">
        <f t="shared" si="23"/>
        <v>Bordeaux-Mérignac Airport | France</v>
      </c>
    </row>
    <row r="860" spans="10:14" x14ac:dyDescent="0.25">
      <c r="J860" s="3" t="s">
        <v>1139</v>
      </c>
      <c r="K860" s="3" t="s">
        <v>10576</v>
      </c>
      <c r="L860" s="3" t="s">
        <v>17476</v>
      </c>
      <c r="M860" s="3" t="s">
        <v>950</v>
      </c>
      <c r="N860" s="3" t="str">
        <f t="shared" si="23"/>
        <v>Boundji Airport | Congo</v>
      </c>
    </row>
    <row r="861" spans="10:14" x14ac:dyDescent="0.25">
      <c r="J861" s="3" t="s">
        <v>1077</v>
      </c>
      <c r="K861" s="3" t="s">
        <v>15192</v>
      </c>
      <c r="L861" s="3" t="s">
        <v>17478</v>
      </c>
      <c r="M861" s="3" t="s">
        <v>71</v>
      </c>
      <c r="N861" s="3" t="str">
        <f t="shared" si="23"/>
        <v>El Dorado International Airport | Colombia</v>
      </c>
    </row>
    <row r="862" spans="10:14" x14ac:dyDescent="0.25">
      <c r="J862" s="3" t="s">
        <v>1145</v>
      </c>
      <c r="K862" s="3" t="s">
        <v>10210</v>
      </c>
      <c r="L862" s="3" t="s">
        <v>17478</v>
      </c>
      <c r="M862" s="3" t="s">
        <v>43</v>
      </c>
      <c r="N862" s="3" t="str">
        <f t="shared" si="23"/>
        <v>Bournemouth Airport | United Kingdom</v>
      </c>
    </row>
    <row r="863" spans="10:14" x14ac:dyDescent="0.25">
      <c r="J863" s="3" t="s">
        <v>1079</v>
      </c>
      <c r="K863" s="3" t="s">
        <v>11629</v>
      </c>
      <c r="L863" s="3" t="s">
        <v>17478</v>
      </c>
      <c r="M863" s="3" t="s">
        <v>45</v>
      </c>
      <c r="N863" s="3" t="str">
        <f t="shared" si="23"/>
        <v>Boise Air Terminal/Gowen Field | United States</v>
      </c>
    </row>
    <row r="864" spans="10:14" x14ac:dyDescent="0.25">
      <c r="J864" s="3" t="s">
        <v>1141</v>
      </c>
      <c r="K864" s="3" t="s">
        <v>12937</v>
      </c>
      <c r="L864" s="3" t="s">
        <v>17478</v>
      </c>
      <c r="M864" s="3" t="s">
        <v>1142</v>
      </c>
      <c r="N864" s="3" t="str">
        <f t="shared" si="23"/>
        <v>Burgas Airport | Bulgaria</v>
      </c>
    </row>
    <row r="865" spans="10:14" x14ac:dyDescent="0.25">
      <c r="J865" s="3" t="s">
        <v>1211</v>
      </c>
      <c r="K865" s="3" t="s">
        <v>9383</v>
      </c>
      <c r="L865" s="3" t="s">
        <v>17476</v>
      </c>
      <c r="M865" s="3" t="s">
        <v>45</v>
      </c>
      <c r="N865" s="3" t="str">
        <f t="shared" si="23"/>
        <v>Brookings Airport | United States</v>
      </c>
    </row>
    <row r="866" spans="10:14" x14ac:dyDescent="0.25">
      <c r="J866" s="3" t="s">
        <v>5132</v>
      </c>
      <c r="K866" s="3" t="s">
        <v>16039</v>
      </c>
      <c r="L866" s="3" t="s">
        <v>17478</v>
      </c>
      <c r="M866" s="3" t="s">
        <v>108</v>
      </c>
      <c r="N866" s="3" t="str">
        <f t="shared" si="23"/>
        <v>Chhatrapati Shivaji International Airport | India</v>
      </c>
    </row>
    <row r="867" spans="10:14" x14ac:dyDescent="0.25">
      <c r="J867" s="3" t="s">
        <v>1095</v>
      </c>
      <c r="K867" s="3" t="s">
        <v>15691</v>
      </c>
      <c r="L867" s="3" t="s">
        <v>17477</v>
      </c>
      <c r="M867" s="3" t="s">
        <v>17514</v>
      </c>
      <c r="N867" s="3" t="str">
        <f t="shared" si="23"/>
        <v>Flamingo International Airport | Bonaire, Sint Eustatius and Saba</v>
      </c>
    </row>
    <row r="868" spans="10:14" x14ac:dyDescent="0.25">
      <c r="J868" s="3" t="s">
        <v>1070</v>
      </c>
      <c r="K868" s="3" t="s">
        <v>10333</v>
      </c>
      <c r="L868" s="3" t="s">
        <v>17478</v>
      </c>
      <c r="M868" s="3" t="s">
        <v>24</v>
      </c>
      <c r="N868" s="3" t="str">
        <f t="shared" si="23"/>
        <v>Bodø Airport | Norway</v>
      </c>
    </row>
    <row r="869" spans="10:14" x14ac:dyDescent="0.25">
      <c r="J869" s="3" t="s">
        <v>1130</v>
      </c>
      <c r="K869" s="3" t="s">
        <v>10599</v>
      </c>
      <c r="L869" s="3" t="s">
        <v>17476</v>
      </c>
      <c r="M869" s="3" t="s">
        <v>657</v>
      </c>
      <c r="N869" s="3" t="str">
        <f t="shared" si="23"/>
        <v>Bouar Airport | Central African Republic</v>
      </c>
    </row>
    <row r="870" spans="10:14" x14ac:dyDescent="0.25">
      <c r="J870" s="3" t="s">
        <v>1126</v>
      </c>
      <c r="K870" s="3" t="s">
        <v>11630</v>
      </c>
      <c r="L870" s="3" t="s">
        <v>17478</v>
      </c>
      <c r="M870" s="3" t="s">
        <v>45</v>
      </c>
      <c r="N870" s="3" t="str">
        <f t="shared" si="23"/>
        <v>General Edward Lawrence Logan International Airport | United States</v>
      </c>
    </row>
    <row r="871" spans="10:14" x14ac:dyDescent="0.25">
      <c r="J871" s="3" t="s">
        <v>1121</v>
      </c>
      <c r="K871" s="3" t="s">
        <v>9384</v>
      </c>
      <c r="L871" s="3" t="s">
        <v>17476</v>
      </c>
      <c r="M871" s="3" t="s">
        <v>33</v>
      </c>
      <c r="N871" s="3" t="str">
        <f t="shared" si="23"/>
        <v>Bosset Airport | Papua New Guinea</v>
      </c>
    </row>
    <row r="872" spans="10:14" x14ac:dyDescent="0.25">
      <c r="J872" s="3" t="s">
        <v>1143</v>
      </c>
      <c r="K872" s="3" t="s">
        <v>13049</v>
      </c>
      <c r="L872" s="3" t="s">
        <v>17477</v>
      </c>
      <c r="M872" s="3" t="s">
        <v>112</v>
      </c>
      <c r="N872" s="3" t="str">
        <f t="shared" si="23"/>
        <v>Bourges Airport | France</v>
      </c>
    </row>
    <row r="873" spans="10:14" x14ac:dyDescent="0.25">
      <c r="J873" s="3" t="s">
        <v>1063</v>
      </c>
      <c r="K873" s="3" t="s">
        <v>9385</v>
      </c>
      <c r="L873" s="3" t="s">
        <v>17476</v>
      </c>
      <c r="M873" s="3" t="s">
        <v>33</v>
      </c>
      <c r="N873" s="3" t="str">
        <f t="shared" si="23"/>
        <v>Boang Airport | Papua New Guinea</v>
      </c>
    </row>
    <row r="874" spans="10:14" x14ac:dyDescent="0.25">
      <c r="J874" s="3" t="s">
        <v>780</v>
      </c>
      <c r="K874" s="3" t="s">
        <v>11631</v>
      </c>
      <c r="L874" s="3" t="s">
        <v>17476</v>
      </c>
      <c r="M874" s="3" t="s">
        <v>45</v>
      </c>
      <c r="N874" s="3" t="str">
        <f t="shared" si="23"/>
        <v>Bartow Executive Airport | United States</v>
      </c>
    </row>
    <row r="875" spans="10:14" x14ac:dyDescent="0.25">
      <c r="J875" s="3" t="s">
        <v>1120</v>
      </c>
      <c r="K875" s="3" t="s">
        <v>16729</v>
      </c>
      <c r="L875" s="3" t="s">
        <v>17476</v>
      </c>
      <c r="M875" s="3" t="s">
        <v>54</v>
      </c>
      <c r="N875" s="3" t="str">
        <f t="shared" si="23"/>
        <v>Borroloola Airport | Australia</v>
      </c>
    </row>
    <row r="876" spans="10:14" x14ac:dyDescent="0.25">
      <c r="J876" s="3" t="s">
        <v>1064</v>
      </c>
      <c r="K876" s="3" t="s">
        <v>9973</v>
      </c>
      <c r="L876" s="3" t="s">
        <v>17477</v>
      </c>
      <c r="M876" s="3" t="s">
        <v>471</v>
      </c>
      <c r="N876" s="3" t="str">
        <f t="shared" si="23"/>
        <v>Bobo Dioulasso Airport | Burkina Faso</v>
      </c>
    </row>
    <row r="877" spans="10:14" x14ac:dyDescent="0.25">
      <c r="J877" s="3" t="s">
        <v>1155</v>
      </c>
      <c r="K877" s="3" t="s">
        <v>10613</v>
      </c>
      <c r="L877" s="3" t="s">
        <v>17476</v>
      </c>
      <c r="M877" s="3" t="s">
        <v>657</v>
      </c>
      <c r="N877" s="3" t="str">
        <f t="shared" si="23"/>
        <v>Bozoum Airport | Central African Republic</v>
      </c>
    </row>
    <row r="878" spans="10:14" x14ac:dyDescent="0.25">
      <c r="J878" s="3" t="s">
        <v>689</v>
      </c>
      <c r="K878" s="3" t="s">
        <v>10639</v>
      </c>
      <c r="L878" s="3" t="s">
        <v>17477</v>
      </c>
      <c r="M878" s="3" t="s">
        <v>610</v>
      </c>
      <c r="N878" s="3" t="str">
        <f t="shared" si="23"/>
        <v>Bamenda Airport | Cameroon</v>
      </c>
    </row>
    <row r="879" spans="10:14" x14ac:dyDescent="0.25">
      <c r="J879" s="3" t="s">
        <v>731</v>
      </c>
      <c r="K879" s="3" t="s">
        <v>14489</v>
      </c>
      <c r="L879" s="3" t="s">
        <v>17476</v>
      </c>
      <c r="M879" s="3" t="s">
        <v>33</v>
      </c>
      <c r="N879" s="3" t="str">
        <f t="shared" si="23"/>
        <v>Bapi Airstrip | Papua New Guinea</v>
      </c>
    </row>
    <row r="880" spans="10:14" x14ac:dyDescent="0.25">
      <c r="J880" s="3" t="s">
        <v>611</v>
      </c>
      <c r="K880" s="3" t="s">
        <v>17242</v>
      </c>
      <c r="L880" s="3" t="s">
        <v>17477</v>
      </c>
      <c r="M880" s="3" t="s">
        <v>173</v>
      </c>
      <c r="N880" s="3" t="str">
        <f t="shared" si="23"/>
        <v>Qinhuangdao Beidaihe Airport | China</v>
      </c>
    </row>
    <row r="881" spans="10:14" x14ac:dyDescent="0.25">
      <c r="J881" s="3" t="s">
        <v>814</v>
      </c>
      <c r="K881" s="3" t="s">
        <v>815</v>
      </c>
      <c r="L881" s="3" t="s">
        <v>17476</v>
      </c>
      <c r="M881" s="3" t="s">
        <v>101</v>
      </c>
      <c r="N881" s="3" t="str">
        <f t="shared" si="23"/>
        <v>Batuna Aerodrome | Solomon Islands</v>
      </c>
    </row>
    <row r="882" spans="10:14" x14ac:dyDescent="0.25">
      <c r="J882" s="3" t="s">
        <v>764</v>
      </c>
      <c r="K882" s="3" t="s">
        <v>14902</v>
      </c>
      <c r="L882" s="3" t="s">
        <v>17477</v>
      </c>
      <c r="M882" s="3" t="s">
        <v>219</v>
      </c>
      <c r="N882" s="3" t="str">
        <f t="shared" si="23"/>
        <v>Barra do Garças Airport | Brazil</v>
      </c>
    </row>
    <row r="883" spans="10:14" x14ac:dyDescent="0.25">
      <c r="J883" s="3" t="s">
        <v>1020</v>
      </c>
      <c r="K883" s="3" t="s">
        <v>14737</v>
      </c>
      <c r="L883" s="3" t="s">
        <v>17477</v>
      </c>
      <c r="M883" s="3" t="s">
        <v>192</v>
      </c>
      <c r="N883" s="3" t="str">
        <f t="shared" si="23"/>
        <v>Bislig Airport | Philippines</v>
      </c>
    </row>
    <row r="884" spans="10:14" x14ac:dyDescent="0.25">
      <c r="J884" s="3" t="s">
        <v>983</v>
      </c>
      <c r="K884" s="3" t="s">
        <v>11633</v>
      </c>
      <c r="L884" s="3" t="s">
        <v>17477</v>
      </c>
      <c r="M884" s="3" t="s">
        <v>45</v>
      </c>
      <c r="N884" s="3" t="str">
        <f t="shared" si="23"/>
        <v>Miley Memorial Field | United States</v>
      </c>
    </row>
    <row r="885" spans="10:14" x14ac:dyDescent="0.25">
      <c r="J885" s="3" t="s">
        <v>970</v>
      </c>
      <c r="K885" s="3" t="s">
        <v>14490</v>
      </c>
      <c r="L885" s="3" t="s">
        <v>17476</v>
      </c>
      <c r="M885" s="3" t="s">
        <v>33</v>
      </c>
      <c r="N885" s="3" t="str">
        <f t="shared" si="23"/>
        <v>Biangabip Airport | Papua New Guinea</v>
      </c>
    </row>
    <row r="886" spans="10:14" x14ac:dyDescent="0.25">
      <c r="J886" s="3" t="s">
        <v>9000</v>
      </c>
      <c r="K886" s="3" t="s">
        <v>17435</v>
      </c>
      <c r="L886" s="3" t="s">
        <v>17477</v>
      </c>
      <c r="M886" s="3" t="s">
        <v>173</v>
      </c>
      <c r="N886" s="3" t="str">
        <f t="shared" si="23"/>
        <v>Alashankou Bole (Bortala) airport | China</v>
      </c>
    </row>
    <row r="887" spans="10:14" x14ac:dyDescent="0.25">
      <c r="J887" s="3" t="s">
        <v>8897</v>
      </c>
      <c r="K887" s="3" t="s">
        <v>3186</v>
      </c>
      <c r="L887" s="3" t="s">
        <v>17477</v>
      </c>
      <c r="M887" s="3" t="s">
        <v>108</v>
      </c>
      <c r="N887" s="3" t="str">
        <f t="shared" si="23"/>
        <v>Begumpet Airport | India</v>
      </c>
    </row>
    <row r="888" spans="10:14" x14ac:dyDescent="0.25">
      <c r="J888" s="3" t="s">
        <v>673</v>
      </c>
      <c r="K888" s="3" t="s">
        <v>16440</v>
      </c>
      <c r="L888" s="3" t="s">
        <v>17476</v>
      </c>
      <c r="M888" s="3" t="s">
        <v>96</v>
      </c>
      <c r="N888" s="3" t="str">
        <f t="shared" si="23"/>
        <v>Sultan Aji Muhamad Sulaiman Airport | Indonesia</v>
      </c>
    </row>
    <row r="889" spans="10:14" x14ac:dyDescent="0.25">
      <c r="J889" s="3" t="s">
        <v>6052</v>
      </c>
      <c r="K889" s="3" t="s">
        <v>14979</v>
      </c>
      <c r="L889" s="3" t="s">
        <v>17477</v>
      </c>
      <c r="M889" s="3" t="s">
        <v>219</v>
      </c>
      <c r="N889" s="3" t="str">
        <f t="shared" si="23"/>
        <v>Porto Seguro Airport | Brazil</v>
      </c>
    </row>
    <row r="890" spans="10:14" x14ac:dyDescent="0.25">
      <c r="J890" s="3" t="s">
        <v>837</v>
      </c>
      <c r="K890" s="3" t="s">
        <v>11635</v>
      </c>
      <c r="L890" s="3" t="s">
        <v>17477</v>
      </c>
      <c r="M890" s="3" t="s">
        <v>45</v>
      </c>
      <c r="N890" s="3" t="str">
        <f t="shared" si="23"/>
        <v>Southeast Texas Regional Airport | United States</v>
      </c>
    </row>
    <row r="891" spans="10:14" x14ac:dyDescent="0.25">
      <c r="J891" s="3" t="s">
        <v>713</v>
      </c>
      <c r="K891" s="3" t="s">
        <v>17404</v>
      </c>
      <c r="L891" s="3" t="s">
        <v>17477</v>
      </c>
      <c r="M891" s="3" t="s">
        <v>173</v>
      </c>
      <c r="N891" s="3" t="str">
        <f t="shared" si="23"/>
        <v>Qamdo Bangda Airport | China</v>
      </c>
    </row>
    <row r="892" spans="10:14" x14ac:dyDescent="0.25">
      <c r="J892" s="3" t="s">
        <v>944</v>
      </c>
      <c r="K892" s="3" t="s">
        <v>10705</v>
      </c>
      <c r="L892" s="3" t="s">
        <v>17477</v>
      </c>
      <c r="M892" s="3" t="s">
        <v>304</v>
      </c>
      <c r="N892" s="3" t="str">
        <f t="shared" si="23"/>
        <v>Besalampy Airport | Madagascar</v>
      </c>
    </row>
    <row r="893" spans="10:14" x14ac:dyDescent="0.25">
      <c r="J893" s="3" t="s">
        <v>666</v>
      </c>
      <c r="K893" s="3" t="s">
        <v>14762</v>
      </c>
      <c r="L893" s="3" t="s">
        <v>17477</v>
      </c>
      <c r="M893" s="3" t="s">
        <v>192</v>
      </c>
      <c r="N893" s="3" t="str">
        <f t="shared" si="23"/>
        <v>Dr.Juan C. Angara Airport | Philippines</v>
      </c>
    </row>
    <row r="894" spans="10:14" x14ac:dyDescent="0.25">
      <c r="J894" s="3" t="s">
        <v>1292</v>
      </c>
      <c r="K894" s="3" t="s">
        <v>16716</v>
      </c>
      <c r="L894" s="3" t="s">
        <v>17476</v>
      </c>
      <c r="M894" s="3" t="s">
        <v>54</v>
      </c>
      <c r="N894" s="3" t="str">
        <f t="shared" si="23"/>
        <v>Busselton Regional Airport | Australia</v>
      </c>
    </row>
    <row r="895" spans="10:14" x14ac:dyDescent="0.25">
      <c r="J895" s="3" t="s">
        <v>8450</v>
      </c>
      <c r="K895" s="3" t="s">
        <v>9340</v>
      </c>
      <c r="L895" s="3" t="s">
        <v>17476</v>
      </c>
      <c r="M895" s="3" t="s">
        <v>180</v>
      </c>
      <c r="N895" s="3" t="str">
        <f t="shared" si="23"/>
        <v>Büðardalur Airport | Iceland</v>
      </c>
    </row>
    <row r="896" spans="10:14" x14ac:dyDescent="0.25">
      <c r="J896" s="3" t="s">
        <v>1229</v>
      </c>
      <c r="K896" s="3" t="s">
        <v>11006</v>
      </c>
      <c r="L896" s="3" t="s">
        <v>17476</v>
      </c>
      <c r="M896" s="3" t="s">
        <v>1023</v>
      </c>
      <c r="N896" s="3" t="str">
        <f t="shared" si="23"/>
        <v>Bubaque Airport | Guinea-Bissau</v>
      </c>
    </row>
    <row r="897" spans="10:14" x14ac:dyDescent="0.25">
      <c r="J897" s="3" t="s">
        <v>8840</v>
      </c>
      <c r="K897" s="3" t="s">
        <v>15810</v>
      </c>
      <c r="L897" s="3" t="s">
        <v>17476</v>
      </c>
      <c r="M897" s="3" t="s">
        <v>32</v>
      </c>
      <c r="N897" s="3" t="str">
        <f t="shared" si="23"/>
        <v>Bogorodskoye Airport | Russian Federation</v>
      </c>
    </row>
    <row r="898" spans="10:14" x14ac:dyDescent="0.25">
      <c r="J898" s="3" t="s">
        <v>4308</v>
      </c>
      <c r="K898" s="3" t="s">
        <v>10219</v>
      </c>
      <c r="L898" s="3" t="s">
        <v>17477</v>
      </c>
      <c r="M898" s="3" t="s">
        <v>43</v>
      </c>
      <c r="N898" s="3" t="str">
        <f t="shared" si="23"/>
        <v>London Biggin Hill Airport | United Kingdom</v>
      </c>
    </row>
    <row r="899" spans="10:14" x14ac:dyDescent="0.25">
      <c r="J899" s="3" t="s">
        <v>613</v>
      </c>
      <c r="K899" s="3" t="s">
        <v>13768</v>
      </c>
      <c r="L899" s="3" t="s">
        <v>17476</v>
      </c>
      <c r="M899" s="3" t="s">
        <v>136</v>
      </c>
      <c r="N899" s="3" t="str">
        <f t="shared" si="23"/>
        <v>Bagani Airport | Namibia</v>
      </c>
    </row>
    <row r="900" spans="10:14" x14ac:dyDescent="0.25">
      <c r="J900" s="3" t="s">
        <v>8825</v>
      </c>
      <c r="K900" s="3" t="s">
        <v>15764</v>
      </c>
      <c r="L900" s="3" t="s">
        <v>17476</v>
      </c>
      <c r="M900" s="3" t="s">
        <v>32</v>
      </c>
      <c r="N900" s="3" t="str">
        <f t="shared" si="23"/>
        <v>Batagay Airport | Russian Federation</v>
      </c>
    </row>
    <row r="901" spans="10:14" x14ac:dyDescent="0.25">
      <c r="J901" s="3" t="s">
        <v>1220</v>
      </c>
      <c r="K901" s="3" t="s">
        <v>11636</v>
      </c>
      <c r="L901" s="3" t="s">
        <v>17477</v>
      </c>
      <c r="M901" s="3" t="s">
        <v>45</v>
      </c>
      <c r="N901" s="3" t="str">
        <f t="shared" si="23"/>
        <v>Brunswick Golden Isles Airport | United States</v>
      </c>
    </row>
    <row r="902" spans="10:14" x14ac:dyDescent="0.25">
      <c r="J902" s="3" t="s">
        <v>1134</v>
      </c>
      <c r="K902" s="3" t="s">
        <v>16725</v>
      </c>
      <c r="L902" s="3" t="s">
        <v>17477</v>
      </c>
      <c r="M902" s="3" t="s">
        <v>54</v>
      </c>
      <c r="N902" s="3" t="str">
        <f t="shared" ref="N902:N965" si="24">K902&amp;" | "&amp;M902</f>
        <v>Boulia Airport | Australia</v>
      </c>
    </row>
    <row r="903" spans="10:14" x14ac:dyDescent="0.25">
      <c r="J903" s="3" t="s">
        <v>121</v>
      </c>
      <c r="K903" s="3" t="s">
        <v>15673</v>
      </c>
      <c r="L903" s="3" t="s">
        <v>17477</v>
      </c>
      <c r="M903" s="3" t="s">
        <v>122</v>
      </c>
      <c r="N903" s="3" t="str">
        <f t="shared" si="24"/>
        <v>Rafael Hernandez Airport | Puerto Rico</v>
      </c>
    </row>
    <row r="904" spans="10:14" x14ac:dyDescent="0.25">
      <c r="J904" s="3" t="s">
        <v>1136</v>
      </c>
      <c r="K904" s="3" t="s">
        <v>9988</v>
      </c>
      <c r="L904" s="3" t="s">
        <v>17476</v>
      </c>
      <c r="M904" s="3" t="s">
        <v>17482</v>
      </c>
      <c r="N904" s="3" t="str">
        <f t="shared" si="24"/>
        <v>Bouna Airport | Côte d'Ivoire</v>
      </c>
    </row>
    <row r="905" spans="10:14" x14ac:dyDescent="0.25">
      <c r="J905" s="3" t="s">
        <v>759</v>
      </c>
      <c r="K905" s="3" t="s">
        <v>10251</v>
      </c>
      <c r="L905" s="3" t="s">
        <v>17476</v>
      </c>
      <c r="M905" s="3" t="s">
        <v>219</v>
      </c>
      <c r="N905" s="3" t="str">
        <f t="shared" si="24"/>
        <v>Barra Airport | Brazil</v>
      </c>
    </row>
    <row r="906" spans="10:14" x14ac:dyDescent="0.25">
      <c r="J906" s="3" t="s">
        <v>1035</v>
      </c>
      <c r="K906" s="3" t="s">
        <v>15798</v>
      </c>
      <c r="L906" s="3" t="s">
        <v>17477</v>
      </c>
      <c r="M906" s="3" t="s">
        <v>32</v>
      </c>
      <c r="N906" s="3" t="str">
        <f t="shared" si="24"/>
        <v>Ignatyevo Airport | Russian Federation</v>
      </c>
    </row>
    <row r="907" spans="10:14" x14ac:dyDescent="0.25">
      <c r="J907" s="3" t="s">
        <v>1185</v>
      </c>
      <c r="K907" s="3" t="s">
        <v>15886</v>
      </c>
      <c r="L907" s="3" t="s">
        <v>17477</v>
      </c>
      <c r="M907" s="3" t="s">
        <v>1186</v>
      </c>
      <c r="N907" s="3" t="str">
        <f t="shared" si="24"/>
        <v>Brest Airport | Belarus</v>
      </c>
    </row>
    <row r="908" spans="10:14" x14ac:dyDescent="0.25">
      <c r="J908" s="3" t="s">
        <v>6008</v>
      </c>
      <c r="K908" s="3" t="s">
        <v>15714</v>
      </c>
      <c r="L908" s="3" t="s">
        <v>17477</v>
      </c>
      <c r="M908" s="3" t="s">
        <v>1390</v>
      </c>
      <c r="N908" s="3" t="str">
        <f t="shared" si="24"/>
        <v>J F Mitchell Airport | Saint Vincent and the Grenadines</v>
      </c>
    </row>
    <row r="909" spans="10:14" x14ac:dyDescent="0.25">
      <c r="J909" s="3" t="s">
        <v>667</v>
      </c>
      <c r="K909" s="3" t="s">
        <v>16705</v>
      </c>
      <c r="L909" s="3" t="s">
        <v>17476</v>
      </c>
      <c r="M909" s="3" t="s">
        <v>54</v>
      </c>
      <c r="N909" s="3" t="str">
        <f t="shared" si="24"/>
        <v>Balgo Hill Airport | Australia</v>
      </c>
    </row>
    <row r="910" spans="10:14" x14ac:dyDescent="0.25">
      <c r="J910" s="3" t="s">
        <v>769</v>
      </c>
      <c r="K910" s="3" t="s">
        <v>15331</v>
      </c>
      <c r="L910" s="3" t="s">
        <v>17476</v>
      </c>
      <c r="M910" s="3" t="s">
        <v>219</v>
      </c>
      <c r="N910" s="3" t="str">
        <f t="shared" si="24"/>
        <v>Barreiras Airport | Brazil</v>
      </c>
    </row>
    <row r="911" spans="10:14" x14ac:dyDescent="0.25">
      <c r="J911" s="3" t="s">
        <v>770</v>
      </c>
      <c r="K911" s="3" t="s">
        <v>14985</v>
      </c>
      <c r="L911" s="3" t="s">
        <v>17476</v>
      </c>
      <c r="M911" s="3" t="s">
        <v>219</v>
      </c>
      <c r="N911" s="3" t="str">
        <f t="shared" si="24"/>
        <v>Barreirinhas Airport | Brazil</v>
      </c>
    </row>
    <row r="912" spans="10:14" x14ac:dyDescent="0.25">
      <c r="J912" s="3" t="s">
        <v>6573</v>
      </c>
      <c r="K912" s="3" t="s">
        <v>14883</v>
      </c>
      <c r="L912" s="3" t="s">
        <v>17477</v>
      </c>
      <c r="M912" s="3" t="s">
        <v>283</v>
      </c>
      <c r="N912" s="3" t="str">
        <f t="shared" si="24"/>
        <v>San Carlos De Bariloche Airport | Argentina</v>
      </c>
    </row>
    <row r="913" spans="10:14" x14ac:dyDescent="0.25">
      <c r="J913" s="3" t="s">
        <v>1165</v>
      </c>
      <c r="K913" s="3" t="s">
        <v>11637</v>
      </c>
      <c r="L913" s="3" t="s">
        <v>17477</v>
      </c>
      <c r="M913" s="3" t="s">
        <v>45</v>
      </c>
      <c r="N913" s="3" t="str">
        <f t="shared" si="24"/>
        <v>Brainerd Lakes Regional Airport | United States</v>
      </c>
    </row>
    <row r="914" spans="10:14" x14ac:dyDescent="0.25">
      <c r="J914" s="3" t="s">
        <v>1183</v>
      </c>
      <c r="K914" s="3" t="s">
        <v>10087</v>
      </c>
      <c r="L914" s="3" t="s">
        <v>17478</v>
      </c>
      <c r="M914" s="3" t="s">
        <v>20</v>
      </c>
      <c r="N914" s="3" t="str">
        <f t="shared" si="24"/>
        <v>Bremen Airport | Germany</v>
      </c>
    </row>
    <row r="915" spans="10:14" x14ac:dyDescent="0.25">
      <c r="J915" s="3" t="s">
        <v>750</v>
      </c>
      <c r="K915" s="3" t="s">
        <v>13177</v>
      </c>
      <c r="L915" s="3" t="s">
        <v>17478</v>
      </c>
      <c r="M915" s="3" t="s">
        <v>208</v>
      </c>
      <c r="N915" s="3" t="str">
        <f t="shared" si="24"/>
        <v>Bari Karol Wojtyła Airport | Italy</v>
      </c>
    </row>
    <row r="916" spans="10:14" x14ac:dyDescent="0.25">
      <c r="J916" s="3" t="s">
        <v>1144</v>
      </c>
      <c r="K916" s="3" t="s">
        <v>16711</v>
      </c>
      <c r="L916" s="3" t="s">
        <v>17477</v>
      </c>
      <c r="M916" s="3" t="s">
        <v>54</v>
      </c>
      <c r="N916" s="3" t="str">
        <f t="shared" si="24"/>
        <v>Bourke Airport | Australia</v>
      </c>
    </row>
    <row r="917" spans="10:14" x14ac:dyDescent="0.25">
      <c r="J917" s="3" t="s">
        <v>1277</v>
      </c>
      <c r="K917" s="3" t="s">
        <v>11638</v>
      </c>
      <c r="L917" s="3" t="s">
        <v>17477</v>
      </c>
      <c r="M917" s="3" t="s">
        <v>45</v>
      </c>
      <c r="N917" s="3" t="str">
        <f t="shared" si="24"/>
        <v>Southeast Iowa Regional Airport | United States</v>
      </c>
    </row>
    <row r="918" spans="10:14" x14ac:dyDescent="0.25">
      <c r="J918" s="3" t="s">
        <v>758</v>
      </c>
      <c r="K918" s="3" t="s">
        <v>15512</v>
      </c>
      <c r="L918" s="3" t="s">
        <v>17477</v>
      </c>
      <c r="M918" s="3" t="s">
        <v>17510</v>
      </c>
      <c r="N918" s="3" t="str">
        <f t="shared" si="24"/>
        <v>Barquisimeto International Airport | Venezuela, Bolivarian Republic of</v>
      </c>
    </row>
    <row r="919" spans="10:14" x14ac:dyDescent="0.25">
      <c r="J919" s="3" t="s">
        <v>939</v>
      </c>
      <c r="K919" s="3" t="s">
        <v>13327</v>
      </c>
      <c r="L919" s="3" t="s">
        <v>17477</v>
      </c>
      <c r="M919" s="3" t="s">
        <v>276</v>
      </c>
      <c r="N919" s="3" t="str">
        <f t="shared" si="24"/>
        <v>Bern Belp Airport | Switzerland</v>
      </c>
    </row>
    <row r="920" spans="10:14" x14ac:dyDescent="0.25">
      <c r="J920" s="3" t="s">
        <v>1215</v>
      </c>
      <c r="K920" s="3" t="s">
        <v>11639</v>
      </c>
      <c r="L920" s="3" t="s">
        <v>17477</v>
      </c>
      <c r="M920" s="3" t="s">
        <v>45</v>
      </c>
      <c r="N920" s="3" t="str">
        <f t="shared" si="24"/>
        <v>Brownsville South Padre Island International Airport | United States</v>
      </c>
    </row>
    <row r="921" spans="10:14" x14ac:dyDescent="0.25">
      <c r="J921" s="3" t="s">
        <v>972</v>
      </c>
      <c r="K921" s="3" t="s">
        <v>9180</v>
      </c>
      <c r="L921" s="3" t="s">
        <v>17476</v>
      </c>
      <c r="M921" s="3" t="s">
        <v>33</v>
      </c>
      <c r="N921" s="3" t="str">
        <f t="shared" si="24"/>
        <v>Biaru Airport | Papua New Guinea</v>
      </c>
    </row>
    <row r="922" spans="10:14" x14ac:dyDescent="0.25">
      <c r="J922" s="3" t="s">
        <v>1203</v>
      </c>
      <c r="K922" s="3" t="s">
        <v>13247</v>
      </c>
      <c r="L922" s="3" t="s">
        <v>17477</v>
      </c>
      <c r="M922" s="3" t="s">
        <v>17498</v>
      </c>
      <c r="N922" s="3" t="str">
        <f t="shared" si="24"/>
        <v>Brno-TuŁ™any Airport | Czech Republic</v>
      </c>
    </row>
    <row r="923" spans="10:14" x14ac:dyDescent="0.25">
      <c r="J923" s="3" t="s">
        <v>760</v>
      </c>
      <c r="K923" s="3" t="s">
        <v>10251</v>
      </c>
      <c r="L923" s="3" t="s">
        <v>17477</v>
      </c>
      <c r="M923" s="3" t="s">
        <v>43</v>
      </c>
      <c r="N923" s="3" t="str">
        <f t="shared" si="24"/>
        <v>Barra Airport | United Kingdom</v>
      </c>
    </row>
    <row r="924" spans="10:14" x14ac:dyDescent="0.25">
      <c r="J924" s="3" t="s">
        <v>1199</v>
      </c>
      <c r="K924" s="3" t="s">
        <v>10205</v>
      </c>
      <c r="L924" s="3" t="s">
        <v>17478</v>
      </c>
      <c r="M924" s="3" t="s">
        <v>43</v>
      </c>
      <c r="N924" s="3" t="str">
        <f t="shared" si="24"/>
        <v>Bristol Airport | United Kingdom</v>
      </c>
    </row>
    <row r="925" spans="10:14" x14ac:dyDescent="0.25">
      <c r="J925" s="3" t="s">
        <v>799</v>
      </c>
      <c r="K925" s="3" t="s">
        <v>16735</v>
      </c>
      <c r="L925" s="3" t="s">
        <v>17477</v>
      </c>
      <c r="M925" s="3" t="s">
        <v>54</v>
      </c>
      <c r="N925" s="3" t="str">
        <f t="shared" si="24"/>
        <v>Bathurst Island Airport | Australia</v>
      </c>
    </row>
    <row r="926" spans="10:14" x14ac:dyDescent="0.25">
      <c r="J926" s="3" t="s">
        <v>1225</v>
      </c>
      <c r="K926" s="3" t="s">
        <v>10054</v>
      </c>
      <c r="L926" s="3" t="s">
        <v>17478</v>
      </c>
      <c r="M926" s="3" t="s">
        <v>413</v>
      </c>
      <c r="N926" s="3" t="str">
        <f t="shared" si="24"/>
        <v>Brussels Airport | Belgium</v>
      </c>
    </row>
    <row r="927" spans="10:14" x14ac:dyDescent="0.25">
      <c r="J927" s="3" t="s">
        <v>772</v>
      </c>
      <c r="K927" s="3" t="s">
        <v>14301</v>
      </c>
      <c r="L927" s="3" t="s">
        <v>17477</v>
      </c>
      <c r="M927" s="3" t="s">
        <v>45</v>
      </c>
      <c r="N927" s="3" t="str">
        <f t="shared" si="24"/>
        <v>Wiley Post Will Rogers Memorial Airport | United States</v>
      </c>
    </row>
    <row r="928" spans="10:14" x14ac:dyDescent="0.25">
      <c r="J928" s="3" t="s">
        <v>735</v>
      </c>
      <c r="K928" s="3" t="s">
        <v>13433</v>
      </c>
      <c r="L928" s="3" t="s">
        <v>17477</v>
      </c>
      <c r="M928" s="3" t="s">
        <v>736</v>
      </c>
      <c r="N928" s="3" t="str">
        <f t="shared" si="24"/>
        <v>Maria Montez International Airport | Dominican Republic</v>
      </c>
    </row>
    <row r="929" spans="10:14" x14ac:dyDescent="0.25">
      <c r="J929" s="3" t="s">
        <v>746</v>
      </c>
      <c r="K929" s="3" t="s">
        <v>747</v>
      </c>
      <c r="L929" s="3" t="s">
        <v>17476</v>
      </c>
      <c r="M929" s="3" t="s">
        <v>45</v>
      </c>
      <c r="N929" s="3" t="str">
        <f t="shared" si="24"/>
        <v>Samuels Field | United States</v>
      </c>
    </row>
    <row r="930" spans="10:14" x14ac:dyDescent="0.25">
      <c r="J930" s="3" t="s">
        <v>1123</v>
      </c>
      <c r="K930" s="3" t="s">
        <v>11168</v>
      </c>
      <c r="L930" s="3" t="s">
        <v>17476</v>
      </c>
      <c r="M930" s="3" t="s">
        <v>289</v>
      </c>
      <c r="N930" s="3" t="str">
        <f t="shared" si="24"/>
        <v>Bosaso Airport | Somalia</v>
      </c>
    </row>
    <row r="931" spans="10:14" x14ac:dyDescent="0.25">
      <c r="J931" s="3" t="s">
        <v>1170</v>
      </c>
      <c r="K931" s="3" t="s">
        <v>1171</v>
      </c>
      <c r="L931" s="3" t="s">
        <v>17478</v>
      </c>
      <c r="M931" s="3" t="s">
        <v>219</v>
      </c>
      <c r="N931" s="3" t="str">
        <f t="shared" si="24"/>
        <v>Presidente Juscelino Kubitschek International Airport | Brazil</v>
      </c>
    </row>
    <row r="932" spans="10:14" x14ac:dyDescent="0.25">
      <c r="J932" s="3" t="s">
        <v>632</v>
      </c>
      <c r="K932" s="3" t="s">
        <v>15194</v>
      </c>
      <c r="L932" s="3" t="s">
        <v>17477</v>
      </c>
      <c r="M932" s="3" t="s">
        <v>71</v>
      </c>
      <c r="N932" s="3" t="str">
        <f t="shared" si="24"/>
        <v>José Celestino Mutis Airport | Colombia</v>
      </c>
    </row>
    <row r="933" spans="10:14" x14ac:dyDescent="0.25">
      <c r="J933" s="3" t="s">
        <v>729</v>
      </c>
      <c r="K933" s="3" t="s">
        <v>9488</v>
      </c>
      <c r="L933" s="3" t="s">
        <v>17477</v>
      </c>
      <c r="M933" s="3" t="s">
        <v>173</v>
      </c>
      <c r="N933" s="3" t="str">
        <f t="shared" si="24"/>
        <v>Baoshan Yunduan Airport | China</v>
      </c>
    </row>
    <row r="934" spans="10:14" x14ac:dyDescent="0.25">
      <c r="J934" s="3" t="s">
        <v>6819</v>
      </c>
      <c r="K934" s="3" t="s">
        <v>16528</v>
      </c>
      <c r="L934" s="3" t="s">
        <v>17476</v>
      </c>
      <c r="M934" s="3" t="s">
        <v>260</v>
      </c>
      <c r="N934" s="3" t="str">
        <f t="shared" si="24"/>
        <v>Sematan Airport | Malaysia</v>
      </c>
    </row>
    <row r="935" spans="10:14" x14ac:dyDescent="0.25">
      <c r="J935" s="3" t="s">
        <v>5958</v>
      </c>
      <c r="K935" s="3" t="s">
        <v>14543</v>
      </c>
      <c r="L935" s="3" t="s">
        <v>17477</v>
      </c>
      <c r="M935" s="3" t="s">
        <v>45</v>
      </c>
      <c r="N935" s="3" t="str">
        <f t="shared" si="24"/>
        <v>Bradshaw Army Airfield | United States</v>
      </c>
    </row>
    <row r="936" spans="10:14" x14ac:dyDescent="0.25">
      <c r="J936" s="3" t="s">
        <v>790</v>
      </c>
      <c r="K936" s="3" t="s">
        <v>10615</v>
      </c>
      <c r="L936" s="3" t="s">
        <v>17477</v>
      </c>
      <c r="M936" s="3" t="s">
        <v>791</v>
      </c>
      <c r="N936" s="3" t="str">
        <f t="shared" si="24"/>
        <v>Bata Airport | Equatorial Guinea</v>
      </c>
    </row>
    <row r="937" spans="10:14" x14ac:dyDescent="0.25">
      <c r="J937" s="3" t="s">
        <v>1036</v>
      </c>
      <c r="K937" s="3" t="s">
        <v>14725</v>
      </c>
      <c r="L937" s="3" t="s">
        <v>17476</v>
      </c>
      <c r="M937" s="3" t="s">
        <v>192</v>
      </c>
      <c r="N937" s="3" t="str">
        <f t="shared" si="24"/>
        <v>Balesin Island Airport | Philippines</v>
      </c>
    </row>
    <row r="938" spans="10:14" x14ac:dyDescent="0.25">
      <c r="J938" s="3" t="s">
        <v>642</v>
      </c>
      <c r="K938" s="3" t="s">
        <v>16722</v>
      </c>
      <c r="L938" s="3" t="s">
        <v>17477</v>
      </c>
      <c r="M938" s="3" t="s">
        <v>54</v>
      </c>
      <c r="N938" s="3" t="str">
        <f t="shared" si="24"/>
        <v>Bairnsdale Airport | Australia</v>
      </c>
    </row>
    <row r="939" spans="10:14" x14ac:dyDescent="0.25">
      <c r="J939" s="3" t="s">
        <v>1019</v>
      </c>
      <c r="K939" s="3" t="s">
        <v>9927</v>
      </c>
      <c r="L939" s="3" t="s">
        <v>17477</v>
      </c>
      <c r="M939" s="3" t="s">
        <v>93</v>
      </c>
      <c r="N939" s="3" t="str">
        <f t="shared" si="24"/>
        <v>Biskra Airport | Algeria</v>
      </c>
    </row>
    <row r="940" spans="10:14" x14ac:dyDescent="0.25">
      <c r="J940" s="3" t="s">
        <v>5125</v>
      </c>
      <c r="K940" s="3" t="s">
        <v>13117</v>
      </c>
      <c r="L940" s="3" t="s">
        <v>17478</v>
      </c>
      <c r="M940" s="3" t="s">
        <v>112</v>
      </c>
      <c r="N940" s="3" t="str">
        <f t="shared" si="24"/>
        <v>EuroAirport Basel-Mulhouse-Freiburg Airport | France</v>
      </c>
    </row>
    <row r="941" spans="10:14" x14ac:dyDescent="0.25">
      <c r="J941" s="3" t="s">
        <v>1014</v>
      </c>
      <c r="K941" s="3" t="s">
        <v>14117</v>
      </c>
      <c r="L941" s="3" t="s">
        <v>17476</v>
      </c>
      <c r="M941" s="3" t="s">
        <v>17494</v>
      </c>
      <c r="N941" s="3" t="str">
        <f t="shared" si="24"/>
        <v>Bishe Kola Air Base | Iran, Islamic Republic of</v>
      </c>
    </row>
    <row r="942" spans="10:14" x14ac:dyDescent="0.25">
      <c r="J942" s="3" t="s">
        <v>1122</v>
      </c>
      <c r="K942" s="3" t="s">
        <v>10601</v>
      </c>
      <c r="L942" s="3" t="s">
        <v>17476</v>
      </c>
      <c r="M942" s="3" t="s">
        <v>657</v>
      </c>
      <c r="N942" s="3" t="str">
        <f t="shared" si="24"/>
        <v>Bossangoa Airport | Central African Republic</v>
      </c>
    </row>
    <row r="943" spans="10:14" x14ac:dyDescent="0.25">
      <c r="J943" s="3" t="s">
        <v>783</v>
      </c>
      <c r="K943" s="3" t="s">
        <v>14761</v>
      </c>
      <c r="L943" s="3" t="s">
        <v>17477</v>
      </c>
      <c r="M943" s="3" t="s">
        <v>192</v>
      </c>
      <c r="N943" s="3" t="str">
        <f t="shared" si="24"/>
        <v>Basco Airport | Philippines</v>
      </c>
    </row>
    <row r="944" spans="10:14" x14ac:dyDescent="0.25">
      <c r="J944" s="3" t="s">
        <v>917</v>
      </c>
      <c r="K944" s="3" t="s">
        <v>9387</v>
      </c>
      <c r="L944" s="3" t="s">
        <v>17476</v>
      </c>
      <c r="M944" s="3" t="s">
        <v>33</v>
      </c>
      <c r="N944" s="3" t="str">
        <f t="shared" si="24"/>
        <v>Bensbach Airport | Papua New Guinea</v>
      </c>
    </row>
    <row r="945" spans="10:14" x14ac:dyDescent="0.25">
      <c r="J945" s="3" t="s">
        <v>1012</v>
      </c>
      <c r="K945" s="3" t="s">
        <v>12522</v>
      </c>
      <c r="L945" s="3" t="s">
        <v>17476</v>
      </c>
      <c r="M945" s="3" t="s">
        <v>45</v>
      </c>
      <c r="N945" s="3" t="str">
        <f t="shared" si="24"/>
        <v>Bisbee Municipal Airport | United States</v>
      </c>
    </row>
    <row r="946" spans="10:14" x14ac:dyDescent="0.25">
      <c r="J946" s="3" t="s">
        <v>785</v>
      </c>
      <c r="K946" s="3" t="s">
        <v>14244</v>
      </c>
      <c r="L946" s="3" t="s">
        <v>17478</v>
      </c>
      <c r="M946" s="3" t="s">
        <v>618</v>
      </c>
      <c r="N946" s="3" t="str">
        <f t="shared" si="24"/>
        <v>Basrah International Airport | Iraq</v>
      </c>
    </row>
    <row r="947" spans="10:14" x14ac:dyDescent="0.25">
      <c r="J947" s="3" t="s">
        <v>678</v>
      </c>
      <c r="K947" s="3" t="s">
        <v>15332</v>
      </c>
      <c r="L947" s="3" t="s">
        <v>17476</v>
      </c>
      <c r="M947" s="3" t="s">
        <v>219</v>
      </c>
      <c r="N947" s="3" t="str">
        <f t="shared" si="24"/>
        <v>Balsas Airport | Brazil</v>
      </c>
    </row>
    <row r="948" spans="10:14" x14ac:dyDescent="0.25">
      <c r="J948" s="3" t="s">
        <v>1125</v>
      </c>
      <c r="K948" s="3" t="s">
        <v>14005</v>
      </c>
      <c r="L948" s="3" t="s">
        <v>17476</v>
      </c>
      <c r="M948" s="3" t="s">
        <v>692</v>
      </c>
      <c r="N948" s="3" t="str">
        <f t="shared" si="24"/>
        <v>Bost Airport | Afghanistan</v>
      </c>
    </row>
    <row r="949" spans="10:14" x14ac:dyDescent="0.25">
      <c r="J949" s="3" t="s">
        <v>782</v>
      </c>
      <c r="K949" s="3" t="s">
        <v>10920</v>
      </c>
      <c r="L949" s="3" t="s">
        <v>17476</v>
      </c>
      <c r="M949" s="3" t="s">
        <v>17489</v>
      </c>
      <c r="N949" s="3" t="str">
        <f t="shared" si="24"/>
        <v>Basankusu Airport | Congo, the Democratic Republic of the</v>
      </c>
    </row>
    <row r="950" spans="10:14" x14ac:dyDescent="0.25">
      <c r="J950" s="3" t="s">
        <v>943</v>
      </c>
      <c r="K950" s="3" t="s">
        <v>9388</v>
      </c>
      <c r="L950" s="3" t="s">
        <v>17476</v>
      </c>
      <c r="M950" s="3" t="s">
        <v>304</v>
      </c>
      <c r="N950" s="3" t="str">
        <f t="shared" si="24"/>
        <v>Besakoa Airport | Madagascar</v>
      </c>
    </row>
    <row r="951" spans="10:14" x14ac:dyDescent="0.25">
      <c r="J951" s="3" t="s">
        <v>1127</v>
      </c>
      <c r="K951" s="3" t="s">
        <v>9113</v>
      </c>
      <c r="L951" s="3" t="s">
        <v>17476</v>
      </c>
      <c r="M951" s="3" t="s">
        <v>45</v>
      </c>
      <c r="N951" s="3" t="str">
        <f t="shared" si="24"/>
        <v>Boswell Bay Airport | United States</v>
      </c>
    </row>
    <row r="952" spans="10:14" x14ac:dyDescent="0.25">
      <c r="J952" s="3" t="s">
        <v>788</v>
      </c>
      <c r="K952" s="3" t="s">
        <v>16387</v>
      </c>
      <c r="L952" s="3" t="s">
        <v>17476</v>
      </c>
      <c r="M952" s="3" t="s">
        <v>612</v>
      </c>
      <c r="N952" s="3" t="str">
        <f t="shared" si="24"/>
        <v>Pathein Airport | Myanmar</v>
      </c>
    </row>
    <row r="953" spans="10:14" x14ac:dyDescent="0.25">
      <c r="J953" s="3" t="s">
        <v>745</v>
      </c>
      <c r="K953" s="3" t="s">
        <v>11166</v>
      </c>
      <c r="L953" s="3" t="s">
        <v>17476</v>
      </c>
      <c r="M953" s="3" t="s">
        <v>289</v>
      </c>
      <c r="N953" s="3" t="str">
        <f t="shared" si="24"/>
        <v>Bardera Airport | Somalia</v>
      </c>
    </row>
    <row r="954" spans="10:14" x14ac:dyDescent="0.25">
      <c r="J954" s="3" t="s">
        <v>779</v>
      </c>
      <c r="K954" s="3" t="s">
        <v>9112</v>
      </c>
      <c r="L954" s="3" t="s">
        <v>17476</v>
      </c>
      <c r="M954" s="3" t="s">
        <v>45</v>
      </c>
      <c r="N954" s="3" t="str">
        <f t="shared" si="24"/>
        <v>Bartletts Airport | United States</v>
      </c>
    </row>
    <row r="955" spans="10:14" x14ac:dyDescent="0.25">
      <c r="J955" s="3" t="s">
        <v>941</v>
      </c>
      <c r="K955" s="3" t="s">
        <v>10635</v>
      </c>
      <c r="L955" s="3" t="s">
        <v>17476</v>
      </c>
      <c r="M955" s="3" t="s">
        <v>610</v>
      </c>
      <c r="N955" s="3" t="str">
        <f t="shared" si="24"/>
        <v>Bertoua Airport | Cameroon</v>
      </c>
    </row>
    <row r="956" spans="10:14" x14ac:dyDescent="0.25">
      <c r="J956" s="3" t="s">
        <v>949</v>
      </c>
      <c r="K956" s="3" t="s">
        <v>10585</v>
      </c>
      <c r="L956" s="3" t="s">
        <v>17476</v>
      </c>
      <c r="M956" s="3" t="s">
        <v>950</v>
      </c>
      <c r="N956" s="3" t="str">
        <f t="shared" si="24"/>
        <v>Betou Airport | Congo</v>
      </c>
    </row>
    <row r="957" spans="10:14" x14ac:dyDescent="0.25">
      <c r="J957" s="3" t="s">
        <v>808</v>
      </c>
      <c r="K957" s="3" t="s">
        <v>16071</v>
      </c>
      <c r="L957" s="3" t="s">
        <v>17477</v>
      </c>
      <c r="M957" s="3" t="s">
        <v>328</v>
      </c>
      <c r="N957" s="3" t="str">
        <f t="shared" si="24"/>
        <v>Batticaloa Airport | Sri Lanka</v>
      </c>
    </row>
    <row r="958" spans="10:14" x14ac:dyDescent="0.25">
      <c r="J958" s="3" t="s">
        <v>1219</v>
      </c>
      <c r="K958" s="3" t="s">
        <v>16732</v>
      </c>
      <c r="L958" s="3" t="s">
        <v>17476</v>
      </c>
      <c r="M958" s="3" t="s">
        <v>54</v>
      </c>
      <c r="N958" s="3" t="str">
        <f t="shared" si="24"/>
        <v>Brunette Downs Airport | Australia</v>
      </c>
    </row>
    <row r="959" spans="10:14" x14ac:dyDescent="0.25">
      <c r="J959" s="3" t="s">
        <v>1106</v>
      </c>
      <c r="K959" s="3" t="s">
        <v>10998</v>
      </c>
      <c r="L959" s="3" t="s">
        <v>17477</v>
      </c>
      <c r="M959" s="3" t="s">
        <v>1059</v>
      </c>
      <c r="N959" s="3" t="str">
        <f t="shared" si="24"/>
        <v>Sherbro International Airport | Sierra Leone</v>
      </c>
    </row>
    <row r="960" spans="10:14" x14ac:dyDescent="0.25">
      <c r="J960" s="3" t="s">
        <v>1140</v>
      </c>
      <c r="K960" s="3" t="s">
        <v>11640</v>
      </c>
      <c r="L960" s="3" t="s">
        <v>17476</v>
      </c>
      <c r="M960" s="3" t="s">
        <v>45</v>
      </c>
      <c r="N960" s="3" t="str">
        <f t="shared" si="24"/>
        <v>Skypark Airport | United States</v>
      </c>
    </row>
    <row r="961" spans="10:14" x14ac:dyDescent="0.25">
      <c r="J961" s="3" t="s">
        <v>793</v>
      </c>
      <c r="K961" s="3" t="s">
        <v>10607</v>
      </c>
      <c r="L961" s="3" t="s">
        <v>17476</v>
      </c>
      <c r="M961" s="3" t="s">
        <v>657</v>
      </c>
      <c r="N961" s="3" t="str">
        <f t="shared" si="24"/>
        <v>Batangafo Airport | Central African Republic</v>
      </c>
    </row>
    <row r="962" spans="10:14" x14ac:dyDescent="0.25">
      <c r="J962" s="3" t="s">
        <v>792</v>
      </c>
      <c r="K962" s="3" t="s">
        <v>16566</v>
      </c>
      <c r="L962" s="3" t="s">
        <v>17477</v>
      </c>
      <c r="M962" s="3" t="s">
        <v>96</v>
      </c>
      <c r="N962" s="3" t="str">
        <f t="shared" si="24"/>
        <v>Hang Nadim International Airport | Indonesia</v>
      </c>
    </row>
    <row r="963" spans="10:14" x14ac:dyDescent="0.25">
      <c r="J963" s="3" t="s">
        <v>775</v>
      </c>
      <c r="K963" s="3" t="s">
        <v>14296</v>
      </c>
      <c r="L963" s="3" t="s">
        <v>17477</v>
      </c>
      <c r="M963" s="3" t="s">
        <v>45</v>
      </c>
      <c r="N963" s="3" t="str">
        <f t="shared" si="24"/>
        <v>Barter Island LRRS Airport | United States</v>
      </c>
    </row>
    <row r="964" spans="10:14" x14ac:dyDescent="0.25">
      <c r="J964" s="3" t="s">
        <v>697</v>
      </c>
      <c r="K964" s="3" t="s">
        <v>16608</v>
      </c>
      <c r="L964" s="3" t="s">
        <v>17477</v>
      </c>
      <c r="M964" s="3" t="s">
        <v>96</v>
      </c>
      <c r="N964" s="3" t="str">
        <f t="shared" si="24"/>
        <v>Sultan Iskandar Muda International Airport | Indonesia</v>
      </c>
    </row>
    <row r="965" spans="10:14" x14ac:dyDescent="0.25">
      <c r="J965" s="3" t="s">
        <v>1173</v>
      </c>
      <c r="K965" s="3" t="s">
        <v>15829</v>
      </c>
      <c r="L965" s="3" t="s">
        <v>17477</v>
      </c>
      <c r="M965" s="3" t="s">
        <v>32</v>
      </c>
      <c r="N965" s="3" t="str">
        <f t="shared" si="24"/>
        <v>Bratsk Airport | Russian Federation</v>
      </c>
    </row>
    <row r="966" spans="10:14" x14ac:dyDescent="0.25">
      <c r="J966" s="3" t="s">
        <v>809</v>
      </c>
      <c r="K966" s="3" t="s">
        <v>11641</v>
      </c>
      <c r="L966" s="3" t="s">
        <v>17477</v>
      </c>
      <c r="M966" s="3" t="s">
        <v>45</v>
      </c>
      <c r="N966" s="3" t="str">
        <f t="shared" ref="N966:N1029" si="25">K966&amp;" | "&amp;M966</f>
        <v>W K Kellogg Airport | United States</v>
      </c>
    </row>
    <row r="967" spans="10:14" x14ac:dyDescent="0.25">
      <c r="J967" s="3" t="s">
        <v>1300</v>
      </c>
      <c r="K967" s="3" t="s">
        <v>11642</v>
      </c>
      <c r="L967" s="3" t="s">
        <v>17477</v>
      </c>
      <c r="M967" s="3" t="s">
        <v>45</v>
      </c>
      <c r="N967" s="3" t="str">
        <f t="shared" si="25"/>
        <v>Bert Mooney Airport | United States</v>
      </c>
    </row>
    <row r="968" spans="10:14" x14ac:dyDescent="0.25">
      <c r="J968" s="3" t="s">
        <v>916</v>
      </c>
      <c r="K968" s="3" t="s">
        <v>11572</v>
      </c>
      <c r="L968" s="3" t="s">
        <v>17476</v>
      </c>
      <c r="M968" s="3" t="s">
        <v>45</v>
      </c>
      <c r="N968" s="3" t="str">
        <f t="shared" si="25"/>
        <v>Marlboro County Jetport H.E. Avent Field | United States</v>
      </c>
    </row>
    <row r="969" spans="10:14" x14ac:dyDescent="0.25">
      <c r="J969" s="3" t="s">
        <v>1128</v>
      </c>
      <c r="K969" s="3" t="s">
        <v>11112</v>
      </c>
      <c r="L969" s="3" t="s">
        <v>17476</v>
      </c>
      <c r="M969" s="3" t="s">
        <v>212</v>
      </c>
      <c r="N969" s="3" t="str">
        <f t="shared" si="25"/>
        <v>Botopasi Airport | Suriname</v>
      </c>
    </row>
    <row r="970" spans="10:14" x14ac:dyDescent="0.25">
      <c r="J970" s="3" t="s">
        <v>1299</v>
      </c>
      <c r="K970" s="3" t="s">
        <v>11644</v>
      </c>
      <c r="L970" s="3" t="s">
        <v>17476</v>
      </c>
      <c r="M970" s="3" t="s">
        <v>45</v>
      </c>
      <c r="N970" s="3" t="str">
        <f t="shared" si="25"/>
        <v>Pittsburgh/Butler Regional Airport | United States</v>
      </c>
    </row>
    <row r="971" spans="10:14" x14ac:dyDescent="0.25">
      <c r="J971" s="3" t="s">
        <v>1295</v>
      </c>
      <c r="K971" s="3" t="s">
        <v>11271</v>
      </c>
      <c r="L971" s="3" t="s">
        <v>17476</v>
      </c>
      <c r="M971" s="3" t="s">
        <v>1296</v>
      </c>
      <c r="N971" s="3" t="str">
        <f t="shared" si="25"/>
        <v>Butare Airport | Rwanda</v>
      </c>
    </row>
    <row r="972" spans="10:14" x14ac:dyDescent="0.25">
      <c r="J972" s="3" t="s">
        <v>803</v>
      </c>
      <c r="K972" s="3" t="s">
        <v>11645</v>
      </c>
      <c r="L972" s="3" t="s">
        <v>17477</v>
      </c>
      <c r="M972" s="3" t="s">
        <v>45</v>
      </c>
      <c r="N972" s="3" t="str">
        <f t="shared" si="25"/>
        <v>Baton Rouge Metropolitan Airport | United States</v>
      </c>
    </row>
    <row r="973" spans="10:14" x14ac:dyDescent="0.25">
      <c r="J973" s="3" t="s">
        <v>1172</v>
      </c>
      <c r="K973" s="3" t="s">
        <v>13414</v>
      </c>
      <c r="L973" s="3" t="s">
        <v>17478</v>
      </c>
      <c r="M973" s="3" t="s">
        <v>17503</v>
      </c>
      <c r="N973" s="3" t="str">
        <f t="shared" si="25"/>
        <v>M. R. Štefánik Airport | Slovakia</v>
      </c>
    </row>
    <row r="974" spans="10:14" x14ac:dyDescent="0.25">
      <c r="J974" s="3" t="s">
        <v>951</v>
      </c>
      <c r="K974" s="3" t="s">
        <v>14302</v>
      </c>
      <c r="L974" s="3" t="s">
        <v>17477</v>
      </c>
      <c r="M974" s="3" t="s">
        <v>45</v>
      </c>
      <c r="N974" s="3" t="str">
        <f t="shared" si="25"/>
        <v>Bettles Airport | United States</v>
      </c>
    </row>
    <row r="975" spans="10:14" x14ac:dyDescent="0.25">
      <c r="J975" s="3" t="s">
        <v>1000</v>
      </c>
      <c r="K975" s="3" t="s">
        <v>16518</v>
      </c>
      <c r="L975" s="3" t="s">
        <v>17477</v>
      </c>
      <c r="M975" s="3" t="s">
        <v>260</v>
      </c>
      <c r="N975" s="3" t="str">
        <f t="shared" si="25"/>
        <v>Bintulu Airport | Malaysia</v>
      </c>
    </row>
    <row r="976" spans="10:14" x14ac:dyDescent="0.25">
      <c r="J976" s="3" t="s">
        <v>1278</v>
      </c>
      <c r="K976" s="3" t="s">
        <v>11646</v>
      </c>
      <c r="L976" s="3" t="s">
        <v>17477</v>
      </c>
      <c r="M976" s="3" t="s">
        <v>45</v>
      </c>
      <c r="N976" s="3" t="str">
        <f t="shared" si="25"/>
        <v>Burlington International Airport | United States</v>
      </c>
    </row>
    <row r="977" spans="10:14" x14ac:dyDescent="0.25">
      <c r="J977" s="3" t="s">
        <v>811</v>
      </c>
      <c r="K977" s="3" t="s">
        <v>16459</v>
      </c>
      <c r="L977" s="3" t="s">
        <v>17476</v>
      </c>
      <c r="M977" s="3" t="s">
        <v>96</v>
      </c>
      <c r="N977" s="3" t="str">
        <f t="shared" si="25"/>
        <v>Batu Licin Airport | Indonesia</v>
      </c>
    </row>
    <row r="978" spans="10:14" x14ac:dyDescent="0.25">
      <c r="J978" s="3" t="s">
        <v>948</v>
      </c>
      <c r="K978" s="3" t="s">
        <v>16702</v>
      </c>
      <c r="L978" s="3" t="s">
        <v>17476</v>
      </c>
      <c r="M978" s="3" t="s">
        <v>54</v>
      </c>
      <c r="N978" s="3" t="str">
        <f t="shared" si="25"/>
        <v>Betoota Airport | Australia</v>
      </c>
    </row>
    <row r="979" spans="10:14" x14ac:dyDescent="0.25">
      <c r="J979" s="3" t="s">
        <v>834</v>
      </c>
      <c r="K979" s="3" t="s">
        <v>11647</v>
      </c>
      <c r="L979" s="3" t="s">
        <v>17476</v>
      </c>
      <c r="M979" s="3" t="s">
        <v>45</v>
      </c>
      <c r="N979" s="3" t="str">
        <f t="shared" si="25"/>
        <v>Beatty Airport | United States</v>
      </c>
    </row>
    <row r="980" spans="10:14" x14ac:dyDescent="0.25">
      <c r="J980" s="3" t="s">
        <v>1282</v>
      </c>
      <c r="K980" s="3" t="s">
        <v>1283</v>
      </c>
      <c r="L980" s="3" t="s">
        <v>17476</v>
      </c>
      <c r="M980" s="3" t="s">
        <v>82</v>
      </c>
      <c r="N980" s="3" t="str">
        <f t="shared" si="25"/>
        <v>Bursa Airport | Turkey</v>
      </c>
    </row>
    <row r="981" spans="10:14" x14ac:dyDescent="0.25">
      <c r="J981" s="3" t="s">
        <v>1249</v>
      </c>
      <c r="K981" s="3" t="s">
        <v>9179</v>
      </c>
      <c r="L981" s="3" t="s">
        <v>17477</v>
      </c>
      <c r="M981" s="3" t="s">
        <v>33</v>
      </c>
      <c r="N981" s="3" t="str">
        <f t="shared" si="25"/>
        <v>Buka Airport | Papua New Guinea</v>
      </c>
    </row>
    <row r="982" spans="10:14" x14ac:dyDescent="0.25">
      <c r="J982" s="3" t="s">
        <v>1288</v>
      </c>
      <c r="K982" s="3" t="s">
        <v>11648</v>
      </c>
      <c r="L982" s="3" t="s">
        <v>17476</v>
      </c>
      <c r="M982" s="3" t="s">
        <v>45</v>
      </c>
      <c r="N982" s="3" t="str">
        <f t="shared" si="25"/>
        <v>Cram Field | United States</v>
      </c>
    </row>
    <row r="983" spans="10:14" x14ac:dyDescent="0.25">
      <c r="J983" s="3" t="s">
        <v>1276</v>
      </c>
      <c r="K983" s="3" t="s">
        <v>16712</v>
      </c>
      <c r="L983" s="3" t="s">
        <v>17476</v>
      </c>
      <c r="M983" s="3" t="s">
        <v>54</v>
      </c>
      <c r="N983" s="3" t="str">
        <f t="shared" si="25"/>
        <v>Burketown Airport | Australia</v>
      </c>
    </row>
    <row r="984" spans="10:14" x14ac:dyDescent="0.25">
      <c r="J984" s="3" t="s">
        <v>1236</v>
      </c>
      <c r="K984" s="3" t="s">
        <v>13169</v>
      </c>
      <c r="L984" s="3" t="s">
        <v>17478</v>
      </c>
      <c r="M984" s="3" t="s">
        <v>663</v>
      </c>
      <c r="N984" s="3" t="str">
        <f t="shared" si="25"/>
        <v>Budapest Liszt Ferenc International Airport | Hungary</v>
      </c>
    </row>
    <row r="985" spans="10:14" x14ac:dyDescent="0.25">
      <c r="J985" s="3" t="s">
        <v>8387</v>
      </c>
      <c r="K985" s="3" t="s">
        <v>11649</v>
      </c>
      <c r="L985" s="3" t="s">
        <v>17478</v>
      </c>
      <c r="M985" s="3" t="s">
        <v>45</v>
      </c>
      <c r="N985" s="3" t="str">
        <f t="shared" si="25"/>
        <v>Buffalo Niagara International Airport | United States</v>
      </c>
    </row>
    <row r="986" spans="10:14" x14ac:dyDescent="0.25">
      <c r="J986" s="3" t="s">
        <v>911</v>
      </c>
      <c r="K986" s="3" t="s">
        <v>10732</v>
      </c>
      <c r="L986" s="3" t="s">
        <v>17477</v>
      </c>
      <c r="M986" s="3" t="s">
        <v>316</v>
      </c>
      <c r="N986" s="3" t="str">
        <f t="shared" si="25"/>
        <v>Benguela Airport | Angola</v>
      </c>
    </row>
    <row r="987" spans="10:14" x14ac:dyDescent="0.25">
      <c r="J987" s="3" t="s">
        <v>1083</v>
      </c>
      <c r="K987" s="3" t="s">
        <v>16421</v>
      </c>
      <c r="L987" s="3" t="s">
        <v>17476</v>
      </c>
      <c r="M987" s="3" t="s">
        <v>96</v>
      </c>
      <c r="N987" s="3" t="str">
        <f t="shared" si="25"/>
        <v>Bokondini Airport | Indonesia</v>
      </c>
    </row>
    <row r="988" spans="10:14" x14ac:dyDescent="0.25">
      <c r="J988" s="3" t="s">
        <v>1146</v>
      </c>
      <c r="K988" s="3" t="s">
        <v>9896</v>
      </c>
      <c r="L988" s="3" t="s">
        <v>17477</v>
      </c>
      <c r="M988" s="3" t="s">
        <v>93</v>
      </c>
      <c r="N988" s="3" t="str">
        <f t="shared" si="25"/>
        <v>Bou Saada Airport | Algeria</v>
      </c>
    </row>
    <row r="989" spans="10:14" x14ac:dyDescent="0.25">
      <c r="J989" s="3" t="s">
        <v>213</v>
      </c>
      <c r="K989" s="3" t="s">
        <v>14269</v>
      </c>
      <c r="L989" s="3" t="s">
        <v>17476</v>
      </c>
      <c r="M989" s="3" t="s">
        <v>37</v>
      </c>
      <c r="N989" s="3" t="str">
        <f t="shared" si="25"/>
        <v>Al-Bough Airport | Yemen</v>
      </c>
    </row>
    <row r="990" spans="10:14" x14ac:dyDescent="0.25">
      <c r="J990" s="3" t="s">
        <v>1258</v>
      </c>
      <c r="K990" s="3" t="s">
        <v>9389</v>
      </c>
      <c r="L990" s="3" t="s">
        <v>17476</v>
      </c>
      <c r="M990" s="3" t="s">
        <v>33</v>
      </c>
      <c r="N990" s="3" t="str">
        <f t="shared" si="25"/>
        <v>Bulolo Airport | Papua New Guinea</v>
      </c>
    </row>
    <row r="991" spans="10:14" x14ac:dyDescent="0.25">
      <c r="J991" s="3" t="s">
        <v>1298</v>
      </c>
      <c r="K991" s="3" t="s">
        <v>11650</v>
      </c>
      <c r="L991" s="3" t="s">
        <v>17476</v>
      </c>
      <c r="M991" s="3" t="s">
        <v>45</v>
      </c>
      <c r="N991" s="3" t="str">
        <f t="shared" si="25"/>
        <v>Butler Memorial Airport | United States</v>
      </c>
    </row>
    <row r="992" spans="10:14" x14ac:dyDescent="0.25">
      <c r="J992" s="3" t="s">
        <v>1237</v>
      </c>
      <c r="K992" s="3" t="s">
        <v>15195</v>
      </c>
      <c r="L992" s="3" t="s">
        <v>17477</v>
      </c>
      <c r="M992" s="3" t="s">
        <v>71</v>
      </c>
      <c r="N992" s="3" t="str">
        <f t="shared" si="25"/>
        <v>Gerardo Tobar López Airport | Colombia</v>
      </c>
    </row>
    <row r="993" spans="10:14" x14ac:dyDescent="0.25">
      <c r="J993" s="3" t="s">
        <v>1270</v>
      </c>
      <c r="K993" s="3" t="s">
        <v>11180</v>
      </c>
      <c r="L993" s="3" t="s">
        <v>17476</v>
      </c>
      <c r="M993" s="3" t="s">
        <v>289</v>
      </c>
      <c r="N993" s="3" t="str">
        <f t="shared" si="25"/>
        <v>Burao Airport | Somalia</v>
      </c>
    </row>
    <row r="994" spans="10:14" x14ac:dyDescent="0.25">
      <c r="J994" s="3" t="s">
        <v>960</v>
      </c>
      <c r="K994" s="3" t="s">
        <v>16157</v>
      </c>
      <c r="L994" s="3" t="s">
        <v>17477</v>
      </c>
      <c r="M994" s="3" t="s">
        <v>108</v>
      </c>
      <c r="N994" s="3" t="str">
        <f t="shared" si="25"/>
        <v>Bhatinda Air Force Station | India</v>
      </c>
    </row>
    <row r="995" spans="10:14" x14ac:dyDescent="0.25">
      <c r="J995" s="3" t="s">
        <v>1253</v>
      </c>
      <c r="K995" s="3" t="s">
        <v>10835</v>
      </c>
      <c r="L995" s="3" t="s">
        <v>17477</v>
      </c>
      <c r="M995" s="3" t="s">
        <v>1244</v>
      </c>
      <c r="N995" s="3" t="str">
        <f t="shared" si="25"/>
        <v>Joshua Mqabuko Nkomo International Airport | Zimbabwe</v>
      </c>
    </row>
    <row r="996" spans="10:14" x14ac:dyDescent="0.25">
      <c r="J996" s="3" t="s">
        <v>1271</v>
      </c>
      <c r="K996" s="3" t="s">
        <v>11651</v>
      </c>
      <c r="L996" s="3" t="s">
        <v>17477</v>
      </c>
      <c r="M996" s="3" t="s">
        <v>45</v>
      </c>
      <c r="N996" s="3" t="str">
        <f t="shared" si="25"/>
        <v>Bob Hope Airport | United States</v>
      </c>
    </row>
    <row r="997" spans="10:14" x14ac:dyDescent="0.25">
      <c r="J997" s="3" t="s">
        <v>812</v>
      </c>
      <c r="K997" s="3" t="s">
        <v>15795</v>
      </c>
      <c r="L997" s="3" t="s">
        <v>17477</v>
      </c>
      <c r="M997" s="3" t="s">
        <v>813</v>
      </c>
      <c r="N997" s="3" t="str">
        <f t="shared" si="25"/>
        <v>Batumi International Airport | Georgia</v>
      </c>
    </row>
    <row r="998" spans="10:14" x14ac:dyDescent="0.25">
      <c r="J998" s="3" t="s">
        <v>1285</v>
      </c>
      <c r="K998" s="3" t="s">
        <v>16272</v>
      </c>
      <c r="L998" s="3" t="s">
        <v>17476</v>
      </c>
      <c r="M998" s="3" t="s">
        <v>5785</v>
      </c>
      <c r="N998" s="3" t="str">
        <f t="shared" si="25"/>
        <v>Bathpalathang Airport | Bhutan</v>
      </c>
    </row>
    <row r="999" spans="10:14" x14ac:dyDescent="0.25">
      <c r="J999" s="3" t="s">
        <v>1304</v>
      </c>
      <c r="K999" s="3" t="s">
        <v>16593</v>
      </c>
      <c r="L999" s="3" t="s">
        <v>17476</v>
      </c>
      <c r="M999" s="3" t="s">
        <v>96</v>
      </c>
      <c r="N999" s="3" t="str">
        <f t="shared" si="25"/>
        <v>Muara Bungo Airport | Indonesia</v>
      </c>
    </row>
    <row r="1000" spans="10:14" x14ac:dyDescent="0.25">
      <c r="J1000" s="3" t="s">
        <v>882</v>
      </c>
      <c r="K1000" s="3" t="s">
        <v>15496</v>
      </c>
      <c r="L1000" s="3" t="s">
        <v>17476</v>
      </c>
      <c r="M1000" s="3" t="s">
        <v>492</v>
      </c>
      <c r="N1000" s="3" t="str">
        <f t="shared" si="25"/>
        <v>Bella Union Airport | Uruguay</v>
      </c>
    </row>
    <row r="1001" spans="10:14" x14ac:dyDescent="0.25">
      <c r="J1001" s="3" t="s">
        <v>816</v>
      </c>
      <c r="K1001" s="3" t="s">
        <v>16508</v>
      </c>
      <c r="L1001" s="3" t="s">
        <v>17476</v>
      </c>
      <c r="M1001" s="3" t="s">
        <v>96</v>
      </c>
      <c r="N1001" s="3" t="str">
        <f t="shared" si="25"/>
        <v>Betoambari Airport | Indonesia</v>
      </c>
    </row>
    <row r="1002" spans="10:14" x14ac:dyDescent="0.25">
      <c r="J1002" s="3" t="s">
        <v>1264</v>
      </c>
      <c r="K1002" s="3" t="s">
        <v>10932</v>
      </c>
      <c r="L1002" s="3" t="s">
        <v>17477</v>
      </c>
      <c r="M1002" s="3" t="s">
        <v>17489</v>
      </c>
      <c r="N1002" s="3" t="str">
        <f t="shared" si="25"/>
        <v>Bunia Airport | Congo, the Democratic Republic of the</v>
      </c>
    </row>
    <row r="1003" spans="10:14" x14ac:dyDescent="0.25">
      <c r="J1003" s="3" t="s">
        <v>1261</v>
      </c>
      <c r="K1003" s="3" t="s">
        <v>16740</v>
      </c>
      <c r="L1003" s="3" t="s">
        <v>17476</v>
      </c>
      <c r="M1003" s="3" t="s">
        <v>54</v>
      </c>
      <c r="N1003" s="3" t="str">
        <f t="shared" si="25"/>
        <v>Bunbury Airport | Australia</v>
      </c>
    </row>
    <row r="1004" spans="10:14" x14ac:dyDescent="0.25">
      <c r="J1004" s="3" t="s">
        <v>1291</v>
      </c>
      <c r="K1004" s="3" t="s">
        <v>14077</v>
      </c>
      <c r="L1004" s="3" t="s">
        <v>17477</v>
      </c>
      <c r="M1004" s="3" t="s">
        <v>17494</v>
      </c>
      <c r="N1004" s="3" t="str">
        <f t="shared" si="25"/>
        <v>Bushehr Airport | Iran, Islamic Republic of</v>
      </c>
    </row>
    <row r="1005" spans="10:14" x14ac:dyDescent="0.25">
      <c r="J1005" s="3" t="s">
        <v>5768</v>
      </c>
      <c r="K1005" s="3" t="s">
        <v>13076</v>
      </c>
      <c r="L1005" s="3" t="s">
        <v>17477</v>
      </c>
      <c r="M1005" s="3" t="s">
        <v>112</v>
      </c>
      <c r="N1005" s="3" t="str">
        <f t="shared" si="25"/>
        <v>Paris Beauvais Tillé Airport | France</v>
      </c>
    </row>
    <row r="1006" spans="10:14" x14ac:dyDescent="0.25">
      <c r="J1006" s="3" t="s">
        <v>1062</v>
      </c>
      <c r="K1006" s="3" t="s">
        <v>14901</v>
      </c>
      <c r="L1006" s="3" t="s">
        <v>17477</v>
      </c>
      <c r="M1006" s="3" t="s">
        <v>219</v>
      </c>
      <c r="N1006" s="3" t="str">
        <f t="shared" si="25"/>
        <v>Atlas Brasil Cantanhede Airport | Brazil</v>
      </c>
    </row>
    <row r="1007" spans="10:14" x14ac:dyDescent="0.25">
      <c r="J1007" s="3" t="s">
        <v>1060</v>
      </c>
      <c r="K1007" s="3" t="s">
        <v>11103</v>
      </c>
      <c r="L1007" s="3" t="s">
        <v>17477</v>
      </c>
      <c r="M1007" s="3" t="s">
        <v>1061</v>
      </c>
      <c r="N1007" s="3" t="str">
        <f t="shared" si="25"/>
        <v>Rabil Airport | Cape Verde</v>
      </c>
    </row>
    <row r="1008" spans="10:14" x14ac:dyDescent="0.25">
      <c r="J1008" s="3" t="s">
        <v>1201</v>
      </c>
      <c r="K1008" s="3" t="s">
        <v>13120</v>
      </c>
      <c r="L1008" s="3" t="s">
        <v>17477</v>
      </c>
      <c r="M1008" s="3" t="s">
        <v>112</v>
      </c>
      <c r="N1008" s="3" t="str">
        <f t="shared" si="25"/>
        <v>Brive-Souillac | France</v>
      </c>
    </row>
    <row r="1009" spans="10:14" x14ac:dyDescent="0.25">
      <c r="J1009" s="3" t="s">
        <v>932</v>
      </c>
      <c r="K1009" s="3" t="s">
        <v>10336</v>
      </c>
      <c r="L1009" s="3" t="s">
        <v>17477</v>
      </c>
      <c r="M1009" s="3" t="s">
        <v>24</v>
      </c>
      <c r="N1009" s="3" t="str">
        <f t="shared" si="25"/>
        <v>Berlevåg Airport | Norway</v>
      </c>
    </row>
    <row r="1010" spans="10:14" x14ac:dyDescent="0.25">
      <c r="J1010" s="3" t="s">
        <v>7945</v>
      </c>
      <c r="K1010" s="3" t="s">
        <v>15013</v>
      </c>
      <c r="L1010" s="3" t="s">
        <v>17477</v>
      </c>
      <c r="M1010" s="3" t="s">
        <v>219</v>
      </c>
      <c r="N1010" s="3" t="str">
        <f t="shared" si="25"/>
        <v>Brigadeiro Camarão Airport | Brazil</v>
      </c>
    </row>
    <row r="1011" spans="10:14" x14ac:dyDescent="0.25">
      <c r="J1011" s="3" t="s">
        <v>1007</v>
      </c>
      <c r="K1011" s="3" t="s">
        <v>16700</v>
      </c>
      <c r="L1011" s="3" t="s">
        <v>17477</v>
      </c>
      <c r="M1011" s="3" t="s">
        <v>54</v>
      </c>
      <c r="N1011" s="3" t="str">
        <f t="shared" si="25"/>
        <v>Birdsville Airport | Australia</v>
      </c>
    </row>
    <row r="1012" spans="10:14" x14ac:dyDescent="0.25">
      <c r="J1012" s="3" t="s">
        <v>3147</v>
      </c>
      <c r="K1012" s="3" t="s">
        <v>15287</v>
      </c>
      <c r="L1012" s="3" t="s">
        <v>17476</v>
      </c>
      <c r="M1012" s="3" t="s">
        <v>17481</v>
      </c>
      <c r="N1012" s="3" t="str">
        <f t="shared" si="25"/>
        <v>Huacaraje Airport | Bolivia, Plurinational State of</v>
      </c>
    </row>
    <row r="1013" spans="10:14" x14ac:dyDescent="0.25">
      <c r="J1013" s="3" t="s">
        <v>820</v>
      </c>
      <c r="K1013" s="3" t="s">
        <v>9382</v>
      </c>
      <c r="L1013" s="3" t="s">
        <v>17476</v>
      </c>
      <c r="M1013" s="3" t="s">
        <v>17481</v>
      </c>
      <c r="N1013" s="3" t="str">
        <f t="shared" si="25"/>
        <v>Baures Airport | Bolivia, Plurinational State of</v>
      </c>
    </row>
    <row r="1014" spans="10:14" x14ac:dyDescent="0.25">
      <c r="J1014" s="3" t="s">
        <v>894</v>
      </c>
      <c r="K1014" s="3" t="s">
        <v>15330</v>
      </c>
      <c r="L1014" s="3" t="s">
        <v>17476</v>
      </c>
      <c r="M1014" s="3" t="s">
        <v>219</v>
      </c>
      <c r="N1014" s="3" t="str">
        <f t="shared" si="25"/>
        <v>Belmonte Airport | Brazil</v>
      </c>
    </row>
    <row r="1015" spans="10:14" x14ac:dyDescent="0.25">
      <c r="J1015" s="3" t="s">
        <v>778</v>
      </c>
      <c r="K1015" s="3" t="s">
        <v>11653</v>
      </c>
      <c r="L1015" s="3" t="s">
        <v>17476</v>
      </c>
      <c r="M1015" s="3" t="s">
        <v>45</v>
      </c>
      <c r="N1015" s="3" t="str">
        <f t="shared" si="25"/>
        <v>Bartlesville Municipal Airport | United States</v>
      </c>
    </row>
    <row r="1016" spans="10:14" x14ac:dyDescent="0.25">
      <c r="J1016" s="3" t="s">
        <v>1175</v>
      </c>
      <c r="K1016" s="3" t="s">
        <v>9390</v>
      </c>
      <c r="L1016" s="3" t="s">
        <v>17476</v>
      </c>
      <c r="M1016" s="3" t="s">
        <v>1061</v>
      </c>
      <c r="N1016" s="3" t="str">
        <f t="shared" si="25"/>
        <v>Esperadinha Airport | Cape Verde</v>
      </c>
    </row>
    <row r="1017" spans="10:14" x14ac:dyDescent="0.25">
      <c r="J1017" s="3" t="s">
        <v>1188</v>
      </c>
      <c r="K1017" s="3" t="s">
        <v>15382</v>
      </c>
      <c r="L1017" s="3" t="s">
        <v>17476</v>
      </c>
      <c r="M1017" s="3" t="s">
        <v>219</v>
      </c>
      <c r="N1017" s="3" t="str">
        <f t="shared" si="25"/>
        <v>Breves Airport | Brazil</v>
      </c>
    </row>
    <row r="1018" spans="10:14" x14ac:dyDescent="0.25">
      <c r="J1018" s="3" t="s">
        <v>901</v>
      </c>
      <c r="K1018" s="3" t="s">
        <v>14297</v>
      </c>
      <c r="L1018" s="3" t="s">
        <v>17476</v>
      </c>
      <c r="M1018" s="3" t="s">
        <v>45</v>
      </c>
      <c r="N1018" s="3" t="str">
        <f t="shared" si="25"/>
        <v>Beluga Airport | United States</v>
      </c>
    </row>
    <row r="1019" spans="10:14" x14ac:dyDescent="0.25">
      <c r="J1019" s="3" t="s">
        <v>8842</v>
      </c>
      <c r="K1019" s="3" t="s">
        <v>15814</v>
      </c>
      <c r="L1019" s="3" t="s">
        <v>17476</v>
      </c>
      <c r="M1019" s="3" t="s">
        <v>32</v>
      </c>
      <c r="N1019" s="3" t="str">
        <f t="shared" si="25"/>
        <v>Burevestnik Airport | Russian Federation</v>
      </c>
    </row>
    <row r="1020" spans="10:14" x14ac:dyDescent="0.25">
      <c r="J1020" s="3" t="s">
        <v>794</v>
      </c>
      <c r="K1020" s="3" t="s">
        <v>16738</v>
      </c>
      <c r="L1020" s="3" t="s">
        <v>17476</v>
      </c>
      <c r="M1020" s="3" t="s">
        <v>54</v>
      </c>
      <c r="N1020" s="3" t="str">
        <f t="shared" si="25"/>
        <v>Batavia Downs Airport | Australia</v>
      </c>
    </row>
    <row r="1021" spans="10:14" x14ac:dyDescent="0.25">
      <c r="J1021" s="3" t="s">
        <v>795</v>
      </c>
      <c r="K1021" s="3" t="s">
        <v>11655</v>
      </c>
      <c r="L1021" s="3" t="s">
        <v>17476</v>
      </c>
      <c r="M1021" s="3" t="s">
        <v>45</v>
      </c>
      <c r="N1021" s="3" t="str">
        <f t="shared" si="25"/>
        <v>Batesville Regional Airport | United States</v>
      </c>
    </row>
    <row r="1022" spans="10:14" x14ac:dyDescent="0.25">
      <c r="J1022" s="3" t="s">
        <v>953</v>
      </c>
      <c r="K1022" s="3" t="s">
        <v>11656</v>
      </c>
      <c r="L1022" s="3" t="s">
        <v>17477</v>
      </c>
      <c r="M1022" s="3" t="s">
        <v>45</v>
      </c>
      <c r="N1022" s="3" t="str">
        <f t="shared" si="25"/>
        <v>Beverly Municipal Airport | United States</v>
      </c>
    </row>
    <row r="1023" spans="10:14" x14ac:dyDescent="0.25">
      <c r="J1023" s="3" t="s">
        <v>952</v>
      </c>
      <c r="K1023" s="3" t="s">
        <v>16747</v>
      </c>
      <c r="L1023" s="3" t="s">
        <v>17476</v>
      </c>
      <c r="M1023" s="3" t="s">
        <v>54</v>
      </c>
      <c r="N1023" s="3" t="str">
        <f t="shared" si="25"/>
        <v>Beverley Springs Airport | Australia</v>
      </c>
    </row>
    <row r="1024" spans="10:14" x14ac:dyDescent="0.25">
      <c r="J1024" s="3" t="s">
        <v>957</v>
      </c>
      <c r="K1024" s="3" t="s">
        <v>16206</v>
      </c>
      <c r="L1024" s="3" t="s">
        <v>17477</v>
      </c>
      <c r="M1024" s="3" t="s">
        <v>620</v>
      </c>
      <c r="N1024" s="3" t="str">
        <f t="shared" si="25"/>
        <v>Gautam Buddha Airport | Nepal</v>
      </c>
    </row>
    <row r="1025" spans="10:14" x14ac:dyDescent="0.25">
      <c r="J1025" s="3" t="s">
        <v>773</v>
      </c>
      <c r="K1025" s="3" t="s">
        <v>16746</v>
      </c>
      <c r="L1025" s="3" t="s">
        <v>17476</v>
      </c>
      <c r="M1025" s="3" t="s">
        <v>54</v>
      </c>
      <c r="N1025" s="3" t="str">
        <f t="shared" si="25"/>
        <v>Barrow Island Airport | Australia</v>
      </c>
    </row>
    <row r="1026" spans="10:14" x14ac:dyDescent="0.25">
      <c r="J1026" s="3" t="s">
        <v>1176</v>
      </c>
      <c r="K1026" s="3" t="s">
        <v>11657</v>
      </c>
      <c r="L1026" s="3" t="s">
        <v>17476</v>
      </c>
      <c r="M1026" s="3" t="s">
        <v>45</v>
      </c>
      <c r="N1026" s="3" t="str">
        <f t="shared" si="25"/>
        <v>Brawley Municipal Airport | United States</v>
      </c>
    </row>
    <row r="1027" spans="10:14" x14ac:dyDescent="0.25">
      <c r="J1027" s="3" t="s">
        <v>1216</v>
      </c>
      <c r="K1027" s="3" t="s">
        <v>11658</v>
      </c>
      <c r="L1027" s="3" t="s">
        <v>17476</v>
      </c>
      <c r="M1027" s="3" t="s">
        <v>45</v>
      </c>
      <c r="N1027" s="3" t="str">
        <f t="shared" si="25"/>
        <v>Brownwood Regional Airport | United States</v>
      </c>
    </row>
    <row r="1028" spans="10:14" x14ac:dyDescent="0.25">
      <c r="J1028" s="3" t="s">
        <v>1174</v>
      </c>
      <c r="K1028" s="3" t="s">
        <v>10118</v>
      </c>
      <c r="L1028" s="3" t="s">
        <v>17477</v>
      </c>
      <c r="M1028" s="3" t="s">
        <v>20</v>
      </c>
      <c r="N1028" s="3" t="str">
        <f t="shared" si="25"/>
        <v>Braunschweig-Wolfsburg Airport | Germany</v>
      </c>
    </row>
    <row r="1029" spans="10:14" x14ac:dyDescent="0.25">
      <c r="J1029" s="3" t="s">
        <v>774</v>
      </c>
      <c r="K1029" s="3" t="s">
        <v>10230</v>
      </c>
      <c r="L1029" s="3" t="s">
        <v>17477</v>
      </c>
      <c r="M1029" s="3" t="s">
        <v>43</v>
      </c>
      <c r="N1029" s="3" t="str">
        <f t="shared" si="25"/>
        <v>Barrow Walney Island Airport | United Kingdom</v>
      </c>
    </row>
    <row r="1030" spans="10:14" x14ac:dyDescent="0.25">
      <c r="J1030" s="3" t="s">
        <v>1150</v>
      </c>
      <c r="K1030" s="3" t="s">
        <v>11659</v>
      </c>
      <c r="L1030" s="3" t="s">
        <v>17477</v>
      </c>
      <c r="M1030" s="3" t="s">
        <v>45</v>
      </c>
      <c r="N1030" s="3" t="str">
        <f t="shared" ref="N1030:N1093" si="26">K1030&amp;" | "&amp;M1030</f>
        <v>Bowling Green Warren County Regional Airport | United States</v>
      </c>
    </row>
    <row r="1031" spans="10:14" x14ac:dyDescent="0.25">
      <c r="J1031" s="3" t="s">
        <v>1301</v>
      </c>
      <c r="K1031" s="3" t="s">
        <v>16615</v>
      </c>
      <c r="L1031" s="3" t="s">
        <v>17477</v>
      </c>
      <c r="M1031" s="3" t="s">
        <v>260</v>
      </c>
      <c r="N1031" s="3" t="str">
        <f t="shared" si="26"/>
        <v>Butterworth Airport | Malaysia</v>
      </c>
    </row>
    <row r="1032" spans="10:14" x14ac:dyDescent="0.25">
      <c r="J1032" s="3" t="s">
        <v>8054</v>
      </c>
      <c r="K1032" s="3" t="s">
        <v>11660</v>
      </c>
      <c r="L1032" s="3" t="s">
        <v>17478</v>
      </c>
      <c r="M1032" s="3" t="s">
        <v>45</v>
      </c>
      <c r="N1032" s="3" t="str">
        <f t="shared" si="26"/>
        <v>Baltimore/Washington International Thurgood Marshall Airport | United States</v>
      </c>
    </row>
    <row r="1033" spans="10:14" x14ac:dyDescent="0.25">
      <c r="J1033" s="3" t="s">
        <v>822</v>
      </c>
      <c r="K1033" s="3" t="s">
        <v>9392</v>
      </c>
      <c r="L1033" s="3" t="s">
        <v>17476</v>
      </c>
      <c r="M1033" s="3" t="s">
        <v>33</v>
      </c>
      <c r="N1033" s="3" t="str">
        <f t="shared" si="26"/>
        <v>Bawan Airport | Papua New Guinea</v>
      </c>
    </row>
    <row r="1034" spans="10:14" x14ac:dyDescent="0.25">
      <c r="J1034" s="3" t="s">
        <v>1085</v>
      </c>
      <c r="K1034" s="3" t="s">
        <v>10826</v>
      </c>
      <c r="L1034" s="3" t="s">
        <v>17477</v>
      </c>
      <c r="M1034" s="3" t="s">
        <v>17496</v>
      </c>
      <c r="N1034" s="3" t="str">
        <f t="shared" si="26"/>
        <v>Bol Airport | Croatia</v>
      </c>
    </row>
    <row r="1035" spans="10:14" x14ac:dyDescent="0.25">
      <c r="J1035" s="3" t="s">
        <v>1034</v>
      </c>
      <c r="K1035" s="3" t="s">
        <v>9043</v>
      </c>
      <c r="L1035" s="3" t="s">
        <v>17476</v>
      </c>
      <c r="M1035" s="3" t="s">
        <v>45</v>
      </c>
      <c r="N1035" s="3" t="str">
        <f t="shared" si="26"/>
        <v>Earl Henry Airport | United States</v>
      </c>
    </row>
    <row r="1036" spans="10:14" x14ac:dyDescent="0.25">
      <c r="J1036" s="3" t="s">
        <v>1152</v>
      </c>
      <c r="K1036" s="3" t="s">
        <v>11662</v>
      </c>
      <c r="L1036" s="3" t="s">
        <v>17476</v>
      </c>
      <c r="M1036" s="3" t="s">
        <v>45</v>
      </c>
      <c r="N1036" s="3" t="str">
        <f t="shared" si="26"/>
        <v>Bowman Regional Airport | United States</v>
      </c>
    </row>
    <row r="1037" spans="10:14" x14ac:dyDescent="0.25">
      <c r="J1037" s="3" t="s">
        <v>703</v>
      </c>
      <c r="K1037" s="3" t="s">
        <v>16553</v>
      </c>
      <c r="L1037" s="3" t="s">
        <v>17478</v>
      </c>
      <c r="M1037" s="3" t="s">
        <v>704</v>
      </c>
      <c r="N1037" s="3" t="str">
        <f t="shared" si="26"/>
        <v>Brunei International Airport | Brunei Darussalam</v>
      </c>
    </row>
    <row r="1038" spans="10:14" x14ac:dyDescent="0.25">
      <c r="J1038" s="3" t="s">
        <v>660</v>
      </c>
      <c r="K1038" s="3" t="s">
        <v>16025</v>
      </c>
      <c r="L1038" s="3" t="s">
        <v>17477</v>
      </c>
      <c r="M1038" s="3" t="s">
        <v>32</v>
      </c>
      <c r="N1038" s="3" t="str">
        <f t="shared" si="26"/>
        <v>Balakovo Airport | Russian Federation</v>
      </c>
    </row>
    <row r="1039" spans="10:14" x14ac:dyDescent="0.25">
      <c r="J1039" s="3" t="s">
        <v>954</v>
      </c>
      <c r="K1039" s="3" t="s">
        <v>9393</v>
      </c>
      <c r="L1039" s="3" t="s">
        <v>17476</v>
      </c>
      <c r="M1039" s="3" t="s">
        <v>33</v>
      </c>
      <c r="N1039" s="3" t="str">
        <f t="shared" si="26"/>
        <v>Bewani Airport | Papua New Guinea</v>
      </c>
    </row>
    <row r="1040" spans="10:14" x14ac:dyDescent="0.25">
      <c r="J1040" s="3" t="s">
        <v>1189</v>
      </c>
      <c r="K1040" s="3" t="s">
        <v>16733</v>
      </c>
      <c r="L1040" s="3" t="s">
        <v>17477</v>
      </c>
      <c r="M1040" s="3" t="s">
        <v>54</v>
      </c>
      <c r="N1040" s="3" t="str">
        <f t="shared" si="26"/>
        <v>Brewarrina Airport | Australia</v>
      </c>
    </row>
    <row r="1041" spans="10:14" x14ac:dyDescent="0.25">
      <c r="J1041" s="3" t="s">
        <v>1279</v>
      </c>
      <c r="K1041" s="3" t="s">
        <v>17214</v>
      </c>
      <c r="L1041" s="3" t="s">
        <v>17477</v>
      </c>
      <c r="M1041" s="3" t="s">
        <v>54</v>
      </c>
      <c r="N1041" s="3" t="str">
        <f t="shared" si="26"/>
        <v>Wynyard Airport | Australia</v>
      </c>
    </row>
    <row r="1042" spans="10:14" x14ac:dyDescent="0.25">
      <c r="J1042" s="3" t="s">
        <v>722</v>
      </c>
      <c r="K1042" s="3" t="s">
        <v>17116</v>
      </c>
      <c r="L1042" s="3" t="s">
        <v>17477</v>
      </c>
      <c r="M1042" s="3" t="s">
        <v>54</v>
      </c>
      <c r="N1042" s="3" t="str">
        <f t="shared" si="26"/>
        <v>Sydney Bankstown Airport | Australia</v>
      </c>
    </row>
    <row r="1043" spans="10:14" x14ac:dyDescent="0.25">
      <c r="J1043" s="3" t="s">
        <v>8674</v>
      </c>
      <c r="K1043" s="3" t="s">
        <v>13674</v>
      </c>
      <c r="L1043" s="3" t="s">
        <v>17476</v>
      </c>
      <c r="M1043" s="3" t="s">
        <v>734</v>
      </c>
      <c r="N1043" s="3" t="str">
        <f t="shared" si="26"/>
        <v>Las Brujas Airport | Cuba</v>
      </c>
    </row>
    <row r="1044" spans="10:14" x14ac:dyDescent="0.25">
      <c r="J1044" s="3" t="s">
        <v>8558</v>
      </c>
      <c r="K1044" s="3" t="s">
        <v>11347</v>
      </c>
      <c r="L1044" s="3" t="s">
        <v>17476</v>
      </c>
      <c r="M1044" s="3" t="s">
        <v>96</v>
      </c>
      <c r="N1044" s="3" t="str">
        <f t="shared" si="26"/>
        <v>Blimbingsari Airport | Indonesia</v>
      </c>
    </row>
    <row r="1045" spans="10:14" x14ac:dyDescent="0.25">
      <c r="J1045" s="3" t="s">
        <v>1074</v>
      </c>
      <c r="K1045" s="3" t="s">
        <v>11663</v>
      </c>
      <c r="L1045" s="3" t="s">
        <v>17476</v>
      </c>
      <c r="M1045" s="3" t="s">
        <v>45</v>
      </c>
      <c r="N1045" s="3" t="str">
        <f t="shared" si="26"/>
        <v>George R Carr Memorial Air Field | United States</v>
      </c>
    </row>
    <row r="1046" spans="10:14" x14ac:dyDescent="0.25">
      <c r="J1046" s="3" t="s">
        <v>601</v>
      </c>
      <c r="K1046" s="3" t="s">
        <v>16496</v>
      </c>
      <c r="L1046" s="3" t="s">
        <v>17477</v>
      </c>
      <c r="M1046" s="3" t="s">
        <v>96</v>
      </c>
      <c r="N1046" s="3" t="str">
        <f t="shared" si="26"/>
        <v>Babo Airport | Indonesia</v>
      </c>
    </row>
    <row r="1047" spans="10:14" x14ac:dyDescent="0.25">
      <c r="J1047" s="3" t="s">
        <v>606</v>
      </c>
      <c r="K1047" s="3" t="s">
        <v>16432</v>
      </c>
      <c r="L1047" s="3" t="s">
        <v>17476</v>
      </c>
      <c r="M1047" s="3" t="s">
        <v>96</v>
      </c>
      <c r="N1047" s="3" t="str">
        <f t="shared" si="26"/>
        <v>Bade Airport | Indonesia</v>
      </c>
    </row>
    <row r="1048" spans="10:14" x14ac:dyDescent="0.25">
      <c r="J1048" s="3" t="s">
        <v>648</v>
      </c>
      <c r="K1048" s="3" t="s">
        <v>11057</v>
      </c>
      <c r="L1048" s="3" t="s">
        <v>17477</v>
      </c>
      <c r="M1048" s="3" t="s">
        <v>649</v>
      </c>
      <c r="N1048" s="3" t="str">
        <f t="shared" si="26"/>
        <v>Bakel Airport | Senegal</v>
      </c>
    </row>
    <row r="1049" spans="10:14" x14ac:dyDescent="0.25">
      <c r="J1049" s="3" t="s">
        <v>867</v>
      </c>
      <c r="K1049" s="3" t="s">
        <v>16701</v>
      </c>
      <c r="L1049" s="3" t="s">
        <v>17476</v>
      </c>
      <c r="M1049" s="3" t="s">
        <v>54</v>
      </c>
      <c r="N1049" s="3" t="str">
        <f t="shared" si="26"/>
        <v>Bellburn Airstrip | Australia</v>
      </c>
    </row>
    <row r="1050" spans="10:14" x14ac:dyDescent="0.25">
      <c r="J1050" s="3" t="s">
        <v>907</v>
      </c>
      <c r="K1050" s="3" t="s">
        <v>16699</v>
      </c>
      <c r="L1050" s="3" t="s">
        <v>17476</v>
      </c>
      <c r="M1050" s="3" t="s">
        <v>54</v>
      </c>
      <c r="N1050" s="3" t="str">
        <f t="shared" si="26"/>
        <v>Bendigo Airport | Australia</v>
      </c>
    </row>
    <row r="1051" spans="10:14" x14ac:dyDescent="0.25">
      <c r="J1051" s="3" t="s">
        <v>668</v>
      </c>
      <c r="K1051" s="3" t="s">
        <v>15729</v>
      </c>
      <c r="L1051" s="3" t="s">
        <v>17477</v>
      </c>
      <c r="M1051" s="3" t="s">
        <v>175</v>
      </c>
      <c r="N1051" s="3" t="str">
        <f t="shared" si="26"/>
        <v>Balkhash Airport | Kazakhstan</v>
      </c>
    </row>
    <row r="1052" spans="10:14" x14ac:dyDescent="0.25">
      <c r="J1052" s="3" t="s">
        <v>1138</v>
      </c>
      <c r="K1052" s="3" t="s">
        <v>9986</v>
      </c>
      <c r="L1052" s="3" t="s">
        <v>17476</v>
      </c>
      <c r="M1052" s="3" t="s">
        <v>17482</v>
      </c>
      <c r="N1052" s="3" t="str">
        <f t="shared" si="26"/>
        <v>Boundiali Airport | Côte d'Ivoire</v>
      </c>
    </row>
    <row r="1053" spans="10:14" x14ac:dyDescent="0.25">
      <c r="J1053" s="3" t="s">
        <v>1286</v>
      </c>
      <c r="K1053" s="3" t="s">
        <v>15730</v>
      </c>
      <c r="L1053" s="3" t="s">
        <v>17476</v>
      </c>
      <c r="M1053" s="3" t="s">
        <v>175</v>
      </c>
      <c r="N1053" s="3" t="str">
        <f t="shared" si="26"/>
        <v>Boralday Airport | Kazakhstan</v>
      </c>
    </row>
    <row r="1054" spans="10:14" x14ac:dyDescent="0.25">
      <c r="J1054" s="3" t="s">
        <v>1234</v>
      </c>
      <c r="K1054" s="3" t="s">
        <v>11664</v>
      </c>
      <c r="L1054" s="3" t="s">
        <v>17476</v>
      </c>
      <c r="M1054" s="3" t="s">
        <v>45</v>
      </c>
      <c r="N1054" s="3" t="str">
        <f t="shared" si="26"/>
        <v>Buckeye Municipal Airport | United States</v>
      </c>
    </row>
    <row r="1055" spans="10:14" x14ac:dyDescent="0.25">
      <c r="J1055" s="3" t="s">
        <v>802</v>
      </c>
      <c r="K1055" s="3" t="s">
        <v>11355</v>
      </c>
      <c r="L1055" s="3" t="s">
        <v>17476</v>
      </c>
      <c r="M1055" s="3" t="s">
        <v>96</v>
      </c>
      <c r="N1055" s="3" t="str">
        <f t="shared" si="26"/>
        <v>Batom Airport | Indonesia</v>
      </c>
    </row>
    <row r="1056" spans="10:14" x14ac:dyDescent="0.25">
      <c r="J1056" s="3" t="s">
        <v>1071</v>
      </c>
      <c r="K1056" s="3" t="s">
        <v>13365</v>
      </c>
      <c r="L1056" s="3" t="s">
        <v>17476</v>
      </c>
      <c r="M1056" s="3" t="s">
        <v>82</v>
      </c>
      <c r="N1056" s="3" t="str">
        <f t="shared" si="26"/>
        <v>Imsık Airport | Turkey</v>
      </c>
    </row>
    <row r="1057" spans="10:14" x14ac:dyDescent="0.25">
      <c r="J1057" s="3" t="s">
        <v>1267</v>
      </c>
      <c r="K1057" s="3" t="s">
        <v>13328</v>
      </c>
      <c r="L1057" s="3" t="s">
        <v>17476</v>
      </c>
      <c r="M1057" s="3" t="s">
        <v>276</v>
      </c>
      <c r="N1057" s="3" t="str">
        <f t="shared" si="26"/>
        <v>Buochs Airport | Switzerland</v>
      </c>
    </row>
    <row r="1058" spans="10:14" x14ac:dyDescent="0.25">
      <c r="J1058" s="3" t="s">
        <v>8514</v>
      </c>
      <c r="K1058" s="3" t="s">
        <v>10383</v>
      </c>
      <c r="L1058" s="3" t="s">
        <v>17477</v>
      </c>
      <c r="M1058" s="3" t="s">
        <v>1307</v>
      </c>
      <c r="N1058" s="3" t="str">
        <f t="shared" si="26"/>
        <v>Biała Podlaska Airfield | Poland</v>
      </c>
    </row>
    <row r="1059" spans="10:14" x14ac:dyDescent="0.25">
      <c r="J1059" s="3" t="s">
        <v>682</v>
      </c>
      <c r="K1059" s="3" t="s">
        <v>14104</v>
      </c>
      <c r="L1059" s="3" t="s">
        <v>17477</v>
      </c>
      <c r="M1059" s="3" t="s">
        <v>17494</v>
      </c>
      <c r="N1059" s="3" t="str">
        <f t="shared" si="26"/>
        <v>Bam Airport | Iran, Islamic Republic of</v>
      </c>
    </row>
    <row r="1060" spans="10:14" x14ac:dyDescent="0.25">
      <c r="J1060" s="3" t="s">
        <v>1119</v>
      </c>
      <c r="K1060" s="3" t="s">
        <v>12220</v>
      </c>
      <c r="L1060" s="3" t="s">
        <v>17476</v>
      </c>
      <c r="M1060" s="3" t="s">
        <v>45</v>
      </c>
      <c r="N1060" s="3" t="str">
        <f t="shared" si="26"/>
        <v>Borrego Valley Airport | United States</v>
      </c>
    </row>
    <row r="1061" spans="10:14" x14ac:dyDescent="0.25">
      <c r="J1061" s="3" t="s">
        <v>1105</v>
      </c>
      <c r="K1061" s="3" t="s">
        <v>16642</v>
      </c>
      <c r="L1061" s="3" t="s">
        <v>17476</v>
      </c>
      <c r="M1061" s="3" t="s">
        <v>96</v>
      </c>
      <c r="N1061" s="3" t="str">
        <f t="shared" si="26"/>
        <v>Bontang Airport | Indonesia</v>
      </c>
    </row>
    <row r="1062" spans="10:14" x14ac:dyDescent="0.25">
      <c r="J1062" s="3" t="s">
        <v>1303</v>
      </c>
      <c r="K1062" s="3" t="s">
        <v>14736</v>
      </c>
      <c r="L1062" s="3" t="s">
        <v>17477</v>
      </c>
      <c r="M1062" s="3" t="s">
        <v>192</v>
      </c>
      <c r="N1062" s="3" t="str">
        <f t="shared" si="26"/>
        <v>Bancasi Airport | Philippines</v>
      </c>
    </row>
    <row r="1063" spans="10:14" x14ac:dyDescent="0.25">
      <c r="J1063" s="3" t="s">
        <v>1182</v>
      </c>
      <c r="K1063" s="3" t="s">
        <v>9341</v>
      </c>
      <c r="L1063" s="3" t="s">
        <v>17476</v>
      </c>
      <c r="M1063" s="3" t="s">
        <v>180</v>
      </c>
      <c r="N1063" s="3" t="str">
        <f t="shared" si="26"/>
        <v>Breiðdalsvík Airport | Iceland</v>
      </c>
    </row>
    <row r="1064" spans="10:14" x14ac:dyDescent="0.25">
      <c r="J1064" s="3" t="s">
        <v>8559</v>
      </c>
      <c r="K1064" s="3" t="s">
        <v>11349</v>
      </c>
      <c r="L1064" s="3" t="s">
        <v>17476</v>
      </c>
      <c r="M1064" s="3" t="s">
        <v>96</v>
      </c>
      <c r="N1064" s="3" t="str">
        <f t="shared" si="26"/>
        <v>Bawean Airport | Indonesia</v>
      </c>
    </row>
    <row r="1065" spans="10:14" x14ac:dyDescent="0.25">
      <c r="J1065" s="3" t="s">
        <v>1110</v>
      </c>
      <c r="K1065" s="3" t="s">
        <v>15389</v>
      </c>
      <c r="L1065" s="3" t="s">
        <v>17476</v>
      </c>
      <c r="M1065" s="3" t="s">
        <v>289</v>
      </c>
      <c r="N1065" s="3" t="str">
        <f t="shared" si="26"/>
        <v>Borama Airport | Somalia</v>
      </c>
    </row>
    <row r="1066" spans="10:14" x14ac:dyDescent="0.25">
      <c r="J1066" s="3" t="s">
        <v>8616</v>
      </c>
      <c r="K1066" s="3" t="s">
        <v>12929</v>
      </c>
      <c r="L1066" s="3" t="s">
        <v>17477</v>
      </c>
      <c r="M1066" s="3" t="s">
        <v>175</v>
      </c>
      <c r="N1066" s="3" t="str">
        <f t="shared" si="26"/>
        <v>Krainiy Airport | Kazakhstan</v>
      </c>
    </row>
    <row r="1067" spans="10:14" x14ac:dyDescent="0.25">
      <c r="J1067" s="3" t="s">
        <v>1265</v>
      </c>
      <c r="K1067" s="3" t="s">
        <v>9394</v>
      </c>
      <c r="L1067" s="3" t="s">
        <v>17476</v>
      </c>
      <c r="M1067" s="3" t="s">
        <v>33</v>
      </c>
      <c r="N1067" s="3" t="str">
        <f t="shared" si="26"/>
        <v>Bunsil Airport | Papua New Guinea</v>
      </c>
    </row>
    <row r="1068" spans="10:14" x14ac:dyDescent="0.25">
      <c r="J1068" s="3" t="s">
        <v>1137</v>
      </c>
      <c r="K1068" s="3" t="s">
        <v>9395</v>
      </c>
      <c r="L1068" s="3" t="s">
        <v>17476</v>
      </c>
      <c r="M1068" s="3" t="s">
        <v>45</v>
      </c>
      <c r="N1068" s="3" t="str">
        <f t="shared" si="26"/>
        <v>Boundary Airport | United States</v>
      </c>
    </row>
    <row r="1069" spans="10:14" x14ac:dyDescent="0.25">
      <c r="J1069" s="3" t="s">
        <v>2058</v>
      </c>
      <c r="K1069" s="3" t="s">
        <v>14150</v>
      </c>
      <c r="L1069" s="3" t="s">
        <v>17476</v>
      </c>
      <c r="M1069" s="3" t="s">
        <v>187</v>
      </c>
      <c r="N1069" s="3" t="str">
        <f t="shared" si="26"/>
        <v>Dibba Airport | Oman</v>
      </c>
    </row>
    <row r="1070" spans="10:14" x14ac:dyDescent="0.25">
      <c r="J1070" s="3" t="s">
        <v>8250</v>
      </c>
      <c r="K1070" s="3" t="s">
        <v>15312</v>
      </c>
      <c r="L1070" s="3" t="s">
        <v>17477</v>
      </c>
      <c r="M1070" s="3" t="s">
        <v>17481</v>
      </c>
      <c r="N1070" s="3" t="str">
        <f t="shared" si="26"/>
        <v>Yacuiba Airport | Bolivia, Plurinational State of</v>
      </c>
    </row>
    <row r="1071" spans="10:14" x14ac:dyDescent="0.25">
      <c r="J1071" s="3" t="s">
        <v>855</v>
      </c>
      <c r="K1071" s="3" t="s">
        <v>14267</v>
      </c>
      <c r="L1071" s="3" t="s">
        <v>17476</v>
      </c>
      <c r="M1071" s="3" t="s">
        <v>37</v>
      </c>
      <c r="N1071" s="3" t="str">
        <f t="shared" si="26"/>
        <v>Al-Bayda Airport | Yemen</v>
      </c>
    </row>
    <row r="1072" spans="10:14" x14ac:dyDescent="0.25">
      <c r="J1072" s="3" t="s">
        <v>8625</v>
      </c>
      <c r="K1072" s="3" t="s">
        <v>13005</v>
      </c>
      <c r="L1072" s="3" t="s">
        <v>17476</v>
      </c>
      <c r="M1072" s="3" t="s">
        <v>112</v>
      </c>
      <c r="N1072" s="3" t="str">
        <f t="shared" si="26"/>
        <v>Albert-Bray Airport | France</v>
      </c>
    </row>
    <row r="1073" spans="10:14" x14ac:dyDescent="0.25">
      <c r="J1073" s="3" t="s">
        <v>1241</v>
      </c>
      <c r="K1073" s="3" t="s">
        <v>11665</v>
      </c>
      <c r="L1073" s="3" t="s">
        <v>17476</v>
      </c>
      <c r="M1073" s="3" t="s">
        <v>45</v>
      </c>
      <c r="N1073" s="3" t="str">
        <f t="shared" si="26"/>
        <v>Johnson County Airport | United States</v>
      </c>
    </row>
    <row r="1074" spans="10:14" x14ac:dyDescent="0.25">
      <c r="J1074" s="3" t="s">
        <v>1056</v>
      </c>
      <c r="K1074" s="3" t="s">
        <v>11666</v>
      </c>
      <c r="L1074" s="3" t="s">
        <v>17477</v>
      </c>
      <c r="M1074" s="3" t="s">
        <v>45</v>
      </c>
      <c r="N1074" s="3" t="str">
        <f t="shared" si="26"/>
        <v>Arkansas International Airport | United States</v>
      </c>
    </row>
    <row r="1075" spans="10:14" x14ac:dyDescent="0.25">
      <c r="J1075" s="3" t="s">
        <v>6459</v>
      </c>
      <c r="K1075" s="3" t="s">
        <v>11667</v>
      </c>
      <c r="L1075" s="3" t="s">
        <v>17477</v>
      </c>
      <c r="M1075" s="3" t="s">
        <v>45</v>
      </c>
      <c r="N1075" s="3" t="str">
        <f t="shared" si="26"/>
        <v>Burley Municipal Airport | United States</v>
      </c>
    </row>
    <row r="1076" spans="10:14" x14ac:dyDescent="0.25">
      <c r="J1076" s="3" t="s">
        <v>8647</v>
      </c>
      <c r="K1076" s="3" t="s">
        <v>13281</v>
      </c>
      <c r="L1076" s="3" t="s">
        <v>17477</v>
      </c>
      <c r="M1076" s="3" t="s">
        <v>1162</v>
      </c>
      <c r="N1076" s="3" t="str">
        <f t="shared" si="26"/>
        <v>Beja Airport / Airbase | Portugal</v>
      </c>
    </row>
    <row r="1077" spans="10:14" x14ac:dyDescent="0.25">
      <c r="J1077" s="3" t="s">
        <v>1129</v>
      </c>
      <c r="K1077" s="3" t="s">
        <v>9987</v>
      </c>
      <c r="L1077" s="3" t="s">
        <v>17477</v>
      </c>
      <c r="M1077" s="3" t="s">
        <v>17482</v>
      </c>
      <c r="N1077" s="3" t="str">
        <f t="shared" si="26"/>
        <v>Bouaké Airport | Côte d'Ivoire</v>
      </c>
    </row>
    <row r="1078" spans="10:14" x14ac:dyDescent="0.25">
      <c r="J1078" s="3" t="s">
        <v>883</v>
      </c>
      <c r="K1078" s="3" t="s">
        <v>9396</v>
      </c>
      <c r="L1078" s="3" t="s">
        <v>17476</v>
      </c>
      <c r="M1078" s="3" t="s">
        <v>884</v>
      </c>
      <c r="N1078" s="3" t="str">
        <f t="shared" si="26"/>
        <v>Bella Yella Airport | Liberia</v>
      </c>
    </row>
    <row r="1079" spans="10:14" x14ac:dyDescent="0.25">
      <c r="J1079" s="3" t="s">
        <v>824</v>
      </c>
      <c r="K1079" s="3" t="s">
        <v>13675</v>
      </c>
      <c r="L1079" s="3" t="s">
        <v>17477</v>
      </c>
      <c r="M1079" s="3" t="s">
        <v>734</v>
      </c>
      <c r="N1079" s="3" t="str">
        <f t="shared" si="26"/>
        <v>Carlos Manuel de Cespedes Airport | Cuba</v>
      </c>
    </row>
    <row r="1080" spans="10:14" x14ac:dyDescent="0.25">
      <c r="J1080" s="3" t="s">
        <v>825</v>
      </c>
      <c r="K1080" s="3" t="s">
        <v>17332</v>
      </c>
      <c r="L1080" s="3" t="s">
        <v>17477</v>
      </c>
      <c r="M1080" s="3" t="s">
        <v>271</v>
      </c>
      <c r="N1080" s="3" t="str">
        <f t="shared" si="26"/>
        <v>Bayankhongor Airport | Mongolia</v>
      </c>
    </row>
    <row r="1081" spans="10:14" x14ac:dyDescent="0.25">
      <c r="J1081" s="3" t="s">
        <v>1102</v>
      </c>
      <c r="K1081" s="3" t="s">
        <v>1103</v>
      </c>
      <c r="L1081" s="3" t="s">
        <v>17476</v>
      </c>
      <c r="M1081" s="3" t="s">
        <v>219</v>
      </c>
      <c r="N1081" s="3" t="str">
        <f t="shared" si="26"/>
        <v>Bonito Airport | Brazil</v>
      </c>
    </row>
    <row r="1082" spans="10:14" x14ac:dyDescent="0.25">
      <c r="J1082" s="3" t="s">
        <v>8938</v>
      </c>
      <c r="K1082" s="3" t="s">
        <v>16734</v>
      </c>
      <c r="L1082" s="3" t="s">
        <v>17476</v>
      </c>
      <c r="M1082" s="3" t="s">
        <v>54</v>
      </c>
      <c r="N1082" s="3" t="str">
        <f t="shared" si="26"/>
        <v>Barimunya Airport | Australia</v>
      </c>
    </row>
    <row r="1083" spans="10:14" x14ac:dyDescent="0.25">
      <c r="J1083" s="3" t="s">
        <v>1266</v>
      </c>
      <c r="K1083" s="3" t="s">
        <v>16443</v>
      </c>
      <c r="L1083" s="3" t="s">
        <v>17476</v>
      </c>
      <c r="M1083" s="3" t="s">
        <v>96</v>
      </c>
      <c r="N1083" s="3" t="str">
        <f t="shared" si="26"/>
        <v>Bunyu Airport | Indonesia</v>
      </c>
    </row>
    <row r="1084" spans="10:14" x14ac:dyDescent="0.25">
      <c r="J1084" s="3" t="s">
        <v>4052</v>
      </c>
      <c r="K1084" s="3" t="s">
        <v>10315</v>
      </c>
      <c r="L1084" s="3" t="s">
        <v>17476</v>
      </c>
      <c r="M1084" s="3" t="s">
        <v>22</v>
      </c>
      <c r="N1084" s="3" t="str">
        <f t="shared" si="26"/>
        <v>Læsø Airport | Denmark</v>
      </c>
    </row>
    <row r="1085" spans="10:14" x14ac:dyDescent="0.25">
      <c r="J1085" s="3" t="s">
        <v>2512</v>
      </c>
      <c r="K1085" s="3" t="s">
        <v>11668</v>
      </c>
      <c r="L1085" s="3" t="s">
        <v>17477</v>
      </c>
      <c r="M1085" s="3" t="s">
        <v>45</v>
      </c>
      <c r="N1085" s="3" t="str">
        <f t="shared" si="26"/>
        <v>Bicycle Lake Army Air Field | United States</v>
      </c>
    </row>
    <row r="1086" spans="10:14" x14ac:dyDescent="0.25">
      <c r="J1086" s="3" t="s">
        <v>727</v>
      </c>
      <c r="K1086" s="3" t="s">
        <v>10291</v>
      </c>
      <c r="L1086" s="3" t="s">
        <v>17476</v>
      </c>
      <c r="M1086" s="3" t="s">
        <v>728</v>
      </c>
      <c r="N1086" s="3" t="str">
        <f t="shared" si="26"/>
        <v>Bantry Aerodrome | Ireland</v>
      </c>
    </row>
    <row r="1087" spans="10:14" x14ac:dyDescent="0.25">
      <c r="J1087" s="3" t="s">
        <v>826</v>
      </c>
      <c r="K1087" s="3" t="s">
        <v>10109</v>
      </c>
      <c r="L1087" s="3" t="s">
        <v>17477</v>
      </c>
      <c r="M1087" s="3" t="s">
        <v>20</v>
      </c>
      <c r="N1087" s="3" t="str">
        <f t="shared" si="26"/>
        <v>Bayreuth Airport | Germany</v>
      </c>
    </row>
    <row r="1088" spans="10:14" x14ac:dyDescent="0.25">
      <c r="J1088" s="3" t="s">
        <v>1037</v>
      </c>
      <c r="K1088" s="3" t="s">
        <v>9030</v>
      </c>
      <c r="L1088" s="3" t="s">
        <v>17476</v>
      </c>
      <c r="M1088" s="3" t="s">
        <v>45</v>
      </c>
      <c r="N1088" s="3" t="str">
        <f t="shared" si="26"/>
        <v>Blakely Island Airport | United States</v>
      </c>
    </row>
    <row r="1089" spans="10:14" x14ac:dyDescent="0.25">
      <c r="J1089" s="3" t="s">
        <v>717</v>
      </c>
      <c r="K1089" s="3" t="s">
        <v>9153</v>
      </c>
      <c r="L1089" s="3" t="s">
        <v>17476</v>
      </c>
      <c r="M1089" s="3" t="s">
        <v>54</v>
      </c>
      <c r="N1089" s="3" t="str">
        <f t="shared" si="26"/>
        <v>Baniyala Airport | Australia</v>
      </c>
    </row>
    <row r="1090" spans="10:14" x14ac:dyDescent="0.25">
      <c r="J1090" s="3" t="s">
        <v>1096</v>
      </c>
      <c r="K1090" s="3" t="s">
        <v>9409</v>
      </c>
      <c r="L1090" s="3" t="s">
        <v>17476</v>
      </c>
      <c r="M1090" s="3" t="s">
        <v>1053</v>
      </c>
      <c r="N1090" s="3" t="str">
        <f t="shared" si="26"/>
        <v>San Pedro Airport | Nicaragua</v>
      </c>
    </row>
    <row r="1091" spans="10:14" x14ac:dyDescent="0.25">
      <c r="J1091" s="3" t="s">
        <v>828</v>
      </c>
      <c r="K1091" s="3" t="s">
        <v>9414</v>
      </c>
      <c r="L1091" s="3" t="s">
        <v>17477</v>
      </c>
      <c r="M1091" s="3" t="s">
        <v>278</v>
      </c>
      <c r="N1091" s="3" t="str">
        <f t="shared" si="26"/>
        <v>Bazaruto Island Airport | Mozambique</v>
      </c>
    </row>
    <row r="1092" spans="10:14" x14ac:dyDescent="0.25">
      <c r="J1092" s="3" t="s">
        <v>1305</v>
      </c>
      <c r="K1092" s="3" t="s">
        <v>14903</v>
      </c>
      <c r="L1092" s="3" t="s">
        <v>17477</v>
      </c>
      <c r="M1092" s="3" t="s">
        <v>219</v>
      </c>
      <c r="N1092" s="3" t="str">
        <f t="shared" si="26"/>
        <v>Umberto Modiano Airport | Brazil</v>
      </c>
    </row>
    <row r="1093" spans="10:14" x14ac:dyDescent="0.25">
      <c r="J1093" s="3" t="s">
        <v>677</v>
      </c>
      <c r="K1093" s="3" t="s">
        <v>16731</v>
      </c>
      <c r="L1093" s="3" t="s">
        <v>17477</v>
      </c>
      <c r="M1093" s="3" t="s">
        <v>54</v>
      </c>
      <c r="N1093" s="3" t="str">
        <f t="shared" si="26"/>
        <v>Balranald Airport | Australia</v>
      </c>
    </row>
    <row r="1094" spans="10:14" x14ac:dyDescent="0.25">
      <c r="J1094" s="3" t="s">
        <v>879</v>
      </c>
      <c r="K1094" s="3" t="s">
        <v>13764</v>
      </c>
      <c r="L1094" s="3" t="s">
        <v>17478</v>
      </c>
      <c r="M1094" s="3" t="s">
        <v>878</v>
      </c>
      <c r="N1094" s="3" t="str">
        <f t="shared" ref="N1094:N1157" si="27">K1094&amp;" | "&amp;M1094</f>
        <v>Philip S. W. Goldson International Airport | Belize</v>
      </c>
    </row>
    <row r="1095" spans="10:14" x14ac:dyDescent="0.25">
      <c r="J1095" s="3" t="s">
        <v>8697</v>
      </c>
      <c r="K1095" s="3" t="s">
        <v>14002</v>
      </c>
      <c r="L1095" s="3" t="s">
        <v>17476</v>
      </c>
      <c r="M1095" s="3" t="s">
        <v>45</v>
      </c>
      <c r="N1095" s="3" t="str">
        <f t="shared" si="27"/>
        <v>Benton Field | United States</v>
      </c>
    </row>
    <row r="1096" spans="10:14" x14ac:dyDescent="0.25">
      <c r="J1096" s="3" t="s">
        <v>1306</v>
      </c>
      <c r="K1096" s="3" t="s">
        <v>10384</v>
      </c>
      <c r="L1096" s="3" t="s">
        <v>17477</v>
      </c>
      <c r="M1096" s="3" t="s">
        <v>1307</v>
      </c>
      <c r="N1096" s="3" t="str">
        <f t="shared" si="27"/>
        <v>Bydgoszcz Ignacy Jan Paderewski Airport | Poland</v>
      </c>
    </row>
    <row r="1097" spans="10:14" x14ac:dyDescent="0.25">
      <c r="J1097" s="3" t="s">
        <v>1260</v>
      </c>
      <c r="K1097" s="3" t="s">
        <v>10834</v>
      </c>
      <c r="L1097" s="3" t="s">
        <v>17476</v>
      </c>
      <c r="M1097" s="3" t="s">
        <v>1244</v>
      </c>
      <c r="N1097" s="3" t="str">
        <f t="shared" si="27"/>
        <v>Bumi Airport | Zimbabwe</v>
      </c>
    </row>
    <row r="1098" spans="10:14" x14ac:dyDescent="0.25">
      <c r="J1098" s="3" t="s">
        <v>671</v>
      </c>
      <c r="K1098" s="3" t="s">
        <v>13354</v>
      </c>
      <c r="L1098" s="3" t="s">
        <v>17477</v>
      </c>
      <c r="M1098" s="3" t="s">
        <v>82</v>
      </c>
      <c r="N1098" s="3" t="str">
        <f t="shared" si="27"/>
        <v>Balıkesir Merkez Airport | Turkey</v>
      </c>
    </row>
    <row r="1099" spans="10:14" x14ac:dyDescent="0.25">
      <c r="J1099" s="3" t="s">
        <v>1191</v>
      </c>
      <c r="K1099" s="3" t="s">
        <v>15987</v>
      </c>
      <c r="L1099" s="3" t="s">
        <v>17477</v>
      </c>
      <c r="M1099" s="3" t="s">
        <v>32</v>
      </c>
      <c r="N1099" s="3" t="str">
        <f t="shared" si="27"/>
        <v>Bryansk Airport | Russian Federation</v>
      </c>
    </row>
    <row r="1100" spans="10:14" x14ac:dyDescent="0.25">
      <c r="J1100" s="3" t="s">
        <v>753</v>
      </c>
      <c r="K1100" s="3" t="s">
        <v>16136</v>
      </c>
      <c r="L1100" s="3" t="s">
        <v>17477</v>
      </c>
      <c r="M1100" s="3" t="s">
        <v>754</v>
      </c>
      <c r="N1100" s="3" t="str">
        <f t="shared" si="27"/>
        <v>Barisal Airport | Bangladesh</v>
      </c>
    </row>
    <row r="1101" spans="10:14" x14ac:dyDescent="0.25">
      <c r="J1101" s="3" t="s">
        <v>929</v>
      </c>
      <c r="K1101" s="3" t="s">
        <v>9415</v>
      </c>
      <c r="L1101" s="3" t="s">
        <v>17476</v>
      </c>
      <c r="M1101" s="3" t="s">
        <v>304</v>
      </c>
      <c r="N1101" s="3" t="str">
        <f t="shared" si="27"/>
        <v>Bemolanga Airport | Madagascar</v>
      </c>
    </row>
    <row r="1102" spans="10:14" x14ac:dyDescent="0.25">
      <c r="J1102" s="3" t="s">
        <v>1153</v>
      </c>
      <c r="K1102" s="3" t="s">
        <v>1154</v>
      </c>
      <c r="L1102" s="3" t="s">
        <v>17477</v>
      </c>
      <c r="M1102" s="3" t="s">
        <v>45</v>
      </c>
      <c r="N1102" s="3" t="str">
        <f t="shared" si="27"/>
        <v>Gallatin Field | United States</v>
      </c>
    </row>
    <row r="1103" spans="10:14" x14ac:dyDescent="0.25">
      <c r="J1103" s="3" t="s">
        <v>1091</v>
      </c>
      <c r="K1103" s="3" t="s">
        <v>13210</v>
      </c>
      <c r="L1103" s="3" t="s">
        <v>17477</v>
      </c>
      <c r="M1103" s="3" t="s">
        <v>208</v>
      </c>
      <c r="N1103" s="3" t="str">
        <f t="shared" si="27"/>
        <v>Bolzano Airport | Italy</v>
      </c>
    </row>
    <row r="1104" spans="10:14" x14ac:dyDescent="0.25">
      <c r="J1104" s="3" t="s">
        <v>1026</v>
      </c>
      <c r="K1104" s="3" t="s">
        <v>16710</v>
      </c>
      <c r="L1104" s="3" t="s">
        <v>17476</v>
      </c>
      <c r="M1104" s="3" t="s">
        <v>54</v>
      </c>
      <c r="N1104" s="3" t="str">
        <f t="shared" si="27"/>
        <v>Bizant Airport | Australia</v>
      </c>
    </row>
    <row r="1105" spans="10:14" x14ac:dyDescent="0.25">
      <c r="J1105" s="3" t="s">
        <v>955</v>
      </c>
      <c r="K1105" s="3" t="s">
        <v>13071</v>
      </c>
      <c r="L1105" s="3" t="s">
        <v>17477</v>
      </c>
      <c r="M1105" s="3" t="s">
        <v>112</v>
      </c>
      <c r="N1105" s="3" t="str">
        <f t="shared" si="27"/>
        <v>Béziers-Vias Airport | France</v>
      </c>
    </row>
    <row r="1106" spans="10:14" x14ac:dyDescent="0.25">
      <c r="J1106" s="3" t="s">
        <v>1177</v>
      </c>
      <c r="K1106" s="3" t="s">
        <v>9029</v>
      </c>
      <c r="L1106" s="3" t="s">
        <v>17476</v>
      </c>
      <c r="M1106" s="3" t="s">
        <v>45</v>
      </c>
      <c r="N1106" s="3" t="str">
        <f t="shared" si="27"/>
        <v>Eagle Air Park | United States</v>
      </c>
    </row>
    <row r="1107" spans="10:14" x14ac:dyDescent="0.25">
      <c r="J1107" s="3" t="s">
        <v>1294</v>
      </c>
      <c r="K1107" s="3" t="s">
        <v>10933</v>
      </c>
      <c r="L1107" s="3" t="s">
        <v>17477</v>
      </c>
      <c r="M1107" s="3" t="s">
        <v>17489</v>
      </c>
      <c r="N1107" s="3" t="str">
        <f t="shared" si="27"/>
        <v>Buta Zega Airport | Congo, the Democratic Republic of the</v>
      </c>
    </row>
    <row r="1108" spans="10:14" x14ac:dyDescent="0.25">
      <c r="J1108" s="3" t="s">
        <v>1178</v>
      </c>
      <c r="K1108" s="3" t="s">
        <v>10567</v>
      </c>
      <c r="L1108" s="3" t="s">
        <v>17477</v>
      </c>
      <c r="M1108" s="3" t="s">
        <v>950</v>
      </c>
      <c r="N1108" s="3" t="str">
        <f t="shared" si="27"/>
        <v>Maya-Maya Airport | Congo</v>
      </c>
    </row>
    <row r="1109" spans="10:14" x14ac:dyDescent="0.25">
      <c r="J1109" s="3" t="s">
        <v>8464</v>
      </c>
      <c r="K1109" s="3" t="s">
        <v>9495</v>
      </c>
      <c r="L1109" s="3" t="s">
        <v>17476</v>
      </c>
      <c r="M1109" s="3" t="s">
        <v>173</v>
      </c>
      <c r="N1109" s="3" t="str">
        <f t="shared" si="27"/>
        <v>Bazhong Enyang Airport | China</v>
      </c>
    </row>
    <row r="1110" spans="10:14" x14ac:dyDescent="0.25">
      <c r="J1110" s="3" t="s">
        <v>900</v>
      </c>
      <c r="K1110" s="3" t="s">
        <v>13395</v>
      </c>
      <c r="L1110" s="3" t="s">
        <v>17477</v>
      </c>
      <c r="M1110" s="3" t="s">
        <v>17499</v>
      </c>
      <c r="N1110" s="3" t="str">
        <f t="shared" si="27"/>
        <v>Bălți International Airport | Moldova, Republic of</v>
      </c>
    </row>
    <row r="1111" spans="10:14" x14ac:dyDescent="0.25">
      <c r="J1111" s="3" t="s">
        <v>1202</v>
      </c>
      <c r="K1111" s="3" t="s">
        <v>10270</v>
      </c>
      <c r="L1111" s="3" t="s">
        <v>17478</v>
      </c>
      <c r="M1111" s="3" t="s">
        <v>43</v>
      </c>
      <c r="N1111" s="3" t="str">
        <f t="shared" si="27"/>
        <v>RAF Brize Norton | United Kingdom</v>
      </c>
    </row>
    <row r="1112" spans="10:14" x14ac:dyDescent="0.25">
      <c r="J1112" s="3" t="s">
        <v>1464</v>
      </c>
      <c r="K1112" s="3" t="s">
        <v>13485</v>
      </c>
      <c r="L1112" s="3" t="s">
        <v>17476</v>
      </c>
      <c r="M1112" s="3" t="s">
        <v>133</v>
      </c>
      <c r="N1112" s="3" t="str">
        <f t="shared" si="27"/>
        <v>Catacamas Airport | Honduras</v>
      </c>
    </row>
    <row r="1113" spans="10:14" x14ac:dyDescent="0.25">
      <c r="J1113" s="3" t="s">
        <v>1310</v>
      </c>
      <c r="K1113" s="3" t="s">
        <v>10733</v>
      </c>
      <c r="L1113" s="3" t="s">
        <v>17477</v>
      </c>
      <c r="M1113" s="3" t="s">
        <v>316</v>
      </c>
      <c r="N1113" s="3" t="str">
        <f t="shared" si="27"/>
        <v>Cabinda Airport | Angola</v>
      </c>
    </row>
    <row r="1114" spans="10:14" x14ac:dyDescent="0.25">
      <c r="J1114" s="3" t="s">
        <v>1451</v>
      </c>
      <c r="K1114" s="3" t="s">
        <v>14904</v>
      </c>
      <c r="L1114" s="3" t="s">
        <v>17477</v>
      </c>
      <c r="M1114" s="3" t="s">
        <v>219</v>
      </c>
      <c r="N1114" s="3" t="str">
        <f t="shared" si="27"/>
        <v>Cascavel Airport | Brazil</v>
      </c>
    </row>
    <row r="1115" spans="10:14" x14ac:dyDescent="0.25">
      <c r="J1115" s="3" t="s">
        <v>1317</v>
      </c>
      <c r="K1115" s="3" t="s">
        <v>11673</v>
      </c>
      <c r="L1115" s="3" t="s">
        <v>17476</v>
      </c>
      <c r="M1115" s="3" t="s">
        <v>45</v>
      </c>
      <c r="N1115" s="3" t="str">
        <f t="shared" si="27"/>
        <v>Wexford County Airport | United States</v>
      </c>
    </row>
    <row r="1116" spans="10:14" x14ac:dyDescent="0.25">
      <c r="J1116" s="3" t="s">
        <v>1752</v>
      </c>
      <c r="K1116" s="3" t="s">
        <v>11674</v>
      </c>
      <c r="L1116" s="3" t="s">
        <v>17478</v>
      </c>
      <c r="M1116" s="3" t="s">
        <v>45</v>
      </c>
      <c r="N1116" s="3" t="str">
        <f t="shared" si="27"/>
        <v>Columbia Metropolitan Airport | United States</v>
      </c>
    </row>
    <row r="1117" spans="10:14" x14ac:dyDescent="0.25">
      <c r="J1117" s="3" t="s">
        <v>1417</v>
      </c>
      <c r="K1117" s="3" t="s">
        <v>15567</v>
      </c>
      <c r="L1117" s="3" t="s">
        <v>17476</v>
      </c>
      <c r="M1117" s="3" t="s">
        <v>219</v>
      </c>
      <c r="N1117" s="3" t="str">
        <f t="shared" si="27"/>
        <v>Carauari Airport | Brazil</v>
      </c>
    </row>
    <row r="1118" spans="10:14" x14ac:dyDescent="0.25">
      <c r="J1118" s="3" t="s">
        <v>1322</v>
      </c>
      <c r="K1118" s="3" t="s">
        <v>13196</v>
      </c>
      <c r="L1118" s="3" t="s">
        <v>17478</v>
      </c>
      <c r="M1118" s="3" t="s">
        <v>208</v>
      </c>
      <c r="N1118" s="3" t="str">
        <f t="shared" si="27"/>
        <v>Cagliari Elmas Airport | Italy</v>
      </c>
    </row>
    <row r="1119" spans="10:14" x14ac:dyDescent="0.25">
      <c r="J1119" s="3" t="s">
        <v>1308</v>
      </c>
      <c r="K1119" s="3" t="s">
        <v>16331</v>
      </c>
      <c r="L1119" s="3" t="s">
        <v>17477</v>
      </c>
      <c r="M1119" s="3" t="s">
        <v>724</v>
      </c>
      <c r="N1119" s="3" t="str">
        <f t="shared" si="27"/>
        <v>Cà Mau Airport | Viet Nam</v>
      </c>
    </row>
    <row r="1120" spans="10:14" x14ac:dyDescent="0.25">
      <c r="J1120" s="3" t="s">
        <v>1328</v>
      </c>
      <c r="K1120" s="3" t="s">
        <v>11197</v>
      </c>
      <c r="L1120" s="3" t="s">
        <v>17478</v>
      </c>
      <c r="M1120" s="3" t="s">
        <v>66</v>
      </c>
      <c r="N1120" s="3" t="str">
        <f t="shared" si="27"/>
        <v>Cairo International Airport | Egypt</v>
      </c>
    </row>
    <row r="1121" spans="10:14" x14ac:dyDescent="0.25">
      <c r="J1121" s="3" t="s">
        <v>1374</v>
      </c>
      <c r="K1121" s="3" t="s">
        <v>15519</v>
      </c>
      <c r="L1121" s="3" t="s">
        <v>17477</v>
      </c>
      <c r="M1121" s="3" t="s">
        <v>17510</v>
      </c>
      <c r="N1121" s="3" t="str">
        <f t="shared" si="27"/>
        <v>Canaima Airport | Venezuela, Bolivarian Republic of</v>
      </c>
    </row>
    <row r="1122" spans="10:14" x14ac:dyDescent="0.25">
      <c r="J1122" s="3" t="s">
        <v>168</v>
      </c>
      <c r="K1122" s="3" t="s">
        <v>11676</v>
      </c>
      <c r="L1122" s="3" t="s">
        <v>17477</v>
      </c>
      <c r="M1122" s="3" t="s">
        <v>45</v>
      </c>
      <c r="N1122" s="3" t="str">
        <f t="shared" si="27"/>
        <v>Akron Canton Regional Airport | United States</v>
      </c>
    </row>
    <row r="1123" spans="10:14" x14ac:dyDescent="0.25">
      <c r="J1123" s="3" t="s">
        <v>1366</v>
      </c>
      <c r="K1123" s="3" t="s">
        <v>10190</v>
      </c>
      <c r="L1123" s="3" t="s">
        <v>17477</v>
      </c>
      <c r="M1123" s="3" t="s">
        <v>43</v>
      </c>
      <c r="N1123" s="3" t="str">
        <f t="shared" si="27"/>
        <v>Campbeltown Airport | United Kingdom</v>
      </c>
    </row>
    <row r="1124" spans="10:14" x14ac:dyDescent="0.25">
      <c r="J1124" s="3" t="s">
        <v>1358</v>
      </c>
      <c r="K1124" s="3" t="s">
        <v>15280</v>
      </c>
      <c r="L1124" s="3" t="s">
        <v>17476</v>
      </c>
      <c r="M1124" s="3" t="s">
        <v>17481</v>
      </c>
      <c r="N1124" s="3" t="str">
        <f t="shared" si="27"/>
        <v>Camiri Airport | Bolivia, Plurinational State of</v>
      </c>
    </row>
    <row r="1125" spans="10:14" x14ac:dyDescent="0.25">
      <c r="J1125" s="3" t="s">
        <v>2880</v>
      </c>
      <c r="K1125" s="3" t="s">
        <v>17275</v>
      </c>
      <c r="L1125" s="3" t="s">
        <v>17478</v>
      </c>
      <c r="M1125" s="3" t="s">
        <v>173</v>
      </c>
      <c r="N1125" s="3" t="str">
        <f t="shared" si="27"/>
        <v>Guangzhou Baiyun International Airport | China</v>
      </c>
    </row>
    <row r="1126" spans="10:14" x14ac:dyDescent="0.25">
      <c r="J1126" s="3" t="s">
        <v>1672</v>
      </c>
      <c r="K1126" s="3" t="s">
        <v>11677</v>
      </c>
      <c r="L1126" s="3" t="s">
        <v>17476</v>
      </c>
      <c r="M1126" s="3" t="s">
        <v>45</v>
      </c>
      <c r="N1126" s="3" t="str">
        <f t="shared" si="27"/>
        <v>Clayton Municipal Airpark | United States</v>
      </c>
    </row>
    <row r="1127" spans="10:14" x14ac:dyDescent="0.25">
      <c r="J1127" s="3" t="s">
        <v>1393</v>
      </c>
      <c r="K1127" s="3" t="s">
        <v>13667</v>
      </c>
      <c r="L1127" s="3" t="s">
        <v>17477</v>
      </c>
      <c r="M1127" s="3" t="s">
        <v>1394</v>
      </c>
      <c r="N1127" s="3" t="str">
        <f t="shared" si="27"/>
        <v>Cap Haitien International Airport | Haiti</v>
      </c>
    </row>
    <row r="1128" spans="10:14" x14ac:dyDescent="0.25">
      <c r="J1128" s="3" t="s">
        <v>1474</v>
      </c>
      <c r="K1128" s="3" t="s">
        <v>15205</v>
      </c>
      <c r="L1128" s="3" t="s">
        <v>17477</v>
      </c>
      <c r="M1128" s="3" t="s">
        <v>71</v>
      </c>
      <c r="N1128" s="3" t="str">
        <f t="shared" si="27"/>
        <v>Juan H White Airport | Colombia</v>
      </c>
    </row>
    <row r="1129" spans="10:14" x14ac:dyDescent="0.25">
      <c r="J1129" s="3" t="s">
        <v>1422</v>
      </c>
      <c r="K1129" s="3" t="s">
        <v>11678</v>
      </c>
      <c r="L1129" s="3" t="s">
        <v>17477</v>
      </c>
      <c r="M1129" s="3" t="s">
        <v>45</v>
      </c>
      <c r="N1129" s="3" t="str">
        <f t="shared" si="27"/>
        <v>Caribou Municipal Airport | United States</v>
      </c>
    </row>
    <row r="1130" spans="10:14" x14ac:dyDescent="0.25">
      <c r="J1130" s="3" t="s">
        <v>1462</v>
      </c>
      <c r="K1130" s="3" t="s">
        <v>13285</v>
      </c>
      <c r="L1130" s="3" t="s">
        <v>17477</v>
      </c>
      <c r="M1130" s="3" t="s">
        <v>1162</v>
      </c>
      <c r="N1130" s="3" t="str">
        <f t="shared" si="27"/>
        <v>Cascais Airport | Portugal</v>
      </c>
    </row>
    <row r="1131" spans="10:14" x14ac:dyDescent="0.25">
      <c r="J1131" s="3" t="s">
        <v>1444</v>
      </c>
      <c r="K1131" s="3" t="s">
        <v>15375</v>
      </c>
      <c r="L1131" s="3" t="s">
        <v>17476</v>
      </c>
      <c r="M1131" s="3" t="s">
        <v>219</v>
      </c>
      <c r="N1131" s="3" t="str">
        <f t="shared" si="27"/>
        <v>Caruaru Airport | Brazil</v>
      </c>
    </row>
    <row r="1132" spans="10:14" x14ac:dyDescent="0.25">
      <c r="J1132" s="3" t="s">
        <v>1486</v>
      </c>
      <c r="K1132" s="3" t="s">
        <v>10739</v>
      </c>
      <c r="L1132" s="3" t="s">
        <v>17476</v>
      </c>
      <c r="M1132" s="3" t="s">
        <v>316</v>
      </c>
      <c r="N1132" s="3" t="str">
        <f t="shared" si="27"/>
        <v>Cazombo Airport | Angola</v>
      </c>
    </row>
    <row r="1133" spans="10:14" x14ac:dyDescent="0.25">
      <c r="J1133" s="3" t="s">
        <v>1372</v>
      </c>
      <c r="K1133" s="3" t="s">
        <v>14914</v>
      </c>
      <c r="L1133" s="3" t="s">
        <v>17477</v>
      </c>
      <c r="M1133" s="3" t="s">
        <v>219</v>
      </c>
      <c r="N1133" s="3" t="str">
        <f t="shared" si="27"/>
        <v>Bartolomeu Lisandro Airport | Brazil</v>
      </c>
    </row>
    <row r="1134" spans="10:14" x14ac:dyDescent="0.25">
      <c r="J1134" s="3" t="s">
        <v>1424</v>
      </c>
      <c r="K1134" s="3" t="s">
        <v>10227</v>
      </c>
      <c r="L1134" s="3" t="s">
        <v>17477</v>
      </c>
      <c r="M1134" s="3" t="s">
        <v>43</v>
      </c>
      <c r="N1134" s="3" t="str">
        <f t="shared" si="27"/>
        <v>Carlisle Airport | United Kingdom</v>
      </c>
    </row>
    <row r="1135" spans="10:14" x14ac:dyDescent="0.25">
      <c r="J1135" s="3" t="s">
        <v>1480</v>
      </c>
      <c r="K1135" s="3" t="s">
        <v>15392</v>
      </c>
      <c r="L1135" s="3" t="s">
        <v>17477</v>
      </c>
      <c r="M1135" s="3" t="s">
        <v>1481</v>
      </c>
      <c r="N1135" s="3" t="str">
        <f t="shared" si="27"/>
        <v>Cayenne-Rochambeau Airport | French Guiana</v>
      </c>
    </row>
    <row r="1136" spans="10:14" x14ac:dyDescent="0.25">
      <c r="J1136" s="3" t="s">
        <v>1704</v>
      </c>
      <c r="K1136" s="3" t="s">
        <v>16753</v>
      </c>
      <c r="L1136" s="3" t="s">
        <v>17477</v>
      </c>
      <c r="M1136" s="3" t="s">
        <v>54</v>
      </c>
      <c r="N1136" s="3" t="str">
        <f t="shared" si="27"/>
        <v>Cobar Airport | Australia</v>
      </c>
    </row>
    <row r="1137" spans="10:14" x14ac:dyDescent="0.25">
      <c r="J1137" s="3" t="s">
        <v>1707</v>
      </c>
      <c r="K1137" s="3" t="s">
        <v>15281</v>
      </c>
      <c r="L1137" s="3" t="s">
        <v>17477</v>
      </c>
      <c r="M1137" s="3" t="s">
        <v>17481</v>
      </c>
      <c r="N1137" s="3" t="str">
        <f t="shared" si="27"/>
        <v>Jorge Wilsterman International Airport | Bolivia, Plurinational State of</v>
      </c>
    </row>
    <row r="1138" spans="10:14" x14ac:dyDescent="0.25">
      <c r="J1138" s="3" t="s">
        <v>1563</v>
      </c>
      <c r="K1138" s="3" t="s">
        <v>9432</v>
      </c>
      <c r="L1138" s="3" t="s">
        <v>17476</v>
      </c>
      <c r="M1138" s="3" t="s">
        <v>54</v>
      </c>
      <c r="N1138" s="3" t="str">
        <f t="shared" si="27"/>
        <v>Cherrabun Airport | Australia</v>
      </c>
    </row>
    <row r="1139" spans="10:14" x14ac:dyDescent="0.25">
      <c r="J1139" s="3" t="s">
        <v>1413</v>
      </c>
      <c r="K1139" s="3" t="s">
        <v>16253</v>
      </c>
      <c r="L1139" s="3" t="s">
        <v>17477</v>
      </c>
      <c r="M1139" s="3" t="s">
        <v>108</v>
      </c>
      <c r="N1139" s="3" t="str">
        <f t="shared" si="27"/>
        <v>Car Nicobar Air Force Station | India</v>
      </c>
    </row>
    <row r="1140" spans="10:14" x14ac:dyDescent="0.25">
      <c r="J1140" s="3" t="s">
        <v>1904</v>
      </c>
      <c r="K1140" s="3" t="s">
        <v>11679</v>
      </c>
      <c r="L1140" s="3" t="s">
        <v>17476</v>
      </c>
      <c r="M1140" s="3" t="s">
        <v>45</v>
      </c>
      <c r="N1140" s="3" t="str">
        <f t="shared" si="27"/>
        <v>Greater Cumberland Regional Airport | United States</v>
      </c>
    </row>
    <row r="1141" spans="10:14" x14ac:dyDescent="0.25">
      <c r="J1141" s="3" t="s">
        <v>1850</v>
      </c>
      <c r="K1141" s="3" t="s">
        <v>11680</v>
      </c>
      <c r="L1141" s="3" t="s">
        <v>17476</v>
      </c>
      <c r="M1141" s="3" t="s">
        <v>45</v>
      </c>
      <c r="N1141" s="3" t="str">
        <f t="shared" si="27"/>
        <v>Council Bluffs Municipal Airport | United States</v>
      </c>
    </row>
    <row r="1142" spans="10:14" x14ac:dyDescent="0.25">
      <c r="J1142" s="3" t="s">
        <v>1349</v>
      </c>
      <c r="K1142" s="3" t="s">
        <v>10258</v>
      </c>
      <c r="L1142" s="3" t="s">
        <v>17477</v>
      </c>
      <c r="M1142" s="3" t="s">
        <v>43</v>
      </c>
      <c r="N1142" s="3" t="str">
        <f t="shared" si="27"/>
        <v>Cambridge Airport | United Kingdom</v>
      </c>
    </row>
    <row r="1143" spans="10:14" x14ac:dyDescent="0.25">
      <c r="J1143" s="3" t="s">
        <v>841</v>
      </c>
      <c r="K1143" s="3" t="s">
        <v>9920</v>
      </c>
      <c r="L1143" s="3" t="s">
        <v>17477</v>
      </c>
      <c r="M1143" s="3" t="s">
        <v>93</v>
      </c>
      <c r="N1143" s="3" t="str">
        <f t="shared" si="27"/>
        <v>Béchar Boudghene Ben Ali Lotfi Airport | Algeria</v>
      </c>
    </row>
    <row r="1144" spans="10:14" x14ac:dyDescent="0.25">
      <c r="J1144" s="3" t="s">
        <v>1397</v>
      </c>
      <c r="K1144" s="3" t="s">
        <v>16756</v>
      </c>
      <c r="L1144" s="3" t="s">
        <v>17476</v>
      </c>
      <c r="M1144" s="3" t="s">
        <v>54</v>
      </c>
      <c r="N1144" s="3" t="str">
        <f t="shared" si="27"/>
        <v>Cape Barren Island Airport | Australia</v>
      </c>
    </row>
    <row r="1145" spans="10:14" x14ac:dyDescent="0.25">
      <c r="J1145" s="3" t="s">
        <v>1312</v>
      </c>
      <c r="K1145" s="3" t="s">
        <v>13434</v>
      </c>
      <c r="L1145" s="3" t="s">
        <v>17477</v>
      </c>
      <c r="M1145" s="3" t="s">
        <v>736</v>
      </c>
      <c r="N1145" s="3" t="str">
        <f t="shared" si="27"/>
        <v>Cabo Rojo Airport | Dominican Republic</v>
      </c>
    </row>
    <row r="1146" spans="10:14" x14ac:dyDescent="0.25">
      <c r="J1146" s="3" t="s">
        <v>1724</v>
      </c>
      <c r="K1146" s="3" t="s">
        <v>11681</v>
      </c>
      <c r="L1146" s="3" t="s">
        <v>17476</v>
      </c>
      <c r="M1146" s="3" t="s">
        <v>45</v>
      </c>
      <c r="N1146" s="3" t="str">
        <f t="shared" si="27"/>
        <v>Shalz Field | United States</v>
      </c>
    </row>
    <row r="1147" spans="10:14" x14ac:dyDescent="0.25">
      <c r="J1147" s="3" t="s">
        <v>1657</v>
      </c>
      <c r="K1147" s="3" t="s">
        <v>15514</v>
      </c>
      <c r="L1147" s="3" t="s">
        <v>17477</v>
      </c>
      <c r="M1147" s="3" t="s">
        <v>17510</v>
      </c>
      <c r="N1147" s="3" t="str">
        <f t="shared" si="27"/>
        <v>Aeropuerto "General Tomas de Heres". Ciudad Bolivar | Venezuela, Bolivarian Republic of</v>
      </c>
    </row>
    <row r="1148" spans="10:14" x14ac:dyDescent="0.25">
      <c r="J1148" s="3" t="s">
        <v>1758</v>
      </c>
      <c r="K1148" s="3" t="s">
        <v>11682</v>
      </c>
      <c r="L1148" s="3" t="s">
        <v>17478</v>
      </c>
      <c r="M1148" s="3" t="s">
        <v>45</v>
      </c>
      <c r="N1148" s="3" t="str">
        <f t="shared" si="27"/>
        <v>Columbus Air Force Base | United States</v>
      </c>
    </row>
    <row r="1149" spans="10:14" x14ac:dyDescent="0.25">
      <c r="J1149" s="3" t="s">
        <v>1655</v>
      </c>
      <c r="K1149" s="3" t="s">
        <v>16564</v>
      </c>
      <c r="L1149" s="3" t="s">
        <v>17476</v>
      </c>
      <c r="M1149" s="3" t="s">
        <v>96</v>
      </c>
      <c r="N1149" s="3" t="str">
        <f t="shared" si="27"/>
        <v>Penggung Airport | Indonesia</v>
      </c>
    </row>
    <row r="1150" spans="10:14" x14ac:dyDescent="0.25">
      <c r="J1150" s="3" t="s">
        <v>1844</v>
      </c>
      <c r="K1150" s="3" t="s">
        <v>14735</v>
      </c>
      <c r="L1150" s="3" t="s">
        <v>17477</v>
      </c>
      <c r="M1150" s="3" t="s">
        <v>192</v>
      </c>
      <c r="N1150" s="3" t="str">
        <f t="shared" si="27"/>
        <v>Awang Airport | Philippines</v>
      </c>
    </row>
    <row r="1151" spans="10:14" x14ac:dyDescent="0.25">
      <c r="J1151" s="3" t="s">
        <v>1331</v>
      </c>
      <c r="K1151" s="3" t="s">
        <v>10013</v>
      </c>
      <c r="L1151" s="3" t="s">
        <v>17477</v>
      </c>
      <c r="M1151" s="3" t="s">
        <v>69</v>
      </c>
      <c r="N1151" s="3" t="str">
        <f t="shared" si="27"/>
        <v>Margaret Ekpo International Airport | Nigeria</v>
      </c>
    </row>
    <row r="1152" spans="10:14" x14ac:dyDescent="0.25">
      <c r="J1152" s="3" t="s">
        <v>1381</v>
      </c>
      <c r="K1152" s="3" t="s">
        <v>17117</v>
      </c>
      <c r="L1152" s="3" t="s">
        <v>17478</v>
      </c>
      <c r="M1152" s="3" t="s">
        <v>54</v>
      </c>
      <c r="N1152" s="3" t="str">
        <f t="shared" si="27"/>
        <v>Canberra International Airport | Australia</v>
      </c>
    </row>
    <row r="1153" spans="10:14" x14ac:dyDescent="0.25">
      <c r="J1153" s="3" t="s">
        <v>1309</v>
      </c>
      <c r="K1153" s="3" t="s">
        <v>15539</v>
      </c>
      <c r="L1153" s="3" t="s">
        <v>17476</v>
      </c>
      <c r="M1153" s="3" t="s">
        <v>17510</v>
      </c>
      <c r="N1153" s="3" t="str">
        <f t="shared" si="27"/>
        <v>Oro Negro Airport | Venezuela, Bolivarian Republic of</v>
      </c>
    </row>
    <row r="1154" spans="10:14" x14ac:dyDescent="0.25">
      <c r="J1154" s="3" t="s">
        <v>1472</v>
      </c>
      <c r="K1154" s="3" t="s">
        <v>10736</v>
      </c>
      <c r="L1154" s="3" t="s">
        <v>17477</v>
      </c>
      <c r="M1154" s="3" t="s">
        <v>316</v>
      </c>
      <c r="N1154" s="3" t="str">
        <f t="shared" si="27"/>
        <v>Catumbela Airport | Angola</v>
      </c>
    </row>
    <row r="1155" spans="10:14" x14ac:dyDescent="0.25">
      <c r="J1155" s="3" t="s">
        <v>1703</v>
      </c>
      <c r="K1155" s="3" t="s">
        <v>13450</v>
      </c>
      <c r="L1155" s="3" t="s">
        <v>17477</v>
      </c>
      <c r="M1155" s="3" t="s">
        <v>1428</v>
      </c>
      <c r="N1155" s="3" t="str">
        <f t="shared" si="27"/>
        <v>Coban Airport | Guatemala</v>
      </c>
    </row>
    <row r="1156" spans="10:14" x14ac:dyDescent="0.25">
      <c r="J1156" s="3" t="s">
        <v>1371</v>
      </c>
      <c r="K1156" s="3" t="s">
        <v>15467</v>
      </c>
      <c r="L1156" s="3" t="s">
        <v>17476</v>
      </c>
      <c r="M1156" s="3" t="s">
        <v>219</v>
      </c>
      <c r="N1156" s="3" t="str">
        <f t="shared" si="27"/>
        <v>Campo Mourão Airport | Brazil</v>
      </c>
    </row>
    <row r="1157" spans="10:14" x14ac:dyDescent="0.25">
      <c r="J1157" s="3" t="s">
        <v>1784</v>
      </c>
      <c r="K1157" s="3" t="s">
        <v>16762</v>
      </c>
      <c r="L1157" s="3" t="s">
        <v>17476</v>
      </c>
      <c r="M1157" s="3" t="s">
        <v>54</v>
      </c>
      <c r="N1157" s="3" t="str">
        <f t="shared" si="27"/>
        <v>Condobolin Airport | Australia</v>
      </c>
    </row>
    <row r="1158" spans="10:14" x14ac:dyDescent="0.25">
      <c r="J1158" s="3" t="s">
        <v>1387</v>
      </c>
      <c r="K1158" s="3" t="s">
        <v>16755</v>
      </c>
      <c r="L1158" s="3" t="s">
        <v>17476</v>
      </c>
      <c r="M1158" s="3" t="s">
        <v>54</v>
      </c>
      <c r="N1158" s="3" t="str">
        <f t="shared" ref="N1158:N1221" si="28">K1158&amp;" | "&amp;M1158</f>
        <v>Canobie Airport | Australia</v>
      </c>
    </row>
    <row r="1159" spans="10:14" x14ac:dyDescent="0.25">
      <c r="J1159" s="3" t="s">
        <v>2499</v>
      </c>
      <c r="K1159" s="3" t="s">
        <v>15282</v>
      </c>
      <c r="L1159" s="3" t="s">
        <v>17476</v>
      </c>
      <c r="M1159" s="3" t="s">
        <v>17481</v>
      </c>
      <c r="N1159" s="3" t="str">
        <f t="shared" si="28"/>
        <v>Chimore Airport | Bolivia, Plurinational State of</v>
      </c>
    </row>
    <row r="1160" spans="10:14" x14ac:dyDescent="0.25">
      <c r="J1160" s="3" t="s">
        <v>7822</v>
      </c>
      <c r="K1160" s="3" t="s">
        <v>11683</v>
      </c>
      <c r="L1160" s="3" t="s">
        <v>17476</v>
      </c>
      <c r="M1160" s="3" t="s">
        <v>45</v>
      </c>
      <c r="N1160" s="3" t="str">
        <f t="shared" si="28"/>
        <v>Cable Airport | United States</v>
      </c>
    </row>
    <row r="1161" spans="10:14" x14ac:dyDescent="0.25">
      <c r="J1161" s="3" t="s">
        <v>1484</v>
      </c>
      <c r="K1161" s="3" t="s">
        <v>13677</v>
      </c>
      <c r="L1161" s="3" t="s">
        <v>17477</v>
      </c>
      <c r="M1161" s="3" t="s">
        <v>734</v>
      </c>
      <c r="N1161" s="3" t="str">
        <f t="shared" si="28"/>
        <v>Jardines Del Rey Airport | Cuba</v>
      </c>
    </row>
    <row r="1162" spans="10:14" x14ac:dyDescent="0.25">
      <c r="J1162" s="3" t="s">
        <v>7136</v>
      </c>
      <c r="K1162" s="3" t="s">
        <v>11187</v>
      </c>
      <c r="L1162" s="3" t="s">
        <v>17477</v>
      </c>
      <c r="M1162" s="3" t="s">
        <v>66</v>
      </c>
      <c r="N1162" s="3" t="str">
        <f t="shared" si="28"/>
        <v>Capital International Airport | Egypt</v>
      </c>
    </row>
    <row r="1163" spans="10:14" x14ac:dyDescent="0.25">
      <c r="J1163" s="3" t="s">
        <v>1420</v>
      </c>
      <c r="K1163" s="3" t="s">
        <v>13064</v>
      </c>
      <c r="L1163" s="3" t="s">
        <v>17477</v>
      </c>
      <c r="M1163" s="3" t="s">
        <v>112</v>
      </c>
      <c r="N1163" s="3" t="str">
        <f t="shared" si="28"/>
        <v>Carcassonne Airport | France</v>
      </c>
    </row>
    <row r="1164" spans="10:14" x14ac:dyDescent="0.25">
      <c r="J1164" s="3" t="s">
        <v>1867</v>
      </c>
      <c r="K1164" s="3" t="s">
        <v>11867</v>
      </c>
      <c r="L1164" s="3" t="s">
        <v>17476</v>
      </c>
      <c r="M1164" s="3" t="s">
        <v>45</v>
      </c>
      <c r="N1164" s="3" t="str">
        <f t="shared" si="28"/>
        <v>Crane County Airport | United States</v>
      </c>
    </row>
    <row r="1165" spans="10:14" x14ac:dyDescent="0.25">
      <c r="J1165" s="3" t="s">
        <v>1596</v>
      </c>
      <c r="K1165" s="3" t="s">
        <v>15026</v>
      </c>
      <c r="L1165" s="3" t="s">
        <v>17477</v>
      </c>
      <c r="M1165" s="3" t="s">
        <v>280</v>
      </c>
      <c r="N1165" s="3" t="str">
        <f t="shared" si="28"/>
        <v>Chile Chico Airport | Chile</v>
      </c>
    </row>
    <row r="1166" spans="10:14" x14ac:dyDescent="0.25">
      <c r="J1166" s="3" t="s">
        <v>1783</v>
      </c>
      <c r="K1166" s="3" t="s">
        <v>15455</v>
      </c>
      <c r="L1166" s="3" t="s">
        <v>17476</v>
      </c>
      <c r="M1166" s="3" t="s">
        <v>219</v>
      </c>
      <c r="N1166" s="3" t="str">
        <f t="shared" si="28"/>
        <v>Concórdia Airport | Brazil</v>
      </c>
    </row>
    <row r="1167" spans="10:14" x14ac:dyDescent="0.25">
      <c r="J1167" s="3" t="s">
        <v>3936</v>
      </c>
      <c r="K1167" s="3" t="s">
        <v>16251</v>
      </c>
      <c r="L1167" s="3" t="s">
        <v>17478</v>
      </c>
      <c r="M1167" s="3" t="s">
        <v>108</v>
      </c>
      <c r="N1167" s="3" t="str">
        <f t="shared" si="28"/>
        <v>Calicut International Airport | India</v>
      </c>
    </row>
    <row r="1168" spans="10:14" x14ac:dyDescent="0.25">
      <c r="J1168" s="3" t="s">
        <v>1714</v>
      </c>
      <c r="K1168" s="3" t="s">
        <v>17072</v>
      </c>
      <c r="L1168" s="3" t="s">
        <v>17477</v>
      </c>
      <c r="M1168" s="3" t="s">
        <v>1715</v>
      </c>
      <c r="N1168" s="3" t="str">
        <f t="shared" si="28"/>
        <v>Cocos (Keeling) Islands Airport | Cocos (Keeling) Islands</v>
      </c>
    </row>
    <row r="1169" spans="10:14" x14ac:dyDescent="0.25">
      <c r="J1169" s="3" t="s">
        <v>1604</v>
      </c>
      <c r="K1169" s="3" t="s">
        <v>16759</v>
      </c>
      <c r="L1169" s="3" t="s">
        <v>17477</v>
      </c>
      <c r="M1169" s="3" t="s">
        <v>54</v>
      </c>
      <c r="N1169" s="3" t="str">
        <f t="shared" si="28"/>
        <v>Chinchilla Airport | Australia</v>
      </c>
    </row>
    <row r="1170" spans="10:14" x14ac:dyDescent="0.25">
      <c r="J1170" s="3" t="s">
        <v>1877</v>
      </c>
      <c r="K1170" s="3" t="s">
        <v>14912</v>
      </c>
      <c r="L1170" s="3" t="s">
        <v>17477</v>
      </c>
      <c r="M1170" s="3" t="s">
        <v>219</v>
      </c>
      <c r="N1170" s="3" t="str">
        <f t="shared" si="28"/>
        <v>Diomício Freitas Airport | Brazil</v>
      </c>
    </row>
    <row r="1171" spans="10:14" x14ac:dyDescent="0.25">
      <c r="J1171" s="3" t="s">
        <v>1504</v>
      </c>
      <c r="K1171" s="3" t="s">
        <v>14006</v>
      </c>
      <c r="L1171" s="3" t="s">
        <v>17476</v>
      </c>
      <c r="M1171" s="3" t="s">
        <v>692</v>
      </c>
      <c r="N1171" s="3" t="str">
        <f t="shared" si="28"/>
        <v>Chakcharan Airport | Afghanistan</v>
      </c>
    </row>
    <row r="1172" spans="10:14" x14ac:dyDescent="0.25">
      <c r="J1172" s="3" t="s">
        <v>1423</v>
      </c>
      <c r="K1172" s="3" t="s">
        <v>15200</v>
      </c>
      <c r="L1172" s="3" t="s">
        <v>17476</v>
      </c>
      <c r="M1172" s="3" t="s">
        <v>71</v>
      </c>
      <c r="N1172" s="3" t="str">
        <f t="shared" si="28"/>
        <v>Carimagua Airport | Colombia</v>
      </c>
    </row>
    <row r="1173" spans="10:14" x14ac:dyDescent="0.25">
      <c r="J1173" s="3" t="s">
        <v>1777</v>
      </c>
      <c r="K1173" s="3" t="s">
        <v>15041</v>
      </c>
      <c r="L1173" s="3" t="s">
        <v>17477</v>
      </c>
      <c r="M1173" s="3" t="s">
        <v>280</v>
      </c>
      <c r="N1173" s="3" t="str">
        <f t="shared" si="28"/>
        <v>Carriel Sur Airport | Chile</v>
      </c>
    </row>
    <row r="1174" spans="10:14" x14ac:dyDescent="0.25">
      <c r="J1174" s="3" t="s">
        <v>1779</v>
      </c>
      <c r="K1174" s="3" t="s">
        <v>11684</v>
      </c>
      <c r="L1174" s="3" t="s">
        <v>17476</v>
      </c>
      <c r="M1174" s="3" t="s">
        <v>45</v>
      </c>
      <c r="N1174" s="3" t="str">
        <f t="shared" si="28"/>
        <v>Buchanan Field | United States</v>
      </c>
    </row>
    <row r="1175" spans="10:14" x14ac:dyDescent="0.25">
      <c r="J1175" s="3" t="s">
        <v>1414</v>
      </c>
      <c r="K1175" s="3" t="s">
        <v>15254</v>
      </c>
      <c r="L1175" s="3" t="s">
        <v>17478</v>
      </c>
      <c r="M1175" s="3" t="s">
        <v>17510</v>
      </c>
      <c r="N1175" s="3" t="str">
        <f t="shared" si="28"/>
        <v>Simón Bolívar International Airport | Venezuela, Bolivarian Republic of</v>
      </c>
    </row>
    <row r="1176" spans="10:14" x14ac:dyDescent="0.25">
      <c r="J1176" s="3" t="s">
        <v>3880</v>
      </c>
      <c r="K1176" s="3" t="s">
        <v>16105</v>
      </c>
      <c r="L1176" s="3" t="s">
        <v>17478</v>
      </c>
      <c r="M1176" s="3" t="s">
        <v>108</v>
      </c>
      <c r="N1176" s="3" t="str">
        <f t="shared" si="28"/>
        <v>Netaji Subhash Chandra Bose International Airport | India</v>
      </c>
    </row>
    <row r="1177" spans="10:14" x14ac:dyDescent="0.25">
      <c r="J1177" s="3" t="s">
        <v>1864</v>
      </c>
      <c r="K1177" s="3" t="s">
        <v>13904</v>
      </c>
      <c r="L1177" s="3" t="s">
        <v>17476</v>
      </c>
      <c r="M1177" s="3" t="s">
        <v>365</v>
      </c>
      <c r="N1177" s="3" t="str">
        <f t="shared" si="28"/>
        <v>Craig Cove Airport | Vanuatu</v>
      </c>
    </row>
    <row r="1178" spans="10:14" x14ac:dyDescent="0.25">
      <c r="J1178" s="3" t="s">
        <v>1856</v>
      </c>
      <c r="K1178" s="3" t="s">
        <v>16798</v>
      </c>
      <c r="L1178" s="3" t="s">
        <v>17476</v>
      </c>
      <c r="M1178" s="3" t="s">
        <v>54</v>
      </c>
      <c r="N1178" s="3" t="str">
        <f t="shared" si="28"/>
        <v>Cowell Airport | Australia</v>
      </c>
    </row>
    <row r="1179" spans="10:14" x14ac:dyDescent="0.25">
      <c r="J1179" s="3" t="s">
        <v>1314</v>
      </c>
      <c r="K1179" s="3" t="s">
        <v>15584</v>
      </c>
      <c r="L1179" s="3" t="s">
        <v>17476</v>
      </c>
      <c r="M1179" s="3" t="s">
        <v>219</v>
      </c>
      <c r="N1179" s="3" t="str">
        <f t="shared" si="28"/>
        <v>Cáceres Airport | Brazil</v>
      </c>
    </row>
    <row r="1180" spans="10:14" x14ac:dyDescent="0.25">
      <c r="J1180" s="3" t="s">
        <v>1529</v>
      </c>
      <c r="K1180" s="3" t="s">
        <v>11685</v>
      </c>
      <c r="L1180" s="3" t="s">
        <v>17477</v>
      </c>
      <c r="M1180" s="3" t="s">
        <v>45</v>
      </c>
      <c r="N1180" s="3" t="str">
        <f t="shared" si="28"/>
        <v>Northeast Iowa Regional Airport | United States</v>
      </c>
    </row>
    <row r="1181" spans="10:14" x14ac:dyDescent="0.25">
      <c r="J1181" s="3" t="s">
        <v>1640</v>
      </c>
      <c r="K1181" s="3" t="s">
        <v>13734</v>
      </c>
      <c r="L1181" s="3" t="s">
        <v>17477</v>
      </c>
      <c r="M1181" s="3" t="s">
        <v>361</v>
      </c>
      <c r="N1181" s="3" t="str">
        <f t="shared" si="28"/>
        <v>Chub Cay Airport | Bahamas</v>
      </c>
    </row>
    <row r="1182" spans="10:14" x14ac:dyDescent="0.25">
      <c r="J1182" s="3" t="s">
        <v>1795</v>
      </c>
      <c r="K1182" s="3" t="s">
        <v>16786</v>
      </c>
      <c r="L1182" s="3" t="s">
        <v>17476</v>
      </c>
      <c r="M1182" s="3" t="s">
        <v>54</v>
      </c>
      <c r="N1182" s="3" t="str">
        <f t="shared" si="28"/>
        <v>Cooinda Airport | Australia</v>
      </c>
    </row>
    <row r="1183" spans="10:14" x14ac:dyDescent="0.25">
      <c r="J1183" s="3" t="s">
        <v>1725</v>
      </c>
      <c r="K1183" s="3" t="s">
        <v>14303</v>
      </c>
      <c r="L1183" s="3" t="s">
        <v>17477</v>
      </c>
      <c r="M1183" s="3" t="s">
        <v>45</v>
      </c>
      <c r="N1183" s="3" t="str">
        <f t="shared" si="28"/>
        <v>Cold Bay Airport | United States</v>
      </c>
    </row>
    <row r="1184" spans="10:14" x14ac:dyDescent="0.25">
      <c r="J1184" s="3" t="s">
        <v>1488</v>
      </c>
      <c r="K1184" s="3" t="s">
        <v>11687</v>
      </c>
      <c r="L1184" s="3" t="s">
        <v>17477</v>
      </c>
      <c r="M1184" s="3" t="s">
        <v>45</v>
      </c>
      <c r="N1184" s="3" t="str">
        <f t="shared" si="28"/>
        <v>Cedar City Regional Airport | United States</v>
      </c>
    </row>
    <row r="1185" spans="10:14" x14ac:dyDescent="0.25">
      <c r="J1185" s="3" t="s">
        <v>1475</v>
      </c>
      <c r="K1185" s="3" t="s">
        <v>13488</v>
      </c>
      <c r="L1185" s="3" t="s">
        <v>17476</v>
      </c>
      <c r="M1185" s="3" t="s">
        <v>133</v>
      </c>
      <c r="N1185" s="3" t="str">
        <f t="shared" si="28"/>
        <v>Cauquira Airport | Honduras</v>
      </c>
    </row>
    <row r="1186" spans="10:14" x14ac:dyDescent="0.25">
      <c r="J1186" s="3" t="s">
        <v>1338</v>
      </c>
      <c r="K1186" s="3" t="s">
        <v>17239</v>
      </c>
      <c r="L1186" s="3" t="s">
        <v>17477</v>
      </c>
      <c r="M1186" s="3" t="s">
        <v>173</v>
      </c>
      <c r="N1186" s="3" t="str">
        <f t="shared" si="28"/>
        <v>Chengde Puning Airport | China</v>
      </c>
    </row>
    <row r="1187" spans="10:14" x14ac:dyDescent="0.25">
      <c r="J1187" s="3" t="s">
        <v>5769</v>
      </c>
      <c r="K1187" s="3" t="s">
        <v>13088</v>
      </c>
      <c r="L1187" s="3" t="s">
        <v>17478</v>
      </c>
      <c r="M1187" s="3" t="s">
        <v>112</v>
      </c>
      <c r="N1187" s="3" t="str">
        <f t="shared" si="28"/>
        <v>Charles de Gaulle International Airport | France</v>
      </c>
    </row>
    <row r="1188" spans="10:14" x14ac:dyDescent="0.25">
      <c r="J1188" s="3" t="s">
        <v>1352</v>
      </c>
      <c r="K1188" s="3" t="s">
        <v>11688</v>
      </c>
      <c r="L1188" s="3" t="s">
        <v>17476</v>
      </c>
      <c r="M1188" s="3" t="s">
        <v>45</v>
      </c>
      <c r="N1188" s="3" t="str">
        <f t="shared" si="28"/>
        <v>Harrell Field | United States</v>
      </c>
    </row>
    <row r="1189" spans="10:14" x14ac:dyDescent="0.25">
      <c r="J1189" s="3" t="s">
        <v>1315</v>
      </c>
      <c r="K1189" s="3" t="s">
        <v>15358</v>
      </c>
      <c r="L1189" s="3" t="s">
        <v>17476</v>
      </c>
      <c r="M1189" s="3" t="s">
        <v>219</v>
      </c>
      <c r="N1189" s="3" t="str">
        <f t="shared" si="28"/>
        <v>Cachoeiro do Itapemirim Airport | Brazil</v>
      </c>
    </row>
    <row r="1190" spans="10:14" x14ac:dyDescent="0.25">
      <c r="J1190" s="3" t="s">
        <v>1775</v>
      </c>
      <c r="K1190" s="3" t="s">
        <v>14888</v>
      </c>
      <c r="L1190" s="3" t="s">
        <v>17477</v>
      </c>
      <c r="M1190" s="3" t="s">
        <v>219</v>
      </c>
      <c r="N1190" s="3" t="str">
        <f t="shared" si="28"/>
        <v>Conceição do Araguaia Airport | Brazil</v>
      </c>
    </row>
    <row r="1191" spans="10:14" x14ac:dyDescent="0.25">
      <c r="J1191" s="3" t="s">
        <v>1384</v>
      </c>
      <c r="K1191" s="3" t="s">
        <v>9111</v>
      </c>
      <c r="L1191" s="3" t="s">
        <v>17476</v>
      </c>
      <c r="M1191" s="3" t="s">
        <v>45</v>
      </c>
      <c r="N1191" s="3" t="str">
        <f t="shared" si="28"/>
        <v>Candle 2 Airport | United States</v>
      </c>
    </row>
    <row r="1192" spans="10:14" x14ac:dyDescent="0.25">
      <c r="J1192" s="3" t="s">
        <v>1354</v>
      </c>
      <c r="K1192" s="3" t="s">
        <v>11689</v>
      </c>
      <c r="L1192" s="3" t="s">
        <v>17476</v>
      </c>
      <c r="M1192" s="3" t="s">
        <v>45</v>
      </c>
      <c r="N1192" s="3" t="str">
        <f t="shared" si="28"/>
        <v>Woodward Field | United States</v>
      </c>
    </row>
    <row r="1193" spans="10:14" x14ac:dyDescent="0.25">
      <c r="J1193" s="3" t="s">
        <v>1862</v>
      </c>
      <c r="K1193" s="3" t="s">
        <v>10480</v>
      </c>
      <c r="L1193" s="3" t="s">
        <v>17476</v>
      </c>
      <c r="M1193" s="3" t="s">
        <v>114</v>
      </c>
      <c r="N1193" s="3" t="str">
        <f t="shared" si="28"/>
        <v>Cradock Airport | South Africa</v>
      </c>
    </row>
    <row r="1194" spans="10:14" x14ac:dyDescent="0.25">
      <c r="J1194" s="3" t="s">
        <v>1893</v>
      </c>
      <c r="K1194" s="3" t="s">
        <v>16252</v>
      </c>
      <c r="L1194" s="3" t="s">
        <v>17477</v>
      </c>
      <c r="M1194" s="3" t="s">
        <v>108</v>
      </c>
      <c r="N1194" s="3" t="str">
        <f t="shared" si="28"/>
        <v>Kadapa Airport | India</v>
      </c>
    </row>
    <row r="1195" spans="10:14" x14ac:dyDescent="0.25">
      <c r="J1195" s="3" t="s">
        <v>1887</v>
      </c>
      <c r="K1195" s="3" t="s">
        <v>16791</v>
      </c>
      <c r="L1195" s="3" t="s">
        <v>17476</v>
      </c>
      <c r="M1195" s="3" t="s">
        <v>54</v>
      </c>
      <c r="N1195" s="3" t="str">
        <f t="shared" si="28"/>
        <v>Croydon Airport | Australia</v>
      </c>
    </row>
    <row r="1196" spans="10:14" x14ac:dyDescent="0.25">
      <c r="J1196" s="3" t="s">
        <v>1501</v>
      </c>
      <c r="K1196" s="3" t="s">
        <v>11690</v>
      </c>
      <c r="L1196" s="3" t="s">
        <v>17477</v>
      </c>
      <c r="M1196" s="3" t="s">
        <v>45</v>
      </c>
      <c r="N1196" s="3" t="str">
        <f t="shared" si="28"/>
        <v>Chadron Municipal Airport | United States</v>
      </c>
    </row>
    <row r="1197" spans="10:14" x14ac:dyDescent="0.25">
      <c r="J1197" s="3" t="s">
        <v>1595</v>
      </c>
      <c r="K1197" s="3" t="s">
        <v>11691</v>
      </c>
      <c r="L1197" s="3" t="s">
        <v>17477</v>
      </c>
      <c r="M1197" s="3" t="s">
        <v>45</v>
      </c>
      <c r="N1197" s="3" t="str">
        <f t="shared" si="28"/>
        <v>Childress Municipal Airport | United States</v>
      </c>
    </row>
    <row r="1198" spans="10:14" x14ac:dyDescent="0.25">
      <c r="J1198" s="3" t="s">
        <v>8619</v>
      </c>
      <c r="K1198" s="3" t="s">
        <v>12968</v>
      </c>
      <c r="L1198" s="3" t="s">
        <v>17477</v>
      </c>
      <c r="M1198" s="3" t="s">
        <v>201</v>
      </c>
      <c r="N1198" s="3" t="str">
        <f t="shared" si="28"/>
        <v>Castellón-Costa Azahar Airport | Spain</v>
      </c>
    </row>
    <row r="1199" spans="10:14" x14ac:dyDescent="0.25">
      <c r="J1199" s="3" t="s">
        <v>1353</v>
      </c>
      <c r="K1199" s="3" t="s">
        <v>17120</v>
      </c>
      <c r="L1199" s="3" t="s">
        <v>17477</v>
      </c>
      <c r="M1199" s="3" t="s">
        <v>54</v>
      </c>
      <c r="N1199" s="3" t="str">
        <f t="shared" si="28"/>
        <v>Camden Airport | Australia</v>
      </c>
    </row>
    <row r="1200" spans="10:14" x14ac:dyDescent="0.25">
      <c r="J1200" s="3" t="s">
        <v>1820</v>
      </c>
      <c r="K1200" s="3" t="s">
        <v>14309</v>
      </c>
      <c r="L1200" s="3" t="s">
        <v>17477</v>
      </c>
      <c r="M1200" s="3" t="s">
        <v>45</v>
      </c>
      <c r="N1200" s="3" t="str">
        <f t="shared" si="28"/>
        <v>Merle K (Mudhole) Smith Airport | United States</v>
      </c>
    </row>
    <row r="1201" spans="10:14" x14ac:dyDescent="0.25">
      <c r="J1201" s="3" t="s">
        <v>1337</v>
      </c>
      <c r="K1201" s="3" t="s">
        <v>11692</v>
      </c>
      <c r="L1201" s="3" t="s">
        <v>17476</v>
      </c>
      <c r="M1201" s="3" t="s">
        <v>45</v>
      </c>
      <c r="N1201" s="3" t="str">
        <f t="shared" si="28"/>
        <v>Essex County Airport | United States</v>
      </c>
    </row>
    <row r="1202" spans="10:14" x14ac:dyDescent="0.25">
      <c r="J1202" s="3" t="s">
        <v>1321</v>
      </c>
      <c r="K1202" s="3" t="s">
        <v>14749</v>
      </c>
      <c r="L1202" s="3" t="s">
        <v>17476</v>
      </c>
      <c r="M1202" s="3" t="s">
        <v>192</v>
      </c>
      <c r="N1202" s="3" t="str">
        <f t="shared" si="28"/>
        <v>Cagayan de Sulu Airport | Philippines</v>
      </c>
    </row>
    <row r="1203" spans="10:14" x14ac:dyDescent="0.25">
      <c r="J1203" s="3" t="s">
        <v>8147</v>
      </c>
      <c r="K1203" s="3" t="s">
        <v>8148</v>
      </c>
      <c r="L1203" s="3" t="s">
        <v>17476</v>
      </c>
      <c r="M1203" s="3" t="s">
        <v>45</v>
      </c>
      <c r="N1203" s="3" t="str">
        <f t="shared" si="28"/>
        <v>Cessna Aircraft Field | United States</v>
      </c>
    </row>
    <row r="1204" spans="10:14" x14ac:dyDescent="0.25">
      <c r="J1204" s="3" t="s">
        <v>1487</v>
      </c>
      <c r="K1204" s="3" t="s">
        <v>14778</v>
      </c>
      <c r="L1204" s="3" t="s">
        <v>17478</v>
      </c>
      <c r="M1204" s="3" t="s">
        <v>192</v>
      </c>
      <c r="N1204" s="3" t="str">
        <f t="shared" si="28"/>
        <v>Mactan Cebu International Airport | Philippines</v>
      </c>
    </row>
    <row r="1205" spans="10:14" x14ac:dyDescent="0.25">
      <c r="J1205" s="3" t="s">
        <v>1871</v>
      </c>
      <c r="K1205" s="3" t="s">
        <v>11693</v>
      </c>
      <c r="L1205" s="3" t="s">
        <v>17477</v>
      </c>
      <c r="M1205" s="3" t="s">
        <v>45</v>
      </c>
      <c r="N1205" s="3" t="str">
        <f t="shared" si="28"/>
        <v>Jack Mc Namara Field Airport | United States</v>
      </c>
    </row>
    <row r="1206" spans="10:14" x14ac:dyDescent="0.25">
      <c r="J1206" s="3" t="s">
        <v>1490</v>
      </c>
      <c r="K1206" s="3" t="s">
        <v>16764</v>
      </c>
      <c r="L1206" s="3" t="s">
        <v>17477</v>
      </c>
      <c r="M1206" s="3" t="s">
        <v>54</v>
      </c>
      <c r="N1206" s="3" t="str">
        <f t="shared" si="28"/>
        <v>Ceduna Airport | Australia</v>
      </c>
    </row>
    <row r="1207" spans="10:14" x14ac:dyDescent="0.25">
      <c r="J1207" s="3" t="s">
        <v>1558</v>
      </c>
      <c r="K1207" s="3" t="s">
        <v>15874</v>
      </c>
      <c r="L1207" s="3" t="s">
        <v>17477</v>
      </c>
      <c r="M1207" s="3" t="s">
        <v>32</v>
      </c>
      <c r="N1207" s="3" t="str">
        <f t="shared" si="28"/>
        <v>Cherepovets Airport | Russian Federation</v>
      </c>
    </row>
    <row r="1208" spans="10:14" x14ac:dyDescent="0.25">
      <c r="J1208" s="3" t="s">
        <v>7097</v>
      </c>
      <c r="K1208" s="3" t="s">
        <v>11694</v>
      </c>
      <c r="L1208" s="3" t="s">
        <v>17477</v>
      </c>
      <c r="M1208" s="3" t="s">
        <v>45</v>
      </c>
      <c r="N1208" s="3" t="str">
        <f t="shared" si="28"/>
        <v>Westover ARB/Metropolitan Airport | United States</v>
      </c>
    </row>
    <row r="1209" spans="10:14" x14ac:dyDescent="0.25">
      <c r="J1209" s="3" t="s">
        <v>1567</v>
      </c>
      <c r="K1209" s="3" t="s">
        <v>10233</v>
      </c>
      <c r="L1209" s="3" t="s">
        <v>17477</v>
      </c>
      <c r="M1209" s="3" t="s">
        <v>43</v>
      </c>
      <c r="N1209" s="3" t="str">
        <f t="shared" si="28"/>
        <v>Hawarden Airport | United Kingdom</v>
      </c>
    </row>
    <row r="1210" spans="10:14" x14ac:dyDescent="0.25">
      <c r="J1210" s="3" t="s">
        <v>1550</v>
      </c>
      <c r="K1210" s="3" t="s">
        <v>10847</v>
      </c>
      <c r="L1210" s="3" t="s">
        <v>17476</v>
      </c>
      <c r="M1210" s="3" t="s">
        <v>1041</v>
      </c>
      <c r="N1210" s="3" t="str">
        <f t="shared" si="28"/>
        <v>Chelinda Malawi Airport | Malawi</v>
      </c>
    </row>
    <row r="1211" spans="10:14" x14ac:dyDescent="0.25">
      <c r="J1211" s="3" t="s">
        <v>1576</v>
      </c>
      <c r="K1211" s="3" t="s">
        <v>16298</v>
      </c>
      <c r="L1211" s="3" t="s">
        <v>17477</v>
      </c>
      <c r="M1211" s="3" t="s">
        <v>695</v>
      </c>
      <c r="N1211" s="3" t="str">
        <f t="shared" si="28"/>
        <v>Chiang Rai International Airport | Thailand</v>
      </c>
    </row>
    <row r="1212" spans="10:14" x14ac:dyDescent="0.25">
      <c r="J1212" s="3" t="s">
        <v>1551</v>
      </c>
      <c r="K1212" s="3" t="s">
        <v>15930</v>
      </c>
      <c r="L1212" s="3" t="s">
        <v>17477</v>
      </c>
      <c r="M1212" s="3" t="s">
        <v>32</v>
      </c>
      <c r="N1212" s="3" t="str">
        <f t="shared" si="28"/>
        <v>Chelyabinsk Balandino Airport | Russian Federation</v>
      </c>
    </row>
    <row r="1213" spans="10:14" x14ac:dyDescent="0.25">
      <c r="J1213" s="3" t="s">
        <v>1493</v>
      </c>
      <c r="K1213" s="3" t="s">
        <v>14304</v>
      </c>
      <c r="L1213" s="3" t="s">
        <v>17476</v>
      </c>
      <c r="M1213" s="3" t="s">
        <v>45</v>
      </c>
      <c r="N1213" s="3" t="str">
        <f t="shared" si="28"/>
        <v>Central Airport | United States</v>
      </c>
    </row>
    <row r="1214" spans="10:14" x14ac:dyDescent="0.25">
      <c r="J1214" s="3" t="s">
        <v>1663</v>
      </c>
      <c r="K1214" s="3" t="s">
        <v>13535</v>
      </c>
      <c r="L1214" s="3" t="s">
        <v>17477</v>
      </c>
      <c r="M1214" s="3" t="s">
        <v>59</v>
      </c>
      <c r="N1214" s="3" t="str">
        <f t="shared" si="28"/>
        <v>Ciudad Obregón International Airport | Mexico</v>
      </c>
    </row>
    <row r="1215" spans="10:14" x14ac:dyDescent="0.25">
      <c r="J1215" s="3" t="s">
        <v>7993</v>
      </c>
      <c r="K1215" s="3" t="s">
        <v>10760</v>
      </c>
      <c r="L1215" s="3" t="s">
        <v>17476</v>
      </c>
      <c r="M1215" s="3" t="s">
        <v>316</v>
      </c>
      <c r="N1215" s="3" t="str">
        <f t="shared" si="28"/>
        <v>Waco Kungo Airport | Angola</v>
      </c>
    </row>
    <row r="1216" spans="10:14" x14ac:dyDescent="0.25">
      <c r="J1216" s="3" t="s">
        <v>1776</v>
      </c>
      <c r="K1216" s="3" t="s">
        <v>15284</v>
      </c>
      <c r="L1216" s="3" t="s">
        <v>17476</v>
      </c>
      <c r="M1216" s="3" t="s">
        <v>17481</v>
      </c>
      <c r="N1216" s="3" t="str">
        <f t="shared" si="28"/>
        <v>Concepción Airport | Bolivia, Plurinational State of</v>
      </c>
    </row>
    <row r="1217" spans="10:14" x14ac:dyDescent="0.25">
      <c r="J1217" s="3" t="s">
        <v>1386</v>
      </c>
      <c r="K1217" s="3" t="s">
        <v>13062</v>
      </c>
      <c r="L1217" s="3" t="s">
        <v>17477</v>
      </c>
      <c r="M1217" s="3" t="s">
        <v>112</v>
      </c>
      <c r="N1217" s="3" t="str">
        <f t="shared" si="28"/>
        <v>Cannes-Mandelieu Airport | France</v>
      </c>
    </row>
    <row r="1218" spans="10:14" x14ac:dyDescent="0.25">
      <c r="J1218" s="3" t="s">
        <v>1557</v>
      </c>
      <c r="K1218" s="3" t="s">
        <v>13099</v>
      </c>
      <c r="L1218" s="3" t="s">
        <v>17477</v>
      </c>
      <c r="M1218" s="3" t="s">
        <v>112</v>
      </c>
      <c r="N1218" s="3" t="str">
        <f t="shared" si="28"/>
        <v>Cherbourg-Maupertus Airport | France</v>
      </c>
    </row>
    <row r="1219" spans="10:14" x14ac:dyDescent="0.25">
      <c r="J1219" s="3" t="s">
        <v>1499</v>
      </c>
      <c r="K1219" s="3" t="s">
        <v>16780</v>
      </c>
      <c r="L1219" s="3" t="s">
        <v>17476</v>
      </c>
      <c r="M1219" s="3" t="s">
        <v>54</v>
      </c>
      <c r="N1219" s="3" t="str">
        <f t="shared" si="28"/>
        <v>Cessnock Airport | Australia</v>
      </c>
    </row>
    <row r="1220" spans="10:14" x14ac:dyDescent="0.25">
      <c r="J1220" s="3" t="s">
        <v>1631</v>
      </c>
      <c r="K1220" s="3" t="s">
        <v>13084</v>
      </c>
      <c r="L1220" s="3" t="s">
        <v>17477</v>
      </c>
      <c r="M1220" s="3" t="s">
        <v>112</v>
      </c>
      <c r="N1220" s="3" t="str">
        <f t="shared" si="28"/>
        <v>Cholet Le Pontreau Airport | France</v>
      </c>
    </row>
    <row r="1221" spans="10:14" x14ac:dyDescent="0.25">
      <c r="J1221" s="3" t="s">
        <v>1675</v>
      </c>
      <c r="K1221" s="3" t="s">
        <v>11695</v>
      </c>
      <c r="L1221" s="3" t="s">
        <v>17476</v>
      </c>
      <c r="M1221" s="3" t="s">
        <v>45</v>
      </c>
      <c r="N1221" s="3" t="str">
        <f t="shared" si="28"/>
        <v>Oconee County Regional Airport | United States</v>
      </c>
    </row>
    <row r="1222" spans="10:14" x14ac:dyDescent="0.25">
      <c r="J1222" s="3" t="s">
        <v>1787</v>
      </c>
      <c r="K1222" s="3" t="s">
        <v>11696</v>
      </c>
      <c r="L1222" s="3" t="s">
        <v>17476</v>
      </c>
      <c r="M1222" s="3" t="s">
        <v>45</v>
      </c>
      <c r="N1222" s="3" t="str">
        <f t="shared" ref="N1222:N1285" si="29">K1222&amp;" | "&amp;M1222</f>
        <v>Mettel Field | United States</v>
      </c>
    </row>
    <row r="1223" spans="10:14" x14ac:dyDescent="0.25">
      <c r="J1223" s="3" t="s">
        <v>1876</v>
      </c>
      <c r="K1223" s="3" t="s">
        <v>11697</v>
      </c>
      <c r="L1223" s="3" t="s">
        <v>17477</v>
      </c>
      <c r="M1223" s="3" t="s">
        <v>45</v>
      </c>
      <c r="N1223" s="3" t="str">
        <f t="shared" si="29"/>
        <v>Bob Sikes Airport | United States</v>
      </c>
    </row>
    <row r="1224" spans="10:14" x14ac:dyDescent="0.25">
      <c r="J1224" s="3" t="s">
        <v>1552</v>
      </c>
      <c r="K1224" s="3" t="s">
        <v>9106</v>
      </c>
      <c r="L1224" s="3" t="s">
        <v>17476</v>
      </c>
      <c r="M1224" s="3" t="s">
        <v>45</v>
      </c>
      <c r="N1224" s="3" t="str">
        <f t="shared" si="29"/>
        <v>Chena Hot Springs Airport | United States</v>
      </c>
    </row>
    <row r="1225" spans="10:14" x14ac:dyDescent="0.25">
      <c r="J1225" s="3" t="s">
        <v>5144</v>
      </c>
      <c r="K1225" s="3" t="s">
        <v>11698</v>
      </c>
      <c r="L1225" s="3" t="s">
        <v>17476</v>
      </c>
      <c r="M1225" s="3" t="s">
        <v>45</v>
      </c>
      <c r="N1225" s="3" t="str">
        <f t="shared" si="29"/>
        <v>Kyle Oakley Field | United States</v>
      </c>
    </row>
    <row r="1226" spans="10:14" x14ac:dyDescent="0.25">
      <c r="J1226" s="3" t="s">
        <v>1839</v>
      </c>
      <c r="K1226" s="3" t="s">
        <v>11699</v>
      </c>
      <c r="L1226" s="3" t="s">
        <v>17476</v>
      </c>
      <c r="M1226" s="3" t="s">
        <v>45</v>
      </c>
      <c r="N1226" s="3" t="str">
        <f t="shared" si="29"/>
        <v>Cortez Municipal Airport | United States</v>
      </c>
    </row>
    <row r="1227" spans="10:14" x14ac:dyDescent="0.25">
      <c r="J1227" s="3" t="s">
        <v>1311</v>
      </c>
      <c r="K1227" s="3" t="s">
        <v>14905</v>
      </c>
      <c r="L1227" s="3" t="s">
        <v>17476</v>
      </c>
      <c r="M1227" s="3" t="s">
        <v>219</v>
      </c>
      <c r="N1227" s="3" t="str">
        <f t="shared" si="29"/>
        <v>Cabo Frio Airport | Brazil</v>
      </c>
    </row>
    <row r="1228" spans="10:14" x14ac:dyDescent="0.25">
      <c r="J1228" s="3" t="s">
        <v>1313</v>
      </c>
      <c r="K1228" s="3" t="s">
        <v>14906</v>
      </c>
      <c r="L1228" s="3" t="s">
        <v>17476</v>
      </c>
      <c r="M1228" s="3" t="s">
        <v>219</v>
      </c>
      <c r="N1228" s="3" t="str">
        <f t="shared" si="29"/>
        <v>Caçador Airport | Brazil</v>
      </c>
    </row>
    <row r="1229" spans="10:14" x14ac:dyDescent="0.25">
      <c r="J1229" s="3" t="s">
        <v>1226</v>
      </c>
      <c r="K1229" s="3" t="s">
        <v>1227</v>
      </c>
      <c r="L1229" s="3" t="s">
        <v>17476</v>
      </c>
      <c r="M1229" s="3" t="s">
        <v>45</v>
      </c>
      <c r="N1229" s="3" t="str">
        <f t="shared" si="29"/>
        <v>Coulter Field | United States</v>
      </c>
    </row>
    <row r="1230" spans="10:14" x14ac:dyDescent="0.25">
      <c r="J1230" s="3" t="s">
        <v>1677</v>
      </c>
      <c r="K1230" s="3" t="s">
        <v>13048</v>
      </c>
      <c r="L1230" s="3" t="s">
        <v>17477</v>
      </c>
      <c r="M1230" s="3" t="s">
        <v>112</v>
      </c>
      <c r="N1230" s="3" t="str">
        <f t="shared" si="29"/>
        <v>Clermont-Ferrand Auvergne Airport | France</v>
      </c>
    </row>
    <row r="1231" spans="10:14" x14ac:dyDescent="0.25">
      <c r="J1231" s="3" t="s">
        <v>1319</v>
      </c>
      <c r="K1231" s="3" t="s">
        <v>10734</v>
      </c>
      <c r="L1231" s="3" t="s">
        <v>17476</v>
      </c>
      <c r="M1231" s="3" t="s">
        <v>316</v>
      </c>
      <c r="N1231" s="3" t="str">
        <f t="shared" si="29"/>
        <v>Cafunfo Airport | Angola</v>
      </c>
    </row>
    <row r="1232" spans="10:14" x14ac:dyDescent="0.25">
      <c r="J1232" s="3" t="s">
        <v>1648</v>
      </c>
      <c r="K1232" s="3" t="s">
        <v>13678</v>
      </c>
      <c r="L1232" s="3" t="s">
        <v>17477</v>
      </c>
      <c r="M1232" s="3" t="s">
        <v>734</v>
      </c>
      <c r="N1232" s="3" t="str">
        <f t="shared" si="29"/>
        <v>Jaime Gonzalez Airport | Cuba</v>
      </c>
    </row>
    <row r="1233" spans="10:14" x14ac:dyDescent="0.25">
      <c r="J1233" s="3" t="s">
        <v>1683</v>
      </c>
      <c r="K1233" s="3" t="s">
        <v>16767</v>
      </c>
      <c r="L1233" s="3" t="s">
        <v>17476</v>
      </c>
      <c r="M1233" s="3" t="s">
        <v>54</v>
      </c>
      <c r="N1233" s="3" t="str">
        <f t="shared" si="29"/>
        <v>Clifton Hills Airport | Australia</v>
      </c>
    </row>
    <row r="1234" spans="10:14" x14ac:dyDescent="0.25">
      <c r="J1234" s="3" t="s">
        <v>1356</v>
      </c>
      <c r="K1234" s="3" t="s">
        <v>16766</v>
      </c>
      <c r="L1234" s="3" t="s">
        <v>17476</v>
      </c>
      <c r="M1234" s="3" t="s">
        <v>54</v>
      </c>
      <c r="N1234" s="3" t="str">
        <f t="shared" si="29"/>
        <v>Camfield Airport | Australia</v>
      </c>
    </row>
    <row r="1235" spans="10:14" x14ac:dyDescent="0.25">
      <c r="J1235" s="3" t="s">
        <v>1626</v>
      </c>
      <c r="K1235" s="3" t="s">
        <v>9916</v>
      </c>
      <c r="L1235" s="3" t="s">
        <v>17477</v>
      </c>
      <c r="M1235" s="3" t="s">
        <v>93</v>
      </c>
      <c r="N1235" s="3" t="str">
        <f t="shared" si="29"/>
        <v>Ech Cheliff Airport | Algeria</v>
      </c>
    </row>
    <row r="1236" spans="10:14" x14ac:dyDescent="0.25">
      <c r="J1236" s="3" t="s">
        <v>8459</v>
      </c>
      <c r="K1236" s="3" t="s">
        <v>9451</v>
      </c>
      <c r="L1236" s="3" t="s">
        <v>17476</v>
      </c>
      <c r="M1236" s="3" t="s">
        <v>18</v>
      </c>
      <c r="N1236" s="3" t="str">
        <f t="shared" si="29"/>
        <v>Conklin (Leismer) Airport | Canada</v>
      </c>
    </row>
    <row r="1237" spans="10:14" x14ac:dyDescent="0.25">
      <c r="J1237" s="3" t="s">
        <v>2112</v>
      </c>
      <c r="K1237" s="3" t="s">
        <v>10296</v>
      </c>
      <c r="L1237" s="3" t="s">
        <v>17477</v>
      </c>
      <c r="M1237" s="3" t="s">
        <v>728</v>
      </c>
      <c r="N1237" s="3" t="str">
        <f t="shared" si="29"/>
        <v>Donegal Airport | Ireland</v>
      </c>
    </row>
    <row r="1238" spans="10:14" x14ac:dyDescent="0.25">
      <c r="J1238" s="3" t="s">
        <v>1786</v>
      </c>
      <c r="K1238" s="3" t="s">
        <v>15136</v>
      </c>
      <c r="L1238" s="3" t="s">
        <v>17476</v>
      </c>
      <c r="M1238" s="3" t="s">
        <v>219</v>
      </c>
      <c r="N1238" s="3" t="str">
        <f t="shared" si="29"/>
        <v>Confresa Airport | Brazil</v>
      </c>
    </row>
    <row r="1239" spans="10:14" x14ac:dyDescent="0.25">
      <c r="J1239" s="3" t="s">
        <v>1434</v>
      </c>
      <c r="K1239" s="3" t="s">
        <v>16788</v>
      </c>
      <c r="L1239" s="3" t="s">
        <v>17476</v>
      </c>
      <c r="M1239" s="3" t="s">
        <v>54</v>
      </c>
      <c r="N1239" s="3" t="str">
        <f t="shared" si="29"/>
        <v>Carpentaria Downs Airport | Australia</v>
      </c>
    </row>
    <row r="1240" spans="10:14" x14ac:dyDescent="0.25">
      <c r="J1240" s="3" t="s">
        <v>1874</v>
      </c>
      <c r="K1240" s="3" t="s">
        <v>9422</v>
      </c>
      <c r="L1240" s="3" t="s">
        <v>17476</v>
      </c>
      <c r="M1240" s="3" t="s">
        <v>18</v>
      </c>
      <c r="N1240" s="3" t="str">
        <f t="shared" si="29"/>
        <v>Creston Valley Regional Airport - Art Sutcliffe Field | Canada</v>
      </c>
    </row>
    <row r="1241" spans="10:14" x14ac:dyDescent="0.25">
      <c r="J1241" s="3" t="s">
        <v>1318</v>
      </c>
      <c r="K1241" s="3" t="s">
        <v>13107</v>
      </c>
      <c r="L1241" s="3" t="s">
        <v>17477</v>
      </c>
      <c r="M1241" s="3" t="s">
        <v>112</v>
      </c>
      <c r="N1241" s="3" t="str">
        <f t="shared" si="29"/>
        <v>Caen-Carpiquet Airport | France</v>
      </c>
    </row>
    <row r="1242" spans="10:14" x14ac:dyDescent="0.25">
      <c r="J1242" s="3" t="s">
        <v>1720</v>
      </c>
      <c r="K1242" s="3" t="s">
        <v>17119</v>
      </c>
      <c r="L1242" s="3" t="s">
        <v>17477</v>
      </c>
      <c r="M1242" s="3" t="s">
        <v>54</v>
      </c>
      <c r="N1242" s="3" t="str">
        <f t="shared" si="29"/>
        <v>Coffs Harbour Airport | Australia</v>
      </c>
    </row>
    <row r="1243" spans="10:14" x14ac:dyDescent="0.25">
      <c r="J1243" s="3" t="s">
        <v>1682</v>
      </c>
      <c r="K1243" s="3" t="s">
        <v>11701</v>
      </c>
      <c r="L1243" s="3" t="s">
        <v>17476</v>
      </c>
      <c r="M1243" s="3" t="s">
        <v>45</v>
      </c>
      <c r="N1243" s="3" t="str">
        <f t="shared" si="29"/>
        <v>Greenlee County Airport | United States</v>
      </c>
    </row>
    <row r="1244" spans="10:14" x14ac:dyDescent="0.25">
      <c r="J1244" s="3" t="s">
        <v>3720</v>
      </c>
      <c r="K1244" s="3" t="s">
        <v>13144</v>
      </c>
      <c r="L1244" s="3" t="s">
        <v>17477</v>
      </c>
      <c r="M1244" s="3" t="s">
        <v>119</v>
      </c>
      <c r="N1244" s="3" t="str">
        <f t="shared" si="29"/>
        <v>Ioannis Kapodistrias International Airport | Greece</v>
      </c>
    </row>
    <row r="1245" spans="10:14" x14ac:dyDescent="0.25">
      <c r="J1245" s="3" t="s">
        <v>1719</v>
      </c>
      <c r="K1245" s="3" t="s">
        <v>11702</v>
      </c>
      <c r="L1245" s="3" t="s">
        <v>17476</v>
      </c>
      <c r="M1245" s="3" t="s">
        <v>45</v>
      </c>
      <c r="N1245" s="3" t="str">
        <f t="shared" si="29"/>
        <v>Coffeyville Municipal Airport | United States</v>
      </c>
    </row>
    <row r="1246" spans="10:14" x14ac:dyDescent="0.25">
      <c r="J1246" s="3" t="s">
        <v>1898</v>
      </c>
      <c r="K1246" s="3" t="s">
        <v>14919</v>
      </c>
      <c r="L1246" s="3" t="s">
        <v>17477</v>
      </c>
      <c r="M1246" s="3" t="s">
        <v>219</v>
      </c>
      <c r="N1246" s="3" t="str">
        <f t="shared" si="29"/>
        <v>Marechal Rondon Airport | Brazil</v>
      </c>
    </row>
    <row r="1247" spans="10:14" x14ac:dyDescent="0.25">
      <c r="J1247" s="3" t="s">
        <v>1401</v>
      </c>
      <c r="K1247" s="3" t="s">
        <v>9461</v>
      </c>
      <c r="L1247" s="3" t="s">
        <v>17476</v>
      </c>
      <c r="M1247" s="3" t="s">
        <v>33</v>
      </c>
      <c r="N1247" s="3" t="str">
        <f t="shared" si="29"/>
        <v>Cape Gloucester Airport | Papua New Guinea</v>
      </c>
    </row>
    <row r="1248" spans="10:14" x14ac:dyDescent="0.25">
      <c r="J1248" s="3" t="s">
        <v>1515</v>
      </c>
      <c r="K1248" s="3" t="s">
        <v>17272</v>
      </c>
      <c r="L1248" s="3" t="s">
        <v>17477</v>
      </c>
      <c r="M1248" s="3" t="s">
        <v>173</v>
      </c>
      <c r="N1248" s="3" t="str">
        <f t="shared" si="29"/>
        <v>Changde Airport | China</v>
      </c>
    </row>
    <row r="1249" spans="10:14" x14ac:dyDescent="0.25">
      <c r="J1249" s="3" t="s">
        <v>1350</v>
      </c>
      <c r="K1249" s="3" t="s">
        <v>11703</v>
      </c>
      <c r="L1249" s="3" t="s">
        <v>17476</v>
      </c>
      <c r="M1249" s="3" t="s">
        <v>45</v>
      </c>
      <c r="N1249" s="3" t="str">
        <f t="shared" si="29"/>
        <v>Cambridge Dorchester Airport | United States</v>
      </c>
    </row>
    <row r="1250" spans="10:14" x14ac:dyDescent="0.25">
      <c r="J1250" s="3" t="s">
        <v>1680</v>
      </c>
      <c r="K1250" s="3" t="s">
        <v>11704</v>
      </c>
      <c r="L1250" s="3" t="s">
        <v>17477</v>
      </c>
      <c r="M1250" s="3" t="s">
        <v>45</v>
      </c>
      <c r="N1250" s="3" t="str">
        <f t="shared" si="29"/>
        <v>Cuyahoga County Airport | United States</v>
      </c>
    </row>
    <row r="1251" spans="10:14" x14ac:dyDescent="0.25">
      <c r="J1251" s="3" t="s">
        <v>1453</v>
      </c>
      <c r="K1251" s="3" t="s">
        <v>9462</v>
      </c>
      <c r="L1251" s="3" t="s">
        <v>17476</v>
      </c>
      <c r="M1251" s="3" t="s">
        <v>192</v>
      </c>
      <c r="N1251" s="3" t="str">
        <f t="shared" si="29"/>
        <v>Casiguran Airport | Philippines</v>
      </c>
    </row>
    <row r="1252" spans="10:14" x14ac:dyDescent="0.25">
      <c r="J1252" s="3" t="s">
        <v>6729</v>
      </c>
      <c r="K1252" s="3" t="s">
        <v>14992</v>
      </c>
      <c r="L1252" s="3" t="s">
        <v>17478</v>
      </c>
      <c r="M1252" s="3" t="s">
        <v>219</v>
      </c>
      <c r="N1252" s="3" t="str">
        <f t="shared" si="29"/>
        <v>Congonhas Airport | Brazil</v>
      </c>
    </row>
    <row r="1253" spans="10:14" x14ac:dyDescent="0.25">
      <c r="J1253" s="3" t="s">
        <v>1400</v>
      </c>
      <c r="K1253" s="3" t="s">
        <v>11705</v>
      </c>
      <c r="L1253" s="3" t="s">
        <v>17477</v>
      </c>
      <c r="M1253" s="3" t="s">
        <v>45</v>
      </c>
      <c r="N1253" s="3" t="str">
        <f t="shared" si="29"/>
        <v>Cape Girardeau Regional Airport | United States</v>
      </c>
    </row>
    <row r="1254" spans="10:14" x14ac:dyDescent="0.25">
      <c r="J1254" s="3" t="s">
        <v>1607</v>
      </c>
      <c r="K1254" s="3" t="s">
        <v>10646</v>
      </c>
      <c r="L1254" s="3" t="s">
        <v>17477</v>
      </c>
      <c r="M1254" s="3" t="s">
        <v>1608</v>
      </c>
      <c r="N1254" s="3" t="str">
        <f t="shared" si="29"/>
        <v>Kasompe Airport | Zambia</v>
      </c>
    </row>
    <row r="1255" spans="10:14" x14ac:dyDescent="0.25">
      <c r="J1255" s="3" t="s">
        <v>8926</v>
      </c>
      <c r="K1255" s="3" t="s">
        <v>16573</v>
      </c>
      <c r="L1255" s="3" t="s">
        <v>17478</v>
      </c>
      <c r="M1255" s="3" t="s">
        <v>96</v>
      </c>
      <c r="N1255" s="3" t="str">
        <f t="shared" si="29"/>
        <v>Soekarno-Hatta International Airport | Indonesia</v>
      </c>
    </row>
    <row r="1256" spans="10:14" x14ac:dyDescent="0.25">
      <c r="J1256" s="3" t="s">
        <v>1357</v>
      </c>
      <c r="K1256" s="3" t="s">
        <v>14739</v>
      </c>
      <c r="L1256" s="3" t="s">
        <v>17477</v>
      </c>
      <c r="M1256" s="3" t="s">
        <v>192</v>
      </c>
      <c r="N1256" s="3" t="str">
        <f t="shared" si="29"/>
        <v>Camiguin Airport | Philippines</v>
      </c>
    </row>
    <row r="1257" spans="10:14" x14ac:dyDescent="0.25">
      <c r="J1257" s="3" t="s">
        <v>1739</v>
      </c>
      <c r="K1257" s="3" t="s">
        <v>10078</v>
      </c>
      <c r="L1257" s="3" t="s">
        <v>17478</v>
      </c>
      <c r="M1257" s="3" t="s">
        <v>20</v>
      </c>
      <c r="N1257" s="3" t="str">
        <f t="shared" si="29"/>
        <v>Cologne Bonn Airport | Germany</v>
      </c>
    </row>
    <row r="1258" spans="10:14" x14ac:dyDescent="0.25">
      <c r="J1258" s="3" t="s">
        <v>8362</v>
      </c>
      <c r="K1258" s="3" t="s">
        <v>17293</v>
      </c>
      <c r="L1258" s="3" t="s">
        <v>17478</v>
      </c>
      <c r="M1258" s="3" t="s">
        <v>173</v>
      </c>
      <c r="N1258" s="3" t="str">
        <f t="shared" si="29"/>
        <v>Zhengzhou Xinzheng International Airport | China</v>
      </c>
    </row>
    <row r="1259" spans="10:14" x14ac:dyDescent="0.25">
      <c r="J1259" s="3" t="s">
        <v>1624</v>
      </c>
      <c r="K1259" s="3" t="s">
        <v>16139</v>
      </c>
      <c r="L1259" s="3" t="s">
        <v>17477</v>
      </c>
      <c r="M1259" s="3" t="s">
        <v>754</v>
      </c>
      <c r="N1259" s="3" t="str">
        <f t="shared" si="29"/>
        <v>Shah Amanat International Airport | Bangladesh</v>
      </c>
    </row>
    <row r="1260" spans="10:14" x14ac:dyDescent="0.25">
      <c r="J1260" s="3" t="s">
        <v>1514</v>
      </c>
      <c r="K1260" s="3" t="s">
        <v>17454</v>
      </c>
      <c r="L1260" s="3" t="s">
        <v>17477</v>
      </c>
      <c r="M1260" s="3" t="s">
        <v>173</v>
      </c>
      <c r="N1260" s="3" t="str">
        <f t="shared" si="29"/>
        <v>Longjia Airport | China</v>
      </c>
    </row>
    <row r="1261" spans="10:14" x14ac:dyDescent="0.25">
      <c r="J1261" s="3" t="s">
        <v>1370</v>
      </c>
      <c r="K1261" s="3" t="s">
        <v>14908</v>
      </c>
      <c r="L1261" s="3" t="s">
        <v>17477</v>
      </c>
      <c r="M1261" s="3" t="s">
        <v>219</v>
      </c>
      <c r="N1261" s="3" t="str">
        <f t="shared" si="29"/>
        <v>Campo Grande Airport | Brazil</v>
      </c>
    </row>
    <row r="1262" spans="10:14" x14ac:dyDescent="0.25">
      <c r="J1262" s="3" t="s">
        <v>1732</v>
      </c>
      <c r="K1262" s="3" t="s">
        <v>11706</v>
      </c>
      <c r="L1262" s="3" t="s">
        <v>17476</v>
      </c>
      <c r="M1262" s="3" t="s">
        <v>45</v>
      </c>
      <c r="N1262" s="3" t="str">
        <f t="shared" si="29"/>
        <v>College Park Airport | United States</v>
      </c>
    </row>
    <row r="1263" spans="10:14" x14ac:dyDescent="0.25">
      <c r="J1263" s="3" t="s">
        <v>1326</v>
      </c>
      <c r="K1263" s="3" t="s">
        <v>16749</v>
      </c>
      <c r="L1263" s="3" t="s">
        <v>17476</v>
      </c>
      <c r="M1263" s="3" t="s">
        <v>54</v>
      </c>
      <c r="N1263" s="3" t="str">
        <f t="shared" si="29"/>
        <v>Caiguna Airport | Australia</v>
      </c>
    </row>
    <row r="1264" spans="10:14" x14ac:dyDescent="0.25">
      <c r="J1264" s="3" t="s">
        <v>1320</v>
      </c>
      <c r="K1264" s="3" t="s">
        <v>14526</v>
      </c>
      <c r="L1264" s="3" t="s">
        <v>17478</v>
      </c>
      <c r="M1264" s="3" t="s">
        <v>192</v>
      </c>
      <c r="N1264" s="3" t="str">
        <f t="shared" si="29"/>
        <v>Laguindingan Airport | Philippines</v>
      </c>
    </row>
    <row r="1265" spans="10:14" x14ac:dyDescent="0.25">
      <c r="J1265" s="3" t="s">
        <v>1448</v>
      </c>
      <c r="K1265" s="3" t="s">
        <v>11707</v>
      </c>
      <c r="L1265" s="3" t="s">
        <v>17476</v>
      </c>
      <c r="M1265" s="3" t="s">
        <v>45</v>
      </c>
      <c r="N1265" s="3" t="str">
        <f t="shared" si="29"/>
        <v>Casa Grande Municipal Airport | United States</v>
      </c>
    </row>
    <row r="1266" spans="10:14" x14ac:dyDescent="0.25">
      <c r="J1266" s="3" t="s">
        <v>1543</v>
      </c>
      <c r="K1266" s="3" t="s">
        <v>1544</v>
      </c>
      <c r="L1266" s="3" t="s">
        <v>17478</v>
      </c>
      <c r="M1266" s="3" t="s">
        <v>45</v>
      </c>
      <c r="N1266" s="3" t="str">
        <f t="shared" si="29"/>
        <v>Lovell Field | United States</v>
      </c>
    </row>
    <row r="1267" spans="10:14" x14ac:dyDescent="0.25">
      <c r="J1267" s="3" t="s">
        <v>1594</v>
      </c>
      <c r="K1267" s="3" t="s">
        <v>14187</v>
      </c>
      <c r="L1267" s="3" t="s">
        <v>17476</v>
      </c>
      <c r="M1267" s="3" t="s">
        <v>35</v>
      </c>
      <c r="N1267" s="3" t="str">
        <f t="shared" si="29"/>
        <v>Chilas Airport | Pakistan</v>
      </c>
    </row>
    <row r="1268" spans="10:14" x14ac:dyDescent="0.25">
      <c r="J1268" s="3" t="s">
        <v>1634</v>
      </c>
      <c r="K1268" s="3" t="s">
        <v>13949</v>
      </c>
      <c r="L1268" s="3" t="s">
        <v>17478</v>
      </c>
      <c r="M1268" s="3" t="s">
        <v>2169</v>
      </c>
      <c r="N1268" s="3" t="str">
        <f t="shared" si="29"/>
        <v>Christchurch International Airport | New Zealand</v>
      </c>
    </row>
    <row r="1269" spans="10:14" x14ac:dyDescent="0.25">
      <c r="J1269" s="3" t="s">
        <v>3428</v>
      </c>
      <c r="K1269" s="3" t="s">
        <v>14690</v>
      </c>
      <c r="L1269" s="3" t="s">
        <v>17476</v>
      </c>
      <c r="M1269" s="3" t="s">
        <v>17509</v>
      </c>
      <c r="N1269" s="3" t="str">
        <f t="shared" si="29"/>
        <v>Jinhae Airbase/Airport (G-813/K-10) | Korea, Republic of</v>
      </c>
    </row>
    <row r="1270" spans="10:14" x14ac:dyDescent="0.25">
      <c r="J1270" s="3" t="s">
        <v>1523</v>
      </c>
      <c r="K1270" s="3" t="s">
        <v>1524</v>
      </c>
      <c r="L1270" s="3" t="s">
        <v>17477</v>
      </c>
      <c r="M1270" s="3" t="s">
        <v>173</v>
      </c>
      <c r="N1270" s="3" t="str">
        <f t="shared" si="29"/>
        <v>Chaoyang Airport | China</v>
      </c>
    </row>
    <row r="1271" spans="10:14" x14ac:dyDescent="0.25">
      <c r="J1271" s="3" t="s">
        <v>1500</v>
      </c>
      <c r="K1271" s="3" t="s">
        <v>15432</v>
      </c>
      <c r="L1271" s="3" t="s">
        <v>17477</v>
      </c>
      <c r="M1271" s="3" t="s">
        <v>226</v>
      </c>
      <c r="N1271" s="3" t="str">
        <f t="shared" si="29"/>
        <v>Chachapoyas Airport | Peru</v>
      </c>
    </row>
    <row r="1272" spans="10:14" x14ac:dyDescent="0.25">
      <c r="J1272" s="3" t="s">
        <v>1612</v>
      </c>
      <c r="K1272" s="3" t="s">
        <v>10836</v>
      </c>
      <c r="L1272" s="3" t="s">
        <v>17476</v>
      </c>
      <c r="M1272" s="3" t="s">
        <v>1244</v>
      </c>
      <c r="N1272" s="3" t="str">
        <f t="shared" si="29"/>
        <v>Chipinge Airport | Zimbabwe</v>
      </c>
    </row>
    <row r="1273" spans="10:14" x14ac:dyDescent="0.25">
      <c r="J1273" s="3" t="s">
        <v>1585</v>
      </c>
      <c r="K1273" s="3" t="s">
        <v>11708</v>
      </c>
      <c r="L1273" s="3" t="s">
        <v>17476</v>
      </c>
      <c r="M1273" s="3" t="s">
        <v>45</v>
      </c>
      <c r="N1273" s="3" t="str">
        <f t="shared" si="29"/>
        <v>Chickasha Municipal Airport | United States</v>
      </c>
    </row>
    <row r="1274" spans="10:14" x14ac:dyDescent="0.25">
      <c r="J1274" s="3" t="s">
        <v>1506</v>
      </c>
      <c r="K1274" s="3" t="s">
        <v>12265</v>
      </c>
      <c r="L1274" s="3" t="s">
        <v>17476</v>
      </c>
      <c r="M1274" s="3" t="s">
        <v>45</v>
      </c>
      <c r="N1274" s="3" t="str">
        <f t="shared" si="29"/>
        <v>Challis Airport | United States</v>
      </c>
    </row>
    <row r="1275" spans="10:14" x14ac:dyDescent="0.25">
      <c r="J1275" s="3" t="s">
        <v>1602</v>
      </c>
      <c r="K1275" s="3" t="s">
        <v>15409</v>
      </c>
      <c r="L1275" s="3" t="s">
        <v>17477</v>
      </c>
      <c r="M1275" s="3" t="s">
        <v>226</v>
      </c>
      <c r="N1275" s="3" t="str">
        <f t="shared" si="29"/>
        <v>Teniente FAP Jaime A De Montreuil Morales Airport | Peru</v>
      </c>
    </row>
    <row r="1276" spans="10:14" x14ac:dyDescent="0.25">
      <c r="J1276" s="3" t="s">
        <v>3410</v>
      </c>
      <c r="K1276" s="3" t="s">
        <v>14683</v>
      </c>
      <c r="L1276" s="3" t="s">
        <v>17476</v>
      </c>
      <c r="M1276" s="3" t="s">
        <v>17509</v>
      </c>
      <c r="N1276" s="3" t="str">
        <f t="shared" si="29"/>
        <v>Jeon Ju Airport (G-703) | Korea, Republic of</v>
      </c>
    </row>
    <row r="1277" spans="10:14" x14ac:dyDescent="0.25">
      <c r="J1277" s="3" t="s">
        <v>1537</v>
      </c>
      <c r="K1277" s="3" t="s">
        <v>11709</v>
      </c>
      <c r="L1277" s="3" t="s">
        <v>17477</v>
      </c>
      <c r="M1277" s="3" t="s">
        <v>45</v>
      </c>
      <c r="N1277" s="3" t="str">
        <f t="shared" si="29"/>
        <v>Charlottesville Albemarle Airport | United States</v>
      </c>
    </row>
    <row r="1278" spans="10:14" x14ac:dyDescent="0.25">
      <c r="J1278" s="3" t="s">
        <v>1654</v>
      </c>
      <c r="K1278" s="3" t="s">
        <v>9464</v>
      </c>
      <c r="L1278" s="3" t="s">
        <v>17476</v>
      </c>
      <c r="M1278" s="3" t="s">
        <v>45</v>
      </c>
      <c r="N1278" s="3" t="str">
        <f t="shared" si="29"/>
        <v>Circle Hot Springs Airport | United States</v>
      </c>
    </row>
    <row r="1279" spans="10:14" x14ac:dyDescent="0.25">
      <c r="J1279" s="3" t="s">
        <v>1521</v>
      </c>
      <c r="K1279" s="3" t="s">
        <v>13159</v>
      </c>
      <c r="L1279" s="3" t="s">
        <v>17477</v>
      </c>
      <c r="M1279" s="3" t="s">
        <v>119</v>
      </c>
      <c r="N1279" s="3" t="str">
        <f t="shared" si="29"/>
        <v>Chania International Airport | Greece</v>
      </c>
    </row>
    <row r="1280" spans="10:14" x14ac:dyDescent="0.25">
      <c r="J1280" s="3" t="s">
        <v>1540</v>
      </c>
      <c r="K1280" s="3" t="s">
        <v>13060</v>
      </c>
      <c r="L1280" s="3" t="s">
        <v>17477</v>
      </c>
      <c r="M1280" s="3" t="s">
        <v>112</v>
      </c>
      <c r="N1280" s="3" t="str">
        <f t="shared" si="29"/>
        <v>Châteauroux-Déols "Marcel Dassault" Airport | France</v>
      </c>
    </row>
    <row r="1281" spans="10:14" x14ac:dyDescent="0.25">
      <c r="J1281" s="3" t="s">
        <v>1530</v>
      </c>
      <c r="K1281" s="3" t="s">
        <v>11710</v>
      </c>
      <c r="L1281" s="3" t="s">
        <v>17478</v>
      </c>
      <c r="M1281" s="3" t="s">
        <v>45</v>
      </c>
      <c r="N1281" s="3" t="str">
        <f t="shared" si="29"/>
        <v>Charleston Air Force Base-International Airport | United States</v>
      </c>
    </row>
    <row r="1282" spans="10:14" x14ac:dyDescent="0.25">
      <c r="J1282" s="3" t="s">
        <v>1542</v>
      </c>
      <c r="K1282" s="3" t="s">
        <v>13950</v>
      </c>
      <c r="L1282" s="3" t="s">
        <v>17477</v>
      </c>
      <c r="M1282" s="3" t="s">
        <v>2169</v>
      </c>
      <c r="N1282" s="3" t="str">
        <f t="shared" si="29"/>
        <v>Chatham Islands-Tuuta Airport | New Zealand</v>
      </c>
    </row>
    <row r="1283" spans="10:14" x14ac:dyDescent="0.25">
      <c r="J1283" s="3" t="s">
        <v>1639</v>
      </c>
      <c r="K1283" s="3" t="s">
        <v>9051</v>
      </c>
      <c r="L1283" s="3" t="s">
        <v>17476</v>
      </c>
      <c r="M1283" s="3" t="s">
        <v>45</v>
      </c>
      <c r="N1283" s="3" t="str">
        <f t="shared" si="29"/>
        <v>Chuathbaluk Airport | United States</v>
      </c>
    </row>
    <row r="1284" spans="10:14" x14ac:dyDescent="0.25">
      <c r="J1284" s="3" t="s">
        <v>1545</v>
      </c>
      <c r="K1284" s="3" t="s">
        <v>13283</v>
      </c>
      <c r="L1284" s="3" t="s">
        <v>17476</v>
      </c>
      <c r="M1284" s="3" t="s">
        <v>1162</v>
      </c>
      <c r="N1284" s="3" t="str">
        <f t="shared" si="29"/>
        <v>Aerodromo de Chaves | Portugal</v>
      </c>
    </row>
    <row r="1285" spans="10:14" x14ac:dyDescent="0.25">
      <c r="J1285" s="3" t="s">
        <v>1518</v>
      </c>
      <c r="K1285" s="3" t="s">
        <v>13618</v>
      </c>
      <c r="L1285" s="3" t="s">
        <v>17477</v>
      </c>
      <c r="M1285" s="3" t="s">
        <v>78</v>
      </c>
      <c r="N1285" s="3" t="str">
        <f t="shared" si="29"/>
        <v>Cap Manuel Niño International Airport | Panama</v>
      </c>
    </row>
    <row r="1286" spans="10:14" x14ac:dyDescent="0.25">
      <c r="J1286" s="3" t="s">
        <v>1628</v>
      </c>
      <c r="K1286" s="3" t="s">
        <v>9074</v>
      </c>
      <c r="L1286" s="3" t="s">
        <v>17476</v>
      </c>
      <c r="M1286" s="3" t="s">
        <v>101</v>
      </c>
      <c r="N1286" s="3" t="str">
        <f t="shared" ref="N1286:N1349" si="30">K1286&amp;" | "&amp;M1286</f>
        <v>Choiseul Bay Airport | Solomon Islands</v>
      </c>
    </row>
    <row r="1287" spans="10:14" x14ac:dyDescent="0.25">
      <c r="J1287" s="3" t="s">
        <v>1601</v>
      </c>
      <c r="K1287" s="3" t="s">
        <v>11433</v>
      </c>
      <c r="L1287" s="3" t="s">
        <v>17476</v>
      </c>
      <c r="M1287" s="3" t="s">
        <v>45</v>
      </c>
      <c r="N1287" s="3" t="str">
        <f t="shared" si="30"/>
        <v>Chiloquin State Airport | United States</v>
      </c>
    </row>
    <row r="1288" spans="10:14" x14ac:dyDescent="0.25">
      <c r="J1288" s="3" t="s">
        <v>6406</v>
      </c>
      <c r="K1288" s="3" t="s">
        <v>13226</v>
      </c>
      <c r="L1288" s="3" t="s">
        <v>17478</v>
      </c>
      <c r="M1288" s="3" t="s">
        <v>208</v>
      </c>
      <c r="N1288" s="3" t="str">
        <f t="shared" si="30"/>
        <v>Ciampino-G. B. Pastine International Airport | Italy</v>
      </c>
    </row>
    <row r="1289" spans="10:14" x14ac:dyDescent="0.25">
      <c r="J1289" s="3" t="s">
        <v>1588</v>
      </c>
      <c r="K1289" s="3" t="s">
        <v>11711</v>
      </c>
      <c r="L1289" s="3" t="s">
        <v>17476</v>
      </c>
      <c r="M1289" s="3" t="s">
        <v>45</v>
      </c>
      <c r="N1289" s="3" t="str">
        <f t="shared" si="30"/>
        <v>Chico Municipal Airport | United States</v>
      </c>
    </row>
    <row r="1290" spans="10:14" x14ac:dyDescent="0.25">
      <c r="J1290" s="3" t="s">
        <v>1489</v>
      </c>
      <c r="K1290" s="3" t="s">
        <v>11712</v>
      </c>
      <c r="L1290" s="3" t="s">
        <v>17478</v>
      </c>
      <c r="M1290" s="3" t="s">
        <v>45</v>
      </c>
      <c r="N1290" s="3" t="str">
        <f t="shared" si="30"/>
        <v>The Eastern Iowa Airport | United States</v>
      </c>
    </row>
    <row r="1291" spans="10:14" x14ac:dyDescent="0.25">
      <c r="J1291" s="3" t="s">
        <v>1735</v>
      </c>
      <c r="K1291" s="3" t="s">
        <v>16784</v>
      </c>
      <c r="L1291" s="3" t="s">
        <v>17476</v>
      </c>
      <c r="M1291" s="3" t="s">
        <v>54</v>
      </c>
      <c r="N1291" s="3" t="str">
        <f t="shared" si="30"/>
        <v>Collie Airport | Australia</v>
      </c>
    </row>
    <row r="1292" spans="10:14" x14ac:dyDescent="0.25">
      <c r="J1292" s="3" t="s">
        <v>1589</v>
      </c>
      <c r="K1292" s="3" t="s">
        <v>17240</v>
      </c>
      <c r="L1292" s="3" t="s">
        <v>17477</v>
      </c>
      <c r="M1292" s="3" t="s">
        <v>173</v>
      </c>
      <c r="N1292" s="3" t="str">
        <f t="shared" si="30"/>
        <v>Chifeng Airport | China</v>
      </c>
    </row>
    <row r="1293" spans="10:14" x14ac:dyDescent="0.25">
      <c r="J1293" s="3" t="s">
        <v>1863</v>
      </c>
      <c r="K1293" s="3" t="s">
        <v>11675</v>
      </c>
      <c r="L1293" s="3" t="s">
        <v>17476</v>
      </c>
      <c r="M1293" s="3" t="s">
        <v>45</v>
      </c>
      <c r="N1293" s="3" t="str">
        <f t="shared" si="30"/>
        <v>Craig Moffat Airport | United States</v>
      </c>
    </row>
    <row r="1294" spans="10:14" x14ac:dyDescent="0.25">
      <c r="J1294" s="3" t="s">
        <v>1519</v>
      </c>
      <c r="K1294" s="3" t="s">
        <v>17241</v>
      </c>
      <c r="L1294" s="3" t="s">
        <v>17476</v>
      </c>
      <c r="M1294" s="3" t="s">
        <v>173</v>
      </c>
      <c r="N1294" s="3" t="str">
        <f t="shared" si="30"/>
        <v>Changzhi Airport | China</v>
      </c>
    </row>
    <row r="1295" spans="10:14" x14ac:dyDescent="0.25">
      <c r="J1295" s="3" t="s">
        <v>8653</v>
      </c>
      <c r="K1295" s="3" t="s">
        <v>13353</v>
      </c>
      <c r="L1295" s="3" t="s">
        <v>17476</v>
      </c>
      <c r="M1295" s="3" t="s">
        <v>82</v>
      </c>
      <c r="N1295" s="3" t="str">
        <f t="shared" si="30"/>
        <v>Çıldır Airport | Turkey</v>
      </c>
    </row>
    <row r="1296" spans="10:14" x14ac:dyDescent="0.25">
      <c r="J1296" s="3" t="s">
        <v>1705</v>
      </c>
      <c r="K1296" s="3" t="s">
        <v>15283</v>
      </c>
      <c r="L1296" s="3" t="s">
        <v>17477</v>
      </c>
      <c r="M1296" s="3" t="s">
        <v>17481</v>
      </c>
      <c r="N1296" s="3" t="str">
        <f t="shared" si="30"/>
        <v>Capitán Aníbal Arab Airport | Bolivia, Plurinational State of</v>
      </c>
    </row>
    <row r="1297" spans="10:14" x14ac:dyDescent="0.25">
      <c r="J1297" s="3" t="s">
        <v>1505</v>
      </c>
      <c r="K1297" s="3" t="s">
        <v>14305</v>
      </c>
      <c r="L1297" s="3" t="s">
        <v>17476</v>
      </c>
      <c r="M1297" s="3" t="s">
        <v>45</v>
      </c>
      <c r="N1297" s="3" t="str">
        <f t="shared" si="30"/>
        <v>Chalkyitsik Airport | United States</v>
      </c>
    </row>
    <row r="1298" spans="10:14" x14ac:dyDescent="0.25">
      <c r="J1298" s="3" t="s">
        <v>1849</v>
      </c>
      <c r="K1298" s="3" t="s">
        <v>11430</v>
      </c>
      <c r="L1298" s="3" t="s">
        <v>17476</v>
      </c>
      <c r="M1298" s="3" t="s">
        <v>45</v>
      </c>
      <c r="N1298" s="3" t="str">
        <f t="shared" si="30"/>
        <v>Council Airport | United States</v>
      </c>
    </row>
    <row r="1299" spans="10:14" x14ac:dyDescent="0.25">
      <c r="J1299" s="3" t="s">
        <v>1650</v>
      </c>
      <c r="K1299" s="3" t="s">
        <v>15202</v>
      </c>
      <c r="L1299" s="3" t="s">
        <v>17476</v>
      </c>
      <c r="M1299" s="3" t="s">
        <v>71</v>
      </c>
      <c r="N1299" s="3" t="str">
        <f t="shared" si="30"/>
        <v>Cimitarra Airport | Colombia</v>
      </c>
    </row>
    <row r="1300" spans="10:14" x14ac:dyDescent="0.25">
      <c r="J1300" s="3" t="s">
        <v>1438</v>
      </c>
      <c r="K1300" s="3" t="s">
        <v>11713</v>
      </c>
      <c r="L1300" s="3" t="s">
        <v>17476</v>
      </c>
      <c r="M1300" s="3" t="s">
        <v>45</v>
      </c>
      <c r="N1300" s="3" t="str">
        <f t="shared" si="30"/>
        <v>Arthur N Neu Airport | United States</v>
      </c>
    </row>
    <row r="1301" spans="10:14" x14ac:dyDescent="0.25">
      <c r="J1301" s="3" t="s">
        <v>1778</v>
      </c>
      <c r="K1301" s="3" t="s">
        <v>15123</v>
      </c>
      <c r="L1301" s="3" t="s">
        <v>17476</v>
      </c>
      <c r="M1301" s="3" t="s">
        <v>529</v>
      </c>
      <c r="N1301" s="3" t="str">
        <f t="shared" si="30"/>
        <v>Teniente Col Carmelo Peralta Airport | Paraguay</v>
      </c>
    </row>
    <row r="1302" spans="10:14" x14ac:dyDescent="0.25">
      <c r="J1302" s="3" t="s">
        <v>1611</v>
      </c>
      <c r="K1302" s="3" t="s">
        <v>10644</v>
      </c>
      <c r="L1302" s="3" t="s">
        <v>17476</v>
      </c>
      <c r="M1302" s="3" t="s">
        <v>1608</v>
      </c>
      <c r="N1302" s="3" t="str">
        <f t="shared" si="30"/>
        <v>Chipata Airport | Zambia</v>
      </c>
    </row>
    <row r="1303" spans="10:14" x14ac:dyDescent="0.25">
      <c r="J1303" s="3" t="s">
        <v>1613</v>
      </c>
      <c r="K1303" s="3" t="s">
        <v>11081</v>
      </c>
      <c r="L1303" s="3" t="s">
        <v>17476</v>
      </c>
      <c r="M1303" s="3" t="s">
        <v>1428</v>
      </c>
      <c r="N1303" s="3" t="str">
        <f t="shared" si="30"/>
        <v>Chiquimula Airport | Guatemala</v>
      </c>
    </row>
    <row r="1304" spans="10:14" x14ac:dyDescent="0.25">
      <c r="J1304" s="3" t="s">
        <v>1329</v>
      </c>
      <c r="K1304" s="3" t="s">
        <v>11714</v>
      </c>
      <c r="L1304" s="3" t="s">
        <v>17476</v>
      </c>
      <c r="M1304" s="3" t="s">
        <v>45</v>
      </c>
      <c r="N1304" s="3" t="str">
        <f t="shared" si="30"/>
        <v>Cairo Regional Airport | United States</v>
      </c>
    </row>
    <row r="1305" spans="10:14" x14ac:dyDescent="0.25">
      <c r="J1305" s="3" t="s">
        <v>1392</v>
      </c>
      <c r="K1305" s="3" t="s">
        <v>14461</v>
      </c>
      <c r="L1305" s="3" t="s">
        <v>17477</v>
      </c>
      <c r="M1305" s="3" t="s">
        <v>30</v>
      </c>
      <c r="N1305" s="3" t="str">
        <f t="shared" si="30"/>
        <v>Canton Island Airport | Kiribati</v>
      </c>
    </row>
    <row r="1306" spans="10:14" x14ac:dyDescent="0.25">
      <c r="J1306" s="3" t="s">
        <v>6898</v>
      </c>
      <c r="K1306" s="3" t="s">
        <v>15739</v>
      </c>
      <c r="L1306" s="3" t="s">
        <v>17477</v>
      </c>
      <c r="M1306" s="3" t="s">
        <v>175</v>
      </c>
      <c r="N1306" s="3" t="str">
        <f t="shared" si="30"/>
        <v>Shymkent Airport | Kazakhstan</v>
      </c>
    </row>
    <row r="1307" spans="10:14" x14ac:dyDescent="0.25">
      <c r="J1307" s="3" t="s">
        <v>6766</v>
      </c>
      <c r="K1307" s="3" t="s">
        <v>11715</v>
      </c>
      <c r="L1307" s="3" t="s">
        <v>17477</v>
      </c>
      <c r="M1307" s="3" t="s">
        <v>45</v>
      </c>
      <c r="N1307" s="3" t="str">
        <f t="shared" si="30"/>
        <v>Chippewa County International Airport | United States</v>
      </c>
    </row>
    <row r="1308" spans="10:14" x14ac:dyDescent="0.25">
      <c r="J1308" s="3" t="s">
        <v>1389</v>
      </c>
      <c r="K1308" s="3" t="s">
        <v>15715</v>
      </c>
      <c r="L1308" s="3" t="s">
        <v>17477</v>
      </c>
      <c r="M1308" s="3" t="s">
        <v>1390</v>
      </c>
      <c r="N1308" s="3" t="str">
        <f t="shared" si="30"/>
        <v>Canouan Airport | Saint Vincent and the Grenadines</v>
      </c>
    </row>
    <row r="1309" spans="10:14" x14ac:dyDescent="0.25">
      <c r="J1309" s="3" t="s">
        <v>1587</v>
      </c>
      <c r="K1309" s="3" t="s">
        <v>15411</v>
      </c>
      <c r="L1309" s="3" t="s">
        <v>17477</v>
      </c>
      <c r="M1309" s="3" t="s">
        <v>226</v>
      </c>
      <c r="N1309" s="3" t="str">
        <f t="shared" si="30"/>
        <v>Capitan FAP Jose A Quinones Gonzales International Airport | Peru</v>
      </c>
    </row>
    <row r="1310" spans="10:14" x14ac:dyDescent="0.25">
      <c r="J1310" s="3" t="s">
        <v>1768</v>
      </c>
      <c r="K1310" s="3" t="s">
        <v>13184</v>
      </c>
      <c r="L1310" s="3" t="s">
        <v>17477</v>
      </c>
      <c r="M1310" s="3" t="s">
        <v>208</v>
      </c>
      <c r="N1310" s="3" t="str">
        <f t="shared" si="30"/>
        <v>Comiso Airport | Italy</v>
      </c>
    </row>
    <row r="1311" spans="10:14" x14ac:dyDescent="0.25">
      <c r="J1311" s="3" t="s">
        <v>1699</v>
      </c>
      <c r="K1311" s="3" t="s">
        <v>15585</v>
      </c>
      <c r="L1311" s="3" t="s">
        <v>17476</v>
      </c>
      <c r="M1311" s="3" t="s">
        <v>219</v>
      </c>
      <c r="N1311" s="3" t="str">
        <f t="shared" si="30"/>
        <v>Coari Airport | Brazil</v>
      </c>
    </row>
    <row r="1312" spans="10:14" x14ac:dyDescent="0.25">
      <c r="J1312" s="3" t="s">
        <v>1330</v>
      </c>
      <c r="K1312" s="3" t="s">
        <v>15424</v>
      </c>
      <c r="L1312" s="3" t="s">
        <v>17477</v>
      </c>
      <c r="M1312" s="3" t="s">
        <v>226</v>
      </c>
      <c r="N1312" s="3" t="str">
        <f t="shared" si="30"/>
        <v>Mayor General FAP Armando Revoredo Iglesias Airport | Peru</v>
      </c>
    </row>
    <row r="1313" spans="10:14" x14ac:dyDescent="0.25">
      <c r="J1313" s="3" t="s">
        <v>1722</v>
      </c>
      <c r="K1313" s="3" t="s">
        <v>16249</v>
      </c>
      <c r="L1313" s="3" t="s">
        <v>17477</v>
      </c>
      <c r="M1313" s="3" t="s">
        <v>108</v>
      </c>
      <c r="N1313" s="3" t="str">
        <f t="shared" si="30"/>
        <v>Coimbatore International Airport | India</v>
      </c>
    </row>
    <row r="1314" spans="10:14" x14ac:dyDescent="0.25">
      <c r="J1314" s="3" t="s">
        <v>1334</v>
      </c>
      <c r="K1314" s="3" t="s">
        <v>15027</v>
      </c>
      <c r="L1314" s="3" t="s">
        <v>17477</v>
      </c>
      <c r="M1314" s="3" t="s">
        <v>280</v>
      </c>
      <c r="N1314" s="3" t="str">
        <f t="shared" si="30"/>
        <v>El Loa Airport | Chile</v>
      </c>
    </row>
    <row r="1315" spans="10:14" x14ac:dyDescent="0.25">
      <c r="J1315" s="3" t="s">
        <v>8942</v>
      </c>
      <c r="K1315" s="3" t="s">
        <v>16796</v>
      </c>
      <c r="L1315" s="3" t="s">
        <v>17476</v>
      </c>
      <c r="M1315" s="3" t="s">
        <v>54</v>
      </c>
      <c r="N1315" s="3" t="str">
        <f t="shared" si="30"/>
        <v>Coondewanna Airport | Australia</v>
      </c>
    </row>
    <row r="1316" spans="10:14" x14ac:dyDescent="0.25">
      <c r="J1316" s="3" t="s">
        <v>1597</v>
      </c>
      <c r="K1316" s="3" t="s">
        <v>9420</v>
      </c>
      <c r="L1316" s="3" t="s">
        <v>17476</v>
      </c>
      <c r="M1316" s="3" t="s">
        <v>18</v>
      </c>
      <c r="N1316" s="3" t="str">
        <f t="shared" si="30"/>
        <v>Chilko Lake (Tsylos Park Lodge) Airport | Canada</v>
      </c>
    </row>
    <row r="1317" spans="10:14" x14ac:dyDescent="0.25">
      <c r="J1317" s="3" t="s">
        <v>1555</v>
      </c>
      <c r="K1317" s="3" t="s">
        <v>14704</v>
      </c>
      <c r="L1317" s="3" t="s">
        <v>17478</v>
      </c>
      <c r="M1317" s="3" t="s">
        <v>17509</v>
      </c>
      <c r="N1317" s="3" t="str">
        <f t="shared" si="30"/>
        <v>Cheongju International Airport/Cheongju Air Base (K-59/G-513) | Korea, Republic of</v>
      </c>
    </row>
    <row r="1318" spans="10:14" x14ac:dyDescent="0.25">
      <c r="J1318" s="3" t="s">
        <v>1622</v>
      </c>
      <c r="K1318" s="3" t="s">
        <v>14186</v>
      </c>
      <c r="L1318" s="3" t="s">
        <v>17477</v>
      </c>
      <c r="M1318" s="3" t="s">
        <v>35</v>
      </c>
      <c r="N1318" s="3" t="str">
        <f t="shared" si="30"/>
        <v>Chitral Airport | Pakistan</v>
      </c>
    </row>
    <row r="1319" spans="10:14" x14ac:dyDescent="0.25">
      <c r="J1319" s="3" t="s">
        <v>1642</v>
      </c>
      <c r="K1319" s="3" t="s">
        <v>1643</v>
      </c>
      <c r="L1319" s="3" t="s">
        <v>17477</v>
      </c>
      <c r="M1319" s="3" t="s">
        <v>695</v>
      </c>
      <c r="N1319" s="3" t="str">
        <f t="shared" si="30"/>
        <v>Chumphon Airport | Thailand</v>
      </c>
    </row>
    <row r="1320" spans="10:14" x14ac:dyDescent="0.25">
      <c r="J1320" s="3" t="s">
        <v>2240</v>
      </c>
      <c r="K1320" s="3" t="s">
        <v>16557</v>
      </c>
      <c r="L1320" s="3" t="s">
        <v>17476</v>
      </c>
      <c r="M1320" s="3" t="s">
        <v>96</v>
      </c>
      <c r="N1320" s="3" t="str">
        <f t="shared" si="30"/>
        <v>Nusawiru Airport | Indonesia</v>
      </c>
    </row>
    <row r="1321" spans="10:14" x14ac:dyDescent="0.25">
      <c r="J1321" s="3" t="s">
        <v>1661</v>
      </c>
      <c r="K1321" s="3" t="s">
        <v>13538</v>
      </c>
      <c r="L1321" s="3" t="s">
        <v>17477</v>
      </c>
      <c r="M1321" s="3" t="s">
        <v>59</v>
      </c>
      <c r="N1321" s="3" t="str">
        <f t="shared" si="30"/>
        <v>Abraham González International Airport | Mexico</v>
      </c>
    </row>
    <row r="1322" spans="10:14" x14ac:dyDescent="0.25">
      <c r="J1322" s="3" t="s">
        <v>1769</v>
      </c>
      <c r="K1322" s="3" t="s">
        <v>13536</v>
      </c>
      <c r="L1322" s="3" t="s">
        <v>17476</v>
      </c>
      <c r="M1322" s="3" t="s">
        <v>59</v>
      </c>
      <c r="N1322" s="3" t="str">
        <f t="shared" si="30"/>
        <v>San Antonio Copalar Airport | Mexico</v>
      </c>
    </row>
    <row r="1323" spans="10:14" x14ac:dyDescent="0.25">
      <c r="J1323" s="3" t="s">
        <v>3408</v>
      </c>
      <c r="K1323" s="3" t="s">
        <v>14688</v>
      </c>
      <c r="L1323" s="3" t="s">
        <v>17478</v>
      </c>
      <c r="M1323" s="3" t="s">
        <v>17509</v>
      </c>
      <c r="N1323" s="3" t="str">
        <f t="shared" si="30"/>
        <v>Jeju International Airport | Korea, Republic of</v>
      </c>
    </row>
    <row r="1324" spans="10:14" x14ac:dyDescent="0.25">
      <c r="J1324" s="3" t="s">
        <v>1562</v>
      </c>
      <c r="K1324" s="3" t="s">
        <v>11716</v>
      </c>
      <c r="L1324" s="3" t="s">
        <v>17476</v>
      </c>
      <c r="M1324" s="3" t="s">
        <v>45</v>
      </c>
      <c r="N1324" s="3" t="str">
        <f t="shared" si="30"/>
        <v>Kegelman AF Aux Field | United States</v>
      </c>
    </row>
    <row r="1325" spans="10:14" x14ac:dyDescent="0.25">
      <c r="J1325" s="3" t="s">
        <v>1668</v>
      </c>
      <c r="K1325" s="3" t="s">
        <v>11717</v>
      </c>
      <c r="L1325" s="3" t="s">
        <v>17477</v>
      </c>
      <c r="M1325" s="3" t="s">
        <v>45</v>
      </c>
      <c r="N1325" s="3" t="str">
        <f t="shared" si="30"/>
        <v>North Central West Virginia Airport | United States</v>
      </c>
    </row>
    <row r="1326" spans="10:14" x14ac:dyDescent="0.25">
      <c r="J1326" s="3" t="s">
        <v>1559</v>
      </c>
      <c r="K1326" s="3" t="s">
        <v>15854</v>
      </c>
      <c r="L1326" s="3" t="s">
        <v>17477</v>
      </c>
      <c r="M1326" s="3" t="s">
        <v>925</v>
      </c>
      <c r="N1326" s="3" t="str">
        <f t="shared" si="30"/>
        <v>Cherkasy International Airport | Ukraine</v>
      </c>
    </row>
    <row r="1327" spans="10:14" x14ac:dyDescent="0.25">
      <c r="J1327" s="3" t="s">
        <v>1879</v>
      </c>
      <c r="K1327" s="3" t="s">
        <v>9471</v>
      </c>
      <c r="L1327" s="3" t="s">
        <v>17476</v>
      </c>
      <c r="M1327" s="3" t="s">
        <v>45</v>
      </c>
      <c r="N1327" s="3" t="str">
        <f t="shared" si="30"/>
        <v>Crooked Creek Airport | United States</v>
      </c>
    </row>
    <row r="1328" spans="10:14" x14ac:dyDescent="0.25">
      <c r="J1328" s="3" t="s">
        <v>1673</v>
      </c>
      <c r="K1328" s="3" t="s">
        <v>11426</v>
      </c>
      <c r="L1328" s="3" t="s">
        <v>17476</v>
      </c>
      <c r="M1328" s="3" t="s">
        <v>45</v>
      </c>
      <c r="N1328" s="3" t="str">
        <f t="shared" si="30"/>
        <v>Lampson Field | United States</v>
      </c>
    </row>
    <row r="1329" spans="10:14" x14ac:dyDescent="0.25">
      <c r="J1329" s="3" t="s">
        <v>1632</v>
      </c>
      <c r="K1329" s="3" t="s">
        <v>17406</v>
      </c>
      <c r="L1329" s="3" t="s">
        <v>17478</v>
      </c>
      <c r="M1329" s="3" t="s">
        <v>173</v>
      </c>
      <c r="N1329" s="3" t="str">
        <f t="shared" si="30"/>
        <v>Chongqing Jiangbei International Airport | China</v>
      </c>
    </row>
    <row r="1330" spans="10:14" x14ac:dyDescent="0.25">
      <c r="J1330" s="3" t="s">
        <v>1629</v>
      </c>
      <c r="K1330" s="3" t="s">
        <v>15787</v>
      </c>
      <c r="L1330" s="3" t="s">
        <v>17477</v>
      </c>
      <c r="M1330" s="3" t="s">
        <v>32</v>
      </c>
      <c r="N1330" s="3" t="str">
        <f t="shared" si="30"/>
        <v>Chokurdakh Airport | Russian Federation</v>
      </c>
    </row>
    <row r="1331" spans="10:14" x14ac:dyDescent="0.25">
      <c r="J1331" s="3" t="s">
        <v>1878</v>
      </c>
      <c r="K1331" s="3" t="s">
        <v>16774</v>
      </c>
      <c r="L1331" s="3" t="s">
        <v>17476</v>
      </c>
      <c r="M1331" s="3" t="s">
        <v>54</v>
      </c>
      <c r="N1331" s="3" t="str">
        <f t="shared" si="30"/>
        <v>Croker Island Airport | Australia</v>
      </c>
    </row>
    <row r="1332" spans="10:14" x14ac:dyDescent="0.25">
      <c r="J1332" s="3" t="s">
        <v>1561</v>
      </c>
      <c r="K1332" s="3" t="s">
        <v>11772</v>
      </c>
      <c r="L1332" s="3" t="s">
        <v>17476</v>
      </c>
      <c r="M1332" s="3" t="s">
        <v>45</v>
      </c>
      <c r="N1332" s="3" t="str">
        <f t="shared" si="30"/>
        <v>Sharp County Regional Airport | United States</v>
      </c>
    </row>
    <row r="1333" spans="10:14" x14ac:dyDescent="0.25">
      <c r="J1333" s="3" t="s">
        <v>1625</v>
      </c>
      <c r="K1333" s="3" t="s">
        <v>15994</v>
      </c>
      <c r="L1333" s="3" t="s">
        <v>17477</v>
      </c>
      <c r="M1333" s="3" t="s">
        <v>32</v>
      </c>
      <c r="N1333" s="3" t="str">
        <f t="shared" si="30"/>
        <v>Chkalovskiy Air Base | Russian Federation</v>
      </c>
    </row>
    <row r="1334" spans="10:14" x14ac:dyDescent="0.25">
      <c r="J1334" s="3" t="s">
        <v>1669</v>
      </c>
      <c r="K1334" s="3" t="s">
        <v>1670</v>
      </c>
      <c r="L1334" s="3" t="s">
        <v>17476</v>
      </c>
      <c r="M1334" s="3" t="s">
        <v>45</v>
      </c>
      <c r="N1334" s="3" t="str">
        <f t="shared" si="30"/>
        <v>Fletcher Field | United States</v>
      </c>
    </row>
    <row r="1335" spans="10:14" x14ac:dyDescent="0.25">
      <c r="J1335" s="3" t="s">
        <v>1881</v>
      </c>
      <c r="K1335" s="3" t="s">
        <v>11719</v>
      </c>
      <c r="L1335" s="3" t="s">
        <v>17476</v>
      </c>
      <c r="M1335" s="3" t="s">
        <v>45</v>
      </c>
      <c r="N1335" s="3" t="str">
        <f t="shared" si="30"/>
        <v>Crookston Municipal Kirkwood Field | United States</v>
      </c>
    </row>
    <row r="1336" spans="10:14" x14ac:dyDescent="0.25">
      <c r="J1336" s="3" t="s">
        <v>1825</v>
      </c>
      <c r="K1336" s="3" t="s">
        <v>15458</v>
      </c>
      <c r="L1336" s="3" t="s">
        <v>17476</v>
      </c>
      <c r="M1336" s="3" t="s">
        <v>219</v>
      </c>
      <c r="N1336" s="3" t="str">
        <f t="shared" si="30"/>
        <v>Cornélio Procópio Airport | Brazil</v>
      </c>
    </row>
    <row r="1337" spans="10:14" x14ac:dyDescent="0.25">
      <c r="J1337" s="3" t="s">
        <v>1868</v>
      </c>
      <c r="K1337" s="3" t="s">
        <v>9477</v>
      </c>
      <c r="L1337" s="3" t="s">
        <v>17476</v>
      </c>
      <c r="M1337" s="3" t="s">
        <v>45</v>
      </c>
      <c r="N1337" s="3" t="str">
        <f t="shared" si="30"/>
        <v>Crane Island Airstrip | United States</v>
      </c>
    </row>
    <row r="1338" spans="10:14" x14ac:dyDescent="0.25">
      <c r="J1338" s="3" t="s">
        <v>1415</v>
      </c>
      <c r="K1338" s="3" t="s">
        <v>14911</v>
      </c>
      <c r="L1338" s="3" t="s">
        <v>17477</v>
      </c>
      <c r="M1338" s="3" t="s">
        <v>219</v>
      </c>
      <c r="N1338" s="3" t="str">
        <f t="shared" si="30"/>
        <v>Carajás Airport | Brazil</v>
      </c>
    </row>
    <row r="1339" spans="10:14" x14ac:dyDescent="0.25">
      <c r="J1339" s="3" t="s">
        <v>6740</v>
      </c>
      <c r="K1339" s="3" t="s">
        <v>14109</v>
      </c>
      <c r="L1339" s="3" t="s">
        <v>17477</v>
      </c>
      <c r="M1339" s="3" t="s">
        <v>17494</v>
      </c>
      <c r="N1339" s="3" t="str">
        <f t="shared" si="30"/>
        <v>Sarakhs Airport | Iran, Islamic Republic of</v>
      </c>
    </row>
    <row r="1340" spans="10:14" x14ac:dyDescent="0.25">
      <c r="J1340" s="3" t="s">
        <v>1819</v>
      </c>
      <c r="K1340" s="3" t="s">
        <v>9478</v>
      </c>
      <c r="L1340" s="3" t="s">
        <v>17476</v>
      </c>
      <c r="M1340" s="3" t="s">
        <v>45</v>
      </c>
      <c r="N1340" s="3" t="str">
        <f t="shared" si="30"/>
        <v>Cordova Municipal Airport | United States</v>
      </c>
    </row>
    <row r="1341" spans="10:14" x14ac:dyDescent="0.25">
      <c r="J1341" s="3" t="s">
        <v>1671</v>
      </c>
      <c r="K1341" s="3" t="s">
        <v>11720</v>
      </c>
      <c r="L1341" s="3" t="s">
        <v>17476</v>
      </c>
      <c r="M1341" s="3" t="s">
        <v>45</v>
      </c>
      <c r="N1341" s="3" t="str">
        <f t="shared" si="30"/>
        <v>Clarksville-Montgomery County Regional Airport | United States</v>
      </c>
    </row>
    <row r="1342" spans="10:14" x14ac:dyDescent="0.25">
      <c r="J1342" s="3" t="s">
        <v>8940</v>
      </c>
      <c r="K1342" s="3" t="s">
        <v>16771</v>
      </c>
      <c r="L1342" s="3" t="s">
        <v>17476</v>
      </c>
      <c r="M1342" s="3" t="s">
        <v>54</v>
      </c>
      <c r="N1342" s="3" t="str">
        <f t="shared" si="30"/>
        <v>Graeme Rowley Aerodrome | Australia</v>
      </c>
    </row>
    <row r="1343" spans="10:14" x14ac:dyDescent="0.25">
      <c r="J1343" s="3" t="s">
        <v>1586</v>
      </c>
      <c r="K1343" s="3" t="s">
        <v>9480</v>
      </c>
      <c r="L1343" s="3" t="s">
        <v>17476</v>
      </c>
      <c r="M1343" s="3" t="s">
        <v>45</v>
      </c>
      <c r="N1343" s="3" t="str">
        <f t="shared" si="30"/>
        <v>Chicken Airport | United States</v>
      </c>
    </row>
    <row r="1344" spans="10:14" x14ac:dyDescent="0.25">
      <c r="J1344" s="3" t="s">
        <v>1774</v>
      </c>
      <c r="K1344" s="3" t="s">
        <v>11089</v>
      </c>
      <c r="L1344" s="3" t="s">
        <v>17477</v>
      </c>
      <c r="M1344" s="3" t="s">
        <v>1082</v>
      </c>
      <c r="N1344" s="3" t="str">
        <f t="shared" si="30"/>
        <v>Conakry International Airport | Guinea</v>
      </c>
    </row>
    <row r="1345" spans="10:14" x14ac:dyDescent="0.25">
      <c r="J1345" s="3" t="s">
        <v>1375</v>
      </c>
      <c r="K1345" s="3" t="s">
        <v>13356</v>
      </c>
      <c r="L1345" s="3" t="s">
        <v>17477</v>
      </c>
      <c r="M1345" s="3" t="s">
        <v>82</v>
      </c>
      <c r="N1345" s="3" t="str">
        <f t="shared" si="30"/>
        <v>Çanakkale Airport | Turkey</v>
      </c>
    </row>
    <row r="1346" spans="10:14" x14ac:dyDescent="0.25">
      <c r="J1346" s="3" t="s">
        <v>1766</v>
      </c>
      <c r="K1346" s="3" t="s">
        <v>16138</v>
      </c>
      <c r="L1346" s="3" t="s">
        <v>17476</v>
      </c>
      <c r="M1346" s="3" t="s">
        <v>754</v>
      </c>
      <c r="N1346" s="3" t="str">
        <f t="shared" si="30"/>
        <v>Comilla Airport | Bangladesh</v>
      </c>
    </row>
    <row r="1347" spans="10:14" x14ac:dyDescent="0.25">
      <c r="J1347" s="3" t="s">
        <v>6577</v>
      </c>
      <c r="K1347" s="3" t="s">
        <v>11757</v>
      </c>
      <c r="L1347" s="3" t="s">
        <v>17477</v>
      </c>
      <c r="M1347" s="3" t="s">
        <v>45</v>
      </c>
      <c r="N1347" s="3" t="str">
        <f t="shared" si="30"/>
        <v>Mc Clellan-Palomar Airport | United States</v>
      </c>
    </row>
    <row r="1348" spans="10:14" x14ac:dyDescent="0.25">
      <c r="J1348" s="3" t="s">
        <v>1681</v>
      </c>
      <c r="K1348" s="3" t="s">
        <v>11722</v>
      </c>
      <c r="L1348" s="3" t="s">
        <v>17478</v>
      </c>
      <c r="M1348" s="3" t="s">
        <v>45</v>
      </c>
      <c r="N1348" s="3" t="str">
        <f t="shared" si="30"/>
        <v>Cleveland Hopkins International Airport | United States</v>
      </c>
    </row>
    <row r="1349" spans="10:14" x14ac:dyDescent="0.25">
      <c r="J1349" s="3" t="s">
        <v>1698</v>
      </c>
      <c r="K1349" s="3" t="s">
        <v>11672</v>
      </c>
      <c r="L1349" s="3" t="s">
        <v>17476</v>
      </c>
      <c r="M1349" s="3" t="s">
        <v>45</v>
      </c>
      <c r="N1349" s="3" t="str">
        <f t="shared" si="30"/>
        <v>New Coalinga Municipal Airport | United States</v>
      </c>
    </row>
    <row r="1350" spans="10:14" x14ac:dyDescent="0.25">
      <c r="J1350" s="3" t="s">
        <v>1797</v>
      </c>
      <c r="K1350" s="3" t="s">
        <v>16750</v>
      </c>
      <c r="L1350" s="3" t="s">
        <v>17476</v>
      </c>
      <c r="M1350" s="3" t="s">
        <v>54</v>
      </c>
      <c r="N1350" s="3" t="str">
        <f t="shared" ref="N1350:N1413" si="31">K1350&amp;" | "&amp;M1350</f>
        <v>Coolah Airport | Australia</v>
      </c>
    </row>
    <row r="1351" spans="10:14" x14ac:dyDescent="0.25">
      <c r="J1351" s="3" t="s">
        <v>1688</v>
      </c>
      <c r="K1351" s="3" t="s">
        <v>11723</v>
      </c>
      <c r="L1351" s="3" t="s">
        <v>17476</v>
      </c>
      <c r="M1351" s="3" t="s">
        <v>45</v>
      </c>
      <c r="N1351" s="3" t="str">
        <f t="shared" si="31"/>
        <v>Clintonville Municipal Airport | United States</v>
      </c>
    </row>
    <row r="1352" spans="10:14" x14ac:dyDescent="0.25">
      <c r="J1352" s="3" t="s">
        <v>1695</v>
      </c>
      <c r="K1352" s="3" t="s">
        <v>13310</v>
      </c>
      <c r="L1352" s="3" t="s">
        <v>17477</v>
      </c>
      <c r="M1352" s="3" t="s">
        <v>438</v>
      </c>
      <c r="N1352" s="3" t="str">
        <f t="shared" si="31"/>
        <v>Cluj-Napoca International Airport | Romania</v>
      </c>
    </row>
    <row r="1353" spans="10:14" x14ac:dyDescent="0.25">
      <c r="J1353" s="3" t="s">
        <v>1686</v>
      </c>
      <c r="K1353" s="3" t="s">
        <v>11724</v>
      </c>
      <c r="L1353" s="3" t="s">
        <v>17476</v>
      </c>
      <c r="M1353" s="3" t="s">
        <v>45</v>
      </c>
      <c r="N1353" s="3" t="str">
        <f t="shared" si="31"/>
        <v>Clinton Regional Airport | United States</v>
      </c>
    </row>
    <row r="1354" spans="10:14" x14ac:dyDescent="0.25">
      <c r="J1354" s="3" t="s">
        <v>1733</v>
      </c>
      <c r="K1354" s="3" t="s">
        <v>1734</v>
      </c>
      <c r="L1354" s="3" t="s">
        <v>17477</v>
      </c>
      <c r="M1354" s="3" t="s">
        <v>45</v>
      </c>
      <c r="N1354" s="3" t="str">
        <f t="shared" si="31"/>
        <v>Easterwood Field | United States</v>
      </c>
    </row>
    <row r="1355" spans="10:14" x14ac:dyDescent="0.25">
      <c r="J1355" s="3" t="s">
        <v>6000</v>
      </c>
      <c r="K1355" s="3" t="s">
        <v>11725</v>
      </c>
      <c r="L1355" s="3" t="s">
        <v>17477</v>
      </c>
      <c r="M1355" s="3" t="s">
        <v>45</v>
      </c>
      <c r="N1355" s="3" t="str">
        <f t="shared" si="31"/>
        <v>William R Fairchild International Airport | United States</v>
      </c>
    </row>
    <row r="1356" spans="10:14" x14ac:dyDescent="0.25">
      <c r="J1356" s="3" t="s">
        <v>1432</v>
      </c>
      <c r="K1356" s="3" t="s">
        <v>14910</v>
      </c>
      <c r="L1356" s="3" t="s">
        <v>17477</v>
      </c>
      <c r="M1356" s="3" t="s">
        <v>219</v>
      </c>
      <c r="N1356" s="3" t="str">
        <f t="shared" si="31"/>
        <v>Brig. Lysias Augusto Rodrigues Airport | Brazil</v>
      </c>
    </row>
    <row r="1357" spans="10:14" x14ac:dyDescent="0.25">
      <c r="J1357" s="3" t="s">
        <v>1343</v>
      </c>
      <c r="K1357" s="3" t="s">
        <v>15201</v>
      </c>
      <c r="L1357" s="3" t="s">
        <v>17477</v>
      </c>
      <c r="M1357" s="3" t="s">
        <v>71</v>
      </c>
      <c r="N1357" s="3" t="str">
        <f t="shared" si="31"/>
        <v>Alfonso Bonilla Aragon International Airport | Colombia</v>
      </c>
    </row>
    <row r="1358" spans="10:14" x14ac:dyDescent="0.25">
      <c r="J1358" s="3" t="s">
        <v>1667</v>
      </c>
      <c r="K1358" s="3" t="s">
        <v>14470</v>
      </c>
      <c r="L1358" s="3" t="s">
        <v>17476</v>
      </c>
      <c r="M1358" s="3" t="s">
        <v>45</v>
      </c>
      <c r="N1358" s="3" t="str">
        <f t="shared" si="31"/>
        <v>Clarks Point Airport | United States</v>
      </c>
    </row>
    <row r="1359" spans="10:14" x14ac:dyDescent="0.25">
      <c r="J1359" s="3" t="s">
        <v>1729</v>
      </c>
      <c r="K1359" s="3" t="s">
        <v>13554</v>
      </c>
      <c r="L1359" s="3" t="s">
        <v>17477</v>
      </c>
      <c r="M1359" s="3" t="s">
        <v>59</v>
      </c>
      <c r="N1359" s="3" t="str">
        <f t="shared" si="31"/>
        <v>Licenciado Miguel de la Madrid Airport | Mexico</v>
      </c>
    </row>
    <row r="1360" spans="10:14" x14ac:dyDescent="0.25">
      <c r="J1360" s="3" t="s">
        <v>1344</v>
      </c>
      <c r="K1360" s="3" t="s">
        <v>11726</v>
      </c>
      <c r="L1360" s="3" t="s">
        <v>17476</v>
      </c>
      <c r="M1360" s="3" t="s">
        <v>45</v>
      </c>
      <c r="N1360" s="3" t="str">
        <f t="shared" si="31"/>
        <v>Cliff Hatfield Memorial Airport | United States</v>
      </c>
    </row>
    <row r="1361" spans="10:14" x14ac:dyDescent="0.25">
      <c r="J1361" s="3" t="s">
        <v>1548</v>
      </c>
      <c r="K1361" s="3" t="s">
        <v>11727</v>
      </c>
      <c r="L1361" s="3" t="s">
        <v>17476</v>
      </c>
      <c r="M1361" s="3" t="s">
        <v>45</v>
      </c>
      <c r="N1361" s="3" t="str">
        <f t="shared" si="31"/>
        <v>Chehalis Centralia Airport | United States</v>
      </c>
    </row>
    <row r="1362" spans="10:14" x14ac:dyDescent="0.25">
      <c r="J1362" s="3" t="s">
        <v>1534</v>
      </c>
      <c r="K1362" s="3" t="s">
        <v>11728</v>
      </c>
      <c r="L1362" s="3" t="s">
        <v>17478</v>
      </c>
      <c r="M1362" s="3" t="s">
        <v>45</v>
      </c>
      <c r="N1362" s="3" t="str">
        <f t="shared" si="31"/>
        <v>Charlotte Douglas International Airport | United States</v>
      </c>
    </row>
    <row r="1363" spans="10:14" x14ac:dyDescent="0.25">
      <c r="J1363" s="3" t="s">
        <v>1757</v>
      </c>
      <c r="K1363" s="3" t="s">
        <v>11569</v>
      </c>
      <c r="L1363" s="3" t="s">
        <v>17477</v>
      </c>
      <c r="M1363" s="3" t="s">
        <v>45</v>
      </c>
      <c r="N1363" s="3" t="str">
        <f t="shared" si="31"/>
        <v>Columbus Municipal Airport | United States</v>
      </c>
    </row>
    <row r="1364" spans="10:14" x14ac:dyDescent="0.25">
      <c r="J1364" s="3" t="s">
        <v>1336</v>
      </c>
      <c r="K1364" s="3" t="s">
        <v>14913</v>
      </c>
      <c r="L1364" s="3" t="s">
        <v>17476</v>
      </c>
      <c r="M1364" s="3" t="s">
        <v>219</v>
      </c>
      <c r="N1364" s="3" t="str">
        <f t="shared" si="31"/>
        <v>Nelson Ribeiro Guimarães Airport | Brazil</v>
      </c>
    </row>
    <row r="1365" spans="10:14" x14ac:dyDescent="0.25">
      <c r="J1365" s="3" t="s">
        <v>1674</v>
      </c>
      <c r="K1365" s="3" t="s">
        <v>11729</v>
      </c>
      <c r="L1365" s="3" t="s">
        <v>17476</v>
      </c>
      <c r="M1365" s="3" t="s">
        <v>45</v>
      </c>
      <c r="N1365" s="3" t="str">
        <f t="shared" si="31"/>
        <v>Clearwater Air Park | United States</v>
      </c>
    </row>
    <row r="1366" spans="10:14" x14ac:dyDescent="0.25">
      <c r="J1366" s="3" t="s">
        <v>1690</v>
      </c>
      <c r="K1366" s="3" t="s">
        <v>14841</v>
      </c>
      <c r="L1366" s="3" t="s">
        <v>17476</v>
      </c>
      <c r="M1366" s="3" t="s">
        <v>283</v>
      </c>
      <c r="N1366" s="3" t="str">
        <f t="shared" si="31"/>
        <v>Clorinda Airport | Argentina</v>
      </c>
    </row>
    <row r="1367" spans="10:14" x14ac:dyDescent="0.25">
      <c r="J1367" s="3" t="s">
        <v>1347</v>
      </c>
      <c r="K1367" s="3" t="s">
        <v>13040</v>
      </c>
      <c r="L1367" s="3" t="s">
        <v>17477</v>
      </c>
      <c r="M1367" s="3" t="s">
        <v>112</v>
      </c>
      <c r="N1367" s="3" t="str">
        <f t="shared" si="31"/>
        <v>Calvi-Sainte-Catherine Airport | France</v>
      </c>
    </row>
    <row r="1368" spans="10:14" x14ac:dyDescent="0.25">
      <c r="J1368" s="3" t="s">
        <v>1332</v>
      </c>
      <c r="K1368" s="3" t="s">
        <v>15518</v>
      </c>
      <c r="L1368" s="3" t="s">
        <v>17477</v>
      </c>
      <c r="M1368" s="3" t="s">
        <v>17510</v>
      </c>
      <c r="N1368" s="3" t="str">
        <f t="shared" si="31"/>
        <v>Calabozo Airport | Venezuela, Bolivarian Republic of</v>
      </c>
    </row>
    <row r="1369" spans="10:14" x14ac:dyDescent="0.25">
      <c r="J1369" s="3" t="s">
        <v>1906</v>
      </c>
      <c r="K1369" s="3" t="s">
        <v>16777</v>
      </c>
      <c r="L1369" s="3" t="s">
        <v>17477</v>
      </c>
      <c r="M1369" s="3" t="s">
        <v>54</v>
      </c>
      <c r="N1369" s="3" t="str">
        <f t="shared" si="31"/>
        <v>Cunnamulla Airport | Australia</v>
      </c>
    </row>
    <row r="1370" spans="10:14" x14ac:dyDescent="0.25">
      <c r="J1370" s="3" t="s">
        <v>1740</v>
      </c>
      <c r="K1370" s="3" t="s">
        <v>16069</v>
      </c>
      <c r="L1370" s="3" t="s">
        <v>17478</v>
      </c>
      <c r="M1370" s="3" t="s">
        <v>328</v>
      </c>
      <c r="N1370" s="3" t="str">
        <f t="shared" si="31"/>
        <v>Bandaranaike International Colombo Airport | Sri Lanka</v>
      </c>
    </row>
    <row r="1371" spans="10:14" x14ac:dyDescent="0.25">
      <c r="J1371" s="3" t="s">
        <v>1359</v>
      </c>
      <c r="K1371" s="3" t="s">
        <v>15383</v>
      </c>
      <c r="L1371" s="3" t="s">
        <v>17476</v>
      </c>
      <c r="M1371" s="3" t="s">
        <v>219</v>
      </c>
      <c r="N1371" s="3" t="str">
        <f t="shared" si="31"/>
        <v>Camocim Airport | Brazil</v>
      </c>
    </row>
    <row r="1372" spans="10:14" x14ac:dyDescent="0.25">
      <c r="J1372" s="3" t="s">
        <v>1806</v>
      </c>
      <c r="K1372" s="3" t="s">
        <v>16793</v>
      </c>
      <c r="L1372" s="3" t="s">
        <v>17477</v>
      </c>
      <c r="M1372" s="3" t="s">
        <v>54</v>
      </c>
      <c r="N1372" s="3" t="str">
        <f t="shared" si="31"/>
        <v>Cootamundra Airport | Australia</v>
      </c>
    </row>
    <row r="1373" spans="10:14" x14ac:dyDescent="0.25">
      <c r="J1373" s="3" t="s">
        <v>1659</v>
      </c>
      <c r="K1373" s="3" t="s">
        <v>13531</v>
      </c>
      <c r="L1373" s="3" t="s">
        <v>17477</v>
      </c>
      <c r="M1373" s="3" t="s">
        <v>59</v>
      </c>
      <c r="N1373" s="3" t="str">
        <f t="shared" si="31"/>
        <v>Ciudad del Carmen International Airport | Mexico</v>
      </c>
    </row>
    <row r="1374" spans="10:14" x14ac:dyDescent="0.25">
      <c r="J1374" s="3" t="s">
        <v>1508</v>
      </c>
      <c r="K1374" s="3" t="s">
        <v>13047</v>
      </c>
      <c r="L1374" s="3" t="s">
        <v>17477</v>
      </c>
      <c r="M1374" s="3" t="s">
        <v>112</v>
      </c>
      <c r="N1374" s="3" t="str">
        <f t="shared" si="31"/>
        <v>Chambéry-Savoie Airport | France</v>
      </c>
    </row>
    <row r="1375" spans="10:14" x14ac:dyDescent="0.25">
      <c r="J1375" s="3" t="s">
        <v>1841</v>
      </c>
      <c r="K1375" s="3" t="s">
        <v>14915</v>
      </c>
      <c r="L1375" s="3" t="s">
        <v>17477</v>
      </c>
      <c r="M1375" s="3" t="s">
        <v>219</v>
      </c>
      <c r="N1375" s="3" t="str">
        <f t="shared" si="31"/>
        <v>Corumbá International Airport | Brazil</v>
      </c>
    </row>
    <row r="1376" spans="10:14" x14ac:dyDescent="0.25">
      <c r="J1376" s="3" t="s">
        <v>1762</v>
      </c>
      <c r="K1376" s="3" t="s">
        <v>11730</v>
      </c>
      <c r="L1376" s="3" t="s">
        <v>17478</v>
      </c>
      <c r="M1376" s="3" t="s">
        <v>45</v>
      </c>
      <c r="N1376" s="3" t="str">
        <f t="shared" si="31"/>
        <v>John Glenn Columbus International Airport | United States</v>
      </c>
    </row>
    <row r="1377" spans="10:14" x14ac:dyDescent="0.25">
      <c r="J1377" s="3" t="s">
        <v>1509</v>
      </c>
      <c r="K1377" s="3" t="s">
        <v>11731</v>
      </c>
      <c r="L1377" s="3" t="s">
        <v>17477</v>
      </c>
      <c r="M1377" s="3" t="s">
        <v>45</v>
      </c>
      <c r="N1377" s="3" t="str">
        <f t="shared" si="31"/>
        <v>University of Illinois Willard Airport | United States</v>
      </c>
    </row>
    <row r="1378" spans="10:14" x14ac:dyDescent="0.25">
      <c r="J1378" s="3" t="s">
        <v>1574</v>
      </c>
      <c r="K1378" s="3" t="s">
        <v>15719</v>
      </c>
      <c r="L1378" s="3" t="s">
        <v>17476</v>
      </c>
      <c r="M1378" s="3" t="s">
        <v>17508</v>
      </c>
      <c r="N1378" s="3" t="str">
        <f t="shared" si="31"/>
        <v>Chi Mei Airport | Taiwan, Province of China</v>
      </c>
    </row>
    <row r="1379" spans="10:14" x14ac:dyDescent="0.25">
      <c r="J1379" s="3" t="s">
        <v>1693</v>
      </c>
      <c r="K1379" s="3" t="s">
        <v>10849</v>
      </c>
      <c r="L1379" s="3" t="s">
        <v>17476</v>
      </c>
      <c r="M1379" s="3" t="s">
        <v>1041</v>
      </c>
      <c r="N1379" s="3" t="str">
        <f t="shared" si="31"/>
        <v>Club Makokola Airport | Malawi</v>
      </c>
    </row>
    <row r="1380" spans="10:14" x14ac:dyDescent="0.25">
      <c r="J1380" s="3" t="s">
        <v>1360</v>
      </c>
      <c r="K1380" s="3" t="s">
        <v>16778</v>
      </c>
      <c r="L1380" s="3" t="s">
        <v>17476</v>
      </c>
      <c r="M1380" s="3" t="s">
        <v>54</v>
      </c>
      <c r="N1380" s="3" t="str">
        <f t="shared" si="31"/>
        <v>Camooweal Airport | Australia</v>
      </c>
    </row>
    <row r="1381" spans="10:14" x14ac:dyDescent="0.25">
      <c r="J1381" s="3" t="s">
        <v>1427</v>
      </c>
      <c r="K1381" s="3" t="s">
        <v>13451</v>
      </c>
      <c r="L1381" s="3" t="s">
        <v>17476</v>
      </c>
      <c r="M1381" s="3" t="s">
        <v>1428</v>
      </c>
      <c r="N1381" s="3" t="str">
        <f t="shared" si="31"/>
        <v>Carmelita Airport | Guatemala</v>
      </c>
    </row>
    <row r="1382" spans="10:14" x14ac:dyDescent="0.25">
      <c r="J1382" s="3" t="s">
        <v>1449</v>
      </c>
      <c r="K1382" s="3" t="s">
        <v>11035</v>
      </c>
      <c r="L1382" s="3" t="s">
        <v>17478</v>
      </c>
      <c r="M1382" s="3" t="s">
        <v>106</v>
      </c>
      <c r="N1382" s="3" t="str">
        <f t="shared" si="31"/>
        <v>Mohammed V International Airport | Morocco</v>
      </c>
    </row>
    <row r="1383" spans="10:14" x14ac:dyDescent="0.25">
      <c r="J1383" s="3" t="s">
        <v>5492</v>
      </c>
      <c r="K1383" s="3" t="s">
        <v>11176</v>
      </c>
      <c r="L1383" s="3" t="s">
        <v>17476</v>
      </c>
      <c r="M1383" s="3" t="s">
        <v>289</v>
      </c>
      <c r="N1383" s="3" t="str">
        <f t="shared" si="31"/>
        <v>Obbia Airport | Somalia</v>
      </c>
    </row>
    <row r="1384" spans="10:14" x14ac:dyDescent="0.25">
      <c r="J1384" s="3" t="s">
        <v>6699</v>
      </c>
      <c r="K1384" s="3" t="s">
        <v>15357</v>
      </c>
      <c r="L1384" s="3" t="s">
        <v>17476</v>
      </c>
      <c r="M1384" s="3" t="s">
        <v>219</v>
      </c>
      <c r="N1384" s="3" t="str">
        <f t="shared" si="31"/>
        <v>Santana do Araguaia Airport | Brazil</v>
      </c>
    </row>
    <row r="1385" spans="10:14" x14ac:dyDescent="0.25">
      <c r="J1385" s="3" t="s">
        <v>1676</v>
      </c>
      <c r="K1385" s="3" t="s">
        <v>16776</v>
      </c>
      <c r="L1385" s="3" t="s">
        <v>17477</v>
      </c>
      <c r="M1385" s="3" t="s">
        <v>54</v>
      </c>
      <c r="N1385" s="3" t="str">
        <f t="shared" si="31"/>
        <v>Clermont Airport | Australia</v>
      </c>
    </row>
    <row r="1386" spans="10:14" x14ac:dyDescent="0.25">
      <c r="J1386" s="3" t="s">
        <v>1738</v>
      </c>
      <c r="K1386" s="3" t="s">
        <v>13031</v>
      </c>
      <c r="L1386" s="3" t="s">
        <v>17477</v>
      </c>
      <c r="M1386" s="3" t="s">
        <v>112</v>
      </c>
      <c r="N1386" s="3" t="str">
        <f t="shared" si="31"/>
        <v>Colmar-Houssen Airport | France</v>
      </c>
    </row>
    <row r="1387" spans="10:14" x14ac:dyDescent="0.25">
      <c r="J1387" s="3" t="s">
        <v>6792</v>
      </c>
      <c r="K1387" s="3" t="s">
        <v>11178</v>
      </c>
      <c r="L1387" s="3" t="s">
        <v>17476</v>
      </c>
      <c r="M1387" s="3" t="s">
        <v>289</v>
      </c>
      <c r="N1387" s="3" t="str">
        <f t="shared" si="31"/>
        <v>Scusciuban Airport | Somalia</v>
      </c>
    </row>
    <row r="1388" spans="10:14" x14ac:dyDescent="0.25">
      <c r="J1388" s="3" t="s">
        <v>1355</v>
      </c>
      <c r="K1388" s="3" t="s">
        <v>9481</v>
      </c>
      <c r="L1388" s="3" t="s">
        <v>17476</v>
      </c>
      <c r="M1388" s="3" t="s">
        <v>219</v>
      </c>
      <c r="N1388" s="3" t="str">
        <f t="shared" si="31"/>
        <v>New Cametá Airport | Brazil</v>
      </c>
    </row>
    <row r="1389" spans="10:14" x14ac:dyDescent="0.25">
      <c r="J1389" s="3" t="s">
        <v>3971</v>
      </c>
      <c r="K1389" s="3" t="s">
        <v>9181</v>
      </c>
      <c r="L1389" s="3" t="s">
        <v>17477</v>
      </c>
      <c r="M1389" s="3" t="s">
        <v>33</v>
      </c>
      <c r="N1389" s="3" t="str">
        <f t="shared" si="31"/>
        <v>Chimbu Airport | Papua New Guinea</v>
      </c>
    </row>
    <row r="1390" spans="10:14" x14ac:dyDescent="0.25">
      <c r="J1390" s="3" t="s">
        <v>1829</v>
      </c>
      <c r="K1390" s="3" t="s">
        <v>13951</v>
      </c>
      <c r="L1390" s="3" t="s">
        <v>17476</v>
      </c>
      <c r="M1390" s="3" t="s">
        <v>2169</v>
      </c>
      <c r="N1390" s="3" t="str">
        <f t="shared" si="31"/>
        <v>Coromandel Aerodrome | New Zealand</v>
      </c>
    </row>
    <row r="1391" spans="10:14" x14ac:dyDescent="0.25">
      <c r="J1391" s="3" t="s">
        <v>1348</v>
      </c>
      <c r="K1391" s="3" t="s">
        <v>13680</v>
      </c>
      <c r="L1391" s="3" t="s">
        <v>17477</v>
      </c>
      <c r="M1391" s="3" t="s">
        <v>734</v>
      </c>
      <c r="N1391" s="3" t="str">
        <f t="shared" si="31"/>
        <v>Ignacio Agramonte International Airport | Cuba</v>
      </c>
    </row>
    <row r="1392" spans="10:14" x14ac:dyDescent="0.25">
      <c r="J1392" s="3" t="s">
        <v>2969</v>
      </c>
      <c r="K1392" s="3" t="s">
        <v>11732</v>
      </c>
      <c r="L1392" s="3" t="s">
        <v>17477</v>
      </c>
      <c r="M1392" s="3" t="s">
        <v>45</v>
      </c>
      <c r="N1392" s="3" t="str">
        <f t="shared" si="31"/>
        <v>Houghton County Memorial Airport | United States</v>
      </c>
    </row>
    <row r="1393" spans="10:14" x14ac:dyDescent="0.25">
      <c r="J1393" s="3" t="s">
        <v>7081</v>
      </c>
      <c r="K1393" s="3" t="s">
        <v>11733</v>
      </c>
      <c r="L1393" s="3" t="s">
        <v>17476</v>
      </c>
      <c r="M1393" s="3" t="s">
        <v>45</v>
      </c>
      <c r="N1393" s="3" t="str">
        <f t="shared" si="31"/>
        <v>Sparta Fort Mc Coy Airport | United States</v>
      </c>
    </row>
    <row r="1394" spans="10:14" x14ac:dyDescent="0.25">
      <c r="J1394" s="3" t="s">
        <v>1324</v>
      </c>
      <c r="K1394" s="3" t="s">
        <v>9482</v>
      </c>
      <c r="L1394" s="3" t="s">
        <v>17476</v>
      </c>
      <c r="M1394" s="3" t="s">
        <v>278</v>
      </c>
      <c r="N1394" s="3" t="str">
        <f t="shared" si="31"/>
        <v>Caia Airport | Mozambique</v>
      </c>
    </row>
    <row r="1395" spans="10:14" x14ac:dyDescent="0.25">
      <c r="J1395" s="3" t="s">
        <v>1376</v>
      </c>
      <c r="K1395" s="3" t="s">
        <v>13529</v>
      </c>
      <c r="L1395" s="3" t="s">
        <v>17476</v>
      </c>
      <c r="M1395" s="3" t="s">
        <v>59</v>
      </c>
      <c r="N1395" s="3" t="str">
        <f t="shared" si="31"/>
        <v>Cananea National Airport | Mexico</v>
      </c>
    </row>
    <row r="1396" spans="10:14" x14ac:dyDescent="0.25">
      <c r="J1396" s="3" t="s">
        <v>1802</v>
      </c>
      <c r="K1396" s="3" t="s">
        <v>16781</v>
      </c>
      <c r="L1396" s="3" t="s">
        <v>17477</v>
      </c>
      <c r="M1396" s="3" t="s">
        <v>54</v>
      </c>
      <c r="N1396" s="3" t="str">
        <f t="shared" si="31"/>
        <v>Coonamble Airport | Australia</v>
      </c>
    </row>
    <row r="1397" spans="10:14" x14ac:dyDescent="0.25">
      <c r="J1397" s="3" t="s">
        <v>1713</v>
      </c>
      <c r="K1397" s="3" t="s">
        <v>16760</v>
      </c>
      <c r="L1397" s="3" t="s">
        <v>17476</v>
      </c>
      <c r="M1397" s="3" t="s">
        <v>54</v>
      </c>
      <c r="N1397" s="3" t="str">
        <f t="shared" si="31"/>
        <v>Coconut Island Airport | Australia</v>
      </c>
    </row>
    <row r="1398" spans="10:14" x14ac:dyDescent="0.25">
      <c r="J1398" s="3" t="s">
        <v>1789</v>
      </c>
      <c r="K1398" s="3" t="s">
        <v>13309</v>
      </c>
      <c r="L1398" s="3" t="s">
        <v>17477</v>
      </c>
      <c r="M1398" s="3" t="s">
        <v>438</v>
      </c>
      <c r="N1398" s="3" t="str">
        <f t="shared" si="31"/>
        <v>Mihail Kogălniceanu International Airport | Romania</v>
      </c>
    </row>
    <row r="1399" spans="10:14" x14ac:dyDescent="0.25">
      <c r="J1399" s="3" t="s">
        <v>1388</v>
      </c>
      <c r="K1399" s="3" t="s">
        <v>11428</v>
      </c>
      <c r="L1399" s="3" t="s">
        <v>17476</v>
      </c>
      <c r="M1399" s="3" t="s">
        <v>45</v>
      </c>
      <c r="N1399" s="3" t="str">
        <f t="shared" si="31"/>
        <v>Fremont County Airport | United States</v>
      </c>
    </row>
    <row r="1400" spans="10:14" x14ac:dyDescent="0.25">
      <c r="J1400" s="3" t="s">
        <v>8756</v>
      </c>
      <c r="K1400" s="3" t="s">
        <v>14907</v>
      </c>
      <c r="L1400" s="3" t="s">
        <v>17478</v>
      </c>
      <c r="M1400" s="3" t="s">
        <v>219</v>
      </c>
      <c r="N1400" s="3" t="str">
        <f t="shared" si="31"/>
        <v>Tancredo Neves International Airport | Brazil</v>
      </c>
    </row>
    <row r="1401" spans="10:14" x14ac:dyDescent="0.25">
      <c r="J1401" s="3" t="s">
        <v>1721</v>
      </c>
      <c r="K1401" s="3" t="s">
        <v>13011</v>
      </c>
      <c r="L1401" s="3" t="s">
        <v>17477</v>
      </c>
      <c r="M1401" s="3" t="s">
        <v>112</v>
      </c>
      <c r="N1401" s="3" t="str">
        <f t="shared" si="31"/>
        <v>Cognac-Châteaubernard (BA 709) Air Base | France</v>
      </c>
    </row>
    <row r="1402" spans="10:14" x14ac:dyDescent="0.25">
      <c r="J1402" s="3" t="s">
        <v>1665</v>
      </c>
      <c r="K1402" s="3" t="s">
        <v>11734</v>
      </c>
      <c r="L1402" s="3" t="s">
        <v>17476</v>
      </c>
      <c r="M1402" s="3" t="s">
        <v>45</v>
      </c>
      <c r="N1402" s="3" t="str">
        <f t="shared" si="31"/>
        <v>Claremont Municipal Airport | United States</v>
      </c>
    </row>
    <row r="1403" spans="10:14" x14ac:dyDescent="0.25">
      <c r="J1403" s="3" t="s">
        <v>1516</v>
      </c>
      <c r="K1403" s="3" t="s">
        <v>17455</v>
      </c>
      <c r="L1403" s="3" t="s">
        <v>17477</v>
      </c>
      <c r="M1403" s="3" t="s">
        <v>173</v>
      </c>
      <c r="N1403" s="3" t="str">
        <f t="shared" si="31"/>
        <v>Changhai Airport | China</v>
      </c>
    </row>
    <row r="1404" spans="10:14" x14ac:dyDescent="0.25">
      <c r="J1404" s="3" t="s">
        <v>1689</v>
      </c>
      <c r="K1404" s="3" t="s">
        <v>16761</v>
      </c>
      <c r="L1404" s="3" t="s">
        <v>17477</v>
      </c>
      <c r="M1404" s="3" t="s">
        <v>54</v>
      </c>
      <c r="N1404" s="3" t="str">
        <f t="shared" si="31"/>
        <v>Cloncurry Airport | Australia</v>
      </c>
    </row>
    <row r="1405" spans="10:14" x14ac:dyDescent="0.25">
      <c r="J1405" s="3" t="s">
        <v>1782</v>
      </c>
      <c r="K1405" s="3" t="s">
        <v>11735</v>
      </c>
      <c r="L1405" s="3" t="s">
        <v>17476</v>
      </c>
      <c r="M1405" s="3" t="s">
        <v>45</v>
      </c>
      <c r="N1405" s="3" t="str">
        <f t="shared" si="31"/>
        <v>Blosser Municipal Airport | United States</v>
      </c>
    </row>
    <row r="1406" spans="10:14" x14ac:dyDescent="0.25">
      <c r="J1406" s="3" t="s">
        <v>6965</v>
      </c>
      <c r="K1406" s="3" t="s">
        <v>10321</v>
      </c>
      <c r="L1406" s="3" t="s">
        <v>17477</v>
      </c>
      <c r="M1406" s="3" t="s">
        <v>22</v>
      </c>
      <c r="N1406" s="3" t="str">
        <f t="shared" si="31"/>
        <v>Sindal Airport | Denmark</v>
      </c>
    </row>
    <row r="1407" spans="10:14" x14ac:dyDescent="0.25">
      <c r="J1407" s="3" t="s">
        <v>1425</v>
      </c>
      <c r="K1407" s="3" t="s">
        <v>11736</v>
      </c>
      <c r="L1407" s="3" t="s">
        <v>17477</v>
      </c>
      <c r="M1407" s="3" t="s">
        <v>45</v>
      </c>
      <c r="N1407" s="3" t="str">
        <f t="shared" si="31"/>
        <v>Cavern City Air Terminal | United States</v>
      </c>
    </row>
    <row r="1408" spans="10:14" x14ac:dyDescent="0.25">
      <c r="J1408" s="3" t="s">
        <v>1641</v>
      </c>
      <c r="K1408" s="3" t="s">
        <v>16255</v>
      </c>
      <c r="L1408" s="3" t="s">
        <v>17477</v>
      </c>
      <c r="M1408" s="3" t="s">
        <v>108</v>
      </c>
      <c r="N1408" s="3" t="str">
        <f t="shared" si="31"/>
        <v>Kannur International Airport | India</v>
      </c>
    </row>
    <row r="1409" spans="10:14" x14ac:dyDescent="0.25">
      <c r="J1409" s="3" t="s">
        <v>1609</v>
      </c>
      <c r="K1409" s="3" t="s">
        <v>11737</v>
      </c>
      <c r="L1409" s="3" t="s">
        <v>17476</v>
      </c>
      <c r="M1409" s="3" t="s">
        <v>45</v>
      </c>
      <c r="N1409" s="3" t="str">
        <f t="shared" si="31"/>
        <v>Chino Airport | United States</v>
      </c>
    </row>
    <row r="1410" spans="10:14" x14ac:dyDescent="0.25">
      <c r="J1410" s="3" t="s">
        <v>5284</v>
      </c>
      <c r="K1410" s="3" t="s">
        <v>9320</v>
      </c>
      <c r="L1410" s="3" t="s">
        <v>17476</v>
      </c>
      <c r="M1410" s="3" t="s">
        <v>27</v>
      </c>
      <c r="N1410" s="3" t="str">
        <f t="shared" si="31"/>
        <v>Neerlerit Inaat Airport | Greenland</v>
      </c>
    </row>
    <row r="1411" spans="10:14" x14ac:dyDescent="0.25">
      <c r="J1411" s="3" t="s">
        <v>1836</v>
      </c>
      <c r="K1411" s="3" t="s">
        <v>14829</v>
      </c>
      <c r="L1411" s="3" t="s">
        <v>17477</v>
      </c>
      <c r="M1411" s="3" t="s">
        <v>283</v>
      </c>
      <c r="N1411" s="3" t="str">
        <f t="shared" si="31"/>
        <v>Corrientes Airport | Argentina</v>
      </c>
    </row>
    <row r="1412" spans="10:14" x14ac:dyDescent="0.25">
      <c r="J1412" s="3" t="s">
        <v>1510</v>
      </c>
      <c r="K1412" s="3" t="s">
        <v>15053</v>
      </c>
      <c r="L1412" s="3" t="s">
        <v>17477</v>
      </c>
      <c r="M1412" s="3" t="s">
        <v>280</v>
      </c>
      <c r="N1412" s="3" t="str">
        <f t="shared" si="31"/>
        <v>Chañaral Airport | Chile</v>
      </c>
    </row>
    <row r="1413" spans="10:14" x14ac:dyDescent="0.25">
      <c r="J1413" s="3" t="s">
        <v>1327</v>
      </c>
      <c r="K1413" s="3" t="s">
        <v>16696</v>
      </c>
      <c r="L1413" s="3" t="s">
        <v>17477</v>
      </c>
      <c r="M1413" s="3" t="s">
        <v>54</v>
      </c>
      <c r="N1413" s="3" t="str">
        <f t="shared" si="31"/>
        <v>Cairns International Airport | Australia</v>
      </c>
    </row>
    <row r="1414" spans="10:14" x14ac:dyDescent="0.25">
      <c r="J1414" s="3" t="s">
        <v>1528</v>
      </c>
      <c r="K1414" s="3" t="s">
        <v>9137</v>
      </c>
      <c r="L1414" s="3" t="s">
        <v>17476</v>
      </c>
      <c r="M1414" s="3" t="s">
        <v>283</v>
      </c>
      <c r="N1414" s="3" t="str">
        <f t="shared" ref="N1414:N1477" si="32">K1414&amp;" | "&amp;M1414</f>
        <v>Charata Airport | Argentina</v>
      </c>
    </row>
    <row r="1415" spans="10:14" x14ac:dyDescent="0.25">
      <c r="J1415" s="3" t="s">
        <v>1522</v>
      </c>
      <c r="K1415" s="3" t="s">
        <v>11738</v>
      </c>
      <c r="L1415" s="3" t="s">
        <v>17477</v>
      </c>
      <c r="M1415" s="3" t="s">
        <v>45</v>
      </c>
      <c r="N1415" s="3" t="str">
        <f t="shared" si="32"/>
        <v>Chanute Martin Johnson Airport | United States</v>
      </c>
    </row>
    <row r="1416" spans="10:14" x14ac:dyDescent="0.25">
      <c r="J1416" s="3" t="s">
        <v>1380</v>
      </c>
      <c r="K1416" s="3" t="s">
        <v>15341</v>
      </c>
      <c r="L1416" s="3" t="s">
        <v>17476</v>
      </c>
      <c r="M1416" s="3" t="s">
        <v>219</v>
      </c>
      <c r="N1416" s="3" t="str">
        <f t="shared" si="32"/>
        <v>Sócrates Rezende Airport | Brazil</v>
      </c>
    </row>
    <row r="1417" spans="10:14" x14ac:dyDescent="0.25">
      <c r="J1417" s="3" t="s">
        <v>7991</v>
      </c>
      <c r="K1417" s="3" t="s">
        <v>11739</v>
      </c>
      <c r="L1417" s="3" t="s">
        <v>17476</v>
      </c>
      <c r="M1417" s="3" t="s">
        <v>45</v>
      </c>
      <c r="N1417" s="3" t="str">
        <f t="shared" si="32"/>
        <v>TSTC Waco Airport | United States</v>
      </c>
    </row>
    <row r="1418" spans="10:14" x14ac:dyDescent="0.25">
      <c r="J1418" s="3" t="s">
        <v>1575</v>
      </c>
      <c r="K1418" s="3" t="s">
        <v>16293</v>
      </c>
      <c r="L1418" s="3" t="s">
        <v>17478</v>
      </c>
      <c r="M1418" s="3" t="s">
        <v>695</v>
      </c>
      <c r="N1418" s="3" t="str">
        <f t="shared" si="32"/>
        <v>Chiang Mai International Airport | Thailand</v>
      </c>
    </row>
    <row r="1419" spans="10:14" x14ac:dyDescent="0.25">
      <c r="J1419" s="3" t="s">
        <v>4935</v>
      </c>
      <c r="K1419" s="3" t="s">
        <v>4936</v>
      </c>
      <c r="L1419" s="3" t="s">
        <v>17476</v>
      </c>
      <c r="M1419" s="3" t="s">
        <v>45</v>
      </c>
      <c r="N1419" s="3" t="str">
        <f t="shared" si="32"/>
        <v>Canyonlands Field | United States</v>
      </c>
    </row>
    <row r="1420" spans="10:14" x14ac:dyDescent="0.25">
      <c r="J1420" s="3" t="s">
        <v>1385</v>
      </c>
      <c r="K1420" s="3" t="s">
        <v>9123</v>
      </c>
      <c r="L1420" s="3" t="s">
        <v>17476</v>
      </c>
      <c r="M1420" s="3" t="s">
        <v>316</v>
      </c>
      <c r="N1420" s="3" t="str">
        <f t="shared" si="32"/>
        <v>Cangamba Airport | Angola</v>
      </c>
    </row>
    <row r="1421" spans="10:14" x14ac:dyDescent="0.25">
      <c r="J1421" s="3" t="s">
        <v>1749</v>
      </c>
      <c r="K1421" s="3" t="s">
        <v>12458</v>
      </c>
      <c r="L1421" s="3" t="s">
        <v>17476</v>
      </c>
      <c r="M1421" s="3" t="s">
        <v>45</v>
      </c>
      <c r="N1421" s="3" t="str">
        <f t="shared" si="32"/>
        <v>Columbia Airport | United States</v>
      </c>
    </row>
    <row r="1422" spans="10:14" x14ac:dyDescent="0.25">
      <c r="J1422" s="3" t="s">
        <v>1799</v>
      </c>
      <c r="K1422" s="3" t="s">
        <v>9154</v>
      </c>
      <c r="L1422" s="3" t="s">
        <v>17476</v>
      </c>
      <c r="M1422" s="3" t="s">
        <v>54</v>
      </c>
      <c r="N1422" s="3" t="str">
        <f t="shared" si="32"/>
        <v>Coolibah Airport | Australia</v>
      </c>
    </row>
    <row r="1423" spans="10:14" x14ac:dyDescent="0.25">
      <c r="J1423" s="3" t="s">
        <v>1781</v>
      </c>
      <c r="K1423" s="3" t="s">
        <v>14795</v>
      </c>
      <c r="L1423" s="3" t="s">
        <v>17477</v>
      </c>
      <c r="M1423" s="3" t="s">
        <v>283</v>
      </c>
      <c r="N1423" s="3" t="str">
        <f t="shared" si="32"/>
        <v>Comodoro Pierrestegui Airport | Argentina</v>
      </c>
    </row>
    <row r="1424" spans="10:14" x14ac:dyDescent="0.25">
      <c r="J1424" s="3" t="s">
        <v>1717</v>
      </c>
      <c r="K1424" s="3" t="s">
        <v>11740</v>
      </c>
      <c r="L1424" s="3" t="s">
        <v>17477</v>
      </c>
      <c r="M1424" s="3" t="s">
        <v>45</v>
      </c>
      <c r="N1424" s="3" t="str">
        <f t="shared" si="32"/>
        <v>Yellowstone Regional Airport | United States</v>
      </c>
    </row>
    <row r="1425" spans="10:14" x14ac:dyDescent="0.25">
      <c r="J1425" s="3" t="s">
        <v>8574</v>
      </c>
      <c r="K1425" s="3" t="s">
        <v>11741</v>
      </c>
      <c r="L1425" s="3" t="s">
        <v>17477</v>
      </c>
      <c r="M1425" s="3" t="s">
        <v>45</v>
      </c>
      <c r="N1425" s="3" t="str">
        <f t="shared" si="32"/>
        <v>Coeur D'Alene - Pappy Boyington Field | United States</v>
      </c>
    </row>
    <row r="1426" spans="10:14" x14ac:dyDescent="0.25">
      <c r="J1426" s="3" t="s">
        <v>1712</v>
      </c>
      <c r="K1426" s="3" t="s">
        <v>11742</v>
      </c>
      <c r="L1426" s="3" t="s">
        <v>17477</v>
      </c>
      <c r="M1426" s="3" t="s">
        <v>45</v>
      </c>
      <c r="N1426" s="3" t="str">
        <f t="shared" si="32"/>
        <v>Patrick Air Force Base | United States</v>
      </c>
    </row>
    <row r="1427" spans="10:14" x14ac:dyDescent="0.25">
      <c r="J1427" s="3" t="s">
        <v>1785</v>
      </c>
      <c r="K1427" s="3" t="s">
        <v>15198</v>
      </c>
      <c r="L1427" s="3" t="s">
        <v>17476</v>
      </c>
      <c r="M1427" s="3" t="s">
        <v>71</v>
      </c>
      <c r="N1427" s="3" t="str">
        <f t="shared" si="32"/>
        <v>Mandinga Airport | Colombia</v>
      </c>
    </row>
    <row r="1428" spans="10:14" x14ac:dyDescent="0.25">
      <c r="J1428" s="3" t="s">
        <v>1794</v>
      </c>
      <c r="K1428" s="3" t="s">
        <v>16106</v>
      </c>
      <c r="L1428" s="3" t="s">
        <v>17476</v>
      </c>
      <c r="M1428" s="3" t="s">
        <v>108</v>
      </c>
      <c r="N1428" s="3" t="str">
        <f t="shared" si="32"/>
        <v>Cooch Behar Airport | India</v>
      </c>
    </row>
    <row r="1429" spans="10:14" x14ac:dyDescent="0.25">
      <c r="J1429" s="3" t="s">
        <v>1711</v>
      </c>
      <c r="K1429" s="3" t="s">
        <v>11743</v>
      </c>
      <c r="L1429" s="3" t="s">
        <v>17476</v>
      </c>
      <c r="M1429" s="3" t="s">
        <v>45</v>
      </c>
      <c r="N1429" s="3" t="str">
        <f t="shared" si="32"/>
        <v>Merritt Island Airport | United States</v>
      </c>
    </row>
    <row r="1430" spans="10:14" x14ac:dyDescent="0.25">
      <c r="J1430" s="3" t="s">
        <v>1801</v>
      </c>
      <c r="K1430" s="3" t="s">
        <v>16754</v>
      </c>
      <c r="L1430" s="3" t="s">
        <v>17477</v>
      </c>
      <c r="M1430" s="3" t="s">
        <v>54</v>
      </c>
      <c r="N1430" s="3" t="str">
        <f t="shared" si="32"/>
        <v>Coonabarabran Airport | Australia</v>
      </c>
    </row>
    <row r="1431" spans="10:14" x14ac:dyDescent="0.25">
      <c r="J1431" s="3" t="s">
        <v>3858</v>
      </c>
      <c r="K1431" s="3" t="s">
        <v>16250</v>
      </c>
      <c r="L1431" s="3" t="s">
        <v>17478</v>
      </c>
      <c r="M1431" s="3" t="s">
        <v>108</v>
      </c>
      <c r="N1431" s="3" t="str">
        <f t="shared" si="32"/>
        <v>Cochin International Airport | India</v>
      </c>
    </row>
    <row r="1432" spans="10:14" x14ac:dyDescent="0.25">
      <c r="J1432" s="3" t="s">
        <v>1730</v>
      </c>
      <c r="K1432" s="3" t="s">
        <v>10194</v>
      </c>
      <c r="L1432" s="3" t="s">
        <v>17476</v>
      </c>
      <c r="M1432" s="3" t="s">
        <v>43</v>
      </c>
      <c r="N1432" s="3" t="str">
        <f t="shared" si="32"/>
        <v>Coll Airport | United Kingdom</v>
      </c>
    </row>
    <row r="1433" spans="10:14" x14ac:dyDescent="0.25">
      <c r="J1433" s="3" t="s">
        <v>1728</v>
      </c>
      <c r="K1433" s="3" t="s">
        <v>11744</v>
      </c>
      <c r="L1433" s="3" t="s">
        <v>17476</v>
      </c>
      <c r="M1433" s="3" t="s">
        <v>45</v>
      </c>
      <c r="N1433" s="3" t="str">
        <f t="shared" si="32"/>
        <v>Coleman Municipal Airport | United States</v>
      </c>
    </row>
    <row r="1434" spans="10:14" x14ac:dyDescent="0.25">
      <c r="J1434" s="3" t="s">
        <v>1780</v>
      </c>
      <c r="K1434" s="3" t="s">
        <v>11745</v>
      </c>
      <c r="L1434" s="3" t="s">
        <v>17477</v>
      </c>
      <c r="M1434" s="3" t="s">
        <v>45</v>
      </c>
      <c r="N1434" s="3" t="str">
        <f t="shared" si="32"/>
        <v>Concord Municipal Airport | United States</v>
      </c>
    </row>
    <row r="1435" spans="10:14" x14ac:dyDescent="0.25">
      <c r="J1435" s="3" t="s">
        <v>1846</v>
      </c>
      <c r="K1435" s="3" t="s">
        <v>9938</v>
      </c>
      <c r="L1435" s="3" t="s">
        <v>17477</v>
      </c>
      <c r="M1435" s="3" t="s">
        <v>1847</v>
      </c>
      <c r="N1435" s="3" t="str">
        <f t="shared" si="32"/>
        <v>Cadjehoun Airport | Benin</v>
      </c>
    </row>
    <row r="1436" spans="10:14" x14ac:dyDescent="0.25">
      <c r="J1436" s="3" t="s">
        <v>1804</v>
      </c>
      <c r="K1436" s="3" t="s">
        <v>11429</v>
      </c>
      <c r="L1436" s="3" t="s">
        <v>17476</v>
      </c>
      <c r="M1436" s="3" t="s">
        <v>45</v>
      </c>
      <c r="N1436" s="3" t="str">
        <f t="shared" si="32"/>
        <v>Cooperstown-Westville Airport | United States</v>
      </c>
    </row>
    <row r="1437" spans="10:14" x14ac:dyDescent="0.25">
      <c r="J1437" s="3" t="s">
        <v>1627</v>
      </c>
      <c r="K1437" s="3" t="s">
        <v>17337</v>
      </c>
      <c r="L1437" s="3" t="s">
        <v>17477</v>
      </c>
      <c r="M1437" s="3" t="s">
        <v>271</v>
      </c>
      <c r="N1437" s="3" t="str">
        <f t="shared" si="32"/>
        <v>Choibalsan Airport | Mongolia</v>
      </c>
    </row>
    <row r="1438" spans="10:14" x14ac:dyDescent="0.25">
      <c r="J1438" s="3" t="s">
        <v>1817</v>
      </c>
      <c r="K1438" s="3" t="s">
        <v>14803</v>
      </c>
      <c r="L1438" s="3" t="s">
        <v>17477</v>
      </c>
      <c r="M1438" s="3" t="s">
        <v>283</v>
      </c>
      <c r="N1438" s="3" t="str">
        <f t="shared" si="32"/>
        <v>Ingeniero Ambrosio Taravella Airport | Argentina</v>
      </c>
    </row>
    <row r="1439" spans="10:14" x14ac:dyDescent="0.25">
      <c r="J1439" s="3" t="s">
        <v>1747</v>
      </c>
      <c r="K1439" s="3" t="s">
        <v>11746</v>
      </c>
      <c r="L1439" s="3" t="s">
        <v>17478</v>
      </c>
      <c r="M1439" s="3" t="s">
        <v>45</v>
      </c>
      <c r="N1439" s="3" t="str">
        <f t="shared" si="32"/>
        <v>City of Colorado Springs Municipal Airport | United States</v>
      </c>
    </row>
    <row r="1440" spans="10:14" x14ac:dyDescent="0.25">
      <c r="J1440" s="3" t="s">
        <v>1848</v>
      </c>
      <c r="K1440" s="3" t="s">
        <v>11747</v>
      </c>
      <c r="L1440" s="3" t="s">
        <v>17476</v>
      </c>
      <c r="M1440" s="3" t="s">
        <v>45</v>
      </c>
      <c r="N1440" s="3" t="str">
        <f t="shared" si="32"/>
        <v>Cotulla-La Salle County Airport | United States</v>
      </c>
    </row>
    <row r="1441" spans="10:14" x14ac:dyDescent="0.25">
      <c r="J1441" s="3" t="s">
        <v>1750</v>
      </c>
      <c r="K1441" s="3" t="s">
        <v>11748</v>
      </c>
      <c r="L1441" s="3" t="s">
        <v>17477</v>
      </c>
      <c r="M1441" s="3" t="s">
        <v>45</v>
      </c>
      <c r="N1441" s="3" t="str">
        <f t="shared" si="32"/>
        <v>Columbia Regional Airport | United States</v>
      </c>
    </row>
    <row r="1442" spans="10:14" x14ac:dyDescent="0.25">
      <c r="J1442" s="3" t="s">
        <v>1812</v>
      </c>
      <c r="K1442" s="3" t="s">
        <v>15030</v>
      </c>
      <c r="L1442" s="3" t="s">
        <v>17476</v>
      </c>
      <c r="M1442" s="3" t="s">
        <v>280</v>
      </c>
      <c r="N1442" s="3" t="str">
        <f t="shared" si="32"/>
        <v>Tambillos Airport | Chile</v>
      </c>
    </row>
    <row r="1443" spans="10:14" x14ac:dyDescent="0.25">
      <c r="J1443" s="3" t="s">
        <v>1798</v>
      </c>
      <c r="K1443" s="3" t="s">
        <v>16800</v>
      </c>
      <c r="L1443" s="3" t="s">
        <v>17476</v>
      </c>
      <c r="M1443" s="3" t="s">
        <v>54</v>
      </c>
      <c r="N1443" s="3" t="str">
        <f t="shared" si="32"/>
        <v>Coolawanyah Airport | Australia</v>
      </c>
    </row>
    <row r="1444" spans="10:14" x14ac:dyDescent="0.25">
      <c r="J1444" s="3" t="s">
        <v>1791</v>
      </c>
      <c r="K1444" s="3" t="s">
        <v>13436</v>
      </c>
      <c r="L1444" s="3" t="s">
        <v>17476</v>
      </c>
      <c r="M1444" s="3" t="s">
        <v>736</v>
      </c>
      <c r="N1444" s="3" t="str">
        <f t="shared" si="32"/>
        <v>Constanza - Expedición 14 de Junio National Airport | Dominican Republic</v>
      </c>
    </row>
    <row r="1445" spans="10:14" x14ac:dyDescent="0.25">
      <c r="J1445" s="3" t="s">
        <v>1405</v>
      </c>
      <c r="K1445" s="3" t="s">
        <v>11010</v>
      </c>
      <c r="L1445" s="3" t="s">
        <v>17476</v>
      </c>
      <c r="M1445" s="3" t="s">
        <v>884</v>
      </c>
      <c r="N1445" s="3" t="str">
        <f t="shared" si="32"/>
        <v>Cape Palmas Airport | Liberia</v>
      </c>
    </row>
    <row r="1446" spans="10:14" x14ac:dyDescent="0.25">
      <c r="J1446" s="3" t="s">
        <v>1411</v>
      </c>
      <c r="K1446" s="3" t="s">
        <v>15196</v>
      </c>
      <c r="L1446" s="3" t="s">
        <v>17476</v>
      </c>
      <c r="M1446" s="3" t="s">
        <v>71</v>
      </c>
      <c r="N1446" s="3" t="str">
        <f t="shared" si="32"/>
        <v>Capurganá Airport | Colombia</v>
      </c>
    </row>
    <row r="1447" spans="10:14" x14ac:dyDescent="0.25">
      <c r="J1447" s="3" t="s">
        <v>6619</v>
      </c>
      <c r="K1447" s="3" t="s">
        <v>14887</v>
      </c>
      <c r="L1447" s="3" t="s">
        <v>17477</v>
      </c>
      <c r="M1447" s="3" t="s">
        <v>283</v>
      </c>
      <c r="N1447" s="3" t="str">
        <f t="shared" si="32"/>
        <v>Aviador C. Campos Airport | Argentina</v>
      </c>
    </row>
    <row r="1448" spans="10:14" x14ac:dyDescent="0.25">
      <c r="J1448" s="3" t="s">
        <v>1793</v>
      </c>
      <c r="K1448" s="3" t="s">
        <v>16757</v>
      </c>
      <c r="L1448" s="3" t="s">
        <v>17477</v>
      </c>
      <c r="M1448" s="3" t="s">
        <v>54</v>
      </c>
      <c r="N1448" s="3" t="str">
        <f t="shared" si="32"/>
        <v>Coober Pedy Airport | Australia</v>
      </c>
    </row>
    <row r="1449" spans="10:14" x14ac:dyDescent="0.25">
      <c r="J1449" s="3" t="s">
        <v>1367</v>
      </c>
      <c r="K1449" s="3" t="s">
        <v>13537</v>
      </c>
      <c r="L1449" s="3" t="s">
        <v>17477</v>
      </c>
      <c r="M1449" s="3" t="s">
        <v>59</v>
      </c>
      <c r="N1449" s="3" t="str">
        <f t="shared" si="32"/>
        <v>Ingeniero Alberto Acuña Ongay International Airport | Mexico</v>
      </c>
    </row>
    <row r="1450" spans="10:14" x14ac:dyDescent="0.25">
      <c r="J1450" s="3" t="s">
        <v>1496</v>
      </c>
      <c r="K1450" s="3" t="s">
        <v>16481</v>
      </c>
      <c r="L1450" s="3" t="s">
        <v>17476</v>
      </c>
      <c r="M1450" s="3" t="s">
        <v>96</v>
      </c>
      <c r="N1450" s="3" t="str">
        <f t="shared" si="32"/>
        <v>Ngloram Airport | Indonesia</v>
      </c>
    </row>
    <row r="1451" spans="10:14" x14ac:dyDescent="0.25">
      <c r="J1451" s="3" t="s">
        <v>1429</v>
      </c>
      <c r="K1451" s="3" t="s">
        <v>9142</v>
      </c>
      <c r="L1451" s="3" t="s">
        <v>17476</v>
      </c>
      <c r="M1451" s="3" t="s">
        <v>283</v>
      </c>
      <c r="N1451" s="3" t="str">
        <f t="shared" si="32"/>
        <v>Carmen De Patagones Airport | Argentina</v>
      </c>
    </row>
    <row r="1452" spans="10:14" x14ac:dyDescent="0.25">
      <c r="J1452" s="3" t="s">
        <v>1808</v>
      </c>
      <c r="K1452" s="3" t="s">
        <v>10312</v>
      </c>
      <c r="L1452" s="3" t="s">
        <v>17478</v>
      </c>
      <c r="M1452" s="3" t="s">
        <v>22</v>
      </c>
      <c r="N1452" s="3" t="str">
        <f t="shared" si="32"/>
        <v>Copenhagen Kastrup Airport | Denmark</v>
      </c>
    </row>
    <row r="1453" spans="10:14" x14ac:dyDescent="0.25">
      <c r="J1453" s="3" t="s">
        <v>1404</v>
      </c>
      <c r="K1453" s="3" t="s">
        <v>9519</v>
      </c>
      <c r="L1453" s="3" t="s">
        <v>17476</v>
      </c>
      <c r="M1453" s="3" t="s">
        <v>33</v>
      </c>
      <c r="N1453" s="3" t="str">
        <f t="shared" si="32"/>
        <v>Cape Orford Airport | Papua New Guinea</v>
      </c>
    </row>
    <row r="1454" spans="10:14" x14ac:dyDescent="0.25">
      <c r="J1454" s="3" t="s">
        <v>1525</v>
      </c>
      <c r="K1454" s="3" t="s">
        <v>15214</v>
      </c>
      <c r="L1454" s="3" t="s">
        <v>17476</v>
      </c>
      <c r="M1454" s="3" t="s">
        <v>71</v>
      </c>
      <c r="N1454" s="3" t="str">
        <f t="shared" si="32"/>
        <v>Chaparral Airport | Colombia</v>
      </c>
    </row>
    <row r="1455" spans="10:14" x14ac:dyDescent="0.25">
      <c r="J1455" s="3" t="s">
        <v>1772</v>
      </c>
      <c r="K1455" s="3" t="s">
        <v>11749</v>
      </c>
      <c r="L1455" s="3" t="s">
        <v>17476</v>
      </c>
      <c r="M1455" s="3" t="s">
        <v>45</v>
      </c>
      <c r="N1455" s="3" t="str">
        <f t="shared" si="32"/>
        <v>Compton Woodley Airport | United States</v>
      </c>
    </row>
    <row r="1456" spans="10:14" x14ac:dyDescent="0.25">
      <c r="J1456" s="3" t="s">
        <v>1406</v>
      </c>
      <c r="K1456" s="3" t="s">
        <v>14483</v>
      </c>
      <c r="L1456" s="3" t="s">
        <v>17476</v>
      </c>
      <c r="M1456" s="3" t="s">
        <v>33</v>
      </c>
      <c r="N1456" s="3" t="str">
        <f t="shared" si="32"/>
        <v>Cape Rodney Airport | Papua New Guinea</v>
      </c>
    </row>
    <row r="1457" spans="10:14" x14ac:dyDescent="0.25">
      <c r="J1457" s="3" t="s">
        <v>1810</v>
      </c>
      <c r="K1457" s="3" t="s">
        <v>15022</v>
      </c>
      <c r="L1457" s="3" t="s">
        <v>17477</v>
      </c>
      <c r="M1457" s="3" t="s">
        <v>280</v>
      </c>
      <c r="N1457" s="3" t="str">
        <f t="shared" si="32"/>
        <v>Desierto de Atacama Airport | Chile</v>
      </c>
    </row>
    <row r="1458" spans="10:14" x14ac:dyDescent="0.25">
      <c r="J1458" s="3" t="s">
        <v>8762</v>
      </c>
      <c r="K1458" s="3" t="s">
        <v>15044</v>
      </c>
      <c r="L1458" s="3" t="s">
        <v>17476</v>
      </c>
      <c r="M1458" s="3" t="s">
        <v>280</v>
      </c>
      <c r="N1458" s="3" t="str">
        <f t="shared" si="32"/>
        <v>Coposa Airport | Chile</v>
      </c>
    </row>
    <row r="1459" spans="10:14" x14ac:dyDescent="0.25">
      <c r="J1459" s="3" t="s">
        <v>1369</v>
      </c>
      <c r="K1459" s="3" t="s">
        <v>15069</v>
      </c>
      <c r="L1459" s="3" t="s">
        <v>17476</v>
      </c>
      <c r="M1459" s="3" t="s">
        <v>219</v>
      </c>
      <c r="N1459" s="3" t="str">
        <f t="shared" si="32"/>
        <v>Amarais Airport | Brazil</v>
      </c>
    </row>
    <row r="1460" spans="10:14" x14ac:dyDescent="0.25">
      <c r="J1460" s="3" t="s">
        <v>1455</v>
      </c>
      <c r="K1460" s="3" t="s">
        <v>11750</v>
      </c>
      <c r="L1460" s="3" t="s">
        <v>17477</v>
      </c>
      <c r="M1460" s="3" t="s">
        <v>45</v>
      </c>
      <c r="N1460" s="3" t="str">
        <f t="shared" si="32"/>
        <v>Casper-Natrona County International Airport | United States</v>
      </c>
    </row>
    <row r="1461" spans="10:14" x14ac:dyDescent="0.25">
      <c r="J1461" s="3" t="s">
        <v>7127</v>
      </c>
      <c r="K1461" s="3" t="s">
        <v>11751</v>
      </c>
      <c r="L1461" s="3" t="s">
        <v>17476</v>
      </c>
      <c r="M1461" s="3" t="s">
        <v>45</v>
      </c>
      <c r="N1461" s="3" t="str">
        <f t="shared" si="32"/>
        <v>St Louis Downtown Airport | United States</v>
      </c>
    </row>
    <row r="1462" spans="10:14" x14ac:dyDescent="0.25">
      <c r="J1462" s="3" t="s">
        <v>1408</v>
      </c>
      <c r="K1462" s="3" t="s">
        <v>10481</v>
      </c>
      <c r="L1462" s="3" t="s">
        <v>17478</v>
      </c>
      <c r="M1462" s="3" t="s">
        <v>114</v>
      </c>
      <c r="N1462" s="3" t="str">
        <f t="shared" si="32"/>
        <v>Cape Town International Airport | South Africa</v>
      </c>
    </row>
    <row r="1463" spans="10:14" x14ac:dyDescent="0.25">
      <c r="J1463" s="3" t="s">
        <v>1912</v>
      </c>
      <c r="K1463" s="3" t="s">
        <v>15335</v>
      </c>
      <c r="L1463" s="3" t="s">
        <v>17476</v>
      </c>
      <c r="M1463" s="3" t="s">
        <v>219</v>
      </c>
      <c r="N1463" s="3" t="str">
        <f t="shared" si="32"/>
        <v>Cururupu Airport | Brazil</v>
      </c>
    </row>
    <row r="1464" spans="10:14" x14ac:dyDescent="0.25">
      <c r="J1464" s="3" t="s">
        <v>1368</v>
      </c>
      <c r="K1464" s="3" t="s">
        <v>14948</v>
      </c>
      <c r="L1464" s="3" t="s">
        <v>17477</v>
      </c>
      <c r="M1464" s="3" t="s">
        <v>219</v>
      </c>
      <c r="N1464" s="3" t="str">
        <f t="shared" si="32"/>
        <v>Presidente João Suassuna Airport | Brazil</v>
      </c>
    </row>
    <row r="1465" spans="10:14" x14ac:dyDescent="0.25">
      <c r="J1465" s="3" t="s">
        <v>1900</v>
      </c>
      <c r="K1465" s="3" t="s">
        <v>15675</v>
      </c>
      <c r="L1465" s="3" t="s">
        <v>17476</v>
      </c>
      <c r="M1465" s="3" t="s">
        <v>122</v>
      </c>
      <c r="N1465" s="3" t="str">
        <f t="shared" si="32"/>
        <v>Benjamin Rivera Noriega Airport | Puerto Rico</v>
      </c>
    </row>
    <row r="1466" spans="10:14" x14ac:dyDescent="0.25">
      <c r="J1466" s="3" t="s">
        <v>1377</v>
      </c>
      <c r="K1466" s="3" t="s">
        <v>1378</v>
      </c>
      <c r="L1466" s="3" t="s">
        <v>17476</v>
      </c>
      <c r="M1466" s="3" t="s">
        <v>219</v>
      </c>
      <c r="N1466" s="3" t="str">
        <f t="shared" si="32"/>
        <v>Canarana Airport | Brazil</v>
      </c>
    </row>
    <row r="1467" spans="10:14" x14ac:dyDescent="0.25">
      <c r="J1467" s="3" t="s">
        <v>6853</v>
      </c>
      <c r="K1467" s="3" t="s">
        <v>14092</v>
      </c>
      <c r="L1467" s="3" t="s">
        <v>17477</v>
      </c>
      <c r="M1467" s="3" t="s">
        <v>17494</v>
      </c>
      <c r="N1467" s="3" t="str">
        <f t="shared" si="32"/>
        <v>Shahrekord Airport | Iran, Islamic Republic of</v>
      </c>
    </row>
    <row r="1468" spans="10:14" x14ac:dyDescent="0.25">
      <c r="J1468" s="3" t="s">
        <v>1333</v>
      </c>
      <c r="K1468" s="3" t="s">
        <v>13004</v>
      </c>
      <c r="L1468" s="3" t="s">
        <v>17477</v>
      </c>
      <c r="M1468" s="3" t="s">
        <v>112</v>
      </c>
      <c r="N1468" s="3" t="str">
        <f t="shared" si="32"/>
        <v>Calais-Dunkerque Airport | France</v>
      </c>
    </row>
    <row r="1469" spans="10:14" x14ac:dyDescent="0.25">
      <c r="J1469" s="3" t="s">
        <v>1399</v>
      </c>
      <c r="K1469" s="3" t="s">
        <v>16768</v>
      </c>
      <c r="L1469" s="3" t="s">
        <v>17476</v>
      </c>
      <c r="M1469" s="3" t="s">
        <v>54</v>
      </c>
      <c r="N1469" s="3" t="str">
        <f t="shared" si="32"/>
        <v>Cape Flattery Airport | Australia</v>
      </c>
    </row>
    <row r="1470" spans="10:14" x14ac:dyDescent="0.25">
      <c r="J1470" s="3" t="s">
        <v>1843</v>
      </c>
      <c r="K1470" s="3" t="s">
        <v>15568</v>
      </c>
      <c r="L1470" s="3" t="s">
        <v>17476</v>
      </c>
      <c r="M1470" s="3" t="s">
        <v>219</v>
      </c>
      <c r="N1470" s="3" t="str">
        <f t="shared" si="32"/>
        <v>Costa Marques Airport | Brazil</v>
      </c>
    </row>
    <row r="1471" spans="10:14" x14ac:dyDescent="0.25">
      <c r="J1471" s="3" t="s">
        <v>1412</v>
      </c>
      <c r="K1471" s="3" t="s">
        <v>15170</v>
      </c>
      <c r="L1471" s="3" t="s">
        <v>17476</v>
      </c>
      <c r="M1471" s="3" t="s">
        <v>71</v>
      </c>
      <c r="N1471" s="3" t="str">
        <f t="shared" si="32"/>
        <v>Caquetania Airport | Colombia</v>
      </c>
    </row>
    <row r="1472" spans="10:14" x14ac:dyDescent="0.25">
      <c r="J1472" s="3" t="s">
        <v>1865</v>
      </c>
      <c r="K1472" s="3" t="s">
        <v>13312</v>
      </c>
      <c r="L1472" s="3" t="s">
        <v>17477</v>
      </c>
      <c r="M1472" s="3" t="s">
        <v>438</v>
      </c>
      <c r="N1472" s="3" t="str">
        <f t="shared" si="32"/>
        <v>Craiova Airport | Romania</v>
      </c>
    </row>
    <row r="1473" spans="10:14" x14ac:dyDescent="0.25">
      <c r="J1473" s="3" t="s">
        <v>1731</v>
      </c>
      <c r="K1473" s="3" t="s">
        <v>16758</v>
      </c>
      <c r="L1473" s="3" t="s">
        <v>17476</v>
      </c>
      <c r="M1473" s="3" t="s">
        <v>54</v>
      </c>
      <c r="N1473" s="3" t="str">
        <f t="shared" si="32"/>
        <v>Collarenebri Airport | Australia</v>
      </c>
    </row>
    <row r="1474" spans="10:14" x14ac:dyDescent="0.25">
      <c r="J1474" s="3" t="s">
        <v>1441</v>
      </c>
      <c r="K1474" s="3" t="s">
        <v>9088</v>
      </c>
      <c r="L1474" s="3" t="s">
        <v>17477</v>
      </c>
      <c r="M1474" s="3" t="s">
        <v>71</v>
      </c>
      <c r="N1474" s="3" t="str">
        <f t="shared" si="32"/>
        <v>Santa Ana Airport | Colombia</v>
      </c>
    </row>
    <row r="1475" spans="10:14" x14ac:dyDescent="0.25">
      <c r="J1475" s="3" t="s">
        <v>1770</v>
      </c>
      <c r="K1475" s="3" t="s">
        <v>14849</v>
      </c>
      <c r="L1475" s="3" t="s">
        <v>17477</v>
      </c>
      <c r="M1475" s="3" t="s">
        <v>283</v>
      </c>
      <c r="N1475" s="3" t="str">
        <f t="shared" si="32"/>
        <v>General E. Mosconi Airport | Argentina</v>
      </c>
    </row>
    <row r="1476" spans="10:14" x14ac:dyDescent="0.25">
      <c r="J1476" s="3" t="s">
        <v>5170</v>
      </c>
      <c r="K1476" s="3" t="s">
        <v>5171</v>
      </c>
      <c r="L1476" s="3" t="s">
        <v>17477</v>
      </c>
      <c r="M1476" s="3" t="s">
        <v>45</v>
      </c>
      <c r="N1476" s="3" t="str">
        <f t="shared" si="32"/>
        <v>Grand Strand Airport | United States</v>
      </c>
    </row>
    <row r="1477" spans="10:14" x14ac:dyDescent="0.25">
      <c r="J1477" s="3" t="s">
        <v>1431</v>
      </c>
      <c r="K1477" s="3" t="s">
        <v>10593</v>
      </c>
      <c r="L1477" s="3" t="s">
        <v>17476</v>
      </c>
      <c r="M1477" s="3" t="s">
        <v>657</v>
      </c>
      <c r="N1477" s="3" t="str">
        <f t="shared" si="32"/>
        <v>Carnot Airport | Central African Republic</v>
      </c>
    </row>
    <row r="1478" spans="10:14" x14ac:dyDescent="0.25">
      <c r="J1478" s="3" t="s">
        <v>3363</v>
      </c>
      <c r="K1478" s="3" t="s">
        <v>11754</v>
      </c>
      <c r="L1478" s="3" t="s">
        <v>17477</v>
      </c>
      <c r="M1478" s="3" t="s">
        <v>45</v>
      </c>
      <c r="N1478" s="3" t="str">
        <f t="shared" ref="N1478:N1541" si="33">K1478&amp;" | "&amp;M1478</f>
        <v>Jacksonville Executive at Craig Airport | United States</v>
      </c>
    </row>
    <row r="1479" spans="10:14" x14ac:dyDescent="0.25">
      <c r="J1479" s="3" t="s">
        <v>1564</v>
      </c>
      <c r="K1479" s="3" t="s">
        <v>16770</v>
      </c>
      <c r="L1479" s="3" t="s">
        <v>17476</v>
      </c>
      <c r="M1479" s="3" t="s">
        <v>54</v>
      </c>
      <c r="N1479" s="3" t="str">
        <f t="shared" si="33"/>
        <v>Cherrabah Airport | Australia</v>
      </c>
    </row>
    <row r="1480" spans="10:14" x14ac:dyDescent="0.25">
      <c r="J1480" s="3" t="s">
        <v>1880</v>
      </c>
      <c r="K1480" s="3" t="s">
        <v>13740</v>
      </c>
      <c r="L1480" s="3" t="s">
        <v>17477</v>
      </c>
      <c r="M1480" s="3" t="s">
        <v>361</v>
      </c>
      <c r="N1480" s="3" t="str">
        <f t="shared" si="33"/>
        <v>Colonel Hill Airport | Bahamas</v>
      </c>
    </row>
    <row r="1481" spans="10:14" x14ac:dyDescent="0.25">
      <c r="J1481" s="3" t="s">
        <v>1805</v>
      </c>
      <c r="K1481" s="3" t="s">
        <v>9155</v>
      </c>
      <c r="L1481" s="3" t="s">
        <v>17476</v>
      </c>
      <c r="M1481" s="3" t="s">
        <v>54</v>
      </c>
      <c r="N1481" s="3" t="str">
        <f t="shared" si="33"/>
        <v>Coorabie Airport | Australia</v>
      </c>
    </row>
    <row r="1482" spans="10:14" x14ac:dyDescent="0.25">
      <c r="J1482" s="3" t="s">
        <v>4424</v>
      </c>
      <c r="K1482" s="3" t="s">
        <v>14727</v>
      </c>
      <c r="L1482" s="3" t="s">
        <v>17478</v>
      </c>
      <c r="M1482" s="3" t="s">
        <v>192</v>
      </c>
      <c r="N1482" s="3" t="str">
        <f t="shared" si="33"/>
        <v>Diosdado Macapagal International Airport | Philippines</v>
      </c>
    </row>
    <row r="1483" spans="10:14" x14ac:dyDescent="0.25">
      <c r="J1483" s="3" t="s">
        <v>1224</v>
      </c>
      <c r="K1483" s="3" t="s">
        <v>10055</v>
      </c>
      <c r="L1483" s="3" t="s">
        <v>17478</v>
      </c>
      <c r="M1483" s="3" t="s">
        <v>413</v>
      </c>
      <c r="N1483" s="3" t="str">
        <f t="shared" si="33"/>
        <v>Brussels South Charleroi Airport | Belgium</v>
      </c>
    </row>
    <row r="1484" spans="10:14" x14ac:dyDescent="0.25">
      <c r="J1484" s="3" t="s">
        <v>1469</v>
      </c>
      <c r="K1484" s="3" t="s">
        <v>14774</v>
      </c>
      <c r="L1484" s="3" t="s">
        <v>17477</v>
      </c>
      <c r="M1484" s="3" t="s">
        <v>192</v>
      </c>
      <c r="N1484" s="3" t="str">
        <f t="shared" si="33"/>
        <v>Catarman National Airport | Philippines</v>
      </c>
    </row>
    <row r="1485" spans="10:14" x14ac:dyDescent="0.25">
      <c r="J1485" s="3" t="s">
        <v>1815</v>
      </c>
      <c r="K1485" s="3" t="s">
        <v>11755</v>
      </c>
      <c r="L1485" s="3" t="s">
        <v>17476</v>
      </c>
      <c r="M1485" s="3" t="s">
        <v>45</v>
      </c>
      <c r="N1485" s="3" t="str">
        <f t="shared" si="33"/>
        <v>Corcoran Airport | United States</v>
      </c>
    </row>
    <row r="1486" spans="10:14" x14ac:dyDescent="0.25">
      <c r="J1486" s="3" t="s">
        <v>1835</v>
      </c>
      <c r="K1486" s="3" t="s">
        <v>11756</v>
      </c>
      <c r="L1486" s="3" t="s">
        <v>17478</v>
      </c>
      <c r="M1486" s="3" t="s">
        <v>45</v>
      </c>
      <c r="N1486" s="3" t="str">
        <f t="shared" si="33"/>
        <v>Corpus Christi International Airport | United States</v>
      </c>
    </row>
    <row r="1487" spans="10:14" x14ac:dyDescent="0.25">
      <c r="J1487" s="3" t="s">
        <v>1418</v>
      </c>
      <c r="K1487" s="3" t="s">
        <v>14917</v>
      </c>
      <c r="L1487" s="3" t="s">
        <v>17477</v>
      </c>
      <c r="M1487" s="3" t="s">
        <v>219</v>
      </c>
      <c r="N1487" s="3" t="str">
        <f t="shared" si="33"/>
        <v>Caravelas Airport | Brazil</v>
      </c>
    </row>
    <row r="1488" spans="10:14" x14ac:dyDescent="0.25">
      <c r="J1488" s="3" t="s">
        <v>1497</v>
      </c>
      <c r="K1488" s="3" t="s">
        <v>14823</v>
      </c>
      <c r="L1488" s="3" t="s">
        <v>17476</v>
      </c>
      <c r="M1488" s="3" t="s">
        <v>283</v>
      </c>
      <c r="N1488" s="3" t="str">
        <f t="shared" si="33"/>
        <v>Ceres Airport | Argentina</v>
      </c>
    </row>
    <row r="1489" spans="10:14" x14ac:dyDescent="0.25">
      <c r="J1489" s="3" t="s">
        <v>1838</v>
      </c>
      <c r="K1489" s="3" t="s">
        <v>11758</v>
      </c>
      <c r="L1489" s="3" t="s">
        <v>17476</v>
      </c>
      <c r="M1489" s="3" t="s">
        <v>45</v>
      </c>
      <c r="N1489" s="3" t="str">
        <f t="shared" si="33"/>
        <v>C David Campbell Field Corsicana Municipal Airport | United States</v>
      </c>
    </row>
    <row r="1490" spans="10:14" x14ac:dyDescent="0.25">
      <c r="J1490" s="3" t="s">
        <v>1884</v>
      </c>
      <c r="K1490" s="3" t="s">
        <v>11759</v>
      </c>
      <c r="L1490" s="3" t="s">
        <v>17476</v>
      </c>
      <c r="M1490" s="3" t="s">
        <v>45</v>
      </c>
      <c r="N1490" s="3" t="str">
        <f t="shared" si="33"/>
        <v>Z M Jack Stell Field | United States</v>
      </c>
    </row>
    <row r="1491" spans="10:14" x14ac:dyDescent="0.25">
      <c r="J1491" s="3" t="s">
        <v>1435</v>
      </c>
      <c r="K1491" s="3" t="s">
        <v>15669</v>
      </c>
      <c r="L1491" s="3" t="s">
        <v>17476</v>
      </c>
      <c r="M1491" s="3" t="s">
        <v>1436</v>
      </c>
      <c r="N1491" s="3" t="str">
        <f t="shared" si="33"/>
        <v>Lauriston Airport | Grenada</v>
      </c>
    </row>
    <row r="1492" spans="10:14" x14ac:dyDescent="0.25">
      <c r="J1492" s="3" t="s">
        <v>1886</v>
      </c>
      <c r="K1492" s="3" t="s">
        <v>13176</v>
      </c>
      <c r="L1492" s="3" t="s">
        <v>17477</v>
      </c>
      <c r="M1492" s="3" t="s">
        <v>208</v>
      </c>
      <c r="N1492" s="3" t="str">
        <f t="shared" si="33"/>
        <v>Crotone Airport | Italy</v>
      </c>
    </row>
    <row r="1493" spans="10:14" x14ac:dyDescent="0.25">
      <c r="J1493" s="3" t="s">
        <v>1531</v>
      </c>
      <c r="K1493" s="3" t="s">
        <v>11760</v>
      </c>
      <c r="L1493" s="3" t="s">
        <v>17478</v>
      </c>
      <c r="M1493" s="3" t="s">
        <v>45</v>
      </c>
      <c r="N1493" s="3" t="str">
        <f t="shared" si="33"/>
        <v>Yeager Airport | United States</v>
      </c>
    </row>
    <row r="1494" spans="10:14" x14ac:dyDescent="0.25">
      <c r="J1494" s="3" t="s">
        <v>1821</v>
      </c>
      <c r="K1494" s="3" t="s">
        <v>11761</v>
      </c>
      <c r="L1494" s="3" t="s">
        <v>17476</v>
      </c>
      <c r="M1494" s="3" t="s">
        <v>45</v>
      </c>
      <c r="N1494" s="3" t="str">
        <f t="shared" si="33"/>
        <v>Roscoe Turner Airport | United States</v>
      </c>
    </row>
    <row r="1495" spans="10:14" x14ac:dyDescent="0.25">
      <c r="J1495" s="3" t="s">
        <v>1426</v>
      </c>
      <c r="K1495" s="3" t="s">
        <v>9156</v>
      </c>
      <c r="L1495" s="3" t="s">
        <v>17476</v>
      </c>
      <c r="M1495" s="3" t="s">
        <v>54</v>
      </c>
      <c r="N1495" s="3" t="str">
        <f t="shared" si="33"/>
        <v>Carlton Hill Airport | Australia</v>
      </c>
    </row>
    <row r="1496" spans="10:14" x14ac:dyDescent="0.25">
      <c r="J1496" s="3" t="s">
        <v>7750</v>
      </c>
      <c r="K1496" s="3" t="s">
        <v>15965</v>
      </c>
      <c r="L1496" s="3" t="s">
        <v>17477</v>
      </c>
      <c r="M1496" s="3" t="s">
        <v>512</v>
      </c>
      <c r="N1496" s="3" t="str">
        <f t="shared" si="33"/>
        <v>Turkmenabat Airport | Turkmenistan</v>
      </c>
    </row>
    <row r="1497" spans="10:14" x14ac:dyDescent="0.25">
      <c r="J1497" s="3" t="s">
        <v>1744</v>
      </c>
      <c r="K1497" s="3" t="s">
        <v>10201</v>
      </c>
      <c r="L1497" s="3" t="s">
        <v>17476</v>
      </c>
      <c r="M1497" s="3" t="s">
        <v>43</v>
      </c>
      <c r="N1497" s="3" t="str">
        <f t="shared" si="33"/>
        <v>Colonsay Airstrip | United Kingdom</v>
      </c>
    </row>
    <row r="1498" spans="10:14" x14ac:dyDescent="0.25">
      <c r="J1498" s="3" t="s">
        <v>1416</v>
      </c>
      <c r="K1498" s="3" t="s">
        <v>13311</v>
      </c>
      <c r="L1498" s="3" t="s">
        <v>17477</v>
      </c>
      <c r="M1498" s="3" t="s">
        <v>438</v>
      </c>
      <c r="N1498" s="3" t="str">
        <f t="shared" si="33"/>
        <v>Caransebeș Airport | Romania</v>
      </c>
    </row>
    <row r="1499" spans="10:14" x14ac:dyDescent="0.25">
      <c r="J1499" s="3" t="s">
        <v>1379</v>
      </c>
      <c r="K1499" s="3" t="s">
        <v>13650</v>
      </c>
      <c r="L1499" s="3" t="s">
        <v>17476</v>
      </c>
      <c r="M1499" s="3" t="s">
        <v>762</v>
      </c>
      <c r="N1499" s="3" t="str">
        <f t="shared" si="33"/>
        <v>Mojica Airport | Costa Rica</v>
      </c>
    </row>
    <row r="1500" spans="10:14" x14ac:dyDescent="0.25">
      <c r="J1500" s="3" t="s">
        <v>1872</v>
      </c>
      <c r="K1500" s="3" t="s">
        <v>9157</v>
      </c>
      <c r="L1500" s="3" t="s">
        <v>17476</v>
      </c>
      <c r="M1500" s="3" t="s">
        <v>54</v>
      </c>
      <c r="N1500" s="3" t="str">
        <f t="shared" si="33"/>
        <v>Cresswell Downs Airport | Australia</v>
      </c>
    </row>
    <row r="1501" spans="10:14" x14ac:dyDescent="0.25">
      <c r="J1501" s="3" t="s">
        <v>1873</v>
      </c>
      <c r="K1501" s="3" t="s">
        <v>9017</v>
      </c>
      <c r="L1501" s="3" t="s">
        <v>17476</v>
      </c>
      <c r="M1501" s="3" t="s">
        <v>45</v>
      </c>
      <c r="N1501" s="3" t="str">
        <f t="shared" si="33"/>
        <v>Crested Butte Airpark | United States</v>
      </c>
    </row>
    <row r="1502" spans="10:14" x14ac:dyDescent="0.25">
      <c r="J1502" s="3" t="s">
        <v>1870</v>
      </c>
      <c r="K1502" s="3" t="s">
        <v>13087</v>
      </c>
      <c r="L1502" s="3" t="s">
        <v>17477</v>
      </c>
      <c r="M1502" s="3" t="s">
        <v>112</v>
      </c>
      <c r="N1502" s="3" t="str">
        <f t="shared" si="33"/>
        <v>Creil Air Base | France</v>
      </c>
    </row>
    <row r="1503" spans="10:14" x14ac:dyDescent="0.25">
      <c r="J1503" s="3" t="s">
        <v>8575</v>
      </c>
      <c r="K1503" s="3" t="s">
        <v>11762</v>
      </c>
      <c r="L1503" s="3" t="s">
        <v>17477</v>
      </c>
      <c r="M1503" s="3" t="s">
        <v>45</v>
      </c>
      <c r="N1503" s="3" t="str">
        <f t="shared" si="33"/>
        <v>Columbus Metropolitan Airport | United States</v>
      </c>
    </row>
    <row r="1504" spans="10:14" x14ac:dyDescent="0.25">
      <c r="J1504" s="3" t="s">
        <v>7046</v>
      </c>
      <c r="K1504" s="3" t="s">
        <v>15873</v>
      </c>
      <c r="L1504" s="3" t="s">
        <v>17476</v>
      </c>
      <c r="M1504" s="3" t="s">
        <v>32</v>
      </c>
      <c r="N1504" s="3" t="str">
        <f t="shared" si="33"/>
        <v>Solovki Airport | Russian Federation</v>
      </c>
    </row>
    <row r="1505" spans="10:14" x14ac:dyDescent="0.25">
      <c r="J1505" s="3" t="s">
        <v>1454</v>
      </c>
      <c r="K1505" s="3" t="s">
        <v>16752</v>
      </c>
      <c r="L1505" s="3" t="s">
        <v>17476</v>
      </c>
      <c r="M1505" s="3" t="s">
        <v>54</v>
      </c>
      <c r="N1505" s="3" t="str">
        <f t="shared" si="33"/>
        <v>Casino Airport | Australia</v>
      </c>
    </row>
    <row r="1506" spans="10:14" x14ac:dyDescent="0.25">
      <c r="J1506" s="3" t="s">
        <v>1395</v>
      </c>
      <c r="K1506" s="3" t="s">
        <v>11050</v>
      </c>
      <c r="L1506" s="3" t="s">
        <v>17477</v>
      </c>
      <c r="M1506" s="3" t="s">
        <v>649</v>
      </c>
      <c r="N1506" s="3" t="str">
        <f t="shared" si="33"/>
        <v>Cap Skirring Airport | Senegal</v>
      </c>
    </row>
    <row r="1507" spans="10:14" x14ac:dyDescent="0.25">
      <c r="J1507" s="3" t="s">
        <v>1687</v>
      </c>
      <c r="K1507" s="3" t="s">
        <v>11763</v>
      </c>
      <c r="L1507" s="3" t="s">
        <v>17476</v>
      </c>
      <c r="M1507" s="3" t="s">
        <v>45</v>
      </c>
      <c r="N1507" s="3" t="str">
        <f t="shared" si="33"/>
        <v>Clinton Sherman Airport | United States</v>
      </c>
    </row>
    <row r="1508" spans="10:14" x14ac:dyDescent="0.25">
      <c r="J1508" s="3" t="s">
        <v>1439</v>
      </c>
      <c r="K1508" s="3" t="s">
        <v>11782</v>
      </c>
      <c r="L1508" s="3" t="s">
        <v>17476</v>
      </c>
      <c r="M1508" s="3" t="s">
        <v>45</v>
      </c>
      <c r="N1508" s="3" t="str">
        <f t="shared" si="33"/>
        <v>Carson Airport | United States</v>
      </c>
    </row>
    <row r="1509" spans="10:14" x14ac:dyDescent="0.25">
      <c r="J1509" s="3" t="s">
        <v>1710</v>
      </c>
      <c r="K1509" s="3" t="s">
        <v>10065</v>
      </c>
      <c r="L1509" s="3" t="s">
        <v>17476</v>
      </c>
      <c r="M1509" s="3" t="s">
        <v>20</v>
      </c>
      <c r="N1509" s="3" t="str">
        <f t="shared" si="33"/>
        <v>Cochstedt Airport | Germany</v>
      </c>
    </row>
    <row r="1510" spans="10:14" x14ac:dyDescent="0.25">
      <c r="J1510" s="3" t="s">
        <v>1875</v>
      </c>
      <c r="K1510" s="3" t="s">
        <v>11764</v>
      </c>
      <c r="L1510" s="3" t="s">
        <v>17476</v>
      </c>
      <c r="M1510" s="3" t="s">
        <v>45</v>
      </c>
      <c r="N1510" s="3" t="str">
        <f t="shared" si="33"/>
        <v>Creston Municipal Airport | United States</v>
      </c>
    </row>
    <row r="1511" spans="10:14" x14ac:dyDescent="0.25">
      <c r="J1511" s="3" t="s">
        <v>1460</v>
      </c>
      <c r="K1511" s="3" t="s">
        <v>15184</v>
      </c>
      <c r="L1511" s="3" t="s">
        <v>17476</v>
      </c>
      <c r="M1511" s="3" t="s">
        <v>71</v>
      </c>
      <c r="N1511" s="3" t="str">
        <f t="shared" si="33"/>
        <v>Casuarito Airport | Colombia</v>
      </c>
    </row>
    <row r="1512" spans="10:14" x14ac:dyDescent="0.25">
      <c r="J1512" s="3" t="s">
        <v>1456</v>
      </c>
      <c r="K1512" s="3" t="s">
        <v>15456</v>
      </c>
      <c r="L1512" s="3" t="s">
        <v>17476</v>
      </c>
      <c r="M1512" s="3" t="s">
        <v>219</v>
      </c>
      <c r="N1512" s="3" t="str">
        <f t="shared" si="33"/>
        <v>Cassilândia Airport | Brazil</v>
      </c>
    </row>
    <row r="1513" spans="10:14" x14ac:dyDescent="0.25">
      <c r="J1513" s="3" t="s">
        <v>6674</v>
      </c>
      <c r="K1513" s="3" t="s">
        <v>15486</v>
      </c>
      <c r="L1513" s="3" t="s">
        <v>17476</v>
      </c>
      <c r="M1513" s="3" t="s">
        <v>219</v>
      </c>
      <c r="N1513" s="3" t="str">
        <f t="shared" si="33"/>
        <v>Santa Cruz do Sul Airport | Brazil</v>
      </c>
    </row>
    <row r="1514" spans="10:14" x14ac:dyDescent="0.25">
      <c r="J1514" s="3" t="s">
        <v>1885</v>
      </c>
      <c r="K1514" s="3" t="s">
        <v>11765</v>
      </c>
      <c r="L1514" s="3" t="s">
        <v>17477</v>
      </c>
      <c r="M1514" s="3" t="s">
        <v>45</v>
      </c>
      <c r="N1514" s="3" t="str">
        <f t="shared" si="33"/>
        <v>Crossville Memorial Whitson Field | United States</v>
      </c>
    </row>
    <row r="1515" spans="10:14" x14ac:dyDescent="0.25">
      <c r="J1515" s="3" t="s">
        <v>1517</v>
      </c>
      <c r="K1515" s="3" t="s">
        <v>17276</v>
      </c>
      <c r="L1515" s="3" t="s">
        <v>17478</v>
      </c>
      <c r="M1515" s="3" t="s">
        <v>173</v>
      </c>
      <c r="N1515" s="3" t="str">
        <f t="shared" si="33"/>
        <v>Changsha Huanghua International Airport | China</v>
      </c>
    </row>
    <row r="1516" spans="10:14" x14ac:dyDescent="0.25">
      <c r="J1516" s="3" t="s">
        <v>1546</v>
      </c>
      <c r="K1516" s="3" t="s">
        <v>16017</v>
      </c>
      <c r="L1516" s="3" t="s">
        <v>17477</v>
      </c>
      <c r="M1516" s="3" t="s">
        <v>32</v>
      </c>
      <c r="N1516" s="3" t="str">
        <f t="shared" si="33"/>
        <v>Cheboksary Airport | Russian Federation</v>
      </c>
    </row>
    <row r="1517" spans="10:14" x14ac:dyDescent="0.25">
      <c r="J1517" s="3" t="s">
        <v>1831</v>
      </c>
      <c r="K1517" s="3" t="s">
        <v>14873</v>
      </c>
      <c r="L1517" s="3" t="s">
        <v>17476</v>
      </c>
      <c r="M1517" s="3" t="s">
        <v>283</v>
      </c>
      <c r="N1517" s="3" t="str">
        <f t="shared" si="33"/>
        <v>Brigadier D.H.E. Ruiz Airport | Argentina</v>
      </c>
    </row>
    <row r="1518" spans="10:14" x14ac:dyDescent="0.25">
      <c r="J1518" s="3" t="s">
        <v>1468</v>
      </c>
      <c r="K1518" s="3" t="s">
        <v>13185</v>
      </c>
      <c r="L1518" s="3" t="s">
        <v>17478</v>
      </c>
      <c r="M1518" s="3" t="s">
        <v>208</v>
      </c>
      <c r="N1518" s="3" t="str">
        <f t="shared" si="33"/>
        <v>Catania-Fontanarossa Airport | Italy</v>
      </c>
    </row>
    <row r="1519" spans="10:14" x14ac:dyDescent="0.25">
      <c r="J1519" s="3" t="s">
        <v>1915</v>
      </c>
      <c r="K1519" s="3" t="s">
        <v>11766</v>
      </c>
      <c r="L1519" s="3" t="s">
        <v>17477</v>
      </c>
      <c r="M1519" s="3" t="s">
        <v>45</v>
      </c>
      <c r="N1519" s="3" t="str">
        <f t="shared" si="33"/>
        <v>Cut Bank International Airport | United States</v>
      </c>
    </row>
    <row r="1520" spans="10:14" x14ac:dyDescent="0.25">
      <c r="J1520" s="3" t="s">
        <v>1467</v>
      </c>
      <c r="K1520" s="3" t="s">
        <v>14817</v>
      </c>
      <c r="L1520" s="3" t="s">
        <v>17477</v>
      </c>
      <c r="M1520" s="3" t="s">
        <v>283</v>
      </c>
      <c r="N1520" s="3" t="str">
        <f t="shared" si="33"/>
        <v>Catamarca Airport | Argentina</v>
      </c>
    </row>
    <row r="1521" spans="10:14" x14ac:dyDescent="0.25">
      <c r="J1521" s="3" t="s">
        <v>1623</v>
      </c>
      <c r="K1521" s="3" t="s">
        <v>13617</v>
      </c>
      <c r="L1521" s="3" t="s">
        <v>17477</v>
      </c>
      <c r="M1521" s="3" t="s">
        <v>78</v>
      </c>
      <c r="N1521" s="3" t="str">
        <f t="shared" si="33"/>
        <v>Alonso Valderrama Airport | Panama</v>
      </c>
    </row>
    <row r="1522" spans="10:14" x14ac:dyDescent="0.25">
      <c r="J1522" s="3" t="s">
        <v>1442</v>
      </c>
      <c r="K1522" s="3" t="s">
        <v>14284</v>
      </c>
      <c r="L1522" s="3" t="s">
        <v>17476</v>
      </c>
      <c r="M1522" s="3" t="s">
        <v>78</v>
      </c>
      <c r="N1522" s="3" t="str">
        <f t="shared" si="33"/>
        <v>Carti Airport | Panama</v>
      </c>
    </row>
    <row r="1523" spans="10:14" x14ac:dyDescent="0.25">
      <c r="J1523" s="3" t="s">
        <v>1700</v>
      </c>
      <c r="K1523" s="3" t="s">
        <v>1701</v>
      </c>
      <c r="L1523" s="3" t="s">
        <v>17476</v>
      </c>
      <c r="M1523" s="3" t="s">
        <v>1428</v>
      </c>
      <c r="N1523" s="3" t="str">
        <f t="shared" si="33"/>
        <v>Coatepeque Airport | Guatemala</v>
      </c>
    </row>
    <row r="1524" spans="10:14" x14ac:dyDescent="0.25">
      <c r="J1524" s="3" t="s">
        <v>1440</v>
      </c>
      <c r="K1524" s="3" t="s">
        <v>15199</v>
      </c>
      <c r="L1524" s="3" t="s">
        <v>17477</v>
      </c>
      <c r="M1524" s="3" t="s">
        <v>71</v>
      </c>
      <c r="N1524" s="3" t="str">
        <f t="shared" si="33"/>
        <v>Rafael Nuñez International Airport | Colombia</v>
      </c>
    </row>
    <row r="1525" spans="10:14" x14ac:dyDescent="0.25">
      <c r="J1525" s="3" t="s">
        <v>1702</v>
      </c>
      <c r="K1525" s="3" t="s">
        <v>12387</v>
      </c>
      <c r="L1525" s="3" t="s">
        <v>17476</v>
      </c>
      <c r="M1525" s="3" t="s">
        <v>45</v>
      </c>
      <c r="N1525" s="3" t="str">
        <f t="shared" si="33"/>
        <v>Chester County G O Carlson Airport | United States</v>
      </c>
    </row>
    <row r="1526" spans="10:14" x14ac:dyDescent="0.25">
      <c r="J1526" s="3" t="s">
        <v>1899</v>
      </c>
      <c r="K1526" s="3" t="s">
        <v>10737</v>
      </c>
      <c r="L1526" s="3" t="s">
        <v>17476</v>
      </c>
      <c r="M1526" s="3" t="s">
        <v>316</v>
      </c>
      <c r="N1526" s="3" t="str">
        <f t="shared" si="33"/>
        <v>Cuito Cuanavale Airport | Angola</v>
      </c>
    </row>
    <row r="1527" spans="10:14" x14ac:dyDescent="0.25">
      <c r="J1527" s="3" t="s">
        <v>1391</v>
      </c>
      <c r="K1527" s="3" t="s">
        <v>11458</v>
      </c>
      <c r="L1527" s="3" t="s">
        <v>17476</v>
      </c>
      <c r="M1527" s="3" t="s">
        <v>45</v>
      </c>
      <c r="N1527" s="3" t="str">
        <f t="shared" si="33"/>
        <v>Canton Municipal Airport | United States</v>
      </c>
    </row>
    <row r="1528" spans="10:14" x14ac:dyDescent="0.25">
      <c r="J1528" s="3" t="s">
        <v>1532</v>
      </c>
      <c r="K1528" s="3" t="s">
        <v>16697</v>
      </c>
      <c r="L1528" s="3" t="s">
        <v>17477</v>
      </c>
      <c r="M1528" s="3" t="s">
        <v>54</v>
      </c>
      <c r="N1528" s="3" t="str">
        <f t="shared" si="33"/>
        <v>Charleville Airport | Australia</v>
      </c>
    </row>
    <row r="1529" spans="10:14" x14ac:dyDescent="0.25">
      <c r="J1529" s="3" t="s">
        <v>1569</v>
      </c>
      <c r="K1529" s="3" t="s">
        <v>13534</v>
      </c>
      <c r="L1529" s="3" t="s">
        <v>17477</v>
      </c>
      <c r="M1529" s="3" t="s">
        <v>59</v>
      </c>
      <c r="N1529" s="3" t="str">
        <f t="shared" si="33"/>
        <v>Chetumal International Airport | Mexico</v>
      </c>
    </row>
    <row r="1530" spans="10:14" x14ac:dyDescent="0.25">
      <c r="J1530" s="3" t="s">
        <v>1796</v>
      </c>
      <c r="K1530" s="3" t="s">
        <v>16775</v>
      </c>
      <c r="L1530" s="3" t="s">
        <v>17477</v>
      </c>
      <c r="M1530" s="3" t="s">
        <v>54</v>
      </c>
      <c r="N1530" s="3" t="str">
        <f t="shared" si="33"/>
        <v>Cooktown Airport | Australia</v>
      </c>
    </row>
    <row r="1531" spans="10:14" x14ac:dyDescent="0.25">
      <c r="J1531" s="3" t="s">
        <v>1346</v>
      </c>
      <c r="K1531" s="3" t="s">
        <v>11437</v>
      </c>
      <c r="L1531" s="3" t="s">
        <v>17476</v>
      </c>
      <c r="M1531" s="3" t="s">
        <v>45</v>
      </c>
      <c r="N1531" s="3" t="str">
        <f t="shared" si="33"/>
        <v>Calverton Executive Airpark | United States</v>
      </c>
    </row>
    <row r="1532" spans="10:14" x14ac:dyDescent="0.25">
      <c r="J1532" s="3" t="s">
        <v>1447</v>
      </c>
      <c r="K1532" s="3" t="s">
        <v>15334</v>
      </c>
      <c r="L1532" s="3" t="s">
        <v>17476</v>
      </c>
      <c r="M1532" s="3" t="s">
        <v>219</v>
      </c>
      <c r="N1532" s="3" t="str">
        <f t="shared" si="33"/>
        <v>Carutapera Airport | Brazil</v>
      </c>
    </row>
    <row r="1533" spans="10:14" x14ac:dyDescent="0.25">
      <c r="J1533" s="3" t="s">
        <v>6696</v>
      </c>
      <c r="K1533" s="3" t="s">
        <v>15491</v>
      </c>
      <c r="L1533" s="3" t="s">
        <v>17476</v>
      </c>
      <c r="M1533" s="3" t="s">
        <v>219</v>
      </c>
      <c r="N1533" s="3" t="str">
        <f t="shared" si="33"/>
        <v>Santa Vitória do Palmar Airport | Brazil</v>
      </c>
    </row>
    <row r="1534" spans="10:14" x14ac:dyDescent="0.25">
      <c r="J1534" s="3" t="s">
        <v>1471</v>
      </c>
      <c r="K1534" s="3" t="s">
        <v>16748</v>
      </c>
      <c r="L1534" s="3" t="s">
        <v>17476</v>
      </c>
      <c r="M1534" s="3" t="s">
        <v>54</v>
      </c>
      <c r="N1534" s="3" t="str">
        <f t="shared" si="33"/>
        <v>Cattle Creek Airport | Australia</v>
      </c>
    </row>
    <row r="1535" spans="10:14" x14ac:dyDescent="0.25">
      <c r="J1535" s="3" t="s">
        <v>6736</v>
      </c>
      <c r="K1535" s="3" t="s">
        <v>14612</v>
      </c>
      <c r="L1535" s="3" t="s">
        <v>17478</v>
      </c>
      <c r="M1535" s="3" t="s">
        <v>125</v>
      </c>
      <c r="N1535" s="3" t="str">
        <f t="shared" si="33"/>
        <v>New Chitose Airport | Japan</v>
      </c>
    </row>
    <row r="1536" spans="10:14" x14ac:dyDescent="0.25">
      <c r="J1536" s="3" t="s">
        <v>4165</v>
      </c>
      <c r="K1536" s="3" t="s">
        <v>13068</v>
      </c>
      <c r="L1536" s="3" t="s">
        <v>17477</v>
      </c>
      <c r="M1536" s="3" t="s">
        <v>112</v>
      </c>
      <c r="N1536" s="3" t="str">
        <f t="shared" si="33"/>
        <v>Le Castellet Airport | France</v>
      </c>
    </row>
    <row r="1537" spans="10:14" x14ac:dyDescent="0.25">
      <c r="J1537" s="3" t="s">
        <v>1553</v>
      </c>
      <c r="K1537" s="3" t="s">
        <v>17428</v>
      </c>
      <c r="L1537" s="3" t="s">
        <v>17478</v>
      </c>
      <c r="M1537" s="3" t="s">
        <v>173</v>
      </c>
      <c r="N1537" s="3" t="str">
        <f t="shared" si="33"/>
        <v>Chengdu Shuangliu International Airport | China</v>
      </c>
    </row>
    <row r="1538" spans="10:14" x14ac:dyDescent="0.25">
      <c r="J1538" s="3" t="s">
        <v>1840</v>
      </c>
      <c r="K1538" s="3" t="s">
        <v>12426</v>
      </c>
      <c r="L1538" s="3" t="s">
        <v>17476</v>
      </c>
      <c r="M1538" s="3" t="s">
        <v>45</v>
      </c>
      <c r="N1538" s="3" t="str">
        <f t="shared" si="33"/>
        <v>Cortland County Chase Field | United States</v>
      </c>
    </row>
    <row r="1539" spans="10:14" x14ac:dyDescent="0.25">
      <c r="J1539" s="3" t="s">
        <v>1882</v>
      </c>
      <c r="K1539" s="3" t="s">
        <v>11767</v>
      </c>
      <c r="L1539" s="3" t="s">
        <v>17476</v>
      </c>
      <c r="M1539" s="3" t="s">
        <v>45</v>
      </c>
      <c r="N1539" s="3" t="str">
        <f t="shared" si="33"/>
        <v>Cross City Airport | United States</v>
      </c>
    </row>
    <row r="1540" spans="10:14" x14ac:dyDescent="0.25">
      <c r="J1540" s="3" t="s">
        <v>1685</v>
      </c>
      <c r="K1540" s="3" t="s">
        <v>11768</v>
      </c>
      <c r="L1540" s="3" t="s">
        <v>17476</v>
      </c>
      <c r="M1540" s="3" t="s">
        <v>45</v>
      </c>
      <c r="N1540" s="3" t="str">
        <f t="shared" si="33"/>
        <v>Sampson County Airport | United States</v>
      </c>
    </row>
    <row r="1541" spans="10:14" x14ac:dyDescent="0.25">
      <c r="J1541" s="3" t="s">
        <v>1658</v>
      </c>
      <c r="K1541" s="3" t="s">
        <v>13544</v>
      </c>
      <c r="L1541" s="3" t="s">
        <v>17477</v>
      </c>
      <c r="M1541" s="3" t="s">
        <v>59</v>
      </c>
      <c r="N1541" s="3" t="str">
        <f t="shared" si="33"/>
        <v>Ciudad Constitución Airport | Mexico</v>
      </c>
    </row>
    <row r="1542" spans="10:14" x14ac:dyDescent="0.25">
      <c r="J1542" s="3" t="s">
        <v>1754</v>
      </c>
      <c r="K1542" s="3" t="s">
        <v>11769</v>
      </c>
      <c r="L1542" s="3" t="s">
        <v>17477</v>
      </c>
      <c r="M1542" s="3" t="s">
        <v>45</v>
      </c>
      <c r="N1542" s="3" t="str">
        <f t="shared" ref="N1542:N1605" si="34">K1542&amp;" | "&amp;M1542</f>
        <v>Jim Hamilton L.B. Owens Airport | United States</v>
      </c>
    </row>
    <row r="1543" spans="10:14" x14ac:dyDescent="0.25">
      <c r="J1543" s="3" t="s">
        <v>1891</v>
      </c>
      <c r="K1543" s="3" t="s">
        <v>15197</v>
      </c>
      <c r="L1543" s="3" t="s">
        <v>17477</v>
      </c>
      <c r="M1543" s="3" t="s">
        <v>71</v>
      </c>
      <c r="N1543" s="3" t="str">
        <f t="shared" si="34"/>
        <v>Camilo Daza International Airport | Colombia</v>
      </c>
    </row>
    <row r="1544" spans="10:14" x14ac:dyDescent="0.25">
      <c r="J1544" s="3" t="s">
        <v>1345</v>
      </c>
      <c r="K1544" s="3" t="s">
        <v>16763</v>
      </c>
      <c r="L1544" s="3" t="s">
        <v>17476</v>
      </c>
      <c r="M1544" s="3" t="s">
        <v>54</v>
      </c>
      <c r="N1544" s="3" t="str">
        <f t="shared" si="34"/>
        <v>Caloundra Airport | Australia</v>
      </c>
    </row>
    <row r="1545" spans="10:14" x14ac:dyDescent="0.25">
      <c r="J1545" s="3" t="s">
        <v>1895</v>
      </c>
      <c r="K1545" s="3" t="s">
        <v>15093</v>
      </c>
      <c r="L1545" s="3" t="s">
        <v>17477</v>
      </c>
      <c r="M1545" s="3" t="s">
        <v>306</v>
      </c>
      <c r="N1545" s="3" t="str">
        <f t="shared" si="34"/>
        <v>Mariscal Lamar Airport | Ecuador</v>
      </c>
    </row>
    <row r="1546" spans="10:14" x14ac:dyDescent="0.25">
      <c r="J1546" s="3" t="s">
        <v>1905</v>
      </c>
      <c r="K1546" s="3" t="s">
        <v>13208</v>
      </c>
      <c r="L1546" s="3" t="s">
        <v>17477</v>
      </c>
      <c r="M1546" s="3" t="s">
        <v>208</v>
      </c>
      <c r="N1546" s="3" t="str">
        <f t="shared" si="34"/>
        <v>Cuneo International Airport | Italy</v>
      </c>
    </row>
    <row r="1547" spans="10:14" x14ac:dyDescent="0.25">
      <c r="J1547" s="3" t="s">
        <v>1892</v>
      </c>
      <c r="K1547" s="3" t="s">
        <v>16794</v>
      </c>
      <c r="L1547" s="3" t="s">
        <v>17476</v>
      </c>
      <c r="M1547" s="3" t="s">
        <v>54</v>
      </c>
      <c r="N1547" s="3" t="str">
        <f t="shared" si="34"/>
        <v>Cudal Airport | Australia</v>
      </c>
    </row>
    <row r="1548" spans="10:14" x14ac:dyDescent="0.25">
      <c r="J1548" s="3" t="s">
        <v>1914</v>
      </c>
      <c r="K1548" s="3" t="s">
        <v>11770</v>
      </c>
      <c r="L1548" s="3" t="s">
        <v>17476</v>
      </c>
      <c r="M1548" s="3" t="s">
        <v>45</v>
      </c>
      <c r="N1548" s="3" t="str">
        <f t="shared" si="34"/>
        <v>Cushing Municipal Airport | United States</v>
      </c>
    </row>
    <row r="1549" spans="10:14" x14ac:dyDescent="0.25">
      <c r="J1549" s="3" t="s">
        <v>1911</v>
      </c>
      <c r="K1549" s="3" t="s">
        <v>15150</v>
      </c>
      <c r="L1549" s="3" t="s">
        <v>17476</v>
      </c>
      <c r="M1549" s="3" t="s">
        <v>71</v>
      </c>
      <c r="N1549" s="3" t="str">
        <f t="shared" si="34"/>
        <v>Currillo Airport | Colombia</v>
      </c>
    </row>
    <row r="1550" spans="10:14" x14ac:dyDescent="0.25">
      <c r="J1550" s="3" t="s">
        <v>1902</v>
      </c>
      <c r="K1550" s="3" t="s">
        <v>9534</v>
      </c>
      <c r="L1550" s="3" t="s">
        <v>17476</v>
      </c>
      <c r="M1550" s="3" t="s">
        <v>192</v>
      </c>
      <c r="N1550" s="3" t="str">
        <f t="shared" si="34"/>
        <v>Culion Airport | Philippines</v>
      </c>
    </row>
    <row r="1551" spans="10:14" x14ac:dyDescent="0.25">
      <c r="J1551" s="3" t="s">
        <v>1478</v>
      </c>
      <c r="K1551" s="3" t="s">
        <v>9399</v>
      </c>
      <c r="L1551" s="3" t="s">
        <v>17477</v>
      </c>
      <c r="M1551" s="3" t="s">
        <v>878</v>
      </c>
      <c r="N1551" s="3" t="str">
        <f t="shared" si="34"/>
        <v>Caye Caulker Airport | Belize</v>
      </c>
    </row>
    <row r="1552" spans="10:14" x14ac:dyDescent="0.25">
      <c r="J1552" s="3" t="s">
        <v>1901</v>
      </c>
      <c r="K1552" s="3" t="s">
        <v>13533</v>
      </c>
      <c r="L1552" s="3" t="s">
        <v>17477</v>
      </c>
      <c r="M1552" s="3" t="s">
        <v>59</v>
      </c>
      <c r="N1552" s="3" t="str">
        <f t="shared" si="34"/>
        <v>Bachigualato Federal International Airport | Mexico</v>
      </c>
    </row>
    <row r="1553" spans="10:14" x14ac:dyDescent="0.25">
      <c r="J1553" s="3" t="s">
        <v>1903</v>
      </c>
      <c r="K1553" s="3" t="s">
        <v>15523</v>
      </c>
      <c r="L1553" s="3" t="s">
        <v>17477</v>
      </c>
      <c r="M1553" s="3" t="s">
        <v>17510</v>
      </c>
      <c r="N1553" s="3" t="str">
        <f t="shared" si="34"/>
        <v>Cumaná (Antonio José de Sucre) Airport | Venezuela, Bolivarian Republic of</v>
      </c>
    </row>
    <row r="1554" spans="10:14" x14ac:dyDescent="0.25">
      <c r="J1554" s="3" t="s">
        <v>1382</v>
      </c>
      <c r="K1554" s="3" t="s">
        <v>13598</v>
      </c>
      <c r="L1554" s="3" t="s">
        <v>17478</v>
      </c>
      <c r="M1554" s="3" t="s">
        <v>59</v>
      </c>
      <c r="N1554" s="3" t="str">
        <f t="shared" si="34"/>
        <v>Cancün International Airport | Mexico</v>
      </c>
    </row>
    <row r="1555" spans="10:14" x14ac:dyDescent="0.25">
      <c r="J1555" s="3" t="s">
        <v>1446</v>
      </c>
      <c r="K1555" s="3" t="s">
        <v>15204</v>
      </c>
      <c r="L1555" s="3" t="s">
        <v>17476</v>
      </c>
      <c r="M1555" s="3" t="s">
        <v>71</v>
      </c>
      <c r="N1555" s="3" t="str">
        <f t="shared" si="34"/>
        <v>Carurü Airport | Colombia</v>
      </c>
    </row>
    <row r="1556" spans="10:14" x14ac:dyDescent="0.25">
      <c r="J1556" s="3" t="s">
        <v>1445</v>
      </c>
      <c r="K1556" s="3" t="s">
        <v>15521</v>
      </c>
      <c r="L1556" s="3" t="s">
        <v>17477</v>
      </c>
      <c r="M1556" s="3" t="s">
        <v>17510</v>
      </c>
      <c r="N1556" s="3" t="str">
        <f t="shared" si="34"/>
        <v>General Francisco Bermüdez Airport | Venezuela, Bolivarian Republic of</v>
      </c>
    </row>
    <row r="1557" spans="10:14" x14ac:dyDescent="0.25">
      <c r="J1557" s="3" t="s">
        <v>1718</v>
      </c>
      <c r="K1557" s="3" t="s">
        <v>16783</v>
      </c>
      <c r="L1557" s="3" t="s">
        <v>17477</v>
      </c>
      <c r="M1557" s="3" t="s">
        <v>54</v>
      </c>
      <c r="N1557" s="3" t="str">
        <f t="shared" si="34"/>
        <v>Coen Airport | Australia</v>
      </c>
    </row>
    <row r="1558" spans="10:14" x14ac:dyDescent="0.25">
      <c r="J1558" s="3" t="s">
        <v>1907</v>
      </c>
      <c r="K1558" s="3" t="s">
        <v>1908</v>
      </c>
      <c r="L1558" s="3" t="s">
        <v>17477</v>
      </c>
      <c r="M1558" s="3" t="s">
        <v>17515</v>
      </c>
      <c r="N1558" s="3" t="str">
        <f t="shared" si="34"/>
        <v>Hato International Airport | CuraÃ§ao</v>
      </c>
    </row>
    <row r="1559" spans="10:14" x14ac:dyDescent="0.25">
      <c r="J1559" s="3" t="s">
        <v>1916</v>
      </c>
      <c r="K1559" s="3" t="s">
        <v>14886</v>
      </c>
      <c r="L1559" s="3" t="s">
        <v>17477</v>
      </c>
      <c r="M1559" s="3" t="s">
        <v>283</v>
      </c>
      <c r="N1559" s="3" t="str">
        <f t="shared" si="34"/>
        <v>Cutral-Co Airport | Argentina</v>
      </c>
    </row>
    <row r="1560" spans="10:14" x14ac:dyDescent="0.25">
      <c r="J1560" s="3" t="s">
        <v>1593</v>
      </c>
      <c r="K1560" s="3" t="s">
        <v>13540</v>
      </c>
      <c r="L1560" s="3" t="s">
        <v>17477</v>
      </c>
      <c r="M1560" s="3" t="s">
        <v>59</v>
      </c>
      <c r="N1560" s="3" t="str">
        <f t="shared" si="34"/>
        <v>General Roberto Fierro Villalobos International Airport | Mexico</v>
      </c>
    </row>
    <row r="1561" spans="10:14" x14ac:dyDescent="0.25">
      <c r="J1561" s="3" t="s">
        <v>1452</v>
      </c>
      <c r="K1561" s="3" t="s">
        <v>15517</v>
      </c>
      <c r="L1561" s="3" t="s">
        <v>17476</v>
      </c>
      <c r="M1561" s="3" t="s">
        <v>17510</v>
      </c>
      <c r="N1561" s="3" t="str">
        <f t="shared" si="34"/>
        <v>Casigua El Cubo Airport | Venezuela, Bolivarian Republic of</v>
      </c>
    </row>
    <row r="1562" spans="10:14" x14ac:dyDescent="0.25">
      <c r="J1562" s="3" t="s">
        <v>1894</v>
      </c>
      <c r="K1562" s="3" t="s">
        <v>16795</v>
      </c>
      <c r="L1562" s="3" t="s">
        <v>17476</v>
      </c>
      <c r="M1562" s="3" t="s">
        <v>54</v>
      </c>
      <c r="N1562" s="3" t="str">
        <f t="shared" si="34"/>
        <v>Cue Airport | Australia</v>
      </c>
    </row>
    <row r="1563" spans="10:14" x14ac:dyDescent="0.25">
      <c r="J1563" s="3" t="s">
        <v>1919</v>
      </c>
      <c r="K1563" s="3" t="s">
        <v>15444</v>
      </c>
      <c r="L1563" s="3" t="s">
        <v>17478</v>
      </c>
      <c r="M1563" s="3" t="s">
        <v>226</v>
      </c>
      <c r="N1563" s="3" t="str">
        <f t="shared" si="34"/>
        <v>Alejandro Velasco Astete International Airport | Peru</v>
      </c>
    </row>
    <row r="1564" spans="10:14" x14ac:dyDescent="0.25">
      <c r="J1564" s="3" t="s">
        <v>1644</v>
      </c>
      <c r="K1564" s="3" t="s">
        <v>14497</v>
      </c>
      <c r="L1564" s="3" t="s">
        <v>17476</v>
      </c>
      <c r="M1564" s="3" t="s">
        <v>33</v>
      </c>
      <c r="N1564" s="3" t="str">
        <f t="shared" si="34"/>
        <v>Chungribu Airport | Papua New Guinea</v>
      </c>
    </row>
    <row r="1565" spans="10:14" x14ac:dyDescent="0.25">
      <c r="J1565" s="3" t="s">
        <v>1678</v>
      </c>
      <c r="K1565" s="3" t="s">
        <v>16765</v>
      </c>
      <c r="L1565" s="3" t="s">
        <v>17477</v>
      </c>
      <c r="M1565" s="3" t="s">
        <v>54</v>
      </c>
      <c r="N1565" s="3" t="str">
        <f t="shared" si="34"/>
        <v>Cleve Airport | Australia</v>
      </c>
    </row>
    <row r="1566" spans="10:14" x14ac:dyDescent="0.25">
      <c r="J1566" s="3" t="s">
        <v>1853</v>
      </c>
      <c r="K1566" s="3" t="s">
        <v>15206</v>
      </c>
      <c r="L1566" s="3" t="s">
        <v>17477</v>
      </c>
      <c r="M1566" s="3" t="s">
        <v>71</v>
      </c>
      <c r="N1566" s="3" t="str">
        <f t="shared" si="34"/>
        <v>Coveñas Airport | Colombia</v>
      </c>
    </row>
    <row r="1567" spans="10:14" x14ac:dyDescent="0.25">
      <c r="J1567" s="3" t="s">
        <v>1851</v>
      </c>
      <c r="K1567" s="3" t="s">
        <v>13051</v>
      </c>
      <c r="L1567" s="3" t="s">
        <v>17476</v>
      </c>
      <c r="M1567" s="3" t="s">
        <v>112</v>
      </c>
      <c r="N1567" s="3" t="str">
        <f t="shared" si="34"/>
        <v>Courchevel Airport | France</v>
      </c>
    </row>
    <row r="1568" spans="10:14" x14ac:dyDescent="0.25">
      <c r="J1568" s="3" t="s">
        <v>1651</v>
      </c>
      <c r="K1568" s="3" t="s">
        <v>11771</v>
      </c>
      <c r="L1568" s="3" t="s">
        <v>17478</v>
      </c>
      <c r="M1568" s="3" t="s">
        <v>45</v>
      </c>
      <c r="N1568" s="3" t="str">
        <f t="shared" si="34"/>
        <v>Cincinnati Northern Kentucky International Airport | United States</v>
      </c>
    </row>
    <row r="1569" spans="10:14" x14ac:dyDescent="0.25">
      <c r="J1569" s="3" t="s">
        <v>1476</v>
      </c>
      <c r="K1569" s="3" t="s">
        <v>14809</v>
      </c>
      <c r="L1569" s="3" t="s">
        <v>17476</v>
      </c>
      <c r="M1569" s="3" t="s">
        <v>283</v>
      </c>
      <c r="N1569" s="3" t="str">
        <f t="shared" si="34"/>
        <v>Caviahue Airport | Argentina</v>
      </c>
    </row>
    <row r="1570" spans="10:14" x14ac:dyDescent="0.25">
      <c r="J1570" s="3" t="s">
        <v>1339</v>
      </c>
      <c r="K1570" s="3" t="s">
        <v>9136</v>
      </c>
      <c r="L1570" s="3" t="s">
        <v>17476</v>
      </c>
      <c r="M1570" s="3" t="s">
        <v>283</v>
      </c>
      <c r="N1570" s="3" t="str">
        <f t="shared" si="34"/>
        <v>Caleta Olivia Airport | Argentina</v>
      </c>
    </row>
    <row r="1571" spans="10:14" x14ac:dyDescent="0.25">
      <c r="J1571" s="3" t="s">
        <v>1896</v>
      </c>
      <c r="K1571" s="3" t="s">
        <v>1897</v>
      </c>
      <c r="L1571" s="3" t="s">
        <v>17477</v>
      </c>
      <c r="M1571" s="3" t="s">
        <v>59</v>
      </c>
      <c r="N1571" s="3" t="str">
        <f t="shared" si="34"/>
        <v>General Mariano Matamoros Airport | Mexico</v>
      </c>
    </row>
    <row r="1572" spans="10:14" x14ac:dyDescent="0.25">
      <c r="J1572" s="3" t="s">
        <v>1409</v>
      </c>
      <c r="K1572" s="3" t="s">
        <v>9536</v>
      </c>
      <c r="L1572" s="3" t="s">
        <v>17476</v>
      </c>
      <c r="M1572" s="3" t="s">
        <v>33</v>
      </c>
      <c r="N1572" s="3" t="str">
        <f t="shared" si="34"/>
        <v>Cape Vogel Airport | Papua New Guinea</v>
      </c>
    </row>
    <row r="1573" spans="10:14" x14ac:dyDescent="0.25">
      <c r="J1573" s="3" t="s">
        <v>1664</v>
      </c>
      <c r="K1573" s="3" t="s">
        <v>13541</v>
      </c>
      <c r="L1573" s="3" t="s">
        <v>17477</v>
      </c>
      <c r="M1573" s="3" t="s">
        <v>59</v>
      </c>
      <c r="N1573" s="3" t="str">
        <f t="shared" si="34"/>
        <v>General Pedro Jose Mendez International Airport | Mexico</v>
      </c>
    </row>
    <row r="1574" spans="10:14" x14ac:dyDescent="0.25">
      <c r="J1574" s="3" t="s">
        <v>1692</v>
      </c>
      <c r="K1574" s="3" t="s">
        <v>11773</v>
      </c>
      <c r="L1574" s="3" t="s">
        <v>17476</v>
      </c>
      <c r="M1574" s="3" t="s">
        <v>45</v>
      </c>
      <c r="N1574" s="3" t="str">
        <f t="shared" si="34"/>
        <v>Clovis Municipal Airport | United States</v>
      </c>
    </row>
    <row r="1575" spans="10:14" x14ac:dyDescent="0.25">
      <c r="J1575" s="3" t="s">
        <v>205</v>
      </c>
      <c r="K1575" s="3" t="s">
        <v>11774</v>
      </c>
      <c r="L1575" s="3" t="s">
        <v>17477</v>
      </c>
      <c r="M1575" s="3" t="s">
        <v>45</v>
      </c>
      <c r="N1575" s="3" t="str">
        <f t="shared" si="34"/>
        <v>Corvallis Municipal Airport | United States</v>
      </c>
    </row>
    <row r="1576" spans="10:14" x14ac:dyDescent="0.25">
      <c r="J1576" s="3" t="s">
        <v>1430</v>
      </c>
      <c r="K1576" s="3" t="s">
        <v>16751</v>
      </c>
      <c r="L1576" s="3" t="s">
        <v>17477</v>
      </c>
      <c r="M1576" s="3" t="s">
        <v>54</v>
      </c>
      <c r="N1576" s="3" t="str">
        <f t="shared" si="34"/>
        <v>Carnarvon Airport | Australia</v>
      </c>
    </row>
    <row r="1577" spans="10:14" x14ac:dyDescent="0.25">
      <c r="J1577" s="3" t="s">
        <v>1691</v>
      </c>
      <c r="K1577" s="3" t="s">
        <v>11775</v>
      </c>
      <c r="L1577" s="3" t="s">
        <v>17478</v>
      </c>
      <c r="M1577" s="3" t="s">
        <v>45</v>
      </c>
      <c r="N1577" s="3" t="str">
        <f t="shared" si="34"/>
        <v>Cannon Air Force Base | United States</v>
      </c>
    </row>
    <row r="1578" spans="10:14" x14ac:dyDescent="0.25">
      <c r="J1578" s="3" t="s">
        <v>1854</v>
      </c>
      <c r="K1578" s="3" t="s">
        <v>10182</v>
      </c>
      <c r="L1578" s="3" t="s">
        <v>17477</v>
      </c>
      <c r="M1578" s="3" t="s">
        <v>43</v>
      </c>
      <c r="N1578" s="3" t="str">
        <f t="shared" si="34"/>
        <v>Coventry Airport | United Kingdom</v>
      </c>
    </row>
    <row r="1579" spans="10:14" x14ac:dyDescent="0.25">
      <c r="J1579" s="3" t="s">
        <v>1842</v>
      </c>
      <c r="K1579" s="3" t="s">
        <v>13284</v>
      </c>
      <c r="L1579" s="3" t="s">
        <v>17476</v>
      </c>
      <c r="M1579" s="3" t="s">
        <v>1162</v>
      </c>
      <c r="N1579" s="3" t="str">
        <f t="shared" si="34"/>
        <v>Corvo Airport | Portugal</v>
      </c>
    </row>
    <row r="1580" spans="10:14" x14ac:dyDescent="0.25">
      <c r="J1580" s="3" t="s">
        <v>8083</v>
      </c>
      <c r="K1580" s="3" t="s">
        <v>11776</v>
      </c>
      <c r="L1580" s="3" t="s">
        <v>17477</v>
      </c>
      <c r="M1580" s="3" t="s">
        <v>45</v>
      </c>
      <c r="N1580" s="3" t="str">
        <f t="shared" si="34"/>
        <v>Central Wisconsin Airport | United States</v>
      </c>
    </row>
    <row r="1581" spans="10:14" x14ac:dyDescent="0.25">
      <c r="J1581" s="3" t="s">
        <v>1909</v>
      </c>
      <c r="K1581" s="3" t="s">
        <v>14916</v>
      </c>
      <c r="L1581" s="3" t="s">
        <v>17478</v>
      </c>
      <c r="M1581" s="3" t="s">
        <v>219</v>
      </c>
      <c r="N1581" s="3" t="str">
        <f t="shared" si="34"/>
        <v>Afonso Pena Airport | Brazil</v>
      </c>
    </row>
    <row r="1582" spans="10:14" x14ac:dyDescent="0.25">
      <c r="J1582" s="3" t="s">
        <v>1560</v>
      </c>
      <c r="K1582" s="3" t="s">
        <v>15863</v>
      </c>
      <c r="L1582" s="3" t="s">
        <v>17477</v>
      </c>
      <c r="M1582" s="3" t="s">
        <v>925</v>
      </c>
      <c r="N1582" s="3" t="str">
        <f t="shared" si="34"/>
        <v>Chernivtsi International Airport | Ukraine</v>
      </c>
    </row>
    <row r="1583" spans="10:14" x14ac:dyDescent="0.25">
      <c r="J1583" s="3" t="s">
        <v>8576</v>
      </c>
      <c r="K1583" s="3" t="s">
        <v>11778</v>
      </c>
      <c r="L1583" s="3" t="s">
        <v>17476</v>
      </c>
      <c r="M1583" s="3" t="s">
        <v>45</v>
      </c>
      <c r="N1583" s="3" t="str">
        <f t="shared" si="34"/>
        <v>Chennault International Airport | United States</v>
      </c>
    </row>
    <row r="1584" spans="10:14" x14ac:dyDescent="0.25">
      <c r="J1584" s="3" t="s">
        <v>1684</v>
      </c>
      <c r="K1584" s="3" t="s">
        <v>11779</v>
      </c>
      <c r="L1584" s="3" t="s">
        <v>17476</v>
      </c>
      <c r="M1584" s="3" t="s">
        <v>45</v>
      </c>
      <c r="N1584" s="3" t="str">
        <f t="shared" si="34"/>
        <v>Clinton Municipal Airport | United States</v>
      </c>
    </row>
    <row r="1585" spans="10:14" x14ac:dyDescent="0.25">
      <c r="J1585" s="3" t="s">
        <v>8987</v>
      </c>
      <c r="K1585" s="3" t="s">
        <v>17352</v>
      </c>
      <c r="L1585" s="3" t="s">
        <v>17477</v>
      </c>
      <c r="M1585" s="3" t="s">
        <v>173</v>
      </c>
      <c r="N1585" s="3" t="str">
        <f t="shared" si="34"/>
        <v>Cangyuan Washan Airport | China</v>
      </c>
    </row>
    <row r="1586" spans="10:14" x14ac:dyDescent="0.25">
      <c r="J1586" s="3" t="s">
        <v>1421</v>
      </c>
      <c r="K1586" s="3" t="s">
        <v>10203</v>
      </c>
      <c r="L1586" s="3" t="s">
        <v>17478</v>
      </c>
      <c r="M1586" s="3" t="s">
        <v>43</v>
      </c>
      <c r="N1586" s="3" t="str">
        <f t="shared" si="34"/>
        <v>Cardiff International Airport | United Kingdom</v>
      </c>
    </row>
    <row r="1587" spans="10:14" x14ac:dyDescent="0.25">
      <c r="J1587" s="3" t="s">
        <v>1365</v>
      </c>
      <c r="K1587" s="3" t="s">
        <v>14546</v>
      </c>
      <c r="L1587" s="3" t="s">
        <v>17476</v>
      </c>
      <c r="M1587" s="3" t="s">
        <v>35</v>
      </c>
      <c r="N1587" s="3" t="str">
        <f t="shared" si="34"/>
        <v>Campbellpore Airport | Pakistan</v>
      </c>
    </row>
    <row r="1588" spans="10:14" x14ac:dyDescent="0.25">
      <c r="J1588" s="3" t="s">
        <v>1855</v>
      </c>
      <c r="K1588" s="3" t="s">
        <v>16797</v>
      </c>
      <c r="L1588" s="3" t="s">
        <v>17476</v>
      </c>
      <c r="M1588" s="3" t="s">
        <v>54</v>
      </c>
      <c r="N1588" s="3" t="str">
        <f t="shared" si="34"/>
        <v>Cowarie Airport | Australia</v>
      </c>
    </row>
    <row r="1589" spans="10:14" x14ac:dyDescent="0.25">
      <c r="J1589" s="3" t="s">
        <v>1491</v>
      </c>
      <c r="K1589" s="3" t="s">
        <v>9044</v>
      </c>
      <c r="L1589" s="3" t="s">
        <v>17476</v>
      </c>
      <c r="M1589" s="3" t="s">
        <v>45</v>
      </c>
      <c r="N1589" s="3" t="str">
        <f t="shared" si="34"/>
        <v>Center Island Airport | United States</v>
      </c>
    </row>
    <row r="1590" spans="10:14" x14ac:dyDescent="0.25">
      <c r="J1590" s="3" t="s">
        <v>1858</v>
      </c>
      <c r="K1590" s="3" t="s">
        <v>16799</v>
      </c>
      <c r="L1590" s="3" t="s">
        <v>17477</v>
      </c>
      <c r="M1590" s="3" t="s">
        <v>54</v>
      </c>
      <c r="N1590" s="3" t="str">
        <f t="shared" si="34"/>
        <v>Cowra Airport | Australia</v>
      </c>
    </row>
    <row r="1591" spans="10:14" x14ac:dyDescent="0.25">
      <c r="J1591" s="3" t="s">
        <v>1832</v>
      </c>
      <c r="K1591" s="3" t="s">
        <v>16787</v>
      </c>
      <c r="L1591" s="3" t="s">
        <v>17477</v>
      </c>
      <c r="M1591" s="3" t="s">
        <v>54</v>
      </c>
      <c r="N1591" s="3" t="str">
        <f t="shared" si="34"/>
        <v>Corowa Airport | Australia</v>
      </c>
    </row>
    <row r="1592" spans="10:14" x14ac:dyDescent="0.25">
      <c r="J1592" s="3" t="s">
        <v>8600</v>
      </c>
      <c r="K1592" s="3" t="s">
        <v>12526</v>
      </c>
      <c r="L1592" s="3" t="s">
        <v>17476</v>
      </c>
      <c r="M1592" s="3" t="s">
        <v>45</v>
      </c>
      <c r="N1592" s="3" t="str">
        <f t="shared" si="34"/>
        <v>Cochise County Airport | United States</v>
      </c>
    </row>
    <row r="1593" spans="10:14" x14ac:dyDescent="0.25">
      <c r="J1593" s="3" t="s">
        <v>1325</v>
      </c>
      <c r="K1593" s="3" t="s">
        <v>15515</v>
      </c>
      <c r="L1593" s="3" t="s">
        <v>17477</v>
      </c>
      <c r="M1593" s="3" t="s">
        <v>17510</v>
      </c>
      <c r="N1593" s="3" t="str">
        <f t="shared" si="34"/>
        <v>Caicara del Orinoco Airport | Venezuela, Bolivarian Republic of</v>
      </c>
    </row>
    <row r="1594" spans="10:14" x14ac:dyDescent="0.25">
      <c r="J1594" s="3" t="s">
        <v>8891</v>
      </c>
      <c r="K1594" s="3" t="s">
        <v>16137</v>
      </c>
      <c r="L1594" s="3" t="s">
        <v>17477</v>
      </c>
      <c r="M1594" s="3" t="s">
        <v>754</v>
      </c>
      <c r="N1594" s="3" t="str">
        <f t="shared" si="34"/>
        <v>Cox's Bazar Airport | Bangladesh</v>
      </c>
    </row>
    <row r="1595" spans="10:14" x14ac:dyDescent="0.25">
      <c r="J1595" s="3" t="s">
        <v>1621</v>
      </c>
      <c r="K1595" s="3" t="s">
        <v>9537</v>
      </c>
      <c r="L1595" s="3" t="s">
        <v>17476</v>
      </c>
      <c r="M1595" s="3" t="s">
        <v>45</v>
      </c>
      <c r="N1595" s="3" t="str">
        <f t="shared" si="34"/>
        <v>Chitina Airport | United States</v>
      </c>
    </row>
    <row r="1596" spans="10:14" x14ac:dyDescent="0.25">
      <c r="J1596" s="3" t="s">
        <v>1727</v>
      </c>
      <c r="K1596" s="3" t="s">
        <v>14310</v>
      </c>
      <c r="L1596" s="3" t="s">
        <v>17476</v>
      </c>
      <c r="M1596" s="3" t="s">
        <v>45</v>
      </c>
      <c r="N1596" s="3" t="str">
        <f t="shared" si="34"/>
        <v>Coldfoot Airport | United States</v>
      </c>
    </row>
    <row r="1597" spans="10:14" x14ac:dyDescent="0.25">
      <c r="J1597" s="3" t="s">
        <v>1638</v>
      </c>
      <c r="K1597" s="3" t="s">
        <v>14555</v>
      </c>
      <c r="L1597" s="3" t="s">
        <v>17477</v>
      </c>
      <c r="M1597" s="3" t="s">
        <v>30</v>
      </c>
      <c r="N1597" s="3" t="str">
        <f t="shared" si="34"/>
        <v>Cassidy International Airport | Kiribati</v>
      </c>
    </row>
    <row r="1598" spans="10:14" x14ac:dyDescent="0.25">
      <c r="J1598" s="3" t="s">
        <v>1477</v>
      </c>
      <c r="K1598" s="3" t="s">
        <v>14918</v>
      </c>
      <c r="L1598" s="3" t="s">
        <v>17477</v>
      </c>
      <c r="M1598" s="3" t="s">
        <v>219</v>
      </c>
      <c r="N1598" s="3" t="str">
        <f t="shared" si="34"/>
        <v>Hugo Cantergiani Regional Airport | Brazil</v>
      </c>
    </row>
    <row r="1599" spans="10:14" x14ac:dyDescent="0.25">
      <c r="J1599" s="3" t="s">
        <v>1340</v>
      </c>
      <c r="K1599" s="3" t="s">
        <v>11780</v>
      </c>
      <c r="L1599" s="3" t="s">
        <v>17476</v>
      </c>
      <c r="M1599" s="3" t="s">
        <v>45</v>
      </c>
      <c r="N1599" s="3" t="str">
        <f t="shared" si="34"/>
        <v>Calexico International Airport | United States</v>
      </c>
    </row>
    <row r="1600" spans="10:14" x14ac:dyDescent="0.25">
      <c r="J1600" s="3" t="s">
        <v>8533</v>
      </c>
      <c r="K1600" s="3" t="s">
        <v>10738</v>
      </c>
      <c r="L1600" s="3" t="s">
        <v>17476</v>
      </c>
      <c r="M1600" s="3" t="s">
        <v>316</v>
      </c>
      <c r="N1600" s="3" t="str">
        <f t="shared" si="34"/>
        <v>Camaxilo Airport | Angola</v>
      </c>
    </row>
    <row r="1601" spans="10:14" x14ac:dyDescent="0.25">
      <c r="J1601" s="3" t="s">
        <v>1383</v>
      </c>
      <c r="K1601" s="3" t="s">
        <v>11165</v>
      </c>
      <c r="L1601" s="3" t="s">
        <v>17476</v>
      </c>
      <c r="M1601" s="3" t="s">
        <v>289</v>
      </c>
      <c r="N1601" s="3" t="str">
        <f t="shared" si="34"/>
        <v>Candala Airport | Somalia</v>
      </c>
    </row>
    <row r="1602" spans="10:14" x14ac:dyDescent="0.25">
      <c r="J1602" s="3" t="s">
        <v>1788</v>
      </c>
      <c r="K1602" s="3" t="s">
        <v>11781</v>
      </c>
      <c r="L1602" s="3" t="s">
        <v>17477</v>
      </c>
      <c r="M1602" s="3" t="s">
        <v>45</v>
      </c>
      <c r="N1602" s="3" t="str">
        <f t="shared" si="34"/>
        <v>Conroe-North Houston Regional Airport | United States</v>
      </c>
    </row>
    <row r="1603" spans="10:14" x14ac:dyDescent="0.25">
      <c r="J1603" s="3" t="s">
        <v>1649</v>
      </c>
      <c r="K1603" s="3" t="s">
        <v>16571</v>
      </c>
      <c r="L1603" s="3" t="s">
        <v>17477</v>
      </c>
      <c r="M1603" s="3" t="s">
        <v>96</v>
      </c>
      <c r="N1603" s="3" t="str">
        <f t="shared" si="34"/>
        <v>Tunggul Wulung Airport | Indonesia</v>
      </c>
    </row>
    <row r="1604" spans="10:14" x14ac:dyDescent="0.25">
      <c r="J1604" s="3" t="s">
        <v>1635</v>
      </c>
      <c r="K1604" s="3" t="s">
        <v>16790</v>
      </c>
      <c r="L1604" s="3" t="s">
        <v>17476</v>
      </c>
      <c r="M1604" s="3" t="s">
        <v>54</v>
      </c>
      <c r="N1604" s="3" t="str">
        <f t="shared" si="34"/>
        <v>Christmas Creek Station Airport | Australia</v>
      </c>
    </row>
    <row r="1605" spans="10:14" x14ac:dyDescent="0.25">
      <c r="J1605" s="3" t="s">
        <v>5352</v>
      </c>
      <c r="K1605" s="3" t="s">
        <v>16332</v>
      </c>
      <c r="L1605" s="3" t="s">
        <v>17477</v>
      </c>
      <c r="M1605" s="3" t="s">
        <v>724</v>
      </c>
      <c r="N1605" s="3" t="str">
        <f t="shared" si="34"/>
        <v>Cam Ranh Airport | Viet Nam</v>
      </c>
    </row>
    <row r="1606" spans="10:14" x14ac:dyDescent="0.25">
      <c r="J1606" s="3" t="s">
        <v>1539</v>
      </c>
      <c r="K1606" s="3" t="s">
        <v>16772</v>
      </c>
      <c r="L1606" s="3" t="s">
        <v>17476</v>
      </c>
      <c r="M1606" s="3" t="s">
        <v>54</v>
      </c>
      <c r="N1606" s="3" t="str">
        <f t="shared" ref="N1606:N1669" si="35">K1606&amp;" | "&amp;M1606</f>
        <v>Charters Towers Airport | Australia</v>
      </c>
    </row>
    <row r="1607" spans="10:14" x14ac:dyDescent="0.25">
      <c r="J1607" s="3" t="s">
        <v>1461</v>
      </c>
      <c r="K1607" s="3" t="s">
        <v>13739</v>
      </c>
      <c r="L1607" s="3" t="s">
        <v>17476</v>
      </c>
      <c r="M1607" s="3" t="s">
        <v>361</v>
      </c>
      <c r="N1607" s="3" t="str">
        <f t="shared" si="35"/>
        <v>Cat Cay Airport | Bahamas</v>
      </c>
    </row>
    <row r="1608" spans="10:14" x14ac:dyDescent="0.25">
      <c r="J1608" s="3" t="s">
        <v>4205</v>
      </c>
      <c r="K1608" s="3" t="s">
        <v>13666</v>
      </c>
      <c r="L1608" s="3" t="s">
        <v>17477</v>
      </c>
      <c r="M1608" s="3" t="s">
        <v>1394</v>
      </c>
      <c r="N1608" s="3" t="str">
        <f t="shared" si="35"/>
        <v>Les Cayes Airport | Haiti</v>
      </c>
    </row>
    <row r="1609" spans="10:14" x14ac:dyDescent="0.25">
      <c r="J1609" s="3" t="s">
        <v>1482</v>
      </c>
      <c r="K1609" s="3" t="s">
        <v>13705</v>
      </c>
      <c r="L1609" s="3" t="s">
        <v>17477</v>
      </c>
      <c r="M1609" s="3" t="s">
        <v>1483</v>
      </c>
      <c r="N1609" s="3" t="str">
        <f t="shared" si="35"/>
        <v>Gerrard Smith International Airport | Cayman Islands</v>
      </c>
    </row>
    <row r="1610" spans="10:14" x14ac:dyDescent="0.25">
      <c r="J1610" s="3" t="s">
        <v>1479</v>
      </c>
      <c r="K1610" s="3" t="s">
        <v>9400</v>
      </c>
      <c r="L1610" s="3" t="s">
        <v>17477</v>
      </c>
      <c r="M1610" s="3" t="s">
        <v>878</v>
      </c>
      <c r="N1610" s="3" t="str">
        <f t="shared" si="35"/>
        <v>Caye Chapel Airport | Belize</v>
      </c>
    </row>
    <row r="1611" spans="10:14" x14ac:dyDescent="0.25">
      <c r="J1611" s="3" t="s">
        <v>8682</v>
      </c>
      <c r="K1611" s="3" t="s">
        <v>13766</v>
      </c>
      <c r="L1611" s="3" t="s">
        <v>17476</v>
      </c>
      <c r="M1611" s="3" t="s">
        <v>878</v>
      </c>
      <c r="N1611" s="3" t="str">
        <f t="shared" si="35"/>
        <v>San Ignacio Town (Maya Flats) Airstrip | Belize</v>
      </c>
    </row>
    <row r="1612" spans="10:14" x14ac:dyDescent="0.25">
      <c r="J1612" s="3" t="s">
        <v>1547</v>
      </c>
      <c r="K1612" s="3" t="s">
        <v>14306</v>
      </c>
      <c r="L1612" s="3" t="s">
        <v>17476</v>
      </c>
      <c r="M1612" s="3" t="s">
        <v>45</v>
      </c>
      <c r="N1612" s="3" t="str">
        <f t="shared" si="35"/>
        <v>Chefornak Airport | United States</v>
      </c>
    </row>
    <row r="1613" spans="10:14" x14ac:dyDescent="0.25">
      <c r="J1613" s="3" t="s">
        <v>1837</v>
      </c>
      <c r="K1613" s="3" t="s">
        <v>16789</v>
      </c>
      <c r="L1613" s="3" t="s">
        <v>17477</v>
      </c>
      <c r="M1613" s="3" t="s">
        <v>54</v>
      </c>
      <c r="N1613" s="3" t="str">
        <f t="shared" si="35"/>
        <v>Corryong Airport | Australia</v>
      </c>
    </row>
    <row r="1614" spans="10:14" x14ac:dyDescent="0.25">
      <c r="J1614" s="3" t="s">
        <v>1577</v>
      </c>
      <c r="K1614" s="3" t="s">
        <v>14587</v>
      </c>
      <c r="L1614" s="3" t="s">
        <v>17477</v>
      </c>
      <c r="M1614" s="3" t="s">
        <v>17508</v>
      </c>
      <c r="N1614" s="3" t="str">
        <f t="shared" si="35"/>
        <v>Chiayi Airport | Taiwan, Province of China</v>
      </c>
    </row>
    <row r="1615" spans="10:14" x14ac:dyDescent="0.25">
      <c r="J1615" s="3" t="s">
        <v>1860</v>
      </c>
      <c r="K1615" s="3" t="s">
        <v>13487</v>
      </c>
      <c r="L1615" s="3" t="s">
        <v>17476</v>
      </c>
      <c r="M1615" s="3" t="s">
        <v>133</v>
      </c>
      <c r="N1615" s="3" t="str">
        <f t="shared" si="35"/>
        <v>Coyoles Airport | Honduras</v>
      </c>
    </row>
    <row r="1616" spans="10:14" x14ac:dyDescent="0.25">
      <c r="J1616" s="3" t="s">
        <v>1485</v>
      </c>
      <c r="K1616" s="3" t="s">
        <v>13679</v>
      </c>
      <c r="L1616" s="3" t="s">
        <v>17477</v>
      </c>
      <c r="M1616" s="3" t="s">
        <v>734</v>
      </c>
      <c r="N1616" s="3" t="str">
        <f t="shared" si="35"/>
        <v>Vilo Acuña International Airport | Cuba</v>
      </c>
    </row>
    <row r="1617" spans="10:14" x14ac:dyDescent="0.25">
      <c r="J1617" s="3" t="s">
        <v>1335</v>
      </c>
      <c r="K1617" s="3" t="s">
        <v>14771</v>
      </c>
      <c r="L1617" s="3" t="s">
        <v>17477</v>
      </c>
      <c r="M1617" s="3" t="s">
        <v>192</v>
      </c>
      <c r="N1617" s="3" t="str">
        <f t="shared" si="35"/>
        <v>Calbayog Airport | Philippines</v>
      </c>
    </row>
    <row r="1618" spans="10:14" x14ac:dyDescent="0.25">
      <c r="J1618" s="3" t="s">
        <v>1742</v>
      </c>
      <c r="K1618" s="3" t="s">
        <v>15497</v>
      </c>
      <c r="L1618" s="3" t="s">
        <v>17476</v>
      </c>
      <c r="M1618" s="3" t="s">
        <v>492</v>
      </c>
      <c r="N1618" s="3" t="str">
        <f t="shared" si="35"/>
        <v>Laguna de Los Patos International Airport | Uruguay</v>
      </c>
    </row>
    <row r="1619" spans="10:14" x14ac:dyDescent="0.25">
      <c r="J1619" s="3" t="s">
        <v>1573</v>
      </c>
      <c r="K1619" s="3" t="s">
        <v>11784</v>
      </c>
      <c r="L1619" s="3" t="s">
        <v>17477</v>
      </c>
      <c r="M1619" s="3" t="s">
        <v>45</v>
      </c>
      <c r="N1619" s="3" t="str">
        <f t="shared" si="35"/>
        <v>Cheyenne Regional Jerry Olson Field | United States</v>
      </c>
    </row>
    <row r="1620" spans="10:14" x14ac:dyDescent="0.25">
      <c r="J1620" s="3" t="s">
        <v>8253</v>
      </c>
      <c r="K1620" s="3" t="s">
        <v>14311</v>
      </c>
      <c r="L1620" s="3" t="s">
        <v>17476</v>
      </c>
      <c r="M1620" s="3" t="s">
        <v>45</v>
      </c>
      <c r="N1620" s="3" t="str">
        <f t="shared" si="35"/>
        <v>Yakataga Airport | United States</v>
      </c>
    </row>
    <row r="1621" spans="10:14" x14ac:dyDescent="0.25">
      <c r="J1621" s="3" t="s">
        <v>1918</v>
      </c>
      <c r="K1621" s="3" t="s">
        <v>14730</v>
      </c>
      <c r="L1621" s="3" t="s">
        <v>17476</v>
      </c>
      <c r="M1621" s="3" t="s">
        <v>192</v>
      </c>
      <c r="N1621" s="3" t="str">
        <f t="shared" si="35"/>
        <v>Cuyo Airport | Philippines</v>
      </c>
    </row>
    <row r="1622" spans="10:14" x14ac:dyDescent="0.25">
      <c r="J1622" s="3" t="s">
        <v>8667</v>
      </c>
      <c r="K1622" s="3" t="s">
        <v>13542</v>
      </c>
      <c r="L1622" s="3" t="s">
        <v>17477</v>
      </c>
      <c r="M1622" s="3" t="s">
        <v>59</v>
      </c>
      <c r="N1622" s="3" t="str">
        <f t="shared" si="35"/>
        <v>Captain Rogelio Castillo National Airport | Mexico</v>
      </c>
    </row>
    <row r="1623" spans="10:14" x14ac:dyDescent="0.25">
      <c r="J1623" s="3" t="s">
        <v>1565</v>
      </c>
      <c r="K1623" s="3" t="s">
        <v>15788</v>
      </c>
      <c r="L1623" s="3" t="s">
        <v>17477</v>
      </c>
      <c r="M1623" s="3" t="s">
        <v>32</v>
      </c>
      <c r="N1623" s="3" t="str">
        <f t="shared" si="35"/>
        <v>Cherskiy Airport | Russian Federation</v>
      </c>
    </row>
    <row r="1624" spans="10:14" x14ac:dyDescent="0.25">
      <c r="J1624" s="3" t="s">
        <v>1473</v>
      </c>
      <c r="K1624" s="3" t="s">
        <v>14767</v>
      </c>
      <c r="L1624" s="3" t="s">
        <v>17477</v>
      </c>
      <c r="M1624" s="3" t="s">
        <v>192</v>
      </c>
      <c r="N1624" s="3" t="str">
        <f t="shared" si="35"/>
        <v>Cauayan Airport | Philippines</v>
      </c>
    </row>
    <row r="1625" spans="10:14" x14ac:dyDescent="0.25">
      <c r="J1625" s="3" t="s">
        <v>1584</v>
      </c>
      <c r="K1625" s="3" t="s">
        <v>13539</v>
      </c>
      <c r="L1625" s="3" t="s">
        <v>17477</v>
      </c>
      <c r="M1625" s="3" t="s">
        <v>59</v>
      </c>
      <c r="N1625" s="3" t="str">
        <f t="shared" si="35"/>
        <v>Chichen Itza International Airport | Mexico</v>
      </c>
    </row>
    <row r="1626" spans="10:14" x14ac:dyDescent="0.25">
      <c r="J1626" s="3" t="s">
        <v>1888</v>
      </c>
      <c r="K1626" s="3" t="s">
        <v>15451</v>
      </c>
      <c r="L1626" s="3" t="s">
        <v>17476</v>
      </c>
      <c r="M1626" s="3" t="s">
        <v>219</v>
      </c>
      <c r="N1626" s="3" t="str">
        <f t="shared" si="35"/>
        <v>Carlos Ruhl Airport | Brazil</v>
      </c>
    </row>
    <row r="1627" spans="10:14" x14ac:dyDescent="0.25">
      <c r="J1627" s="3" t="s">
        <v>1811</v>
      </c>
      <c r="K1627" s="3" t="s">
        <v>17227</v>
      </c>
      <c r="L1627" s="3" t="s">
        <v>17476</v>
      </c>
      <c r="M1627" s="3" t="s">
        <v>45</v>
      </c>
      <c r="N1627" s="3" t="str">
        <f t="shared" si="35"/>
        <v>Copper Center 2 Airport | United States</v>
      </c>
    </row>
    <row r="1628" spans="10:14" x14ac:dyDescent="0.25">
      <c r="J1628" s="3" t="s">
        <v>1828</v>
      </c>
      <c r="K1628" s="3" t="s">
        <v>15522</v>
      </c>
      <c r="L1628" s="3" t="s">
        <v>17477</v>
      </c>
      <c r="M1628" s="3" t="s">
        <v>17510</v>
      </c>
      <c r="N1628" s="3" t="str">
        <f t="shared" si="35"/>
        <v>José Leonardo Chirinos Airport | Venezuela, Bolivarian Republic of</v>
      </c>
    </row>
    <row r="1629" spans="10:14" x14ac:dyDescent="0.25">
      <c r="J1629" s="3" t="s">
        <v>1407</v>
      </c>
      <c r="K1629" s="3" t="s">
        <v>14312</v>
      </c>
      <c r="L1629" s="3" t="s">
        <v>17477</v>
      </c>
      <c r="M1629" s="3" t="s">
        <v>45</v>
      </c>
      <c r="N1629" s="3" t="str">
        <f t="shared" si="35"/>
        <v>Cape Romanzof LRRS Airport | United States</v>
      </c>
    </row>
    <row r="1630" spans="10:14" x14ac:dyDescent="0.25">
      <c r="J1630" s="3" t="s">
        <v>1833</v>
      </c>
      <c r="K1630" s="3" t="s">
        <v>9401</v>
      </c>
      <c r="L1630" s="3" t="s">
        <v>17477</v>
      </c>
      <c r="M1630" s="3" t="s">
        <v>878</v>
      </c>
      <c r="N1630" s="3" t="str">
        <f t="shared" si="35"/>
        <v>Corozal Municipal Airport | Belize</v>
      </c>
    </row>
    <row r="1631" spans="10:14" x14ac:dyDescent="0.25">
      <c r="J1631" s="3" t="s">
        <v>1814</v>
      </c>
      <c r="K1631" s="3" t="s">
        <v>9866</v>
      </c>
      <c r="L1631" s="3" t="s">
        <v>17476</v>
      </c>
      <c r="M1631" s="3" t="s">
        <v>78</v>
      </c>
      <c r="N1631" s="3" t="str">
        <f t="shared" si="35"/>
        <v>Corazón de Jesüs Airport | Panama</v>
      </c>
    </row>
    <row r="1632" spans="10:14" x14ac:dyDescent="0.25">
      <c r="J1632" s="3" t="s">
        <v>1450</v>
      </c>
      <c r="K1632" s="3" t="s">
        <v>9869</v>
      </c>
      <c r="L1632" s="3" t="s">
        <v>17476</v>
      </c>
      <c r="M1632" s="3" t="s">
        <v>45</v>
      </c>
      <c r="N1632" s="3" t="str">
        <f t="shared" si="35"/>
        <v>Cascade Locks State Airport | United States</v>
      </c>
    </row>
    <row r="1633" spans="10:14" x14ac:dyDescent="0.25">
      <c r="J1633" s="3" t="s">
        <v>1790</v>
      </c>
      <c r="K1633" s="3" t="s">
        <v>9906</v>
      </c>
      <c r="L1633" s="3" t="s">
        <v>17477</v>
      </c>
      <c r="M1633" s="3" t="s">
        <v>93</v>
      </c>
      <c r="N1633" s="3" t="str">
        <f t="shared" si="35"/>
        <v>Mohamed Boudiaf International Airport | Algeria</v>
      </c>
    </row>
    <row r="1634" spans="10:14" x14ac:dyDescent="0.25">
      <c r="J1634" s="3" t="s">
        <v>1861</v>
      </c>
      <c r="K1634" s="3" t="s">
        <v>13543</v>
      </c>
      <c r="L1634" s="3" t="s">
        <v>17477</v>
      </c>
      <c r="M1634" s="3" t="s">
        <v>59</v>
      </c>
      <c r="N1634" s="3" t="str">
        <f t="shared" si="35"/>
        <v>Cozumel International Airport | Mexico</v>
      </c>
    </row>
    <row r="1635" spans="10:14" x14ac:dyDescent="0.25">
      <c r="J1635" s="3" t="s">
        <v>1614</v>
      </c>
      <c r="K1635" s="3" t="s">
        <v>9876</v>
      </c>
      <c r="L1635" s="3" t="s">
        <v>17476</v>
      </c>
      <c r="M1635" s="3" t="s">
        <v>45</v>
      </c>
      <c r="N1635" s="3" t="str">
        <f t="shared" si="35"/>
        <v>Chisana Airport | United States</v>
      </c>
    </row>
    <row r="1636" spans="10:14" x14ac:dyDescent="0.25">
      <c r="J1636" s="3" t="s">
        <v>1618</v>
      </c>
      <c r="K1636" s="3" t="s">
        <v>9878</v>
      </c>
      <c r="L1636" s="3" t="s">
        <v>17476</v>
      </c>
      <c r="M1636" s="3" t="s">
        <v>45</v>
      </c>
      <c r="N1636" s="3" t="str">
        <f t="shared" si="35"/>
        <v>Chistochina Airport | United States</v>
      </c>
    </row>
    <row r="1637" spans="10:14" x14ac:dyDescent="0.25">
      <c r="J1637" s="3" t="s">
        <v>1889</v>
      </c>
      <c r="K1637" s="3" t="s">
        <v>14920</v>
      </c>
      <c r="L1637" s="3" t="s">
        <v>17477</v>
      </c>
      <c r="M1637" s="3" t="s">
        <v>219</v>
      </c>
      <c r="N1637" s="3" t="str">
        <f t="shared" si="35"/>
        <v>Cruzeiro do Sul Airport | Brazil</v>
      </c>
    </row>
    <row r="1638" spans="10:14" x14ac:dyDescent="0.25">
      <c r="J1638" s="3" t="s">
        <v>1437</v>
      </c>
      <c r="K1638" s="3" t="s">
        <v>11786</v>
      </c>
      <c r="L1638" s="3" t="s">
        <v>17476</v>
      </c>
      <c r="M1638" s="3" t="s">
        <v>45</v>
      </c>
      <c r="N1638" s="3" t="str">
        <f t="shared" si="35"/>
        <v>Dimmit County Airport | United States</v>
      </c>
    </row>
    <row r="1639" spans="10:14" x14ac:dyDescent="0.25">
      <c r="J1639" s="3" t="s">
        <v>1834</v>
      </c>
      <c r="K1639" s="3" t="s">
        <v>13674</v>
      </c>
      <c r="L1639" s="3" t="s">
        <v>17477</v>
      </c>
      <c r="M1639" s="3" t="s">
        <v>71</v>
      </c>
      <c r="N1639" s="3" t="str">
        <f t="shared" si="35"/>
        <v>Las Brujas Airport | Colombia</v>
      </c>
    </row>
    <row r="1640" spans="10:14" x14ac:dyDescent="0.25">
      <c r="J1640" s="3" t="s">
        <v>1920</v>
      </c>
      <c r="K1640" s="3" t="s">
        <v>10385</v>
      </c>
      <c r="L1640" s="3" t="s">
        <v>17476</v>
      </c>
      <c r="M1640" s="3" t="s">
        <v>1307</v>
      </c>
      <c r="N1640" s="3" t="str">
        <f t="shared" si="35"/>
        <v>Częstochowa-Rudniki | Poland</v>
      </c>
    </row>
    <row r="1641" spans="10:14" x14ac:dyDescent="0.25">
      <c r="J1641" s="3" t="s">
        <v>1520</v>
      </c>
      <c r="K1641" s="3" t="s">
        <v>17366</v>
      </c>
      <c r="L1641" s="3" t="s">
        <v>17476</v>
      </c>
      <c r="M1641" s="3" t="s">
        <v>173</v>
      </c>
      <c r="N1641" s="3" t="str">
        <f t="shared" si="35"/>
        <v>Changzhou Benniu Airport | China</v>
      </c>
    </row>
    <row r="1642" spans="10:14" x14ac:dyDescent="0.25">
      <c r="J1642" s="3" t="s">
        <v>1696</v>
      </c>
      <c r="K1642" s="3" t="s">
        <v>17177</v>
      </c>
      <c r="L1642" s="3" t="s">
        <v>17476</v>
      </c>
      <c r="M1642" s="3" t="s">
        <v>54</v>
      </c>
      <c r="N1642" s="3" t="str">
        <f t="shared" si="35"/>
        <v>Cluny Airport | Australia</v>
      </c>
    </row>
    <row r="1643" spans="10:14" x14ac:dyDescent="0.25">
      <c r="J1643" s="3" t="s">
        <v>2495</v>
      </c>
      <c r="K1643" s="3" t="s">
        <v>11788</v>
      </c>
      <c r="L1643" s="3" t="s">
        <v>17477</v>
      </c>
      <c r="M1643" s="3" t="s">
        <v>45</v>
      </c>
      <c r="N1643" s="3" t="str">
        <f t="shared" si="35"/>
        <v>Davison Army Air Field | United States</v>
      </c>
    </row>
    <row r="1644" spans="10:14" x14ac:dyDescent="0.25">
      <c r="J1644" s="3" t="s">
        <v>1989</v>
      </c>
      <c r="K1644" s="3" t="s">
        <v>11789</v>
      </c>
      <c r="L1644" s="3" t="s">
        <v>17478</v>
      </c>
      <c r="M1644" s="3" t="s">
        <v>45</v>
      </c>
      <c r="N1644" s="3" t="str">
        <f t="shared" si="35"/>
        <v>Daytona Beach International Airport | United States</v>
      </c>
    </row>
    <row r="1645" spans="10:14" x14ac:dyDescent="0.25">
      <c r="J1645" s="3" t="s">
        <v>2049</v>
      </c>
      <c r="K1645" s="3" t="s">
        <v>16148</v>
      </c>
      <c r="L1645" s="3" t="s">
        <v>17478</v>
      </c>
      <c r="M1645" s="3" t="s">
        <v>754</v>
      </c>
      <c r="N1645" s="3" t="str">
        <f t="shared" si="35"/>
        <v>Hazrat Shahjalal International Airport | Bangladesh</v>
      </c>
    </row>
    <row r="1646" spans="10:14" x14ac:dyDescent="0.25">
      <c r="J1646" s="3" t="s">
        <v>1921</v>
      </c>
      <c r="K1646" s="3" t="s">
        <v>16337</v>
      </c>
      <c r="L1646" s="3" t="s">
        <v>17478</v>
      </c>
      <c r="M1646" s="3" t="s">
        <v>724</v>
      </c>
      <c r="N1646" s="3" t="str">
        <f t="shared" si="35"/>
        <v>Da Nang International Airport | Viet Nam</v>
      </c>
    </row>
    <row r="1647" spans="10:14" x14ac:dyDescent="0.25">
      <c r="J1647" s="3" t="s">
        <v>1973</v>
      </c>
      <c r="K1647" s="3" t="s">
        <v>9910</v>
      </c>
      <c r="L1647" s="3" t="s">
        <v>17476</v>
      </c>
      <c r="M1647" s="3" t="s">
        <v>33</v>
      </c>
      <c r="N1647" s="3" t="str">
        <f t="shared" si="35"/>
        <v>Daup Airport | Papua New Guinea</v>
      </c>
    </row>
    <row r="1648" spans="10:14" x14ac:dyDescent="0.25">
      <c r="J1648" s="3" t="s">
        <v>1928</v>
      </c>
      <c r="K1648" s="3" t="s">
        <v>11790</v>
      </c>
      <c r="L1648" s="3" t="s">
        <v>17477</v>
      </c>
      <c r="M1648" s="3" t="s">
        <v>45</v>
      </c>
      <c r="N1648" s="3" t="str">
        <f t="shared" si="35"/>
        <v>Barstow Daggett Airport | United States</v>
      </c>
    </row>
    <row r="1649" spans="10:14" x14ac:dyDescent="0.25">
      <c r="J1649" s="3" t="s">
        <v>1933</v>
      </c>
      <c r="K1649" s="3" t="s">
        <v>11032</v>
      </c>
      <c r="L1649" s="3" t="s">
        <v>17476</v>
      </c>
      <c r="M1649" s="3" t="s">
        <v>66</v>
      </c>
      <c r="N1649" s="3" t="str">
        <f t="shared" si="35"/>
        <v>Dakhla Airport | Egypt</v>
      </c>
    </row>
    <row r="1650" spans="10:14" x14ac:dyDescent="0.25">
      <c r="J1650" s="3" t="s">
        <v>1946</v>
      </c>
      <c r="K1650" s="3" t="s">
        <v>11791</v>
      </c>
      <c r="L1650" s="3" t="s">
        <v>17478</v>
      </c>
      <c r="M1650" s="3" t="s">
        <v>45</v>
      </c>
      <c r="N1650" s="3" t="str">
        <f t="shared" si="35"/>
        <v>Dallas Love Field | United States</v>
      </c>
    </row>
    <row r="1651" spans="10:14" x14ac:dyDescent="0.25">
      <c r="J1651" s="3" t="s">
        <v>1953</v>
      </c>
      <c r="K1651" s="3" t="s">
        <v>14250</v>
      </c>
      <c r="L1651" s="3" t="s">
        <v>17478</v>
      </c>
      <c r="M1651" s="3" t="s">
        <v>17505</v>
      </c>
      <c r="N1651" s="3" t="str">
        <f t="shared" si="35"/>
        <v>Damascus International Airport | Syrian Arab Republic</v>
      </c>
    </row>
    <row r="1652" spans="10:14" x14ac:dyDescent="0.25">
      <c r="J1652" s="3" t="s">
        <v>1960</v>
      </c>
      <c r="K1652" s="3" t="s">
        <v>11792</v>
      </c>
      <c r="L1652" s="3" t="s">
        <v>17477</v>
      </c>
      <c r="M1652" s="3" t="s">
        <v>45</v>
      </c>
      <c r="N1652" s="3" t="str">
        <f t="shared" si="35"/>
        <v>Danville Regional Airport | United States</v>
      </c>
    </row>
    <row r="1653" spans="10:14" x14ac:dyDescent="0.25">
      <c r="J1653" s="3" t="s">
        <v>1923</v>
      </c>
      <c r="K1653" s="3" t="s">
        <v>9913</v>
      </c>
      <c r="L1653" s="3" t="s">
        <v>17476</v>
      </c>
      <c r="M1653" s="3" t="s">
        <v>33</v>
      </c>
      <c r="N1653" s="3" t="str">
        <f t="shared" si="35"/>
        <v>Dabo Airport | Papua New Guinea</v>
      </c>
    </row>
    <row r="1654" spans="10:14" x14ac:dyDescent="0.25">
      <c r="J1654" s="3" t="s">
        <v>1962</v>
      </c>
      <c r="K1654" s="3" t="s">
        <v>16210</v>
      </c>
      <c r="L1654" s="3" t="s">
        <v>17476</v>
      </c>
      <c r="M1654" s="3" t="s">
        <v>620</v>
      </c>
      <c r="N1654" s="3" t="str">
        <f t="shared" si="35"/>
        <v>Darchula Airport | Nepal</v>
      </c>
    </row>
    <row r="1655" spans="10:14" x14ac:dyDescent="0.25">
      <c r="J1655" s="3" t="s">
        <v>1961</v>
      </c>
      <c r="K1655" s="3" t="s">
        <v>11304</v>
      </c>
      <c r="L1655" s="3" t="s">
        <v>17478</v>
      </c>
      <c r="M1655" s="3" t="s">
        <v>17491</v>
      </c>
      <c r="N1655" s="3" t="str">
        <f t="shared" si="35"/>
        <v>Julius Nyerere International Airport | Tanzania, United Republic of</v>
      </c>
    </row>
    <row r="1656" spans="10:14" x14ac:dyDescent="0.25">
      <c r="J1656" s="3" t="s">
        <v>2827</v>
      </c>
      <c r="K1656" s="3" t="s">
        <v>9455</v>
      </c>
      <c r="L1656" s="3" t="s">
        <v>17476</v>
      </c>
      <c r="M1656" s="3" t="s">
        <v>18</v>
      </c>
      <c r="N1656" s="3" t="str">
        <f t="shared" si="35"/>
        <v>Great Bear Lake Airport | Canada</v>
      </c>
    </row>
    <row r="1657" spans="10:14" x14ac:dyDescent="0.25">
      <c r="J1657" s="3" t="s">
        <v>1970</v>
      </c>
      <c r="K1657" s="3" t="s">
        <v>17244</v>
      </c>
      <c r="L1657" s="3" t="s">
        <v>17476</v>
      </c>
      <c r="M1657" s="3" t="s">
        <v>173</v>
      </c>
      <c r="N1657" s="3" t="str">
        <f t="shared" si="35"/>
        <v>Datong Airport | China</v>
      </c>
    </row>
    <row r="1658" spans="10:14" x14ac:dyDescent="0.25">
      <c r="J1658" s="3" t="s">
        <v>1965</v>
      </c>
      <c r="K1658" s="3" t="s">
        <v>9186</v>
      </c>
      <c r="L1658" s="3" t="s">
        <v>17477</v>
      </c>
      <c r="M1658" s="3" t="s">
        <v>33</v>
      </c>
      <c r="N1658" s="3" t="str">
        <f t="shared" si="35"/>
        <v>Daru Airport | Papua New Guinea</v>
      </c>
    </row>
    <row r="1659" spans="10:14" x14ac:dyDescent="0.25">
      <c r="J1659" s="3" t="s">
        <v>1979</v>
      </c>
      <c r="K1659" s="3" t="s">
        <v>13619</v>
      </c>
      <c r="L1659" s="3" t="s">
        <v>17477</v>
      </c>
      <c r="M1659" s="3" t="s">
        <v>78</v>
      </c>
      <c r="N1659" s="3" t="str">
        <f t="shared" si="35"/>
        <v>Enrique Malek International Airport | Panama</v>
      </c>
    </row>
    <row r="1660" spans="10:14" x14ac:dyDescent="0.25">
      <c r="J1660" s="3" t="s">
        <v>1984</v>
      </c>
      <c r="K1660" s="3" t="s">
        <v>17408</v>
      </c>
      <c r="L1660" s="3" t="s">
        <v>17476</v>
      </c>
      <c r="M1660" s="3" t="s">
        <v>173</v>
      </c>
      <c r="N1660" s="3" t="str">
        <f t="shared" si="35"/>
        <v>Dachuan Airport | China</v>
      </c>
    </row>
    <row r="1661" spans="10:14" x14ac:dyDescent="0.25">
      <c r="J1661" s="3" t="s">
        <v>1986</v>
      </c>
      <c r="K1661" s="3" t="s">
        <v>11793</v>
      </c>
      <c r="L1661" s="3" t="s">
        <v>17478</v>
      </c>
      <c r="M1661" s="3" t="s">
        <v>45</v>
      </c>
      <c r="N1661" s="3" t="str">
        <f t="shared" si="35"/>
        <v>James M Cox Dayton International Airport | United States</v>
      </c>
    </row>
    <row r="1662" spans="10:14" x14ac:dyDescent="0.25">
      <c r="J1662" s="3" t="s">
        <v>1966</v>
      </c>
      <c r="K1662" s="3" t="s">
        <v>14008</v>
      </c>
      <c r="L1662" s="3" t="s">
        <v>17476</v>
      </c>
      <c r="M1662" s="3" t="s">
        <v>692</v>
      </c>
      <c r="N1662" s="3" t="str">
        <f t="shared" si="35"/>
        <v>Darwaz Airport | Afghanistan</v>
      </c>
    </row>
    <row r="1663" spans="10:14" x14ac:dyDescent="0.25">
      <c r="J1663" s="3" t="s">
        <v>1937</v>
      </c>
      <c r="K1663" s="3" t="s">
        <v>14188</v>
      </c>
      <c r="L1663" s="3" t="s">
        <v>17476</v>
      </c>
      <c r="M1663" s="3" t="s">
        <v>35</v>
      </c>
      <c r="N1663" s="3" t="str">
        <f t="shared" si="35"/>
        <v>Dalbandin Airport | Pakistan</v>
      </c>
    </row>
    <row r="1664" spans="10:14" x14ac:dyDescent="0.25">
      <c r="J1664" s="3" t="s">
        <v>1922</v>
      </c>
      <c r="K1664" s="3" t="s">
        <v>11191</v>
      </c>
      <c r="L1664" s="3" t="s">
        <v>17477</v>
      </c>
      <c r="M1664" s="3" t="s">
        <v>66</v>
      </c>
      <c r="N1664" s="3" t="str">
        <f t="shared" si="35"/>
        <v>El Alamein International Airport | Egypt</v>
      </c>
    </row>
    <row r="1665" spans="10:14" x14ac:dyDescent="0.25">
      <c r="J1665" s="3" t="s">
        <v>8487</v>
      </c>
      <c r="K1665" s="3" t="s">
        <v>9944</v>
      </c>
      <c r="L1665" s="3" t="s">
        <v>17477</v>
      </c>
      <c r="M1665" s="3" t="s">
        <v>173</v>
      </c>
      <c r="N1665" s="3" t="str">
        <f t="shared" si="35"/>
        <v>Baicheng Chang'an Airport | China</v>
      </c>
    </row>
    <row r="1666" spans="10:14" x14ac:dyDescent="0.25">
      <c r="J1666" s="3" t="s">
        <v>2050</v>
      </c>
      <c r="K1666" s="3" t="s">
        <v>16107</v>
      </c>
      <c r="L1666" s="3" t="s">
        <v>17477</v>
      </c>
      <c r="M1666" s="3" t="s">
        <v>108</v>
      </c>
      <c r="N1666" s="3" t="str">
        <f t="shared" si="35"/>
        <v>Dhanbad Airport | India</v>
      </c>
    </row>
    <row r="1667" spans="10:14" x14ac:dyDescent="0.25">
      <c r="J1667" s="3" t="s">
        <v>1997</v>
      </c>
      <c r="K1667" s="3" t="s">
        <v>11124</v>
      </c>
      <c r="L1667" s="3" t="s">
        <v>17476</v>
      </c>
      <c r="M1667" s="3" t="s">
        <v>87</v>
      </c>
      <c r="N1667" s="3" t="str">
        <f t="shared" si="35"/>
        <v>Debra Marcos Airport | Ethiopia</v>
      </c>
    </row>
    <row r="1668" spans="10:14" x14ac:dyDescent="0.25">
      <c r="J1668" s="3" t="s">
        <v>2146</v>
      </c>
      <c r="K1668" s="3" t="s">
        <v>11794</v>
      </c>
      <c r="L1668" s="3" t="s">
        <v>17476</v>
      </c>
      <c r="M1668" s="3" t="s">
        <v>45</v>
      </c>
      <c r="N1668" s="3" t="str">
        <f t="shared" si="35"/>
        <v>W H 'Bud' Barron Airport | United States</v>
      </c>
    </row>
    <row r="1669" spans="10:14" x14ac:dyDescent="0.25">
      <c r="J1669" s="3" t="s">
        <v>2145</v>
      </c>
      <c r="K1669" s="3" t="s">
        <v>17123</v>
      </c>
      <c r="L1669" s="3" t="s">
        <v>17477</v>
      </c>
      <c r="M1669" s="3" t="s">
        <v>54</v>
      </c>
      <c r="N1669" s="3" t="str">
        <f t="shared" si="35"/>
        <v>Dubbo City Regional Airport | Australia</v>
      </c>
    </row>
    <row r="1670" spans="10:14" x14ac:dyDescent="0.25">
      <c r="J1670" s="3" t="s">
        <v>1996</v>
      </c>
      <c r="K1670" s="3" t="s">
        <v>9945</v>
      </c>
      <c r="L1670" s="3" t="s">
        <v>17476</v>
      </c>
      <c r="M1670" s="3" t="s">
        <v>33</v>
      </c>
      <c r="N1670" s="3" t="str">
        <f t="shared" ref="N1670:N1733" si="36">K1670&amp;" | "&amp;M1670</f>
        <v>Debepare Airport | Papua New Guinea</v>
      </c>
    </row>
    <row r="1671" spans="10:14" x14ac:dyDescent="0.25">
      <c r="J1671" s="3" t="s">
        <v>2152</v>
      </c>
      <c r="K1671" s="3" t="s">
        <v>11795</v>
      </c>
      <c r="L1671" s="3" t="s">
        <v>17478</v>
      </c>
      <c r="M1671" s="3" t="s">
        <v>45</v>
      </c>
      <c r="N1671" s="3" t="str">
        <f t="shared" si="36"/>
        <v>Dubuque Regional Airport | United States</v>
      </c>
    </row>
    <row r="1672" spans="10:14" x14ac:dyDescent="0.25">
      <c r="J1672" s="3" t="s">
        <v>2149</v>
      </c>
      <c r="K1672" s="3" t="s">
        <v>15725</v>
      </c>
      <c r="L1672" s="3" t="s">
        <v>17476</v>
      </c>
      <c r="M1672" s="3" t="s">
        <v>45</v>
      </c>
      <c r="N1672" s="3" t="str">
        <f t="shared" si="36"/>
        <v>Dubois Municipal Airport | United States</v>
      </c>
    </row>
    <row r="1673" spans="10:14" x14ac:dyDescent="0.25">
      <c r="J1673" s="3" t="s">
        <v>1998</v>
      </c>
      <c r="K1673" s="3" t="s">
        <v>11126</v>
      </c>
      <c r="L1673" s="3" t="s">
        <v>17476</v>
      </c>
      <c r="M1673" s="3" t="s">
        <v>87</v>
      </c>
      <c r="N1673" s="3" t="str">
        <f t="shared" si="36"/>
        <v>Debre Tabor Airport | Ethiopia</v>
      </c>
    </row>
    <row r="1674" spans="10:14" x14ac:dyDescent="0.25">
      <c r="J1674" s="3" t="s">
        <v>2151</v>
      </c>
      <c r="K1674" s="3" t="s">
        <v>12950</v>
      </c>
      <c r="L1674" s="3" t="s">
        <v>17477</v>
      </c>
      <c r="M1674" s="3" t="s">
        <v>17496</v>
      </c>
      <c r="N1674" s="3" t="str">
        <f t="shared" si="36"/>
        <v>Dubrovnik Airport | Croatia</v>
      </c>
    </row>
    <row r="1675" spans="10:14" x14ac:dyDescent="0.25">
      <c r="J1675" s="3" t="s">
        <v>1938</v>
      </c>
      <c r="K1675" s="3" t="s">
        <v>16802</v>
      </c>
      <c r="L1675" s="3" t="s">
        <v>17476</v>
      </c>
      <c r="M1675" s="3" t="s">
        <v>54</v>
      </c>
      <c r="N1675" s="3" t="str">
        <f t="shared" si="36"/>
        <v>Dalby Airport | Australia</v>
      </c>
    </row>
    <row r="1676" spans="10:14" x14ac:dyDescent="0.25">
      <c r="J1676" s="3" t="s">
        <v>8057</v>
      </c>
      <c r="K1676" s="3" t="s">
        <v>11796</v>
      </c>
      <c r="L1676" s="3" t="s">
        <v>17478</v>
      </c>
      <c r="M1676" s="3" t="s">
        <v>45</v>
      </c>
      <c r="N1676" s="3" t="str">
        <f t="shared" si="36"/>
        <v>Ronald Reagan Washington National Airport | United States</v>
      </c>
    </row>
    <row r="1677" spans="10:14" x14ac:dyDescent="0.25">
      <c r="J1677" s="3" t="s">
        <v>2109</v>
      </c>
      <c r="K1677" s="3" t="s">
        <v>15652</v>
      </c>
      <c r="L1677" s="3" t="s">
        <v>17477</v>
      </c>
      <c r="M1677" s="3" t="s">
        <v>2108</v>
      </c>
      <c r="N1677" s="3" t="str">
        <f t="shared" si="36"/>
        <v>Canefield Airport | Dominica</v>
      </c>
    </row>
    <row r="1678" spans="10:14" x14ac:dyDescent="0.25">
      <c r="J1678" s="3" t="s">
        <v>2003</v>
      </c>
      <c r="K1678" s="3" t="s">
        <v>13195</v>
      </c>
      <c r="L1678" s="3" t="s">
        <v>17477</v>
      </c>
      <c r="M1678" s="3" t="s">
        <v>208</v>
      </c>
      <c r="N1678" s="3" t="str">
        <f t="shared" si="36"/>
        <v>Decimomannu Air Base | Italy</v>
      </c>
    </row>
    <row r="1679" spans="10:14" x14ac:dyDescent="0.25">
      <c r="J1679" s="3" t="s">
        <v>1929</v>
      </c>
      <c r="K1679" s="3" t="s">
        <v>9946</v>
      </c>
      <c r="L1679" s="3" t="s">
        <v>17476</v>
      </c>
      <c r="M1679" s="3" t="s">
        <v>45</v>
      </c>
      <c r="N1679" s="3" t="str">
        <f t="shared" si="36"/>
        <v>Dahl Creek Airport | United States</v>
      </c>
    </row>
    <row r="1680" spans="10:14" x14ac:dyDescent="0.25">
      <c r="J1680" s="3" t="s">
        <v>1458</v>
      </c>
      <c r="K1680" s="3" t="s">
        <v>13026</v>
      </c>
      <c r="L1680" s="3" t="s">
        <v>17477</v>
      </c>
      <c r="M1680" s="3" t="s">
        <v>112</v>
      </c>
      <c r="N1680" s="3" t="str">
        <f t="shared" si="36"/>
        <v>Castres-Mazamet Airport | France</v>
      </c>
    </row>
    <row r="1681" spans="10:14" x14ac:dyDescent="0.25">
      <c r="J1681" s="3" t="s">
        <v>8941</v>
      </c>
      <c r="K1681" s="3" t="s">
        <v>16773</v>
      </c>
      <c r="L1681" s="3" t="s">
        <v>17477</v>
      </c>
      <c r="M1681" s="3" t="s">
        <v>54</v>
      </c>
      <c r="N1681" s="3" t="str">
        <f t="shared" si="36"/>
        <v>RAAF Base Curtin | Australia</v>
      </c>
    </row>
    <row r="1682" spans="10:14" x14ac:dyDescent="0.25">
      <c r="J1682" s="3" t="s">
        <v>2164</v>
      </c>
      <c r="K1682" s="3" t="s">
        <v>13757</v>
      </c>
      <c r="L1682" s="3" t="s">
        <v>17477</v>
      </c>
      <c r="M1682" s="3" t="s">
        <v>361</v>
      </c>
      <c r="N1682" s="3" t="str">
        <f t="shared" si="36"/>
        <v>Duncan Town Airport | Bahamas</v>
      </c>
    </row>
    <row r="1683" spans="10:14" x14ac:dyDescent="0.25">
      <c r="J1683" s="3" t="s">
        <v>2000</v>
      </c>
      <c r="K1683" s="3" t="s">
        <v>11797</v>
      </c>
      <c r="L1683" s="3" t="s">
        <v>17476</v>
      </c>
      <c r="M1683" s="3" t="s">
        <v>45</v>
      </c>
      <c r="N1683" s="3" t="str">
        <f t="shared" si="36"/>
        <v>Pryor Field Regional Airport | United States</v>
      </c>
    </row>
    <row r="1684" spans="10:14" x14ac:dyDescent="0.25">
      <c r="J1684" s="3" t="s">
        <v>8992</v>
      </c>
      <c r="K1684" s="3" t="s">
        <v>17407</v>
      </c>
      <c r="L1684" s="3" t="s">
        <v>17477</v>
      </c>
      <c r="M1684" s="3" t="s">
        <v>173</v>
      </c>
      <c r="N1684" s="3" t="str">
        <f t="shared" si="36"/>
        <v>Daocheng Yading Airport | China</v>
      </c>
    </row>
    <row r="1685" spans="10:14" x14ac:dyDescent="0.25">
      <c r="J1685" s="3" t="s">
        <v>2100</v>
      </c>
      <c r="K1685" s="3" t="s">
        <v>11798</v>
      </c>
      <c r="L1685" s="3" t="s">
        <v>17477</v>
      </c>
      <c r="M1685" s="3" t="s">
        <v>45</v>
      </c>
      <c r="N1685" s="3" t="str">
        <f t="shared" si="36"/>
        <v>Dodge City Regional Airport | United States</v>
      </c>
    </row>
    <row r="1686" spans="10:14" x14ac:dyDescent="0.25">
      <c r="J1686" s="3" t="s">
        <v>8904</v>
      </c>
      <c r="K1686" s="3" t="s">
        <v>16284</v>
      </c>
      <c r="L1686" s="3" t="s">
        <v>17476</v>
      </c>
      <c r="M1686" s="3" t="s">
        <v>2636</v>
      </c>
      <c r="N1686" s="3" t="str">
        <f t="shared" si="36"/>
        <v>Dhaalu Atoll Airport | Maldives</v>
      </c>
    </row>
    <row r="1687" spans="10:14" x14ac:dyDescent="0.25">
      <c r="J1687" s="3" t="s">
        <v>1955</v>
      </c>
      <c r="K1687" s="3" t="s">
        <v>9506</v>
      </c>
      <c r="L1687" s="3" t="s">
        <v>17477</v>
      </c>
      <c r="M1687" s="3" t="s">
        <v>173</v>
      </c>
      <c r="N1687" s="3" t="str">
        <f t="shared" si="36"/>
        <v>Dandong Airport | China</v>
      </c>
    </row>
    <row r="1688" spans="10:14" x14ac:dyDescent="0.25">
      <c r="J1688" s="3" t="s">
        <v>2101</v>
      </c>
      <c r="K1688" s="3" t="s">
        <v>9947</v>
      </c>
      <c r="L1688" s="3" t="s">
        <v>17476</v>
      </c>
      <c r="M1688" s="3" t="s">
        <v>33</v>
      </c>
      <c r="N1688" s="3" t="str">
        <f t="shared" si="36"/>
        <v>Dodoima Airport | Papua New Guinea</v>
      </c>
    </row>
    <row r="1689" spans="10:14" x14ac:dyDescent="0.25">
      <c r="J1689" s="3" t="s">
        <v>2018</v>
      </c>
      <c r="K1689" s="3" t="s">
        <v>16813</v>
      </c>
      <c r="L1689" s="3" t="s">
        <v>17476</v>
      </c>
      <c r="M1689" s="3" t="s">
        <v>54</v>
      </c>
      <c r="N1689" s="3" t="str">
        <f t="shared" si="36"/>
        <v>Delta Downs Airport | Australia</v>
      </c>
    </row>
    <row r="1690" spans="10:14" x14ac:dyDescent="0.25">
      <c r="J1690" s="3" t="s">
        <v>1925</v>
      </c>
      <c r="K1690" s="3" t="s">
        <v>14189</v>
      </c>
      <c r="L1690" s="3" t="s">
        <v>17476</v>
      </c>
      <c r="M1690" s="3" t="s">
        <v>35</v>
      </c>
      <c r="N1690" s="3" t="str">
        <f t="shared" si="36"/>
        <v>Dadu Airport | Pakistan</v>
      </c>
    </row>
    <row r="1691" spans="10:14" x14ac:dyDescent="0.25">
      <c r="J1691" s="3" t="s">
        <v>1925</v>
      </c>
      <c r="K1691" s="3" t="s">
        <v>14181</v>
      </c>
      <c r="L1691" s="3" t="s">
        <v>17476</v>
      </c>
      <c r="M1691" s="3" t="s">
        <v>35</v>
      </c>
      <c r="N1691" s="3" t="str">
        <f t="shared" si="36"/>
        <v>Dadu West Airport | Pakistan</v>
      </c>
    </row>
    <row r="1692" spans="10:14" x14ac:dyDescent="0.25">
      <c r="J1692" s="3" t="s">
        <v>2032</v>
      </c>
      <c r="K1692" s="3" t="s">
        <v>14190</v>
      </c>
      <c r="L1692" s="3" t="s">
        <v>17477</v>
      </c>
      <c r="M1692" s="3" t="s">
        <v>35</v>
      </c>
      <c r="N1692" s="3" t="str">
        <f t="shared" si="36"/>
        <v>Dera Ghazi Khan Airport | Pakistan</v>
      </c>
    </row>
    <row r="1693" spans="10:14" x14ac:dyDescent="0.25">
      <c r="J1693" s="3" t="s">
        <v>1999</v>
      </c>
      <c r="K1693" s="3" t="s">
        <v>13170</v>
      </c>
      <c r="L1693" s="3" t="s">
        <v>17477</v>
      </c>
      <c r="M1693" s="3" t="s">
        <v>663</v>
      </c>
      <c r="N1693" s="3" t="str">
        <f t="shared" si="36"/>
        <v>Debrecen International Airport | Hungary</v>
      </c>
    </row>
    <row r="1694" spans="10:14" x14ac:dyDescent="0.25">
      <c r="J1694" s="3" t="s">
        <v>2001</v>
      </c>
      <c r="K1694" s="3" t="s">
        <v>11799</v>
      </c>
      <c r="L1694" s="3" t="s">
        <v>17477</v>
      </c>
      <c r="M1694" s="3" t="s">
        <v>45</v>
      </c>
      <c r="N1694" s="3" t="str">
        <f t="shared" si="36"/>
        <v>Decatur Airport | United States</v>
      </c>
    </row>
    <row r="1695" spans="10:14" x14ac:dyDescent="0.25">
      <c r="J1695" s="3" t="s">
        <v>2010</v>
      </c>
      <c r="K1695" s="3" t="s">
        <v>16161</v>
      </c>
      <c r="L1695" s="3" t="s">
        <v>17477</v>
      </c>
      <c r="M1695" s="3" t="s">
        <v>108</v>
      </c>
      <c r="N1695" s="3" t="str">
        <f t="shared" si="36"/>
        <v>Dehradun Airport | India</v>
      </c>
    </row>
    <row r="1696" spans="10:14" x14ac:dyDescent="0.25">
      <c r="J1696" s="3" t="s">
        <v>8846</v>
      </c>
      <c r="K1696" s="3" t="s">
        <v>15818</v>
      </c>
      <c r="L1696" s="3" t="s">
        <v>17476</v>
      </c>
      <c r="M1696" s="3" t="s">
        <v>32</v>
      </c>
      <c r="N1696" s="3" t="str">
        <f t="shared" si="36"/>
        <v>Mendeleyevo Airport | Russian Federation</v>
      </c>
    </row>
    <row r="1697" spans="10:14" x14ac:dyDescent="0.25">
      <c r="J1697" s="3" t="s">
        <v>2047</v>
      </c>
      <c r="K1697" s="3" t="s">
        <v>14070</v>
      </c>
      <c r="L1697" s="3" t="s">
        <v>17476</v>
      </c>
      <c r="M1697" s="3" t="s">
        <v>17494</v>
      </c>
      <c r="N1697" s="3" t="str">
        <f t="shared" si="36"/>
        <v>Dezful Airport | Iran, Islamic Republic of</v>
      </c>
    </row>
    <row r="1698" spans="10:14" x14ac:dyDescent="0.25">
      <c r="J1698" s="3" t="s">
        <v>2004</v>
      </c>
      <c r="K1698" s="3" t="s">
        <v>11800</v>
      </c>
      <c r="L1698" s="3" t="s">
        <v>17476</v>
      </c>
      <c r="M1698" s="3" t="s">
        <v>45</v>
      </c>
      <c r="N1698" s="3" t="str">
        <f t="shared" si="36"/>
        <v>Decorah Municipal Airport | United States</v>
      </c>
    </row>
    <row r="1699" spans="10:14" x14ac:dyDescent="0.25">
      <c r="J1699" s="3" t="s">
        <v>2024</v>
      </c>
      <c r="K1699" s="3" t="s">
        <v>10816</v>
      </c>
      <c r="L1699" s="3" t="s">
        <v>17476</v>
      </c>
      <c r="M1699" s="3" t="s">
        <v>1006</v>
      </c>
      <c r="N1699" s="3" t="str">
        <f t="shared" si="36"/>
        <v>Denis Island Airport | Seychelles</v>
      </c>
    </row>
    <row r="1700" spans="10:14" x14ac:dyDescent="0.25">
      <c r="J1700" s="3" t="s">
        <v>2014</v>
      </c>
      <c r="K1700" s="3" t="s">
        <v>16162</v>
      </c>
      <c r="L1700" s="3" t="s">
        <v>17478</v>
      </c>
      <c r="M1700" s="3" t="s">
        <v>108</v>
      </c>
      <c r="N1700" s="3" t="str">
        <f t="shared" si="36"/>
        <v>Indira Gandhi International Airport | India</v>
      </c>
    </row>
    <row r="1701" spans="10:14" x14ac:dyDescent="0.25">
      <c r="J1701" s="3" t="s">
        <v>2020</v>
      </c>
      <c r="K1701" s="3" t="s">
        <v>11123</v>
      </c>
      <c r="L1701" s="3" t="s">
        <v>17476</v>
      </c>
      <c r="M1701" s="3" t="s">
        <v>87</v>
      </c>
      <c r="N1701" s="3" t="str">
        <f t="shared" si="36"/>
        <v>Dembidollo Airport | Ethiopia</v>
      </c>
    </row>
    <row r="1702" spans="10:14" x14ac:dyDescent="0.25">
      <c r="J1702" s="3" t="s">
        <v>2030</v>
      </c>
      <c r="K1702" s="3" t="s">
        <v>11801</v>
      </c>
      <c r="L1702" s="3" t="s">
        <v>17478</v>
      </c>
      <c r="M1702" s="3" t="s">
        <v>45</v>
      </c>
      <c r="N1702" s="3" t="str">
        <f t="shared" si="36"/>
        <v>Denver International Airport | United States</v>
      </c>
    </row>
    <row r="1703" spans="10:14" x14ac:dyDescent="0.25">
      <c r="J1703" s="3" t="s">
        <v>2031</v>
      </c>
      <c r="K1703" s="3" t="s">
        <v>16109</v>
      </c>
      <c r="L1703" s="3" t="s">
        <v>17476</v>
      </c>
      <c r="M1703" s="3" t="s">
        <v>108</v>
      </c>
      <c r="N1703" s="3" t="str">
        <f t="shared" si="36"/>
        <v>Daporijo Airport | India</v>
      </c>
    </row>
    <row r="1704" spans="10:14" x14ac:dyDescent="0.25">
      <c r="J1704" s="3" t="s">
        <v>2035</v>
      </c>
      <c r="K1704" s="3" t="s">
        <v>9948</v>
      </c>
      <c r="L1704" s="3" t="s">
        <v>17476</v>
      </c>
      <c r="M1704" s="3" t="s">
        <v>33</v>
      </c>
      <c r="N1704" s="3" t="str">
        <f t="shared" si="36"/>
        <v>Derim Airport | Papua New Guinea</v>
      </c>
    </row>
    <row r="1705" spans="10:14" x14ac:dyDescent="0.25">
      <c r="J1705" s="3" t="s">
        <v>2038</v>
      </c>
      <c r="K1705" s="3" t="s">
        <v>10812</v>
      </c>
      <c r="L1705" s="3" t="s">
        <v>17476</v>
      </c>
      <c r="M1705" s="3" t="s">
        <v>1006</v>
      </c>
      <c r="N1705" s="3" t="str">
        <f t="shared" si="36"/>
        <v>Desroches Airport | Seychelles</v>
      </c>
    </row>
    <row r="1706" spans="10:14" x14ac:dyDescent="0.25">
      <c r="J1706" s="3" t="s">
        <v>2041</v>
      </c>
      <c r="K1706" s="3" t="s">
        <v>11802</v>
      </c>
      <c r="L1706" s="3" t="s">
        <v>17477</v>
      </c>
      <c r="M1706" s="3" t="s">
        <v>45</v>
      </c>
      <c r="N1706" s="3" t="str">
        <f t="shared" si="36"/>
        <v>Coleman A. Young Municipal Airport | United States</v>
      </c>
    </row>
    <row r="1707" spans="10:14" x14ac:dyDescent="0.25">
      <c r="J1707" s="3" t="s">
        <v>8488</v>
      </c>
      <c r="K1707" s="3" t="s">
        <v>9949</v>
      </c>
      <c r="L1707" s="3" t="s">
        <v>17476</v>
      </c>
      <c r="M1707" s="3" t="s">
        <v>96</v>
      </c>
      <c r="N1707" s="3" t="str">
        <f t="shared" si="36"/>
        <v>Nop Goliat Airport | Indonesia</v>
      </c>
    </row>
    <row r="1708" spans="10:14" x14ac:dyDescent="0.25">
      <c r="J1708" s="3" t="s">
        <v>2011</v>
      </c>
      <c r="K1708" s="3" t="s">
        <v>14251</v>
      </c>
      <c r="L1708" s="3" t="s">
        <v>17477</v>
      </c>
      <c r="M1708" s="3" t="s">
        <v>17505</v>
      </c>
      <c r="N1708" s="3" t="str">
        <f t="shared" si="36"/>
        <v>Deir ez-Zor Air Base | Syrian Arab Republic</v>
      </c>
    </row>
    <row r="1709" spans="10:14" x14ac:dyDescent="0.25">
      <c r="J1709" s="3" t="s">
        <v>2009</v>
      </c>
      <c r="K1709" s="3" t="s">
        <v>11803</v>
      </c>
      <c r="L1709" s="3" t="s">
        <v>17476</v>
      </c>
      <c r="M1709" s="3" t="s">
        <v>45</v>
      </c>
      <c r="N1709" s="3" t="str">
        <f t="shared" si="36"/>
        <v>Defiance Memorial Airport | United States</v>
      </c>
    </row>
    <row r="1710" spans="10:14" x14ac:dyDescent="0.25">
      <c r="J1710" s="3" t="s">
        <v>2138</v>
      </c>
      <c r="K1710" s="3" t="s">
        <v>16806</v>
      </c>
      <c r="L1710" s="3" t="s">
        <v>17476</v>
      </c>
      <c r="M1710" s="3" t="s">
        <v>54</v>
      </c>
      <c r="N1710" s="3" t="str">
        <f t="shared" si="36"/>
        <v>Drumduff Airport | Australia</v>
      </c>
    </row>
    <row r="1711" spans="10:14" x14ac:dyDescent="0.25">
      <c r="J1711" s="3" t="s">
        <v>1945</v>
      </c>
      <c r="K1711" s="3" t="s">
        <v>11804</v>
      </c>
      <c r="L1711" s="3" t="s">
        <v>17478</v>
      </c>
      <c r="M1711" s="3" t="s">
        <v>45</v>
      </c>
      <c r="N1711" s="3" t="str">
        <f t="shared" si="36"/>
        <v>Dallas Fort Worth International Airport | United States</v>
      </c>
    </row>
    <row r="1712" spans="10:14" x14ac:dyDescent="0.25">
      <c r="J1712" s="3" t="s">
        <v>1957</v>
      </c>
      <c r="K1712" s="3" t="s">
        <v>9402</v>
      </c>
      <c r="L1712" s="3" t="s">
        <v>17477</v>
      </c>
      <c r="M1712" s="3" t="s">
        <v>878</v>
      </c>
      <c r="N1712" s="3" t="str">
        <f t="shared" si="36"/>
        <v>Dangriga Airport | Belize</v>
      </c>
    </row>
    <row r="1713" spans="10:14" x14ac:dyDescent="0.25">
      <c r="J1713" s="3" t="s">
        <v>1939</v>
      </c>
      <c r="K1713" s="3" t="s">
        <v>16807</v>
      </c>
      <c r="L1713" s="3" t="s">
        <v>17476</v>
      </c>
      <c r="M1713" s="3" t="s">
        <v>54</v>
      </c>
      <c r="N1713" s="3" t="str">
        <f t="shared" si="36"/>
        <v>Dalgaranga Gold Mine Airport | Australia</v>
      </c>
    </row>
    <row r="1714" spans="10:14" x14ac:dyDescent="0.25">
      <c r="J1714" s="3" t="s">
        <v>5114</v>
      </c>
      <c r="K1714" s="3" t="s">
        <v>16975</v>
      </c>
      <c r="L1714" s="3" t="s">
        <v>17477</v>
      </c>
      <c r="M1714" s="3" t="s">
        <v>54</v>
      </c>
      <c r="N1714" s="3" t="str">
        <f t="shared" si="36"/>
        <v>Mudgee Airport | Australia</v>
      </c>
    </row>
    <row r="1715" spans="10:14" x14ac:dyDescent="0.25">
      <c r="J1715" s="3" t="s">
        <v>2130</v>
      </c>
      <c r="K1715" s="3" t="s">
        <v>9424</v>
      </c>
      <c r="L1715" s="3" t="s">
        <v>17476</v>
      </c>
      <c r="M1715" s="3" t="s">
        <v>18</v>
      </c>
      <c r="N1715" s="3" t="str">
        <f t="shared" si="36"/>
        <v>Douglas Lake Airport | Canada</v>
      </c>
    </row>
    <row r="1716" spans="10:14" x14ac:dyDescent="0.25">
      <c r="J1716" s="3" t="s">
        <v>2128</v>
      </c>
      <c r="K1716" s="3" t="s">
        <v>11805</v>
      </c>
      <c r="L1716" s="3" t="s">
        <v>17476</v>
      </c>
      <c r="M1716" s="3" t="s">
        <v>45</v>
      </c>
      <c r="N1716" s="3" t="str">
        <f t="shared" si="36"/>
        <v>Douglas Municipal Airport | United States</v>
      </c>
    </row>
    <row r="1717" spans="10:14" x14ac:dyDescent="0.25">
      <c r="J1717" s="3" t="s">
        <v>1930</v>
      </c>
      <c r="K1717" s="3" t="s">
        <v>12431</v>
      </c>
      <c r="L1717" s="3" t="s">
        <v>17476</v>
      </c>
      <c r="M1717" s="3" t="s">
        <v>45</v>
      </c>
      <c r="N1717" s="3" t="str">
        <f t="shared" si="36"/>
        <v>Dahlgren Naval Surface Warfare Center Airport | United States</v>
      </c>
    </row>
    <row r="1718" spans="10:14" x14ac:dyDescent="0.25">
      <c r="J1718" s="3" t="s">
        <v>2175</v>
      </c>
      <c r="K1718" s="3" t="s">
        <v>13546</v>
      </c>
      <c r="L1718" s="3" t="s">
        <v>17477</v>
      </c>
      <c r="M1718" s="3" t="s">
        <v>59</v>
      </c>
      <c r="N1718" s="3" t="str">
        <f t="shared" si="36"/>
        <v>General Guadalupe Victoria International Airport | Mexico</v>
      </c>
    </row>
    <row r="1719" spans="10:14" x14ac:dyDescent="0.25">
      <c r="J1719" s="3" t="s">
        <v>1971</v>
      </c>
      <c r="K1719" s="3" t="s">
        <v>10464</v>
      </c>
      <c r="L1719" s="3" t="s">
        <v>17477</v>
      </c>
      <c r="M1719" s="3" t="s">
        <v>1972</v>
      </c>
      <c r="N1719" s="3" t="str">
        <f t="shared" si="36"/>
        <v>Daugavpils Intrenational Airport | Latvia</v>
      </c>
    </row>
    <row r="1720" spans="10:14" x14ac:dyDescent="0.25">
      <c r="J1720" s="3" t="s">
        <v>1963</v>
      </c>
      <c r="K1720" s="3" t="s">
        <v>13952</v>
      </c>
      <c r="L1720" s="3" t="s">
        <v>17476</v>
      </c>
      <c r="M1720" s="3" t="s">
        <v>2169</v>
      </c>
      <c r="N1720" s="3" t="str">
        <f t="shared" si="36"/>
        <v>Dargaville Aerodrome | New Zealand</v>
      </c>
    </row>
    <row r="1721" spans="10:14" x14ac:dyDescent="0.25">
      <c r="J1721" s="3" t="s">
        <v>2159</v>
      </c>
      <c r="K1721" s="3" t="s">
        <v>14772</v>
      </c>
      <c r="L1721" s="3" t="s">
        <v>17477</v>
      </c>
      <c r="M1721" s="3" t="s">
        <v>192</v>
      </c>
      <c r="N1721" s="3" t="str">
        <f t="shared" si="36"/>
        <v>Sibulan Airport | Philippines</v>
      </c>
    </row>
    <row r="1722" spans="10:14" x14ac:dyDescent="0.25">
      <c r="J1722" s="3" t="s">
        <v>2005</v>
      </c>
      <c r="K1722" s="3" t="s">
        <v>9970</v>
      </c>
      <c r="L1722" s="3" t="s">
        <v>17476</v>
      </c>
      <c r="M1722" s="3" t="s">
        <v>471</v>
      </c>
      <c r="N1722" s="3" t="str">
        <f t="shared" si="36"/>
        <v>Dedougou Airport | Burkina Faso</v>
      </c>
    </row>
    <row r="1723" spans="10:14" x14ac:dyDescent="0.25">
      <c r="J1723" s="3" t="s">
        <v>2129</v>
      </c>
      <c r="K1723" s="3" t="s">
        <v>11806</v>
      </c>
      <c r="L1723" s="3" t="s">
        <v>17476</v>
      </c>
      <c r="M1723" s="3" t="s">
        <v>45</v>
      </c>
      <c r="N1723" s="3" t="str">
        <f t="shared" si="36"/>
        <v>Converse County Airport | United States</v>
      </c>
    </row>
    <row r="1724" spans="10:14" x14ac:dyDescent="0.25">
      <c r="J1724" s="3" t="s">
        <v>2048</v>
      </c>
      <c r="K1724" s="3" t="s">
        <v>14039</v>
      </c>
      <c r="L1724" s="3" t="s">
        <v>17478</v>
      </c>
      <c r="M1724" s="3" t="s">
        <v>48</v>
      </c>
      <c r="N1724" s="3" t="str">
        <f t="shared" si="36"/>
        <v>King Abdulaziz Air Base | Saudi Arabia</v>
      </c>
    </row>
    <row r="1725" spans="10:14" x14ac:dyDescent="0.25">
      <c r="J1725" s="3" t="s">
        <v>2180</v>
      </c>
      <c r="K1725" s="3" t="s">
        <v>16824</v>
      </c>
      <c r="L1725" s="3" t="s">
        <v>17476</v>
      </c>
      <c r="M1725" s="3" t="s">
        <v>54</v>
      </c>
      <c r="N1725" s="3" t="str">
        <f t="shared" si="36"/>
        <v>Durham Downs Airport | Australia</v>
      </c>
    </row>
    <row r="1726" spans="10:14" x14ac:dyDescent="0.25">
      <c r="J1726" s="3" t="s">
        <v>62</v>
      </c>
      <c r="K1726" s="3" t="s">
        <v>14157</v>
      </c>
      <c r="L1726" s="3" t="s">
        <v>17477</v>
      </c>
      <c r="M1726" s="3" t="s">
        <v>61</v>
      </c>
      <c r="N1726" s="3" t="str">
        <f t="shared" si="36"/>
        <v>Al Dhafra Air Base | United Arab Emirates</v>
      </c>
    </row>
    <row r="1727" spans="10:14" x14ac:dyDescent="0.25">
      <c r="J1727" s="3" t="s">
        <v>8489</v>
      </c>
      <c r="K1727" s="3" t="s">
        <v>9982</v>
      </c>
      <c r="L1727" s="3" t="s">
        <v>17476</v>
      </c>
      <c r="M1727" s="3" t="s">
        <v>32</v>
      </c>
      <c r="N1727" s="3" t="str">
        <f t="shared" si="36"/>
        <v>Dalnegorsk Airport | Russian Federation</v>
      </c>
    </row>
    <row r="1728" spans="10:14" x14ac:dyDescent="0.25">
      <c r="J1728" s="3" t="s">
        <v>2051</v>
      </c>
      <c r="K1728" s="3" t="s">
        <v>16209</v>
      </c>
      <c r="L1728" s="3" t="s">
        <v>17476</v>
      </c>
      <c r="M1728" s="3" t="s">
        <v>620</v>
      </c>
      <c r="N1728" s="3" t="str">
        <f t="shared" si="36"/>
        <v>Dhangarhi Airport | Nepal</v>
      </c>
    </row>
    <row r="1729" spans="10:14" x14ac:dyDescent="0.25">
      <c r="J1729" s="3" t="s">
        <v>2052</v>
      </c>
      <c r="K1729" s="3" t="s">
        <v>16163</v>
      </c>
      <c r="L1729" s="3" t="s">
        <v>17477</v>
      </c>
      <c r="M1729" s="3" t="s">
        <v>108</v>
      </c>
      <c r="N1729" s="3" t="str">
        <f t="shared" si="36"/>
        <v>Kangra Airport | India</v>
      </c>
    </row>
    <row r="1730" spans="10:14" x14ac:dyDescent="0.25">
      <c r="J1730" s="3" t="s">
        <v>2125</v>
      </c>
      <c r="K1730" s="3" t="s">
        <v>11807</v>
      </c>
      <c r="L1730" s="3" t="s">
        <v>17477</v>
      </c>
      <c r="M1730" s="3" t="s">
        <v>45</v>
      </c>
      <c r="N1730" s="3" t="str">
        <f t="shared" si="36"/>
        <v>Dothan Regional Airport | United States</v>
      </c>
    </row>
    <row r="1731" spans="10:14" x14ac:dyDescent="0.25">
      <c r="J1731" s="3" t="s">
        <v>2022</v>
      </c>
      <c r="K1731" s="3" t="s">
        <v>10285</v>
      </c>
      <c r="L1731" s="3" t="s">
        <v>17477</v>
      </c>
      <c r="M1731" s="3" t="s">
        <v>930</v>
      </c>
      <c r="N1731" s="3" t="str">
        <f t="shared" si="36"/>
        <v>De Kooy Airport | Netherlands</v>
      </c>
    </row>
    <row r="1732" spans="10:14" x14ac:dyDescent="0.25">
      <c r="J1732" s="3" t="s">
        <v>1940</v>
      </c>
      <c r="K1732" s="3" t="s">
        <v>11808</v>
      </c>
      <c r="L1732" s="3" t="s">
        <v>17477</v>
      </c>
      <c r="M1732" s="3" t="s">
        <v>45</v>
      </c>
      <c r="N1732" s="3" t="str">
        <f t="shared" si="36"/>
        <v>Dalhart Municipal Airport | United States</v>
      </c>
    </row>
    <row r="1733" spans="10:14" x14ac:dyDescent="0.25">
      <c r="J1733" s="3" t="s">
        <v>8729</v>
      </c>
      <c r="K1733" s="3" t="s">
        <v>14257</v>
      </c>
      <c r="L1733" s="3" t="s">
        <v>17477</v>
      </c>
      <c r="M1733" s="3" t="s">
        <v>190</v>
      </c>
      <c r="N1733" s="3" t="str">
        <f t="shared" si="36"/>
        <v>Doha International Airport | Qatar</v>
      </c>
    </row>
    <row r="1734" spans="10:14" x14ac:dyDescent="0.25">
      <c r="J1734" s="3" t="s">
        <v>2059</v>
      </c>
      <c r="K1734" s="3" t="s">
        <v>16125</v>
      </c>
      <c r="L1734" s="3" t="s">
        <v>17477</v>
      </c>
      <c r="M1734" s="3" t="s">
        <v>108</v>
      </c>
      <c r="N1734" s="3" t="str">
        <f t="shared" ref="N1734:N1797" si="37">K1734&amp;" | "&amp;M1734</f>
        <v>Dibrugarh Airport | India</v>
      </c>
    </row>
    <row r="1735" spans="10:14" x14ac:dyDescent="0.25">
      <c r="J1735" s="3" t="s">
        <v>411</v>
      </c>
      <c r="K1735" s="3" t="s">
        <v>10692</v>
      </c>
      <c r="L1735" s="3" t="s">
        <v>17477</v>
      </c>
      <c r="M1735" s="3" t="s">
        <v>304</v>
      </c>
      <c r="N1735" s="3" t="str">
        <f t="shared" si="37"/>
        <v>Arrachart Airport | Madagascar</v>
      </c>
    </row>
    <row r="1736" spans="10:14" x14ac:dyDescent="0.25">
      <c r="J1736" s="3" t="s">
        <v>2079</v>
      </c>
      <c r="K1736" s="3" t="s">
        <v>17354</v>
      </c>
      <c r="L1736" s="3" t="s">
        <v>17477</v>
      </c>
      <c r="M1736" s="3" t="s">
        <v>173</v>
      </c>
      <c r="N1736" s="3" t="str">
        <f t="shared" si="37"/>
        <v>Diqing Airport | China</v>
      </c>
    </row>
    <row r="1737" spans="10:14" x14ac:dyDescent="0.25">
      <c r="J1737" s="3" t="s">
        <v>2065</v>
      </c>
      <c r="K1737" s="3" t="s">
        <v>13118</v>
      </c>
      <c r="L1737" s="3" t="s">
        <v>17477</v>
      </c>
      <c r="M1737" s="3" t="s">
        <v>112</v>
      </c>
      <c r="N1737" s="3" t="str">
        <f t="shared" si="37"/>
        <v>Dijon-Bourgogne Airport | France</v>
      </c>
    </row>
    <row r="1738" spans="10:14" x14ac:dyDescent="0.25">
      <c r="J1738" s="3" t="s">
        <v>2060</v>
      </c>
      <c r="K1738" s="3" t="s">
        <v>11809</v>
      </c>
      <c r="L1738" s="3" t="s">
        <v>17477</v>
      </c>
      <c r="M1738" s="3" t="s">
        <v>45</v>
      </c>
      <c r="N1738" s="3" t="str">
        <f t="shared" si="37"/>
        <v>Dickinson Theodore Roosevelt Regional Airport | United States</v>
      </c>
    </row>
    <row r="1739" spans="10:14" x14ac:dyDescent="0.25">
      <c r="J1739" s="3" t="s">
        <v>2068</v>
      </c>
      <c r="K1739" s="3" t="s">
        <v>16632</v>
      </c>
      <c r="L1739" s="3" t="s">
        <v>17477</v>
      </c>
      <c r="M1739" s="3" t="s">
        <v>17493</v>
      </c>
      <c r="N1739" s="3" t="str">
        <f t="shared" si="37"/>
        <v>Presidente Nicolau Lobato International Airport | Timor-Leste</v>
      </c>
    </row>
    <row r="1740" spans="10:14" x14ac:dyDescent="0.25">
      <c r="J1740" s="3" t="s">
        <v>2074</v>
      </c>
      <c r="K1740" s="3" t="s">
        <v>9990</v>
      </c>
      <c r="L1740" s="3" t="s">
        <v>17476</v>
      </c>
      <c r="M1740" s="3" t="s">
        <v>17482</v>
      </c>
      <c r="N1740" s="3" t="str">
        <f t="shared" si="37"/>
        <v>Dimbokro Airport | Côte d'Ivoire</v>
      </c>
    </row>
    <row r="1741" spans="10:14" x14ac:dyDescent="0.25">
      <c r="J1741" s="3" t="s">
        <v>2062</v>
      </c>
      <c r="K1741" s="3" t="s">
        <v>16335</v>
      </c>
      <c r="L1741" s="3" t="s">
        <v>17477</v>
      </c>
      <c r="M1741" s="3" t="s">
        <v>724</v>
      </c>
      <c r="N1741" s="3" t="str">
        <f t="shared" si="37"/>
        <v>Dien Bien Phu Airport | Viet Nam</v>
      </c>
    </row>
    <row r="1742" spans="10:14" x14ac:dyDescent="0.25">
      <c r="J1742" s="3" t="s">
        <v>2056</v>
      </c>
      <c r="K1742" s="3" t="s">
        <v>9957</v>
      </c>
      <c r="L1742" s="3" t="s">
        <v>17476</v>
      </c>
      <c r="M1742" s="3" t="s">
        <v>471</v>
      </c>
      <c r="N1742" s="3" t="str">
        <f t="shared" si="37"/>
        <v>Diapaga Airport | Burkina Faso</v>
      </c>
    </row>
    <row r="1743" spans="10:14" x14ac:dyDescent="0.25">
      <c r="J1743" s="3" t="s">
        <v>2084</v>
      </c>
      <c r="K1743" s="3" t="s">
        <v>15340</v>
      </c>
      <c r="L1743" s="3" t="s">
        <v>17476</v>
      </c>
      <c r="M1743" s="3" t="s">
        <v>219</v>
      </c>
      <c r="N1743" s="3" t="str">
        <f t="shared" si="37"/>
        <v>Brigadeiro Cabral Airport | Brazil</v>
      </c>
    </row>
    <row r="1744" spans="10:14" x14ac:dyDescent="0.25">
      <c r="J1744" s="3" t="s">
        <v>2080</v>
      </c>
      <c r="K1744" s="3" t="s">
        <v>11125</v>
      </c>
      <c r="L1744" s="3" t="s">
        <v>17477</v>
      </c>
      <c r="M1744" s="3" t="s">
        <v>87</v>
      </c>
      <c r="N1744" s="3" t="str">
        <f t="shared" si="37"/>
        <v>Aba Tenna Dejazmach Yilma International Airport | Ethiopia</v>
      </c>
    </row>
    <row r="1745" spans="10:14" x14ac:dyDescent="0.25">
      <c r="J1745" s="3" t="s">
        <v>4362</v>
      </c>
      <c r="K1745" s="3" t="s">
        <v>10588</v>
      </c>
      <c r="L1745" s="3" t="s">
        <v>17477</v>
      </c>
      <c r="M1745" s="3" t="s">
        <v>950</v>
      </c>
      <c r="N1745" s="3" t="str">
        <f t="shared" si="37"/>
        <v>Ngot Nzoungou Airport | Congo</v>
      </c>
    </row>
    <row r="1746" spans="10:14" x14ac:dyDescent="0.25">
      <c r="J1746" s="3" t="s">
        <v>2083</v>
      </c>
      <c r="K1746" s="3" t="s">
        <v>16035</v>
      </c>
      <c r="L1746" s="3" t="s">
        <v>17476</v>
      </c>
      <c r="M1746" s="3" t="s">
        <v>108</v>
      </c>
      <c r="N1746" s="3" t="str">
        <f t="shared" si="37"/>
        <v>Diu Airport | India</v>
      </c>
    </row>
    <row r="1747" spans="10:14" x14ac:dyDescent="0.25">
      <c r="J1747" s="3" t="s">
        <v>2086</v>
      </c>
      <c r="K1747" s="3" t="s">
        <v>13369</v>
      </c>
      <c r="L1747" s="3" t="s">
        <v>17477</v>
      </c>
      <c r="M1747" s="3" t="s">
        <v>82</v>
      </c>
      <c r="N1747" s="3" t="str">
        <f t="shared" si="37"/>
        <v>Diyarbakir Airport | Turkey</v>
      </c>
    </row>
    <row r="1748" spans="10:14" x14ac:dyDescent="0.25">
      <c r="J1748" s="3" t="s">
        <v>2094</v>
      </c>
      <c r="K1748" s="3" t="s">
        <v>9939</v>
      </c>
      <c r="L1748" s="3" t="s">
        <v>17476</v>
      </c>
      <c r="M1748" s="3" t="s">
        <v>1847</v>
      </c>
      <c r="N1748" s="3" t="str">
        <f t="shared" si="37"/>
        <v>Djougou Airport | Benin</v>
      </c>
    </row>
    <row r="1749" spans="10:14" x14ac:dyDescent="0.25">
      <c r="J1749" s="3" t="s">
        <v>3384</v>
      </c>
      <c r="K1749" s="3" t="s">
        <v>16592</v>
      </c>
      <c r="L1749" s="3" t="s">
        <v>17476</v>
      </c>
      <c r="M1749" s="3" t="s">
        <v>96</v>
      </c>
      <c r="N1749" s="3" t="str">
        <f t="shared" si="37"/>
        <v>Sultan Thaha Airport | Indonesia</v>
      </c>
    </row>
    <row r="1750" spans="10:14" x14ac:dyDescent="0.25">
      <c r="J1750" s="3" t="s">
        <v>2089</v>
      </c>
      <c r="K1750" s="3" t="s">
        <v>10044</v>
      </c>
      <c r="L1750" s="3" t="s">
        <v>17477</v>
      </c>
      <c r="M1750" s="3" t="s">
        <v>2090</v>
      </c>
      <c r="N1750" s="3" t="str">
        <f t="shared" si="37"/>
        <v>Djerba Zarzis International Airport | Tunisia</v>
      </c>
    </row>
    <row r="1751" spans="10:14" x14ac:dyDescent="0.25">
      <c r="J1751" s="3" t="s">
        <v>2088</v>
      </c>
      <c r="K1751" s="3" t="s">
        <v>9899</v>
      </c>
      <c r="L1751" s="3" t="s">
        <v>17477</v>
      </c>
      <c r="M1751" s="3" t="s">
        <v>93</v>
      </c>
      <c r="N1751" s="3" t="str">
        <f t="shared" si="37"/>
        <v>Djanet Inedbirene Airport | Algeria</v>
      </c>
    </row>
    <row r="1752" spans="10:14" x14ac:dyDescent="0.25">
      <c r="J1752" s="3" t="s">
        <v>3401</v>
      </c>
      <c r="K1752" s="3" t="s">
        <v>16423</v>
      </c>
      <c r="L1752" s="3" t="s">
        <v>17478</v>
      </c>
      <c r="M1752" s="3" t="s">
        <v>96</v>
      </c>
      <c r="N1752" s="3" t="str">
        <f t="shared" si="37"/>
        <v>Sentani International Airport | Indonesia</v>
      </c>
    </row>
    <row r="1753" spans="10:14" x14ac:dyDescent="0.25">
      <c r="J1753" s="3" t="s">
        <v>2087</v>
      </c>
      <c r="K1753" s="3" t="s">
        <v>10568</v>
      </c>
      <c r="L1753" s="3" t="s">
        <v>17476</v>
      </c>
      <c r="M1753" s="3" t="s">
        <v>950</v>
      </c>
      <c r="N1753" s="3" t="str">
        <f t="shared" si="37"/>
        <v>Djambala Airport | Congo</v>
      </c>
    </row>
    <row r="1754" spans="10:14" x14ac:dyDescent="0.25">
      <c r="J1754" s="3" t="s">
        <v>2019</v>
      </c>
      <c r="K1754" s="3" t="s">
        <v>9893</v>
      </c>
      <c r="L1754" s="3" t="s">
        <v>17476</v>
      </c>
      <c r="M1754" s="3" t="s">
        <v>45</v>
      </c>
      <c r="N1754" s="3" t="str">
        <f t="shared" si="37"/>
        <v>Delta Junction Airport | United States</v>
      </c>
    </row>
    <row r="1755" spans="10:14" x14ac:dyDescent="0.25">
      <c r="J1755" s="3" t="s">
        <v>1948</v>
      </c>
      <c r="K1755" s="3" t="s">
        <v>9991</v>
      </c>
      <c r="L1755" s="3" t="s">
        <v>17477</v>
      </c>
      <c r="M1755" s="3" t="s">
        <v>17482</v>
      </c>
      <c r="N1755" s="3" t="str">
        <f t="shared" si="37"/>
        <v>Daloa Airport | Côte d'Ivoire</v>
      </c>
    </row>
    <row r="1756" spans="10:14" x14ac:dyDescent="0.25">
      <c r="J1756" s="3" t="s">
        <v>8943</v>
      </c>
      <c r="K1756" s="3" t="s">
        <v>16801</v>
      </c>
      <c r="L1756" s="3" t="s">
        <v>17476</v>
      </c>
      <c r="M1756" s="3" t="s">
        <v>54</v>
      </c>
      <c r="N1756" s="3" t="str">
        <f t="shared" si="37"/>
        <v>Dajarra Airport | Australia</v>
      </c>
    </row>
    <row r="1757" spans="10:14" x14ac:dyDescent="0.25">
      <c r="J1757" s="3" t="s">
        <v>2095</v>
      </c>
      <c r="K1757" s="3" t="s">
        <v>9342</v>
      </c>
      <c r="L1757" s="3" t="s">
        <v>17476</v>
      </c>
      <c r="M1757" s="3" t="s">
        <v>180</v>
      </c>
      <c r="N1757" s="3" t="str">
        <f t="shared" si="37"/>
        <v>Djüpivogur Airport | Iceland</v>
      </c>
    </row>
    <row r="1758" spans="10:14" x14ac:dyDescent="0.25">
      <c r="J1758" s="3" t="s">
        <v>8491</v>
      </c>
      <c r="K1758" s="3" t="s">
        <v>10006</v>
      </c>
      <c r="L1758" s="3" t="s">
        <v>17476</v>
      </c>
      <c r="M1758" s="3" t="s">
        <v>69</v>
      </c>
      <c r="N1758" s="3" t="str">
        <f t="shared" si="37"/>
        <v>Katsina Airport | Nigeria</v>
      </c>
    </row>
    <row r="1759" spans="10:14" x14ac:dyDescent="0.25">
      <c r="J1759" s="3" t="s">
        <v>2171</v>
      </c>
      <c r="K1759" s="3" t="s">
        <v>16810</v>
      </c>
      <c r="L1759" s="3" t="s">
        <v>17476</v>
      </c>
      <c r="M1759" s="3" t="s">
        <v>54</v>
      </c>
      <c r="N1759" s="3" t="str">
        <f t="shared" si="37"/>
        <v>Dunk Island Airport | Australia</v>
      </c>
    </row>
    <row r="1760" spans="10:14" x14ac:dyDescent="0.25">
      <c r="J1760" s="3" t="s">
        <v>2172</v>
      </c>
      <c r="K1760" s="3" t="s">
        <v>11810</v>
      </c>
      <c r="L1760" s="3" t="s">
        <v>17476</v>
      </c>
      <c r="M1760" s="3" t="s">
        <v>45</v>
      </c>
      <c r="N1760" s="3" t="str">
        <f t="shared" si="37"/>
        <v>Chautauqua County-Dunkirk Airport | United States</v>
      </c>
    </row>
    <row r="1761" spans="10:14" x14ac:dyDescent="0.25">
      <c r="J1761" s="3" t="s">
        <v>1931</v>
      </c>
      <c r="K1761" s="3" t="s">
        <v>11052</v>
      </c>
      <c r="L1761" s="3" t="s">
        <v>17478</v>
      </c>
      <c r="M1761" s="3" t="s">
        <v>649</v>
      </c>
      <c r="N1761" s="3" t="str">
        <f t="shared" si="37"/>
        <v>Léopold Sédar Senghor International Airport | Senegal</v>
      </c>
    </row>
    <row r="1762" spans="10:14" x14ac:dyDescent="0.25">
      <c r="J1762" s="3" t="s">
        <v>2066</v>
      </c>
      <c r="K1762" s="3" t="s">
        <v>15907</v>
      </c>
      <c r="L1762" s="3" t="s">
        <v>17477</v>
      </c>
      <c r="M1762" s="3" t="s">
        <v>32</v>
      </c>
      <c r="N1762" s="3" t="str">
        <f t="shared" si="37"/>
        <v>Dikson Airport | Russian Federation</v>
      </c>
    </row>
    <row r="1763" spans="10:14" x14ac:dyDescent="0.25">
      <c r="J1763" s="3" t="s">
        <v>2099</v>
      </c>
      <c r="K1763" s="3" t="s">
        <v>16827</v>
      </c>
      <c r="L1763" s="3" t="s">
        <v>17476</v>
      </c>
      <c r="M1763" s="3" t="s">
        <v>54</v>
      </c>
      <c r="N1763" s="3" t="str">
        <f t="shared" si="37"/>
        <v>Docker River Airport | Australia</v>
      </c>
    </row>
    <row r="1764" spans="10:14" x14ac:dyDescent="0.25">
      <c r="J1764" s="3" t="s">
        <v>2126</v>
      </c>
      <c r="K1764" s="3" t="s">
        <v>10627</v>
      </c>
      <c r="L1764" s="3" t="s">
        <v>17477</v>
      </c>
      <c r="M1764" s="3" t="s">
        <v>610</v>
      </c>
      <c r="N1764" s="3" t="str">
        <f t="shared" si="37"/>
        <v>Douala International Airport | Cameroon</v>
      </c>
    </row>
    <row r="1765" spans="10:14" x14ac:dyDescent="0.25">
      <c r="J1765" s="3" t="s">
        <v>1942</v>
      </c>
      <c r="K1765" s="3" t="s">
        <v>17471</v>
      </c>
      <c r="L1765" s="3" t="s">
        <v>17478</v>
      </c>
      <c r="M1765" s="3" t="s">
        <v>173</v>
      </c>
      <c r="N1765" s="3" t="str">
        <f t="shared" si="37"/>
        <v>Zhoushuizi Airport | China</v>
      </c>
    </row>
    <row r="1766" spans="10:14" x14ac:dyDescent="0.25">
      <c r="J1766" s="3" t="s">
        <v>2679</v>
      </c>
      <c r="K1766" s="3" t="s">
        <v>10338</v>
      </c>
      <c r="L1766" s="3" t="s">
        <v>17476</v>
      </c>
      <c r="M1766" s="3" t="s">
        <v>24</v>
      </c>
      <c r="N1766" s="3" t="str">
        <f t="shared" si="37"/>
        <v>Geilo Airport Dagali | Norway</v>
      </c>
    </row>
    <row r="1767" spans="10:14" x14ac:dyDescent="0.25">
      <c r="J1767" s="3" t="s">
        <v>2106</v>
      </c>
      <c r="K1767" s="3" t="s">
        <v>13032</v>
      </c>
      <c r="L1767" s="3" t="s">
        <v>17477</v>
      </c>
      <c r="M1767" s="3" t="s">
        <v>112</v>
      </c>
      <c r="N1767" s="3" t="str">
        <f t="shared" si="37"/>
        <v>Dole-Tavaux Airport | France</v>
      </c>
    </row>
    <row r="1768" spans="10:14" x14ac:dyDescent="0.25">
      <c r="J1768" s="3" t="s">
        <v>2013</v>
      </c>
      <c r="K1768" s="3" t="s">
        <v>11812</v>
      </c>
      <c r="L1768" s="3" t="s">
        <v>17478</v>
      </c>
      <c r="M1768" s="3" t="s">
        <v>45</v>
      </c>
      <c r="N1768" s="3" t="str">
        <f t="shared" si="37"/>
        <v>DLF Airport | United States</v>
      </c>
    </row>
    <row r="1769" spans="10:14" x14ac:dyDescent="0.25">
      <c r="J1769" s="3" t="s">
        <v>2069</v>
      </c>
      <c r="K1769" s="3" t="s">
        <v>14316</v>
      </c>
      <c r="L1769" s="3" t="s">
        <v>17477</v>
      </c>
      <c r="M1769" s="3" t="s">
        <v>45</v>
      </c>
      <c r="N1769" s="3" t="str">
        <f t="shared" si="37"/>
        <v>Dillingham Airport | United States</v>
      </c>
    </row>
    <row r="1770" spans="10:14" x14ac:dyDescent="0.25">
      <c r="J1770" s="3" t="s">
        <v>2158</v>
      </c>
      <c r="K1770" s="3" t="s">
        <v>11813</v>
      </c>
      <c r="L1770" s="3" t="s">
        <v>17478</v>
      </c>
      <c r="M1770" s="3" t="s">
        <v>45</v>
      </c>
      <c r="N1770" s="3" t="str">
        <f t="shared" si="37"/>
        <v>Duluth International Airport | United States</v>
      </c>
    </row>
    <row r="1771" spans="10:14" x14ac:dyDescent="0.25">
      <c r="J1771" s="3" t="s">
        <v>1936</v>
      </c>
      <c r="K1771" s="3" t="s">
        <v>16336</v>
      </c>
      <c r="L1771" s="3" t="s">
        <v>17477</v>
      </c>
      <c r="M1771" s="3" t="s">
        <v>724</v>
      </c>
      <c r="N1771" s="3" t="str">
        <f t="shared" si="37"/>
        <v>Lien Khuong Airport | Viet Nam</v>
      </c>
    </row>
    <row r="1772" spans="10:14" x14ac:dyDescent="0.25">
      <c r="J1772" s="3" t="s">
        <v>2157</v>
      </c>
      <c r="K1772" s="3" t="s">
        <v>16811</v>
      </c>
      <c r="L1772" s="3" t="s">
        <v>17476</v>
      </c>
      <c r="M1772" s="3" t="s">
        <v>54</v>
      </c>
      <c r="N1772" s="3" t="str">
        <f t="shared" si="37"/>
        <v>Dulkaninna Airport | Australia</v>
      </c>
    </row>
    <row r="1773" spans="10:14" x14ac:dyDescent="0.25">
      <c r="J1773" s="3" t="s">
        <v>2071</v>
      </c>
      <c r="K1773" s="3" t="s">
        <v>11811</v>
      </c>
      <c r="L1773" s="3" t="s">
        <v>17476</v>
      </c>
      <c r="M1773" s="3" t="s">
        <v>45</v>
      </c>
      <c r="N1773" s="3" t="str">
        <f t="shared" si="37"/>
        <v>Dillon County Airport | United States</v>
      </c>
    </row>
    <row r="1774" spans="10:14" x14ac:dyDescent="0.25">
      <c r="J1774" s="3" t="s">
        <v>1934</v>
      </c>
      <c r="K1774" s="3" t="s">
        <v>13363</v>
      </c>
      <c r="L1774" s="3" t="s">
        <v>17478</v>
      </c>
      <c r="M1774" s="3" t="s">
        <v>82</v>
      </c>
      <c r="N1774" s="3" t="str">
        <f t="shared" si="37"/>
        <v>Dalaman International Airport | Turkey</v>
      </c>
    </row>
    <row r="1775" spans="10:14" x14ac:dyDescent="0.25">
      <c r="J1775" s="3" t="s">
        <v>2070</v>
      </c>
      <c r="K1775" s="3" t="s">
        <v>11814</v>
      </c>
      <c r="L1775" s="3" t="s">
        <v>17476</v>
      </c>
      <c r="M1775" s="3" t="s">
        <v>45</v>
      </c>
      <c r="N1775" s="3" t="str">
        <f t="shared" si="37"/>
        <v>Dillon Airport | United States</v>
      </c>
    </row>
    <row r="1776" spans="10:14" x14ac:dyDescent="0.25">
      <c r="J1776" s="3" t="s">
        <v>8490</v>
      </c>
      <c r="K1776" s="3" t="s">
        <v>10005</v>
      </c>
      <c r="L1776" s="3" t="s">
        <v>17476</v>
      </c>
      <c r="M1776" s="3" t="s">
        <v>32</v>
      </c>
      <c r="N1776" s="3" t="str">
        <f t="shared" si="37"/>
        <v>Dalnerechensk Airport | Russian Federation</v>
      </c>
    </row>
    <row r="1777" spans="10:14" x14ac:dyDescent="0.25">
      <c r="J1777" s="3" t="s">
        <v>8490</v>
      </c>
      <c r="K1777" s="3" t="s">
        <v>10005</v>
      </c>
      <c r="L1777" s="3" t="s">
        <v>17476</v>
      </c>
      <c r="M1777" s="3" t="s">
        <v>32</v>
      </c>
      <c r="N1777" s="3" t="str">
        <f t="shared" si="37"/>
        <v>Dalnerechensk Airport | Russian Federation</v>
      </c>
    </row>
    <row r="1778" spans="10:14" x14ac:dyDescent="0.25">
      <c r="J1778" s="3" t="s">
        <v>7510</v>
      </c>
      <c r="K1778" s="3" t="s">
        <v>11815</v>
      </c>
      <c r="L1778" s="3" t="s">
        <v>17477</v>
      </c>
      <c r="M1778" s="3" t="s">
        <v>45</v>
      </c>
      <c r="N1778" s="3" t="str">
        <f t="shared" si="37"/>
        <v>Columbia Gorge Regional the Dalles Municipal Airport | United States</v>
      </c>
    </row>
    <row r="1779" spans="10:14" x14ac:dyDescent="0.25">
      <c r="J1779" s="3" t="s">
        <v>1941</v>
      </c>
      <c r="K1779" s="3" t="s">
        <v>17353</v>
      </c>
      <c r="L1779" s="3" t="s">
        <v>17477</v>
      </c>
      <c r="M1779" s="3" t="s">
        <v>173</v>
      </c>
      <c r="N1779" s="3" t="str">
        <f t="shared" si="37"/>
        <v>Dali Airport | China</v>
      </c>
    </row>
    <row r="1780" spans="10:14" x14ac:dyDescent="0.25">
      <c r="J1780" s="3" t="s">
        <v>2016</v>
      </c>
      <c r="K1780" s="3" t="s">
        <v>16814</v>
      </c>
      <c r="L1780" s="3" t="s">
        <v>17476</v>
      </c>
      <c r="M1780" s="3" t="s">
        <v>54</v>
      </c>
      <c r="N1780" s="3" t="str">
        <f t="shared" si="37"/>
        <v>Delissaville Airport | Australia</v>
      </c>
    </row>
    <row r="1781" spans="10:14" x14ac:dyDescent="0.25">
      <c r="J1781" s="3" t="s">
        <v>2072</v>
      </c>
      <c r="K1781" s="3" t="s">
        <v>13924</v>
      </c>
      <c r="L1781" s="3" t="s">
        <v>17476</v>
      </c>
      <c r="M1781" s="3" t="s">
        <v>365</v>
      </c>
      <c r="N1781" s="3" t="str">
        <f t="shared" si="37"/>
        <v>Dillon's Bay Airport | Vanuatu</v>
      </c>
    </row>
    <row r="1782" spans="10:14" x14ac:dyDescent="0.25">
      <c r="J1782" s="3" t="s">
        <v>1935</v>
      </c>
      <c r="K1782" s="3" t="s">
        <v>17341</v>
      </c>
      <c r="L1782" s="3" t="s">
        <v>17477</v>
      </c>
      <c r="M1782" s="3" t="s">
        <v>271</v>
      </c>
      <c r="N1782" s="3" t="str">
        <f t="shared" si="37"/>
        <v>Dalanzadgad Airport | Mongolia</v>
      </c>
    </row>
    <row r="1783" spans="10:14" x14ac:dyDescent="0.25">
      <c r="J1783" s="3" t="s">
        <v>7704</v>
      </c>
      <c r="K1783" s="3" t="s">
        <v>11816</v>
      </c>
      <c r="L1783" s="3" t="s">
        <v>17477</v>
      </c>
      <c r="M1783" s="3" t="s">
        <v>45</v>
      </c>
      <c r="N1783" s="3" t="str">
        <f t="shared" si="37"/>
        <v>Davis Monthan Air Force Base | United States</v>
      </c>
    </row>
    <row r="1784" spans="10:14" x14ac:dyDescent="0.25">
      <c r="J1784" s="3" t="s">
        <v>8359</v>
      </c>
      <c r="K1784" s="3" t="s">
        <v>15734</v>
      </c>
      <c r="L1784" s="3" t="s">
        <v>17477</v>
      </c>
      <c r="M1784" s="3" t="s">
        <v>175</v>
      </c>
      <c r="N1784" s="3" t="str">
        <f t="shared" si="37"/>
        <v>Taraz Airport | Kazakhstan</v>
      </c>
    </row>
    <row r="1785" spans="10:14" x14ac:dyDescent="0.25">
      <c r="J1785" s="3" t="s">
        <v>2117</v>
      </c>
      <c r="K1785" s="3" t="s">
        <v>16816</v>
      </c>
      <c r="L1785" s="3" t="s">
        <v>17476</v>
      </c>
      <c r="M1785" s="3" t="s">
        <v>54</v>
      </c>
      <c r="N1785" s="3" t="str">
        <f t="shared" si="37"/>
        <v>Doomadgee Airport | Australia</v>
      </c>
    </row>
    <row r="1786" spans="10:14" x14ac:dyDescent="0.25">
      <c r="J1786" s="3" t="s">
        <v>5050</v>
      </c>
      <c r="K1786" s="3" t="s">
        <v>15989</v>
      </c>
      <c r="L1786" s="3" t="s">
        <v>17478</v>
      </c>
      <c r="M1786" s="3" t="s">
        <v>32</v>
      </c>
      <c r="N1786" s="3" t="str">
        <f t="shared" si="37"/>
        <v>Domodedovo International Airport | Russian Federation</v>
      </c>
    </row>
    <row r="1787" spans="10:14" x14ac:dyDescent="0.25">
      <c r="J1787" s="3" t="s">
        <v>8907</v>
      </c>
      <c r="K1787" s="3" t="s">
        <v>16287</v>
      </c>
      <c r="L1787" s="3" t="s">
        <v>17478</v>
      </c>
      <c r="M1787" s="3" t="s">
        <v>695</v>
      </c>
      <c r="N1787" s="3" t="str">
        <f t="shared" si="37"/>
        <v>Don Mueang International Airport | Thailand</v>
      </c>
    </row>
    <row r="1788" spans="10:14" x14ac:dyDescent="0.25">
      <c r="J1788" s="3" t="s">
        <v>8399</v>
      </c>
      <c r="K1788" s="3" t="s">
        <v>8400</v>
      </c>
      <c r="L1788" s="3" t="s">
        <v>17478</v>
      </c>
      <c r="M1788" s="3" t="s">
        <v>48</v>
      </c>
      <c r="N1788" s="3" t="str">
        <f t="shared" si="37"/>
        <v>King Fahd International Airport | Saudi Arabia</v>
      </c>
    </row>
    <row r="1789" spans="10:14" x14ac:dyDescent="0.25">
      <c r="J1789" s="3" t="s">
        <v>2021</v>
      </c>
      <c r="K1789" s="3" t="s">
        <v>11817</v>
      </c>
      <c r="L1789" s="3" t="s">
        <v>17477</v>
      </c>
      <c r="M1789" s="3" t="s">
        <v>45</v>
      </c>
      <c r="N1789" s="3" t="str">
        <f t="shared" si="37"/>
        <v>Deming Municipal Airport | United States</v>
      </c>
    </row>
    <row r="1790" spans="10:14" x14ac:dyDescent="0.25">
      <c r="J1790" s="3" t="s">
        <v>6801</v>
      </c>
      <c r="K1790" s="3" t="s">
        <v>11818</v>
      </c>
      <c r="L1790" s="3" t="s">
        <v>17476</v>
      </c>
      <c r="M1790" s="3" t="s">
        <v>45</v>
      </c>
      <c r="N1790" s="3" t="str">
        <f t="shared" si="37"/>
        <v>Sedalia Memorial Airport | United States</v>
      </c>
    </row>
    <row r="1791" spans="10:14" x14ac:dyDescent="0.25">
      <c r="J1791" s="3" t="s">
        <v>2054</v>
      </c>
      <c r="K1791" s="3" t="s">
        <v>15569</v>
      </c>
      <c r="L1791" s="3" t="s">
        <v>17476</v>
      </c>
      <c r="M1791" s="3" t="s">
        <v>219</v>
      </c>
      <c r="N1791" s="3" t="str">
        <f t="shared" si="37"/>
        <v>Diamantino Airport | Brazil</v>
      </c>
    </row>
    <row r="1792" spans="10:14" x14ac:dyDescent="0.25">
      <c r="J1792" s="3" t="s">
        <v>2073</v>
      </c>
      <c r="K1792" s="3" t="s">
        <v>16126</v>
      </c>
      <c r="L1792" s="3" t="s">
        <v>17477</v>
      </c>
      <c r="M1792" s="3" t="s">
        <v>108</v>
      </c>
      <c r="N1792" s="3" t="str">
        <f t="shared" si="37"/>
        <v>Dimapur Airport | India</v>
      </c>
    </row>
    <row r="1793" spans="10:14" x14ac:dyDescent="0.25">
      <c r="J1793" s="3" t="s">
        <v>5534</v>
      </c>
      <c r="K1793" s="3" t="s">
        <v>14712</v>
      </c>
      <c r="L1793" s="3" t="s">
        <v>17478</v>
      </c>
      <c r="M1793" s="3" t="s">
        <v>125</v>
      </c>
      <c r="N1793" s="3" t="str">
        <f t="shared" si="37"/>
        <v>Kadena Air Base | Japan</v>
      </c>
    </row>
    <row r="1794" spans="10:14" x14ac:dyDescent="0.25">
      <c r="J1794" s="3" t="s">
        <v>2161</v>
      </c>
      <c r="K1794" s="3" t="s">
        <v>16804</v>
      </c>
      <c r="L1794" s="3" t="s">
        <v>17476</v>
      </c>
      <c r="M1794" s="3" t="s">
        <v>54</v>
      </c>
      <c r="N1794" s="3" t="str">
        <f t="shared" si="37"/>
        <v>Dunbar Airport | Australia</v>
      </c>
    </row>
    <row r="1795" spans="10:14" x14ac:dyDescent="0.25">
      <c r="J1795" s="3" t="s">
        <v>2166</v>
      </c>
      <c r="K1795" s="3" t="s">
        <v>10249</v>
      </c>
      <c r="L1795" s="3" t="s">
        <v>17477</v>
      </c>
      <c r="M1795" s="3" t="s">
        <v>43</v>
      </c>
      <c r="N1795" s="3" t="str">
        <f t="shared" si="37"/>
        <v>Dundee Airport | United Kingdom</v>
      </c>
    </row>
    <row r="1796" spans="10:14" x14ac:dyDescent="0.25">
      <c r="J1796" s="3" t="s">
        <v>2036</v>
      </c>
      <c r="K1796" s="3" t="s">
        <v>13403</v>
      </c>
      <c r="L1796" s="3" t="s">
        <v>17476</v>
      </c>
      <c r="M1796" s="3" t="s">
        <v>854</v>
      </c>
      <c r="N1796" s="3" t="str">
        <f t="shared" si="37"/>
        <v>Martubah Airport | Libya</v>
      </c>
    </row>
    <row r="1797" spans="10:14" x14ac:dyDescent="0.25">
      <c r="J1797" s="3" t="s">
        <v>2118</v>
      </c>
      <c r="K1797" s="3" t="s">
        <v>16808</v>
      </c>
      <c r="L1797" s="3" t="s">
        <v>17476</v>
      </c>
      <c r="M1797" s="3" t="s">
        <v>54</v>
      </c>
      <c r="N1797" s="3" t="str">
        <f t="shared" si="37"/>
        <v>Doongan Airport | Australia</v>
      </c>
    </row>
    <row r="1798" spans="10:14" x14ac:dyDescent="0.25">
      <c r="J1798" s="3" t="s">
        <v>2170</v>
      </c>
      <c r="K1798" s="3" t="s">
        <v>17311</v>
      </c>
      <c r="L1798" s="3" t="s">
        <v>17477</v>
      </c>
      <c r="M1798" s="3" t="s">
        <v>173</v>
      </c>
      <c r="N1798" s="3" t="str">
        <f t="shared" ref="N1798:N1861" si="38">K1798&amp;" | "&amp;M1798</f>
        <v>Dunhuang Airport | China</v>
      </c>
    </row>
    <row r="1799" spans="10:14" x14ac:dyDescent="0.25">
      <c r="J1799" s="3" t="s">
        <v>7994</v>
      </c>
      <c r="K1799" s="3" t="s">
        <v>11300</v>
      </c>
      <c r="L1799" s="3" t="s">
        <v>17476</v>
      </c>
      <c r="M1799" s="3" t="s">
        <v>85</v>
      </c>
      <c r="N1799" s="3" t="str">
        <f t="shared" si="38"/>
        <v>Wad Medani Airport | Sudan</v>
      </c>
    </row>
    <row r="1800" spans="10:14" x14ac:dyDescent="0.25">
      <c r="J1800" s="3" t="s">
        <v>2096</v>
      </c>
      <c r="K1800" s="3" t="s">
        <v>15844</v>
      </c>
      <c r="L1800" s="3" t="s">
        <v>17477</v>
      </c>
      <c r="M1800" s="3" t="s">
        <v>925</v>
      </c>
      <c r="N1800" s="3" t="str">
        <f t="shared" si="38"/>
        <v>Dnipropetrovsk International Airport | Ukraine</v>
      </c>
    </row>
    <row r="1801" spans="10:14" x14ac:dyDescent="0.25">
      <c r="J1801" s="3" t="s">
        <v>567</v>
      </c>
      <c r="K1801" s="3" t="s">
        <v>568</v>
      </c>
      <c r="L1801" s="3" t="s">
        <v>17477</v>
      </c>
      <c r="M1801" s="3" t="s">
        <v>45</v>
      </c>
      <c r="N1801" s="3" t="str">
        <f t="shared" si="38"/>
        <v>Daniel Field | United States</v>
      </c>
    </row>
    <row r="1802" spans="10:14" x14ac:dyDescent="0.25">
      <c r="J1802" s="3" t="s">
        <v>1949</v>
      </c>
      <c r="K1802" s="3" t="s">
        <v>11819</v>
      </c>
      <c r="L1802" s="3" t="s">
        <v>17476</v>
      </c>
      <c r="M1802" s="3" t="s">
        <v>45</v>
      </c>
      <c r="N1802" s="3" t="str">
        <f t="shared" si="38"/>
        <v>Dalton Municipal Airport | United States</v>
      </c>
    </row>
    <row r="1803" spans="10:14" x14ac:dyDescent="0.25">
      <c r="J1803" s="3" t="s">
        <v>2055</v>
      </c>
      <c r="K1803" s="3" t="s">
        <v>15570</v>
      </c>
      <c r="L1803" s="3" t="s">
        <v>17476</v>
      </c>
      <c r="M1803" s="3" t="s">
        <v>219</v>
      </c>
      <c r="N1803" s="3" t="str">
        <f t="shared" si="38"/>
        <v>Dianópolis Airport | Brazil</v>
      </c>
    </row>
    <row r="1804" spans="10:14" x14ac:dyDescent="0.25">
      <c r="J1804" s="3" t="s">
        <v>1956</v>
      </c>
      <c r="K1804" s="3" t="s">
        <v>16208</v>
      </c>
      <c r="L1804" s="3" t="s">
        <v>17476</v>
      </c>
      <c r="M1804" s="3" t="s">
        <v>620</v>
      </c>
      <c r="N1804" s="3" t="str">
        <f t="shared" si="38"/>
        <v>Tulsipur Airport | Nepal</v>
      </c>
    </row>
    <row r="1805" spans="10:14" x14ac:dyDescent="0.25">
      <c r="J1805" s="3" t="s">
        <v>2023</v>
      </c>
      <c r="K1805" s="3" t="s">
        <v>16812</v>
      </c>
      <c r="L1805" s="3" t="s">
        <v>17477</v>
      </c>
      <c r="M1805" s="3" t="s">
        <v>54</v>
      </c>
      <c r="N1805" s="3" t="str">
        <f t="shared" si="38"/>
        <v>Deniliquin Airport | Australia</v>
      </c>
    </row>
    <row r="1806" spans="10:14" x14ac:dyDescent="0.25">
      <c r="J1806" s="3" t="s">
        <v>2076</v>
      </c>
      <c r="K1806" s="3" t="s">
        <v>13100</v>
      </c>
      <c r="L1806" s="3" t="s">
        <v>17477</v>
      </c>
      <c r="M1806" s="3" t="s">
        <v>112</v>
      </c>
      <c r="N1806" s="3" t="str">
        <f t="shared" si="38"/>
        <v>Dinard-Pleurtuit-Saint-Malo Airport | France</v>
      </c>
    </row>
    <row r="1807" spans="10:14" x14ac:dyDescent="0.25">
      <c r="J1807" s="3" t="s">
        <v>2025</v>
      </c>
      <c r="K1807" s="3" t="s">
        <v>11820</v>
      </c>
      <c r="L1807" s="3" t="s">
        <v>17476</v>
      </c>
      <c r="M1807" s="3" t="s">
        <v>45</v>
      </c>
      <c r="N1807" s="3" t="str">
        <f t="shared" si="38"/>
        <v>Denison Municipal Airport | United States</v>
      </c>
    </row>
    <row r="1808" spans="10:14" x14ac:dyDescent="0.25">
      <c r="J1808" s="3" t="s">
        <v>2075</v>
      </c>
      <c r="K1808" s="3" t="s">
        <v>9184</v>
      </c>
      <c r="L1808" s="3" t="s">
        <v>17476</v>
      </c>
      <c r="M1808" s="3" t="s">
        <v>33</v>
      </c>
      <c r="N1808" s="3" t="str">
        <f t="shared" si="38"/>
        <v>Dinangat Airport | Papua New Guinea</v>
      </c>
    </row>
    <row r="1809" spans="10:14" x14ac:dyDescent="0.25">
      <c r="J1809" s="3" t="s">
        <v>1959</v>
      </c>
      <c r="K1809" s="3" t="s">
        <v>11821</v>
      </c>
      <c r="L1809" s="3" t="s">
        <v>17476</v>
      </c>
      <c r="M1809" s="3" t="s">
        <v>45</v>
      </c>
      <c r="N1809" s="3" t="str">
        <f t="shared" si="38"/>
        <v>Vermilion Regional Airport | United States</v>
      </c>
    </row>
    <row r="1810" spans="10:14" x14ac:dyDescent="0.25">
      <c r="J1810" s="3" t="s">
        <v>2077</v>
      </c>
      <c r="K1810" s="3" t="s">
        <v>11282</v>
      </c>
      <c r="L1810" s="3" t="s">
        <v>17476</v>
      </c>
      <c r="M1810" s="3" t="s">
        <v>85</v>
      </c>
      <c r="N1810" s="3" t="str">
        <f t="shared" si="38"/>
        <v>Galegu Airport | Sudan</v>
      </c>
    </row>
    <row r="1811" spans="10:14" x14ac:dyDescent="0.25">
      <c r="J1811" s="3" t="s">
        <v>2026</v>
      </c>
      <c r="K1811" s="3" t="s">
        <v>13350</v>
      </c>
      <c r="L1811" s="3" t="s">
        <v>17477</v>
      </c>
      <c r="M1811" s="3" t="s">
        <v>82</v>
      </c>
      <c r="N1811" s="3" t="str">
        <f t="shared" si="38"/>
        <v>Çardak Airport | Turkey</v>
      </c>
    </row>
    <row r="1812" spans="10:14" x14ac:dyDescent="0.25">
      <c r="J1812" s="3" t="s">
        <v>2097</v>
      </c>
      <c r="K1812" s="3" t="s">
        <v>13449</v>
      </c>
      <c r="L1812" s="3" t="s">
        <v>17476</v>
      </c>
      <c r="M1812" s="3" t="s">
        <v>304</v>
      </c>
      <c r="N1812" s="3" t="str">
        <f t="shared" si="38"/>
        <v>Doany Airport | Madagascar</v>
      </c>
    </row>
    <row r="1813" spans="10:14" x14ac:dyDescent="0.25">
      <c r="J1813" s="3" t="s">
        <v>2098</v>
      </c>
      <c r="K1813" s="3" t="s">
        <v>16468</v>
      </c>
      <c r="L1813" s="3" t="s">
        <v>17476</v>
      </c>
      <c r="M1813" s="3" t="s">
        <v>96</v>
      </c>
      <c r="N1813" s="3" t="str">
        <f t="shared" si="38"/>
        <v>Rar Gwamar Airport | Indonesia</v>
      </c>
    </row>
    <row r="1814" spans="10:14" x14ac:dyDescent="0.25">
      <c r="J1814" s="3" t="s">
        <v>2120</v>
      </c>
      <c r="K1814" s="3" t="s">
        <v>10980</v>
      </c>
      <c r="L1814" s="3" t="s">
        <v>17476</v>
      </c>
      <c r="M1814" s="3" t="s">
        <v>43</v>
      </c>
      <c r="N1814" s="3" t="str">
        <f t="shared" si="38"/>
        <v>Dornoch Airfield | United Kingdom</v>
      </c>
    </row>
    <row r="1815" spans="10:14" x14ac:dyDescent="0.25">
      <c r="J1815" s="3" t="s">
        <v>2102</v>
      </c>
      <c r="K1815" s="3" t="s">
        <v>11305</v>
      </c>
      <c r="L1815" s="3" t="s">
        <v>17477</v>
      </c>
      <c r="M1815" s="3" t="s">
        <v>17491</v>
      </c>
      <c r="N1815" s="3" t="str">
        <f t="shared" si="38"/>
        <v>Dodoma Airport | Tanzania, United Republic of</v>
      </c>
    </row>
    <row r="1816" spans="10:14" x14ac:dyDescent="0.25">
      <c r="J1816" s="3" t="s">
        <v>2093</v>
      </c>
      <c r="K1816" s="3" t="s">
        <v>11113</v>
      </c>
      <c r="L1816" s="3" t="s">
        <v>17476</v>
      </c>
      <c r="M1816" s="3" t="s">
        <v>212</v>
      </c>
      <c r="N1816" s="3" t="str">
        <f t="shared" si="38"/>
        <v>Djumu-Djomoe Airport | Suriname</v>
      </c>
    </row>
    <row r="1817" spans="10:14" x14ac:dyDescent="0.25">
      <c r="J1817" s="3" t="s">
        <v>2114</v>
      </c>
      <c r="K1817" s="3" t="s">
        <v>11277</v>
      </c>
      <c r="L1817" s="3" t="s">
        <v>17477</v>
      </c>
      <c r="M1817" s="3" t="s">
        <v>85</v>
      </c>
      <c r="N1817" s="3" t="str">
        <f t="shared" si="38"/>
        <v>Dongola Airport | Sudan</v>
      </c>
    </row>
    <row r="1818" spans="10:14" x14ac:dyDescent="0.25">
      <c r="J1818" s="3" t="s">
        <v>2103</v>
      </c>
      <c r="K1818" s="3" t="s">
        <v>14259</v>
      </c>
      <c r="L1818" s="3" t="s">
        <v>17478</v>
      </c>
      <c r="M1818" s="3" t="s">
        <v>190</v>
      </c>
      <c r="N1818" s="3" t="str">
        <f t="shared" si="38"/>
        <v>Hamad International Airport | Qatar</v>
      </c>
    </row>
    <row r="1819" spans="10:14" x14ac:dyDescent="0.25">
      <c r="J1819" s="3" t="s">
        <v>2104</v>
      </c>
      <c r="K1819" s="3" t="s">
        <v>9185</v>
      </c>
      <c r="L1819" s="3" t="s">
        <v>17476</v>
      </c>
      <c r="M1819" s="3" t="s">
        <v>33</v>
      </c>
      <c r="N1819" s="3" t="str">
        <f t="shared" si="38"/>
        <v>Doini Airport | Papua New Guinea</v>
      </c>
    </row>
    <row r="1820" spans="10:14" x14ac:dyDescent="0.25">
      <c r="J1820" s="3" t="s">
        <v>1995</v>
      </c>
      <c r="K1820" s="3" t="s">
        <v>13103</v>
      </c>
      <c r="L1820" s="3" t="s">
        <v>17477</v>
      </c>
      <c r="M1820" s="3" t="s">
        <v>112</v>
      </c>
      <c r="N1820" s="3" t="str">
        <f t="shared" si="38"/>
        <v>Deauville-Saint-Gatien Airport | France</v>
      </c>
    </row>
    <row r="1821" spans="10:14" x14ac:dyDescent="0.25">
      <c r="J1821" s="3" t="s">
        <v>2110</v>
      </c>
      <c r="K1821" s="3" t="s">
        <v>15653</v>
      </c>
      <c r="L1821" s="3" t="s">
        <v>17477</v>
      </c>
      <c r="M1821" s="3" t="s">
        <v>2108</v>
      </c>
      <c r="N1821" s="3" t="str">
        <f t="shared" si="38"/>
        <v>Douglas-Charles Airport | Dominica</v>
      </c>
    </row>
    <row r="1822" spans="10:14" x14ac:dyDescent="0.25">
      <c r="J1822" s="3" t="s">
        <v>2124</v>
      </c>
      <c r="K1822" s="3" t="s">
        <v>11082</v>
      </c>
      <c r="L1822" s="3" t="s">
        <v>17476</v>
      </c>
      <c r="M1822" s="3" t="s">
        <v>1428</v>
      </c>
      <c r="N1822" s="3" t="str">
        <f t="shared" si="38"/>
        <v>Dos Lagunas Airport | Guatemala</v>
      </c>
    </row>
    <row r="1823" spans="10:14" x14ac:dyDescent="0.25">
      <c r="J1823" s="3" t="s">
        <v>2121</v>
      </c>
      <c r="K1823" s="3" t="s">
        <v>10029</v>
      </c>
      <c r="L1823" s="3" t="s">
        <v>17476</v>
      </c>
      <c r="M1823" s="3" t="s">
        <v>33</v>
      </c>
      <c r="N1823" s="3" t="str">
        <f t="shared" si="38"/>
        <v>Dorobisoro Airport | Papua New Guinea</v>
      </c>
    </row>
    <row r="1824" spans="10:14" x14ac:dyDescent="0.25">
      <c r="J1824" s="3" t="s">
        <v>2107</v>
      </c>
      <c r="K1824" s="3" t="s">
        <v>16211</v>
      </c>
      <c r="L1824" s="3" t="s">
        <v>17476</v>
      </c>
      <c r="M1824" s="3" t="s">
        <v>620</v>
      </c>
      <c r="N1824" s="3" t="str">
        <f t="shared" si="38"/>
        <v>Dolpa Airport | Nepal</v>
      </c>
    </row>
    <row r="1825" spans="10:14" x14ac:dyDescent="0.25">
      <c r="J1825" s="3" t="s">
        <v>2119</v>
      </c>
      <c r="K1825" s="3" t="s">
        <v>9958</v>
      </c>
      <c r="L1825" s="3" t="s">
        <v>17476</v>
      </c>
      <c r="M1825" s="3" t="s">
        <v>471</v>
      </c>
      <c r="N1825" s="3" t="str">
        <f t="shared" si="38"/>
        <v>Dori Airport | Burkina Faso</v>
      </c>
    </row>
    <row r="1826" spans="10:14" x14ac:dyDescent="0.25">
      <c r="J1826" s="3" t="s">
        <v>2131</v>
      </c>
      <c r="K1826" s="3" t="s">
        <v>15459</v>
      </c>
      <c r="L1826" s="3" t="s">
        <v>17476</v>
      </c>
      <c r="M1826" s="3" t="s">
        <v>219</v>
      </c>
      <c r="N1826" s="3" t="str">
        <f t="shared" si="38"/>
        <v>Dourados Airport | Brazil</v>
      </c>
    </row>
    <row r="1827" spans="10:14" x14ac:dyDescent="0.25">
      <c r="J1827" s="3" t="s">
        <v>2132</v>
      </c>
      <c r="K1827" s="3" t="s">
        <v>11822</v>
      </c>
      <c r="L1827" s="3" t="s">
        <v>17478</v>
      </c>
      <c r="M1827" s="3" t="s">
        <v>45</v>
      </c>
      <c r="N1827" s="3" t="str">
        <f t="shared" si="38"/>
        <v>Dover Air Force Base | United States</v>
      </c>
    </row>
    <row r="1828" spans="10:14" x14ac:dyDescent="0.25">
      <c r="J1828" s="3" t="s">
        <v>2113</v>
      </c>
      <c r="K1828" s="3" t="s">
        <v>16822</v>
      </c>
      <c r="L1828" s="3" t="s">
        <v>17476</v>
      </c>
      <c r="M1828" s="3" t="s">
        <v>54</v>
      </c>
      <c r="N1828" s="3" t="str">
        <f t="shared" si="38"/>
        <v>Dongara Airport | Australia</v>
      </c>
    </row>
    <row r="1829" spans="10:14" x14ac:dyDescent="0.25">
      <c r="J1829" s="3" t="s">
        <v>2116</v>
      </c>
      <c r="K1829" s="3" t="s">
        <v>9501</v>
      </c>
      <c r="L1829" s="3" t="s">
        <v>17477</v>
      </c>
      <c r="M1829" s="3" t="s">
        <v>173</v>
      </c>
      <c r="N1829" s="3" t="str">
        <f t="shared" si="38"/>
        <v>Dongying Shengli Airport | China</v>
      </c>
    </row>
    <row r="1830" spans="10:14" x14ac:dyDescent="0.25">
      <c r="J1830" s="3" t="s">
        <v>1580</v>
      </c>
      <c r="K1830" s="3" t="s">
        <v>11824</v>
      </c>
      <c r="L1830" s="3" t="s">
        <v>17477</v>
      </c>
      <c r="M1830" s="3" t="s">
        <v>45</v>
      </c>
      <c r="N1830" s="3" t="str">
        <f t="shared" si="38"/>
        <v>Dupage Airport | United States</v>
      </c>
    </row>
    <row r="1831" spans="10:14" x14ac:dyDescent="0.25">
      <c r="J1831" s="3" t="s">
        <v>8761</v>
      </c>
      <c r="K1831" s="3" t="s">
        <v>15025</v>
      </c>
      <c r="L1831" s="3" t="s">
        <v>17476</v>
      </c>
      <c r="M1831" s="3" t="s">
        <v>280</v>
      </c>
      <c r="N1831" s="3" t="str">
        <f t="shared" si="38"/>
        <v>Pampa Guanaco Airport | Chile</v>
      </c>
    </row>
    <row r="1832" spans="10:14" x14ac:dyDescent="0.25">
      <c r="J1832" s="3" t="s">
        <v>2063</v>
      </c>
      <c r="K1832" s="3" t="s">
        <v>13003</v>
      </c>
      <c r="L1832" s="3" t="s">
        <v>17476</v>
      </c>
      <c r="M1832" s="3" t="s">
        <v>112</v>
      </c>
      <c r="N1832" s="3" t="str">
        <f t="shared" si="38"/>
        <v>St Aubin Airport | France</v>
      </c>
    </row>
    <row r="1833" spans="10:14" x14ac:dyDescent="0.25">
      <c r="J1833" s="3" t="s">
        <v>2155</v>
      </c>
      <c r="K1833" s="3" t="s">
        <v>11825</v>
      </c>
      <c r="L1833" s="3" t="s">
        <v>17476</v>
      </c>
      <c r="M1833" s="3" t="s">
        <v>45</v>
      </c>
      <c r="N1833" s="3" t="str">
        <f t="shared" si="38"/>
        <v>Michael AAF (Dugway Proving Ground) Airport | United States</v>
      </c>
    </row>
    <row r="1834" spans="10:14" x14ac:dyDescent="0.25">
      <c r="J1834" s="3" t="s">
        <v>2078</v>
      </c>
      <c r="K1834" s="3" t="s">
        <v>14738</v>
      </c>
      <c r="L1834" s="3" t="s">
        <v>17477</v>
      </c>
      <c r="M1834" s="3" t="s">
        <v>192</v>
      </c>
      <c r="N1834" s="3" t="str">
        <f t="shared" si="38"/>
        <v>Dipolog Airport | Philippines</v>
      </c>
    </row>
    <row r="1835" spans="10:14" x14ac:dyDescent="0.25">
      <c r="J1835" s="3" t="s">
        <v>2046</v>
      </c>
      <c r="K1835" s="3" t="s">
        <v>16821</v>
      </c>
      <c r="L1835" s="3" t="s">
        <v>17477</v>
      </c>
      <c r="M1835" s="3" t="s">
        <v>54</v>
      </c>
      <c r="N1835" s="3" t="str">
        <f t="shared" si="38"/>
        <v>Devonport Airport | Australia</v>
      </c>
    </row>
    <row r="1836" spans="10:14" x14ac:dyDescent="0.25">
      <c r="J1836" s="3" t="s">
        <v>2027</v>
      </c>
      <c r="K1836" s="3" t="s">
        <v>16413</v>
      </c>
      <c r="L1836" s="3" t="s">
        <v>17478</v>
      </c>
      <c r="M1836" s="3" t="s">
        <v>96</v>
      </c>
      <c r="N1836" s="3" t="str">
        <f t="shared" si="38"/>
        <v>Ngurah Rai (Bali) International Airport | Indonesia</v>
      </c>
    </row>
    <row r="1837" spans="10:14" x14ac:dyDescent="0.25">
      <c r="J1837" s="3" t="s">
        <v>8494</v>
      </c>
      <c r="K1837" s="3" t="s">
        <v>10030</v>
      </c>
      <c r="L1837" s="3" t="s">
        <v>17476</v>
      </c>
      <c r="M1837" s="3" t="s">
        <v>32</v>
      </c>
      <c r="N1837" s="3" t="str">
        <f t="shared" si="38"/>
        <v>Deputatskiy Airport | Russian Federation</v>
      </c>
    </row>
    <row r="1838" spans="10:14" x14ac:dyDescent="0.25">
      <c r="J1838" s="3" t="s">
        <v>8495</v>
      </c>
      <c r="K1838" s="3" t="s">
        <v>10031</v>
      </c>
      <c r="L1838" s="3" t="s">
        <v>17476</v>
      </c>
      <c r="M1838" s="3" t="s">
        <v>173</v>
      </c>
      <c r="N1838" s="3" t="str">
        <f t="shared" si="38"/>
        <v>Saertu Airport | China</v>
      </c>
    </row>
    <row r="1839" spans="10:14" x14ac:dyDescent="0.25">
      <c r="J1839" s="3" t="s">
        <v>8731</v>
      </c>
      <c r="K1839" s="3" t="s">
        <v>14377</v>
      </c>
      <c r="L1839" s="3" t="s">
        <v>17476</v>
      </c>
      <c r="M1839" s="3" t="s">
        <v>45</v>
      </c>
      <c r="N1839" s="3" t="str">
        <f t="shared" si="38"/>
        <v>Alpine Airstrip | United States</v>
      </c>
    </row>
    <row r="1840" spans="10:14" x14ac:dyDescent="0.25">
      <c r="J1840" s="3" t="s">
        <v>8715</v>
      </c>
      <c r="K1840" s="3" t="s">
        <v>14152</v>
      </c>
      <c r="L1840" s="3" t="s">
        <v>17478</v>
      </c>
      <c r="M1840" s="3" t="s">
        <v>187</v>
      </c>
      <c r="N1840" s="3" t="str">
        <f t="shared" si="38"/>
        <v>Duqm International Airport | Oman</v>
      </c>
    </row>
    <row r="1841" spans="10:14" x14ac:dyDescent="0.25">
      <c r="J1841" s="3" t="s">
        <v>4813</v>
      </c>
      <c r="K1841" s="3" t="s">
        <v>11827</v>
      </c>
      <c r="L1841" s="3" t="s">
        <v>17477</v>
      </c>
      <c r="M1841" s="3" t="s">
        <v>45</v>
      </c>
      <c r="N1841" s="3" t="str">
        <f t="shared" si="38"/>
        <v>Desert Rock Airport | United States</v>
      </c>
    </row>
    <row r="1842" spans="10:14" x14ac:dyDescent="0.25">
      <c r="J1842" s="3" t="s">
        <v>2034</v>
      </c>
      <c r="K1842" s="3" t="s">
        <v>16805</v>
      </c>
      <c r="L1842" s="3" t="s">
        <v>17477</v>
      </c>
      <c r="M1842" s="3" t="s">
        <v>54</v>
      </c>
      <c r="N1842" s="3" t="str">
        <f t="shared" si="38"/>
        <v>Derby Airport | Australia</v>
      </c>
    </row>
    <row r="1843" spans="10:14" x14ac:dyDescent="0.25">
      <c r="J1843" s="3" t="s">
        <v>2081</v>
      </c>
      <c r="K1843" s="3" t="s">
        <v>9124</v>
      </c>
      <c r="L1843" s="3" t="s">
        <v>17476</v>
      </c>
      <c r="M1843" s="3" t="s">
        <v>316</v>
      </c>
      <c r="N1843" s="3" t="str">
        <f t="shared" si="38"/>
        <v>Dirico Airport | Angola</v>
      </c>
    </row>
    <row r="1844" spans="10:14" x14ac:dyDescent="0.25">
      <c r="J1844" s="3" t="s">
        <v>2123</v>
      </c>
      <c r="K1844" s="3" t="s">
        <v>16819</v>
      </c>
      <c r="L1844" s="3" t="s">
        <v>17476</v>
      </c>
      <c r="M1844" s="3" t="s">
        <v>54</v>
      </c>
      <c r="N1844" s="3" t="str">
        <f t="shared" si="38"/>
        <v>Dorunda Airport | Australia</v>
      </c>
    </row>
    <row r="1845" spans="10:14" x14ac:dyDescent="0.25">
      <c r="J1845" s="3" t="s">
        <v>2140</v>
      </c>
      <c r="K1845" s="3" t="s">
        <v>11829</v>
      </c>
      <c r="L1845" s="3" t="s">
        <v>17476</v>
      </c>
      <c r="M1845" s="3" t="s">
        <v>45</v>
      </c>
      <c r="N1845" s="3" t="str">
        <f t="shared" si="38"/>
        <v>Drummond Island Airport | United States</v>
      </c>
    </row>
    <row r="1846" spans="10:14" x14ac:dyDescent="0.25">
      <c r="J1846" s="3" t="s">
        <v>2137</v>
      </c>
      <c r="K1846" s="3" t="s">
        <v>9031</v>
      </c>
      <c r="L1846" s="3" t="s">
        <v>17476</v>
      </c>
      <c r="M1846" s="3" t="s">
        <v>45</v>
      </c>
      <c r="N1846" s="3" t="str">
        <f t="shared" si="38"/>
        <v>Drift River Airport | United States</v>
      </c>
    </row>
    <row r="1847" spans="10:14" x14ac:dyDescent="0.25">
      <c r="J1847" s="3" t="s">
        <v>2008</v>
      </c>
      <c r="K1847" s="3" t="s">
        <v>14313</v>
      </c>
      <c r="L1847" s="3" t="s">
        <v>17477</v>
      </c>
      <c r="M1847" s="3" t="s">
        <v>45</v>
      </c>
      <c r="N1847" s="3" t="str">
        <f t="shared" si="38"/>
        <v>Deering Airport | United States</v>
      </c>
    </row>
    <row r="1848" spans="10:14" x14ac:dyDescent="0.25">
      <c r="J1848" s="3" t="s">
        <v>1924</v>
      </c>
      <c r="K1848" s="3" t="s">
        <v>11356</v>
      </c>
      <c r="L1848" s="3" t="s">
        <v>17476</v>
      </c>
      <c r="M1848" s="3" t="s">
        <v>96</v>
      </c>
      <c r="N1848" s="3" t="str">
        <f t="shared" si="38"/>
        <v>Dabra Airport | Indonesia</v>
      </c>
    </row>
    <row r="1849" spans="10:14" x14ac:dyDescent="0.25">
      <c r="J1849" s="3" t="s">
        <v>1991</v>
      </c>
      <c r="K1849" s="3" t="s">
        <v>11828</v>
      </c>
      <c r="L1849" s="3" t="s">
        <v>17477</v>
      </c>
      <c r="M1849" s="3" t="s">
        <v>45</v>
      </c>
      <c r="N1849" s="3" t="str">
        <f t="shared" si="38"/>
        <v>Beauregard Regional Airport | United States</v>
      </c>
    </row>
    <row r="1850" spans="10:14" x14ac:dyDescent="0.25">
      <c r="J1850" s="3" t="s">
        <v>2136</v>
      </c>
      <c r="K1850" s="3" t="s">
        <v>15315</v>
      </c>
      <c r="L1850" s="3" t="s">
        <v>17476</v>
      </c>
      <c r="M1850" s="3" t="s">
        <v>212</v>
      </c>
      <c r="N1850" s="3" t="str">
        <f t="shared" si="38"/>
        <v>Drietabbetje Airport | Suriname</v>
      </c>
    </row>
    <row r="1851" spans="10:14" x14ac:dyDescent="0.25">
      <c r="J1851" s="3" t="s">
        <v>8671</v>
      </c>
      <c r="K1851" s="3" t="s">
        <v>13642</v>
      </c>
      <c r="L1851" s="3" t="s">
        <v>17476</v>
      </c>
      <c r="M1851" s="3" t="s">
        <v>762</v>
      </c>
      <c r="N1851" s="3" t="str">
        <f t="shared" si="38"/>
        <v>Drake Bay Airport | Costa Rica</v>
      </c>
    </row>
    <row r="1852" spans="10:14" x14ac:dyDescent="0.25">
      <c r="J1852" s="3" t="s">
        <v>2082</v>
      </c>
      <c r="K1852" s="3" t="s">
        <v>16803</v>
      </c>
      <c r="L1852" s="3" t="s">
        <v>17477</v>
      </c>
      <c r="M1852" s="3" t="s">
        <v>54</v>
      </c>
      <c r="N1852" s="3" t="str">
        <f t="shared" si="38"/>
        <v>Dirranbandi Airport | Australia</v>
      </c>
    </row>
    <row r="1853" spans="10:14" x14ac:dyDescent="0.25">
      <c r="J1853" s="3" t="s">
        <v>2174</v>
      </c>
      <c r="K1853" s="3" t="s">
        <v>11830</v>
      </c>
      <c r="L1853" s="3" t="s">
        <v>17476</v>
      </c>
      <c r="M1853" s="3" t="s">
        <v>45</v>
      </c>
      <c r="N1853" s="3" t="str">
        <f t="shared" si="38"/>
        <v>Durango La Plata County Airport | United States</v>
      </c>
    </row>
    <row r="1854" spans="10:14" x14ac:dyDescent="0.25">
      <c r="J1854" s="3" t="s">
        <v>2182</v>
      </c>
      <c r="K1854" s="3" t="s">
        <v>16825</v>
      </c>
      <c r="L1854" s="3" t="s">
        <v>17476</v>
      </c>
      <c r="M1854" s="3" t="s">
        <v>54</v>
      </c>
      <c r="N1854" s="3" t="str">
        <f t="shared" si="38"/>
        <v>Durrie Airport | Australia</v>
      </c>
    </row>
    <row r="1855" spans="10:14" x14ac:dyDescent="0.25">
      <c r="J1855" s="3" t="s">
        <v>2135</v>
      </c>
      <c r="K1855" s="3" t="s">
        <v>10073</v>
      </c>
      <c r="L1855" s="3" t="s">
        <v>17478</v>
      </c>
      <c r="M1855" s="3" t="s">
        <v>20</v>
      </c>
      <c r="N1855" s="3" t="str">
        <f t="shared" si="38"/>
        <v>Dresden Airport | Germany</v>
      </c>
    </row>
    <row r="1856" spans="10:14" x14ac:dyDescent="0.25">
      <c r="J1856" s="3" t="s">
        <v>2012</v>
      </c>
      <c r="K1856" s="3" t="s">
        <v>11831</v>
      </c>
      <c r="L1856" s="3" t="s">
        <v>17477</v>
      </c>
      <c r="M1856" s="3" t="s">
        <v>45</v>
      </c>
      <c r="N1856" s="3" t="str">
        <f t="shared" si="38"/>
        <v>Del Rio International Airport | United States</v>
      </c>
    </row>
    <row r="1857" spans="10:14" x14ac:dyDescent="0.25">
      <c r="J1857" s="3" t="s">
        <v>2139</v>
      </c>
      <c r="K1857" s="3" t="s">
        <v>13422</v>
      </c>
      <c r="L1857" s="3" t="s">
        <v>17476</v>
      </c>
      <c r="M1857" s="3" t="s">
        <v>45</v>
      </c>
      <c r="N1857" s="3" t="str">
        <f t="shared" si="38"/>
        <v>Drummond Airport | United States</v>
      </c>
    </row>
    <row r="1858" spans="10:14" x14ac:dyDescent="0.25">
      <c r="J1858" s="3" t="s">
        <v>8901</v>
      </c>
      <c r="K1858" s="3" t="s">
        <v>16276</v>
      </c>
      <c r="L1858" s="3" t="s">
        <v>17476</v>
      </c>
      <c r="M1858" s="3" t="s">
        <v>2636</v>
      </c>
      <c r="N1858" s="3" t="str">
        <f t="shared" si="38"/>
        <v>Dharavandhoo Airport | Maldives</v>
      </c>
    </row>
    <row r="1859" spans="10:14" x14ac:dyDescent="0.25">
      <c r="J1859" s="3" t="s">
        <v>1967</v>
      </c>
      <c r="K1859" s="3" t="s">
        <v>17075</v>
      </c>
      <c r="L1859" s="3" t="s">
        <v>17477</v>
      </c>
      <c r="M1859" s="3" t="s">
        <v>54</v>
      </c>
      <c r="N1859" s="3" t="str">
        <f t="shared" si="38"/>
        <v>Darwin International Airport | Australia</v>
      </c>
    </row>
    <row r="1860" spans="10:14" x14ac:dyDescent="0.25">
      <c r="J1860" s="3" t="s">
        <v>2142</v>
      </c>
      <c r="K1860" s="3" t="s">
        <v>16823</v>
      </c>
      <c r="L1860" s="3" t="s">
        <v>17476</v>
      </c>
      <c r="M1860" s="3" t="s">
        <v>54</v>
      </c>
      <c r="N1860" s="3" t="str">
        <f t="shared" si="38"/>
        <v>Drysdale River Airport | Australia</v>
      </c>
    </row>
    <row r="1861" spans="10:14" x14ac:dyDescent="0.25">
      <c r="J1861" s="3" t="s">
        <v>2111</v>
      </c>
      <c r="K1861" s="3" t="s">
        <v>10187</v>
      </c>
      <c r="L1861" s="3" t="s">
        <v>17478</v>
      </c>
      <c r="M1861" s="3" t="s">
        <v>43</v>
      </c>
      <c r="N1861" s="3" t="str">
        <f t="shared" si="38"/>
        <v>Robin Hood Doncaster Sheffield Airport | United Kingdom</v>
      </c>
    </row>
    <row r="1862" spans="10:14" x14ac:dyDescent="0.25">
      <c r="J1862" s="3" t="s">
        <v>2143</v>
      </c>
      <c r="K1862" s="3" t="s">
        <v>10637</v>
      </c>
      <c r="L1862" s="3" t="s">
        <v>17476</v>
      </c>
      <c r="M1862" s="3" t="s">
        <v>610</v>
      </c>
      <c r="N1862" s="3" t="str">
        <f t="shared" ref="N1862:N1925" si="39">K1862&amp;" | "&amp;M1862</f>
        <v>Dschang Airport | Cameroon</v>
      </c>
    </row>
    <row r="1863" spans="10:14" x14ac:dyDescent="0.25">
      <c r="J1863" s="3" t="s">
        <v>4012</v>
      </c>
      <c r="K1863" s="3" t="s">
        <v>15657</v>
      </c>
      <c r="L1863" s="3" t="s">
        <v>17476</v>
      </c>
      <c r="M1863" s="3" t="s">
        <v>787</v>
      </c>
      <c r="N1863" s="3" t="str">
        <f t="shared" si="39"/>
        <v>La Désirade Airport | Guadeloupe</v>
      </c>
    </row>
    <row r="1864" spans="10:14" x14ac:dyDescent="0.25">
      <c r="J1864" s="3" t="s">
        <v>2039</v>
      </c>
      <c r="K1864" s="3" t="s">
        <v>11122</v>
      </c>
      <c r="L1864" s="3" t="s">
        <v>17476</v>
      </c>
      <c r="M1864" s="3" t="s">
        <v>87</v>
      </c>
      <c r="N1864" s="3" t="str">
        <f t="shared" si="39"/>
        <v>Combolcha Airport | Ethiopia</v>
      </c>
    </row>
    <row r="1865" spans="10:14" x14ac:dyDescent="0.25">
      <c r="J1865" s="3" t="s">
        <v>2067</v>
      </c>
      <c r="K1865" s="3" t="s">
        <v>10038</v>
      </c>
      <c r="L1865" s="3" t="s">
        <v>17476</v>
      </c>
      <c r="M1865" s="3" t="s">
        <v>192</v>
      </c>
      <c r="N1865" s="3" t="str">
        <f t="shared" si="39"/>
        <v>Dilasag Airport | Philippines</v>
      </c>
    </row>
    <row r="1866" spans="10:14" x14ac:dyDescent="0.25">
      <c r="J1866" s="3" t="s">
        <v>2040</v>
      </c>
      <c r="K1866" s="3" t="s">
        <v>11838</v>
      </c>
      <c r="L1866" s="3" t="s">
        <v>17476</v>
      </c>
      <c r="M1866" s="3" t="s">
        <v>45</v>
      </c>
      <c r="N1866" s="3" t="str">
        <f t="shared" si="39"/>
        <v>Destin Executive Airport | United States</v>
      </c>
    </row>
    <row r="1867" spans="10:14" x14ac:dyDescent="0.25">
      <c r="J1867" s="3" t="s">
        <v>2033</v>
      </c>
      <c r="K1867" s="3" t="s">
        <v>14191</v>
      </c>
      <c r="L1867" s="3" t="s">
        <v>17477</v>
      </c>
      <c r="M1867" s="3" t="s">
        <v>35</v>
      </c>
      <c r="N1867" s="3" t="str">
        <f t="shared" si="39"/>
        <v>Dera Ismael Khan Airport | Pakistan</v>
      </c>
    </row>
    <row r="1868" spans="10:14" x14ac:dyDescent="0.25">
      <c r="J1868" s="3" t="s">
        <v>2037</v>
      </c>
      <c r="K1868" s="3" t="s">
        <v>11833</v>
      </c>
      <c r="L1868" s="3" t="s">
        <v>17478</v>
      </c>
      <c r="M1868" s="3" t="s">
        <v>45</v>
      </c>
      <c r="N1868" s="3" t="str">
        <f t="shared" si="39"/>
        <v>Des Moines International Airport | United States</v>
      </c>
    </row>
    <row r="1869" spans="10:14" x14ac:dyDescent="0.25">
      <c r="J1869" s="3" t="s">
        <v>2115</v>
      </c>
      <c r="K1869" s="3" t="s">
        <v>17243</v>
      </c>
      <c r="L1869" s="3" t="s">
        <v>17477</v>
      </c>
      <c r="M1869" s="3" t="s">
        <v>173</v>
      </c>
      <c r="N1869" s="3" t="str">
        <f t="shared" si="39"/>
        <v>Ordos Ejin Horo Airport | China</v>
      </c>
    </row>
    <row r="1870" spans="10:14" x14ac:dyDescent="0.25">
      <c r="J1870" s="3" t="s">
        <v>8977</v>
      </c>
      <c r="K1870" s="3" t="s">
        <v>17308</v>
      </c>
      <c r="L1870" s="3" t="s">
        <v>17477</v>
      </c>
      <c r="M1870" s="3" t="s">
        <v>17495</v>
      </c>
      <c r="N1870" s="3" t="str">
        <f t="shared" si="39"/>
        <v>Sondok Airport | Korea, Democratic People's Republic of</v>
      </c>
    </row>
    <row r="1871" spans="10:14" x14ac:dyDescent="0.25">
      <c r="J1871" s="3" t="s">
        <v>8542</v>
      </c>
      <c r="K1871" s="3" t="s">
        <v>11046</v>
      </c>
      <c r="L1871" s="3" t="s">
        <v>17478</v>
      </c>
      <c r="M1871" s="3" t="s">
        <v>649</v>
      </c>
      <c r="N1871" s="3" t="str">
        <f t="shared" si="39"/>
        <v>Blaise Diagne International Airport | Senegal</v>
      </c>
    </row>
    <row r="1872" spans="10:14" x14ac:dyDescent="0.25">
      <c r="J1872" s="3" t="s">
        <v>1958</v>
      </c>
      <c r="K1872" s="3" t="s">
        <v>11834</v>
      </c>
      <c r="L1872" s="3" t="s">
        <v>17476</v>
      </c>
      <c r="M1872" s="3" t="s">
        <v>45</v>
      </c>
      <c r="N1872" s="3" t="str">
        <f t="shared" si="39"/>
        <v>Dansville Municipal Airport | United States</v>
      </c>
    </row>
    <row r="1873" spans="10:14" x14ac:dyDescent="0.25">
      <c r="J1873" s="3" t="s">
        <v>8818</v>
      </c>
      <c r="K1873" s="3" t="s">
        <v>15718</v>
      </c>
      <c r="L1873" s="3" t="s">
        <v>17476</v>
      </c>
      <c r="M1873" s="3" t="s">
        <v>17508</v>
      </c>
      <c r="N1873" s="3" t="str">
        <f t="shared" si="39"/>
        <v>Dongsha Island Airport | Taiwan, Province of China</v>
      </c>
    </row>
    <row r="1874" spans="10:14" x14ac:dyDescent="0.25">
      <c r="J1874" s="3" t="s">
        <v>2017</v>
      </c>
      <c r="K1874" s="3" t="s">
        <v>11835</v>
      </c>
      <c r="L1874" s="3" t="s">
        <v>17476</v>
      </c>
      <c r="M1874" s="3" t="s">
        <v>45</v>
      </c>
      <c r="N1874" s="3" t="str">
        <f t="shared" si="39"/>
        <v>Delta Municipal Airport | United States</v>
      </c>
    </row>
    <row r="1875" spans="10:14" x14ac:dyDescent="0.25">
      <c r="J1875" s="3" t="s">
        <v>8927</v>
      </c>
      <c r="K1875" s="3" t="s">
        <v>16581</v>
      </c>
      <c r="L1875" s="3" t="s">
        <v>17476</v>
      </c>
      <c r="M1875" s="3" t="s">
        <v>96</v>
      </c>
      <c r="N1875" s="3" t="str">
        <f t="shared" si="39"/>
        <v>Silangit Airport | Indonesia</v>
      </c>
    </row>
    <row r="1876" spans="10:14" x14ac:dyDescent="0.25">
      <c r="J1876" s="3" t="s">
        <v>1969</v>
      </c>
      <c r="K1876" s="3" t="s">
        <v>16438</v>
      </c>
      <c r="L1876" s="3" t="s">
        <v>17476</v>
      </c>
      <c r="M1876" s="3" t="s">
        <v>96</v>
      </c>
      <c r="N1876" s="3" t="str">
        <f t="shared" si="39"/>
        <v>Datadawai Airport | Indonesia</v>
      </c>
    </row>
    <row r="1877" spans="10:14" x14ac:dyDescent="0.25">
      <c r="J1877" s="3" t="s">
        <v>1927</v>
      </c>
      <c r="K1877" s="3" t="s">
        <v>14757</v>
      </c>
      <c r="L1877" s="3" t="s">
        <v>17477</v>
      </c>
      <c r="M1877" s="3" t="s">
        <v>192</v>
      </c>
      <c r="N1877" s="3" t="str">
        <f t="shared" si="39"/>
        <v>Daet Airport | Philippines</v>
      </c>
    </row>
    <row r="1878" spans="10:14" x14ac:dyDescent="0.25">
      <c r="J1878" s="3" t="s">
        <v>1994</v>
      </c>
      <c r="K1878" s="3" t="s">
        <v>12219</v>
      </c>
      <c r="L1878" s="3" t="s">
        <v>17476</v>
      </c>
      <c r="M1878" s="3" t="s">
        <v>45</v>
      </c>
      <c r="N1878" s="3" t="str">
        <f t="shared" si="39"/>
        <v>Furnace Creek Airport | United States</v>
      </c>
    </row>
    <row r="1879" spans="10:14" x14ac:dyDescent="0.25">
      <c r="J1879" s="3" t="s">
        <v>8784</v>
      </c>
      <c r="K1879" s="3" t="s">
        <v>15339</v>
      </c>
      <c r="L1879" s="3" t="s">
        <v>17476</v>
      </c>
      <c r="M1879" s="3" t="s">
        <v>219</v>
      </c>
      <c r="N1879" s="3" t="str">
        <f t="shared" si="39"/>
        <v>Diamantina Airport | Brazil</v>
      </c>
    </row>
    <row r="1880" spans="10:14" x14ac:dyDescent="0.25">
      <c r="J1880" s="3" t="s">
        <v>2044</v>
      </c>
      <c r="K1880" s="3" t="s">
        <v>11836</v>
      </c>
      <c r="L1880" s="3" t="s">
        <v>17476</v>
      </c>
      <c r="M1880" s="3" t="s">
        <v>45</v>
      </c>
      <c r="N1880" s="3" t="str">
        <f t="shared" si="39"/>
        <v>Detroit Lakes Airport - Wething Field | United States</v>
      </c>
    </row>
    <row r="1881" spans="10:14" x14ac:dyDescent="0.25">
      <c r="J1881" s="3" t="s">
        <v>2122</v>
      </c>
      <c r="K1881" s="3" t="s">
        <v>10103</v>
      </c>
      <c r="L1881" s="3" t="s">
        <v>17478</v>
      </c>
      <c r="M1881" s="3" t="s">
        <v>20</v>
      </c>
      <c r="N1881" s="3" t="str">
        <f t="shared" si="39"/>
        <v>Dortmund Airport | Germany</v>
      </c>
    </row>
    <row r="1882" spans="10:14" x14ac:dyDescent="0.25">
      <c r="J1882" s="3" t="s">
        <v>6911</v>
      </c>
      <c r="K1882" s="3" t="s">
        <v>11837</v>
      </c>
      <c r="L1882" s="3" t="s">
        <v>17476</v>
      </c>
      <c r="M1882" s="3" t="s">
        <v>45</v>
      </c>
      <c r="N1882" s="3" t="str">
        <f t="shared" si="39"/>
        <v>Shreveport Downtown Airport | United States</v>
      </c>
    </row>
    <row r="1883" spans="10:14" x14ac:dyDescent="0.25">
      <c r="J1883" s="3" t="s">
        <v>2002</v>
      </c>
      <c r="K1883" s="3" t="s">
        <v>16628</v>
      </c>
      <c r="L1883" s="3" t="s">
        <v>17476</v>
      </c>
      <c r="M1883" s="3" t="s">
        <v>45</v>
      </c>
      <c r="N1883" s="3" t="str">
        <f t="shared" si="39"/>
        <v>Decatur Shores Airport | United States</v>
      </c>
    </row>
    <row r="1884" spans="10:14" x14ac:dyDescent="0.25">
      <c r="J1884" s="3" t="s">
        <v>9006</v>
      </c>
      <c r="K1884" s="3" t="s">
        <v>17456</v>
      </c>
      <c r="L1884" s="3" t="s">
        <v>17477</v>
      </c>
      <c r="M1884" s="3" t="s">
        <v>173</v>
      </c>
      <c r="N1884" s="3" t="str">
        <f t="shared" si="39"/>
        <v>Wudalianchi Dedu Airport | China</v>
      </c>
    </row>
    <row r="1885" spans="10:14" x14ac:dyDescent="0.25">
      <c r="J1885" s="3" t="s">
        <v>2042</v>
      </c>
      <c r="K1885" s="3" t="s">
        <v>11839</v>
      </c>
      <c r="L1885" s="3" t="s">
        <v>17478</v>
      </c>
      <c r="M1885" s="3" t="s">
        <v>45</v>
      </c>
      <c r="N1885" s="3" t="str">
        <f t="shared" si="39"/>
        <v>Detroit Metropolitan Wayne County Airport | United States</v>
      </c>
    </row>
    <row r="1886" spans="10:14" x14ac:dyDescent="0.25">
      <c r="J1886" s="3" t="s">
        <v>2176</v>
      </c>
      <c r="K1886" s="3" t="s">
        <v>11840</v>
      </c>
      <c r="L1886" s="3" t="s">
        <v>17476</v>
      </c>
      <c r="M1886" s="3" t="s">
        <v>45</v>
      </c>
      <c r="N1886" s="3" t="str">
        <f t="shared" si="39"/>
        <v>Eaker Field | United States</v>
      </c>
    </row>
    <row r="1887" spans="10:14" x14ac:dyDescent="0.25">
      <c r="J1887" s="3" t="s">
        <v>2147</v>
      </c>
      <c r="K1887" s="3" t="s">
        <v>10297</v>
      </c>
      <c r="L1887" s="3" t="s">
        <v>17478</v>
      </c>
      <c r="M1887" s="3" t="s">
        <v>728</v>
      </c>
      <c r="N1887" s="3" t="str">
        <f t="shared" si="39"/>
        <v>Dublin Airport | Ireland</v>
      </c>
    </row>
    <row r="1888" spans="10:14" x14ac:dyDescent="0.25">
      <c r="J1888" s="3" t="s">
        <v>2162</v>
      </c>
      <c r="K1888" s="3" t="s">
        <v>2163</v>
      </c>
      <c r="L1888" s="3" t="s">
        <v>17476</v>
      </c>
      <c r="M1888" s="3" t="s">
        <v>45</v>
      </c>
      <c r="N1888" s="3" t="str">
        <f t="shared" si="39"/>
        <v>Halliburton Field | United States</v>
      </c>
    </row>
    <row r="1889" spans="10:14" x14ac:dyDescent="0.25">
      <c r="J1889" s="3" t="s">
        <v>2168</v>
      </c>
      <c r="K1889" s="3" t="s">
        <v>13953</v>
      </c>
      <c r="L1889" s="3" t="s">
        <v>17477</v>
      </c>
      <c r="M1889" s="3" t="s">
        <v>2169</v>
      </c>
      <c r="N1889" s="3" t="str">
        <f t="shared" si="39"/>
        <v>Dunedin Airport | New Zealand</v>
      </c>
    </row>
    <row r="1890" spans="10:14" x14ac:dyDescent="0.25">
      <c r="J1890" s="3" t="s">
        <v>2167</v>
      </c>
      <c r="K1890" s="3" t="s">
        <v>10740</v>
      </c>
      <c r="L1890" s="3" t="s">
        <v>17477</v>
      </c>
      <c r="M1890" s="3" t="s">
        <v>316</v>
      </c>
      <c r="N1890" s="3" t="str">
        <f t="shared" si="39"/>
        <v>Dundo Airport | Angola</v>
      </c>
    </row>
    <row r="1891" spans="10:14" x14ac:dyDescent="0.25">
      <c r="J1891" s="3" t="s">
        <v>2153</v>
      </c>
      <c r="K1891" s="3" t="s">
        <v>2154</v>
      </c>
      <c r="L1891" s="3" t="s">
        <v>17476</v>
      </c>
      <c r="M1891" s="3" t="s">
        <v>45</v>
      </c>
      <c r="N1891" s="3" t="str">
        <f t="shared" si="39"/>
        <v>Pine Island Airport | United States</v>
      </c>
    </row>
    <row r="1892" spans="10:14" x14ac:dyDescent="0.25">
      <c r="J1892" s="3" t="s">
        <v>2127</v>
      </c>
      <c r="K1892" s="3" t="s">
        <v>11841</v>
      </c>
      <c r="L1892" s="3" t="s">
        <v>17477</v>
      </c>
      <c r="M1892" s="3" t="s">
        <v>45</v>
      </c>
      <c r="N1892" s="3" t="str">
        <f t="shared" si="39"/>
        <v>Bisbee Douglas International Airport | United States</v>
      </c>
    </row>
    <row r="1893" spans="10:14" x14ac:dyDescent="0.25">
      <c r="J1893" s="3" t="s">
        <v>2150</v>
      </c>
      <c r="K1893" s="3" t="s">
        <v>11842</v>
      </c>
      <c r="L1893" s="3" t="s">
        <v>17477</v>
      </c>
      <c r="M1893" s="3" t="s">
        <v>45</v>
      </c>
      <c r="N1893" s="3" t="str">
        <f t="shared" si="39"/>
        <v>DuBois Regional Airport | United States</v>
      </c>
    </row>
    <row r="1894" spans="10:14" x14ac:dyDescent="0.25">
      <c r="J1894" s="3" t="s">
        <v>2156</v>
      </c>
      <c r="K1894" s="3" t="s">
        <v>10482</v>
      </c>
      <c r="L1894" s="3" t="s">
        <v>17476</v>
      </c>
      <c r="M1894" s="3" t="s">
        <v>114</v>
      </c>
      <c r="N1894" s="3" t="str">
        <f t="shared" si="39"/>
        <v>Mubatuba Airport | South Africa</v>
      </c>
    </row>
    <row r="1895" spans="10:14" x14ac:dyDescent="0.25">
      <c r="J1895" s="3" t="s">
        <v>2160</v>
      </c>
      <c r="K1895" s="3" t="s">
        <v>16559</v>
      </c>
      <c r="L1895" s="3" t="s">
        <v>17477</v>
      </c>
      <c r="M1895" s="3" t="s">
        <v>96</v>
      </c>
      <c r="N1895" s="3" t="str">
        <f t="shared" si="39"/>
        <v>Pinang Kampai Airport | Indonesia</v>
      </c>
    </row>
    <row r="1896" spans="10:14" x14ac:dyDescent="0.25">
      <c r="J1896" s="3" t="s">
        <v>2165</v>
      </c>
      <c r="K1896" s="3" t="s">
        <v>9426</v>
      </c>
      <c r="L1896" s="3" t="s">
        <v>17476</v>
      </c>
      <c r="M1896" s="3" t="s">
        <v>18</v>
      </c>
      <c r="N1896" s="3" t="str">
        <f t="shared" si="39"/>
        <v>Duncan Airport | Canada</v>
      </c>
    </row>
    <row r="1897" spans="10:14" x14ac:dyDescent="0.25">
      <c r="J1897" s="3" t="s">
        <v>2178</v>
      </c>
      <c r="K1897" s="3" t="s">
        <v>10503</v>
      </c>
      <c r="L1897" s="3" t="s">
        <v>17478</v>
      </c>
      <c r="M1897" s="3" t="s">
        <v>114</v>
      </c>
      <c r="N1897" s="3" t="str">
        <f t="shared" si="39"/>
        <v>King Shaka International Airport | South Africa</v>
      </c>
    </row>
    <row r="1898" spans="10:14" x14ac:dyDescent="0.25">
      <c r="J1898" s="3" t="s">
        <v>2185</v>
      </c>
      <c r="K1898" s="3" t="s">
        <v>10079</v>
      </c>
      <c r="L1898" s="3" t="s">
        <v>17478</v>
      </c>
      <c r="M1898" s="3" t="s">
        <v>20</v>
      </c>
      <c r="N1898" s="3" t="str">
        <f t="shared" si="39"/>
        <v>Düsseldorf Airport | Germany</v>
      </c>
    </row>
    <row r="1899" spans="10:14" x14ac:dyDescent="0.25">
      <c r="J1899" s="3" t="s">
        <v>2188</v>
      </c>
      <c r="K1899" s="3" t="s">
        <v>14318</v>
      </c>
      <c r="L1899" s="3" t="s">
        <v>17477</v>
      </c>
      <c r="M1899" s="3" t="s">
        <v>45</v>
      </c>
      <c r="N1899" s="3" t="str">
        <f t="shared" si="39"/>
        <v>Unalaska Airport | United States</v>
      </c>
    </row>
    <row r="1900" spans="10:14" x14ac:dyDescent="0.25">
      <c r="J1900" s="3" t="s">
        <v>8496</v>
      </c>
      <c r="K1900" s="3" t="s">
        <v>10048</v>
      </c>
      <c r="L1900" s="3" t="s">
        <v>17476</v>
      </c>
      <c r="M1900" s="3" t="s">
        <v>304</v>
      </c>
      <c r="N1900" s="3" t="str">
        <f t="shared" si="39"/>
        <v>Andavadoaka Airport | Madagascar</v>
      </c>
    </row>
    <row r="1901" spans="10:14" x14ac:dyDescent="0.25">
      <c r="J1901" s="3" t="s">
        <v>2057</v>
      </c>
      <c r="K1901" s="3" t="s">
        <v>9443</v>
      </c>
      <c r="L1901" s="3" t="s">
        <v>17476</v>
      </c>
      <c r="M1901" s="3" t="s">
        <v>18</v>
      </c>
      <c r="N1901" s="3" t="str">
        <f t="shared" si="39"/>
        <v>Diavik Airport | Canada</v>
      </c>
    </row>
    <row r="1902" spans="10:14" x14ac:dyDescent="0.25">
      <c r="J1902" s="3" t="s">
        <v>2045</v>
      </c>
      <c r="K1902" s="3" t="s">
        <v>11843</v>
      </c>
      <c r="L1902" s="3" t="s">
        <v>17476</v>
      </c>
      <c r="M1902" s="3" t="s">
        <v>45</v>
      </c>
      <c r="N1902" s="3" t="str">
        <f t="shared" si="39"/>
        <v>Devils Lake Regional Airport | United States</v>
      </c>
    </row>
    <row r="1903" spans="10:14" x14ac:dyDescent="0.25">
      <c r="J1903" s="3" t="s">
        <v>1977</v>
      </c>
      <c r="K1903" s="3" t="s">
        <v>11844</v>
      </c>
      <c r="L1903" s="3" t="s">
        <v>17476</v>
      </c>
      <c r="M1903" s="3" t="s">
        <v>45</v>
      </c>
      <c r="N1903" s="3" t="str">
        <f t="shared" si="39"/>
        <v>Davenport Municipal Airport | United States</v>
      </c>
    </row>
    <row r="1904" spans="10:14" x14ac:dyDescent="0.25">
      <c r="J1904" s="3" t="s">
        <v>1975</v>
      </c>
      <c r="K1904" s="3" t="s">
        <v>1976</v>
      </c>
      <c r="L1904" s="3" t="s">
        <v>17478</v>
      </c>
      <c r="M1904" s="3" t="s">
        <v>192</v>
      </c>
      <c r="N1904" s="3" t="str">
        <f t="shared" si="39"/>
        <v>Francisco Bangoy International Airport | Philippines</v>
      </c>
    </row>
    <row r="1905" spans="10:14" x14ac:dyDescent="0.25">
      <c r="J1905" s="3" t="s">
        <v>1978</v>
      </c>
      <c r="K1905" s="3" t="s">
        <v>16820</v>
      </c>
      <c r="L1905" s="3" t="s">
        <v>17476</v>
      </c>
      <c r="M1905" s="3" t="s">
        <v>54</v>
      </c>
      <c r="N1905" s="3" t="str">
        <f t="shared" si="39"/>
        <v>Davenport Downs Airport | Australia</v>
      </c>
    </row>
    <row r="1906" spans="10:14" x14ac:dyDescent="0.25">
      <c r="J1906" s="3" t="s">
        <v>1950</v>
      </c>
      <c r="K1906" s="3" t="s">
        <v>16817</v>
      </c>
      <c r="L1906" s="3" t="s">
        <v>17476</v>
      </c>
      <c r="M1906" s="3" t="s">
        <v>54</v>
      </c>
      <c r="N1906" s="3" t="str">
        <f t="shared" si="39"/>
        <v>Daly River Airport | Australia</v>
      </c>
    </row>
    <row r="1907" spans="10:14" x14ac:dyDescent="0.25">
      <c r="J1907" s="3" t="s">
        <v>5893</v>
      </c>
      <c r="K1907" s="3" t="s">
        <v>11847</v>
      </c>
      <c r="L1907" s="3" t="s">
        <v>17476</v>
      </c>
      <c r="M1907" s="3" t="s">
        <v>45</v>
      </c>
      <c r="N1907" s="3" t="str">
        <f t="shared" si="39"/>
        <v>Phoenix Deer Valley Airport | United States</v>
      </c>
    </row>
    <row r="1908" spans="10:14" x14ac:dyDescent="0.25">
      <c r="J1908" s="3" t="s">
        <v>2189</v>
      </c>
      <c r="K1908" s="3" t="s">
        <v>10850</v>
      </c>
      <c r="L1908" s="3" t="s">
        <v>17477</v>
      </c>
      <c r="M1908" s="3" t="s">
        <v>1041</v>
      </c>
      <c r="N1908" s="3" t="str">
        <f t="shared" si="39"/>
        <v>Dwangwa Airport | Malawi</v>
      </c>
    </row>
    <row r="1909" spans="10:14" x14ac:dyDescent="0.25">
      <c r="J1909" s="3" t="s">
        <v>7028</v>
      </c>
      <c r="K1909" s="3" t="s">
        <v>10703</v>
      </c>
      <c r="L1909" s="3" t="s">
        <v>17476</v>
      </c>
      <c r="M1909" s="3" t="s">
        <v>304</v>
      </c>
      <c r="N1909" s="3" t="str">
        <f t="shared" si="39"/>
        <v>Soalala Airport | Madagascar</v>
      </c>
    </row>
    <row r="1910" spans="10:14" x14ac:dyDescent="0.25">
      <c r="J1910" s="3" t="s">
        <v>8717</v>
      </c>
      <c r="K1910" s="3" t="s">
        <v>14161</v>
      </c>
      <c r="L1910" s="3" t="s">
        <v>17478</v>
      </c>
      <c r="M1910" s="3" t="s">
        <v>61</v>
      </c>
      <c r="N1910" s="3" t="str">
        <f t="shared" si="39"/>
        <v>Al Maktoum International Airport | United Arab Emirates</v>
      </c>
    </row>
    <row r="1911" spans="10:14" x14ac:dyDescent="0.25">
      <c r="J1911" s="3" t="s">
        <v>1980</v>
      </c>
      <c r="K1911" s="3" t="s">
        <v>14038</v>
      </c>
      <c r="L1911" s="3" t="s">
        <v>17477</v>
      </c>
      <c r="M1911" s="3" t="s">
        <v>48</v>
      </c>
      <c r="N1911" s="3" t="str">
        <f t="shared" si="39"/>
        <v>King Salman Abdulaziz Airport | Saudi Arabia</v>
      </c>
    </row>
    <row r="1912" spans="10:14" x14ac:dyDescent="0.25">
      <c r="J1912" s="3" t="s">
        <v>3138</v>
      </c>
      <c r="K1912" s="3" t="s">
        <v>11848</v>
      </c>
      <c r="L1912" s="3" t="s">
        <v>17476</v>
      </c>
      <c r="M1912" s="3" t="s">
        <v>45</v>
      </c>
      <c r="N1912" s="3" t="str">
        <f t="shared" si="39"/>
        <v>David Wayne Hooks Memorial Airport | United States</v>
      </c>
    </row>
    <row r="1913" spans="10:14" x14ac:dyDescent="0.25">
      <c r="J1913" s="3" t="s">
        <v>8497</v>
      </c>
      <c r="K1913" s="3" t="s">
        <v>10049</v>
      </c>
      <c r="L1913" s="3" t="s">
        <v>17476</v>
      </c>
      <c r="M1913" s="3" t="s">
        <v>692</v>
      </c>
      <c r="N1913" s="3" t="str">
        <f t="shared" si="39"/>
        <v>Dywer Airbase | Afghanistan</v>
      </c>
    </row>
    <row r="1914" spans="10:14" x14ac:dyDescent="0.25">
      <c r="J1914" s="3" t="s">
        <v>2144</v>
      </c>
      <c r="K1914" s="3" t="s">
        <v>14159</v>
      </c>
      <c r="L1914" s="3" t="s">
        <v>17478</v>
      </c>
      <c r="M1914" s="3" t="s">
        <v>61</v>
      </c>
      <c r="N1914" s="3" t="str">
        <f t="shared" si="39"/>
        <v>Dubai International Airport | United Arab Emirates</v>
      </c>
    </row>
    <row r="1915" spans="10:14" x14ac:dyDescent="0.25">
      <c r="J1915" s="3" t="s">
        <v>2085</v>
      </c>
      <c r="K1915" s="3" t="s">
        <v>16809</v>
      </c>
      <c r="L1915" s="3" t="s">
        <v>17476</v>
      </c>
      <c r="M1915" s="3" t="s">
        <v>54</v>
      </c>
      <c r="N1915" s="3" t="str">
        <f t="shared" si="39"/>
        <v>Dixie Airport | Australia</v>
      </c>
    </row>
    <row r="1916" spans="10:14" x14ac:dyDescent="0.25">
      <c r="J1916" s="3" t="s">
        <v>8590</v>
      </c>
      <c r="K1916" s="3" t="s">
        <v>12313</v>
      </c>
      <c r="L1916" s="3" t="s">
        <v>17476</v>
      </c>
      <c r="M1916" s="3" t="s">
        <v>45</v>
      </c>
      <c r="N1916" s="3" t="str">
        <f t="shared" si="39"/>
        <v>Bruce Campbell Field | United States</v>
      </c>
    </row>
    <row r="1917" spans="10:14" x14ac:dyDescent="0.25">
      <c r="J1917" s="3" t="s">
        <v>1954</v>
      </c>
      <c r="K1917" s="3" t="s">
        <v>11849</v>
      </c>
      <c r="L1917" s="3" t="s">
        <v>17476</v>
      </c>
      <c r="M1917" s="3" t="s">
        <v>45</v>
      </c>
      <c r="N1917" s="3" t="str">
        <f t="shared" si="39"/>
        <v>Danbury Municipal Airport | United States</v>
      </c>
    </row>
    <row r="1918" spans="10:14" x14ac:dyDescent="0.25">
      <c r="J1918" s="3" t="s">
        <v>2190</v>
      </c>
      <c r="K1918" s="3" t="s">
        <v>16828</v>
      </c>
      <c r="L1918" s="3" t="s">
        <v>17477</v>
      </c>
      <c r="M1918" s="3" t="s">
        <v>54</v>
      </c>
      <c r="N1918" s="3" t="str">
        <f t="shared" si="39"/>
        <v>Dysart Airport | Australia</v>
      </c>
    </row>
    <row r="1919" spans="10:14" x14ac:dyDescent="0.25">
      <c r="J1919" s="3" t="s">
        <v>1985</v>
      </c>
      <c r="K1919" s="3" t="s">
        <v>17274</v>
      </c>
      <c r="L1919" s="3" t="s">
        <v>17476</v>
      </c>
      <c r="M1919" s="3" t="s">
        <v>173</v>
      </c>
      <c r="N1919" s="3" t="str">
        <f t="shared" si="39"/>
        <v>Dayong Airport | China</v>
      </c>
    </row>
    <row r="1920" spans="10:14" x14ac:dyDescent="0.25">
      <c r="J1920" s="3" t="s">
        <v>2133</v>
      </c>
      <c r="K1920" s="3" t="s">
        <v>11850</v>
      </c>
      <c r="L1920" s="3" t="s">
        <v>17476</v>
      </c>
      <c r="M1920" s="3" t="s">
        <v>45</v>
      </c>
      <c r="N1920" s="3" t="str">
        <f t="shared" si="39"/>
        <v>Doylestown Airport | United States</v>
      </c>
    </row>
    <row r="1921" spans="10:14" x14ac:dyDescent="0.25">
      <c r="J1921" s="3" t="s">
        <v>2053</v>
      </c>
      <c r="K1921" s="3" t="s">
        <v>9158</v>
      </c>
      <c r="L1921" s="3" t="s">
        <v>17476</v>
      </c>
      <c r="M1921" s="3" t="s">
        <v>54</v>
      </c>
      <c r="N1921" s="3" t="str">
        <f t="shared" si="39"/>
        <v>Diamantina Lakes Airport | Australia</v>
      </c>
    </row>
    <row r="1922" spans="10:14" x14ac:dyDescent="0.25">
      <c r="J1922" s="3" t="s">
        <v>335</v>
      </c>
      <c r="K1922" s="3" t="s">
        <v>15804</v>
      </c>
      <c r="L1922" s="3" t="s">
        <v>17477</v>
      </c>
      <c r="M1922" s="3" t="s">
        <v>32</v>
      </c>
      <c r="N1922" s="3" t="str">
        <f t="shared" si="39"/>
        <v>Ugolny Airport | Russian Federation</v>
      </c>
    </row>
    <row r="1923" spans="10:14" x14ac:dyDescent="0.25">
      <c r="J1923" s="3" t="s">
        <v>50</v>
      </c>
      <c r="K1923" s="3" t="s">
        <v>11851</v>
      </c>
      <c r="L1923" s="3" t="s">
        <v>17478</v>
      </c>
      <c r="M1923" s="3" t="s">
        <v>45</v>
      </c>
      <c r="N1923" s="3" t="str">
        <f t="shared" si="39"/>
        <v>Dyess Air Force Base | United States</v>
      </c>
    </row>
    <row r="1924" spans="10:14" x14ac:dyDescent="0.25">
      <c r="J1924" s="3" t="s">
        <v>2183</v>
      </c>
      <c r="K1924" s="3" t="s">
        <v>15966</v>
      </c>
      <c r="L1924" s="3" t="s">
        <v>17477</v>
      </c>
      <c r="M1924" s="3" t="s">
        <v>2184</v>
      </c>
      <c r="N1924" s="3" t="str">
        <f t="shared" si="39"/>
        <v>Dushanbe Airport | Tajikistan</v>
      </c>
    </row>
    <row r="1925" spans="10:14" x14ac:dyDescent="0.25">
      <c r="J1925" s="3" t="s">
        <v>1951</v>
      </c>
      <c r="K1925" s="3" t="s">
        <v>16815</v>
      </c>
      <c r="L1925" s="3" t="s">
        <v>17476</v>
      </c>
      <c r="M1925" s="3" t="s">
        <v>54</v>
      </c>
      <c r="N1925" s="3" t="str">
        <f t="shared" si="39"/>
        <v>Daly Waters Airport | Australia</v>
      </c>
    </row>
    <row r="1926" spans="10:14" x14ac:dyDescent="0.25">
      <c r="J1926" s="3" t="s">
        <v>2191</v>
      </c>
      <c r="K1926" s="3" t="s">
        <v>10671</v>
      </c>
      <c r="L1926" s="3" t="s">
        <v>17477</v>
      </c>
      <c r="M1926" s="3" t="s">
        <v>17487</v>
      </c>
      <c r="N1926" s="3" t="str">
        <f t="shared" ref="N1926:N1989" si="40">K1926&amp;" | "&amp;M1926</f>
        <v>Dzaoudzi Pamandzi International Airport | Mayotte</v>
      </c>
    </row>
    <row r="1927" spans="10:14" x14ac:dyDescent="0.25">
      <c r="J1927" s="3" t="s">
        <v>1716</v>
      </c>
      <c r="K1927" s="3" t="s">
        <v>15157</v>
      </c>
      <c r="L1927" s="3" t="s">
        <v>17476</v>
      </c>
      <c r="M1927" s="3" t="s">
        <v>71</v>
      </c>
      <c r="N1927" s="3" t="str">
        <f t="shared" si="40"/>
        <v>Codazzi Airport | Colombia</v>
      </c>
    </row>
    <row r="1928" spans="10:14" x14ac:dyDescent="0.25">
      <c r="J1928" s="3" t="s">
        <v>1716</v>
      </c>
      <c r="K1928" s="3" t="s">
        <v>15158</v>
      </c>
      <c r="L1928" s="3" t="s">
        <v>17476</v>
      </c>
      <c r="M1928" s="3" t="s">
        <v>71</v>
      </c>
      <c r="N1928" s="3" t="str">
        <f t="shared" si="40"/>
        <v>Las Flores Airport | Colombia</v>
      </c>
    </row>
    <row r="1929" spans="10:14" x14ac:dyDescent="0.25">
      <c r="J1929" s="3" t="s">
        <v>8363</v>
      </c>
      <c r="K1929" s="3" t="s">
        <v>15740</v>
      </c>
      <c r="L1929" s="3" t="s">
        <v>17477</v>
      </c>
      <c r="M1929" s="3" t="s">
        <v>175</v>
      </c>
      <c r="N1929" s="3" t="str">
        <f t="shared" si="40"/>
        <v>Zhezkazgan Airport | Kazakhstan</v>
      </c>
    </row>
    <row r="1930" spans="10:14" x14ac:dyDescent="0.25">
      <c r="J1930" s="3" t="s">
        <v>2177</v>
      </c>
      <c r="K1930" s="3" t="s">
        <v>15498</v>
      </c>
      <c r="L1930" s="3" t="s">
        <v>17477</v>
      </c>
      <c r="M1930" s="3" t="s">
        <v>492</v>
      </c>
      <c r="N1930" s="3" t="str">
        <f t="shared" si="40"/>
        <v>Santa Bernardina International Airport | Uruguay</v>
      </c>
    </row>
    <row r="1931" spans="10:14" x14ac:dyDescent="0.25">
      <c r="J1931" s="3" t="s">
        <v>1990</v>
      </c>
      <c r="K1931" s="3" t="s">
        <v>9489</v>
      </c>
      <c r="L1931" s="3" t="s">
        <v>17476</v>
      </c>
      <c r="M1931" s="3" t="s">
        <v>173</v>
      </c>
      <c r="N1931" s="3" t="str">
        <f t="shared" si="40"/>
        <v>Dazu Air Base | China</v>
      </c>
    </row>
    <row r="1932" spans="10:14" x14ac:dyDescent="0.25">
      <c r="J1932" s="3" t="s">
        <v>2192</v>
      </c>
      <c r="K1932" s="3" t="s">
        <v>14322</v>
      </c>
      <c r="L1932" s="3" t="s">
        <v>17476</v>
      </c>
      <c r="M1932" s="3" t="s">
        <v>45</v>
      </c>
      <c r="N1932" s="3" t="str">
        <f t="shared" si="40"/>
        <v>Eagle Airport | United States</v>
      </c>
    </row>
    <row r="1933" spans="10:14" x14ac:dyDescent="0.25">
      <c r="J1933" s="3" t="s">
        <v>36</v>
      </c>
      <c r="K1933" s="3" t="s">
        <v>14265</v>
      </c>
      <c r="L1933" s="3" t="s">
        <v>17476</v>
      </c>
      <c r="M1933" s="3" t="s">
        <v>37</v>
      </c>
      <c r="N1933" s="3" t="str">
        <f t="shared" si="40"/>
        <v>Abbse Airport | Yemen</v>
      </c>
    </row>
    <row r="1934" spans="10:14" x14ac:dyDescent="0.25">
      <c r="J1934" s="3" t="s">
        <v>2293</v>
      </c>
      <c r="K1934" s="3" t="s">
        <v>13903</v>
      </c>
      <c r="L1934" s="3" t="s">
        <v>17476</v>
      </c>
      <c r="M1934" s="3" t="s">
        <v>365</v>
      </c>
      <c r="N1934" s="3" t="str">
        <f t="shared" si="40"/>
        <v>Siwo Airport | Vanuatu</v>
      </c>
    </row>
    <row r="1935" spans="10:14" x14ac:dyDescent="0.25">
      <c r="J1935" s="3" t="s">
        <v>3998</v>
      </c>
      <c r="K1935" s="3" t="s">
        <v>10052</v>
      </c>
      <c r="L1935" s="3" t="s">
        <v>17476</v>
      </c>
      <c r="M1935" s="3" t="s">
        <v>141</v>
      </c>
      <c r="N1935" s="3" t="str">
        <f t="shared" si="40"/>
        <v>Elenak Airport | Marshall Islands</v>
      </c>
    </row>
    <row r="1936" spans="10:14" x14ac:dyDescent="0.25">
      <c r="J1936" s="3" t="s">
        <v>5293</v>
      </c>
      <c r="K1936" s="3" t="s">
        <v>14049</v>
      </c>
      <c r="L1936" s="3" t="s">
        <v>17477</v>
      </c>
      <c r="M1936" s="3" t="s">
        <v>48</v>
      </c>
      <c r="N1936" s="3" t="str">
        <f t="shared" si="40"/>
        <v>Nejran Airport | Saudi Arabia</v>
      </c>
    </row>
    <row r="1937" spans="10:14" x14ac:dyDescent="0.25">
      <c r="J1937" s="3" t="s">
        <v>8132</v>
      </c>
      <c r="K1937" s="3" t="s">
        <v>11872</v>
      </c>
      <c r="L1937" s="3" t="s">
        <v>17476</v>
      </c>
      <c r="M1937" s="3" t="s">
        <v>45</v>
      </c>
      <c r="N1937" s="3" t="str">
        <f t="shared" si="40"/>
        <v>Phifer Airfield | United States</v>
      </c>
    </row>
    <row r="1938" spans="10:14" x14ac:dyDescent="0.25">
      <c r="J1938" s="3" t="s">
        <v>3674</v>
      </c>
      <c r="K1938" s="3" t="s">
        <v>11873</v>
      </c>
      <c r="L1938" s="3" t="s">
        <v>17476</v>
      </c>
      <c r="M1938" s="3" t="s">
        <v>45</v>
      </c>
      <c r="N1938" s="3" t="str">
        <f t="shared" si="40"/>
        <v>Kearney Regional Airport | United States</v>
      </c>
    </row>
    <row r="1939" spans="10:14" x14ac:dyDescent="0.25">
      <c r="J1939" s="3" t="s">
        <v>6633</v>
      </c>
      <c r="K1939" s="3" t="s">
        <v>12991</v>
      </c>
      <c r="L1939" s="3" t="s">
        <v>17477</v>
      </c>
      <c r="M1939" s="3" t="s">
        <v>201</v>
      </c>
      <c r="N1939" s="3" t="str">
        <f t="shared" si="40"/>
        <v>San Sebastian Airport | Spain</v>
      </c>
    </row>
    <row r="1940" spans="10:14" x14ac:dyDescent="0.25">
      <c r="J1940" s="3" t="s">
        <v>8108</v>
      </c>
      <c r="K1940" s="3" t="s">
        <v>11874</v>
      </c>
      <c r="L1940" s="3" t="s">
        <v>17477</v>
      </c>
      <c r="M1940" s="3" t="s">
        <v>45</v>
      </c>
      <c r="N1940" s="3" t="str">
        <f t="shared" si="40"/>
        <v>Pangborn Memorial Airport | United States</v>
      </c>
    </row>
    <row r="1941" spans="10:14" x14ac:dyDescent="0.25">
      <c r="J1941" s="3" t="s">
        <v>2207</v>
      </c>
      <c r="K1941" s="3" t="s">
        <v>11875</v>
      </c>
      <c r="L1941" s="3" t="s">
        <v>17477</v>
      </c>
      <c r="M1941" s="3" t="s">
        <v>45</v>
      </c>
      <c r="N1941" s="3" t="str">
        <f t="shared" si="40"/>
        <v>Chippewa Valley Regional Airport | United States</v>
      </c>
    </row>
    <row r="1942" spans="10:14" x14ac:dyDescent="0.25">
      <c r="J1942" s="3" t="s">
        <v>2269</v>
      </c>
      <c r="K1942" s="3" t="s">
        <v>13229</v>
      </c>
      <c r="L1942" s="3" t="s">
        <v>17477</v>
      </c>
      <c r="M1942" s="3" t="s">
        <v>208</v>
      </c>
      <c r="N1942" s="3" t="str">
        <f t="shared" si="40"/>
        <v>Marina Di Campo Airport | Italy</v>
      </c>
    </row>
    <row r="1943" spans="10:14" x14ac:dyDescent="0.25">
      <c r="J1943" s="3" t="s">
        <v>2320</v>
      </c>
      <c r="K1943" s="3" t="s">
        <v>11332</v>
      </c>
      <c r="L1943" s="3" t="s">
        <v>17478</v>
      </c>
      <c r="M1943" s="3" t="s">
        <v>494</v>
      </c>
      <c r="N1943" s="3" t="str">
        <f t="shared" si="40"/>
        <v>Entebbe International Airport | Uganda</v>
      </c>
    </row>
    <row r="1944" spans="10:14" x14ac:dyDescent="0.25">
      <c r="J1944" s="3" t="s">
        <v>2255</v>
      </c>
      <c r="K1944" s="3" t="s">
        <v>11294</v>
      </c>
      <c r="L1944" s="3" t="s">
        <v>17477</v>
      </c>
      <c r="M1944" s="3" t="s">
        <v>85</v>
      </c>
      <c r="N1944" s="3" t="str">
        <f t="shared" si="40"/>
        <v>El Obeid Airport | Sudan</v>
      </c>
    </row>
    <row r="1945" spans="10:14" x14ac:dyDescent="0.25">
      <c r="J1945" s="3" t="s">
        <v>2236</v>
      </c>
      <c r="K1945" s="3" t="s">
        <v>15207</v>
      </c>
      <c r="L1945" s="3" t="s">
        <v>17477</v>
      </c>
      <c r="M1945" s="3" t="s">
        <v>71</v>
      </c>
      <c r="N1945" s="3" t="str">
        <f t="shared" si="40"/>
        <v>El Bagre Airport | Colombia</v>
      </c>
    </row>
    <row r="1946" spans="10:14" x14ac:dyDescent="0.25">
      <c r="J1946" s="3" t="s">
        <v>8485</v>
      </c>
      <c r="K1946" s="3" t="s">
        <v>9923</v>
      </c>
      <c r="L1946" s="3" t="s">
        <v>17476</v>
      </c>
      <c r="M1946" s="3" t="s">
        <v>93</v>
      </c>
      <c r="N1946" s="3" t="str">
        <f t="shared" si="40"/>
        <v>El Bayadh Airport | Algeria</v>
      </c>
    </row>
    <row r="1947" spans="10:14" x14ac:dyDescent="0.25">
      <c r="J1947" s="3" t="s">
        <v>2340</v>
      </c>
      <c r="K1947" s="3" t="s">
        <v>10313</v>
      </c>
      <c r="L1947" s="3" t="s">
        <v>17477</v>
      </c>
      <c r="M1947" s="3" t="s">
        <v>22</v>
      </c>
      <c r="N1947" s="3" t="str">
        <f t="shared" si="40"/>
        <v>Esbjerg Airport | Denmark</v>
      </c>
    </row>
    <row r="1948" spans="10:14" x14ac:dyDescent="0.25">
      <c r="J1948" s="3" t="s">
        <v>8725</v>
      </c>
      <c r="K1948" s="3" t="s">
        <v>14242</v>
      </c>
      <c r="L1948" s="3" t="s">
        <v>17477</v>
      </c>
      <c r="M1948" s="3" t="s">
        <v>618</v>
      </c>
      <c r="N1948" s="3" t="str">
        <f t="shared" si="40"/>
        <v>Erbil International Airport | Iraq</v>
      </c>
    </row>
    <row r="1949" spans="10:14" x14ac:dyDescent="0.25">
      <c r="J1949" s="3" t="s">
        <v>2239</v>
      </c>
      <c r="K1949" s="3" t="s">
        <v>10045</v>
      </c>
      <c r="L1949" s="3" t="s">
        <v>17477</v>
      </c>
      <c r="M1949" s="3" t="s">
        <v>2090</v>
      </c>
      <c r="N1949" s="3" t="str">
        <f t="shared" si="40"/>
        <v>El Borma Airport | Tunisia</v>
      </c>
    </row>
    <row r="1950" spans="10:14" x14ac:dyDescent="0.25">
      <c r="J1950" s="3" t="s">
        <v>2208</v>
      </c>
      <c r="K1950" s="3" t="s">
        <v>13467</v>
      </c>
      <c r="L1950" s="3" t="s">
        <v>17476</v>
      </c>
      <c r="M1950" s="3" t="s">
        <v>141</v>
      </c>
      <c r="N1950" s="3" t="str">
        <f t="shared" si="40"/>
        <v>Ebadon Airport | Marshall Islands</v>
      </c>
    </row>
    <row r="1951" spans="10:14" x14ac:dyDescent="0.25">
      <c r="J1951" s="3" t="s">
        <v>2210</v>
      </c>
      <c r="K1951" s="3" t="s">
        <v>2211</v>
      </c>
      <c r="L1951" s="3" t="s">
        <v>17476</v>
      </c>
      <c r="M1951" s="3" t="s">
        <v>141</v>
      </c>
      <c r="N1951" s="3" t="str">
        <f t="shared" si="40"/>
        <v>Ebon Airport | Marshall Islands</v>
      </c>
    </row>
    <row r="1952" spans="10:14" x14ac:dyDescent="0.25">
      <c r="J1952" s="3" t="s">
        <v>8094</v>
      </c>
      <c r="K1952" s="3" t="s">
        <v>11877</v>
      </c>
      <c r="L1952" s="3" t="s">
        <v>17476</v>
      </c>
      <c r="M1952" s="3" t="s">
        <v>45</v>
      </c>
      <c r="N1952" s="3" t="str">
        <f t="shared" si="40"/>
        <v>Webster City Municipal Airport | United States</v>
      </c>
    </row>
    <row r="1953" spans="10:14" x14ac:dyDescent="0.25">
      <c r="J1953" s="3" t="s">
        <v>7114</v>
      </c>
      <c r="K1953" s="3" t="s">
        <v>13063</v>
      </c>
      <c r="L1953" s="3" t="s">
        <v>17477</v>
      </c>
      <c r="M1953" s="3" t="s">
        <v>112</v>
      </c>
      <c r="N1953" s="3" t="str">
        <f t="shared" si="40"/>
        <v>Saint-Étienne-Bouthéon Airport | France</v>
      </c>
    </row>
    <row r="1954" spans="10:14" x14ac:dyDescent="0.25">
      <c r="J1954" s="3" t="s">
        <v>2209</v>
      </c>
      <c r="K1954" s="3" t="s">
        <v>10640</v>
      </c>
      <c r="L1954" s="3" t="s">
        <v>17476</v>
      </c>
      <c r="M1954" s="3" t="s">
        <v>610</v>
      </c>
      <c r="N1954" s="3" t="str">
        <f t="shared" si="40"/>
        <v>Ebolowa Airport | Cameroon</v>
      </c>
    </row>
    <row r="1955" spans="10:14" x14ac:dyDescent="0.25">
      <c r="J1955" s="3" t="s">
        <v>2201</v>
      </c>
      <c r="K1955" s="3" t="s">
        <v>11454</v>
      </c>
      <c r="L1955" s="3" t="s">
        <v>17476</v>
      </c>
      <c r="M1955" s="3" t="s">
        <v>45</v>
      </c>
      <c r="N1955" s="3" t="str">
        <f t="shared" si="40"/>
        <v>Iosco County Airport | United States</v>
      </c>
    </row>
    <row r="1956" spans="10:14" x14ac:dyDescent="0.25">
      <c r="J1956" s="3" t="s">
        <v>2279</v>
      </c>
      <c r="K1956" s="3" t="s">
        <v>11878</v>
      </c>
      <c r="L1956" s="3" t="s">
        <v>17477</v>
      </c>
      <c r="M1956" s="3" t="s">
        <v>45</v>
      </c>
      <c r="N1956" s="3" t="str">
        <f t="shared" si="40"/>
        <v>Elizabeth City Regional Airport &amp; Coast Guard Air Station | United States</v>
      </c>
    </row>
    <row r="1957" spans="10:14" x14ac:dyDescent="0.25">
      <c r="J1957" s="3" t="s">
        <v>2212</v>
      </c>
      <c r="K1957" s="3" t="s">
        <v>16830</v>
      </c>
      <c r="L1957" s="3" t="s">
        <v>17477</v>
      </c>
      <c r="M1957" s="3" t="s">
        <v>54</v>
      </c>
      <c r="N1957" s="3" t="str">
        <f t="shared" si="40"/>
        <v>Echuca Airport | Australia</v>
      </c>
    </row>
    <row r="1958" spans="10:14" x14ac:dyDescent="0.25">
      <c r="J1958" s="3" t="s">
        <v>8668</v>
      </c>
      <c r="K1958" s="3" t="s">
        <v>13608</v>
      </c>
      <c r="L1958" s="3" t="s">
        <v>17476</v>
      </c>
      <c r="M1958" s="3" t="s">
        <v>1053</v>
      </c>
      <c r="N1958" s="3" t="str">
        <f t="shared" si="40"/>
        <v>Costa Esmeralda Airport | Nicaragua</v>
      </c>
    </row>
    <row r="1959" spans="10:14" x14ac:dyDescent="0.25">
      <c r="J1959" s="3" t="s">
        <v>2327</v>
      </c>
      <c r="K1959" s="3" t="s">
        <v>12945</v>
      </c>
      <c r="L1959" s="3" t="s">
        <v>17477</v>
      </c>
      <c r="M1959" s="3" t="s">
        <v>171</v>
      </c>
      <c r="N1959" s="3" t="str">
        <f t="shared" si="40"/>
        <v>Ercan International Airport | Cyprus</v>
      </c>
    </row>
    <row r="1960" spans="10:14" x14ac:dyDescent="0.25">
      <c r="J1960" s="3" t="s">
        <v>2247</v>
      </c>
      <c r="K1960" s="3" t="s">
        <v>15142</v>
      </c>
      <c r="L1960" s="3" t="s">
        <v>17476</v>
      </c>
      <c r="M1960" s="3" t="s">
        <v>71</v>
      </c>
      <c r="N1960" s="3" t="str">
        <f t="shared" si="40"/>
        <v>El Encanto Airport | Colombia</v>
      </c>
    </row>
    <row r="1961" spans="10:14" x14ac:dyDescent="0.25">
      <c r="J1961" s="3" t="s">
        <v>8585</v>
      </c>
      <c r="K1961" s="3" t="s">
        <v>11879</v>
      </c>
      <c r="L1961" s="3" t="s">
        <v>17477</v>
      </c>
      <c r="M1961" s="3" t="s">
        <v>45</v>
      </c>
      <c r="N1961" s="3" t="str">
        <f t="shared" si="40"/>
        <v>Northwest Florida Beaches International Airport | United States</v>
      </c>
    </row>
    <row r="1962" spans="10:14" x14ac:dyDescent="0.25">
      <c r="J1962" s="3" t="s">
        <v>2243</v>
      </c>
      <c r="K1962" s="3" t="s">
        <v>15175</v>
      </c>
      <c r="L1962" s="3" t="s">
        <v>17476</v>
      </c>
      <c r="M1962" s="3" t="s">
        <v>71</v>
      </c>
      <c r="N1962" s="3" t="str">
        <f t="shared" si="40"/>
        <v>El Charco Airport | Colombia</v>
      </c>
    </row>
    <row r="1963" spans="10:14" x14ac:dyDescent="0.25">
      <c r="J1963" s="3" t="s">
        <v>5335</v>
      </c>
      <c r="K1963" s="3" t="s">
        <v>11880</v>
      </c>
      <c r="L1963" s="3" t="s">
        <v>17476</v>
      </c>
      <c r="M1963" s="3" t="s">
        <v>45</v>
      </c>
      <c r="N1963" s="3" t="str">
        <f t="shared" si="40"/>
        <v>Mondell Field | United States</v>
      </c>
    </row>
    <row r="1964" spans="10:14" x14ac:dyDescent="0.25">
      <c r="J1964" s="3" t="s">
        <v>8620</v>
      </c>
      <c r="K1964" s="3" t="s">
        <v>12970</v>
      </c>
      <c r="L1964" s="3" t="s">
        <v>17477</v>
      </c>
      <c r="M1964" s="3" t="s">
        <v>201</v>
      </c>
      <c r="N1964" s="3" t="str">
        <f t="shared" si="40"/>
        <v>Cuatro Vientos Airport | Spain</v>
      </c>
    </row>
    <row r="1965" spans="10:14" x14ac:dyDescent="0.25">
      <c r="J1965" s="3" t="s">
        <v>2271</v>
      </c>
      <c r="K1965" s="3" t="s">
        <v>11276</v>
      </c>
      <c r="L1965" s="3" t="s">
        <v>17476</v>
      </c>
      <c r="M1965" s="3" t="s">
        <v>85</v>
      </c>
      <c r="N1965" s="3" t="str">
        <f t="shared" si="40"/>
        <v>El Debba Airport | Sudan</v>
      </c>
    </row>
    <row r="1966" spans="10:14" x14ac:dyDescent="0.25">
      <c r="J1966" s="3" t="s">
        <v>2333</v>
      </c>
      <c r="K1966" s="3" t="s">
        <v>16839</v>
      </c>
      <c r="L1966" s="3" t="s">
        <v>17476</v>
      </c>
      <c r="M1966" s="3" t="s">
        <v>54</v>
      </c>
      <c r="N1966" s="3" t="str">
        <f t="shared" si="40"/>
        <v>Erldunda Airport | Australia</v>
      </c>
    </row>
    <row r="1967" spans="10:14" x14ac:dyDescent="0.25">
      <c r="J1967" s="3" t="s">
        <v>2214</v>
      </c>
      <c r="K1967" s="3" t="s">
        <v>11881</v>
      </c>
      <c r="L1967" s="3" t="s">
        <v>17476</v>
      </c>
      <c r="M1967" s="3" t="s">
        <v>45</v>
      </c>
      <c r="N1967" s="3" t="str">
        <f t="shared" si="40"/>
        <v>Northeastern Regional Airport | United States</v>
      </c>
    </row>
    <row r="1968" spans="10:14" x14ac:dyDescent="0.25">
      <c r="J1968" s="3" t="s">
        <v>342</v>
      </c>
      <c r="K1968" s="3" t="s">
        <v>14320</v>
      </c>
      <c r="L1968" s="3" t="s">
        <v>17477</v>
      </c>
      <c r="M1968" s="3" t="s">
        <v>45</v>
      </c>
      <c r="N1968" s="3" t="str">
        <f t="shared" si="40"/>
        <v>Elmendorf Air Force Base | United States</v>
      </c>
    </row>
    <row r="1969" spans="10:14" x14ac:dyDescent="0.25">
      <c r="J1969" s="3" t="s">
        <v>2215</v>
      </c>
      <c r="K1969" s="3" t="s">
        <v>10244</v>
      </c>
      <c r="L1969" s="3" t="s">
        <v>17478</v>
      </c>
      <c r="M1969" s="3" t="s">
        <v>43</v>
      </c>
      <c r="N1969" s="3" t="str">
        <f t="shared" si="40"/>
        <v>Edinburgh Airport | United Kingdom</v>
      </c>
    </row>
    <row r="1970" spans="10:14" x14ac:dyDescent="0.25">
      <c r="J1970" s="3" t="s">
        <v>2245</v>
      </c>
      <c r="K1970" s="3" t="s">
        <v>11913</v>
      </c>
      <c r="L1970" s="3" t="s">
        <v>17476</v>
      </c>
      <c r="M1970" s="3" t="s">
        <v>45</v>
      </c>
      <c r="N1970" s="3" t="str">
        <f t="shared" si="40"/>
        <v>Captain Jack Thomas El Dorado Airport | United States</v>
      </c>
    </row>
    <row r="1971" spans="10:14" x14ac:dyDescent="0.25">
      <c r="J1971" s="3" t="s">
        <v>2273</v>
      </c>
      <c r="K1971" s="3" t="s">
        <v>11223</v>
      </c>
      <c r="L1971" s="3" t="s">
        <v>17477</v>
      </c>
      <c r="M1971" s="3" t="s">
        <v>314</v>
      </c>
      <c r="N1971" s="3" t="str">
        <f t="shared" si="40"/>
        <v>Eldoret International Airport | Kenya</v>
      </c>
    </row>
    <row r="1972" spans="10:14" x14ac:dyDescent="0.25">
      <c r="J1972" s="3" t="s">
        <v>4025</v>
      </c>
      <c r="K1972" s="3" t="s">
        <v>13105</v>
      </c>
      <c r="L1972" s="3" t="s">
        <v>17477</v>
      </c>
      <c r="M1972" s="3" t="s">
        <v>112</v>
      </c>
      <c r="N1972" s="3" t="str">
        <f t="shared" si="40"/>
        <v>La Roche-sur-Yon Airport | France</v>
      </c>
    </row>
    <row r="1973" spans="10:14" x14ac:dyDescent="0.25">
      <c r="J1973" s="3" t="s">
        <v>8850</v>
      </c>
      <c r="K1973" s="3" t="s">
        <v>15823</v>
      </c>
      <c r="L1973" s="3" t="s">
        <v>17476</v>
      </c>
      <c r="M1973" s="3" t="s">
        <v>32</v>
      </c>
      <c r="N1973" s="3" t="str">
        <f t="shared" si="40"/>
        <v>Yedinka Airport | Russian Federation</v>
      </c>
    </row>
    <row r="1974" spans="10:14" x14ac:dyDescent="0.25">
      <c r="J1974" s="3" t="s">
        <v>2217</v>
      </c>
      <c r="K1974" s="3" t="s">
        <v>13389</v>
      </c>
      <c r="L1974" s="3" t="s">
        <v>17477</v>
      </c>
      <c r="M1974" s="3" t="s">
        <v>82</v>
      </c>
      <c r="N1974" s="3" t="str">
        <f t="shared" si="40"/>
        <v>Balıkesir Körfez Airport | Turkey</v>
      </c>
    </row>
    <row r="1975" spans="10:14" x14ac:dyDescent="0.25">
      <c r="J1975" s="3" t="s">
        <v>2325</v>
      </c>
      <c r="K1975" s="3" t="s">
        <v>11267</v>
      </c>
      <c r="L1975" s="3" t="s">
        <v>17476</v>
      </c>
      <c r="M1975" s="3" t="s">
        <v>133</v>
      </c>
      <c r="N1975" s="3" t="str">
        <f t="shared" si="40"/>
        <v>Erandique Airport | Honduras</v>
      </c>
    </row>
    <row r="1976" spans="10:14" x14ac:dyDescent="0.25">
      <c r="J1976" s="3" t="s">
        <v>2219</v>
      </c>
      <c r="K1976" s="3" t="s">
        <v>17089</v>
      </c>
      <c r="L1976" s="3" t="s">
        <v>17476</v>
      </c>
      <c r="M1976" s="3" t="s">
        <v>54</v>
      </c>
      <c r="N1976" s="3" t="str">
        <f t="shared" si="40"/>
        <v>Pormpuraaw Airport | Australia</v>
      </c>
    </row>
    <row r="1977" spans="10:14" x14ac:dyDescent="0.25">
      <c r="J1977" s="3" t="s">
        <v>2220</v>
      </c>
      <c r="K1977" s="3" t="s">
        <v>11883</v>
      </c>
      <c r="L1977" s="3" t="s">
        <v>17478</v>
      </c>
      <c r="M1977" s="3" t="s">
        <v>45</v>
      </c>
      <c r="N1977" s="3" t="str">
        <f t="shared" si="40"/>
        <v>Edwards Air Force Base | United States</v>
      </c>
    </row>
    <row r="1978" spans="10:14" x14ac:dyDescent="0.25">
      <c r="J1978" s="3" t="s">
        <v>5283</v>
      </c>
      <c r="K1978" s="3" t="s">
        <v>11884</v>
      </c>
      <c r="L1978" s="3" t="s">
        <v>17477</v>
      </c>
      <c r="M1978" s="3" t="s">
        <v>45</v>
      </c>
      <c r="N1978" s="3" t="str">
        <f t="shared" si="40"/>
        <v>Needles Airport | United States</v>
      </c>
    </row>
    <row r="1979" spans="10:14" x14ac:dyDescent="0.25">
      <c r="J1979" s="3" t="s">
        <v>2221</v>
      </c>
      <c r="K1979" s="3" t="s">
        <v>14321</v>
      </c>
      <c r="L1979" s="3" t="s">
        <v>17476</v>
      </c>
      <c r="M1979" s="3" t="s">
        <v>45</v>
      </c>
      <c r="N1979" s="3" t="str">
        <f t="shared" si="40"/>
        <v>Eek Airport | United States</v>
      </c>
    </row>
    <row r="1980" spans="10:14" x14ac:dyDescent="0.25">
      <c r="J1980" s="3" t="s">
        <v>3677</v>
      </c>
      <c r="K1980" s="3" t="s">
        <v>11885</v>
      </c>
      <c r="L1980" s="3" t="s">
        <v>17477</v>
      </c>
      <c r="M1980" s="3" t="s">
        <v>45</v>
      </c>
      <c r="N1980" s="3" t="str">
        <f t="shared" si="40"/>
        <v>Dillant Hopkins Airport | United States</v>
      </c>
    </row>
    <row r="1981" spans="10:14" x14ac:dyDescent="0.25">
      <c r="J1981" s="3" t="s">
        <v>3139</v>
      </c>
      <c r="K1981" s="3" t="s">
        <v>11886</v>
      </c>
      <c r="L1981" s="3" t="s">
        <v>17477</v>
      </c>
      <c r="M1981" s="3" t="s">
        <v>45</v>
      </c>
      <c r="N1981" s="3" t="str">
        <f t="shared" si="40"/>
        <v>Ellington Airport | United States</v>
      </c>
    </row>
    <row r="1982" spans="10:14" x14ac:dyDescent="0.25">
      <c r="J1982" s="3" t="s">
        <v>2222</v>
      </c>
      <c r="K1982" s="3" t="s">
        <v>10143</v>
      </c>
      <c r="L1982" s="3" t="s">
        <v>17476</v>
      </c>
      <c r="M1982" s="3" t="s">
        <v>33</v>
      </c>
      <c r="N1982" s="3" t="str">
        <f t="shared" si="40"/>
        <v>Efogi Airport | Papua New Guinea</v>
      </c>
    </row>
    <row r="1983" spans="10:14" x14ac:dyDescent="0.25">
      <c r="J1983" s="3" t="s">
        <v>5340</v>
      </c>
      <c r="K1983" s="3" t="s">
        <v>11887</v>
      </c>
      <c r="L1983" s="3" t="s">
        <v>17476</v>
      </c>
      <c r="M1983" s="3" t="s">
        <v>45</v>
      </c>
      <c r="N1983" s="3" t="str">
        <f t="shared" si="40"/>
        <v>Northeast Kingdom International Airport | United States</v>
      </c>
    </row>
    <row r="1984" spans="10:14" x14ac:dyDescent="0.25">
      <c r="J1984" s="3" t="s">
        <v>3680</v>
      </c>
      <c r="K1984" s="3" t="s">
        <v>13139</v>
      </c>
      <c r="L1984" s="3" t="s">
        <v>17477</v>
      </c>
      <c r="M1984" s="3" t="s">
        <v>119</v>
      </c>
      <c r="N1984" s="3" t="str">
        <f t="shared" si="40"/>
        <v>Kefallinia Airport | Greece</v>
      </c>
    </row>
    <row r="1985" spans="10:14" x14ac:dyDescent="0.25">
      <c r="J1985" s="3" t="s">
        <v>3404</v>
      </c>
      <c r="K1985" s="3" t="s">
        <v>11888</v>
      </c>
      <c r="L1985" s="3" t="s">
        <v>17476</v>
      </c>
      <c r="M1985" s="3" t="s">
        <v>45</v>
      </c>
      <c r="N1985" s="3" t="str">
        <f t="shared" si="40"/>
        <v>Jefferson Municipal Airport | United States</v>
      </c>
    </row>
    <row r="1986" spans="10:14" x14ac:dyDescent="0.25">
      <c r="J1986" s="3" t="s">
        <v>2310</v>
      </c>
      <c r="K1986" s="3" t="s">
        <v>9190</v>
      </c>
      <c r="L1986" s="3" t="s">
        <v>17476</v>
      </c>
      <c r="M1986" s="3" t="s">
        <v>33</v>
      </c>
      <c r="N1986" s="3" t="str">
        <f t="shared" si="40"/>
        <v>Engati Airstrip | Papua New Guinea</v>
      </c>
    </row>
    <row r="1987" spans="10:14" x14ac:dyDescent="0.25">
      <c r="J1987" s="3" t="s">
        <v>931</v>
      </c>
      <c r="K1987" s="3" t="s">
        <v>13010</v>
      </c>
      <c r="L1987" s="3" t="s">
        <v>17477</v>
      </c>
      <c r="M1987" s="3" t="s">
        <v>112</v>
      </c>
      <c r="N1987" s="3" t="str">
        <f t="shared" si="40"/>
        <v>Bergerac-Roumanière Airport | France</v>
      </c>
    </row>
    <row r="1988" spans="10:14" x14ac:dyDescent="0.25">
      <c r="J1988" s="3" t="s">
        <v>7858</v>
      </c>
      <c r="K1988" s="3" t="s">
        <v>11890</v>
      </c>
      <c r="L1988" s="3" t="s">
        <v>17477</v>
      </c>
      <c r="M1988" s="3" t="s">
        <v>45</v>
      </c>
      <c r="N1988" s="3" t="str">
        <f t="shared" si="40"/>
        <v>Eagle County Regional Airport | United States</v>
      </c>
    </row>
    <row r="1989" spans="10:14" x14ac:dyDescent="0.25">
      <c r="J1989" s="3" t="s">
        <v>8546</v>
      </c>
      <c r="K1989" s="3" t="s">
        <v>11199</v>
      </c>
      <c r="L1989" s="3" t="s">
        <v>17477</v>
      </c>
      <c r="M1989" s="3" t="s">
        <v>66</v>
      </c>
      <c r="N1989" s="3" t="str">
        <f t="shared" si="40"/>
        <v>El Gora Airport | Egypt</v>
      </c>
    </row>
    <row r="1990" spans="10:14" x14ac:dyDescent="0.25">
      <c r="J1990" s="3" t="s">
        <v>7880</v>
      </c>
      <c r="K1990" s="3" t="s">
        <v>7881</v>
      </c>
      <c r="L1990" s="3" t="s">
        <v>17477</v>
      </c>
      <c r="M1990" s="3" t="s">
        <v>45</v>
      </c>
      <c r="N1990" s="3" t="str">
        <f t="shared" ref="N1990:N2053" si="41">K1990&amp;" | "&amp;M1990</f>
        <v>Duke Field | United States</v>
      </c>
    </row>
    <row r="1991" spans="10:14" x14ac:dyDescent="0.25">
      <c r="J1991" s="3" t="s">
        <v>5289</v>
      </c>
      <c r="K1991" s="3" t="s">
        <v>11147</v>
      </c>
      <c r="L1991" s="3" t="s">
        <v>17476</v>
      </c>
      <c r="M1991" s="3" t="s">
        <v>87</v>
      </c>
      <c r="N1991" s="3" t="str">
        <f t="shared" si="41"/>
        <v>Negele Airport | Ethiopia</v>
      </c>
    </row>
    <row r="1992" spans="10:14" x14ac:dyDescent="0.25">
      <c r="J1992" s="3" t="s">
        <v>6803</v>
      </c>
      <c r="K1992" s="3" t="s">
        <v>9087</v>
      </c>
      <c r="L1992" s="3" t="s">
        <v>17476</v>
      </c>
      <c r="M1992" s="3" t="s">
        <v>101</v>
      </c>
      <c r="N1992" s="3" t="str">
        <f t="shared" si="41"/>
        <v>Sege Airport | Solomon Islands</v>
      </c>
    </row>
    <row r="1993" spans="10:14" x14ac:dyDescent="0.25">
      <c r="J1993" s="3" t="s">
        <v>2685</v>
      </c>
      <c r="K1993" s="3" t="s">
        <v>11283</v>
      </c>
      <c r="L1993" s="3" t="s">
        <v>17476</v>
      </c>
      <c r="M1993" s="3" t="s">
        <v>85</v>
      </c>
      <c r="N1993" s="3" t="str">
        <f t="shared" si="41"/>
        <v>Geneina Airport | Sudan</v>
      </c>
    </row>
    <row r="1994" spans="10:14" x14ac:dyDescent="0.25">
      <c r="J1994" s="3" t="s">
        <v>874</v>
      </c>
      <c r="K1994" s="3" t="s">
        <v>15995</v>
      </c>
      <c r="L1994" s="3" t="s">
        <v>17477</v>
      </c>
      <c r="M1994" s="3" t="s">
        <v>32</v>
      </c>
      <c r="N1994" s="3" t="str">
        <f t="shared" si="41"/>
        <v>Belgorod International Airport | Russian Federation</v>
      </c>
    </row>
    <row r="1995" spans="10:14" x14ac:dyDescent="0.25">
      <c r="J1995" s="3" t="s">
        <v>2194</v>
      </c>
      <c r="K1995" s="3" t="s">
        <v>11451</v>
      </c>
      <c r="L1995" s="3" t="s">
        <v>17476</v>
      </c>
      <c r="M1995" s="3" t="s">
        <v>45</v>
      </c>
      <c r="N1995" s="3" t="str">
        <f t="shared" si="41"/>
        <v>Maverick County Memorial International Airport | United States</v>
      </c>
    </row>
    <row r="1996" spans="10:14" x14ac:dyDescent="0.25">
      <c r="J1996" s="3" t="s">
        <v>2224</v>
      </c>
      <c r="K1996" s="3" t="s">
        <v>9343</v>
      </c>
      <c r="L1996" s="3" t="s">
        <v>17477</v>
      </c>
      <c r="M1996" s="3" t="s">
        <v>180</v>
      </c>
      <c r="N1996" s="3" t="str">
        <f t="shared" si="41"/>
        <v>Egilsstaðir Airport | Iceland</v>
      </c>
    </row>
    <row r="1997" spans="10:14" x14ac:dyDescent="0.25">
      <c r="J1997" s="3" t="s">
        <v>2195</v>
      </c>
      <c r="K1997" s="3" t="s">
        <v>11891</v>
      </c>
      <c r="L1997" s="3" t="s">
        <v>17476</v>
      </c>
      <c r="M1997" s="3" t="s">
        <v>45</v>
      </c>
      <c r="N1997" s="3" t="str">
        <f t="shared" si="41"/>
        <v>Eagle River Union Airport | United States</v>
      </c>
    </row>
    <row r="1998" spans="10:14" x14ac:dyDescent="0.25">
      <c r="J1998" s="3" t="s">
        <v>2223</v>
      </c>
      <c r="K1998" s="3" t="s">
        <v>14353</v>
      </c>
      <c r="L1998" s="3" t="s">
        <v>17477</v>
      </c>
      <c r="M1998" s="3" t="s">
        <v>45</v>
      </c>
      <c r="N1998" s="3" t="str">
        <f t="shared" si="41"/>
        <v>Egegik Airport | United States</v>
      </c>
    </row>
    <row r="1999" spans="10:14" x14ac:dyDescent="0.25">
      <c r="J1999" s="3" t="s">
        <v>2238</v>
      </c>
      <c r="K1999" s="3" t="s">
        <v>14848</v>
      </c>
      <c r="L1999" s="3" t="s">
        <v>17477</v>
      </c>
      <c r="M1999" s="3" t="s">
        <v>283</v>
      </c>
      <c r="N1999" s="3" t="str">
        <f t="shared" si="41"/>
        <v>El Bolson Airport | Argentina</v>
      </c>
    </row>
    <row r="2000" spans="10:14" x14ac:dyDescent="0.25">
      <c r="J2000" s="3" t="s">
        <v>1403</v>
      </c>
      <c r="K2000" s="3" t="s">
        <v>14323</v>
      </c>
      <c r="L2000" s="3" t="s">
        <v>17477</v>
      </c>
      <c r="M2000" s="3" t="s">
        <v>45</v>
      </c>
      <c r="N2000" s="3" t="str">
        <f t="shared" si="41"/>
        <v>Cape Newenham LRRS Airport | United States</v>
      </c>
    </row>
    <row r="2001" spans="10:14" x14ac:dyDescent="0.25">
      <c r="J2001" s="3" t="s">
        <v>2230</v>
      </c>
      <c r="K2001" s="3" t="s">
        <v>10090</v>
      </c>
      <c r="L2001" s="3" t="s">
        <v>17477</v>
      </c>
      <c r="M2001" s="3" t="s">
        <v>20</v>
      </c>
      <c r="N2001" s="3" t="str">
        <f t="shared" si="41"/>
        <v>Eisenach-Kindel Airport | Germany</v>
      </c>
    </row>
    <row r="2002" spans="10:14" x14ac:dyDescent="0.25">
      <c r="J2002" s="3" t="s">
        <v>2313</v>
      </c>
      <c r="K2002" s="3" t="s">
        <v>15897</v>
      </c>
      <c r="L2002" s="3" t="s">
        <v>17477</v>
      </c>
      <c r="M2002" s="3" t="s">
        <v>32</v>
      </c>
      <c r="N2002" s="3" t="str">
        <f t="shared" si="41"/>
        <v>Yeniseysk Airport | Russian Federation</v>
      </c>
    </row>
    <row r="2003" spans="10:14" x14ac:dyDescent="0.25">
      <c r="J2003" s="3" t="s">
        <v>2227</v>
      </c>
      <c r="K2003" s="3" t="s">
        <v>16834</v>
      </c>
      <c r="L2003" s="3" t="s">
        <v>17476</v>
      </c>
      <c r="M2003" s="3" t="s">
        <v>54</v>
      </c>
      <c r="N2003" s="3" t="str">
        <f t="shared" si="41"/>
        <v>Einasleigh Airport | Australia</v>
      </c>
    </row>
    <row r="2004" spans="10:14" x14ac:dyDescent="0.25">
      <c r="J2004" s="3" t="s">
        <v>8865</v>
      </c>
      <c r="K2004" s="3" t="s">
        <v>15913</v>
      </c>
      <c r="L2004" s="3" t="s">
        <v>17477</v>
      </c>
      <c r="M2004" s="3" t="s">
        <v>32</v>
      </c>
      <c r="N2004" s="3" t="str">
        <f t="shared" si="41"/>
        <v>Yeysk Airport | Russian Federation</v>
      </c>
    </row>
    <row r="2005" spans="10:14" x14ac:dyDescent="0.25">
      <c r="J2005" s="3" t="s">
        <v>2383</v>
      </c>
      <c r="K2005" s="3" t="s">
        <v>14324</v>
      </c>
      <c r="L2005" s="3" t="s">
        <v>17477</v>
      </c>
      <c r="M2005" s="3" t="s">
        <v>45</v>
      </c>
      <c r="N2005" s="3" t="str">
        <f t="shared" si="41"/>
        <v>Eielson Air Force Base | United States</v>
      </c>
    </row>
    <row r="2006" spans="10:14" x14ac:dyDescent="0.25">
      <c r="J2006" s="3" t="s">
        <v>2228</v>
      </c>
      <c r="K2006" s="3" t="s">
        <v>10282</v>
      </c>
      <c r="L2006" s="3" t="s">
        <v>17478</v>
      </c>
      <c r="M2006" s="3" t="s">
        <v>930</v>
      </c>
      <c r="N2006" s="3" t="str">
        <f t="shared" si="41"/>
        <v>Eindhoven Airport | Netherlands</v>
      </c>
    </row>
    <row r="2007" spans="10:14" x14ac:dyDescent="0.25">
      <c r="J2007" s="3" t="s">
        <v>847</v>
      </c>
      <c r="K2007" s="3" t="s">
        <v>15711</v>
      </c>
      <c r="L2007" s="3" t="s">
        <v>17477</v>
      </c>
      <c r="M2007" s="3" t="s">
        <v>17517</v>
      </c>
      <c r="N2007" s="3" t="str">
        <f t="shared" si="41"/>
        <v>Terrance B. Lettsome International Airport | Virgin Islands, British</v>
      </c>
    </row>
    <row r="2008" spans="10:14" x14ac:dyDescent="0.25">
      <c r="J2008" s="3" t="s">
        <v>2226</v>
      </c>
      <c r="K2008" s="3" t="s">
        <v>13253</v>
      </c>
      <c r="L2008" s="3" t="s">
        <v>17476</v>
      </c>
      <c r="M2008" s="3" t="s">
        <v>849</v>
      </c>
      <c r="N2008" s="3" t="str">
        <f t="shared" si="41"/>
        <v>Ein Yahav Airfield | Israel</v>
      </c>
    </row>
    <row r="2009" spans="10:14" x14ac:dyDescent="0.25">
      <c r="J2009" s="3" t="s">
        <v>766</v>
      </c>
      <c r="K2009" s="3" t="s">
        <v>15208</v>
      </c>
      <c r="L2009" s="3" t="s">
        <v>17477</v>
      </c>
      <c r="M2009" s="3" t="s">
        <v>71</v>
      </c>
      <c r="N2009" s="3" t="str">
        <f t="shared" si="41"/>
        <v>Yariguíes Airport | Colombia</v>
      </c>
    </row>
    <row r="2010" spans="10:14" x14ac:dyDescent="0.25">
      <c r="J2010" s="3" t="s">
        <v>8096</v>
      </c>
      <c r="K2010" s="3" t="s">
        <v>14063</v>
      </c>
      <c r="L2010" s="3" t="s">
        <v>17477</v>
      </c>
      <c r="M2010" s="3" t="s">
        <v>48</v>
      </c>
      <c r="N2010" s="3" t="str">
        <f t="shared" si="41"/>
        <v>Al Wajh Domestic Airport | Saudi Arabia</v>
      </c>
    </row>
    <row r="2011" spans="10:14" x14ac:dyDescent="0.25">
      <c r="J2011" s="3" t="s">
        <v>8511</v>
      </c>
      <c r="K2011" s="3" t="s">
        <v>10308</v>
      </c>
      <c r="L2011" s="3" t="s">
        <v>17476</v>
      </c>
      <c r="M2011" s="3" t="s">
        <v>173</v>
      </c>
      <c r="N2011" s="3" t="str">
        <f t="shared" si="41"/>
        <v>Ejin Banner-Taolai Airport | China</v>
      </c>
    </row>
    <row r="2012" spans="10:14" x14ac:dyDescent="0.25">
      <c r="J2012" s="3" t="s">
        <v>4870</v>
      </c>
      <c r="K2012" s="3" t="s">
        <v>10309</v>
      </c>
      <c r="L2012" s="3" t="s">
        <v>17476</v>
      </c>
      <c r="M2012" s="3" t="s">
        <v>141</v>
      </c>
      <c r="N2012" s="3" t="str">
        <f t="shared" si="41"/>
        <v>Enejit Airport | Marshall Islands</v>
      </c>
    </row>
    <row r="2013" spans="10:14" x14ac:dyDescent="0.25">
      <c r="J2013" s="3" t="s">
        <v>2363</v>
      </c>
      <c r="K2013" s="3" t="s">
        <v>2364</v>
      </c>
      <c r="L2013" s="3" t="s">
        <v>17477</v>
      </c>
      <c r="M2013" s="3" t="s">
        <v>45</v>
      </c>
      <c r="N2013" s="3" t="str">
        <f t="shared" si="41"/>
        <v>Murray Field | United States</v>
      </c>
    </row>
    <row r="2014" spans="10:14" x14ac:dyDescent="0.25">
      <c r="J2014" s="3" t="s">
        <v>2233</v>
      </c>
      <c r="K2014" s="3" t="s">
        <v>15744</v>
      </c>
      <c r="L2014" s="3" t="s">
        <v>17477</v>
      </c>
      <c r="M2014" s="3" t="s">
        <v>175</v>
      </c>
      <c r="N2014" s="3" t="str">
        <f t="shared" si="41"/>
        <v>Ekibastuz Airport | Kazakhstan</v>
      </c>
    </row>
    <row r="2015" spans="10:14" x14ac:dyDescent="0.25">
      <c r="J2015" s="3" t="s">
        <v>2282</v>
      </c>
      <c r="K2015" s="3" t="s">
        <v>16836</v>
      </c>
      <c r="L2015" s="3" t="s">
        <v>17476</v>
      </c>
      <c r="M2015" s="3" t="s">
        <v>54</v>
      </c>
      <c r="N2015" s="3" t="str">
        <f t="shared" si="41"/>
        <v>Elkedra Airport | Australia</v>
      </c>
    </row>
    <row r="2016" spans="10:14" x14ac:dyDescent="0.25">
      <c r="J2016" s="3" t="s">
        <v>2283</v>
      </c>
      <c r="K2016" s="3" t="s">
        <v>11893</v>
      </c>
      <c r="L2016" s="3" t="s">
        <v>17476</v>
      </c>
      <c r="M2016" s="3" t="s">
        <v>45</v>
      </c>
      <c r="N2016" s="3" t="str">
        <f t="shared" si="41"/>
        <v>Elkhart Municipal Airport | United States</v>
      </c>
    </row>
    <row r="2017" spans="10:14" x14ac:dyDescent="0.25">
      <c r="J2017" s="3" t="s">
        <v>2284</v>
      </c>
      <c r="K2017" s="3" t="s">
        <v>11894</v>
      </c>
      <c r="L2017" s="3" t="s">
        <v>17477</v>
      </c>
      <c r="M2017" s="3" t="s">
        <v>45</v>
      </c>
      <c r="N2017" s="3" t="str">
        <f t="shared" si="41"/>
        <v>Elkins-Randolph Co-Jennings Randolph Field | United States</v>
      </c>
    </row>
    <row r="2018" spans="10:14" x14ac:dyDescent="0.25">
      <c r="J2018" s="3" t="s">
        <v>2285</v>
      </c>
      <c r="K2018" s="3" t="s">
        <v>11895</v>
      </c>
      <c r="L2018" s="3" t="s">
        <v>17477</v>
      </c>
      <c r="M2018" s="3" t="s">
        <v>45</v>
      </c>
      <c r="N2018" s="3" t="str">
        <f t="shared" si="41"/>
        <v>Elko Regional Airport | United States</v>
      </c>
    </row>
    <row r="2019" spans="10:14" x14ac:dyDescent="0.25">
      <c r="J2019" s="3" t="s">
        <v>8845</v>
      </c>
      <c r="K2019" s="3" t="s">
        <v>15817</v>
      </c>
      <c r="L2019" s="3" t="s">
        <v>17476</v>
      </c>
      <c r="M2019" s="3" t="s">
        <v>32</v>
      </c>
      <c r="N2019" s="3" t="str">
        <f t="shared" si="41"/>
        <v>Shakhtyorsk Airport | Russian Federation</v>
      </c>
    </row>
    <row r="2020" spans="10:14" x14ac:dyDescent="0.25">
      <c r="J2020" s="3" t="s">
        <v>2342</v>
      </c>
      <c r="K2020" s="3" t="s">
        <v>10444</v>
      </c>
      <c r="L2020" s="3" t="s">
        <v>17477</v>
      </c>
      <c r="M2020" s="3" t="s">
        <v>290</v>
      </c>
      <c r="N2020" s="3" t="str">
        <f t="shared" si="41"/>
        <v>Eskilstuna Airport | Sweden</v>
      </c>
    </row>
    <row r="2021" spans="10:14" x14ac:dyDescent="0.25">
      <c r="J2021" s="3" t="s">
        <v>2280</v>
      </c>
      <c r="K2021" s="3" t="s">
        <v>11896</v>
      </c>
      <c r="L2021" s="3" t="s">
        <v>17476</v>
      </c>
      <c r="M2021" s="3" t="s">
        <v>45</v>
      </c>
      <c r="N2021" s="3" t="str">
        <f t="shared" si="41"/>
        <v>Addington Field | United States</v>
      </c>
    </row>
    <row r="2022" spans="10:14" x14ac:dyDescent="0.25">
      <c r="J2022" s="3" t="s">
        <v>2193</v>
      </c>
      <c r="K2022" s="3" t="s">
        <v>11897</v>
      </c>
      <c r="L2022" s="3" t="s">
        <v>17476</v>
      </c>
      <c r="M2022" s="3" t="s">
        <v>45</v>
      </c>
      <c r="N2022" s="3" t="str">
        <f t="shared" si="41"/>
        <v>Eagle Lake Airport | United States</v>
      </c>
    </row>
    <row r="2023" spans="10:14" x14ac:dyDescent="0.25">
      <c r="J2023" s="3" t="s">
        <v>2237</v>
      </c>
      <c r="K2023" s="3" t="s">
        <v>15158</v>
      </c>
      <c r="L2023" s="3" t="s">
        <v>17477</v>
      </c>
      <c r="M2023" s="3" t="s">
        <v>71</v>
      </c>
      <c r="N2023" s="3" t="str">
        <f t="shared" si="41"/>
        <v>Las Flores Airport | Colombia</v>
      </c>
    </row>
    <row r="2024" spans="10:14" x14ac:dyDescent="0.25">
      <c r="J2024" s="3" t="s">
        <v>2270</v>
      </c>
      <c r="K2024" s="3" t="s">
        <v>16835</v>
      </c>
      <c r="L2024" s="3" t="s">
        <v>17477</v>
      </c>
      <c r="M2024" s="3" t="s">
        <v>54</v>
      </c>
      <c r="N2024" s="3" t="str">
        <f t="shared" si="41"/>
        <v>Elcho Island Airport | Australia</v>
      </c>
    </row>
    <row r="2025" spans="10:14" x14ac:dyDescent="0.25">
      <c r="J2025" s="3" t="s">
        <v>2244</v>
      </c>
      <c r="K2025" s="3" t="s">
        <v>11898</v>
      </c>
      <c r="L2025" s="3" t="s">
        <v>17477</v>
      </c>
      <c r="M2025" s="3" t="s">
        <v>45</v>
      </c>
      <c r="N2025" s="3" t="str">
        <f t="shared" si="41"/>
        <v>South Arkansas Regional At Goodwin Field | United States</v>
      </c>
    </row>
    <row r="2026" spans="10:14" x14ac:dyDescent="0.25">
      <c r="J2026" s="3" t="s">
        <v>2262</v>
      </c>
      <c r="K2026" s="3" t="s">
        <v>14290</v>
      </c>
      <c r="L2026" s="3" t="s">
        <v>17476</v>
      </c>
      <c r="M2026" s="3" t="s">
        <v>78</v>
      </c>
      <c r="N2026" s="3" t="str">
        <f t="shared" si="41"/>
        <v>EL Real Airport | Panama</v>
      </c>
    </row>
    <row r="2027" spans="10:14" x14ac:dyDescent="0.25">
      <c r="J2027" s="3" t="s">
        <v>2248</v>
      </c>
      <c r="K2027" s="3" t="s">
        <v>11280</v>
      </c>
      <c r="L2027" s="3" t="s">
        <v>17477</v>
      </c>
      <c r="M2027" s="3" t="s">
        <v>85</v>
      </c>
      <c r="N2027" s="3" t="str">
        <f t="shared" si="41"/>
        <v>El Fasher Airport | Sudan</v>
      </c>
    </row>
    <row r="2028" spans="10:14" x14ac:dyDescent="0.25">
      <c r="J2028" s="3" t="s">
        <v>2249</v>
      </c>
      <c r="K2028" s="3" t="s">
        <v>9928</v>
      </c>
      <c r="L2028" s="3" t="s">
        <v>17477</v>
      </c>
      <c r="M2028" s="3" t="s">
        <v>93</v>
      </c>
      <c r="N2028" s="3" t="str">
        <f t="shared" si="41"/>
        <v>El Golea Airport | Algeria</v>
      </c>
    </row>
    <row r="2029" spans="10:14" x14ac:dyDescent="0.25">
      <c r="J2029" s="3" t="s">
        <v>5421</v>
      </c>
      <c r="K2029" s="3" t="s">
        <v>13743</v>
      </c>
      <c r="L2029" s="3" t="s">
        <v>17477</v>
      </c>
      <c r="M2029" s="3" t="s">
        <v>361</v>
      </c>
      <c r="N2029" s="3" t="str">
        <f t="shared" si="41"/>
        <v>North Eleuthera Airport | Bahamas</v>
      </c>
    </row>
    <row r="2030" spans="10:14" x14ac:dyDescent="0.25">
      <c r="J2030" s="3" t="s">
        <v>2275</v>
      </c>
      <c r="K2030" s="3" t="s">
        <v>14471</v>
      </c>
      <c r="L2030" s="3" t="s">
        <v>17476</v>
      </c>
      <c r="M2030" s="3" t="s">
        <v>45</v>
      </c>
      <c r="N2030" s="3" t="str">
        <f t="shared" si="41"/>
        <v>Elim Airport | United States</v>
      </c>
    </row>
    <row r="2031" spans="10:14" x14ac:dyDescent="0.25">
      <c r="J2031" s="3" t="s">
        <v>2263</v>
      </c>
      <c r="K2031" s="3" t="s">
        <v>15171</v>
      </c>
      <c r="L2031" s="3" t="s">
        <v>17476</v>
      </c>
      <c r="M2031" s="3" t="s">
        <v>71</v>
      </c>
      <c r="N2031" s="3" t="str">
        <f t="shared" si="41"/>
        <v>El Recreo Airport | Colombia</v>
      </c>
    </row>
    <row r="2032" spans="10:14" x14ac:dyDescent="0.25">
      <c r="J2032" s="3" t="s">
        <v>2281</v>
      </c>
      <c r="K2032" s="3" t="s">
        <v>11899</v>
      </c>
      <c r="L2032" s="3" t="s">
        <v>17476</v>
      </c>
      <c r="M2032" s="3" t="s">
        <v>45</v>
      </c>
      <c r="N2032" s="3" t="str">
        <f t="shared" si="41"/>
        <v>Elk City Regional Business Airport | United States</v>
      </c>
    </row>
    <row r="2033" spans="10:14" x14ac:dyDescent="0.25">
      <c r="J2033" s="3" t="s">
        <v>2289</v>
      </c>
      <c r="K2033" s="3" t="s">
        <v>10486</v>
      </c>
      <c r="L2033" s="3" t="s">
        <v>17476</v>
      </c>
      <c r="M2033" s="3" t="s">
        <v>114</v>
      </c>
      <c r="N2033" s="3" t="str">
        <f t="shared" si="41"/>
        <v>Ellisras Matimba Airport | South Africa</v>
      </c>
    </row>
    <row r="2034" spans="10:14" x14ac:dyDescent="0.25">
      <c r="J2034" s="3" t="s">
        <v>1826</v>
      </c>
      <c r="K2034" s="3" t="s">
        <v>11900</v>
      </c>
      <c r="L2034" s="3" t="s">
        <v>17477</v>
      </c>
      <c r="M2034" s="3" t="s">
        <v>45</v>
      </c>
      <c r="N2034" s="3" t="str">
        <f t="shared" si="41"/>
        <v>Elmira Corning Regional Airport | United States</v>
      </c>
    </row>
    <row r="2035" spans="10:14" x14ac:dyDescent="0.25">
      <c r="J2035" s="3" t="s">
        <v>2286</v>
      </c>
      <c r="K2035" s="3" t="s">
        <v>2287</v>
      </c>
      <c r="L2035" s="3" t="s">
        <v>17476</v>
      </c>
      <c r="M2035" s="3" t="s">
        <v>45</v>
      </c>
      <c r="N2035" s="3" t="str">
        <f t="shared" si="41"/>
        <v>Bowers Field | United States</v>
      </c>
    </row>
    <row r="2036" spans="10:14" x14ac:dyDescent="0.25">
      <c r="J2036" s="3" t="s">
        <v>2272</v>
      </c>
      <c r="K2036" s="3" t="s">
        <v>14842</v>
      </c>
      <c r="L2036" s="3" t="s">
        <v>17476</v>
      </c>
      <c r="M2036" s="3" t="s">
        <v>283</v>
      </c>
      <c r="N2036" s="3" t="str">
        <f t="shared" si="41"/>
        <v>El Dorado Airport | Argentina</v>
      </c>
    </row>
    <row r="2037" spans="10:14" x14ac:dyDescent="0.25">
      <c r="J2037" s="3" t="s">
        <v>2259</v>
      </c>
      <c r="K2037" s="3" t="s">
        <v>11902</v>
      </c>
      <c r="L2037" s="3" t="s">
        <v>17477</v>
      </c>
      <c r="M2037" s="3" t="s">
        <v>45</v>
      </c>
      <c r="N2037" s="3" t="str">
        <f t="shared" si="41"/>
        <v>El Paso International Airport | United States</v>
      </c>
    </row>
    <row r="2038" spans="10:14" x14ac:dyDescent="0.25">
      <c r="J2038" s="3" t="s">
        <v>2660</v>
      </c>
      <c r="K2038" s="3" t="s">
        <v>14041</v>
      </c>
      <c r="L2038" s="3" t="s">
        <v>17477</v>
      </c>
      <c r="M2038" s="3" t="s">
        <v>48</v>
      </c>
      <c r="N2038" s="3" t="str">
        <f t="shared" si="41"/>
        <v>Gassim Airport | Saudi Arabia</v>
      </c>
    </row>
    <row r="2039" spans="10:14" x14ac:dyDescent="0.25">
      <c r="J2039" s="3" t="s">
        <v>2274</v>
      </c>
      <c r="K2039" s="3" t="s">
        <v>11357</v>
      </c>
      <c r="L2039" s="3" t="s">
        <v>17476</v>
      </c>
      <c r="M2039" s="3" t="s">
        <v>96</v>
      </c>
      <c r="N2039" s="3" t="str">
        <f t="shared" si="41"/>
        <v>Elelim Airport | Indonesia</v>
      </c>
    </row>
    <row r="2040" spans="10:14" x14ac:dyDescent="0.25">
      <c r="J2040" s="3" t="s">
        <v>2198</v>
      </c>
      <c r="K2040" s="3" t="s">
        <v>10484</v>
      </c>
      <c r="L2040" s="3" t="s">
        <v>17477</v>
      </c>
      <c r="M2040" s="3" t="s">
        <v>114</v>
      </c>
      <c r="N2040" s="3" t="str">
        <f t="shared" si="41"/>
        <v>Ben Schoeman Airport | South Africa</v>
      </c>
    </row>
    <row r="2041" spans="10:14" x14ac:dyDescent="0.25">
      <c r="J2041" s="3" t="s">
        <v>7650</v>
      </c>
      <c r="K2041" s="3" t="s">
        <v>11213</v>
      </c>
      <c r="L2041" s="3" t="s">
        <v>17476</v>
      </c>
      <c r="M2041" s="3" t="s">
        <v>66</v>
      </c>
      <c r="N2041" s="3" t="str">
        <f t="shared" si="41"/>
        <v>El Tor Airport | Egypt</v>
      </c>
    </row>
    <row r="2042" spans="10:14" x14ac:dyDescent="0.25">
      <c r="J2042" s="3" t="s">
        <v>2256</v>
      </c>
      <c r="K2042" s="3" t="s">
        <v>9934</v>
      </c>
      <c r="L2042" s="3" t="s">
        <v>17477</v>
      </c>
      <c r="M2042" s="3" t="s">
        <v>93</v>
      </c>
      <c r="N2042" s="3" t="str">
        <f t="shared" si="41"/>
        <v>Guemar Airport | Algeria</v>
      </c>
    </row>
    <row r="2043" spans="10:14" x14ac:dyDescent="0.25">
      <c r="J2043" s="3" t="s">
        <v>2292</v>
      </c>
      <c r="K2043" s="3" t="s">
        <v>11903</v>
      </c>
      <c r="L2043" s="3" t="s">
        <v>17477</v>
      </c>
      <c r="M2043" s="3" t="s">
        <v>45</v>
      </c>
      <c r="N2043" s="3" t="str">
        <f t="shared" si="41"/>
        <v>Ely Airport Yelland Field | United States</v>
      </c>
    </row>
    <row r="2044" spans="10:14" x14ac:dyDescent="0.25">
      <c r="J2044" s="3" t="s">
        <v>8105</v>
      </c>
      <c r="K2044" s="3" t="s">
        <v>11904</v>
      </c>
      <c r="L2044" s="3" t="s">
        <v>17476</v>
      </c>
      <c r="M2044" s="3" t="s">
        <v>45</v>
      </c>
      <c r="N2044" s="3" t="str">
        <f t="shared" si="41"/>
        <v>Wellsville Municipal Arpt,Tarantine Field | United States</v>
      </c>
    </row>
    <row r="2045" spans="10:14" x14ac:dyDescent="0.25">
      <c r="J2045" s="3" t="s">
        <v>5438</v>
      </c>
      <c r="K2045" s="3" t="s">
        <v>10236</v>
      </c>
      <c r="L2045" s="3" t="s">
        <v>17478</v>
      </c>
      <c r="M2045" s="3" t="s">
        <v>43</v>
      </c>
      <c r="N2045" s="3" t="str">
        <f t="shared" si="41"/>
        <v>East Midlands Airport | United Kingdom</v>
      </c>
    </row>
    <row r="2046" spans="10:14" x14ac:dyDescent="0.25">
      <c r="J2046" s="3" t="s">
        <v>2296</v>
      </c>
      <c r="K2046" s="3" t="s">
        <v>16837</v>
      </c>
      <c r="L2046" s="3" t="s">
        <v>17477</v>
      </c>
      <c r="M2046" s="3" t="s">
        <v>54</v>
      </c>
      <c r="N2046" s="3" t="str">
        <f t="shared" si="41"/>
        <v>Emerald Airport | Australia</v>
      </c>
    </row>
    <row r="2047" spans="10:14" x14ac:dyDescent="0.25">
      <c r="J2047" s="3" t="s">
        <v>2295</v>
      </c>
      <c r="K2047" s="3" t="s">
        <v>10120</v>
      </c>
      <c r="L2047" s="3" t="s">
        <v>17476</v>
      </c>
      <c r="M2047" s="3" t="s">
        <v>20</v>
      </c>
      <c r="N2047" s="3" t="str">
        <f t="shared" si="41"/>
        <v>Emden Airport | Germany</v>
      </c>
    </row>
    <row r="2048" spans="10:14" x14ac:dyDescent="0.25">
      <c r="J2048" s="3" t="s">
        <v>2301</v>
      </c>
      <c r="K2048" s="3" t="s">
        <v>10485</v>
      </c>
      <c r="L2048" s="3" t="s">
        <v>17476</v>
      </c>
      <c r="M2048" s="3" t="s">
        <v>114</v>
      </c>
      <c r="N2048" s="3" t="str">
        <f t="shared" si="41"/>
        <v>Empangeni Airport | South Africa</v>
      </c>
    </row>
    <row r="2049" spans="10:14" x14ac:dyDescent="0.25">
      <c r="J2049" s="3" t="s">
        <v>2297</v>
      </c>
      <c r="K2049" s="3" t="s">
        <v>14484</v>
      </c>
      <c r="L2049" s="3" t="s">
        <v>17476</v>
      </c>
      <c r="M2049" s="3" t="s">
        <v>33</v>
      </c>
      <c r="N2049" s="3" t="str">
        <f t="shared" si="41"/>
        <v>Emirau Airport | Papua New Guinea</v>
      </c>
    </row>
    <row r="2050" spans="10:14" x14ac:dyDescent="0.25">
      <c r="J2050" s="3" t="s">
        <v>2299</v>
      </c>
      <c r="K2050" s="3" t="s">
        <v>14325</v>
      </c>
      <c r="L2050" s="3" t="s">
        <v>17477</v>
      </c>
      <c r="M2050" s="3" t="s">
        <v>45</v>
      </c>
      <c r="N2050" s="3" t="str">
        <f t="shared" si="41"/>
        <v>Emmonak Airport | United States</v>
      </c>
    </row>
    <row r="2051" spans="10:14" x14ac:dyDescent="0.25">
      <c r="J2051" s="3" t="s">
        <v>2298</v>
      </c>
      <c r="K2051" s="3" t="s">
        <v>13325</v>
      </c>
      <c r="L2051" s="3" t="s">
        <v>17477</v>
      </c>
      <c r="M2051" s="3" t="s">
        <v>276</v>
      </c>
      <c r="N2051" s="3" t="str">
        <f t="shared" si="41"/>
        <v>Emmen Air Base | Switzerland</v>
      </c>
    </row>
    <row r="2052" spans="10:14" x14ac:dyDescent="0.25">
      <c r="J2052" s="3" t="s">
        <v>3693</v>
      </c>
      <c r="K2052" s="3" t="s">
        <v>11905</v>
      </c>
      <c r="L2052" s="3" t="s">
        <v>17476</v>
      </c>
      <c r="M2052" s="3" t="s">
        <v>45</v>
      </c>
      <c r="N2052" s="3" t="str">
        <f t="shared" si="41"/>
        <v>Kemmerer Municipal Airport | United States</v>
      </c>
    </row>
    <row r="2053" spans="10:14" x14ac:dyDescent="0.25">
      <c r="J2053" s="3" t="s">
        <v>5299</v>
      </c>
      <c r="K2053" s="3" t="s">
        <v>11068</v>
      </c>
      <c r="L2053" s="3" t="s">
        <v>17476</v>
      </c>
      <c r="M2053" s="3" t="s">
        <v>146</v>
      </c>
      <c r="N2053" s="3" t="str">
        <f t="shared" si="41"/>
        <v>Néma Airport | Mauritania</v>
      </c>
    </row>
    <row r="2054" spans="10:14" x14ac:dyDescent="0.25">
      <c r="J2054" s="3" t="s">
        <v>2300</v>
      </c>
      <c r="K2054" s="3" t="s">
        <v>9191</v>
      </c>
      <c r="L2054" s="3" t="s">
        <v>17476</v>
      </c>
      <c r="M2054" s="3" t="s">
        <v>33</v>
      </c>
      <c r="N2054" s="3" t="str">
        <f t="shared" ref="N2054:N2117" si="42">K2054&amp;" | "&amp;M2054</f>
        <v>Emo River Airstrip | Papua New Guinea</v>
      </c>
    </row>
    <row r="2055" spans="10:14" x14ac:dyDescent="0.25">
      <c r="J2055" s="3" t="s">
        <v>2302</v>
      </c>
      <c r="K2055" s="3" t="s">
        <v>11906</v>
      </c>
      <c r="L2055" s="3" t="s">
        <v>17476</v>
      </c>
      <c r="M2055" s="3" t="s">
        <v>45</v>
      </c>
      <c r="N2055" s="3" t="str">
        <f t="shared" si="42"/>
        <v>Emporia Municipal Airport | United States</v>
      </c>
    </row>
    <row r="2056" spans="10:14" x14ac:dyDescent="0.25">
      <c r="J2056" s="3" t="s">
        <v>2294</v>
      </c>
      <c r="K2056" s="3" t="s">
        <v>9187</v>
      </c>
      <c r="L2056" s="3" t="s">
        <v>17476</v>
      </c>
      <c r="M2056" s="3" t="s">
        <v>33</v>
      </c>
      <c r="N2056" s="3" t="str">
        <f t="shared" si="42"/>
        <v>Embessa Airport | Papua New Guinea</v>
      </c>
    </row>
    <row r="2057" spans="10:14" x14ac:dyDescent="0.25">
      <c r="J2057" s="3" t="s">
        <v>2252</v>
      </c>
      <c r="K2057" s="3" t="s">
        <v>11907</v>
      </c>
      <c r="L2057" s="3" t="s">
        <v>17476</v>
      </c>
      <c r="M2057" s="3" t="s">
        <v>45</v>
      </c>
      <c r="N2057" s="3" t="str">
        <f t="shared" si="42"/>
        <v>San Gabriel Valley Airport | United States</v>
      </c>
    </row>
    <row r="2058" spans="10:14" x14ac:dyDescent="0.25">
      <c r="J2058" s="3" t="s">
        <v>2250</v>
      </c>
      <c r="K2058" s="3" t="s">
        <v>14850</v>
      </c>
      <c r="L2058" s="3" t="s">
        <v>17476</v>
      </c>
      <c r="M2058" s="3" t="s">
        <v>283</v>
      </c>
      <c r="N2058" s="3" t="str">
        <f t="shared" si="42"/>
        <v>El Maiten Airport | Argentina</v>
      </c>
    </row>
    <row r="2059" spans="10:14" x14ac:dyDescent="0.25">
      <c r="J2059" s="3" t="s">
        <v>2251</v>
      </c>
      <c r="K2059" s="3" t="s">
        <v>11189</v>
      </c>
      <c r="L2059" s="3" t="s">
        <v>17476</v>
      </c>
      <c r="M2059" s="3" t="s">
        <v>66</v>
      </c>
      <c r="N2059" s="3" t="str">
        <f t="shared" si="42"/>
        <v>El Minya Airport | Egypt</v>
      </c>
    </row>
    <row r="2060" spans="10:14" x14ac:dyDescent="0.25">
      <c r="J2060" s="3" t="s">
        <v>3697</v>
      </c>
      <c r="K2060" s="3" t="s">
        <v>14326</v>
      </c>
      <c r="L2060" s="3" t="s">
        <v>17477</v>
      </c>
      <c r="M2060" s="3" t="s">
        <v>45</v>
      </c>
      <c r="N2060" s="3" t="str">
        <f t="shared" si="42"/>
        <v>Kenai Municipal Airport | United States</v>
      </c>
    </row>
    <row r="2061" spans="10:14" x14ac:dyDescent="0.25">
      <c r="J2061" s="3" t="s">
        <v>2308</v>
      </c>
      <c r="K2061" s="3" t="s">
        <v>16833</v>
      </c>
      <c r="L2061" s="3" t="s">
        <v>17476</v>
      </c>
      <c r="M2061" s="3" t="s">
        <v>54</v>
      </c>
      <c r="N2061" s="3" t="str">
        <f t="shared" si="42"/>
        <v>Eneabba Airport | Australia</v>
      </c>
    </row>
    <row r="2062" spans="10:14" x14ac:dyDescent="0.25">
      <c r="J2062" s="3" t="s">
        <v>5223</v>
      </c>
      <c r="K2062" s="3" t="s">
        <v>13121</v>
      </c>
      <c r="L2062" s="3" t="s">
        <v>17477</v>
      </c>
      <c r="M2062" s="3" t="s">
        <v>112</v>
      </c>
      <c r="N2062" s="3" t="str">
        <f t="shared" si="42"/>
        <v>Nancy-Essey Airport | France</v>
      </c>
    </row>
    <row r="2063" spans="10:14" x14ac:dyDescent="0.25">
      <c r="J2063" s="3" t="s">
        <v>2312</v>
      </c>
      <c r="K2063" s="3" t="s">
        <v>11908</v>
      </c>
      <c r="L2063" s="3" t="s">
        <v>17478</v>
      </c>
      <c r="M2063" s="3" t="s">
        <v>45</v>
      </c>
      <c r="N2063" s="3" t="str">
        <f t="shared" si="42"/>
        <v>Vance Air Force Base | United States</v>
      </c>
    </row>
    <row r="2064" spans="10:14" x14ac:dyDescent="0.25">
      <c r="J2064" s="3" t="s">
        <v>2306</v>
      </c>
      <c r="K2064" s="3" t="s">
        <v>16502</v>
      </c>
      <c r="L2064" s="3" t="s">
        <v>17476</v>
      </c>
      <c r="M2064" s="3" t="s">
        <v>96</v>
      </c>
      <c r="N2064" s="3" t="str">
        <f t="shared" si="42"/>
        <v>Ende (H Hasan Aroeboesman) Airport | Indonesia</v>
      </c>
    </row>
    <row r="2065" spans="10:14" x14ac:dyDescent="0.25">
      <c r="J2065" s="3" t="s">
        <v>2315</v>
      </c>
      <c r="K2065" s="3" t="s">
        <v>10142</v>
      </c>
      <c r="L2065" s="3" t="s">
        <v>17477</v>
      </c>
      <c r="M2065" s="3" t="s">
        <v>2316</v>
      </c>
      <c r="N2065" s="3" t="str">
        <f t="shared" si="42"/>
        <v>Enontekio Airport | Finland</v>
      </c>
    </row>
    <row r="2066" spans="10:14" x14ac:dyDescent="0.25">
      <c r="J2066" s="3" t="s">
        <v>2319</v>
      </c>
      <c r="K2066" s="3" t="s">
        <v>17294</v>
      </c>
      <c r="L2066" s="3" t="s">
        <v>17476</v>
      </c>
      <c r="M2066" s="3" t="s">
        <v>173</v>
      </c>
      <c r="N2066" s="3" t="str">
        <f t="shared" si="42"/>
        <v>Enshi Airport | China</v>
      </c>
    </row>
    <row r="2067" spans="10:14" x14ac:dyDescent="0.25">
      <c r="J2067" s="3" t="s">
        <v>2254</v>
      </c>
      <c r="K2067" s="3" t="s">
        <v>14527</v>
      </c>
      <c r="L2067" s="3" t="s">
        <v>17476</v>
      </c>
      <c r="M2067" s="3" t="s">
        <v>192</v>
      </c>
      <c r="N2067" s="3" t="str">
        <f t="shared" si="42"/>
        <v>El Nido Airport | Philippines</v>
      </c>
    </row>
    <row r="2068" spans="10:14" x14ac:dyDescent="0.25">
      <c r="J2068" s="3" t="s">
        <v>2253</v>
      </c>
      <c r="K2068" s="3" t="s">
        <v>11083</v>
      </c>
      <c r="L2068" s="3" t="s">
        <v>17476</v>
      </c>
      <c r="M2068" s="3" t="s">
        <v>1428</v>
      </c>
      <c r="N2068" s="3" t="str">
        <f t="shared" si="42"/>
        <v>El Naranjo Airport | Guatemala</v>
      </c>
    </row>
    <row r="2069" spans="10:14" x14ac:dyDescent="0.25">
      <c r="J2069" s="3" t="s">
        <v>2314</v>
      </c>
      <c r="K2069" s="3" t="s">
        <v>10178</v>
      </c>
      <c r="L2069" s="3" t="s">
        <v>17477</v>
      </c>
      <c r="M2069" s="3" t="s">
        <v>43</v>
      </c>
      <c r="N2069" s="3" t="str">
        <f t="shared" si="42"/>
        <v>St Angelo Airport | United Kingdom</v>
      </c>
    </row>
    <row r="2070" spans="10:14" x14ac:dyDescent="0.25">
      <c r="J2070" s="3" t="s">
        <v>1494</v>
      </c>
      <c r="K2070" s="3" t="s">
        <v>11909</v>
      </c>
      <c r="L2070" s="3" t="s">
        <v>17476</v>
      </c>
      <c r="M2070" s="3" t="s">
        <v>45</v>
      </c>
      <c r="N2070" s="3" t="str">
        <f t="shared" si="42"/>
        <v>Centralia Municipal Airport | United States</v>
      </c>
    </row>
    <row r="2071" spans="10:14" x14ac:dyDescent="0.25">
      <c r="J2071" s="3" t="s">
        <v>5301</v>
      </c>
      <c r="K2071" s="3" t="s">
        <v>14392</v>
      </c>
      <c r="L2071" s="3" t="s">
        <v>17477</v>
      </c>
      <c r="M2071" s="3" t="s">
        <v>45</v>
      </c>
      <c r="N2071" s="3" t="str">
        <f t="shared" si="42"/>
        <v>Nenana Municipal Airport | United States</v>
      </c>
    </row>
    <row r="2072" spans="10:14" x14ac:dyDescent="0.25">
      <c r="J2072" s="3" t="s">
        <v>2305</v>
      </c>
      <c r="K2072" s="3" t="s">
        <v>15124</v>
      </c>
      <c r="L2072" s="3" t="s">
        <v>17476</v>
      </c>
      <c r="M2072" s="3" t="s">
        <v>529</v>
      </c>
      <c r="N2072" s="3" t="str">
        <f t="shared" si="42"/>
        <v>Encarnación Airport | Paraguay</v>
      </c>
    </row>
    <row r="2073" spans="10:14" x14ac:dyDescent="0.25">
      <c r="J2073" s="3" t="s">
        <v>2317</v>
      </c>
      <c r="K2073" s="3" t="s">
        <v>10289</v>
      </c>
      <c r="L2073" s="3" t="s">
        <v>17477</v>
      </c>
      <c r="M2073" s="3" t="s">
        <v>930</v>
      </c>
      <c r="N2073" s="3" t="str">
        <f t="shared" si="42"/>
        <v>Twente Airport | Netherlands</v>
      </c>
    </row>
    <row r="2074" spans="10:14" x14ac:dyDescent="0.25">
      <c r="J2074" s="3" t="s">
        <v>2309</v>
      </c>
      <c r="K2074" s="3" t="s">
        <v>14551</v>
      </c>
      <c r="L2074" s="3" t="s">
        <v>17476</v>
      </c>
      <c r="M2074" s="3" t="s">
        <v>141</v>
      </c>
      <c r="N2074" s="3" t="str">
        <f t="shared" si="42"/>
        <v>Eniwetok Airport | Marshall Islands</v>
      </c>
    </row>
    <row r="2075" spans="10:14" x14ac:dyDescent="0.25">
      <c r="J2075" s="3" t="s">
        <v>2322</v>
      </c>
      <c r="K2075" s="3" t="s">
        <v>10014</v>
      </c>
      <c r="L2075" s="3" t="s">
        <v>17477</v>
      </c>
      <c r="M2075" s="3" t="s">
        <v>69</v>
      </c>
      <c r="N2075" s="3" t="str">
        <f t="shared" si="42"/>
        <v>Akanu Ibiam International Airport | Nigeria</v>
      </c>
    </row>
    <row r="2076" spans="10:14" x14ac:dyDescent="0.25">
      <c r="J2076" s="3" t="s">
        <v>8109</v>
      </c>
      <c r="K2076" s="3" t="s">
        <v>11910</v>
      </c>
      <c r="L2076" s="3" t="s">
        <v>17477</v>
      </c>
      <c r="M2076" s="3" t="s">
        <v>45</v>
      </c>
      <c r="N2076" s="3" t="str">
        <f t="shared" si="42"/>
        <v>Wendover Airport | United States</v>
      </c>
    </row>
    <row r="2077" spans="10:14" x14ac:dyDescent="0.25">
      <c r="J2077" s="3" t="s">
        <v>3706</v>
      </c>
      <c r="K2077" s="3" t="s">
        <v>3707</v>
      </c>
      <c r="L2077" s="3" t="s">
        <v>17477</v>
      </c>
      <c r="M2077" s="3" t="s">
        <v>45</v>
      </c>
      <c r="N2077" s="3" t="str">
        <f t="shared" si="42"/>
        <v>Kenosha Regional Airport | United States</v>
      </c>
    </row>
    <row r="2078" spans="10:14" x14ac:dyDescent="0.25">
      <c r="J2078" s="3" t="s">
        <v>8983</v>
      </c>
      <c r="K2078" s="3" t="s">
        <v>17327</v>
      </c>
      <c r="L2078" s="3" t="s">
        <v>17476</v>
      </c>
      <c r="M2078" s="3" t="s">
        <v>173</v>
      </c>
      <c r="N2078" s="3" t="str">
        <f t="shared" si="42"/>
        <v>Yan'an Ershilipu Airport | China</v>
      </c>
    </row>
    <row r="2079" spans="10:14" x14ac:dyDescent="0.25">
      <c r="J2079" s="3" t="s">
        <v>4768</v>
      </c>
      <c r="K2079" s="3" t="s">
        <v>15224</v>
      </c>
      <c r="L2079" s="3" t="s">
        <v>17477</v>
      </c>
      <c r="M2079" s="3" t="s">
        <v>71</v>
      </c>
      <c r="N2079" s="3" t="str">
        <f t="shared" si="42"/>
        <v>Enrique Olaya Herrera Airport | Colombia</v>
      </c>
    </row>
    <row r="2080" spans="10:14" x14ac:dyDescent="0.25">
      <c r="J2080" s="3" t="s">
        <v>2213</v>
      </c>
      <c r="K2080" s="3" t="s">
        <v>10191</v>
      </c>
      <c r="L2080" s="3" t="s">
        <v>17477</v>
      </c>
      <c r="M2080" s="3" t="s">
        <v>43</v>
      </c>
      <c r="N2080" s="3" t="str">
        <f t="shared" si="42"/>
        <v>Eday Airport | United Kingdom</v>
      </c>
    </row>
    <row r="2081" spans="10:14" x14ac:dyDescent="0.25">
      <c r="J2081" s="3" t="s">
        <v>3709</v>
      </c>
      <c r="K2081" s="3" t="s">
        <v>11911</v>
      </c>
      <c r="L2081" s="3" t="s">
        <v>17476</v>
      </c>
      <c r="M2081" s="3" t="s">
        <v>45</v>
      </c>
      <c r="N2081" s="3" t="str">
        <f t="shared" si="42"/>
        <v>Keokuk Municipal Airport | United States</v>
      </c>
    </row>
    <row r="2082" spans="10:14" x14ac:dyDescent="0.25">
      <c r="J2082" s="3" t="s">
        <v>2246</v>
      </c>
      <c r="K2082" s="3" t="s">
        <v>14842</v>
      </c>
      <c r="L2082" s="3" t="s">
        <v>17477</v>
      </c>
      <c r="M2082" s="3" t="s">
        <v>17510</v>
      </c>
      <c r="N2082" s="3" t="str">
        <f t="shared" si="42"/>
        <v>El Dorado Airport | Venezuela, Bolivarian Republic of</v>
      </c>
    </row>
    <row r="2083" spans="10:14" x14ac:dyDescent="0.25">
      <c r="J2083" s="3" t="s">
        <v>2290</v>
      </c>
      <c r="K2083" s="3" t="s">
        <v>15525</v>
      </c>
      <c r="L2083" s="3" t="s">
        <v>17477</v>
      </c>
      <c r="M2083" s="3" t="s">
        <v>17510</v>
      </c>
      <c r="N2083" s="3" t="str">
        <f t="shared" si="42"/>
        <v>Elorza Airport | Venezuela, Bolivarian Republic of</v>
      </c>
    </row>
    <row r="2084" spans="10:14" x14ac:dyDescent="0.25">
      <c r="J2084" s="3" t="s">
        <v>2257</v>
      </c>
      <c r="K2084" s="3" t="s">
        <v>14805</v>
      </c>
      <c r="L2084" s="3" t="s">
        <v>17477</v>
      </c>
      <c r="M2084" s="3" t="s">
        <v>283</v>
      </c>
      <c r="N2084" s="3" t="str">
        <f t="shared" si="42"/>
        <v>El Palomar Airport | Argentina</v>
      </c>
    </row>
    <row r="2085" spans="10:14" x14ac:dyDescent="0.25">
      <c r="J2085" s="3" t="s">
        <v>8098</v>
      </c>
      <c r="K2085" s="3" t="s">
        <v>13781</v>
      </c>
      <c r="L2085" s="3" t="s">
        <v>17476</v>
      </c>
      <c r="M2085" s="3" t="s">
        <v>45</v>
      </c>
      <c r="N2085" s="3" t="str">
        <f t="shared" si="42"/>
        <v>Browns Airport | United States</v>
      </c>
    </row>
    <row r="2086" spans="10:14" x14ac:dyDescent="0.25">
      <c r="J2086" s="3" t="s">
        <v>2323</v>
      </c>
      <c r="K2086" s="3" t="s">
        <v>11912</v>
      </c>
      <c r="L2086" s="3" t="s">
        <v>17476</v>
      </c>
      <c r="M2086" s="3" t="s">
        <v>45</v>
      </c>
      <c r="N2086" s="3" t="str">
        <f t="shared" si="42"/>
        <v>Ephrata Municipal Airport | United States</v>
      </c>
    </row>
    <row r="2087" spans="10:14" x14ac:dyDescent="0.25">
      <c r="J2087" s="3" t="s">
        <v>2324</v>
      </c>
      <c r="K2087" s="3" t="s">
        <v>13119</v>
      </c>
      <c r="L2087" s="3" t="s">
        <v>17477</v>
      </c>
      <c r="M2087" s="3" t="s">
        <v>112</v>
      </c>
      <c r="N2087" s="3" t="str">
        <f t="shared" si="42"/>
        <v>Épinal-Mirecourt Airport | France</v>
      </c>
    </row>
    <row r="2088" spans="10:14" x14ac:dyDescent="0.25">
      <c r="J2088" s="3" t="s">
        <v>2347</v>
      </c>
      <c r="K2088" s="3" t="s">
        <v>16842</v>
      </c>
      <c r="L2088" s="3" t="s">
        <v>17477</v>
      </c>
      <c r="M2088" s="3" t="s">
        <v>54</v>
      </c>
      <c r="N2088" s="3" t="str">
        <f t="shared" si="42"/>
        <v>Esperance Airport | Australia</v>
      </c>
    </row>
    <row r="2089" spans="10:14" x14ac:dyDescent="0.25">
      <c r="J2089" s="3" t="s">
        <v>2260</v>
      </c>
      <c r="K2089" s="3" t="s">
        <v>13440</v>
      </c>
      <c r="L2089" s="3" t="s">
        <v>17476</v>
      </c>
      <c r="M2089" s="3" t="s">
        <v>736</v>
      </c>
      <c r="N2089" s="3" t="str">
        <f t="shared" si="42"/>
        <v>Samana El Portillo Airport | Dominican Republic</v>
      </c>
    </row>
    <row r="2090" spans="10:14" x14ac:dyDescent="0.25">
      <c r="J2090" s="3" t="s">
        <v>2276</v>
      </c>
      <c r="K2090" s="3" t="s">
        <v>9189</v>
      </c>
      <c r="L2090" s="3" t="s">
        <v>17476</v>
      </c>
      <c r="M2090" s="3" t="s">
        <v>33</v>
      </c>
      <c r="N2090" s="3" t="str">
        <f t="shared" si="42"/>
        <v>Eliptamin Airport | Papua New Guinea</v>
      </c>
    </row>
    <row r="2091" spans="10:14" x14ac:dyDescent="0.25">
      <c r="J2091" s="3" t="s">
        <v>5783</v>
      </c>
      <c r="K2091" s="3" t="s">
        <v>10139</v>
      </c>
      <c r="L2091" s="3" t="s">
        <v>17477</v>
      </c>
      <c r="M2091" s="3" t="s">
        <v>3608</v>
      </c>
      <c r="N2091" s="3" t="str">
        <f t="shared" si="42"/>
        <v>Pärnu Airport | Estonia</v>
      </c>
    </row>
    <row r="2092" spans="10:14" x14ac:dyDescent="0.25">
      <c r="J2092" s="3" t="s">
        <v>2350</v>
      </c>
      <c r="K2092" s="3" t="s">
        <v>14851</v>
      </c>
      <c r="L2092" s="3" t="s">
        <v>17477</v>
      </c>
      <c r="M2092" s="3" t="s">
        <v>283</v>
      </c>
      <c r="N2092" s="3" t="str">
        <f t="shared" si="42"/>
        <v>Brigadier Antonio Parodi Airport | Argentina</v>
      </c>
    </row>
    <row r="2093" spans="10:14" x14ac:dyDescent="0.25">
      <c r="J2093" s="3" t="s">
        <v>2332</v>
      </c>
      <c r="K2093" s="3" t="s">
        <v>11179</v>
      </c>
      <c r="L2093" s="3" t="s">
        <v>17476</v>
      </c>
      <c r="M2093" s="3" t="s">
        <v>289</v>
      </c>
      <c r="N2093" s="3" t="str">
        <f t="shared" si="42"/>
        <v>Erigavo Airport | Somalia</v>
      </c>
    </row>
    <row r="2094" spans="10:14" x14ac:dyDescent="0.25">
      <c r="J2094" s="3" t="s">
        <v>2334</v>
      </c>
      <c r="K2094" s="3" t="s">
        <v>16840</v>
      </c>
      <c r="L2094" s="3" t="s">
        <v>17476</v>
      </c>
      <c r="M2094" s="3" t="s">
        <v>54</v>
      </c>
      <c r="N2094" s="3" t="str">
        <f t="shared" si="42"/>
        <v>Ernabella Airport | Australia</v>
      </c>
    </row>
    <row r="2095" spans="10:14" x14ac:dyDescent="0.25">
      <c r="J2095" s="3" t="s">
        <v>2338</v>
      </c>
      <c r="K2095" s="3" t="s">
        <v>13370</v>
      </c>
      <c r="L2095" s="3" t="s">
        <v>17477</v>
      </c>
      <c r="M2095" s="3" t="s">
        <v>82</v>
      </c>
      <c r="N2095" s="3" t="str">
        <f t="shared" si="42"/>
        <v>Erzincan Airport | Turkey</v>
      </c>
    </row>
    <row r="2096" spans="10:14" x14ac:dyDescent="0.25">
      <c r="J2096" s="3" t="s">
        <v>2326</v>
      </c>
      <c r="K2096" s="3" t="s">
        <v>14485</v>
      </c>
      <c r="L2096" s="3" t="s">
        <v>17476</v>
      </c>
      <c r="M2096" s="3" t="s">
        <v>33</v>
      </c>
      <c r="N2096" s="3" t="str">
        <f t="shared" si="42"/>
        <v>Erave Airport | Papua New Guinea</v>
      </c>
    </row>
    <row r="2097" spans="10:14" x14ac:dyDescent="0.25">
      <c r="J2097" s="3" t="s">
        <v>2330</v>
      </c>
      <c r="K2097" s="3" t="s">
        <v>10074</v>
      </c>
      <c r="L2097" s="3" t="s">
        <v>17477</v>
      </c>
      <c r="M2097" s="3" t="s">
        <v>20</v>
      </c>
      <c r="N2097" s="3" t="str">
        <f t="shared" si="42"/>
        <v>Erfurt Airport | Germany</v>
      </c>
    </row>
    <row r="2098" spans="10:14" x14ac:dyDescent="0.25">
      <c r="J2098" s="3" t="s">
        <v>8855</v>
      </c>
      <c r="K2098" s="3" t="s">
        <v>15833</v>
      </c>
      <c r="L2098" s="3" t="s">
        <v>17476</v>
      </c>
      <c r="M2098" s="3" t="s">
        <v>32</v>
      </c>
      <c r="N2098" s="3" t="str">
        <f t="shared" si="42"/>
        <v>Yerbogachen Airport | Russian Federation</v>
      </c>
    </row>
    <row r="2099" spans="10:14" x14ac:dyDescent="0.25">
      <c r="J2099" s="3" t="s">
        <v>2335</v>
      </c>
      <c r="K2099" s="3" t="s">
        <v>11024</v>
      </c>
      <c r="L2099" s="3" t="s">
        <v>17477</v>
      </c>
      <c r="M2099" s="3" t="s">
        <v>106</v>
      </c>
      <c r="N2099" s="3" t="str">
        <f t="shared" si="42"/>
        <v>Moulay Ali Cherif Airport | Morocco</v>
      </c>
    </row>
    <row r="2100" spans="10:14" x14ac:dyDescent="0.25">
      <c r="J2100" s="3" t="s">
        <v>2331</v>
      </c>
      <c r="K2100" s="3" t="s">
        <v>11914</v>
      </c>
      <c r="L2100" s="3" t="s">
        <v>17478</v>
      </c>
      <c r="M2100" s="3" t="s">
        <v>45</v>
      </c>
      <c r="N2100" s="3" t="str">
        <f t="shared" si="42"/>
        <v>Erie International Tom Ridge Field | United States</v>
      </c>
    </row>
    <row r="2101" spans="10:14" x14ac:dyDescent="0.25">
      <c r="J2101" s="3" t="s">
        <v>8963</v>
      </c>
      <c r="K2101" s="3" t="s">
        <v>17245</v>
      </c>
      <c r="L2101" s="3" t="s">
        <v>17477</v>
      </c>
      <c r="M2101" s="3" t="s">
        <v>173</v>
      </c>
      <c r="N2101" s="3" t="str">
        <f t="shared" si="42"/>
        <v>Erenhot Saiwusu International Airport | China</v>
      </c>
    </row>
    <row r="2102" spans="10:14" x14ac:dyDescent="0.25">
      <c r="J2102" s="3" t="s">
        <v>2329</v>
      </c>
      <c r="K2102" s="3" t="s">
        <v>15460</v>
      </c>
      <c r="L2102" s="3" t="s">
        <v>17476</v>
      </c>
      <c r="M2102" s="3" t="s">
        <v>219</v>
      </c>
      <c r="N2102" s="3" t="str">
        <f t="shared" si="42"/>
        <v>Erechim Airport | Brazil</v>
      </c>
    </row>
    <row r="2103" spans="10:14" x14ac:dyDescent="0.25">
      <c r="J2103" s="3" t="s">
        <v>2229</v>
      </c>
      <c r="K2103" s="3" t="s">
        <v>15572</v>
      </c>
      <c r="L2103" s="3" t="s">
        <v>17476</v>
      </c>
      <c r="M2103" s="3" t="s">
        <v>219</v>
      </c>
      <c r="N2103" s="3" t="str">
        <f t="shared" si="42"/>
        <v>Eirunepé Airport | Brazil</v>
      </c>
    </row>
    <row r="2104" spans="10:14" x14ac:dyDescent="0.25">
      <c r="J2104" s="3" t="s">
        <v>8944</v>
      </c>
      <c r="K2104" s="3" t="s">
        <v>16841</v>
      </c>
      <c r="L2104" s="3" t="s">
        <v>17476</v>
      </c>
      <c r="M2104" s="3" t="s">
        <v>54</v>
      </c>
      <c r="N2104" s="3" t="str">
        <f t="shared" si="42"/>
        <v>Elrose Airport | Australia</v>
      </c>
    </row>
    <row r="2105" spans="10:14" x14ac:dyDescent="0.25">
      <c r="J2105" s="3" t="s">
        <v>2336</v>
      </c>
      <c r="K2105" s="3" t="s">
        <v>11915</v>
      </c>
      <c r="L2105" s="3" t="s">
        <v>17476</v>
      </c>
      <c r="M2105" s="3" t="s">
        <v>45</v>
      </c>
      <c r="N2105" s="3" t="str">
        <f t="shared" si="42"/>
        <v>Errol Airport | United States</v>
      </c>
    </row>
    <row r="2106" spans="10:14" x14ac:dyDescent="0.25">
      <c r="J2106" s="3" t="s">
        <v>8177</v>
      </c>
      <c r="K2106" s="3" t="s">
        <v>10903</v>
      </c>
      <c r="L2106" s="3" t="s">
        <v>17477</v>
      </c>
      <c r="M2106" s="3" t="s">
        <v>136</v>
      </c>
      <c r="N2106" s="3" t="str">
        <f t="shared" si="42"/>
        <v>Eros Airport | Namibia</v>
      </c>
    </row>
    <row r="2107" spans="10:14" x14ac:dyDescent="0.25">
      <c r="J2107" s="3" t="s">
        <v>2328</v>
      </c>
      <c r="K2107" s="3" t="s">
        <v>10402</v>
      </c>
      <c r="L2107" s="3" t="s">
        <v>17476</v>
      </c>
      <c r="M2107" s="3" t="s">
        <v>271</v>
      </c>
      <c r="N2107" s="3" t="str">
        <f t="shared" si="42"/>
        <v>Erdenet Airport | Mongolia</v>
      </c>
    </row>
    <row r="2108" spans="10:14" x14ac:dyDescent="0.25">
      <c r="J2108" s="3" t="s">
        <v>2337</v>
      </c>
      <c r="K2108" s="3" t="s">
        <v>9192</v>
      </c>
      <c r="L2108" s="3" t="s">
        <v>17476</v>
      </c>
      <c r="M2108" s="3" t="s">
        <v>33</v>
      </c>
      <c r="N2108" s="3" t="str">
        <f t="shared" si="42"/>
        <v>Erume Airport | Papua New Guinea</v>
      </c>
    </row>
    <row r="2109" spans="10:14" x14ac:dyDescent="0.25">
      <c r="J2109" s="3" t="s">
        <v>3723</v>
      </c>
      <c r="K2109" s="3" t="s">
        <v>11916</v>
      </c>
      <c r="L2109" s="3" t="s">
        <v>17476</v>
      </c>
      <c r="M2109" s="3" t="s">
        <v>45</v>
      </c>
      <c r="N2109" s="3" t="str">
        <f t="shared" si="42"/>
        <v>Kerrville Municipal Louis Schreiner Field | United States</v>
      </c>
    </row>
    <row r="2110" spans="10:14" x14ac:dyDescent="0.25">
      <c r="J2110" s="3" t="s">
        <v>2339</v>
      </c>
      <c r="K2110" s="3" t="s">
        <v>13371</v>
      </c>
      <c r="L2110" s="3" t="s">
        <v>17478</v>
      </c>
      <c r="M2110" s="3" t="s">
        <v>82</v>
      </c>
      <c r="N2110" s="3" t="str">
        <f t="shared" si="42"/>
        <v>Erzurum International Airport | Turkey</v>
      </c>
    </row>
    <row r="2111" spans="10:14" x14ac:dyDescent="0.25">
      <c r="J2111" s="3" t="s">
        <v>8732</v>
      </c>
      <c r="K2111" s="3" t="s">
        <v>14486</v>
      </c>
      <c r="L2111" s="3" t="s">
        <v>17476</v>
      </c>
      <c r="M2111" s="3" t="s">
        <v>33</v>
      </c>
      <c r="N2111" s="3" t="str">
        <f t="shared" si="42"/>
        <v>Esa'ala Airport | Papua New Guinea</v>
      </c>
    </row>
    <row r="2112" spans="10:14" x14ac:dyDescent="0.25">
      <c r="J2112" s="3" t="s">
        <v>384</v>
      </c>
      <c r="K2112" s="3" t="s">
        <v>13335</v>
      </c>
      <c r="L2112" s="3" t="s">
        <v>17478</v>
      </c>
      <c r="M2112" s="3" t="s">
        <v>82</v>
      </c>
      <c r="N2112" s="3" t="str">
        <f t="shared" si="42"/>
        <v>Esenboğa International Airport | Turkey</v>
      </c>
    </row>
    <row r="2113" spans="10:14" x14ac:dyDescent="0.25">
      <c r="J2113" s="3" t="s">
        <v>2341</v>
      </c>
      <c r="K2113" s="3" t="s">
        <v>11917</v>
      </c>
      <c r="L2113" s="3" t="s">
        <v>17476</v>
      </c>
      <c r="M2113" s="3" t="s">
        <v>45</v>
      </c>
      <c r="N2113" s="3" t="str">
        <f t="shared" si="42"/>
        <v>Delta County Airport | United States</v>
      </c>
    </row>
    <row r="2114" spans="10:14" x14ac:dyDescent="0.25">
      <c r="J2114" s="3" t="s">
        <v>2206</v>
      </c>
      <c r="K2114" s="3" t="s">
        <v>12501</v>
      </c>
      <c r="L2114" s="3" t="s">
        <v>17476</v>
      </c>
      <c r="M2114" s="3" t="s">
        <v>45</v>
      </c>
      <c r="N2114" s="3" t="str">
        <f t="shared" si="42"/>
        <v>Orcas Island Airport | United States</v>
      </c>
    </row>
    <row r="2115" spans="10:14" x14ac:dyDescent="0.25">
      <c r="J2115" s="3" t="s">
        <v>2318</v>
      </c>
      <c r="K2115" s="3" t="s">
        <v>13548</v>
      </c>
      <c r="L2115" s="3" t="s">
        <v>17476</v>
      </c>
      <c r="M2115" s="3" t="s">
        <v>59</v>
      </c>
      <c r="N2115" s="3" t="str">
        <f t="shared" si="42"/>
        <v>Ensenada International Airport / El Cipres Air Base | Mexico</v>
      </c>
    </row>
    <row r="2116" spans="10:14" x14ac:dyDescent="0.25">
      <c r="J2116" s="3" t="s">
        <v>233</v>
      </c>
      <c r="K2116" s="3" t="s">
        <v>11918</v>
      </c>
      <c r="L2116" s="3" t="s">
        <v>17477</v>
      </c>
      <c r="M2116" s="3" t="s">
        <v>45</v>
      </c>
      <c r="N2116" s="3" t="str">
        <f t="shared" si="42"/>
        <v>Esler Regional Airport | United States</v>
      </c>
    </row>
    <row r="2117" spans="10:14" x14ac:dyDescent="0.25">
      <c r="J2117" s="3" t="s">
        <v>4662</v>
      </c>
      <c r="K2117" s="3" t="s">
        <v>15127</v>
      </c>
      <c r="L2117" s="3" t="s">
        <v>17477</v>
      </c>
      <c r="M2117" s="3" t="s">
        <v>529</v>
      </c>
      <c r="N2117" s="3" t="str">
        <f t="shared" si="42"/>
        <v>Dr. Luis Maria Argaña International Airport | Paraguay</v>
      </c>
    </row>
    <row r="2118" spans="10:14" x14ac:dyDescent="0.25">
      <c r="J2118" s="3" t="s">
        <v>6908</v>
      </c>
      <c r="K2118" s="3" t="s">
        <v>10218</v>
      </c>
      <c r="L2118" s="3" t="s">
        <v>17477</v>
      </c>
      <c r="M2118" s="3" t="s">
        <v>43</v>
      </c>
      <c r="N2118" s="3" t="str">
        <f t="shared" ref="N2118:N2181" si="43">K2118&amp;" | "&amp;M2118</f>
        <v>Shoreham Airport | United Kingdom</v>
      </c>
    </row>
    <row r="2119" spans="10:14" x14ac:dyDescent="0.25">
      <c r="J2119" s="3" t="s">
        <v>2348</v>
      </c>
      <c r="K2119" s="3" t="s">
        <v>14924</v>
      </c>
      <c r="L2119" s="3" t="s">
        <v>17476</v>
      </c>
      <c r="M2119" s="3" t="s">
        <v>219</v>
      </c>
      <c r="N2119" s="3" t="str">
        <f t="shared" si="43"/>
        <v>Espinosa Airport | Brazil</v>
      </c>
    </row>
    <row r="2120" spans="10:14" x14ac:dyDescent="0.25">
      <c r="J2120" s="3" t="s">
        <v>2343</v>
      </c>
      <c r="K2120" s="3" t="s">
        <v>13357</v>
      </c>
      <c r="L2120" s="3" t="s">
        <v>17477</v>
      </c>
      <c r="M2120" s="3" t="s">
        <v>82</v>
      </c>
      <c r="N2120" s="3" t="str">
        <f t="shared" si="43"/>
        <v>Eskișehir Air Base | Turkey</v>
      </c>
    </row>
    <row r="2121" spans="10:14" x14ac:dyDescent="0.25">
      <c r="J2121" s="3" t="s">
        <v>2277</v>
      </c>
      <c r="K2121" s="3" t="s">
        <v>15926</v>
      </c>
      <c r="L2121" s="3" t="s">
        <v>17477</v>
      </c>
      <c r="M2121" s="3" t="s">
        <v>32</v>
      </c>
      <c r="N2121" s="3" t="str">
        <f t="shared" si="43"/>
        <v>Elista Airport | Russian Federation</v>
      </c>
    </row>
    <row r="2122" spans="10:14" x14ac:dyDescent="0.25">
      <c r="J2122" s="3" t="s">
        <v>2345</v>
      </c>
      <c r="K2122" s="3" t="s">
        <v>15116</v>
      </c>
      <c r="L2122" s="3" t="s">
        <v>17476</v>
      </c>
      <c r="M2122" s="3" t="s">
        <v>306</v>
      </c>
      <c r="N2122" s="3" t="str">
        <f t="shared" si="43"/>
        <v>General Rivadeneira Airport | Ecuador</v>
      </c>
    </row>
    <row r="2123" spans="10:14" x14ac:dyDescent="0.25">
      <c r="J2123" s="3" t="s">
        <v>2204</v>
      </c>
      <c r="K2123" s="3" t="s">
        <v>11919</v>
      </c>
      <c r="L2123" s="3" t="s">
        <v>17476</v>
      </c>
      <c r="M2123" s="3" t="s">
        <v>45</v>
      </c>
      <c r="N2123" s="3" t="str">
        <f t="shared" si="43"/>
        <v>Easton Newnam Field | United States</v>
      </c>
    </row>
    <row r="2124" spans="10:14" x14ac:dyDescent="0.25">
      <c r="J2124" s="3" t="s">
        <v>2346</v>
      </c>
      <c r="K2124" s="3" t="s">
        <v>11868</v>
      </c>
      <c r="L2124" s="3" t="s">
        <v>17476</v>
      </c>
      <c r="M2124" s="3" t="s">
        <v>45</v>
      </c>
      <c r="N2124" s="3" t="str">
        <f t="shared" si="43"/>
        <v>Ohkay Owingeh Airport | United States</v>
      </c>
    </row>
    <row r="2125" spans="10:14" x14ac:dyDescent="0.25">
      <c r="J2125" s="3" t="s">
        <v>2200</v>
      </c>
      <c r="K2125" s="3" t="s">
        <v>12428</v>
      </c>
      <c r="L2125" s="3" t="s">
        <v>17476</v>
      </c>
      <c r="M2125" s="3" t="s">
        <v>45</v>
      </c>
      <c r="N2125" s="3" t="str">
        <f t="shared" si="43"/>
        <v>Stroudsburg Pocono Airport | United States</v>
      </c>
    </row>
    <row r="2126" spans="10:14" x14ac:dyDescent="0.25">
      <c r="J2126" s="3" t="s">
        <v>2265</v>
      </c>
      <c r="K2126" s="3" t="s">
        <v>15034</v>
      </c>
      <c r="L2126" s="3" t="s">
        <v>17477</v>
      </c>
      <c r="M2126" s="3" t="s">
        <v>280</v>
      </c>
      <c r="N2126" s="3" t="str">
        <f t="shared" si="43"/>
        <v>Ricardo García Posada Airport | Chile</v>
      </c>
    </row>
    <row r="2127" spans="10:14" x14ac:dyDescent="0.25">
      <c r="J2127" s="3" t="s">
        <v>2352</v>
      </c>
      <c r="K2127" s="3" t="s">
        <v>10098</v>
      </c>
      <c r="L2127" s="3" t="s">
        <v>17476</v>
      </c>
      <c r="M2127" s="3" t="s">
        <v>20</v>
      </c>
      <c r="N2127" s="3" t="str">
        <f t="shared" si="43"/>
        <v>Essen Mulheim Airport | Germany</v>
      </c>
    </row>
    <row r="2128" spans="10:14" x14ac:dyDescent="0.25">
      <c r="J2128" s="3" t="s">
        <v>2354</v>
      </c>
      <c r="K2128" s="3" t="s">
        <v>11920</v>
      </c>
      <c r="L2128" s="3" t="s">
        <v>17476</v>
      </c>
      <c r="M2128" s="3" t="s">
        <v>45</v>
      </c>
      <c r="N2128" s="3" t="str">
        <f t="shared" si="43"/>
        <v>Estherville Municipal Airport | United States</v>
      </c>
    </row>
    <row r="2129" spans="10:14" x14ac:dyDescent="0.25">
      <c r="J2129" s="3" t="s">
        <v>2351</v>
      </c>
      <c r="K2129" s="3" t="s">
        <v>11033</v>
      </c>
      <c r="L2129" s="3" t="s">
        <v>17476</v>
      </c>
      <c r="M2129" s="3" t="s">
        <v>106</v>
      </c>
      <c r="N2129" s="3" t="str">
        <f t="shared" si="43"/>
        <v>Mogador Airport | Morocco</v>
      </c>
    </row>
    <row r="2130" spans="10:14" x14ac:dyDescent="0.25">
      <c r="J2130" s="3" t="s">
        <v>2205</v>
      </c>
      <c r="K2130" s="3" t="s">
        <v>11921</v>
      </c>
      <c r="L2130" s="3" t="s">
        <v>17476</v>
      </c>
      <c r="M2130" s="3" t="s">
        <v>45</v>
      </c>
      <c r="N2130" s="3" t="str">
        <f t="shared" si="43"/>
        <v>Easton State Airport | United States</v>
      </c>
    </row>
    <row r="2131" spans="10:14" x14ac:dyDescent="0.25">
      <c r="J2131" s="3" t="s">
        <v>8111</v>
      </c>
      <c r="K2131" s="3" t="s">
        <v>11922</v>
      </c>
      <c r="L2131" s="3" t="s">
        <v>17476</v>
      </c>
      <c r="M2131" s="3" t="s">
        <v>45</v>
      </c>
      <c r="N2131" s="3" t="str">
        <f t="shared" si="43"/>
        <v>West Bend Municipal Airport | United States</v>
      </c>
    </row>
    <row r="2132" spans="10:14" x14ac:dyDescent="0.25">
      <c r="J2132" s="3" t="s">
        <v>2355</v>
      </c>
      <c r="K2132" s="3" t="s">
        <v>16832</v>
      </c>
      <c r="L2132" s="3" t="s">
        <v>17476</v>
      </c>
      <c r="M2132" s="3" t="s">
        <v>54</v>
      </c>
      <c r="N2132" s="3" t="str">
        <f t="shared" si="43"/>
        <v>Etadunna Airport | Australia</v>
      </c>
    </row>
    <row r="2133" spans="10:14" x14ac:dyDescent="0.25">
      <c r="J2133" s="3" t="s">
        <v>2684</v>
      </c>
      <c r="K2133" s="3" t="s">
        <v>11144</v>
      </c>
      <c r="L2133" s="3" t="s">
        <v>17476</v>
      </c>
      <c r="M2133" s="3" t="s">
        <v>87</v>
      </c>
      <c r="N2133" s="3" t="str">
        <f t="shared" si="43"/>
        <v>Metema Airport | Ethiopia</v>
      </c>
    </row>
    <row r="2134" spans="10:14" x14ac:dyDescent="0.25">
      <c r="J2134" s="3" t="s">
        <v>8849</v>
      </c>
      <c r="K2134" s="3" t="s">
        <v>15822</v>
      </c>
      <c r="L2134" s="3" t="s">
        <v>17476</v>
      </c>
      <c r="M2134" s="3" t="s">
        <v>32</v>
      </c>
      <c r="N2134" s="3" t="str">
        <f t="shared" si="43"/>
        <v>Svetlaya Airport | Russian Federation</v>
      </c>
    </row>
    <row r="2135" spans="10:14" x14ac:dyDescent="0.25">
      <c r="J2135" s="3" t="s">
        <v>8644</v>
      </c>
      <c r="K2135" s="3" t="s">
        <v>13252</v>
      </c>
      <c r="L2135" s="3" t="s">
        <v>17477</v>
      </c>
      <c r="M2135" s="3" t="s">
        <v>849</v>
      </c>
      <c r="N2135" s="3" t="str">
        <f t="shared" si="43"/>
        <v>Ramon Airport | Israel</v>
      </c>
    </row>
    <row r="2136" spans="10:14" x14ac:dyDescent="0.25">
      <c r="J2136" s="3" t="s">
        <v>2203</v>
      </c>
      <c r="K2136" s="3" t="s">
        <v>11923</v>
      </c>
      <c r="L2136" s="3" t="s">
        <v>17476</v>
      </c>
      <c r="M2136" s="3" t="s">
        <v>45</v>
      </c>
      <c r="N2136" s="3" t="str">
        <f t="shared" si="43"/>
        <v>Eastland Municipal Airport | United States</v>
      </c>
    </row>
    <row r="2137" spans="10:14" x14ac:dyDescent="0.25">
      <c r="J2137" s="3" t="s">
        <v>8777</v>
      </c>
      <c r="K2137" s="3" t="s">
        <v>15107</v>
      </c>
      <c r="L2137" s="3" t="s">
        <v>17477</v>
      </c>
      <c r="M2137" s="3" t="s">
        <v>306</v>
      </c>
      <c r="N2137" s="3" t="str">
        <f t="shared" si="43"/>
        <v>Santa Rosa International Airport | Ecuador</v>
      </c>
    </row>
    <row r="2138" spans="10:14" x14ac:dyDescent="0.25">
      <c r="J2138" s="3" t="s">
        <v>2321</v>
      </c>
      <c r="K2138" s="3" t="s">
        <v>11882</v>
      </c>
      <c r="L2138" s="3" t="s">
        <v>17476</v>
      </c>
      <c r="M2138" s="3" t="s">
        <v>45</v>
      </c>
      <c r="N2138" s="3" t="str">
        <f t="shared" si="43"/>
        <v>Enterprise Municipal Airport | United States</v>
      </c>
    </row>
    <row r="2139" spans="10:14" x14ac:dyDescent="0.25">
      <c r="J2139" s="3" t="s">
        <v>4835</v>
      </c>
      <c r="K2139" s="3" t="s">
        <v>13037</v>
      </c>
      <c r="L2139" s="3" t="s">
        <v>17477</v>
      </c>
      <c r="M2139" s="3" t="s">
        <v>112</v>
      </c>
      <c r="N2139" s="3" t="str">
        <f t="shared" si="43"/>
        <v>Metz-Nancy-Lorraine Airport | France</v>
      </c>
    </row>
    <row r="2140" spans="10:14" x14ac:dyDescent="0.25">
      <c r="J2140" s="3" t="s">
        <v>2356</v>
      </c>
      <c r="K2140" s="3" t="s">
        <v>13802</v>
      </c>
      <c r="L2140" s="3" t="s">
        <v>17476</v>
      </c>
      <c r="M2140" s="3" t="s">
        <v>2357</v>
      </c>
      <c r="N2140" s="3" t="str">
        <f t="shared" si="43"/>
        <v>Kaufana Airport | Tonga</v>
      </c>
    </row>
    <row r="2141" spans="10:14" x14ac:dyDescent="0.25">
      <c r="J2141" s="3" t="s">
        <v>2358</v>
      </c>
      <c r="K2141" s="3" t="s">
        <v>16831</v>
      </c>
      <c r="L2141" s="3" t="s">
        <v>17476</v>
      </c>
      <c r="M2141" s="3" t="s">
        <v>54</v>
      </c>
      <c r="N2141" s="3" t="str">
        <f t="shared" si="43"/>
        <v>Eucla Airport | Australia</v>
      </c>
    </row>
    <row r="2142" spans="10:14" x14ac:dyDescent="0.25">
      <c r="J2142" s="3" t="s">
        <v>2366</v>
      </c>
      <c r="K2142" s="3" t="s">
        <v>9599</v>
      </c>
      <c r="L2142" s="3" t="s">
        <v>17476</v>
      </c>
      <c r="M2142" s="3" t="s">
        <v>45</v>
      </c>
      <c r="N2142" s="3" t="str">
        <f t="shared" si="43"/>
        <v>Eureka Airport | United States</v>
      </c>
    </row>
    <row r="2143" spans="10:14" x14ac:dyDescent="0.25">
      <c r="J2143" s="3" t="s">
        <v>2359</v>
      </c>
      <c r="K2143" s="3" t="s">
        <v>2360</v>
      </c>
      <c r="L2143" s="3" t="s">
        <v>17476</v>
      </c>
      <c r="M2143" s="3" t="s">
        <v>45</v>
      </c>
      <c r="N2143" s="3" t="str">
        <f t="shared" si="43"/>
        <v>Weedon Field | United States</v>
      </c>
    </row>
    <row r="2144" spans="10:14" x14ac:dyDescent="0.25">
      <c r="J2144" s="3" t="s">
        <v>2361</v>
      </c>
      <c r="K2144" s="3" t="s">
        <v>11924</v>
      </c>
      <c r="L2144" s="3" t="s">
        <v>17477</v>
      </c>
      <c r="M2144" s="3" t="s">
        <v>45</v>
      </c>
      <c r="N2144" s="3" t="str">
        <f t="shared" si="43"/>
        <v>Mahlon Sweet Field | United States</v>
      </c>
    </row>
    <row r="2145" spans="10:14" x14ac:dyDescent="0.25">
      <c r="J2145" s="3" t="s">
        <v>5306</v>
      </c>
      <c r="K2145" s="3" t="s">
        <v>10094</v>
      </c>
      <c r="L2145" s="3" t="s">
        <v>17476</v>
      </c>
      <c r="M2145" s="3" t="s">
        <v>20</v>
      </c>
      <c r="N2145" s="3" t="str">
        <f t="shared" si="43"/>
        <v>Neumünster Airport | Germany</v>
      </c>
    </row>
    <row r="2146" spans="10:14" x14ac:dyDescent="0.25">
      <c r="J2146" s="3" t="s">
        <v>4036</v>
      </c>
      <c r="K2146" s="3" t="s">
        <v>11034</v>
      </c>
      <c r="L2146" s="3" t="s">
        <v>17477</v>
      </c>
      <c r="M2146" s="3" t="s">
        <v>17490</v>
      </c>
      <c r="N2146" s="3" t="str">
        <f t="shared" si="43"/>
        <v>Hassan I Airport | Western Sahara</v>
      </c>
    </row>
    <row r="2147" spans="10:14" x14ac:dyDescent="0.25">
      <c r="J2147" s="3" t="s">
        <v>5764</v>
      </c>
      <c r="K2147" s="3" t="s">
        <v>15152</v>
      </c>
      <c r="L2147" s="3" t="s">
        <v>17476</v>
      </c>
      <c r="M2147" s="3" t="s">
        <v>71</v>
      </c>
      <c r="N2147" s="3" t="str">
        <f t="shared" si="43"/>
        <v>Paratebueno Airport | Colombia</v>
      </c>
    </row>
    <row r="2148" spans="10:14" x14ac:dyDescent="0.25">
      <c r="J2148" s="3" t="s">
        <v>406</v>
      </c>
      <c r="K2148" s="3" t="s">
        <v>14782</v>
      </c>
      <c r="L2148" s="3" t="s">
        <v>17477</v>
      </c>
      <c r="M2148" s="3" t="s">
        <v>192</v>
      </c>
      <c r="N2148" s="3" t="str">
        <f t="shared" si="43"/>
        <v>Evelio Javier Airport | Philippines</v>
      </c>
    </row>
    <row r="2149" spans="10:14" x14ac:dyDescent="0.25">
      <c r="J2149" s="3" t="s">
        <v>7115</v>
      </c>
      <c r="K2149" s="3" t="s">
        <v>15692</v>
      </c>
      <c r="L2149" s="3" t="s">
        <v>17477</v>
      </c>
      <c r="M2149" s="3" t="s">
        <v>17514</v>
      </c>
      <c r="N2149" s="3" t="str">
        <f t="shared" si="43"/>
        <v>F. D. Roosevelt Airport | Bonaire, Sint Eustatius and Saba</v>
      </c>
    </row>
    <row r="2150" spans="10:14" x14ac:dyDescent="0.25">
      <c r="J2150" s="3" t="s">
        <v>2367</v>
      </c>
      <c r="K2150" s="3" t="s">
        <v>16843</v>
      </c>
      <c r="L2150" s="3" t="s">
        <v>17476</v>
      </c>
      <c r="M2150" s="3" t="s">
        <v>54</v>
      </c>
      <c r="N2150" s="3" t="str">
        <f t="shared" si="43"/>
        <v>Eva Downs Airport | Australia</v>
      </c>
    </row>
    <row r="2151" spans="10:14" x14ac:dyDescent="0.25">
      <c r="J2151" s="3" t="s">
        <v>2988</v>
      </c>
      <c r="K2151" s="3" t="s">
        <v>10340</v>
      </c>
      <c r="L2151" s="3" t="s">
        <v>17477</v>
      </c>
      <c r="M2151" s="3" t="s">
        <v>24</v>
      </c>
      <c r="N2151" s="3" t="str">
        <f t="shared" si="43"/>
        <v>Harstad/Narvik Airport, Evenes | Norway</v>
      </c>
    </row>
    <row r="2152" spans="10:14" x14ac:dyDescent="0.25">
      <c r="J2152" s="3" t="s">
        <v>7269</v>
      </c>
      <c r="K2152" s="3" t="s">
        <v>10419</v>
      </c>
      <c r="L2152" s="3" t="s">
        <v>17477</v>
      </c>
      <c r="M2152" s="3" t="s">
        <v>290</v>
      </c>
      <c r="N2152" s="3" t="str">
        <f t="shared" si="43"/>
        <v>Sveg Airport | Sweden</v>
      </c>
    </row>
    <row r="2153" spans="10:14" x14ac:dyDescent="0.25">
      <c r="J2153" s="3" t="s">
        <v>2368</v>
      </c>
      <c r="K2153" s="3" t="s">
        <v>16844</v>
      </c>
      <c r="L2153" s="3" t="s">
        <v>17476</v>
      </c>
      <c r="M2153" s="3" t="s">
        <v>54</v>
      </c>
      <c r="N2153" s="3" t="str">
        <f t="shared" si="43"/>
        <v>Evans Head Aerodrome | Australia</v>
      </c>
    </row>
    <row r="2154" spans="10:14" x14ac:dyDescent="0.25">
      <c r="J2154" s="3" t="s">
        <v>2371</v>
      </c>
      <c r="K2154" s="3" t="s">
        <v>11925</v>
      </c>
      <c r="L2154" s="3" t="s">
        <v>17476</v>
      </c>
      <c r="M2154" s="3" t="s">
        <v>45</v>
      </c>
      <c r="N2154" s="3" t="str">
        <f t="shared" si="43"/>
        <v>Eveleth Virginia Municipal Airport | United States</v>
      </c>
    </row>
    <row r="2155" spans="10:14" x14ac:dyDescent="0.25">
      <c r="J2155" s="3" t="s">
        <v>8297</v>
      </c>
      <c r="K2155" s="3" t="s">
        <v>15763</v>
      </c>
      <c r="L2155" s="3" t="s">
        <v>17478</v>
      </c>
      <c r="M2155" s="3" t="s">
        <v>480</v>
      </c>
      <c r="N2155" s="3" t="str">
        <f t="shared" si="43"/>
        <v>Zvartnots International Airport | Armenia</v>
      </c>
    </row>
    <row r="2156" spans="10:14" x14ac:dyDescent="0.25">
      <c r="J2156" s="3" t="s">
        <v>2370</v>
      </c>
      <c r="K2156" s="3" t="s">
        <v>11926</v>
      </c>
      <c r="L2156" s="3" t="s">
        <v>17477</v>
      </c>
      <c r="M2156" s="3" t="s">
        <v>45</v>
      </c>
      <c r="N2156" s="3" t="str">
        <f t="shared" si="43"/>
        <v>Evansville Regional Airport | United States</v>
      </c>
    </row>
    <row r="2157" spans="10:14" x14ac:dyDescent="0.25">
      <c r="J2157" s="3" t="s">
        <v>2369</v>
      </c>
      <c r="K2157" s="3" t="s">
        <v>11927</v>
      </c>
      <c r="L2157" s="3" t="s">
        <v>17477</v>
      </c>
      <c r="M2157" s="3" t="s">
        <v>45</v>
      </c>
      <c r="N2157" s="3" t="str">
        <f t="shared" si="43"/>
        <v>Evanston-Uinta County Airport-Burns Field | United States</v>
      </c>
    </row>
    <row r="2158" spans="10:14" x14ac:dyDescent="0.25">
      <c r="J2158" s="3" t="s">
        <v>2373</v>
      </c>
      <c r="K2158" s="3" t="s">
        <v>13077</v>
      </c>
      <c r="L2158" s="3" t="s">
        <v>17477</v>
      </c>
      <c r="M2158" s="3" t="s">
        <v>112</v>
      </c>
      <c r="N2158" s="3" t="str">
        <f t="shared" si="43"/>
        <v>Évreux-Fauville (BA 105) Air Base | France</v>
      </c>
    </row>
    <row r="2159" spans="10:14" x14ac:dyDescent="0.25">
      <c r="J2159" s="3" t="s">
        <v>5312</v>
      </c>
      <c r="K2159" s="3" t="s">
        <v>11928</v>
      </c>
      <c r="L2159" s="3" t="s">
        <v>17477</v>
      </c>
      <c r="M2159" s="3" t="s">
        <v>45</v>
      </c>
      <c r="N2159" s="3" t="str">
        <f t="shared" si="43"/>
        <v>New Bedford Regional Airport | United States</v>
      </c>
    </row>
    <row r="2160" spans="10:14" x14ac:dyDescent="0.25">
      <c r="J2160" s="3" t="s">
        <v>2374</v>
      </c>
      <c r="K2160" s="3" t="s">
        <v>11358</v>
      </c>
      <c r="L2160" s="3" t="s">
        <v>17476</v>
      </c>
      <c r="M2160" s="3" t="s">
        <v>96</v>
      </c>
      <c r="N2160" s="3" t="str">
        <f t="shared" si="43"/>
        <v>Ewer Airport | Indonesia</v>
      </c>
    </row>
    <row r="2161" spans="10:14" x14ac:dyDescent="0.25">
      <c r="J2161" s="3" t="s">
        <v>2304</v>
      </c>
      <c r="K2161" s="3" t="s">
        <v>16409</v>
      </c>
      <c r="L2161" s="3" t="s">
        <v>17476</v>
      </c>
      <c r="M2161" s="3" t="s">
        <v>96</v>
      </c>
      <c r="N2161" s="3" t="str">
        <f t="shared" si="43"/>
        <v>Enarotali Airport | Indonesia</v>
      </c>
    </row>
    <row r="2162" spans="10:14" x14ac:dyDescent="0.25">
      <c r="J2162" s="3" t="s">
        <v>5345</v>
      </c>
      <c r="K2162" s="3" t="s">
        <v>11929</v>
      </c>
      <c r="L2162" s="3" t="s">
        <v>17476</v>
      </c>
      <c r="M2162" s="3" t="s">
        <v>45</v>
      </c>
      <c r="N2162" s="3" t="str">
        <f t="shared" si="43"/>
        <v>Newton City-County Airport | United States</v>
      </c>
    </row>
    <row r="2163" spans="10:14" x14ac:dyDescent="0.25">
      <c r="J2163" s="3" t="s">
        <v>5313</v>
      </c>
      <c r="K2163" s="3" t="s">
        <v>11930</v>
      </c>
      <c r="L2163" s="3" t="s">
        <v>17477</v>
      </c>
      <c r="M2163" s="3" t="s">
        <v>45</v>
      </c>
      <c r="N2163" s="3" t="str">
        <f t="shared" si="43"/>
        <v>Coastal Carolina Regional Airport | United States</v>
      </c>
    </row>
    <row r="2164" spans="10:14" x14ac:dyDescent="0.25">
      <c r="J2164" s="3" t="s">
        <v>2375</v>
      </c>
      <c r="K2164" s="3" t="s">
        <v>10578</v>
      </c>
      <c r="L2164" s="3" t="s">
        <v>17476</v>
      </c>
      <c r="M2164" s="3" t="s">
        <v>950</v>
      </c>
      <c r="N2164" s="3" t="str">
        <f t="shared" si="43"/>
        <v>Ewo Airport | Congo</v>
      </c>
    </row>
    <row r="2165" spans="10:14" x14ac:dyDescent="0.25">
      <c r="J2165" s="3" t="s">
        <v>8383</v>
      </c>
      <c r="K2165" s="3" t="s">
        <v>11931</v>
      </c>
      <c r="L2165" s="3" t="s">
        <v>17478</v>
      </c>
      <c r="M2165" s="3" t="s">
        <v>45</v>
      </c>
      <c r="N2165" s="3" t="str">
        <f t="shared" si="43"/>
        <v>Newark Liberty International Airport | United States</v>
      </c>
    </row>
    <row r="2166" spans="10:14" x14ac:dyDescent="0.25">
      <c r="J2166" s="3" t="s">
        <v>2377</v>
      </c>
      <c r="K2166" s="3" t="s">
        <v>16845</v>
      </c>
      <c r="L2166" s="3" t="s">
        <v>17476</v>
      </c>
      <c r="M2166" s="3" t="s">
        <v>54</v>
      </c>
      <c r="N2166" s="3" t="str">
        <f t="shared" si="43"/>
        <v>Exmouth Airport | Australia</v>
      </c>
    </row>
    <row r="2167" spans="10:14" x14ac:dyDescent="0.25">
      <c r="J2167" s="3" t="s">
        <v>2376</v>
      </c>
      <c r="K2167" s="3" t="s">
        <v>10262</v>
      </c>
      <c r="L2167" s="3" t="s">
        <v>17478</v>
      </c>
      <c r="M2167" s="3" t="s">
        <v>43</v>
      </c>
      <c r="N2167" s="3" t="str">
        <f t="shared" si="43"/>
        <v>Exeter International Airport | United Kingdom</v>
      </c>
    </row>
    <row r="2168" spans="10:14" x14ac:dyDescent="0.25">
      <c r="J2168" s="3" t="s">
        <v>8877</v>
      </c>
      <c r="K2168" s="3" t="s">
        <v>15944</v>
      </c>
      <c r="L2168" s="3" t="s">
        <v>17477</v>
      </c>
      <c r="M2168" s="3" t="s">
        <v>32</v>
      </c>
      <c r="N2168" s="3" t="str">
        <f t="shared" si="43"/>
        <v>Beloyarskiy Airport | Russian Federation</v>
      </c>
    </row>
    <row r="2169" spans="10:14" x14ac:dyDescent="0.25">
      <c r="J2169" s="3" t="s">
        <v>8290</v>
      </c>
      <c r="K2169" s="3" t="s">
        <v>10978</v>
      </c>
      <c r="L2169" s="3" t="s">
        <v>17476</v>
      </c>
      <c r="M2169" s="3" t="s">
        <v>685</v>
      </c>
      <c r="N2169" s="3" t="str">
        <f t="shared" si="43"/>
        <v>Yélimané Airport | Mali</v>
      </c>
    </row>
    <row r="2170" spans="10:14" x14ac:dyDescent="0.25">
      <c r="J2170" s="3" t="s">
        <v>2267</v>
      </c>
      <c r="K2170" s="3" t="s">
        <v>15274</v>
      </c>
      <c r="L2170" s="3" t="s">
        <v>17477</v>
      </c>
      <c r="M2170" s="3" t="s">
        <v>71</v>
      </c>
      <c r="N2170" s="3" t="str">
        <f t="shared" si="43"/>
        <v>El Yopal Airport | Colombia</v>
      </c>
    </row>
    <row r="2171" spans="10:14" x14ac:dyDescent="0.25">
      <c r="J2171" s="3" t="s">
        <v>8298</v>
      </c>
      <c r="K2171" s="3" t="s">
        <v>12460</v>
      </c>
      <c r="L2171" s="3" t="s">
        <v>17476</v>
      </c>
      <c r="M2171" s="3" t="s">
        <v>45</v>
      </c>
      <c r="N2171" s="3" t="str">
        <f t="shared" si="43"/>
        <v>Yerington Municipal Airport | United States</v>
      </c>
    </row>
    <row r="2172" spans="10:14" x14ac:dyDescent="0.25">
      <c r="J2172" s="3" t="s">
        <v>2278</v>
      </c>
      <c r="K2172" s="3" t="s">
        <v>11224</v>
      </c>
      <c r="L2172" s="3" t="s">
        <v>17476</v>
      </c>
      <c r="M2172" s="3" t="s">
        <v>314</v>
      </c>
      <c r="N2172" s="3" t="str">
        <f t="shared" si="43"/>
        <v>Eliye Springs Airport | Kenya</v>
      </c>
    </row>
    <row r="2173" spans="10:14" x14ac:dyDescent="0.25">
      <c r="J2173" s="3" t="s">
        <v>3730</v>
      </c>
      <c r="K2173" s="3" t="s">
        <v>11933</v>
      </c>
      <c r="L2173" s="3" t="s">
        <v>17477</v>
      </c>
      <c r="M2173" s="3" t="s">
        <v>45</v>
      </c>
      <c r="N2173" s="3" t="str">
        <f t="shared" si="43"/>
        <v>Key West International Airport | United States</v>
      </c>
    </row>
    <row r="2174" spans="10:14" x14ac:dyDescent="0.25">
      <c r="J2174" s="3" t="s">
        <v>1239</v>
      </c>
      <c r="K2174" s="3" t="s">
        <v>14806</v>
      </c>
      <c r="L2174" s="3" t="s">
        <v>17478</v>
      </c>
      <c r="M2174" s="3" t="s">
        <v>283</v>
      </c>
      <c r="N2174" s="3" t="str">
        <f t="shared" si="43"/>
        <v>Ministro Pistarini International Airport | Argentina</v>
      </c>
    </row>
    <row r="2175" spans="10:14" x14ac:dyDescent="0.25">
      <c r="J2175" s="3" t="s">
        <v>2268</v>
      </c>
      <c r="K2175" s="3" t="s">
        <v>13368</v>
      </c>
      <c r="L2175" s="3" t="s">
        <v>17477</v>
      </c>
      <c r="M2175" s="3" t="s">
        <v>82</v>
      </c>
      <c r="N2175" s="3" t="str">
        <f t="shared" si="43"/>
        <v>Elazığ Airport | Turkey</v>
      </c>
    </row>
    <row r="2176" spans="10:14" x14ac:dyDescent="0.25">
      <c r="J2176" s="3" t="s">
        <v>8873</v>
      </c>
      <c r="K2176" s="3" t="s">
        <v>15938</v>
      </c>
      <c r="L2176" s="3" t="s">
        <v>17477</v>
      </c>
      <c r="M2176" s="3" t="s">
        <v>32</v>
      </c>
      <c r="N2176" s="3" t="str">
        <f t="shared" si="43"/>
        <v>Berezovo Airport | Russian Federation</v>
      </c>
    </row>
    <row r="2177" spans="10:14" x14ac:dyDescent="0.25">
      <c r="J2177" s="3" t="s">
        <v>2410</v>
      </c>
      <c r="K2177" s="3" t="s">
        <v>11092</v>
      </c>
      <c r="L2177" s="3" t="s">
        <v>17476</v>
      </c>
      <c r="M2177" s="3" t="s">
        <v>1082</v>
      </c>
      <c r="N2177" s="3" t="str">
        <f t="shared" si="43"/>
        <v>Faranah Airport | Guinea</v>
      </c>
    </row>
    <row r="2178" spans="10:14" x14ac:dyDescent="0.25">
      <c r="J2178" s="3" t="s">
        <v>2417</v>
      </c>
      <c r="K2178" s="3" t="s">
        <v>10222</v>
      </c>
      <c r="L2178" s="3" t="s">
        <v>17477</v>
      </c>
      <c r="M2178" s="3" t="s">
        <v>43</v>
      </c>
      <c r="N2178" s="3" t="str">
        <f t="shared" si="43"/>
        <v>Farnborough Airport | United Kingdom</v>
      </c>
    </row>
    <row r="2179" spans="10:14" x14ac:dyDescent="0.25">
      <c r="J2179" s="3" t="s">
        <v>2378</v>
      </c>
      <c r="K2179" s="3" t="s">
        <v>13875</v>
      </c>
      <c r="L2179" s="3" t="s">
        <v>17476</v>
      </c>
      <c r="M2179" s="3" t="s">
        <v>128</v>
      </c>
      <c r="N2179" s="3" t="str">
        <f t="shared" si="43"/>
        <v>Faaite Airport | French Polynesia</v>
      </c>
    </row>
    <row r="2180" spans="10:14" x14ac:dyDescent="0.25">
      <c r="J2180" s="3" t="s">
        <v>2421</v>
      </c>
      <c r="K2180" s="3" t="s">
        <v>10324</v>
      </c>
      <c r="L2180" s="3" t="s">
        <v>17477</v>
      </c>
      <c r="M2180" s="3" t="s">
        <v>2420</v>
      </c>
      <c r="N2180" s="3" t="str">
        <f t="shared" si="43"/>
        <v>Vagar Airport | Faroe Islands</v>
      </c>
    </row>
    <row r="2181" spans="10:14" x14ac:dyDescent="0.25">
      <c r="J2181" s="3" t="s">
        <v>2507</v>
      </c>
      <c r="K2181" s="3" t="s">
        <v>11936</v>
      </c>
      <c r="L2181" s="3" t="s">
        <v>17477</v>
      </c>
      <c r="M2181" s="3" t="s">
        <v>45</v>
      </c>
      <c r="N2181" s="3" t="str">
        <f t="shared" si="43"/>
        <v>Felker Army Air Field | United States</v>
      </c>
    </row>
    <row r="2182" spans="10:14" x14ac:dyDescent="0.25">
      <c r="J2182" s="3" t="s">
        <v>2381</v>
      </c>
      <c r="K2182" s="3" t="s">
        <v>9345</v>
      </c>
      <c r="L2182" s="3" t="s">
        <v>17476</v>
      </c>
      <c r="M2182" s="3" t="s">
        <v>180</v>
      </c>
      <c r="N2182" s="3" t="str">
        <f t="shared" ref="N2182:N2245" si="44">K2182&amp;" | "&amp;M2182</f>
        <v>Fagurhólsmýri Airport | Iceland</v>
      </c>
    </row>
    <row r="2183" spans="10:14" x14ac:dyDescent="0.25">
      <c r="J2183" s="3" t="s">
        <v>2409</v>
      </c>
      <c r="K2183" s="3" t="s">
        <v>14009</v>
      </c>
      <c r="L2183" s="3" t="s">
        <v>17476</v>
      </c>
      <c r="M2183" s="3" t="s">
        <v>692</v>
      </c>
      <c r="N2183" s="3" t="str">
        <f t="shared" si="44"/>
        <v>Farah Airport | Afghanistan</v>
      </c>
    </row>
    <row r="2184" spans="10:14" x14ac:dyDescent="0.25">
      <c r="J2184" s="3" t="s">
        <v>2385</v>
      </c>
      <c r="K2184" s="3" t="s">
        <v>14328</v>
      </c>
      <c r="L2184" s="3" t="s">
        <v>17478</v>
      </c>
      <c r="M2184" s="3" t="s">
        <v>45</v>
      </c>
      <c r="N2184" s="3" t="str">
        <f t="shared" si="44"/>
        <v>Fairbanks International Airport | United States</v>
      </c>
    </row>
    <row r="2185" spans="10:14" x14ac:dyDescent="0.25">
      <c r="J2185" s="3" t="s">
        <v>2397</v>
      </c>
      <c r="K2185" s="3" t="s">
        <v>15676</v>
      </c>
      <c r="L2185" s="3" t="s">
        <v>17477</v>
      </c>
      <c r="M2185" s="3" t="s">
        <v>122</v>
      </c>
      <c r="N2185" s="3" t="str">
        <f t="shared" si="44"/>
        <v>Diego Jimenez Torres Airport | Puerto Rico</v>
      </c>
    </row>
    <row r="2186" spans="10:14" x14ac:dyDescent="0.25">
      <c r="J2186" s="3" t="s">
        <v>2415</v>
      </c>
      <c r="K2186" s="3" t="s">
        <v>11937</v>
      </c>
      <c r="L2186" s="3" t="s">
        <v>17476</v>
      </c>
      <c r="M2186" s="3" t="s">
        <v>45</v>
      </c>
      <c r="N2186" s="3" t="str">
        <f t="shared" si="44"/>
        <v>Farmington Regional Airport | United States</v>
      </c>
    </row>
    <row r="2187" spans="10:14" x14ac:dyDescent="0.25">
      <c r="J2187" s="3" t="s">
        <v>2422</v>
      </c>
      <c r="K2187" s="3" t="s">
        <v>10353</v>
      </c>
      <c r="L2187" s="3" t="s">
        <v>17476</v>
      </c>
      <c r="M2187" s="3" t="s">
        <v>24</v>
      </c>
      <c r="N2187" s="3" t="str">
        <f t="shared" si="44"/>
        <v>Lista Airport | Norway</v>
      </c>
    </row>
    <row r="2188" spans="10:14" x14ac:dyDescent="0.25">
      <c r="J2188" s="3" t="s">
        <v>2418</v>
      </c>
      <c r="K2188" s="3" t="s">
        <v>9857</v>
      </c>
      <c r="L2188" s="3" t="s">
        <v>17478</v>
      </c>
      <c r="M2188" s="3" t="s">
        <v>1162</v>
      </c>
      <c r="N2188" s="3" t="str">
        <f t="shared" si="44"/>
        <v>Faro Airport | Portugal</v>
      </c>
    </row>
    <row r="2189" spans="10:14" x14ac:dyDescent="0.25">
      <c r="J2189" s="3" t="s">
        <v>2573</v>
      </c>
      <c r="K2189" s="3" t="s">
        <v>9195</v>
      </c>
      <c r="L2189" s="3" t="s">
        <v>17476</v>
      </c>
      <c r="M2189" s="3" t="s">
        <v>33</v>
      </c>
      <c r="N2189" s="3" t="str">
        <f t="shared" si="44"/>
        <v>Frieda River Airport | Papua New Guinea</v>
      </c>
    </row>
    <row r="2190" spans="10:14" x14ac:dyDescent="0.25">
      <c r="J2190" s="3" t="s">
        <v>2412</v>
      </c>
      <c r="K2190" s="3" t="s">
        <v>11938</v>
      </c>
      <c r="L2190" s="3" t="s">
        <v>17477</v>
      </c>
      <c r="M2190" s="3" t="s">
        <v>45</v>
      </c>
      <c r="N2190" s="3" t="str">
        <f t="shared" si="44"/>
        <v>Hector International Airport | United States</v>
      </c>
    </row>
    <row r="2191" spans="10:14" x14ac:dyDescent="0.25">
      <c r="J2191" s="3" t="s">
        <v>2424</v>
      </c>
      <c r="K2191" s="3" t="s">
        <v>9344</v>
      </c>
      <c r="L2191" s="3" t="s">
        <v>17476</v>
      </c>
      <c r="M2191" s="3" t="s">
        <v>180</v>
      </c>
      <c r="N2191" s="3" t="str">
        <f t="shared" si="44"/>
        <v>Fáskrüðsfjörður Airport | Iceland</v>
      </c>
    </row>
    <row r="2192" spans="10:14" x14ac:dyDescent="0.25">
      <c r="J2192" s="3" t="s">
        <v>2577</v>
      </c>
      <c r="K2192" s="3" t="s">
        <v>11939</v>
      </c>
      <c r="L2192" s="3" t="s">
        <v>17477</v>
      </c>
      <c r="M2192" s="3" t="s">
        <v>45</v>
      </c>
      <c r="N2192" s="3" t="str">
        <f t="shared" si="44"/>
        <v>Fresno Yosemite International Airport | United States</v>
      </c>
    </row>
    <row r="2193" spans="10:14" x14ac:dyDescent="0.25">
      <c r="J2193" s="3" t="s">
        <v>8718</v>
      </c>
      <c r="K2193" s="3" t="s">
        <v>14169</v>
      </c>
      <c r="L2193" s="3" t="s">
        <v>17476</v>
      </c>
      <c r="M2193" s="3" t="s">
        <v>187</v>
      </c>
      <c r="N2193" s="3" t="str">
        <f t="shared" si="44"/>
        <v>Fahud Airport | Oman</v>
      </c>
    </row>
    <row r="2194" spans="10:14" x14ac:dyDescent="0.25">
      <c r="J2194" s="3" t="s">
        <v>2400</v>
      </c>
      <c r="K2194" s="3" t="s">
        <v>13859</v>
      </c>
      <c r="L2194" s="3" t="s">
        <v>17477</v>
      </c>
      <c r="M2194" s="3" t="s">
        <v>128</v>
      </c>
      <c r="N2194" s="3" t="str">
        <f t="shared" si="44"/>
        <v>Fakarava Airport | French Polynesia</v>
      </c>
    </row>
    <row r="2195" spans="10:14" x14ac:dyDescent="0.25">
      <c r="J2195" s="3" t="s">
        <v>2428</v>
      </c>
      <c r="K2195" s="3" t="s">
        <v>11940</v>
      </c>
      <c r="L2195" s="3" t="s">
        <v>17477</v>
      </c>
      <c r="M2195" s="3" t="s">
        <v>45</v>
      </c>
      <c r="N2195" s="3" t="str">
        <f t="shared" si="44"/>
        <v>Fayetteville Regional Grannis Field | United States</v>
      </c>
    </row>
    <row r="2196" spans="10:14" x14ac:dyDescent="0.25">
      <c r="J2196" s="3" t="s">
        <v>2423</v>
      </c>
      <c r="K2196" s="3" t="s">
        <v>14121</v>
      </c>
      <c r="L2196" s="3" t="s">
        <v>17477</v>
      </c>
      <c r="M2196" s="3" t="s">
        <v>17494</v>
      </c>
      <c r="N2196" s="3" t="str">
        <f t="shared" si="44"/>
        <v>Fasa Airport | Iran, Islamic Republic of</v>
      </c>
    </row>
    <row r="2197" spans="10:14" x14ac:dyDescent="0.25">
      <c r="J2197" s="3" t="s">
        <v>8808</v>
      </c>
      <c r="K2197" s="3" t="s">
        <v>15595</v>
      </c>
      <c r="L2197" s="3" t="s">
        <v>17476</v>
      </c>
      <c r="M2197" s="3" t="s">
        <v>219</v>
      </c>
      <c r="N2197" s="3" t="str">
        <f t="shared" si="44"/>
        <v>Fonte Boa Airport | Brazil</v>
      </c>
    </row>
    <row r="2198" spans="10:14" x14ac:dyDescent="0.25">
      <c r="J2198" s="3" t="s">
        <v>2396</v>
      </c>
      <c r="K2198" s="3" t="s">
        <v>14010</v>
      </c>
      <c r="L2198" s="3" t="s">
        <v>17476</v>
      </c>
      <c r="M2198" s="3" t="s">
        <v>692</v>
      </c>
      <c r="N2198" s="3" t="str">
        <f t="shared" si="44"/>
        <v>Fayzabad Airport | Afghanistan</v>
      </c>
    </row>
    <row r="2199" spans="10:14" x14ac:dyDescent="0.25">
      <c r="J2199" s="3" t="s">
        <v>2557</v>
      </c>
      <c r="K2199" s="3" t="s">
        <v>15461</v>
      </c>
      <c r="L2199" s="3" t="s">
        <v>17476</v>
      </c>
      <c r="M2199" s="3" t="s">
        <v>219</v>
      </c>
      <c r="N2199" s="3" t="str">
        <f t="shared" si="44"/>
        <v>Francisco Beltrão Airport | Brazil</v>
      </c>
    </row>
    <row r="2200" spans="10:14" x14ac:dyDescent="0.25">
      <c r="J2200" s="3" t="s">
        <v>2497</v>
      </c>
      <c r="K2200" s="3" t="s">
        <v>11941</v>
      </c>
      <c r="L2200" s="3" t="s">
        <v>17477</v>
      </c>
      <c r="M2200" s="3" t="s">
        <v>45</v>
      </c>
      <c r="N2200" s="3" t="str">
        <f t="shared" si="44"/>
        <v>Simmons Army Air Field | United States</v>
      </c>
    </row>
    <row r="2201" spans="10:14" x14ac:dyDescent="0.25">
      <c r="J2201" s="3" t="s">
        <v>2384</v>
      </c>
      <c r="K2201" s="3" t="s">
        <v>14329</v>
      </c>
      <c r="L2201" s="3" t="s">
        <v>17477</v>
      </c>
      <c r="M2201" s="3" t="s">
        <v>45</v>
      </c>
      <c r="N2201" s="3" t="str">
        <f t="shared" si="44"/>
        <v>Ladd AAF Airfield | United States</v>
      </c>
    </row>
    <row r="2202" spans="10:14" x14ac:dyDescent="0.25">
      <c r="J2202" s="3" t="s">
        <v>2413</v>
      </c>
      <c r="K2202" s="3" t="s">
        <v>11942</v>
      </c>
      <c r="L2202" s="3" t="s">
        <v>17476</v>
      </c>
      <c r="M2202" s="3" t="s">
        <v>45</v>
      </c>
      <c r="N2202" s="3" t="str">
        <f t="shared" si="44"/>
        <v>Faribault Municipal Airport-Liz Wall Strohfus Field | United States</v>
      </c>
    </row>
    <row r="2203" spans="10:14" x14ac:dyDescent="0.25">
      <c r="J2203" s="3" t="s">
        <v>4384</v>
      </c>
      <c r="K2203" s="3" t="s">
        <v>10941</v>
      </c>
      <c r="L2203" s="3" t="s">
        <v>17477</v>
      </c>
      <c r="M2203" s="3" t="s">
        <v>17489</v>
      </c>
      <c r="N2203" s="3" t="str">
        <f t="shared" si="44"/>
        <v>Lubumbashi International Airport | Congo, the Democratic Republic of the</v>
      </c>
    </row>
    <row r="2204" spans="10:14" x14ac:dyDescent="0.25">
      <c r="J2204" s="3" t="s">
        <v>2498</v>
      </c>
      <c r="K2204" s="3" t="s">
        <v>11943</v>
      </c>
      <c r="L2204" s="3" t="s">
        <v>17476</v>
      </c>
      <c r="M2204" s="3" t="s">
        <v>45</v>
      </c>
      <c r="N2204" s="3" t="str">
        <f t="shared" si="44"/>
        <v>Fort Bridger Airport | United States</v>
      </c>
    </row>
    <row r="2205" spans="10:14" x14ac:dyDescent="0.25">
      <c r="J2205" s="3" t="s">
        <v>2388</v>
      </c>
      <c r="K2205" s="3" t="s">
        <v>11944</v>
      </c>
      <c r="L2205" s="3" t="s">
        <v>17476</v>
      </c>
      <c r="M2205" s="3" t="s">
        <v>45</v>
      </c>
      <c r="N2205" s="3" t="str">
        <f t="shared" si="44"/>
        <v>Fairbury Municipal Airport | United States</v>
      </c>
    </row>
    <row r="2206" spans="10:14" x14ac:dyDescent="0.25">
      <c r="J2206" s="3" t="s">
        <v>3535</v>
      </c>
      <c r="K2206" s="3" t="s">
        <v>12040</v>
      </c>
      <c r="L2206" s="3" t="s">
        <v>17477</v>
      </c>
      <c r="M2206" s="3" t="s">
        <v>45</v>
      </c>
      <c r="N2206" s="3" t="str">
        <f t="shared" si="44"/>
        <v>Glacier Park International Airport | United States</v>
      </c>
    </row>
    <row r="2207" spans="10:14" x14ac:dyDescent="0.25">
      <c r="J2207" s="3" t="s">
        <v>2443</v>
      </c>
      <c r="K2207" s="3" t="s">
        <v>10487</v>
      </c>
      <c r="L2207" s="3" t="s">
        <v>17477</v>
      </c>
      <c r="M2207" s="3" t="s">
        <v>114</v>
      </c>
      <c r="N2207" s="3" t="str">
        <f t="shared" si="44"/>
        <v>Ficksburg Sentraoes Airport | South Africa</v>
      </c>
    </row>
    <row r="2208" spans="10:14" x14ac:dyDescent="0.25">
      <c r="J2208" s="3" t="s">
        <v>2578</v>
      </c>
      <c r="K2208" s="3" t="s">
        <v>11945</v>
      </c>
      <c r="L2208" s="3" t="s">
        <v>17476</v>
      </c>
      <c r="M2208" s="3" t="s">
        <v>45</v>
      </c>
      <c r="N2208" s="3" t="str">
        <f t="shared" si="44"/>
        <v>Fresno Chandler Executive Airport | United States</v>
      </c>
    </row>
    <row r="2209" spans="10:14" x14ac:dyDescent="0.25">
      <c r="J2209" s="3" t="s">
        <v>4891</v>
      </c>
      <c r="K2209" s="3" t="s">
        <v>11946</v>
      </c>
      <c r="L2209" s="3" t="s">
        <v>17476</v>
      </c>
      <c r="M2209" s="3" t="s">
        <v>45</v>
      </c>
      <c r="N2209" s="3" t="str">
        <f t="shared" si="44"/>
        <v>Flying Cloud Airport | United States</v>
      </c>
    </row>
    <row r="2210" spans="10:14" x14ac:dyDescent="0.25">
      <c r="J2210" s="3" t="s">
        <v>1917</v>
      </c>
      <c r="K2210" s="3" t="s">
        <v>10458</v>
      </c>
      <c r="L2210" s="3" t="s">
        <v>17477</v>
      </c>
      <c r="M2210" s="3" t="s">
        <v>20</v>
      </c>
      <c r="N2210" s="3" t="str">
        <f t="shared" si="44"/>
        <v>Nordholz Naval Airbase | Germany</v>
      </c>
    </row>
    <row r="2211" spans="10:14" x14ac:dyDescent="0.25">
      <c r="J2211" s="3" t="s">
        <v>6407</v>
      </c>
      <c r="K2211" s="3" t="s">
        <v>13227</v>
      </c>
      <c r="L2211" s="3" t="s">
        <v>17478</v>
      </c>
      <c r="M2211" s="3" t="s">
        <v>208</v>
      </c>
      <c r="N2211" s="3" t="str">
        <f t="shared" si="44"/>
        <v>Leonardo da Vinci-Fiumicino Airport | Italy</v>
      </c>
    </row>
    <row r="2212" spans="10:14" x14ac:dyDescent="0.25">
      <c r="J2212" s="3" t="s">
        <v>1746</v>
      </c>
      <c r="K2212" s="3" t="s">
        <v>11947</v>
      </c>
      <c r="L2212" s="3" t="s">
        <v>17477</v>
      </c>
      <c r="M2212" s="3" t="s">
        <v>45</v>
      </c>
      <c r="N2212" s="3" t="str">
        <f t="shared" si="44"/>
        <v>Butts AAF (Fort Carson) Air Field | United States</v>
      </c>
    </row>
    <row r="2213" spans="10:14" x14ac:dyDescent="0.25">
      <c r="J2213" s="3" t="s">
        <v>2491</v>
      </c>
      <c r="K2213" s="3" t="s">
        <v>11948</v>
      </c>
      <c r="L2213" s="3" t="s">
        <v>17476</v>
      </c>
      <c r="M2213" s="3" t="s">
        <v>45</v>
      </c>
      <c r="N2213" s="3" t="str">
        <f t="shared" si="44"/>
        <v>Forrest City Municipal Airport | United States</v>
      </c>
    </row>
    <row r="2214" spans="10:14" x14ac:dyDescent="0.25">
      <c r="J2214" s="3" t="s">
        <v>8781</v>
      </c>
      <c r="K2214" s="3" t="s">
        <v>15210</v>
      </c>
      <c r="L2214" s="3" t="s">
        <v>17476</v>
      </c>
      <c r="M2214" s="3" t="s">
        <v>71</v>
      </c>
      <c r="N2214" s="3" t="str">
        <f t="shared" si="44"/>
        <v>Fundación Airport | Colombia</v>
      </c>
    </row>
    <row r="2215" spans="10:14" x14ac:dyDescent="0.25">
      <c r="J2215" s="3" t="s">
        <v>2484</v>
      </c>
      <c r="K2215" s="3" t="s">
        <v>10331</v>
      </c>
      <c r="L2215" s="3" t="s">
        <v>17476</v>
      </c>
      <c r="M2215" s="3" t="s">
        <v>24</v>
      </c>
      <c r="N2215" s="3" t="str">
        <f t="shared" si="44"/>
        <v>Førde Airport | Norway</v>
      </c>
    </row>
    <row r="2216" spans="10:14" x14ac:dyDescent="0.25">
      <c r="J2216" s="3" t="s">
        <v>2503</v>
      </c>
      <c r="K2216" s="3" t="s">
        <v>15660</v>
      </c>
      <c r="L2216" s="3" t="s">
        <v>17477</v>
      </c>
      <c r="M2216" s="3" t="s">
        <v>2504</v>
      </c>
      <c r="N2216" s="3" t="str">
        <f t="shared" si="44"/>
        <v>Martinique Aimé Césaire International Airport | Martinique</v>
      </c>
    </row>
    <row r="2217" spans="10:14" x14ac:dyDescent="0.25">
      <c r="J2217" s="3" t="s">
        <v>2581</v>
      </c>
      <c r="K2217" s="3" t="s">
        <v>10107</v>
      </c>
      <c r="L2217" s="3" t="s">
        <v>17477</v>
      </c>
      <c r="M2217" s="3" t="s">
        <v>20</v>
      </c>
      <c r="N2217" s="3" t="str">
        <f t="shared" si="44"/>
        <v>Friedrichshafen Airport | Germany</v>
      </c>
    </row>
    <row r="2218" spans="10:14" x14ac:dyDescent="0.25">
      <c r="J2218" s="3" t="s">
        <v>2566</v>
      </c>
      <c r="K2218" s="3" t="s">
        <v>11949</v>
      </c>
      <c r="L2218" s="3" t="s">
        <v>17476</v>
      </c>
      <c r="M2218" s="3" t="s">
        <v>45</v>
      </c>
      <c r="N2218" s="3" t="str">
        <f t="shared" si="44"/>
        <v>Frederick Municipal Airport | United States</v>
      </c>
    </row>
    <row r="2219" spans="10:14" x14ac:dyDescent="0.25">
      <c r="J2219" s="3" t="s">
        <v>8754</v>
      </c>
      <c r="K2219" s="3" t="s">
        <v>14763</v>
      </c>
      <c r="L2219" s="3" t="s">
        <v>17477</v>
      </c>
      <c r="M2219" s="3" t="s">
        <v>283</v>
      </c>
      <c r="N2219" s="3" t="str">
        <f t="shared" si="44"/>
        <v>San Fernando Airport | Argentina</v>
      </c>
    </row>
    <row r="2220" spans="10:14" x14ac:dyDescent="0.25">
      <c r="J2220" s="3" t="s">
        <v>2567</v>
      </c>
      <c r="K2220" s="3" t="s">
        <v>11950</v>
      </c>
      <c r="L2220" s="3" t="s">
        <v>17476</v>
      </c>
      <c r="M2220" s="3" t="s">
        <v>45</v>
      </c>
      <c r="N2220" s="3" t="str">
        <f t="shared" si="44"/>
        <v>Frederick Regional Airport | United States</v>
      </c>
    </row>
    <row r="2221" spans="10:14" x14ac:dyDescent="0.25">
      <c r="J2221" s="3" t="s">
        <v>707</v>
      </c>
      <c r="K2221" s="3" t="s">
        <v>10913</v>
      </c>
      <c r="L2221" s="3" t="s">
        <v>17477</v>
      </c>
      <c r="M2221" s="3" t="s">
        <v>17489</v>
      </c>
      <c r="N2221" s="3" t="str">
        <f t="shared" si="44"/>
        <v>Bandundu Airport | Congo, the Democratic Republic of the</v>
      </c>
    </row>
    <row r="2222" spans="10:14" x14ac:dyDescent="0.25">
      <c r="J2222" s="3" t="s">
        <v>2448</v>
      </c>
      <c r="K2222" s="3" t="s">
        <v>11951</v>
      </c>
      <c r="L2222" s="3" t="s">
        <v>17477</v>
      </c>
      <c r="M2222" s="3" t="s">
        <v>45</v>
      </c>
      <c r="N2222" s="3" t="str">
        <f t="shared" si="44"/>
        <v>Findlay Airport | United States</v>
      </c>
    </row>
    <row r="2223" spans="10:14" x14ac:dyDescent="0.25">
      <c r="J2223" s="3" t="s">
        <v>2440</v>
      </c>
      <c r="K2223" s="3" t="s">
        <v>10592</v>
      </c>
      <c r="L2223" s="3" t="s">
        <v>17476</v>
      </c>
      <c r="M2223" s="3" t="s">
        <v>43</v>
      </c>
      <c r="N2223" s="3" t="str">
        <f t="shared" si="44"/>
        <v>Fetlar Airport | United Kingdom</v>
      </c>
    </row>
    <row r="2224" spans="10:14" x14ac:dyDescent="0.25">
      <c r="J2224" s="3" t="s">
        <v>6651</v>
      </c>
      <c r="K2224" s="3" t="s">
        <v>16236</v>
      </c>
      <c r="L2224" s="3" t="s">
        <v>17476</v>
      </c>
      <c r="M2224" s="3" t="s">
        <v>620</v>
      </c>
      <c r="N2224" s="3" t="str">
        <f t="shared" si="44"/>
        <v>Sanfebagar Airport | Nepal</v>
      </c>
    </row>
    <row r="2225" spans="10:14" x14ac:dyDescent="0.25">
      <c r="J2225" s="3" t="s">
        <v>2433</v>
      </c>
      <c r="K2225" s="3" t="s">
        <v>15353</v>
      </c>
      <c r="L2225" s="3" t="s">
        <v>17476</v>
      </c>
      <c r="M2225" s="3" t="s">
        <v>219</v>
      </c>
      <c r="N2225" s="3" t="str">
        <f t="shared" si="44"/>
        <v>João Durval Carneiro Airport | Brazil</v>
      </c>
    </row>
    <row r="2226" spans="10:14" x14ac:dyDescent="0.25">
      <c r="J2226" s="3" t="s">
        <v>2436</v>
      </c>
      <c r="K2226" s="3" t="s">
        <v>15971</v>
      </c>
      <c r="L2226" s="3" t="s">
        <v>17476</v>
      </c>
      <c r="M2226" s="3" t="s">
        <v>356</v>
      </c>
      <c r="N2226" s="3" t="str">
        <f t="shared" si="44"/>
        <v>Fergana International Airport | Uzbekistan</v>
      </c>
    </row>
    <row r="2227" spans="10:14" x14ac:dyDescent="0.25">
      <c r="J2227" s="3" t="s">
        <v>2432</v>
      </c>
      <c r="K2227" s="3" t="s">
        <v>15367</v>
      </c>
      <c r="L2227" s="3" t="s">
        <v>17476</v>
      </c>
      <c r="M2227" s="3" t="s">
        <v>219</v>
      </c>
      <c r="N2227" s="3" t="str">
        <f t="shared" si="44"/>
        <v>Feijó Airport | Brazil</v>
      </c>
    </row>
    <row r="2228" spans="10:14" x14ac:dyDescent="0.25">
      <c r="J2228" s="3" t="s">
        <v>2438</v>
      </c>
      <c r="K2228" s="3" t="s">
        <v>9992</v>
      </c>
      <c r="L2228" s="3" t="s">
        <v>17476</v>
      </c>
      <c r="M2228" s="3" t="s">
        <v>17482</v>
      </c>
      <c r="N2228" s="3" t="str">
        <f t="shared" si="44"/>
        <v>Ferkessedougou Airport | Côte d'Ivoire</v>
      </c>
    </row>
    <row r="2229" spans="10:14" x14ac:dyDescent="0.25">
      <c r="J2229" s="3" t="s">
        <v>2439</v>
      </c>
      <c r="K2229" s="3" t="s">
        <v>14927</v>
      </c>
      <c r="L2229" s="3" t="s">
        <v>17477</v>
      </c>
      <c r="M2229" s="3" t="s">
        <v>219</v>
      </c>
      <c r="N2229" s="3" t="str">
        <f t="shared" si="44"/>
        <v>Fernando de Noronha Airport | Brazil</v>
      </c>
    </row>
    <row r="2230" spans="10:14" x14ac:dyDescent="0.25">
      <c r="J2230" s="3" t="s">
        <v>2569</v>
      </c>
      <c r="K2230" s="3" t="s">
        <v>11952</v>
      </c>
      <c r="L2230" s="3" t="s">
        <v>17476</v>
      </c>
      <c r="M2230" s="3" t="s">
        <v>45</v>
      </c>
      <c r="N2230" s="3" t="str">
        <f t="shared" si="44"/>
        <v>Albertus Airport | United States</v>
      </c>
    </row>
    <row r="2231" spans="10:14" x14ac:dyDescent="0.25">
      <c r="J2231" s="3" t="s">
        <v>2574</v>
      </c>
      <c r="K2231" s="3" t="s">
        <v>11953</v>
      </c>
      <c r="L2231" s="3" t="s">
        <v>17476</v>
      </c>
      <c r="M2231" s="3" t="s">
        <v>45</v>
      </c>
      <c r="N2231" s="3" t="str">
        <f t="shared" si="44"/>
        <v>Fremont Municipal Airport | United States</v>
      </c>
    </row>
    <row r="2232" spans="10:14" x14ac:dyDescent="0.25">
      <c r="J2232" s="3" t="s">
        <v>2441</v>
      </c>
      <c r="K2232" s="3" t="s">
        <v>11023</v>
      </c>
      <c r="L2232" s="3" t="s">
        <v>17477</v>
      </c>
      <c r="M2232" s="3" t="s">
        <v>106</v>
      </c>
      <c r="N2232" s="3" t="str">
        <f t="shared" si="44"/>
        <v>Saïss Airport | Morocco</v>
      </c>
    </row>
    <row r="2233" spans="10:14" x14ac:dyDescent="0.25">
      <c r="J2233" s="3" t="s">
        <v>3777</v>
      </c>
      <c r="K2233" s="3" t="s">
        <v>11954</v>
      </c>
      <c r="L2233" s="3" t="s">
        <v>17476</v>
      </c>
      <c r="M2233" s="3" t="s">
        <v>45</v>
      </c>
      <c r="N2233" s="3" t="str">
        <f t="shared" si="44"/>
        <v>First Flight Airport | United States</v>
      </c>
    </row>
    <row r="2234" spans="10:14" x14ac:dyDescent="0.25">
      <c r="J2234" s="3" t="s">
        <v>2391</v>
      </c>
      <c r="K2234" s="3" t="s">
        <v>10269</v>
      </c>
      <c r="L2234" s="3" t="s">
        <v>17478</v>
      </c>
      <c r="M2234" s="3" t="s">
        <v>43</v>
      </c>
      <c r="N2234" s="3" t="str">
        <f t="shared" si="44"/>
        <v>RAF Fairford | United Kingdom</v>
      </c>
    </row>
    <row r="2235" spans="10:14" x14ac:dyDescent="0.25">
      <c r="J2235" s="3" t="s">
        <v>2390</v>
      </c>
      <c r="K2235" s="3" t="s">
        <v>11955</v>
      </c>
      <c r="L2235" s="3" t="s">
        <v>17476</v>
      </c>
      <c r="M2235" s="3" t="s">
        <v>45</v>
      </c>
      <c r="N2235" s="3" t="str">
        <f t="shared" si="44"/>
        <v>Fairfield Municipal Airport | United States</v>
      </c>
    </row>
    <row r="2236" spans="10:14" x14ac:dyDescent="0.25">
      <c r="J2236" s="3" t="s">
        <v>2437</v>
      </c>
      <c r="K2236" s="3" t="s">
        <v>11956</v>
      </c>
      <c r="L2236" s="3" t="s">
        <v>17476</v>
      </c>
      <c r="M2236" s="3" t="s">
        <v>45</v>
      </c>
      <c r="N2236" s="3" t="str">
        <f t="shared" si="44"/>
        <v>Fergus Falls Municipal Airport - Einar Mickelson Field | United States</v>
      </c>
    </row>
    <row r="2237" spans="10:14" x14ac:dyDescent="0.25">
      <c r="J2237" s="3" t="s">
        <v>1988</v>
      </c>
      <c r="K2237" s="3" t="s">
        <v>11957</v>
      </c>
      <c r="L2237" s="3" t="s">
        <v>17478</v>
      </c>
      <c r="M2237" s="3" t="s">
        <v>45</v>
      </c>
      <c r="N2237" s="3" t="str">
        <f t="shared" si="44"/>
        <v>Wright-Patterson Air Force Base | United States</v>
      </c>
    </row>
    <row r="2238" spans="10:14" x14ac:dyDescent="0.25">
      <c r="J2238" s="3" t="s">
        <v>2560</v>
      </c>
      <c r="K2238" s="3" t="s">
        <v>11783</v>
      </c>
      <c r="L2238" s="3" t="s">
        <v>17476</v>
      </c>
      <c r="M2238" s="3" t="s">
        <v>45</v>
      </c>
      <c r="N2238" s="3" t="str">
        <f t="shared" si="44"/>
        <v>Capital City Airport | United States</v>
      </c>
    </row>
    <row r="2239" spans="10:14" x14ac:dyDescent="0.25">
      <c r="J2239" s="3" t="s">
        <v>2598</v>
      </c>
      <c r="K2239" s="3" t="s">
        <v>15038</v>
      </c>
      <c r="L2239" s="3" t="s">
        <v>17476</v>
      </c>
      <c r="M2239" s="3" t="s">
        <v>280</v>
      </c>
      <c r="N2239" s="3" t="str">
        <f t="shared" si="44"/>
        <v>Futaleufü Airport | Chile</v>
      </c>
    </row>
    <row r="2240" spans="10:14" x14ac:dyDescent="0.25">
      <c r="J2240" s="3" t="s">
        <v>2431</v>
      </c>
      <c r="K2240" s="3" t="s">
        <v>11076</v>
      </c>
      <c r="L2240" s="3" t="s">
        <v>17476</v>
      </c>
      <c r="M2240" s="3" t="s">
        <v>146</v>
      </c>
      <c r="N2240" s="3" t="str">
        <f t="shared" si="44"/>
        <v>Fderik Airport | Mauritania</v>
      </c>
    </row>
    <row r="2241" spans="10:14" x14ac:dyDescent="0.25">
      <c r="J2241" s="3" t="s">
        <v>2407</v>
      </c>
      <c r="K2241" s="3" t="s">
        <v>13855</v>
      </c>
      <c r="L2241" s="3" t="s">
        <v>17477</v>
      </c>
      <c r="M2241" s="3" t="s">
        <v>128</v>
      </c>
      <c r="N2241" s="3" t="str">
        <f t="shared" si="44"/>
        <v>Fangatau Airport | French Polynesia</v>
      </c>
    </row>
    <row r="2242" spans="10:14" x14ac:dyDescent="0.25">
      <c r="J2242" s="3" t="s">
        <v>6937</v>
      </c>
      <c r="K2242" s="3" t="s">
        <v>11959</v>
      </c>
      <c r="L2242" s="3" t="s">
        <v>17477</v>
      </c>
      <c r="M2242" s="3" t="s">
        <v>45</v>
      </c>
      <c r="N2242" s="3" t="str">
        <f t="shared" si="44"/>
        <v>Sierra Vista Municipal Airport / Libby Army Air Field | United States</v>
      </c>
    </row>
    <row r="2243" spans="10:14" x14ac:dyDescent="0.25">
      <c r="J2243" s="3" t="s">
        <v>2399</v>
      </c>
      <c r="K2243" s="3" t="s">
        <v>13876</v>
      </c>
      <c r="L2243" s="3" t="s">
        <v>17476</v>
      </c>
      <c r="M2243" s="3" t="s">
        <v>128</v>
      </c>
      <c r="N2243" s="3" t="str">
        <f t="shared" si="44"/>
        <v>Fakahina Airport | French Polynesia</v>
      </c>
    </row>
    <row r="2244" spans="10:14" x14ac:dyDescent="0.25">
      <c r="J2244" s="3" t="s">
        <v>2453</v>
      </c>
      <c r="K2244" s="3" t="s">
        <v>2454</v>
      </c>
      <c r="L2244" s="3" t="s">
        <v>17476</v>
      </c>
      <c r="M2244" s="3" t="s">
        <v>45</v>
      </c>
      <c r="N2244" s="3" t="str">
        <f t="shared" si="44"/>
        <v>Elizabeth Field | United States</v>
      </c>
    </row>
    <row r="2245" spans="10:14" x14ac:dyDescent="0.25">
      <c r="J2245" s="3" t="s">
        <v>2382</v>
      </c>
      <c r="K2245" s="3" t="s">
        <v>10192</v>
      </c>
      <c r="L2245" s="3" t="s">
        <v>17477</v>
      </c>
      <c r="M2245" s="3" t="s">
        <v>43</v>
      </c>
      <c r="N2245" s="3" t="str">
        <f t="shared" si="44"/>
        <v>Fair Isle Airport | United Kingdom</v>
      </c>
    </row>
    <row r="2246" spans="10:14" x14ac:dyDescent="0.25">
      <c r="J2246" s="3" t="s">
        <v>2579</v>
      </c>
      <c r="K2246" s="3" t="s">
        <v>11091</v>
      </c>
      <c r="L2246" s="3" t="s">
        <v>17476</v>
      </c>
      <c r="M2246" s="3" t="s">
        <v>1082</v>
      </c>
      <c r="N2246" s="3" t="str">
        <f t="shared" ref="N2246:N2309" si="45">K2246&amp;" | "&amp;M2246</f>
        <v>Fria Airport | Guinea</v>
      </c>
    </row>
    <row r="2247" spans="10:14" x14ac:dyDescent="0.25">
      <c r="J2247" s="3" t="s">
        <v>8403</v>
      </c>
      <c r="K2247" s="3" t="s">
        <v>10904</v>
      </c>
      <c r="L2247" s="3" t="s">
        <v>17478</v>
      </c>
      <c r="M2247" s="3" t="s">
        <v>17489</v>
      </c>
      <c r="N2247" s="3" t="str">
        <f t="shared" si="45"/>
        <v>Ndjili International Airport | Congo, the Democratic Republic of the</v>
      </c>
    </row>
    <row r="2248" spans="10:14" x14ac:dyDescent="0.25">
      <c r="J2248" s="3" t="s">
        <v>2449</v>
      </c>
      <c r="K2248" s="3" t="s">
        <v>16851</v>
      </c>
      <c r="L2248" s="3" t="s">
        <v>17476</v>
      </c>
      <c r="M2248" s="3" t="s">
        <v>54</v>
      </c>
      <c r="N2248" s="3" t="str">
        <f t="shared" si="45"/>
        <v>Finke Airport | Australia</v>
      </c>
    </row>
    <row r="2249" spans="10:14" x14ac:dyDescent="0.25">
      <c r="J2249" s="3" t="s">
        <v>2446</v>
      </c>
      <c r="K2249" s="3" t="s">
        <v>11977</v>
      </c>
      <c r="L2249" s="3" t="s">
        <v>17476</v>
      </c>
      <c r="M2249" s="3" t="s">
        <v>45</v>
      </c>
      <c r="N2249" s="3" t="str">
        <f t="shared" si="45"/>
        <v>Fillmore Municipal Airport | United States</v>
      </c>
    </row>
    <row r="2250" spans="10:14" x14ac:dyDescent="0.25">
      <c r="J2250" s="3" t="s">
        <v>2452</v>
      </c>
      <c r="K2250" s="3" t="s">
        <v>10622</v>
      </c>
      <c r="L2250" s="3" t="s">
        <v>17476</v>
      </c>
      <c r="M2250" s="3" t="s">
        <v>33</v>
      </c>
      <c r="N2250" s="3" t="str">
        <f t="shared" si="45"/>
        <v>Finschhafen Airport | Papua New Guinea</v>
      </c>
    </row>
    <row r="2251" spans="10:14" x14ac:dyDescent="0.25">
      <c r="J2251" s="3" t="s">
        <v>2457</v>
      </c>
      <c r="K2251" s="3" t="s">
        <v>16855</v>
      </c>
      <c r="L2251" s="3" t="s">
        <v>17477</v>
      </c>
      <c r="M2251" s="3" t="s">
        <v>54</v>
      </c>
      <c r="N2251" s="3" t="str">
        <f t="shared" si="45"/>
        <v>Fitzroy Crossing Airport | Australia</v>
      </c>
    </row>
    <row r="2252" spans="10:14" x14ac:dyDescent="0.25">
      <c r="J2252" s="3" t="s">
        <v>238</v>
      </c>
      <c r="K2252" s="3" t="s">
        <v>14162</v>
      </c>
      <c r="L2252" s="3" t="s">
        <v>17477</v>
      </c>
      <c r="M2252" s="3" t="s">
        <v>61</v>
      </c>
      <c r="N2252" s="3" t="str">
        <f t="shared" si="45"/>
        <v>Fujairah International Airport | United Arab Emirates</v>
      </c>
    </row>
    <row r="2253" spans="10:14" x14ac:dyDescent="0.25">
      <c r="J2253" s="3" t="s">
        <v>3614</v>
      </c>
      <c r="K2253" s="3" t="s">
        <v>10115</v>
      </c>
      <c r="L2253" s="3" t="s">
        <v>17478</v>
      </c>
      <c r="M2253" s="3" t="s">
        <v>20</v>
      </c>
      <c r="N2253" s="3" t="str">
        <f t="shared" si="45"/>
        <v>Karlsruhe Baden-Baden Airport | Germany</v>
      </c>
    </row>
    <row r="2254" spans="10:14" x14ac:dyDescent="0.25">
      <c r="J2254" s="3" t="s">
        <v>3825</v>
      </c>
      <c r="K2254" s="3" t="s">
        <v>10929</v>
      </c>
      <c r="L2254" s="3" t="s">
        <v>17477</v>
      </c>
      <c r="M2254" s="3" t="s">
        <v>17489</v>
      </c>
      <c r="N2254" s="3" t="str">
        <f t="shared" si="45"/>
        <v>Bangoka International Airport | Congo, the Democratic Republic of the</v>
      </c>
    </row>
    <row r="2255" spans="10:14" x14ac:dyDescent="0.25">
      <c r="J2255" s="3" t="s">
        <v>2588</v>
      </c>
      <c r="K2255" s="3" t="s">
        <v>14645</v>
      </c>
      <c r="L2255" s="3" t="s">
        <v>17477</v>
      </c>
      <c r="M2255" s="3" t="s">
        <v>125</v>
      </c>
      <c r="N2255" s="3" t="str">
        <f t="shared" si="45"/>
        <v>Fukui Airport | Japan</v>
      </c>
    </row>
    <row r="2256" spans="10:14" x14ac:dyDescent="0.25">
      <c r="J2256" s="3" t="s">
        <v>2563</v>
      </c>
      <c r="K2256" s="3" t="s">
        <v>11960</v>
      </c>
      <c r="L2256" s="3" t="s">
        <v>17477</v>
      </c>
      <c r="M2256" s="3" t="s">
        <v>45</v>
      </c>
      <c r="N2256" s="3" t="str">
        <f t="shared" si="45"/>
        <v>Venango Regional Airport | United States</v>
      </c>
    </row>
    <row r="2257" spans="10:14" x14ac:dyDescent="0.25">
      <c r="J2257" s="3" t="s">
        <v>2564</v>
      </c>
      <c r="K2257" s="3" t="s">
        <v>11961</v>
      </c>
      <c r="L2257" s="3" t="s">
        <v>17476</v>
      </c>
      <c r="M2257" s="3" t="s">
        <v>45</v>
      </c>
      <c r="N2257" s="3" t="str">
        <f t="shared" si="45"/>
        <v>Franklin Regional Airport | United States</v>
      </c>
    </row>
    <row r="2258" spans="10:14" x14ac:dyDescent="0.25">
      <c r="J2258" s="3" t="s">
        <v>2398</v>
      </c>
      <c r="K2258" s="3" t="s">
        <v>16491</v>
      </c>
      <c r="L2258" s="3" t="s">
        <v>17477</v>
      </c>
      <c r="M2258" s="3" t="s">
        <v>96</v>
      </c>
      <c r="N2258" s="3" t="str">
        <f t="shared" si="45"/>
        <v>Fakfak Airport | Indonesia</v>
      </c>
    </row>
    <row r="2259" spans="10:14" x14ac:dyDescent="0.25">
      <c r="J2259" s="3" t="s">
        <v>2590</v>
      </c>
      <c r="K2259" s="3" t="s">
        <v>2591</v>
      </c>
      <c r="L2259" s="3" t="s">
        <v>17477</v>
      </c>
      <c r="M2259" s="3" t="s">
        <v>125</v>
      </c>
      <c r="N2259" s="3" t="str">
        <f t="shared" si="45"/>
        <v>Fukushima Airport | Japan</v>
      </c>
    </row>
    <row r="2260" spans="10:14" x14ac:dyDescent="0.25">
      <c r="J2260" s="3" t="s">
        <v>2471</v>
      </c>
      <c r="K2260" s="3" t="s">
        <v>15209</v>
      </c>
      <c r="L2260" s="3" t="s">
        <v>17477</v>
      </c>
      <c r="M2260" s="3" t="s">
        <v>71</v>
      </c>
      <c r="N2260" s="3" t="str">
        <f t="shared" si="45"/>
        <v>Gustavo Artunduaga Paredes Airport | Colombia</v>
      </c>
    </row>
    <row r="2261" spans="10:14" x14ac:dyDescent="0.25">
      <c r="J2261" s="3" t="s">
        <v>2474</v>
      </c>
      <c r="K2261" s="3" t="s">
        <v>15373</v>
      </c>
      <c r="L2261" s="3" t="s">
        <v>17476</v>
      </c>
      <c r="M2261" s="3" t="s">
        <v>219</v>
      </c>
      <c r="N2261" s="3" t="str">
        <f t="shared" si="45"/>
        <v>Cangapara Airport | Brazil</v>
      </c>
    </row>
    <row r="2262" spans="10:14" x14ac:dyDescent="0.25">
      <c r="J2262" s="3" t="s">
        <v>2481</v>
      </c>
      <c r="K2262" s="3" t="s">
        <v>11962</v>
      </c>
      <c r="L2262" s="3" t="s">
        <v>17476</v>
      </c>
      <c r="M2262" s="3" t="s">
        <v>45</v>
      </c>
      <c r="N2262" s="3" t="str">
        <f t="shared" si="45"/>
        <v>Fond du Lac County Airport | United States</v>
      </c>
    </row>
    <row r="2263" spans="10:14" x14ac:dyDescent="0.25">
      <c r="J2263" s="3" t="s">
        <v>2462</v>
      </c>
      <c r="K2263" s="3" t="s">
        <v>10131</v>
      </c>
      <c r="L2263" s="3" t="s">
        <v>17476</v>
      </c>
      <c r="M2263" s="3" t="s">
        <v>20</v>
      </c>
      <c r="N2263" s="3" t="str">
        <f t="shared" si="45"/>
        <v>Flensburg-Schäferhaus Airport | Germany</v>
      </c>
    </row>
    <row r="2264" spans="10:14" x14ac:dyDescent="0.25">
      <c r="J2264" s="3" t="s">
        <v>2803</v>
      </c>
      <c r="K2264" s="3" t="s">
        <v>11963</v>
      </c>
      <c r="L2264" s="3" t="s">
        <v>17477</v>
      </c>
      <c r="M2264" s="3" t="s">
        <v>45</v>
      </c>
      <c r="N2264" s="3" t="str">
        <f t="shared" si="45"/>
        <v>Flagstaff Pulliam Airport | United States</v>
      </c>
    </row>
    <row r="2265" spans="10:14" x14ac:dyDescent="0.25">
      <c r="J2265" s="3" t="s">
        <v>2477</v>
      </c>
      <c r="K2265" s="3" t="s">
        <v>10981</v>
      </c>
      <c r="L2265" s="3" t="s">
        <v>17476</v>
      </c>
      <c r="M2265" s="3" t="s">
        <v>43</v>
      </c>
      <c r="N2265" s="3" t="str">
        <f t="shared" si="45"/>
        <v>Flotta Isle Airport | United Kingdom</v>
      </c>
    </row>
    <row r="2266" spans="10:14" x14ac:dyDescent="0.25">
      <c r="J2266" s="3" t="s">
        <v>2461</v>
      </c>
      <c r="K2266" s="3" t="s">
        <v>9351</v>
      </c>
      <c r="L2266" s="3" t="s">
        <v>17476</v>
      </c>
      <c r="M2266" s="3" t="s">
        <v>180</v>
      </c>
      <c r="N2266" s="3" t="str">
        <f t="shared" si="45"/>
        <v>Holt Airport | Iceland</v>
      </c>
    </row>
    <row r="2267" spans="10:14" x14ac:dyDescent="0.25">
      <c r="J2267" s="3" t="s">
        <v>2515</v>
      </c>
      <c r="K2267" s="3" t="s">
        <v>11964</v>
      </c>
      <c r="L2267" s="3" t="s">
        <v>17478</v>
      </c>
      <c r="M2267" s="3" t="s">
        <v>45</v>
      </c>
      <c r="N2267" s="3" t="str">
        <f t="shared" si="45"/>
        <v>Fort Lauderdale Hollywood International Airport | United States</v>
      </c>
    </row>
    <row r="2268" spans="10:14" x14ac:dyDescent="0.25">
      <c r="J2268" s="3" t="s">
        <v>2445</v>
      </c>
      <c r="K2268" s="3" t="s">
        <v>15126</v>
      </c>
      <c r="L2268" s="3" t="s">
        <v>17476</v>
      </c>
      <c r="M2268" s="3" t="s">
        <v>529</v>
      </c>
      <c r="N2268" s="3" t="str">
        <f t="shared" si="45"/>
        <v>Filadelfia Airport | Paraguay</v>
      </c>
    </row>
    <row r="2269" spans="10:14" x14ac:dyDescent="0.25">
      <c r="J2269" s="3" t="s">
        <v>2475</v>
      </c>
      <c r="K2269" s="3" t="s">
        <v>14926</v>
      </c>
      <c r="L2269" s="3" t="s">
        <v>17478</v>
      </c>
      <c r="M2269" s="3" t="s">
        <v>219</v>
      </c>
      <c r="N2269" s="3" t="str">
        <f t="shared" si="45"/>
        <v>Hercílio Luz International Airport | Brazil</v>
      </c>
    </row>
    <row r="2270" spans="10:14" x14ac:dyDescent="0.25">
      <c r="J2270" s="3" t="s">
        <v>2470</v>
      </c>
      <c r="K2270" s="3" t="s">
        <v>11965</v>
      </c>
      <c r="L2270" s="3" t="s">
        <v>17477</v>
      </c>
      <c r="M2270" s="3" t="s">
        <v>45</v>
      </c>
      <c r="N2270" s="3" t="str">
        <f t="shared" si="45"/>
        <v>Florence Regional Airport | United States</v>
      </c>
    </row>
    <row r="2271" spans="10:14" x14ac:dyDescent="0.25">
      <c r="J2271" s="3" t="s">
        <v>2466</v>
      </c>
      <c r="K2271" s="3" t="s">
        <v>11966</v>
      </c>
      <c r="L2271" s="3" t="s">
        <v>17476</v>
      </c>
      <c r="M2271" s="3" t="s">
        <v>45</v>
      </c>
      <c r="N2271" s="3" t="str">
        <f t="shared" si="45"/>
        <v>Marion County Regional Airport | United States</v>
      </c>
    </row>
    <row r="2272" spans="10:14" x14ac:dyDescent="0.25">
      <c r="J2272" s="3" t="s">
        <v>2469</v>
      </c>
      <c r="K2272" s="3" t="s">
        <v>13233</v>
      </c>
      <c r="L2272" s="3" t="s">
        <v>17477</v>
      </c>
      <c r="M2272" s="3" t="s">
        <v>208</v>
      </c>
      <c r="N2272" s="3" t="str">
        <f t="shared" si="45"/>
        <v>Peretola Airport | Italy</v>
      </c>
    </row>
    <row r="2273" spans="10:14" x14ac:dyDescent="0.25">
      <c r="J2273" s="3" t="s">
        <v>2464</v>
      </c>
      <c r="K2273" s="3" t="s">
        <v>16849</v>
      </c>
      <c r="L2273" s="3" t="s">
        <v>17476</v>
      </c>
      <c r="M2273" s="3" t="s">
        <v>54</v>
      </c>
      <c r="N2273" s="3" t="str">
        <f t="shared" si="45"/>
        <v>Flinders Island Airport | Australia</v>
      </c>
    </row>
    <row r="2274" spans="10:14" x14ac:dyDescent="0.25">
      <c r="J2274" s="3" t="s">
        <v>2460</v>
      </c>
      <c r="K2274" s="3" t="s">
        <v>10664</v>
      </c>
      <c r="L2274" s="3" t="s">
        <v>17476</v>
      </c>
      <c r="M2274" s="3" t="s">
        <v>45</v>
      </c>
      <c r="N2274" s="3" t="str">
        <f t="shared" si="45"/>
        <v>Flat Airport | United States</v>
      </c>
    </row>
    <row r="2275" spans="10:14" x14ac:dyDescent="0.25">
      <c r="J2275" s="3" t="s">
        <v>2516</v>
      </c>
      <c r="K2275" s="3" t="s">
        <v>11967</v>
      </c>
      <c r="L2275" s="3" t="s">
        <v>17476</v>
      </c>
      <c r="M2275" s="3" t="s">
        <v>45</v>
      </c>
      <c r="N2275" s="3" t="str">
        <f t="shared" si="45"/>
        <v>Sherman Army Air Field | United States</v>
      </c>
    </row>
    <row r="2276" spans="10:14" x14ac:dyDescent="0.25">
      <c r="J2276" s="3" t="s">
        <v>2473</v>
      </c>
      <c r="K2276" s="3" t="s">
        <v>13286</v>
      </c>
      <c r="L2276" s="3" t="s">
        <v>17477</v>
      </c>
      <c r="M2276" s="3" t="s">
        <v>1162</v>
      </c>
      <c r="N2276" s="3" t="str">
        <f t="shared" si="45"/>
        <v>Flores Airport | Portugal</v>
      </c>
    </row>
    <row r="2277" spans="10:14" x14ac:dyDescent="0.25">
      <c r="J2277" s="3" t="s">
        <v>2402</v>
      </c>
      <c r="K2277" s="3" t="s">
        <v>11968</v>
      </c>
      <c r="L2277" s="3" t="s">
        <v>17476</v>
      </c>
      <c r="M2277" s="3" t="s">
        <v>45</v>
      </c>
      <c r="N2277" s="3" t="str">
        <f t="shared" si="45"/>
        <v>Fallon Municipal Airport | United States</v>
      </c>
    </row>
    <row r="2278" spans="10:14" x14ac:dyDescent="0.25">
      <c r="J2278" s="3" t="s">
        <v>2451</v>
      </c>
      <c r="K2278" s="3" t="s">
        <v>16848</v>
      </c>
      <c r="L2278" s="3" t="s">
        <v>17476</v>
      </c>
      <c r="M2278" s="3" t="s">
        <v>54</v>
      </c>
      <c r="N2278" s="3" t="str">
        <f t="shared" si="45"/>
        <v>Finley Airport | Australia</v>
      </c>
    </row>
    <row r="2279" spans="10:14" x14ac:dyDescent="0.25">
      <c r="J2279" s="3" t="s">
        <v>8928</v>
      </c>
      <c r="K2279" s="3" t="s">
        <v>16583</v>
      </c>
      <c r="L2279" s="3" t="s">
        <v>17476</v>
      </c>
      <c r="M2279" s="3" t="s">
        <v>96</v>
      </c>
      <c r="N2279" s="3" t="str">
        <f t="shared" si="45"/>
        <v>Dr Ferdinand Lumban Tobing Airport | Indonesia</v>
      </c>
    </row>
    <row r="2280" spans="10:14" x14ac:dyDescent="0.25">
      <c r="J2280" s="3" t="s">
        <v>2488</v>
      </c>
      <c r="K2280" s="3" t="s">
        <v>14831</v>
      </c>
      <c r="L2280" s="3" t="s">
        <v>17477</v>
      </c>
      <c r="M2280" s="3" t="s">
        <v>283</v>
      </c>
      <c r="N2280" s="3" t="str">
        <f t="shared" si="45"/>
        <v>Formosa Airport | Argentina</v>
      </c>
    </row>
    <row r="2281" spans="10:14" x14ac:dyDescent="0.25">
      <c r="J2281" s="3" t="s">
        <v>2458</v>
      </c>
      <c r="K2281" s="3" t="s">
        <v>14332</v>
      </c>
      <c r="L2281" s="3" t="s">
        <v>17476</v>
      </c>
      <c r="M2281" s="3" t="s">
        <v>45</v>
      </c>
      <c r="N2281" s="3" t="str">
        <f t="shared" si="45"/>
        <v>Five Mile Airport | United States</v>
      </c>
    </row>
    <row r="2282" spans="10:14" x14ac:dyDescent="0.25">
      <c r="J2282" s="3" t="s">
        <v>2522</v>
      </c>
      <c r="K2282" s="3" t="s">
        <v>11969</v>
      </c>
      <c r="L2282" s="3" t="s">
        <v>17477</v>
      </c>
      <c r="M2282" s="3" t="s">
        <v>45</v>
      </c>
      <c r="N2282" s="3" t="str">
        <f t="shared" si="45"/>
        <v>Tipton Airport | United States</v>
      </c>
    </row>
    <row r="2283" spans="10:14" x14ac:dyDescent="0.25">
      <c r="J2283" s="3" t="s">
        <v>2459</v>
      </c>
      <c r="K2283" s="3" t="s">
        <v>13643</v>
      </c>
      <c r="L2283" s="3" t="s">
        <v>17476</v>
      </c>
      <c r="M2283" s="3" t="s">
        <v>762</v>
      </c>
      <c r="N2283" s="3" t="str">
        <f t="shared" si="45"/>
        <v>Flamingo Airport | Costa Rica</v>
      </c>
    </row>
    <row r="2284" spans="10:14" x14ac:dyDescent="0.25">
      <c r="J2284" s="3" t="s">
        <v>2404</v>
      </c>
      <c r="K2284" s="3" t="s">
        <v>11970</v>
      </c>
      <c r="L2284" s="3" t="s">
        <v>17476</v>
      </c>
      <c r="M2284" s="3" t="s">
        <v>45</v>
      </c>
      <c r="N2284" s="3" t="str">
        <f t="shared" si="45"/>
        <v>Cape Cod Coast Guard Air Station | United States</v>
      </c>
    </row>
    <row r="2285" spans="10:14" x14ac:dyDescent="0.25">
      <c r="J2285" s="3" t="s">
        <v>3528</v>
      </c>
      <c r="K2285" s="3" t="s">
        <v>10947</v>
      </c>
      <c r="L2285" s="3" t="s">
        <v>17477</v>
      </c>
      <c r="M2285" s="3" t="s">
        <v>17489</v>
      </c>
      <c r="N2285" s="3" t="str">
        <f t="shared" si="45"/>
        <v>Kalemie Airport | Congo, the Democratic Republic of the</v>
      </c>
    </row>
    <row r="2286" spans="10:14" x14ac:dyDescent="0.25">
      <c r="J2286" s="3" t="s">
        <v>8499</v>
      </c>
      <c r="K2286" s="3" t="s">
        <v>10095</v>
      </c>
      <c r="L2286" s="3" t="s">
        <v>17477</v>
      </c>
      <c r="M2286" s="3" t="s">
        <v>20</v>
      </c>
      <c r="N2286" s="3" t="str">
        <f t="shared" si="45"/>
        <v>Memmingen Allgau Airport | Germany</v>
      </c>
    </row>
    <row r="2287" spans="10:14" x14ac:dyDescent="0.25">
      <c r="J2287" s="3" t="s">
        <v>2416</v>
      </c>
      <c r="K2287" s="3" t="s">
        <v>11971</v>
      </c>
      <c r="L2287" s="3" t="s">
        <v>17477</v>
      </c>
      <c r="M2287" s="3" t="s">
        <v>45</v>
      </c>
      <c r="N2287" s="3" t="str">
        <f t="shared" si="45"/>
        <v>Four Corners Regional Airport | United States</v>
      </c>
    </row>
    <row r="2288" spans="10:14" x14ac:dyDescent="0.25">
      <c r="J2288" s="3" t="s">
        <v>5116</v>
      </c>
      <c r="K2288" s="3" t="s">
        <v>10076</v>
      </c>
      <c r="L2288" s="3" t="s">
        <v>17478</v>
      </c>
      <c r="M2288" s="3" t="s">
        <v>20</v>
      </c>
      <c r="N2288" s="3" t="str">
        <f t="shared" si="45"/>
        <v>Münster Osnabrück Airport | Germany</v>
      </c>
    </row>
    <row r="2289" spans="10:14" x14ac:dyDescent="0.25">
      <c r="J2289" s="3" t="s">
        <v>2519</v>
      </c>
      <c r="K2289" s="3" t="s">
        <v>11990</v>
      </c>
      <c r="L2289" s="3" t="s">
        <v>17476</v>
      </c>
      <c r="M2289" s="3" t="s">
        <v>45</v>
      </c>
      <c r="N2289" s="3" t="str">
        <f t="shared" si="45"/>
        <v>Fort Madison Municipal Airport | United States</v>
      </c>
    </row>
    <row r="2290" spans="10:14" x14ac:dyDescent="0.25">
      <c r="J2290" s="3" t="s">
        <v>8572</v>
      </c>
      <c r="K2290" s="3" t="s">
        <v>11455</v>
      </c>
      <c r="L2290" s="3" t="s">
        <v>17476</v>
      </c>
      <c r="M2290" s="3" t="s">
        <v>45</v>
      </c>
      <c r="N2290" s="3" t="str">
        <f t="shared" si="45"/>
        <v>Florence Municipal Airport | United States</v>
      </c>
    </row>
    <row r="2291" spans="10:14" x14ac:dyDescent="0.25">
      <c r="J2291" s="3" t="s">
        <v>2523</v>
      </c>
      <c r="K2291" s="3" t="s">
        <v>2524</v>
      </c>
      <c r="L2291" s="3" t="s">
        <v>17477</v>
      </c>
      <c r="M2291" s="3" t="s">
        <v>45</v>
      </c>
      <c r="N2291" s="3" t="str">
        <f t="shared" si="45"/>
        <v>Page Field | United States</v>
      </c>
    </row>
    <row r="2292" spans="10:14" x14ac:dyDescent="0.25">
      <c r="J2292" s="3" t="s">
        <v>2571</v>
      </c>
      <c r="K2292" s="3" t="s">
        <v>11004</v>
      </c>
      <c r="L2292" s="3" t="s">
        <v>17478</v>
      </c>
      <c r="M2292" s="3" t="s">
        <v>1059</v>
      </c>
      <c r="N2292" s="3" t="str">
        <f t="shared" si="45"/>
        <v>Lungi International Airport | Sierra Leone</v>
      </c>
    </row>
    <row r="2293" spans="10:14" x14ac:dyDescent="0.25">
      <c r="J2293" s="3" t="s">
        <v>5305</v>
      </c>
      <c r="K2293" s="3" t="s">
        <v>10068</v>
      </c>
      <c r="L2293" s="3" t="s">
        <v>17477</v>
      </c>
      <c r="M2293" s="3" t="s">
        <v>20</v>
      </c>
      <c r="N2293" s="3" t="str">
        <f t="shared" si="45"/>
        <v>Neubrandenburg Airport | Germany</v>
      </c>
    </row>
    <row r="2294" spans="10:14" x14ac:dyDescent="0.25">
      <c r="J2294" s="3" t="s">
        <v>4459</v>
      </c>
      <c r="K2294" s="3" t="s">
        <v>13290</v>
      </c>
      <c r="L2294" s="3" t="s">
        <v>17477</v>
      </c>
      <c r="M2294" s="3" t="s">
        <v>1162</v>
      </c>
      <c r="N2294" s="3" t="str">
        <f t="shared" si="45"/>
        <v>Madeira Airport | Portugal</v>
      </c>
    </row>
    <row r="2295" spans="10:14" x14ac:dyDescent="0.25">
      <c r="J2295" s="3" t="s">
        <v>2406</v>
      </c>
      <c r="K2295" s="3" t="s">
        <v>10741</v>
      </c>
      <c r="L2295" s="3" t="s">
        <v>17476</v>
      </c>
      <c r="M2295" s="3" t="s">
        <v>33</v>
      </c>
      <c r="N2295" s="3" t="str">
        <f t="shared" si="45"/>
        <v>Fane Airport | Papua New Guinea</v>
      </c>
    </row>
    <row r="2296" spans="10:14" x14ac:dyDescent="0.25">
      <c r="J2296" s="3" t="s">
        <v>2379</v>
      </c>
      <c r="K2296" s="3" t="s">
        <v>9959</v>
      </c>
      <c r="L2296" s="3" t="s">
        <v>17476</v>
      </c>
      <c r="M2296" s="3" t="s">
        <v>471</v>
      </c>
      <c r="N2296" s="3" t="str">
        <f t="shared" si="45"/>
        <v>Fada N'gourma Airport | Burkina Faso</v>
      </c>
    </row>
    <row r="2297" spans="10:14" x14ac:dyDescent="0.25">
      <c r="J2297" s="3" t="s">
        <v>2447</v>
      </c>
      <c r="K2297" s="3" t="s">
        <v>11127</v>
      </c>
      <c r="L2297" s="3" t="s">
        <v>17476</v>
      </c>
      <c r="M2297" s="3" t="s">
        <v>87</v>
      </c>
      <c r="N2297" s="3" t="str">
        <f t="shared" si="45"/>
        <v>Fincha Airport | Ethiopia</v>
      </c>
    </row>
    <row r="2298" spans="10:14" x14ac:dyDescent="0.25">
      <c r="J2298" s="3" t="s">
        <v>5369</v>
      </c>
      <c r="K2298" s="3" t="s">
        <v>13124</v>
      </c>
      <c r="L2298" s="3" t="s">
        <v>17477</v>
      </c>
      <c r="M2298" s="3" t="s">
        <v>112</v>
      </c>
      <c r="N2298" s="3" t="str">
        <f t="shared" si="45"/>
        <v>Nîmes-Arles-Camargue Airport | France</v>
      </c>
    </row>
    <row r="2299" spans="10:14" x14ac:dyDescent="0.25">
      <c r="J2299" s="3" t="s">
        <v>6179</v>
      </c>
      <c r="K2299" s="3" t="s">
        <v>17307</v>
      </c>
      <c r="L2299" s="3" t="s">
        <v>17477</v>
      </c>
      <c r="M2299" s="3" t="s">
        <v>17495</v>
      </c>
      <c r="N2299" s="3" t="str">
        <f t="shared" si="45"/>
        <v>Pyongyang Sunan International Airport | Korea, Democratic People's Republic of</v>
      </c>
    </row>
    <row r="2300" spans="10:14" x14ac:dyDescent="0.25">
      <c r="J2300" s="3" t="s">
        <v>2501</v>
      </c>
      <c r="K2300" s="3" t="s">
        <v>11972</v>
      </c>
      <c r="L2300" s="3" t="s">
        <v>17476</v>
      </c>
      <c r="M2300" s="3" t="s">
        <v>45</v>
      </c>
      <c r="N2300" s="3" t="str">
        <f t="shared" si="45"/>
        <v>Northern Colorado Regional Airport | United States</v>
      </c>
    </row>
    <row r="2301" spans="10:14" x14ac:dyDescent="0.25">
      <c r="J2301" s="3" t="s">
        <v>2465</v>
      </c>
      <c r="K2301" s="3" t="s">
        <v>11973</v>
      </c>
      <c r="L2301" s="3" t="s">
        <v>17477</v>
      </c>
      <c r="M2301" s="3" t="s">
        <v>45</v>
      </c>
      <c r="N2301" s="3" t="str">
        <f t="shared" si="45"/>
        <v>Bishop International Airport | United States</v>
      </c>
    </row>
    <row r="2302" spans="10:14" x14ac:dyDescent="0.25">
      <c r="J2302" s="3" t="s">
        <v>8637</v>
      </c>
      <c r="K2302" s="3" t="s">
        <v>13198</v>
      </c>
      <c r="L2302" s="3" t="s">
        <v>17476</v>
      </c>
      <c r="M2302" s="3" t="s">
        <v>208</v>
      </c>
      <c r="N2302" s="3" t="str">
        <f t="shared" si="45"/>
        <v>Oristano-Fenosu Airport | Italy</v>
      </c>
    </row>
    <row r="2303" spans="10:14" x14ac:dyDescent="0.25">
      <c r="J2303" s="3" t="s">
        <v>2551</v>
      </c>
      <c r="K2303" s="3" t="s">
        <v>10982</v>
      </c>
      <c r="L2303" s="3" t="s">
        <v>17476</v>
      </c>
      <c r="M2303" s="3" t="s">
        <v>43</v>
      </c>
      <c r="N2303" s="3" t="str">
        <f t="shared" si="45"/>
        <v>Foula Airfield | United Kingdom</v>
      </c>
    </row>
    <row r="2304" spans="10:14" x14ac:dyDescent="0.25">
      <c r="J2304" s="3" t="s">
        <v>2496</v>
      </c>
      <c r="K2304" s="3" t="s">
        <v>9047</v>
      </c>
      <c r="L2304" s="3" t="s">
        <v>17476</v>
      </c>
      <c r="M2304" s="3" t="s">
        <v>45</v>
      </c>
      <c r="N2304" s="3" t="str">
        <f t="shared" si="45"/>
        <v>Fort Bragg Airport | United States</v>
      </c>
    </row>
    <row r="2305" spans="10:14" x14ac:dyDescent="0.25">
      <c r="J2305" s="3" t="s">
        <v>2604</v>
      </c>
      <c r="K2305" s="3" t="s">
        <v>17369</v>
      </c>
      <c r="L2305" s="3" t="s">
        <v>17478</v>
      </c>
      <c r="M2305" s="3" t="s">
        <v>173</v>
      </c>
      <c r="N2305" s="3" t="str">
        <f t="shared" si="45"/>
        <v>Fuzhou Changle International Airport | China</v>
      </c>
    </row>
    <row r="2306" spans="10:14" x14ac:dyDescent="0.25">
      <c r="J2306" s="3" t="s">
        <v>2506</v>
      </c>
      <c r="K2306" s="3" t="s">
        <v>11974</v>
      </c>
      <c r="L2306" s="3" t="s">
        <v>17477</v>
      </c>
      <c r="M2306" s="3" t="s">
        <v>45</v>
      </c>
      <c r="N2306" s="3" t="str">
        <f t="shared" si="45"/>
        <v>Fort Dodge Regional Airport | United States</v>
      </c>
    </row>
    <row r="2307" spans="10:14" x14ac:dyDescent="0.25">
      <c r="J2307" s="3" t="s">
        <v>7621</v>
      </c>
      <c r="K2307" s="3" t="s">
        <v>11975</v>
      </c>
      <c r="L2307" s="3" t="s">
        <v>17477</v>
      </c>
      <c r="M2307" s="3" t="s">
        <v>45</v>
      </c>
      <c r="N2307" s="3" t="str">
        <f t="shared" si="45"/>
        <v>Topeka Regional Airport - Forbes Field | United States</v>
      </c>
    </row>
    <row r="2308" spans="10:14" x14ac:dyDescent="0.25">
      <c r="J2308" s="3" t="s">
        <v>2478</v>
      </c>
      <c r="K2308" s="3" t="s">
        <v>13178</v>
      </c>
      <c r="L2308" s="3" t="s">
        <v>17477</v>
      </c>
      <c r="M2308" s="3" t="s">
        <v>208</v>
      </c>
      <c r="N2308" s="3" t="str">
        <f t="shared" si="45"/>
        <v>Foggia "Gino Lisa" Airport | Italy</v>
      </c>
    </row>
    <row r="2309" spans="10:14" x14ac:dyDescent="0.25">
      <c r="J2309" s="3" t="s">
        <v>8122</v>
      </c>
      <c r="K2309" s="3" t="s">
        <v>11976</v>
      </c>
      <c r="L2309" s="3" t="s">
        <v>17476</v>
      </c>
      <c r="M2309" s="3" t="s">
        <v>45</v>
      </c>
      <c r="N2309" s="3" t="str">
        <f t="shared" si="45"/>
        <v>Francis S Gabreski Airport | United States</v>
      </c>
    </row>
    <row r="2310" spans="10:14" x14ac:dyDescent="0.25">
      <c r="J2310" s="3" t="s">
        <v>2552</v>
      </c>
      <c r="K2310" s="3" t="s">
        <v>10633</v>
      </c>
      <c r="L2310" s="3" t="s">
        <v>17477</v>
      </c>
      <c r="M2310" s="3" t="s">
        <v>610</v>
      </c>
      <c r="N2310" s="3" t="str">
        <f t="shared" ref="N2310:N2373" si="46">K2310&amp;" | "&amp;M2310</f>
        <v>Foumban Nkounja Airport | Cameroon</v>
      </c>
    </row>
    <row r="2311" spans="10:14" x14ac:dyDescent="0.25">
      <c r="J2311" s="3" t="s">
        <v>2548</v>
      </c>
      <c r="K2311" s="3" t="s">
        <v>13635</v>
      </c>
      <c r="L2311" s="3" t="s">
        <v>17476</v>
      </c>
      <c r="M2311" s="3" t="s">
        <v>762</v>
      </c>
      <c r="N2311" s="3" t="str">
        <f t="shared" si="46"/>
        <v>Arenal Airport | Costa Rica</v>
      </c>
    </row>
    <row r="2312" spans="10:14" x14ac:dyDescent="0.25">
      <c r="J2312" s="3" t="s">
        <v>5467</v>
      </c>
      <c r="K2312" s="3" t="s">
        <v>11359</v>
      </c>
      <c r="L2312" s="3" t="s">
        <v>17476</v>
      </c>
      <c r="M2312" s="3" t="s">
        <v>96</v>
      </c>
      <c r="N2312" s="3" t="str">
        <f t="shared" si="46"/>
        <v>Kornasoren Airfield | Indonesia</v>
      </c>
    </row>
    <row r="2313" spans="10:14" x14ac:dyDescent="0.25">
      <c r="J2313" s="3" t="s">
        <v>2547</v>
      </c>
      <c r="K2313" s="3" t="s">
        <v>14928</v>
      </c>
      <c r="L2313" s="3" t="s">
        <v>17477</v>
      </c>
      <c r="M2313" s="3" t="s">
        <v>219</v>
      </c>
      <c r="N2313" s="3" t="str">
        <f t="shared" si="46"/>
        <v>Pinto Martins International Airport | Brazil</v>
      </c>
    </row>
    <row r="2314" spans="10:14" x14ac:dyDescent="0.25">
      <c r="J2314" s="3" t="s">
        <v>2490</v>
      </c>
      <c r="K2314" s="3" t="s">
        <v>16852</v>
      </c>
      <c r="L2314" s="3" t="s">
        <v>17477</v>
      </c>
      <c r="M2314" s="3" t="s">
        <v>54</v>
      </c>
      <c r="N2314" s="3" t="str">
        <f t="shared" si="46"/>
        <v>Forrest Airport | Australia</v>
      </c>
    </row>
    <row r="2315" spans="10:14" x14ac:dyDescent="0.25">
      <c r="J2315" s="3" t="s">
        <v>2493</v>
      </c>
      <c r="K2315" s="3" t="s">
        <v>16854</v>
      </c>
      <c r="L2315" s="3" t="s">
        <v>17476</v>
      </c>
      <c r="M2315" s="3" t="s">
        <v>54</v>
      </c>
      <c r="N2315" s="3" t="str">
        <f t="shared" si="46"/>
        <v>Forster (Wallis Is) Airport | Australia</v>
      </c>
    </row>
    <row r="2316" spans="10:14" x14ac:dyDescent="0.25">
      <c r="J2316" s="3" t="s">
        <v>2550</v>
      </c>
      <c r="K2316" s="3" t="s">
        <v>10766</v>
      </c>
      <c r="L2316" s="3" t="s">
        <v>17476</v>
      </c>
      <c r="M2316" s="3" t="s">
        <v>162</v>
      </c>
      <c r="N2316" s="3" t="str">
        <f t="shared" si="46"/>
        <v>Fougamou Airport | Gabon</v>
      </c>
    </row>
    <row r="2317" spans="10:14" x14ac:dyDescent="0.25">
      <c r="J2317" s="3" t="s">
        <v>2554</v>
      </c>
      <c r="K2317" s="3" t="s">
        <v>10790</v>
      </c>
      <c r="L2317" s="3" t="s">
        <v>17476</v>
      </c>
      <c r="M2317" s="3" t="s">
        <v>884</v>
      </c>
      <c r="N2317" s="3" t="str">
        <f t="shared" si="46"/>
        <v>Foya Airport | Liberia</v>
      </c>
    </row>
    <row r="2318" spans="10:14" x14ac:dyDescent="0.25">
      <c r="J2318" s="3" t="s">
        <v>8681</v>
      </c>
      <c r="K2318" s="3" t="s">
        <v>13748</v>
      </c>
      <c r="L2318" s="3" t="s">
        <v>17477</v>
      </c>
      <c r="M2318" s="3" t="s">
        <v>361</v>
      </c>
      <c r="N2318" s="3" t="str">
        <f t="shared" si="46"/>
        <v>Grand Bahama International Airport | Bahamas</v>
      </c>
    </row>
    <row r="2319" spans="10:14" x14ac:dyDescent="0.25">
      <c r="J2319" s="3" t="s">
        <v>2527</v>
      </c>
      <c r="K2319" s="3" t="s">
        <v>11978</v>
      </c>
      <c r="L2319" s="3" t="s">
        <v>17477</v>
      </c>
      <c r="M2319" s="3" t="s">
        <v>45</v>
      </c>
      <c r="N2319" s="3" t="str">
        <f t="shared" si="46"/>
        <v>St Lucie County International Airport | United States</v>
      </c>
    </row>
    <row r="2320" spans="10:14" x14ac:dyDescent="0.25">
      <c r="J2320" s="3" t="s">
        <v>5859</v>
      </c>
      <c r="K2320" s="3" t="s">
        <v>11443</v>
      </c>
      <c r="L2320" s="3" t="s">
        <v>17476</v>
      </c>
      <c r="M2320" s="3" t="s">
        <v>45</v>
      </c>
      <c r="N2320" s="3" t="str">
        <f t="shared" si="46"/>
        <v>Perry-Foley Airport | United States</v>
      </c>
    </row>
    <row r="2321" spans="10:14" x14ac:dyDescent="0.25">
      <c r="J2321" s="3" t="s">
        <v>2562</v>
      </c>
      <c r="K2321" s="3" t="s">
        <v>10075</v>
      </c>
      <c r="L2321" s="3" t="s">
        <v>17478</v>
      </c>
      <c r="M2321" s="3" t="s">
        <v>20</v>
      </c>
      <c r="N2321" s="3" t="str">
        <f t="shared" si="46"/>
        <v>Frankfurt am Main Airport | Germany</v>
      </c>
    </row>
    <row r="2322" spans="10:14" x14ac:dyDescent="0.25">
      <c r="J2322" s="3" t="s">
        <v>2483</v>
      </c>
      <c r="K2322" s="3" t="s">
        <v>16846</v>
      </c>
      <c r="L2322" s="3" t="s">
        <v>17477</v>
      </c>
      <c r="M2322" s="3" t="s">
        <v>54</v>
      </c>
      <c r="N2322" s="3" t="str">
        <f t="shared" si="46"/>
        <v>Forbes Airport | Australia</v>
      </c>
    </row>
    <row r="2323" spans="10:14" x14ac:dyDescent="0.25">
      <c r="J2323" s="3" t="s">
        <v>2555</v>
      </c>
      <c r="K2323" s="3" t="s">
        <v>15132</v>
      </c>
      <c r="L2323" s="3" t="s">
        <v>17476</v>
      </c>
      <c r="M2323" s="3" t="s">
        <v>219</v>
      </c>
      <c r="N2323" s="3" t="str">
        <f t="shared" si="46"/>
        <v>Tenente Lund Pressoto Airport | Brazil</v>
      </c>
    </row>
    <row r="2324" spans="10:14" x14ac:dyDescent="0.25">
      <c r="J2324" s="3" t="s">
        <v>2580</v>
      </c>
      <c r="K2324" s="3" t="s">
        <v>11958</v>
      </c>
      <c r="L2324" s="3" t="s">
        <v>17476</v>
      </c>
      <c r="M2324" s="3" t="s">
        <v>45</v>
      </c>
      <c r="N2324" s="3" t="str">
        <f t="shared" si="46"/>
        <v>Friday Harbor Airport | United States</v>
      </c>
    </row>
    <row r="2325" spans="10:14" x14ac:dyDescent="0.25">
      <c r="J2325" s="3" t="s">
        <v>2434</v>
      </c>
      <c r="K2325" s="3" t="s">
        <v>9076</v>
      </c>
      <c r="L2325" s="3" t="s">
        <v>17476</v>
      </c>
      <c r="M2325" s="3" t="s">
        <v>101</v>
      </c>
      <c r="N2325" s="3" t="str">
        <f t="shared" si="46"/>
        <v>Fera/Maringe Airport | Solomon Islands</v>
      </c>
    </row>
    <row r="2326" spans="10:14" x14ac:dyDescent="0.25">
      <c r="J2326" s="3" t="s">
        <v>2414</v>
      </c>
      <c r="K2326" s="3" t="s">
        <v>11979</v>
      </c>
      <c r="L2326" s="3" t="s">
        <v>17477</v>
      </c>
      <c r="M2326" s="3" t="s">
        <v>45</v>
      </c>
      <c r="N2326" s="3" t="str">
        <f t="shared" si="46"/>
        <v>Republic Airport | United States</v>
      </c>
    </row>
    <row r="2327" spans="10:14" x14ac:dyDescent="0.25">
      <c r="J2327" s="3" t="s">
        <v>2575</v>
      </c>
      <c r="K2327" s="3" t="s">
        <v>11980</v>
      </c>
      <c r="L2327" s="3" t="s">
        <v>17476</v>
      </c>
      <c r="M2327" s="3" t="s">
        <v>45</v>
      </c>
      <c r="N2327" s="3" t="str">
        <f t="shared" si="46"/>
        <v>French Lick Municipal Airport | United States</v>
      </c>
    </row>
    <row r="2328" spans="10:14" x14ac:dyDescent="0.25">
      <c r="J2328" s="3" t="s">
        <v>2530</v>
      </c>
      <c r="K2328" s="3" t="s">
        <v>11981</v>
      </c>
      <c r="L2328" s="3" t="s">
        <v>17477</v>
      </c>
      <c r="M2328" s="3" t="s">
        <v>45</v>
      </c>
      <c r="N2328" s="3" t="str">
        <f t="shared" si="46"/>
        <v>Marshall Army Air Field | United States</v>
      </c>
    </row>
    <row r="2329" spans="10:14" x14ac:dyDescent="0.25">
      <c r="J2329" s="3" t="s">
        <v>2572</v>
      </c>
      <c r="K2329" s="3" t="s">
        <v>10817</v>
      </c>
      <c r="L2329" s="3" t="s">
        <v>17476</v>
      </c>
      <c r="M2329" s="3" t="s">
        <v>1006</v>
      </c>
      <c r="N2329" s="3" t="str">
        <f t="shared" si="46"/>
        <v>Frégate Island Airport | Seychelles</v>
      </c>
    </row>
    <row r="2330" spans="10:14" x14ac:dyDescent="0.25">
      <c r="J2330" s="3" t="s">
        <v>2487</v>
      </c>
      <c r="K2330" s="3" t="s">
        <v>13214</v>
      </c>
      <c r="L2330" s="3" t="s">
        <v>17477</v>
      </c>
      <c r="M2330" s="3" t="s">
        <v>208</v>
      </c>
      <c r="N2330" s="3" t="str">
        <f t="shared" si="46"/>
        <v>Forlì Airport | Italy</v>
      </c>
    </row>
    <row r="2331" spans="10:14" x14ac:dyDescent="0.25">
      <c r="J2331" s="3" t="s">
        <v>2392</v>
      </c>
      <c r="K2331" s="3" t="s">
        <v>11982</v>
      </c>
      <c r="L2331" s="3" t="s">
        <v>17476</v>
      </c>
      <c r="M2331" s="3" t="s">
        <v>45</v>
      </c>
      <c r="N2331" s="3" t="str">
        <f t="shared" si="46"/>
        <v>Fairmont Municipal Airport | United States</v>
      </c>
    </row>
    <row r="2332" spans="10:14" x14ac:dyDescent="0.25">
      <c r="J2332" s="3" t="s">
        <v>2476</v>
      </c>
      <c r="K2332" s="3" t="s">
        <v>10342</v>
      </c>
      <c r="L2332" s="3" t="s">
        <v>17477</v>
      </c>
      <c r="M2332" s="3" t="s">
        <v>24</v>
      </c>
      <c r="N2332" s="3" t="str">
        <f t="shared" si="46"/>
        <v>Florø Airport | Norway</v>
      </c>
    </row>
    <row r="2333" spans="10:14" x14ac:dyDescent="0.25">
      <c r="J2333" s="3" t="s">
        <v>2435</v>
      </c>
      <c r="K2333" s="3" t="s">
        <v>9194</v>
      </c>
      <c r="L2333" s="3" t="s">
        <v>17476</v>
      </c>
      <c r="M2333" s="3" t="s">
        <v>33</v>
      </c>
      <c r="N2333" s="3" t="str">
        <f t="shared" si="46"/>
        <v>Feramin Airport | Papua New Guinea</v>
      </c>
    </row>
    <row r="2334" spans="10:14" x14ac:dyDescent="0.25">
      <c r="J2334" s="3" t="s">
        <v>2583</v>
      </c>
      <c r="K2334" s="3" t="s">
        <v>11983</v>
      </c>
      <c r="L2334" s="3" t="s">
        <v>17476</v>
      </c>
      <c r="M2334" s="3" t="s">
        <v>45</v>
      </c>
      <c r="N2334" s="3" t="str">
        <f t="shared" si="46"/>
        <v>Front Royal Warren County Airport | United States</v>
      </c>
    </row>
    <row r="2335" spans="10:14" x14ac:dyDescent="0.25">
      <c r="J2335" s="3" t="s">
        <v>2472</v>
      </c>
      <c r="K2335" s="3" t="s">
        <v>13464</v>
      </c>
      <c r="L2335" s="3" t="s">
        <v>17477</v>
      </c>
      <c r="M2335" s="3" t="s">
        <v>1428</v>
      </c>
      <c r="N2335" s="3" t="str">
        <f t="shared" si="46"/>
        <v>Mundo Maya International Airport | Guatemala</v>
      </c>
    </row>
    <row r="2336" spans="10:14" x14ac:dyDescent="0.25">
      <c r="J2336" s="3" t="s">
        <v>2584</v>
      </c>
      <c r="K2336" s="3" t="s">
        <v>15035</v>
      </c>
      <c r="L2336" s="3" t="s">
        <v>17476</v>
      </c>
      <c r="M2336" s="3" t="s">
        <v>280</v>
      </c>
      <c r="N2336" s="3" t="str">
        <f t="shared" si="46"/>
        <v>El Avellano Airport | Chile</v>
      </c>
    </row>
    <row r="2337" spans="10:14" x14ac:dyDescent="0.25">
      <c r="J2337" s="3" t="s">
        <v>1015</v>
      </c>
      <c r="K2337" s="3" t="s">
        <v>15737</v>
      </c>
      <c r="L2337" s="3" t="s">
        <v>17478</v>
      </c>
      <c r="M2337" s="3" t="s">
        <v>1016</v>
      </c>
      <c r="N2337" s="3" t="str">
        <f t="shared" si="46"/>
        <v>Manas International Airport | Kyrgyzstan</v>
      </c>
    </row>
    <row r="2338" spans="10:14" x14ac:dyDescent="0.25">
      <c r="J2338" s="3" t="s">
        <v>2558</v>
      </c>
      <c r="K2338" s="3" t="s">
        <v>10551</v>
      </c>
      <c r="L2338" s="3" t="s">
        <v>17477</v>
      </c>
      <c r="M2338" s="3" t="s">
        <v>2559</v>
      </c>
      <c r="N2338" s="3" t="str">
        <f t="shared" si="46"/>
        <v>Francistown Airport | Botswana</v>
      </c>
    </row>
    <row r="2339" spans="10:14" x14ac:dyDescent="0.25">
      <c r="J2339" s="3" t="s">
        <v>2585</v>
      </c>
      <c r="K2339" s="3" t="s">
        <v>12196</v>
      </c>
      <c r="L2339" s="3" t="s">
        <v>17476</v>
      </c>
      <c r="M2339" s="3" t="s">
        <v>45</v>
      </c>
      <c r="N2339" s="3" t="str">
        <f t="shared" si="46"/>
        <v>Eastern Slopes Regional Airport | United States</v>
      </c>
    </row>
    <row r="2340" spans="10:14" x14ac:dyDescent="0.25">
      <c r="J2340" s="3" t="s">
        <v>2582</v>
      </c>
      <c r="K2340" s="3" t="s">
        <v>10456</v>
      </c>
      <c r="L2340" s="3" t="s">
        <v>17477</v>
      </c>
      <c r="M2340" s="3" t="s">
        <v>20</v>
      </c>
      <c r="N2340" s="3" t="str">
        <f t="shared" si="46"/>
        <v>Fritzlar Army Airfield | Germany</v>
      </c>
    </row>
    <row r="2341" spans="10:14" x14ac:dyDescent="0.25">
      <c r="J2341" s="3" t="s">
        <v>2444</v>
      </c>
      <c r="K2341" s="3" t="s">
        <v>13041</v>
      </c>
      <c r="L2341" s="3" t="s">
        <v>17477</v>
      </c>
      <c r="M2341" s="3" t="s">
        <v>112</v>
      </c>
      <c r="N2341" s="3" t="str">
        <f t="shared" si="46"/>
        <v>Figari Sud-Corse Airport | France</v>
      </c>
    </row>
    <row r="2342" spans="10:14" x14ac:dyDescent="0.25">
      <c r="J2342" s="3" t="s">
        <v>6981</v>
      </c>
      <c r="K2342" s="3" t="s">
        <v>11984</v>
      </c>
      <c r="L2342" s="3" t="s">
        <v>17477</v>
      </c>
      <c r="M2342" s="3" t="s">
        <v>45</v>
      </c>
      <c r="N2342" s="3" t="str">
        <f t="shared" si="46"/>
        <v>Joe Foss Field Airport | United States</v>
      </c>
    </row>
    <row r="2343" spans="10:14" x14ac:dyDescent="0.25">
      <c r="J2343" s="3" t="s">
        <v>2533</v>
      </c>
      <c r="K2343" s="3" t="s">
        <v>11985</v>
      </c>
      <c r="L2343" s="3" t="s">
        <v>17477</v>
      </c>
      <c r="M2343" s="3" t="s">
        <v>45</v>
      </c>
      <c r="N2343" s="3" t="str">
        <f t="shared" si="46"/>
        <v>Henry Post Army Air Field (Fort Sill) | United States</v>
      </c>
    </row>
    <row r="2344" spans="10:14" x14ac:dyDescent="0.25">
      <c r="J2344" s="3" t="s">
        <v>2531</v>
      </c>
      <c r="K2344" s="3" t="s">
        <v>11986</v>
      </c>
      <c r="L2344" s="3" t="s">
        <v>17476</v>
      </c>
      <c r="M2344" s="3" t="s">
        <v>45</v>
      </c>
      <c r="N2344" s="3" t="str">
        <f t="shared" si="46"/>
        <v>Fort Scott Municipal Airport | United States</v>
      </c>
    </row>
    <row r="2345" spans="10:14" x14ac:dyDescent="0.25">
      <c r="J2345" s="3" t="s">
        <v>2549</v>
      </c>
      <c r="K2345" s="3" t="s">
        <v>10813</v>
      </c>
      <c r="L2345" s="3" t="s">
        <v>17476</v>
      </c>
      <c r="M2345" s="3" t="s">
        <v>54</v>
      </c>
      <c r="N2345" s="3" t="str">
        <f t="shared" si="46"/>
        <v>Fossil Downs Airport | Australia</v>
      </c>
    </row>
    <row r="2346" spans="10:14" x14ac:dyDescent="0.25">
      <c r="J2346" s="3" t="s">
        <v>2535</v>
      </c>
      <c r="K2346" s="3" t="s">
        <v>11987</v>
      </c>
      <c r="L2346" s="3" t="s">
        <v>17478</v>
      </c>
      <c r="M2346" s="3" t="s">
        <v>45</v>
      </c>
      <c r="N2346" s="3" t="str">
        <f t="shared" si="46"/>
        <v>Fort Smith Regional Airport | United States</v>
      </c>
    </row>
    <row r="2347" spans="10:14" x14ac:dyDescent="0.25">
      <c r="J2347" s="3" t="s">
        <v>7147</v>
      </c>
      <c r="K2347" s="3" t="s">
        <v>13127</v>
      </c>
      <c r="L2347" s="3" t="s">
        <v>17477</v>
      </c>
      <c r="M2347" s="3" t="s">
        <v>17497</v>
      </c>
      <c r="N2347" s="3" t="str">
        <f t="shared" si="46"/>
        <v>St Pierre Airport | Saint Pierre and Miquelon</v>
      </c>
    </row>
    <row r="2348" spans="10:14" x14ac:dyDescent="0.25">
      <c r="J2348" s="3" t="s">
        <v>2489</v>
      </c>
      <c r="K2348" s="3" t="s">
        <v>10255</v>
      </c>
      <c r="L2348" s="3" t="s">
        <v>17477</v>
      </c>
      <c r="M2348" s="3" t="s">
        <v>43</v>
      </c>
      <c r="N2348" s="3" t="str">
        <f t="shared" si="46"/>
        <v>RAF Kinloss | United Kingdom</v>
      </c>
    </row>
    <row r="2349" spans="10:14" x14ac:dyDescent="0.25">
      <c r="J2349" s="3" t="s">
        <v>2538</v>
      </c>
      <c r="K2349" s="3" t="s">
        <v>11988</v>
      </c>
      <c r="L2349" s="3" t="s">
        <v>17477</v>
      </c>
      <c r="M2349" s="3" t="s">
        <v>45</v>
      </c>
      <c r="N2349" s="3" t="str">
        <f t="shared" si="46"/>
        <v>Fort Stockton Pecos County Airport | United States</v>
      </c>
    </row>
    <row r="2350" spans="10:14" x14ac:dyDescent="0.25">
      <c r="J2350" s="3" t="s">
        <v>2539</v>
      </c>
      <c r="K2350" s="3" t="s">
        <v>11989</v>
      </c>
      <c r="L2350" s="3" t="s">
        <v>17476</v>
      </c>
      <c r="M2350" s="3" t="s">
        <v>45</v>
      </c>
      <c r="N2350" s="3" t="str">
        <f t="shared" si="46"/>
        <v>Fort Sumner Municipal Airport | United States</v>
      </c>
    </row>
    <row r="2351" spans="10:14" x14ac:dyDescent="0.25">
      <c r="J2351" s="3" t="s">
        <v>8741</v>
      </c>
      <c r="K2351" s="3" t="s">
        <v>14649</v>
      </c>
      <c r="L2351" s="3" t="s">
        <v>17478</v>
      </c>
      <c r="M2351" s="3" t="s">
        <v>125</v>
      </c>
      <c r="N2351" s="3" t="str">
        <f t="shared" si="46"/>
        <v>Mt. Fuji Shizuoka Airport | Japan</v>
      </c>
    </row>
    <row r="2352" spans="10:14" x14ac:dyDescent="0.25">
      <c r="J2352" s="3" t="s">
        <v>2599</v>
      </c>
      <c r="K2352" s="3" t="s">
        <v>2600</v>
      </c>
      <c r="L2352" s="3" t="s">
        <v>17476</v>
      </c>
      <c r="M2352" s="3" t="s">
        <v>365</v>
      </c>
      <c r="N2352" s="3" t="str">
        <f t="shared" si="46"/>
        <v>Futuna Airport | Vanuatu</v>
      </c>
    </row>
    <row r="2353" spans="10:14" x14ac:dyDescent="0.25">
      <c r="J2353" s="3" t="s">
        <v>2241</v>
      </c>
      <c r="K2353" s="3" t="s">
        <v>14861</v>
      </c>
      <c r="L2353" s="3" t="s">
        <v>17477</v>
      </c>
      <c r="M2353" s="3" t="s">
        <v>283</v>
      </c>
      <c r="N2353" s="3" t="str">
        <f t="shared" si="46"/>
        <v>El Calafate Airport | Argentina</v>
      </c>
    </row>
    <row r="2354" spans="10:14" x14ac:dyDescent="0.25">
      <c r="J2354" s="3" t="s">
        <v>2455</v>
      </c>
      <c r="K2354" s="3" t="s">
        <v>13846</v>
      </c>
      <c r="L2354" s="3" t="s">
        <v>17477</v>
      </c>
      <c r="M2354" s="3" t="s">
        <v>2456</v>
      </c>
      <c r="N2354" s="3" t="str">
        <f t="shared" si="46"/>
        <v>Fitiuta Airport | American Samoa</v>
      </c>
    </row>
    <row r="2355" spans="10:14" x14ac:dyDescent="0.25">
      <c r="J2355" s="3" t="s">
        <v>2513</v>
      </c>
      <c r="K2355" s="3" t="s">
        <v>11991</v>
      </c>
      <c r="L2355" s="3" t="s">
        <v>17477</v>
      </c>
      <c r="M2355" s="3" t="s">
        <v>45</v>
      </c>
      <c r="N2355" s="3" t="str">
        <f t="shared" si="46"/>
        <v>Godman Army Air Field | United States</v>
      </c>
    </row>
    <row r="2356" spans="10:14" x14ac:dyDescent="0.25">
      <c r="J2356" s="3" t="s">
        <v>2502</v>
      </c>
      <c r="K2356" s="3" t="s">
        <v>10715</v>
      </c>
      <c r="L2356" s="3" t="s">
        <v>17477</v>
      </c>
      <c r="M2356" s="3" t="s">
        <v>304</v>
      </c>
      <c r="N2356" s="3" t="str">
        <f t="shared" si="46"/>
        <v>Tôlanaro Airport | Madagascar</v>
      </c>
    </row>
    <row r="2357" spans="10:14" x14ac:dyDescent="0.25">
      <c r="J2357" s="3" t="s">
        <v>2545</v>
      </c>
      <c r="K2357" s="3" t="s">
        <v>11992</v>
      </c>
      <c r="L2357" s="3" t="s">
        <v>17478</v>
      </c>
      <c r="M2357" s="3" t="s">
        <v>45</v>
      </c>
      <c r="N2357" s="3" t="str">
        <f t="shared" si="46"/>
        <v>Fort Worth Meacham International Airport | United States</v>
      </c>
    </row>
    <row r="2358" spans="10:14" x14ac:dyDescent="0.25">
      <c r="J2358" s="3" t="s">
        <v>5665</v>
      </c>
      <c r="K2358" s="3" t="s">
        <v>10583</v>
      </c>
      <c r="L2358" s="3" t="s">
        <v>17477</v>
      </c>
      <c r="M2358" s="3" t="s">
        <v>950</v>
      </c>
      <c r="N2358" s="3" t="str">
        <f t="shared" si="46"/>
        <v>Owando Airport | Congo</v>
      </c>
    </row>
    <row r="2359" spans="10:14" x14ac:dyDescent="0.25">
      <c r="J2359" s="3" t="s">
        <v>547</v>
      </c>
      <c r="K2359" s="3" t="s">
        <v>11993</v>
      </c>
      <c r="L2359" s="3" t="s">
        <v>17477</v>
      </c>
      <c r="M2359" s="3" t="s">
        <v>45</v>
      </c>
      <c r="N2359" s="3" t="str">
        <f t="shared" si="46"/>
        <v>Fulton County Airport Brown Field | United States</v>
      </c>
    </row>
    <row r="2360" spans="10:14" x14ac:dyDescent="0.25">
      <c r="J2360" s="3" t="s">
        <v>2592</v>
      </c>
      <c r="K2360" s="3" t="s">
        <v>10833</v>
      </c>
      <c r="L2360" s="3" t="s">
        <v>17476</v>
      </c>
      <c r="M2360" s="3" t="s">
        <v>33</v>
      </c>
      <c r="N2360" s="3" t="str">
        <f t="shared" si="46"/>
        <v>Fulleborn Airport | Papua New Guinea</v>
      </c>
    </row>
    <row r="2361" spans="10:14" x14ac:dyDescent="0.25">
      <c r="J2361" s="3" t="s">
        <v>6126</v>
      </c>
      <c r="K2361" s="3" t="s">
        <v>10987</v>
      </c>
      <c r="L2361" s="3" t="s">
        <v>17477</v>
      </c>
      <c r="M2361" s="3" t="s">
        <v>201</v>
      </c>
      <c r="N2361" s="3" t="str">
        <f t="shared" si="46"/>
        <v>Fuerteventura Airport | Spain</v>
      </c>
    </row>
    <row r="2362" spans="10:14" x14ac:dyDescent="0.25">
      <c r="J2362" s="3" t="s">
        <v>2602</v>
      </c>
      <c r="K2362" s="3" t="s">
        <v>17368</v>
      </c>
      <c r="L2362" s="3" t="s">
        <v>17477</v>
      </c>
      <c r="M2362" s="3" t="s">
        <v>173</v>
      </c>
      <c r="N2362" s="3" t="str">
        <f t="shared" si="46"/>
        <v>Fuyang Xiguan Airport | China</v>
      </c>
    </row>
    <row r="2363" spans="10:14" x14ac:dyDescent="0.25">
      <c r="J2363" s="3" t="s">
        <v>2587</v>
      </c>
      <c r="K2363" s="3" t="s">
        <v>14629</v>
      </c>
      <c r="L2363" s="3" t="s">
        <v>17477</v>
      </c>
      <c r="M2363" s="3" t="s">
        <v>125</v>
      </c>
      <c r="N2363" s="3" t="str">
        <f t="shared" si="46"/>
        <v>Fukue Airport | Japan</v>
      </c>
    </row>
    <row r="2364" spans="10:14" x14ac:dyDescent="0.25">
      <c r="J2364" s="3" t="s">
        <v>2589</v>
      </c>
      <c r="K2364" s="3" t="s">
        <v>14630</v>
      </c>
      <c r="L2364" s="3" t="s">
        <v>17478</v>
      </c>
      <c r="M2364" s="3" t="s">
        <v>125</v>
      </c>
      <c r="N2364" s="3" t="str">
        <f t="shared" si="46"/>
        <v>Fukuoka Airport | Japan</v>
      </c>
    </row>
    <row r="2365" spans="10:14" x14ac:dyDescent="0.25">
      <c r="J2365" s="3" t="s">
        <v>2593</v>
      </c>
      <c r="K2365" s="3" t="s">
        <v>11994</v>
      </c>
      <c r="L2365" s="3" t="s">
        <v>17476</v>
      </c>
      <c r="M2365" s="3" t="s">
        <v>45</v>
      </c>
      <c r="N2365" s="3" t="str">
        <f t="shared" si="46"/>
        <v>Fullerton Municipal Airport | United States</v>
      </c>
    </row>
    <row r="2366" spans="10:14" x14ac:dyDescent="0.25">
      <c r="J2366" s="3" t="s">
        <v>2594</v>
      </c>
      <c r="K2366" s="3" t="s">
        <v>9196</v>
      </c>
      <c r="L2366" s="3" t="s">
        <v>17476</v>
      </c>
      <c r="M2366" s="3" t="s">
        <v>33</v>
      </c>
      <c r="N2366" s="3" t="str">
        <f t="shared" si="46"/>
        <v>Fuma Airport | Papua New Guinea</v>
      </c>
    </row>
    <row r="2367" spans="10:14" x14ac:dyDescent="0.25">
      <c r="J2367" s="3" t="s">
        <v>2595</v>
      </c>
      <c r="K2367" s="3" t="s">
        <v>13815</v>
      </c>
      <c r="L2367" s="3" t="s">
        <v>17477</v>
      </c>
      <c r="M2367" s="3" t="s">
        <v>2596</v>
      </c>
      <c r="N2367" s="3" t="str">
        <f t="shared" si="46"/>
        <v>Funafuti International Airport | Tuvalu</v>
      </c>
    </row>
    <row r="2368" spans="10:14" x14ac:dyDescent="0.25">
      <c r="J2368" s="3" t="s">
        <v>2597</v>
      </c>
      <c r="K2368" s="3" t="s">
        <v>9494</v>
      </c>
      <c r="L2368" s="3" t="s">
        <v>17477</v>
      </c>
      <c r="M2368" s="3" t="s">
        <v>173</v>
      </c>
      <c r="N2368" s="3" t="str">
        <f t="shared" si="46"/>
        <v>Foshan Shadi Airport | China</v>
      </c>
    </row>
    <row r="2369" spans="10:14" x14ac:dyDescent="0.25">
      <c r="J2369" s="3" t="s">
        <v>2601</v>
      </c>
      <c r="K2369" s="3" t="s">
        <v>13835</v>
      </c>
      <c r="L2369" s="3" t="s">
        <v>17477</v>
      </c>
      <c r="M2369" s="3" t="s">
        <v>17504</v>
      </c>
      <c r="N2369" s="3" t="str">
        <f t="shared" si="46"/>
        <v>Pointe Vele Airport | Wallis and Futuna</v>
      </c>
    </row>
    <row r="2370" spans="10:14" x14ac:dyDescent="0.25">
      <c r="J2370" s="3" t="s">
        <v>2467</v>
      </c>
      <c r="K2370" s="3" t="s">
        <v>16850</v>
      </c>
      <c r="L2370" s="3" t="s">
        <v>17476</v>
      </c>
      <c r="M2370" s="3" t="s">
        <v>54</v>
      </c>
      <c r="N2370" s="3" t="str">
        <f t="shared" si="46"/>
        <v>Flora Valley Airport | Australia</v>
      </c>
    </row>
    <row r="2371" spans="10:14" x14ac:dyDescent="0.25">
      <c r="J2371" s="3" t="s">
        <v>8902</v>
      </c>
      <c r="K2371" s="3" t="s">
        <v>16277</v>
      </c>
      <c r="L2371" s="3" t="s">
        <v>17476</v>
      </c>
      <c r="M2371" s="3" t="s">
        <v>2636</v>
      </c>
      <c r="N2371" s="3" t="str">
        <f t="shared" si="46"/>
        <v>Fuvahmulah Airport | Maldives</v>
      </c>
    </row>
    <row r="2372" spans="10:14" x14ac:dyDescent="0.25">
      <c r="J2372" s="3" t="s">
        <v>2492</v>
      </c>
      <c r="K2372" s="3" t="s">
        <v>16853</v>
      </c>
      <c r="L2372" s="3" t="s">
        <v>17476</v>
      </c>
      <c r="M2372" s="3" t="s">
        <v>54</v>
      </c>
      <c r="N2372" s="3" t="str">
        <f t="shared" si="46"/>
        <v>Oombulgurri Airport | Australia</v>
      </c>
    </row>
    <row r="2373" spans="10:14" x14ac:dyDescent="0.25">
      <c r="J2373" s="3" t="s">
        <v>2540</v>
      </c>
      <c r="K2373" s="3" t="s">
        <v>11996</v>
      </c>
      <c r="L2373" s="3" t="s">
        <v>17478</v>
      </c>
      <c r="M2373" s="3" t="s">
        <v>45</v>
      </c>
      <c r="N2373" s="3" t="str">
        <f t="shared" si="46"/>
        <v>Fort Wayne International Airport | United States</v>
      </c>
    </row>
    <row r="2374" spans="10:14" x14ac:dyDescent="0.25">
      <c r="J2374" s="3" t="s">
        <v>2543</v>
      </c>
      <c r="K2374" s="3" t="s">
        <v>12436</v>
      </c>
      <c r="L2374" s="3" t="s">
        <v>17477</v>
      </c>
      <c r="M2374" s="3" t="s">
        <v>45</v>
      </c>
      <c r="N2374" s="3" t="str">
        <f t="shared" ref="N2374:N2437" si="47">K2374&amp;" | "&amp;M2374</f>
        <v>NAS Fort Worth JRB/Carswell Field | United States</v>
      </c>
    </row>
    <row r="2375" spans="10:14" x14ac:dyDescent="0.25">
      <c r="J2375" s="3" t="s">
        <v>2411</v>
      </c>
      <c r="K2375" s="3" t="s">
        <v>14333</v>
      </c>
      <c r="L2375" s="3" t="s">
        <v>17476</v>
      </c>
      <c r="M2375" s="3" t="s">
        <v>45</v>
      </c>
      <c r="N2375" s="3" t="str">
        <f t="shared" si="47"/>
        <v>Farewell Airport | United States</v>
      </c>
    </row>
    <row r="2376" spans="10:14" x14ac:dyDescent="0.25">
      <c r="J2376" s="3" t="s">
        <v>2514</v>
      </c>
      <c r="K2376" s="3" t="s">
        <v>11997</v>
      </c>
      <c r="L2376" s="3" t="s">
        <v>17477</v>
      </c>
      <c r="M2376" s="3" t="s">
        <v>45</v>
      </c>
      <c r="N2376" s="3" t="str">
        <f t="shared" si="47"/>
        <v>Fort Lauderdale Executive Airport | United States</v>
      </c>
    </row>
    <row r="2377" spans="10:14" x14ac:dyDescent="0.25">
      <c r="J2377" s="3" t="s">
        <v>1890</v>
      </c>
      <c r="K2377" s="3" t="s">
        <v>10795</v>
      </c>
      <c r="L2377" s="3" t="s">
        <v>17476</v>
      </c>
      <c r="M2377" s="3" t="s">
        <v>278</v>
      </c>
      <c r="N2377" s="3" t="str">
        <f t="shared" si="47"/>
        <v>Cuamba Airport | Mozambique</v>
      </c>
    </row>
    <row r="2378" spans="10:14" x14ac:dyDescent="0.25">
      <c r="J2378" s="3" t="s">
        <v>2485</v>
      </c>
      <c r="K2378" s="3" t="s">
        <v>11998</v>
      </c>
      <c r="L2378" s="3" t="s">
        <v>17476</v>
      </c>
      <c r="M2378" s="3" t="s">
        <v>45</v>
      </c>
      <c r="N2378" s="3" t="str">
        <f t="shared" si="47"/>
        <v>Forest City Municipal Airport | United States</v>
      </c>
    </row>
    <row r="2379" spans="10:14" x14ac:dyDescent="0.25">
      <c r="J2379" s="3" t="s">
        <v>9007</v>
      </c>
      <c r="K2379" s="3" t="s">
        <v>17457</v>
      </c>
      <c r="L2379" s="3" t="s">
        <v>17477</v>
      </c>
      <c r="M2379" s="3" t="s">
        <v>173</v>
      </c>
      <c r="N2379" s="3" t="str">
        <f t="shared" si="47"/>
        <v>Dongji Aiport | China</v>
      </c>
    </row>
    <row r="2380" spans="10:14" x14ac:dyDescent="0.25">
      <c r="J2380" s="3" t="s">
        <v>2430</v>
      </c>
      <c r="K2380" s="3" t="s">
        <v>11999</v>
      </c>
      <c r="L2380" s="3" t="s">
        <v>17476</v>
      </c>
      <c r="M2380" s="3" t="s">
        <v>45</v>
      </c>
      <c r="N2380" s="3" t="str">
        <f t="shared" si="47"/>
        <v>Fayetteville Municipal Airport | United States</v>
      </c>
    </row>
    <row r="2381" spans="10:14" x14ac:dyDescent="0.25">
      <c r="J2381" s="3" t="s">
        <v>2603</v>
      </c>
      <c r="K2381" s="3" t="s">
        <v>17437</v>
      </c>
      <c r="L2381" s="3" t="s">
        <v>17477</v>
      </c>
      <c r="M2381" s="3" t="s">
        <v>173</v>
      </c>
      <c r="N2381" s="3" t="str">
        <f t="shared" si="47"/>
        <v>Fuyun Koktokay Airport | China</v>
      </c>
    </row>
    <row r="2382" spans="10:14" x14ac:dyDescent="0.25">
      <c r="J2382" s="3" t="s">
        <v>2425</v>
      </c>
      <c r="K2382" s="3" t="s">
        <v>10832</v>
      </c>
      <c r="L2382" s="3" t="s">
        <v>17477</v>
      </c>
      <c r="M2382" s="3" t="s">
        <v>39</v>
      </c>
      <c r="N2382" s="3" t="str">
        <f t="shared" si="47"/>
        <v>Faya Largeau Airport | Chad</v>
      </c>
    </row>
    <row r="2383" spans="10:14" x14ac:dyDescent="0.25">
      <c r="J2383" s="3" t="s">
        <v>2546</v>
      </c>
      <c r="K2383" s="3" t="s">
        <v>14482</v>
      </c>
      <c r="L2383" s="3" t="s">
        <v>17477</v>
      </c>
      <c r="M2383" s="3" t="s">
        <v>45</v>
      </c>
      <c r="N2383" s="3" t="str">
        <f t="shared" si="47"/>
        <v>Fort Yukon Airport | United States</v>
      </c>
    </row>
    <row r="2384" spans="10:14" x14ac:dyDescent="0.25">
      <c r="J2384" s="3" t="s">
        <v>2426</v>
      </c>
      <c r="K2384" s="3" t="s">
        <v>12000</v>
      </c>
      <c r="L2384" s="3" t="s">
        <v>17477</v>
      </c>
      <c r="M2384" s="3" t="s">
        <v>45</v>
      </c>
      <c r="N2384" s="3" t="str">
        <f t="shared" si="47"/>
        <v>Drake Field | United States</v>
      </c>
    </row>
    <row r="2385" spans="10:14" x14ac:dyDescent="0.25">
      <c r="J2385" s="3" t="s">
        <v>2605</v>
      </c>
      <c r="K2385" s="3" t="s">
        <v>10966</v>
      </c>
      <c r="L2385" s="3" t="s">
        <v>17476</v>
      </c>
      <c r="M2385" s="3" t="s">
        <v>45</v>
      </c>
      <c r="N2385" s="3" t="str">
        <f t="shared" si="47"/>
        <v>Gabbs Airport | United States</v>
      </c>
    </row>
    <row r="2386" spans="10:14" x14ac:dyDescent="0.25">
      <c r="J2386" s="3" t="s">
        <v>2797</v>
      </c>
      <c r="K2386" s="3" t="s">
        <v>13490</v>
      </c>
      <c r="L2386" s="3" t="s">
        <v>17476</v>
      </c>
      <c r="M2386" s="3" t="s">
        <v>133</v>
      </c>
      <c r="N2386" s="3" t="str">
        <f t="shared" si="47"/>
        <v>Celaque Airport | Honduras</v>
      </c>
    </row>
    <row r="2387" spans="10:14" x14ac:dyDescent="0.25">
      <c r="J2387" s="3" t="s">
        <v>2609</v>
      </c>
      <c r="K2387" s="3" t="s">
        <v>12001</v>
      </c>
      <c r="L2387" s="3" t="s">
        <v>17476</v>
      </c>
      <c r="M2387" s="3" t="s">
        <v>45</v>
      </c>
      <c r="N2387" s="3" t="str">
        <f t="shared" si="47"/>
        <v>Northeast Alabama Regional Airport | United States</v>
      </c>
    </row>
    <row r="2388" spans="10:14" x14ac:dyDescent="0.25">
      <c r="J2388" s="3" t="s">
        <v>2606</v>
      </c>
      <c r="K2388" s="3" t="s">
        <v>10043</v>
      </c>
      <c r="L2388" s="3" t="s">
        <v>17477</v>
      </c>
      <c r="M2388" s="3" t="s">
        <v>2090</v>
      </c>
      <c r="N2388" s="3" t="str">
        <f t="shared" si="47"/>
        <v>Gabès Matmata International Airport | Tunisia</v>
      </c>
    </row>
    <row r="2389" spans="10:14" x14ac:dyDescent="0.25">
      <c r="J2389" s="3" t="s">
        <v>2610</v>
      </c>
      <c r="K2389" s="3" t="s">
        <v>10042</v>
      </c>
      <c r="L2389" s="3" t="s">
        <v>17477</v>
      </c>
      <c r="M2389" s="3" t="s">
        <v>2090</v>
      </c>
      <c r="N2389" s="3" t="str">
        <f t="shared" si="47"/>
        <v>Gafsa Ksar International Airport | Tunisia</v>
      </c>
    </row>
    <row r="2390" spans="10:14" x14ac:dyDescent="0.25">
      <c r="J2390" s="3" t="s">
        <v>2612</v>
      </c>
      <c r="K2390" s="3" t="s">
        <v>12002</v>
      </c>
      <c r="L2390" s="3" t="s">
        <v>17476</v>
      </c>
      <c r="M2390" s="3" t="s">
        <v>45</v>
      </c>
      <c r="N2390" s="3" t="str">
        <f t="shared" si="47"/>
        <v>Gage Airport | United States</v>
      </c>
    </row>
    <row r="2391" spans="10:14" x14ac:dyDescent="0.25">
      <c r="J2391" s="3" t="s">
        <v>2669</v>
      </c>
      <c r="K2391" s="3" t="s">
        <v>16857</v>
      </c>
      <c r="L2391" s="3" t="s">
        <v>17476</v>
      </c>
      <c r="M2391" s="3" t="s">
        <v>54</v>
      </c>
      <c r="N2391" s="3" t="str">
        <f t="shared" si="47"/>
        <v>Gayndah Airport | Australia</v>
      </c>
    </row>
    <row r="2392" spans="10:14" x14ac:dyDescent="0.25">
      <c r="J2392" s="3" t="s">
        <v>2617</v>
      </c>
      <c r="K2392" s="3" t="s">
        <v>12003</v>
      </c>
      <c r="L2392" s="3" t="s">
        <v>17476</v>
      </c>
      <c r="M2392" s="3" t="s">
        <v>45</v>
      </c>
      <c r="N2392" s="3" t="str">
        <f t="shared" si="47"/>
        <v>Montgomery County Airpark | United States</v>
      </c>
    </row>
    <row r="2393" spans="10:14" x14ac:dyDescent="0.25">
      <c r="J2393" s="3" t="s">
        <v>8263</v>
      </c>
      <c r="K2393" s="3" t="s">
        <v>14664</v>
      </c>
      <c r="L2393" s="3" t="s">
        <v>17477</v>
      </c>
      <c r="M2393" s="3" t="s">
        <v>125</v>
      </c>
      <c r="N2393" s="3" t="str">
        <f t="shared" si="47"/>
        <v>Yamagata Airport | Japan</v>
      </c>
    </row>
    <row r="2394" spans="10:14" x14ac:dyDescent="0.25">
      <c r="J2394" s="3" t="s">
        <v>2622</v>
      </c>
      <c r="K2394" s="3" t="s">
        <v>14334</v>
      </c>
      <c r="L2394" s="3" t="s">
        <v>17477</v>
      </c>
      <c r="M2394" s="3" t="s">
        <v>45</v>
      </c>
      <c r="N2394" s="3" t="str">
        <f t="shared" si="47"/>
        <v>Edward G. Pitka Sr Airport | United States</v>
      </c>
    </row>
    <row r="2395" spans="10:14" x14ac:dyDescent="0.25">
      <c r="J2395" s="3" t="s">
        <v>2631</v>
      </c>
      <c r="K2395" s="3" t="s">
        <v>14340</v>
      </c>
      <c r="L2395" s="3" t="s">
        <v>17477</v>
      </c>
      <c r="M2395" s="3" t="s">
        <v>45</v>
      </c>
      <c r="N2395" s="3" t="str">
        <f t="shared" si="47"/>
        <v>Gambell Airport | United States</v>
      </c>
    </row>
    <row r="2396" spans="10:14" x14ac:dyDescent="0.25">
      <c r="J2396" s="3" t="s">
        <v>2635</v>
      </c>
      <c r="K2396" s="3" t="s">
        <v>16278</v>
      </c>
      <c r="L2396" s="3" t="s">
        <v>17477</v>
      </c>
      <c r="M2396" s="3" t="s">
        <v>2636</v>
      </c>
      <c r="N2396" s="3" t="str">
        <f t="shared" si="47"/>
        <v>Gan International Airport | Maldives</v>
      </c>
    </row>
    <row r="2397" spans="10:14" x14ac:dyDescent="0.25">
      <c r="J2397" s="3" t="s">
        <v>2882</v>
      </c>
      <c r="K2397" s="3" t="s">
        <v>13684</v>
      </c>
      <c r="L2397" s="3" t="s">
        <v>17477</v>
      </c>
      <c r="M2397" s="3" t="s">
        <v>734</v>
      </c>
      <c r="N2397" s="3" t="str">
        <f t="shared" si="47"/>
        <v>Mariana Grajales Airport | Cuba</v>
      </c>
    </row>
    <row r="2398" spans="10:14" x14ac:dyDescent="0.25">
      <c r="J2398" s="3" t="s">
        <v>2919</v>
      </c>
      <c r="K2398" s="3" t="s">
        <v>9201</v>
      </c>
      <c r="L2398" s="3" t="s">
        <v>17476</v>
      </c>
      <c r="M2398" s="3" t="s">
        <v>33</v>
      </c>
      <c r="N2398" s="3" t="str">
        <f t="shared" si="47"/>
        <v>Gusap Airport | Papua New Guinea</v>
      </c>
    </row>
    <row r="2399" spans="10:14" x14ac:dyDescent="0.25">
      <c r="J2399" s="3" t="s">
        <v>2642</v>
      </c>
      <c r="K2399" s="3" t="s">
        <v>10969</v>
      </c>
      <c r="L2399" s="3" t="s">
        <v>17477</v>
      </c>
      <c r="M2399" s="3" t="s">
        <v>685</v>
      </c>
      <c r="N2399" s="3" t="str">
        <f t="shared" si="47"/>
        <v>Gao Airport | Mali</v>
      </c>
    </row>
    <row r="2400" spans="10:14" x14ac:dyDescent="0.25">
      <c r="J2400" s="3" t="s">
        <v>2647</v>
      </c>
      <c r="K2400" s="3" t="s">
        <v>14487</v>
      </c>
      <c r="L2400" s="3" t="s">
        <v>17476</v>
      </c>
      <c r="M2400" s="3" t="s">
        <v>33</v>
      </c>
      <c r="N2400" s="3" t="str">
        <f t="shared" si="47"/>
        <v>Garaina Airport | Papua New Guinea</v>
      </c>
    </row>
    <row r="2401" spans="10:14" x14ac:dyDescent="0.25">
      <c r="J2401" s="3" t="s">
        <v>2655</v>
      </c>
      <c r="K2401" s="3" t="s">
        <v>11226</v>
      </c>
      <c r="L2401" s="3" t="s">
        <v>17476</v>
      </c>
      <c r="M2401" s="3" t="s">
        <v>314</v>
      </c>
      <c r="N2401" s="3" t="str">
        <f t="shared" si="47"/>
        <v>Garissa Airport | Kenya</v>
      </c>
    </row>
    <row r="2402" spans="10:14" x14ac:dyDescent="0.25">
      <c r="J2402" s="3" t="s">
        <v>2644</v>
      </c>
      <c r="K2402" s="3" t="s">
        <v>13073</v>
      </c>
      <c r="L2402" s="3" t="s">
        <v>17476</v>
      </c>
      <c r="M2402" s="3" t="s">
        <v>112</v>
      </c>
      <c r="N2402" s="3" t="str">
        <f t="shared" si="47"/>
        <v>Gap - Tallard Airfield | France</v>
      </c>
    </row>
    <row r="2403" spans="10:14" x14ac:dyDescent="0.25">
      <c r="J2403" s="3" t="s">
        <v>2666</v>
      </c>
      <c r="K2403" s="3" t="s">
        <v>16111</v>
      </c>
      <c r="L2403" s="3" t="s">
        <v>17477</v>
      </c>
      <c r="M2403" s="3" t="s">
        <v>108</v>
      </c>
      <c r="N2403" s="3" t="str">
        <f t="shared" si="47"/>
        <v>Lokpriya Gopinath Bordoloi International Airport | India</v>
      </c>
    </row>
    <row r="2404" spans="10:14" x14ac:dyDescent="0.25">
      <c r="J2404" s="3" t="s">
        <v>2611</v>
      </c>
      <c r="K2404" s="3" t="s">
        <v>11360</v>
      </c>
      <c r="L2404" s="3" t="s">
        <v>17476</v>
      </c>
      <c r="M2404" s="3" t="s">
        <v>96</v>
      </c>
      <c r="N2404" s="3" t="str">
        <f t="shared" si="47"/>
        <v>Gag Island Airport | Indonesia</v>
      </c>
    </row>
    <row r="2405" spans="10:14" x14ac:dyDescent="0.25">
      <c r="J2405" s="3" t="s">
        <v>2639</v>
      </c>
      <c r="K2405" s="3" t="s">
        <v>16360</v>
      </c>
      <c r="L2405" s="3" t="s">
        <v>17476</v>
      </c>
      <c r="M2405" s="3" t="s">
        <v>612</v>
      </c>
      <c r="N2405" s="3" t="str">
        <f t="shared" si="47"/>
        <v>Gangaw Airport | Myanmar</v>
      </c>
    </row>
    <row r="2406" spans="10:14" x14ac:dyDescent="0.25">
      <c r="J2406" s="3" t="s">
        <v>2629</v>
      </c>
      <c r="K2406" s="3" t="s">
        <v>10965</v>
      </c>
      <c r="L2406" s="3" t="s">
        <v>17476</v>
      </c>
      <c r="M2406" s="3" t="s">
        <v>162</v>
      </c>
      <c r="N2406" s="3" t="str">
        <f t="shared" si="47"/>
        <v>Gamba Airport | Gabon</v>
      </c>
    </row>
    <row r="2407" spans="10:14" x14ac:dyDescent="0.25">
      <c r="J2407" s="3" t="s">
        <v>2667</v>
      </c>
      <c r="K2407" s="3" t="s">
        <v>16112</v>
      </c>
      <c r="L2407" s="3" t="s">
        <v>17477</v>
      </c>
      <c r="M2407" s="3" t="s">
        <v>108</v>
      </c>
      <c r="N2407" s="3" t="str">
        <f t="shared" si="47"/>
        <v>Gaya Airport | India</v>
      </c>
    </row>
    <row r="2408" spans="10:14" x14ac:dyDescent="0.25">
      <c r="J2408" s="3" t="s">
        <v>2890</v>
      </c>
      <c r="K2408" s="3" t="s">
        <v>10979</v>
      </c>
      <c r="L2408" s="3" t="s">
        <v>17476</v>
      </c>
      <c r="M2408" s="3" t="s">
        <v>33</v>
      </c>
      <c r="N2408" s="3" t="str">
        <f t="shared" si="47"/>
        <v>Guasopa Airport | Papua New Guinea</v>
      </c>
    </row>
    <row r="2409" spans="10:14" x14ac:dyDescent="0.25">
      <c r="J2409" s="3" t="s">
        <v>975</v>
      </c>
      <c r="K2409" s="3" t="s">
        <v>10185</v>
      </c>
      <c r="L2409" s="3" t="s">
        <v>17476</v>
      </c>
      <c r="M2409" s="3" t="s">
        <v>43</v>
      </c>
      <c r="N2409" s="3" t="str">
        <f t="shared" si="47"/>
        <v>Cotswold Airport | United Kingdom</v>
      </c>
    </row>
    <row r="2410" spans="10:14" x14ac:dyDescent="0.25">
      <c r="J2410" s="3" t="s">
        <v>2645</v>
      </c>
      <c r="K2410" s="3" t="s">
        <v>15758</v>
      </c>
      <c r="L2410" s="3" t="s">
        <v>17477</v>
      </c>
      <c r="M2410" s="3" t="s">
        <v>659</v>
      </c>
      <c r="N2410" s="3" t="str">
        <f t="shared" si="47"/>
        <v>Gabala International Airport | Azerbaijan</v>
      </c>
    </row>
    <row r="2411" spans="10:14" x14ac:dyDescent="0.25">
      <c r="J2411" s="3" t="s">
        <v>2661</v>
      </c>
      <c r="K2411" s="3" t="s">
        <v>9203</v>
      </c>
      <c r="L2411" s="3" t="s">
        <v>17476</v>
      </c>
      <c r="M2411" s="3" t="s">
        <v>33</v>
      </c>
      <c r="N2411" s="3" t="str">
        <f t="shared" si="47"/>
        <v>Gasuke Airport | Papua New Guinea</v>
      </c>
    </row>
    <row r="2412" spans="10:14" x14ac:dyDescent="0.25">
      <c r="J2412" s="3" t="s">
        <v>2828</v>
      </c>
      <c r="K2412" s="3" t="s">
        <v>12004</v>
      </c>
      <c r="L2412" s="3" t="s">
        <v>17476</v>
      </c>
      <c r="M2412" s="3" t="s">
        <v>45</v>
      </c>
      <c r="N2412" s="3" t="str">
        <f t="shared" si="47"/>
        <v>Great Bend Municipal Airport | United States</v>
      </c>
    </row>
    <row r="2413" spans="10:14" x14ac:dyDescent="0.25">
      <c r="J2413" s="3" t="s">
        <v>2607</v>
      </c>
      <c r="K2413" s="3" t="s">
        <v>10560</v>
      </c>
      <c r="L2413" s="3" t="s">
        <v>17478</v>
      </c>
      <c r="M2413" s="3" t="s">
        <v>2559</v>
      </c>
      <c r="N2413" s="3" t="str">
        <f t="shared" si="47"/>
        <v>Sir Seretse Khama International Airport | Botswana</v>
      </c>
    </row>
    <row r="2414" spans="10:14" x14ac:dyDescent="0.25">
      <c r="J2414" s="3" t="s">
        <v>5288</v>
      </c>
      <c r="K2414" s="3" t="s">
        <v>9242</v>
      </c>
      <c r="L2414" s="3" t="s">
        <v>17476</v>
      </c>
      <c r="M2414" s="3" t="s">
        <v>33</v>
      </c>
      <c r="N2414" s="3" t="str">
        <f t="shared" si="47"/>
        <v>Negarbo(Negabo) Airport | Papua New Guinea</v>
      </c>
    </row>
    <row r="2415" spans="10:14" x14ac:dyDescent="0.25">
      <c r="J2415" s="3" t="s">
        <v>2623</v>
      </c>
      <c r="K2415" s="3" t="s">
        <v>12005</v>
      </c>
      <c r="L2415" s="3" t="s">
        <v>17476</v>
      </c>
      <c r="M2415" s="3" t="s">
        <v>45</v>
      </c>
      <c r="N2415" s="3" t="str">
        <f t="shared" si="47"/>
        <v>Galesburg Municipal Airport | United States</v>
      </c>
    </row>
    <row r="2416" spans="10:14" x14ac:dyDescent="0.25">
      <c r="J2416" s="3" t="s">
        <v>2619</v>
      </c>
      <c r="K2416" s="3" t="s">
        <v>14335</v>
      </c>
      <c r="L2416" s="3" t="s">
        <v>17476</v>
      </c>
      <c r="M2416" s="3" t="s">
        <v>45</v>
      </c>
      <c r="N2416" s="3" t="str">
        <f t="shared" si="47"/>
        <v>Galbraith Lake Airport | United States</v>
      </c>
    </row>
    <row r="2417" spans="10:14" x14ac:dyDescent="0.25">
      <c r="J2417" s="3" t="s">
        <v>2801</v>
      </c>
      <c r="K2417" s="3" t="s">
        <v>13749</v>
      </c>
      <c r="L2417" s="3" t="s">
        <v>17476</v>
      </c>
      <c r="M2417" s="3" t="s">
        <v>361</v>
      </c>
      <c r="N2417" s="3" t="str">
        <f t="shared" si="47"/>
        <v>Auxiliary Airfield | Bahamas</v>
      </c>
    </row>
    <row r="2418" spans="10:14" x14ac:dyDescent="0.25">
      <c r="J2418" s="3" t="s">
        <v>4650</v>
      </c>
      <c r="K2418" s="3" t="s">
        <v>15663</v>
      </c>
      <c r="L2418" s="3" t="s">
        <v>17477</v>
      </c>
      <c r="M2418" s="3" t="s">
        <v>787</v>
      </c>
      <c r="N2418" s="3" t="str">
        <f t="shared" si="47"/>
        <v>Les Bases Airport | Guadeloupe</v>
      </c>
    </row>
    <row r="2419" spans="10:14" x14ac:dyDescent="0.25">
      <c r="J2419" s="3" t="s">
        <v>2672</v>
      </c>
      <c r="K2419" s="3" t="s">
        <v>11000</v>
      </c>
      <c r="L2419" s="3" t="s">
        <v>17476</v>
      </c>
      <c r="M2419" s="3" t="s">
        <v>1059</v>
      </c>
      <c r="N2419" s="3" t="str">
        <f t="shared" si="47"/>
        <v>Gbangbatok Airport | Sierra Leone</v>
      </c>
    </row>
    <row r="2420" spans="10:14" x14ac:dyDescent="0.25">
      <c r="J2420" s="3" t="s">
        <v>2790</v>
      </c>
      <c r="K2420" s="3" t="s">
        <v>16858</v>
      </c>
      <c r="L2420" s="3" t="s">
        <v>17476</v>
      </c>
      <c r="M2420" s="3" t="s">
        <v>54</v>
      </c>
      <c r="N2420" s="3" t="str">
        <f t="shared" si="47"/>
        <v>South Goulburn Is Airport | Australia</v>
      </c>
    </row>
    <row r="2421" spans="10:14" x14ac:dyDescent="0.25">
      <c r="J2421" s="3" t="s">
        <v>2649</v>
      </c>
      <c r="K2421" s="3" t="s">
        <v>10985</v>
      </c>
      <c r="L2421" s="3" t="s">
        <v>17476</v>
      </c>
      <c r="M2421" s="3" t="s">
        <v>289</v>
      </c>
      <c r="N2421" s="3" t="str">
        <f t="shared" si="47"/>
        <v>Garbaharey Airport | Somalia</v>
      </c>
    </row>
    <row r="2422" spans="10:14" x14ac:dyDescent="0.25">
      <c r="J2422" s="3" t="s">
        <v>2634</v>
      </c>
      <c r="K2422" s="3" t="s">
        <v>16856</v>
      </c>
      <c r="L2422" s="3" t="s">
        <v>17476</v>
      </c>
      <c r="M2422" s="3" t="s">
        <v>54</v>
      </c>
      <c r="N2422" s="3" t="str">
        <f t="shared" si="47"/>
        <v>Gamboola Airport | Australia</v>
      </c>
    </row>
    <row r="2423" spans="10:14" x14ac:dyDescent="0.25">
      <c r="J2423" s="3" t="s">
        <v>2826</v>
      </c>
      <c r="K2423" s="3" t="s">
        <v>12006</v>
      </c>
      <c r="L2423" s="3" t="s">
        <v>17476</v>
      </c>
      <c r="M2423" s="3" t="s">
        <v>45</v>
      </c>
      <c r="N2423" s="3" t="str">
        <f t="shared" si="47"/>
        <v>Walter J. Koladza Airport | United States</v>
      </c>
    </row>
    <row r="2424" spans="10:14" x14ac:dyDescent="0.25">
      <c r="J2424" s="3" t="s">
        <v>2780</v>
      </c>
      <c r="K2424" s="3" t="s">
        <v>14116</v>
      </c>
      <c r="L2424" s="3" t="s">
        <v>17477</v>
      </c>
      <c r="M2424" s="3" t="s">
        <v>17494</v>
      </c>
      <c r="N2424" s="3" t="str">
        <f t="shared" si="47"/>
        <v>Gorgan Airport | Iran, Islamic Republic of</v>
      </c>
    </row>
    <row r="2425" spans="10:14" x14ac:dyDescent="0.25">
      <c r="J2425" s="3" t="s">
        <v>3744</v>
      </c>
      <c r="K2425" s="3" t="s">
        <v>11287</v>
      </c>
      <c r="L2425" s="3" t="s">
        <v>17476</v>
      </c>
      <c r="M2425" s="3" t="s">
        <v>85</v>
      </c>
      <c r="N2425" s="3" t="str">
        <f t="shared" si="47"/>
        <v>Khashm El Girba Airport | Sudan</v>
      </c>
    </row>
    <row r="2426" spans="10:14" x14ac:dyDescent="0.25">
      <c r="J2426" s="3" t="s">
        <v>2714</v>
      </c>
      <c r="K2426" s="3" t="s">
        <v>16867</v>
      </c>
      <c r="L2426" s="3" t="s">
        <v>17476</v>
      </c>
      <c r="M2426" s="3" t="s">
        <v>54</v>
      </c>
      <c r="N2426" s="3" t="str">
        <f t="shared" si="47"/>
        <v>Gibb River Airport | Australia</v>
      </c>
    </row>
    <row r="2427" spans="10:14" x14ac:dyDescent="0.25">
      <c r="J2427" s="3" t="s">
        <v>8946</v>
      </c>
      <c r="K2427" s="3" t="s">
        <v>16866</v>
      </c>
      <c r="L2427" s="3" t="s">
        <v>17476</v>
      </c>
      <c r="M2427" s="3" t="s">
        <v>54</v>
      </c>
      <c r="N2427" s="3" t="str">
        <f t="shared" si="47"/>
        <v>Ginbata Airport | Australia</v>
      </c>
    </row>
    <row r="2428" spans="10:14" x14ac:dyDescent="0.25">
      <c r="J2428" s="3" t="s">
        <v>2825</v>
      </c>
      <c r="K2428" s="3" t="s">
        <v>13955</v>
      </c>
      <c r="L2428" s="3" t="s">
        <v>17476</v>
      </c>
      <c r="M2428" s="3" t="s">
        <v>2169</v>
      </c>
      <c r="N2428" s="3" t="str">
        <f t="shared" si="47"/>
        <v>Great Barrier Aerodrome | New Zealand</v>
      </c>
    </row>
    <row r="2429" spans="10:14" x14ac:dyDescent="0.25">
      <c r="J2429" s="3" t="s">
        <v>2866</v>
      </c>
      <c r="K2429" s="3" t="s">
        <v>15167</v>
      </c>
      <c r="L2429" s="3" t="s">
        <v>17476</v>
      </c>
      <c r="M2429" s="3" t="s">
        <v>71</v>
      </c>
      <c r="N2429" s="3" t="str">
        <f t="shared" si="47"/>
        <v>Guacamayas Airport | Colombia</v>
      </c>
    </row>
    <row r="2430" spans="10:14" x14ac:dyDescent="0.25">
      <c r="J2430" s="3" t="s">
        <v>2721</v>
      </c>
      <c r="K2430" s="3" t="s">
        <v>12007</v>
      </c>
      <c r="L2430" s="3" t="s">
        <v>17477</v>
      </c>
      <c r="M2430" s="3" t="s">
        <v>45</v>
      </c>
      <c r="N2430" s="3" t="str">
        <f t="shared" si="47"/>
        <v>Gillette Campbell County Airport | United States</v>
      </c>
    </row>
    <row r="2431" spans="10:14" x14ac:dyDescent="0.25">
      <c r="J2431" s="3" t="s">
        <v>8571</v>
      </c>
      <c r="K2431" s="3" t="s">
        <v>11441</v>
      </c>
      <c r="L2431" s="3" t="s">
        <v>17476</v>
      </c>
      <c r="M2431" s="3" t="s">
        <v>45</v>
      </c>
      <c r="N2431" s="3" t="str">
        <f t="shared" si="47"/>
        <v>Grand Coulee Dam Airport | United States</v>
      </c>
    </row>
    <row r="2432" spans="10:14" x14ac:dyDescent="0.25">
      <c r="J2432" s="3" t="s">
        <v>2608</v>
      </c>
      <c r="K2432" s="3" t="s">
        <v>14072</v>
      </c>
      <c r="L2432" s="3" t="s">
        <v>17477</v>
      </c>
      <c r="M2432" s="3" t="s">
        <v>17494</v>
      </c>
      <c r="N2432" s="3" t="str">
        <f t="shared" si="47"/>
        <v>Gachsaran Airport | Iran, Islamic Republic of</v>
      </c>
    </row>
    <row r="2433" spans="10:14" x14ac:dyDescent="0.25">
      <c r="J2433" s="3" t="s">
        <v>2896</v>
      </c>
      <c r="K2433" s="3" t="s">
        <v>10216</v>
      </c>
      <c r="L2433" s="3" t="s">
        <v>17477</v>
      </c>
      <c r="M2433" s="3" t="s">
        <v>2895</v>
      </c>
      <c r="N2433" s="3" t="str">
        <f t="shared" si="47"/>
        <v>Guernsey Airport | Guernsey</v>
      </c>
    </row>
    <row r="2434" spans="10:14" x14ac:dyDescent="0.25">
      <c r="J2434" s="3" t="s">
        <v>3445</v>
      </c>
      <c r="K2434" s="3" t="s">
        <v>10488</v>
      </c>
      <c r="L2434" s="3" t="s">
        <v>17477</v>
      </c>
      <c r="M2434" s="3" t="s">
        <v>114</v>
      </c>
      <c r="N2434" s="3" t="str">
        <f t="shared" si="47"/>
        <v>Grand Central Airport | South Africa</v>
      </c>
    </row>
    <row r="2435" spans="10:14" x14ac:dyDescent="0.25">
      <c r="J2435" s="3" t="s">
        <v>2650</v>
      </c>
      <c r="K2435" s="3" t="s">
        <v>12009</v>
      </c>
      <c r="L2435" s="3" t="s">
        <v>17477</v>
      </c>
      <c r="M2435" s="3" t="s">
        <v>45</v>
      </c>
      <c r="N2435" s="3" t="str">
        <f t="shared" si="47"/>
        <v>Garden City Regional Airport | United States</v>
      </c>
    </row>
    <row r="2436" spans="10:14" x14ac:dyDescent="0.25">
      <c r="J2436" s="3" t="s">
        <v>2804</v>
      </c>
      <c r="K2436" s="3" t="s">
        <v>13707</v>
      </c>
      <c r="L2436" s="3" t="s">
        <v>17478</v>
      </c>
      <c r="M2436" s="3" t="s">
        <v>1483</v>
      </c>
      <c r="N2436" s="3" t="str">
        <f t="shared" si="47"/>
        <v>Owen Roberts International Airport | Cayman Islands</v>
      </c>
    </row>
    <row r="2437" spans="10:14" x14ac:dyDescent="0.25">
      <c r="J2437" s="3" t="s">
        <v>2802</v>
      </c>
      <c r="K2437" s="3" t="s">
        <v>12010</v>
      </c>
      <c r="L2437" s="3" t="s">
        <v>17477</v>
      </c>
      <c r="M2437" s="3" t="s">
        <v>45</v>
      </c>
      <c r="N2437" s="3" t="str">
        <f t="shared" si="47"/>
        <v>Grand Canyon National Park Airport | United States</v>
      </c>
    </row>
    <row r="2438" spans="10:14" x14ac:dyDescent="0.25">
      <c r="J2438" s="3" t="s">
        <v>8438</v>
      </c>
      <c r="K2438" s="3" t="s">
        <v>9024</v>
      </c>
      <c r="L2438" s="3" t="s">
        <v>17476</v>
      </c>
      <c r="M2438" s="3" t="s">
        <v>45</v>
      </c>
      <c r="N2438" s="3" t="str">
        <f t="shared" ref="N2438:N2501" si="48">K2438&amp;" | "&amp;M2438</f>
        <v>Grand Canyon Bar Ten Airstrip | United States</v>
      </c>
    </row>
    <row r="2439" spans="10:14" x14ac:dyDescent="0.25">
      <c r="J2439" s="3" t="s">
        <v>2822</v>
      </c>
      <c r="K2439" s="3" t="s">
        <v>10994</v>
      </c>
      <c r="L2439" s="3" t="s">
        <v>17476</v>
      </c>
      <c r="M2439" s="3" t="s">
        <v>219</v>
      </c>
      <c r="N2439" s="3" t="str">
        <f t="shared" si="48"/>
        <v>Gravatai Airport | Brazil</v>
      </c>
    </row>
    <row r="2440" spans="10:14" x14ac:dyDescent="0.25">
      <c r="J2440" s="3" t="s">
        <v>8567</v>
      </c>
      <c r="K2440" s="3" t="s">
        <v>11425</v>
      </c>
      <c r="L2440" s="3" t="s">
        <v>17476</v>
      </c>
      <c r="M2440" s="3" t="s">
        <v>45</v>
      </c>
      <c r="N2440" s="3" t="str">
        <f t="shared" si="48"/>
        <v>Grand Canyon West Airport | United States</v>
      </c>
    </row>
    <row r="2441" spans="10:14" x14ac:dyDescent="0.25">
      <c r="J2441" s="3" t="s">
        <v>2846</v>
      </c>
      <c r="K2441" s="3" t="s">
        <v>12011</v>
      </c>
      <c r="L2441" s="3" t="s">
        <v>17476</v>
      </c>
      <c r="M2441" s="3" t="s">
        <v>45</v>
      </c>
      <c r="N2441" s="3" t="str">
        <f t="shared" si="48"/>
        <v>Greeneville Municipal Airport | United States</v>
      </c>
    </row>
    <row r="2442" spans="10:14" x14ac:dyDescent="0.25">
      <c r="J2442" s="3" t="s">
        <v>2843</v>
      </c>
      <c r="K2442" s="3" t="s">
        <v>12070</v>
      </c>
      <c r="L2442" s="3" t="s">
        <v>17476</v>
      </c>
      <c r="M2442" s="3" t="s">
        <v>45</v>
      </c>
      <c r="N2442" s="3" t="str">
        <f t="shared" si="48"/>
        <v>Donaldson Field Airport | United States</v>
      </c>
    </row>
    <row r="2443" spans="10:14" x14ac:dyDescent="0.25">
      <c r="J2443" s="3" t="s">
        <v>2776</v>
      </c>
      <c r="K2443" s="3" t="s">
        <v>16861</v>
      </c>
      <c r="L2443" s="3" t="s">
        <v>17476</v>
      </c>
      <c r="M2443" s="3" t="s">
        <v>54</v>
      </c>
      <c r="N2443" s="3" t="str">
        <f t="shared" si="48"/>
        <v>Gordon Downs Airport | Australia</v>
      </c>
    </row>
    <row r="2444" spans="10:14" x14ac:dyDescent="0.25">
      <c r="J2444" s="3" t="s">
        <v>2751</v>
      </c>
      <c r="K2444" s="3" t="s">
        <v>11132</v>
      </c>
      <c r="L2444" s="3" t="s">
        <v>17477</v>
      </c>
      <c r="M2444" s="3" t="s">
        <v>87</v>
      </c>
      <c r="N2444" s="3" t="str">
        <f t="shared" si="48"/>
        <v>Gode Airport | Ethiopia</v>
      </c>
    </row>
    <row r="2445" spans="10:14" x14ac:dyDescent="0.25">
      <c r="J2445" s="3" t="s">
        <v>4478</v>
      </c>
      <c r="K2445" s="3" t="s">
        <v>15799</v>
      </c>
      <c r="L2445" s="3" t="s">
        <v>17476</v>
      </c>
      <c r="M2445" s="3" t="s">
        <v>32</v>
      </c>
      <c r="N2445" s="3" t="str">
        <f t="shared" si="48"/>
        <v>Magdagachi Airport | Russian Federation</v>
      </c>
    </row>
    <row r="2446" spans="10:14" x14ac:dyDescent="0.25">
      <c r="J2446" s="3" t="s">
        <v>2774</v>
      </c>
      <c r="K2446" s="3" t="s">
        <v>10608</v>
      </c>
      <c r="L2446" s="3" t="s">
        <v>17476</v>
      </c>
      <c r="M2446" s="3" t="s">
        <v>657</v>
      </c>
      <c r="N2446" s="3" t="str">
        <f t="shared" si="48"/>
        <v>Gordil Airport | Central African Republic</v>
      </c>
    </row>
    <row r="2447" spans="10:14" x14ac:dyDescent="0.25">
      <c r="J2447" s="3" t="s">
        <v>2637</v>
      </c>
      <c r="K2447" s="3" t="s">
        <v>10962</v>
      </c>
      <c r="L2447" s="3" t="s">
        <v>17476</v>
      </c>
      <c r="M2447" s="3" t="s">
        <v>17489</v>
      </c>
      <c r="N2447" s="3" t="str">
        <f t="shared" si="48"/>
        <v>Gandajika Airport | Congo, the Democratic Republic of the</v>
      </c>
    </row>
    <row r="2448" spans="10:14" x14ac:dyDescent="0.25">
      <c r="J2448" s="3" t="s">
        <v>2867</v>
      </c>
      <c r="K2448" s="3" t="s">
        <v>13549</v>
      </c>
      <c r="L2448" s="3" t="s">
        <v>17478</v>
      </c>
      <c r="M2448" s="3" t="s">
        <v>59</v>
      </c>
      <c r="N2448" s="3" t="str">
        <f t="shared" si="48"/>
        <v>Don Miguel Hidalgo Y Costilla International Airport | Mexico</v>
      </c>
    </row>
    <row r="2449" spans="10:14" x14ac:dyDescent="0.25">
      <c r="J2449" s="3" t="s">
        <v>2653</v>
      </c>
      <c r="K2449" s="3" t="s">
        <v>12012</v>
      </c>
      <c r="L2449" s="3" t="s">
        <v>17476</v>
      </c>
      <c r="M2449" s="3" t="s">
        <v>45</v>
      </c>
      <c r="N2449" s="3" t="str">
        <f t="shared" si="48"/>
        <v>Gardner Municipal Airport | United States</v>
      </c>
    </row>
    <row r="2450" spans="10:14" x14ac:dyDescent="0.25">
      <c r="J2450" s="3" t="s">
        <v>2673</v>
      </c>
      <c r="K2450" s="3" t="s">
        <v>10386</v>
      </c>
      <c r="L2450" s="3" t="s">
        <v>17478</v>
      </c>
      <c r="M2450" s="3" t="s">
        <v>1307</v>
      </c>
      <c r="N2450" s="3" t="str">
        <f t="shared" si="48"/>
        <v>Gdańsk Lech Wałęsa Airport | Poland</v>
      </c>
    </row>
    <row r="2451" spans="10:14" x14ac:dyDescent="0.25">
      <c r="J2451" s="3" t="s">
        <v>2889</v>
      </c>
      <c r="K2451" s="3" t="s">
        <v>15526</v>
      </c>
      <c r="L2451" s="3" t="s">
        <v>17477</v>
      </c>
      <c r="M2451" s="3" t="s">
        <v>17510</v>
      </c>
      <c r="N2451" s="3" t="str">
        <f t="shared" si="48"/>
        <v>Guasdalito Airport | Venezuela, Bolivarian Republic of</v>
      </c>
    </row>
    <row r="2452" spans="10:14" x14ac:dyDescent="0.25">
      <c r="J2452" s="3" t="s">
        <v>2869</v>
      </c>
      <c r="K2452" s="3" t="s">
        <v>15344</v>
      </c>
      <c r="L2452" s="3" t="s">
        <v>17476</v>
      </c>
      <c r="M2452" s="3" t="s">
        <v>219</v>
      </c>
      <c r="N2452" s="3" t="str">
        <f t="shared" si="48"/>
        <v>Guadalupe Airport | Brazil</v>
      </c>
    </row>
    <row r="2453" spans="10:14" x14ac:dyDescent="0.25">
      <c r="J2453" s="3" t="s">
        <v>2765</v>
      </c>
      <c r="K2453" s="3" t="s">
        <v>11131</v>
      </c>
      <c r="L2453" s="3" t="s">
        <v>17477</v>
      </c>
      <c r="M2453" s="3" t="s">
        <v>87</v>
      </c>
      <c r="N2453" s="3" t="str">
        <f t="shared" si="48"/>
        <v>Gonder Airport | Ethiopia</v>
      </c>
    </row>
    <row r="2454" spans="10:14" x14ac:dyDescent="0.25">
      <c r="J2454" s="3" t="s">
        <v>2813</v>
      </c>
      <c r="K2454" s="3" t="s">
        <v>13426</v>
      </c>
      <c r="L2454" s="3" t="s">
        <v>17477</v>
      </c>
      <c r="M2454" s="3" t="s">
        <v>2814</v>
      </c>
      <c r="N2454" s="3" t="str">
        <f t="shared" si="48"/>
        <v>JAGS McCartney International Airport | Turks and Caicos Islands</v>
      </c>
    </row>
    <row r="2455" spans="10:14" x14ac:dyDescent="0.25">
      <c r="J2455" s="3" t="s">
        <v>2741</v>
      </c>
      <c r="K2455" s="3" t="s">
        <v>12013</v>
      </c>
      <c r="L2455" s="3" t="s">
        <v>17477</v>
      </c>
      <c r="M2455" s="3" t="s">
        <v>45</v>
      </c>
      <c r="N2455" s="3" t="str">
        <f t="shared" si="48"/>
        <v>Dawson Community Airport | United States</v>
      </c>
    </row>
    <row r="2456" spans="10:14" x14ac:dyDescent="0.25">
      <c r="J2456" s="3" t="s">
        <v>2734</v>
      </c>
      <c r="K2456" s="3" t="s">
        <v>12014</v>
      </c>
      <c r="L2456" s="3" t="s">
        <v>17476</v>
      </c>
      <c r="M2456" s="3" t="s">
        <v>45</v>
      </c>
      <c r="N2456" s="3" t="str">
        <f t="shared" si="48"/>
        <v>Gladwin Zettel Memorial Airport | United States</v>
      </c>
    </row>
    <row r="2457" spans="10:14" x14ac:dyDescent="0.25">
      <c r="J2457" s="3" t="s">
        <v>4475</v>
      </c>
      <c r="K2457" s="3" t="s">
        <v>15807</v>
      </c>
      <c r="L2457" s="3" t="s">
        <v>17477</v>
      </c>
      <c r="M2457" s="3" t="s">
        <v>32</v>
      </c>
      <c r="N2457" s="3" t="str">
        <f t="shared" si="48"/>
        <v>Sokol Airport | Russian Federation</v>
      </c>
    </row>
    <row r="2458" spans="10:14" x14ac:dyDescent="0.25">
      <c r="J2458" s="3" t="s">
        <v>2682</v>
      </c>
      <c r="K2458" s="3" t="s">
        <v>15914</v>
      </c>
      <c r="L2458" s="3" t="s">
        <v>17477</v>
      </c>
      <c r="M2458" s="3" t="s">
        <v>32</v>
      </c>
      <c r="N2458" s="3" t="str">
        <f t="shared" si="48"/>
        <v>Gelendzhik Airport | Russian Federation</v>
      </c>
    </row>
    <row r="2459" spans="10:14" x14ac:dyDescent="0.25">
      <c r="J2459" s="3" t="s">
        <v>5441</v>
      </c>
      <c r="K2459" s="3" t="s">
        <v>13937</v>
      </c>
      <c r="L2459" s="3" t="s">
        <v>17477</v>
      </c>
      <c r="M2459" s="3" t="s">
        <v>870</v>
      </c>
      <c r="N2459" s="3" t="str">
        <f t="shared" si="48"/>
        <v>Nouméa Magenta Airport | New Caledonia</v>
      </c>
    </row>
    <row r="2460" spans="10:14" x14ac:dyDescent="0.25">
      <c r="J2460" s="3" t="s">
        <v>2674</v>
      </c>
      <c r="K2460" s="3" t="s">
        <v>16448</v>
      </c>
      <c r="L2460" s="3" t="s">
        <v>17476</v>
      </c>
      <c r="M2460" s="3" t="s">
        <v>96</v>
      </c>
      <c r="N2460" s="3" t="str">
        <f t="shared" si="48"/>
        <v>Gebe Airport | Indonesia</v>
      </c>
    </row>
    <row r="2461" spans="10:14" x14ac:dyDescent="0.25">
      <c r="J2461" s="3" t="s">
        <v>2675</v>
      </c>
      <c r="K2461" s="3" t="s">
        <v>9538</v>
      </c>
      <c r="L2461" s="3" t="s">
        <v>17477</v>
      </c>
      <c r="M2461" s="3" t="s">
        <v>171</v>
      </c>
      <c r="N2461" s="3" t="str">
        <f t="shared" si="48"/>
        <v>Lefkoniko Airport | Cyprus</v>
      </c>
    </row>
    <row r="2462" spans="10:14" x14ac:dyDescent="0.25">
      <c r="J2462" s="3" t="s">
        <v>2695</v>
      </c>
      <c r="K2462" s="3" t="s">
        <v>12015</v>
      </c>
      <c r="L2462" s="3" t="s">
        <v>17476</v>
      </c>
      <c r="M2462" s="3" t="s">
        <v>45</v>
      </c>
      <c r="N2462" s="3" t="str">
        <f t="shared" si="48"/>
        <v>Sussex County Airport | United States</v>
      </c>
    </row>
    <row r="2463" spans="10:14" x14ac:dyDescent="0.25">
      <c r="J2463" s="3" t="s">
        <v>2694</v>
      </c>
      <c r="K2463" s="3" t="s">
        <v>16883</v>
      </c>
      <c r="L2463" s="3" t="s">
        <v>17476</v>
      </c>
      <c r="M2463" s="3" t="s">
        <v>54</v>
      </c>
      <c r="N2463" s="3" t="str">
        <f t="shared" si="48"/>
        <v>Georgetown (Tas) Airport | Australia</v>
      </c>
    </row>
    <row r="2464" spans="10:14" x14ac:dyDescent="0.25">
      <c r="J2464" s="3" t="s">
        <v>2704</v>
      </c>
      <c r="K2464" s="3" t="s">
        <v>9070</v>
      </c>
      <c r="L2464" s="3" t="s">
        <v>17476</v>
      </c>
      <c r="M2464" s="3" t="s">
        <v>101</v>
      </c>
      <c r="N2464" s="3" t="str">
        <f t="shared" si="48"/>
        <v>Geva Airport | Solomon Islands</v>
      </c>
    </row>
    <row r="2465" spans="10:14" x14ac:dyDescent="0.25">
      <c r="J2465" s="3" t="s">
        <v>7091</v>
      </c>
      <c r="K2465" s="3" t="s">
        <v>12016</v>
      </c>
      <c r="L2465" s="3" t="s">
        <v>17478</v>
      </c>
      <c r="M2465" s="3" t="s">
        <v>45</v>
      </c>
      <c r="N2465" s="3" t="str">
        <f t="shared" si="48"/>
        <v>Spokane International Airport | United States</v>
      </c>
    </row>
    <row r="2466" spans="10:14" x14ac:dyDescent="0.25">
      <c r="J2466" s="3" t="s">
        <v>6709</v>
      </c>
      <c r="K2466" s="3" t="s">
        <v>14968</v>
      </c>
      <c r="L2466" s="3" t="s">
        <v>17477</v>
      </c>
      <c r="M2466" s="3" t="s">
        <v>219</v>
      </c>
      <c r="N2466" s="3" t="str">
        <f t="shared" si="48"/>
        <v>Santo Ângelo Airport | Brazil</v>
      </c>
    </row>
    <row r="2467" spans="10:14" x14ac:dyDescent="0.25">
      <c r="J2467" s="3" t="s">
        <v>8527</v>
      </c>
      <c r="K2467" s="3" t="s">
        <v>10616</v>
      </c>
      <c r="L2467" s="3" t="s">
        <v>17476</v>
      </c>
      <c r="M2467" s="3" t="s">
        <v>791</v>
      </c>
      <c r="N2467" s="3" t="str">
        <f t="shared" si="48"/>
        <v>President Obiang Nguema International Airport | Equatorial Guinea</v>
      </c>
    </row>
    <row r="2468" spans="10:14" x14ac:dyDescent="0.25">
      <c r="J2468" s="3" t="s">
        <v>8812</v>
      </c>
      <c r="K2468" s="3" t="s">
        <v>15621</v>
      </c>
      <c r="L2468" s="3" t="s">
        <v>17477</v>
      </c>
      <c r="M2468" s="3" t="s">
        <v>150</v>
      </c>
      <c r="N2468" s="3" t="str">
        <f t="shared" si="48"/>
        <v>Cheddi Jagan International Airport | Guyana</v>
      </c>
    </row>
    <row r="2469" spans="10:14" x14ac:dyDescent="0.25">
      <c r="J2469" s="3" t="s">
        <v>5454</v>
      </c>
      <c r="K2469" s="3" t="s">
        <v>13695</v>
      </c>
      <c r="L2469" s="3" t="s">
        <v>17477</v>
      </c>
      <c r="M2469" s="3" t="s">
        <v>734</v>
      </c>
      <c r="N2469" s="3" t="str">
        <f t="shared" si="48"/>
        <v>Rafael Cabrera Airport | Cuba</v>
      </c>
    </row>
    <row r="2470" spans="10:14" x14ac:dyDescent="0.25">
      <c r="J2470" s="3" t="s">
        <v>2688</v>
      </c>
      <c r="K2470" s="3" t="s">
        <v>14747</v>
      </c>
      <c r="L2470" s="3" t="s">
        <v>17477</v>
      </c>
      <c r="M2470" s="3" t="s">
        <v>192</v>
      </c>
      <c r="N2470" s="3" t="str">
        <f t="shared" si="48"/>
        <v>General Santos International Airport | Philippines</v>
      </c>
    </row>
    <row r="2471" spans="10:14" x14ac:dyDescent="0.25">
      <c r="J2471" s="3" t="s">
        <v>2700</v>
      </c>
      <c r="K2471" s="3" t="s">
        <v>16864</v>
      </c>
      <c r="L2471" s="3" t="s">
        <v>17477</v>
      </c>
      <c r="M2471" s="3" t="s">
        <v>54</v>
      </c>
      <c r="N2471" s="3" t="str">
        <f t="shared" si="48"/>
        <v>Geraldton Airport | Australia</v>
      </c>
    </row>
    <row r="2472" spans="10:14" x14ac:dyDescent="0.25">
      <c r="J2472" s="3" t="s">
        <v>2625</v>
      </c>
      <c r="K2472" s="3" t="s">
        <v>10420</v>
      </c>
      <c r="L2472" s="3" t="s">
        <v>17477</v>
      </c>
      <c r="M2472" s="3" t="s">
        <v>290</v>
      </c>
      <c r="N2472" s="3" t="str">
        <f t="shared" si="48"/>
        <v>Gällivare Airport | Sweden</v>
      </c>
    </row>
    <row r="2473" spans="10:14" x14ac:dyDescent="0.25">
      <c r="J2473" s="3" t="s">
        <v>2705</v>
      </c>
      <c r="K2473" s="3" t="s">
        <v>10997</v>
      </c>
      <c r="L2473" s="3" t="s">
        <v>17476</v>
      </c>
      <c r="M2473" s="3" t="s">
        <v>33</v>
      </c>
      <c r="N2473" s="3" t="str">
        <f t="shared" si="48"/>
        <v>Gewoia Airport | Papua New Guinea</v>
      </c>
    </row>
    <row r="2474" spans="10:14" x14ac:dyDescent="0.25">
      <c r="J2474" s="3" t="s">
        <v>2677</v>
      </c>
      <c r="K2474" s="3" t="s">
        <v>16872</v>
      </c>
      <c r="L2474" s="3" t="s">
        <v>17476</v>
      </c>
      <c r="M2474" s="3" t="s">
        <v>54</v>
      </c>
      <c r="N2474" s="3" t="str">
        <f t="shared" si="48"/>
        <v>Geelong Airport | Australia</v>
      </c>
    </row>
    <row r="2475" spans="10:14" x14ac:dyDescent="0.25">
      <c r="J2475" s="3" t="s">
        <v>2854</v>
      </c>
      <c r="K2475" s="3" t="s">
        <v>12017</v>
      </c>
      <c r="L2475" s="3" t="s">
        <v>17476</v>
      </c>
      <c r="M2475" s="3" t="s">
        <v>45</v>
      </c>
      <c r="N2475" s="3" t="str">
        <f t="shared" si="48"/>
        <v>South Big Horn County Airport | United States</v>
      </c>
    </row>
    <row r="2476" spans="10:14" x14ac:dyDescent="0.25">
      <c r="J2476" s="3" t="s">
        <v>2837</v>
      </c>
      <c r="K2476" s="3" t="s">
        <v>2838</v>
      </c>
      <c r="L2476" s="3" t="s">
        <v>17476</v>
      </c>
      <c r="M2476" s="3" t="s">
        <v>45</v>
      </c>
      <c r="N2476" s="3" t="str">
        <f t="shared" si="48"/>
        <v>Pope Field | United States</v>
      </c>
    </row>
    <row r="2477" spans="10:14" x14ac:dyDescent="0.25">
      <c r="J2477" s="3" t="s">
        <v>2853</v>
      </c>
      <c r="K2477" s="3" t="s">
        <v>16875</v>
      </c>
      <c r="L2477" s="3" t="s">
        <v>17476</v>
      </c>
      <c r="M2477" s="3" t="s">
        <v>54</v>
      </c>
      <c r="N2477" s="3" t="str">
        <f t="shared" si="48"/>
        <v>Grenfell Airport | Australia</v>
      </c>
    </row>
    <row r="2478" spans="10:14" x14ac:dyDescent="0.25">
      <c r="J2478" s="3" t="s">
        <v>2856</v>
      </c>
      <c r="K2478" s="3" t="s">
        <v>16881</v>
      </c>
      <c r="L2478" s="3" t="s">
        <v>17477</v>
      </c>
      <c r="M2478" s="3" t="s">
        <v>54</v>
      </c>
      <c r="N2478" s="3" t="str">
        <f t="shared" si="48"/>
        <v>Griffith Airport | Australia</v>
      </c>
    </row>
    <row r="2479" spans="10:14" x14ac:dyDescent="0.25">
      <c r="J2479" s="3" t="s">
        <v>2807</v>
      </c>
      <c r="K2479" s="3" t="s">
        <v>12018</v>
      </c>
      <c r="L2479" s="3" t="s">
        <v>17477</v>
      </c>
      <c r="M2479" s="3" t="s">
        <v>45</v>
      </c>
      <c r="N2479" s="3" t="str">
        <f t="shared" si="48"/>
        <v>Grand Forks International Airport | United States</v>
      </c>
    </row>
    <row r="2480" spans="10:14" x14ac:dyDescent="0.25">
      <c r="J2480" s="3" t="s">
        <v>2744</v>
      </c>
      <c r="K2480" s="3" t="s">
        <v>12019</v>
      </c>
      <c r="L2480" s="3" t="s">
        <v>17477</v>
      </c>
      <c r="M2480" s="3" t="s">
        <v>45</v>
      </c>
      <c r="N2480" s="3" t="str">
        <f t="shared" si="48"/>
        <v>Floyd Bennett Memorial Airport | United States</v>
      </c>
    </row>
    <row r="2481" spans="10:14" x14ac:dyDescent="0.25">
      <c r="J2481" s="3" t="s">
        <v>2799</v>
      </c>
      <c r="K2481" s="3" t="s">
        <v>16865</v>
      </c>
      <c r="L2481" s="3" t="s">
        <v>17477</v>
      </c>
      <c r="M2481" s="3" t="s">
        <v>54</v>
      </c>
      <c r="N2481" s="3" t="str">
        <f t="shared" si="48"/>
        <v>Grafton Airport | Australia</v>
      </c>
    </row>
    <row r="2482" spans="10:14" x14ac:dyDescent="0.25">
      <c r="J2482" s="3" t="s">
        <v>777</v>
      </c>
      <c r="K2482" s="3" t="s">
        <v>15620</v>
      </c>
      <c r="L2482" s="3" t="s">
        <v>17476</v>
      </c>
      <c r="M2482" s="3" t="s">
        <v>150</v>
      </c>
      <c r="N2482" s="3" t="str">
        <f t="shared" si="48"/>
        <v>Bartica A Airport | Guyana</v>
      </c>
    </row>
    <row r="2483" spans="10:14" x14ac:dyDescent="0.25">
      <c r="J2483" s="3" t="s">
        <v>2821</v>
      </c>
      <c r="K2483" s="3" t="s">
        <v>13102</v>
      </c>
      <c r="L2483" s="3" t="s">
        <v>17477</v>
      </c>
      <c r="M2483" s="3" t="s">
        <v>112</v>
      </c>
      <c r="N2483" s="3" t="str">
        <f t="shared" si="48"/>
        <v>Granville Airport | France</v>
      </c>
    </row>
    <row r="2484" spans="10:14" x14ac:dyDescent="0.25">
      <c r="J2484" s="3" t="s">
        <v>2862</v>
      </c>
      <c r="K2484" s="3" t="s">
        <v>10878</v>
      </c>
      <c r="L2484" s="3" t="s">
        <v>17477</v>
      </c>
      <c r="M2484" s="3" t="s">
        <v>136</v>
      </c>
      <c r="N2484" s="3" t="str">
        <f t="shared" si="48"/>
        <v>Grootfontein Airport | Namibia</v>
      </c>
    </row>
    <row r="2485" spans="10:14" x14ac:dyDescent="0.25">
      <c r="J2485" s="3" t="s">
        <v>4400</v>
      </c>
      <c r="K2485" s="3" t="s">
        <v>9125</v>
      </c>
      <c r="L2485" s="3" t="s">
        <v>17476</v>
      </c>
      <c r="M2485" s="3" t="s">
        <v>316</v>
      </c>
      <c r="N2485" s="3" t="str">
        <f t="shared" si="48"/>
        <v>Lumbala Airport | Angola</v>
      </c>
    </row>
    <row r="2486" spans="10:14" x14ac:dyDescent="0.25">
      <c r="J2486" s="3" t="s">
        <v>4400</v>
      </c>
      <c r="K2486" s="3" t="s">
        <v>9125</v>
      </c>
      <c r="L2486" s="3" t="s">
        <v>17476</v>
      </c>
      <c r="M2486" s="3" t="s">
        <v>316</v>
      </c>
      <c r="N2486" s="3" t="str">
        <f t="shared" si="48"/>
        <v>Lumbala Airport | Angola</v>
      </c>
    </row>
    <row r="2487" spans="10:14" x14ac:dyDescent="0.25">
      <c r="J2487" s="3" t="s">
        <v>2851</v>
      </c>
      <c r="K2487" s="3" t="s">
        <v>16862</v>
      </c>
      <c r="L2487" s="3" t="s">
        <v>17476</v>
      </c>
      <c r="M2487" s="3" t="s">
        <v>54</v>
      </c>
      <c r="N2487" s="3" t="str">
        <f t="shared" si="48"/>
        <v>Gregory Downs Airport | Australia</v>
      </c>
    </row>
    <row r="2488" spans="10:14" x14ac:dyDescent="0.25">
      <c r="J2488" s="3" t="s">
        <v>2697</v>
      </c>
      <c r="K2488" s="3" t="s">
        <v>12020</v>
      </c>
      <c r="L2488" s="3" t="s">
        <v>17476</v>
      </c>
      <c r="M2488" s="3" t="s">
        <v>45</v>
      </c>
      <c r="N2488" s="3" t="str">
        <f t="shared" si="48"/>
        <v>Georgetown County Airport | United States</v>
      </c>
    </row>
    <row r="2489" spans="10:14" x14ac:dyDescent="0.25">
      <c r="J2489" s="3" t="s">
        <v>3773</v>
      </c>
      <c r="K2489" s="3" t="s">
        <v>12021</v>
      </c>
      <c r="L2489" s="3" t="s">
        <v>17477</v>
      </c>
      <c r="M2489" s="3" t="s">
        <v>45</v>
      </c>
      <c r="N2489" s="3" t="str">
        <f t="shared" si="48"/>
        <v>East Texas Regional Airport | United States</v>
      </c>
    </row>
    <row r="2490" spans="10:14" x14ac:dyDescent="0.25">
      <c r="J2490" s="3" t="s">
        <v>2718</v>
      </c>
      <c r="K2490" s="3" t="s">
        <v>15161</v>
      </c>
      <c r="L2490" s="3" t="s">
        <v>17476</v>
      </c>
      <c r="M2490" s="3" t="s">
        <v>71</v>
      </c>
      <c r="N2490" s="3" t="str">
        <f t="shared" si="48"/>
        <v>Gilgal Airport | Colombia</v>
      </c>
    </row>
    <row r="2491" spans="10:14" x14ac:dyDescent="0.25">
      <c r="J2491" s="3" t="s">
        <v>8549</v>
      </c>
      <c r="K2491" s="3" t="s">
        <v>11230</v>
      </c>
      <c r="L2491" s="3" t="s">
        <v>17476</v>
      </c>
      <c r="M2491" s="3" t="s">
        <v>314</v>
      </c>
      <c r="N2491" s="3" t="str">
        <f t="shared" si="48"/>
        <v>Kakamega Airport | Kenya</v>
      </c>
    </row>
    <row r="2492" spans="10:14" x14ac:dyDescent="0.25">
      <c r="J2492" s="3" t="s">
        <v>2613</v>
      </c>
      <c r="K2492" s="3" t="s">
        <v>9993</v>
      </c>
      <c r="L2492" s="3" t="s">
        <v>17476</v>
      </c>
      <c r="M2492" s="3" t="s">
        <v>17482</v>
      </c>
      <c r="N2492" s="3" t="str">
        <f t="shared" si="48"/>
        <v>Gagnoa Airport | Côte d'Ivoire</v>
      </c>
    </row>
    <row r="2493" spans="10:14" x14ac:dyDescent="0.25">
      <c r="J2493" s="3" t="s">
        <v>2899</v>
      </c>
      <c r="K2493" s="3" t="s">
        <v>9994</v>
      </c>
      <c r="L2493" s="3" t="s">
        <v>17476</v>
      </c>
      <c r="M2493" s="3" t="s">
        <v>17482</v>
      </c>
      <c r="N2493" s="3" t="str">
        <f t="shared" si="48"/>
        <v>Guiglo Airport | Côte d'Ivoire</v>
      </c>
    </row>
    <row r="2494" spans="10:14" x14ac:dyDescent="0.25">
      <c r="J2494" s="3" t="s">
        <v>2656</v>
      </c>
      <c r="K2494" s="3" t="s">
        <v>11181</v>
      </c>
      <c r="L2494" s="3" t="s">
        <v>17476</v>
      </c>
      <c r="M2494" s="3" t="s">
        <v>289</v>
      </c>
      <c r="N2494" s="3" t="str">
        <f t="shared" si="48"/>
        <v>Garowe Airport | Somalia</v>
      </c>
    </row>
    <row r="2495" spans="10:14" x14ac:dyDescent="0.25">
      <c r="J2495" s="3" t="s">
        <v>2750</v>
      </c>
      <c r="K2495" s="3" t="s">
        <v>14869</v>
      </c>
      <c r="L2495" s="3" t="s">
        <v>17476</v>
      </c>
      <c r="M2495" s="3" t="s">
        <v>283</v>
      </c>
      <c r="N2495" s="3" t="str">
        <f t="shared" si="48"/>
        <v>Gobernador Gregores Airport | Argentina</v>
      </c>
    </row>
    <row r="2496" spans="10:14" x14ac:dyDescent="0.25">
      <c r="J2496" s="3" t="s">
        <v>2693</v>
      </c>
      <c r="K2496" s="3" t="s">
        <v>13742</v>
      </c>
      <c r="L2496" s="3" t="s">
        <v>17477</v>
      </c>
      <c r="M2496" s="3" t="s">
        <v>361</v>
      </c>
      <c r="N2496" s="3" t="str">
        <f t="shared" si="48"/>
        <v>Exuma International Airport | Bahamas</v>
      </c>
    </row>
    <row r="2497" spans="10:14" x14ac:dyDescent="0.25">
      <c r="J2497" s="3" t="s">
        <v>2738</v>
      </c>
      <c r="K2497" s="3" t="s">
        <v>12022</v>
      </c>
      <c r="L2497" s="3" t="s">
        <v>17477</v>
      </c>
      <c r="M2497" s="3" t="s">
        <v>45</v>
      </c>
      <c r="N2497" s="3" t="str">
        <f t="shared" si="48"/>
        <v>Wokal Field/Glasgow-Valley County Airport | United States</v>
      </c>
    </row>
    <row r="2498" spans="10:14" x14ac:dyDescent="0.25">
      <c r="J2498" s="3" t="s">
        <v>2708</v>
      </c>
      <c r="K2498" s="3" t="s">
        <v>9929</v>
      </c>
      <c r="L2498" s="3" t="s">
        <v>17477</v>
      </c>
      <c r="M2498" s="3" t="s">
        <v>93</v>
      </c>
      <c r="N2498" s="3" t="str">
        <f t="shared" si="48"/>
        <v>Noumérat - Moufdi Zakaria Airport | Algeria</v>
      </c>
    </row>
    <row r="2499" spans="10:14" x14ac:dyDescent="0.25">
      <c r="J2499" s="3" t="s">
        <v>2795</v>
      </c>
      <c r="K2499" s="3" t="s">
        <v>13744</v>
      </c>
      <c r="L2499" s="3" t="s">
        <v>17477</v>
      </c>
      <c r="M2499" s="3" t="s">
        <v>361</v>
      </c>
      <c r="N2499" s="3" t="str">
        <f t="shared" si="48"/>
        <v>Governor's Harbour Airport | Bahamas</v>
      </c>
    </row>
    <row r="2500" spans="10:14" x14ac:dyDescent="0.25">
      <c r="J2500" s="3" t="s">
        <v>2830</v>
      </c>
      <c r="K2500" s="3" t="s">
        <v>13735</v>
      </c>
      <c r="L2500" s="3" t="s">
        <v>17477</v>
      </c>
      <c r="M2500" s="3" t="s">
        <v>361</v>
      </c>
      <c r="N2500" s="3" t="str">
        <f t="shared" si="48"/>
        <v>Great Harbour Cay Airport | Bahamas</v>
      </c>
    </row>
    <row r="2501" spans="10:14" x14ac:dyDescent="0.25">
      <c r="J2501" s="3" t="s">
        <v>2646</v>
      </c>
      <c r="K2501" s="3" t="s">
        <v>11008</v>
      </c>
      <c r="L2501" s="3" t="s">
        <v>17476</v>
      </c>
      <c r="M2501" s="3" t="s">
        <v>78</v>
      </c>
      <c r="N2501" s="3" t="str">
        <f t="shared" si="48"/>
        <v>Garachiné Airport | Panama</v>
      </c>
    </row>
    <row r="2502" spans="10:14" x14ac:dyDescent="0.25">
      <c r="J2502" s="3" t="s">
        <v>2717</v>
      </c>
      <c r="K2502" s="3" t="s">
        <v>10111</v>
      </c>
      <c r="L2502" s="3" t="s">
        <v>17476</v>
      </c>
      <c r="M2502" s="3" t="s">
        <v>20</v>
      </c>
      <c r="N2502" s="3" t="str">
        <f t="shared" ref="N2502:N2565" si="49">K2502&amp;" | "&amp;M2502</f>
        <v>Giebelstadt Airport | Germany</v>
      </c>
    </row>
    <row r="2503" spans="10:14" x14ac:dyDescent="0.25">
      <c r="J2503" s="3" t="s">
        <v>2920</v>
      </c>
      <c r="K2503" s="3" t="s">
        <v>9463</v>
      </c>
      <c r="L2503" s="3" t="s">
        <v>17476</v>
      </c>
      <c r="M2503" s="3" t="s">
        <v>18</v>
      </c>
      <c r="N2503" s="3" t="str">
        <f t="shared" si="49"/>
        <v>Gahcho Kue | Canada</v>
      </c>
    </row>
    <row r="2504" spans="10:14" x14ac:dyDescent="0.25">
      <c r="J2504" s="3" t="s">
        <v>1492</v>
      </c>
      <c r="K2504" s="3" t="s">
        <v>12023</v>
      </c>
      <c r="L2504" s="3" t="s">
        <v>17476</v>
      </c>
      <c r="M2504" s="3" t="s">
        <v>45</v>
      </c>
      <c r="N2504" s="3" t="str">
        <f t="shared" si="49"/>
        <v>Centerville Municipal Airport | United States</v>
      </c>
    </row>
    <row r="2505" spans="10:14" x14ac:dyDescent="0.25">
      <c r="J2505" s="3" t="s">
        <v>2878</v>
      </c>
      <c r="K2505" s="3" t="s">
        <v>17409</v>
      </c>
      <c r="L2505" s="3" t="s">
        <v>17476</v>
      </c>
      <c r="M2505" s="3" t="s">
        <v>173</v>
      </c>
      <c r="N2505" s="3" t="str">
        <f t="shared" si="49"/>
        <v>Guanghan Airport | China</v>
      </c>
    </row>
    <row r="2506" spans="10:14" x14ac:dyDescent="0.25">
      <c r="J2506" s="3" t="s">
        <v>2709</v>
      </c>
      <c r="K2506" s="3" t="s">
        <v>11254</v>
      </c>
      <c r="L2506" s="3" t="s">
        <v>17477</v>
      </c>
      <c r="M2506" s="3" t="s">
        <v>854</v>
      </c>
      <c r="N2506" s="3" t="str">
        <f t="shared" si="49"/>
        <v>Ghat Airport | Libya</v>
      </c>
    </row>
    <row r="2507" spans="10:14" x14ac:dyDescent="0.25">
      <c r="J2507" s="3" t="s">
        <v>2872</v>
      </c>
      <c r="K2507" s="3" t="s">
        <v>14796</v>
      </c>
      <c r="L2507" s="3" t="s">
        <v>17477</v>
      </c>
      <c r="M2507" s="3" t="s">
        <v>283</v>
      </c>
      <c r="N2507" s="3" t="str">
        <f t="shared" si="49"/>
        <v>Gualeguaychu Airport | Argentina</v>
      </c>
    </row>
    <row r="2508" spans="10:14" x14ac:dyDescent="0.25">
      <c r="J2508" s="3" t="s">
        <v>2716</v>
      </c>
      <c r="K2508" s="3" t="s">
        <v>13401</v>
      </c>
      <c r="L2508" s="3" t="s">
        <v>17477</v>
      </c>
      <c r="M2508" s="3" t="s">
        <v>2715</v>
      </c>
      <c r="N2508" s="3" t="str">
        <f t="shared" si="49"/>
        <v>Gibraltar Airport | Gibraltar</v>
      </c>
    </row>
    <row r="2509" spans="10:14" x14ac:dyDescent="0.25">
      <c r="J2509" s="3" t="s">
        <v>1078</v>
      </c>
      <c r="K2509" s="3" t="s">
        <v>16723</v>
      </c>
      <c r="L2509" s="3" t="s">
        <v>17476</v>
      </c>
      <c r="M2509" s="3" t="s">
        <v>54</v>
      </c>
      <c r="N2509" s="3" t="str">
        <f t="shared" si="49"/>
        <v>Boigu Airport | Australia</v>
      </c>
    </row>
    <row r="2510" spans="10:14" x14ac:dyDescent="0.25">
      <c r="J2510" s="3" t="s">
        <v>2727</v>
      </c>
      <c r="K2510" s="3" t="s">
        <v>11160</v>
      </c>
      <c r="L2510" s="3" t="s">
        <v>17476</v>
      </c>
      <c r="M2510" s="3" t="s">
        <v>1248</v>
      </c>
      <c r="N2510" s="3" t="str">
        <f t="shared" si="49"/>
        <v>Gitega Airport | Burundi</v>
      </c>
    </row>
    <row r="2511" spans="10:14" x14ac:dyDescent="0.25">
      <c r="J2511" s="3" t="s">
        <v>8187</v>
      </c>
      <c r="K2511" s="3" t="s">
        <v>12024</v>
      </c>
      <c r="L2511" s="3" t="s">
        <v>17476</v>
      </c>
      <c r="M2511" s="3" t="s">
        <v>45</v>
      </c>
      <c r="N2511" s="3" t="str">
        <f t="shared" si="49"/>
        <v>Winter Haven Regional Airport - Gilbert Field | United States</v>
      </c>
    </row>
    <row r="2512" spans="10:14" x14ac:dyDescent="0.25">
      <c r="J2512" s="3" t="s">
        <v>6344</v>
      </c>
      <c r="K2512" s="3" t="s">
        <v>14929</v>
      </c>
      <c r="L2512" s="3" t="s">
        <v>17478</v>
      </c>
      <c r="M2512" s="3" t="s">
        <v>219</v>
      </c>
      <c r="N2512" s="3" t="str">
        <f t="shared" si="49"/>
        <v>Rio Galeão - Tom Jobim International Airport | Brazil</v>
      </c>
    </row>
    <row r="2513" spans="10:14" x14ac:dyDescent="0.25">
      <c r="J2513" s="3" t="s">
        <v>6942</v>
      </c>
      <c r="K2513" s="3" t="s">
        <v>11099</v>
      </c>
      <c r="L2513" s="3" t="s">
        <v>17476</v>
      </c>
      <c r="M2513" s="3" t="s">
        <v>1082</v>
      </c>
      <c r="N2513" s="3" t="str">
        <f t="shared" si="49"/>
        <v>Siguiri Airport | Guinea</v>
      </c>
    </row>
    <row r="2514" spans="10:14" x14ac:dyDescent="0.25">
      <c r="J2514" s="3" t="s">
        <v>2719</v>
      </c>
      <c r="K2514" s="3" t="s">
        <v>14194</v>
      </c>
      <c r="L2514" s="3" t="s">
        <v>17477</v>
      </c>
      <c r="M2514" s="3" t="s">
        <v>35</v>
      </c>
      <c r="N2514" s="3" t="str">
        <f t="shared" si="49"/>
        <v>Gilgit Airport | Pakistan</v>
      </c>
    </row>
    <row r="2515" spans="10:14" x14ac:dyDescent="0.25">
      <c r="J2515" s="3" t="s">
        <v>2724</v>
      </c>
      <c r="K2515" s="3" t="s">
        <v>15212</v>
      </c>
      <c r="L2515" s="3" t="s">
        <v>17477</v>
      </c>
      <c r="M2515" s="3" t="s">
        <v>71</v>
      </c>
      <c r="N2515" s="3" t="str">
        <f t="shared" si="49"/>
        <v>Santiago Vila Airport | Colombia</v>
      </c>
    </row>
    <row r="2516" spans="10:14" x14ac:dyDescent="0.25">
      <c r="J2516" s="3" t="s">
        <v>2725</v>
      </c>
      <c r="K2516" s="3" t="s">
        <v>13957</v>
      </c>
      <c r="L2516" s="3" t="s">
        <v>17477</v>
      </c>
      <c r="M2516" s="3" t="s">
        <v>2169</v>
      </c>
      <c r="N2516" s="3" t="str">
        <f t="shared" si="49"/>
        <v>Gisborne Airport | New Zealand</v>
      </c>
    </row>
    <row r="2517" spans="10:14" x14ac:dyDescent="0.25">
      <c r="J2517" s="3" t="s">
        <v>2680</v>
      </c>
      <c r="K2517" s="3" t="s">
        <v>15722</v>
      </c>
      <c r="L2517" s="3" t="s">
        <v>17476</v>
      </c>
      <c r="M2517" s="3" t="s">
        <v>17491</v>
      </c>
      <c r="N2517" s="3" t="str">
        <f t="shared" si="49"/>
        <v>Mchauru Airport | Tanzania, United Republic of</v>
      </c>
    </row>
    <row r="2518" spans="10:14" x14ac:dyDescent="0.25">
      <c r="J2518" s="3" t="s">
        <v>6938</v>
      </c>
      <c r="K2518" s="3" t="s">
        <v>16078</v>
      </c>
      <c r="L2518" s="3" t="s">
        <v>17476</v>
      </c>
      <c r="M2518" s="3" t="s">
        <v>328</v>
      </c>
      <c r="N2518" s="3" t="str">
        <f t="shared" si="49"/>
        <v>Sigiriya Air Force Base | Sri Lanka</v>
      </c>
    </row>
    <row r="2519" spans="10:14" x14ac:dyDescent="0.25">
      <c r="J2519" s="3" t="s">
        <v>2728</v>
      </c>
      <c r="K2519" s="3" t="s">
        <v>10490</v>
      </c>
      <c r="L2519" s="3" t="s">
        <v>17476</v>
      </c>
      <c r="M2519" s="3" t="s">
        <v>114</v>
      </c>
      <c r="N2519" s="3" t="str">
        <f t="shared" si="49"/>
        <v>Giyani Airport | South Africa</v>
      </c>
    </row>
    <row r="2520" spans="10:14" x14ac:dyDescent="0.25">
      <c r="J2520" s="3" t="s">
        <v>3402</v>
      </c>
      <c r="K2520" s="3" t="s">
        <v>14040</v>
      </c>
      <c r="L2520" s="3" t="s">
        <v>17477</v>
      </c>
      <c r="M2520" s="3" t="s">
        <v>48</v>
      </c>
      <c r="N2520" s="3" t="str">
        <f t="shared" si="49"/>
        <v>Jizan Regional Airport | Saudi Arabia</v>
      </c>
    </row>
    <row r="2521" spans="10:14" x14ac:dyDescent="0.25">
      <c r="J2521" s="3" t="s">
        <v>2874</v>
      </c>
      <c r="K2521" s="3" t="s">
        <v>13498</v>
      </c>
      <c r="L2521" s="3" t="s">
        <v>17477</v>
      </c>
      <c r="M2521" s="3" t="s">
        <v>133</v>
      </c>
      <c r="N2521" s="3" t="str">
        <f t="shared" si="49"/>
        <v>La Laguna Airport | Honduras</v>
      </c>
    </row>
    <row r="2522" spans="10:14" x14ac:dyDescent="0.25">
      <c r="J2522" s="3" t="s">
        <v>3421</v>
      </c>
      <c r="K2522" s="3" t="s">
        <v>9903</v>
      </c>
      <c r="L2522" s="3" t="s">
        <v>17477</v>
      </c>
      <c r="M2522" s="3" t="s">
        <v>93</v>
      </c>
      <c r="N2522" s="3" t="str">
        <f t="shared" si="49"/>
        <v>Jijel Ferhat Abbas Airport | Algeria</v>
      </c>
    </row>
    <row r="2523" spans="10:14" x14ac:dyDescent="0.25">
      <c r="J2523" s="3" t="s">
        <v>2870</v>
      </c>
      <c r="K2523" s="3" t="s">
        <v>14930</v>
      </c>
      <c r="L2523" s="3" t="s">
        <v>17477</v>
      </c>
      <c r="M2523" s="3" t="s">
        <v>219</v>
      </c>
      <c r="N2523" s="3" t="str">
        <f t="shared" si="49"/>
        <v>Guajará-Mirim Airport | Brazil</v>
      </c>
    </row>
    <row r="2524" spans="10:14" x14ac:dyDescent="0.25">
      <c r="J2524" s="3" t="s">
        <v>2731</v>
      </c>
      <c r="K2524" s="3" t="s">
        <v>9347</v>
      </c>
      <c r="L2524" s="3" t="s">
        <v>17476</v>
      </c>
      <c r="M2524" s="3" t="s">
        <v>180</v>
      </c>
      <c r="N2524" s="3" t="str">
        <f t="shared" si="49"/>
        <v>Gjögur Airport | Iceland</v>
      </c>
    </row>
    <row r="2525" spans="10:14" x14ac:dyDescent="0.25">
      <c r="J2525" s="3" t="s">
        <v>2809</v>
      </c>
      <c r="K2525" s="3" t="s">
        <v>12025</v>
      </c>
      <c r="L2525" s="3" t="s">
        <v>17477</v>
      </c>
      <c r="M2525" s="3" t="s">
        <v>45</v>
      </c>
      <c r="N2525" s="3" t="str">
        <f t="shared" si="49"/>
        <v>Grand Junction Regional Airport | United States</v>
      </c>
    </row>
    <row r="2526" spans="10:14" x14ac:dyDescent="0.25">
      <c r="J2526" s="3" t="s">
        <v>2783</v>
      </c>
      <c r="K2526" s="3" t="s">
        <v>9197</v>
      </c>
      <c r="L2526" s="3" t="s">
        <v>17477</v>
      </c>
      <c r="M2526" s="3" t="s">
        <v>33</v>
      </c>
      <c r="N2526" s="3" t="str">
        <f t="shared" si="49"/>
        <v>Goroka Airport | Papua New Guinea</v>
      </c>
    </row>
    <row r="2527" spans="10:14" x14ac:dyDescent="0.25">
      <c r="J2527" s="3" t="s">
        <v>8652</v>
      </c>
      <c r="K2527" s="3" t="s">
        <v>13334</v>
      </c>
      <c r="L2527" s="3" t="s">
        <v>17476</v>
      </c>
      <c r="M2527" s="3" t="s">
        <v>82</v>
      </c>
      <c r="N2527" s="3" t="str">
        <f t="shared" si="49"/>
        <v>Gökçeada Airport | Turkey</v>
      </c>
    </row>
    <row r="2528" spans="10:14" x14ac:dyDescent="0.25">
      <c r="J2528" s="3" t="s">
        <v>2678</v>
      </c>
      <c r="K2528" s="3" t="s">
        <v>10459</v>
      </c>
      <c r="L2528" s="3" t="s">
        <v>17477</v>
      </c>
      <c r="M2528" s="3" t="s">
        <v>20</v>
      </c>
      <c r="N2528" s="3" t="str">
        <f t="shared" si="49"/>
        <v>Geilenkirchen Air Base | Germany</v>
      </c>
    </row>
    <row r="2529" spans="10:14" x14ac:dyDescent="0.25">
      <c r="J2529" s="3" t="s">
        <v>2781</v>
      </c>
      <c r="K2529" s="3" t="s">
        <v>16213</v>
      </c>
      <c r="L2529" s="3" t="s">
        <v>17476</v>
      </c>
      <c r="M2529" s="3" t="s">
        <v>620</v>
      </c>
      <c r="N2529" s="3" t="str">
        <f t="shared" si="49"/>
        <v>Palungtar Airport | Nepal</v>
      </c>
    </row>
    <row r="2530" spans="10:14" x14ac:dyDescent="0.25">
      <c r="J2530" s="3" t="s">
        <v>8903</v>
      </c>
      <c r="K2530" s="3" t="s">
        <v>16282</v>
      </c>
      <c r="L2530" s="3" t="s">
        <v>17476</v>
      </c>
      <c r="M2530" s="3" t="s">
        <v>2636</v>
      </c>
      <c r="N2530" s="3" t="str">
        <f t="shared" si="49"/>
        <v>Kooddoo Airport | Maldives</v>
      </c>
    </row>
    <row r="2531" spans="10:14" x14ac:dyDescent="0.25">
      <c r="J2531" s="3" t="s">
        <v>2831</v>
      </c>
      <c r="K2531" s="3" t="s">
        <v>16868</v>
      </c>
      <c r="L2531" s="3" t="s">
        <v>17476</v>
      </c>
      <c r="M2531" s="3" t="s">
        <v>54</v>
      </c>
      <c r="N2531" s="3" t="str">
        <f t="shared" si="49"/>
        <v>Great Keppel Is Airport | Australia</v>
      </c>
    </row>
    <row r="2532" spans="10:14" x14ac:dyDescent="0.25">
      <c r="J2532" s="3" t="s">
        <v>2908</v>
      </c>
      <c r="K2532" s="3" t="s">
        <v>14338</v>
      </c>
      <c r="L2532" s="3" t="s">
        <v>17477</v>
      </c>
      <c r="M2532" s="3" t="s">
        <v>45</v>
      </c>
      <c r="N2532" s="3" t="str">
        <f t="shared" si="49"/>
        <v>Gulkana Airport | United States</v>
      </c>
    </row>
    <row r="2533" spans="10:14" x14ac:dyDescent="0.25">
      <c r="J2533" s="3" t="s">
        <v>2662</v>
      </c>
      <c r="K2533" s="3" t="s">
        <v>12027</v>
      </c>
      <c r="L2533" s="3" t="s">
        <v>17476</v>
      </c>
      <c r="M2533" s="3" t="s">
        <v>45</v>
      </c>
      <c r="N2533" s="3" t="str">
        <f t="shared" si="49"/>
        <v>Gatlinburg-Pigeon Forge Airport | United States</v>
      </c>
    </row>
    <row r="2534" spans="10:14" x14ac:dyDescent="0.25">
      <c r="J2534" s="3" t="s">
        <v>2735</v>
      </c>
      <c r="K2534" s="3" t="s">
        <v>10243</v>
      </c>
      <c r="L2534" s="3" t="s">
        <v>17478</v>
      </c>
      <c r="M2534" s="3" t="s">
        <v>43</v>
      </c>
      <c r="N2534" s="3" t="str">
        <f t="shared" si="49"/>
        <v>Glasgow International Airport | United Kingdom</v>
      </c>
    </row>
    <row r="2535" spans="10:14" x14ac:dyDescent="0.25">
      <c r="J2535" s="3" t="s">
        <v>8598</v>
      </c>
      <c r="K2535" s="3" t="s">
        <v>12524</v>
      </c>
      <c r="L2535" s="3" t="s">
        <v>17476</v>
      </c>
      <c r="M2535" s="3" t="s">
        <v>45</v>
      </c>
      <c r="N2535" s="3" t="str">
        <f t="shared" si="49"/>
        <v>San Carlos Apache Airport | United States</v>
      </c>
    </row>
    <row r="2536" spans="10:14" x14ac:dyDescent="0.25">
      <c r="J2536" s="3" t="s">
        <v>2681</v>
      </c>
      <c r="K2536" s="3" t="s">
        <v>10452</v>
      </c>
      <c r="L2536" s="3" t="s">
        <v>17476</v>
      </c>
      <c r="M2536" s="3" t="s">
        <v>87</v>
      </c>
      <c r="N2536" s="3" t="str">
        <f t="shared" si="49"/>
        <v>Geladi Airport | Ethiopia</v>
      </c>
    </row>
    <row r="2537" spans="10:14" x14ac:dyDescent="0.25">
      <c r="J2537" s="3" t="s">
        <v>2767</v>
      </c>
      <c r="K2537" s="3" t="s">
        <v>12028</v>
      </c>
      <c r="L2537" s="3" t="s">
        <v>17477</v>
      </c>
      <c r="M2537" s="3" t="s">
        <v>45</v>
      </c>
      <c r="N2537" s="3" t="str">
        <f t="shared" si="49"/>
        <v>Renner Field-Goodland Municipal Airport | United States</v>
      </c>
    </row>
    <row r="2538" spans="10:14" x14ac:dyDescent="0.25">
      <c r="J2538" s="3" t="s">
        <v>2616</v>
      </c>
      <c r="K2538" s="3" t="s">
        <v>12029</v>
      </c>
      <c r="L2538" s="3" t="s">
        <v>17476</v>
      </c>
      <c r="M2538" s="3" t="s">
        <v>45</v>
      </c>
      <c r="N2538" s="3" t="str">
        <f t="shared" si="49"/>
        <v>Gainesville Municipal Airport | United States</v>
      </c>
    </row>
    <row r="2539" spans="10:14" x14ac:dyDescent="0.25">
      <c r="J2539" s="3" t="s">
        <v>2759</v>
      </c>
      <c r="K2539" s="3" t="s">
        <v>13644</v>
      </c>
      <c r="L2539" s="3" t="s">
        <v>17477</v>
      </c>
      <c r="M2539" s="3" t="s">
        <v>762</v>
      </c>
      <c r="N2539" s="3" t="str">
        <f t="shared" si="49"/>
        <v>Golfito Airport | Costa Rica</v>
      </c>
    </row>
    <row r="2540" spans="10:14" x14ac:dyDescent="0.25">
      <c r="J2540" s="3" t="s">
        <v>2742</v>
      </c>
      <c r="K2540" s="3" t="s">
        <v>16871</v>
      </c>
      <c r="L2540" s="3" t="s">
        <v>17476</v>
      </c>
      <c r="M2540" s="3" t="s">
        <v>54</v>
      </c>
      <c r="N2540" s="3" t="str">
        <f t="shared" si="49"/>
        <v>Glengyle Airport | Australia</v>
      </c>
    </row>
    <row r="2541" spans="10:14" x14ac:dyDescent="0.25">
      <c r="J2541" s="3" t="s">
        <v>2841</v>
      </c>
      <c r="K2541" s="3" t="s">
        <v>12030</v>
      </c>
      <c r="L2541" s="3" t="s">
        <v>17477</v>
      </c>
      <c r="M2541" s="3" t="s">
        <v>45</v>
      </c>
      <c r="N2541" s="3" t="str">
        <f t="shared" si="49"/>
        <v>Mid Delta Regional Airport | United States</v>
      </c>
    </row>
    <row r="2542" spans="10:14" x14ac:dyDescent="0.25">
      <c r="J2542" s="3" t="s">
        <v>2739</v>
      </c>
      <c r="K2542" s="3" t="s">
        <v>16873</v>
      </c>
      <c r="L2542" s="3" t="s">
        <v>17477</v>
      </c>
      <c r="M2542" s="3" t="s">
        <v>54</v>
      </c>
      <c r="N2542" s="3" t="str">
        <f t="shared" si="49"/>
        <v>Glen Innes Airport | Australia</v>
      </c>
    </row>
    <row r="2543" spans="10:14" x14ac:dyDescent="0.25">
      <c r="J2543" s="3" t="s">
        <v>2620</v>
      </c>
      <c r="K2543" s="3" t="s">
        <v>11177</v>
      </c>
      <c r="L2543" s="3" t="s">
        <v>17476</v>
      </c>
      <c r="M2543" s="3" t="s">
        <v>289</v>
      </c>
      <c r="N2543" s="3" t="str">
        <f t="shared" si="49"/>
        <v>Galcaio Airport | Somalia</v>
      </c>
    </row>
    <row r="2544" spans="10:14" x14ac:dyDescent="0.25">
      <c r="J2544" s="3" t="s">
        <v>2755</v>
      </c>
      <c r="K2544" s="3" t="s">
        <v>10351</v>
      </c>
      <c r="L2544" s="3" t="s">
        <v>17476</v>
      </c>
      <c r="M2544" s="3" t="s">
        <v>24</v>
      </c>
      <c r="N2544" s="3" t="str">
        <f t="shared" si="49"/>
        <v>Gol Airport | Norway</v>
      </c>
    </row>
    <row r="2545" spans="10:14" x14ac:dyDescent="0.25">
      <c r="J2545" s="3" t="s">
        <v>2743</v>
      </c>
      <c r="K2545" s="3" t="s">
        <v>16874</v>
      </c>
      <c r="L2545" s="3" t="s">
        <v>17476</v>
      </c>
      <c r="M2545" s="3" t="s">
        <v>54</v>
      </c>
      <c r="N2545" s="3" t="str">
        <f t="shared" si="49"/>
        <v>Glenormiston Airport | Australia</v>
      </c>
    </row>
    <row r="2546" spans="10:14" x14ac:dyDescent="0.25">
      <c r="J2546" s="3" t="s">
        <v>2791</v>
      </c>
      <c r="K2546" s="3" t="s">
        <v>13423</v>
      </c>
      <c r="L2546" s="3" t="s">
        <v>17476</v>
      </c>
      <c r="M2546" s="3" t="s">
        <v>106</v>
      </c>
      <c r="N2546" s="3" t="str">
        <f t="shared" si="49"/>
        <v>Goulimime Airport | Morocco</v>
      </c>
    </row>
    <row r="2547" spans="10:14" x14ac:dyDescent="0.25">
      <c r="J2547" s="3" t="s">
        <v>2746</v>
      </c>
      <c r="K2547" s="3" t="s">
        <v>10183</v>
      </c>
      <c r="L2547" s="3" t="s">
        <v>17477</v>
      </c>
      <c r="M2547" s="3" t="s">
        <v>43</v>
      </c>
      <c r="N2547" s="3" t="str">
        <f t="shared" si="49"/>
        <v>Gloucestershire Airport | United Kingdom</v>
      </c>
    </row>
    <row r="2548" spans="10:14" x14ac:dyDescent="0.25">
      <c r="J2548" s="3" t="s">
        <v>2907</v>
      </c>
      <c r="K2548" s="3" t="s">
        <v>11014</v>
      </c>
      <c r="L2548" s="3" t="s">
        <v>17476</v>
      </c>
      <c r="M2548" s="3" t="s">
        <v>33</v>
      </c>
      <c r="N2548" s="3" t="str">
        <f t="shared" si="49"/>
        <v>Gulgubip Airport | Papua New Guinea</v>
      </c>
    </row>
    <row r="2549" spans="10:14" x14ac:dyDescent="0.25">
      <c r="J2549" s="3" t="s">
        <v>2668</v>
      </c>
      <c r="K2549" s="3" t="s">
        <v>12031</v>
      </c>
      <c r="L2549" s="3" t="s">
        <v>17476</v>
      </c>
      <c r="M2549" s="3" t="s">
        <v>45</v>
      </c>
      <c r="N2549" s="3" t="str">
        <f t="shared" si="49"/>
        <v>Gaylord Regional Airport | United States</v>
      </c>
    </row>
    <row r="2550" spans="10:14" x14ac:dyDescent="0.25">
      <c r="J2550" s="3" t="s">
        <v>2627</v>
      </c>
      <c r="K2550" s="3" t="s">
        <v>12032</v>
      </c>
      <c r="L2550" s="3" t="s">
        <v>17477</v>
      </c>
      <c r="M2550" s="3" t="s">
        <v>45</v>
      </c>
      <c r="N2550" s="3" t="str">
        <f t="shared" si="49"/>
        <v>Scholes International At Galveston Airport | United States</v>
      </c>
    </row>
    <row r="2551" spans="10:14" x14ac:dyDescent="0.25">
      <c r="J2551" s="3" t="s">
        <v>2733</v>
      </c>
      <c r="K2551" s="3" t="s">
        <v>16869</v>
      </c>
      <c r="L2551" s="3" t="s">
        <v>17477</v>
      </c>
      <c r="M2551" s="3" t="s">
        <v>54</v>
      </c>
      <c r="N2551" s="3" t="str">
        <f t="shared" si="49"/>
        <v>Gladstone Airport | Australia</v>
      </c>
    </row>
    <row r="2552" spans="10:14" x14ac:dyDescent="0.25">
      <c r="J2552" s="3" t="s">
        <v>8899</v>
      </c>
      <c r="K2552" s="3" t="s">
        <v>16273</v>
      </c>
      <c r="L2552" s="3" t="s">
        <v>17477</v>
      </c>
      <c r="M2552" s="3" t="s">
        <v>5785</v>
      </c>
      <c r="N2552" s="3" t="str">
        <f t="shared" si="49"/>
        <v>Gelephu Airport | Bhutan</v>
      </c>
    </row>
    <row r="2553" spans="10:14" x14ac:dyDescent="0.25">
      <c r="J2553" s="3" t="s">
        <v>2761</v>
      </c>
      <c r="K2553" s="3" t="s">
        <v>14339</v>
      </c>
      <c r="L2553" s="3" t="s">
        <v>17476</v>
      </c>
      <c r="M2553" s="3" t="s">
        <v>45</v>
      </c>
      <c r="N2553" s="3" t="str">
        <f t="shared" si="49"/>
        <v>Golovin Airport | United States</v>
      </c>
    </row>
    <row r="2554" spans="10:14" x14ac:dyDescent="0.25">
      <c r="J2554" s="3" t="s">
        <v>2737</v>
      </c>
      <c r="K2554" s="3" t="s">
        <v>12033</v>
      </c>
      <c r="L2554" s="3" t="s">
        <v>17476</v>
      </c>
      <c r="M2554" s="3" t="s">
        <v>45</v>
      </c>
      <c r="N2554" s="3" t="str">
        <f t="shared" si="49"/>
        <v>Glasgow Municipal Airport | United States</v>
      </c>
    </row>
    <row r="2555" spans="10:14" x14ac:dyDescent="0.25">
      <c r="J2555" s="3" t="s">
        <v>2621</v>
      </c>
      <c r="K2555" s="3" t="s">
        <v>16444</v>
      </c>
      <c r="L2555" s="3" t="s">
        <v>17476</v>
      </c>
      <c r="M2555" s="3" t="s">
        <v>96</v>
      </c>
      <c r="N2555" s="3" t="str">
        <f t="shared" si="49"/>
        <v>Gamarmalamo Airport | Indonesia</v>
      </c>
    </row>
    <row r="2556" spans="10:14" x14ac:dyDescent="0.25">
      <c r="J2556" s="3" t="s">
        <v>1180</v>
      </c>
      <c r="K2556" s="3" t="s">
        <v>10284</v>
      </c>
      <c r="L2556" s="3" t="s">
        <v>17477</v>
      </c>
      <c r="M2556" s="3" t="s">
        <v>930</v>
      </c>
      <c r="N2556" s="3" t="str">
        <f t="shared" si="49"/>
        <v>Gilze Rijen Air Base | Netherlands</v>
      </c>
    </row>
    <row r="2557" spans="10:14" x14ac:dyDescent="0.25">
      <c r="J2557" s="3" t="s">
        <v>2683</v>
      </c>
      <c r="K2557" s="3" t="s">
        <v>10923</v>
      </c>
      <c r="L2557" s="3" t="s">
        <v>17477</v>
      </c>
      <c r="M2557" s="3" t="s">
        <v>17489</v>
      </c>
      <c r="N2557" s="3" t="str">
        <f t="shared" si="49"/>
        <v>Gemena Airport | Congo, the Democratic Republic of the</v>
      </c>
    </row>
    <row r="2558" spans="10:14" x14ac:dyDescent="0.25">
      <c r="J2558" s="3" t="s">
        <v>2630</v>
      </c>
      <c r="K2558" s="3" t="s">
        <v>11130</v>
      </c>
      <c r="L2558" s="3" t="s">
        <v>17477</v>
      </c>
      <c r="M2558" s="3" t="s">
        <v>87</v>
      </c>
      <c r="N2558" s="3" t="str">
        <f t="shared" si="49"/>
        <v>Gambella Airport | Ethiopia</v>
      </c>
    </row>
    <row r="2559" spans="10:14" x14ac:dyDescent="0.25">
      <c r="J2559" s="3" t="s">
        <v>8540</v>
      </c>
      <c r="K2559" s="3" t="s">
        <v>11028</v>
      </c>
      <c r="L2559" s="3" t="s">
        <v>17476</v>
      </c>
      <c r="M2559" s="3" t="s">
        <v>106</v>
      </c>
      <c r="N2559" s="3" t="str">
        <f t="shared" si="49"/>
        <v>Ben Slimane Airport | Morocco</v>
      </c>
    </row>
    <row r="2560" spans="10:14" x14ac:dyDescent="0.25">
      <c r="J2560" s="3" t="s">
        <v>2763</v>
      </c>
      <c r="K2560" s="3" t="s">
        <v>15887</v>
      </c>
      <c r="L2560" s="3" t="s">
        <v>17477</v>
      </c>
      <c r="M2560" s="3" t="s">
        <v>1186</v>
      </c>
      <c r="N2560" s="3" t="str">
        <f t="shared" si="49"/>
        <v>Gomel Airport | Belarus</v>
      </c>
    </row>
    <row r="2561" spans="10:14" x14ac:dyDescent="0.25">
      <c r="J2561" s="3" t="s">
        <v>2659</v>
      </c>
      <c r="K2561" s="3" t="s">
        <v>14498</v>
      </c>
      <c r="L2561" s="3" t="s">
        <v>17476</v>
      </c>
      <c r="M2561" s="3" t="s">
        <v>33</v>
      </c>
      <c r="N2561" s="3" t="str">
        <f t="shared" si="49"/>
        <v>Gasmata Island Airport | Papua New Guinea</v>
      </c>
    </row>
    <row r="2562" spans="10:14" x14ac:dyDescent="0.25">
      <c r="J2562" s="3" t="s">
        <v>8858</v>
      </c>
      <c r="K2562" s="3" t="s">
        <v>15857</v>
      </c>
      <c r="L2562" s="3" t="s">
        <v>17477</v>
      </c>
      <c r="M2562" s="3" t="s">
        <v>925</v>
      </c>
      <c r="N2562" s="3" t="str">
        <f t="shared" si="49"/>
        <v>Gostomel Airport | Ukraine</v>
      </c>
    </row>
    <row r="2563" spans="10:14" x14ac:dyDescent="0.25">
      <c r="J2563" s="3" t="s">
        <v>2633</v>
      </c>
      <c r="K2563" s="3" t="s">
        <v>10579</v>
      </c>
      <c r="L2563" s="3" t="s">
        <v>17476</v>
      </c>
      <c r="M2563" s="3" t="s">
        <v>950</v>
      </c>
      <c r="N2563" s="3" t="str">
        <f t="shared" si="49"/>
        <v>Gamboma Airport | Congo</v>
      </c>
    </row>
    <row r="2564" spans="10:14" x14ac:dyDescent="0.25">
      <c r="J2564" s="3" t="s">
        <v>2855</v>
      </c>
      <c r="K2564" s="3" t="s">
        <v>13956</v>
      </c>
      <c r="L2564" s="3" t="s">
        <v>17476</v>
      </c>
      <c r="M2564" s="3" t="s">
        <v>2169</v>
      </c>
      <c r="N2564" s="3" t="str">
        <f t="shared" si="49"/>
        <v>Greymouth Airport | New Zealand</v>
      </c>
    </row>
    <row r="2565" spans="10:14" x14ac:dyDescent="0.25">
      <c r="J2565" s="3" t="s">
        <v>8688</v>
      </c>
      <c r="K2565" s="3" t="s">
        <v>13810</v>
      </c>
      <c r="L2565" s="3" t="s">
        <v>17477</v>
      </c>
      <c r="M2565" s="3" t="s">
        <v>69</v>
      </c>
      <c r="N2565" s="3" t="str">
        <f t="shared" si="49"/>
        <v>Gombe Lawanti International Airport | Nigeria</v>
      </c>
    </row>
    <row r="2566" spans="10:14" x14ac:dyDescent="0.25">
      <c r="J2566" s="3" t="s">
        <v>8747</v>
      </c>
      <c r="K2566" s="3" t="s">
        <v>14698</v>
      </c>
      <c r="L2566" s="3" t="s">
        <v>17478</v>
      </c>
      <c r="M2566" s="3" t="s">
        <v>17509</v>
      </c>
      <c r="N2566" s="3" t="str">
        <f t="shared" ref="N2566:N2629" si="50">K2566&amp;" | "&amp;M2566</f>
        <v>Gimpo International Airport | Korea, Republic of</v>
      </c>
    </row>
    <row r="2567" spans="10:14" x14ac:dyDescent="0.25">
      <c r="J2567" s="3" t="s">
        <v>8541</v>
      </c>
      <c r="K2567" s="3" t="s">
        <v>11041</v>
      </c>
      <c r="L2567" s="3" t="s">
        <v>17477</v>
      </c>
      <c r="M2567" s="3" t="s">
        <v>173</v>
      </c>
      <c r="N2567" s="3" t="str">
        <f t="shared" si="50"/>
        <v>Golog Maqin Airport | China</v>
      </c>
    </row>
    <row r="2568" spans="10:14" x14ac:dyDescent="0.25">
      <c r="J2568" s="3" t="s">
        <v>2632</v>
      </c>
      <c r="K2568" s="3" t="s">
        <v>13862</v>
      </c>
      <c r="L2568" s="3" t="s">
        <v>17477</v>
      </c>
      <c r="M2568" s="3" t="s">
        <v>128</v>
      </c>
      <c r="N2568" s="3" t="str">
        <f t="shared" si="50"/>
        <v>Totegegie Airport | French Polynesia</v>
      </c>
    </row>
    <row r="2569" spans="10:14" x14ac:dyDescent="0.25">
      <c r="J2569" s="3" t="s">
        <v>2901</v>
      </c>
      <c r="K2569" s="3" t="s">
        <v>15386</v>
      </c>
      <c r="L2569" s="3" t="s">
        <v>17476</v>
      </c>
      <c r="M2569" s="3" t="s">
        <v>219</v>
      </c>
      <c r="N2569" s="3" t="str">
        <f t="shared" si="50"/>
        <v>Antônio Guerreiro Airport | Brazil</v>
      </c>
    </row>
    <row r="2570" spans="10:14" x14ac:dyDescent="0.25">
      <c r="J2570" s="3" t="s">
        <v>2817</v>
      </c>
      <c r="K2570" s="3" t="s">
        <v>11080</v>
      </c>
      <c r="L2570" s="3" t="s">
        <v>17476</v>
      </c>
      <c r="M2570" s="3" t="s">
        <v>45</v>
      </c>
      <c r="N2570" s="3" t="str">
        <f t="shared" si="50"/>
        <v>Granite Mountain Air Station | United States</v>
      </c>
    </row>
    <row r="2571" spans="10:14" x14ac:dyDescent="0.25">
      <c r="J2571" s="3" t="s">
        <v>2844</v>
      </c>
      <c r="K2571" s="3" t="s">
        <v>12034</v>
      </c>
      <c r="L2571" s="3" t="s">
        <v>17477</v>
      </c>
      <c r="M2571" s="3" t="s">
        <v>45</v>
      </c>
      <c r="N2571" s="3" t="str">
        <f t="shared" si="50"/>
        <v>Greenville Downtown Airport | United States</v>
      </c>
    </row>
    <row r="2572" spans="10:14" x14ac:dyDescent="0.25">
      <c r="J2572" s="3" t="s">
        <v>5014</v>
      </c>
      <c r="K2572" s="3" t="s">
        <v>15960</v>
      </c>
      <c r="L2572" s="3" t="s">
        <v>17476</v>
      </c>
      <c r="M2572" s="3" t="s">
        <v>45</v>
      </c>
      <c r="N2572" s="3" t="str">
        <f t="shared" si="50"/>
        <v>Monument Valley Airport | United States</v>
      </c>
    </row>
    <row r="2573" spans="10:14" x14ac:dyDescent="0.25">
      <c r="J2573" s="3" t="s">
        <v>6632</v>
      </c>
      <c r="K2573" s="3" t="s">
        <v>10988</v>
      </c>
      <c r="L2573" s="3" t="s">
        <v>17476</v>
      </c>
      <c r="M2573" s="3" t="s">
        <v>201</v>
      </c>
      <c r="N2573" s="3" t="str">
        <f t="shared" si="50"/>
        <v>La Gomera Airport | Spain</v>
      </c>
    </row>
    <row r="2574" spans="10:14" x14ac:dyDescent="0.25">
      <c r="J2574" s="3" t="s">
        <v>2859</v>
      </c>
      <c r="K2574" s="3" t="s">
        <v>15890</v>
      </c>
      <c r="L2574" s="3" t="s">
        <v>17477</v>
      </c>
      <c r="M2574" s="3" t="s">
        <v>1186</v>
      </c>
      <c r="N2574" s="3" t="str">
        <f t="shared" si="50"/>
        <v>Hrodna Airport | Belarus</v>
      </c>
    </row>
    <row r="2575" spans="10:14" x14ac:dyDescent="0.25">
      <c r="J2575" s="3" t="s">
        <v>4433</v>
      </c>
      <c r="K2575" s="3" t="s">
        <v>13056</v>
      </c>
      <c r="L2575" s="3" t="s">
        <v>17477</v>
      </c>
      <c r="M2575" s="3" t="s">
        <v>112</v>
      </c>
      <c r="N2575" s="3" t="str">
        <f t="shared" si="50"/>
        <v>Grenoble-Isère Airport | France</v>
      </c>
    </row>
    <row r="2576" spans="10:14" x14ac:dyDescent="0.25">
      <c r="J2576" s="3" t="s">
        <v>2852</v>
      </c>
      <c r="K2576" s="3" t="s">
        <v>15668</v>
      </c>
      <c r="L2576" s="3" t="s">
        <v>17477</v>
      </c>
      <c r="M2576" s="3" t="s">
        <v>1436</v>
      </c>
      <c r="N2576" s="3" t="str">
        <f t="shared" si="50"/>
        <v>Point Salines International Airport | Grenada</v>
      </c>
    </row>
    <row r="2577" spans="10:14" x14ac:dyDescent="0.25">
      <c r="J2577" s="3" t="s">
        <v>8569</v>
      </c>
      <c r="K2577" s="3" t="s">
        <v>11432</v>
      </c>
      <c r="L2577" s="3" t="s">
        <v>17476</v>
      </c>
      <c r="M2577" s="3" t="s">
        <v>45</v>
      </c>
      <c r="N2577" s="3" t="str">
        <f t="shared" si="50"/>
        <v>Gansner Field | United States</v>
      </c>
    </row>
    <row r="2578" spans="10:14" x14ac:dyDescent="0.25">
      <c r="J2578" s="3" t="s">
        <v>2766</v>
      </c>
      <c r="K2578" s="3" t="s">
        <v>12035</v>
      </c>
      <c r="L2578" s="3" t="s">
        <v>17476</v>
      </c>
      <c r="M2578" s="3" t="s">
        <v>45</v>
      </c>
      <c r="N2578" s="3" t="str">
        <f t="shared" si="50"/>
        <v>Gooding Municipal Airport | United States</v>
      </c>
    </row>
    <row r="2579" spans="10:14" x14ac:dyDescent="0.25">
      <c r="J2579" s="3" t="s">
        <v>2834</v>
      </c>
      <c r="K2579" s="3" t="s">
        <v>14585</v>
      </c>
      <c r="L2579" s="3" t="s">
        <v>17476</v>
      </c>
      <c r="M2579" s="3" t="s">
        <v>17508</v>
      </c>
      <c r="N2579" s="3" t="str">
        <f t="shared" si="50"/>
        <v>Lyudao Airport | Taiwan, Province of China</v>
      </c>
    </row>
    <row r="2580" spans="10:14" x14ac:dyDescent="0.25">
      <c r="J2580" s="3" t="s">
        <v>2875</v>
      </c>
      <c r="K2580" s="3" t="s">
        <v>15345</v>
      </c>
      <c r="L2580" s="3" t="s">
        <v>17476</v>
      </c>
      <c r="M2580" s="3" t="s">
        <v>219</v>
      </c>
      <c r="N2580" s="3" t="str">
        <f t="shared" si="50"/>
        <v>Guanambi Airport | Brazil</v>
      </c>
    </row>
    <row r="2581" spans="10:14" x14ac:dyDescent="0.25">
      <c r="J2581" s="3" t="s">
        <v>2713</v>
      </c>
      <c r="K2581" s="3" t="s">
        <v>11129</v>
      </c>
      <c r="L2581" s="3" t="s">
        <v>17476</v>
      </c>
      <c r="M2581" s="3" t="s">
        <v>87</v>
      </c>
      <c r="N2581" s="3" t="str">
        <f t="shared" si="50"/>
        <v>Ghinnir Airport | Ethiopia</v>
      </c>
    </row>
    <row r="2582" spans="10:14" x14ac:dyDescent="0.25">
      <c r="J2582" s="3" t="s">
        <v>2687</v>
      </c>
      <c r="K2582" s="3" t="s">
        <v>14810</v>
      </c>
      <c r="L2582" s="3" t="s">
        <v>17476</v>
      </c>
      <c r="M2582" s="3" t="s">
        <v>283</v>
      </c>
      <c r="N2582" s="3" t="str">
        <f t="shared" si="50"/>
        <v>Dr. Arturo H. Illia Airport | Argentina</v>
      </c>
    </row>
    <row r="2583" spans="10:14" x14ac:dyDescent="0.25">
      <c r="J2583" s="3" t="s">
        <v>2914</v>
      </c>
      <c r="K2583" s="3" t="s">
        <v>16577</v>
      </c>
      <c r="L2583" s="3" t="s">
        <v>17477</v>
      </c>
      <c r="M2583" s="3" t="s">
        <v>96</v>
      </c>
      <c r="N2583" s="3" t="str">
        <f t="shared" si="50"/>
        <v>Binaka Airport | Indonesia</v>
      </c>
    </row>
    <row r="2584" spans="10:14" x14ac:dyDescent="0.25">
      <c r="J2584" s="3" t="s">
        <v>2819</v>
      </c>
      <c r="K2584" s="3" t="s">
        <v>12036</v>
      </c>
      <c r="L2584" s="3" t="s">
        <v>17476</v>
      </c>
      <c r="M2584" s="3" t="s">
        <v>45</v>
      </c>
      <c r="N2584" s="3" t="str">
        <f t="shared" si="50"/>
        <v>Grants-Milan Municipal Airport | United States</v>
      </c>
    </row>
    <row r="2585" spans="10:14" x14ac:dyDescent="0.25">
      <c r="J2585" s="3" t="s">
        <v>2768</v>
      </c>
      <c r="K2585" s="3" t="s">
        <v>11045</v>
      </c>
      <c r="L2585" s="3" t="s">
        <v>17476</v>
      </c>
      <c r="M2585" s="3" t="s">
        <v>45</v>
      </c>
      <c r="N2585" s="3" t="str">
        <f t="shared" si="50"/>
        <v>Goodnews Airport | United States</v>
      </c>
    </row>
    <row r="2586" spans="10:14" x14ac:dyDescent="0.25">
      <c r="J2586" s="3" t="s">
        <v>2614</v>
      </c>
      <c r="K2586" s="3" t="s">
        <v>12037</v>
      </c>
      <c r="L2586" s="3" t="s">
        <v>17477</v>
      </c>
      <c r="M2586" s="3" t="s">
        <v>45</v>
      </c>
      <c r="N2586" s="3" t="str">
        <f t="shared" si="50"/>
        <v>Gainesville Regional Airport | United States</v>
      </c>
    </row>
    <row r="2587" spans="10:14" x14ac:dyDescent="0.25">
      <c r="J2587" s="3" t="s">
        <v>8656</v>
      </c>
      <c r="K2587" s="3" t="s">
        <v>13383</v>
      </c>
      <c r="L2587" s="3" t="s">
        <v>17477</v>
      </c>
      <c r="M2587" s="3" t="s">
        <v>82</v>
      </c>
      <c r="N2587" s="3" t="str">
        <f t="shared" si="50"/>
        <v>Şanlıurfa GAP Airport | Turkey</v>
      </c>
    </row>
    <row r="2588" spans="10:14" x14ac:dyDescent="0.25">
      <c r="J2588" s="3" t="s">
        <v>2707</v>
      </c>
      <c r="K2588" s="3" t="s">
        <v>10552</v>
      </c>
      <c r="L2588" s="3" t="s">
        <v>17476</v>
      </c>
      <c r="M2588" s="3" t="s">
        <v>2559</v>
      </c>
      <c r="N2588" s="3" t="str">
        <f t="shared" si="50"/>
        <v>Ghanzi Airport | Botswana</v>
      </c>
    </row>
    <row r="2589" spans="10:14" x14ac:dyDescent="0.25">
      <c r="J2589" s="3" t="s">
        <v>2691</v>
      </c>
      <c r="K2589" s="3" t="s">
        <v>13204</v>
      </c>
      <c r="L2589" s="3" t="s">
        <v>17478</v>
      </c>
      <c r="M2589" s="3" t="s">
        <v>208</v>
      </c>
      <c r="N2589" s="3" t="str">
        <f t="shared" si="50"/>
        <v>Genoa Cristoforo Colombo Airport | Italy</v>
      </c>
    </row>
    <row r="2590" spans="10:14" x14ac:dyDescent="0.25">
      <c r="J2590" s="3" t="s">
        <v>2748</v>
      </c>
      <c r="K2590" s="3" t="s">
        <v>11128</v>
      </c>
      <c r="L2590" s="3" t="s">
        <v>17476</v>
      </c>
      <c r="M2590" s="3" t="s">
        <v>87</v>
      </c>
      <c r="N2590" s="3" t="str">
        <f t="shared" si="50"/>
        <v>Robe Airport | Ethiopia</v>
      </c>
    </row>
    <row r="2591" spans="10:14" x14ac:dyDescent="0.25">
      <c r="J2591" s="3" t="s">
        <v>2772</v>
      </c>
      <c r="K2591" s="3" t="s">
        <v>11047</v>
      </c>
      <c r="L2591" s="3" t="s">
        <v>17476</v>
      </c>
      <c r="M2591" s="3" t="s">
        <v>33</v>
      </c>
      <c r="N2591" s="3" t="str">
        <f t="shared" si="50"/>
        <v>Gora Airstrip | Papua New Guinea</v>
      </c>
    </row>
    <row r="2592" spans="10:14" x14ac:dyDescent="0.25">
      <c r="J2592" s="3" t="s">
        <v>2764</v>
      </c>
      <c r="K2592" s="3" t="s">
        <v>14488</v>
      </c>
      <c r="L2592" s="3" t="s">
        <v>17476</v>
      </c>
      <c r="M2592" s="3" t="s">
        <v>33</v>
      </c>
      <c r="N2592" s="3" t="str">
        <f t="shared" si="50"/>
        <v>Gonaili Airport | Papua New Guinea</v>
      </c>
    </row>
    <row r="2593" spans="10:14" x14ac:dyDescent="0.25">
      <c r="J2593" s="3" t="s">
        <v>2749</v>
      </c>
      <c r="K2593" s="3" t="s">
        <v>10877</v>
      </c>
      <c r="L2593" s="3" t="s">
        <v>17476</v>
      </c>
      <c r="M2593" s="3" t="s">
        <v>136</v>
      </c>
      <c r="N2593" s="3" t="str">
        <f t="shared" si="50"/>
        <v>Gobabis Airport | Namibia</v>
      </c>
    </row>
    <row r="2594" spans="10:14" x14ac:dyDescent="0.25">
      <c r="J2594" s="3" t="s">
        <v>5473</v>
      </c>
      <c r="K2594" s="3" t="s">
        <v>9321</v>
      </c>
      <c r="L2594" s="3" t="s">
        <v>17477</v>
      </c>
      <c r="M2594" s="3" t="s">
        <v>27</v>
      </c>
      <c r="N2594" s="3" t="str">
        <f t="shared" si="50"/>
        <v>Godthaab / Nuuk Airport | Greenland</v>
      </c>
    </row>
    <row r="2595" spans="10:14" x14ac:dyDescent="0.25">
      <c r="J2595" s="3" t="s">
        <v>2747</v>
      </c>
      <c r="K2595" s="3" t="s">
        <v>16048</v>
      </c>
      <c r="L2595" s="3" t="s">
        <v>17478</v>
      </c>
      <c r="M2595" s="3" t="s">
        <v>108</v>
      </c>
      <c r="N2595" s="3" t="str">
        <f t="shared" si="50"/>
        <v>Dabolim Airport | India</v>
      </c>
    </row>
    <row r="2596" spans="10:14" x14ac:dyDescent="0.25">
      <c r="J2596" s="3" t="s">
        <v>5384</v>
      </c>
      <c r="K2596" s="3" t="s">
        <v>16012</v>
      </c>
      <c r="L2596" s="3" t="s">
        <v>17477</v>
      </c>
      <c r="M2596" s="3" t="s">
        <v>32</v>
      </c>
      <c r="N2596" s="3" t="str">
        <f t="shared" si="50"/>
        <v>Nizhny Novgorod Strigino International Airport | Russian Federation</v>
      </c>
    </row>
    <row r="2597" spans="10:14" x14ac:dyDescent="0.25">
      <c r="J2597" s="3" t="s">
        <v>2922</v>
      </c>
      <c r="K2597" s="3" t="s">
        <v>12038</v>
      </c>
      <c r="L2597" s="3" t="s">
        <v>17476</v>
      </c>
      <c r="M2597" s="3" t="s">
        <v>45</v>
      </c>
      <c r="N2597" s="3" t="str">
        <f t="shared" si="50"/>
        <v>Guthrie-Edmond Regional Airport | United States</v>
      </c>
    </row>
    <row r="2598" spans="10:14" x14ac:dyDescent="0.25">
      <c r="J2598" s="3" t="s">
        <v>2756</v>
      </c>
      <c r="K2598" s="3" t="s">
        <v>11448</v>
      </c>
      <c r="L2598" s="3" t="s">
        <v>17476</v>
      </c>
      <c r="M2598" s="3" t="s">
        <v>45</v>
      </c>
      <c r="N2598" s="3" t="str">
        <f t="shared" si="50"/>
        <v>Gold Beach Municipal Airport | United States</v>
      </c>
    </row>
    <row r="2599" spans="10:14" x14ac:dyDescent="0.25">
      <c r="J2599" s="3" t="s">
        <v>2762</v>
      </c>
      <c r="K2599" s="3" t="s">
        <v>10936</v>
      </c>
      <c r="L2599" s="3" t="s">
        <v>17477</v>
      </c>
      <c r="M2599" s="3" t="s">
        <v>17489</v>
      </c>
      <c r="N2599" s="3" t="str">
        <f t="shared" si="50"/>
        <v>Goma International Airport | Congo, the Democratic Republic of the</v>
      </c>
    </row>
    <row r="2600" spans="10:14" x14ac:dyDescent="0.25">
      <c r="J2600" s="3" t="s">
        <v>5320</v>
      </c>
      <c r="K2600" s="3" t="s">
        <v>12039</v>
      </c>
      <c r="L2600" s="3" t="s">
        <v>17477</v>
      </c>
      <c r="M2600" s="3" t="s">
        <v>45</v>
      </c>
      <c r="N2600" s="3" t="str">
        <f t="shared" si="50"/>
        <v>Groton New London Airport | United States</v>
      </c>
    </row>
    <row r="2601" spans="10:14" x14ac:dyDescent="0.25">
      <c r="J2601" s="3" t="s">
        <v>2770</v>
      </c>
      <c r="K2601" s="3" t="s">
        <v>16860</v>
      </c>
      <c r="L2601" s="3" t="s">
        <v>17476</v>
      </c>
      <c r="M2601" s="3" t="s">
        <v>54</v>
      </c>
      <c r="N2601" s="3" t="str">
        <f t="shared" si="50"/>
        <v>Goondiwindi Airport | Australia</v>
      </c>
    </row>
    <row r="2602" spans="10:14" x14ac:dyDescent="0.25">
      <c r="J2602" s="3" t="s">
        <v>2773</v>
      </c>
      <c r="K2602" s="3" t="s">
        <v>16110</v>
      </c>
      <c r="L2602" s="3" t="s">
        <v>17477</v>
      </c>
      <c r="M2602" s="3" t="s">
        <v>108</v>
      </c>
      <c r="N2602" s="3" t="str">
        <f t="shared" si="50"/>
        <v>Gorakhpur Airport | India</v>
      </c>
    </row>
    <row r="2603" spans="10:14" x14ac:dyDescent="0.25">
      <c r="J2603" s="3" t="s">
        <v>2760</v>
      </c>
      <c r="K2603" s="3" t="s">
        <v>17313</v>
      </c>
      <c r="L2603" s="3" t="s">
        <v>17477</v>
      </c>
      <c r="M2603" s="3" t="s">
        <v>173</v>
      </c>
      <c r="N2603" s="3" t="str">
        <f t="shared" si="50"/>
        <v>Golmud Airport | China</v>
      </c>
    </row>
    <row r="2604" spans="10:14" x14ac:dyDescent="0.25">
      <c r="J2604" s="3" t="s">
        <v>2778</v>
      </c>
      <c r="K2604" s="3" t="s">
        <v>11133</v>
      </c>
      <c r="L2604" s="3" t="s">
        <v>17476</v>
      </c>
      <c r="M2604" s="3" t="s">
        <v>87</v>
      </c>
      <c r="N2604" s="3" t="str">
        <f t="shared" si="50"/>
        <v>Gore Airport | Ethiopia</v>
      </c>
    </row>
    <row r="2605" spans="10:14" x14ac:dyDescent="0.25">
      <c r="J2605" s="3" t="s">
        <v>2787</v>
      </c>
      <c r="K2605" s="3" t="s">
        <v>10404</v>
      </c>
      <c r="L2605" s="3" t="s">
        <v>17478</v>
      </c>
      <c r="M2605" s="3" t="s">
        <v>290</v>
      </c>
      <c r="N2605" s="3" t="str">
        <f t="shared" si="50"/>
        <v>Gothenburg-Landvetter Airport | Sweden</v>
      </c>
    </row>
    <row r="2606" spans="10:14" x14ac:dyDescent="0.25">
      <c r="J2606" s="3" t="s">
        <v>2657</v>
      </c>
      <c r="K2606" s="3" t="s">
        <v>10636</v>
      </c>
      <c r="L2606" s="3" t="s">
        <v>17477</v>
      </c>
      <c r="M2606" s="3" t="s">
        <v>610</v>
      </c>
      <c r="N2606" s="3" t="str">
        <f t="shared" si="50"/>
        <v>Garoua International Airport | Cameroon</v>
      </c>
    </row>
    <row r="2607" spans="10:14" x14ac:dyDescent="0.25">
      <c r="J2607" s="3" t="s">
        <v>2793</v>
      </c>
      <c r="K2607" s="3" t="s">
        <v>17078</v>
      </c>
      <c r="L2607" s="3" t="s">
        <v>17477</v>
      </c>
      <c r="M2607" s="3" t="s">
        <v>54</v>
      </c>
      <c r="N2607" s="3" t="str">
        <f t="shared" si="50"/>
        <v>Gove Airport | Australia</v>
      </c>
    </row>
    <row r="2608" spans="10:14" x14ac:dyDescent="0.25">
      <c r="J2608" s="3" t="s">
        <v>2782</v>
      </c>
      <c r="K2608" s="3" t="s">
        <v>12938</v>
      </c>
      <c r="L2608" s="3" t="s">
        <v>17477</v>
      </c>
      <c r="M2608" s="3" t="s">
        <v>1142</v>
      </c>
      <c r="N2608" s="3" t="str">
        <f t="shared" si="50"/>
        <v>Gorna Oryahovitsa Airport | Bulgaria</v>
      </c>
    </row>
    <row r="2609" spans="10:14" x14ac:dyDescent="0.25">
      <c r="J2609" s="3" t="s">
        <v>5807</v>
      </c>
      <c r="K2609" s="3" t="s">
        <v>5808</v>
      </c>
      <c r="L2609" s="3" t="s">
        <v>17477</v>
      </c>
      <c r="M2609" s="3" t="s">
        <v>119</v>
      </c>
      <c r="N2609" s="3" t="str">
        <f t="shared" si="50"/>
        <v>Araxos Airport | Greece</v>
      </c>
    </row>
    <row r="2610" spans="10:14" x14ac:dyDescent="0.25">
      <c r="J2610" s="3" t="s">
        <v>2886</v>
      </c>
      <c r="K2610" s="3" t="s">
        <v>14933</v>
      </c>
      <c r="L2610" s="3" t="s">
        <v>17476</v>
      </c>
      <c r="M2610" s="3" t="s">
        <v>219</v>
      </c>
      <c r="N2610" s="3" t="str">
        <f t="shared" si="50"/>
        <v>Tancredo Thomas de Faria Airport | Brazil</v>
      </c>
    </row>
    <row r="2611" spans="10:14" x14ac:dyDescent="0.25">
      <c r="J2611" s="3" t="s">
        <v>8947</v>
      </c>
      <c r="K2611" s="3" t="s">
        <v>16877</v>
      </c>
      <c r="L2611" s="3" t="s">
        <v>17476</v>
      </c>
      <c r="M2611" s="3" t="s">
        <v>54</v>
      </c>
      <c r="N2611" s="3" t="str">
        <f t="shared" si="50"/>
        <v>Mount Gordon Airport | Australia</v>
      </c>
    </row>
    <row r="2612" spans="10:14" x14ac:dyDescent="0.25">
      <c r="J2612" s="3" t="s">
        <v>2883</v>
      </c>
      <c r="K2612" s="3" t="s">
        <v>15213</v>
      </c>
      <c r="L2612" s="3" t="s">
        <v>17477</v>
      </c>
      <c r="M2612" s="3" t="s">
        <v>71</v>
      </c>
      <c r="N2612" s="3" t="str">
        <f t="shared" si="50"/>
        <v>Juan Casiano Airport | Colombia</v>
      </c>
    </row>
    <row r="2613" spans="10:14" x14ac:dyDescent="0.25">
      <c r="J2613" s="3" t="s">
        <v>2884</v>
      </c>
      <c r="K2613" s="3" t="s">
        <v>13645</v>
      </c>
      <c r="L2613" s="3" t="s">
        <v>17477</v>
      </c>
      <c r="M2613" s="3" t="s">
        <v>762</v>
      </c>
      <c r="N2613" s="3" t="str">
        <f t="shared" si="50"/>
        <v>Guapiles Airport | Costa Rica</v>
      </c>
    </row>
    <row r="2614" spans="10:14" x14ac:dyDescent="0.25">
      <c r="J2614" s="3" t="s">
        <v>2651</v>
      </c>
      <c r="K2614" s="3" t="s">
        <v>16878</v>
      </c>
      <c r="L2614" s="3" t="s">
        <v>17477</v>
      </c>
      <c r="M2614" s="3" t="s">
        <v>54</v>
      </c>
      <c r="N2614" s="3" t="str">
        <f t="shared" si="50"/>
        <v>Garden Point Airport | Australia</v>
      </c>
    </row>
    <row r="2615" spans="10:14" x14ac:dyDescent="0.25">
      <c r="J2615" s="3" t="s">
        <v>2686</v>
      </c>
      <c r="K2615" s="3" t="s">
        <v>14875</v>
      </c>
      <c r="L2615" s="3" t="s">
        <v>17477</v>
      </c>
      <c r="M2615" s="3" t="s">
        <v>283</v>
      </c>
      <c r="N2615" s="3" t="str">
        <f t="shared" si="50"/>
        <v>General Pico Airport | Argentina</v>
      </c>
    </row>
    <row r="2616" spans="10:14" x14ac:dyDescent="0.25">
      <c r="J2616" s="3" t="s">
        <v>2618</v>
      </c>
      <c r="K2616" s="3" t="s">
        <v>15094</v>
      </c>
      <c r="L2616" s="3" t="s">
        <v>17476</v>
      </c>
      <c r="M2616" s="3" t="s">
        <v>306</v>
      </c>
      <c r="N2616" s="3" t="str">
        <f t="shared" si="50"/>
        <v>Seymour Airport | Ecuador</v>
      </c>
    </row>
    <row r="2617" spans="10:14" x14ac:dyDescent="0.25">
      <c r="J2617" s="3" t="s">
        <v>2906</v>
      </c>
      <c r="K2617" s="3" t="s">
        <v>12041</v>
      </c>
      <c r="L2617" s="3" t="s">
        <v>17478</v>
      </c>
      <c r="M2617" s="3" t="s">
        <v>45</v>
      </c>
      <c r="N2617" s="3" t="str">
        <f t="shared" si="50"/>
        <v>Gulfport Biloxi International Airport | United States</v>
      </c>
    </row>
    <row r="2618" spans="10:14" x14ac:dyDescent="0.25">
      <c r="J2618" s="3" t="s">
        <v>2812</v>
      </c>
      <c r="K2618" s="3" t="s">
        <v>12042</v>
      </c>
      <c r="L2618" s="3" t="s">
        <v>17476</v>
      </c>
      <c r="M2618" s="3" t="s">
        <v>45</v>
      </c>
      <c r="N2618" s="3" t="str">
        <f t="shared" si="50"/>
        <v>Grand Rapids Itasca Co-Gordon Newstrom field | United States</v>
      </c>
    </row>
    <row r="2619" spans="10:14" x14ac:dyDescent="0.25">
      <c r="J2619" s="3" t="s">
        <v>2624</v>
      </c>
      <c r="K2619" s="3" t="s">
        <v>12043</v>
      </c>
      <c r="L2619" s="3" t="s">
        <v>17476</v>
      </c>
      <c r="M2619" s="3" t="s">
        <v>45</v>
      </c>
      <c r="N2619" s="3" t="str">
        <f t="shared" si="50"/>
        <v>Galion Municipal Airport | United States</v>
      </c>
    </row>
    <row r="2620" spans="10:14" x14ac:dyDescent="0.25">
      <c r="J2620" s="3" t="s">
        <v>2833</v>
      </c>
      <c r="K2620" s="3" t="s">
        <v>12044</v>
      </c>
      <c r="L2620" s="3" t="s">
        <v>17478</v>
      </c>
      <c r="M2620" s="3" t="s">
        <v>45</v>
      </c>
      <c r="N2620" s="3" t="str">
        <f t="shared" si="50"/>
        <v>Austin Straubel International Airport | United States</v>
      </c>
    </row>
    <row r="2621" spans="10:14" x14ac:dyDescent="0.25">
      <c r="J2621" s="3" t="s">
        <v>2805</v>
      </c>
      <c r="K2621" s="3" t="s">
        <v>11079</v>
      </c>
      <c r="L2621" s="3" t="s">
        <v>17476</v>
      </c>
      <c r="M2621" s="3" t="s">
        <v>884</v>
      </c>
      <c r="N2621" s="3" t="str">
        <f t="shared" si="50"/>
        <v>Grand Cess Airport | Liberia</v>
      </c>
    </row>
    <row r="2622" spans="10:14" x14ac:dyDescent="0.25">
      <c r="J2622" s="3" t="s">
        <v>2850</v>
      </c>
      <c r="K2622" s="3" t="s">
        <v>12045</v>
      </c>
      <c r="L2622" s="3" t="s">
        <v>17476</v>
      </c>
      <c r="M2622" s="3" t="s">
        <v>45</v>
      </c>
      <c r="N2622" s="3" t="str">
        <f t="shared" si="50"/>
        <v>Greenwood County Airport | United States</v>
      </c>
    </row>
    <row r="2623" spans="10:14" x14ac:dyDescent="0.25">
      <c r="J2623" s="3" t="s">
        <v>2840</v>
      </c>
      <c r="K2623" s="3" t="s">
        <v>12046</v>
      </c>
      <c r="L2623" s="3" t="s">
        <v>17476</v>
      </c>
      <c r="M2623" s="3" t="s">
        <v>45</v>
      </c>
      <c r="N2623" s="3" t="str">
        <f t="shared" si="50"/>
        <v>Greenville Airport | United States</v>
      </c>
    </row>
    <row r="2624" spans="10:14" x14ac:dyDescent="0.25">
      <c r="J2624" s="3" t="s">
        <v>7307</v>
      </c>
      <c r="K2624" s="3" t="s">
        <v>12047</v>
      </c>
      <c r="L2624" s="3" t="s">
        <v>17477</v>
      </c>
      <c r="M2624" s="3" t="s">
        <v>45</v>
      </c>
      <c r="N2624" s="3" t="str">
        <f t="shared" si="50"/>
        <v>Gray Army Air Field | United States</v>
      </c>
    </row>
    <row r="2625" spans="10:14" x14ac:dyDescent="0.25">
      <c r="J2625" s="3" t="s">
        <v>2652</v>
      </c>
      <c r="K2625" s="3" t="s">
        <v>14016</v>
      </c>
      <c r="L2625" s="3" t="s">
        <v>17476</v>
      </c>
      <c r="M2625" s="3" t="s">
        <v>692</v>
      </c>
      <c r="N2625" s="3" t="str">
        <f t="shared" si="50"/>
        <v>Gardez Airport | Afghanistan</v>
      </c>
    </row>
    <row r="2626" spans="10:14" x14ac:dyDescent="0.25">
      <c r="J2626" s="3" t="s">
        <v>2808</v>
      </c>
      <c r="K2626" s="3" t="s">
        <v>12048</v>
      </c>
      <c r="L2626" s="3" t="s">
        <v>17477</v>
      </c>
      <c r="M2626" s="3" t="s">
        <v>45</v>
      </c>
      <c r="N2626" s="3" t="str">
        <f t="shared" si="50"/>
        <v>Central Nebraska Regional Airport | United States</v>
      </c>
    </row>
    <row r="2627" spans="10:14" x14ac:dyDescent="0.25">
      <c r="J2627" s="3" t="s">
        <v>2692</v>
      </c>
      <c r="K2627" s="3" t="s">
        <v>10489</v>
      </c>
      <c r="L2627" s="3" t="s">
        <v>17478</v>
      </c>
      <c r="M2627" s="3" t="s">
        <v>114</v>
      </c>
      <c r="N2627" s="3" t="str">
        <f t="shared" si="50"/>
        <v>George Airport | South Africa</v>
      </c>
    </row>
    <row r="2628" spans="10:14" x14ac:dyDescent="0.25">
      <c r="J2628" s="3" t="s">
        <v>3779</v>
      </c>
      <c r="K2628" s="3" t="s">
        <v>12049</v>
      </c>
      <c r="L2628" s="3" t="s">
        <v>17477</v>
      </c>
      <c r="M2628" s="3" t="s">
        <v>45</v>
      </c>
      <c r="N2628" s="3" t="str">
        <f t="shared" si="50"/>
        <v>Robert Gray  Army Air Field Airport | United States</v>
      </c>
    </row>
    <row r="2629" spans="10:14" x14ac:dyDescent="0.25">
      <c r="J2629" s="3" t="s">
        <v>2648</v>
      </c>
      <c r="K2629" s="3" t="s">
        <v>9199</v>
      </c>
      <c r="L2629" s="3" t="s">
        <v>17476</v>
      </c>
      <c r="M2629" s="3" t="s">
        <v>33</v>
      </c>
      <c r="N2629" s="3" t="str">
        <f t="shared" si="50"/>
        <v>Garasa Airport | Papua New Guinea</v>
      </c>
    </row>
    <row r="2630" spans="10:14" x14ac:dyDescent="0.25">
      <c r="J2630" s="3" t="s">
        <v>2810</v>
      </c>
      <c r="K2630" s="3" t="s">
        <v>11718</v>
      </c>
      <c r="L2630" s="3" t="s">
        <v>17476</v>
      </c>
      <c r="M2630" s="3" t="s">
        <v>45</v>
      </c>
      <c r="N2630" s="3" t="str">
        <f t="shared" ref="N2630:N2693" si="51">K2630&amp;" | "&amp;M2630</f>
        <v>Grand Marais Cook County Airport | United States</v>
      </c>
    </row>
    <row r="2631" spans="10:14" x14ac:dyDescent="0.25">
      <c r="J2631" s="3" t="s">
        <v>2775</v>
      </c>
      <c r="K2631" s="3" t="s">
        <v>12050</v>
      </c>
      <c r="L2631" s="3" t="s">
        <v>17476</v>
      </c>
      <c r="M2631" s="3" t="s">
        <v>45</v>
      </c>
      <c r="N2631" s="3" t="str">
        <f t="shared" si="51"/>
        <v>Gordon Municipal Airport | United States</v>
      </c>
    </row>
    <row r="2632" spans="10:14" x14ac:dyDescent="0.25">
      <c r="J2632" s="3" t="s">
        <v>2701</v>
      </c>
      <c r="K2632" s="3" t="s">
        <v>12972</v>
      </c>
      <c r="L2632" s="3" t="s">
        <v>17477</v>
      </c>
      <c r="M2632" s="3" t="s">
        <v>201</v>
      </c>
      <c r="N2632" s="3" t="str">
        <f t="shared" si="51"/>
        <v>Girona Airport | Spain</v>
      </c>
    </row>
    <row r="2633" spans="10:14" x14ac:dyDescent="0.25">
      <c r="J2633" s="3" t="s">
        <v>2918</v>
      </c>
      <c r="K2633" s="3" t="s">
        <v>15575</v>
      </c>
      <c r="L2633" s="3" t="s">
        <v>17476</v>
      </c>
      <c r="M2633" s="3" t="s">
        <v>219</v>
      </c>
      <c r="N2633" s="3" t="str">
        <f t="shared" si="51"/>
        <v>Gurupi Airport | Brazil</v>
      </c>
    </row>
    <row r="2634" spans="10:14" x14ac:dyDescent="0.25">
      <c r="J2634" s="3" t="s">
        <v>2860</v>
      </c>
      <c r="K2634" s="3" t="s">
        <v>10283</v>
      </c>
      <c r="L2634" s="3" t="s">
        <v>17477</v>
      </c>
      <c r="M2634" s="3" t="s">
        <v>930</v>
      </c>
      <c r="N2634" s="3" t="str">
        <f t="shared" si="51"/>
        <v>Eelde Airport | Netherlands</v>
      </c>
    </row>
    <row r="2635" spans="10:14" x14ac:dyDescent="0.25">
      <c r="J2635" s="3" t="s">
        <v>2811</v>
      </c>
      <c r="K2635" s="3" t="s">
        <v>12051</v>
      </c>
      <c r="L2635" s="3" t="s">
        <v>17477</v>
      </c>
      <c r="M2635" s="3" t="s">
        <v>45</v>
      </c>
      <c r="N2635" s="3" t="str">
        <f t="shared" si="51"/>
        <v>Gerald R. Ford International Airport | United States</v>
      </c>
    </row>
    <row r="2636" spans="10:14" x14ac:dyDescent="0.25">
      <c r="J2636" s="3" t="s">
        <v>2863</v>
      </c>
      <c r="K2636" s="3" t="s">
        <v>13234</v>
      </c>
      <c r="L2636" s="3" t="s">
        <v>17477</v>
      </c>
      <c r="M2636" s="3" t="s">
        <v>208</v>
      </c>
      <c r="N2636" s="3" t="str">
        <f t="shared" si="51"/>
        <v>Grosseto Air Base | Italy</v>
      </c>
    </row>
    <row r="2637" spans="10:14" x14ac:dyDescent="0.25">
      <c r="J2637" s="3" t="s">
        <v>2904</v>
      </c>
      <c r="K2637" s="3" t="s">
        <v>14547</v>
      </c>
      <c r="L2637" s="3" t="s">
        <v>17476</v>
      </c>
      <c r="M2637" s="3" t="s">
        <v>35</v>
      </c>
      <c r="N2637" s="3" t="str">
        <f t="shared" si="51"/>
        <v>Gujrat Airport | Pakistan</v>
      </c>
    </row>
    <row r="2638" spans="10:14" x14ac:dyDescent="0.25">
      <c r="J2638" s="3" t="s">
        <v>6730</v>
      </c>
      <c r="K2638" s="3" t="s">
        <v>14932</v>
      </c>
      <c r="L2638" s="3" t="s">
        <v>17478</v>
      </c>
      <c r="M2638" s="3" t="s">
        <v>219</v>
      </c>
      <c r="N2638" s="3" t="str">
        <f t="shared" si="51"/>
        <v>Guarulhos - Governador André Franco Montoro International Airport | Brazil</v>
      </c>
    </row>
    <row r="2639" spans="10:14" x14ac:dyDescent="0.25">
      <c r="J2639" s="3" t="s">
        <v>2864</v>
      </c>
      <c r="K2639" s="3" t="s">
        <v>14788</v>
      </c>
      <c r="L2639" s="3" t="s">
        <v>17478</v>
      </c>
      <c r="M2639" s="3" t="s">
        <v>32</v>
      </c>
      <c r="N2639" s="3" t="str">
        <f t="shared" si="51"/>
        <v>Grozny North Airport | Russian Federation</v>
      </c>
    </row>
    <row r="2640" spans="10:14" x14ac:dyDescent="0.25">
      <c r="J2640" s="3" t="s">
        <v>2798</v>
      </c>
      <c r="K2640" s="3" t="s">
        <v>13287</v>
      </c>
      <c r="L2640" s="3" t="s">
        <v>17477</v>
      </c>
      <c r="M2640" s="3" t="s">
        <v>1162</v>
      </c>
      <c r="N2640" s="3" t="str">
        <f t="shared" si="51"/>
        <v>Graciosa Airport | Portugal</v>
      </c>
    </row>
    <row r="2641" spans="10:14" x14ac:dyDescent="0.25">
      <c r="J2641" s="3" t="s">
        <v>2800</v>
      </c>
      <c r="K2641" s="3" t="s">
        <v>12973</v>
      </c>
      <c r="L2641" s="3" t="s">
        <v>17477</v>
      </c>
      <c r="M2641" s="3" t="s">
        <v>201</v>
      </c>
      <c r="N2641" s="3" t="str">
        <f t="shared" si="51"/>
        <v>Federico Garcia Lorca Airport | Spain</v>
      </c>
    </row>
    <row r="2642" spans="10:14" x14ac:dyDescent="0.25">
      <c r="J2642" s="3" t="s">
        <v>2857</v>
      </c>
      <c r="K2642" s="3" t="s">
        <v>9348</v>
      </c>
      <c r="L2642" s="3" t="s">
        <v>17476</v>
      </c>
      <c r="M2642" s="3" t="s">
        <v>180</v>
      </c>
      <c r="N2642" s="3" t="str">
        <f t="shared" si="51"/>
        <v>Grímsey Airport | Iceland</v>
      </c>
    </row>
    <row r="2643" spans="10:14" x14ac:dyDescent="0.25">
      <c r="J2643" s="3" t="s">
        <v>2824</v>
      </c>
      <c r="K2643" s="3" t="s">
        <v>13272</v>
      </c>
      <c r="L2643" s="3" t="s">
        <v>17477</v>
      </c>
      <c r="M2643" s="3" t="s">
        <v>1181</v>
      </c>
      <c r="N2643" s="3" t="str">
        <f t="shared" si="51"/>
        <v>Graz Airport | Austria</v>
      </c>
    </row>
    <row r="2644" spans="10:14" x14ac:dyDescent="0.25">
      <c r="J2644" s="3" t="s">
        <v>4330</v>
      </c>
      <c r="K2644" s="3" t="s">
        <v>16545</v>
      </c>
      <c r="L2644" s="3" t="s">
        <v>17476</v>
      </c>
      <c r="M2644" s="3" t="s">
        <v>260</v>
      </c>
      <c r="N2644" s="3" t="str">
        <f t="shared" si="51"/>
        <v>Long Pasia Airport | Malaysia</v>
      </c>
    </row>
    <row r="2645" spans="10:14" x14ac:dyDescent="0.25">
      <c r="J2645" s="3" t="s">
        <v>2758</v>
      </c>
      <c r="K2645" s="3" t="s">
        <v>12052</v>
      </c>
      <c r="L2645" s="3" t="s">
        <v>17478</v>
      </c>
      <c r="M2645" s="3" t="s">
        <v>45</v>
      </c>
      <c r="N2645" s="3" t="str">
        <f t="shared" si="51"/>
        <v>Seymour Johnson Air Force Base | United States</v>
      </c>
    </row>
    <row r="2646" spans="10:14" x14ac:dyDescent="0.25">
      <c r="J2646" s="3" t="s">
        <v>2658</v>
      </c>
      <c r="K2646" s="3" t="s">
        <v>16879</v>
      </c>
      <c r="L2646" s="3" t="s">
        <v>17476</v>
      </c>
      <c r="M2646" s="3" t="s">
        <v>54</v>
      </c>
      <c r="N2646" s="3" t="str">
        <f t="shared" si="51"/>
        <v>Gascoyne Junction Airport | Australia</v>
      </c>
    </row>
    <row r="2647" spans="10:14" x14ac:dyDescent="0.25">
      <c r="J2647" s="3" t="s">
        <v>2788</v>
      </c>
      <c r="K2647" s="3" t="s">
        <v>10407</v>
      </c>
      <c r="L2647" s="3" t="s">
        <v>17477</v>
      </c>
      <c r="M2647" s="3" t="s">
        <v>290</v>
      </c>
      <c r="N2647" s="3" t="str">
        <f t="shared" si="51"/>
        <v>Gothenburg City Airport | Sweden</v>
      </c>
    </row>
    <row r="2648" spans="10:14" x14ac:dyDescent="0.25">
      <c r="J2648" s="3" t="s">
        <v>2786</v>
      </c>
      <c r="K2648" s="3" t="s">
        <v>12053</v>
      </c>
      <c r="L2648" s="3" t="s">
        <v>17476</v>
      </c>
      <c r="M2648" s="3" t="s">
        <v>45</v>
      </c>
      <c r="N2648" s="3" t="str">
        <f t="shared" si="51"/>
        <v>Goshen Municipal Airport | United States</v>
      </c>
    </row>
    <row r="2649" spans="10:14" x14ac:dyDescent="0.25">
      <c r="J2649" s="3" t="s">
        <v>2868</v>
      </c>
      <c r="K2649" s="3" t="s">
        <v>15393</v>
      </c>
      <c r="L2649" s="3" t="s">
        <v>17476</v>
      </c>
      <c r="M2649" s="3" t="s">
        <v>1481</v>
      </c>
      <c r="N2649" s="3" t="str">
        <f t="shared" si="51"/>
        <v>Grand-Santi Airport | French Guiana</v>
      </c>
    </row>
    <row r="2650" spans="10:14" x14ac:dyDescent="0.25">
      <c r="J2650" s="3" t="s">
        <v>8666</v>
      </c>
      <c r="K2650" s="3" t="s">
        <v>13463</v>
      </c>
      <c r="L2650" s="3" t="s">
        <v>17477</v>
      </c>
      <c r="M2650" s="3" t="s">
        <v>1428</v>
      </c>
      <c r="N2650" s="3" t="str">
        <f t="shared" si="51"/>
        <v>San José Airport | Guatemala</v>
      </c>
    </row>
    <row r="2651" spans="10:14" x14ac:dyDescent="0.25">
      <c r="J2651" s="3" t="s">
        <v>7350</v>
      </c>
      <c r="K2651" s="3" t="s">
        <v>9453</v>
      </c>
      <c r="L2651" s="3" t="s">
        <v>17476</v>
      </c>
      <c r="M2651" s="3" t="s">
        <v>18</v>
      </c>
      <c r="N2651" s="3" t="str">
        <f t="shared" si="51"/>
        <v>Taltheilei Narrows Airport | Canada</v>
      </c>
    </row>
    <row r="2652" spans="10:14" x14ac:dyDescent="0.25">
      <c r="J2652" s="3" t="s">
        <v>2712</v>
      </c>
      <c r="K2652" s="3" t="s">
        <v>11404</v>
      </c>
      <c r="L2652" s="3" t="s">
        <v>17476</v>
      </c>
      <c r="M2652" s="3" t="s">
        <v>17494</v>
      </c>
      <c r="N2652" s="3" t="str">
        <f t="shared" si="51"/>
        <v>Qeshm International Airport | Iran, Islamic Republic of</v>
      </c>
    </row>
    <row r="2653" spans="10:14" x14ac:dyDescent="0.25">
      <c r="J2653" s="3" t="s">
        <v>5081</v>
      </c>
      <c r="K2653" s="3" t="s">
        <v>16984</v>
      </c>
      <c r="L2653" s="3" t="s">
        <v>17476</v>
      </c>
      <c r="M2653" s="3" t="s">
        <v>54</v>
      </c>
      <c r="N2653" s="3" t="str">
        <f t="shared" si="51"/>
        <v>Mount Gunson Airport | Australia</v>
      </c>
    </row>
    <row r="2654" spans="10:14" x14ac:dyDescent="0.25">
      <c r="J2654" s="3" t="s">
        <v>3061</v>
      </c>
      <c r="K2654" s="3" t="s">
        <v>12054</v>
      </c>
      <c r="L2654" s="3" t="s">
        <v>17478</v>
      </c>
      <c r="M2654" s="3" t="s">
        <v>45</v>
      </c>
      <c r="N2654" s="3" t="str">
        <f t="shared" si="51"/>
        <v>Piedmont Triad International Airport | United States</v>
      </c>
    </row>
    <row r="2655" spans="10:14" x14ac:dyDescent="0.25">
      <c r="J2655" s="3" t="s">
        <v>2845</v>
      </c>
      <c r="K2655" s="3" t="s">
        <v>12055</v>
      </c>
      <c r="L2655" s="3" t="s">
        <v>17478</v>
      </c>
      <c r="M2655" s="3" t="s">
        <v>45</v>
      </c>
      <c r="N2655" s="3" t="str">
        <f t="shared" si="51"/>
        <v>Greenville Spartanburg International Airport | United States</v>
      </c>
    </row>
    <row r="2656" spans="10:14" x14ac:dyDescent="0.25">
      <c r="J2656" s="3" t="s">
        <v>6868</v>
      </c>
      <c r="K2656" s="3" t="s">
        <v>11206</v>
      </c>
      <c r="L2656" s="3" t="s">
        <v>17476</v>
      </c>
      <c r="M2656" s="3" t="s">
        <v>66</v>
      </c>
      <c r="N2656" s="3" t="str">
        <f t="shared" si="51"/>
        <v>El Oweinat East International Airport | Egypt</v>
      </c>
    </row>
    <row r="2657" spans="10:14" x14ac:dyDescent="0.25">
      <c r="J2657" s="3" t="s">
        <v>2654</v>
      </c>
      <c r="K2657" s="3" t="s">
        <v>11169</v>
      </c>
      <c r="L2657" s="3" t="s">
        <v>17476</v>
      </c>
      <c r="M2657" s="3" t="s">
        <v>289</v>
      </c>
      <c r="N2657" s="3" t="str">
        <f t="shared" si="51"/>
        <v>Gardo Airport | Somalia</v>
      </c>
    </row>
    <row r="2658" spans="10:14" x14ac:dyDescent="0.25">
      <c r="J2658" s="3" t="s">
        <v>6479</v>
      </c>
      <c r="K2658" s="3" t="s">
        <v>10536</v>
      </c>
      <c r="L2658" s="3" t="s">
        <v>17476</v>
      </c>
      <c r="M2658" s="3" t="s">
        <v>114</v>
      </c>
      <c r="N2658" s="3" t="str">
        <f t="shared" si="51"/>
        <v>Sabi Sabi Airport | South Africa</v>
      </c>
    </row>
    <row r="2659" spans="10:14" x14ac:dyDescent="0.25">
      <c r="J2659" s="3" t="s">
        <v>2921</v>
      </c>
      <c r="K2659" s="3" t="s">
        <v>14342</v>
      </c>
      <c r="L2659" s="3" t="s">
        <v>17477</v>
      </c>
      <c r="M2659" s="3" t="s">
        <v>45</v>
      </c>
      <c r="N2659" s="3" t="str">
        <f t="shared" si="51"/>
        <v>Gustavus Airport | United States</v>
      </c>
    </row>
    <row r="2660" spans="10:14" x14ac:dyDescent="0.25">
      <c r="J2660" s="3" t="s">
        <v>2676</v>
      </c>
      <c r="K2660" s="3" t="s">
        <v>11281</v>
      </c>
      <c r="L2660" s="3" t="s">
        <v>17476</v>
      </c>
      <c r="M2660" s="3" t="s">
        <v>85</v>
      </c>
      <c r="N2660" s="3" t="str">
        <f t="shared" si="51"/>
        <v>Azaza Airport | Sudan</v>
      </c>
    </row>
    <row r="2661" spans="10:14" x14ac:dyDescent="0.25">
      <c r="J2661" s="3" t="s">
        <v>2663</v>
      </c>
      <c r="K2661" s="3" t="s">
        <v>15390</v>
      </c>
      <c r="L2661" s="3" t="s">
        <v>17476</v>
      </c>
      <c r="M2661" s="3" t="s">
        <v>101</v>
      </c>
      <c r="N2661" s="3" t="str">
        <f t="shared" si="51"/>
        <v>Gatokae Airport | Solomon Islands</v>
      </c>
    </row>
    <row r="2662" spans="10:14" x14ac:dyDescent="0.25">
      <c r="J2662" s="3" t="s">
        <v>2861</v>
      </c>
      <c r="K2662" s="3" t="s">
        <v>16880</v>
      </c>
      <c r="L2662" s="3" t="s">
        <v>17477</v>
      </c>
      <c r="M2662" s="3" t="s">
        <v>54</v>
      </c>
      <c r="N2662" s="3" t="str">
        <f t="shared" si="51"/>
        <v>Groote Eylandt Airport | Australia</v>
      </c>
    </row>
    <row r="2663" spans="10:14" x14ac:dyDescent="0.25">
      <c r="J2663" s="3" t="s">
        <v>2829</v>
      </c>
      <c r="K2663" s="3" t="s">
        <v>12056</v>
      </c>
      <c r="L2663" s="3" t="s">
        <v>17477</v>
      </c>
      <c r="M2663" s="3" t="s">
        <v>45</v>
      </c>
      <c r="N2663" s="3" t="str">
        <f t="shared" si="51"/>
        <v>Great Falls International Airport | United States</v>
      </c>
    </row>
    <row r="2664" spans="10:14" x14ac:dyDescent="0.25">
      <c r="J2664" s="3" t="s">
        <v>2820</v>
      </c>
      <c r="K2664" s="3" t="s">
        <v>12057</v>
      </c>
      <c r="L2664" s="3" t="s">
        <v>17476</v>
      </c>
      <c r="M2664" s="3" t="s">
        <v>45</v>
      </c>
      <c r="N2664" s="3" t="str">
        <f t="shared" si="51"/>
        <v>Grantsburg Municipal Airport | United States</v>
      </c>
    </row>
    <row r="2665" spans="10:14" x14ac:dyDescent="0.25">
      <c r="J2665" s="3" t="s">
        <v>2898</v>
      </c>
      <c r="K2665" s="3" t="s">
        <v>10069</v>
      </c>
      <c r="L2665" s="3" t="s">
        <v>17476</v>
      </c>
      <c r="M2665" s="3" t="s">
        <v>20</v>
      </c>
      <c r="N2665" s="3" t="str">
        <f t="shared" si="51"/>
        <v>Flugplatz Güttin / Rügen | Germany</v>
      </c>
    </row>
    <row r="2666" spans="10:14" x14ac:dyDescent="0.25">
      <c r="J2666" s="3" t="s">
        <v>7252</v>
      </c>
      <c r="K2666" s="3" t="s">
        <v>13721</v>
      </c>
      <c r="L2666" s="3" t="s">
        <v>17476</v>
      </c>
      <c r="M2666" s="3" t="s">
        <v>260</v>
      </c>
      <c r="N2666" s="3" t="str">
        <f t="shared" si="51"/>
        <v>Sungei Tekai Airport | Malaysia</v>
      </c>
    </row>
    <row r="2667" spans="10:14" x14ac:dyDescent="0.25">
      <c r="J2667" s="3" t="s">
        <v>5074</v>
      </c>
      <c r="K2667" s="3" t="s">
        <v>13958</v>
      </c>
      <c r="L2667" s="3" t="s">
        <v>17477</v>
      </c>
      <c r="M2667" s="3" t="s">
        <v>2169</v>
      </c>
      <c r="N2667" s="3" t="str">
        <f t="shared" si="51"/>
        <v>Glentanner Airport | New Zealand</v>
      </c>
    </row>
    <row r="2668" spans="10:14" x14ac:dyDescent="0.25">
      <c r="J2668" s="3" t="s">
        <v>2785</v>
      </c>
      <c r="K2668" s="3" t="s">
        <v>16446</v>
      </c>
      <c r="L2668" s="3" t="s">
        <v>17476</v>
      </c>
      <c r="M2668" s="3" t="s">
        <v>96</v>
      </c>
      <c r="N2668" s="3" t="str">
        <f t="shared" si="51"/>
        <v>Jalaluddin Airport | Indonesia</v>
      </c>
    </row>
    <row r="2669" spans="10:14" x14ac:dyDescent="0.25">
      <c r="J2669" s="3" t="s">
        <v>8570</v>
      </c>
      <c r="K2669" s="3" t="s">
        <v>11439</v>
      </c>
      <c r="L2669" s="3" t="s">
        <v>17476</v>
      </c>
      <c r="M2669" s="3" t="s">
        <v>45</v>
      </c>
      <c r="N2669" s="3" t="str">
        <f t="shared" si="51"/>
        <v>Grants Pass Airport | United States</v>
      </c>
    </row>
    <row r="2670" spans="10:14" x14ac:dyDescent="0.25">
      <c r="J2670" s="3" t="s">
        <v>1759</v>
      </c>
      <c r="K2670" s="3" t="s">
        <v>12058</v>
      </c>
      <c r="L2670" s="3" t="s">
        <v>17477</v>
      </c>
      <c r="M2670" s="3" t="s">
        <v>45</v>
      </c>
      <c r="N2670" s="3" t="str">
        <f t="shared" si="51"/>
        <v>Golden Triangle Regional Airport | United States</v>
      </c>
    </row>
    <row r="2671" spans="10:14" x14ac:dyDescent="0.25">
      <c r="J2671" s="3" t="s">
        <v>2818</v>
      </c>
      <c r="K2671" s="3" t="s">
        <v>16863</v>
      </c>
      <c r="L2671" s="3" t="s">
        <v>17476</v>
      </c>
      <c r="M2671" s="3" t="s">
        <v>54</v>
      </c>
      <c r="N2671" s="3" t="str">
        <f t="shared" si="51"/>
        <v>Granite Downs Airport | Australia</v>
      </c>
    </row>
    <row r="2672" spans="10:14" x14ac:dyDescent="0.25">
      <c r="J2672" s="3" t="s">
        <v>2696</v>
      </c>
      <c r="K2672" s="3" t="s">
        <v>16882</v>
      </c>
      <c r="L2672" s="3" t="s">
        <v>17476</v>
      </c>
      <c r="M2672" s="3" t="s">
        <v>54</v>
      </c>
      <c r="N2672" s="3" t="str">
        <f t="shared" si="51"/>
        <v>Georgetown Airport | Australia</v>
      </c>
    </row>
    <row r="2673" spans="10:14" x14ac:dyDescent="0.25">
      <c r="J2673" s="3" t="s">
        <v>2703</v>
      </c>
      <c r="K2673" s="3" t="s">
        <v>12898</v>
      </c>
      <c r="L2673" s="3" t="s">
        <v>17476</v>
      </c>
      <c r="M2673" s="3" t="s">
        <v>45</v>
      </c>
      <c r="N2673" s="3" t="str">
        <f t="shared" si="51"/>
        <v>Gettysburg Regional Airport | United States</v>
      </c>
    </row>
    <row r="2674" spans="10:14" x14ac:dyDescent="0.25">
      <c r="J2674" s="3" t="s">
        <v>8543</v>
      </c>
      <c r="K2674" s="3" t="s">
        <v>11088</v>
      </c>
      <c r="L2674" s="3" t="s">
        <v>17476</v>
      </c>
      <c r="M2674" s="3" t="s">
        <v>17491</v>
      </c>
      <c r="N2674" s="3" t="str">
        <f t="shared" si="51"/>
        <v>Kirawira B Aerodrome | Tanzania, United Republic of</v>
      </c>
    </row>
    <row r="2675" spans="10:14" x14ac:dyDescent="0.25">
      <c r="J2675" s="3" t="s">
        <v>2891</v>
      </c>
      <c r="K2675" s="3" t="s">
        <v>13452</v>
      </c>
      <c r="L2675" s="3" t="s">
        <v>17478</v>
      </c>
      <c r="M2675" s="3" t="s">
        <v>1428</v>
      </c>
      <c r="N2675" s="3" t="str">
        <f t="shared" si="51"/>
        <v>La Aurora Airport | Guatemala</v>
      </c>
    </row>
    <row r="2676" spans="10:14" x14ac:dyDescent="0.25">
      <c r="J2676" s="3" t="s">
        <v>2897</v>
      </c>
      <c r="K2676" s="3" t="s">
        <v>13551</v>
      </c>
      <c r="L2676" s="3" t="s">
        <v>17476</v>
      </c>
      <c r="M2676" s="3" t="s">
        <v>59</v>
      </c>
      <c r="N2676" s="3" t="str">
        <f t="shared" si="51"/>
        <v>Guerrero Negro Airport | Mexico</v>
      </c>
    </row>
    <row r="2677" spans="10:14" x14ac:dyDescent="0.25">
      <c r="J2677" s="3" t="s">
        <v>2912</v>
      </c>
      <c r="K2677" s="3" t="s">
        <v>12059</v>
      </c>
      <c r="L2677" s="3" t="s">
        <v>17476</v>
      </c>
      <c r="M2677" s="3" t="s">
        <v>45</v>
      </c>
      <c r="N2677" s="3" t="str">
        <f t="shared" si="51"/>
        <v>Gunnison Crested Butte Regional Airport | United States</v>
      </c>
    </row>
    <row r="2678" spans="10:14" x14ac:dyDescent="0.25">
      <c r="J2678" s="3" t="s">
        <v>2792</v>
      </c>
      <c r="K2678" s="3" t="s">
        <v>10968</v>
      </c>
      <c r="L2678" s="3" t="s">
        <v>17476</v>
      </c>
      <c r="M2678" s="3" t="s">
        <v>685</v>
      </c>
      <c r="N2678" s="3" t="str">
        <f t="shared" si="51"/>
        <v>Goundam Airport | Mali</v>
      </c>
    </row>
    <row r="2679" spans="10:14" x14ac:dyDescent="0.25">
      <c r="J2679" s="3" t="s">
        <v>2916</v>
      </c>
      <c r="K2679" s="3" t="s">
        <v>11090</v>
      </c>
      <c r="L2679" s="3" t="s">
        <v>17476</v>
      </c>
      <c r="M2679" s="3" t="s">
        <v>33</v>
      </c>
      <c r="N2679" s="3" t="str">
        <f t="shared" si="51"/>
        <v>Guriaso (Keraso) Airport | Papua New Guinea</v>
      </c>
    </row>
    <row r="2680" spans="10:14" x14ac:dyDescent="0.25">
      <c r="J2680" s="3" t="s">
        <v>2905</v>
      </c>
      <c r="K2680" s="3" t="s">
        <v>12207</v>
      </c>
      <c r="L2680" s="3" t="s">
        <v>17476</v>
      </c>
      <c r="M2680" s="3" t="s">
        <v>45</v>
      </c>
      <c r="N2680" s="3" t="str">
        <f t="shared" si="51"/>
        <v>Jack Edwards Airport | United States</v>
      </c>
    </row>
    <row r="2681" spans="10:14" x14ac:dyDescent="0.25">
      <c r="J2681" s="3" t="s">
        <v>2888</v>
      </c>
      <c r="K2681" s="3" t="s">
        <v>9198</v>
      </c>
      <c r="L2681" s="3" t="s">
        <v>17476</v>
      </c>
      <c r="M2681" s="3" t="s">
        <v>33</v>
      </c>
      <c r="N2681" s="3" t="str">
        <f t="shared" si="51"/>
        <v>Guari Airport | Papua New Guinea</v>
      </c>
    </row>
    <row r="2682" spans="10:14" x14ac:dyDescent="0.25">
      <c r="J2682" s="3" t="s">
        <v>2911</v>
      </c>
      <c r="K2682" s="3" t="s">
        <v>16859</v>
      </c>
      <c r="L2682" s="3" t="s">
        <v>17477</v>
      </c>
      <c r="M2682" s="3" t="s">
        <v>54</v>
      </c>
      <c r="N2682" s="3" t="str">
        <f t="shared" si="51"/>
        <v>Gunnedah Airport | Australia</v>
      </c>
    </row>
    <row r="2683" spans="10:14" x14ac:dyDescent="0.25">
      <c r="J2683" s="3" t="s">
        <v>2902</v>
      </c>
      <c r="K2683" s="3" t="s">
        <v>15527</v>
      </c>
      <c r="L2683" s="3" t="s">
        <v>17477</v>
      </c>
      <c r="M2683" s="3" t="s">
        <v>17510</v>
      </c>
      <c r="N2683" s="3" t="str">
        <f t="shared" si="51"/>
        <v>Guiria Airport | Venezuela, Bolivarian Republic of</v>
      </c>
    </row>
    <row r="2684" spans="10:14" x14ac:dyDescent="0.25">
      <c r="J2684" s="3" t="s">
        <v>2887</v>
      </c>
      <c r="K2684" s="3" t="s">
        <v>14935</v>
      </c>
      <c r="L2684" s="3" t="s">
        <v>17477</v>
      </c>
      <c r="M2684" s="3" t="s">
        <v>219</v>
      </c>
      <c r="N2684" s="3" t="str">
        <f t="shared" si="51"/>
        <v>Guaratinguetá Airport | Brazil</v>
      </c>
    </row>
    <row r="2685" spans="10:14" x14ac:dyDescent="0.25">
      <c r="J2685" s="3" t="s">
        <v>2789</v>
      </c>
      <c r="K2685" s="3" t="s">
        <v>16870</v>
      </c>
      <c r="L2685" s="3" t="s">
        <v>17477</v>
      </c>
      <c r="M2685" s="3" t="s">
        <v>54</v>
      </c>
      <c r="N2685" s="3" t="str">
        <f t="shared" si="51"/>
        <v>Goulburn Airport | Australia</v>
      </c>
    </row>
    <row r="2686" spans="10:14" x14ac:dyDescent="0.25">
      <c r="J2686" s="3" t="s">
        <v>8733</v>
      </c>
      <c r="K2686" s="3" t="s">
        <v>14524</v>
      </c>
      <c r="L2686" s="3" t="s">
        <v>17478</v>
      </c>
      <c r="M2686" s="3" t="s">
        <v>293</v>
      </c>
      <c r="N2686" s="3" t="str">
        <f t="shared" si="51"/>
        <v>Antonio B. Won Pat International Airport | Guam</v>
      </c>
    </row>
    <row r="2687" spans="10:14" x14ac:dyDescent="0.25">
      <c r="J2687" s="3" t="s">
        <v>2871</v>
      </c>
      <c r="K2687" s="3" t="s">
        <v>13492</v>
      </c>
      <c r="L2687" s="3" t="s">
        <v>17476</v>
      </c>
      <c r="M2687" s="3" t="s">
        <v>133</v>
      </c>
      <c r="N2687" s="3" t="str">
        <f t="shared" si="51"/>
        <v>Jicalapa Airport | Honduras</v>
      </c>
    </row>
    <row r="2688" spans="10:14" x14ac:dyDescent="0.25">
      <c r="J2688" s="3" t="s">
        <v>2626</v>
      </c>
      <c r="K2688" s="3" t="s">
        <v>12060</v>
      </c>
      <c r="L2688" s="3" t="s">
        <v>17477</v>
      </c>
      <c r="M2688" s="3" t="s">
        <v>45</v>
      </c>
      <c r="N2688" s="3" t="str">
        <f t="shared" si="51"/>
        <v>Gallup Municipal Airport | United States</v>
      </c>
    </row>
    <row r="2689" spans="10:14" x14ac:dyDescent="0.25">
      <c r="J2689" s="3" t="s">
        <v>2876</v>
      </c>
      <c r="K2689" s="3" t="s">
        <v>15528</v>
      </c>
      <c r="L2689" s="3" t="s">
        <v>17477</v>
      </c>
      <c r="M2689" s="3" t="s">
        <v>17510</v>
      </c>
      <c r="N2689" s="3" t="str">
        <f t="shared" si="51"/>
        <v>Guanare Airport | Venezuela, Bolivarian Republic of</v>
      </c>
    </row>
    <row r="2690" spans="10:14" x14ac:dyDescent="0.25">
      <c r="J2690" s="3" t="s">
        <v>261</v>
      </c>
      <c r="K2690" s="3" t="s">
        <v>9200</v>
      </c>
      <c r="L2690" s="3" t="s">
        <v>17477</v>
      </c>
      <c r="M2690" s="3" t="s">
        <v>33</v>
      </c>
      <c r="N2690" s="3" t="str">
        <f t="shared" si="51"/>
        <v>Gurney Airport | Papua New Guinea</v>
      </c>
    </row>
    <row r="2691" spans="10:14" x14ac:dyDescent="0.25">
      <c r="J2691" s="3" t="s">
        <v>5865</v>
      </c>
      <c r="K2691" s="3" t="s">
        <v>12061</v>
      </c>
      <c r="L2691" s="3" t="s">
        <v>17478</v>
      </c>
      <c r="M2691" s="3" t="s">
        <v>45</v>
      </c>
      <c r="N2691" s="3" t="str">
        <f t="shared" si="51"/>
        <v>Grissom Air Reserve Base | United States</v>
      </c>
    </row>
    <row r="2692" spans="10:14" x14ac:dyDescent="0.25">
      <c r="J2692" s="3" t="s">
        <v>2865</v>
      </c>
      <c r="K2692" s="3" t="s">
        <v>9346</v>
      </c>
      <c r="L2692" s="3" t="s">
        <v>17476</v>
      </c>
      <c r="M2692" s="3" t="s">
        <v>180</v>
      </c>
      <c r="N2692" s="3" t="str">
        <f t="shared" si="51"/>
        <v>Grundarfjörður Airport | Iceland</v>
      </c>
    </row>
    <row r="2693" spans="10:14" x14ac:dyDescent="0.25">
      <c r="J2693" s="3" t="s">
        <v>5069</v>
      </c>
      <c r="K2693" s="3" t="s">
        <v>9235</v>
      </c>
      <c r="L2693" s="3" t="s">
        <v>17476</v>
      </c>
      <c r="M2693" s="3" t="s">
        <v>33</v>
      </c>
      <c r="N2693" s="3" t="str">
        <f t="shared" si="51"/>
        <v>Mougulu Airport | Papua New Guinea</v>
      </c>
    </row>
    <row r="2694" spans="10:14" x14ac:dyDescent="0.25">
      <c r="J2694" s="3" t="s">
        <v>560</v>
      </c>
      <c r="K2694" s="3" t="s">
        <v>15750</v>
      </c>
      <c r="L2694" s="3" t="s">
        <v>17477</v>
      </c>
      <c r="M2694" s="3" t="s">
        <v>175</v>
      </c>
      <c r="N2694" s="3" t="str">
        <f t="shared" ref="N2694:N2757" si="52">K2694&amp;" | "&amp;M2694</f>
        <v>Atyrau Airport | Kazakhstan</v>
      </c>
    </row>
    <row r="2695" spans="10:14" x14ac:dyDescent="0.25">
      <c r="J2695" s="3" t="s">
        <v>2910</v>
      </c>
      <c r="K2695" s="3" t="s">
        <v>16047</v>
      </c>
      <c r="L2695" s="3" t="s">
        <v>17476</v>
      </c>
      <c r="M2695" s="3" t="s">
        <v>108</v>
      </c>
      <c r="N2695" s="3" t="str">
        <f t="shared" si="52"/>
        <v>Guna Airport | India</v>
      </c>
    </row>
    <row r="2696" spans="10:14" x14ac:dyDescent="0.25">
      <c r="J2696" s="3" t="s">
        <v>2923</v>
      </c>
      <c r="K2696" s="3" t="s">
        <v>12062</v>
      </c>
      <c r="L2696" s="3" t="s">
        <v>17477</v>
      </c>
      <c r="M2696" s="3" t="s">
        <v>45</v>
      </c>
      <c r="N2696" s="3" t="str">
        <f t="shared" si="52"/>
        <v>Guymon Municipal Airport | United States</v>
      </c>
    </row>
    <row r="2697" spans="10:14" x14ac:dyDescent="0.25">
      <c r="J2697" s="3" t="s">
        <v>2885</v>
      </c>
      <c r="K2697" s="3" t="s">
        <v>15343</v>
      </c>
      <c r="L2697" s="3" t="s">
        <v>17476</v>
      </c>
      <c r="M2697" s="3" t="s">
        <v>219</v>
      </c>
      <c r="N2697" s="3" t="str">
        <f t="shared" si="52"/>
        <v>Guarapari Airport | Brazil</v>
      </c>
    </row>
    <row r="2698" spans="10:14" x14ac:dyDescent="0.25">
      <c r="J2698" s="3" t="s">
        <v>2690</v>
      </c>
      <c r="K2698" s="3" t="s">
        <v>13322</v>
      </c>
      <c r="L2698" s="3" t="s">
        <v>17478</v>
      </c>
      <c r="M2698" s="3" t="s">
        <v>276</v>
      </c>
      <c r="N2698" s="3" t="str">
        <f t="shared" si="52"/>
        <v>Geneva Cointrin International Airport | Switzerland</v>
      </c>
    </row>
    <row r="2699" spans="10:14" x14ac:dyDescent="0.25">
      <c r="J2699" s="3" t="s">
        <v>2777</v>
      </c>
      <c r="K2699" s="3" t="s">
        <v>11104</v>
      </c>
      <c r="L2699" s="3" t="s">
        <v>17476</v>
      </c>
      <c r="M2699" s="3" t="s">
        <v>45</v>
      </c>
      <c r="N2699" s="3" t="str">
        <f t="shared" si="52"/>
        <v>Gordonsville Municipal Airport | United States</v>
      </c>
    </row>
    <row r="2700" spans="10:14" x14ac:dyDescent="0.25">
      <c r="J2700" s="3" t="s">
        <v>2835</v>
      </c>
      <c r="K2700" s="3" t="s">
        <v>14499</v>
      </c>
      <c r="L2700" s="3" t="s">
        <v>17476</v>
      </c>
      <c r="M2700" s="3" t="s">
        <v>33</v>
      </c>
      <c r="N2700" s="3" t="str">
        <f t="shared" si="52"/>
        <v>Green River Airport | Papua New Guinea</v>
      </c>
    </row>
    <row r="2701" spans="10:14" x14ac:dyDescent="0.25">
      <c r="J2701" s="3" t="s">
        <v>2615</v>
      </c>
      <c r="K2701" s="3" t="s">
        <v>12063</v>
      </c>
      <c r="L2701" s="3" t="s">
        <v>17476</v>
      </c>
      <c r="M2701" s="3" t="s">
        <v>45</v>
      </c>
      <c r="N2701" s="3" t="str">
        <f t="shared" si="52"/>
        <v>Lee Gilmer Memorial Airport | United States</v>
      </c>
    </row>
    <row r="2702" spans="10:14" x14ac:dyDescent="0.25">
      <c r="J2702" s="3" t="s">
        <v>8837</v>
      </c>
      <c r="K2702" s="3" t="s">
        <v>15803</v>
      </c>
      <c r="L2702" s="3" t="s">
        <v>17477</v>
      </c>
      <c r="M2702" s="3" t="s">
        <v>32</v>
      </c>
      <c r="N2702" s="3" t="str">
        <f t="shared" si="52"/>
        <v>Maygatka Airport. | Russian Federation</v>
      </c>
    </row>
    <row r="2703" spans="10:14" x14ac:dyDescent="0.25">
      <c r="J2703" s="3" t="s">
        <v>2839</v>
      </c>
      <c r="K2703" s="3" t="s">
        <v>16876</v>
      </c>
      <c r="L2703" s="3" t="s">
        <v>17476</v>
      </c>
      <c r="M2703" s="3" t="s">
        <v>54</v>
      </c>
      <c r="N2703" s="3" t="str">
        <f t="shared" si="52"/>
        <v>Greenvale Airport | Australia</v>
      </c>
    </row>
    <row r="2704" spans="10:14" x14ac:dyDescent="0.25">
      <c r="J2704" s="3" t="s">
        <v>2794</v>
      </c>
      <c r="K2704" s="3" t="s">
        <v>14934</v>
      </c>
      <c r="L2704" s="3" t="s">
        <v>17476</v>
      </c>
      <c r="M2704" s="3" t="s">
        <v>219</v>
      </c>
      <c r="N2704" s="3" t="str">
        <f t="shared" si="52"/>
        <v>Coronel Altino Machado de Oliveira Airport | Brazil</v>
      </c>
    </row>
    <row r="2705" spans="10:14" x14ac:dyDescent="0.25">
      <c r="J2705" s="3" t="s">
        <v>2847</v>
      </c>
      <c r="K2705" s="3" t="s">
        <v>12064</v>
      </c>
      <c r="L2705" s="3" t="s">
        <v>17476</v>
      </c>
      <c r="M2705" s="3" t="s">
        <v>45</v>
      </c>
      <c r="N2705" s="3" t="str">
        <f t="shared" si="52"/>
        <v>Majors Airport | United States</v>
      </c>
    </row>
    <row r="2706" spans="10:14" x14ac:dyDescent="0.25">
      <c r="J2706" s="3" t="s">
        <v>2665</v>
      </c>
      <c r="K2706" s="3" t="s">
        <v>10441</v>
      </c>
      <c r="L2706" s="3" t="s">
        <v>17477</v>
      </c>
      <c r="M2706" s="3" t="s">
        <v>290</v>
      </c>
      <c r="N2706" s="3" t="str">
        <f t="shared" si="52"/>
        <v>Gävle Sandviken Airport | Sweden</v>
      </c>
    </row>
    <row r="2707" spans="10:14" x14ac:dyDescent="0.25">
      <c r="J2707" s="3" t="s">
        <v>2924</v>
      </c>
      <c r="K2707" s="3" t="s">
        <v>16361</v>
      </c>
      <c r="L2707" s="3" t="s">
        <v>17476</v>
      </c>
      <c r="M2707" s="3" t="s">
        <v>612</v>
      </c>
      <c r="N2707" s="3" t="str">
        <f t="shared" si="52"/>
        <v>Gwa Airport | Myanmar</v>
      </c>
    </row>
    <row r="2708" spans="10:14" x14ac:dyDescent="0.25">
      <c r="J2708" s="3" t="s">
        <v>2925</v>
      </c>
      <c r="K2708" s="3" t="s">
        <v>14193</v>
      </c>
      <c r="L2708" s="3" t="s">
        <v>17477</v>
      </c>
      <c r="M2708" s="3" t="s">
        <v>35</v>
      </c>
      <c r="N2708" s="3" t="str">
        <f t="shared" si="52"/>
        <v>Gwadar International Airport | Pakistan</v>
      </c>
    </row>
    <row r="2709" spans="10:14" x14ac:dyDescent="0.25">
      <c r="J2709" s="3" t="s">
        <v>2928</v>
      </c>
      <c r="K2709" s="3" t="s">
        <v>10844</v>
      </c>
      <c r="L2709" s="3" t="s">
        <v>17477</v>
      </c>
      <c r="M2709" s="3" t="s">
        <v>1244</v>
      </c>
      <c r="N2709" s="3" t="str">
        <f t="shared" si="52"/>
        <v>Thornhill Air Base | Zimbabwe</v>
      </c>
    </row>
    <row r="2710" spans="10:14" x14ac:dyDescent="0.25">
      <c r="J2710" s="3" t="s">
        <v>2926</v>
      </c>
      <c r="K2710" s="3" t="s">
        <v>16164</v>
      </c>
      <c r="L2710" s="3" t="s">
        <v>17477</v>
      </c>
      <c r="M2710" s="3" t="s">
        <v>108</v>
      </c>
      <c r="N2710" s="3" t="str">
        <f t="shared" si="52"/>
        <v>Gwalior Airport | India</v>
      </c>
    </row>
    <row r="2711" spans="10:14" x14ac:dyDescent="0.25">
      <c r="J2711" s="3" t="s">
        <v>2848</v>
      </c>
      <c r="K2711" s="3" t="s">
        <v>12066</v>
      </c>
      <c r="L2711" s="3" t="s">
        <v>17477</v>
      </c>
      <c r="M2711" s="3" t="s">
        <v>45</v>
      </c>
      <c r="N2711" s="3" t="str">
        <f t="shared" si="52"/>
        <v>Greenwood-Leflore Airport | United States</v>
      </c>
    </row>
    <row r="2712" spans="10:14" x14ac:dyDescent="0.25">
      <c r="J2712" s="3" t="s">
        <v>2745</v>
      </c>
      <c r="K2712" s="3" t="s">
        <v>12067</v>
      </c>
      <c r="L2712" s="3" t="s">
        <v>17476</v>
      </c>
      <c r="M2712" s="3" t="s">
        <v>45</v>
      </c>
      <c r="N2712" s="3" t="str">
        <f t="shared" si="52"/>
        <v>Glenwood Springs Municipal Airport | United States</v>
      </c>
    </row>
    <row r="2713" spans="10:14" x14ac:dyDescent="0.25">
      <c r="J2713" s="3" t="s">
        <v>8119</v>
      </c>
      <c r="K2713" s="3" t="s">
        <v>10135</v>
      </c>
      <c r="L2713" s="3" t="s">
        <v>17477</v>
      </c>
      <c r="M2713" s="3" t="s">
        <v>20</v>
      </c>
      <c r="N2713" s="3" t="str">
        <f t="shared" si="52"/>
        <v>Westerland Sylt Airport | Germany</v>
      </c>
    </row>
    <row r="2714" spans="10:14" x14ac:dyDescent="0.25">
      <c r="J2714" s="3" t="s">
        <v>2740</v>
      </c>
      <c r="K2714" s="3" t="s">
        <v>16654</v>
      </c>
      <c r="L2714" s="3" t="s">
        <v>17476</v>
      </c>
      <c r="M2714" s="3" t="s">
        <v>45</v>
      </c>
      <c r="N2714" s="3" t="str">
        <f t="shared" si="52"/>
        <v>Glendale Fokker Field | United States</v>
      </c>
    </row>
    <row r="2715" spans="10:14" x14ac:dyDescent="0.25">
      <c r="J2715" s="3" t="s">
        <v>2628</v>
      </c>
      <c r="K2715" s="3" t="s">
        <v>10295</v>
      </c>
      <c r="L2715" s="3" t="s">
        <v>17477</v>
      </c>
      <c r="M2715" s="3" t="s">
        <v>728</v>
      </c>
      <c r="N2715" s="3" t="str">
        <f t="shared" si="52"/>
        <v>Galway Airport | Ireland</v>
      </c>
    </row>
    <row r="2716" spans="10:14" x14ac:dyDescent="0.25">
      <c r="J2716" s="3" t="s">
        <v>6809</v>
      </c>
      <c r="K2716" s="3" t="s">
        <v>14280</v>
      </c>
      <c r="L2716" s="3" t="s">
        <v>17477</v>
      </c>
      <c r="M2716" s="3" t="s">
        <v>37</v>
      </c>
      <c r="N2716" s="3" t="str">
        <f t="shared" si="52"/>
        <v>Sayun International Airport | Yemen</v>
      </c>
    </row>
    <row r="2717" spans="10:14" x14ac:dyDescent="0.25">
      <c r="J2717" s="3" t="s">
        <v>5287</v>
      </c>
      <c r="K2717" s="3" t="s">
        <v>10751</v>
      </c>
      <c r="L2717" s="3" t="s">
        <v>17477</v>
      </c>
      <c r="M2717" s="3" t="s">
        <v>316</v>
      </c>
      <c r="N2717" s="3" t="str">
        <f t="shared" si="52"/>
        <v>Negage Airport | Angola</v>
      </c>
    </row>
    <row r="2718" spans="10:14" x14ac:dyDescent="0.25">
      <c r="J2718" s="3" t="s">
        <v>4866</v>
      </c>
      <c r="K2718" s="3" t="s">
        <v>17324</v>
      </c>
      <c r="L2718" s="3" t="s">
        <v>17477</v>
      </c>
      <c r="M2718" s="3" t="s">
        <v>173</v>
      </c>
      <c r="N2718" s="3" t="str">
        <f t="shared" si="52"/>
        <v>Gannan Xiahe Airport | China</v>
      </c>
    </row>
    <row r="2719" spans="10:14" x14ac:dyDescent="0.25">
      <c r="J2719" s="3" t="s">
        <v>1859</v>
      </c>
      <c r="K2719" s="3" t="s">
        <v>15031</v>
      </c>
      <c r="L2719" s="3" t="s">
        <v>17477</v>
      </c>
      <c r="M2719" s="3" t="s">
        <v>280</v>
      </c>
      <c r="N2719" s="3" t="str">
        <f t="shared" si="52"/>
        <v>Teniente Vidal Airport | Chile</v>
      </c>
    </row>
    <row r="2720" spans="10:14" x14ac:dyDescent="0.25">
      <c r="J2720" s="3" t="s">
        <v>8251</v>
      </c>
      <c r="K2720" s="3" t="s">
        <v>10631</v>
      </c>
      <c r="L2720" s="3" t="s">
        <v>17476</v>
      </c>
      <c r="M2720" s="3" t="s">
        <v>610</v>
      </c>
      <c r="N2720" s="3" t="str">
        <f t="shared" si="52"/>
        <v>Yagoua Airport | Cameroon</v>
      </c>
    </row>
    <row r="2721" spans="10:14" x14ac:dyDescent="0.25">
      <c r="J2721" s="3" t="s">
        <v>2832</v>
      </c>
      <c r="K2721" s="3" t="s">
        <v>12069</v>
      </c>
      <c r="L2721" s="3" t="s">
        <v>17476</v>
      </c>
      <c r="M2721" s="3" t="s">
        <v>45</v>
      </c>
      <c r="N2721" s="3" t="str">
        <f t="shared" si="52"/>
        <v>Greeley-Weld County Airport | United States</v>
      </c>
    </row>
    <row r="2722" spans="10:14" x14ac:dyDescent="0.25">
      <c r="J2722" s="3" t="s">
        <v>2893</v>
      </c>
      <c r="K2722" s="3" t="s">
        <v>15286</v>
      </c>
      <c r="L2722" s="3" t="s">
        <v>17476</v>
      </c>
      <c r="M2722" s="3" t="s">
        <v>17481</v>
      </c>
      <c r="N2722" s="3" t="str">
        <f t="shared" si="52"/>
        <v>Capitán de Av. Emilio Beltrán Airport | Bolivia, Plurinational State of</v>
      </c>
    </row>
    <row r="2723" spans="10:14" x14ac:dyDescent="0.25">
      <c r="J2723" s="3" t="s">
        <v>8821</v>
      </c>
      <c r="K2723" s="3" t="s">
        <v>15754</v>
      </c>
      <c r="L2723" s="3" t="s">
        <v>17478</v>
      </c>
      <c r="M2723" s="3" t="s">
        <v>659</v>
      </c>
      <c r="N2723" s="3" t="str">
        <f t="shared" si="52"/>
        <v>Heydar Aliyev International Airport | Azerbaijan</v>
      </c>
    </row>
    <row r="2724" spans="10:14" x14ac:dyDescent="0.25">
      <c r="J2724" s="3" t="s">
        <v>2892</v>
      </c>
      <c r="K2724" s="3" t="s">
        <v>15095</v>
      </c>
      <c r="L2724" s="3" t="s">
        <v>17477</v>
      </c>
      <c r="M2724" s="3" t="s">
        <v>306</v>
      </c>
      <c r="N2724" s="3" t="str">
        <f t="shared" si="52"/>
        <v>José Joaquín de Olmedo International Airport | Ecuador</v>
      </c>
    </row>
    <row r="2725" spans="10:14" x14ac:dyDescent="0.25">
      <c r="J2725" s="3" t="s">
        <v>8827</v>
      </c>
      <c r="K2725" s="3" t="s">
        <v>15772</v>
      </c>
      <c r="L2725" s="3" t="s">
        <v>17477</v>
      </c>
      <c r="M2725" s="3" t="s">
        <v>32</v>
      </c>
      <c r="N2725" s="3" t="str">
        <f t="shared" si="52"/>
        <v>Magan Airport | Russian Federation</v>
      </c>
    </row>
    <row r="2726" spans="10:14" x14ac:dyDescent="0.25">
      <c r="J2726" s="3" t="s">
        <v>2726</v>
      </c>
      <c r="K2726" s="3" t="s">
        <v>11270</v>
      </c>
      <c r="L2726" s="3" t="s">
        <v>17477</v>
      </c>
      <c r="M2726" s="3" t="s">
        <v>1296</v>
      </c>
      <c r="N2726" s="3" t="str">
        <f t="shared" si="52"/>
        <v>Gisenyi Airport | Rwanda</v>
      </c>
    </row>
    <row r="2727" spans="10:14" x14ac:dyDescent="0.25">
      <c r="J2727" s="3" t="s">
        <v>468</v>
      </c>
      <c r="K2727" s="3" t="s">
        <v>16678</v>
      </c>
      <c r="L2727" s="3" t="s">
        <v>17476</v>
      </c>
      <c r="M2727" s="3" t="s">
        <v>54</v>
      </c>
      <c r="N2727" s="3" t="str">
        <f t="shared" si="52"/>
        <v>Argyle Airport | Australia</v>
      </c>
    </row>
    <row r="2728" spans="10:14" x14ac:dyDescent="0.25">
      <c r="J2728" s="3" t="s">
        <v>2894</v>
      </c>
      <c r="K2728" s="3" t="s">
        <v>13550</v>
      </c>
      <c r="L2728" s="3" t="s">
        <v>17477</v>
      </c>
      <c r="M2728" s="3" t="s">
        <v>59</v>
      </c>
      <c r="N2728" s="3" t="str">
        <f t="shared" si="52"/>
        <v>General José María Yáñez International Airport | Mexico</v>
      </c>
    </row>
    <row r="2729" spans="10:14" x14ac:dyDescent="0.25">
      <c r="J2729" s="3" t="s">
        <v>2754</v>
      </c>
      <c r="K2729" s="3" t="s">
        <v>14931</v>
      </c>
      <c r="L2729" s="3" t="s">
        <v>17477</v>
      </c>
      <c r="M2729" s="3" t="s">
        <v>219</v>
      </c>
      <c r="N2729" s="3" t="str">
        <f t="shared" si="52"/>
        <v>Santa Genoveva Airport | Brazil</v>
      </c>
    </row>
    <row r="2730" spans="10:14" x14ac:dyDescent="0.25">
      <c r="J2730" s="3" t="s">
        <v>2930</v>
      </c>
      <c r="K2730" s="3" t="s">
        <v>16884</v>
      </c>
      <c r="L2730" s="3" t="s">
        <v>17476</v>
      </c>
      <c r="M2730" s="3" t="s">
        <v>54</v>
      </c>
      <c r="N2730" s="3" t="str">
        <f t="shared" si="52"/>
        <v>Gympie Airport | Australia</v>
      </c>
    </row>
    <row r="2731" spans="10:14" x14ac:dyDescent="0.25">
      <c r="J2731" s="3" t="s">
        <v>2769</v>
      </c>
      <c r="K2731" s="3" t="s">
        <v>12072</v>
      </c>
      <c r="L2731" s="3" t="s">
        <v>17476</v>
      </c>
      <c r="M2731" s="3" t="s">
        <v>45</v>
      </c>
      <c r="N2731" s="3" t="str">
        <f t="shared" si="52"/>
        <v>Phoenix Goodyear Airport | United States</v>
      </c>
    </row>
    <row r="2732" spans="10:14" x14ac:dyDescent="0.25">
      <c r="J2732" s="3" t="s">
        <v>2877</v>
      </c>
      <c r="K2732" s="3" t="s">
        <v>17410</v>
      </c>
      <c r="L2732" s="3" t="s">
        <v>17477</v>
      </c>
      <c r="M2732" s="3" t="s">
        <v>173</v>
      </c>
      <c r="N2732" s="3" t="str">
        <f t="shared" si="52"/>
        <v>Guangyuan Airport | China</v>
      </c>
    </row>
    <row r="2733" spans="10:14" x14ac:dyDescent="0.25">
      <c r="J2733" s="3" t="s">
        <v>8980</v>
      </c>
      <c r="K2733" s="3" t="s">
        <v>17314</v>
      </c>
      <c r="L2733" s="3" t="s">
        <v>17477</v>
      </c>
      <c r="M2733" s="3" t="s">
        <v>173</v>
      </c>
      <c r="N2733" s="3" t="str">
        <f t="shared" si="52"/>
        <v>Guyuan Liupanshan Airport | China</v>
      </c>
    </row>
    <row r="2734" spans="10:14" x14ac:dyDescent="0.25">
      <c r="J2734" s="3" t="s">
        <v>1581</v>
      </c>
      <c r="K2734" s="3" t="s">
        <v>12073</v>
      </c>
      <c r="L2734" s="3" t="s">
        <v>17477</v>
      </c>
      <c r="M2734" s="3" t="s">
        <v>45</v>
      </c>
      <c r="N2734" s="3" t="str">
        <f t="shared" si="52"/>
        <v>Gary Chicago International Airport | United States</v>
      </c>
    </row>
    <row r="2735" spans="10:14" x14ac:dyDescent="0.25">
      <c r="J2735" s="3" t="s">
        <v>2710</v>
      </c>
      <c r="K2735" s="3" t="s">
        <v>14011</v>
      </c>
      <c r="L2735" s="3" t="s">
        <v>17476</v>
      </c>
      <c r="M2735" s="3" t="s">
        <v>692</v>
      </c>
      <c r="N2735" s="3" t="str">
        <f t="shared" si="52"/>
        <v>Ghazni Airport | Afghanistan</v>
      </c>
    </row>
    <row r="2736" spans="10:14" x14ac:dyDescent="0.25">
      <c r="J2736" s="3" t="s">
        <v>2729</v>
      </c>
      <c r="K2736" s="3" t="s">
        <v>9083</v>
      </c>
      <c r="L2736" s="3" t="s">
        <v>17476</v>
      </c>
      <c r="M2736" s="3" t="s">
        <v>101</v>
      </c>
      <c r="N2736" s="3" t="str">
        <f t="shared" si="52"/>
        <v>Nusatupe Airport | Solomon Islands</v>
      </c>
    </row>
    <row r="2737" spans="10:14" x14ac:dyDescent="0.25">
      <c r="J2737" s="3" t="s">
        <v>8660</v>
      </c>
      <c r="K2737" s="3" t="s">
        <v>13394</v>
      </c>
      <c r="L2737" s="3" t="s">
        <v>17477</v>
      </c>
      <c r="M2737" s="3" t="s">
        <v>82</v>
      </c>
      <c r="N2737" s="3" t="str">
        <f t="shared" si="52"/>
        <v>Gazipașa Airport | Turkey</v>
      </c>
    </row>
    <row r="2738" spans="10:14" x14ac:dyDescent="0.25">
      <c r="J2738" s="3" t="s">
        <v>2670</v>
      </c>
      <c r="K2738" s="3" t="s">
        <v>13341</v>
      </c>
      <c r="L2738" s="3" t="s">
        <v>17478</v>
      </c>
      <c r="M2738" s="3" t="s">
        <v>82</v>
      </c>
      <c r="N2738" s="3" t="str">
        <f t="shared" si="52"/>
        <v>Gaziantep International Airport | Turkey</v>
      </c>
    </row>
    <row r="2739" spans="10:14" x14ac:dyDescent="0.25">
      <c r="J2739" s="3" t="s">
        <v>2711</v>
      </c>
      <c r="K2739" s="3" t="s">
        <v>14098</v>
      </c>
      <c r="L2739" s="3" t="s">
        <v>17477</v>
      </c>
      <c r="M2739" s="3" t="s">
        <v>17494</v>
      </c>
      <c r="N2739" s="3" t="str">
        <f t="shared" si="52"/>
        <v>Qazvin Airport | Iran, Islamic Republic of</v>
      </c>
    </row>
    <row r="2740" spans="10:14" x14ac:dyDescent="0.25">
      <c r="J2740" s="3" t="s">
        <v>2994</v>
      </c>
      <c r="K2740" s="3" t="s">
        <v>10347</v>
      </c>
      <c r="L2740" s="3" t="s">
        <v>17476</v>
      </c>
      <c r="M2740" s="3" t="s">
        <v>24</v>
      </c>
      <c r="N2740" s="3" t="str">
        <f t="shared" si="52"/>
        <v>Hasvik Airport | Norway</v>
      </c>
    </row>
    <row r="2741" spans="10:14" x14ac:dyDescent="0.25">
      <c r="J2741" s="3" t="s">
        <v>2957</v>
      </c>
      <c r="K2741" s="3" t="s">
        <v>12075</v>
      </c>
      <c r="L2741" s="3" t="s">
        <v>17476</v>
      </c>
      <c r="M2741" s="3" t="s">
        <v>45</v>
      </c>
      <c r="N2741" s="3" t="str">
        <f t="shared" si="52"/>
        <v>Marion County Rankin Fite Airport | United States</v>
      </c>
    </row>
    <row r="2742" spans="10:14" x14ac:dyDescent="0.25">
      <c r="J2742" s="3" t="s">
        <v>2933</v>
      </c>
      <c r="K2742" s="3" t="s">
        <v>14675</v>
      </c>
      <c r="L2742" s="3" t="s">
        <v>17477</v>
      </c>
      <c r="M2742" s="3" t="s">
        <v>125</v>
      </c>
      <c r="N2742" s="3" t="str">
        <f t="shared" si="52"/>
        <v>Hachijojima Airport | Japan</v>
      </c>
    </row>
    <row r="2743" spans="10:14" x14ac:dyDescent="0.25">
      <c r="J2743" s="3" t="s">
        <v>2951</v>
      </c>
      <c r="K2743" s="3" t="s">
        <v>10417</v>
      </c>
      <c r="L2743" s="3" t="s">
        <v>17477</v>
      </c>
      <c r="M2743" s="3" t="s">
        <v>290</v>
      </c>
      <c r="N2743" s="3" t="str">
        <f t="shared" si="52"/>
        <v>Halmstad Airport | Sweden</v>
      </c>
    </row>
    <row r="2744" spans="10:14" x14ac:dyDescent="0.25">
      <c r="J2744" s="3" t="s">
        <v>2947</v>
      </c>
      <c r="K2744" s="3" t="s">
        <v>12076</v>
      </c>
      <c r="L2744" s="3" t="s">
        <v>17476</v>
      </c>
      <c r="M2744" s="3" t="s">
        <v>45</v>
      </c>
      <c r="N2744" s="3" t="str">
        <f t="shared" si="52"/>
        <v>Half Moon Bay Airport | United States</v>
      </c>
    </row>
    <row r="2745" spans="10:14" x14ac:dyDescent="0.25">
      <c r="J2745" s="3" t="s">
        <v>5045</v>
      </c>
      <c r="K2745" s="3" t="s">
        <v>10667</v>
      </c>
      <c r="L2745" s="3" t="s">
        <v>17477</v>
      </c>
      <c r="M2745" s="3" t="s">
        <v>382</v>
      </c>
      <c r="N2745" s="3" t="str">
        <f t="shared" si="52"/>
        <v>Prince Said Ibrahim International Airport | Comoros</v>
      </c>
    </row>
    <row r="2746" spans="10:14" x14ac:dyDescent="0.25">
      <c r="J2746" s="3" t="s">
        <v>7528</v>
      </c>
      <c r="K2746" s="3" t="s">
        <v>12077</v>
      </c>
      <c r="L2746" s="3" t="s">
        <v>17476</v>
      </c>
      <c r="M2746" s="3" t="s">
        <v>45</v>
      </c>
      <c r="N2746" s="3" t="str">
        <f t="shared" si="52"/>
        <v>Three Rivers Municipal Dr Haines Airport | United States</v>
      </c>
    </row>
    <row r="2747" spans="10:14" x14ac:dyDescent="0.25">
      <c r="J2747" s="3" t="s">
        <v>2974</v>
      </c>
      <c r="K2747" s="3" t="s">
        <v>10086</v>
      </c>
      <c r="L2747" s="3" t="s">
        <v>17478</v>
      </c>
      <c r="M2747" s="3" t="s">
        <v>20</v>
      </c>
      <c r="N2747" s="3" t="str">
        <f t="shared" si="52"/>
        <v>Hannover Airport | Germany</v>
      </c>
    </row>
    <row r="2748" spans="10:14" x14ac:dyDescent="0.25">
      <c r="J2748" s="3" t="s">
        <v>2939</v>
      </c>
      <c r="K2748" s="3" t="s">
        <v>17304</v>
      </c>
      <c r="L2748" s="3" t="s">
        <v>17478</v>
      </c>
      <c r="M2748" s="3" t="s">
        <v>173</v>
      </c>
      <c r="N2748" s="3" t="str">
        <f t="shared" si="52"/>
        <v>Haikou Meilan International Airport | China</v>
      </c>
    </row>
    <row r="2749" spans="10:14" x14ac:dyDescent="0.25">
      <c r="J2749" s="3" t="s">
        <v>2946</v>
      </c>
      <c r="K2749" s="3" t="s">
        <v>10879</v>
      </c>
      <c r="L2749" s="3" t="s">
        <v>17476</v>
      </c>
      <c r="M2749" s="3" t="s">
        <v>136</v>
      </c>
      <c r="N2749" s="3" t="str">
        <f t="shared" si="52"/>
        <v>Halali Airport | Namibia</v>
      </c>
    </row>
    <row r="2750" spans="10:14" x14ac:dyDescent="0.25">
      <c r="J2750" s="3" t="s">
        <v>2954</v>
      </c>
      <c r="K2750" s="3" t="s">
        <v>10077</v>
      </c>
      <c r="L2750" s="3" t="s">
        <v>17478</v>
      </c>
      <c r="M2750" s="3" t="s">
        <v>20</v>
      </c>
      <c r="N2750" s="3" t="str">
        <f t="shared" si="52"/>
        <v>Hamburg Airport | Germany</v>
      </c>
    </row>
    <row r="2751" spans="10:14" x14ac:dyDescent="0.25">
      <c r="J2751" s="3" t="s">
        <v>2973</v>
      </c>
      <c r="K2751" s="3" t="s">
        <v>16339</v>
      </c>
      <c r="L2751" s="3" t="s">
        <v>17478</v>
      </c>
      <c r="M2751" s="3" t="s">
        <v>724</v>
      </c>
      <c r="N2751" s="3" t="str">
        <f t="shared" si="52"/>
        <v>Noi Bai International Airport | Viet Nam</v>
      </c>
    </row>
    <row r="2752" spans="10:14" x14ac:dyDescent="0.25">
      <c r="J2752" s="3" t="s">
        <v>2959</v>
      </c>
      <c r="K2752" s="3" t="s">
        <v>12078</v>
      </c>
      <c r="L2752" s="3" t="s">
        <v>17476</v>
      </c>
      <c r="M2752" s="3" t="s">
        <v>45</v>
      </c>
      <c r="N2752" s="3" t="str">
        <f t="shared" si="52"/>
        <v>Butler Co Regional Airport - Hogan Field | United States</v>
      </c>
    </row>
    <row r="2753" spans="10:14" x14ac:dyDescent="0.25">
      <c r="J2753" s="3" t="s">
        <v>2971</v>
      </c>
      <c r="K2753" s="3" t="s">
        <v>16279</v>
      </c>
      <c r="L2753" s="3" t="s">
        <v>17477</v>
      </c>
      <c r="M2753" s="3" t="s">
        <v>2636</v>
      </c>
      <c r="N2753" s="3" t="str">
        <f t="shared" si="52"/>
        <v>Hanimaadhoo Airport | Maldives</v>
      </c>
    </row>
    <row r="2754" spans="10:14" x14ac:dyDescent="0.25">
      <c r="J2754" s="3" t="s">
        <v>2983</v>
      </c>
      <c r="K2754" s="3" t="s">
        <v>11783</v>
      </c>
      <c r="L2754" s="3" t="s">
        <v>17476</v>
      </c>
      <c r="M2754" s="3" t="s">
        <v>45</v>
      </c>
      <c r="N2754" s="3" t="str">
        <f t="shared" si="52"/>
        <v>Capital City Airport | United States</v>
      </c>
    </row>
    <row r="2755" spans="10:14" x14ac:dyDescent="0.25">
      <c r="J2755" s="3" t="s">
        <v>2940</v>
      </c>
      <c r="K2755" s="3" t="s">
        <v>14043</v>
      </c>
      <c r="L2755" s="3" t="s">
        <v>17477</v>
      </c>
      <c r="M2755" s="3" t="s">
        <v>48</v>
      </c>
      <c r="N2755" s="3" t="str">
        <f t="shared" si="52"/>
        <v>Ha'il Airport | Saudi Arabia</v>
      </c>
    </row>
    <row r="2756" spans="10:14" x14ac:dyDescent="0.25">
      <c r="J2756" s="3" t="s">
        <v>3028</v>
      </c>
      <c r="K2756" s="3" t="s">
        <v>16902</v>
      </c>
      <c r="L2756" s="3" t="s">
        <v>17476</v>
      </c>
      <c r="M2756" s="3" t="s">
        <v>54</v>
      </c>
      <c r="N2756" s="3" t="str">
        <f t="shared" si="52"/>
        <v>Heathlands Airport | Australia</v>
      </c>
    </row>
    <row r="2757" spans="10:14" x14ac:dyDescent="0.25">
      <c r="J2757" s="3" t="s">
        <v>3003</v>
      </c>
      <c r="K2757" s="3" t="s">
        <v>10345</v>
      </c>
      <c r="L2757" s="3" t="s">
        <v>17477</v>
      </c>
      <c r="M2757" s="3" t="s">
        <v>24</v>
      </c>
      <c r="N2757" s="3" t="str">
        <f t="shared" si="52"/>
        <v>Haugesund Airport | Norway</v>
      </c>
    </row>
    <row r="2758" spans="10:14" x14ac:dyDescent="0.25">
      <c r="J2758" s="3" t="s">
        <v>3005</v>
      </c>
      <c r="K2758" s="3" t="s">
        <v>13685</v>
      </c>
      <c r="L2758" s="3" t="s">
        <v>17478</v>
      </c>
      <c r="M2758" s="3" t="s">
        <v>734</v>
      </c>
      <c r="N2758" s="3" t="str">
        <f t="shared" ref="N2758:N2821" si="53">K2758&amp;" | "&amp;M2758</f>
        <v>José Martí International Airport | Cuba</v>
      </c>
    </row>
    <row r="2759" spans="10:14" x14ac:dyDescent="0.25">
      <c r="J2759" s="3" t="s">
        <v>3007</v>
      </c>
      <c r="K2759" s="3" t="s">
        <v>10202</v>
      </c>
      <c r="L2759" s="3" t="s">
        <v>17477</v>
      </c>
      <c r="M2759" s="3" t="s">
        <v>43</v>
      </c>
      <c r="N2759" s="3" t="str">
        <f t="shared" si="53"/>
        <v>Haverfordwest Airport | United Kingdom</v>
      </c>
    </row>
    <row r="2760" spans="10:14" x14ac:dyDescent="0.25">
      <c r="J2760" s="3" t="s">
        <v>3016</v>
      </c>
      <c r="K2760" s="3" t="s">
        <v>11157</v>
      </c>
      <c r="L2760" s="3" t="s">
        <v>17476</v>
      </c>
      <c r="M2760" s="3" t="s">
        <v>45</v>
      </c>
      <c r="N2760" s="3" t="str">
        <f t="shared" si="53"/>
        <v>Haycock Airport | United States</v>
      </c>
    </row>
    <row r="2761" spans="10:14" x14ac:dyDescent="0.25">
      <c r="J2761" s="3" t="s">
        <v>3002</v>
      </c>
      <c r="K2761" s="3" t="s">
        <v>11158</v>
      </c>
      <c r="L2761" s="3" t="s">
        <v>17476</v>
      </c>
      <c r="M2761" s="3" t="s">
        <v>33</v>
      </c>
      <c r="N2761" s="3" t="str">
        <f t="shared" si="53"/>
        <v>Hatzfeldhaven Airport | Papua New Guinea</v>
      </c>
    </row>
    <row r="2762" spans="10:14" x14ac:dyDescent="0.25">
      <c r="J2762" s="3" t="s">
        <v>3080</v>
      </c>
      <c r="K2762" s="3" t="s">
        <v>16988</v>
      </c>
      <c r="L2762" s="3" t="s">
        <v>17477</v>
      </c>
      <c r="M2762" s="3" t="s">
        <v>54</v>
      </c>
      <c r="N2762" s="3" t="str">
        <f t="shared" si="53"/>
        <v>Hobart International Airport | Australia</v>
      </c>
    </row>
    <row r="2763" spans="10:14" x14ac:dyDescent="0.25">
      <c r="J2763" s="3" t="s">
        <v>3081</v>
      </c>
      <c r="K2763" s="3" t="s">
        <v>3082</v>
      </c>
      <c r="L2763" s="3" t="s">
        <v>17476</v>
      </c>
      <c r="M2763" s="3" t="s">
        <v>45</v>
      </c>
      <c r="N2763" s="3" t="str">
        <f t="shared" si="53"/>
        <v>Industrial Airpark | United States</v>
      </c>
    </row>
    <row r="2764" spans="10:14" x14ac:dyDescent="0.25">
      <c r="J2764" s="3" t="s">
        <v>2932</v>
      </c>
      <c r="K2764" s="3" t="s">
        <v>9204</v>
      </c>
      <c r="L2764" s="3" t="s">
        <v>17476</v>
      </c>
      <c r="M2764" s="3" t="s">
        <v>33</v>
      </c>
      <c r="N2764" s="3" t="str">
        <f t="shared" si="53"/>
        <v>Habi Airport | Papua New Guinea</v>
      </c>
    </row>
    <row r="2765" spans="10:14" x14ac:dyDescent="0.25">
      <c r="J2765" s="3" t="s">
        <v>230</v>
      </c>
      <c r="K2765" s="3" t="s">
        <v>11195</v>
      </c>
      <c r="L2765" s="3" t="s">
        <v>17477</v>
      </c>
      <c r="M2765" s="3" t="s">
        <v>66</v>
      </c>
      <c r="N2765" s="3" t="str">
        <f t="shared" si="53"/>
        <v>Borg El Arab International Airport | Egypt</v>
      </c>
    </row>
    <row r="2766" spans="10:14" x14ac:dyDescent="0.25">
      <c r="J2766" s="3" t="s">
        <v>3001</v>
      </c>
      <c r="K2766" s="3" t="s">
        <v>12079</v>
      </c>
      <c r="L2766" s="3" t="s">
        <v>17477</v>
      </c>
      <c r="M2766" s="3" t="s">
        <v>45</v>
      </c>
      <c r="N2766" s="3" t="str">
        <f t="shared" si="53"/>
        <v>Hattiesburg Bobby L Chain Municipal Airport | United States</v>
      </c>
    </row>
    <row r="2767" spans="10:14" x14ac:dyDescent="0.25">
      <c r="J2767" s="3" t="s">
        <v>8599</v>
      </c>
      <c r="K2767" s="3" t="s">
        <v>12525</v>
      </c>
      <c r="L2767" s="3" t="s">
        <v>17476</v>
      </c>
      <c r="M2767" s="3" t="s">
        <v>45</v>
      </c>
      <c r="N2767" s="3" t="str">
        <f t="shared" si="53"/>
        <v>Holbrook Municipal Airport | United States</v>
      </c>
    </row>
    <row r="2768" spans="10:14" x14ac:dyDescent="0.25">
      <c r="J2768" s="3" t="s">
        <v>8545</v>
      </c>
      <c r="K2768" s="3" t="s">
        <v>11162</v>
      </c>
      <c r="L2768" s="3" t="s">
        <v>17477</v>
      </c>
      <c r="M2768" s="3" t="s">
        <v>173</v>
      </c>
      <c r="N2768" s="3" t="str">
        <f t="shared" si="53"/>
        <v>Qilian Airport | China</v>
      </c>
    </row>
    <row r="2769" spans="10:14" x14ac:dyDescent="0.25">
      <c r="J2769" s="3" t="s">
        <v>3079</v>
      </c>
      <c r="K2769" s="3" t="s">
        <v>12080</v>
      </c>
      <c r="L2769" s="3" t="s">
        <v>17477</v>
      </c>
      <c r="M2769" s="3" t="s">
        <v>45</v>
      </c>
      <c r="N2769" s="3" t="str">
        <f t="shared" si="53"/>
        <v>Hobart Regional Airport | United States</v>
      </c>
    </row>
    <row r="2770" spans="10:14" x14ac:dyDescent="0.25">
      <c r="J2770" s="3" t="s">
        <v>8985</v>
      </c>
      <c r="K2770" s="3" t="s">
        <v>17335</v>
      </c>
      <c r="L2770" s="3" t="s">
        <v>17476</v>
      </c>
      <c r="M2770" s="3" t="s">
        <v>271</v>
      </c>
      <c r="N2770" s="3" t="str">
        <f t="shared" si="53"/>
        <v>Bulgan Sum Airport | Mongolia</v>
      </c>
    </row>
    <row r="2771" spans="10:14" x14ac:dyDescent="0.25">
      <c r="J2771" s="3" t="s">
        <v>3154</v>
      </c>
      <c r="K2771" s="3" t="s">
        <v>16049</v>
      </c>
      <c r="L2771" s="3" t="s">
        <v>17477</v>
      </c>
      <c r="M2771" s="3" t="s">
        <v>108</v>
      </c>
      <c r="N2771" s="3" t="str">
        <f t="shared" si="53"/>
        <v>Hubli Airport | India</v>
      </c>
    </row>
    <row r="2772" spans="10:14" x14ac:dyDescent="0.25">
      <c r="J2772" s="3" t="s">
        <v>985</v>
      </c>
      <c r="K2772" s="3" t="s">
        <v>11632</v>
      </c>
      <c r="L2772" s="3" t="s">
        <v>17476</v>
      </c>
      <c r="M2772" s="3" t="s">
        <v>45</v>
      </c>
      <c r="N2772" s="3" t="str">
        <f t="shared" si="53"/>
        <v>Big Spring Mc Mahon-Wrinkle Airport | United States</v>
      </c>
    </row>
    <row r="2773" spans="10:14" x14ac:dyDescent="0.25">
      <c r="J2773" s="3" t="s">
        <v>3155</v>
      </c>
      <c r="K2773" s="3" t="s">
        <v>11423</v>
      </c>
      <c r="L2773" s="3" t="s">
        <v>17476</v>
      </c>
      <c r="M2773" s="3" t="s">
        <v>45</v>
      </c>
      <c r="N2773" s="3" t="str">
        <f t="shared" si="53"/>
        <v>Columbia County Airport | United States</v>
      </c>
    </row>
    <row r="2774" spans="10:14" x14ac:dyDescent="0.25">
      <c r="J2774" s="3" t="s">
        <v>8974</v>
      </c>
      <c r="K2774" s="3" t="s">
        <v>17277</v>
      </c>
      <c r="L2774" s="3" t="s">
        <v>17477</v>
      </c>
      <c r="M2774" s="3" t="s">
        <v>173</v>
      </c>
      <c r="N2774" s="3" t="str">
        <f t="shared" si="53"/>
        <v>Hechi Jinchengjiang Airport | China</v>
      </c>
    </row>
    <row r="2775" spans="10:14" x14ac:dyDescent="0.25">
      <c r="J2775" s="3" t="s">
        <v>2225</v>
      </c>
      <c r="K2775" s="3" t="s">
        <v>11167</v>
      </c>
      <c r="L2775" s="3" t="s">
        <v>17476</v>
      </c>
      <c r="M2775" s="3" t="s">
        <v>289</v>
      </c>
      <c r="N2775" s="3" t="str">
        <f t="shared" si="53"/>
        <v>Eil Airport | Somalia</v>
      </c>
    </row>
    <row r="2776" spans="10:14" x14ac:dyDescent="0.25">
      <c r="J2776" s="3" t="s">
        <v>3045</v>
      </c>
      <c r="K2776" s="3" t="s">
        <v>14588</v>
      </c>
      <c r="L2776" s="3" t="s">
        <v>17477</v>
      </c>
      <c r="M2776" s="3" t="s">
        <v>17508</v>
      </c>
      <c r="N2776" s="3" t="str">
        <f t="shared" si="53"/>
        <v>Hengchun Airport | Taiwan, Province of China</v>
      </c>
    </row>
    <row r="2777" spans="10:14" x14ac:dyDescent="0.25">
      <c r="J2777" s="3" t="s">
        <v>2950</v>
      </c>
      <c r="K2777" s="3" t="s">
        <v>16894</v>
      </c>
      <c r="L2777" s="3" t="s">
        <v>17477</v>
      </c>
      <c r="M2777" s="3" t="s">
        <v>54</v>
      </c>
      <c r="N2777" s="3" t="str">
        <f t="shared" si="53"/>
        <v>Halls Creek Airport | Australia</v>
      </c>
    </row>
    <row r="2778" spans="10:14" x14ac:dyDescent="0.25">
      <c r="J2778" s="3" t="s">
        <v>3101</v>
      </c>
      <c r="K2778" s="3" t="s">
        <v>14345</v>
      </c>
      <c r="L2778" s="3" t="s">
        <v>17477</v>
      </c>
      <c r="M2778" s="3" t="s">
        <v>45</v>
      </c>
      <c r="N2778" s="3" t="str">
        <f t="shared" si="53"/>
        <v>Holy Cross Airport | United States</v>
      </c>
    </row>
    <row r="2779" spans="10:14" x14ac:dyDescent="0.25">
      <c r="J2779" s="3" t="s">
        <v>1556</v>
      </c>
      <c r="K2779" s="3" t="s">
        <v>11752</v>
      </c>
      <c r="L2779" s="3" t="s">
        <v>17476</v>
      </c>
      <c r="M2779" s="3" t="s">
        <v>45</v>
      </c>
      <c r="N2779" s="3" t="str">
        <f t="shared" si="53"/>
        <v>Cheraw Municipal Airport/Lynch Bellinger Field | United States</v>
      </c>
    </row>
    <row r="2780" spans="10:14" x14ac:dyDescent="0.25">
      <c r="J2780" s="3" t="s">
        <v>3187</v>
      </c>
      <c r="K2780" s="3" t="s">
        <v>14199</v>
      </c>
      <c r="L2780" s="3" t="s">
        <v>17476</v>
      </c>
      <c r="M2780" s="3" t="s">
        <v>35</v>
      </c>
      <c r="N2780" s="3" t="str">
        <f t="shared" si="53"/>
        <v>Hyderabad Airport | Pakistan</v>
      </c>
    </row>
    <row r="2781" spans="10:14" x14ac:dyDescent="0.25">
      <c r="J2781" s="3" t="s">
        <v>3093</v>
      </c>
      <c r="K2781" s="3" t="s">
        <v>3094</v>
      </c>
      <c r="L2781" s="3" t="s">
        <v>17476</v>
      </c>
      <c r="M2781" s="3" t="s">
        <v>45</v>
      </c>
      <c r="N2781" s="3" t="str">
        <f t="shared" si="53"/>
        <v>Brewster Field | United States</v>
      </c>
    </row>
    <row r="2782" spans="10:14" x14ac:dyDescent="0.25">
      <c r="J2782" s="3" t="s">
        <v>3051</v>
      </c>
      <c r="K2782" s="3" t="s">
        <v>10062</v>
      </c>
      <c r="L2782" s="3" t="s">
        <v>17477</v>
      </c>
      <c r="M2782" s="3" t="s">
        <v>20</v>
      </c>
      <c r="N2782" s="3" t="str">
        <f t="shared" si="53"/>
        <v>Heringsdorf Airport | Germany</v>
      </c>
    </row>
    <row r="2783" spans="10:14" x14ac:dyDescent="0.25">
      <c r="J2783" s="3" t="s">
        <v>8965</v>
      </c>
      <c r="K2783" s="3" t="s">
        <v>17247</v>
      </c>
      <c r="L2783" s="3" t="s">
        <v>17477</v>
      </c>
      <c r="M2783" s="3" t="s">
        <v>173</v>
      </c>
      <c r="N2783" s="3" t="str">
        <f t="shared" si="53"/>
        <v>Handan Airport | China</v>
      </c>
    </row>
    <row r="2784" spans="10:14" x14ac:dyDescent="0.25">
      <c r="J2784" s="3" t="s">
        <v>5481</v>
      </c>
      <c r="K2784" s="3" t="s">
        <v>5482</v>
      </c>
      <c r="L2784" s="3" t="s">
        <v>17477</v>
      </c>
      <c r="M2784" s="3" t="s">
        <v>45</v>
      </c>
      <c r="N2784" s="3" t="str">
        <f t="shared" si="53"/>
        <v>Dillingham Airfield | United States</v>
      </c>
    </row>
    <row r="2785" spans="10:14" x14ac:dyDescent="0.25">
      <c r="J2785" s="3" t="s">
        <v>2952</v>
      </c>
      <c r="K2785" s="3" t="s">
        <v>14094</v>
      </c>
      <c r="L2785" s="3" t="s">
        <v>17477</v>
      </c>
      <c r="M2785" s="3" t="s">
        <v>17494</v>
      </c>
      <c r="N2785" s="3" t="str">
        <f t="shared" si="53"/>
        <v>Hamadan Airport | Iran, Islamic Republic of</v>
      </c>
    </row>
    <row r="2786" spans="10:14" x14ac:dyDescent="0.25">
      <c r="J2786" s="3" t="s">
        <v>3017</v>
      </c>
      <c r="K2786" s="3" t="s">
        <v>12081</v>
      </c>
      <c r="L2786" s="3" t="s">
        <v>17476</v>
      </c>
      <c r="M2786" s="3" t="s">
        <v>45</v>
      </c>
      <c r="N2786" s="3" t="str">
        <f t="shared" si="53"/>
        <v>Yampa Valley Airport | United States</v>
      </c>
    </row>
    <row r="2787" spans="10:14" x14ac:dyDescent="0.25">
      <c r="J2787" s="3" t="s">
        <v>3004</v>
      </c>
      <c r="K2787" s="3" t="s">
        <v>14105</v>
      </c>
      <c r="L2787" s="3" t="s">
        <v>17476</v>
      </c>
      <c r="M2787" s="3" t="s">
        <v>17494</v>
      </c>
      <c r="N2787" s="3" t="str">
        <f t="shared" si="53"/>
        <v>Havadarya Airport | Iran, Islamic Republic of</v>
      </c>
    </row>
    <row r="2788" spans="10:14" x14ac:dyDescent="0.25">
      <c r="J2788" s="3" t="s">
        <v>3085</v>
      </c>
      <c r="K2788" s="3" t="s">
        <v>10493</v>
      </c>
      <c r="L2788" s="3" t="s">
        <v>17476</v>
      </c>
      <c r="M2788" s="3" t="s">
        <v>114</v>
      </c>
      <c r="N2788" s="3" t="str">
        <f t="shared" si="53"/>
        <v>Hoedspruit Air Force Base Airport | South Africa</v>
      </c>
    </row>
    <row r="2789" spans="10:14" x14ac:dyDescent="0.25">
      <c r="J2789" s="3" t="s">
        <v>2995</v>
      </c>
      <c r="K2789" s="3" t="s">
        <v>16316</v>
      </c>
      <c r="L2789" s="3" t="s">
        <v>17477</v>
      </c>
      <c r="M2789" s="3" t="s">
        <v>695</v>
      </c>
      <c r="N2789" s="3" t="str">
        <f t="shared" si="53"/>
        <v>Hat Yai International Airport | Thailand</v>
      </c>
    </row>
    <row r="2790" spans="10:14" x14ac:dyDescent="0.25">
      <c r="J2790" s="3" t="s">
        <v>3049</v>
      </c>
      <c r="K2790" s="3" t="s">
        <v>14013</v>
      </c>
      <c r="L2790" s="3" t="s">
        <v>17477</v>
      </c>
      <c r="M2790" s="3" t="s">
        <v>692</v>
      </c>
      <c r="N2790" s="3" t="str">
        <f t="shared" si="53"/>
        <v>Herat Airport | Afghanistan</v>
      </c>
    </row>
    <row r="2791" spans="10:14" x14ac:dyDescent="0.25">
      <c r="J2791" s="3" t="s">
        <v>3047</v>
      </c>
      <c r="K2791" s="3" t="s">
        <v>13523</v>
      </c>
      <c r="L2791" s="3" t="s">
        <v>17476</v>
      </c>
      <c r="M2791" s="3" t="s">
        <v>612</v>
      </c>
      <c r="N2791" s="3" t="str">
        <f t="shared" si="53"/>
        <v>Hinthada Airport | Myanmar</v>
      </c>
    </row>
    <row r="2792" spans="10:14" x14ac:dyDescent="0.25">
      <c r="J2792" s="3" t="s">
        <v>3050</v>
      </c>
      <c r="K2792" s="3" t="s">
        <v>9108</v>
      </c>
      <c r="L2792" s="3" t="s">
        <v>17476</v>
      </c>
      <c r="M2792" s="3" t="s">
        <v>45</v>
      </c>
      <c r="N2792" s="3" t="str">
        <f t="shared" si="53"/>
        <v>Herendeen Bay Airport | United States</v>
      </c>
    </row>
    <row r="2793" spans="10:14" x14ac:dyDescent="0.25">
      <c r="J2793" s="3" t="s">
        <v>3034</v>
      </c>
      <c r="K2793" s="3" t="s">
        <v>12082</v>
      </c>
      <c r="L2793" s="3" t="s">
        <v>17476</v>
      </c>
      <c r="M2793" s="3" t="s">
        <v>45</v>
      </c>
      <c r="N2793" s="3" t="str">
        <f t="shared" si="53"/>
        <v>Thompson-Robbins Airport | United States</v>
      </c>
    </row>
    <row r="2794" spans="10:14" x14ac:dyDescent="0.25">
      <c r="J2794" s="3" t="s">
        <v>8551</v>
      </c>
      <c r="K2794" s="3" t="s">
        <v>11284</v>
      </c>
      <c r="L2794" s="3" t="s">
        <v>17476</v>
      </c>
      <c r="M2794" s="3" t="s">
        <v>85</v>
      </c>
      <c r="N2794" s="3" t="str">
        <f t="shared" si="53"/>
        <v>Heglig Airport | Sudan</v>
      </c>
    </row>
    <row r="2795" spans="10:14" x14ac:dyDescent="0.25">
      <c r="J2795" s="3" t="s">
        <v>3030</v>
      </c>
      <c r="K2795" s="3" t="s">
        <v>16362</v>
      </c>
      <c r="L2795" s="3" t="s">
        <v>17477</v>
      </c>
      <c r="M2795" s="3" t="s">
        <v>612</v>
      </c>
      <c r="N2795" s="3" t="str">
        <f t="shared" si="53"/>
        <v>Heho Airport | Myanmar</v>
      </c>
    </row>
    <row r="2796" spans="10:14" x14ac:dyDescent="0.25">
      <c r="J2796" s="3" t="s">
        <v>3031</v>
      </c>
      <c r="K2796" s="3" t="s">
        <v>10130</v>
      </c>
      <c r="L2796" s="3" t="s">
        <v>17476</v>
      </c>
      <c r="M2796" s="3" t="s">
        <v>20</v>
      </c>
      <c r="N2796" s="3" t="str">
        <f t="shared" si="53"/>
        <v>Heide-Büsum Airport | Germany</v>
      </c>
    </row>
    <row r="2797" spans="10:14" x14ac:dyDescent="0.25">
      <c r="J2797" s="3" t="s">
        <v>3032</v>
      </c>
      <c r="K2797" s="3" t="s">
        <v>17459</v>
      </c>
      <c r="L2797" s="3" t="s">
        <v>17477</v>
      </c>
      <c r="M2797" s="3" t="s">
        <v>173</v>
      </c>
      <c r="N2797" s="3" t="str">
        <f t="shared" si="53"/>
        <v>Heihe Airport | China</v>
      </c>
    </row>
    <row r="2798" spans="10:14" x14ac:dyDescent="0.25">
      <c r="J2798" s="3" t="s">
        <v>3039</v>
      </c>
      <c r="K2798" s="3" t="s">
        <v>10146</v>
      </c>
      <c r="L2798" s="3" t="s">
        <v>17478</v>
      </c>
      <c r="M2798" s="3" t="s">
        <v>2316</v>
      </c>
      <c r="N2798" s="3" t="str">
        <f t="shared" si="53"/>
        <v>Helsinki Vantaa Airport | Finland</v>
      </c>
    </row>
    <row r="2799" spans="10:14" x14ac:dyDescent="0.25">
      <c r="J2799" s="3" t="s">
        <v>3038</v>
      </c>
      <c r="K2799" s="3" t="s">
        <v>10145</v>
      </c>
      <c r="L2799" s="3" t="s">
        <v>17477</v>
      </c>
      <c r="M2799" s="3" t="s">
        <v>2316</v>
      </c>
      <c r="N2799" s="3" t="str">
        <f t="shared" si="53"/>
        <v>Helsinki Malmi Airport | Finland</v>
      </c>
    </row>
    <row r="2800" spans="10:14" x14ac:dyDescent="0.25">
      <c r="J2800" s="3" t="s">
        <v>2935</v>
      </c>
      <c r="K2800" s="3" t="s">
        <v>11205</v>
      </c>
      <c r="L2800" s="3" t="s">
        <v>17476</v>
      </c>
      <c r="M2800" s="3" t="s">
        <v>33</v>
      </c>
      <c r="N2800" s="3" t="str">
        <f t="shared" si="53"/>
        <v>Haelogo Airport | Papua New Guinea</v>
      </c>
    </row>
    <row r="2801" spans="10:14" x14ac:dyDescent="0.25">
      <c r="J2801" s="3" t="s">
        <v>3048</v>
      </c>
      <c r="K2801" s="3" t="s">
        <v>13136</v>
      </c>
      <c r="L2801" s="3" t="s">
        <v>17478</v>
      </c>
      <c r="M2801" s="3" t="s">
        <v>119</v>
      </c>
      <c r="N2801" s="3" t="str">
        <f t="shared" si="53"/>
        <v>Heraklion International Nikos Kazantzakis Airport | Greece</v>
      </c>
    </row>
    <row r="2802" spans="10:14" x14ac:dyDescent="0.25">
      <c r="J2802" s="3" t="s">
        <v>3054</v>
      </c>
      <c r="K2802" s="3" t="s">
        <v>12115</v>
      </c>
      <c r="L2802" s="3" t="s">
        <v>17476</v>
      </c>
      <c r="M2802" s="3" t="s">
        <v>45</v>
      </c>
      <c r="N2802" s="3" t="str">
        <f t="shared" si="53"/>
        <v>Hermiston Municipal Airport | United States</v>
      </c>
    </row>
    <row r="2803" spans="10:14" x14ac:dyDescent="0.25">
      <c r="J2803" s="3" t="s">
        <v>3090</v>
      </c>
      <c r="K2803" s="3" t="s">
        <v>17248</v>
      </c>
      <c r="L2803" s="3" t="s">
        <v>17478</v>
      </c>
      <c r="M2803" s="3" t="s">
        <v>173</v>
      </c>
      <c r="N2803" s="3" t="str">
        <f t="shared" si="53"/>
        <v>Baita International Airport | China</v>
      </c>
    </row>
    <row r="2804" spans="10:14" x14ac:dyDescent="0.25">
      <c r="J2804" s="3" t="s">
        <v>5265</v>
      </c>
      <c r="K2804" s="3" t="s">
        <v>12084</v>
      </c>
      <c r="L2804" s="3" t="s">
        <v>17476</v>
      </c>
      <c r="M2804" s="3" t="s">
        <v>45</v>
      </c>
      <c r="N2804" s="3" t="str">
        <f t="shared" si="53"/>
        <v>Hardy-Anders Field / Natchez-Adams County Airport | United States</v>
      </c>
    </row>
    <row r="2805" spans="10:14" x14ac:dyDescent="0.25">
      <c r="J2805" s="3" t="s">
        <v>2938</v>
      </c>
      <c r="K2805" s="3" t="s">
        <v>13255</v>
      </c>
      <c r="L2805" s="3" t="s">
        <v>17477</v>
      </c>
      <c r="M2805" s="3" t="s">
        <v>849</v>
      </c>
      <c r="N2805" s="3" t="str">
        <f t="shared" si="53"/>
        <v>Haifa International Airport | Israel</v>
      </c>
    </row>
    <row r="2806" spans="10:14" x14ac:dyDescent="0.25">
      <c r="J2806" s="3" t="s">
        <v>2989</v>
      </c>
      <c r="K2806" s="3" t="s">
        <v>12085</v>
      </c>
      <c r="L2806" s="3" t="s">
        <v>17477</v>
      </c>
      <c r="M2806" s="3" t="s">
        <v>45</v>
      </c>
      <c r="N2806" s="3" t="str">
        <f t="shared" si="53"/>
        <v>Hartford Brainard Airport | United States</v>
      </c>
    </row>
    <row r="2807" spans="10:14" x14ac:dyDescent="0.25">
      <c r="J2807" s="3" t="s">
        <v>3029</v>
      </c>
      <c r="K2807" s="3" t="s">
        <v>17382</v>
      </c>
      <c r="L2807" s="3" t="s">
        <v>17477</v>
      </c>
      <c r="M2807" s="3" t="s">
        <v>173</v>
      </c>
      <c r="N2807" s="3" t="str">
        <f t="shared" si="53"/>
        <v>Hefei Luogang International Airport | China</v>
      </c>
    </row>
    <row r="2808" spans="10:14" x14ac:dyDescent="0.25">
      <c r="J2808" s="3" t="s">
        <v>3087</v>
      </c>
      <c r="K2808" s="3" t="s">
        <v>12086</v>
      </c>
      <c r="L2808" s="3" t="s">
        <v>17476</v>
      </c>
      <c r="M2808" s="3" t="s">
        <v>45</v>
      </c>
      <c r="N2808" s="3" t="str">
        <f t="shared" si="53"/>
        <v>Mackall Army Air Field | United States</v>
      </c>
    </row>
    <row r="2809" spans="10:14" x14ac:dyDescent="0.25">
      <c r="J2809" s="3" t="s">
        <v>3121</v>
      </c>
      <c r="K2809" s="3" t="s">
        <v>9350</v>
      </c>
      <c r="L2809" s="3" t="s">
        <v>17477</v>
      </c>
      <c r="M2809" s="3" t="s">
        <v>180</v>
      </c>
      <c r="N2809" s="3" t="str">
        <f t="shared" si="53"/>
        <v>Hornafjörður Airport | Iceland</v>
      </c>
    </row>
    <row r="2810" spans="10:14" x14ac:dyDescent="0.25">
      <c r="J2810" s="3" t="s">
        <v>2937</v>
      </c>
      <c r="K2810" s="3" t="s">
        <v>10433</v>
      </c>
      <c r="L2810" s="3" t="s">
        <v>17477</v>
      </c>
      <c r="M2810" s="3" t="s">
        <v>290</v>
      </c>
      <c r="N2810" s="3" t="str">
        <f t="shared" si="53"/>
        <v>Hagfors Airport | Sweden</v>
      </c>
    </row>
    <row r="2811" spans="10:14" x14ac:dyDescent="0.25">
      <c r="J2811" s="3" t="s">
        <v>2963</v>
      </c>
      <c r="K2811" s="3" t="s">
        <v>10346</v>
      </c>
      <c r="L2811" s="3" t="s">
        <v>17477</v>
      </c>
      <c r="M2811" s="3" t="s">
        <v>24</v>
      </c>
      <c r="N2811" s="3" t="str">
        <f t="shared" si="53"/>
        <v>Hammerfest Airport | Norway</v>
      </c>
    </row>
    <row r="2812" spans="10:14" x14ac:dyDescent="0.25">
      <c r="J2812" s="3" t="s">
        <v>2979</v>
      </c>
      <c r="K2812" s="3" t="s">
        <v>11170</v>
      </c>
      <c r="L2812" s="3" t="s">
        <v>17478</v>
      </c>
      <c r="M2812" s="3" t="s">
        <v>289</v>
      </c>
      <c r="N2812" s="3" t="str">
        <f t="shared" si="53"/>
        <v>Egal International Airport | Somalia</v>
      </c>
    </row>
    <row r="2813" spans="10:14" x14ac:dyDescent="0.25">
      <c r="J2813" s="3" t="s">
        <v>3160</v>
      </c>
      <c r="K2813" s="3" t="s">
        <v>16903</v>
      </c>
      <c r="L2813" s="3" t="s">
        <v>17476</v>
      </c>
      <c r="M2813" s="3" t="s">
        <v>54</v>
      </c>
      <c r="N2813" s="3" t="str">
        <f t="shared" si="53"/>
        <v>Hughenden Airport | Australia</v>
      </c>
    </row>
    <row r="2814" spans="10:14" x14ac:dyDescent="0.25">
      <c r="J2814" s="3" t="s">
        <v>8805</v>
      </c>
      <c r="K2814" s="3" t="s">
        <v>15529</v>
      </c>
      <c r="L2814" s="3" t="s">
        <v>17476</v>
      </c>
      <c r="M2814" s="3" t="s">
        <v>17510</v>
      </c>
      <c r="N2814" s="3" t="str">
        <f t="shared" si="53"/>
        <v>Higuerote Airport | Venezuela, Bolivarian Republic of</v>
      </c>
    </row>
    <row r="2815" spans="10:14" x14ac:dyDescent="0.25">
      <c r="J2815" s="3" t="s">
        <v>2970</v>
      </c>
      <c r="K2815" s="3" t="s">
        <v>17371</v>
      </c>
      <c r="L2815" s="3" t="s">
        <v>17478</v>
      </c>
      <c r="M2815" s="3" t="s">
        <v>173</v>
      </c>
      <c r="N2815" s="3" t="str">
        <f t="shared" si="53"/>
        <v>Hangzhou Xiaoshan International Airport | China</v>
      </c>
    </row>
    <row r="2816" spans="10:14" x14ac:dyDescent="0.25">
      <c r="J2816" s="3" t="s">
        <v>3065</v>
      </c>
      <c r="K2816" s="3" t="s">
        <v>11279</v>
      </c>
      <c r="L2816" s="3" t="s">
        <v>17477</v>
      </c>
      <c r="M2816" s="3" t="s">
        <v>17479</v>
      </c>
      <c r="N2816" s="3" t="str">
        <f t="shared" si="53"/>
        <v>Paloich Airport, Heliport | South Sudan</v>
      </c>
    </row>
    <row r="2817" spans="10:14" x14ac:dyDescent="0.25">
      <c r="J2817" s="3" t="s">
        <v>3037</v>
      </c>
      <c r="K2817" s="3" t="s">
        <v>10132</v>
      </c>
      <c r="L2817" s="3" t="s">
        <v>17476</v>
      </c>
      <c r="M2817" s="3" t="s">
        <v>20</v>
      </c>
      <c r="N2817" s="3" t="str">
        <f t="shared" si="53"/>
        <v>Helgoland-Düne Airport | Germany</v>
      </c>
    </row>
    <row r="2818" spans="10:14" x14ac:dyDescent="0.25">
      <c r="J2818" s="3" t="s">
        <v>4469</v>
      </c>
      <c r="K2818" s="3" t="s">
        <v>16294</v>
      </c>
      <c r="L2818" s="3" t="s">
        <v>17477</v>
      </c>
      <c r="M2818" s="3" t="s">
        <v>695</v>
      </c>
      <c r="N2818" s="3" t="str">
        <f t="shared" si="53"/>
        <v>Mae Hong Son Airport | Thailand</v>
      </c>
    </row>
    <row r="2819" spans="10:14" x14ac:dyDescent="0.25">
      <c r="J2819" s="3" t="s">
        <v>3904</v>
      </c>
      <c r="K2819" s="3" t="s">
        <v>9996</v>
      </c>
      <c r="L2819" s="3" t="s">
        <v>17477</v>
      </c>
      <c r="M2819" s="3" t="s">
        <v>17482</v>
      </c>
      <c r="N2819" s="3" t="str">
        <f t="shared" si="53"/>
        <v>Korhogo Airport | Côte d'Ivoire</v>
      </c>
    </row>
    <row r="2820" spans="10:14" x14ac:dyDescent="0.25">
      <c r="J2820" s="3" t="s">
        <v>2936</v>
      </c>
      <c r="K2820" s="3" t="s">
        <v>12087</v>
      </c>
      <c r="L2820" s="3" t="s">
        <v>17477</v>
      </c>
      <c r="M2820" s="3" t="s">
        <v>45</v>
      </c>
      <c r="N2820" s="3" t="str">
        <f t="shared" si="53"/>
        <v>Hagerstown Regional Richard A Henson Field | United States</v>
      </c>
    </row>
    <row r="2821" spans="10:14" x14ac:dyDescent="0.25">
      <c r="J2821" s="3" t="s">
        <v>2570</v>
      </c>
      <c r="K2821" s="3" t="s">
        <v>11001</v>
      </c>
      <c r="L2821" s="3" t="s">
        <v>17476</v>
      </c>
      <c r="M2821" s="3" t="s">
        <v>1059</v>
      </c>
      <c r="N2821" s="3" t="str">
        <f t="shared" si="53"/>
        <v>Hastings Airport | Sierra Leone</v>
      </c>
    </row>
    <row r="2822" spans="10:14" x14ac:dyDescent="0.25">
      <c r="J2822" s="3" t="s">
        <v>5082</v>
      </c>
      <c r="K2822" s="3" t="s">
        <v>9234</v>
      </c>
      <c r="L2822" s="3" t="s">
        <v>17477</v>
      </c>
      <c r="M2822" s="3" t="s">
        <v>33</v>
      </c>
      <c r="N2822" s="3" t="str">
        <f t="shared" ref="N2822:N2885" si="54">K2822&amp;" | "&amp;M2822</f>
        <v>Mount Hagen Kagamuga Airport | Papua New Guinea</v>
      </c>
    </row>
    <row r="2823" spans="10:14" x14ac:dyDescent="0.25">
      <c r="J2823" s="3" t="s">
        <v>3088</v>
      </c>
      <c r="K2823" s="3" t="s">
        <v>9026</v>
      </c>
      <c r="L2823" s="3" t="s">
        <v>17476</v>
      </c>
      <c r="M2823" s="3" t="s">
        <v>45</v>
      </c>
      <c r="N2823" s="3" t="str">
        <f t="shared" si="54"/>
        <v>Hog River Airport | United States</v>
      </c>
    </row>
    <row r="2824" spans="10:14" x14ac:dyDescent="0.25">
      <c r="J2824" s="3" t="s">
        <v>2934</v>
      </c>
      <c r="K2824" s="3" t="s">
        <v>14666</v>
      </c>
      <c r="L2824" s="3" t="s">
        <v>17477</v>
      </c>
      <c r="M2824" s="3" t="s">
        <v>125</v>
      </c>
      <c r="N2824" s="3" t="str">
        <f t="shared" si="54"/>
        <v>Hachinohe Airport | Japan</v>
      </c>
    </row>
    <row r="2825" spans="10:14" x14ac:dyDescent="0.25">
      <c r="J2825" s="3" t="s">
        <v>3071</v>
      </c>
      <c r="K2825" s="3" t="s">
        <v>12141</v>
      </c>
      <c r="L2825" s="3" t="s">
        <v>17476</v>
      </c>
      <c r="M2825" s="3" t="s">
        <v>45</v>
      </c>
      <c r="N2825" s="3" t="str">
        <f t="shared" si="54"/>
        <v>Hilton Head Airport | United States</v>
      </c>
    </row>
    <row r="2826" spans="10:14" x14ac:dyDescent="0.25">
      <c r="J2826" s="3" t="s">
        <v>8003</v>
      </c>
      <c r="K2826" s="3" t="s">
        <v>14529</v>
      </c>
      <c r="L2826" s="3" t="s">
        <v>17477</v>
      </c>
      <c r="M2826" s="3" t="s">
        <v>45</v>
      </c>
      <c r="N2826" s="3" t="str">
        <f t="shared" si="54"/>
        <v>Wheeler Army Airfield | United States</v>
      </c>
    </row>
    <row r="2827" spans="10:14" x14ac:dyDescent="0.25">
      <c r="J2827" s="3" t="s">
        <v>2561</v>
      </c>
      <c r="K2827" s="3" t="s">
        <v>10088</v>
      </c>
      <c r="L2827" s="3" t="s">
        <v>17477</v>
      </c>
      <c r="M2827" s="3" t="s">
        <v>20</v>
      </c>
      <c r="N2827" s="3" t="str">
        <f t="shared" si="54"/>
        <v>Frankfurt-Hahn Airport | Germany</v>
      </c>
    </row>
    <row r="2828" spans="10:14" x14ac:dyDescent="0.25">
      <c r="J2828" s="3" t="s">
        <v>3145</v>
      </c>
      <c r="K2828" s="3" t="s">
        <v>3146</v>
      </c>
      <c r="L2828" s="3" t="s">
        <v>17477</v>
      </c>
      <c r="M2828" s="3" t="s">
        <v>695</v>
      </c>
      <c r="N2828" s="3" t="str">
        <f t="shared" si="54"/>
        <v>Hua Hin Airport | Thailand</v>
      </c>
    </row>
    <row r="2829" spans="10:14" x14ac:dyDescent="0.25">
      <c r="J2829" s="3" t="s">
        <v>3012</v>
      </c>
      <c r="K2829" s="3" t="s">
        <v>12088</v>
      </c>
      <c r="L2829" s="3" t="s">
        <v>17477</v>
      </c>
      <c r="M2829" s="3" t="s">
        <v>45</v>
      </c>
      <c r="N2829" s="3" t="str">
        <f t="shared" si="54"/>
        <v>Jack Northrop Field Hawthorne Municipal Airport | United States</v>
      </c>
    </row>
    <row r="2830" spans="10:14" x14ac:dyDescent="0.25">
      <c r="J2830" s="3" t="s">
        <v>3066</v>
      </c>
      <c r="K2830" s="3" t="s">
        <v>13860</v>
      </c>
      <c r="L2830" s="3" t="s">
        <v>17476</v>
      </c>
      <c r="M2830" s="3" t="s">
        <v>128</v>
      </c>
      <c r="N2830" s="3" t="str">
        <f t="shared" si="54"/>
        <v>Hikueru Atoll Airport | French Polynesia</v>
      </c>
    </row>
    <row r="2831" spans="10:14" x14ac:dyDescent="0.25">
      <c r="J2831" s="3" t="s">
        <v>8548</v>
      </c>
      <c r="K2831" s="3" t="s">
        <v>11219</v>
      </c>
      <c r="L2831" s="3" t="s">
        <v>17477</v>
      </c>
      <c r="M2831" s="3" t="s">
        <v>173</v>
      </c>
      <c r="N2831" s="3" t="str">
        <f t="shared" si="54"/>
        <v>Lianshui Airport | China</v>
      </c>
    </row>
    <row r="2832" spans="10:14" x14ac:dyDescent="0.25">
      <c r="J2832" s="3" t="s">
        <v>1616</v>
      </c>
      <c r="K2832" s="3" t="s">
        <v>12090</v>
      </c>
      <c r="L2832" s="3" t="s">
        <v>17478</v>
      </c>
      <c r="M2832" s="3" t="s">
        <v>45</v>
      </c>
      <c r="N2832" s="3" t="str">
        <f t="shared" si="54"/>
        <v>Range Regional Airport | United States</v>
      </c>
    </row>
    <row r="2833" spans="10:14" x14ac:dyDescent="0.25">
      <c r="J2833" s="3" t="s">
        <v>3120</v>
      </c>
      <c r="K2833" s="3" t="s">
        <v>16892</v>
      </c>
      <c r="L2833" s="3" t="s">
        <v>17477</v>
      </c>
      <c r="M2833" s="3" t="s">
        <v>54</v>
      </c>
      <c r="N2833" s="3" t="str">
        <f t="shared" si="54"/>
        <v>Horn Island Airport | Australia</v>
      </c>
    </row>
    <row r="2834" spans="10:14" x14ac:dyDescent="0.25">
      <c r="J2834" s="3" t="s">
        <v>8140</v>
      </c>
      <c r="K2834" s="3" t="s">
        <v>12091</v>
      </c>
      <c r="L2834" s="3" t="s">
        <v>17476</v>
      </c>
      <c r="M2834" s="3" t="s">
        <v>45</v>
      </c>
      <c r="N2834" s="3" t="str">
        <f t="shared" si="54"/>
        <v>Mount Washington Regional Airport | United States</v>
      </c>
    </row>
    <row r="2835" spans="10:14" x14ac:dyDescent="0.25">
      <c r="J2835" s="3" t="s">
        <v>5517</v>
      </c>
      <c r="K2835" s="3" t="s">
        <v>12092</v>
      </c>
      <c r="L2835" s="3" t="s">
        <v>17477</v>
      </c>
      <c r="M2835" s="3" t="s">
        <v>45</v>
      </c>
      <c r="N2835" s="3" t="str">
        <f t="shared" si="54"/>
        <v>Hill Air Force Base | United States</v>
      </c>
    </row>
    <row r="2836" spans="10:14" x14ac:dyDescent="0.25">
      <c r="J2836" s="3" t="s">
        <v>3064</v>
      </c>
      <c r="K2836" s="3" t="s">
        <v>16891</v>
      </c>
      <c r="L2836" s="3" t="s">
        <v>17476</v>
      </c>
      <c r="M2836" s="3" t="s">
        <v>54</v>
      </c>
      <c r="N2836" s="3" t="str">
        <f t="shared" si="54"/>
        <v>Highbury Airport | Australia</v>
      </c>
    </row>
    <row r="2837" spans="10:14" x14ac:dyDescent="0.25">
      <c r="J2837" s="3" t="s">
        <v>4071</v>
      </c>
      <c r="K2837" s="3" t="s">
        <v>12093</v>
      </c>
      <c r="L2837" s="3" t="s">
        <v>17476</v>
      </c>
      <c r="M2837" s="3" t="s">
        <v>45</v>
      </c>
      <c r="N2837" s="3" t="str">
        <f t="shared" si="54"/>
        <v>Lake Havasu City Airport | United States</v>
      </c>
    </row>
    <row r="2838" spans="10:14" x14ac:dyDescent="0.25">
      <c r="J2838" s="3" t="s">
        <v>3074</v>
      </c>
      <c r="K2838" s="3" t="s">
        <v>14651</v>
      </c>
      <c r="L2838" s="3" t="s">
        <v>17477</v>
      </c>
      <c r="M2838" s="3" t="s">
        <v>125</v>
      </c>
      <c r="N2838" s="3" t="str">
        <f t="shared" si="54"/>
        <v>Hiroshima Airport | Japan</v>
      </c>
    </row>
    <row r="2839" spans="10:14" x14ac:dyDescent="0.25">
      <c r="J2839" s="3" t="s">
        <v>6896</v>
      </c>
      <c r="K2839" s="3" t="s">
        <v>11220</v>
      </c>
      <c r="L2839" s="3" t="s">
        <v>17476</v>
      </c>
      <c r="M2839" s="3" t="s">
        <v>87</v>
      </c>
      <c r="N2839" s="3" t="str">
        <f t="shared" si="54"/>
        <v>Shilavo Airport | Ethiopia</v>
      </c>
    </row>
    <row r="2840" spans="10:14" x14ac:dyDescent="0.25">
      <c r="J2840" s="3" t="s">
        <v>3073</v>
      </c>
      <c r="K2840" s="3" t="s">
        <v>16074</v>
      </c>
      <c r="L2840" s="3" t="s">
        <v>17477</v>
      </c>
      <c r="M2840" s="3" t="s">
        <v>328</v>
      </c>
      <c r="N2840" s="3" t="str">
        <f t="shared" si="54"/>
        <v>Hingurakgoda Air Force Base | Sri Lanka</v>
      </c>
    </row>
    <row r="2841" spans="10:14" x14ac:dyDescent="0.25">
      <c r="J2841" s="3" t="s">
        <v>3432</v>
      </c>
      <c r="K2841" s="3" t="s">
        <v>14692</v>
      </c>
      <c r="L2841" s="3" t="s">
        <v>17477</v>
      </c>
      <c r="M2841" s="3" t="s">
        <v>17509</v>
      </c>
      <c r="N2841" s="3" t="str">
        <f t="shared" si="54"/>
        <v>Sacheon Air Base/Airport | Korea, Republic of</v>
      </c>
    </row>
    <row r="2842" spans="10:14" x14ac:dyDescent="0.25">
      <c r="J2842" s="3" t="s">
        <v>3068</v>
      </c>
      <c r="K2842" s="3" t="s">
        <v>12094</v>
      </c>
      <c r="L2842" s="3" t="s">
        <v>17477</v>
      </c>
      <c r="M2842" s="3" t="s">
        <v>45</v>
      </c>
      <c r="N2842" s="3" t="str">
        <f t="shared" si="54"/>
        <v>Portland Hillsboro Airport | United States</v>
      </c>
    </row>
    <row r="2843" spans="10:14" x14ac:dyDescent="0.25">
      <c r="J2843" s="3" t="s">
        <v>3025</v>
      </c>
      <c r="K2843" s="3" t="s">
        <v>16890</v>
      </c>
      <c r="L2843" s="3" t="s">
        <v>17476</v>
      </c>
      <c r="M2843" s="3" t="s">
        <v>54</v>
      </c>
      <c r="N2843" s="3" t="str">
        <f t="shared" si="54"/>
        <v>Headingly Airport | Australia</v>
      </c>
    </row>
    <row r="2844" spans="10:14" x14ac:dyDescent="0.25">
      <c r="J2844" s="3" t="s">
        <v>3105</v>
      </c>
      <c r="K2844" s="3" t="s">
        <v>9077</v>
      </c>
      <c r="L2844" s="3" t="s">
        <v>17477</v>
      </c>
      <c r="M2844" s="3" t="s">
        <v>101</v>
      </c>
      <c r="N2844" s="3" t="str">
        <f t="shared" si="54"/>
        <v>Honiara International Airport | Solomon Islands</v>
      </c>
    </row>
    <row r="2845" spans="10:14" x14ac:dyDescent="0.25">
      <c r="J2845" s="3" t="s">
        <v>3076</v>
      </c>
      <c r="K2845" s="3" t="s">
        <v>9208</v>
      </c>
      <c r="L2845" s="3" t="s">
        <v>17476</v>
      </c>
      <c r="M2845" s="3" t="s">
        <v>33</v>
      </c>
      <c r="N2845" s="3" t="str">
        <f t="shared" si="54"/>
        <v>Haivaro Airport | Papua New Guinea</v>
      </c>
    </row>
    <row r="2846" spans="10:14" x14ac:dyDescent="0.25">
      <c r="J2846" s="3" t="s">
        <v>8364</v>
      </c>
      <c r="K2846" s="3" t="s">
        <v>17273</v>
      </c>
      <c r="L2846" s="3" t="s">
        <v>17477</v>
      </c>
      <c r="M2846" s="3" t="s">
        <v>173</v>
      </c>
      <c r="N2846" s="3" t="str">
        <f t="shared" si="54"/>
        <v>Zhijiang Airport | China</v>
      </c>
    </row>
    <row r="2847" spans="10:14" x14ac:dyDescent="0.25">
      <c r="J2847" s="3" t="s">
        <v>3733</v>
      </c>
      <c r="K2847" s="3" t="s">
        <v>16054</v>
      </c>
      <c r="L2847" s="3" t="s">
        <v>17477</v>
      </c>
      <c r="M2847" s="3" t="s">
        <v>108</v>
      </c>
      <c r="N2847" s="3" t="str">
        <f t="shared" si="54"/>
        <v>Khajuraho Airport | India</v>
      </c>
    </row>
    <row r="2848" spans="10:14" x14ac:dyDescent="0.25">
      <c r="J2848" s="3" t="s">
        <v>3756</v>
      </c>
      <c r="K2848" s="3" t="s">
        <v>17343</v>
      </c>
      <c r="L2848" s="3" t="s">
        <v>17476</v>
      </c>
      <c r="M2848" s="3" t="s">
        <v>271</v>
      </c>
      <c r="N2848" s="3" t="str">
        <f t="shared" si="54"/>
        <v>Khujirt Airport | Mongolia</v>
      </c>
    </row>
    <row r="2849" spans="10:14" x14ac:dyDescent="0.25">
      <c r="J2849" s="3" t="s">
        <v>1057</v>
      </c>
      <c r="K2849" s="3" t="s">
        <v>12095</v>
      </c>
      <c r="L2849" s="3" t="s">
        <v>17476</v>
      </c>
      <c r="M2849" s="3" t="s">
        <v>45</v>
      </c>
      <c r="N2849" s="3" t="str">
        <f t="shared" si="54"/>
        <v>Blytheville Municipal Airport | United States</v>
      </c>
    </row>
    <row r="2850" spans="10:14" x14ac:dyDescent="0.25">
      <c r="J2850" s="3" t="s">
        <v>3026</v>
      </c>
      <c r="K2850" s="3" t="s">
        <v>11222</v>
      </c>
      <c r="L2850" s="3" t="s">
        <v>17476</v>
      </c>
      <c r="M2850" s="3" t="s">
        <v>45</v>
      </c>
      <c r="N2850" s="3" t="str">
        <f t="shared" si="54"/>
        <v>Healy Lake Airport | United States</v>
      </c>
    </row>
    <row r="2851" spans="10:14" x14ac:dyDescent="0.25">
      <c r="J2851" s="3" t="s">
        <v>2945</v>
      </c>
      <c r="K2851" s="3" t="s">
        <v>14613</v>
      </c>
      <c r="L2851" s="3" t="s">
        <v>17477</v>
      </c>
      <c r="M2851" s="3" t="s">
        <v>125</v>
      </c>
      <c r="N2851" s="3" t="str">
        <f t="shared" si="54"/>
        <v>Hakodate Airport | Japan</v>
      </c>
    </row>
    <row r="2852" spans="10:14" x14ac:dyDescent="0.25">
      <c r="J2852" s="3" t="s">
        <v>8382</v>
      </c>
      <c r="K2852" s="3" t="s">
        <v>16149</v>
      </c>
      <c r="L2852" s="3" t="s">
        <v>17478</v>
      </c>
      <c r="M2852" s="3" t="s">
        <v>1549</v>
      </c>
      <c r="N2852" s="3" t="str">
        <f t="shared" si="54"/>
        <v>Hong Kong International Airport | Hong Kong</v>
      </c>
    </row>
    <row r="2853" spans="10:14" x14ac:dyDescent="0.25">
      <c r="J2853" s="3" t="s">
        <v>3091</v>
      </c>
      <c r="K2853" s="3" t="s">
        <v>13959</v>
      </c>
      <c r="L2853" s="3" t="s">
        <v>17477</v>
      </c>
      <c r="M2853" s="3" t="s">
        <v>2169</v>
      </c>
      <c r="N2853" s="3" t="str">
        <f t="shared" si="54"/>
        <v>Hokitika Airfield | New Zealand</v>
      </c>
    </row>
    <row r="2854" spans="10:14" x14ac:dyDescent="0.25">
      <c r="J2854" s="3" t="s">
        <v>3125</v>
      </c>
      <c r="K2854" s="3" t="s">
        <v>9207</v>
      </c>
      <c r="L2854" s="3" t="s">
        <v>17477</v>
      </c>
      <c r="M2854" s="3" t="s">
        <v>33</v>
      </c>
      <c r="N2854" s="3" t="str">
        <f t="shared" si="54"/>
        <v>Kimbe Airport | Papua New Guinea</v>
      </c>
    </row>
    <row r="2855" spans="10:14" x14ac:dyDescent="0.25">
      <c r="J2855" s="3" t="s">
        <v>8583</v>
      </c>
      <c r="K2855" s="3" t="s">
        <v>11857</v>
      </c>
      <c r="L2855" s="3" t="s">
        <v>17476</v>
      </c>
      <c r="M2855" s="3" t="s">
        <v>314</v>
      </c>
      <c r="N2855" s="3" t="str">
        <f t="shared" si="54"/>
        <v>Mara North Conservancy Airstrip | Kenya</v>
      </c>
    </row>
    <row r="2856" spans="10:14" x14ac:dyDescent="0.25">
      <c r="J2856" s="3" t="s">
        <v>3356</v>
      </c>
      <c r="K2856" s="3" t="s">
        <v>3357</v>
      </c>
      <c r="L2856" s="3" t="s">
        <v>17476</v>
      </c>
      <c r="M2856" s="3" t="s">
        <v>45</v>
      </c>
      <c r="N2856" s="3" t="str">
        <f t="shared" si="54"/>
        <v>Hawkins Field | United States</v>
      </c>
    </row>
    <row r="2857" spans="10:14" x14ac:dyDescent="0.25">
      <c r="J2857" s="3" t="s">
        <v>5899</v>
      </c>
      <c r="K2857" s="3" t="s">
        <v>16314</v>
      </c>
      <c r="L2857" s="3" t="s">
        <v>17478</v>
      </c>
      <c r="M2857" s="3" t="s">
        <v>695</v>
      </c>
      <c r="N2857" s="3" t="str">
        <f t="shared" si="54"/>
        <v>Phuket International Airport | Thailand</v>
      </c>
    </row>
    <row r="2858" spans="10:14" x14ac:dyDescent="0.25">
      <c r="J2858" s="3" t="s">
        <v>2991</v>
      </c>
      <c r="K2858" s="3" t="s">
        <v>9316</v>
      </c>
      <c r="L2858" s="3" t="s">
        <v>17476</v>
      </c>
      <c r="M2858" s="3" t="s">
        <v>1142</v>
      </c>
      <c r="N2858" s="3" t="str">
        <f t="shared" si="54"/>
        <v>Malevo Airport | Bulgaria</v>
      </c>
    </row>
    <row r="2859" spans="10:14" x14ac:dyDescent="0.25">
      <c r="J2859" s="3" t="s">
        <v>3059</v>
      </c>
      <c r="K2859" s="3" t="s">
        <v>12096</v>
      </c>
      <c r="L2859" s="3" t="s">
        <v>17477</v>
      </c>
      <c r="M2859" s="3" t="s">
        <v>45</v>
      </c>
      <c r="N2859" s="3" t="str">
        <f t="shared" si="54"/>
        <v>Hickory Regional Airport | United States</v>
      </c>
    </row>
    <row r="2860" spans="10:14" x14ac:dyDescent="0.25">
      <c r="J2860" s="3" t="s">
        <v>4115</v>
      </c>
      <c r="K2860" s="3" t="s">
        <v>10500</v>
      </c>
      <c r="L2860" s="3" t="s">
        <v>17477</v>
      </c>
      <c r="M2860" s="3" t="s">
        <v>114</v>
      </c>
      <c r="N2860" s="3" t="str">
        <f t="shared" si="54"/>
        <v>Lanseria Airport | South Africa</v>
      </c>
    </row>
    <row r="2861" spans="10:14" x14ac:dyDescent="0.25">
      <c r="J2861" s="3" t="s">
        <v>796</v>
      </c>
      <c r="K2861" s="3" t="s">
        <v>12097</v>
      </c>
      <c r="L2861" s="3" t="s">
        <v>17476</v>
      </c>
      <c r="M2861" s="3" t="s">
        <v>45</v>
      </c>
      <c r="N2861" s="3" t="str">
        <f t="shared" si="54"/>
        <v>Hillenbrand Industries Airport | United States</v>
      </c>
    </row>
    <row r="2862" spans="10:14" x14ac:dyDescent="0.25">
      <c r="J2862" s="3" t="s">
        <v>3067</v>
      </c>
      <c r="K2862" s="3" t="s">
        <v>12098</v>
      </c>
      <c r="L2862" s="3" t="s">
        <v>17476</v>
      </c>
      <c r="M2862" s="3" t="s">
        <v>45</v>
      </c>
      <c r="N2862" s="3" t="str">
        <f t="shared" si="54"/>
        <v>Hill City Municipal Airport | United States</v>
      </c>
    </row>
    <row r="2863" spans="10:14" x14ac:dyDescent="0.25">
      <c r="J2863" s="3" t="s">
        <v>2941</v>
      </c>
      <c r="K2863" s="3" t="s">
        <v>17250</v>
      </c>
      <c r="L2863" s="3" t="s">
        <v>17477</v>
      </c>
      <c r="M2863" s="3" t="s">
        <v>173</v>
      </c>
      <c r="N2863" s="3" t="str">
        <f t="shared" si="54"/>
        <v>Hulunbuir Hailar Airport | China</v>
      </c>
    </row>
    <row r="2864" spans="10:14" x14ac:dyDescent="0.25">
      <c r="J2864" s="3" t="s">
        <v>8528</v>
      </c>
      <c r="K2864" s="3" t="s">
        <v>10619</v>
      </c>
      <c r="L2864" s="3" t="s">
        <v>17476</v>
      </c>
      <c r="M2864" s="3" t="s">
        <v>17484</v>
      </c>
      <c r="N2864" s="3" t="str">
        <f t="shared" si="54"/>
        <v>St. Helena Airport | Saint Helena, Ascension and Tristan da Cunha</v>
      </c>
    </row>
    <row r="2865" spans="10:14" x14ac:dyDescent="0.25">
      <c r="J2865" s="3" t="s">
        <v>3165</v>
      </c>
      <c r="K2865" s="3" t="s">
        <v>10440</v>
      </c>
      <c r="L2865" s="3" t="s">
        <v>17476</v>
      </c>
      <c r="M2865" s="3" t="s">
        <v>290</v>
      </c>
      <c r="N2865" s="3" t="str">
        <f t="shared" si="54"/>
        <v>Hultsfred Airport | Sweden</v>
      </c>
    </row>
    <row r="2866" spans="10:14" x14ac:dyDescent="0.25">
      <c r="J2866" s="3" t="s">
        <v>8133</v>
      </c>
      <c r="K2866" s="3" t="s">
        <v>12099</v>
      </c>
      <c r="L2866" s="3" t="s">
        <v>17477</v>
      </c>
      <c r="M2866" s="3" t="s">
        <v>45</v>
      </c>
      <c r="N2866" s="3" t="str">
        <f t="shared" si="54"/>
        <v>Wheeling Ohio County Airport | United States</v>
      </c>
    </row>
    <row r="2867" spans="10:14" x14ac:dyDescent="0.25">
      <c r="J2867" s="3" t="s">
        <v>7792</v>
      </c>
      <c r="K2867" s="3" t="s">
        <v>17261</v>
      </c>
      <c r="L2867" s="3" t="s">
        <v>17476</v>
      </c>
      <c r="M2867" s="3" t="s">
        <v>173</v>
      </c>
      <c r="N2867" s="3" t="str">
        <f t="shared" si="54"/>
        <v>Ulanhot Airport | China</v>
      </c>
    </row>
    <row r="2868" spans="10:14" x14ac:dyDescent="0.25">
      <c r="J2868" s="3" t="s">
        <v>3097</v>
      </c>
      <c r="K2868" s="3" t="s">
        <v>9535</v>
      </c>
      <c r="L2868" s="3" t="s">
        <v>17476</v>
      </c>
      <c r="M2868" s="3" t="s">
        <v>45</v>
      </c>
      <c r="N2868" s="3" t="str">
        <f t="shared" si="54"/>
        <v>Hollister Municipal Airport | United States</v>
      </c>
    </row>
    <row r="2869" spans="10:14" x14ac:dyDescent="0.25">
      <c r="J2869" s="3" t="s">
        <v>3069</v>
      </c>
      <c r="K2869" s="3" t="s">
        <v>16893</v>
      </c>
      <c r="L2869" s="3" t="s">
        <v>17476</v>
      </c>
      <c r="M2869" s="3" t="s">
        <v>54</v>
      </c>
      <c r="N2869" s="3" t="str">
        <f t="shared" si="54"/>
        <v>Hillside Airport | Australia</v>
      </c>
    </row>
    <row r="2870" spans="10:14" x14ac:dyDescent="0.25">
      <c r="J2870" s="3" t="s">
        <v>3096</v>
      </c>
      <c r="K2870" s="3" t="s">
        <v>12100</v>
      </c>
      <c r="L2870" s="3" t="s">
        <v>17476</v>
      </c>
      <c r="M2870" s="3" t="s">
        <v>45</v>
      </c>
      <c r="N2870" s="3" t="str">
        <f t="shared" si="54"/>
        <v>Park Township Airport | United States</v>
      </c>
    </row>
    <row r="2871" spans="10:14" x14ac:dyDescent="0.25">
      <c r="J2871" s="3" t="s">
        <v>3035</v>
      </c>
      <c r="K2871" s="3" t="s">
        <v>12101</v>
      </c>
      <c r="L2871" s="3" t="s">
        <v>17477</v>
      </c>
      <c r="M2871" s="3" t="s">
        <v>45</v>
      </c>
      <c r="N2871" s="3" t="str">
        <f t="shared" si="54"/>
        <v>Helena Regional Airport | United States</v>
      </c>
    </row>
    <row r="2872" spans="10:14" x14ac:dyDescent="0.25">
      <c r="J2872" s="3" t="s">
        <v>8451</v>
      </c>
      <c r="K2872" s="3" t="s">
        <v>9354</v>
      </c>
      <c r="L2872" s="3" t="s">
        <v>17476</v>
      </c>
      <c r="M2872" s="3" t="s">
        <v>180</v>
      </c>
      <c r="N2872" s="3" t="str">
        <f t="shared" si="54"/>
        <v>Ingjaldssanður Airport | Iceland</v>
      </c>
    </row>
    <row r="2873" spans="10:14" x14ac:dyDescent="0.25">
      <c r="J2873" s="3" t="s">
        <v>3378</v>
      </c>
      <c r="K2873" s="3" t="s">
        <v>16570</v>
      </c>
      <c r="L2873" s="3" t="s">
        <v>17477</v>
      </c>
      <c r="M2873" s="3" t="s">
        <v>96</v>
      </c>
      <c r="N2873" s="3" t="str">
        <f t="shared" si="54"/>
        <v>Halim Perdanakusuma International Airport | Indonesia</v>
      </c>
    </row>
    <row r="2874" spans="10:14" x14ac:dyDescent="0.25">
      <c r="J2874" s="3" t="s">
        <v>3778</v>
      </c>
      <c r="K2874" s="3" t="s">
        <v>12102</v>
      </c>
      <c r="L2874" s="3" t="s">
        <v>17477</v>
      </c>
      <c r="M2874" s="3" t="s">
        <v>45</v>
      </c>
      <c r="N2874" s="3" t="str">
        <f t="shared" si="54"/>
        <v>Hood Army Air Field | United States</v>
      </c>
    </row>
    <row r="2875" spans="10:14" x14ac:dyDescent="0.25">
      <c r="J2875" s="3" t="s">
        <v>7120</v>
      </c>
      <c r="K2875" s="3" t="s">
        <v>17143</v>
      </c>
      <c r="L2875" s="3" t="s">
        <v>17476</v>
      </c>
      <c r="M2875" s="3" t="s">
        <v>54</v>
      </c>
      <c r="N2875" s="3" t="str">
        <f t="shared" si="54"/>
        <v>St Helens Airport | Australia</v>
      </c>
    </row>
    <row r="2876" spans="10:14" x14ac:dyDescent="0.25">
      <c r="J2876" s="3" t="s">
        <v>2961</v>
      </c>
      <c r="K2876" s="3" t="s">
        <v>16896</v>
      </c>
      <c r="L2876" s="3" t="s">
        <v>17477</v>
      </c>
      <c r="M2876" s="3" t="s">
        <v>54</v>
      </c>
      <c r="N2876" s="3" t="str">
        <f t="shared" si="54"/>
        <v>Hamilton Airport | Australia</v>
      </c>
    </row>
    <row r="2877" spans="10:14" x14ac:dyDescent="0.25">
      <c r="J2877" s="3" t="s">
        <v>3131</v>
      </c>
      <c r="K2877" s="3" t="s">
        <v>13934</v>
      </c>
      <c r="L2877" s="3" t="s">
        <v>17476</v>
      </c>
      <c r="M2877" s="3" t="s">
        <v>870</v>
      </c>
      <c r="N2877" s="3" t="str">
        <f t="shared" si="54"/>
        <v>Nesson Airport | New Caledonia</v>
      </c>
    </row>
    <row r="2878" spans="10:14" x14ac:dyDescent="0.25">
      <c r="J2878" s="3" t="s">
        <v>3036</v>
      </c>
      <c r="K2878" s="3" t="s">
        <v>9159</v>
      </c>
      <c r="L2878" s="3" t="s">
        <v>17476</v>
      </c>
      <c r="M2878" s="3" t="s">
        <v>54</v>
      </c>
      <c r="N2878" s="3" t="str">
        <f t="shared" si="54"/>
        <v>Helenvale Airport | Australia</v>
      </c>
    </row>
    <row r="2879" spans="10:14" x14ac:dyDescent="0.25">
      <c r="J2879" s="3" t="s">
        <v>3077</v>
      </c>
      <c r="K2879" s="3" t="s">
        <v>10492</v>
      </c>
      <c r="L2879" s="3" t="s">
        <v>17476</v>
      </c>
      <c r="M2879" s="3" t="s">
        <v>114</v>
      </c>
      <c r="N2879" s="3" t="str">
        <f t="shared" si="54"/>
        <v>Hluhluwe Airport | South Africa</v>
      </c>
    </row>
    <row r="2880" spans="10:14" x14ac:dyDescent="0.25">
      <c r="J2880" s="3" t="s">
        <v>2958</v>
      </c>
      <c r="K2880" s="3" t="s">
        <v>13960</v>
      </c>
      <c r="L2880" s="3" t="s">
        <v>17477</v>
      </c>
      <c r="M2880" s="3" t="s">
        <v>2169</v>
      </c>
      <c r="N2880" s="3" t="str">
        <f t="shared" si="54"/>
        <v>Hamilton International Airport | New Zealand</v>
      </c>
    </row>
    <row r="2881" spans="10:14" x14ac:dyDescent="0.25">
      <c r="J2881" s="3" t="s">
        <v>3737</v>
      </c>
      <c r="K2881" s="3" t="s">
        <v>15939</v>
      </c>
      <c r="L2881" s="3" t="s">
        <v>17477</v>
      </c>
      <c r="M2881" s="3" t="s">
        <v>32</v>
      </c>
      <c r="N2881" s="3" t="str">
        <f t="shared" si="54"/>
        <v>Khanty Mansiysk Airport | Russian Federation</v>
      </c>
    </row>
    <row r="2882" spans="10:14" x14ac:dyDescent="0.25">
      <c r="J2882" s="3" t="s">
        <v>8547</v>
      </c>
      <c r="K2882" s="3" t="s">
        <v>11203</v>
      </c>
      <c r="L2882" s="3" t="s">
        <v>17477</v>
      </c>
      <c r="M2882" s="3" t="s">
        <v>66</v>
      </c>
      <c r="N2882" s="3" t="str">
        <f t="shared" si="54"/>
        <v>Sohag International Airport | Egypt</v>
      </c>
    </row>
    <row r="2883" spans="10:14" x14ac:dyDescent="0.25">
      <c r="J2883" s="3" t="s">
        <v>2992</v>
      </c>
      <c r="K2883" s="3" t="s">
        <v>9930</v>
      </c>
      <c r="L2883" s="3" t="s">
        <v>17477</v>
      </c>
      <c r="M2883" s="3" t="s">
        <v>93</v>
      </c>
      <c r="N2883" s="3" t="str">
        <f t="shared" si="54"/>
        <v>Oued Irara Airport | Algeria</v>
      </c>
    </row>
    <row r="2884" spans="10:14" x14ac:dyDescent="0.25">
      <c r="J2884" s="3" t="s">
        <v>3053</v>
      </c>
      <c r="K2884" s="3" t="s">
        <v>16895</v>
      </c>
      <c r="L2884" s="3" t="s">
        <v>17476</v>
      </c>
      <c r="M2884" s="3" t="s">
        <v>54</v>
      </c>
      <c r="N2884" s="3" t="str">
        <f t="shared" si="54"/>
        <v>Hermannsburg Airport | Australia</v>
      </c>
    </row>
    <row r="2885" spans="10:14" x14ac:dyDescent="0.25">
      <c r="J2885" s="3" t="s">
        <v>2956</v>
      </c>
      <c r="K2885" s="3" t="s">
        <v>17438</v>
      </c>
      <c r="L2885" s="3" t="s">
        <v>17477</v>
      </c>
      <c r="M2885" s="3" t="s">
        <v>173</v>
      </c>
      <c r="N2885" s="3" t="str">
        <f t="shared" si="54"/>
        <v>Hami Airport | China</v>
      </c>
    </row>
    <row r="2886" spans="10:14" x14ac:dyDescent="0.25">
      <c r="J2886" s="3" t="s">
        <v>3747</v>
      </c>
      <c r="K2886" s="3" t="s">
        <v>15860</v>
      </c>
      <c r="L2886" s="3" t="s">
        <v>17477</v>
      </c>
      <c r="M2886" s="3" t="s">
        <v>925</v>
      </c>
      <c r="N2886" s="3" t="str">
        <f t="shared" ref="N2886:N2949" si="55">K2886&amp;" | "&amp;M2886</f>
        <v>Khmelnytskyi Airport | Ukraine</v>
      </c>
    </row>
    <row r="2887" spans="10:14" x14ac:dyDescent="0.25">
      <c r="J2887" s="3" t="s">
        <v>196</v>
      </c>
      <c r="K2887" s="3" t="s">
        <v>12103</v>
      </c>
      <c r="L2887" s="3" t="s">
        <v>17478</v>
      </c>
      <c r="M2887" s="3" t="s">
        <v>45</v>
      </c>
      <c r="N2887" s="3" t="str">
        <f t="shared" si="55"/>
        <v>Holloman Air Force Base | United States</v>
      </c>
    </row>
    <row r="2888" spans="10:14" x14ac:dyDescent="0.25">
      <c r="J2888" s="3" t="s">
        <v>3055</v>
      </c>
      <c r="K2888" s="3" t="s">
        <v>13553</v>
      </c>
      <c r="L2888" s="3" t="s">
        <v>17478</v>
      </c>
      <c r="M2888" s="3" t="s">
        <v>59</v>
      </c>
      <c r="N2888" s="3" t="str">
        <f t="shared" si="55"/>
        <v>General Ignacio P. Garcia International Airport | Mexico</v>
      </c>
    </row>
    <row r="2889" spans="10:14" x14ac:dyDescent="0.25">
      <c r="J2889" s="3" t="s">
        <v>2953</v>
      </c>
      <c r="K2889" s="3" t="s">
        <v>10344</v>
      </c>
      <c r="L2889" s="3" t="s">
        <v>17476</v>
      </c>
      <c r="M2889" s="3" t="s">
        <v>24</v>
      </c>
      <c r="N2889" s="3" t="str">
        <f t="shared" si="55"/>
        <v>Stafsberg Airport | Norway</v>
      </c>
    </row>
    <row r="2890" spans="10:14" x14ac:dyDescent="0.25">
      <c r="J2890" s="3" t="s">
        <v>3041</v>
      </c>
      <c r="K2890" s="3" t="s">
        <v>12104</v>
      </c>
      <c r="L2890" s="3" t="s">
        <v>17476</v>
      </c>
      <c r="M2890" s="3" t="s">
        <v>45</v>
      </c>
      <c r="N2890" s="3" t="str">
        <f t="shared" si="55"/>
        <v>Hemet Ryan Airport | United States</v>
      </c>
    </row>
    <row r="2891" spans="10:14" x14ac:dyDescent="0.25">
      <c r="J2891" s="3" t="s">
        <v>3040</v>
      </c>
      <c r="K2891" s="3" t="s">
        <v>10451</v>
      </c>
      <c r="L2891" s="3" t="s">
        <v>17477</v>
      </c>
      <c r="M2891" s="3" t="s">
        <v>290</v>
      </c>
      <c r="N2891" s="3" t="str">
        <f t="shared" si="55"/>
        <v>Hemavan Airport | Sweden</v>
      </c>
    </row>
    <row r="2892" spans="10:14" x14ac:dyDescent="0.25">
      <c r="J2892" s="3" t="s">
        <v>8749</v>
      </c>
      <c r="K2892" s="3" t="s">
        <v>14703</v>
      </c>
      <c r="L2892" s="3" t="s">
        <v>17476</v>
      </c>
      <c r="M2892" s="3" t="s">
        <v>17509</v>
      </c>
      <c r="N2892" s="3" t="str">
        <f t="shared" si="55"/>
        <v>Seosan Air Base | Korea, Republic of</v>
      </c>
    </row>
    <row r="2893" spans="10:14" x14ac:dyDescent="0.25">
      <c r="J2893" s="3" t="s">
        <v>2967</v>
      </c>
      <c r="K2893" s="3" t="s">
        <v>14667</v>
      </c>
      <c r="L2893" s="3" t="s">
        <v>17477</v>
      </c>
      <c r="M2893" s="3" t="s">
        <v>125</v>
      </c>
      <c r="N2893" s="3" t="str">
        <f t="shared" si="55"/>
        <v>Hanamaki Airport | Japan</v>
      </c>
    </row>
    <row r="2894" spans="10:14" x14ac:dyDescent="0.25">
      <c r="J2894" s="3" t="s">
        <v>3171</v>
      </c>
      <c r="K2894" s="3" t="s">
        <v>12105</v>
      </c>
      <c r="L2894" s="3" t="s">
        <v>17476</v>
      </c>
      <c r="M2894" s="3" t="s">
        <v>45</v>
      </c>
      <c r="N2894" s="3" t="str">
        <f t="shared" si="55"/>
        <v>Huntingburg Airport | United States</v>
      </c>
    </row>
    <row r="2895" spans="10:14" x14ac:dyDescent="0.25">
      <c r="J2895" s="3" t="s">
        <v>3000</v>
      </c>
      <c r="K2895" s="3" t="s">
        <v>12119</v>
      </c>
      <c r="L2895" s="3" t="s">
        <v>17476</v>
      </c>
      <c r="M2895" s="3" t="s">
        <v>45</v>
      </c>
      <c r="N2895" s="3" t="str">
        <f t="shared" si="55"/>
        <v>Billy Mitchell Airport | United States</v>
      </c>
    </row>
    <row r="2896" spans="10:14" x14ac:dyDescent="0.25">
      <c r="J2896" s="3" t="s">
        <v>7597</v>
      </c>
      <c r="K2896" s="3" t="s">
        <v>14678</v>
      </c>
      <c r="L2896" s="3" t="s">
        <v>17478</v>
      </c>
      <c r="M2896" s="3" t="s">
        <v>125</v>
      </c>
      <c r="N2896" s="3" t="str">
        <f t="shared" si="55"/>
        <v>Tokyo Haneda International Airport | Japan</v>
      </c>
    </row>
    <row r="2897" spans="10:14" x14ac:dyDescent="0.25">
      <c r="J2897" s="3" t="s">
        <v>3111</v>
      </c>
      <c r="K2897" s="3" t="s">
        <v>14400</v>
      </c>
      <c r="L2897" s="3" t="s">
        <v>17476</v>
      </c>
      <c r="M2897" s="3" t="s">
        <v>45</v>
      </c>
      <c r="N2897" s="3" t="str">
        <f t="shared" si="55"/>
        <v>Hoonah Airport | United States</v>
      </c>
    </row>
    <row r="2898" spans="10:14" x14ac:dyDescent="0.25">
      <c r="J2898" s="3" t="s">
        <v>3033</v>
      </c>
      <c r="K2898" s="3" t="s">
        <v>9205</v>
      </c>
      <c r="L2898" s="3" t="s">
        <v>17476</v>
      </c>
      <c r="M2898" s="3" t="s">
        <v>33</v>
      </c>
      <c r="N2898" s="3" t="str">
        <f t="shared" si="55"/>
        <v>Heiweni Airport | Papua New Guinea</v>
      </c>
    </row>
    <row r="2899" spans="10:14" x14ac:dyDescent="0.25">
      <c r="J2899" s="3" t="s">
        <v>3108</v>
      </c>
      <c r="K2899" s="3" t="s">
        <v>14539</v>
      </c>
      <c r="L2899" s="3" t="s">
        <v>17478</v>
      </c>
      <c r="M2899" s="3" t="s">
        <v>45</v>
      </c>
      <c r="N2899" s="3" t="str">
        <f t="shared" si="55"/>
        <v>Daniel K Inouye International Airport | United States</v>
      </c>
    </row>
    <row r="2900" spans="10:14" x14ac:dyDescent="0.25">
      <c r="J2900" s="3" t="s">
        <v>2966</v>
      </c>
      <c r="K2900" s="3" t="s">
        <v>14530</v>
      </c>
      <c r="L2900" s="3" t="s">
        <v>17477</v>
      </c>
      <c r="M2900" s="3" t="s">
        <v>45</v>
      </c>
      <c r="N2900" s="3" t="str">
        <f t="shared" si="55"/>
        <v>Hana Airport | United States</v>
      </c>
    </row>
    <row r="2901" spans="10:14" x14ac:dyDescent="0.25">
      <c r="J2901" s="3" t="s">
        <v>3106</v>
      </c>
      <c r="K2901" s="3" t="s">
        <v>9206</v>
      </c>
      <c r="L2901" s="3" t="s">
        <v>17476</v>
      </c>
      <c r="M2901" s="3" t="s">
        <v>33</v>
      </c>
      <c r="N2901" s="3" t="str">
        <f t="shared" si="55"/>
        <v>Honinabi Airport | Papua New Guinea</v>
      </c>
    </row>
    <row r="2902" spans="10:14" x14ac:dyDescent="0.25">
      <c r="J2902" s="3" t="s">
        <v>2942</v>
      </c>
      <c r="K2902" s="3" t="s">
        <v>14347</v>
      </c>
      <c r="L2902" s="3" t="s">
        <v>17477</v>
      </c>
      <c r="M2902" s="3" t="s">
        <v>45</v>
      </c>
      <c r="N2902" s="3" t="str">
        <f t="shared" si="55"/>
        <v>Haines Airport | United States</v>
      </c>
    </row>
    <row r="2903" spans="10:14" x14ac:dyDescent="0.25">
      <c r="J2903" s="3" t="s">
        <v>3046</v>
      </c>
      <c r="K2903" s="3" t="s">
        <v>17279</v>
      </c>
      <c r="L2903" s="3" t="s">
        <v>17476</v>
      </c>
      <c r="M2903" s="3" t="s">
        <v>173</v>
      </c>
      <c r="N2903" s="3" t="str">
        <f t="shared" si="55"/>
        <v>Hengyang Nanyue Airport | China</v>
      </c>
    </row>
    <row r="2904" spans="10:14" x14ac:dyDescent="0.25">
      <c r="J2904" s="3" t="s">
        <v>3092</v>
      </c>
      <c r="K2904" s="3" t="s">
        <v>11227</v>
      </c>
      <c r="L2904" s="3" t="s">
        <v>17476</v>
      </c>
      <c r="M2904" s="3" t="s">
        <v>314</v>
      </c>
      <c r="N2904" s="3" t="str">
        <f t="shared" si="55"/>
        <v>Hola Airport | Kenya</v>
      </c>
    </row>
    <row r="2905" spans="10:14" x14ac:dyDescent="0.25">
      <c r="J2905" s="3" t="s">
        <v>3083</v>
      </c>
      <c r="K2905" s="3" t="s">
        <v>12107</v>
      </c>
      <c r="L2905" s="3" t="s">
        <v>17477</v>
      </c>
      <c r="M2905" s="3" t="s">
        <v>45</v>
      </c>
      <c r="N2905" s="3" t="str">
        <f t="shared" si="55"/>
        <v>Lea County Regional Airport | United States</v>
      </c>
    </row>
    <row r="2906" spans="10:14" x14ac:dyDescent="0.25">
      <c r="J2906" s="3" t="s">
        <v>3883</v>
      </c>
      <c r="K2906" s="3" t="s">
        <v>9250</v>
      </c>
      <c r="L2906" s="3" t="s">
        <v>17476</v>
      </c>
      <c r="M2906" s="3" t="s">
        <v>33</v>
      </c>
      <c r="N2906" s="3" t="str">
        <f t="shared" si="55"/>
        <v>Komako Airport | Papua New Guinea</v>
      </c>
    </row>
    <row r="2907" spans="10:14" x14ac:dyDescent="0.25">
      <c r="J2907" s="3" t="s">
        <v>3084</v>
      </c>
      <c r="K2907" s="3" t="s">
        <v>14271</v>
      </c>
      <c r="L2907" s="3" t="s">
        <v>17477</v>
      </c>
      <c r="M2907" s="3" t="s">
        <v>37</v>
      </c>
      <c r="N2907" s="3" t="str">
        <f t="shared" si="55"/>
        <v>Hodeidah International Airport | Yemen</v>
      </c>
    </row>
    <row r="2908" spans="10:14" x14ac:dyDescent="0.25">
      <c r="J2908" s="3" t="s">
        <v>3132</v>
      </c>
      <c r="K2908" s="3" t="s">
        <v>16183</v>
      </c>
      <c r="L2908" s="3" t="s">
        <v>17476</v>
      </c>
      <c r="M2908" s="3" t="s">
        <v>17506</v>
      </c>
      <c r="N2908" s="3" t="str">
        <f t="shared" si="55"/>
        <v>Ban Huoeisay Airport | Lao People's Democratic Republic</v>
      </c>
    </row>
    <row r="2909" spans="10:14" x14ac:dyDescent="0.25">
      <c r="J2909" s="3" t="s">
        <v>193</v>
      </c>
      <c r="K2909" s="3" t="s">
        <v>14035</v>
      </c>
      <c r="L2909" s="3" t="s">
        <v>17477</v>
      </c>
      <c r="M2909" s="3" t="s">
        <v>48</v>
      </c>
      <c r="N2909" s="3" t="str">
        <f t="shared" si="55"/>
        <v>Al Ahsa Airport | Saudi Arabia</v>
      </c>
    </row>
    <row r="2910" spans="10:14" x14ac:dyDescent="0.25">
      <c r="J2910" s="3" t="s">
        <v>3095</v>
      </c>
      <c r="K2910" s="3" t="s">
        <v>13686</v>
      </c>
      <c r="L2910" s="3" t="s">
        <v>17477</v>
      </c>
      <c r="M2910" s="3" t="s">
        <v>734</v>
      </c>
      <c r="N2910" s="3" t="str">
        <f t="shared" si="55"/>
        <v>Frank Pais International Airport | Cuba</v>
      </c>
    </row>
    <row r="2911" spans="10:14" x14ac:dyDescent="0.25">
      <c r="J2911" s="3" t="s">
        <v>3089</v>
      </c>
      <c r="K2911" s="3" t="s">
        <v>13270</v>
      </c>
      <c r="L2911" s="3" t="s">
        <v>17476</v>
      </c>
      <c r="M2911" s="3" t="s">
        <v>1181</v>
      </c>
      <c r="N2911" s="3" t="str">
        <f t="shared" si="55"/>
        <v>Hohenems-Dornbirn Airfield | Austria</v>
      </c>
    </row>
    <row r="2912" spans="10:14" x14ac:dyDescent="0.25">
      <c r="J2912" s="3" t="s">
        <v>2976</v>
      </c>
      <c r="K2912" s="3" t="s">
        <v>13893</v>
      </c>
      <c r="L2912" s="3" t="s">
        <v>17477</v>
      </c>
      <c r="M2912" s="3" t="s">
        <v>128</v>
      </c>
      <c r="N2912" s="3" t="str">
        <f t="shared" si="55"/>
        <v>Hao Airport | French Polynesia</v>
      </c>
    </row>
    <row r="2913" spans="10:14" x14ac:dyDescent="0.25">
      <c r="J2913" s="3" t="s">
        <v>3109</v>
      </c>
      <c r="K2913" s="3" t="s">
        <v>16897</v>
      </c>
      <c r="L2913" s="3" t="s">
        <v>17476</v>
      </c>
      <c r="M2913" s="3" t="s">
        <v>54</v>
      </c>
      <c r="N2913" s="3" t="str">
        <f t="shared" si="55"/>
        <v>Hooker Creek Airport | Australia</v>
      </c>
    </row>
    <row r="2914" spans="10:14" x14ac:dyDescent="0.25">
      <c r="J2914" s="3" t="s">
        <v>3103</v>
      </c>
      <c r="K2914" s="3" t="s">
        <v>14348</v>
      </c>
      <c r="L2914" s="3" t="s">
        <v>17477</v>
      </c>
      <c r="M2914" s="3" t="s">
        <v>45</v>
      </c>
      <c r="N2914" s="3" t="str">
        <f t="shared" si="55"/>
        <v>Homer Airport | United States</v>
      </c>
    </row>
    <row r="2915" spans="10:14" x14ac:dyDescent="0.25">
      <c r="J2915" s="3" t="s">
        <v>3176</v>
      </c>
      <c r="K2915" s="3" t="s">
        <v>12108</v>
      </c>
      <c r="L2915" s="3" t="s">
        <v>17477</v>
      </c>
      <c r="M2915" s="3" t="s">
        <v>45</v>
      </c>
      <c r="N2915" s="3" t="str">
        <f t="shared" si="55"/>
        <v>Huron Regional Airport | United States</v>
      </c>
    </row>
    <row r="2916" spans="10:14" x14ac:dyDescent="0.25">
      <c r="J2916" s="3" t="s">
        <v>6194</v>
      </c>
      <c r="K2916" s="3" t="s">
        <v>11268</v>
      </c>
      <c r="L2916" s="3" t="s">
        <v>17476</v>
      </c>
      <c r="M2916" s="3" t="s">
        <v>724</v>
      </c>
      <c r="N2916" s="3" t="str">
        <f t="shared" si="55"/>
        <v>Nhon Co Airfield | Viet Nam</v>
      </c>
    </row>
    <row r="2917" spans="10:14" x14ac:dyDescent="0.25">
      <c r="J2917" s="3" t="s">
        <v>3117</v>
      </c>
      <c r="K2917" s="3" t="s">
        <v>12109</v>
      </c>
      <c r="L2917" s="3" t="s">
        <v>17477</v>
      </c>
      <c r="M2917" s="3" t="s">
        <v>45</v>
      </c>
      <c r="N2917" s="3" t="str">
        <f t="shared" si="55"/>
        <v>Campbell AAF (Fort Campbell) Air Field | United States</v>
      </c>
    </row>
    <row r="2918" spans="10:14" x14ac:dyDescent="0.25">
      <c r="J2918" s="3" t="s">
        <v>3086</v>
      </c>
      <c r="K2918" s="3" t="s">
        <v>10112</v>
      </c>
      <c r="L2918" s="3" t="s">
        <v>17477</v>
      </c>
      <c r="M2918" s="3" t="s">
        <v>20</v>
      </c>
      <c r="N2918" s="3" t="str">
        <f t="shared" si="55"/>
        <v>Hof-Plauen Airport | Germany</v>
      </c>
    </row>
    <row r="2919" spans="10:14" x14ac:dyDescent="0.25">
      <c r="J2919" s="3" t="s">
        <v>3124</v>
      </c>
      <c r="K2919" s="3" t="s">
        <v>13288</v>
      </c>
      <c r="L2919" s="3" t="s">
        <v>17477</v>
      </c>
      <c r="M2919" s="3" t="s">
        <v>1162</v>
      </c>
      <c r="N2919" s="3" t="str">
        <f t="shared" si="55"/>
        <v>Horta Airport | Portugal</v>
      </c>
    </row>
    <row r="2920" spans="10:14" x14ac:dyDescent="0.25">
      <c r="J2920" s="3" t="s">
        <v>1633</v>
      </c>
      <c r="K2920" s="3" t="s">
        <v>14808</v>
      </c>
      <c r="L2920" s="3" t="s">
        <v>17476</v>
      </c>
      <c r="M2920" s="3" t="s">
        <v>283</v>
      </c>
      <c r="N2920" s="3" t="str">
        <f t="shared" si="55"/>
        <v>Chos Malal Airport | Argentina</v>
      </c>
    </row>
    <row r="2921" spans="10:14" x14ac:dyDescent="0.25">
      <c r="J2921" s="3" t="s">
        <v>3126</v>
      </c>
      <c r="K2921" s="3" t="s">
        <v>3127</v>
      </c>
      <c r="L2921" s="3" t="s">
        <v>17477</v>
      </c>
      <c r="M2921" s="3" t="s">
        <v>45</v>
      </c>
      <c r="N2921" s="3" t="str">
        <f t="shared" si="55"/>
        <v>Memorial Field | United States</v>
      </c>
    </row>
    <row r="2922" spans="10:14" x14ac:dyDescent="0.25">
      <c r="J2922" s="3" t="s">
        <v>3141</v>
      </c>
      <c r="K2922" s="3" t="s">
        <v>12110</v>
      </c>
      <c r="L2922" s="3" t="s">
        <v>17478</v>
      </c>
      <c r="M2922" s="3" t="s">
        <v>45</v>
      </c>
      <c r="N2922" s="3" t="str">
        <f t="shared" si="55"/>
        <v>William P Hobby Airport | United States</v>
      </c>
    </row>
    <row r="2923" spans="10:14" x14ac:dyDescent="0.25">
      <c r="J2923" s="3" t="s">
        <v>5615</v>
      </c>
      <c r="K2923" s="3" t="s">
        <v>10363</v>
      </c>
      <c r="L2923" s="3" t="s">
        <v>17477</v>
      </c>
      <c r="M2923" s="3" t="s">
        <v>24</v>
      </c>
      <c r="N2923" s="3" t="str">
        <f t="shared" si="55"/>
        <v>Ørsta-Volda Airport, Hovden | Norway</v>
      </c>
    </row>
    <row r="2924" spans="10:14" x14ac:dyDescent="0.25">
      <c r="J2924" s="3" t="s">
        <v>3102</v>
      </c>
      <c r="K2924" s="3" t="s">
        <v>16363</v>
      </c>
      <c r="L2924" s="3" t="s">
        <v>17476</v>
      </c>
      <c r="M2924" s="3" t="s">
        <v>612</v>
      </c>
      <c r="N2924" s="3" t="str">
        <f t="shared" si="55"/>
        <v>Hommalinn Airport | Myanmar</v>
      </c>
    </row>
    <row r="2925" spans="10:14" x14ac:dyDescent="0.25">
      <c r="J2925" s="3" t="s">
        <v>8685</v>
      </c>
      <c r="K2925" s="3" t="s">
        <v>13804</v>
      </c>
      <c r="L2925" s="3" t="s">
        <v>17477</v>
      </c>
      <c r="M2925" s="3" t="s">
        <v>2357</v>
      </c>
      <c r="N2925" s="3" t="str">
        <f t="shared" si="55"/>
        <v>Lifuka Island Airport | Tonga</v>
      </c>
    </row>
    <row r="2926" spans="10:14" x14ac:dyDescent="0.25">
      <c r="J2926" s="3" t="s">
        <v>3112</v>
      </c>
      <c r="K2926" s="3" t="s">
        <v>14349</v>
      </c>
      <c r="L2926" s="3" t="s">
        <v>17477</v>
      </c>
      <c r="M2926" s="3" t="s">
        <v>45</v>
      </c>
      <c r="N2926" s="3" t="str">
        <f t="shared" si="55"/>
        <v>Hooper Bay Airport | United States</v>
      </c>
    </row>
    <row r="2927" spans="10:14" x14ac:dyDescent="0.25">
      <c r="J2927" s="3" t="s">
        <v>3114</v>
      </c>
      <c r="K2927" s="3" t="s">
        <v>16900</v>
      </c>
      <c r="L2927" s="3" t="s">
        <v>17476</v>
      </c>
      <c r="M2927" s="3" t="s">
        <v>54</v>
      </c>
      <c r="N2927" s="3" t="str">
        <f t="shared" si="55"/>
        <v>Hope Vale Airport | Australia</v>
      </c>
    </row>
    <row r="2928" spans="10:14" x14ac:dyDescent="0.25">
      <c r="J2928" s="3" t="s">
        <v>8975</v>
      </c>
      <c r="K2928" s="3" t="s">
        <v>17299</v>
      </c>
      <c r="L2928" s="3" t="s">
        <v>17477</v>
      </c>
      <c r="M2928" s="3" t="s">
        <v>173</v>
      </c>
      <c r="N2928" s="3" t="str">
        <f t="shared" si="55"/>
        <v>Shennongjia Hongping Airport | China</v>
      </c>
    </row>
    <row r="2929" spans="10:14" x14ac:dyDescent="0.25">
      <c r="J2929" s="3" t="s">
        <v>2944</v>
      </c>
      <c r="K2929" s="3" t="s">
        <v>16330</v>
      </c>
      <c r="L2929" s="3" t="s">
        <v>17477</v>
      </c>
      <c r="M2929" s="3" t="s">
        <v>724</v>
      </c>
      <c r="N2929" s="3" t="str">
        <f t="shared" si="55"/>
        <v>Cat Bi International Airport | Viet Nam</v>
      </c>
    </row>
    <row r="2930" spans="10:14" x14ac:dyDescent="0.25">
      <c r="J2930" s="3" t="s">
        <v>8118</v>
      </c>
      <c r="K2930" s="3" t="s">
        <v>12111</v>
      </c>
      <c r="L2930" s="3" t="s">
        <v>17477</v>
      </c>
      <c r="M2930" s="3" t="s">
        <v>45</v>
      </c>
      <c r="N2930" s="3" t="str">
        <f t="shared" si="55"/>
        <v>Westchester County Airport | United States</v>
      </c>
    </row>
    <row r="2931" spans="10:14" x14ac:dyDescent="0.25">
      <c r="J2931" s="3" t="s">
        <v>2964</v>
      </c>
      <c r="K2931" s="3" t="s">
        <v>12112</v>
      </c>
      <c r="L2931" s="3" t="s">
        <v>17476</v>
      </c>
      <c r="M2931" s="3" t="s">
        <v>45</v>
      </c>
      <c r="N2931" s="3" t="str">
        <f t="shared" si="55"/>
        <v>Hampton Municipal Airport | United States</v>
      </c>
    </row>
    <row r="2932" spans="10:14" x14ac:dyDescent="0.25">
      <c r="J2932" s="3" t="s">
        <v>3657</v>
      </c>
      <c r="K2932" s="3" t="s">
        <v>11218</v>
      </c>
      <c r="L2932" s="3" t="s">
        <v>17476</v>
      </c>
      <c r="M2932" s="3" t="s">
        <v>45</v>
      </c>
      <c r="N2932" s="3" t="str">
        <f t="shared" si="55"/>
        <v>Princeville Airport | United States</v>
      </c>
    </row>
    <row r="2933" spans="10:14" x14ac:dyDescent="0.25">
      <c r="J2933" s="3" t="s">
        <v>827</v>
      </c>
      <c r="K2933" s="3" t="s">
        <v>12113</v>
      </c>
      <c r="L2933" s="3" t="s">
        <v>17476</v>
      </c>
      <c r="M2933" s="3" t="s">
        <v>45</v>
      </c>
      <c r="N2933" s="3" t="str">
        <f t="shared" si="55"/>
        <v>Baytown Airport | United States</v>
      </c>
    </row>
    <row r="2934" spans="10:14" x14ac:dyDescent="0.25">
      <c r="J2934" s="3" t="s">
        <v>3118</v>
      </c>
      <c r="K2934" s="3" t="s">
        <v>12114</v>
      </c>
      <c r="L2934" s="3" t="s">
        <v>17477</v>
      </c>
      <c r="M2934" s="3" t="s">
        <v>45</v>
      </c>
      <c r="N2934" s="3" t="str">
        <f t="shared" si="55"/>
        <v>Bowerman Airport | United States</v>
      </c>
    </row>
    <row r="2935" spans="10:14" x14ac:dyDescent="0.25">
      <c r="J2935" s="3" t="s">
        <v>4603</v>
      </c>
      <c r="K2935" s="3" t="s">
        <v>14548</v>
      </c>
      <c r="L2935" s="3" t="s">
        <v>17476</v>
      </c>
      <c r="M2935" s="3" t="s">
        <v>35</v>
      </c>
      <c r="N2935" s="3" t="str">
        <f t="shared" si="55"/>
        <v>Mansehra Airport | Pakistan</v>
      </c>
    </row>
    <row r="2936" spans="10:14" x14ac:dyDescent="0.25">
      <c r="J2936" s="3" t="s">
        <v>2978</v>
      </c>
      <c r="K2936" s="3" t="s">
        <v>17458</v>
      </c>
      <c r="L2936" s="3" t="s">
        <v>17478</v>
      </c>
      <c r="M2936" s="3" t="s">
        <v>173</v>
      </c>
      <c r="N2936" s="3" t="str">
        <f t="shared" si="55"/>
        <v>Taiping Airport | China</v>
      </c>
    </row>
    <row r="2937" spans="10:14" x14ac:dyDescent="0.25">
      <c r="J2937" s="3" t="s">
        <v>8358</v>
      </c>
      <c r="K2937" s="3" t="s">
        <v>11269</v>
      </c>
      <c r="L2937" s="3" t="s">
        <v>17476</v>
      </c>
      <c r="M2937" s="3" t="s">
        <v>175</v>
      </c>
      <c r="N2937" s="3" t="str">
        <f t="shared" si="55"/>
        <v>Sary Su Airport | Kazakhstan</v>
      </c>
    </row>
    <row r="2938" spans="10:14" x14ac:dyDescent="0.25">
      <c r="J2938" s="3" t="s">
        <v>2977</v>
      </c>
      <c r="K2938" s="3" t="s">
        <v>10839</v>
      </c>
      <c r="L2938" s="3" t="s">
        <v>17478</v>
      </c>
      <c r="M2938" s="3" t="s">
        <v>1244</v>
      </c>
      <c r="N2938" s="3" t="str">
        <f t="shared" si="55"/>
        <v>Robert Gabriel Mugabe International Airport | Zimbabwe</v>
      </c>
    </row>
    <row r="2939" spans="10:14" x14ac:dyDescent="0.25">
      <c r="J2939" s="3" t="s">
        <v>3175</v>
      </c>
      <c r="K2939" s="3" t="s">
        <v>11198</v>
      </c>
      <c r="L2939" s="3" t="s">
        <v>17478</v>
      </c>
      <c r="M2939" s="3" t="s">
        <v>66</v>
      </c>
      <c r="N2939" s="3" t="str">
        <f t="shared" si="55"/>
        <v>Hurghada International Airport | Egypt</v>
      </c>
    </row>
    <row r="2940" spans="10:14" x14ac:dyDescent="0.25">
      <c r="J2940" s="3" t="s">
        <v>8888</v>
      </c>
      <c r="K2940" s="3" t="s">
        <v>16081</v>
      </c>
      <c r="L2940" s="3" t="s">
        <v>17478</v>
      </c>
      <c r="M2940" s="3" t="s">
        <v>328</v>
      </c>
      <c r="N2940" s="3" t="str">
        <f t="shared" si="55"/>
        <v>Mattala Rajapaksa International Airport | Sri Lanka</v>
      </c>
    </row>
    <row r="2941" spans="10:14" x14ac:dyDescent="0.25">
      <c r="J2941" s="3" t="s">
        <v>3741</v>
      </c>
      <c r="K2941" s="3" t="s">
        <v>15851</v>
      </c>
      <c r="L2941" s="3" t="s">
        <v>17478</v>
      </c>
      <c r="M2941" s="3" t="s">
        <v>925</v>
      </c>
      <c r="N2941" s="3" t="str">
        <f t="shared" si="55"/>
        <v>Kharkiv International Airport | Ukraine</v>
      </c>
    </row>
    <row r="2942" spans="10:14" x14ac:dyDescent="0.25">
      <c r="J2942" s="3" t="s">
        <v>2980</v>
      </c>
      <c r="K2942" s="3" t="s">
        <v>12116</v>
      </c>
      <c r="L2942" s="3" t="s">
        <v>17477</v>
      </c>
      <c r="M2942" s="3" t="s">
        <v>45</v>
      </c>
      <c r="N2942" s="3" t="str">
        <f t="shared" si="55"/>
        <v>Valley International Airport | United States</v>
      </c>
    </row>
    <row r="2943" spans="10:14" x14ac:dyDescent="0.25">
      <c r="J2943" s="3" t="s">
        <v>8483</v>
      </c>
      <c r="K2943" s="3" t="s">
        <v>9911</v>
      </c>
      <c r="L2943" s="3" t="s">
        <v>17477</v>
      </c>
      <c r="M2943" s="3" t="s">
        <v>93</v>
      </c>
      <c r="N2943" s="3" t="str">
        <f t="shared" si="55"/>
        <v>Hassi R'Mel Airport | Algeria</v>
      </c>
    </row>
    <row r="2944" spans="10:14" x14ac:dyDescent="0.25">
      <c r="J2944" s="3" t="s">
        <v>2986</v>
      </c>
      <c r="K2944" s="3" t="s">
        <v>12117</v>
      </c>
      <c r="L2944" s="3" t="s">
        <v>17477</v>
      </c>
      <c r="M2944" s="3" t="s">
        <v>45</v>
      </c>
      <c r="N2944" s="3" t="str">
        <f t="shared" si="55"/>
        <v>Boone County Airport | United States</v>
      </c>
    </row>
    <row r="2945" spans="10:14" x14ac:dyDescent="0.25">
      <c r="J2945" s="3" t="s">
        <v>3056</v>
      </c>
      <c r="K2945" s="3" t="s">
        <v>15179</v>
      </c>
      <c r="L2945" s="3" t="s">
        <v>17476</v>
      </c>
      <c r="M2945" s="3" t="s">
        <v>71</v>
      </c>
      <c r="N2945" s="3" t="str">
        <f t="shared" si="55"/>
        <v>Herrera Airport | Colombia</v>
      </c>
    </row>
    <row r="2946" spans="10:14" x14ac:dyDescent="0.25">
      <c r="J2946" s="3" t="s">
        <v>2984</v>
      </c>
      <c r="K2946" s="3" t="s">
        <v>2985</v>
      </c>
      <c r="L2946" s="3" t="s">
        <v>17477</v>
      </c>
      <c r="M2946" s="3" t="s">
        <v>114</v>
      </c>
      <c r="N2946" s="3" t="str">
        <f t="shared" si="55"/>
        <v>Harrismith Airport | South Africa</v>
      </c>
    </row>
    <row r="2947" spans="10:14" x14ac:dyDescent="0.25">
      <c r="J2947" s="3" t="s">
        <v>2987</v>
      </c>
      <c r="K2947" s="3" t="s">
        <v>10276</v>
      </c>
      <c r="L2947" s="3" t="s">
        <v>17477</v>
      </c>
      <c r="M2947" s="3" t="s">
        <v>43</v>
      </c>
      <c r="N2947" s="3" t="str">
        <f t="shared" si="55"/>
        <v>RAF Linton-On-Ouse | United Kingdom</v>
      </c>
    </row>
    <row r="2948" spans="10:14" x14ac:dyDescent="0.25">
      <c r="J2948" s="3" t="s">
        <v>3042</v>
      </c>
      <c r="K2948" s="3" t="s">
        <v>16889</v>
      </c>
      <c r="L2948" s="3" t="s">
        <v>17476</v>
      </c>
      <c r="M2948" s="3" t="s">
        <v>54</v>
      </c>
      <c r="N2948" s="3" t="str">
        <f t="shared" si="55"/>
        <v>Henbury Airport | Australia</v>
      </c>
    </row>
    <row r="2949" spans="10:14" x14ac:dyDescent="0.25">
      <c r="J2949" s="3" t="s">
        <v>3119</v>
      </c>
      <c r="K2949" s="3" t="s">
        <v>15463</v>
      </c>
      <c r="L2949" s="3" t="s">
        <v>17476</v>
      </c>
      <c r="M2949" s="3" t="s">
        <v>219</v>
      </c>
      <c r="N2949" s="3" t="str">
        <f t="shared" si="55"/>
        <v>Walter Bündchen Airport | Brazil</v>
      </c>
    </row>
    <row r="2950" spans="10:14" x14ac:dyDescent="0.25">
      <c r="J2950" s="3" t="s">
        <v>2981</v>
      </c>
      <c r="K2950" s="3" t="s">
        <v>12118</v>
      </c>
      <c r="L2950" s="3" t="s">
        <v>17476</v>
      </c>
      <c r="M2950" s="3" t="s">
        <v>45</v>
      </c>
      <c r="N2950" s="3" t="str">
        <f t="shared" ref="N2950:N3013" si="56">K2950&amp;" | "&amp;M2950</f>
        <v>Harrisburg-Raleigh Airport | United States</v>
      </c>
    </row>
    <row r="2951" spans="10:14" x14ac:dyDescent="0.25">
      <c r="J2951" s="3" t="s">
        <v>6866</v>
      </c>
      <c r="K2951" s="3" t="s">
        <v>9498</v>
      </c>
      <c r="L2951" s="3" t="s">
        <v>17477</v>
      </c>
      <c r="M2951" s="3" t="s">
        <v>173</v>
      </c>
      <c r="N2951" s="3" t="str">
        <f t="shared" si="56"/>
        <v>Shaoguan Guitou Airport | China</v>
      </c>
    </row>
    <row r="2952" spans="10:14" x14ac:dyDescent="0.25">
      <c r="J2952" s="3" t="s">
        <v>6494</v>
      </c>
      <c r="K2952" s="3" t="s">
        <v>14636</v>
      </c>
      <c r="L2952" s="3" t="s">
        <v>17477</v>
      </c>
      <c r="M2952" s="3" t="s">
        <v>125</v>
      </c>
      <c r="N2952" s="3" t="str">
        <f t="shared" si="56"/>
        <v>Saga Airport | Japan</v>
      </c>
    </row>
    <row r="2953" spans="10:14" x14ac:dyDescent="0.25">
      <c r="J2953" s="3" t="s">
        <v>4138</v>
      </c>
      <c r="K2953" s="3" t="s">
        <v>12106</v>
      </c>
      <c r="L2953" s="3" t="s">
        <v>17476</v>
      </c>
      <c r="M2953" s="3" t="s">
        <v>45</v>
      </c>
      <c r="N2953" s="3" t="str">
        <f t="shared" si="56"/>
        <v>Henderson Executive Airport | United States</v>
      </c>
    </row>
    <row r="2954" spans="10:14" x14ac:dyDescent="0.25">
      <c r="J2954" s="3" t="s">
        <v>2993</v>
      </c>
      <c r="K2954" s="3" t="s">
        <v>12121</v>
      </c>
      <c r="L2954" s="3" t="s">
        <v>17476</v>
      </c>
      <c r="M2954" s="3" t="s">
        <v>45</v>
      </c>
      <c r="N2954" s="3" t="str">
        <f t="shared" si="56"/>
        <v>Hastings Municipal Airport | United States</v>
      </c>
    </row>
    <row r="2955" spans="10:14" x14ac:dyDescent="0.25">
      <c r="J2955" s="3" t="s">
        <v>8552</v>
      </c>
      <c r="K2955" s="3" t="s">
        <v>11285</v>
      </c>
      <c r="L2955" s="3" t="s">
        <v>17476</v>
      </c>
      <c r="M2955" s="3" t="s">
        <v>173</v>
      </c>
      <c r="N2955" s="3" t="str">
        <f t="shared" si="56"/>
        <v>Shangjie Airport | China</v>
      </c>
    </row>
    <row r="2956" spans="10:14" x14ac:dyDescent="0.25">
      <c r="J2956" s="3" t="s">
        <v>3159</v>
      </c>
      <c r="K2956" s="3" t="s">
        <v>12974</v>
      </c>
      <c r="L2956" s="3" t="s">
        <v>17476</v>
      </c>
      <c r="M2956" s="3" t="s">
        <v>201</v>
      </c>
      <c r="N2956" s="3" t="str">
        <f t="shared" si="56"/>
        <v>Huesca/Pirineos Airport | Spain</v>
      </c>
    </row>
    <row r="2957" spans="10:14" x14ac:dyDescent="0.25">
      <c r="J2957" s="3" t="s">
        <v>3178</v>
      </c>
      <c r="K2957" s="3" t="s">
        <v>14346</v>
      </c>
      <c r="L2957" s="3" t="s">
        <v>17477</v>
      </c>
      <c r="M2957" s="3" t="s">
        <v>45</v>
      </c>
      <c r="N2957" s="3" t="str">
        <f t="shared" si="56"/>
        <v>Huslia Airport | United States</v>
      </c>
    </row>
    <row r="2958" spans="10:14" x14ac:dyDescent="0.25">
      <c r="J2958" s="3" t="s">
        <v>3123</v>
      </c>
      <c r="K2958" s="3" t="s">
        <v>16901</v>
      </c>
      <c r="L2958" s="3" t="s">
        <v>17477</v>
      </c>
      <c r="M2958" s="3" t="s">
        <v>54</v>
      </c>
      <c r="N2958" s="3" t="str">
        <f t="shared" si="56"/>
        <v>Horsham Airport | Australia</v>
      </c>
    </row>
    <row r="2959" spans="10:14" x14ac:dyDescent="0.25">
      <c r="J2959" s="3" t="s">
        <v>8367</v>
      </c>
      <c r="K2959" s="3" t="s">
        <v>17401</v>
      </c>
      <c r="L2959" s="3" t="s">
        <v>17476</v>
      </c>
      <c r="M2959" s="3" t="s">
        <v>173</v>
      </c>
      <c r="N2959" s="3" t="str">
        <f t="shared" si="56"/>
        <v>Zhoushan Airport | China</v>
      </c>
    </row>
    <row r="2960" spans="10:14" x14ac:dyDescent="0.25">
      <c r="J2960" s="3" t="s">
        <v>3128</v>
      </c>
      <c r="K2960" s="3" t="s">
        <v>3129</v>
      </c>
      <c r="L2960" s="3" t="s">
        <v>17476</v>
      </c>
      <c r="M2960" s="3" t="s">
        <v>45</v>
      </c>
      <c r="N2960" s="3" t="str">
        <f t="shared" si="56"/>
        <v>Ingalls Field | United States</v>
      </c>
    </row>
    <row r="2961" spans="10:14" x14ac:dyDescent="0.25">
      <c r="J2961" s="3" t="s">
        <v>3075</v>
      </c>
      <c r="K2961" s="3" t="s">
        <v>16165</v>
      </c>
      <c r="L2961" s="3" t="s">
        <v>17477</v>
      </c>
      <c r="M2961" s="3" t="s">
        <v>108</v>
      </c>
      <c r="N2961" s="3" t="str">
        <f t="shared" si="56"/>
        <v>Hissar Airport | India</v>
      </c>
    </row>
    <row r="2962" spans="10:14" x14ac:dyDescent="0.25">
      <c r="J2962" s="3" t="s">
        <v>3104</v>
      </c>
      <c r="K2962" s="3" t="s">
        <v>12122</v>
      </c>
      <c r="L2962" s="3" t="s">
        <v>17477</v>
      </c>
      <c r="M2962" s="3" t="s">
        <v>45</v>
      </c>
      <c r="N2962" s="3" t="str">
        <f t="shared" si="56"/>
        <v>Homestead ARB Airport | United States</v>
      </c>
    </row>
    <row r="2963" spans="10:14" x14ac:dyDescent="0.25">
      <c r="J2963" s="3" t="s">
        <v>3174</v>
      </c>
      <c r="K2963" s="3" t="s">
        <v>12123</v>
      </c>
      <c r="L2963" s="3" t="s">
        <v>17478</v>
      </c>
      <c r="M2963" s="3" t="s">
        <v>45</v>
      </c>
      <c r="N2963" s="3" t="str">
        <f t="shared" si="56"/>
        <v>Huntsville International Carl T Jones Field | United States</v>
      </c>
    </row>
    <row r="2964" spans="10:14" x14ac:dyDescent="0.25">
      <c r="J2964" s="3" t="s">
        <v>3144</v>
      </c>
      <c r="K2964" s="3" t="s">
        <v>14593</v>
      </c>
      <c r="L2964" s="3" t="s">
        <v>17477</v>
      </c>
      <c r="M2964" s="3" t="s">
        <v>17508</v>
      </c>
      <c r="N2964" s="3" t="str">
        <f t="shared" si="56"/>
        <v>Hsinchu Air Base | Taiwan, Province of China</v>
      </c>
    </row>
    <row r="2965" spans="10:14" x14ac:dyDescent="0.25">
      <c r="J2965" s="3" t="s">
        <v>1619</v>
      </c>
      <c r="K2965" s="3" t="s">
        <v>15828</v>
      </c>
      <c r="L2965" s="3" t="s">
        <v>17477</v>
      </c>
      <c r="M2965" s="3" t="s">
        <v>32</v>
      </c>
      <c r="N2965" s="3" t="str">
        <f t="shared" si="56"/>
        <v>Chita-Kadala Airport | Russian Federation</v>
      </c>
    </row>
    <row r="2966" spans="10:14" x14ac:dyDescent="0.25">
      <c r="J2966" s="3" t="s">
        <v>2996</v>
      </c>
      <c r="K2966" s="3" t="s">
        <v>15908</v>
      </c>
      <c r="L2966" s="3" t="s">
        <v>17477</v>
      </c>
      <c r="M2966" s="3" t="s">
        <v>32</v>
      </c>
      <c r="N2966" s="3" t="str">
        <f t="shared" si="56"/>
        <v>Khatanga Airport | Russian Federation</v>
      </c>
    </row>
    <row r="2967" spans="10:14" x14ac:dyDescent="0.25">
      <c r="J2967" s="3" t="s">
        <v>3013</v>
      </c>
      <c r="K2967" s="3" t="s">
        <v>12124</v>
      </c>
      <c r="L2967" s="3" t="s">
        <v>17476</v>
      </c>
      <c r="M2967" s="3" t="s">
        <v>45</v>
      </c>
      <c r="N2967" s="3" t="str">
        <f t="shared" si="56"/>
        <v>Hawthorne Industrial Airport | United States</v>
      </c>
    </row>
    <row r="2968" spans="10:14" x14ac:dyDescent="0.25">
      <c r="J2968" s="3" t="s">
        <v>2962</v>
      </c>
      <c r="K2968" s="3" t="s">
        <v>16707</v>
      </c>
      <c r="L2968" s="3" t="s">
        <v>17477</v>
      </c>
      <c r="M2968" s="3" t="s">
        <v>54</v>
      </c>
      <c r="N2968" s="3" t="str">
        <f t="shared" si="56"/>
        <v>Hamilton Island Airport | Australia</v>
      </c>
    </row>
    <row r="2969" spans="10:14" x14ac:dyDescent="0.25">
      <c r="J2969" s="3" t="s">
        <v>3133</v>
      </c>
      <c r="K2969" s="3" t="s">
        <v>12125</v>
      </c>
      <c r="L2969" s="3" t="s">
        <v>17476</v>
      </c>
      <c r="M2969" s="3" t="s">
        <v>45</v>
      </c>
      <c r="N2969" s="3" t="str">
        <f t="shared" si="56"/>
        <v>Roscommon County - Blodgett Memorial Airport | United States</v>
      </c>
    </row>
    <row r="2970" spans="10:14" x14ac:dyDescent="0.25">
      <c r="J2970" s="3" t="s">
        <v>3745</v>
      </c>
      <c r="K2970" s="3" t="s">
        <v>11313</v>
      </c>
      <c r="L2970" s="3" t="s">
        <v>17476</v>
      </c>
      <c r="M2970" s="3" t="s">
        <v>271</v>
      </c>
      <c r="N2970" s="3" t="str">
        <f t="shared" si="56"/>
        <v>Khatgal Airport | Mongolia</v>
      </c>
    </row>
    <row r="2971" spans="10:14" x14ac:dyDescent="0.25">
      <c r="J2971" s="3" t="s">
        <v>3130</v>
      </c>
      <c r="K2971" s="3" t="s">
        <v>17449</v>
      </c>
      <c r="L2971" s="3" t="s">
        <v>17477</v>
      </c>
      <c r="M2971" s="3" t="s">
        <v>173</v>
      </c>
      <c r="N2971" s="3" t="str">
        <f t="shared" si="56"/>
        <v>Hotan Airport | China</v>
      </c>
    </row>
    <row r="2972" spans="10:14" x14ac:dyDescent="0.25">
      <c r="J2972" s="3" t="s">
        <v>2197</v>
      </c>
      <c r="K2972" s="3" t="s">
        <v>12126</v>
      </c>
      <c r="L2972" s="3" t="s">
        <v>17476</v>
      </c>
      <c r="M2972" s="3" t="s">
        <v>45</v>
      </c>
      <c r="N2972" s="3" t="str">
        <f t="shared" si="56"/>
        <v>East Hampton Airport | United States</v>
      </c>
    </row>
    <row r="2973" spans="10:14" x14ac:dyDescent="0.25">
      <c r="J2973" s="3" t="s">
        <v>2998</v>
      </c>
      <c r="K2973" s="3" t="s">
        <v>14719</v>
      </c>
      <c r="L2973" s="3" t="s">
        <v>17476</v>
      </c>
      <c r="M2973" s="3" t="s">
        <v>125</v>
      </c>
      <c r="N2973" s="3" t="str">
        <f t="shared" si="56"/>
        <v>Hateruma Airport | Japan</v>
      </c>
    </row>
    <row r="2974" spans="10:14" x14ac:dyDescent="0.25">
      <c r="J2974" s="3" t="s">
        <v>3172</v>
      </c>
      <c r="K2974" s="3" t="s">
        <v>12127</v>
      </c>
      <c r="L2974" s="3" t="s">
        <v>17478</v>
      </c>
      <c r="M2974" s="3" t="s">
        <v>45</v>
      </c>
      <c r="N2974" s="3" t="str">
        <f t="shared" si="56"/>
        <v>Tri-State/Milton J. Ferguson Field | United States</v>
      </c>
    </row>
    <row r="2975" spans="10:14" x14ac:dyDescent="0.25">
      <c r="J2975" s="3" t="s">
        <v>8981</v>
      </c>
      <c r="K2975" s="3" t="s">
        <v>17315</v>
      </c>
      <c r="L2975" s="3" t="s">
        <v>17477</v>
      </c>
      <c r="M2975" s="3" t="s">
        <v>173</v>
      </c>
      <c r="N2975" s="3" t="str">
        <f t="shared" si="56"/>
        <v>Huatugou Airport | China</v>
      </c>
    </row>
    <row r="2976" spans="10:14" x14ac:dyDescent="0.25">
      <c r="J2976" s="3" t="s">
        <v>3116</v>
      </c>
      <c r="K2976" s="3" t="s">
        <v>16899</v>
      </c>
      <c r="L2976" s="3" t="s">
        <v>17477</v>
      </c>
      <c r="M2976" s="3" t="s">
        <v>54</v>
      </c>
      <c r="N2976" s="3" t="str">
        <f t="shared" si="56"/>
        <v>Hopetoun Airport | Australia</v>
      </c>
    </row>
    <row r="2977" spans="10:14" x14ac:dyDescent="0.25">
      <c r="J2977" s="3" t="s">
        <v>8613</v>
      </c>
      <c r="K2977" s="3" t="s">
        <v>12869</v>
      </c>
      <c r="L2977" s="3" t="s">
        <v>17477</v>
      </c>
      <c r="M2977" s="3" t="s">
        <v>45</v>
      </c>
      <c r="N2977" s="3" t="str">
        <f t="shared" si="56"/>
        <v>Huntsville Regional Airport | United States</v>
      </c>
    </row>
    <row r="2978" spans="10:14" x14ac:dyDescent="0.25">
      <c r="J2978" s="3" t="s">
        <v>1566</v>
      </c>
      <c r="K2978" s="3" t="s">
        <v>12128</v>
      </c>
      <c r="L2978" s="3" t="s">
        <v>17476</v>
      </c>
      <c r="M2978" s="3" t="s">
        <v>45</v>
      </c>
      <c r="N2978" s="3" t="str">
        <f t="shared" si="56"/>
        <v>Lawrence County Airpark | United States</v>
      </c>
    </row>
    <row r="2979" spans="10:14" x14ac:dyDescent="0.25">
      <c r="J2979" s="3" t="s">
        <v>8659</v>
      </c>
      <c r="K2979" s="3" t="s">
        <v>13386</v>
      </c>
      <c r="L2979" s="3" t="s">
        <v>17477</v>
      </c>
      <c r="M2979" s="3" t="s">
        <v>82</v>
      </c>
      <c r="N2979" s="3" t="str">
        <f t="shared" si="56"/>
        <v>Hatay Airport | Turkey</v>
      </c>
    </row>
    <row r="2980" spans="10:14" x14ac:dyDescent="0.25">
      <c r="J2980" s="3" t="s">
        <v>2999</v>
      </c>
      <c r="K2980" s="3" t="s">
        <v>15215</v>
      </c>
      <c r="L2980" s="3" t="s">
        <v>17476</v>
      </c>
      <c r="M2980" s="3" t="s">
        <v>71</v>
      </c>
      <c r="N2980" s="3" t="str">
        <f t="shared" si="56"/>
        <v>Hato Corozal Airport | Colombia</v>
      </c>
    </row>
    <row r="2981" spans="10:14" x14ac:dyDescent="0.25">
      <c r="J2981" s="3" t="s">
        <v>3173</v>
      </c>
      <c r="K2981" s="3" t="s">
        <v>12129</v>
      </c>
      <c r="L2981" s="3" t="s">
        <v>17477</v>
      </c>
      <c r="M2981" s="3" t="s">
        <v>45</v>
      </c>
      <c r="N2981" s="3" t="str">
        <f t="shared" si="56"/>
        <v>Redstone Army Air Field | United States</v>
      </c>
    </row>
    <row r="2982" spans="10:14" x14ac:dyDescent="0.25">
      <c r="J2982" s="3" t="s">
        <v>3168</v>
      </c>
      <c r="K2982" s="3" t="s">
        <v>16888</v>
      </c>
      <c r="L2982" s="3" t="s">
        <v>17476</v>
      </c>
      <c r="M2982" s="3" t="s">
        <v>54</v>
      </c>
      <c r="N2982" s="3" t="str">
        <f t="shared" si="56"/>
        <v>Humbert River Airport | Australia</v>
      </c>
    </row>
    <row r="2983" spans="10:14" x14ac:dyDescent="0.25">
      <c r="J2983" s="3" t="s">
        <v>3166</v>
      </c>
      <c r="K2983" s="3" t="s">
        <v>14564</v>
      </c>
      <c r="L2983" s="3" t="s">
        <v>17476</v>
      </c>
      <c r="M2983" s="3" t="s">
        <v>122</v>
      </c>
      <c r="N2983" s="3" t="str">
        <f t="shared" si="56"/>
        <v>Humacao Airport | Puerto Rico</v>
      </c>
    </row>
    <row r="2984" spans="10:14" x14ac:dyDescent="0.25">
      <c r="J2984" s="3" t="s">
        <v>3169</v>
      </c>
      <c r="K2984" s="3" t="s">
        <v>11420</v>
      </c>
      <c r="L2984" s="3" t="s">
        <v>17476</v>
      </c>
      <c r="M2984" s="3" t="s">
        <v>45</v>
      </c>
      <c r="N2984" s="3" t="str">
        <f t="shared" si="56"/>
        <v>Humboldt Municipal Airport | United States</v>
      </c>
    </row>
    <row r="2985" spans="10:14" x14ac:dyDescent="0.25">
      <c r="J2985" s="3" t="s">
        <v>3170</v>
      </c>
      <c r="K2985" s="3" t="s">
        <v>11135</v>
      </c>
      <c r="L2985" s="3" t="s">
        <v>17476</v>
      </c>
      <c r="M2985" s="3" t="s">
        <v>87</v>
      </c>
      <c r="N2985" s="3" t="str">
        <f t="shared" si="56"/>
        <v>Humera Airport | Ethiopia</v>
      </c>
    </row>
    <row r="2986" spans="10:14" x14ac:dyDescent="0.25">
      <c r="J2986" s="3" t="s">
        <v>7486</v>
      </c>
      <c r="K2986" s="3" t="s">
        <v>12130</v>
      </c>
      <c r="L2986" s="3" t="s">
        <v>17477</v>
      </c>
      <c r="M2986" s="3" t="s">
        <v>45</v>
      </c>
      <c r="N2986" s="3" t="str">
        <f t="shared" si="56"/>
        <v>Terre Haute Regional Airport, Hulman Field | United States</v>
      </c>
    </row>
    <row r="2987" spans="10:14" x14ac:dyDescent="0.25">
      <c r="J2987" s="3" t="s">
        <v>3158</v>
      </c>
      <c r="K2987" s="3" t="s">
        <v>13453</v>
      </c>
      <c r="L2987" s="3" t="s">
        <v>17476</v>
      </c>
      <c r="M2987" s="3" t="s">
        <v>1428</v>
      </c>
      <c r="N2987" s="3" t="str">
        <f t="shared" si="56"/>
        <v>Huehuetenango Airport | Guatemala</v>
      </c>
    </row>
    <row r="2988" spans="10:14" x14ac:dyDescent="0.25">
      <c r="J2988" s="3" t="s">
        <v>3148</v>
      </c>
      <c r="K2988" s="3" t="s">
        <v>13891</v>
      </c>
      <c r="L2988" s="3" t="s">
        <v>17477</v>
      </c>
      <c r="M2988" s="3" t="s">
        <v>128</v>
      </c>
      <c r="N2988" s="3" t="str">
        <f t="shared" si="56"/>
        <v>Huahine-Fare Airport | French Polynesia</v>
      </c>
    </row>
    <row r="2989" spans="10:14" x14ac:dyDescent="0.25">
      <c r="J2989" s="3" t="s">
        <v>3157</v>
      </c>
      <c r="K2989" s="3" t="s">
        <v>16341</v>
      </c>
      <c r="L2989" s="3" t="s">
        <v>17477</v>
      </c>
      <c r="M2989" s="3" t="s">
        <v>724</v>
      </c>
      <c r="N2989" s="3" t="str">
        <f t="shared" si="56"/>
        <v>Phu Bai Airport | Viet Nam</v>
      </c>
    </row>
    <row r="2990" spans="10:14" x14ac:dyDescent="0.25">
      <c r="J2990" s="3" t="s">
        <v>3162</v>
      </c>
      <c r="K2990" s="3" t="s">
        <v>12089</v>
      </c>
      <c r="L2990" s="3" t="s">
        <v>17476</v>
      </c>
      <c r="M2990" s="3" t="s">
        <v>45</v>
      </c>
      <c r="N2990" s="3" t="str">
        <f t="shared" si="56"/>
        <v>Stan Stamper Municipal Airport | United States</v>
      </c>
    </row>
    <row r="2991" spans="10:14" x14ac:dyDescent="0.25">
      <c r="J2991" s="3" t="s">
        <v>3164</v>
      </c>
      <c r="K2991" s="3" t="s">
        <v>9391</v>
      </c>
      <c r="L2991" s="3" t="s">
        <v>17476</v>
      </c>
      <c r="M2991" s="3" t="s">
        <v>2559</v>
      </c>
      <c r="N2991" s="3" t="str">
        <f t="shared" si="56"/>
        <v>Hukuntsi Airport | Botswana</v>
      </c>
    </row>
    <row r="2992" spans="10:14" x14ac:dyDescent="0.25">
      <c r="J2992" s="3" t="s">
        <v>3134</v>
      </c>
      <c r="K2992" s="3" t="s">
        <v>12131</v>
      </c>
      <c r="L2992" s="3" t="s">
        <v>17477</v>
      </c>
      <c r="M2992" s="3" t="s">
        <v>45</v>
      </c>
      <c r="N2992" s="3" t="str">
        <f t="shared" si="56"/>
        <v>Houlton International Airport | United States</v>
      </c>
    </row>
    <row r="2993" spans="10:14" x14ac:dyDescent="0.25">
      <c r="J2993" s="3" t="s">
        <v>3135</v>
      </c>
      <c r="K2993" s="3" t="s">
        <v>12132</v>
      </c>
      <c r="L2993" s="3" t="s">
        <v>17476</v>
      </c>
      <c r="M2993" s="3" t="s">
        <v>45</v>
      </c>
      <c r="N2993" s="3" t="str">
        <f t="shared" si="56"/>
        <v>Houma Terrebonne Airport | United States</v>
      </c>
    </row>
    <row r="2994" spans="10:14" x14ac:dyDescent="0.25">
      <c r="J2994" s="3" t="s">
        <v>3149</v>
      </c>
      <c r="K2994" s="3" t="s">
        <v>14599</v>
      </c>
      <c r="L2994" s="3" t="s">
        <v>17477</v>
      </c>
      <c r="M2994" s="3" t="s">
        <v>17508</v>
      </c>
      <c r="N2994" s="3" t="str">
        <f t="shared" si="56"/>
        <v>Hualien Airport | Taiwan, Province of China</v>
      </c>
    </row>
    <row r="2995" spans="10:14" x14ac:dyDescent="0.25">
      <c r="J2995" s="3" t="s">
        <v>8966</v>
      </c>
      <c r="K2995" s="3" t="s">
        <v>17249</v>
      </c>
      <c r="L2995" s="3" t="s">
        <v>17477</v>
      </c>
      <c r="M2995" s="3" t="s">
        <v>173</v>
      </c>
      <c r="N2995" s="3" t="str">
        <f t="shared" si="56"/>
        <v>Holingol Huolinhe Airport | China</v>
      </c>
    </row>
    <row r="2996" spans="10:14" x14ac:dyDescent="0.25">
      <c r="J2996" s="3" t="s">
        <v>3136</v>
      </c>
      <c r="K2996" s="3" t="s">
        <v>11263</v>
      </c>
      <c r="L2996" s="3" t="s">
        <v>17476</v>
      </c>
      <c r="M2996" s="3" t="s">
        <v>854</v>
      </c>
      <c r="N2996" s="3" t="str">
        <f t="shared" si="56"/>
        <v>Hon Airport | Libya</v>
      </c>
    </row>
    <row r="2997" spans="10:14" x14ac:dyDescent="0.25">
      <c r="J2997" s="3" t="s">
        <v>3161</v>
      </c>
      <c r="K2997" s="3" t="s">
        <v>14350</v>
      </c>
      <c r="L2997" s="3" t="s">
        <v>17476</v>
      </c>
      <c r="M2997" s="3" t="s">
        <v>45</v>
      </c>
      <c r="N2997" s="3" t="str">
        <f t="shared" si="56"/>
        <v>Hughes Airport | United States</v>
      </c>
    </row>
    <row r="2998" spans="10:14" x14ac:dyDescent="0.25">
      <c r="J2998" s="3" t="s">
        <v>3180</v>
      </c>
      <c r="K2998" s="3" t="s">
        <v>12133</v>
      </c>
      <c r="L2998" s="3" t="s">
        <v>17477</v>
      </c>
      <c r="M2998" s="3" t="s">
        <v>45</v>
      </c>
      <c r="N2998" s="3" t="str">
        <f t="shared" si="56"/>
        <v>Hutchinson Municipal Airport | United States</v>
      </c>
    </row>
    <row r="2999" spans="10:14" x14ac:dyDescent="0.25">
      <c r="J2999" s="3" t="s">
        <v>3152</v>
      </c>
      <c r="K2999" s="3" t="s">
        <v>15430</v>
      </c>
      <c r="L2999" s="3" t="s">
        <v>17477</v>
      </c>
      <c r="M2999" s="3" t="s">
        <v>226</v>
      </c>
      <c r="N2999" s="3" t="str">
        <f t="shared" si="56"/>
        <v>Alferez Fap David Figueroa Fernandini Airport | Peru</v>
      </c>
    </row>
    <row r="3000" spans="10:14" x14ac:dyDescent="0.25">
      <c r="J3000" s="3" t="s">
        <v>8807</v>
      </c>
      <c r="K3000" s="3" t="s">
        <v>15577</v>
      </c>
      <c r="L3000" s="3" t="s">
        <v>17476</v>
      </c>
      <c r="M3000" s="3" t="s">
        <v>219</v>
      </c>
      <c r="N3000" s="3" t="str">
        <f t="shared" si="56"/>
        <v>Humaitá Airport | Brazil</v>
      </c>
    </row>
    <row r="3001" spans="10:14" x14ac:dyDescent="0.25">
      <c r="J3001" s="3" t="s">
        <v>3153</v>
      </c>
      <c r="K3001" s="3" t="s">
        <v>13528</v>
      </c>
      <c r="L3001" s="3" t="s">
        <v>17477</v>
      </c>
      <c r="M3001" s="3" t="s">
        <v>59</v>
      </c>
      <c r="N3001" s="3" t="str">
        <f t="shared" si="56"/>
        <v>Bahías de Huatulco International Airport | Mexico</v>
      </c>
    </row>
    <row r="3002" spans="10:14" x14ac:dyDescent="0.25">
      <c r="J3002" s="3" t="s">
        <v>3167</v>
      </c>
      <c r="K3002" s="3" t="s">
        <v>10229</v>
      </c>
      <c r="L3002" s="3" t="s">
        <v>17477</v>
      </c>
      <c r="M3002" s="3" t="s">
        <v>43</v>
      </c>
      <c r="N3002" s="3" t="str">
        <f t="shared" si="56"/>
        <v>Humberside Airport | United Kingdom</v>
      </c>
    </row>
    <row r="3003" spans="10:14" x14ac:dyDescent="0.25">
      <c r="J3003" s="3" t="s">
        <v>3163</v>
      </c>
      <c r="K3003" s="3" t="s">
        <v>9497</v>
      </c>
      <c r="L3003" s="3" t="s">
        <v>17477</v>
      </c>
      <c r="M3003" s="3" t="s">
        <v>173</v>
      </c>
      <c r="N3003" s="3" t="str">
        <f t="shared" si="56"/>
        <v>Huizhou Airport | China</v>
      </c>
    </row>
    <row r="3004" spans="10:14" x14ac:dyDescent="0.25">
      <c r="J3004" s="3" t="s">
        <v>339</v>
      </c>
      <c r="K3004" s="3" t="s">
        <v>10700</v>
      </c>
      <c r="L3004" s="3" t="s">
        <v>17477</v>
      </c>
      <c r="M3004" s="3" t="s">
        <v>304</v>
      </c>
      <c r="N3004" s="3" t="str">
        <f t="shared" si="56"/>
        <v>Analalava Airport | Madagascar</v>
      </c>
    </row>
    <row r="3005" spans="10:14" x14ac:dyDescent="0.25">
      <c r="J3005" s="3" t="s">
        <v>3057</v>
      </c>
      <c r="K3005" s="3" t="s">
        <v>16887</v>
      </c>
      <c r="L3005" s="3" t="s">
        <v>17477</v>
      </c>
      <c r="M3005" s="3" t="s">
        <v>54</v>
      </c>
      <c r="N3005" s="3" t="str">
        <f t="shared" si="56"/>
        <v>Hervey Bay Airport | Australia</v>
      </c>
    </row>
    <row r="3006" spans="10:14" x14ac:dyDescent="0.25">
      <c r="J3006" s="3" t="s">
        <v>3752</v>
      </c>
      <c r="K3006" s="3" t="s">
        <v>17344</v>
      </c>
      <c r="L3006" s="3" t="s">
        <v>17477</v>
      </c>
      <c r="M3006" s="3" t="s">
        <v>271</v>
      </c>
      <c r="N3006" s="3" t="str">
        <f t="shared" si="56"/>
        <v>Khovd Airport | Mongolia</v>
      </c>
    </row>
    <row r="3007" spans="10:14" x14ac:dyDescent="0.25">
      <c r="J3007" s="3" t="s">
        <v>2972</v>
      </c>
      <c r="K3007" s="3" t="s">
        <v>12134</v>
      </c>
      <c r="L3007" s="3" t="s">
        <v>17476</v>
      </c>
      <c r="M3007" s="3" t="s">
        <v>45</v>
      </c>
      <c r="N3007" s="3" t="str">
        <f t="shared" si="56"/>
        <v>Hanksville Airport | United States</v>
      </c>
    </row>
    <row r="3008" spans="10:14" x14ac:dyDescent="0.25">
      <c r="J3008" s="3" t="s">
        <v>3107</v>
      </c>
      <c r="K3008" s="3" t="s">
        <v>10348</v>
      </c>
      <c r="L3008" s="3" t="s">
        <v>17477</v>
      </c>
      <c r="M3008" s="3" t="s">
        <v>24</v>
      </c>
      <c r="N3008" s="3" t="str">
        <f t="shared" si="56"/>
        <v>Valan Airport | Norway</v>
      </c>
    </row>
    <row r="3009" spans="10:14" x14ac:dyDescent="0.25">
      <c r="J3009" s="3" t="s">
        <v>3100</v>
      </c>
      <c r="K3009" s="3" t="s">
        <v>9349</v>
      </c>
      <c r="L3009" s="3" t="s">
        <v>17476</v>
      </c>
      <c r="M3009" s="3" t="s">
        <v>180</v>
      </c>
      <c r="N3009" s="3" t="str">
        <f t="shared" si="56"/>
        <v>Hólmavík Airport | Iceland</v>
      </c>
    </row>
    <row r="3010" spans="10:14" x14ac:dyDescent="0.25">
      <c r="J3010" s="3" t="s">
        <v>3181</v>
      </c>
      <c r="K3010" s="3" t="s">
        <v>9353</v>
      </c>
      <c r="L3010" s="3" t="s">
        <v>17476</v>
      </c>
      <c r="M3010" s="3" t="s">
        <v>180</v>
      </c>
      <c r="N3010" s="3" t="str">
        <f t="shared" si="56"/>
        <v>Krókstaðarmelar Airport | Iceland</v>
      </c>
    </row>
    <row r="3011" spans="10:14" x14ac:dyDescent="0.25">
      <c r="J3011" s="3" t="s">
        <v>5316</v>
      </c>
      <c r="K3011" s="3" t="s">
        <v>12135</v>
      </c>
      <c r="L3011" s="3" t="s">
        <v>17477</v>
      </c>
      <c r="M3011" s="3" t="s">
        <v>45</v>
      </c>
      <c r="N3011" s="3" t="str">
        <f t="shared" si="56"/>
        <v>Tweed New Haven Airport | United States</v>
      </c>
    </row>
    <row r="3012" spans="10:14" x14ac:dyDescent="0.25">
      <c r="J3012" s="3" t="s">
        <v>3008</v>
      </c>
      <c r="K3012" s="3" t="s">
        <v>12136</v>
      </c>
      <c r="L3012" s="3" t="s">
        <v>17477</v>
      </c>
      <c r="M3012" s="3" t="s">
        <v>45</v>
      </c>
      <c r="N3012" s="3" t="str">
        <f t="shared" si="56"/>
        <v>Havre City County Airport | United States</v>
      </c>
    </row>
    <row r="3013" spans="10:14" x14ac:dyDescent="0.25">
      <c r="J3013" s="3" t="s">
        <v>2990</v>
      </c>
      <c r="K3013" s="3" t="s">
        <v>12137</v>
      </c>
      <c r="L3013" s="3" t="s">
        <v>17476</v>
      </c>
      <c r="M3013" s="3" t="s">
        <v>45</v>
      </c>
      <c r="N3013" s="3" t="str">
        <f t="shared" si="56"/>
        <v>Hartsville Regional Airport | United States</v>
      </c>
    </row>
    <row r="3014" spans="10:14" x14ac:dyDescent="0.25">
      <c r="J3014" s="3" t="s">
        <v>3010</v>
      </c>
      <c r="K3014" s="3" t="s">
        <v>11341</v>
      </c>
      <c r="L3014" s="3" t="s">
        <v>17476</v>
      </c>
      <c r="M3014" s="3" t="s">
        <v>33</v>
      </c>
      <c r="N3014" s="3" t="str">
        <f t="shared" ref="N3014:N3077" si="57">K3014&amp;" | "&amp;M3014</f>
        <v>Hawabango Airport | Papua New Guinea</v>
      </c>
    </row>
    <row r="3015" spans="10:14" x14ac:dyDescent="0.25">
      <c r="J3015" s="3" t="s">
        <v>3020</v>
      </c>
      <c r="K3015" s="3" t="s">
        <v>12138</v>
      </c>
      <c r="L3015" s="3" t="s">
        <v>17476</v>
      </c>
      <c r="M3015" s="3" t="s">
        <v>45</v>
      </c>
      <c r="N3015" s="3" t="str">
        <f t="shared" si="57"/>
        <v>Hayward Executive Airport | United States</v>
      </c>
    </row>
    <row r="3016" spans="10:14" x14ac:dyDescent="0.25">
      <c r="J3016" s="3" t="s">
        <v>3011</v>
      </c>
      <c r="K3016" s="3" t="s">
        <v>16885</v>
      </c>
      <c r="L3016" s="3" t="s">
        <v>17476</v>
      </c>
      <c r="M3016" s="3" t="s">
        <v>54</v>
      </c>
      <c r="N3016" s="3" t="str">
        <f t="shared" si="57"/>
        <v>Wilpena Pound Airport | Australia</v>
      </c>
    </row>
    <row r="3017" spans="10:14" x14ac:dyDescent="0.25">
      <c r="J3017" s="3" t="s">
        <v>3183</v>
      </c>
      <c r="K3017" s="3" t="s">
        <v>10845</v>
      </c>
      <c r="L3017" s="3" t="s">
        <v>17477</v>
      </c>
      <c r="M3017" s="3" t="s">
        <v>1244</v>
      </c>
      <c r="N3017" s="3" t="str">
        <f t="shared" si="57"/>
        <v>Hwange National Park Airport | Zimbabwe</v>
      </c>
    </row>
    <row r="3018" spans="10:14" x14ac:dyDescent="0.25">
      <c r="J3018" s="3" t="s">
        <v>3098</v>
      </c>
      <c r="K3018" s="3" t="s">
        <v>12139</v>
      </c>
      <c r="L3018" s="3" t="s">
        <v>17476</v>
      </c>
      <c r="M3018" s="3" t="s">
        <v>45</v>
      </c>
      <c r="N3018" s="3" t="str">
        <f t="shared" si="57"/>
        <v>North Perry Airport | United States</v>
      </c>
    </row>
    <row r="3019" spans="10:14" x14ac:dyDescent="0.25">
      <c r="J3019" s="3" t="s">
        <v>8979</v>
      </c>
      <c r="K3019" s="3" t="s">
        <v>17312</v>
      </c>
      <c r="L3019" s="3" t="s">
        <v>17476</v>
      </c>
      <c r="M3019" s="3" t="s">
        <v>173</v>
      </c>
      <c r="N3019" s="3" t="str">
        <f t="shared" si="57"/>
        <v>Delingha Airport | China</v>
      </c>
    </row>
    <row r="3020" spans="10:14" x14ac:dyDescent="0.25">
      <c r="J3020" s="3" t="s">
        <v>3014</v>
      </c>
      <c r="K3020" s="3" t="s">
        <v>16886</v>
      </c>
      <c r="L3020" s="3" t="s">
        <v>17477</v>
      </c>
      <c r="M3020" s="3" t="s">
        <v>54</v>
      </c>
      <c r="N3020" s="3" t="str">
        <f t="shared" si="57"/>
        <v>Hay Airport | Australia</v>
      </c>
    </row>
    <row r="3021" spans="10:14" x14ac:dyDescent="0.25">
      <c r="J3021" s="3" t="s">
        <v>3184</v>
      </c>
      <c r="K3021" s="3" t="s">
        <v>12142</v>
      </c>
      <c r="L3021" s="3" t="s">
        <v>17477</v>
      </c>
      <c r="M3021" s="3" t="s">
        <v>45</v>
      </c>
      <c r="N3021" s="3" t="str">
        <f t="shared" si="57"/>
        <v>Barnstable Municipal Boardman Polando Field | United States</v>
      </c>
    </row>
    <row r="3022" spans="10:14" x14ac:dyDescent="0.25">
      <c r="J3022" s="3" t="s">
        <v>3063</v>
      </c>
      <c r="K3022" s="3" t="s">
        <v>10261</v>
      </c>
      <c r="L3022" s="3" t="s">
        <v>17476</v>
      </c>
      <c r="M3022" s="3" t="s">
        <v>43</v>
      </c>
      <c r="N3022" s="3" t="str">
        <f t="shared" si="57"/>
        <v>Wycombe Air Park | United Kingdom</v>
      </c>
    </row>
    <row r="3023" spans="10:14" x14ac:dyDescent="0.25">
      <c r="J3023" s="3" t="s">
        <v>3185</v>
      </c>
      <c r="K3023" s="3" t="s">
        <v>16254</v>
      </c>
      <c r="L3023" s="3" t="s">
        <v>17478</v>
      </c>
      <c r="M3023" s="3" t="s">
        <v>108</v>
      </c>
      <c r="N3023" s="3" t="str">
        <f t="shared" si="57"/>
        <v>Rajiv Gandhi International Airport | India</v>
      </c>
    </row>
    <row r="3024" spans="10:14" x14ac:dyDescent="0.25">
      <c r="J3024" s="3" t="s">
        <v>3018</v>
      </c>
      <c r="K3024" s="3" t="s">
        <v>14500</v>
      </c>
      <c r="L3024" s="3" t="s">
        <v>17476</v>
      </c>
      <c r="M3024" s="3" t="s">
        <v>33</v>
      </c>
      <c r="N3024" s="3" t="str">
        <f t="shared" si="57"/>
        <v>Hayfields Airport | Papua New Guinea</v>
      </c>
    </row>
    <row r="3025" spans="10:14" x14ac:dyDescent="0.25">
      <c r="J3025" s="3" t="s">
        <v>3151</v>
      </c>
      <c r="K3025" s="3" t="s">
        <v>17378</v>
      </c>
      <c r="L3025" s="3" t="s">
        <v>17477</v>
      </c>
      <c r="M3025" s="3" t="s">
        <v>173</v>
      </c>
      <c r="N3025" s="3" t="str">
        <f t="shared" si="57"/>
        <v>Huangyan Luqiao Airport | China</v>
      </c>
    </row>
    <row r="3026" spans="10:14" x14ac:dyDescent="0.25">
      <c r="J3026" s="3" t="s">
        <v>3021</v>
      </c>
      <c r="K3026" s="3" t="s">
        <v>12143</v>
      </c>
      <c r="L3026" s="3" t="s">
        <v>17477</v>
      </c>
      <c r="M3026" s="3" t="s">
        <v>45</v>
      </c>
      <c r="N3026" s="3" t="str">
        <f t="shared" si="57"/>
        <v>Sawyer County Airport | United States</v>
      </c>
    </row>
    <row r="3027" spans="10:14" x14ac:dyDescent="0.25">
      <c r="J3027" s="3" t="s">
        <v>3019</v>
      </c>
      <c r="K3027" s="3" t="s">
        <v>12144</v>
      </c>
      <c r="L3027" s="3" t="s">
        <v>17477</v>
      </c>
      <c r="M3027" s="3" t="s">
        <v>45</v>
      </c>
      <c r="N3027" s="3" t="str">
        <f t="shared" si="57"/>
        <v>Hays Regional Airport | United States</v>
      </c>
    </row>
    <row r="3028" spans="10:14" x14ac:dyDescent="0.25">
      <c r="J3028" s="3" t="s">
        <v>3188</v>
      </c>
      <c r="K3028" s="3" t="s">
        <v>10147</v>
      </c>
      <c r="L3028" s="3" t="s">
        <v>17476</v>
      </c>
      <c r="M3028" s="3" t="s">
        <v>2316</v>
      </c>
      <c r="N3028" s="3" t="str">
        <f t="shared" si="57"/>
        <v>Hyvinkää Airfield | Finland</v>
      </c>
    </row>
    <row r="3029" spans="10:14" x14ac:dyDescent="0.25">
      <c r="J3029" s="3" t="s">
        <v>3022</v>
      </c>
      <c r="K3029" s="3" t="s">
        <v>13096</v>
      </c>
      <c r="L3029" s="3" t="s">
        <v>17477</v>
      </c>
      <c r="M3029" s="3" t="s">
        <v>112</v>
      </c>
      <c r="N3029" s="3" t="str">
        <f t="shared" si="57"/>
        <v>Merville-Calonne Airport | France</v>
      </c>
    </row>
    <row r="3030" spans="10:14" x14ac:dyDescent="0.25">
      <c r="J3030" s="3" t="s">
        <v>2975</v>
      </c>
      <c r="K3030" s="3" t="s">
        <v>17316</v>
      </c>
      <c r="L3030" s="3" t="s">
        <v>17476</v>
      </c>
      <c r="M3030" s="3" t="s">
        <v>173</v>
      </c>
      <c r="N3030" s="3" t="str">
        <f t="shared" si="57"/>
        <v>Hanzhong Chenggu Airport | China</v>
      </c>
    </row>
    <row r="3031" spans="10:14" x14ac:dyDescent="0.25">
      <c r="J3031" s="3" t="s">
        <v>4268</v>
      </c>
      <c r="K3031" s="3" t="s">
        <v>17423</v>
      </c>
      <c r="L3031" s="3" t="s">
        <v>17477</v>
      </c>
      <c r="M3031" s="3" t="s">
        <v>173</v>
      </c>
      <c r="N3031" s="3" t="str">
        <f t="shared" si="57"/>
        <v>Liping Airport | China</v>
      </c>
    </row>
    <row r="3032" spans="10:14" x14ac:dyDescent="0.25">
      <c r="J3032" s="3" t="s">
        <v>3177</v>
      </c>
      <c r="K3032" s="3" t="s">
        <v>9352</v>
      </c>
      <c r="L3032" s="3" t="s">
        <v>17477</v>
      </c>
      <c r="M3032" s="3" t="s">
        <v>180</v>
      </c>
      <c r="N3032" s="3" t="str">
        <f t="shared" si="57"/>
        <v>Hüsavík Airport | Iceland</v>
      </c>
    </row>
    <row r="3033" spans="10:14" x14ac:dyDescent="0.25">
      <c r="J3033" s="3" t="s">
        <v>3023</v>
      </c>
      <c r="K3033" s="3" t="s">
        <v>12145</v>
      </c>
      <c r="L3033" s="3" t="s">
        <v>17476</v>
      </c>
      <c r="M3033" s="3" t="s">
        <v>45</v>
      </c>
      <c r="N3033" s="3" t="str">
        <f t="shared" si="57"/>
        <v>Hazleton Municipal Airport | United States</v>
      </c>
    </row>
    <row r="3034" spans="10:14" x14ac:dyDescent="0.25">
      <c r="J3034" s="3" t="s">
        <v>8476</v>
      </c>
      <c r="K3034" s="3" t="s">
        <v>9699</v>
      </c>
      <c r="L3034" s="3" t="s">
        <v>17476</v>
      </c>
      <c r="M3034" s="3" t="s">
        <v>18</v>
      </c>
      <c r="N3034" s="3" t="str">
        <f t="shared" si="57"/>
        <v>Fort Mackay / Horizon Airport | Canada</v>
      </c>
    </row>
    <row r="3035" spans="10:14" x14ac:dyDescent="0.25">
      <c r="J3035" s="3" t="s">
        <v>3024</v>
      </c>
      <c r="K3035" s="3" t="s">
        <v>17230</v>
      </c>
      <c r="L3035" s="3" t="s">
        <v>17476</v>
      </c>
      <c r="M3035" s="3" t="s">
        <v>114</v>
      </c>
      <c r="N3035" s="3" t="str">
        <f t="shared" si="57"/>
        <v>Hazyview Airport | South Africa</v>
      </c>
    </row>
    <row r="3036" spans="10:14" x14ac:dyDescent="0.25">
      <c r="J3036" s="3" t="s">
        <v>3204</v>
      </c>
      <c r="K3036" s="3" t="s">
        <v>15909</v>
      </c>
      <c r="L3036" s="3" t="s">
        <v>17477</v>
      </c>
      <c r="M3036" s="3" t="s">
        <v>32</v>
      </c>
      <c r="N3036" s="3" t="str">
        <f t="shared" si="57"/>
        <v>Igarka Airport | Russian Federation</v>
      </c>
    </row>
    <row r="3037" spans="10:14" x14ac:dyDescent="0.25">
      <c r="J3037" s="3" t="s">
        <v>8149</v>
      </c>
      <c r="K3037" s="3" t="s">
        <v>12147</v>
      </c>
      <c r="L3037" s="3" t="s">
        <v>17477</v>
      </c>
      <c r="M3037" s="3" t="s">
        <v>45</v>
      </c>
      <c r="N3037" s="3" t="str">
        <f t="shared" si="57"/>
        <v>Mc Connell Air Force Base | United States</v>
      </c>
    </row>
    <row r="3038" spans="10:14" x14ac:dyDescent="0.25">
      <c r="J3038" s="3" t="s">
        <v>8055</v>
      </c>
      <c r="K3038" s="3" t="s">
        <v>12148</v>
      </c>
      <c r="L3038" s="3" t="s">
        <v>17478</v>
      </c>
      <c r="M3038" s="3" t="s">
        <v>45</v>
      </c>
      <c r="N3038" s="3" t="str">
        <f t="shared" si="57"/>
        <v>Washington Dulles International Airport | United States</v>
      </c>
    </row>
    <row r="3039" spans="10:14" x14ac:dyDescent="0.25">
      <c r="J3039" s="3" t="s">
        <v>5353</v>
      </c>
      <c r="K3039" s="3" t="s">
        <v>12149</v>
      </c>
      <c r="L3039" s="3" t="s">
        <v>17477</v>
      </c>
      <c r="M3039" s="3" t="s">
        <v>45</v>
      </c>
      <c r="N3039" s="3" t="str">
        <f t="shared" si="57"/>
        <v>Niagara Falls International Airport | United States</v>
      </c>
    </row>
    <row r="3040" spans="10:14" x14ac:dyDescent="0.25">
      <c r="J3040" s="3" t="s">
        <v>3140</v>
      </c>
      <c r="K3040" s="3" t="s">
        <v>12150</v>
      </c>
      <c r="L3040" s="3" t="s">
        <v>17478</v>
      </c>
      <c r="M3040" s="3" t="s">
        <v>45</v>
      </c>
      <c r="N3040" s="3" t="str">
        <f t="shared" si="57"/>
        <v>George Bush Intercontinental Houston Airport | United States</v>
      </c>
    </row>
    <row r="3041" spans="10:14" x14ac:dyDescent="0.25">
      <c r="J3041" s="3" t="s">
        <v>8448</v>
      </c>
      <c r="K3041" s="3" t="s">
        <v>9212</v>
      </c>
      <c r="L3041" s="3" t="s">
        <v>17476</v>
      </c>
      <c r="M3041" s="3" t="s">
        <v>33</v>
      </c>
      <c r="N3041" s="3" t="str">
        <f t="shared" si="57"/>
        <v>Ialibu Airport | Papua New Guinea</v>
      </c>
    </row>
    <row r="3042" spans="10:14" x14ac:dyDescent="0.25">
      <c r="J3042" s="3" t="s">
        <v>3244</v>
      </c>
      <c r="K3042" s="3" t="s">
        <v>9937</v>
      </c>
      <c r="L3042" s="3" t="s">
        <v>17477</v>
      </c>
      <c r="M3042" s="3" t="s">
        <v>93</v>
      </c>
      <c r="N3042" s="3" t="str">
        <f t="shared" si="57"/>
        <v>In Aménas Airport | Algeria</v>
      </c>
    </row>
    <row r="3043" spans="10:14" x14ac:dyDescent="0.25">
      <c r="J3043" s="3" t="s">
        <v>3760</v>
      </c>
      <c r="K3043" s="3" t="s">
        <v>14354</v>
      </c>
      <c r="L3043" s="3" t="s">
        <v>17477</v>
      </c>
      <c r="M3043" s="3" t="s">
        <v>45</v>
      </c>
      <c r="N3043" s="3" t="str">
        <f t="shared" si="57"/>
        <v>Bob Baker Memorial Airport | United States</v>
      </c>
    </row>
    <row r="3044" spans="10:14" x14ac:dyDescent="0.25">
      <c r="J3044" s="3" t="s">
        <v>8752</v>
      </c>
      <c r="K3044" s="3" t="s">
        <v>14753</v>
      </c>
      <c r="L3044" s="3" t="s">
        <v>17476</v>
      </c>
      <c r="M3044" s="3" t="s">
        <v>192</v>
      </c>
      <c r="N3044" s="3" t="str">
        <f t="shared" si="57"/>
        <v>Siargao Airport | Philippines</v>
      </c>
    </row>
    <row r="3045" spans="10:14" x14ac:dyDescent="0.25">
      <c r="J3045" s="3" t="s">
        <v>635</v>
      </c>
      <c r="K3045" s="3" t="s">
        <v>14068</v>
      </c>
      <c r="L3045" s="3" t="s">
        <v>17476</v>
      </c>
      <c r="M3045" s="3" t="s">
        <v>17494</v>
      </c>
      <c r="N3045" s="3" t="str">
        <f t="shared" si="57"/>
        <v>Bahregan Airport | Iran, Islamic Republic of</v>
      </c>
    </row>
    <row r="3046" spans="10:14" x14ac:dyDescent="0.25">
      <c r="J3046" s="3" t="s">
        <v>8280</v>
      </c>
      <c r="K3046" s="3" t="s">
        <v>15990</v>
      </c>
      <c r="L3046" s="3" t="s">
        <v>17476</v>
      </c>
      <c r="M3046" s="3" t="s">
        <v>32</v>
      </c>
      <c r="N3046" s="3" t="str">
        <f t="shared" si="57"/>
        <v>Tunoshna Airport | Russian Federation</v>
      </c>
    </row>
    <row r="3047" spans="10:14" x14ac:dyDescent="0.25">
      <c r="J3047" s="3" t="s">
        <v>3190</v>
      </c>
      <c r="K3047" s="3" t="s">
        <v>13313</v>
      </c>
      <c r="L3047" s="3" t="s">
        <v>17477</v>
      </c>
      <c r="M3047" s="3" t="s">
        <v>438</v>
      </c>
      <c r="N3047" s="3" t="str">
        <f t="shared" si="57"/>
        <v>Iași Airport | Romania</v>
      </c>
    </row>
    <row r="3048" spans="10:14" x14ac:dyDescent="0.25">
      <c r="J3048" s="3" t="s">
        <v>3191</v>
      </c>
      <c r="K3048" s="3" t="s">
        <v>10015</v>
      </c>
      <c r="L3048" s="3" t="s">
        <v>17477</v>
      </c>
      <c r="M3048" s="3" t="s">
        <v>69</v>
      </c>
      <c r="N3048" s="3" t="str">
        <f t="shared" si="57"/>
        <v>Ibadan Airport | Nigeria</v>
      </c>
    </row>
    <row r="3049" spans="10:14" x14ac:dyDescent="0.25">
      <c r="J3049" s="3" t="s">
        <v>8776</v>
      </c>
      <c r="K3049" s="3" t="s">
        <v>15096</v>
      </c>
      <c r="L3049" s="3" t="s">
        <v>17476</v>
      </c>
      <c r="M3049" s="3" t="s">
        <v>306</v>
      </c>
      <c r="N3049" s="3" t="str">
        <f t="shared" si="57"/>
        <v>General Villamil Airport | Ecuador</v>
      </c>
    </row>
    <row r="3050" spans="10:14" x14ac:dyDescent="0.25">
      <c r="J3050" s="3" t="s">
        <v>3192</v>
      </c>
      <c r="K3050" s="3" t="s">
        <v>15216</v>
      </c>
      <c r="L3050" s="3" t="s">
        <v>17477</v>
      </c>
      <c r="M3050" s="3" t="s">
        <v>71</v>
      </c>
      <c r="N3050" s="3" t="str">
        <f t="shared" si="57"/>
        <v>Perales Airport | Colombia</v>
      </c>
    </row>
    <row r="3051" spans="10:14" x14ac:dyDescent="0.25">
      <c r="J3051" s="3" t="s">
        <v>3196</v>
      </c>
      <c r="K3051" s="3" t="s">
        <v>11342</v>
      </c>
      <c r="L3051" s="3" t="s">
        <v>17476</v>
      </c>
      <c r="M3051" s="3" t="s">
        <v>33</v>
      </c>
      <c r="N3051" s="3" t="str">
        <f t="shared" si="57"/>
        <v>Iboki Airport | Papua New Guinea</v>
      </c>
    </row>
    <row r="3052" spans="10:14" x14ac:dyDescent="0.25">
      <c r="J3052" s="3" t="s">
        <v>3256</v>
      </c>
      <c r="K3052" s="3" t="s">
        <v>11343</v>
      </c>
      <c r="L3052" s="3" t="s">
        <v>17477</v>
      </c>
      <c r="M3052" s="3" t="s">
        <v>278</v>
      </c>
      <c r="N3052" s="3" t="str">
        <f t="shared" si="57"/>
        <v>Indigo Bay Lodge Airport | Mozambique</v>
      </c>
    </row>
    <row r="3053" spans="10:14" x14ac:dyDescent="0.25">
      <c r="J3053" s="3" t="s">
        <v>3195</v>
      </c>
      <c r="K3053" s="3" t="s">
        <v>13762</v>
      </c>
      <c r="L3053" s="3" t="s">
        <v>17476</v>
      </c>
      <c r="M3053" s="3" t="s">
        <v>278</v>
      </c>
      <c r="N3053" s="3" t="str">
        <f t="shared" si="57"/>
        <v>Ibo Airport | Mozambique</v>
      </c>
    </row>
    <row r="3054" spans="10:14" x14ac:dyDescent="0.25">
      <c r="J3054" s="3" t="s">
        <v>3193</v>
      </c>
      <c r="K3054" s="3" t="s">
        <v>15406</v>
      </c>
      <c r="L3054" s="3" t="s">
        <v>17477</v>
      </c>
      <c r="M3054" s="3" t="s">
        <v>226</v>
      </c>
      <c r="N3054" s="3" t="str">
        <f t="shared" si="57"/>
        <v>Iberia Airport | Peru</v>
      </c>
    </row>
    <row r="3055" spans="10:14" x14ac:dyDescent="0.25">
      <c r="J3055" s="3" t="s">
        <v>8738</v>
      </c>
      <c r="K3055" s="3" t="s">
        <v>14604</v>
      </c>
      <c r="L3055" s="3" t="s">
        <v>17477</v>
      </c>
      <c r="M3055" s="3" t="s">
        <v>125</v>
      </c>
      <c r="N3055" s="3" t="str">
        <f t="shared" si="57"/>
        <v>Ibaraki Airport / JASDF Hyakuri Air Base | Japan</v>
      </c>
    </row>
    <row r="3056" spans="10:14" x14ac:dyDescent="0.25">
      <c r="J3056" s="3" t="s">
        <v>3194</v>
      </c>
      <c r="K3056" s="3" t="s">
        <v>12975</v>
      </c>
      <c r="L3056" s="3" t="s">
        <v>17477</v>
      </c>
      <c r="M3056" s="3" t="s">
        <v>201</v>
      </c>
      <c r="N3056" s="3" t="str">
        <f t="shared" si="57"/>
        <v>Ibiza Airport | Spain</v>
      </c>
    </row>
    <row r="3057" spans="10:14" x14ac:dyDescent="0.25">
      <c r="J3057" s="3" t="s">
        <v>3197</v>
      </c>
      <c r="K3057" s="3" t="s">
        <v>15530</v>
      </c>
      <c r="L3057" s="3" t="s">
        <v>17476</v>
      </c>
      <c r="M3057" s="3" t="s">
        <v>17510</v>
      </c>
      <c r="N3057" s="3" t="str">
        <f t="shared" si="57"/>
        <v>Icabarü Airport | Venezuela, Bolivarian Republic of</v>
      </c>
    </row>
    <row r="3058" spans="10:14" x14ac:dyDescent="0.25">
      <c r="J3058" s="3" t="s">
        <v>8806</v>
      </c>
      <c r="K3058" s="3" t="s">
        <v>15531</v>
      </c>
      <c r="L3058" s="3" t="s">
        <v>17476</v>
      </c>
      <c r="M3058" s="3" t="s">
        <v>17510</v>
      </c>
      <c r="N3058" s="3" t="str">
        <f t="shared" si="57"/>
        <v>Andrés Miguel Salazar Marcano Airport | Venezuela, Bolivarian Republic of</v>
      </c>
    </row>
    <row r="3059" spans="10:14" x14ac:dyDescent="0.25">
      <c r="J3059" s="3" t="s">
        <v>1646</v>
      </c>
      <c r="K3059" s="3" t="s">
        <v>13782</v>
      </c>
      <c r="L3059" s="3" t="s">
        <v>17476</v>
      </c>
      <c r="M3059" s="3" t="s">
        <v>600</v>
      </c>
      <c r="N3059" s="3" t="str">
        <f t="shared" si="57"/>
        <v>Cicia Airport | Fiji</v>
      </c>
    </row>
    <row r="3060" spans="10:14" x14ac:dyDescent="0.25">
      <c r="J3060" s="3" t="s">
        <v>5359</v>
      </c>
      <c r="K3060" s="3" t="s">
        <v>15319</v>
      </c>
      <c r="L3060" s="3" t="s">
        <v>17476</v>
      </c>
      <c r="M3060" s="3" t="s">
        <v>212</v>
      </c>
      <c r="N3060" s="3" t="str">
        <f t="shared" si="57"/>
        <v>Nieuw Nickerie Airport | Suriname</v>
      </c>
    </row>
    <row r="3061" spans="10:14" x14ac:dyDescent="0.25">
      <c r="J3061" s="3" t="s">
        <v>1666</v>
      </c>
      <c r="K3061" s="3" t="s">
        <v>12151</v>
      </c>
      <c r="L3061" s="3" t="s">
        <v>17476</v>
      </c>
      <c r="M3061" s="3" t="s">
        <v>45</v>
      </c>
      <c r="N3061" s="3" t="str">
        <f t="shared" si="57"/>
        <v>Schenck Field | United States</v>
      </c>
    </row>
    <row r="3062" spans="10:14" x14ac:dyDescent="0.25">
      <c r="J3062" s="3" t="s">
        <v>6831</v>
      </c>
      <c r="K3062" s="3" t="s">
        <v>14695</v>
      </c>
      <c r="L3062" s="3" t="s">
        <v>17478</v>
      </c>
      <c r="M3062" s="3" t="s">
        <v>17509</v>
      </c>
      <c r="N3062" s="3" t="str">
        <f t="shared" si="57"/>
        <v>Incheon International Airport | Korea, Republic of</v>
      </c>
    </row>
    <row r="3063" spans="10:14" x14ac:dyDescent="0.25">
      <c r="J3063" s="3" t="s">
        <v>6925</v>
      </c>
      <c r="K3063" s="3" t="s">
        <v>11344</v>
      </c>
      <c r="L3063" s="3" t="s">
        <v>17476</v>
      </c>
      <c r="M3063" s="3" t="s">
        <v>192</v>
      </c>
      <c r="N3063" s="3" t="str">
        <f t="shared" si="57"/>
        <v>Sicogon Airstrip | Philippines</v>
      </c>
    </row>
    <row r="3064" spans="10:14" x14ac:dyDescent="0.25">
      <c r="J3064" s="3" t="s">
        <v>5356</v>
      </c>
      <c r="K3064" s="3" t="s">
        <v>13694</v>
      </c>
      <c r="L3064" s="3" t="s">
        <v>17476</v>
      </c>
      <c r="M3064" s="3" t="s">
        <v>734</v>
      </c>
      <c r="N3064" s="3" t="str">
        <f t="shared" si="57"/>
        <v>Nicaro Airport | Cuba</v>
      </c>
    </row>
    <row r="3065" spans="10:14" x14ac:dyDescent="0.25">
      <c r="J3065" s="3" t="s">
        <v>8611</v>
      </c>
      <c r="K3065" s="3" t="s">
        <v>12850</v>
      </c>
      <c r="L3065" s="3" t="s">
        <v>17476</v>
      </c>
      <c r="M3065" s="3" t="s">
        <v>45</v>
      </c>
      <c r="N3065" s="3" t="str">
        <f t="shared" si="57"/>
        <v>Cascade Airport | United States</v>
      </c>
    </row>
    <row r="3066" spans="10:14" x14ac:dyDescent="0.25">
      <c r="J3066" s="3" t="s">
        <v>8150</v>
      </c>
      <c r="K3066" s="3" t="s">
        <v>12152</v>
      </c>
      <c r="L3066" s="3" t="s">
        <v>17478</v>
      </c>
      <c r="M3066" s="3" t="s">
        <v>45</v>
      </c>
      <c r="N3066" s="3" t="str">
        <f t="shared" si="57"/>
        <v>Wichita Eisenhower National Airport | United States</v>
      </c>
    </row>
    <row r="3067" spans="10:14" x14ac:dyDescent="0.25">
      <c r="J3067" s="3" t="s">
        <v>3198</v>
      </c>
      <c r="K3067" s="3" t="s">
        <v>9020</v>
      </c>
      <c r="L3067" s="3" t="s">
        <v>17476</v>
      </c>
      <c r="M3067" s="3" t="s">
        <v>45</v>
      </c>
      <c r="N3067" s="3" t="str">
        <f t="shared" si="57"/>
        <v>Icy Bay Airport | United States</v>
      </c>
    </row>
    <row r="3068" spans="10:14" x14ac:dyDescent="0.25">
      <c r="J3068" s="3" t="s">
        <v>3199</v>
      </c>
      <c r="K3068" s="3" t="s">
        <v>12153</v>
      </c>
      <c r="L3068" s="3" t="s">
        <v>17477</v>
      </c>
      <c r="M3068" s="3" t="s">
        <v>45</v>
      </c>
      <c r="N3068" s="3" t="str">
        <f t="shared" si="57"/>
        <v>Idaho Falls Regional Airport | United States</v>
      </c>
    </row>
    <row r="3069" spans="10:14" x14ac:dyDescent="0.25">
      <c r="J3069" s="3" t="s">
        <v>3201</v>
      </c>
      <c r="K3069" s="3" t="s">
        <v>10449</v>
      </c>
      <c r="L3069" s="3" t="s">
        <v>17476</v>
      </c>
      <c r="M3069" s="3" t="s">
        <v>290</v>
      </c>
      <c r="N3069" s="3" t="str">
        <f t="shared" si="57"/>
        <v>Idre Airport | Sweden</v>
      </c>
    </row>
    <row r="3070" spans="10:14" x14ac:dyDescent="0.25">
      <c r="J3070" s="3" t="s">
        <v>3200</v>
      </c>
      <c r="K3070" s="3" t="s">
        <v>10916</v>
      </c>
      <c r="L3070" s="3" t="s">
        <v>17476</v>
      </c>
      <c r="M3070" s="3" t="s">
        <v>17489</v>
      </c>
      <c r="N3070" s="3" t="str">
        <f t="shared" si="57"/>
        <v>Idiofa Airport | Congo, the Democratic Republic of the</v>
      </c>
    </row>
    <row r="3071" spans="10:14" x14ac:dyDescent="0.25">
      <c r="J3071" s="3" t="s">
        <v>8608</v>
      </c>
      <c r="K3071" s="3" t="s">
        <v>12680</v>
      </c>
      <c r="L3071" s="3" t="s">
        <v>17476</v>
      </c>
      <c r="M3071" s="3" t="s">
        <v>45</v>
      </c>
      <c r="N3071" s="3" t="str">
        <f t="shared" si="57"/>
        <v>Idaho County Airport | United States</v>
      </c>
    </row>
    <row r="3072" spans="10:14" x14ac:dyDescent="0.25">
      <c r="J3072" s="3" t="s">
        <v>3254</v>
      </c>
      <c r="K3072" s="3" t="s">
        <v>12154</v>
      </c>
      <c r="L3072" s="3" t="s">
        <v>17476</v>
      </c>
      <c r="M3072" s="3" t="s">
        <v>45</v>
      </c>
      <c r="N3072" s="3" t="str">
        <f t="shared" si="57"/>
        <v>Indiana County/Jimmy Stewart Fld/ Airport | United States</v>
      </c>
    </row>
    <row r="3073" spans="10:14" x14ac:dyDescent="0.25">
      <c r="J3073" s="3" t="s">
        <v>3258</v>
      </c>
      <c r="K3073" s="3" t="s">
        <v>16904</v>
      </c>
      <c r="L3073" s="3" t="s">
        <v>17476</v>
      </c>
      <c r="M3073" s="3" t="s">
        <v>54</v>
      </c>
      <c r="N3073" s="3" t="str">
        <f t="shared" si="57"/>
        <v>Indulkana Airport | Australia</v>
      </c>
    </row>
    <row r="3074" spans="10:14" x14ac:dyDescent="0.25">
      <c r="J3074" s="3" t="s">
        <v>3249</v>
      </c>
      <c r="K3074" s="3" t="s">
        <v>11392</v>
      </c>
      <c r="L3074" s="3" t="s">
        <v>17476</v>
      </c>
      <c r="M3074" s="3" t="s">
        <v>33</v>
      </c>
      <c r="N3074" s="3" t="str">
        <f t="shared" si="57"/>
        <v>Indagen Airport | Papua New Guinea</v>
      </c>
    </row>
    <row r="3075" spans="10:14" x14ac:dyDescent="0.25">
      <c r="J3075" s="3" t="s">
        <v>6679</v>
      </c>
      <c r="K3075" s="3" t="s">
        <v>15579</v>
      </c>
      <c r="L3075" s="3" t="s">
        <v>17476</v>
      </c>
      <c r="M3075" s="3" t="s">
        <v>219</v>
      </c>
      <c r="N3075" s="3" t="str">
        <f t="shared" si="57"/>
        <v>Santa Izabel do Morro Airport | Brazil</v>
      </c>
    </row>
    <row r="3076" spans="10:14" x14ac:dyDescent="0.25">
      <c r="J3076" s="3" t="s">
        <v>3252</v>
      </c>
      <c r="K3076" s="3" t="s">
        <v>12155</v>
      </c>
      <c r="L3076" s="3" t="s">
        <v>17476</v>
      </c>
      <c r="M3076" s="3" t="s">
        <v>45</v>
      </c>
      <c r="N3076" s="3" t="str">
        <f t="shared" si="57"/>
        <v>Independence Municipal Airport | United States</v>
      </c>
    </row>
    <row r="3077" spans="10:14" x14ac:dyDescent="0.25">
      <c r="J3077" s="3" t="s">
        <v>3257</v>
      </c>
      <c r="K3077" s="3" t="s">
        <v>16050</v>
      </c>
      <c r="L3077" s="3" t="s">
        <v>17477</v>
      </c>
      <c r="M3077" s="3" t="s">
        <v>108</v>
      </c>
      <c r="N3077" s="3" t="str">
        <f t="shared" si="57"/>
        <v>Devi Ahilyabai Holkar Airport | India</v>
      </c>
    </row>
    <row r="3078" spans="10:14" x14ac:dyDescent="0.25">
      <c r="J3078" s="3" t="s">
        <v>8628</v>
      </c>
      <c r="K3078" s="3" t="s">
        <v>13030</v>
      </c>
      <c r="L3078" s="3" t="s">
        <v>17477</v>
      </c>
      <c r="M3078" s="3" t="s">
        <v>112</v>
      </c>
      <c r="N3078" s="3" t="str">
        <f t="shared" ref="N3078:N3141" si="58">K3078&amp;" | "&amp;M3078</f>
        <v>Île d'Yeu Airport | France</v>
      </c>
    </row>
    <row r="3079" spans="10:14" x14ac:dyDescent="0.25">
      <c r="J3079" s="3" t="s">
        <v>8369</v>
      </c>
      <c r="K3079" s="3" t="s">
        <v>10401</v>
      </c>
      <c r="L3079" s="3" t="s">
        <v>17477</v>
      </c>
      <c r="M3079" s="3" t="s">
        <v>1307</v>
      </c>
      <c r="N3079" s="3" t="str">
        <f t="shared" si="58"/>
        <v>Zielona Góra-Babimost Airport | Poland</v>
      </c>
    </row>
    <row r="3080" spans="10:14" x14ac:dyDescent="0.25">
      <c r="J3080" s="3" t="s">
        <v>3202</v>
      </c>
      <c r="K3080" s="3" t="s">
        <v>14718</v>
      </c>
      <c r="L3080" s="3" t="s">
        <v>17477</v>
      </c>
      <c r="M3080" s="3" t="s">
        <v>125</v>
      </c>
      <c r="N3080" s="3" t="str">
        <f t="shared" si="58"/>
        <v>Ie Jima Airport | Japan</v>
      </c>
    </row>
    <row r="3081" spans="10:14" x14ac:dyDescent="0.25">
      <c r="J3081" s="3" t="s">
        <v>6331</v>
      </c>
      <c r="K3081" s="3" t="s">
        <v>10063</v>
      </c>
      <c r="L3081" s="3" t="s">
        <v>17476</v>
      </c>
      <c r="M3081" s="3" t="s">
        <v>20</v>
      </c>
      <c r="N3081" s="3" t="str">
        <f t="shared" si="58"/>
        <v>Riesa-Göhlis Airport | Germany</v>
      </c>
    </row>
    <row r="3082" spans="10:14" x14ac:dyDescent="0.25">
      <c r="J3082" s="3" t="s">
        <v>3765</v>
      </c>
      <c r="K3082" s="3" t="s">
        <v>15856</v>
      </c>
      <c r="L3082" s="3" t="s">
        <v>17477</v>
      </c>
      <c r="M3082" s="3" t="s">
        <v>925</v>
      </c>
      <c r="N3082" s="3" t="str">
        <f t="shared" si="58"/>
        <v>Kiev Zhuliany International Airport | Ukraine</v>
      </c>
    </row>
    <row r="3083" spans="10:14" x14ac:dyDescent="0.25">
      <c r="J3083" s="3" t="s">
        <v>3290</v>
      </c>
      <c r="K3083" s="3" t="s">
        <v>12157</v>
      </c>
      <c r="L3083" s="3" t="s">
        <v>17476</v>
      </c>
      <c r="M3083" s="3" t="s">
        <v>45</v>
      </c>
      <c r="N3083" s="3" t="str">
        <f t="shared" si="58"/>
        <v>Iowa Falls Municipal Airport | United States</v>
      </c>
    </row>
    <row r="3084" spans="10:14" x14ac:dyDescent="0.25">
      <c r="J3084" s="3" t="s">
        <v>3203</v>
      </c>
      <c r="K3084" s="3" t="s">
        <v>16906</v>
      </c>
      <c r="L3084" s="3" t="s">
        <v>17476</v>
      </c>
      <c r="M3084" s="3" t="s">
        <v>54</v>
      </c>
      <c r="N3084" s="3" t="str">
        <f t="shared" si="58"/>
        <v>Iffley Airport | Australia</v>
      </c>
    </row>
    <row r="3085" spans="10:14" x14ac:dyDescent="0.25">
      <c r="J3085" s="3" t="s">
        <v>3058</v>
      </c>
      <c r="K3085" s="3" t="s">
        <v>14089</v>
      </c>
      <c r="L3085" s="3" t="s">
        <v>17476</v>
      </c>
      <c r="M3085" s="3" t="s">
        <v>17494</v>
      </c>
      <c r="N3085" s="3" t="str">
        <f t="shared" si="58"/>
        <v>Hesa Airport | Iran, Islamic Republic of</v>
      </c>
    </row>
    <row r="3086" spans="10:14" x14ac:dyDescent="0.25">
      <c r="J3086" s="3" t="s">
        <v>3310</v>
      </c>
      <c r="K3086" s="3" t="s">
        <v>9355</v>
      </c>
      <c r="L3086" s="3" t="s">
        <v>17477</v>
      </c>
      <c r="M3086" s="3" t="s">
        <v>180</v>
      </c>
      <c r="N3086" s="3" t="str">
        <f t="shared" si="58"/>
        <v>Ísafjörður Airport | Iceland</v>
      </c>
    </row>
    <row r="3087" spans="10:14" x14ac:dyDescent="0.25">
      <c r="J3087" s="3" t="s">
        <v>3272</v>
      </c>
      <c r="K3087" s="3" t="s">
        <v>16905</v>
      </c>
      <c r="L3087" s="3" t="s">
        <v>17476</v>
      </c>
      <c r="M3087" s="3" t="s">
        <v>54</v>
      </c>
      <c r="N3087" s="3" t="str">
        <f t="shared" si="58"/>
        <v>Innisfail Airport | Australia</v>
      </c>
    </row>
    <row r="3088" spans="10:14" x14ac:dyDescent="0.25">
      <c r="J3088" s="3" t="s">
        <v>3312</v>
      </c>
      <c r="K3088" s="3" t="s">
        <v>14091</v>
      </c>
      <c r="L3088" s="3" t="s">
        <v>17477</v>
      </c>
      <c r="M3088" s="3" t="s">
        <v>17494</v>
      </c>
      <c r="N3088" s="3" t="str">
        <f t="shared" si="58"/>
        <v>Esfahan Shahid Beheshti International Airport | Iran, Islamic Republic of</v>
      </c>
    </row>
    <row r="3089" spans="10:14" x14ac:dyDescent="0.25">
      <c r="J3089" s="3" t="s">
        <v>3339</v>
      </c>
      <c r="K3089" s="3" t="s">
        <v>15861</v>
      </c>
      <c r="L3089" s="3" t="s">
        <v>17477</v>
      </c>
      <c r="M3089" s="3" t="s">
        <v>925</v>
      </c>
      <c r="N3089" s="3" t="str">
        <f t="shared" si="58"/>
        <v>Ivano-Frankivsk International Airport | Ukraine</v>
      </c>
    </row>
    <row r="3090" spans="10:14" x14ac:dyDescent="0.25">
      <c r="J3090" s="3" t="s">
        <v>1257</v>
      </c>
      <c r="K3090" s="3" t="s">
        <v>12158</v>
      </c>
      <c r="L3090" s="3" t="s">
        <v>17476</v>
      </c>
      <c r="M3090" s="3" t="s">
        <v>45</v>
      </c>
      <c r="N3090" s="3" t="str">
        <f t="shared" si="58"/>
        <v>Laughlin Bullhead International Airport | United States</v>
      </c>
    </row>
    <row r="3091" spans="10:14" x14ac:dyDescent="0.25">
      <c r="J3091" s="3" t="s">
        <v>8900</v>
      </c>
      <c r="K3091" s="3" t="s">
        <v>16275</v>
      </c>
      <c r="L3091" s="3" t="s">
        <v>17476</v>
      </c>
      <c r="M3091" s="3" t="s">
        <v>2636</v>
      </c>
      <c r="N3091" s="3" t="str">
        <f t="shared" si="58"/>
        <v>Ifuru Airport | Maldives</v>
      </c>
    </row>
    <row r="3092" spans="10:14" x14ac:dyDescent="0.25">
      <c r="J3092" s="3" t="s">
        <v>3247</v>
      </c>
      <c r="K3092" s="3" t="s">
        <v>13751</v>
      </c>
      <c r="L3092" s="3" t="s">
        <v>17477</v>
      </c>
      <c r="M3092" s="3" t="s">
        <v>361</v>
      </c>
      <c r="N3092" s="3" t="str">
        <f t="shared" si="58"/>
        <v>Inagua Airport | Bahamas</v>
      </c>
    </row>
    <row r="3093" spans="10:14" x14ac:dyDescent="0.25">
      <c r="J3093" s="3" t="s">
        <v>3260</v>
      </c>
      <c r="K3093" s="3" t="s">
        <v>14853</v>
      </c>
      <c r="L3093" s="3" t="s">
        <v>17476</v>
      </c>
      <c r="M3093" s="3" t="s">
        <v>283</v>
      </c>
      <c r="N3093" s="3" t="str">
        <f t="shared" si="58"/>
        <v>Cabo F.A.A. H. R. Bordón Airport | Argentina</v>
      </c>
    </row>
    <row r="3094" spans="10:14" x14ac:dyDescent="0.25">
      <c r="J3094" s="3" t="s">
        <v>8817</v>
      </c>
      <c r="K3094" s="3" t="s">
        <v>15702</v>
      </c>
      <c r="L3094" s="3" t="s">
        <v>17477</v>
      </c>
      <c r="M3094" s="3" t="s">
        <v>82</v>
      </c>
      <c r="N3094" s="3" t="str">
        <f t="shared" si="58"/>
        <v>Iğdır Airport | Turkey</v>
      </c>
    </row>
    <row r="3095" spans="10:14" x14ac:dyDescent="0.25">
      <c r="J3095" s="3" t="s">
        <v>3210</v>
      </c>
      <c r="K3095" s="3" t="s">
        <v>10781</v>
      </c>
      <c r="L3095" s="3" t="s">
        <v>17476</v>
      </c>
      <c r="M3095" s="3" t="s">
        <v>162</v>
      </c>
      <c r="N3095" s="3" t="str">
        <f t="shared" si="58"/>
        <v>Tchongorove Airport | Gabon</v>
      </c>
    </row>
    <row r="3096" spans="10:14" x14ac:dyDescent="0.25">
      <c r="J3096" s="3" t="s">
        <v>3205</v>
      </c>
      <c r="K3096" s="3" t="s">
        <v>14352</v>
      </c>
      <c r="L3096" s="3" t="s">
        <v>17476</v>
      </c>
      <c r="M3096" s="3" t="s">
        <v>45</v>
      </c>
      <c r="N3096" s="3" t="str">
        <f t="shared" si="58"/>
        <v>Igiugig Airport | United States</v>
      </c>
    </row>
    <row r="3097" spans="10:14" x14ac:dyDescent="0.25">
      <c r="J3097" s="3" t="s">
        <v>3261</v>
      </c>
      <c r="K3097" s="3" t="s">
        <v>16907</v>
      </c>
      <c r="L3097" s="3" t="s">
        <v>17476</v>
      </c>
      <c r="M3097" s="3" t="s">
        <v>54</v>
      </c>
      <c r="N3097" s="3" t="str">
        <f t="shared" si="58"/>
        <v>Ingham Airport | Australia</v>
      </c>
    </row>
    <row r="3098" spans="10:14" x14ac:dyDescent="0.25">
      <c r="J3098" s="3" t="s">
        <v>3348</v>
      </c>
      <c r="K3098" s="3" t="s">
        <v>13359</v>
      </c>
      <c r="L3098" s="3" t="s">
        <v>17477</v>
      </c>
      <c r="M3098" s="3" t="s">
        <v>82</v>
      </c>
      <c r="N3098" s="3" t="str">
        <f t="shared" si="58"/>
        <v>Çiğli Airport | Turkey</v>
      </c>
    </row>
    <row r="3099" spans="10:14" x14ac:dyDescent="0.25">
      <c r="J3099" s="3" t="s">
        <v>3798</v>
      </c>
      <c r="K3099" s="3" t="s">
        <v>12159</v>
      </c>
      <c r="L3099" s="3" t="s">
        <v>17476</v>
      </c>
      <c r="M3099" s="3" t="s">
        <v>45</v>
      </c>
      <c r="N3099" s="3" t="str">
        <f t="shared" si="58"/>
        <v>Kingman Airport | United States</v>
      </c>
    </row>
    <row r="3100" spans="10:14" x14ac:dyDescent="0.25">
      <c r="J3100" s="3" t="s">
        <v>3226</v>
      </c>
      <c r="K3100" s="3" t="s">
        <v>14740</v>
      </c>
      <c r="L3100" s="3" t="s">
        <v>17476</v>
      </c>
      <c r="M3100" s="3" t="s">
        <v>192</v>
      </c>
      <c r="N3100" s="3" t="str">
        <f t="shared" si="58"/>
        <v>Maria Cristina Airport | Philippines</v>
      </c>
    </row>
    <row r="3101" spans="10:14" x14ac:dyDescent="0.25">
      <c r="J3101" s="3" t="s">
        <v>1592</v>
      </c>
      <c r="K3101" s="3" t="s">
        <v>15217</v>
      </c>
      <c r="L3101" s="3" t="s">
        <v>17476</v>
      </c>
      <c r="M3101" s="3" t="s">
        <v>71</v>
      </c>
      <c r="N3101" s="3" t="str">
        <f t="shared" si="58"/>
        <v>Chigorodó Airport | Colombia</v>
      </c>
    </row>
    <row r="3102" spans="10:14" x14ac:dyDescent="0.25">
      <c r="J3102" s="3" t="s">
        <v>3209</v>
      </c>
      <c r="K3102" s="3" t="s">
        <v>14832</v>
      </c>
      <c r="L3102" s="3" t="s">
        <v>17477</v>
      </c>
      <c r="M3102" s="3" t="s">
        <v>283</v>
      </c>
      <c r="N3102" s="3" t="str">
        <f t="shared" si="58"/>
        <v>Cataratas Del Iguazü International Airport | Argentina</v>
      </c>
    </row>
    <row r="3103" spans="10:14" x14ac:dyDescent="0.25">
      <c r="J3103" s="3" t="s">
        <v>3262</v>
      </c>
      <c r="K3103" s="3" t="s">
        <v>10463</v>
      </c>
      <c r="L3103" s="3" t="s">
        <v>17477</v>
      </c>
      <c r="M3103" s="3" t="s">
        <v>20</v>
      </c>
      <c r="N3103" s="3" t="str">
        <f t="shared" si="58"/>
        <v>Ingolstadt Manching Airport | Germany</v>
      </c>
    </row>
    <row r="3104" spans="10:14" x14ac:dyDescent="0.25">
      <c r="J3104" s="3" t="s">
        <v>8866</v>
      </c>
      <c r="K3104" s="3" t="s">
        <v>15920</v>
      </c>
      <c r="L3104" s="3" t="s">
        <v>17477</v>
      </c>
      <c r="M3104" s="3" t="s">
        <v>32</v>
      </c>
      <c r="N3104" s="3" t="str">
        <f t="shared" si="58"/>
        <v>Magas Airport | Russian Federation</v>
      </c>
    </row>
    <row r="3105" spans="10:14" x14ac:dyDescent="0.25">
      <c r="J3105" s="3" t="s">
        <v>3208</v>
      </c>
      <c r="K3105" s="3" t="s">
        <v>14925</v>
      </c>
      <c r="L3105" s="3" t="s">
        <v>17477</v>
      </c>
      <c r="M3105" s="3" t="s">
        <v>219</v>
      </c>
      <c r="N3105" s="3" t="str">
        <f t="shared" si="58"/>
        <v>Cataratas International Airport | Brazil</v>
      </c>
    </row>
    <row r="3106" spans="10:14" x14ac:dyDescent="0.25">
      <c r="J3106" s="3" t="s">
        <v>3263</v>
      </c>
      <c r="K3106" s="3" t="s">
        <v>10797</v>
      </c>
      <c r="L3106" s="3" t="s">
        <v>17476</v>
      </c>
      <c r="M3106" s="3" t="s">
        <v>278</v>
      </c>
      <c r="N3106" s="3" t="str">
        <f t="shared" si="58"/>
        <v>Inhaca Airport | Mozambique</v>
      </c>
    </row>
    <row r="3107" spans="10:14" x14ac:dyDescent="0.25">
      <c r="J3107" s="3" t="s">
        <v>6191</v>
      </c>
      <c r="K3107" s="3" t="s">
        <v>14275</v>
      </c>
      <c r="L3107" s="3" t="s">
        <v>17476</v>
      </c>
      <c r="M3107" s="3" t="s">
        <v>37</v>
      </c>
      <c r="N3107" s="3" t="str">
        <f t="shared" si="58"/>
        <v>Qishn Airport | Yemen</v>
      </c>
    </row>
    <row r="3108" spans="10:14" x14ac:dyDescent="0.25">
      <c r="J3108" s="3" t="s">
        <v>3211</v>
      </c>
      <c r="K3108" s="3" t="s">
        <v>10718</v>
      </c>
      <c r="L3108" s="3" t="s">
        <v>17476</v>
      </c>
      <c r="M3108" s="3" t="s">
        <v>304</v>
      </c>
      <c r="N3108" s="3" t="str">
        <f t="shared" si="58"/>
        <v>Ihosy Airport | Madagascar</v>
      </c>
    </row>
    <row r="3109" spans="10:14" x14ac:dyDescent="0.25">
      <c r="J3109" s="3" t="s">
        <v>3302</v>
      </c>
      <c r="K3109" s="3" t="s">
        <v>14139</v>
      </c>
      <c r="L3109" s="3" t="s">
        <v>17477</v>
      </c>
      <c r="M3109" s="3" t="s">
        <v>17494</v>
      </c>
      <c r="N3109" s="3" t="str">
        <f t="shared" si="58"/>
        <v>Iran Shahr Airport | Iran, Islamic Republic of</v>
      </c>
    </row>
    <row r="3110" spans="10:14" x14ac:dyDescent="0.25">
      <c r="J3110" s="3" t="s">
        <v>3212</v>
      </c>
      <c r="K3110" s="3" t="s">
        <v>14501</v>
      </c>
      <c r="L3110" s="3" t="s">
        <v>17476</v>
      </c>
      <c r="M3110" s="3" t="s">
        <v>33</v>
      </c>
      <c r="N3110" s="3" t="str">
        <f t="shared" si="58"/>
        <v>Ihu Airport | Papua New Guinea</v>
      </c>
    </row>
    <row r="3111" spans="10:14" x14ac:dyDescent="0.25">
      <c r="J3111" s="3" t="s">
        <v>3267</v>
      </c>
      <c r="K3111" s="3" t="s">
        <v>10304</v>
      </c>
      <c r="L3111" s="3" t="s">
        <v>17476</v>
      </c>
      <c r="M3111" s="3" t="s">
        <v>728</v>
      </c>
      <c r="N3111" s="3" t="str">
        <f t="shared" si="58"/>
        <v>Inishmaan Aerodrome | Ireland</v>
      </c>
    </row>
    <row r="3112" spans="10:14" x14ac:dyDescent="0.25">
      <c r="J3112" s="3" t="s">
        <v>3217</v>
      </c>
      <c r="K3112" s="3" t="s">
        <v>14086</v>
      </c>
      <c r="L3112" s="3" t="s">
        <v>17477</v>
      </c>
      <c r="M3112" s="3" t="s">
        <v>17494</v>
      </c>
      <c r="N3112" s="3" t="str">
        <f t="shared" si="58"/>
        <v>Ilam Airport | Iran, Islamic Republic of</v>
      </c>
    </row>
    <row r="3113" spans="10:14" x14ac:dyDescent="0.25">
      <c r="J3113" s="3" t="s">
        <v>5379</v>
      </c>
      <c r="K3113" s="3" t="s">
        <v>14502</v>
      </c>
      <c r="L3113" s="3" t="s">
        <v>17476</v>
      </c>
      <c r="M3113" s="3" t="s">
        <v>33</v>
      </c>
      <c r="N3113" s="3" t="str">
        <f t="shared" si="58"/>
        <v>Nissan Island Airport | Papua New Guinea</v>
      </c>
    </row>
    <row r="3114" spans="10:14" x14ac:dyDescent="0.25">
      <c r="J3114" s="3" t="s">
        <v>3346</v>
      </c>
      <c r="K3114" s="3" t="s">
        <v>15945</v>
      </c>
      <c r="L3114" s="3" t="s">
        <v>17477</v>
      </c>
      <c r="M3114" s="3" t="s">
        <v>32</v>
      </c>
      <c r="N3114" s="3" t="str">
        <f t="shared" si="58"/>
        <v>Izhevsk Airport | Russian Federation</v>
      </c>
    </row>
    <row r="3115" spans="10:14" x14ac:dyDescent="0.25">
      <c r="J3115" s="3" t="s">
        <v>3213</v>
      </c>
      <c r="K3115" s="3" t="s">
        <v>15464</v>
      </c>
      <c r="L3115" s="3" t="s">
        <v>17476</v>
      </c>
      <c r="M3115" s="3" t="s">
        <v>219</v>
      </c>
      <c r="N3115" s="3" t="str">
        <f t="shared" si="58"/>
        <v>Ijuí Airport | Brazil</v>
      </c>
    </row>
    <row r="3116" spans="10:14" x14ac:dyDescent="0.25">
      <c r="J3116" s="3" t="s">
        <v>8710</v>
      </c>
      <c r="K3116" s="3" t="s">
        <v>14096</v>
      </c>
      <c r="L3116" s="3" t="s">
        <v>17478</v>
      </c>
      <c r="M3116" s="3" t="s">
        <v>17494</v>
      </c>
      <c r="N3116" s="3" t="str">
        <f t="shared" si="58"/>
        <v>Imam Khomeini International Airport | Iran, Islamic Republic of</v>
      </c>
    </row>
    <row r="3117" spans="10:14" x14ac:dyDescent="0.25">
      <c r="J3117" s="3" t="s">
        <v>8160</v>
      </c>
      <c r="K3117" s="3" t="s">
        <v>12858</v>
      </c>
      <c r="L3117" s="3" t="s">
        <v>17476</v>
      </c>
      <c r="M3117" s="3" t="s">
        <v>45</v>
      </c>
      <c r="N3117" s="3" t="str">
        <f t="shared" si="58"/>
        <v>Wilkes County Airport | United States</v>
      </c>
    </row>
    <row r="3118" spans="10:14" x14ac:dyDescent="0.25">
      <c r="J3118" s="3" t="s">
        <v>3216</v>
      </c>
      <c r="K3118" s="3" t="s">
        <v>14621</v>
      </c>
      <c r="L3118" s="3" t="s">
        <v>17477</v>
      </c>
      <c r="M3118" s="3" t="s">
        <v>125</v>
      </c>
      <c r="N3118" s="3" t="str">
        <f t="shared" si="58"/>
        <v>Iki Airport | Japan</v>
      </c>
    </row>
    <row r="3119" spans="10:14" x14ac:dyDescent="0.25">
      <c r="J3119" s="3" t="s">
        <v>3579</v>
      </c>
      <c r="K3119" s="3" t="s">
        <v>12160</v>
      </c>
      <c r="L3119" s="3" t="s">
        <v>17477</v>
      </c>
      <c r="M3119" s="3" t="s">
        <v>45</v>
      </c>
      <c r="N3119" s="3" t="str">
        <f t="shared" si="58"/>
        <v>Greater Kankakee Airport | United States</v>
      </c>
    </row>
    <row r="3120" spans="10:14" x14ac:dyDescent="0.25">
      <c r="J3120" s="3" t="s">
        <v>3215</v>
      </c>
      <c r="K3120" s="3" t="s">
        <v>10928</v>
      </c>
      <c r="L3120" s="3" t="s">
        <v>17476</v>
      </c>
      <c r="M3120" s="3" t="s">
        <v>17489</v>
      </c>
      <c r="N3120" s="3" t="str">
        <f t="shared" si="58"/>
        <v>Ikela Airport | Congo, the Democratic Republic of the</v>
      </c>
    </row>
    <row r="3121" spans="10:14" x14ac:dyDescent="0.25">
      <c r="J3121" s="3" t="s">
        <v>5365</v>
      </c>
      <c r="K3121" s="3" t="s">
        <v>14368</v>
      </c>
      <c r="L3121" s="3" t="s">
        <v>17476</v>
      </c>
      <c r="M3121" s="3" t="s">
        <v>45</v>
      </c>
      <c r="N3121" s="3" t="str">
        <f t="shared" si="58"/>
        <v>Nikolski Air Station | United States</v>
      </c>
    </row>
    <row r="3122" spans="10:14" x14ac:dyDescent="0.25">
      <c r="J3122" s="3" t="s">
        <v>3270</v>
      </c>
      <c r="K3122" s="3" t="s">
        <v>16908</v>
      </c>
      <c r="L3122" s="3" t="s">
        <v>17476</v>
      </c>
      <c r="M3122" s="3" t="s">
        <v>54</v>
      </c>
      <c r="N3122" s="3" t="str">
        <f t="shared" si="58"/>
        <v>Inkerman Airport | Australia</v>
      </c>
    </row>
    <row r="3123" spans="10:14" x14ac:dyDescent="0.25">
      <c r="J3123" s="3" t="s">
        <v>7547</v>
      </c>
      <c r="K3123" s="3" t="s">
        <v>15789</v>
      </c>
      <c r="L3123" s="3" t="s">
        <v>17477</v>
      </c>
      <c r="M3123" s="3" t="s">
        <v>32</v>
      </c>
      <c r="N3123" s="3" t="str">
        <f t="shared" si="58"/>
        <v>Tiksi Airport | Russian Federation</v>
      </c>
    </row>
    <row r="3124" spans="10:14" x14ac:dyDescent="0.25">
      <c r="J3124" s="3" t="s">
        <v>3306</v>
      </c>
      <c r="K3124" s="3" t="s">
        <v>15831</v>
      </c>
      <c r="L3124" s="3" t="s">
        <v>17477</v>
      </c>
      <c r="M3124" s="3" t="s">
        <v>32</v>
      </c>
      <c r="N3124" s="3" t="str">
        <f t="shared" si="58"/>
        <v>Irkutsk Airport | Russian Federation</v>
      </c>
    </row>
    <row r="3125" spans="10:14" x14ac:dyDescent="0.25">
      <c r="J3125" s="3" t="s">
        <v>8820</v>
      </c>
      <c r="K3125" s="3" t="s">
        <v>15736</v>
      </c>
      <c r="L3125" s="3" t="s">
        <v>17477</v>
      </c>
      <c r="M3125" s="3" t="s">
        <v>1016</v>
      </c>
      <c r="N3125" s="3" t="str">
        <f t="shared" si="58"/>
        <v>Issyk-Kul International Airport | Kyrgyzstan</v>
      </c>
    </row>
    <row r="3126" spans="10:14" x14ac:dyDescent="0.25">
      <c r="J3126" s="3" t="s">
        <v>3227</v>
      </c>
      <c r="K3126" s="3" t="s">
        <v>16405</v>
      </c>
      <c r="L3126" s="3" t="s">
        <v>17476</v>
      </c>
      <c r="M3126" s="3" t="s">
        <v>96</v>
      </c>
      <c r="N3126" s="3" t="str">
        <f t="shared" si="58"/>
        <v>Illaga Airport | Indonesia</v>
      </c>
    </row>
    <row r="3127" spans="10:14" x14ac:dyDescent="0.25">
      <c r="J3127" s="3" t="s">
        <v>8621</v>
      </c>
      <c r="K3127" s="3" t="s">
        <v>12971</v>
      </c>
      <c r="L3127" s="3" t="s">
        <v>17477</v>
      </c>
      <c r="M3127" s="3" t="s">
        <v>201</v>
      </c>
      <c r="N3127" s="3" t="str">
        <f t="shared" si="58"/>
        <v>Lleida-Alguaire Airport | Spain</v>
      </c>
    </row>
    <row r="3128" spans="10:14" x14ac:dyDescent="0.25">
      <c r="J3128" s="3" t="s">
        <v>3780</v>
      </c>
      <c r="K3128" s="3" t="s">
        <v>12162</v>
      </c>
      <c r="L3128" s="3" t="s">
        <v>17476</v>
      </c>
      <c r="M3128" s="3" t="s">
        <v>45</v>
      </c>
      <c r="N3128" s="3" t="str">
        <f t="shared" si="58"/>
        <v>Skylark Field | United States</v>
      </c>
    </row>
    <row r="3129" spans="10:14" x14ac:dyDescent="0.25">
      <c r="J3129" s="3" t="s">
        <v>3223</v>
      </c>
      <c r="K3129" s="3" t="s">
        <v>9852</v>
      </c>
      <c r="L3129" s="3" t="s">
        <v>17477</v>
      </c>
      <c r="M3129" s="3" t="s">
        <v>18</v>
      </c>
      <c r="N3129" s="3" t="str">
        <f t="shared" si="58"/>
        <v>Ilford Airport | Canada</v>
      </c>
    </row>
    <row r="3130" spans="10:14" x14ac:dyDescent="0.25">
      <c r="J3130" s="3" t="s">
        <v>8170</v>
      </c>
      <c r="K3130" s="3" t="s">
        <v>12163</v>
      </c>
      <c r="L3130" s="3" t="s">
        <v>17477</v>
      </c>
      <c r="M3130" s="3" t="s">
        <v>45</v>
      </c>
      <c r="N3130" s="3" t="str">
        <f t="shared" si="58"/>
        <v>New Castle Airport | United States</v>
      </c>
    </row>
    <row r="3131" spans="10:14" x14ac:dyDescent="0.25">
      <c r="J3131" s="3" t="s">
        <v>3225</v>
      </c>
      <c r="K3131" s="3" t="s">
        <v>14355</v>
      </c>
      <c r="L3131" s="3" t="s">
        <v>17477</v>
      </c>
      <c r="M3131" s="3" t="s">
        <v>45</v>
      </c>
      <c r="N3131" s="3" t="str">
        <f t="shared" si="58"/>
        <v>Iliamna Airport | United States</v>
      </c>
    </row>
    <row r="3132" spans="10:14" x14ac:dyDescent="0.25">
      <c r="J3132" s="3" t="s">
        <v>3218</v>
      </c>
      <c r="K3132" s="3" t="s">
        <v>10683</v>
      </c>
      <c r="L3132" s="3" t="s">
        <v>17476</v>
      </c>
      <c r="M3132" s="3" t="s">
        <v>304</v>
      </c>
      <c r="N3132" s="3" t="str">
        <f t="shared" si="58"/>
        <v>Atsinanana Airport | Madagascar</v>
      </c>
    </row>
    <row r="3133" spans="10:14" x14ac:dyDescent="0.25">
      <c r="J3133" s="3" t="s">
        <v>8166</v>
      </c>
      <c r="K3133" s="3" t="s">
        <v>9314</v>
      </c>
      <c r="L3133" s="3" t="s">
        <v>17476</v>
      </c>
      <c r="M3133" s="3" t="s">
        <v>45</v>
      </c>
      <c r="N3133" s="3" t="str">
        <f t="shared" si="58"/>
        <v>Willmar Municipal -John L Rice Field | United States</v>
      </c>
    </row>
    <row r="3134" spans="10:14" x14ac:dyDescent="0.25">
      <c r="J3134" s="3" t="s">
        <v>8171</v>
      </c>
      <c r="K3134" s="3" t="s">
        <v>12164</v>
      </c>
      <c r="L3134" s="3" t="s">
        <v>17477</v>
      </c>
      <c r="M3134" s="3" t="s">
        <v>45</v>
      </c>
      <c r="N3134" s="3" t="str">
        <f t="shared" si="58"/>
        <v>Wilmington International Airport | United States</v>
      </c>
    </row>
    <row r="3135" spans="10:14" x14ac:dyDescent="0.25">
      <c r="J3135" s="3" t="s">
        <v>8172</v>
      </c>
      <c r="K3135" s="3" t="s">
        <v>12165</v>
      </c>
      <c r="L3135" s="3" t="s">
        <v>17477</v>
      </c>
      <c r="M3135" s="3" t="s">
        <v>45</v>
      </c>
      <c r="N3135" s="3" t="str">
        <f t="shared" si="58"/>
        <v>Wilmington Airpark | United States</v>
      </c>
    </row>
    <row r="3136" spans="10:14" x14ac:dyDescent="0.25">
      <c r="J3136" s="3" t="s">
        <v>3230</v>
      </c>
      <c r="K3136" s="3" t="s">
        <v>14775</v>
      </c>
      <c r="L3136" s="3" t="s">
        <v>17477</v>
      </c>
      <c r="M3136" s="3" t="s">
        <v>192</v>
      </c>
      <c r="N3136" s="3" t="str">
        <f t="shared" si="58"/>
        <v>Iloilo International Airport | Philippines</v>
      </c>
    </row>
    <row r="3137" spans="10:14" x14ac:dyDescent="0.25">
      <c r="J3137" s="3" t="s">
        <v>3219</v>
      </c>
      <c r="K3137" s="3" t="s">
        <v>13933</v>
      </c>
      <c r="L3137" s="3" t="s">
        <v>17477</v>
      </c>
      <c r="M3137" s="3" t="s">
        <v>870</v>
      </c>
      <c r="N3137" s="3" t="str">
        <f t="shared" si="58"/>
        <v>Île des Pins Airport | New Caledonia</v>
      </c>
    </row>
    <row r="3138" spans="10:14" x14ac:dyDescent="0.25">
      <c r="J3138" s="3" t="s">
        <v>3229</v>
      </c>
      <c r="K3138" s="3" t="s">
        <v>15426</v>
      </c>
      <c r="L3138" s="3" t="s">
        <v>17477</v>
      </c>
      <c r="M3138" s="3" t="s">
        <v>226</v>
      </c>
      <c r="N3138" s="3" t="str">
        <f t="shared" si="58"/>
        <v>Ilo Airport | Peru</v>
      </c>
    </row>
    <row r="3139" spans="10:14" x14ac:dyDescent="0.25">
      <c r="J3139" s="3" t="s">
        <v>3231</v>
      </c>
      <c r="K3139" s="3" t="s">
        <v>10016</v>
      </c>
      <c r="L3139" s="3" t="s">
        <v>17477</v>
      </c>
      <c r="M3139" s="3" t="s">
        <v>69</v>
      </c>
      <c r="N3139" s="3" t="str">
        <f t="shared" si="58"/>
        <v>Ilorin International Airport | Nigeria</v>
      </c>
    </row>
    <row r="3140" spans="10:14" x14ac:dyDescent="0.25">
      <c r="J3140" s="3" t="s">
        <v>3772</v>
      </c>
      <c r="K3140" s="3" t="s">
        <v>11232</v>
      </c>
      <c r="L3140" s="3" t="s">
        <v>17476</v>
      </c>
      <c r="M3140" s="3" t="s">
        <v>314</v>
      </c>
      <c r="N3140" s="3" t="str">
        <f t="shared" si="58"/>
        <v>Kilaguni Airport | Kenya</v>
      </c>
    </row>
    <row r="3141" spans="10:14" x14ac:dyDescent="0.25">
      <c r="J3141" s="3" t="s">
        <v>3320</v>
      </c>
      <c r="K3141" s="3" t="s">
        <v>10245</v>
      </c>
      <c r="L3141" s="3" t="s">
        <v>17477</v>
      </c>
      <c r="M3141" s="3" t="s">
        <v>43</v>
      </c>
      <c r="N3141" s="3" t="str">
        <f t="shared" si="58"/>
        <v>Islay Airport | United Kingdom</v>
      </c>
    </row>
    <row r="3142" spans="10:14" x14ac:dyDescent="0.25">
      <c r="J3142" s="3" t="s">
        <v>8372</v>
      </c>
      <c r="K3142" s="3" t="s">
        <v>13421</v>
      </c>
      <c r="L3142" s="3" t="s">
        <v>17477</v>
      </c>
      <c r="M3142" s="3" t="s">
        <v>17503</v>
      </c>
      <c r="N3142" s="3" t="str">
        <f t="shared" ref="N3142:N3205" si="59">K3142&amp;" | "&amp;M3142</f>
        <v>Žilina Airport | Slovakia</v>
      </c>
    </row>
    <row r="3143" spans="10:14" x14ac:dyDescent="0.25">
      <c r="J3143" s="3" t="s">
        <v>3189</v>
      </c>
      <c r="K3143" s="3" t="s">
        <v>11393</v>
      </c>
      <c r="L3143" s="3" t="s">
        <v>17476</v>
      </c>
      <c r="M3143" s="3" t="s">
        <v>33</v>
      </c>
      <c r="N3143" s="3" t="str">
        <f t="shared" si="59"/>
        <v>Iamalele Airport | Papua New Guinea</v>
      </c>
    </row>
    <row r="3144" spans="10:14" x14ac:dyDescent="0.25">
      <c r="J3144" s="3" t="s">
        <v>3235</v>
      </c>
      <c r="K3144" s="3" t="s">
        <v>15623</v>
      </c>
      <c r="L3144" s="3" t="s">
        <v>17476</v>
      </c>
      <c r="M3144" s="3" t="s">
        <v>150</v>
      </c>
      <c r="N3144" s="3" t="str">
        <f t="shared" si="59"/>
        <v>Imbaimadai Airport | Guyana</v>
      </c>
    </row>
    <row r="3145" spans="10:14" x14ac:dyDescent="0.25">
      <c r="J3145" s="3" t="s">
        <v>3237</v>
      </c>
      <c r="K3145" s="3" t="s">
        <v>9211</v>
      </c>
      <c r="L3145" s="3" t="s">
        <v>17476</v>
      </c>
      <c r="M3145" s="3" t="s">
        <v>33</v>
      </c>
      <c r="N3145" s="3" t="str">
        <f t="shared" si="59"/>
        <v>Imonda Airport | Papua New Guinea</v>
      </c>
    </row>
    <row r="3146" spans="10:14" x14ac:dyDescent="0.25">
      <c r="J3146" s="3" t="s">
        <v>3243</v>
      </c>
      <c r="K3146" s="3" t="s">
        <v>16113</v>
      </c>
      <c r="L3146" s="3" t="s">
        <v>17477</v>
      </c>
      <c r="M3146" s="3" t="s">
        <v>108</v>
      </c>
      <c r="N3146" s="3" t="str">
        <f t="shared" si="59"/>
        <v>Imphal Airport | India</v>
      </c>
    </row>
    <row r="3147" spans="10:14" x14ac:dyDescent="0.25">
      <c r="J3147" s="3" t="s">
        <v>3265</v>
      </c>
      <c r="K3147" s="3" t="s">
        <v>11394</v>
      </c>
      <c r="L3147" s="3" t="s">
        <v>17476</v>
      </c>
      <c r="M3147" s="3" t="s">
        <v>278</v>
      </c>
      <c r="N3147" s="3" t="str">
        <f t="shared" si="59"/>
        <v>Inhaminga Airport | Mozambique</v>
      </c>
    </row>
    <row r="3148" spans="10:14" x14ac:dyDescent="0.25">
      <c r="J3148" s="3" t="s">
        <v>3259</v>
      </c>
      <c r="K3148" s="3" t="s">
        <v>13767</v>
      </c>
      <c r="L3148" s="3" t="s">
        <v>17476</v>
      </c>
      <c r="M3148" s="3" t="s">
        <v>141</v>
      </c>
      <c r="N3148" s="3" t="str">
        <f t="shared" si="59"/>
        <v>Ine Airport | Marshall Islands</v>
      </c>
    </row>
    <row r="3149" spans="10:14" x14ac:dyDescent="0.25">
      <c r="J3149" s="3" t="s">
        <v>6962</v>
      </c>
      <c r="K3149" s="3" t="s">
        <v>16237</v>
      </c>
      <c r="L3149" s="3" t="s">
        <v>17476</v>
      </c>
      <c r="M3149" s="3" t="s">
        <v>620</v>
      </c>
      <c r="N3149" s="3" t="str">
        <f t="shared" si="59"/>
        <v>Simikot Airport | Nepal</v>
      </c>
    </row>
    <row r="3150" spans="10:14" x14ac:dyDescent="0.25">
      <c r="J3150" s="3" t="s">
        <v>3240</v>
      </c>
      <c r="K3150" s="3" t="s">
        <v>12166</v>
      </c>
      <c r="L3150" s="3" t="s">
        <v>17476</v>
      </c>
      <c r="M3150" s="3" t="s">
        <v>45</v>
      </c>
      <c r="N3150" s="3" t="str">
        <f t="shared" si="59"/>
        <v>Imperial Municipal Airport | United States</v>
      </c>
    </row>
    <row r="3151" spans="10:14" x14ac:dyDescent="0.25">
      <c r="J3151" s="3" t="s">
        <v>3236</v>
      </c>
      <c r="K3151" s="3" t="s">
        <v>12167</v>
      </c>
      <c r="L3151" s="3" t="s">
        <v>17476</v>
      </c>
      <c r="M3151" s="3" t="s">
        <v>45</v>
      </c>
      <c r="N3151" s="3" t="str">
        <f t="shared" si="59"/>
        <v>Immokalee Regional Airport | United States</v>
      </c>
    </row>
    <row r="3152" spans="10:14" x14ac:dyDescent="0.25">
      <c r="J3152" s="3" t="s">
        <v>3234</v>
      </c>
      <c r="K3152" s="3" t="s">
        <v>9209</v>
      </c>
      <c r="L3152" s="3" t="s">
        <v>17476</v>
      </c>
      <c r="M3152" s="3" t="s">
        <v>33</v>
      </c>
      <c r="N3152" s="3" t="str">
        <f t="shared" si="59"/>
        <v>Imane Airport | Papua New Guinea</v>
      </c>
    </row>
    <row r="3153" spans="10:14" x14ac:dyDescent="0.25">
      <c r="J3153" s="3" t="s">
        <v>8354</v>
      </c>
      <c r="K3153" s="3" t="s">
        <v>10605</v>
      </c>
      <c r="L3153" s="3" t="s">
        <v>17476</v>
      </c>
      <c r="M3153" s="3" t="s">
        <v>657</v>
      </c>
      <c r="N3153" s="3" t="str">
        <f t="shared" si="59"/>
        <v>Zemio Airport | Central African Republic</v>
      </c>
    </row>
    <row r="3154" spans="10:14" x14ac:dyDescent="0.25">
      <c r="J3154" s="3" t="s">
        <v>3238</v>
      </c>
      <c r="K3154" s="3" t="s">
        <v>14942</v>
      </c>
      <c r="L3154" s="3" t="s">
        <v>17477</v>
      </c>
      <c r="M3154" s="3" t="s">
        <v>219</v>
      </c>
      <c r="N3154" s="3" t="str">
        <f t="shared" si="59"/>
        <v>Prefeito Renato Moreira Airport | Brazil</v>
      </c>
    </row>
    <row r="3155" spans="10:14" x14ac:dyDescent="0.25">
      <c r="J3155" s="3" t="s">
        <v>8713</v>
      </c>
      <c r="K3155" s="3" t="s">
        <v>14133</v>
      </c>
      <c r="L3155" s="3" t="s">
        <v>17476</v>
      </c>
      <c r="M3155" s="3" t="s">
        <v>17494</v>
      </c>
      <c r="N3155" s="3" t="str">
        <f t="shared" si="59"/>
        <v>Maku National Airport | Iran, Islamic Republic of</v>
      </c>
    </row>
    <row r="3156" spans="10:14" x14ac:dyDescent="0.25">
      <c r="J3156" s="3" t="s">
        <v>3307</v>
      </c>
      <c r="K3156" s="3" t="s">
        <v>12169</v>
      </c>
      <c r="L3156" s="3" t="s">
        <v>17476</v>
      </c>
      <c r="M3156" s="3" t="s">
        <v>45</v>
      </c>
      <c r="N3156" s="3" t="str">
        <f t="shared" si="59"/>
        <v>Ford Airport | United States</v>
      </c>
    </row>
    <row r="3157" spans="10:14" x14ac:dyDescent="0.25">
      <c r="J3157" s="3" t="s">
        <v>3275</v>
      </c>
      <c r="K3157" s="3" t="s">
        <v>16006</v>
      </c>
      <c r="L3157" s="3" t="s">
        <v>17477</v>
      </c>
      <c r="M3157" s="3" t="s">
        <v>32</v>
      </c>
      <c r="N3157" s="3" t="str">
        <f t="shared" si="59"/>
        <v>Inta Airport | Russian Federation</v>
      </c>
    </row>
    <row r="3158" spans="10:14" x14ac:dyDescent="0.25">
      <c r="J3158" s="3" t="s">
        <v>3251</v>
      </c>
      <c r="K3158" s="3" t="s">
        <v>9403</v>
      </c>
      <c r="L3158" s="3" t="s">
        <v>17476</v>
      </c>
      <c r="M3158" s="3" t="s">
        <v>878</v>
      </c>
      <c r="N3158" s="3" t="str">
        <f t="shared" si="59"/>
        <v>Independence Airport | Belize</v>
      </c>
    </row>
    <row r="3159" spans="10:14" x14ac:dyDescent="0.25">
      <c r="J3159" s="3" t="s">
        <v>7877</v>
      </c>
      <c r="K3159" s="3" t="s">
        <v>9484</v>
      </c>
      <c r="L3159" s="3" t="s">
        <v>17477</v>
      </c>
      <c r="M3159" s="3" t="s">
        <v>173</v>
      </c>
      <c r="N3159" s="3" t="str">
        <f t="shared" si="59"/>
        <v>Yinchuan Hedong International Airport | China</v>
      </c>
    </row>
    <row r="3160" spans="10:14" x14ac:dyDescent="0.25">
      <c r="J3160" s="3" t="s">
        <v>3255</v>
      </c>
      <c r="K3160" s="3" t="s">
        <v>12170</v>
      </c>
      <c r="L3160" s="3" t="s">
        <v>17478</v>
      </c>
      <c r="M3160" s="3" t="s">
        <v>45</v>
      </c>
      <c r="N3160" s="3" t="str">
        <f t="shared" si="59"/>
        <v>Indianapolis International Airport | United States</v>
      </c>
    </row>
    <row r="3161" spans="10:14" x14ac:dyDescent="0.25">
      <c r="J3161" s="3" t="s">
        <v>1606</v>
      </c>
      <c r="K3161" s="3" t="s">
        <v>11400</v>
      </c>
      <c r="L3161" s="3" t="s">
        <v>17476</v>
      </c>
      <c r="M3161" s="3" t="s">
        <v>278</v>
      </c>
      <c r="N3161" s="3" t="str">
        <f t="shared" si="59"/>
        <v>Chinde Airport | Mozambique</v>
      </c>
    </row>
    <row r="3162" spans="10:14" x14ac:dyDescent="0.25">
      <c r="J3162" s="3" t="s">
        <v>3245</v>
      </c>
      <c r="K3162" s="3" t="s">
        <v>9924</v>
      </c>
      <c r="L3162" s="3" t="s">
        <v>17476</v>
      </c>
      <c r="M3162" s="3" t="s">
        <v>93</v>
      </c>
      <c r="N3162" s="3" t="str">
        <f t="shared" si="59"/>
        <v>In Guezzam Airport | Algeria</v>
      </c>
    </row>
    <row r="3163" spans="10:14" x14ac:dyDescent="0.25">
      <c r="J3163" s="3" t="s">
        <v>3264</v>
      </c>
      <c r="K3163" s="3" t="s">
        <v>10798</v>
      </c>
      <c r="L3163" s="3" t="s">
        <v>17477</v>
      </c>
      <c r="M3163" s="3" t="s">
        <v>278</v>
      </c>
      <c r="N3163" s="3" t="str">
        <f t="shared" si="59"/>
        <v>Inhambane Airport | Mozambique</v>
      </c>
    </row>
    <row r="3164" spans="10:14" x14ac:dyDescent="0.25">
      <c r="J3164" s="3" t="s">
        <v>5377</v>
      </c>
      <c r="K3164" s="3" t="s">
        <v>13410</v>
      </c>
      <c r="L3164" s="3" t="s">
        <v>17477</v>
      </c>
      <c r="M3164" s="3" t="s">
        <v>17501</v>
      </c>
      <c r="N3164" s="3" t="str">
        <f t="shared" si="59"/>
        <v>Nis Airport | Serbia</v>
      </c>
    </row>
    <row r="3165" spans="10:14" x14ac:dyDescent="0.25">
      <c r="J3165" s="3" t="s">
        <v>3269</v>
      </c>
      <c r="K3165" s="3" t="s">
        <v>16909</v>
      </c>
      <c r="L3165" s="3" t="s">
        <v>17476</v>
      </c>
      <c r="M3165" s="3" t="s">
        <v>54</v>
      </c>
      <c r="N3165" s="3" t="str">
        <f t="shared" si="59"/>
        <v>Injune Airport | Australia</v>
      </c>
    </row>
    <row r="3166" spans="10:14" x14ac:dyDescent="0.25">
      <c r="J3166" s="3" t="s">
        <v>8182</v>
      </c>
      <c r="K3166" s="3" t="s">
        <v>12171</v>
      </c>
      <c r="L3166" s="3" t="s">
        <v>17477</v>
      </c>
      <c r="M3166" s="3" t="s">
        <v>45</v>
      </c>
      <c r="N3166" s="3" t="str">
        <f t="shared" si="59"/>
        <v>Winkler County Airport | United States</v>
      </c>
    </row>
    <row r="3167" spans="10:14" x14ac:dyDescent="0.25">
      <c r="J3167" s="3" t="s">
        <v>3276</v>
      </c>
      <c r="K3167" s="3" t="s">
        <v>12172</v>
      </c>
      <c r="L3167" s="3" t="s">
        <v>17477</v>
      </c>
      <c r="M3167" s="3" t="s">
        <v>45</v>
      </c>
      <c r="N3167" s="3" t="str">
        <f t="shared" si="59"/>
        <v>Falls International Airport | United States</v>
      </c>
    </row>
    <row r="3168" spans="10:14" x14ac:dyDescent="0.25">
      <c r="J3168" s="3" t="s">
        <v>3271</v>
      </c>
      <c r="K3168" s="3" t="s">
        <v>16910</v>
      </c>
      <c r="L3168" s="3" t="s">
        <v>17476</v>
      </c>
      <c r="M3168" s="3" t="s">
        <v>54</v>
      </c>
      <c r="N3168" s="3" t="str">
        <f t="shared" si="59"/>
        <v>Innamincka Airport | Australia</v>
      </c>
    </row>
    <row r="3169" spans="10:14" x14ac:dyDescent="0.25">
      <c r="J3169" s="3" t="s">
        <v>3273</v>
      </c>
      <c r="K3169" s="3" t="s">
        <v>13273</v>
      </c>
      <c r="L3169" s="3" t="s">
        <v>17477</v>
      </c>
      <c r="M3169" s="3" t="s">
        <v>1181</v>
      </c>
      <c r="N3169" s="3" t="str">
        <f t="shared" si="59"/>
        <v>Innsbruck Airport | Austria</v>
      </c>
    </row>
    <row r="3170" spans="10:14" x14ac:dyDescent="0.25">
      <c r="J3170" s="3" t="s">
        <v>3274</v>
      </c>
      <c r="K3170" s="3" t="s">
        <v>10911</v>
      </c>
      <c r="L3170" s="3" t="s">
        <v>17476</v>
      </c>
      <c r="M3170" s="3" t="s">
        <v>17489</v>
      </c>
      <c r="N3170" s="3" t="str">
        <f t="shared" si="59"/>
        <v>Inongo Airport | Congo, the Democratic Republic of the</v>
      </c>
    </row>
    <row r="3171" spans="10:14" x14ac:dyDescent="0.25">
      <c r="J3171" s="3" t="s">
        <v>3266</v>
      </c>
      <c r="K3171" s="3" t="s">
        <v>10299</v>
      </c>
      <c r="L3171" s="3" t="s">
        <v>17476</v>
      </c>
      <c r="M3171" s="3" t="s">
        <v>728</v>
      </c>
      <c r="N3171" s="3" t="str">
        <f t="shared" si="59"/>
        <v>Inisheer Aerodrome | Ireland</v>
      </c>
    </row>
    <row r="3172" spans="10:14" x14ac:dyDescent="0.25">
      <c r="J3172" s="3" t="s">
        <v>3253</v>
      </c>
      <c r="K3172" s="3" t="s">
        <v>12173</v>
      </c>
      <c r="L3172" s="3" t="s">
        <v>17476</v>
      </c>
      <c r="M3172" s="3" t="s">
        <v>45</v>
      </c>
      <c r="N3172" s="3" t="str">
        <f t="shared" si="59"/>
        <v>Creech Air Force Base | United States</v>
      </c>
    </row>
    <row r="3173" spans="10:14" x14ac:dyDescent="0.25">
      <c r="J3173" s="3" t="s">
        <v>8186</v>
      </c>
      <c r="K3173" s="3" t="s">
        <v>12174</v>
      </c>
      <c r="L3173" s="3" t="s">
        <v>17477</v>
      </c>
      <c r="M3173" s="3" t="s">
        <v>45</v>
      </c>
      <c r="N3173" s="3" t="str">
        <f t="shared" si="59"/>
        <v>Smith Reynolds Airport | United States</v>
      </c>
    </row>
    <row r="3174" spans="10:14" x14ac:dyDescent="0.25">
      <c r="J3174" s="3" t="s">
        <v>5269</v>
      </c>
      <c r="K3174" s="3" t="s">
        <v>9120</v>
      </c>
      <c r="L3174" s="3" t="s">
        <v>17477</v>
      </c>
      <c r="M3174" s="3" t="s">
        <v>5270</v>
      </c>
      <c r="N3174" s="3" t="str">
        <f t="shared" si="59"/>
        <v>Nauru International Airport | Nauru</v>
      </c>
    </row>
    <row r="3175" spans="10:14" x14ac:dyDescent="0.25">
      <c r="J3175" s="3" t="s">
        <v>3282</v>
      </c>
      <c r="K3175" s="3" t="s">
        <v>10242</v>
      </c>
      <c r="L3175" s="3" t="s">
        <v>17477</v>
      </c>
      <c r="M3175" s="3" t="s">
        <v>43</v>
      </c>
      <c r="N3175" s="3" t="str">
        <f t="shared" si="59"/>
        <v>Inverness Airport | United Kingdom</v>
      </c>
    </row>
    <row r="3176" spans="10:14" x14ac:dyDescent="0.25">
      <c r="J3176" s="3" t="s">
        <v>8185</v>
      </c>
      <c r="K3176" s="3" t="s">
        <v>12175</v>
      </c>
      <c r="L3176" s="3" t="s">
        <v>17477</v>
      </c>
      <c r="M3176" s="3" t="s">
        <v>45</v>
      </c>
      <c r="N3176" s="3" t="str">
        <f t="shared" si="59"/>
        <v>Winslow Lindbergh Regional Airport | United States</v>
      </c>
    </row>
    <row r="3177" spans="10:14" x14ac:dyDescent="0.25">
      <c r="J3177" s="3" t="s">
        <v>3248</v>
      </c>
      <c r="K3177" s="3" t="s">
        <v>16492</v>
      </c>
      <c r="L3177" s="3" t="s">
        <v>17476</v>
      </c>
      <c r="M3177" s="3" t="s">
        <v>96</v>
      </c>
      <c r="N3177" s="3" t="str">
        <f t="shared" si="59"/>
        <v>Inanwatan Airport | Indonesia</v>
      </c>
    </row>
    <row r="3178" spans="10:14" x14ac:dyDescent="0.25">
      <c r="J3178" s="3" t="s">
        <v>3284</v>
      </c>
      <c r="K3178" s="3" t="s">
        <v>17233</v>
      </c>
      <c r="L3178" s="3" t="s">
        <v>17476</v>
      </c>
      <c r="M3178" s="3" t="s">
        <v>114</v>
      </c>
      <c r="N3178" s="3" t="str">
        <f t="shared" si="59"/>
        <v>Inyati Airport | South Africa</v>
      </c>
    </row>
    <row r="3179" spans="10:14" x14ac:dyDescent="0.25">
      <c r="J3179" s="3" t="s">
        <v>3246</v>
      </c>
      <c r="K3179" s="3" t="s">
        <v>9931</v>
      </c>
      <c r="L3179" s="3" t="s">
        <v>17477</v>
      </c>
      <c r="M3179" s="3" t="s">
        <v>93</v>
      </c>
      <c r="N3179" s="3" t="str">
        <f t="shared" si="59"/>
        <v>In Salah Airport | Algeria</v>
      </c>
    </row>
    <row r="3180" spans="10:14" x14ac:dyDescent="0.25">
      <c r="J3180" s="3" t="s">
        <v>3286</v>
      </c>
      <c r="K3180" s="3" t="s">
        <v>13135</v>
      </c>
      <c r="L3180" s="3" t="s">
        <v>17477</v>
      </c>
      <c r="M3180" s="3" t="s">
        <v>119</v>
      </c>
      <c r="N3180" s="3" t="str">
        <f t="shared" si="59"/>
        <v>Ioannina Airport | Greece</v>
      </c>
    </row>
    <row r="3181" spans="10:14" x14ac:dyDescent="0.25">
      <c r="J3181" s="3" t="s">
        <v>3287</v>
      </c>
      <c r="K3181" s="3" t="s">
        <v>11401</v>
      </c>
      <c r="L3181" s="3" t="s">
        <v>17476</v>
      </c>
      <c r="M3181" s="3" t="s">
        <v>33</v>
      </c>
      <c r="N3181" s="3" t="str">
        <f t="shared" si="59"/>
        <v>Iokea Airport | Papua New Guinea</v>
      </c>
    </row>
    <row r="3182" spans="10:14" x14ac:dyDescent="0.25">
      <c r="J3182" s="3" t="s">
        <v>3321</v>
      </c>
      <c r="K3182" s="3" t="s">
        <v>10234</v>
      </c>
      <c r="L3182" s="3" t="s">
        <v>17477</v>
      </c>
      <c r="M3182" s="3" t="s">
        <v>17483</v>
      </c>
      <c r="N3182" s="3" t="str">
        <f t="shared" si="59"/>
        <v>Isle of Man Airport | Isle of Man</v>
      </c>
    </row>
    <row r="3183" spans="10:14" x14ac:dyDescent="0.25">
      <c r="J3183" s="3" t="s">
        <v>3242</v>
      </c>
      <c r="K3183" s="3" t="s">
        <v>10580</v>
      </c>
      <c r="L3183" s="3" t="s">
        <v>17476</v>
      </c>
      <c r="M3183" s="3" t="s">
        <v>950</v>
      </c>
      <c r="N3183" s="3" t="str">
        <f t="shared" si="59"/>
        <v>Impfondo Airport | Congo</v>
      </c>
    </row>
    <row r="3184" spans="10:14" x14ac:dyDescent="0.25">
      <c r="J3184" s="3" t="s">
        <v>3288</v>
      </c>
      <c r="K3184" s="3" t="s">
        <v>11402</v>
      </c>
      <c r="L3184" s="3" t="s">
        <v>17476</v>
      </c>
      <c r="M3184" s="3" t="s">
        <v>33</v>
      </c>
      <c r="N3184" s="3" t="str">
        <f t="shared" si="59"/>
        <v>Ioma Airport | Papua New Guinea</v>
      </c>
    </row>
    <row r="3185" spans="10:14" x14ac:dyDescent="0.25">
      <c r="J3185" s="3" t="s">
        <v>3268</v>
      </c>
      <c r="K3185" s="3" t="s">
        <v>10298</v>
      </c>
      <c r="L3185" s="3" t="s">
        <v>17476</v>
      </c>
      <c r="M3185" s="3" t="s">
        <v>728</v>
      </c>
      <c r="N3185" s="3" t="str">
        <f t="shared" si="59"/>
        <v>Inishmore Aerodrome | Ireland</v>
      </c>
    </row>
    <row r="3186" spans="10:14" x14ac:dyDescent="0.25">
      <c r="J3186" s="3" t="s">
        <v>3224</v>
      </c>
      <c r="K3186" s="3" t="s">
        <v>14939</v>
      </c>
      <c r="L3186" s="3" t="s">
        <v>17477</v>
      </c>
      <c r="M3186" s="3" t="s">
        <v>219</v>
      </c>
      <c r="N3186" s="3" t="str">
        <f t="shared" si="59"/>
        <v>Bahia - Jorge Amado Airport | Brazil</v>
      </c>
    </row>
    <row r="3187" spans="10:14" x14ac:dyDescent="0.25">
      <c r="J3187" s="3" t="s">
        <v>3220</v>
      </c>
      <c r="K3187" s="3" t="s">
        <v>13938</v>
      </c>
      <c r="L3187" s="3" t="s">
        <v>17476</v>
      </c>
      <c r="M3187" s="3" t="s">
        <v>870</v>
      </c>
      <c r="N3187" s="3" t="str">
        <f t="shared" si="59"/>
        <v>Edmond Cané Airport | New Caledonia</v>
      </c>
    </row>
    <row r="3188" spans="10:14" x14ac:dyDescent="0.25">
      <c r="J3188" s="3" t="s">
        <v>3289</v>
      </c>
      <c r="K3188" s="3" t="s">
        <v>12176</v>
      </c>
      <c r="L3188" s="3" t="s">
        <v>17476</v>
      </c>
      <c r="M3188" s="3" t="s">
        <v>45</v>
      </c>
      <c r="N3188" s="3" t="str">
        <f t="shared" si="59"/>
        <v>Iowa City Municipal Airport | United States</v>
      </c>
    </row>
    <row r="3189" spans="10:14" x14ac:dyDescent="0.25">
      <c r="J3189" s="3" t="s">
        <v>3297</v>
      </c>
      <c r="K3189" s="3" t="s">
        <v>13925</v>
      </c>
      <c r="L3189" s="3" t="s">
        <v>17476</v>
      </c>
      <c r="M3189" s="3" t="s">
        <v>365</v>
      </c>
      <c r="N3189" s="3" t="str">
        <f t="shared" si="59"/>
        <v>Ipota Airport | Vanuatu</v>
      </c>
    </row>
    <row r="3190" spans="10:14" x14ac:dyDescent="0.25">
      <c r="J3190" s="3" t="s">
        <v>2202</v>
      </c>
      <c r="K3190" s="3" t="s">
        <v>15042</v>
      </c>
      <c r="L3190" s="3" t="s">
        <v>17477</v>
      </c>
      <c r="M3190" s="3" t="s">
        <v>280</v>
      </c>
      <c r="N3190" s="3" t="str">
        <f t="shared" si="59"/>
        <v>Mataveri Airport | Chile</v>
      </c>
    </row>
    <row r="3191" spans="10:14" x14ac:dyDescent="0.25">
      <c r="J3191" s="3" t="s">
        <v>3294</v>
      </c>
      <c r="K3191" s="3" t="s">
        <v>14750</v>
      </c>
      <c r="L3191" s="3" t="s">
        <v>17476</v>
      </c>
      <c r="M3191" s="3" t="s">
        <v>192</v>
      </c>
      <c r="N3191" s="3" t="str">
        <f t="shared" si="59"/>
        <v>Ipil Airport | Philippines</v>
      </c>
    </row>
    <row r="3192" spans="10:14" x14ac:dyDescent="0.25">
      <c r="J3192" s="3" t="s">
        <v>3295</v>
      </c>
      <c r="K3192" s="3" t="s">
        <v>15578</v>
      </c>
      <c r="L3192" s="3" t="s">
        <v>17476</v>
      </c>
      <c r="M3192" s="3" t="s">
        <v>219</v>
      </c>
      <c r="N3192" s="3" t="str">
        <f t="shared" si="59"/>
        <v>Ipiranga Airport | Brazil</v>
      </c>
    </row>
    <row r="3193" spans="10:14" x14ac:dyDescent="0.25">
      <c r="J3193" s="3" t="s">
        <v>3296</v>
      </c>
      <c r="K3193" s="3" t="s">
        <v>16619</v>
      </c>
      <c r="L3193" s="3" t="s">
        <v>17477</v>
      </c>
      <c r="M3193" s="3" t="s">
        <v>260</v>
      </c>
      <c r="N3193" s="3" t="str">
        <f t="shared" si="59"/>
        <v>Sultan Azlan Shah Airport | Malaysia</v>
      </c>
    </row>
    <row r="3194" spans="10:14" x14ac:dyDescent="0.25">
      <c r="J3194" s="3" t="s">
        <v>3292</v>
      </c>
      <c r="K3194" s="3" t="s">
        <v>15218</v>
      </c>
      <c r="L3194" s="3" t="s">
        <v>17477</v>
      </c>
      <c r="M3194" s="3" t="s">
        <v>71</v>
      </c>
      <c r="N3194" s="3" t="str">
        <f t="shared" si="59"/>
        <v>San Luis Airport | Colombia</v>
      </c>
    </row>
    <row r="3195" spans="10:14" x14ac:dyDescent="0.25">
      <c r="J3195" s="3" t="s">
        <v>3239</v>
      </c>
      <c r="K3195" s="3" t="s">
        <v>12177</v>
      </c>
      <c r="L3195" s="3" t="s">
        <v>17477</v>
      </c>
      <c r="M3195" s="3" t="s">
        <v>45</v>
      </c>
      <c r="N3195" s="3" t="str">
        <f t="shared" si="59"/>
        <v>Imperial County Airport | United States</v>
      </c>
    </row>
    <row r="3196" spans="10:14" x14ac:dyDescent="0.25">
      <c r="J3196" s="3" t="s">
        <v>3291</v>
      </c>
      <c r="K3196" s="3" t="s">
        <v>14940</v>
      </c>
      <c r="L3196" s="3" t="s">
        <v>17477</v>
      </c>
      <c r="M3196" s="3" t="s">
        <v>219</v>
      </c>
      <c r="N3196" s="3" t="str">
        <f t="shared" si="59"/>
        <v>Usiminas Airport | Brazil</v>
      </c>
    </row>
    <row r="3197" spans="10:14" x14ac:dyDescent="0.25">
      <c r="J3197" s="3" t="s">
        <v>8164</v>
      </c>
      <c r="K3197" s="3" t="s">
        <v>12178</v>
      </c>
      <c r="L3197" s="3" t="s">
        <v>17477</v>
      </c>
      <c r="M3197" s="3" t="s">
        <v>45</v>
      </c>
      <c r="N3197" s="3" t="str">
        <f t="shared" si="59"/>
        <v>Williamsport Regional Airport | United States</v>
      </c>
    </row>
    <row r="3198" spans="10:14" x14ac:dyDescent="0.25">
      <c r="J3198" s="3" t="s">
        <v>3293</v>
      </c>
      <c r="K3198" s="3" t="s">
        <v>15351</v>
      </c>
      <c r="L3198" s="3" t="s">
        <v>17476</v>
      </c>
      <c r="M3198" s="3" t="s">
        <v>219</v>
      </c>
      <c r="N3198" s="3" t="str">
        <f t="shared" si="59"/>
        <v>Ipiaü Airport | Brazil</v>
      </c>
    </row>
    <row r="3199" spans="10:14" x14ac:dyDescent="0.25">
      <c r="J3199" s="3" t="s">
        <v>8673</v>
      </c>
      <c r="K3199" s="3" t="s">
        <v>13659</v>
      </c>
      <c r="L3199" s="3" t="s">
        <v>17476</v>
      </c>
      <c r="M3199" s="3" t="s">
        <v>762</v>
      </c>
      <c r="N3199" s="3" t="str">
        <f t="shared" si="59"/>
        <v>San Isidro del General Airport | Costa Rica</v>
      </c>
    </row>
    <row r="3200" spans="10:14" x14ac:dyDescent="0.25">
      <c r="J3200" s="3" t="s">
        <v>8723</v>
      </c>
      <c r="K3200" s="3" t="s">
        <v>14237</v>
      </c>
      <c r="L3200" s="3" t="s">
        <v>17477</v>
      </c>
      <c r="M3200" s="3" t="s">
        <v>618</v>
      </c>
      <c r="N3200" s="3" t="str">
        <f t="shared" si="59"/>
        <v>Al Asad Air Base | Iraq</v>
      </c>
    </row>
    <row r="3201" spans="10:14" x14ac:dyDescent="0.25">
      <c r="J3201" s="3" t="s">
        <v>6186</v>
      </c>
      <c r="K3201" s="3" t="s">
        <v>17436</v>
      </c>
      <c r="L3201" s="3" t="s">
        <v>17477</v>
      </c>
      <c r="M3201" s="3" t="s">
        <v>173</v>
      </c>
      <c r="N3201" s="3" t="str">
        <f t="shared" si="59"/>
        <v>Qiemo Yudu Airport | China</v>
      </c>
    </row>
    <row r="3202" spans="10:14" x14ac:dyDescent="0.25">
      <c r="J3202" s="3" t="s">
        <v>6189</v>
      </c>
      <c r="K3202" s="3" t="s">
        <v>17322</v>
      </c>
      <c r="L3202" s="3" t="s">
        <v>17477</v>
      </c>
      <c r="M3202" s="3" t="s">
        <v>173</v>
      </c>
      <c r="N3202" s="3" t="str">
        <f t="shared" si="59"/>
        <v>Qingyang Airport | China</v>
      </c>
    </row>
    <row r="3203" spans="10:14" x14ac:dyDescent="0.25">
      <c r="J3203" s="3" t="s">
        <v>3299</v>
      </c>
      <c r="K3203" s="3" t="s">
        <v>15032</v>
      </c>
      <c r="L3203" s="3" t="s">
        <v>17477</v>
      </c>
      <c r="M3203" s="3" t="s">
        <v>280</v>
      </c>
      <c r="N3203" s="3" t="str">
        <f t="shared" si="59"/>
        <v>Diego Aracena Airport | Chile</v>
      </c>
    </row>
    <row r="3204" spans="10:14" x14ac:dyDescent="0.25">
      <c r="J3204" s="3" t="s">
        <v>3300</v>
      </c>
      <c r="K3204" s="3" t="s">
        <v>15433</v>
      </c>
      <c r="L3204" s="3" t="s">
        <v>17477</v>
      </c>
      <c r="M3204" s="3" t="s">
        <v>226</v>
      </c>
      <c r="N3204" s="3" t="str">
        <f t="shared" si="59"/>
        <v>Coronel FAP Francisco Secada Vignetta International Airport | Peru</v>
      </c>
    </row>
    <row r="3205" spans="10:14" x14ac:dyDescent="0.25">
      <c r="J3205" s="3" t="s">
        <v>3812</v>
      </c>
      <c r="K3205" s="3" t="s">
        <v>9080</v>
      </c>
      <c r="L3205" s="3" t="s">
        <v>17476</v>
      </c>
      <c r="M3205" s="3" t="s">
        <v>101</v>
      </c>
      <c r="N3205" s="3" t="str">
        <f t="shared" si="59"/>
        <v>Ngorangora Airport | Solomon Islands</v>
      </c>
    </row>
    <row r="3206" spans="10:14" x14ac:dyDescent="0.25">
      <c r="J3206" s="3" t="s">
        <v>3301</v>
      </c>
      <c r="K3206" s="3" t="s">
        <v>11431</v>
      </c>
      <c r="L3206" s="3" t="s">
        <v>17476</v>
      </c>
      <c r="M3206" s="3" t="s">
        <v>45</v>
      </c>
      <c r="N3206" s="3" t="str">
        <f t="shared" ref="N3206:N3269" si="60">K3206&amp;" | "&amp;M3206</f>
        <v>Iraan Municipal Airport | United States</v>
      </c>
    </row>
    <row r="3207" spans="10:14" x14ac:dyDescent="0.25">
      <c r="J3207" s="3" t="s">
        <v>1653</v>
      </c>
      <c r="K3207" s="3" t="s">
        <v>14308</v>
      </c>
      <c r="L3207" s="3" t="s">
        <v>17476</v>
      </c>
      <c r="M3207" s="3" t="s">
        <v>45</v>
      </c>
      <c r="N3207" s="3" t="str">
        <f t="shared" si="60"/>
        <v>Circle City /New/ Airport | United States</v>
      </c>
    </row>
    <row r="3208" spans="10:14" x14ac:dyDescent="0.25">
      <c r="J3208" s="3" t="s">
        <v>3314</v>
      </c>
      <c r="K3208" s="3" t="s">
        <v>16140</v>
      </c>
      <c r="L3208" s="3" t="s">
        <v>17477</v>
      </c>
      <c r="M3208" s="3" t="s">
        <v>754</v>
      </c>
      <c r="N3208" s="3" t="str">
        <f t="shared" si="60"/>
        <v>Ishurdi Airport | Bangladesh</v>
      </c>
    </row>
    <row r="3209" spans="10:14" x14ac:dyDescent="0.25">
      <c r="J3209" s="3" t="s">
        <v>3303</v>
      </c>
      <c r="K3209" s="3" t="s">
        <v>15348</v>
      </c>
      <c r="L3209" s="3" t="s">
        <v>17476</v>
      </c>
      <c r="M3209" s="3" t="s">
        <v>219</v>
      </c>
      <c r="N3209" s="3" t="str">
        <f t="shared" si="60"/>
        <v>Irecê Airport | Brazil</v>
      </c>
    </row>
    <row r="3210" spans="10:14" x14ac:dyDescent="0.25">
      <c r="J3210" s="3" t="s">
        <v>4290</v>
      </c>
      <c r="K3210" s="3" t="s">
        <v>16947</v>
      </c>
      <c r="L3210" s="3" t="s">
        <v>17477</v>
      </c>
      <c r="M3210" s="3" t="s">
        <v>54</v>
      </c>
      <c r="N3210" s="3" t="str">
        <f t="shared" si="60"/>
        <v>Lockhart River Airport | Australia</v>
      </c>
    </row>
    <row r="3211" spans="10:14" x14ac:dyDescent="0.25">
      <c r="J3211" s="3" t="s">
        <v>3304</v>
      </c>
      <c r="K3211" s="3" t="s">
        <v>11307</v>
      </c>
      <c r="L3211" s="3" t="s">
        <v>17477</v>
      </c>
      <c r="M3211" s="3" t="s">
        <v>17491</v>
      </c>
      <c r="N3211" s="3" t="str">
        <f t="shared" si="60"/>
        <v>Iringa Airport | Tanzania, United Republic of</v>
      </c>
    </row>
    <row r="3212" spans="10:14" x14ac:dyDescent="0.25">
      <c r="J3212" s="3" t="s">
        <v>4024</v>
      </c>
      <c r="K3212" s="3" t="s">
        <v>14819</v>
      </c>
      <c r="L3212" s="3" t="s">
        <v>17477</v>
      </c>
      <c r="M3212" s="3" t="s">
        <v>283</v>
      </c>
      <c r="N3212" s="3" t="str">
        <f t="shared" si="60"/>
        <v>Capitan V A Almonacid Airport | Argentina</v>
      </c>
    </row>
    <row r="3213" spans="10:14" x14ac:dyDescent="0.25">
      <c r="J3213" s="3" t="s">
        <v>3817</v>
      </c>
      <c r="K3213" s="3" t="s">
        <v>12180</v>
      </c>
      <c r="L3213" s="3" t="s">
        <v>17477</v>
      </c>
      <c r="M3213" s="3" t="s">
        <v>45</v>
      </c>
      <c r="N3213" s="3" t="str">
        <f t="shared" si="60"/>
        <v>Kirksville Regional Airport | United States</v>
      </c>
    </row>
    <row r="3214" spans="10:14" x14ac:dyDescent="0.25">
      <c r="J3214" s="3" t="s">
        <v>8874</v>
      </c>
      <c r="K3214" s="3" t="s">
        <v>15940</v>
      </c>
      <c r="L3214" s="3" t="s">
        <v>17476</v>
      </c>
      <c r="M3214" s="3" t="s">
        <v>32</v>
      </c>
      <c r="N3214" s="3" t="str">
        <f t="shared" si="60"/>
        <v>Igrim Airport | Russian Federation</v>
      </c>
    </row>
    <row r="3215" spans="10:14" x14ac:dyDescent="0.25">
      <c r="J3215" s="3" t="s">
        <v>3305</v>
      </c>
      <c r="K3215" s="3" t="s">
        <v>13491</v>
      </c>
      <c r="L3215" s="3" t="s">
        <v>17476</v>
      </c>
      <c r="M3215" s="3" t="s">
        <v>133</v>
      </c>
      <c r="N3215" s="3" t="str">
        <f t="shared" si="60"/>
        <v>Iriona Airport | Honduras</v>
      </c>
    </row>
    <row r="3216" spans="10:14" x14ac:dyDescent="0.25">
      <c r="J3216" s="3" t="s">
        <v>1002</v>
      </c>
      <c r="K3216" s="3" t="s">
        <v>10596</v>
      </c>
      <c r="L3216" s="3" t="s">
        <v>17476</v>
      </c>
      <c r="M3216" s="3" t="s">
        <v>657</v>
      </c>
      <c r="N3216" s="3" t="str">
        <f t="shared" si="60"/>
        <v>Birao Airport | Central African Republic</v>
      </c>
    </row>
    <row r="3217" spans="10:14" x14ac:dyDescent="0.25">
      <c r="J3217" s="3" t="s">
        <v>3315</v>
      </c>
      <c r="K3217" s="3" t="s">
        <v>10931</v>
      </c>
      <c r="L3217" s="3" t="s">
        <v>17477</v>
      </c>
      <c r="M3217" s="3" t="s">
        <v>17489</v>
      </c>
      <c r="N3217" s="3" t="str">
        <f t="shared" si="60"/>
        <v>Matari Airport | Congo, the Democratic Republic of the</v>
      </c>
    </row>
    <row r="3218" spans="10:14" x14ac:dyDescent="0.25">
      <c r="J3218" s="3" t="s">
        <v>7209</v>
      </c>
      <c r="K3218" s="3" t="s">
        <v>12181</v>
      </c>
      <c r="L3218" s="3" t="s">
        <v>17476</v>
      </c>
      <c r="M3218" s="3" t="s">
        <v>45</v>
      </c>
      <c r="N3218" s="3" t="str">
        <f t="shared" si="60"/>
        <v>Kirsch Municipal Airport | United States</v>
      </c>
    </row>
    <row r="3219" spans="10:14" x14ac:dyDescent="0.25">
      <c r="J3219" s="3" t="s">
        <v>8809</v>
      </c>
      <c r="K3219" s="3" t="s">
        <v>15605</v>
      </c>
      <c r="L3219" s="3" t="s">
        <v>17476</v>
      </c>
      <c r="M3219" s="3" t="s">
        <v>219</v>
      </c>
      <c r="N3219" s="3" t="str">
        <f t="shared" si="60"/>
        <v>Tapuruquara Airport | Brazil</v>
      </c>
    </row>
    <row r="3220" spans="10:14" x14ac:dyDescent="0.25">
      <c r="J3220" s="3" t="s">
        <v>5086</v>
      </c>
      <c r="K3220" s="3" t="s">
        <v>16717</v>
      </c>
      <c r="L3220" s="3" t="s">
        <v>17477</v>
      </c>
      <c r="M3220" s="3" t="s">
        <v>54</v>
      </c>
      <c r="N3220" s="3" t="str">
        <f t="shared" si="60"/>
        <v>Mount Isa Airport | Australia</v>
      </c>
    </row>
    <row r="3221" spans="10:14" x14ac:dyDescent="0.25">
      <c r="J3221" s="3" t="s">
        <v>3318</v>
      </c>
      <c r="K3221" s="3" t="s">
        <v>14195</v>
      </c>
      <c r="L3221" s="3" t="s">
        <v>17478</v>
      </c>
      <c r="M3221" s="3" t="s">
        <v>35</v>
      </c>
      <c r="N3221" s="3" t="str">
        <f t="shared" si="60"/>
        <v>Islamabad International Airport | Pakistan</v>
      </c>
    </row>
    <row r="3222" spans="10:14" x14ac:dyDescent="0.25">
      <c r="J3222" s="3" t="s">
        <v>3322</v>
      </c>
      <c r="K3222" s="3" t="s">
        <v>10209</v>
      </c>
      <c r="L3222" s="3" t="s">
        <v>17477</v>
      </c>
      <c r="M3222" s="3" t="s">
        <v>43</v>
      </c>
      <c r="N3222" s="3" t="str">
        <f t="shared" si="60"/>
        <v>St. Mary's Airport | United Kingdom</v>
      </c>
    </row>
    <row r="3223" spans="10:14" x14ac:dyDescent="0.25">
      <c r="J3223" s="3" t="s">
        <v>3311</v>
      </c>
      <c r="K3223" s="3" t="s">
        <v>15177</v>
      </c>
      <c r="L3223" s="3" t="s">
        <v>17476</v>
      </c>
      <c r="M3223" s="3" t="s">
        <v>71</v>
      </c>
      <c r="N3223" s="3" t="str">
        <f t="shared" si="60"/>
        <v>Santa Bárbara Airport | Colombia</v>
      </c>
    </row>
    <row r="3224" spans="10:14" x14ac:dyDescent="0.25">
      <c r="J3224" s="3" t="s">
        <v>3324</v>
      </c>
      <c r="K3224" s="3" t="s">
        <v>13388</v>
      </c>
      <c r="L3224" s="3" t="s">
        <v>17478</v>
      </c>
      <c r="M3224" s="3" t="s">
        <v>82</v>
      </c>
      <c r="N3224" s="3" t="str">
        <f t="shared" si="60"/>
        <v>Süleyman Demirel International Airport | Turkey</v>
      </c>
    </row>
    <row r="3225" spans="10:14" x14ac:dyDescent="0.25">
      <c r="J3225" s="3" t="s">
        <v>3313</v>
      </c>
      <c r="K3225" s="3" t="s">
        <v>11405</v>
      </c>
      <c r="L3225" s="3" t="s">
        <v>17477</v>
      </c>
      <c r="M3225" s="3" t="s">
        <v>125</v>
      </c>
      <c r="N3225" s="3" t="str">
        <f t="shared" si="60"/>
        <v>New Ishigaki Airport | Japan</v>
      </c>
    </row>
    <row r="3226" spans="10:14" x14ac:dyDescent="0.25">
      <c r="J3226" s="3" t="s">
        <v>3316</v>
      </c>
      <c r="K3226" s="3" t="s">
        <v>16912</v>
      </c>
      <c r="L3226" s="3" t="s">
        <v>17476</v>
      </c>
      <c r="M3226" s="3" t="s">
        <v>54</v>
      </c>
      <c r="N3226" s="3" t="str">
        <f t="shared" si="60"/>
        <v>Isisford Airport | Australia</v>
      </c>
    </row>
    <row r="3227" spans="10:14" x14ac:dyDescent="0.25">
      <c r="J3227" s="3" t="s">
        <v>3317</v>
      </c>
      <c r="K3227" s="3" t="s">
        <v>13555</v>
      </c>
      <c r="L3227" s="3" t="s">
        <v>17476</v>
      </c>
      <c r="M3227" s="3" t="s">
        <v>59</v>
      </c>
      <c r="N3227" s="3" t="str">
        <f t="shared" si="60"/>
        <v>Isla Mujeres Airport | Mexico</v>
      </c>
    </row>
    <row r="3228" spans="10:14" x14ac:dyDescent="0.25">
      <c r="J3228" s="3" t="s">
        <v>5261</v>
      </c>
      <c r="K3228" s="3" t="s">
        <v>16059</v>
      </c>
      <c r="L3228" s="3" t="s">
        <v>17477</v>
      </c>
      <c r="M3228" s="3" t="s">
        <v>108</v>
      </c>
      <c r="N3228" s="3" t="str">
        <f t="shared" si="60"/>
        <v>Nashik Airport | India</v>
      </c>
    </row>
    <row r="3229" spans="10:14" x14ac:dyDescent="0.25">
      <c r="J3229" s="3" t="s">
        <v>3309</v>
      </c>
      <c r="K3229" s="3" t="s">
        <v>13352</v>
      </c>
      <c r="L3229" s="3" t="s">
        <v>17478</v>
      </c>
      <c r="M3229" s="3" t="s">
        <v>82</v>
      </c>
      <c r="N3229" s="3" t="str">
        <f t="shared" si="60"/>
        <v>Atatürk International Airport | Turkey</v>
      </c>
    </row>
    <row r="3230" spans="10:14" x14ac:dyDescent="0.25">
      <c r="J3230" s="3" t="s">
        <v>3829</v>
      </c>
      <c r="K3230" s="3" t="s">
        <v>12182</v>
      </c>
      <c r="L3230" s="3" t="s">
        <v>17477</v>
      </c>
      <c r="M3230" s="3" t="s">
        <v>45</v>
      </c>
      <c r="N3230" s="3" t="str">
        <f t="shared" si="60"/>
        <v>Kissimmee Gateway Airport | United States</v>
      </c>
    </row>
    <row r="3231" spans="10:14" x14ac:dyDescent="0.25">
      <c r="J3231" s="3" t="s">
        <v>8165</v>
      </c>
      <c r="K3231" s="3" t="s">
        <v>12183</v>
      </c>
      <c r="L3231" s="3" t="s">
        <v>17477</v>
      </c>
      <c r="M3231" s="3" t="s">
        <v>45</v>
      </c>
      <c r="N3231" s="3" t="str">
        <f t="shared" si="60"/>
        <v>Sloulin Field International Airport | United States</v>
      </c>
    </row>
    <row r="3232" spans="10:14" x14ac:dyDescent="0.25">
      <c r="J3232" s="3" t="s">
        <v>3809</v>
      </c>
      <c r="K3232" s="3" t="s">
        <v>12184</v>
      </c>
      <c r="L3232" s="3" t="s">
        <v>17477</v>
      </c>
      <c r="M3232" s="3" t="s">
        <v>45</v>
      </c>
      <c r="N3232" s="3" t="str">
        <f t="shared" si="60"/>
        <v>Kinston Regional Jetport At Stallings Field | United States</v>
      </c>
    </row>
    <row r="3233" spans="10:14" x14ac:dyDescent="0.25">
      <c r="J3233" s="3" t="s">
        <v>3323</v>
      </c>
      <c r="K3233" s="3" t="s">
        <v>12185</v>
      </c>
      <c r="L3233" s="3" t="s">
        <v>17477</v>
      </c>
      <c r="M3233" s="3" t="s">
        <v>45</v>
      </c>
      <c r="N3233" s="3" t="str">
        <f t="shared" si="60"/>
        <v>Long Island Mac Arthur Airport | United States</v>
      </c>
    </row>
    <row r="3234" spans="10:14" x14ac:dyDescent="0.25">
      <c r="J3234" s="3" t="s">
        <v>4588</v>
      </c>
      <c r="K3234" s="3" t="s">
        <v>12186</v>
      </c>
      <c r="L3234" s="3" t="s">
        <v>17476</v>
      </c>
      <c r="M3234" s="3" t="s">
        <v>45</v>
      </c>
      <c r="N3234" s="3" t="str">
        <f t="shared" si="60"/>
        <v>Schoolcraft County Airport | United States</v>
      </c>
    </row>
    <row r="3235" spans="10:14" x14ac:dyDescent="0.25">
      <c r="J3235" s="3" t="s">
        <v>8190</v>
      </c>
      <c r="K3235" s="3" t="s">
        <v>12191</v>
      </c>
      <c r="L3235" s="3" t="s">
        <v>17476</v>
      </c>
      <c r="M3235" s="3" t="s">
        <v>45</v>
      </c>
      <c r="N3235" s="3" t="str">
        <f t="shared" si="60"/>
        <v>Wiscasset Airport | United States</v>
      </c>
    </row>
    <row r="3236" spans="10:14" x14ac:dyDescent="0.25">
      <c r="J3236" s="3" t="s">
        <v>3325</v>
      </c>
      <c r="K3236" s="3" t="s">
        <v>13393</v>
      </c>
      <c r="L3236" s="3" t="s">
        <v>17478</v>
      </c>
      <c r="M3236" s="3" t="s">
        <v>82</v>
      </c>
      <c r="N3236" s="3" t="str">
        <f t="shared" si="60"/>
        <v>Istanbul Airport | Turkey</v>
      </c>
    </row>
    <row r="3237" spans="10:14" x14ac:dyDescent="0.25">
      <c r="J3237" s="3" t="s">
        <v>8728</v>
      </c>
      <c r="K3237" s="3" t="s">
        <v>14247</v>
      </c>
      <c r="L3237" s="3" t="s">
        <v>17477</v>
      </c>
      <c r="M3237" s="3" t="s">
        <v>618</v>
      </c>
      <c r="N3237" s="3" t="str">
        <f t="shared" si="60"/>
        <v>Sulaymaniyah International Airport | Iraq</v>
      </c>
    </row>
    <row r="3238" spans="10:14" x14ac:dyDescent="0.25">
      <c r="J3238" s="3" t="s">
        <v>8191</v>
      </c>
      <c r="K3238" s="3" t="s">
        <v>12187</v>
      </c>
      <c r="L3238" s="3" t="s">
        <v>17476</v>
      </c>
      <c r="M3238" s="3" t="s">
        <v>45</v>
      </c>
      <c r="N3238" s="3" t="str">
        <f t="shared" si="60"/>
        <v>Alexander Field South Wood County Airport | United States</v>
      </c>
    </row>
    <row r="3239" spans="10:14" x14ac:dyDescent="0.25">
      <c r="J3239" s="3" t="s">
        <v>3328</v>
      </c>
      <c r="K3239" s="3" t="s">
        <v>14937</v>
      </c>
      <c r="L3239" s="3" t="s">
        <v>17477</v>
      </c>
      <c r="M3239" s="3" t="s">
        <v>219</v>
      </c>
      <c r="N3239" s="3" t="str">
        <f t="shared" si="60"/>
        <v>Itacoatiara Airport | Brazil</v>
      </c>
    </row>
    <row r="3240" spans="10:14" x14ac:dyDescent="0.25">
      <c r="J3240" s="3" t="s">
        <v>3329</v>
      </c>
      <c r="K3240" s="3" t="s">
        <v>14938</v>
      </c>
      <c r="L3240" s="3" t="s">
        <v>17477</v>
      </c>
      <c r="M3240" s="3" t="s">
        <v>219</v>
      </c>
      <c r="N3240" s="3" t="str">
        <f t="shared" si="60"/>
        <v>Itaituba Airport | Brazil</v>
      </c>
    </row>
    <row r="3241" spans="10:14" x14ac:dyDescent="0.25">
      <c r="J3241" s="3" t="s">
        <v>3335</v>
      </c>
      <c r="K3241" s="3" t="s">
        <v>15388</v>
      </c>
      <c r="L3241" s="3" t="s">
        <v>17476</v>
      </c>
      <c r="M3241" s="3" t="s">
        <v>219</v>
      </c>
      <c r="N3241" s="3" t="str">
        <f t="shared" si="60"/>
        <v>Ituberá Airport | Brazil</v>
      </c>
    </row>
    <row r="3242" spans="10:14" x14ac:dyDescent="0.25">
      <c r="J3242" s="3" t="s">
        <v>3333</v>
      </c>
      <c r="K3242" s="3" t="s">
        <v>12188</v>
      </c>
      <c r="L3242" s="3" t="s">
        <v>17477</v>
      </c>
      <c r="M3242" s="3" t="s">
        <v>45</v>
      </c>
      <c r="N3242" s="3" t="str">
        <f t="shared" si="60"/>
        <v>Ithaca Tompkins Regional Airport | United States</v>
      </c>
    </row>
    <row r="3243" spans="10:14" x14ac:dyDescent="0.25">
      <c r="J3243" s="3" t="s">
        <v>3330</v>
      </c>
      <c r="K3243" s="3" t="s">
        <v>15385</v>
      </c>
      <c r="L3243" s="3" t="s">
        <v>17476</v>
      </c>
      <c r="M3243" s="3" t="s">
        <v>219</v>
      </c>
      <c r="N3243" s="3" t="str">
        <f t="shared" si="60"/>
        <v>Agropecuária Castanhais Airport | Brazil</v>
      </c>
    </row>
    <row r="3244" spans="10:14" x14ac:dyDescent="0.25">
      <c r="J3244" s="3" t="s">
        <v>3334</v>
      </c>
      <c r="K3244" s="3" t="s">
        <v>11406</v>
      </c>
      <c r="L3244" s="3" t="s">
        <v>17476</v>
      </c>
      <c r="M3244" s="3" t="s">
        <v>33</v>
      </c>
      <c r="N3244" s="3" t="str">
        <f t="shared" si="60"/>
        <v>Itokama Airport | Papua New Guinea</v>
      </c>
    </row>
    <row r="3245" spans="10:14" x14ac:dyDescent="0.25">
      <c r="J3245" s="3" t="s">
        <v>5617</v>
      </c>
      <c r="K3245" s="3" t="s">
        <v>14658</v>
      </c>
      <c r="L3245" s="3" t="s">
        <v>17478</v>
      </c>
      <c r="M3245" s="3" t="s">
        <v>125</v>
      </c>
      <c r="N3245" s="3" t="str">
        <f t="shared" si="60"/>
        <v>Osaka International Airport | Japan</v>
      </c>
    </row>
    <row r="3246" spans="10:14" x14ac:dyDescent="0.25">
      <c r="J3246" s="3" t="s">
        <v>3327</v>
      </c>
      <c r="K3246" s="3" t="s">
        <v>15347</v>
      </c>
      <c r="L3246" s="3" t="s">
        <v>17476</v>
      </c>
      <c r="M3246" s="3" t="s">
        <v>219</v>
      </c>
      <c r="N3246" s="3" t="str">
        <f t="shared" si="60"/>
        <v>Tertuliano Guedes de Pinho Airport | Brazil</v>
      </c>
    </row>
    <row r="3247" spans="10:14" x14ac:dyDescent="0.25">
      <c r="J3247" s="3" t="s">
        <v>3070</v>
      </c>
      <c r="K3247" s="3" t="s">
        <v>14544</v>
      </c>
      <c r="L3247" s="3" t="s">
        <v>17477</v>
      </c>
      <c r="M3247" s="3" t="s">
        <v>45</v>
      </c>
      <c r="N3247" s="3" t="str">
        <f t="shared" si="60"/>
        <v>Hilo International Airport | United States</v>
      </c>
    </row>
    <row r="3248" spans="10:14" x14ac:dyDescent="0.25">
      <c r="J3248" s="3" t="s">
        <v>3331</v>
      </c>
      <c r="K3248" s="3" t="s">
        <v>15086</v>
      </c>
      <c r="L3248" s="3" t="s">
        <v>17476</v>
      </c>
      <c r="M3248" s="3" t="s">
        <v>219</v>
      </c>
      <c r="N3248" s="3" t="str">
        <f t="shared" si="60"/>
        <v>Itaperuna Airport | Brazil</v>
      </c>
    </row>
    <row r="3249" spans="10:14" x14ac:dyDescent="0.25">
      <c r="J3249" s="3" t="s">
        <v>3332</v>
      </c>
      <c r="K3249" s="3" t="s">
        <v>15465</v>
      </c>
      <c r="L3249" s="3" t="s">
        <v>17476</v>
      </c>
      <c r="M3249" s="3" t="s">
        <v>219</v>
      </c>
      <c r="N3249" s="3" t="str">
        <f t="shared" si="60"/>
        <v>Itaqui Airport | Brazil</v>
      </c>
    </row>
    <row r="3250" spans="10:14" x14ac:dyDescent="0.25">
      <c r="J3250" s="3" t="s">
        <v>3336</v>
      </c>
      <c r="K3250" s="3" t="s">
        <v>14941</v>
      </c>
      <c r="L3250" s="3" t="s">
        <v>17476</v>
      </c>
      <c r="M3250" s="3" t="s">
        <v>219</v>
      </c>
      <c r="N3250" s="3" t="str">
        <f t="shared" si="60"/>
        <v>Francisco Vilela do Amaral Airport | Brazil</v>
      </c>
    </row>
    <row r="3251" spans="10:14" x14ac:dyDescent="0.25">
      <c r="J3251" s="3" t="s">
        <v>8844</v>
      </c>
      <c r="K3251" s="3" t="s">
        <v>15816</v>
      </c>
      <c r="L3251" s="3" t="s">
        <v>17476</v>
      </c>
      <c r="M3251" s="3" t="s">
        <v>32</v>
      </c>
      <c r="N3251" s="3" t="str">
        <f t="shared" si="60"/>
        <v>Iturup Airport | Russian Federation</v>
      </c>
    </row>
    <row r="3252" spans="10:14" x14ac:dyDescent="0.25">
      <c r="J3252" s="3" t="s">
        <v>8480</v>
      </c>
      <c r="K3252" s="3" t="s">
        <v>9892</v>
      </c>
      <c r="L3252" s="3" t="s">
        <v>17476</v>
      </c>
      <c r="M3252" s="3" t="s">
        <v>45</v>
      </c>
      <c r="N3252" s="3" t="str">
        <f t="shared" si="60"/>
        <v>Canandaigua Airport | United States</v>
      </c>
    </row>
    <row r="3253" spans="10:14" x14ac:dyDescent="0.25">
      <c r="J3253" s="3" t="s">
        <v>5381</v>
      </c>
      <c r="K3253" s="3" t="s">
        <v>13832</v>
      </c>
      <c r="L3253" s="3" t="s">
        <v>17477</v>
      </c>
      <c r="M3253" s="3" t="s">
        <v>5382</v>
      </c>
      <c r="N3253" s="3" t="str">
        <f t="shared" si="60"/>
        <v>Niue International Airport | Niue</v>
      </c>
    </row>
    <row r="3254" spans="10:14" x14ac:dyDescent="0.25">
      <c r="J3254" s="3" t="s">
        <v>3232</v>
      </c>
      <c r="K3254" s="3" t="s">
        <v>11361</v>
      </c>
      <c r="L3254" s="3" t="s">
        <v>17476</v>
      </c>
      <c r="M3254" s="3" t="s">
        <v>96</v>
      </c>
      <c r="N3254" s="3" t="str">
        <f t="shared" si="60"/>
        <v>Ilu Airport | Indonesia</v>
      </c>
    </row>
    <row r="3255" spans="10:14" x14ac:dyDescent="0.25">
      <c r="J3255" s="3" t="s">
        <v>303</v>
      </c>
      <c r="K3255" s="3" t="s">
        <v>10712</v>
      </c>
      <c r="L3255" s="3" t="s">
        <v>17476</v>
      </c>
      <c r="M3255" s="3" t="s">
        <v>304</v>
      </c>
      <c r="N3255" s="3" t="str">
        <f t="shared" si="60"/>
        <v>Ampampamena Airport | Madagascar</v>
      </c>
    </row>
    <row r="3256" spans="10:14" x14ac:dyDescent="0.25">
      <c r="J3256" s="3" t="s">
        <v>3279</v>
      </c>
      <c r="K3256" s="3" t="s">
        <v>13975</v>
      </c>
      <c r="L3256" s="3" t="s">
        <v>17477</v>
      </c>
      <c r="M3256" s="3" t="s">
        <v>2169</v>
      </c>
      <c r="N3256" s="3" t="str">
        <f t="shared" si="60"/>
        <v>Invercargill Airport | New Zealand</v>
      </c>
    </row>
    <row r="3257" spans="10:14" x14ac:dyDescent="0.25">
      <c r="J3257" s="3" t="s">
        <v>3338</v>
      </c>
      <c r="K3257" s="3" t="s">
        <v>13407</v>
      </c>
      <c r="L3257" s="3" t="s">
        <v>17476</v>
      </c>
      <c r="M3257" s="3" t="s">
        <v>17502</v>
      </c>
      <c r="N3257" s="3" t="str">
        <f t="shared" si="60"/>
        <v>Berane Airport | Montenegro</v>
      </c>
    </row>
    <row r="3258" spans="10:14" x14ac:dyDescent="0.25">
      <c r="J3258" s="3" t="s">
        <v>8561</v>
      </c>
      <c r="K3258" s="3" t="s">
        <v>11407</v>
      </c>
      <c r="L3258" s="3" t="s">
        <v>17476</v>
      </c>
      <c r="M3258" s="3" t="s">
        <v>78</v>
      </c>
      <c r="N3258" s="3" t="str">
        <f t="shared" si="60"/>
        <v>Viveros Island Airport | Panama</v>
      </c>
    </row>
    <row r="3259" spans="10:14" x14ac:dyDescent="0.25">
      <c r="J3259" s="3" t="s">
        <v>3337</v>
      </c>
      <c r="K3259" s="3" t="s">
        <v>10149</v>
      </c>
      <c r="L3259" s="3" t="s">
        <v>17477</v>
      </c>
      <c r="M3259" s="3" t="s">
        <v>2316</v>
      </c>
      <c r="N3259" s="3" t="str">
        <f t="shared" si="60"/>
        <v>Ivalo Airport | Finland</v>
      </c>
    </row>
    <row r="3260" spans="10:14" x14ac:dyDescent="0.25">
      <c r="J3260" s="3" t="s">
        <v>3280</v>
      </c>
      <c r="K3260" s="3" t="s">
        <v>16913</v>
      </c>
      <c r="L3260" s="3" t="s">
        <v>17477</v>
      </c>
      <c r="M3260" s="3" t="s">
        <v>54</v>
      </c>
      <c r="N3260" s="3" t="str">
        <f t="shared" si="60"/>
        <v>Inverell Airport | Australia</v>
      </c>
    </row>
    <row r="3261" spans="10:14" x14ac:dyDescent="0.25">
      <c r="J3261" s="3" t="s">
        <v>3283</v>
      </c>
      <c r="K3261" s="3" t="s">
        <v>16911</v>
      </c>
      <c r="L3261" s="3" t="s">
        <v>17476</v>
      </c>
      <c r="M3261" s="3" t="s">
        <v>54</v>
      </c>
      <c r="N3261" s="3" t="str">
        <f t="shared" si="60"/>
        <v>Inverway Airport | Australia</v>
      </c>
    </row>
    <row r="3262" spans="10:14" x14ac:dyDescent="0.25">
      <c r="J3262" s="3" t="s">
        <v>3340</v>
      </c>
      <c r="K3262" s="3" t="s">
        <v>15985</v>
      </c>
      <c r="L3262" s="3" t="s">
        <v>17477</v>
      </c>
      <c r="M3262" s="3" t="s">
        <v>32</v>
      </c>
      <c r="N3262" s="3" t="str">
        <f t="shared" si="60"/>
        <v>Ivanovo South Airport | Russian Federation</v>
      </c>
    </row>
    <row r="3263" spans="10:14" x14ac:dyDescent="0.25">
      <c r="J3263" s="3" t="s">
        <v>3308</v>
      </c>
      <c r="K3263" s="3" t="s">
        <v>12190</v>
      </c>
      <c r="L3263" s="3" t="s">
        <v>17476</v>
      </c>
      <c r="M3263" s="3" t="s">
        <v>45</v>
      </c>
      <c r="N3263" s="3" t="str">
        <f t="shared" si="60"/>
        <v>Gogebic Iron County Airport | United States</v>
      </c>
    </row>
    <row r="3264" spans="10:14" x14ac:dyDescent="0.25">
      <c r="J3264" s="3" t="s">
        <v>3342</v>
      </c>
      <c r="K3264" s="3" t="s">
        <v>14662</v>
      </c>
      <c r="L3264" s="3" t="s">
        <v>17477</v>
      </c>
      <c r="M3264" s="3" t="s">
        <v>125</v>
      </c>
      <c r="N3264" s="3" t="str">
        <f t="shared" si="60"/>
        <v>Iwami Airport | Japan</v>
      </c>
    </row>
    <row r="3265" spans="10:14" x14ac:dyDescent="0.25">
      <c r="J3265" s="3" t="s">
        <v>8742</v>
      </c>
      <c r="K3265" s="3" t="s">
        <v>14655</v>
      </c>
      <c r="L3265" s="3" t="s">
        <v>17477</v>
      </c>
      <c r="M3265" s="3" t="s">
        <v>125</v>
      </c>
      <c r="N3265" s="3" t="str">
        <f t="shared" si="60"/>
        <v>Iwakuni Kintaikyo Airport / Marine Corps Air Station Iwakuni | Japan</v>
      </c>
    </row>
    <row r="3266" spans="10:14" x14ac:dyDescent="0.25">
      <c r="J3266" s="3" t="s">
        <v>3343</v>
      </c>
      <c r="K3266" s="3" t="s">
        <v>14606</v>
      </c>
      <c r="L3266" s="3" t="s">
        <v>17477</v>
      </c>
      <c r="M3266" s="3" t="s">
        <v>125</v>
      </c>
      <c r="N3266" s="3" t="str">
        <f t="shared" si="60"/>
        <v>Iwo Jima Airport | Japan</v>
      </c>
    </row>
    <row r="3267" spans="10:14" x14ac:dyDescent="0.25">
      <c r="J3267" s="3" t="s">
        <v>3143</v>
      </c>
      <c r="K3267" s="3" t="s">
        <v>12192</v>
      </c>
      <c r="L3267" s="3" t="s">
        <v>17476</v>
      </c>
      <c r="M3267" s="3" t="s">
        <v>45</v>
      </c>
      <c r="N3267" s="3" t="str">
        <f t="shared" si="60"/>
        <v>West Houston Airport | United States</v>
      </c>
    </row>
    <row r="3268" spans="10:14" x14ac:dyDescent="0.25">
      <c r="J3268" s="3" t="s">
        <v>107</v>
      </c>
      <c r="K3268" s="3" t="s">
        <v>16100</v>
      </c>
      <c r="L3268" s="3" t="s">
        <v>17477</v>
      </c>
      <c r="M3268" s="3" t="s">
        <v>108</v>
      </c>
      <c r="N3268" s="3" t="str">
        <f t="shared" si="60"/>
        <v>Agartala Airport | India</v>
      </c>
    </row>
    <row r="3269" spans="10:14" x14ac:dyDescent="0.25">
      <c r="J3269" s="3" t="s">
        <v>615</v>
      </c>
      <c r="K3269" s="3" t="s">
        <v>16101</v>
      </c>
      <c r="L3269" s="3" t="s">
        <v>17477</v>
      </c>
      <c r="M3269" s="3" t="s">
        <v>108</v>
      </c>
      <c r="N3269" s="3" t="str">
        <f t="shared" si="60"/>
        <v>Bagdogra Airport | India</v>
      </c>
    </row>
    <row r="3270" spans="10:14" x14ac:dyDescent="0.25">
      <c r="J3270" s="3" t="s">
        <v>1512</v>
      </c>
      <c r="K3270" s="3" t="s">
        <v>16159</v>
      </c>
      <c r="L3270" s="3" t="s">
        <v>17477</v>
      </c>
      <c r="M3270" s="3" t="s">
        <v>108</v>
      </c>
      <c r="N3270" s="3" t="str">
        <f t="shared" ref="N3270:N3333" si="61">K3270&amp;" | "&amp;M3270</f>
        <v>Chandigarh Airport | India</v>
      </c>
    </row>
    <row r="3271" spans="10:14" x14ac:dyDescent="0.25">
      <c r="J3271" s="3" t="s">
        <v>248</v>
      </c>
      <c r="K3271" s="3" t="s">
        <v>16151</v>
      </c>
      <c r="L3271" s="3" t="s">
        <v>17477</v>
      </c>
      <c r="M3271" s="3" t="s">
        <v>108</v>
      </c>
      <c r="N3271" s="3" t="str">
        <f t="shared" si="61"/>
        <v>Allahabad Airport | India</v>
      </c>
    </row>
    <row r="3272" spans="10:14" x14ac:dyDescent="0.25">
      <c r="J3272" s="3" t="s">
        <v>4571</v>
      </c>
      <c r="K3272" s="3" t="s">
        <v>16257</v>
      </c>
      <c r="L3272" s="3" t="s">
        <v>17477</v>
      </c>
      <c r="M3272" s="3" t="s">
        <v>108</v>
      </c>
      <c r="N3272" s="3" t="str">
        <f t="shared" si="61"/>
        <v>Mangalore International Airport | India</v>
      </c>
    </row>
    <row r="3273" spans="10:14" x14ac:dyDescent="0.25">
      <c r="J3273" s="3" t="s">
        <v>873</v>
      </c>
      <c r="K3273" s="3" t="s">
        <v>16042</v>
      </c>
      <c r="L3273" s="3" t="s">
        <v>17477</v>
      </c>
      <c r="M3273" s="3" t="s">
        <v>108</v>
      </c>
      <c r="N3273" s="3" t="str">
        <f t="shared" si="61"/>
        <v>Belgaum Airport | India</v>
      </c>
    </row>
    <row r="3274" spans="10:14" x14ac:dyDescent="0.25">
      <c r="J3274" s="3" t="s">
        <v>3513</v>
      </c>
      <c r="K3274" s="3" t="s">
        <v>16119</v>
      </c>
      <c r="L3274" s="3" t="s">
        <v>17477</v>
      </c>
      <c r="M3274" s="3" t="s">
        <v>108</v>
      </c>
      <c r="N3274" s="3" t="str">
        <f t="shared" si="61"/>
        <v>Kailashahar Airport | India</v>
      </c>
    </row>
    <row r="3275" spans="10:14" x14ac:dyDescent="0.25">
      <c r="J3275" s="3" t="s">
        <v>4242</v>
      </c>
      <c r="K3275" s="3" t="s">
        <v>16123</v>
      </c>
      <c r="L3275" s="3" t="s">
        <v>17477</v>
      </c>
      <c r="M3275" s="3" t="s">
        <v>108</v>
      </c>
      <c r="N3275" s="3" t="str">
        <f t="shared" si="61"/>
        <v>North Lakhimpur Airport | India</v>
      </c>
    </row>
    <row r="3276" spans="10:14" x14ac:dyDescent="0.25">
      <c r="J3276" s="3" t="s">
        <v>3388</v>
      </c>
      <c r="K3276" s="3" t="s">
        <v>16169</v>
      </c>
      <c r="L3276" s="3" t="s">
        <v>17477</v>
      </c>
      <c r="M3276" s="3" t="s">
        <v>108</v>
      </c>
      <c r="N3276" s="3" t="str">
        <f t="shared" si="61"/>
        <v>Jammu Airport | India</v>
      </c>
    </row>
    <row r="3277" spans="10:14" x14ac:dyDescent="0.25">
      <c r="J3277" s="3" t="s">
        <v>3726</v>
      </c>
      <c r="K3277" s="3" t="s">
        <v>16056</v>
      </c>
      <c r="L3277" s="3" t="s">
        <v>17477</v>
      </c>
      <c r="M3277" s="3" t="s">
        <v>108</v>
      </c>
      <c r="N3277" s="3" t="str">
        <f t="shared" si="61"/>
        <v>Keshod Airport | India</v>
      </c>
    </row>
    <row r="3278" spans="10:14" x14ac:dyDescent="0.25">
      <c r="J3278" s="3" t="s">
        <v>4182</v>
      </c>
      <c r="K3278" s="3" t="s">
        <v>16173</v>
      </c>
      <c r="L3278" s="3" t="s">
        <v>17477</v>
      </c>
      <c r="M3278" s="3" t="s">
        <v>108</v>
      </c>
      <c r="N3278" s="3" t="str">
        <f t="shared" si="61"/>
        <v>Leh Kushok Bakula Rimpochee Airport | India</v>
      </c>
    </row>
    <row r="3279" spans="10:14" x14ac:dyDescent="0.25">
      <c r="J3279" s="3" t="s">
        <v>4468</v>
      </c>
      <c r="K3279" s="3" t="s">
        <v>16256</v>
      </c>
      <c r="L3279" s="3" t="s">
        <v>17477</v>
      </c>
      <c r="M3279" s="3" t="s">
        <v>108</v>
      </c>
      <c r="N3279" s="3" t="str">
        <f t="shared" si="61"/>
        <v>Madurai Airport | India</v>
      </c>
    </row>
    <row r="3280" spans="10:14" x14ac:dyDescent="0.25">
      <c r="J3280" s="3" t="s">
        <v>3753</v>
      </c>
      <c r="K3280" s="3" t="s">
        <v>16121</v>
      </c>
      <c r="L3280" s="3" t="s">
        <v>17476</v>
      </c>
      <c r="M3280" s="3" t="s">
        <v>108</v>
      </c>
      <c r="N3280" s="3" t="str">
        <f t="shared" si="61"/>
        <v>Khowai Airport | India</v>
      </c>
    </row>
    <row r="3281" spans="10:14" x14ac:dyDescent="0.25">
      <c r="J3281" s="3" t="s">
        <v>5803</v>
      </c>
      <c r="K3281" s="3" t="s">
        <v>16175</v>
      </c>
      <c r="L3281" s="3" t="s">
        <v>17477</v>
      </c>
      <c r="M3281" s="3" t="s">
        <v>108</v>
      </c>
      <c r="N3281" s="3" t="str">
        <f t="shared" si="61"/>
        <v>Pathankot Airport | India</v>
      </c>
    </row>
    <row r="3282" spans="10:14" x14ac:dyDescent="0.25">
      <c r="J3282" s="3" t="s">
        <v>3544</v>
      </c>
      <c r="K3282" s="3" t="s">
        <v>16118</v>
      </c>
      <c r="L3282" s="3" t="s">
        <v>17476</v>
      </c>
      <c r="M3282" s="3" t="s">
        <v>108</v>
      </c>
      <c r="N3282" s="3" t="str">
        <f t="shared" si="61"/>
        <v>Kamalpur Airport | India</v>
      </c>
    </row>
    <row r="3283" spans="10:14" x14ac:dyDescent="0.25">
      <c r="J3283" s="3" t="s">
        <v>6252</v>
      </c>
      <c r="K3283" s="3" t="s">
        <v>16130</v>
      </c>
      <c r="L3283" s="3" t="s">
        <v>17477</v>
      </c>
      <c r="M3283" s="3" t="s">
        <v>108</v>
      </c>
      <c r="N3283" s="3" t="str">
        <f t="shared" si="61"/>
        <v>Birsa Munda Airport | India</v>
      </c>
    </row>
    <row r="3284" spans="10:14" x14ac:dyDescent="0.25">
      <c r="J3284" s="3" t="s">
        <v>6948</v>
      </c>
      <c r="K3284" s="3" t="s">
        <v>16120</v>
      </c>
      <c r="L3284" s="3" t="s">
        <v>17477</v>
      </c>
      <c r="M3284" s="3" t="s">
        <v>108</v>
      </c>
      <c r="N3284" s="3" t="str">
        <f t="shared" si="61"/>
        <v>Silchar Airport | India</v>
      </c>
    </row>
    <row r="3285" spans="10:14" x14ac:dyDescent="0.25">
      <c r="J3285" s="3" t="s">
        <v>5793</v>
      </c>
      <c r="K3285" s="3" t="s">
        <v>16128</v>
      </c>
      <c r="L3285" s="3" t="s">
        <v>17476</v>
      </c>
      <c r="M3285" s="3" t="s">
        <v>108</v>
      </c>
      <c r="N3285" s="3" t="str">
        <f t="shared" si="61"/>
        <v>Pasighat Airport | India</v>
      </c>
    </row>
    <row r="3286" spans="10:14" x14ac:dyDescent="0.25">
      <c r="J3286" s="3" t="s">
        <v>574</v>
      </c>
      <c r="K3286" s="3" t="s">
        <v>16038</v>
      </c>
      <c r="L3286" s="3" t="s">
        <v>17477</v>
      </c>
      <c r="M3286" s="3" t="s">
        <v>108</v>
      </c>
      <c r="N3286" s="3" t="str">
        <f t="shared" si="61"/>
        <v>Aurangabad Airport | India</v>
      </c>
    </row>
    <row r="3287" spans="10:14" x14ac:dyDescent="0.25">
      <c r="J3287" s="3" t="s">
        <v>257</v>
      </c>
      <c r="K3287" s="3" t="s">
        <v>16099</v>
      </c>
      <c r="L3287" s="3" t="s">
        <v>17477</v>
      </c>
      <c r="M3287" s="3" t="s">
        <v>108</v>
      </c>
      <c r="N3287" s="3" t="str">
        <f t="shared" si="61"/>
        <v>Along Airport | India</v>
      </c>
    </row>
    <row r="3288" spans="10:14" x14ac:dyDescent="0.25">
      <c r="J3288" s="3" t="s">
        <v>3390</v>
      </c>
      <c r="K3288" s="3" t="s">
        <v>16116</v>
      </c>
      <c r="L3288" s="3" t="s">
        <v>17477</v>
      </c>
      <c r="M3288" s="3" t="s">
        <v>108</v>
      </c>
      <c r="N3288" s="3" t="str">
        <f t="shared" si="61"/>
        <v>Sonari Airport | India</v>
      </c>
    </row>
    <row r="3289" spans="10:14" x14ac:dyDescent="0.25">
      <c r="J3289" s="3" t="s">
        <v>8896</v>
      </c>
      <c r="K3289" s="3" t="s">
        <v>16247</v>
      </c>
      <c r="L3289" s="3" t="s">
        <v>17477</v>
      </c>
      <c r="M3289" s="3" t="s">
        <v>108</v>
      </c>
      <c r="N3289" s="3" t="str">
        <f t="shared" si="61"/>
        <v>Bidar Air Force Station | India</v>
      </c>
    </row>
    <row r="3290" spans="10:14" x14ac:dyDescent="0.25">
      <c r="J3290" s="3" t="s">
        <v>3571</v>
      </c>
      <c r="K3290" s="3" t="s">
        <v>16053</v>
      </c>
      <c r="L3290" s="3" t="s">
        <v>17477</v>
      </c>
      <c r="M3290" s="3" t="s">
        <v>108</v>
      </c>
      <c r="N3290" s="3" t="str">
        <f t="shared" si="61"/>
        <v>Kandla Airport | India</v>
      </c>
    </row>
    <row r="3291" spans="10:14" x14ac:dyDescent="0.25">
      <c r="J3291" s="3" t="s">
        <v>6005</v>
      </c>
      <c r="K3291" s="3" t="s">
        <v>16260</v>
      </c>
      <c r="L3291" s="3" t="s">
        <v>17477</v>
      </c>
      <c r="M3291" s="3" t="s">
        <v>108</v>
      </c>
      <c r="N3291" s="3" t="str">
        <f t="shared" si="61"/>
        <v>Vir Savarkar International Airport | India</v>
      </c>
    </row>
    <row r="3292" spans="10:14" x14ac:dyDescent="0.25">
      <c r="J3292" s="3" t="s">
        <v>3285</v>
      </c>
      <c r="K3292" s="3" t="s">
        <v>12194</v>
      </c>
      <c r="L3292" s="3" t="s">
        <v>17476</v>
      </c>
      <c r="M3292" s="3" t="s">
        <v>45</v>
      </c>
      <c r="N3292" s="3" t="str">
        <f t="shared" si="61"/>
        <v>Inyokern Airport | United States</v>
      </c>
    </row>
    <row r="3293" spans="10:14" x14ac:dyDescent="0.25">
      <c r="J3293" s="3" t="s">
        <v>8760</v>
      </c>
      <c r="K3293" s="3" t="s">
        <v>15016</v>
      </c>
      <c r="L3293" s="3" t="s">
        <v>17477</v>
      </c>
      <c r="M3293" s="3" t="s">
        <v>219</v>
      </c>
      <c r="N3293" s="3" t="str">
        <f t="shared" si="61"/>
        <v>Presidente Itamar Franco Airport | Brazil</v>
      </c>
    </row>
    <row r="3294" spans="10:14" x14ac:dyDescent="0.25">
      <c r="J3294" s="3" t="s">
        <v>8760</v>
      </c>
      <c r="K3294" s="3" t="s">
        <v>15089</v>
      </c>
      <c r="L3294" s="3" t="s">
        <v>17477</v>
      </c>
      <c r="M3294" s="3" t="s">
        <v>219</v>
      </c>
      <c r="N3294" s="3" t="str">
        <f t="shared" si="61"/>
        <v>Zona da Mata Regional Airport | Brazil</v>
      </c>
    </row>
    <row r="3295" spans="10:14" x14ac:dyDescent="0.25">
      <c r="J3295" s="3" t="s">
        <v>3349</v>
      </c>
      <c r="K3295" s="3" t="s">
        <v>14653</v>
      </c>
      <c r="L3295" s="3" t="s">
        <v>17477</v>
      </c>
      <c r="M3295" s="3" t="s">
        <v>125</v>
      </c>
      <c r="N3295" s="3" t="str">
        <f t="shared" si="61"/>
        <v>Izumo En-Musubi Airport | Japan</v>
      </c>
    </row>
    <row r="3296" spans="10:14" x14ac:dyDescent="0.25">
      <c r="J3296" s="3" t="s">
        <v>3345</v>
      </c>
      <c r="K3296" s="3" t="s">
        <v>13557</v>
      </c>
      <c r="L3296" s="3" t="s">
        <v>17477</v>
      </c>
      <c r="M3296" s="3" t="s">
        <v>59</v>
      </c>
      <c r="N3296" s="3" t="str">
        <f t="shared" si="61"/>
        <v>Ixtepec Airport | Mexico</v>
      </c>
    </row>
    <row r="3297" spans="10:14" x14ac:dyDescent="0.25">
      <c r="J3297" s="3" t="s">
        <v>3379</v>
      </c>
      <c r="K3297" s="3" t="s">
        <v>14015</v>
      </c>
      <c r="L3297" s="3" t="s">
        <v>17477</v>
      </c>
      <c r="M3297" s="3" t="s">
        <v>692</v>
      </c>
      <c r="N3297" s="3" t="str">
        <f t="shared" si="61"/>
        <v>Jalalabad Airport | Afghanistan</v>
      </c>
    </row>
    <row r="3298" spans="10:14" x14ac:dyDescent="0.25">
      <c r="J3298" s="3" t="s">
        <v>3351</v>
      </c>
      <c r="K3298" s="3" t="s">
        <v>16914</v>
      </c>
      <c r="L3298" s="3" t="s">
        <v>17476</v>
      </c>
      <c r="M3298" s="3" t="s">
        <v>54</v>
      </c>
      <c r="N3298" s="3" t="str">
        <f t="shared" si="61"/>
        <v>Jabiru Airport | Australia</v>
      </c>
    </row>
    <row r="3299" spans="10:14" x14ac:dyDescent="0.25">
      <c r="J3299" s="3" t="s">
        <v>3360</v>
      </c>
      <c r="K3299" s="3" t="s">
        <v>12197</v>
      </c>
      <c r="L3299" s="3" t="s">
        <v>17477</v>
      </c>
      <c r="M3299" s="3" t="s">
        <v>45</v>
      </c>
      <c r="N3299" s="3" t="str">
        <f t="shared" si="61"/>
        <v>Jackson Hole Airport | United States</v>
      </c>
    </row>
    <row r="3300" spans="10:14" x14ac:dyDescent="0.25">
      <c r="J3300" s="3" t="s">
        <v>3392</v>
      </c>
      <c r="K3300" s="3" t="s">
        <v>17080</v>
      </c>
      <c r="L3300" s="3" t="s">
        <v>17477</v>
      </c>
      <c r="M3300" s="3" t="s">
        <v>54</v>
      </c>
      <c r="N3300" s="3" t="str">
        <f t="shared" si="61"/>
        <v>Perth Jandakot Airport | Australia</v>
      </c>
    </row>
    <row r="3301" spans="10:14" x14ac:dyDescent="0.25">
      <c r="J3301" s="3" t="s">
        <v>549</v>
      </c>
      <c r="K3301" s="3" t="s">
        <v>15419</v>
      </c>
      <c r="L3301" s="3" t="s">
        <v>17477</v>
      </c>
      <c r="M3301" s="3" t="s">
        <v>226</v>
      </c>
      <c r="N3301" s="3" t="str">
        <f t="shared" si="61"/>
        <v>Shumba Airport | Peru</v>
      </c>
    </row>
    <row r="3302" spans="10:14" x14ac:dyDescent="0.25">
      <c r="J3302" s="3" t="s">
        <v>3372</v>
      </c>
      <c r="K3302" s="3" t="s">
        <v>16075</v>
      </c>
      <c r="L3302" s="3" t="s">
        <v>17477</v>
      </c>
      <c r="M3302" s="3" t="s">
        <v>328</v>
      </c>
      <c r="N3302" s="3" t="str">
        <f t="shared" si="61"/>
        <v>Kankesanturai Airport | Sri Lanka</v>
      </c>
    </row>
    <row r="3303" spans="10:14" x14ac:dyDescent="0.25">
      <c r="J3303" s="3" t="s">
        <v>3369</v>
      </c>
      <c r="K3303" s="3" t="s">
        <v>14196</v>
      </c>
      <c r="L3303" s="3" t="s">
        <v>17477</v>
      </c>
      <c r="M3303" s="3" t="s">
        <v>35</v>
      </c>
      <c r="N3303" s="3" t="str">
        <f t="shared" si="61"/>
        <v>Shahbaz Air Base | Pakistan</v>
      </c>
    </row>
    <row r="3304" spans="10:14" x14ac:dyDescent="0.25">
      <c r="J3304" s="3" t="s">
        <v>3376</v>
      </c>
      <c r="K3304" s="3" t="s">
        <v>16167</v>
      </c>
      <c r="L3304" s="3" t="s">
        <v>17477</v>
      </c>
      <c r="M3304" s="3" t="s">
        <v>108</v>
      </c>
      <c r="N3304" s="3" t="str">
        <f t="shared" si="61"/>
        <v>Jaipur International Airport | India</v>
      </c>
    </row>
    <row r="3305" spans="10:14" x14ac:dyDescent="0.25">
      <c r="J3305" s="3" t="s">
        <v>3368</v>
      </c>
      <c r="K3305" s="3" t="s">
        <v>13668</v>
      </c>
      <c r="L3305" s="3" t="s">
        <v>17477</v>
      </c>
      <c r="M3305" s="3" t="s">
        <v>1394</v>
      </c>
      <c r="N3305" s="3" t="str">
        <f t="shared" si="61"/>
        <v>Jacmel Airport | Haiti</v>
      </c>
    </row>
    <row r="3306" spans="10:14" x14ac:dyDescent="0.25">
      <c r="J3306" s="3" t="s">
        <v>3380</v>
      </c>
      <c r="K3306" s="3" t="s">
        <v>13558</v>
      </c>
      <c r="L3306" s="3" t="s">
        <v>17477</v>
      </c>
      <c r="M3306" s="3" t="s">
        <v>59</v>
      </c>
      <c r="N3306" s="3" t="str">
        <f t="shared" si="61"/>
        <v>El Lencero Airport | Mexico</v>
      </c>
    </row>
    <row r="3307" spans="10:14" x14ac:dyDescent="0.25">
      <c r="J3307" s="3" t="s">
        <v>3385</v>
      </c>
      <c r="K3307" s="3" t="s">
        <v>9317</v>
      </c>
      <c r="L3307" s="3" t="s">
        <v>17477</v>
      </c>
      <c r="M3307" s="3" t="s">
        <v>1142</v>
      </c>
      <c r="N3307" s="3" t="str">
        <f t="shared" si="61"/>
        <v>Bezmer Air Base | Bulgaria</v>
      </c>
    </row>
    <row r="3308" spans="10:14" x14ac:dyDescent="0.25">
      <c r="J3308" s="3" t="s">
        <v>3358</v>
      </c>
      <c r="K3308" s="3" t="s">
        <v>12198</v>
      </c>
      <c r="L3308" s="3" t="s">
        <v>17478</v>
      </c>
      <c r="M3308" s="3" t="s">
        <v>45</v>
      </c>
      <c r="N3308" s="3" t="str">
        <f t="shared" si="61"/>
        <v>Jackson-Medgar Wiley Evers International Airport | United States</v>
      </c>
    </row>
    <row r="3309" spans="10:14" x14ac:dyDescent="0.25">
      <c r="J3309" s="3" t="s">
        <v>6172</v>
      </c>
      <c r="K3309" s="3" t="s">
        <v>13640</v>
      </c>
      <c r="L3309" s="3" t="s">
        <v>17476</v>
      </c>
      <c r="M3309" s="3" t="s">
        <v>762</v>
      </c>
      <c r="N3309" s="3" t="str">
        <f t="shared" si="61"/>
        <v>Chacarita Airport | Costa Rica</v>
      </c>
    </row>
    <row r="3310" spans="10:14" x14ac:dyDescent="0.25">
      <c r="J3310" s="3" t="s">
        <v>3371</v>
      </c>
      <c r="K3310" s="3" t="s">
        <v>14503</v>
      </c>
      <c r="L3310" s="3" t="s">
        <v>17476</v>
      </c>
      <c r="M3310" s="3" t="s">
        <v>33</v>
      </c>
      <c r="N3310" s="3" t="str">
        <f t="shared" si="61"/>
        <v>Jacquinot Bay Airport | Papua New Guinea</v>
      </c>
    </row>
    <row r="3311" spans="10:14" x14ac:dyDescent="0.25">
      <c r="J3311" s="3" t="s">
        <v>3375</v>
      </c>
      <c r="K3311" s="3" t="s">
        <v>14122</v>
      </c>
      <c r="L3311" s="3" t="s">
        <v>17476</v>
      </c>
      <c r="M3311" s="3" t="s">
        <v>17494</v>
      </c>
      <c r="N3311" s="3" t="str">
        <f t="shared" si="61"/>
        <v>Jahrom Airport | Iran, Islamic Republic of</v>
      </c>
    </row>
    <row r="3312" spans="10:14" x14ac:dyDescent="0.25">
      <c r="J3312" s="3" t="s">
        <v>3397</v>
      </c>
      <c r="K3312" s="3" t="s">
        <v>12199</v>
      </c>
      <c r="L3312" s="3" t="s">
        <v>17476</v>
      </c>
      <c r="M3312" s="3" t="s">
        <v>45</v>
      </c>
      <c r="N3312" s="3" t="str">
        <f t="shared" si="61"/>
        <v>Jasper County Airport-Bell Field | United States</v>
      </c>
    </row>
    <row r="3313" spans="10:14" x14ac:dyDescent="0.25">
      <c r="J3313" s="3" t="s">
        <v>3352</v>
      </c>
      <c r="K3313" s="3" t="s">
        <v>13468</v>
      </c>
      <c r="L3313" s="3" t="s">
        <v>17476</v>
      </c>
      <c r="M3313" s="3" t="s">
        <v>141</v>
      </c>
      <c r="N3313" s="3" t="str">
        <f t="shared" si="61"/>
        <v>Jabot Airport | Marshall Islands</v>
      </c>
    </row>
    <row r="3314" spans="10:14" x14ac:dyDescent="0.25">
      <c r="J3314" s="3" t="s">
        <v>3400</v>
      </c>
      <c r="K3314" s="3" t="s">
        <v>15421</v>
      </c>
      <c r="L3314" s="3" t="s">
        <v>17477</v>
      </c>
      <c r="M3314" s="3" t="s">
        <v>226</v>
      </c>
      <c r="N3314" s="3" t="str">
        <f t="shared" si="61"/>
        <v>Francisco Carle Airport | Peru</v>
      </c>
    </row>
    <row r="3315" spans="10:14" x14ac:dyDescent="0.25">
      <c r="J3315" s="3" t="s">
        <v>3233</v>
      </c>
      <c r="K3315" s="3" t="s">
        <v>9322</v>
      </c>
      <c r="L3315" s="3" t="s">
        <v>17476</v>
      </c>
      <c r="M3315" s="3" t="s">
        <v>27</v>
      </c>
      <c r="N3315" s="3" t="str">
        <f t="shared" si="61"/>
        <v>Ilulissat Airport | Greenland</v>
      </c>
    </row>
    <row r="3316" spans="10:14" x14ac:dyDescent="0.25">
      <c r="J3316" s="3" t="s">
        <v>3364</v>
      </c>
      <c r="K3316" s="3" t="s">
        <v>12200</v>
      </c>
      <c r="L3316" s="3" t="s">
        <v>17478</v>
      </c>
      <c r="M3316" s="3" t="s">
        <v>45</v>
      </c>
      <c r="N3316" s="3" t="str">
        <f t="shared" si="61"/>
        <v>Jacksonville International Airport | United States</v>
      </c>
    </row>
    <row r="3317" spans="10:14" x14ac:dyDescent="0.25">
      <c r="J3317" s="3" t="s">
        <v>8557</v>
      </c>
      <c r="K3317" s="3" t="s">
        <v>11346</v>
      </c>
      <c r="L3317" s="3" t="s">
        <v>17476</v>
      </c>
      <c r="M3317" s="3" t="s">
        <v>96</v>
      </c>
      <c r="N3317" s="3" t="str">
        <f t="shared" si="61"/>
        <v>Noto Hadinegoro, Jember Airport | Indonesia</v>
      </c>
    </row>
    <row r="3318" spans="10:14" x14ac:dyDescent="0.25">
      <c r="J3318" s="3" t="s">
        <v>8664</v>
      </c>
      <c r="K3318" s="3" t="s">
        <v>13437</v>
      </c>
      <c r="L3318" s="3" t="s">
        <v>17477</v>
      </c>
      <c r="M3318" s="3" t="s">
        <v>736</v>
      </c>
      <c r="N3318" s="3" t="str">
        <f t="shared" si="61"/>
        <v>La Isabela International Airport | Dominican Republic</v>
      </c>
    </row>
    <row r="3319" spans="10:14" x14ac:dyDescent="0.25">
      <c r="J3319" s="3" t="s">
        <v>3456</v>
      </c>
      <c r="K3319" s="3" t="s">
        <v>12201</v>
      </c>
      <c r="L3319" s="3" t="s">
        <v>17477</v>
      </c>
      <c r="M3319" s="3" t="s">
        <v>45</v>
      </c>
      <c r="N3319" s="3" t="str">
        <f t="shared" si="61"/>
        <v>Jonesboro Municipal Airport | United States</v>
      </c>
    </row>
    <row r="3320" spans="10:14" x14ac:dyDescent="0.25">
      <c r="J3320" s="3" t="s">
        <v>5946</v>
      </c>
      <c r="K3320" s="3" t="s">
        <v>15485</v>
      </c>
      <c r="L3320" s="3" t="s">
        <v>17476</v>
      </c>
      <c r="M3320" s="3" t="s">
        <v>219</v>
      </c>
      <c r="N3320" s="3" t="str">
        <f t="shared" si="61"/>
        <v>São Borja Airport | Brazil</v>
      </c>
    </row>
    <row r="3321" spans="10:14" x14ac:dyDescent="0.25">
      <c r="J3321" s="3" t="s">
        <v>3441</v>
      </c>
      <c r="K3321" s="3" t="s">
        <v>15466</v>
      </c>
      <c r="L3321" s="3" t="s">
        <v>17476</v>
      </c>
      <c r="M3321" s="3" t="s">
        <v>219</v>
      </c>
      <c r="N3321" s="3" t="str">
        <f t="shared" si="61"/>
        <v>Santa Terezinha Airport | Brazil</v>
      </c>
    </row>
    <row r="3322" spans="10:14" x14ac:dyDescent="0.25">
      <c r="J3322" s="3" t="s">
        <v>3588</v>
      </c>
      <c r="K3322" s="3" t="s">
        <v>12193</v>
      </c>
      <c r="L3322" s="3" t="s">
        <v>17476</v>
      </c>
      <c r="M3322" s="3" t="s">
        <v>45</v>
      </c>
      <c r="N3322" s="3" t="str">
        <f t="shared" si="61"/>
        <v>New Century Aircenter Airport | United States</v>
      </c>
    </row>
    <row r="3323" spans="10:14" x14ac:dyDescent="0.25">
      <c r="J3323" s="3" t="s">
        <v>3474</v>
      </c>
      <c r="K3323" s="3" t="s">
        <v>16917</v>
      </c>
      <c r="L3323" s="3" t="s">
        <v>17476</v>
      </c>
      <c r="M3323" s="3" t="s">
        <v>54</v>
      </c>
      <c r="N3323" s="3" t="str">
        <f t="shared" si="61"/>
        <v>Julia Creek Airport | Australia</v>
      </c>
    </row>
    <row r="3324" spans="10:14" x14ac:dyDescent="0.25">
      <c r="J3324" s="3" t="s">
        <v>3370</v>
      </c>
      <c r="K3324" s="3" t="s">
        <v>15352</v>
      </c>
      <c r="L3324" s="3" t="s">
        <v>17476</v>
      </c>
      <c r="M3324" s="3" t="s">
        <v>219</v>
      </c>
      <c r="N3324" s="3" t="str">
        <f t="shared" si="61"/>
        <v>Jacobina Airport | Brazil</v>
      </c>
    </row>
    <row r="3325" spans="10:14" x14ac:dyDescent="0.25">
      <c r="J3325" s="3" t="s">
        <v>3353</v>
      </c>
      <c r="K3325" s="3" t="s">
        <v>14923</v>
      </c>
      <c r="L3325" s="3" t="s">
        <v>17477</v>
      </c>
      <c r="M3325" s="3" t="s">
        <v>219</v>
      </c>
      <c r="N3325" s="3" t="str">
        <f t="shared" si="61"/>
        <v>Jacareacanga Airport | Brazil</v>
      </c>
    </row>
    <row r="3326" spans="10:14" x14ac:dyDescent="0.25">
      <c r="J3326" s="3" t="s">
        <v>3477</v>
      </c>
      <c r="K3326" s="3" t="s">
        <v>12202</v>
      </c>
      <c r="L3326" s="3" t="s">
        <v>17477</v>
      </c>
      <c r="M3326" s="3" t="s">
        <v>45</v>
      </c>
      <c r="N3326" s="3" t="str">
        <f t="shared" si="61"/>
        <v>Kimble County Airport | United States</v>
      </c>
    </row>
    <row r="3327" spans="10:14" x14ac:dyDescent="0.25">
      <c r="J3327" s="3" t="s">
        <v>3448</v>
      </c>
      <c r="K3327" s="3" t="s">
        <v>9018</v>
      </c>
      <c r="L3327" s="3" t="s">
        <v>17476</v>
      </c>
      <c r="M3327" s="3" t="s">
        <v>45</v>
      </c>
      <c r="N3327" s="3" t="str">
        <f t="shared" si="61"/>
        <v>LBJ Ranch Airport | United States</v>
      </c>
    </row>
    <row r="3328" spans="10:14" x14ac:dyDescent="0.25">
      <c r="J3328" s="3" t="s">
        <v>3447</v>
      </c>
      <c r="K3328" s="3" t="s">
        <v>12008</v>
      </c>
      <c r="L3328" s="3" t="s">
        <v>17476</v>
      </c>
      <c r="M3328" s="3" t="s">
        <v>45</v>
      </c>
      <c r="N3328" s="3" t="str">
        <f t="shared" si="61"/>
        <v>Grant Co Regional/Ogilvie Field | United States</v>
      </c>
    </row>
    <row r="3329" spans="10:14" x14ac:dyDescent="0.25">
      <c r="J3329" s="3" t="s">
        <v>3472</v>
      </c>
      <c r="K3329" s="3" t="s">
        <v>14944</v>
      </c>
      <c r="L3329" s="3" t="s">
        <v>17477</v>
      </c>
      <c r="M3329" s="3" t="s">
        <v>219</v>
      </c>
      <c r="N3329" s="3" t="str">
        <f t="shared" si="61"/>
        <v>Francisco de Assis Airport | Brazil</v>
      </c>
    </row>
    <row r="3330" spans="10:14" x14ac:dyDescent="0.25">
      <c r="J3330" s="3" t="s">
        <v>8744</v>
      </c>
      <c r="K3330" s="3" t="s">
        <v>14689</v>
      </c>
      <c r="L3330" s="3" t="s">
        <v>17477</v>
      </c>
      <c r="M3330" s="3" t="s">
        <v>17509</v>
      </c>
      <c r="N3330" s="3" t="str">
        <f t="shared" si="61"/>
        <v>Jeongseok Airport | Korea, Republic of</v>
      </c>
    </row>
    <row r="3331" spans="10:14" x14ac:dyDescent="0.25">
      <c r="J3331" s="3" t="s">
        <v>3443</v>
      </c>
      <c r="K3331" s="3" t="s">
        <v>16166</v>
      </c>
      <c r="L3331" s="3" t="s">
        <v>17477</v>
      </c>
      <c r="M3331" s="3" t="s">
        <v>108</v>
      </c>
      <c r="N3331" s="3" t="str">
        <f t="shared" si="61"/>
        <v>Jodhpur Airport | India</v>
      </c>
    </row>
    <row r="3332" spans="10:14" x14ac:dyDescent="0.25">
      <c r="J3332" s="3" t="s">
        <v>3459</v>
      </c>
      <c r="K3332" s="3" t="s">
        <v>12203</v>
      </c>
      <c r="L3332" s="3" t="s">
        <v>17476</v>
      </c>
      <c r="M3332" s="3" t="s">
        <v>45</v>
      </c>
      <c r="N3332" s="3" t="str">
        <f t="shared" si="61"/>
        <v>Jordan Airport | United States</v>
      </c>
    </row>
    <row r="3333" spans="10:14" x14ac:dyDescent="0.25">
      <c r="J3333" s="3" t="s">
        <v>3468</v>
      </c>
      <c r="K3333" s="3" t="s">
        <v>14946</v>
      </c>
      <c r="L3333" s="3" t="s">
        <v>17476</v>
      </c>
      <c r="M3333" s="3" t="s">
        <v>219</v>
      </c>
      <c r="N3333" s="3" t="str">
        <f t="shared" si="61"/>
        <v>Orlando Bezerra de Menezes Airport | Brazil</v>
      </c>
    </row>
    <row r="3334" spans="10:14" x14ac:dyDescent="0.25">
      <c r="J3334" s="3" t="s">
        <v>8788</v>
      </c>
      <c r="K3334" s="3" t="s">
        <v>15356</v>
      </c>
      <c r="L3334" s="3" t="s">
        <v>17476</v>
      </c>
      <c r="M3334" s="3" t="s">
        <v>219</v>
      </c>
      <c r="N3334" s="3" t="str">
        <f t="shared" ref="N3334:N3397" si="62">K3334&amp;" | "&amp;M3334</f>
        <v>Prefeito Octávio de Almeida Neves Airport | Brazil</v>
      </c>
    </row>
    <row r="3335" spans="10:14" x14ac:dyDescent="0.25">
      <c r="J3335" s="3" t="s">
        <v>3426</v>
      </c>
      <c r="K3335" s="3" t="s">
        <v>17372</v>
      </c>
      <c r="L3335" s="3" t="s">
        <v>17477</v>
      </c>
      <c r="M3335" s="3" t="s">
        <v>173</v>
      </c>
      <c r="N3335" s="3" t="str">
        <f t="shared" si="62"/>
        <v>Jingdezhen Airport | China</v>
      </c>
    </row>
    <row r="3336" spans="10:14" x14ac:dyDescent="0.25">
      <c r="J3336" s="3" t="s">
        <v>3403</v>
      </c>
      <c r="K3336" s="3" t="s">
        <v>14045</v>
      </c>
      <c r="L3336" s="3" t="s">
        <v>17478</v>
      </c>
      <c r="M3336" s="3" t="s">
        <v>48</v>
      </c>
      <c r="N3336" s="3" t="str">
        <f t="shared" si="62"/>
        <v>King Abdulaziz International Airport | Saudi Arabia</v>
      </c>
    </row>
    <row r="3337" spans="10:14" x14ac:dyDescent="0.25">
      <c r="J3337" s="3" t="s">
        <v>3412</v>
      </c>
      <c r="K3337" s="3" t="s">
        <v>13669</v>
      </c>
      <c r="L3337" s="3" t="s">
        <v>17477</v>
      </c>
      <c r="M3337" s="3" t="s">
        <v>1394</v>
      </c>
      <c r="N3337" s="3" t="str">
        <f t="shared" si="62"/>
        <v>Jérémie Airport | Haiti</v>
      </c>
    </row>
    <row r="3338" spans="10:14" x14ac:dyDescent="0.25">
      <c r="J3338" s="3" t="s">
        <v>3406</v>
      </c>
      <c r="K3338" s="3" t="s">
        <v>12204</v>
      </c>
      <c r="L3338" s="3" t="s">
        <v>17476</v>
      </c>
      <c r="M3338" s="3" t="s">
        <v>45</v>
      </c>
      <c r="N3338" s="3" t="str">
        <f t="shared" si="62"/>
        <v>Jefferson City Memorial Airport | United States</v>
      </c>
    </row>
    <row r="3339" spans="10:14" x14ac:dyDescent="0.25">
      <c r="J3339" s="3" t="s">
        <v>26</v>
      </c>
      <c r="K3339" s="3" t="s">
        <v>9318</v>
      </c>
      <c r="L3339" s="3" t="s">
        <v>17477</v>
      </c>
      <c r="M3339" s="3" t="s">
        <v>27</v>
      </c>
      <c r="N3339" s="3" t="str">
        <f t="shared" si="62"/>
        <v>Aasiaat Airport | Greenland</v>
      </c>
    </row>
    <row r="3340" spans="10:14" x14ac:dyDescent="0.25">
      <c r="J3340" s="3" t="s">
        <v>3407</v>
      </c>
      <c r="K3340" s="3" t="s">
        <v>13469</v>
      </c>
      <c r="L3340" s="3" t="s">
        <v>17476</v>
      </c>
      <c r="M3340" s="3" t="s">
        <v>141</v>
      </c>
      <c r="N3340" s="3" t="str">
        <f t="shared" si="62"/>
        <v>Jeh Airport | Marshall Islands</v>
      </c>
    </row>
    <row r="3341" spans="10:14" x14ac:dyDescent="0.25">
      <c r="J3341" s="3" t="s">
        <v>8530</v>
      </c>
      <c r="K3341" s="3" t="s">
        <v>10645</v>
      </c>
      <c r="L3341" s="3" t="s">
        <v>17476</v>
      </c>
      <c r="M3341" s="3" t="s">
        <v>1608</v>
      </c>
      <c r="N3341" s="3" t="str">
        <f t="shared" si="62"/>
        <v>Jeki Airport | Zambia</v>
      </c>
    </row>
    <row r="3342" spans="10:14" x14ac:dyDescent="0.25">
      <c r="J3342" s="3" t="s">
        <v>3411</v>
      </c>
      <c r="K3342" s="3" t="s">
        <v>15354</v>
      </c>
      <c r="L3342" s="3" t="s">
        <v>17476</v>
      </c>
      <c r="M3342" s="3" t="s">
        <v>219</v>
      </c>
      <c r="N3342" s="3" t="str">
        <f t="shared" si="62"/>
        <v>Jequié Airport | Brazil</v>
      </c>
    </row>
    <row r="3343" spans="10:14" x14ac:dyDescent="0.25">
      <c r="J3343" s="3" t="s">
        <v>3415</v>
      </c>
      <c r="K3343" s="3" t="s">
        <v>10217</v>
      </c>
      <c r="L3343" s="3" t="s">
        <v>17477</v>
      </c>
      <c r="M3343" s="3" t="s">
        <v>3414</v>
      </c>
      <c r="N3343" s="3" t="str">
        <f t="shared" si="62"/>
        <v>Jersey Airport | Jersey</v>
      </c>
    </row>
    <row r="3344" spans="10:14" x14ac:dyDescent="0.25">
      <c r="J3344" s="3" t="s">
        <v>5328</v>
      </c>
      <c r="K3344" s="3" t="s">
        <v>12205</v>
      </c>
      <c r="L3344" s="3" t="s">
        <v>17478</v>
      </c>
      <c r="M3344" s="3" t="s">
        <v>45</v>
      </c>
      <c r="N3344" s="3" t="str">
        <f t="shared" si="62"/>
        <v>John F Kennedy International Airport | United States</v>
      </c>
    </row>
    <row r="3345" spans="10:14" x14ac:dyDescent="0.25">
      <c r="J3345" s="3" t="s">
        <v>3405</v>
      </c>
      <c r="K3345" s="3" t="s">
        <v>12146</v>
      </c>
      <c r="L3345" s="3" t="s">
        <v>17476</v>
      </c>
      <c r="M3345" s="3" t="s">
        <v>45</v>
      </c>
      <c r="N3345" s="3" t="str">
        <f t="shared" si="62"/>
        <v>Northeast Ohio Regional Airport | United States</v>
      </c>
    </row>
    <row r="3346" spans="10:14" x14ac:dyDescent="0.25">
      <c r="J3346" s="3" t="s">
        <v>5679</v>
      </c>
      <c r="K3346" s="3" t="s">
        <v>9326</v>
      </c>
      <c r="L3346" s="3" t="s">
        <v>17476</v>
      </c>
      <c r="M3346" s="3" t="s">
        <v>27</v>
      </c>
      <c r="N3346" s="3" t="str">
        <f t="shared" si="62"/>
        <v>Paamiut Airport | Greenland</v>
      </c>
    </row>
    <row r="3347" spans="10:14" x14ac:dyDescent="0.25">
      <c r="J3347" s="3" t="s">
        <v>3389</v>
      </c>
      <c r="K3347" s="3" t="s">
        <v>16052</v>
      </c>
      <c r="L3347" s="3" t="s">
        <v>17477</v>
      </c>
      <c r="M3347" s="3" t="s">
        <v>108</v>
      </c>
      <c r="N3347" s="3" t="str">
        <f t="shared" si="62"/>
        <v>Jamnagar Airport | India</v>
      </c>
    </row>
    <row r="3348" spans="10:14" x14ac:dyDescent="0.25">
      <c r="J3348" s="3" t="s">
        <v>3374</v>
      </c>
      <c r="K3348" s="3" t="s">
        <v>11396</v>
      </c>
      <c r="L3348" s="3" t="s">
        <v>17476</v>
      </c>
      <c r="M3348" s="3" t="s">
        <v>108</v>
      </c>
      <c r="N3348" s="3" t="str">
        <f t="shared" si="62"/>
        <v>Jagdalpur Airport | India</v>
      </c>
    </row>
    <row r="3349" spans="10:14" x14ac:dyDescent="0.25">
      <c r="J3349" s="3" t="s">
        <v>8562</v>
      </c>
      <c r="K3349" s="3" t="s">
        <v>11408</v>
      </c>
      <c r="L3349" s="3" t="s">
        <v>17477</v>
      </c>
      <c r="M3349" s="3" t="s">
        <v>173</v>
      </c>
      <c r="N3349" s="3" t="str">
        <f t="shared" si="62"/>
        <v>Jiagedaqi Airport | China</v>
      </c>
    </row>
    <row r="3350" spans="10:14" x14ac:dyDescent="0.25">
      <c r="J3350" s="3" t="s">
        <v>3420</v>
      </c>
      <c r="K3350" s="3" t="s">
        <v>17319</v>
      </c>
      <c r="L3350" s="3" t="s">
        <v>17477</v>
      </c>
      <c r="M3350" s="3" t="s">
        <v>173</v>
      </c>
      <c r="N3350" s="3" t="str">
        <f t="shared" si="62"/>
        <v>Jiayuguan Airport | China</v>
      </c>
    </row>
    <row r="3351" spans="10:14" x14ac:dyDescent="0.25">
      <c r="J3351" s="3" t="s">
        <v>3418</v>
      </c>
      <c r="K3351" s="3" t="s">
        <v>9499</v>
      </c>
      <c r="L3351" s="3" t="s">
        <v>17477</v>
      </c>
      <c r="M3351" s="3" t="s">
        <v>173</v>
      </c>
      <c r="N3351" s="3" t="str">
        <f t="shared" si="62"/>
        <v>Jinggangshan Airport | China</v>
      </c>
    </row>
    <row r="3352" spans="10:14" x14ac:dyDescent="0.25">
      <c r="J3352" s="3" t="s">
        <v>3451</v>
      </c>
      <c r="K3352" s="3" t="s">
        <v>16620</v>
      </c>
      <c r="L3352" s="3" t="s">
        <v>17477</v>
      </c>
      <c r="M3352" s="3" t="s">
        <v>260</v>
      </c>
      <c r="N3352" s="3" t="str">
        <f t="shared" si="62"/>
        <v>Senai International Airport | Malaysia</v>
      </c>
    </row>
    <row r="3353" spans="10:14" x14ac:dyDescent="0.25">
      <c r="J3353" s="3" t="s">
        <v>3427</v>
      </c>
      <c r="K3353" s="3" t="s">
        <v>17355</v>
      </c>
      <c r="L3353" s="3" t="s">
        <v>17477</v>
      </c>
      <c r="M3353" s="3" t="s">
        <v>173</v>
      </c>
      <c r="N3353" s="3" t="str">
        <f t="shared" si="62"/>
        <v>Xishuangbanna Gasa Airport | China</v>
      </c>
    </row>
    <row r="3354" spans="10:14" x14ac:dyDescent="0.25">
      <c r="J3354" s="3" t="s">
        <v>8456</v>
      </c>
      <c r="K3354" s="3" t="s">
        <v>9425</v>
      </c>
      <c r="L3354" s="3" t="s">
        <v>17476</v>
      </c>
      <c r="M3354" s="3" t="s">
        <v>18</v>
      </c>
      <c r="N3354" s="3" t="str">
        <f t="shared" si="62"/>
        <v>Fort MacKay/Albian Aerodrome | Canada</v>
      </c>
    </row>
    <row r="3355" spans="10:14" x14ac:dyDescent="0.25">
      <c r="J3355" s="3" t="s">
        <v>3594</v>
      </c>
      <c r="K3355" s="3" t="s">
        <v>14531</v>
      </c>
      <c r="L3355" s="3" t="s">
        <v>17477</v>
      </c>
      <c r="M3355" s="3" t="s">
        <v>45</v>
      </c>
      <c r="N3355" s="3" t="str">
        <f t="shared" si="62"/>
        <v>Kapalua Airport | United States</v>
      </c>
    </row>
    <row r="3356" spans="10:14" x14ac:dyDescent="0.25">
      <c r="J3356" s="3" t="s">
        <v>6914</v>
      </c>
      <c r="K3356" s="3" t="s">
        <v>17128</v>
      </c>
      <c r="L3356" s="3" t="s">
        <v>17476</v>
      </c>
      <c r="M3356" s="3" t="s">
        <v>54</v>
      </c>
      <c r="N3356" s="3" t="str">
        <f t="shared" si="62"/>
        <v>Shute Harbour Airport | Australia</v>
      </c>
    </row>
    <row r="3357" spans="10:14" x14ac:dyDescent="0.25">
      <c r="J3357" s="3" t="s">
        <v>6988</v>
      </c>
      <c r="K3357" s="3" t="s">
        <v>9329</v>
      </c>
      <c r="L3357" s="3" t="s">
        <v>17477</v>
      </c>
      <c r="M3357" s="3" t="s">
        <v>27</v>
      </c>
      <c r="N3357" s="3" t="str">
        <f t="shared" si="62"/>
        <v>Sisimiut Airport | Greenland</v>
      </c>
    </row>
    <row r="3358" spans="10:14" x14ac:dyDescent="0.25">
      <c r="J3358" s="3" t="s">
        <v>3387</v>
      </c>
      <c r="K3358" s="3" t="s">
        <v>12206</v>
      </c>
      <c r="L3358" s="3" t="s">
        <v>17477</v>
      </c>
      <c r="M3358" s="3" t="s">
        <v>45</v>
      </c>
      <c r="N3358" s="3" t="str">
        <f t="shared" si="62"/>
        <v>Chautauqua County-Jamestown Airport | United States</v>
      </c>
    </row>
    <row r="3359" spans="10:14" x14ac:dyDescent="0.25">
      <c r="J3359" s="3" t="s">
        <v>3470</v>
      </c>
      <c r="K3359" s="3" t="s">
        <v>15581</v>
      </c>
      <c r="L3359" s="3" t="s">
        <v>17476</v>
      </c>
      <c r="M3359" s="3" t="s">
        <v>219</v>
      </c>
      <c r="N3359" s="3" t="str">
        <f t="shared" si="62"/>
        <v>Juína Airport | Brazil</v>
      </c>
    </row>
    <row r="3360" spans="10:14" x14ac:dyDescent="0.25">
      <c r="J3360" s="3" t="s">
        <v>2092</v>
      </c>
      <c r="K3360" s="3" t="s">
        <v>11182</v>
      </c>
      <c r="L3360" s="3" t="s">
        <v>17477</v>
      </c>
      <c r="M3360" s="3" t="s">
        <v>247</v>
      </c>
      <c r="N3360" s="3" t="str">
        <f t="shared" si="62"/>
        <v>Djibouti-Ambouli Airport | Djibouti</v>
      </c>
    </row>
    <row r="3361" spans="10:14" x14ac:dyDescent="0.25">
      <c r="J3361" s="3" t="s">
        <v>8563</v>
      </c>
      <c r="K3361" s="3" t="s">
        <v>11409</v>
      </c>
      <c r="L3361" s="3" t="s">
        <v>17476</v>
      </c>
      <c r="M3361" s="3" t="s">
        <v>173</v>
      </c>
      <c r="N3361" s="3" t="str">
        <f t="shared" si="62"/>
        <v>Jinchuan Airport | China</v>
      </c>
    </row>
    <row r="3362" spans="10:14" x14ac:dyDescent="0.25">
      <c r="J3362" s="3" t="s">
        <v>3422</v>
      </c>
      <c r="K3362" s="3" t="s">
        <v>11136</v>
      </c>
      <c r="L3362" s="3" t="s">
        <v>17477</v>
      </c>
      <c r="M3362" s="3" t="s">
        <v>87</v>
      </c>
      <c r="N3362" s="3" t="str">
        <f t="shared" si="62"/>
        <v>Wilwal International Airport | Ethiopia</v>
      </c>
    </row>
    <row r="3363" spans="10:14" x14ac:dyDescent="0.25">
      <c r="J3363" s="3" t="s">
        <v>3214</v>
      </c>
      <c r="K3363" s="3" t="s">
        <v>13134</v>
      </c>
      <c r="L3363" s="3" t="s">
        <v>17476</v>
      </c>
      <c r="M3363" s="3" t="s">
        <v>119</v>
      </c>
      <c r="N3363" s="3" t="str">
        <f t="shared" si="62"/>
        <v>Ikaria Airport | Greece</v>
      </c>
    </row>
    <row r="3364" spans="10:14" x14ac:dyDescent="0.25">
      <c r="J3364" s="3" t="s">
        <v>3423</v>
      </c>
      <c r="K3364" s="3" t="s">
        <v>17460</v>
      </c>
      <c r="L3364" s="3" t="s">
        <v>17476</v>
      </c>
      <c r="M3364" s="3" t="s">
        <v>173</v>
      </c>
      <c r="N3364" s="3" t="str">
        <f t="shared" si="62"/>
        <v>Jilin Airport | China</v>
      </c>
    </row>
    <row r="3365" spans="10:14" x14ac:dyDescent="0.25">
      <c r="J3365" s="3" t="s">
        <v>3424</v>
      </c>
      <c r="K3365" s="3" t="s">
        <v>11137</v>
      </c>
      <c r="L3365" s="3" t="s">
        <v>17477</v>
      </c>
      <c r="M3365" s="3" t="s">
        <v>87</v>
      </c>
      <c r="N3365" s="3" t="str">
        <f t="shared" si="62"/>
        <v>Jimma Airport | Ethiopia</v>
      </c>
    </row>
    <row r="3366" spans="10:14" x14ac:dyDescent="0.25">
      <c r="J3366" s="3" t="s">
        <v>3430</v>
      </c>
      <c r="K3366" s="3" t="s">
        <v>11334</v>
      </c>
      <c r="L3366" s="3" t="s">
        <v>17476</v>
      </c>
      <c r="M3366" s="3" t="s">
        <v>494</v>
      </c>
      <c r="N3366" s="3" t="str">
        <f t="shared" si="62"/>
        <v>Jinja Airport | Uganda</v>
      </c>
    </row>
    <row r="3367" spans="10:14" x14ac:dyDescent="0.25">
      <c r="J3367" s="3" t="s">
        <v>5576</v>
      </c>
      <c r="K3367" s="3" t="s">
        <v>11410</v>
      </c>
      <c r="L3367" s="3" t="s">
        <v>17476</v>
      </c>
      <c r="M3367" s="3" t="s">
        <v>96</v>
      </c>
      <c r="N3367" s="3" t="str">
        <f t="shared" si="62"/>
        <v>Jos Orno Imsula Airport | Indonesia</v>
      </c>
    </row>
    <row r="3368" spans="10:14" x14ac:dyDescent="0.25">
      <c r="J3368" s="3" t="s">
        <v>3436</v>
      </c>
      <c r="K3368" s="3" t="s">
        <v>15097</v>
      </c>
      <c r="L3368" s="3" t="s">
        <v>17476</v>
      </c>
      <c r="M3368" s="3" t="s">
        <v>306</v>
      </c>
      <c r="N3368" s="3" t="str">
        <f t="shared" si="62"/>
        <v>Jipijapa Airport | Ecuador</v>
      </c>
    </row>
    <row r="3369" spans="10:14" x14ac:dyDescent="0.25">
      <c r="J3369" s="3" t="s">
        <v>8564</v>
      </c>
      <c r="K3369" s="3" t="s">
        <v>11411</v>
      </c>
      <c r="L3369" s="3" t="s">
        <v>17477</v>
      </c>
      <c r="M3369" s="3" t="s">
        <v>173</v>
      </c>
      <c r="N3369" s="3" t="str">
        <f t="shared" si="62"/>
        <v>Qianjiang Wulingshan Airport | China</v>
      </c>
    </row>
    <row r="3370" spans="10:14" x14ac:dyDescent="0.25">
      <c r="J3370" s="3" t="s">
        <v>3437</v>
      </c>
      <c r="K3370" s="3" t="s">
        <v>16214</v>
      </c>
      <c r="L3370" s="3" t="s">
        <v>17476</v>
      </c>
      <c r="M3370" s="3" t="s">
        <v>620</v>
      </c>
      <c r="N3370" s="3" t="str">
        <f t="shared" si="62"/>
        <v>Jiri Airport | Nepal</v>
      </c>
    </row>
    <row r="3371" spans="10:14" x14ac:dyDescent="0.25">
      <c r="J3371" s="3" t="s">
        <v>3439</v>
      </c>
      <c r="K3371" s="3" t="s">
        <v>17373</v>
      </c>
      <c r="L3371" s="3" t="s">
        <v>17476</v>
      </c>
      <c r="M3371" s="3" t="s">
        <v>173</v>
      </c>
      <c r="N3371" s="3" t="str">
        <f t="shared" si="62"/>
        <v>Jiujiang Lushan Airport | China</v>
      </c>
    </row>
    <row r="3372" spans="10:14" x14ac:dyDescent="0.25">
      <c r="J3372" s="3" t="s">
        <v>3440</v>
      </c>
      <c r="K3372" s="3" t="s">
        <v>14197</v>
      </c>
      <c r="L3372" s="3" t="s">
        <v>17476</v>
      </c>
      <c r="M3372" s="3" t="s">
        <v>35</v>
      </c>
      <c r="N3372" s="3" t="str">
        <f t="shared" si="62"/>
        <v>Jiwani Airport | Pakistan</v>
      </c>
    </row>
    <row r="3373" spans="10:14" x14ac:dyDescent="0.25">
      <c r="J3373" s="3" t="s">
        <v>8565</v>
      </c>
      <c r="K3373" s="3" t="s">
        <v>11412</v>
      </c>
      <c r="L3373" s="3" t="s">
        <v>17477</v>
      </c>
      <c r="M3373" s="3" t="s">
        <v>219</v>
      </c>
      <c r="N3373" s="3" t="str">
        <f t="shared" si="62"/>
        <v>Comandante Ariston Pessoa Airport | Brazil</v>
      </c>
    </row>
    <row r="3374" spans="10:14" x14ac:dyDescent="0.25">
      <c r="J3374" s="3" t="s">
        <v>8757</v>
      </c>
      <c r="K3374" s="3" t="s">
        <v>14943</v>
      </c>
      <c r="L3374" s="3" t="s">
        <v>17476</v>
      </c>
      <c r="M3374" s="3" t="s">
        <v>219</v>
      </c>
      <c r="N3374" s="3" t="str">
        <f t="shared" si="62"/>
        <v>Humberto Ghizzo Bortoluzzi Regional Airport | Brazil</v>
      </c>
    </row>
    <row r="3375" spans="10:14" x14ac:dyDescent="0.25">
      <c r="J3375" s="3" t="s">
        <v>3466</v>
      </c>
      <c r="K3375" s="3" t="s">
        <v>15420</v>
      </c>
      <c r="L3375" s="3" t="s">
        <v>17477</v>
      </c>
      <c r="M3375" s="3" t="s">
        <v>226</v>
      </c>
      <c r="N3375" s="3" t="str">
        <f t="shared" si="62"/>
        <v>Juanjui Airport | Peru</v>
      </c>
    </row>
    <row r="3376" spans="10:14" x14ac:dyDescent="0.25">
      <c r="J3376" s="3" t="s">
        <v>8578</v>
      </c>
      <c r="K3376" s="3" t="s">
        <v>11852</v>
      </c>
      <c r="L3376" s="3" t="s">
        <v>17476</v>
      </c>
      <c r="M3376" s="3" t="s">
        <v>314</v>
      </c>
      <c r="N3376" s="3" t="str">
        <f t="shared" si="62"/>
        <v>Mulika Lodge Airport | Kenya</v>
      </c>
    </row>
    <row r="3377" spans="10:14" x14ac:dyDescent="0.25">
      <c r="J3377" s="3" t="s">
        <v>3431</v>
      </c>
      <c r="K3377" s="3" t="s">
        <v>17385</v>
      </c>
      <c r="L3377" s="3" t="s">
        <v>17477</v>
      </c>
      <c r="M3377" s="3" t="s">
        <v>173</v>
      </c>
      <c r="N3377" s="3" t="str">
        <f t="shared" si="62"/>
        <v>Quanzhou Jinjiang International Airport | China</v>
      </c>
    </row>
    <row r="3378" spans="10:14" x14ac:dyDescent="0.25">
      <c r="J3378" s="3" t="s">
        <v>3457</v>
      </c>
      <c r="K3378" s="3" t="s">
        <v>10405</v>
      </c>
      <c r="L3378" s="3" t="s">
        <v>17477</v>
      </c>
      <c r="M3378" s="3" t="s">
        <v>290</v>
      </c>
      <c r="N3378" s="3" t="str">
        <f t="shared" si="62"/>
        <v>Jönköping Airport | Sweden</v>
      </c>
    </row>
    <row r="3379" spans="10:14" x14ac:dyDescent="0.25">
      <c r="J3379" s="3" t="s">
        <v>1610</v>
      </c>
      <c r="K3379" s="3" t="s">
        <v>13133</v>
      </c>
      <c r="L3379" s="3" t="s">
        <v>17477</v>
      </c>
      <c r="M3379" s="3" t="s">
        <v>119</v>
      </c>
      <c r="N3379" s="3" t="str">
        <f t="shared" si="62"/>
        <v>Chios Island National Airport | Greece</v>
      </c>
    </row>
    <row r="3380" spans="10:14" x14ac:dyDescent="0.25">
      <c r="J3380" s="3" t="s">
        <v>8633</v>
      </c>
      <c r="K3380" s="3" t="s">
        <v>13147</v>
      </c>
      <c r="L3380" s="3" t="s">
        <v>17476</v>
      </c>
      <c r="M3380" s="3" t="s">
        <v>119</v>
      </c>
      <c r="N3380" s="3" t="str">
        <f t="shared" si="62"/>
        <v>Kalymnos Airport | Greece</v>
      </c>
    </row>
    <row r="3381" spans="10:14" x14ac:dyDescent="0.25">
      <c r="J3381" s="3" t="s">
        <v>3391</v>
      </c>
      <c r="K3381" s="3" t="s">
        <v>16216</v>
      </c>
      <c r="L3381" s="3" t="s">
        <v>17477</v>
      </c>
      <c r="M3381" s="3" t="s">
        <v>620</v>
      </c>
      <c r="N3381" s="3" t="str">
        <f t="shared" si="62"/>
        <v>Janakpur Airport | Nepal</v>
      </c>
    </row>
    <row r="3382" spans="10:14" x14ac:dyDescent="0.25">
      <c r="J3382" s="3" t="s">
        <v>3367</v>
      </c>
      <c r="K3382" s="3" t="s">
        <v>12212</v>
      </c>
      <c r="L3382" s="3" t="s">
        <v>17476</v>
      </c>
      <c r="M3382" s="3" t="s">
        <v>45</v>
      </c>
      <c r="N3382" s="3" t="str">
        <f t="shared" si="62"/>
        <v>Cherokee County Airport | United States</v>
      </c>
    </row>
    <row r="3383" spans="10:14" x14ac:dyDescent="0.25">
      <c r="J3383" s="3" t="s">
        <v>1803</v>
      </c>
      <c r="K3383" s="3" t="s">
        <v>11413</v>
      </c>
      <c r="L3383" s="3" t="s">
        <v>17476</v>
      </c>
      <c r="M3383" s="3" t="s">
        <v>45</v>
      </c>
      <c r="N3383" s="3" t="str">
        <f t="shared" si="62"/>
        <v>Quartz Creek Airport | United States</v>
      </c>
    </row>
    <row r="3384" spans="10:14" x14ac:dyDescent="0.25">
      <c r="J3384" s="3" t="s">
        <v>3458</v>
      </c>
      <c r="K3384" s="3" t="s">
        <v>12208</v>
      </c>
      <c r="L3384" s="3" t="s">
        <v>17478</v>
      </c>
      <c r="M3384" s="3" t="s">
        <v>45</v>
      </c>
      <c r="N3384" s="3" t="str">
        <f t="shared" si="62"/>
        <v>Joplin Regional Airport | United States</v>
      </c>
    </row>
    <row r="3385" spans="10:14" x14ac:dyDescent="0.25">
      <c r="J3385" s="3" t="s">
        <v>3350</v>
      </c>
      <c r="K3385" s="3" t="s">
        <v>16051</v>
      </c>
      <c r="L3385" s="3" t="s">
        <v>17477</v>
      </c>
      <c r="M3385" s="3" t="s">
        <v>108</v>
      </c>
      <c r="N3385" s="3" t="str">
        <f t="shared" si="62"/>
        <v>Jabalpur Airport | India</v>
      </c>
    </row>
    <row r="3386" spans="10:14" x14ac:dyDescent="0.25">
      <c r="J3386" s="3" t="s">
        <v>3381</v>
      </c>
      <c r="K3386" s="3" t="s">
        <v>15075</v>
      </c>
      <c r="L3386" s="3" t="s">
        <v>17476</v>
      </c>
      <c r="M3386" s="3" t="s">
        <v>219</v>
      </c>
      <c r="N3386" s="3" t="str">
        <f t="shared" si="62"/>
        <v>Jales Airport | Brazil</v>
      </c>
    </row>
    <row r="3387" spans="10:14" x14ac:dyDescent="0.25">
      <c r="J3387" s="3" t="s">
        <v>3383</v>
      </c>
      <c r="K3387" s="3" t="s">
        <v>9126</v>
      </c>
      <c r="L3387" s="3" t="s">
        <v>17476</v>
      </c>
      <c r="M3387" s="3" t="s">
        <v>316</v>
      </c>
      <c r="N3387" s="3" t="str">
        <f t="shared" si="62"/>
        <v>Jamba Airport | Angola</v>
      </c>
    </row>
    <row r="3388" spans="10:14" x14ac:dyDescent="0.25">
      <c r="J3388" s="3" t="s">
        <v>8988</v>
      </c>
      <c r="K3388" s="3" t="s">
        <v>17356</v>
      </c>
      <c r="L3388" s="3" t="s">
        <v>17477</v>
      </c>
      <c r="M3388" s="3" t="s">
        <v>173</v>
      </c>
      <c r="N3388" s="3" t="str">
        <f t="shared" si="62"/>
        <v>Lancang Jingmai Airport | China</v>
      </c>
    </row>
    <row r="3389" spans="10:14" x14ac:dyDescent="0.25">
      <c r="J3389" s="3" t="s">
        <v>4860</v>
      </c>
      <c r="K3389" s="3" t="s">
        <v>13152</v>
      </c>
      <c r="L3389" s="3" t="s">
        <v>17477</v>
      </c>
      <c r="M3389" s="3" t="s">
        <v>119</v>
      </c>
      <c r="N3389" s="3" t="str">
        <f t="shared" si="62"/>
        <v>Mikonos Airport | Greece</v>
      </c>
    </row>
    <row r="3390" spans="10:14" x14ac:dyDescent="0.25">
      <c r="J3390" s="3" t="s">
        <v>3455</v>
      </c>
      <c r="K3390" s="3" t="s">
        <v>16217</v>
      </c>
      <c r="L3390" s="3" t="s">
        <v>17476</v>
      </c>
      <c r="M3390" s="3" t="s">
        <v>620</v>
      </c>
      <c r="N3390" s="3" t="str">
        <f t="shared" si="62"/>
        <v>Jomsom Airport | Nepal</v>
      </c>
    </row>
    <row r="3391" spans="10:14" x14ac:dyDescent="0.25">
      <c r="J3391" s="3" t="s">
        <v>3386</v>
      </c>
      <c r="K3391" s="3" t="s">
        <v>12209</v>
      </c>
      <c r="L3391" s="3" t="s">
        <v>17477</v>
      </c>
      <c r="M3391" s="3" t="s">
        <v>45</v>
      </c>
      <c r="N3391" s="3" t="str">
        <f t="shared" si="62"/>
        <v>Jamestown Regional Airport | United States</v>
      </c>
    </row>
    <row r="3392" spans="10:14" x14ac:dyDescent="0.25">
      <c r="J3392" s="3" t="s">
        <v>3419</v>
      </c>
      <c r="K3392" s="3" t="s">
        <v>17461</v>
      </c>
      <c r="L3392" s="3" t="s">
        <v>17477</v>
      </c>
      <c r="M3392" s="3" t="s">
        <v>173</v>
      </c>
      <c r="N3392" s="3" t="str">
        <f t="shared" si="62"/>
        <v>Jiamusi Airport | China</v>
      </c>
    </row>
    <row r="3393" spans="10:14" x14ac:dyDescent="0.25">
      <c r="J3393" s="3" t="s">
        <v>3394</v>
      </c>
      <c r="K3393" s="3" t="s">
        <v>15355</v>
      </c>
      <c r="L3393" s="3" t="s">
        <v>17476</v>
      </c>
      <c r="M3393" s="3" t="s">
        <v>219</v>
      </c>
      <c r="N3393" s="3" t="str">
        <f t="shared" si="62"/>
        <v>Januária Airport | Brazil</v>
      </c>
    </row>
    <row r="3394" spans="10:14" x14ac:dyDescent="0.25">
      <c r="J3394" s="3" t="s">
        <v>8384</v>
      </c>
      <c r="K3394" s="3" t="s">
        <v>10519</v>
      </c>
      <c r="L3394" s="3" t="s">
        <v>17478</v>
      </c>
      <c r="M3394" s="3" t="s">
        <v>114</v>
      </c>
      <c r="N3394" s="3" t="str">
        <f t="shared" si="62"/>
        <v>OR Tambo International Airport | South Africa</v>
      </c>
    </row>
    <row r="3395" spans="10:14" x14ac:dyDescent="0.25">
      <c r="J3395" s="3" t="s">
        <v>3429</v>
      </c>
      <c r="K3395" s="3" t="s">
        <v>17318</v>
      </c>
      <c r="L3395" s="3" t="s">
        <v>17477</v>
      </c>
      <c r="M3395" s="3" t="s">
        <v>173</v>
      </c>
      <c r="N3395" s="3" t="str">
        <f t="shared" si="62"/>
        <v>Jining Qufu Airport | China</v>
      </c>
    </row>
    <row r="3396" spans="10:14" x14ac:dyDescent="0.25">
      <c r="J3396" s="3" t="s">
        <v>3481</v>
      </c>
      <c r="K3396" s="3" t="s">
        <v>14797</v>
      </c>
      <c r="L3396" s="3" t="s">
        <v>17476</v>
      </c>
      <c r="M3396" s="3" t="s">
        <v>283</v>
      </c>
      <c r="N3396" s="3" t="str">
        <f t="shared" si="62"/>
        <v>Junin Airport | Argentina</v>
      </c>
    </row>
    <row r="3397" spans="10:14" x14ac:dyDescent="0.25">
      <c r="J3397" s="3" t="s">
        <v>8720</v>
      </c>
      <c r="K3397" s="3" t="s">
        <v>14171</v>
      </c>
      <c r="L3397" s="3" t="s">
        <v>17476</v>
      </c>
      <c r="M3397" s="3" t="s">
        <v>187</v>
      </c>
      <c r="N3397" s="3" t="str">
        <f t="shared" si="62"/>
        <v>Ja'Aluni Airport | Oman</v>
      </c>
    </row>
    <row r="3398" spans="10:14" x14ac:dyDescent="0.25">
      <c r="J3398" s="3" t="s">
        <v>3479</v>
      </c>
      <c r="K3398" s="3" t="s">
        <v>14359</v>
      </c>
      <c r="L3398" s="3" t="s">
        <v>17477</v>
      </c>
      <c r="M3398" s="3" t="s">
        <v>45</v>
      </c>
      <c r="N3398" s="3" t="str">
        <f t="shared" ref="N3398:N3461" si="63">K3398&amp;" | "&amp;M3398</f>
        <v>Juneau International Airport | United States</v>
      </c>
    </row>
    <row r="3399" spans="10:14" x14ac:dyDescent="0.25">
      <c r="J3399" s="3" t="s">
        <v>5274</v>
      </c>
      <c r="K3399" s="3" t="s">
        <v>5275</v>
      </c>
      <c r="L3399" s="3" t="s">
        <v>17476</v>
      </c>
      <c r="M3399" s="3" t="s">
        <v>119</v>
      </c>
      <c r="N3399" s="3" t="str">
        <f t="shared" si="63"/>
        <v>Naxos Airport | Greece</v>
      </c>
    </row>
    <row r="3400" spans="10:14" x14ac:dyDescent="0.25">
      <c r="J3400" s="3" t="s">
        <v>3434</v>
      </c>
      <c r="K3400" s="3" t="s">
        <v>17464</v>
      </c>
      <c r="L3400" s="3" t="s">
        <v>17477</v>
      </c>
      <c r="M3400" s="3" t="s">
        <v>173</v>
      </c>
      <c r="N3400" s="3" t="str">
        <f t="shared" si="63"/>
        <v>Jinzhou Airport | China</v>
      </c>
    </row>
    <row r="3401" spans="10:14" x14ac:dyDescent="0.25">
      <c r="J3401" s="3" t="s">
        <v>3444</v>
      </c>
      <c r="K3401" s="3" t="s">
        <v>10150</v>
      </c>
      <c r="L3401" s="3" t="s">
        <v>17477</v>
      </c>
      <c r="M3401" s="3" t="s">
        <v>2316</v>
      </c>
      <c r="N3401" s="3" t="str">
        <f t="shared" si="63"/>
        <v>Joensuu Airport | Finland</v>
      </c>
    </row>
    <row r="3402" spans="10:14" x14ac:dyDescent="0.25">
      <c r="J3402" s="3" t="s">
        <v>8305</v>
      </c>
      <c r="K3402" s="3" t="s">
        <v>16482</v>
      </c>
      <c r="L3402" s="3" t="s">
        <v>17476</v>
      </c>
      <c r="M3402" s="3" t="s">
        <v>96</v>
      </c>
      <c r="N3402" s="3" t="str">
        <f t="shared" si="63"/>
        <v>Adisutjipto International Airport | Indonesia</v>
      </c>
    </row>
    <row r="3403" spans="10:14" x14ac:dyDescent="0.25">
      <c r="J3403" s="3" t="s">
        <v>6030</v>
      </c>
      <c r="K3403" s="3" t="s">
        <v>10524</v>
      </c>
      <c r="L3403" s="3" t="s">
        <v>17477</v>
      </c>
      <c r="M3403" s="3" t="s">
        <v>114</v>
      </c>
      <c r="N3403" s="3" t="str">
        <f t="shared" si="63"/>
        <v>Port St Johns Airport | South Africa</v>
      </c>
    </row>
    <row r="3404" spans="10:14" x14ac:dyDescent="0.25">
      <c r="J3404" s="3" t="s">
        <v>3452</v>
      </c>
      <c r="K3404" s="3" t="s">
        <v>14947</v>
      </c>
      <c r="L3404" s="3" t="s">
        <v>17477</v>
      </c>
      <c r="M3404" s="3" t="s">
        <v>219</v>
      </c>
      <c r="N3404" s="3" t="str">
        <f t="shared" si="63"/>
        <v>Lauro Carneiro de Loyola Airport | Brazil</v>
      </c>
    </row>
    <row r="3405" spans="10:14" x14ac:dyDescent="0.25">
      <c r="J3405" s="3" t="s">
        <v>8457</v>
      </c>
      <c r="K3405" s="3" t="s">
        <v>9444</v>
      </c>
      <c r="L3405" s="3" t="s">
        <v>17476</v>
      </c>
      <c r="M3405" s="3" t="s">
        <v>18</v>
      </c>
      <c r="N3405" s="3" t="str">
        <f t="shared" si="63"/>
        <v>Doris Lake | Canada</v>
      </c>
    </row>
    <row r="3406" spans="10:14" x14ac:dyDescent="0.25">
      <c r="J3406" s="3" t="s">
        <v>3464</v>
      </c>
      <c r="K3406" s="3" t="s">
        <v>16016</v>
      </c>
      <c r="L3406" s="3" t="s">
        <v>17477</v>
      </c>
      <c r="M3406" s="3" t="s">
        <v>32</v>
      </c>
      <c r="N3406" s="3" t="str">
        <f t="shared" si="63"/>
        <v>Yoshkar-Ola Airport | Russian Federation</v>
      </c>
    </row>
    <row r="3407" spans="10:14" x14ac:dyDescent="0.25">
      <c r="J3407" s="3" t="s">
        <v>3454</v>
      </c>
      <c r="K3407" s="3" t="s">
        <v>14741</v>
      </c>
      <c r="L3407" s="3" t="s">
        <v>17477</v>
      </c>
      <c r="M3407" s="3" t="s">
        <v>192</v>
      </c>
      <c r="N3407" s="3" t="str">
        <f t="shared" si="63"/>
        <v>Jolo Airport | Philippines</v>
      </c>
    </row>
    <row r="3408" spans="10:14" x14ac:dyDescent="0.25">
      <c r="J3408" s="3" t="s">
        <v>5385</v>
      </c>
      <c r="K3408" s="3" t="s">
        <v>11323</v>
      </c>
      <c r="L3408" s="3" t="s">
        <v>17476</v>
      </c>
      <c r="M3408" s="3" t="s">
        <v>17491</v>
      </c>
      <c r="N3408" s="3" t="str">
        <f t="shared" si="63"/>
        <v>Njombe Airport | Tanzania, United Republic of</v>
      </c>
    </row>
    <row r="3409" spans="10:14" x14ac:dyDescent="0.25">
      <c r="J3409" s="3" t="s">
        <v>3463</v>
      </c>
      <c r="K3409" s="3" t="s">
        <v>11414</v>
      </c>
      <c r="L3409" s="3" t="s">
        <v>17476</v>
      </c>
      <c r="M3409" s="3" t="s">
        <v>33</v>
      </c>
      <c r="N3409" s="3" t="str">
        <f t="shared" si="63"/>
        <v>Josephstaal Airport | Papua New Guinea</v>
      </c>
    </row>
    <row r="3410" spans="10:14" x14ac:dyDescent="0.25">
      <c r="J3410" s="3" t="s">
        <v>3461</v>
      </c>
      <c r="K3410" s="3" t="s">
        <v>10018</v>
      </c>
      <c r="L3410" s="3" t="s">
        <v>17477</v>
      </c>
      <c r="M3410" s="3" t="s">
        <v>69</v>
      </c>
      <c r="N3410" s="3" t="str">
        <f t="shared" si="63"/>
        <v>Yakubu Gowon Airport | Nigeria</v>
      </c>
    </row>
    <row r="3411" spans="10:14" x14ac:dyDescent="0.25">
      <c r="J3411" s="3" t="s">
        <v>3453</v>
      </c>
      <c r="K3411" s="3" t="s">
        <v>12210</v>
      </c>
      <c r="L3411" s="3" t="s">
        <v>17476</v>
      </c>
      <c r="M3411" s="3" t="s">
        <v>45</v>
      </c>
      <c r="N3411" s="3" t="str">
        <f t="shared" si="63"/>
        <v>Joliet Regional Airport | United States</v>
      </c>
    </row>
    <row r="3412" spans="10:14" x14ac:dyDescent="0.25">
      <c r="J3412" s="3" t="s">
        <v>3442</v>
      </c>
      <c r="K3412" s="3" t="s">
        <v>14945</v>
      </c>
      <c r="L3412" s="3" t="s">
        <v>17477</v>
      </c>
      <c r="M3412" s="3" t="s">
        <v>219</v>
      </c>
      <c r="N3412" s="3" t="str">
        <f t="shared" si="63"/>
        <v>Presidente Castro Pinto International Airport | Brazil</v>
      </c>
    </row>
    <row r="3413" spans="10:14" x14ac:dyDescent="0.25">
      <c r="J3413" s="3" t="s">
        <v>3435</v>
      </c>
      <c r="K3413" s="3" t="s">
        <v>15580</v>
      </c>
      <c r="L3413" s="3" t="s">
        <v>17476</v>
      </c>
      <c r="M3413" s="3" t="s">
        <v>219</v>
      </c>
      <c r="N3413" s="3" t="str">
        <f t="shared" si="63"/>
        <v>Ji-Paraná Airport | Brazil</v>
      </c>
    </row>
    <row r="3414" spans="10:14" x14ac:dyDescent="0.25">
      <c r="J3414" s="3" t="s">
        <v>6182</v>
      </c>
      <c r="K3414" s="3" t="s">
        <v>9332</v>
      </c>
      <c r="L3414" s="3" t="s">
        <v>17476</v>
      </c>
      <c r="M3414" s="3" t="s">
        <v>27</v>
      </c>
      <c r="N3414" s="3" t="str">
        <f t="shared" si="63"/>
        <v>Qaarsut Airport | Greenland</v>
      </c>
    </row>
    <row r="3415" spans="10:14" x14ac:dyDescent="0.25">
      <c r="J3415" s="3" t="s">
        <v>3395</v>
      </c>
      <c r="K3415" s="3" t="s">
        <v>13624</v>
      </c>
      <c r="L3415" s="3" t="s">
        <v>17476</v>
      </c>
      <c r="M3415" s="3" t="s">
        <v>78</v>
      </c>
      <c r="N3415" s="3" t="str">
        <f t="shared" si="63"/>
        <v>Jaqué Airport | Panama</v>
      </c>
    </row>
    <row r="3416" spans="10:14" x14ac:dyDescent="0.25">
      <c r="J3416" s="3" t="s">
        <v>8734</v>
      </c>
      <c r="K3416" s="3" t="s">
        <v>14532</v>
      </c>
      <c r="L3416" s="3" t="s">
        <v>17477</v>
      </c>
      <c r="M3416" s="3" t="s">
        <v>45</v>
      </c>
      <c r="N3416" s="3" t="str">
        <f t="shared" si="63"/>
        <v>Kalaeloa Airport | United States</v>
      </c>
    </row>
    <row r="3417" spans="10:14" x14ac:dyDescent="0.25">
      <c r="J3417" s="3" t="s">
        <v>8890</v>
      </c>
      <c r="K3417" s="3" t="s">
        <v>16114</v>
      </c>
      <c r="L3417" s="3" t="s">
        <v>17476</v>
      </c>
      <c r="M3417" s="3" t="s">
        <v>108</v>
      </c>
      <c r="N3417" s="3" t="str">
        <f t="shared" si="63"/>
        <v>Jharsuguda Airport | India</v>
      </c>
    </row>
    <row r="3418" spans="10:14" x14ac:dyDescent="0.25">
      <c r="J3418" s="3" t="s">
        <v>3460</v>
      </c>
      <c r="K3418" s="3" t="s">
        <v>16117</v>
      </c>
      <c r="L3418" s="3" t="s">
        <v>17477</v>
      </c>
      <c r="M3418" s="3" t="s">
        <v>108</v>
      </c>
      <c r="N3418" s="3" t="str">
        <f t="shared" si="63"/>
        <v>Jorhat Airport | India</v>
      </c>
    </row>
    <row r="3419" spans="10:14" x14ac:dyDescent="0.25">
      <c r="J3419" s="3" t="s">
        <v>3485</v>
      </c>
      <c r="K3419" s="3" t="s">
        <v>15582</v>
      </c>
      <c r="L3419" s="3" t="s">
        <v>17476</v>
      </c>
      <c r="M3419" s="3" t="s">
        <v>219</v>
      </c>
      <c r="N3419" s="3" t="str">
        <f t="shared" si="63"/>
        <v>Juruena Airport | Brazil</v>
      </c>
    </row>
    <row r="3420" spans="10:14" x14ac:dyDescent="0.25">
      <c r="J3420" s="3" t="s">
        <v>3775</v>
      </c>
      <c r="K3420" s="3" t="s">
        <v>11310</v>
      </c>
      <c r="L3420" s="3" t="s">
        <v>17477</v>
      </c>
      <c r="M3420" s="3" t="s">
        <v>17491</v>
      </c>
      <c r="N3420" s="3" t="str">
        <f t="shared" si="63"/>
        <v>Kilimanjaro International Airport | Tanzania, United Republic of</v>
      </c>
    </row>
    <row r="3421" spans="10:14" x14ac:dyDescent="0.25">
      <c r="J3421" s="3" t="s">
        <v>3377</v>
      </c>
      <c r="K3421" s="3" t="s">
        <v>16168</v>
      </c>
      <c r="L3421" s="3" t="s">
        <v>17477</v>
      </c>
      <c r="M3421" s="3" t="s">
        <v>108</v>
      </c>
      <c r="N3421" s="3" t="str">
        <f t="shared" si="63"/>
        <v>Jaisalmer Airport | India</v>
      </c>
    </row>
    <row r="3422" spans="10:14" x14ac:dyDescent="0.25">
      <c r="J3422" s="3" t="s">
        <v>6990</v>
      </c>
      <c r="K3422" s="3" t="s">
        <v>13165</v>
      </c>
      <c r="L3422" s="3" t="s">
        <v>17477</v>
      </c>
      <c r="M3422" s="3" t="s">
        <v>119</v>
      </c>
      <c r="N3422" s="3" t="str">
        <f t="shared" si="63"/>
        <v>Sitia Airport | Greece</v>
      </c>
    </row>
    <row r="3423" spans="10:14" x14ac:dyDescent="0.25">
      <c r="J3423" s="3" t="s">
        <v>7003</v>
      </c>
      <c r="K3423" s="3" t="s">
        <v>13160</v>
      </c>
      <c r="L3423" s="3" t="s">
        <v>17477</v>
      </c>
      <c r="M3423" s="3" t="s">
        <v>119</v>
      </c>
      <c r="N3423" s="3" t="str">
        <f t="shared" si="63"/>
        <v>Skiathos Island National Airport | Greece</v>
      </c>
    </row>
    <row r="3424" spans="10:14" x14ac:dyDescent="0.25">
      <c r="J3424" s="3" t="s">
        <v>9008</v>
      </c>
      <c r="K3424" s="3" t="s">
        <v>17462</v>
      </c>
      <c r="L3424" s="3" t="s">
        <v>17477</v>
      </c>
      <c r="M3424" s="3" t="s">
        <v>173</v>
      </c>
      <c r="N3424" s="3" t="str">
        <f t="shared" si="63"/>
        <v>Jiansanjiang Airport | China</v>
      </c>
    </row>
    <row r="3425" spans="10:14" x14ac:dyDescent="0.25">
      <c r="J3425" s="3" t="s">
        <v>6505</v>
      </c>
      <c r="K3425" s="3" t="s">
        <v>14140</v>
      </c>
      <c r="L3425" s="3" t="s">
        <v>17476</v>
      </c>
      <c r="M3425" s="3" t="s">
        <v>17494</v>
      </c>
      <c r="N3425" s="3" t="str">
        <f t="shared" si="63"/>
        <v>Jask Airport | Iran, Islamic Republic of</v>
      </c>
    </row>
    <row r="3426" spans="10:14" x14ac:dyDescent="0.25">
      <c r="J3426" s="3" t="s">
        <v>3462</v>
      </c>
      <c r="K3426" s="3" t="s">
        <v>14870</v>
      </c>
      <c r="L3426" s="3" t="s">
        <v>17476</v>
      </c>
      <c r="M3426" s="3" t="s">
        <v>283</v>
      </c>
      <c r="N3426" s="3" t="str">
        <f t="shared" si="63"/>
        <v>Jose De San Martin Airport | Argentina</v>
      </c>
    </row>
    <row r="3427" spans="10:14" x14ac:dyDescent="0.25">
      <c r="J3427" s="3" t="s">
        <v>3416</v>
      </c>
      <c r="K3427" s="3" t="s">
        <v>16141</v>
      </c>
      <c r="L3427" s="3" t="s">
        <v>17477</v>
      </c>
      <c r="M3427" s="3" t="s">
        <v>754</v>
      </c>
      <c r="N3427" s="3" t="str">
        <f t="shared" si="63"/>
        <v>Jessore Airport | Bangladesh</v>
      </c>
    </row>
    <row r="3428" spans="10:14" x14ac:dyDescent="0.25">
      <c r="J3428" s="3" t="s">
        <v>3450</v>
      </c>
      <c r="K3428" s="3" t="s">
        <v>12213</v>
      </c>
      <c r="L3428" s="3" t="s">
        <v>17477</v>
      </c>
      <c r="M3428" s="3" t="s">
        <v>45</v>
      </c>
      <c r="N3428" s="3" t="str">
        <f t="shared" si="63"/>
        <v>John Murtha Johnstown Cambria County Airport | United States</v>
      </c>
    </row>
    <row r="3429" spans="10:14" x14ac:dyDescent="0.25">
      <c r="J3429" s="3" t="s">
        <v>4582</v>
      </c>
      <c r="K3429" s="3" t="s">
        <v>9324</v>
      </c>
      <c r="L3429" s="3" t="s">
        <v>17476</v>
      </c>
      <c r="M3429" s="3" t="s">
        <v>27</v>
      </c>
      <c r="N3429" s="3" t="str">
        <f t="shared" si="63"/>
        <v>Maniitsoq Airport | Greenland</v>
      </c>
    </row>
    <row r="3430" spans="10:14" x14ac:dyDescent="0.25">
      <c r="J3430" s="3" t="s">
        <v>7285</v>
      </c>
      <c r="K3430" s="3" t="s">
        <v>13162</v>
      </c>
      <c r="L3430" s="3" t="s">
        <v>17476</v>
      </c>
      <c r="M3430" s="3" t="s">
        <v>119</v>
      </c>
      <c r="N3430" s="3" t="str">
        <f t="shared" si="63"/>
        <v>Syros Airport | Greece</v>
      </c>
    </row>
    <row r="3431" spans="10:14" x14ac:dyDescent="0.25">
      <c r="J3431" s="3" t="s">
        <v>8780</v>
      </c>
      <c r="K3431" s="3" t="s">
        <v>15139</v>
      </c>
      <c r="L3431" s="3" t="s">
        <v>17477</v>
      </c>
      <c r="M3431" s="3" t="s">
        <v>219</v>
      </c>
      <c r="N3431" s="3" t="str">
        <f t="shared" si="63"/>
        <v>Bauru - Arealva Airport | Brazil</v>
      </c>
    </row>
    <row r="3432" spans="10:14" x14ac:dyDescent="0.25">
      <c r="J3432" s="3" t="s">
        <v>3399</v>
      </c>
      <c r="K3432" s="3" t="s">
        <v>15583</v>
      </c>
      <c r="L3432" s="3" t="s">
        <v>17476</v>
      </c>
      <c r="M3432" s="3" t="s">
        <v>219</v>
      </c>
      <c r="N3432" s="3" t="str">
        <f t="shared" si="63"/>
        <v>Jataí Airport | Brazil</v>
      </c>
    </row>
    <row r="3433" spans="10:14" x14ac:dyDescent="0.25">
      <c r="J3433" s="3" t="s">
        <v>7520</v>
      </c>
      <c r="K3433" s="3" t="s">
        <v>13164</v>
      </c>
      <c r="L3433" s="3" t="s">
        <v>17477</v>
      </c>
      <c r="M3433" s="3" t="s">
        <v>119</v>
      </c>
      <c r="N3433" s="3" t="str">
        <f t="shared" si="63"/>
        <v>Santorini Airport | Greece</v>
      </c>
    </row>
    <row r="3434" spans="10:14" x14ac:dyDescent="0.25">
      <c r="J3434" s="3" t="s">
        <v>527</v>
      </c>
      <c r="K3434" s="3" t="s">
        <v>13157</v>
      </c>
      <c r="L3434" s="3" t="s">
        <v>17476</v>
      </c>
      <c r="M3434" s="3" t="s">
        <v>119</v>
      </c>
      <c r="N3434" s="3" t="str">
        <f t="shared" si="63"/>
        <v>Astypalaia Airport | Greece</v>
      </c>
    </row>
    <row r="3435" spans="10:14" x14ac:dyDescent="0.25">
      <c r="J3435" s="3" t="s">
        <v>3467</v>
      </c>
      <c r="K3435" s="3" t="s">
        <v>15135</v>
      </c>
      <c r="L3435" s="3" t="s">
        <v>17476</v>
      </c>
      <c r="M3435" s="3" t="s">
        <v>219</v>
      </c>
      <c r="N3435" s="3" t="str">
        <f t="shared" si="63"/>
        <v>Inácio Luís do Nascimento Airport | Brazil</v>
      </c>
    </row>
    <row r="3436" spans="10:14" x14ac:dyDescent="0.25">
      <c r="J3436" s="3" t="s">
        <v>3469</v>
      </c>
      <c r="K3436" s="3" t="s">
        <v>11296</v>
      </c>
      <c r="L3436" s="3" t="s">
        <v>17478</v>
      </c>
      <c r="M3436" s="3" t="s">
        <v>17479</v>
      </c>
      <c r="N3436" s="3" t="str">
        <f t="shared" si="63"/>
        <v>Juba International Airport | South Sudan</v>
      </c>
    </row>
    <row r="3437" spans="10:14" x14ac:dyDescent="0.25">
      <c r="J3437" s="3" t="s">
        <v>8566</v>
      </c>
      <c r="K3437" s="3" t="s">
        <v>11415</v>
      </c>
      <c r="L3437" s="3" t="s">
        <v>17476</v>
      </c>
      <c r="M3437" s="3" t="s">
        <v>173</v>
      </c>
      <c r="N3437" s="3" t="str">
        <f t="shared" si="63"/>
        <v>Jiuhuashan Airport | China</v>
      </c>
    </row>
    <row r="3438" spans="10:14" x14ac:dyDescent="0.25">
      <c r="J3438" s="3" t="s">
        <v>3471</v>
      </c>
      <c r="K3438" s="3" t="s">
        <v>10123</v>
      </c>
      <c r="L3438" s="3" t="s">
        <v>17476</v>
      </c>
      <c r="M3438" s="3" t="s">
        <v>20</v>
      </c>
      <c r="N3438" s="3" t="str">
        <f t="shared" si="63"/>
        <v>Juist Airport | Germany</v>
      </c>
    </row>
    <row r="3439" spans="10:14" x14ac:dyDescent="0.25">
      <c r="J3439" s="3" t="s">
        <v>3473</v>
      </c>
      <c r="K3439" s="3" t="s">
        <v>14838</v>
      </c>
      <c r="L3439" s="3" t="s">
        <v>17477</v>
      </c>
      <c r="M3439" s="3" t="s">
        <v>283</v>
      </c>
      <c r="N3439" s="3" t="str">
        <f t="shared" si="63"/>
        <v>Gobernador Horacio Guzman International Airport | Argentina</v>
      </c>
    </row>
    <row r="3440" spans="10:14" x14ac:dyDescent="0.25">
      <c r="J3440" s="3" t="s">
        <v>3475</v>
      </c>
      <c r="K3440" s="3" t="s">
        <v>15422</v>
      </c>
      <c r="L3440" s="3" t="s">
        <v>17477</v>
      </c>
      <c r="M3440" s="3" t="s">
        <v>226</v>
      </c>
      <c r="N3440" s="3" t="str">
        <f t="shared" si="63"/>
        <v>Inca Manco Capac International Airport | Peru</v>
      </c>
    </row>
    <row r="3441" spans="10:14" x14ac:dyDescent="0.25">
      <c r="J3441" s="3" t="s">
        <v>3476</v>
      </c>
      <c r="K3441" s="3" t="s">
        <v>16215</v>
      </c>
      <c r="L3441" s="3" t="s">
        <v>17476</v>
      </c>
      <c r="M3441" s="3" t="s">
        <v>620</v>
      </c>
      <c r="N3441" s="3" t="str">
        <f t="shared" si="63"/>
        <v>Jumla Airport | Nepal</v>
      </c>
    </row>
    <row r="3442" spans="10:14" x14ac:dyDescent="0.25">
      <c r="J3442" s="3" t="s">
        <v>3478</v>
      </c>
      <c r="K3442" s="3" t="s">
        <v>16915</v>
      </c>
      <c r="L3442" s="3" t="s">
        <v>17476</v>
      </c>
      <c r="M3442" s="3" t="s">
        <v>54</v>
      </c>
      <c r="N3442" s="3" t="str">
        <f t="shared" si="63"/>
        <v>Jundah Airport | Australia</v>
      </c>
    </row>
    <row r="3443" spans="10:14" x14ac:dyDescent="0.25">
      <c r="J3443" s="3" t="s">
        <v>3482</v>
      </c>
      <c r="K3443" s="3" t="s">
        <v>15144</v>
      </c>
      <c r="L3443" s="3" t="s">
        <v>17476</v>
      </c>
      <c r="M3443" s="3" t="s">
        <v>71</v>
      </c>
      <c r="N3443" s="3" t="str">
        <f t="shared" si="63"/>
        <v>Jurado Airport | Colombia</v>
      </c>
    </row>
    <row r="3444" spans="10:14" x14ac:dyDescent="0.25">
      <c r="J3444" s="3" t="s">
        <v>3483</v>
      </c>
      <c r="K3444" s="3" t="s">
        <v>16918</v>
      </c>
      <c r="L3444" s="3" t="s">
        <v>17476</v>
      </c>
      <c r="M3444" s="3" t="s">
        <v>54</v>
      </c>
      <c r="N3444" s="3" t="str">
        <f t="shared" si="63"/>
        <v>Jurien Bay Airport | Australia</v>
      </c>
    </row>
    <row r="3445" spans="10:14" x14ac:dyDescent="0.25">
      <c r="J3445" s="3" t="s">
        <v>3486</v>
      </c>
      <c r="K3445" s="3" t="s">
        <v>13493</v>
      </c>
      <c r="L3445" s="3" t="s">
        <v>17476</v>
      </c>
      <c r="M3445" s="3" t="s">
        <v>133</v>
      </c>
      <c r="N3445" s="3" t="str">
        <f t="shared" si="63"/>
        <v>Jutigalpa airport | Honduras</v>
      </c>
    </row>
    <row r="3446" spans="10:14" x14ac:dyDescent="0.25">
      <c r="J3446" s="3" t="s">
        <v>7819</v>
      </c>
      <c r="K3446" s="3" t="s">
        <v>9331</v>
      </c>
      <c r="L3446" s="3" t="s">
        <v>17476</v>
      </c>
      <c r="M3446" s="3" t="s">
        <v>27</v>
      </c>
      <c r="N3446" s="3" t="str">
        <f t="shared" si="63"/>
        <v>Upernavik Airport | Greenland</v>
      </c>
    </row>
    <row r="3447" spans="10:14" x14ac:dyDescent="0.25">
      <c r="J3447" s="3" t="s">
        <v>3487</v>
      </c>
      <c r="K3447" s="3" t="s">
        <v>17375</v>
      </c>
      <c r="L3447" s="3" t="s">
        <v>17477</v>
      </c>
      <c r="M3447" s="3" t="s">
        <v>173</v>
      </c>
      <c r="N3447" s="3" t="str">
        <f t="shared" si="63"/>
        <v>Quzhou Airport | China</v>
      </c>
    </row>
    <row r="3448" spans="10:14" x14ac:dyDescent="0.25">
      <c r="J3448" s="3" t="s">
        <v>386</v>
      </c>
      <c r="K3448" s="3" t="s">
        <v>10679</v>
      </c>
      <c r="L3448" s="3" t="s">
        <v>17476</v>
      </c>
      <c r="M3448" s="3" t="s">
        <v>304</v>
      </c>
      <c r="N3448" s="3" t="str">
        <f t="shared" si="63"/>
        <v>Ankavandra Airport | Madagascar</v>
      </c>
    </row>
    <row r="3449" spans="10:14" x14ac:dyDescent="0.25">
      <c r="J3449" s="3" t="s">
        <v>4610</v>
      </c>
      <c r="K3449" s="3" t="s">
        <v>11446</v>
      </c>
      <c r="L3449" s="3" t="s">
        <v>17476</v>
      </c>
      <c r="M3449" s="3" t="s">
        <v>45</v>
      </c>
      <c r="N3449" s="3" t="str">
        <f t="shared" si="63"/>
        <v>Central Jersey Regional Airport | United States</v>
      </c>
    </row>
    <row r="3450" spans="10:14" x14ac:dyDescent="0.25">
      <c r="J3450" s="3" t="s">
        <v>3393</v>
      </c>
      <c r="K3450" s="3" t="s">
        <v>12214</v>
      </c>
      <c r="L3450" s="3" t="s">
        <v>17476</v>
      </c>
      <c r="M3450" s="3" t="s">
        <v>45</v>
      </c>
      <c r="N3450" s="3" t="str">
        <f t="shared" si="63"/>
        <v>Southern Wisconsin Regional Airport | United States</v>
      </c>
    </row>
    <row r="3451" spans="10:14" x14ac:dyDescent="0.25">
      <c r="J3451" s="3" t="s">
        <v>3488</v>
      </c>
      <c r="K3451" s="3" t="s">
        <v>10553</v>
      </c>
      <c r="L3451" s="3" t="s">
        <v>17477</v>
      </c>
      <c r="M3451" s="3" t="s">
        <v>2559</v>
      </c>
      <c r="N3451" s="3" t="str">
        <f t="shared" si="63"/>
        <v>Jwaneng Airport | Botswana</v>
      </c>
    </row>
    <row r="3452" spans="10:14" x14ac:dyDescent="0.25">
      <c r="J3452" s="3" t="s">
        <v>8346</v>
      </c>
      <c r="K3452" s="3" t="s">
        <v>14134</v>
      </c>
      <c r="L3452" s="3" t="s">
        <v>17477</v>
      </c>
      <c r="M3452" s="3" t="s">
        <v>17494</v>
      </c>
      <c r="N3452" s="3" t="str">
        <f t="shared" si="63"/>
        <v>Zanjan Airport | Iran, Islamic Republic of</v>
      </c>
    </row>
    <row r="3453" spans="10:14" x14ac:dyDescent="0.25">
      <c r="J3453" s="3" t="s">
        <v>9009</v>
      </c>
      <c r="K3453" s="3" t="s">
        <v>17463</v>
      </c>
      <c r="L3453" s="3" t="s">
        <v>17477</v>
      </c>
      <c r="M3453" s="3" t="s">
        <v>173</v>
      </c>
      <c r="N3453" s="3" t="str">
        <f t="shared" si="63"/>
        <v>Jixi Xingkaihu Airport | China</v>
      </c>
    </row>
    <row r="3454" spans="10:14" x14ac:dyDescent="0.25">
      <c r="J3454" s="3" t="s">
        <v>3355</v>
      </c>
      <c r="K3454" s="3" t="s">
        <v>12215</v>
      </c>
      <c r="L3454" s="3" t="s">
        <v>17477</v>
      </c>
      <c r="M3454" s="3" t="s">
        <v>45</v>
      </c>
      <c r="N3454" s="3" t="str">
        <f t="shared" si="63"/>
        <v>Jackson County Reynolds Field | United States</v>
      </c>
    </row>
    <row r="3455" spans="10:14" x14ac:dyDescent="0.25">
      <c r="J3455" s="3" t="s">
        <v>3438</v>
      </c>
      <c r="K3455" s="3" t="s">
        <v>14102</v>
      </c>
      <c r="L3455" s="3" t="s">
        <v>17477</v>
      </c>
      <c r="M3455" s="3" t="s">
        <v>17494</v>
      </c>
      <c r="N3455" s="3" t="str">
        <f t="shared" si="63"/>
        <v>Jiroft Airport | Iran, Islamic Republic of</v>
      </c>
    </row>
    <row r="3456" spans="10:14" x14ac:dyDescent="0.25">
      <c r="J3456" s="3" t="s">
        <v>3489</v>
      </c>
      <c r="K3456" s="3" t="s">
        <v>10151</v>
      </c>
      <c r="L3456" s="3" t="s">
        <v>17477</v>
      </c>
      <c r="M3456" s="3" t="s">
        <v>2316</v>
      </c>
      <c r="N3456" s="3" t="str">
        <f t="shared" si="63"/>
        <v>Jyvaskyla Airport | Finland</v>
      </c>
    </row>
    <row r="3457" spans="10:14" x14ac:dyDescent="0.25">
      <c r="J3457" s="3" t="s">
        <v>7050</v>
      </c>
      <c r="K3457" s="3" t="s">
        <v>17412</v>
      </c>
      <c r="L3457" s="3" t="s">
        <v>17477</v>
      </c>
      <c r="M3457" s="3" t="s">
        <v>173</v>
      </c>
      <c r="N3457" s="3" t="str">
        <f t="shared" si="63"/>
        <v>Jiuzhai Huanglong Airport | China</v>
      </c>
    </row>
    <row r="3458" spans="10:14" x14ac:dyDescent="0.25">
      <c r="J3458" s="3" t="s">
        <v>3627</v>
      </c>
      <c r="K3458" s="3" t="s">
        <v>10649</v>
      </c>
      <c r="L3458" s="3" t="s">
        <v>17476</v>
      </c>
      <c r="M3458" s="3" t="s">
        <v>1608</v>
      </c>
      <c r="N3458" s="3" t="str">
        <f t="shared" si="63"/>
        <v>Kasama Airport | Zambia</v>
      </c>
    </row>
    <row r="3459" spans="10:14" x14ac:dyDescent="0.25">
      <c r="J3459" s="3" t="s">
        <v>3609</v>
      </c>
      <c r="K3459" s="3" t="s">
        <v>10840</v>
      </c>
      <c r="L3459" s="3" t="s">
        <v>17477</v>
      </c>
      <c r="M3459" s="3" t="s">
        <v>1244</v>
      </c>
      <c r="N3459" s="3" t="str">
        <f t="shared" si="63"/>
        <v>Kariba International Airport | Zimbabwe</v>
      </c>
    </row>
    <row r="3460" spans="10:14" x14ac:dyDescent="0.25">
      <c r="J3460" s="3" t="s">
        <v>3553</v>
      </c>
      <c r="K3460" s="3" t="s">
        <v>14254</v>
      </c>
      <c r="L3460" s="3" t="s">
        <v>17477</v>
      </c>
      <c r="M3460" s="3" t="s">
        <v>17505</v>
      </c>
      <c r="N3460" s="3" t="str">
        <f t="shared" si="63"/>
        <v>Qamishli Airport | Syrian Arab Republic</v>
      </c>
    </row>
    <row r="3461" spans="10:14" x14ac:dyDescent="0.25">
      <c r="J3461" s="3" t="s">
        <v>3501</v>
      </c>
      <c r="K3461" s="3" t="s">
        <v>10019</v>
      </c>
      <c r="L3461" s="3" t="s">
        <v>17477</v>
      </c>
      <c r="M3461" s="3" t="s">
        <v>69</v>
      </c>
      <c r="N3461" s="3" t="str">
        <f t="shared" si="63"/>
        <v>Kaduna Airport | Nigeria</v>
      </c>
    </row>
    <row r="3462" spans="10:14" x14ac:dyDescent="0.25">
      <c r="J3462" s="3" t="s">
        <v>3605</v>
      </c>
      <c r="K3462" s="3" t="s">
        <v>11479</v>
      </c>
      <c r="L3462" s="3" t="s">
        <v>17476</v>
      </c>
      <c r="M3462" s="3" t="s">
        <v>33</v>
      </c>
      <c r="N3462" s="3" t="str">
        <f t="shared" ref="N3462:N3525" si="64">K3462&amp;" | "&amp;M3462</f>
        <v>Karato Airport | Papua New Guinea</v>
      </c>
    </row>
    <row r="3463" spans="10:14" x14ac:dyDescent="0.25">
      <c r="J3463" s="3" t="s">
        <v>2640</v>
      </c>
      <c r="K3463" s="3" t="s">
        <v>14685</v>
      </c>
      <c r="L3463" s="3" t="s">
        <v>17477</v>
      </c>
      <c r="M3463" s="3" t="s">
        <v>17509</v>
      </c>
      <c r="N3463" s="3" t="str">
        <f t="shared" si="64"/>
        <v>Gangneung Airport (K-18) | Korea, Republic of</v>
      </c>
    </row>
    <row r="3464" spans="10:14" x14ac:dyDescent="0.25">
      <c r="J3464" s="3" t="s">
        <v>3510</v>
      </c>
      <c r="K3464" s="3" t="s">
        <v>14553</v>
      </c>
      <c r="L3464" s="3" t="s">
        <v>17477</v>
      </c>
      <c r="M3464" s="3" t="s">
        <v>150</v>
      </c>
      <c r="N3464" s="3" t="str">
        <f t="shared" si="64"/>
        <v>Kaieteur International Airport | Guyana</v>
      </c>
    </row>
    <row r="3465" spans="10:14" x14ac:dyDescent="0.25">
      <c r="J3465" s="3" t="s">
        <v>3518</v>
      </c>
      <c r="K3465" s="3" t="s">
        <v>10154</v>
      </c>
      <c r="L3465" s="3" t="s">
        <v>17477</v>
      </c>
      <c r="M3465" s="3" t="s">
        <v>2316</v>
      </c>
      <c r="N3465" s="3" t="str">
        <f t="shared" si="64"/>
        <v>Kajaani Airport | Finland</v>
      </c>
    </row>
    <row r="3466" spans="10:14" x14ac:dyDescent="0.25">
      <c r="J3466" s="3" t="s">
        <v>3541</v>
      </c>
      <c r="K3466" s="3" t="s">
        <v>14372</v>
      </c>
      <c r="L3466" s="3" t="s">
        <v>17476</v>
      </c>
      <c r="M3466" s="3" t="s">
        <v>45</v>
      </c>
      <c r="N3466" s="3" t="str">
        <f t="shared" si="64"/>
        <v>Kaltag Airport | United States</v>
      </c>
    </row>
    <row r="3467" spans="10:14" x14ac:dyDescent="0.25">
      <c r="J3467" s="3" t="s">
        <v>3546</v>
      </c>
      <c r="K3467" s="3" t="s">
        <v>14272</v>
      </c>
      <c r="L3467" s="3" t="s">
        <v>17476</v>
      </c>
      <c r="M3467" s="3" t="s">
        <v>37</v>
      </c>
      <c r="N3467" s="3" t="str">
        <f t="shared" si="64"/>
        <v>Kamaran Airport | Yemen</v>
      </c>
    </row>
    <row r="3468" spans="10:14" x14ac:dyDescent="0.25">
      <c r="J3468" s="3" t="s">
        <v>3581</v>
      </c>
      <c r="K3468" s="3" t="s">
        <v>10020</v>
      </c>
      <c r="L3468" s="3" t="s">
        <v>17478</v>
      </c>
      <c r="M3468" s="3" t="s">
        <v>69</v>
      </c>
      <c r="N3468" s="3" t="str">
        <f t="shared" si="64"/>
        <v>Mallam Aminu International Airport | Nigeria</v>
      </c>
    </row>
    <row r="3469" spans="10:14" x14ac:dyDescent="0.25">
      <c r="J3469" s="3" t="s">
        <v>3993</v>
      </c>
      <c r="K3469" s="3" t="s">
        <v>10157</v>
      </c>
      <c r="L3469" s="3" t="s">
        <v>17477</v>
      </c>
      <c r="M3469" s="3" t="s">
        <v>2316</v>
      </c>
      <c r="N3469" s="3" t="str">
        <f t="shared" si="64"/>
        <v>Kuusamo Airport | Finland</v>
      </c>
    </row>
    <row r="3470" spans="10:14" x14ac:dyDescent="0.25">
      <c r="J3470" s="3" t="s">
        <v>3595</v>
      </c>
      <c r="K3470" s="3" t="s">
        <v>10951</v>
      </c>
      <c r="L3470" s="3" t="s">
        <v>17476</v>
      </c>
      <c r="M3470" s="3" t="s">
        <v>17489</v>
      </c>
      <c r="N3470" s="3" t="str">
        <f t="shared" si="64"/>
        <v>Kapanga Airport | Congo, the Democratic Republic of the</v>
      </c>
    </row>
    <row r="3471" spans="10:14" x14ac:dyDescent="0.25">
      <c r="J3471" s="3" t="s">
        <v>3560</v>
      </c>
      <c r="K3471" s="3" t="s">
        <v>11527</v>
      </c>
      <c r="L3471" s="3" t="s">
        <v>17476</v>
      </c>
      <c r="M3471" s="3" t="s">
        <v>33</v>
      </c>
      <c r="N3471" s="3" t="str">
        <f t="shared" si="64"/>
        <v>Kamulai Airport | Papua New Guinea</v>
      </c>
    </row>
    <row r="3472" spans="10:14" x14ac:dyDescent="0.25">
      <c r="J3472" s="3" t="s">
        <v>3547</v>
      </c>
      <c r="K3472" s="3" t="s">
        <v>15624</v>
      </c>
      <c r="L3472" s="3" t="s">
        <v>17476</v>
      </c>
      <c r="M3472" s="3" t="s">
        <v>150</v>
      </c>
      <c r="N3472" s="3" t="str">
        <f t="shared" si="64"/>
        <v>Kamarang Airport | Guyana</v>
      </c>
    </row>
    <row r="3473" spans="10:14" x14ac:dyDescent="0.25">
      <c r="J3473" s="3" t="s">
        <v>3604</v>
      </c>
      <c r="K3473" s="3" t="s">
        <v>10880</v>
      </c>
      <c r="L3473" s="3" t="s">
        <v>17476</v>
      </c>
      <c r="M3473" s="3" t="s">
        <v>136</v>
      </c>
      <c r="N3473" s="3" t="str">
        <f t="shared" si="64"/>
        <v>Karasburg Airport | Namibia</v>
      </c>
    </row>
    <row r="3474" spans="10:14" x14ac:dyDescent="0.25">
      <c r="J3474" s="3" t="s">
        <v>3517</v>
      </c>
      <c r="K3474" s="3" t="s">
        <v>13965</v>
      </c>
      <c r="L3474" s="3" t="s">
        <v>17477</v>
      </c>
      <c r="M3474" s="3" t="s">
        <v>2169</v>
      </c>
      <c r="N3474" s="3" t="str">
        <f t="shared" si="64"/>
        <v>Kaitaia Airport | New Zealand</v>
      </c>
    </row>
    <row r="3475" spans="10:14" x14ac:dyDescent="0.25">
      <c r="J3475" s="3" t="s">
        <v>3660</v>
      </c>
      <c r="K3475" s="3" t="s">
        <v>10152</v>
      </c>
      <c r="L3475" s="3" t="s">
        <v>17477</v>
      </c>
      <c r="M3475" s="3" t="s">
        <v>2316</v>
      </c>
      <c r="N3475" s="3" t="str">
        <f t="shared" si="64"/>
        <v>Kauhava Airport | Finland</v>
      </c>
    </row>
    <row r="3476" spans="10:14" x14ac:dyDescent="0.25">
      <c r="J3476" s="3" t="s">
        <v>3665</v>
      </c>
      <c r="K3476" s="3" t="s">
        <v>15533</v>
      </c>
      <c r="L3476" s="3" t="s">
        <v>17476</v>
      </c>
      <c r="M3476" s="3" t="s">
        <v>17510</v>
      </c>
      <c r="N3476" s="3" t="str">
        <f t="shared" si="64"/>
        <v>Kavanayen Airport | Venezuela, Bolivarian Republic of</v>
      </c>
    </row>
    <row r="3477" spans="10:14" x14ac:dyDescent="0.25">
      <c r="J3477" s="3" t="s">
        <v>3668</v>
      </c>
      <c r="K3477" s="3" t="s">
        <v>16369</v>
      </c>
      <c r="L3477" s="3" t="s">
        <v>17477</v>
      </c>
      <c r="M3477" s="3" t="s">
        <v>612</v>
      </c>
      <c r="N3477" s="3" t="str">
        <f t="shared" si="64"/>
        <v>Kawthoung Airport | Myanmar</v>
      </c>
    </row>
    <row r="3478" spans="10:14" x14ac:dyDescent="0.25">
      <c r="J3478" s="3" t="s">
        <v>3527</v>
      </c>
      <c r="K3478" s="3" t="s">
        <v>16921</v>
      </c>
      <c r="L3478" s="3" t="s">
        <v>17476</v>
      </c>
      <c r="M3478" s="3" t="s">
        <v>54</v>
      </c>
      <c r="N3478" s="3" t="str">
        <f t="shared" si="64"/>
        <v>Kalbarri Airport | Australia</v>
      </c>
    </row>
    <row r="3479" spans="10:14" x14ac:dyDescent="0.25">
      <c r="J3479" s="3" t="s">
        <v>8013</v>
      </c>
      <c r="K3479" s="3" t="s">
        <v>13799</v>
      </c>
      <c r="L3479" s="3" t="s">
        <v>17476</v>
      </c>
      <c r="M3479" s="3" t="s">
        <v>600</v>
      </c>
      <c r="N3479" s="3" t="str">
        <f t="shared" si="64"/>
        <v>Wakaya Island Airport | Fiji</v>
      </c>
    </row>
    <row r="3480" spans="10:14" x14ac:dyDescent="0.25">
      <c r="J3480" s="3" t="s">
        <v>3655</v>
      </c>
      <c r="K3480" s="3" t="s">
        <v>16449</v>
      </c>
      <c r="L3480" s="3" t="s">
        <v>17476</v>
      </c>
      <c r="M3480" s="3" t="s">
        <v>96</v>
      </c>
      <c r="N3480" s="3" t="str">
        <f t="shared" si="64"/>
        <v>Kao Airport | Indonesia</v>
      </c>
    </row>
    <row r="3481" spans="10:14" x14ac:dyDescent="0.25">
      <c r="J3481" s="3" t="s">
        <v>3491</v>
      </c>
      <c r="K3481" s="3" t="s">
        <v>11002</v>
      </c>
      <c r="L3481" s="3" t="s">
        <v>17476</v>
      </c>
      <c r="M3481" s="3" t="s">
        <v>1059</v>
      </c>
      <c r="N3481" s="3" t="str">
        <f t="shared" si="64"/>
        <v>Kabala Airport | Sierra Leone</v>
      </c>
    </row>
    <row r="3482" spans="10:14" x14ac:dyDescent="0.25">
      <c r="J3482" s="3" t="s">
        <v>3815</v>
      </c>
      <c r="K3482" s="3" t="s">
        <v>16927</v>
      </c>
      <c r="L3482" s="3" t="s">
        <v>17476</v>
      </c>
      <c r="M3482" s="3" t="s">
        <v>54</v>
      </c>
      <c r="N3482" s="3" t="str">
        <f t="shared" si="64"/>
        <v>Kirkimbie Station Airport | Australia</v>
      </c>
    </row>
    <row r="3483" spans="10:14" x14ac:dyDescent="0.25">
      <c r="J3483" s="3" t="s">
        <v>1004</v>
      </c>
      <c r="K3483" s="3" t="s">
        <v>17226</v>
      </c>
      <c r="L3483" s="3" t="s">
        <v>17476</v>
      </c>
      <c r="M3483" s="3" t="s">
        <v>45</v>
      </c>
      <c r="N3483" s="3" t="str">
        <f t="shared" si="64"/>
        <v>Birch Creek Airport | United States</v>
      </c>
    </row>
    <row r="3484" spans="10:14" x14ac:dyDescent="0.25">
      <c r="J3484" s="3" t="s">
        <v>3785</v>
      </c>
      <c r="K3484" s="3" t="s">
        <v>9160</v>
      </c>
      <c r="L3484" s="3" t="s">
        <v>17476</v>
      </c>
      <c r="M3484" s="3" t="s">
        <v>54</v>
      </c>
      <c r="N3484" s="3" t="str">
        <f t="shared" si="64"/>
        <v>Kimberley Downs Airport | Australia</v>
      </c>
    </row>
    <row r="3485" spans="10:14" x14ac:dyDescent="0.25">
      <c r="J3485" s="3" t="s">
        <v>3622</v>
      </c>
      <c r="K3485" s="3" t="s">
        <v>11362</v>
      </c>
      <c r="L3485" s="3" t="s">
        <v>17476</v>
      </c>
      <c r="M3485" s="3" t="s">
        <v>96</v>
      </c>
      <c r="N3485" s="3" t="str">
        <f t="shared" si="64"/>
        <v>Karubaga Airport | Indonesia</v>
      </c>
    </row>
    <row r="3486" spans="10:14" x14ac:dyDescent="0.25">
      <c r="J3486" s="3" t="s">
        <v>3525</v>
      </c>
      <c r="K3486" s="3" t="s">
        <v>14201</v>
      </c>
      <c r="L3486" s="3" t="s">
        <v>17476</v>
      </c>
      <c r="M3486" s="3" t="s">
        <v>35</v>
      </c>
      <c r="N3486" s="3" t="str">
        <f t="shared" si="64"/>
        <v>Kalat Airport | Pakistan</v>
      </c>
    </row>
    <row r="3487" spans="10:14" x14ac:dyDescent="0.25">
      <c r="J3487" s="3" t="s">
        <v>3946</v>
      </c>
      <c r="K3487" s="3" t="s">
        <v>10625</v>
      </c>
      <c r="L3487" s="3" t="s">
        <v>17476</v>
      </c>
      <c r="M3487" s="3" t="s">
        <v>610</v>
      </c>
      <c r="N3487" s="3" t="str">
        <f t="shared" si="64"/>
        <v>Kribi Airport | Cameroon</v>
      </c>
    </row>
    <row r="3488" spans="10:14" x14ac:dyDescent="0.25">
      <c r="J3488" s="3" t="s">
        <v>3799</v>
      </c>
      <c r="K3488" s="3" t="s">
        <v>16923</v>
      </c>
      <c r="L3488" s="3" t="s">
        <v>17476</v>
      </c>
      <c r="M3488" s="3" t="s">
        <v>54</v>
      </c>
      <c r="N3488" s="3" t="str">
        <f t="shared" si="64"/>
        <v>Kings Canyon Airport | Australia</v>
      </c>
    </row>
    <row r="3489" spans="10:14" x14ac:dyDescent="0.25">
      <c r="J3489" s="3" t="s">
        <v>3496</v>
      </c>
      <c r="K3489" s="3" t="s">
        <v>14017</v>
      </c>
      <c r="L3489" s="3" t="s">
        <v>17477</v>
      </c>
      <c r="M3489" s="3" t="s">
        <v>692</v>
      </c>
      <c r="N3489" s="3" t="str">
        <f t="shared" si="64"/>
        <v>Hamid Karzai International Airport | Afghanistan</v>
      </c>
    </row>
    <row r="3490" spans="10:14" x14ac:dyDescent="0.25">
      <c r="J3490" s="3" t="s">
        <v>3498</v>
      </c>
      <c r="K3490" s="3" t="s">
        <v>3497</v>
      </c>
      <c r="L3490" s="3" t="s">
        <v>17476</v>
      </c>
      <c r="M3490" s="3" t="s">
        <v>33</v>
      </c>
      <c r="N3490" s="3" t="str">
        <f t="shared" si="64"/>
        <v>Kabwum | Papua New Guinea</v>
      </c>
    </row>
    <row r="3491" spans="10:14" x14ac:dyDescent="0.25">
      <c r="J3491" s="3" t="s">
        <v>3494</v>
      </c>
      <c r="K3491" s="3" t="s">
        <v>10963</v>
      </c>
      <c r="L3491" s="3" t="s">
        <v>17476</v>
      </c>
      <c r="M3491" s="3" t="s">
        <v>17489</v>
      </c>
      <c r="N3491" s="3" t="str">
        <f t="shared" si="64"/>
        <v>Tunta Airport | Congo, the Democratic Republic of the</v>
      </c>
    </row>
    <row r="3492" spans="10:14" x14ac:dyDescent="0.25">
      <c r="J3492" s="3" t="s">
        <v>3492</v>
      </c>
      <c r="K3492" s="3" t="s">
        <v>10948</v>
      </c>
      <c r="L3492" s="3" t="s">
        <v>17476</v>
      </c>
      <c r="M3492" s="3" t="s">
        <v>17489</v>
      </c>
      <c r="N3492" s="3" t="str">
        <f t="shared" si="64"/>
        <v>Kabalo Airport | Congo, the Democratic Republic of the</v>
      </c>
    </row>
    <row r="3493" spans="10:14" x14ac:dyDescent="0.25">
      <c r="J3493" s="3" t="s">
        <v>3764</v>
      </c>
      <c r="K3493" s="3" t="s">
        <v>15839</v>
      </c>
      <c r="L3493" s="3" t="s">
        <v>17478</v>
      </c>
      <c r="M3493" s="3" t="s">
        <v>925</v>
      </c>
      <c r="N3493" s="3" t="str">
        <f t="shared" si="64"/>
        <v>Boryspil International Airport | Ukraine</v>
      </c>
    </row>
    <row r="3494" spans="10:14" x14ac:dyDescent="0.25">
      <c r="J3494" s="3" t="s">
        <v>3645</v>
      </c>
      <c r="K3494" s="3" t="s">
        <v>10852</v>
      </c>
      <c r="L3494" s="3" t="s">
        <v>17476</v>
      </c>
      <c r="M3494" s="3" t="s">
        <v>1041</v>
      </c>
      <c r="N3494" s="3" t="str">
        <f t="shared" si="64"/>
        <v>Kasungu Airport | Malawi</v>
      </c>
    </row>
    <row r="3495" spans="10:14" x14ac:dyDescent="0.25">
      <c r="J3495" s="3" t="s">
        <v>3919</v>
      </c>
      <c r="K3495" s="3" t="s">
        <v>16616</v>
      </c>
      <c r="L3495" s="3" t="s">
        <v>17477</v>
      </c>
      <c r="M3495" s="3" t="s">
        <v>260</v>
      </c>
      <c r="N3495" s="3" t="str">
        <f t="shared" si="64"/>
        <v>Sultan Ismail Petra Airport | Malaysia</v>
      </c>
    </row>
    <row r="3496" spans="10:14" x14ac:dyDescent="0.25">
      <c r="J3496" s="3" t="s">
        <v>1058</v>
      </c>
      <c r="K3496" s="3" t="s">
        <v>10999</v>
      </c>
      <c r="L3496" s="3" t="s">
        <v>17477</v>
      </c>
      <c r="M3496" s="3" t="s">
        <v>1059</v>
      </c>
      <c r="N3496" s="3" t="str">
        <f t="shared" si="64"/>
        <v>Bo Airport | Sierra Leone</v>
      </c>
    </row>
    <row r="3497" spans="10:14" x14ac:dyDescent="0.25">
      <c r="J3497" s="3" t="s">
        <v>3493</v>
      </c>
      <c r="K3497" s="3" t="s">
        <v>13470</v>
      </c>
      <c r="L3497" s="3" t="s">
        <v>17476</v>
      </c>
      <c r="M3497" s="3" t="s">
        <v>141</v>
      </c>
      <c r="N3497" s="3" t="str">
        <f t="shared" si="64"/>
        <v>Kaben Airport | Marshall Islands</v>
      </c>
    </row>
    <row r="3498" spans="10:14" x14ac:dyDescent="0.25">
      <c r="J3498" s="3" t="s">
        <v>3923</v>
      </c>
      <c r="K3498" s="3" t="s">
        <v>16461</v>
      </c>
      <c r="L3498" s="3" t="s">
        <v>17476</v>
      </c>
      <c r="M3498" s="3" t="s">
        <v>96</v>
      </c>
      <c r="N3498" s="3" t="str">
        <f t="shared" si="64"/>
        <v>Gusti Syamsir Alam Airport | Indonesia</v>
      </c>
    </row>
    <row r="3499" spans="10:14" x14ac:dyDescent="0.25">
      <c r="J3499" s="3" t="s">
        <v>3937</v>
      </c>
      <c r="K3499" s="3" t="s">
        <v>16310</v>
      </c>
      <c r="L3499" s="3" t="s">
        <v>17477</v>
      </c>
      <c r="M3499" s="3" t="s">
        <v>695</v>
      </c>
      <c r="N3499" s="3" t="str">
        <f t="shared" si="64"/>
        <v>Krabi Airport | Thailand</v>
      </c>
    </row>
    <row r="3500" spans="10:14" x14ac:dyDescent="0.25">
      <c r="J3500" s="3" t="s">
        <v>3551</v>
      </c>
      <c r="K3500" s="3" t="s">
        <v>11363</v>
      </c>
      <c r="L3500" s="3" t="s">
        <v>17476</v>
      </c>
      <c r="M3500" s="3" t="s">
        <v>96</v>
      </c>
      <c r="N3500" s="3" t="str">
        <f t="shared" si="64"/>
        <v>Kambuaya Airport | Indonesia</v>
      </c>
    </row>
    <row r="3501" spans="10:14" x14ac:dyDescent="0.25">
      <c r="J3501" s="3" t="s">
        <v>7199</v>
      </c>
      <c r="K3501" s="3" t="s">
        <v>16922</v>
      </c>
      <c r="L3501" s="3" t="s">
        <v>17476</v>
      </c>
      <c r="M3501" s="3" t="s">
        <v>54</v>
      </c>
      <c r="N3501" s="3" t="str">
        <f t="shared" si="64"/>
        <v>Streaky Bay Airport | Australia</v>
      </c>
    </row>
    <row r="3502" spans="10:14" x14ac:dyDescent="0.25">
      <c r="J3502" s="3" t="s">
        <v>3512</v>
      </c>
      <c r="K3502" s="3" t="s">
        <v>13962</v>
      </c>
      <c r="L3502" s="3" t="s">
        <v>17476</v>
      </c>
      <c r="M3502" s="3" t="s">
        <v>2169</v>
      </c>
      <c r="N3502" s="3" t="str">
        <f t="shared" si="64"/>
        <v>Kaikoura Airport | New Zealand</v>
      </c>
    </row>
    <row r="3503" spans="10:14" x14ac:dyDescent="0.25">
      <c r="J3503" s="3" t="s">
        <v>3981</v>
      </c>
      <c r="K3503" s="3" t="s">
        <v>17439</v>
      </c>
      <c r="L3503" s="3" t="s">
        <v>17476</v>
      </c>
      <c r="M3503" s="3" t="s">
        <v>173</v>
      </c>
      <c r="N3503" s="3" t="str">
        <f t="shared" si="64"/>
        <v>Kuqa Airport | China</v>
      </c>
    </row>
    <row r="3504" spans="10:14" x14ac:dyDescent="0.25">
      <c r="J3504" s="3" t="s">
        <v>3636</v>
      </c>
      <c r="K3504" s="3" t="s">
        <v>3637</v>
      </c>
      <c r="L3504" s="3" t="s">
        <v>17476</v>
      </c>
      <c r="M3504" s="3" t="s">
        <v>212</v>
      </c>
      <c r="N3504" s="3" t="str">
        <f t="shared" si="64"/>
        <v>Tepoe Airstrip | Suriname</v>
      </c>
    </row>
    <row r="3505" spans="10:14" x14ac:dyDescent="0.25">
      <c r="J3505" s="3" t="s">
        <v>3561</v>
      </c>
      <c r="K3505" s="3" t="s">
        <v>11364</v>
      </c>
      <c r="L3505" s="3" t="s">
        <v>17476</v>
      </c>
      <c r="M3505" s="3" t="s">
        <v>96</v>
      </c>
      <c r="N3505" s="3" t="str">
        <f t="shared" si="64"/>
        <v>Kamur Airport | Indonesia</v>
      </c>
    </row>
    <row r="3506" spans="10:14" x14ac:dyDescent="0.25">
      <c r="J3506" s="3" t="s">
        <v>1737</v>
      </c>
      <c r="K3506" s="3" t="s">
        <v>16792</v>
      </c>
      <c r="L3506" s="3" t="s">
        <v>17476</v>
      </c>
      <c r="M3506" s="3" t="s">
        <v>54</v>
      </c>
      <c r="N3506" s="3" t="str">
        <f t="shared" si="64"/>
        <v>Collinsville Airport | Australia</v>
      </c>
    </row>
    <row r="3507" spans="10:14" x14ac:dyDescent="0.25">
      <c r="J3507" s="3" t="s">
        <v>3499</v>
      </c>
      <c r="K3507" s="3" t="s">
        <v>14549</v>
      </c>
      <c r="L3507" s="3" t="s">
        <v>17476</v>
      </c>
      <c r="M3507" s="3" t="s">
        <v>35</v>
      </c>
      <c r="N3507" s="3" t="str">
        <f t="shared" si="64"/>
        <v>Kadanwari Airport | Pakistan</v>
      </c>
    </row>
    <row r="3508" spans="10:14" x14ac:dyDescent="0.25">
      <c r="J3508" s="3" t="s">
        <v>3957</v>
      </c>
      <c r="K3508" s="3" t="s">
        <v>16522</v>
      </c>
      <c r="L3508" s="3" t="s">
        <v>17477</v>
      </c>
      <c r="M3508" s="3" t="s">
        <v>260</v>
      </c>
      <c r="N3508" s="3" t="str">
        <f t="shared" si="64"/>
        <v>Kuching International Airport | Malaysia</v>
      </c>
    </row>
    <row r="3509" spans="10:14" x14ac:dyDescent="0.25">
      <c r="J3509" s="3" t="s">
        <v>3890</v>
      </c>
      <c r="K3509" s="3" t="s">
        <v>11365</v>
      </c>
      <c r="L3509" s="3" t="s">
        <v>17476</v>
      </c>
      <c r="M3509" s="3" t="s">
        <v>17493</v>
      </c>
      <c r="N3509" s="3" t="str">
        <f t="shared" si="64"/>
        <v>Kon Airport | Timor-Leste</v>
      </c>
    </row>
    <row r="3510" spans="10:14" x14ac:dyDescent="0.25">
      <c r="J3510" s="3" t="s">
        <v>3882</v>
      </c>
      <c r="K3510" s="3" t="s">
        <v>9251</v>
      </c>
      <c r="L3510" s="3" t="s">
        <v>17476</v>
      </c>
      <c r="M3510" s="3" t="s">
        <v>33</v>
      </c>
      <c r="N3510" s="3" t="str">
        <f t="shared" si="64"/>
        <v>Komaio Airport | Papua New Guinea</v>
      </c>
    </row>
    <row r="3511" spans="10:14" x14ac:dyDescent="0.25">
      <c r="J3511" s="3" t="s">
        <v>3583</v>
      </c>
      <c r="K3511" s="3" t="s">
        <v>15834</v>
      </c>
      <c r="L3511" s="3" t="s">
        <v>17476</v>
      </c>
      <c r="M3511" s="3" t="s">
        <v>32</v>
      </c>
      <c r="N3511" s="3" t="str">
        <f t="shared" si="64"/>
        <v>Kirensk Airport | Russian Federation</v>
      </c>
    </row>
    <row r="3512" spans="10:14" x14ac:dyDescent="0.25">
      <c r="J3512" s="3" t="s">
        <v>1591</v>
      </c>
      <c r="K3512" s="3" t="s">
        <v>11721</v>
      </c>
      <c r="L3512" s="3" t="s">
        <v>17476</v>
      </c>
      <c r="M3512" s="3" t="s">
        <v>45</v>
      </c>
      <c r="N3512" s="3" t="str">
        <f t="shared" si="64"/>
        <v>Chignik Lagoon Airport | United States</v>
      </c>
    </row>
    <row r="3513" spans="10:14" x14ac:dyDescent="0.25">
      <c r="J3513" s="3" t="s">
        <v>3508</v>
      </c>
      <c r="K3513" s="3" t="s">
        <v>13379</v>
      </c>
      <c r="L3513" s="3" t="s">
        <v>17477</v>
      </c>
      <c r="M3513" s="3" t="s">
        <v>82</v>
      </c>
      <c r="N3513" s="3" t="str">
        <f t="shared" si="64"/>
        <v>Kahramanmaraș Airport | Turkey</v>
      </c>
    </row>
    <row r="3514" spans="10:14" x14ac:dyDescent="0.25">
      <c r="J3514" s="3" t="s">
        <v>3857</v>
      </c>
      <c r="K3514" s="3" t="s">
        <v>13361</v>
      </c>
      <c r="L3514" s="3" t="s">
        <v>17477</v>
      </c>
      <c r="M3514" s="3" t="s">
        <v>82</v>
      </c>
      <c r="N3514" s="3" t="str">
        <f t="shared" si="64"/>
        <v>Cengiz Topel Airport | Turkey</v>
      </c>
    </row>
    <row r="3515" spans="10:14" x14ac:dyDescent="0.25">
      <c r="J3515" s="3" t="s">
        <v>1590</v>
      </c>
      <c r="K3515" s="3" t="s">
        <v>9057</v>
      </c>
      <c r="L3515" s="3" t="s">
        <v>17476</v>
      </c>
      <c r="M3515" s="3" t="s">
        <v>45</v>
      </c>
      <c r="N3515" s="3" t="str">
        <f t="shared" si="64"/>
        <v>Chignik Lake Airport | United States</v>
      </c>
    </row>
    <row r="3516" spans="10:14" x14ac:dyDescent="0.25">
      <c r="J3516" s="3" t="s">
        <v>1745</v>
      </c>
      <c r="K3516" s="3" t="s">
        <v>11753</v>
      </c>
      <c r="L3516" s="3" t="s">
        <v>17476</v>
      </c>
      <c r="M3516" s="3" t="s">
        <v>45</v>
      </c>
      <c r="N3516" s="3" t="str">
        <f t="shared" si="64"/>
        <v>Colorado Creek Airport | United States</v>
      </c>
    </row>
    <row r="3517" spans="10:14" x14ac:dyDescent="0.25">
      <c r="J3517" s="3" t="s">
        <v>3800</v>
      </c>
      <c r="K3517" s="3" t="s">
        <v>16924</v>
      </c>
      <c r="L3517" s="3" t="s">
        <v>17476</v>
      </c>
      <c r="M3517" s="3" t="s">
        <v>54</v>
      </c>
      <c r="N3517" s="3" t="str">
        <f t="shared" si="64"/>
        <v>Kings Creek Airport | Australia</v>
      </c>
    </row>
    <row r="3518" spans="10:14" x14ac:dyDescent="0.25">
      <c r="J3518" s="3" t="s">
        <v>3865</v>
      </c>
      <c r="K3518" s="3" t="s">
        <v>16076</v>
      </c>
      <c r="L3518" s="3" t="s">
        <v>17477</v>
      </c>
      <c r="M3518" s="3" t="s">
        <v>328</v>
      </c>
      <c r="N3518" s="3" t="str">
        <f t="shared" si="64"/>
        <v>Koggala Airport | Sri Lanka</v>
      </c>
    </row>
    <row r="3519" spans="10:14" x14ac:dyDescent="0.25">
      <c r="J3519" s="3" t="s">
        <v>4703</v>
      </c>
      <c r="K3519" s="3" t="s">
        <v>11338</v>
      </c>
      <c r="L3519" s="3" t="s">
        <v>17476</v>
      </c>
      <c r="M3519" s="3" t="s">
        <v>494</v>
      </c>
      <c r="N3519" s="3" t="str">
        <f t="shared" si="64"/>
        <v>Masindi Airport | Uganda</v>
      </c>
    </row>
    <row r="3520" spans="10:14" x14ac:dyDescent="0.25">
      <c r="J3520" s="3" t="s">
        <v>3859</v>
      </c>
      <c r="K3520" s="3" t="s">
        <v>11785</v>
      </c>
      <c r="L3520" s="3" t="s">
        <v>17477</v>
      </c>
      <c r="M3520" s="3" t="s">
        <v>125</v>
      </c>
      <c r="N3520" s="3" t="str">
        <f t="shared" si="64"/>
        <v>Kochi Airport | Japan</v>
      </c>
    </row>
    <row r="3521" spans="10:14" x14ac:dyDescent="0.25">
      <c r="J3521" s="3" t="s">
        <v>3859</v>
      </c>
      <c r="K3521" s="3" t="s">
        <v>14656</v>
      </c>
      <c r="L3521" s="3" t="s">
        <v>17477</v>
      </c>
      <c r="M3521" s="3" t="s">
        <v>125</v>
      </c>
      <c r="N3521" s="3" t="str">
        <f t="shared" si="64"/>
        <v>Kochi Ryoma Airport | Japan</v>
      </c>
    </row>
    <row r="3522" spans="10:14" x14ac:dyDescent="0.25">
      <c r="J3522" s="3" t="s">
        <v>3878</v>
      </c>
      <c r="K3522" s="3" t="s">
        <v>11048</v>
      </c>
      <c r="L3522" s="3" t="s">
        <v>17476</v>
      </c>
      <c r="M3522" s="3" t="s">
        <v>649</v>
      </c>
      <c r="N3522" s="3" t="str">
        <f t="shared" si="64"/>
        <v>Kolda North Airport | Senegal</v>
      </c>
    </row>
    <row r="3523" spans="10:14" x14ac:dyDescent="0.25">
      <c r="J3523" s="3" t="s">
        <v>3549</v>
      </c>
      <c r="K3523" s="3" t="s">
        <v>16920</v>
      </c>
      <c r="L3523" s="3" t="s">
        <v>17476</v>
      </c>
      <c r="M3523" s="3" t="s">
        <v>54</v>
      </c>
      <c r="N3523" s="3" t="str">
        <f t="shared" si="64"/>
        <v>Kambalda Airport | Australia</v>
      </c>
    </row>
    <row r="3524" spans="10:14" x14ac:dyDescent="0.25">
      <c r="J3524" s="3" t="s">
        <v>3570</v>
      </c>
      <c r="K3524" s="3" t="s">
        <v>9940</v>
      </c>
      <c r="L3524" s="3" t="s">
        <v>17476</v>
      </c>
      <c r="M3524" s="3" t="s">
        <v>1847</v>
      </c>
      <c r="N3524" s="3" t="str">
        <f t="shared" si="64"/>
        <v>Kandi Airport | Benin</v>
      </c>
    </row>
    <row r="3525" spans="10:14" x14ac:dyDescent="0.25">
      <c r="J3525" s="3" t="s">
        <v>3757</v>
      </c>
      <c r="K3525" s="3" t="s">
        <v>14200</v>
      </c>
      <c r="L3525" s="3" t="s">
        <v>17476</v>
      </c>
      <c r="M3525" s="3" t="s">
        <v>35</v>
      </c>
      <c r="N3525" s="3" t="str">
        <f t="shared" si="64"/>
        <v>Khuzdar Airport | Pakistan</v>
      </c>
    </row>
    <row r="3526" spans="10:14" x14ac:dyDescent="0.25">
      <c r="J3526" s="3" t="s">
        <v>3907</v>
      </c>
      <c r="K3526" s="3" t="s">
        <v>9252</v>
      </c>
      <c r="L3526" s="3" t="s">
        <v>17476</v>
      </c>
      <c r="M3526" s="3" t="s">
        <v>33</v>
      </c>
      <c r="N3526" s="3" t="str">
        <f t="shared" ref="N3526:N3589" si="65">K3526&amp;" | "&amp;M3526</f>
        <v>Koroba Airport | Papua New Guinea</v>
      </c>
    </row>
    <row r="3527" spans="10:14" x14ac:dyDescent="0.25">
      <c r="J3527" s="3" t="s">
        <v>3567</v>
      </c>
      <c r="K3527" s="3" t="s">
        <v>14018</v>
      </c>
      <c r="L3527" s="3" t="s">
        <v>17477</v>
      </c>
      <c r="M3527" s="3" t="s">
        <v>692</v>
      </c>
      <c r="N3527" s="3" t="str">
        <f t="shared" si="65"/>
        <v>Kandahar Airport | Afghanistan</v>
      </c>
    </row>
    <row r="3528" spans="10:14" x14ac:dyDescent="0.25">
      <c r="J3528" s="3" t="s">
        <v>3698</v>
      </c>
      <c r="K3528" s="3" t="s">
        <v>16514</v>
      </c>
      <c r="L3528" s="3" t="s">
        <v>17476</v>
      </c>
      <c r="M3528" s="3" t="s">
        <v>96</v>
      </c>
      <c r="N3528" s="3" t="str">
        <f t="shared" si="65"/>
        <v>Wolter Monginsidi Airport | Indonesia</v>
      </c>
    </row>
    <row r="3529" spans="10:14" x14ac:dyDescent="0.25">
      <c r="J3529" s="3" t="s">
        <v>8535</v>
      </c>
      <c r="K3529" s="3" t="s">
        <v>10769</v>
      </c>
      <c r="L3529" s="3" t="s">
        <v>17476</v>
      </c>
      <c r="M3529" s="3" t="s">
        <v>162</v>
      </c>
      <c r="N3529" s="3" t="str">
        <f t="shared" si="65"/>
        <v>Ville Airport | Gabon</v>
      </c>
    </row>
    <row r="3530" spans="10:14" x14ac:dyDescent="0.25">
      <c r="J3530" s="3" t="s">
        <v>3862</v>
      </c>
      <c r="K3530" s="3" t="s">
        <v>14361</v>
      </c>
      <c r="L3530" s="3" t="s">
        <v>17476</v>
      </c>
      <c r="M3530" s="3" t="s">
        <v>45</v>
      </c>
      <c r="N3530" s="3" t="str">
        <f t="shared" si="65"/>
        <v>Kodiak Municipal Airport | United States</v>
      </c>
    </row>
    <row r="3531" spans="10:14" x14ac:dyDescent="0.25">
      <c r="J3531" s="3" t="s">
        <v>3607</v>
      </c>
      <c r="K3531" s="3" t="s">
        <v>10137</v>
      </c>
      <c r="L3531" s="3" t="s">
        <v>17477</v>
      </c>
      <c r="M3531" s="3" t="s">
        <v>3608</v>
      </c>
      <c r="N3531" s="3" t="str">
        <f t="shared" si="65"/>
        <v>Kärdla Airport | Estonia</v>
      </c>
    </row>
    <row r="3532" spans="10:14" x14ac:dyDescent="0.25">
      <c r="J3532" s="3" t="s">
        <v>3490</v>
      </c>
      <c r="K3532" s="3" t="s">
        <v>16283</v>
      </c>
      <c r="L3532" s="3" t="s">
        <v>17477</v>
      </c>
      <c r="M3532" s="3" t="s">
        <v>2636</v>
      </c>
      <c r="N3532" s="3" t="str">
        <f t="shared" si="65"/>
        <v>Kaadedhdhoo Airport | Maldives</v>
      </c>
    </row>
    <row r="3533" spans="10:14" x14ac:dyDescent="0.25">
      <c r="J3533" s="3" t="s">
        <v>5278</v>
      </c>
      <c r="K3533" s="3" t="s">
        <v>10765</v>
      </c>
      <c r="L3533" s="3" t="s">
        <v>17476</v>
      </c>
      <c r="M3533" s="3" t="s">
        <v>162</v>
      </c>
      <c r="N3533" s="3" t="str">
        <f t="shared" si="65"/>
        <v>Ndende Airport | Gabon</v>
      </c>
    </row>
    <row r="3534" spans="10:14" x14ac:dyDescent="0.25">
      <c r="J3534" s="3" t="s">
        <v>3500</v>
      </c>
      <c r="K3534" s="3" t="s">
        <v>16280</v>
      </c>
      <c r="L3534" s="3" t="s">
        <v>17477</v>
      </c>
      <c r="M3534" s="3" t="s">
        <v>2636</v>
      </c>
      <c r="N3534" s="3" t="str">
        <f t="shared" si="65"/>
        <v>Kadhdhoo Airport | Maldives</v>
      </c>
    </row>
    <row r="3535" spans="10:14" x14ac:dyDescent="0.25">
      <c r="J3535" s="3" t="s">
        <v>3569</v>
      </c>
      <c r="K3535" s="3" t="s">
        <v>11823</v>
      </c>
      <c r="L3535" s="3" t="s">
        <v>17476</v>
      </c>
      <c r="M3535" s="3" t="s">
        <v>33</v>
      </c>
      <c r="N3535" s="3" t="str">
        <f t="shared" si="65"/>
        <v>Kandep Airport | Papua New Guinea</v>
      </c>
    </row>
    <row r="3536" spans="10:14" x14ac:dyDescent="0.25">
      <c r="J3536" s="3" t="s">
        <v>3550</v>
      </c>
      <c r="K3536" s="3" t="s">
        <v>11826</v>
      </c>
      <c r="L3536" s="3" t="s">
        <v>17476</v>
      </c>
      <c r="M3536" s="3" t="s">
        <v>33</v>
      </c>
      <c r="N3536" s="3" t="str">
        <f t="shared" si="65"/>
        <v>Kamberatoro Airport | Papua New Guinea</v>
      </c>
    </row>
    <row r="3537" spans="10:14" x14ac:dyDescent="0.25">
      <c r="J3537" s="3" t="s">
        <v>3572</v>
      </c>
      <c r="K3537" s="3" t="s">
        <v>14504</v>
      </c>
      <c r="L3537" s="3" t="s">
        <v>17476</v>
      </c>
      <c r="M3537" s="3" t="s">
        <v>33</v>
      </c>
      <c r="N3537" s="3" t="str">
        <f t="shared" si="65"/>
        <v>Kandrian Airport | Papua New Guinea</v>
      </c>
    </row>
    <row r="3538" spans="10:14" x14ac:dyDescent="0.25">
      <c r="J3538" s="3" t="s">
        <v>3545</v>
      </c>
      <c r="K3538" s="3" t="s">
        <v>11832</v>
      </c>
      <c r="L3538" s="3" t="s">
        <v>17476</v>
      </c>
      <c r="M3538" s="3" t="s">
        <v>54</v>
      </c>
      <c r="N3538" s="3" t="str">
        <f t="shared" si="65"/>
        <v>Kamaran Downs Airport | Australia</v>
      </c>
    </row>
    <row r="3539" spans="10:14" x14ac:dyDescent="0.25">
      <c r="J3539" s="3" t="s">
        <v>3558</v>
      </c>
      <c r="K3539" s="3" t="s">
        <v>16289</v>
      </c>
      <c r="L3539" s="3" t="s">
        <v>17477</v>
      </c>
      <c r="M3539" s="3" t="s">
        <v>695</v>
      </c>
      <c r="N3539" s="3" t="str">
        <f t="shared" si="65"/>
        <v>Kamphaeng Saen Airport | Thailand</v>
      </c>
    </row>
    <row r="3540" spans="10:14" x14ac:dyDescent="0.25">
      <c r="J3540" s="3" t="s">
        <v>7000</v>
      </c>
      <c r="K3540" s="3" t="s">
        <v>14223</v>
      </c>
      <c r="L3540" s="3" t="s">
        <v>17477</v>
      </c>
      <c r="M3540" s="3" t="s">
        <v>35</v>
      </c>
      <c r="N3540" s="3" t="str">
        <f t="shared" si="65"/>
        <v>Skardu Airport | Pakistan</v>
      </c>
    </row>
    <row r="3541" spans="10:14" x14ac:dyDescent="0.25">
      <c r="J3541" s="3" t="s">
        <v>3568</v>
      </c>
      <c r="K3541" s="3" t="s">
        <v>13786</v>
      </c>
      <c r="L3541" s="3" t="s">
        <v>17476</v>
      </c>
      <c r="M3541" s="3" t="s">
        <v>600</v>
      </c>
      <c r="N3541" s="3" t="str">
        <f t="shared" si="65"/>
        <v>Vunisea Airport | Fiji</v>
      </c>
    </row>
    <row r="3542" spans="10:14" x14ac:dyDescent="0.25">
      <c r="J3542" s="3" t="s">
        <v>8553</v>
      </c>
      <c r="K3542" s="3" t="s">
        <v>11288</v>
      </c>
      <c r="L3542" s="3" t="s">
        <v>17476</v>
      </c>
      <c r="M3542" s="3" t="s">
        <v>85</v>
      </c>
      <c r="N3542" s="3" t="str">
        <f t="shared" si="65"/>
        <v>Kadugli Airport | Sudan</v>
      </c>
    </row>
    <row r="3543" spans="10:14" x14ac:dyDescent="0.25">
      <c r="J3543" s="3" t="s">
        <v>4484</v>
      </c>
      <c r="K3543" s="3" t="s">
        <v>14789</v>
      </c>
      <c r="L3543" s="3" t="s">
        <v>17476</v>
      </c>
      <c r="M3543" s="3" t="s">
        <v>32</v>
      </c>
      <c r="N3543" s="3" t="str">
        <f t="shared" si="65"/>
        <v>Typliy Klyuch Airport | Russian Federation</v>
      </c>
    </row>
    <row r="3544" spans="10:14" x14ac:dyDescent="0.25">
      <c r="J3544" s="3" t="s">
        <v>3683</v>
      </c>
      <c r="K3544" s="3" t="s">
        <v>11366</v>
      </c>
      <c r="L3544" s="3" t="s">
        <v>17476</v>
      </c>
      <c r="M3544" s="3" t="s">
        <v>96</v>
      </c>
      <c r="N3544" s="3" t="str">
        <f t="shared" si="65"/>
        <v>Keisah Airport | Indonesia</v>
      </c>
    </row>
    <row r="3545" spans="10:14" x14ac:dyDescent="0.25">
      <c r="J3545" s="3" t="s">
        <v>5235</v>
      </c>
      <c r="K3545" s="3" t="s">
        <v>11876</v>
      </c>
      <c r="L3545" s="3" t="s">
        <v>17476</v>
      </c>
      <c r="M3545" s="3" t="s">
        <v>45</v>
      </c>
      <c r="N3545" s="3" t="str">
        <f t="shared" si="65"/>
        <v>Nanwalek Airport | United States</v>
      </c>
    </row>
    <row r="3546" spans="10:14" x14ac:dyDescent="0.25">
      <c r="J3546" s="3" t="s">
        <v>3632</v>
      </c>
      <c r="K3546" s="3" t="s">
        <v>10943</v>
      </c>
      <c r="L3546" s="3" t="s">
        <v>17476</v>
      </c>
      <c r="M3546" s="3" t="s">
        <v>17489</v>
      </c>
      <c r="N3546" s="3" t="str">
        <f t="shared" si="65"/>
        <v>Kasenga Airport | Congo, the Democratic Republic of the</v>
      </c>
    </row>
    <row r="3547" spans="10:14" x14ac:dyDescent="0.25">
      <c r="J3547" s="3" t="s">
        <v>3502</v>
      </c>
      <c r="K3547" s="3" t="s">
        <v>11070</v>
      </c>
      <c r="L3547" s="3" t="s">
        <v>17476</v>
      </c>
      <c r="M3547" s="3" t="s">
        <v>146</v>
      </c>
      <c r="N3547" s="3" t="str">
        <f t="shared" si="65"/>
        <v>Kaédi Airport | Mauritania</v>
      </c>
    </row>
    <row r="3548" spans="10:14" x14ac:dyDescent="0.25">
      <c r="J3548" s="3" t="s">
        <v>3687</v>
      </c>
      <c r="K3548" s="3" t="s">
        <v>10581</v>
      </c>
      <c r="L3548" s="3" t="s">
        <v>17476</v>
      </c>
      <c r="M3548" s="3" t="s">
        <v>950</v>
      </c>
      <c r="N3548" s="3" t="str">
        <f t="shared" si="65"/>
        <v>Kelle Airport | Congo</v>
      </c>
    </row>
    <row r="3549" spans="10:14" x14ac:dyDescent="0.25">
      <c r="J3549" s="3" t="s">
        <v>6317</v>
      </c>
      <c r="K3549" s="3" t="s">
        <v>9356</v>
      </c>
      <c r="L3549" s="3" t="s">
        <v>17478</v>
      </c>
      <c r="M3549" s="3" t="s">
        <v>180</v>
      </c>
      <c r="N3549" s="3" t="str">
        <f t="shared" si="65"/>
        <v>Keflavik International Airport | Iceland</v>
      </c>
    </row>
    <row r="3550" spans="10:14" x14ac:dyDescent="0.25">
      <c r="J3550" s="3" t="s">
        <v>3682</v>
      </c>
      <c r="K3550" s="3" t="s">
        <v>11889</v>
      </c>
      <c r="L3550" s="3" t="s">
        <v>17476</v>
      </c>
      <c r="M3550" s="3" t="s">
        <v>33</v>
      </c>
      <c r="N3550" s="3" t="str">
        <f t="shared" si="65"/>
        <v>Keglsugl Airport | Papua New Guinea</v>
      </c>
    </row>
    <row r="3551" spans="10:14" x14ac:dyDescent="0.25">
      <c r="J3551" s="3" t="s">
        <v>3710</v>
      </c>
      <c r="K3551" s="3" t="s">
        <v>16435</v>
      </c>
      <c r="L3551" s="3" t="s">
        <v>17476</v>
      </c>
      <c r="M3551" s="3" t="s">
        <v>96</v>
      </c>
      <c r="N3551" s="3" t="str">
        <f t="shared" si="65"/>
        <v>Kepi Airport | Indonesia</v>
      </c>
    </row>
    <row r="3552" spans="10:14" x14ac:dyDescent="0.25">
      <c r="J3552" s="3" t="s">
        <v>3694</v>
      </c>
      <c r="K3552" s="3" t="s">
        <v>15896</v>
      </c>
      <c r="L3552" s="3" t="s">
        <v>17477</v>
      </c>
      <c r="M3552" s="3" t="s">
        <v>32</v>
      </c>
      <c r="N3552" s="3" t="str">
        <f t="shared" si="65"/>
        <v>Kemerovo Airport | Russian Federation</v>
      </c>
    </row>
    <row r="3553" spans="10:14" x14ac:dyDescent="0.25">
      <c r="J3553" s="3" t="s">
        <v>2235</v>
      </c>
      <c r="K3553" s="3" t="s">
        <v>11892</v>
      </c>
      <c r="L3553" s="3" t="s">
        <v>17476</v>
      </c>
      <c r="M3553" s="3" t="s">
        <v>45</v>
      </c>
      <c r="N3553" s="3" t="str">
        <f t="shared" si="65"/>
        <v>Ekwok Airport | United States</v>
      </c>
    </row>
    <row r="3554" spans="10:14" x14ac:dyDescent="0.25">
      <c r="J3554" s="3" t="s">
        <v>3762</v>
      </c>
      <c r="K3554" s="3" t="s">
        <v>10092</v>
      </c>
      <c r="L3554" s="3" t="s">
        <v>17477</v>
      </c>
      <c r="M3554" s="3" t="s">
        <v>20</v>
      </c>
      <c r="N3554" s="3" t="str">
        <f t="shared" si="65"/>
        <v>Kiel-Holtenau Airport | Germany</v>
      </c>
    </row>
    <row r="3555" spans="10:14" x14ac:dyDescent="0.25">
      <c r="J3555" s="3" t="s">
        <v>3695</v>
      </c>
      <c r="K3555" s="3" t="s">
        <v>10153</v>
      </c>
      <c r="L3555" s="3" t="s">
        <v>17477</v>
      </c>
      <c r="M3555" s="3" t="s">
        <v>2316</v>
      </c>
      <c r="N3555" s="3" t="str">
        <f t="shared" si="65"/>
        <v>Kemi-Tornio Airport | Finland</v>
      </c>
    </row>
    <row r="3556" spans="10:14" x14ac:dyDescent="0.25">
      <c r="J3556" s="3" t="s">
        <v>3699</v>
      </c>
      <c r="K3556" s="3" t="s">
        <v>11003</v>
      </c>
      <c r="L3556" s="3" t="s">
        <v>17477</v>
      </c>
      <c r="M3556" s="3" t="s">
        <v>1059</v>
      </c>
      <c r="N3556" s="3" t="str">
        <f t="shared" si="65"/>
        <v>Kenema Airport | Sierra Leone</v>
      </c>
    </row>
    <row r="3557" spans="10:14" x14ac:dyDescent="0.25">
      <c r="J3557" s="3" t="s">
        <v>5511</v>
      </c>
      <c r="K3557" s="3" t="s">
        <v>9998</v>
      </c>
      <c r="L3557" s="3" t="s">
        <v>17476</v>
      </c>
      <c r="M3557" s="3" t="s">
        <v>17482</v>
      </c>
      <c r="N3557" s="3" t="str">
        <f t="shared" si="65"/>
        <v>Odienne Airport | Côte d'Ivoire</v>
      </c>
    </row>
    <row r="3558" spans="10:14" x14ac:dyDescent="0.25">
      <c r="J3558" s="3" t="s">
        <v>5302</v>
      </c>
      <c r="K3558" s="3" t="s">
        <v>16225</v>
      </c>
      <c r="L3558" s="3" t="s">
        <v>17477</v>
      </c>
      <c r="M3558" s="3" t="s">
        <v>620</v>
      </c>
      <c r="N3558" s="3" t="str">
        <f t="shared" si="65"/>
        <v>Nepalgunj Airport | Nepal</v>
      </c>
    </row>
    <row r="3559" spans="10:14" x14ac:dyDescent="0.25">
      <c r="J3559" s="3" t="s">
        <v>3675</v>
      </c>
      <c r="K3559" s="3" t="s">
        <v>16490</v>
      </c>
      <c r="L3559" s="3" t="s">
        <v>17476</v>
      </c>
      <c r="M3559" s="3" t="s">
        <v>96</v>
      </c>
      <c r="N3559" s="3" t="str">
        <f t="shared" si="65"/>
        <v>Kebar Airport | Indonesia</v>
      </c>
    </row>
    <row r="3560" spans="10:14" x14ac:dyDescent="0.25">
      <c r="J3560" s="3" t="s">
        <v>3721</v>
      </c>
      <c r="K3560" s="3" t="s">
        <v>14103</v>
      </c>
      <c r="L3560" s="3" t="s">
        <v>17477</v>
      </c>
      <c r="M3560" s="3" t="s">
        <v>17494</v>
      </c>
      <c r="N3560" s="3" t="str">
        <f t="shared" si="65"/>
        <v>Kerman Airport | Iran, Islamic Republic of</v>
      </c>
    </row>
    <row r="3561" spans="10:14" x14ac:dyDescent="0.25">
      <c r="J3561" s="3" t="s">
        <v>3690</v>
      </c>
      <c r="K3561" s="3" t="s">
        <v>9855</v>
      </c>
      <c r="L3561" s="3" t="s">
        <v>17477</v>
      </c>
      <c r="M3561" s="3" t="s">
        <v>18</v>
      </c>
      <c r="N3561" s="3" t="str">
        <f t="shared" si="65"/>
        <v>Kelsey Airport | Canada</v>
      </c>
    </row>
    <row r="3562" spans="10:14" x14ac:dyDescent="0.25">
      <c r="J3562" s="3" t="s">
        <v>3700</v>
      </c>
      <c r="K3562" s="3" t="s">
        <v>16365</v>
      </c>
      <c r="L3562" s="3" t="s">
        <v>17477</v>
      </c>
      <c r="M3562" s="3" t="s">
        <v>612</v>
      </c>
      <c r="N3562" s="3" t="str">
        <f t="shared" si="65"/>
        <v>Kengtung Airport | Myanmar</v>
      </c>
    </row>
    <row r="3563" spans="10:14" x14ac:dyDescent="0.25">
      <c r="J3563" s="3" t="s">
        <v>3688</v>
      </c>
      <c r="K3563" s="3" t="s">
        <v>11229</v>
      </c>
      <c r="L3563" s="3" t="s">
        <v>17476</v>
      </c>
      <c r="M3563" s="3" t="s">
        <v>314</v>
      </c>
      <c r="N3563" s="3" t="str">
        <f t="shared" si="65"/>
        <v>Keekorok Airport | Kenya</v>
      </c>
    </row>
    <row r="3564" spans="10:14" x14ac:dyDescent="0.25">
      <c r="J3564" s="3" t="s">
        <v>3977</v>
      </c>
      <c r="K3564" s="3" t="s">
        <v>10144</v>
      </c>
      <c r="L3564" s="3" t="s">
        <v>17477</v>
      </c>
      <c r="M3564" s="3" t="s">
        <v>2316</v>
      </c>
      <c r="N3564" s="3" t="str">
        <f t="shared" si="65"/>
        <v>Halli Airport | Finland</v>
      </c>
    </row>
    <row r="3565" spans="10:14" x14ac:dyDescent="0.25">
      <c r="J3565" s="3" t="s">
        <v>3679</v>
      </c>
      <c r="K3565" s="3" t="s">
        <v>9521</v>
      </c>
      <c r="L3565" s="3" t="s">
        <v>17476</v>
      </c>
      <c r="M3565" s="3" t="s">
        <v>18</v>
      </c>
      <c r="N3565" s="3" t="str">
        <f t="shared" si="65"/>
        <v>Keewaywin Airport | Canada</v>
      </c>
    </row>
    <row r="3566" spans="10:14" x14ac:dyDescent="0.25">
      <c r="J3566" s="3" t="s">
        <v>3564</v>
      </c>
      <c r="K3566" s="3" t="s">
        <v>11932</v>
      </c>
      <c r="L3566" s="3" t="s">
        <v>17476</v>
      </c>
      <c r="M3566" s="3" t="s">
        <v>33</v>
      </c>
      <c r="N3566" s="3" t="str">
        <f t="shared" si="65"/>
        <v>Kanabea Airport | Papua New Guinea</v>
      </c>
    </row>
    <row r="3567" spans="10:14" x14ac:dyDescent="0.25">
      <c r="J3567" s="3" t="s">
        <v>3716</v>
      </c>
      <c r="K3567" s="3" t="s">
        <v>11233</v>
      </c>
      <c r="L3567" s="3" t="s">
        <v>17476</v>
      </c>
      <c r="M3567" s="3" t="s">
        <v>314</v>
      </c>
      <c r="N3567" s="3" t="str">
        <f t="shared" si="65"/>
        <v>Kericho Airport | Kenya</v>
      </c>
    </row>
    <row r="3568" spans="10:14" x14ac:dyDescent="0.25">
      <c r="J3568" s="3" t="s">
        <v>3766</v>
      </c>
      <c r="K3568" s="3" t="s">
        <v>11066</v>
      </c>
      <c r="L3568" s="3" t="s">
        <v>17476</v>
      </c>
      <c r="M3568" s="3" t="s">
        <v>146</v>
      </c>
      <c r="N3568" s="3" t="str">
        <f t="shared" si="65"/>
        <v>Kiffa Airport | Mauritania</v>
      </c>
    </row>
    <row r="3569" spans="10:14" x14ac:dyDescent="0.25">
      <c r="J3569" s="3" t="s">
        <v>8945</v>
      </c>
      <c r="K3569" s="3" t="s">
        <v>16847</v>
      </c>
      <c r="L3569" s="3" t="s">
        <v>17476</v>
      </c>
      <c r="M3569" s="3" t="s">
        <v>54</v>
      </c>
      <c r="N3569" s="3" t="str">
        <f t="shared" si="65"/>
        <v>Fortescue - Dave Forrest Aerodrome | Australia</v>
      </c>
    </row>
    <row r="3570" spans="10:14" x14ac:dyDescent="0.25">
      <c r="J3570" s="3" t="s">
        <v>3536</v>
      </c>
      <c r="K3570" s="3" t="s">
        <v>16928</v>
      </c>
      <c r="L3570" s="3" t="s">
        <v>17476</v>
      </c>
      <c r="M3570" s="3" t="s">
        <v>54</v>
      </c>
      <c r="N3570" s="3" t="str">
        <f t="shared" si="65"/>
        <v>Kalkgurung Airport | Australia</v>
      </c>
    </row>
    <row r="3571" spans="10:14" x14ac:dyDescent="0.25">
      <c r="J3571" s="3" t="s">
        <v>2405</v>
      </c>
      <c r="K3571" s="3" t="s">
        <v>14362</v>
      </c>
      <c r="L3571" s="3" t="s">
        <v>17476</v>
      </c>
      <c r="M3571" s="3" t="s">
        <v>45</v>
      </c>
      <c r="N3571" s="3" t="str">
        <f t="shared" si="65"/>
        <v>False Pass Airport | United States</v>
      </c>
    </row>
    <row r="3572" spans="10:14" x14ac:dyDescent="0.25">
      <c r="J3572" s="3" t="s">
        <v>3642</v>
      </c>
      <c r="K3572" s="3" t="s">
        <v>13342</v>
      </c>
      <c r="L3572" s="3" t="s">
        <v>17476</v>
      </c>
      <c r="M3572" s="3" t="s">
        <v>82</v>
      </c>
      <c r="N3572" s="3" t="str">
        <f t="shared" si="65"/>
        <v>Kastamonu Airport | Turkey</v>
      </c>
    </row>
    <row r="3573" spans="10:14" x14ac:dyDescent="0.25">
      <c r="J3573" s="3" t="s">
        <v>3566</v>
      </c>
      <c r="K3573" s="3" t="s">
        <v>10953</v>
      </c>
      <c r="L3573" s="3" t="s">
        <v>17477</v>
      </c>
      <c r="M3573" s="3" t="s">
        <v>17489</v>
      </c>
      <c r="N3573" s="3" t="str">
        <f t="shared" si="65"/>
        <v>Kananga Airport | Congo, the Democratic Republic of the</v>
      </c>
    </row>
    <row r="3574" spans="10:14" x14ac:dyDescent="0.25">
      <c r="J3574" s="3" t="s">
        <v>3895</v>
      </c>
      <c r="K3574" s="3" t="s">
        <v>9248</v>
      </c>
      <c r="L3574" s="3" t="s">
        <v>17476</v>
      </c>
      <c r="M3574" s="3" t="s">
        <v>33</v>
      </c>
      <c r="N3574" s="3" t="str">
        <f t="shared" si="65"/>
        <v>Konge Airport | Papua New Guinea</v>
      </c>
    </row>
    <row r="3575" spans="10:14" x14ac:dyDescent="0.25">
      <c r="J3575" s="3" t="s">
        <v>3802</v>
      </c>
      <c r="K3575" s="3" t="s">
        <v>16938</v>
      </c>
      <c r="L3575" s="3" t="s">
        <v>17477</v>
      </c>
      <c r="M3575" s="3" t="s">
        <v>54</v>
      </c>
      <c r="N3575" s="3" t="str">
        <f t="shared" si="65"/>
        <v>Kingscote Airport | Australia</v>
      </c>
    </row>
    <row r="3576" spans="10:14" x14ac:dyDescent="0.25">
      <c r="J3576" s="3" t="s">
        <v>3534</v>
      </c>
      <c r="K3576" s="3" t="s">
        <v>15889</v>
      </c>
      <c r="L3576" s="3" t="s">
        <v>17477</v>
      </c>
      <c r="M3576" s="3" t="s">
        <v>32</v>
      </c>
      <c r="N3576" s="3" t="str">
        <f t="shared" si="65"/>
        <v>Khrabrovo Airport | Russian Federation</v>
      </c>
    </row>
    <row r="3577" spans="10:14" x14ac:dyDescent="0.25">
      <c r="J3577" s="3" t="s">
        <v>3504</v>
      </c>
      <c r="K3577" s="3" t="s">
        <v>9093</v>
      </c>
      <c r="L3577" s="3" t="s">
        <v>17476</v>
      </c>
      <c r="M3577" s="3" t="s">
        <v>101</v>
      </c>
      <c r="N3577" s="3" t="str">
        <f t="shared" si="65"/>
        <v>Kaghau Airport | Solomon Islands</v>
      </c>
    </row>
    <row r="3578" spans="10:14" x14ac:dyDescent="0.25">
      <c r="J3578" s="3" t="s">
        <v>3600</v>
      </c>
      <c r="K3578" s="3" t="s">
        <v>15741</v>
      </c>
      <c r="L3578" s="3" t="s">
        <v>17478</v>
      </c>
      <c r="M3578" s="3" t="s">
        <v>175</v>
      </c>
      <c r="N3578" s="3" t="str">
        <f t="shared" si="65"/>
        <v>Sary-Arka Airport | Kazakhstan</v>
      </c>
    </row>
    <row r="3579" spans="10:14" x14ac:dyDescent="0.25">
      <c r="J3579" s="3" t="s">
        <v>3676</v>
      </c>
      <c r="K3579" s="3" t="s">
        <v>11058</v>
      </c>
      <c r="L3579" s="3" t="s">
        <v>17477</v>
      </c>
      <c r="M3579" s="3" t="s">
        <v>649</v>
      </c>
      <c r="N3579" s="3" t="str">
        <f t="shared" si="65"/>
        <v>Kédougou Airport | Senegal</v>
      </c>
    </row>
    <row r="3580" spans="10:14" x14ac:dyDescent="0.25">
      <c r="J3580" s="3" t="s">
        <v>8309</v>
      </c>
      <c r="K3580" s="3" t="s">
        <v>9214</v>
      </c>
      <c r="L3580" s="3" t="s">
        <v>17476</v>
      </c>
      <c r="M3580" s="3" t="s">
        <v>33</v>
      </c>
      <c r="N3580" s="3" t="str">
        <f t="shared" si="65"/>
        <v>Yongai Airport | Papua New Guinea</v>
      </c>
    </row>
    <row r="3581" spans="10:14" x14ac:dyDescent="0.25">
      <c r="J3581" s="3" t="s">
        <v>3530</v>
      </c>
      <c r="K3581" s="3" t="s">
        <v>17082</v>
      </c>
      <c r="L3581" s="3" t="s">
        <v>17477</v>
      </c>
      <c r="M3581" s="3" t="s">
        <v>54</v>
      </c>
      <c r="N3581" s="3" t="str">
        <f t="shared" si="65"/>
        <v>Kalgoorlie Boulder Airport | Australia</v>
      </c>
    </row>
    <row r="3582" spans="10:14" x14ac:dyDescent="0.25">
      <c r="J3582" s="3" t="s">
        <v>3617</v>
      </c>
      <c r="K3582" s="3" t="s">
        <v>10851</v>
      </c>
      <c r="L3582" s="3" t="s">
        <v>17477</v>
      </c>
      <c r="M3582" s="3" t="s">
        <v>1041</v>
      </c>
      <c r="N3582" s="3" t="str">
        <f t="shared" si="65"/>
        <v>Karonga Airport | Malawi</v>
      </c>
    </row>
    <row r="3583" spans="10:14" x14ac:dyDescent="0.25">
      <c r="J3583" s="3" t="s">
        <v>5319</v>
      </c>
      <c r="K3583" s="3" t="s">
        <v>14360</v>
      </c>
      <c r="L3583" s="3" t="s">
        <v>17476</v>
      </c>
      <c r="M3583" s="3" t="s">
        <v>45</v>
      </c>
      <c r="N3583" s="3" t="str">
        <f t="shared" si="65"/>
        <v>Koliganek Airport | United States</v>
      </c>
    </row>
    <row r="3584" spans="10:14" x14ac:dyDescent="0.25">
      <c r="J3584" s="3" t="s">
        <v>3767</v>
      </c>
      <c r="K3584" s="3" t="s">
        <v>11272</v>
      </c>
      <c r="L3584" s="3" t="s">
        <v>17478</v>
      </c>
      <c r="M3584" s="3" t="s">
        <v>1296</v>
      </c>
      <c r="N3584" s="3" t="str">
        <f t="shared" si="65"/>
        <v>Kigali International Airport | Rwanda</v>
      </c>
    </row>
    <row r="3585" spans="10:14" x14ac:dyDescent="0.25">
      <c r="J3585" s="3" t="s">
        <v>3973</v>
      </c>
      <c r="K3585" s="3" t="s">
        <v>9210</v>
      </c>
      <c r="L3585" s="3" t="s">
        <v>17476</v>
      </c>
      <c r="M3585" s="3" t="s">
        <v>33</v>
      </c>
      <c r="N3585" s="3" t="str">
        <f t="shared" si="65"/>
        <v>Kungim Airport | Papua New Guinea</v>
      </c>
    </row>
    <row r="3586" spans="10:14" x14ac:dyDescent="0.25">
      <c r="J3586" s="3" t="s">
        <v>3820</v>
      </c>
      <c r="K3586" s="3" t="s">
        <v>15855</v>
      </c>
      <c r="L3586" s="3" t="s">
        <v>17476</v>
      </c>
      <c r="M3586" s="3" t="s">
        <v>925</v>
      </c>
      <c r="N3586" s="3" t="str">
        <f t="shared" si="65"/>
        <v>Kirovograd Airport | Ukraine</v>
      </c>
    </row>
    <row r="3587" spans="10:14" x14ac:dyDescent="0.25">
      <c r="J3587" s="3" t="s">
        <v>3864</v>
      </c>
      <c r="K3587" s="3" t="s">
        <v>15951</v>
      </c>
      <c r="L3587" s="3" t="s">
        <v>17477</v>
      </c>
      <c r="M3587" s="3" t="s">
        <v>32</v>
      </c>
      <c r="N3587" s="3" t="str">
        <f t="shared" si="65"/>
        <v>Kogalym International Airport | Russian Federation</v>
      </c>
    </row>
    <row r="3588" spans="10:14" x14ac:dyDescent="0.25">
      <c r="J3588" s="3" t="s">
        <v>3964</v>
      </c>
      <c r="K3588" s="3" t="s">
        <v>9161</v>
      </c>
      <c r="L3588" s="3" t="s">
        <v>17476</v>
      </c>
      <c r="M3588" s="3" t="s">
        <v>54</v>
      </c>
      <c r="N3588" s="3" t="str">
        <f t="shared" si="65"/>
        <v>Kulgera Airport | Australia</v>
      </c>
    </row>
    <row r="3589" spans="10:14" x14ac:dyDescent="0.25">
      <c r="J3589" s="3" t="s">
        <v>3911</v>
      </c>
      <c r="K3589" s="3" t="s">
        <v>13142</v>
      </c>
      <c r="L3589" s="3" t="s">
        <v>17477</v>
      </c>
      <c r="M3589" s="3" t="s">
        <v>119</v>
      </c>
      <c r="N3589" s="3" t="str">
        <f t="shared" si="65"/>
        <v>Kos Airport | Greece</v>
      </c>
    </row>
    <row r="3590" spans="10:14" x14ac:dyDescent="0.25">
      <c r="J3590" s="3" t="s">
        <v>8993</v>
      </c>
      <c r="K3590" s="3" t="s">
        <v>17413</v>
      </c>
      <c r="L3590" s="3" t="s">
        <v>17477</v>
      </c>
      <c r="M3590" s="3" t="s">
        <v>173</v>
      </c>
      <c r="N3590" s="3" t="str">
        <f t="shared" ref="N3590:N3653" si="66">K3590&amp;" | "&amp;M3590</f>
        <v>Kangding Airport | China</v>
      </c>
    </row>
    <row r="3591" spans="10:14" x14ac:dyDescent="0.25">
      <c r="J3591" s="3" t="s">
        <v>3702</v>
      </c>
      <c r="K3591" s="3" t="s">
        <v>16540</v>
      </c>
      <c r="L3591" s="3" t="s">
        <v>17476</v>
      </c>
      <c r="M3591" s="3" t="s">
        <v>260</v>
      </c>
      <c r="N3591" s="3" t="str">
        <f t="shared" si="66"/>
        <v>Keningau Airport | Malaysia</v>
      </c>
    </row>
    <row r="3592" spans="10:14" x14ac:dyDescent="0.25">
      <c r="J3592" s="3" t="s">
        <v>3505</v>
      </c>
      <c r="K3592" s="3" t="s">
        <v>12065</v>
      </c>
      <c r="L3592" s="3" t="s">
        <v>17476</v>
      </c>
      <c r="M3592" s="3" t="s">
        <v>33</v>
      </c>
      <c r="N3592" s="3" t="str">
        <f t="shared" si="66"/>
        <v>Kagi Airport | Papua New Guinea</v>
      </c>
    </row>
    <row r="3593" spans="10:14" x14ac:dyDescent="0.25">
      <c r="J3593" s="3" t="s">
        <v>2823</v>
      </c>
      <c r="K3593" s="3" t="s">
        <v>12068</v>
      </c>
      <c r="L3593" s="3" t="s">
        <v>17476</v>
      </c>
      <c r="M3593" s="3" t="s">
        <v>45</v>
      </c>
      <c r="N3593" s="3" t="str">
        <f t="shared" si="66"/>
        <v>Grayling Airport | United States</v>
      </c>
    </row>
    <row r="3594" spans="10:14" x14ac:dyDescent="0.25">
      <c r="J3594" s="3" t="s">
        <v>3796</v>
      </c>
      <c r="K3594" s="3" t="s">
        <v>16937</v>
      </c>
      <c r="L3594" s="3" t="s">
        <v>17477</v>
      </c>
      <c r="M3594" s="3" t="s">
        <v>54</v>
      </c>
      <c r="N3594" s="3" t="str">
        <f t="shared" si="66"/>
        <v>Kingaroy Airport | Australia</v>
      </c>
    </row>
    <row r="3595" spans="10:14" x14ac:dyDescent="0.25">
      <c r="J3595" s="3" t="s">
        <v>2732</v>
      </c>
      <c r="K3595" s="3" t="s">
        <v>12074</v>
      </c>
      <c r="L3595" s="3" t="s">
        <v>17476</v>
      </c>
      <c r="M3595" s="3" t="s">
        <v>45</v>
      </c>
      <c r="N3595" s="3" t="str">
        <f t="shared" si="66"/>
        <v>Glacier Creek Airport | United States</v>
      </c>
    </row>
    <row r="3596" spans="10:14" x14ac:dyDescent="0.25">
      <c r="J3596" s="3" t="s">
        <v>3736</v>
      </c>
      <c r="K3596" s="3" t="s">
        <v>11403</v>
      </c>
      <c r="L3596" s="3" t="s">
        <v>17476</v>
      </c>
      <c r="M3596" s="3" t="s">
        <v>17494</v>
      </c>
      <c r="N3596" s="3" t="str">
        <f t="shared" si="66"/>
        <v>Khaneh Airport | Iran, Islamic Republic of</v>
      </c>
    </row>
    <row r="3597" spans="10:14" x14ac:dyDescent="0.25">
      <c r="J3597" s="3" t="s">
        <v>3714</v>
      </c>
      <c r="K3597" s="3" t="s">
        <v>15849</v>
      </c>
      <c r="L3597" s="3" t="s">
        <v>17476</v>
      </c>
      <c r="M3597" s="3" t="s">
        <v>925</v>
      </c>
      <c r="N3597" s="3" t="str">
        <f t="shared" si="66"/>
        <v>Kerch Airport | Ukraine</v>
      </c>
    </row>
    <row r="3598" spans="10:14" x14ac:dyDescent="0.25">
      <c r="J3598" s="3" t="s">
        <v>3750</v>
      </c>
      <c r="K3598" s="3" t="s">
        <v>14087</v>
      </c>
      <c r="L3598" s="3" t="s">
        <v>17477</v>
      </c>
      <c r="M3598" s="3" t="s">
        <v>17494</v>
      </c>
      <c r="N3598" s="3" t="str">
        <f t="shared" si="66"/>
        <v>Khoram Abad Airport | Iran, Islamic Republic of</v>
      </c>
    </row>
    <row r="3599" spans="10:14" x14ac:dyDescent="0.25">
      <c r="J3599" s="3" t="s">
        <v>3746</v>
      </c>
      <c r="K3599" s="3" t="s">
        <v>15866</v>
      </c>
      <c r="L3599" s="3" t="s">
        <v>17476</v>
      </c>
      <c r="M3599" s="3" t="s">
        <v>925</v>
      </c>
      <c r="N3599" s="3" t="str">
        <f t="shared" si="66"/>
        <v>Kherson International Airport | Ukraine</v>
      </c>
    </row>
    <row r="3600" spans="10:14" x14ac:dyDescent="0.25">
      <c r="J3600" s="3" t="s">
        <v>3634</v>
      </c>
      <c r="K3600" s="3" t="s">
        <v>17446</v>
      </c>
      <c r="L3600" s="3" t="s">
        <v>17477</v>
      </c>
      <c r="M3600" s="3" t="s">
        <v>173</v>
      </c>
      <c r="N3600" s="3" t="str">
        <f t="shared" si="66"/>
        <v>Kashgar Airport | China</v>
      </c>
    </row>
    <row r="3601" spans="10:14" x14ac:dyDescent="0.25">
      <c r="J3601" s="3" t="s">
        <v>3590</v>
      </c>
      <c r="K3601" s="3" t="s">
        <v>14586</v>
      </c>
      <c r="L3601" s="3" t="s">
        <v>17478</v>
      </c>
      <c r="M3601" s="3" t="s">
        <v>17508</v>
      </c>
      <c r="N3601" s="3" t="str">
        <f t="shared" si="66"/>
        <v>Kaohsiung International Airport | Taiwan, Province of China</v>
      </c>
    </row>
    <row r="3602" spans="10:14" x14ac:dyDescent="0.25">
      <c r="J3602" s="3" t="s">
        <v>3599</v>
      </c>
      <c r="K3602" s="3" t="s">
        <v>14198</v>
      </c>
      <c r="L3602" s="3" t="s">
        <v>17477</v>
      </c>
      <c r="M3602" s="3" t="s">
        <v>35</v>
      </c>
      <c r="N3602" s="3" t="str">
        <f t="shared" si="66"/>
        <v>Jinnah International Airport | Pakistan</v>
      </c>
    </row>
    <row r="3603" spans="10:14" x14ac:dyDescent="0.25">
      <c r="J3603" s="3" t="s">
        <v>3659</v>
      </c>
      <c r="K3603" s="3" t="s">
        <v>10155</v>
      </c>
      <c r="L3603" s="3" t="s">
        <v>17477</v>
      </c>
      <c r="M3603" s="3" t="s">
        <v>2316</v>
      </c>
      <c r="N3603" s="3" t="str">
        <f t="shared" si="66"/>
        <v>Kauhajoki Airport | Finland</v>
      </c>
    </row>
    <row r="3604" spans="10:14" x14ac:dyDescent="0.25">
      <c r="J3604" s="3" t="s">
        <v>3739</v>
      </c>
      <c r="K3604" s="3" t="s">
        <v>14082</v>
      </c>
      <c r="L3604" s="3" t="s">
        <v>17477</v>
      </c>
      <c r="M3604" s="3" t="s">
        <v>17494</v>
      </c>
      <c r="N3604" s="3" t="str">
        <f t="shared" si="66"/>
        <v>Khark Island Airport | Iran, Islamic Republic of</v>
      </c>
    </row>
    <row r="3605" spans="10:14" x14ac:dyDescent="0.25">
      <c r="J3605" s="3" t="s">
        <v>3735</v>
      </c>
      <c r="K3605" s="3" t="s">
        <v>16366</v>
      </c>
      <c r="L3605" s="3" t="s">
        <v>17476</v>
      </c>
      <c r="M3605" s="3" t="s">
        <v>612</v>
      </c>
      <c r="N3605" s="3" t="str">
        <f t="shared" si="66"/>
        <v>Kanti Airport | Myanmar</v>
      </c>
    </row>
    <row r="3606" spans="10:14" x14ac:dyDescent="0.25">
      <c r="J3606" s="3" t="s">
        <v>5221</v>
      </c>
      <c r="K3606" s="3" t="s">
        <v>17367</v>
      </c>
      <c r="L3606" s="3" t="s">
        <v>17477</v>
      </c>
      <c r="M3606" s="3" t="s">
        <v>173</v>
      </c>
      <c r="N3606" s="3" t="str">
        <f t="shared" si="66"/>
        <v>Nanchang Changbei International Airport | China</v>
      </c>
    </row>
    <row r="3607" spans="10:14" x14ac:dyDescent="0.25">
      <c r="J3607" s="3" t="s">
        <v>3748</v>
      </c>
      <c r="K3607" s="3" t="s">
        <v>17231</v>
      </c>
      <c r="L3607" s="3" t="s">
        <v>17476</v>
      </c>
      <c r="M3607" s="3" t="s">
        <v>114</v>
      </c>
      <c r="N3607" s="3" t="str">
        <f t="shared" si="66"/>
        <v>Khoka Moya Airport | South Africa</v>
      </c>
    </row>
    <row r="3608" spans="10:14" x14ac:dyDescent="0.25">
      <c r="J3608" s="3" t="s">
        <v>3740</v>
      </c>
      <c r="K3608" s="3" t="s">
        <v>17342</v>
      </c>
      <c r="L3608" s="3" t="s">
        <v>17476</v>
      </c>
      <c r="M3608" s="3" t="s">
        <v>271</v>
      </c>
      <c r="N3608" s="3" t="str">
        <f t="shared" si="66"/>
        <v>Kharkhorin Airport | Mongolia</v>
      </c>
    </row>
    <row r="3609" spans="10:14" x14ac:dyDescent="0.25">
      <c r="J3609" s="3" t="s">
        <v>3743</v>
      </c>
      <c r="K3609" s="3" t="s">
        <v>14172</v>
      </c>
      <c r="L3609" s="3" t="s">
        <v>17477</v>
      </c>
      <c r="M3609" s="3" t="s">
        <v>187</v>
      </c>
      <c r="N3609" s="3" t="str">
        <f t="shared" si="66"/>
        <v>Khasab Air Base | Oman</v>
      </c>
    </row>
    <row r="3610" spans="10:14" x14ac:dyDescent="0.25">
      <c r="J3610" s="3" t="s">
        <v>3751</v>
      </c>
      <c r="K3610" s="3" t="s">
        <v>14019</v>
      </c>
      <c r="L3610" s="3" t="s">
        <v>17476</v>
      </c>
      <c r="M3610" s="3" t="s">
        <v>692</v>
      </c>
      <c r="N3610" s="3" t="str">
        <f t="shared" si="66"/>
        <v>Khost Chapman Airport | Afghanistan</v>
      </c>
    </row>
    <row r="3611" spans="10:14" x14ac:dyDescent="0.25">
      <c r="J3611" s="3" t="s">
        <v>3945</v>
      </c>
      <c r="K3611" s="3" t="s">
        <v>15727</v>
      </c>
      <c r="L3611" s="3" t="s">
        <v>17476</v>
      </c>
      <c r="M3611" s="3" t="s">
        <v>925</v>
      </c>
      <c r="N3611" s="3" t="str">
        <f t="shared" si="66"/>
        <v>Kakhnovka Airfield | Ukraine</v>
      </c>
    </row>
    <row r="3612" spans="10:14" x14ac:dyDescent="0.25">
      <c r="J3612" s="3" t="s">
        <v>3732</v>
      </c>
      <c r="K3612" s="3" t="s">
        <v>15801</v>
      </c>
      <c r="L3612" s="3" t="s">
        <v>17478</v>
      </c>
      <c r="M3612" s="3" t="s">
        <v>32</v>
      </c>
      <c r="N3612" s="3" t="str">
        <f t="shared" si="66"/>
        <v>Khabarovsk-Novy Airport | Russian Federation</v>
      </c>
    </row>
    <row r="3613" spans="10:14" x14ac:dyDescent="0.25">
      <c r="J3613" s="3" t="s">
        <v>3759</v>
      </c>
      <c r="K3613" s="3" t="s">
        <v>10555</v>
      </c>
      <c r="L3613" s="3" t="s">
        <v>17476</v>
      </c>
      <c r="M3613" s="3" t="s">
        <v>2559</v>
      </c>
      <c r="N3613" s="3" t="str">
        <f t="shared" si="66"/>
        <v>Khwai River Lodge Airport | Botswana</v>
      </c>
    </row>
    <row r="3614" spans="10:14" x14ac:dyDescent="0.25">
      <c r="J3614" s="3" t="s">
        <v>8836</v>
      </c>
      <c r="K3614" s="3" t="s">
        <v>15791</v>
      </c>
      <c r="L3614" s="3" t="s">
        <v>17476</v>
      </c>
      <c r="M3614" s="3" t="s">
        <v>494</v>
      </c>
      <c r="N3614" s="3" t="str">
        <f t="shared" si="66"/>
        <v>Savannah Airstrip | Uganda</v>
      </c>
    </row>
    <row r="3615" spans="10:14" x14ac:dyDescent="0.25">
      <c r="J3615" s="3" t="s">
        <v>3754</v>
      </c>
      <c r="K3615" s="3" t="s">
        <v>14127</v>
      </c>
      <c r="L3615" s="3" t="s">
        <v>17476</v>
      </c>
      <c r="M3615" s="3" t="s">
        <v>17494</v>
      </c>
      <c r="N3615" s="3" t="str">
        <f t="shared" si="66"/>
        <v>Khoy Airport | Iran, Islamic Republic of</v>
      </c>
    </row>
    <row r="3616" spans="10:14" x14ac:dyDescent="0.25">
      <c r="J3616" s="3" t="s">
        <v>3658</v>
      </c>
      <c r="K3616" s="3" t="s">
        <v>13874</v>
      </c>
      <c r="L3616" s="3" t="s">
        <v>17476</v>
      </c>
      <c r="M3616" s="3" t="s">
        <v>128</v>
      </c>
      <c r="N3616" s="3" t="str">
        <f t="shared" si="66"/>
        <v>Kauehi Airport | French Polynesia</v>
      </c>
    </row>
    <row r="3617" spans="10:14" x14ac:dyDescent="0.25">
      <c r="J3617" s="3" t="s">
        <v>3791</v>
      </c>
      <c r="K3617" s="3" t="s">
        <v>12216</v>
      </c>
      <c r="L3617" s="3" t="s">
        <v>17476</v>
      </c>
      <c r="M3617" s="3" t="s">
        <v>45</v>
      </c>
      <c r="N3617" s="3" t="str">
        <f t="shared" si="66"/>
        <v>Mesa Del Rey Airport | United States</v>
      </c>
    </row>
    <row r="3618" spans="10:14" x14ac:dyDescent="0.25">
      <c r="J3618" s="3" t="s">
        <v>3948</v>
      </c>
      <c r="K3618" s="3" t="s">
        <v>10413</v>
      </c>
      <c r="L3618" s="3" t="s">
        <v>17477</v>
      </c>
      <c r="M3618" s="3" t="s">
        <v>290</v>
      </c>
      <c r="N3618" s="3" t="str">
        <f t="shared" si="66"/>
        <v>Kristianstad Airport | Sweden</v>
      </c>
    </row>
    <row r="3619" spans="10:14" x14ac:dyDescent="0.25">
      <c r="J3619" s="3" t="s">
        <v>3763</v>
      </c>
      <c r="K3619" s="3" t="s">
        <v>9222</v>
      </c>
      <c r="L3619" s="3" t="s">
        <v>17476</v>
      </c>
      <c r="M3619" s="3" t="s">
        <v>33</v>
      </c>
      <c r="N3619" s="3" t="str">
        <f t="shared" si="66"/>
        <v>Aropa Airport | Papua New Guinea</v>
      </c>
    </row>
    <row r="3620" spans="10:14" x14ac:dyDescent="0.25">
      <c r="J3620" s="3" t="s">
        <v>3797</v>
      </c>
      <c r="K3620" s="3" t="s">
        <v>9512</v>
      </c>
      <c r="L3620" s="3" t="s">
        <v>17476</v>
      </c>
      <c r="M3620" s="3" t="s">
        <v>18</v>
      </c>
      <c r="N3620" s="3" t="str">
        <f t="shared" si="66"/>
        <v>Kingfisher Lake Airport | Canada</v>
      </c>
    </row>
    <row r="3621" spans="10:14" x14ac:dyDescent="0.25">
      <c r="J3621" s="3" t="s">
        <v>3870</v>
      </c>
      <c r="K3621" s="3" t="s">
        <v>17236</v>
      </c>
      <c r="L3621" s="3" t="s">
        <v>17476</v>
      </c>
      <c r="M3621" s="3" t="s">
        <v>114</v>
      </c>
      <c r="N3621" s="3" t="str">
        <f t="shared" si="66"/>
        <v>Koingnaas Airport | South Africa</v>
      </c>
    </row>
    <row r="3622" spans="10:14" x14ac:dyDescent="0.25">
      <c r="J3622" s="3" t="s">
        <v>3826</v>
      </c>
      <c r="K3622" s="3" t="s">
        <v>14079</v>
      </c>
      <c r="L3622" s="3" t="s">
        <v>17477</v>
      </c>
      <c r="M3622" s="3" t="s">
        <v>17494</v>
      </c>
      <c r="N3622" s="3" t="str">
        <f t="shared" si="66"/>
        <v>Kish International Airport | Iran, Islamic Republic of</v>
      </c>
    </row>
    <row r="3623" spans="10:14" x14ac:dyDescent="0.25">
      <c r="J3623" s="3" t="s">
        <v>3761</v>
      </c>
      <c r="K3623" s="3" t="s">
        <v>14492</v>
      </c>
      <c r="L3623" s="3" t="s">
        <v>17476</v>
      </c>
      <c r="M3623" s="3" t="s">
        <v>33</v>
      </c>
      <c r="N3623" s="3" t="str">
        <f t="shared" si="66"/>
        <v>Kibuli Airstrip | Papua New Guinea</v>
      </c>
    </row>
    <row r="3624" spans="10:14" x14ac:dyDescent="0.25">
      <c r="J3624" s="3" t="s">
        <v>5362</v>
      </c>
      <c r="K3624" s="3" t="s">
        <v>14670</v>
      </c>
      <c r="L3624" s="3" t="s">
        <v>17477</v>
      </c>
      <c r="M3624" s="3" t="s">
        <v>125</v>
      </c>
      <c r="N3624" s="3" t="str">
        <f t="shared" si="66"/>
        <v>Niigata Airport | Japan</v>
      </c>
    </row>
    <row r="3625" spans="10:14" x14ac:dyDescent="0.25">
      <c r="J3625" s="3" t="s">
        <v>3818</v>
      </c>
      <c r="K3625" s="3" t="s">
        <v>14243</v>
      </c>
      <c r="L3625" s="3" t="s">
        <v>17477</v>
      </c>
      <c r="M3625" s="3" t="s">
        <v>618</v>
      </c>
      <c r="N3625" s="3" t="str">
        <f t="shared" si="66"/>
        <v>Kirkuk Air Base | Iraq</v>
      </c>
    </row>
    <row r="3626" spans="10:14" x14ac:dyDescent="0.25">
      <c r="J3626" s="3" t="s">
        <v>3781</v>
      </c>
      <c r="K3626" s="3" t="s">
        <v>12161</v>
      </c>
      <c r="L3626" s="3" t="s">
        <v>17476</v>
      </c>
      <c r="M3626" s="3" t="s">
        <v>17489</v>
      </c>
      <c r="N3626" s="3" t="str">
        <f t="shared" si="66"/>
        <v>Kilwa Airport | Congo, the Democratic Republic of the</v>
      </c>
    </row>
    <row r="3627" spans="10:14" x14ac:dyDescent="0.25">
      <c r="J3627" s="3" t="s">
        <v>3784</v>
      </c>
      <c r="K3627" s="3" t="s">
        <v>10495</v>
      </c>
      <c r="L3627" s="3" t="s">
        <v>17477</v>
      </c>
      <c r="M3627" s="3" t="s">
        <v>114</v>
      </c>
      <c r="N3627" s="3" t="str">
        <f t="shared" si="66"/>
        <v>Kimberley Airport | South Africa</v>
      </c>
    </row>
    <row r="3628" spans="10:14" x14ac:dyDescent="0.25">
      <c r="J3628" s="3" t="s">
        <v>3803</v>
      </c>
      <c r="K3628" s="3" t="s">
        <v>13515</v>
      </c>
      <c r="L3628" s="3" t="s">
        <v>17478</v>
      </c>
      <c r="M3628" s="3" t="s">
        <v>3804</v>
      </c>
      <c r="N3628" s="3" t="str">
        <f t="shared" si="66"/>
        <v>Norman Manley International Airport | Jamaica</v>
      </c>
    </row>
    <row r="3629" spans="10:14" x14ac:dyDescent="0.25">
      <c r="J3629" s="3" t="s">
        <v>3774</v>
      </c>
      <c r="K3629" s="3" t="s">
        <v>14577</v>
      </c>
      <c r="L3629" s="3" t="s">
        <v>17476</v>
      </c>
      <c r="M3629" s="3" t="s">
        <v>141</v>
      </c>
      <c r="N3629" s="3" t="str">
        <f t="shared" si="66"/>
        <v>Kili Airport | Marshall Islands</v>
      </c>
    </row>
    <row r="3630" spans="10:14" x14ac:dyDescent="0.25">
      <c r="J3630" s="3" t="s">
        <v>8151</v>
      </c>
      <c r="K3630" s="3" t="s">
        <v>11777</v>
      </c>
      <c r="L3630" s="3" t="s">
        <v>17476</v>
      </c>
      <c r="M3630" s="3" t="s">
        <v>45</v>
      </c>
      <c r="N3630" s="3" t="str">
        <f t="shared" si="66"/>
        <v>Kickapoo Downtown Airport | United States</v>
      </c>
    </row>
    <row r="3631" spans="10:14" x14ac:dyDescent="0.25">
      <c r="J3631" s="3" t="s">
        <v>3811</v>
      </c>
      <c r="K3631" s="3" t="s">
        <v>12179</v>
      </c>
      <c r="L3631" s="3" t="s">
        <v>17476</v>
      </c>
      <c r="M3631" s="3" t="s">
        <v>33</v>
      </c>
      <c r="N3631" s="3" t="str">
        <f t="shared" si="66"/>
        <v>Kira Airport | Papua New Guinea</v>
      </c>
    </row>
    <row r="3632" spans="10:14" x14ac:dyDescent="0.25">
      <c r="J3632" s="3" t="s">
        <v>3724</v>
      </c>
      <c r="K3632" s="3" t="s">
        <v>10302</v>
      </c>
      <c r="L3632" s="3" t="s">
        <v>17477</v>
      </c>
      <c r="M3632" s="3" t="s">
        <v>728</v>
      </c>
      <c r="N3632" s="3" t="str">
        <f t="shared" si="66"/>
        <v>Kerry Airport | Ireland</v>
      </c>
    </row>
    <row r="3633" spans="10:14" x14ac:dyDescent="0.25">
      <c r="J3633" s="3" t="s">
        <v>3830</v>
      </c>
      <c r="K3633" s="3" t="s">
        <v>11231</v>
      </c>
      <c r="L3633" s="3" t="s">
        <v>17477</v>
      </c>
      <c r="M3633" s="3" t="s">
        <v>314</v>
      </c>
      <c r="N3633" s="3" t="str">
        <f t="shared" si="66"/>
        <v>Kisumu Airport | Kenya</v>
      </c>
    </row>
    <row r="3634" spans="10:14" x14ac:dyDescent="0.25">
      <c r="J3634" s="3" t="s">
        <v>3837</v>
      </c>
      <c r="K3634" s="3" t="s">
        <v>13138</v>
      </c>
      <c r="L3634" s="3" t="s">
        <v>17476</v>
      </c>
      <c r="M3634" s="3" t="s">
        <v>119</v>
      </c>
      <c r="N3634" s="3" t="str">
        <f t="shared" si="66"/>
        <v>Kithira Airport | Greece</v>
      </c>
    </row>
    <row r="3635" spans="10:14" x14ac:dyDescent="0.25">
      <c r="J3635" s="3" t="s">
        <v>3841</v>
      </c>
      <c r="K3635" s="3" t="s">
        <v>9217</v>
      </c>
      <c r="L3635" s="3" t="s">
        <v>17476</v>
      </c>
      <c r="M3635" s="3" t="s">
        <v>314</v>
      </c>
      <c r="N3635" s="3" t="str">
        <f t="shared" si="66"/>
        <v>Kiunga Airport | Kenya</v>
      </c>
    </row>
    <row r="3636" spans="10:14" x14ac:dyDescent="0.25">
      <c r="J3636" s="3" t="s">
        <v>1617</v>
      </c>
      <c r="K3636" s="3" t="s">
        <v>13396</v>
      </c>
      <c r="L3636" s="3" t="s">
        <v>17477</v>
      </c>
      <c r="M3636" s="3" t="s">
        <v>17499</v>
      </c>
      <c r="N3636" s="3" t="str">
        <f t="shared" si="66"/>
        <v>Chișinău International Airport | Moldova, Republic of</v>
      </c>
    </row>
    <row r="3637" spans="10:14" x14ac:dyDescent="0.25">
      <c r="J3637" s="3" t="s">
        <v>3839</v>
      </c>
      <c r="K3637" s="3" t="s">
        <v>10661</v>
      </c>
      <c r="L3637" s="3" t="s">
        <v>17477</v>
      </c>
      <c r="M3637" s="3" t="s">
        <v>1608</v>
      </c>
      <c r="N3637" s="3" t="str">
        <f t="shared" si="66"/>
        <v>Southdowns Airport | Zambia</v>
      </c>
    </row>
    <row r="3638" spans="10:14" x14ac:dyDescent="0.25">
      <c r="J3638" s="3" t="s">
        <v>5618</v>
      </c>
      <c r="K3638" s="3" t="s">
        <v>14607</v>
      </c>
      <c r="L3638" s="3" t="s">
        <v>17478</v>
      </c>
      <c r="M3638" s="3" t="s">
        <v>125</v>
      </c>
      <c r="N3638" s="3" t="str">
        <f t="shared" si="66"/>
        <v>Kansai International Airport | Japan</v>
      </c>
    </row>
    <row r="3639" spans="10:14" x14ac:dyDescent="0.25">
      <c r="J3639" s="3" t="s">
        <v>3782</v>
      </c>
      <c r="K3639" s="3" t="s">
        <v>11309</v>
      </c>
      <c r="L3639" s="3" t="s">
        <v>17476</v>
      </c>
      <c r="M3639" s="3" t="s">
        <v>17491</v>
      </c>
      <c r="N3639" s="3" t="str">
        <f t="shared" si="66"/>
        <v>Kilwa Masoko Airport | Tanzania, United Republic of</v>
      </c>
    </row>
    <row r="3640" spans="10:14" x14ac:dyDescent="0.25">
      <c r="J3640" s="3" t="s">
        <v>3943</v>
      </c>
      <c r="K3640" s="3" t="s">
        <v>15899</v>
      </c>
      <c r="L3640" s="3" t="s">
        <v>17478</v>
      </c>
      <c r="M3640" s="3" t="s">
        <v>32</v>
      </c>
      <c r="N3640" s="3" t="str">
        <f t="shared" si="66"/>
        <v>Yemelyanovo Airport | Russian Federation</v>
      </c>
    </row>
    <row r="3641" spans="10:14" x14ac:dyDescent="0.25">
      <c r="J3641" s="3" t="s">
        <v>8994</v>
      </c>
      <c r="K3641" s="3" t="s">
        <v>17414</v>
      </c>
      <c r="L3641" s="3" t="s">
        <v>17477</v>
      </c>
      <c r="M3641" s="3" t="s">
        <v>173</v>
      </c>
      <c r="N3641" s="3" t="str">
        <f t="shared" si="66"/>
        <v>Kaili Airport | China</v>
      </c>
    </row>
    <row r="3642" spans="10:14" x14ac:dyDescent="0.25">
      <c r="J3642" s="3" t="s">
        <v>9001</v>
      </c>
      <c r="K3642" s="3" t="s">
        <v>17442</v>
      </c>
      <c r="L3642" s="3" t="s">
        <v>17477</v>
      </c>
      <c r="M3642" s="3" t="s">
        <v>173</v>
      </c>
      <c r="N3642" s="3" t="str">
        <f t="shared" si="66"/>
        <v>Kanas Airport | China</v>
      </c>
    </row>
    <row r="3643" spans="10:14" x14ac:dyDescent="0.25">
      <c r="J3643" s="3" t="s">
        <v>3910</v>
      </c>
      <c r="K3643" s="3" t="s">
        <v>10056</v>
      </c>
      <c r="L3643" s="3" t="s">
        <v>17477</v>
      </c>
      <c r="M3643" s="3" t="s">
        <v>413</v>
      </c>
      <c r="N3643" s="3" t="str">
        <f t="shared" si="66"/>
        <v>Wevelgem Airport | Belgium</v>
      </c>
    </row>
    <row r="3644" spans="10:14" x14ac:dyDescent="0.25">
      <c r="J3644" s="3" t="s">
        <v>3711</v>
      </c>
      <c r="K3644" s="3" t="s">
        <v>14714</v>
      </c>
      <c r="L3644" s="3" t="s">
        <v>17476</v>
      </c>
      <c r="M3644" s="3" t="s">
        <v>125</v>
      </c>
      <c r="N3644" s="3" t="str">
        <f t="shared" si="66"/>
        <v>Kerama Airport | Japan</v>
      </c>
    </row>
    <row r="3645" spans="10:14" x14ac:dyDescent="0.25">
      <c r="J3645" s="3" t="s">
        <v>8924</v>
      </c>
      <c r="K3645" s="3" t="s">
        <v>16562</v>
      </c>
      <c r="L3645" s="3" t="s">
        <v>17477</v>
      </c>
      <c r="M3645" s="3" t="s">
        <v>96</v>
      </c>
      <c r="N3645" s="3" t="str">
        <f t="shared" si="66"/>
        <v>Kertajati International Airport | Indonesia</v>
      </c>
    </row>
    <row r="3646" spans="10:14" x14ac:dyDescent="0.25">
      <c r="J3646" s="3" t="s">
        <v>3933</v>
      </c>
      <c r="K3646" s="3" t="s">
        <v>14365</v>
      </c>
      <c r="L3646" s="3" t="s">
        <v>17476</v>
      </c>
      <c r="M3646" s="3" t="s">
        <v>45</v>
      </c>
      <c r="N3646" s="3" t="str">
        <f t="shared" si="66"/>
        <v>Koyuk Alfred Adams Airport | United States</v>
      </c>
    </row>
    <row r="3647" spans="10:14" x14ac:dyDescent="0.25">
      <c r="J3647" s="3" t="s">
        <v>3749</v>
      </c>
      <c r="K3647" s="3" t="s">
        <v>16321</v>
      </c>
      <c r="L3647" s="3" t="s">
        <v>17477</v>
      </c>
      <c r="M3647" s="3" t="s">
        <v>695</v>
      </c>
      <c r="N3647" s="3" t="str">
        <f t="shared" si="66"/>
        <v>Khon Kaen Airport | Thailand</v>
      </c>
    </row>
    <row r="3648" spans="10:14" x14ac:dyDescent="0.25">
      <c r="J3648" s="3" t="s">
        <v>3872</v>
      </c>
      <c r="K3648" s="3" t="s">
        <v>14505</v>
      </c>
      <c r="L3648" s="3" t="s">
        <v>17476</v>
      </c>
      <c r="M3648" s="3" t="s">
        <v>33</v>
      </c>
      <c r="N3648" s="3" t="str">
        <f t="shared" si="66"/>
        <v>Kokoda Airport | Papua New Guinea</v>
      </c>
    </row>
    <row r="3649" spans="10:14" x14ac:dyDescent="0.25">
      <c r="J3649" s="3" t="s">
        <v>3717</v>
      </c>
      <c r="K3649" s="3" t="s">
        <v>13963</v>
      </c>
      <c r="L3649" s="3" t="s">
        <v>17477</v>
      </c>
      <c r="M3649" s="3" t="s">
        <v>2169</v>
      </c>
      <c r="N3649" s="3" t="str">
        <f t="shared" si="66"/>
        <v>Kerikeri Airport | New Zealand</v>
      </c>
    </row>
    <row r="3650" spans="10:14" x14ac:dyDescent="0.25">
      <c r="J3650" s="3" t="s">
        <v>3892</v>
      </c>
      <c r="K3650" s="3" t="s">
        <v>15628</v>
      </c>
      <c r="L3650" s="3" t="s">
        <v>17476</v>
      </c>
      <c r="M3650" s="3" t="s">
        <v>150</v>
      </c>
      <c r="N3650" s="3" t="str">
        <f t="shared" si="66"/>
        <v>Konawaruk Airport | Guyana</v>
      </c>
    </row>
    <row r="3651" spans="10:14" x14ac:dyDescent="0.25">
      <c r="J3651" s="3" t="s">
        <v>3896</v>
      </c>
      <c r="K3651" s="3" t="s">
        <v>14319</v>
      </c>
      <c r="L3651" s="3" t="s">
        <v>17476</v>
      </c>
      <c r="M3651" s="3" t="s">
        <v>45</v>
      </c>
      <c r="N3651" s="3" t="str">
        <f t="shared" si="66"/>
        <v>Kongiganak Airport | United States</v>
      </c>
    </row>
    <row r="3652" spans="10:14" x14ac:dyDescent="0.25">
      <c r="J3652" s="3" t="s">
        <v>159</v>
      </c>
      <c r="K3652" s="3" t="s">
        <v>17224</v>
      </c>
      <c r="L3652" s="3" t="s">
        <v>17476</v>
      </c>
      <c r="M3652" s="3" t="s">
        <v>45</v>
      </c>
      <c r="N3652" s="3" t="str">
        <f t="shared" si="66"/>
        <v>Akiachak Airport | United States</v>
      </c>
    </row>
    <row r="3653" spans="10:14" x14ac:dyDescent="0.25">
      <c r="J3653" s="3" t="s">
        <v>3831</v>
      </c>
      <c r="K3653" s="3" t="s">
        <v>14635</v>
      </c>
      <c r="L3653" s="3" t="s">
        <v>17477</v>
      </c>
      <c r="M3653" s="3" t="s">
        <v>125</v>
      </c>
      <c r="N3653" s="3" t="str">
        <f t="shared" si="66"/>
        <v>Kitakyushu Airport | Japan</v>
      </c>
    </row>
    <row r="3654" spans="10:14" x14ac:dyDescent="0.25">
      <c r="J3654" s="3" t="s">
        <v>3521</v>
      </c>
      <c r="K3654" s="3" t="s">
        <v>9021</v>
      </c>
      <c r="L3654" s="3" t="s">
        <v>17476</v>
      </c>
      <c r="M3654" s="3" t="s">
        <v>45</v>
      </c>
      <c r="N3654" s="3" t="str">
        <f t="shared" ref="N3654:N3717" si="67">K3654&amp;" | "&amp;M3654</f>
        <v>Kalakaket Creek AS Airport | United States</v>
      </c>
    </row>
    <row r="3655" spans="10:14" x14ac:dyDescent="0.25">
      <c r="J3655" s="3" t="s">
        <v>4340</v>
      </c>
      <c r="K3655" s="3" t="s">
        <v>16288</v>
      </c>
      <c r="L3655" s="3" t="s">
        <v>17476</v>
      </c>
      <c r="M3655" s="3" t="s">
        <v>695</v>
      </c>
      <c r="N3655" s="3" t="str">
        <f t="shared" si="67"/>
        <v>Sa Pran Nak Airport | Thailand</v>
      </c>
    </row>
    <row r="3656" spans="10:14" x14ac:dyDescent="0.25">
      <c r="J3656" s="3" t="s">
        <v>3814</v>
      </c>
      <c r="K3656" s="3" t="s">
        <v>10352</v>
      </c>
      <c r="L3656" s="3" t="s">
        <v>17477</v>
      </c>
      <c r="M3656" s="3" t="s">
        <v>24</v>
      </c>
      <c r="N3656" s="3" t="str">
        <f t="shared" si="67"/>
        <v>Kirkenes Airport (Høybuktmoen) | Norway</v>
      </c>
    </row>
    <row r="3657" spans="10:14" x14ac:dyDescent="0.25">
      <c r="J3657" s="3" t="s">
        <v>3511</v>
      </c>
      <c r="K3657" s="3" t="s">
        <v>13964</v>
      </c>
      <c r="L3657" s="3" t="s">
        <v>17476</v>
      </c>
      <c r="M3657" s="3" t="s">
        <v>2169</v>
      </c>
      <c r="N3657" s="3" t="str">
        <f t="shared" si="67"/>
        <v>Kaikohe Airport | New Zealand</v>
      </c>
    </row>
    <row r="3658" spans="10:14" x14ac:dyDescent="0.25">
      <c r="J3658" s="3" t="s">
        <v>3901</v>
      </c>
      <c r="K3658" s="3" t="s">
        <v>16930</v>
      </c>
      <c r="L3658" s="3" t="s">
        <v>17476</v>
      </c>
      <c r="M3658" s="3" t="s">
        <v>54</v>
      </c>
      <c r="N3658" s="3" t="str">
        <f t="shared" si="67"/>
        <v>Koolburra Airport | Australia</v>
      </c>
    </row>
    <row r="3659" spans="10:14" x14ac:dyDescent="0.25">
      <c r="J3659" s="3" t="s">
        <v>8870</v>
      </c>
      <c r="K3659" s="3" t="s">
        <v>15935</v>
      </c>
      <c r="L3659" s="3" t="s">
        <v>17476</v>
      </c>
      <c r="M3659" s="3" t="s">
        <v>32</v>
      </c>
      <c r="N3659" s="3" t="str">
        <f t="shared" si="67"/>
        <v>Krasnoselkup Airport | Russian Federation</v>
      </c>
    </row>
    <row r="3660" spans="10:14" x14ac:dyDescent="0.25">
      <c r="J3660" s="3" t="s">
        <v>3661</v>
      </c>
      <c r="K3660" s="3" t="s">
        <v>13863</v>
      </c>
      <c r="L3660" s="3" t="s">
        <v>17477</v>
      </c>
      <c r="M3660" s="3" t="s">
        <v>128</v>
      </c>
      <c r="N3660" s="3" t="str">
        <f t="shared" si="67"/>
        <v>Kaukura Airport | French Polynesia</v>
      </c>
    </row>
    <row r="3661" spans="10:14" x14ac:dyDescent="0.25">
      <c r="J3661" s="3" t="s">
        <v>8709</v>
      </c>
      <c r="K3661" s="3" t="s">
        <v>14090</v>
      </c>
      <c r="L3661" s="3" t="s">
        <v>17477</v>
      </c>
      <c r="M3661" s="3" t="s">
        <v>17494</v>
      </c>
      <c r="N3661" s="3" t="str">
        <f t="shared" si="67"/>
        <v>Kashan Airport | Iran, Islamic Republic of</v>
      </c>
    </row>
    <row r="3662" spans="10:14" x14ac:dyDescent="0.25">
      <c r="J3662" s="3" t="s">
        <v>3708</v>
      </c>
      <c r="K3662" s="3" t="s">
        <v>11449</v>
      </c>
      <c r="L3662" s="3" t="s">
        <v>17476</v>
      </c>
      <c r="M3662" s="3" t="s">
        <v>45</v>
      </c>
      <c r="N3662" s="3" t="str">
        <f t="shared" si="67"/>
        <v>Kentland Municipal Airport | United States</v>
      </c>
    </row>
    <row r="3663" spans="10:14" x14ac:dyDescent="0.25">
      <c r="J3663" s="3" t="s">
        <v>2234</v>
      </c>
      <c r="K3663" s="3" t="s">
        <v>12218</v>
      </c>
      <c r="L3663" s="3" t="s">
        <v>17476</v>
      </c>
      <c r="M3663" s="3" t="s">
        <v>45</v>
      </c>
      <c r="N3663" s="3" t="str">
        <f t="shared" si="67"/>
        <v>Ekuk Airport | United States</v>
      </c>
    </row>
    <row r="3664" spans="10:14" x14ac:dyDescent="0.25">
      <c r="J3664" s="3" t="s">
        <v>3771</v>
      </c>
      <c r="K3664" s="3" t="s">
        <v>10915</v>
      </c>
      <c r="L3664" s="3" t="s">
        <v>17477</v>
      </c>
      <c r="M3664" s="3" t="s">
        <v>17489</v>
      </c>
      <c r="N3664" s="3" t="str">
        <f t="shared" si="67"/>
        <v>Kikwit Airport | Congo, the Democratic Republic of the</v>
      </c>
    </row>
    <row r="3665" spans="10:14" x14ac:dyDescent="0.25">
      <c r="J3665" s="3" t="s">
        <v>3769</v>
      </c>
      <c r="K3665" s="3" t="s">
        <v>14642</v>
      </c>
      <c r="L3665" s="3" t="s">
        <v>17477</v>
      </c>
      <c r="M3665" s="3" t="s">
        <v>125</v>
      </c>
      <c r="N3665" s="3" t="str">
        <f t="shared" si="67"/>
        <v>Kikai Airport | Japan</v>
      </c>
    </row>
    <row r="3666" spans="10:14" x14ac:dyDescent="0.25">
      <c r="J3666" s="3" t="s">
        <v>3776</v>
      </c>
      <c r="K3666" s="3" t="s">
        <v>10300</v>
      </c>
      <c r="L3666" s="3" t="s">
        <v>17476</v>
      </c>
      <c r="M3666" s="3" t="s">
        <v>728</v>
      </c>
      <c r="N3666" s="3" t="str">
        <f t="shared" si="67"/>
        <v>Kilkenny Airport | Ireland</v>
      </c>
    </row>
    <row r="3667" spans="10:14" x14ac:dyDescent="0.25">
      <c r="J3667" s="3" t="s">
        <v>3866</v>
      </c>
      <c r="K3667" s="3" t="s">
        <v>16084</v>
      </c>
      <c r="L3667" s="3" t="s">
        <v>17476</v>
      </c>
      <c r="M3667" s="3" t="s">
        <v>807</v>
      </c>
      <c r="N3667" s="3" t="str">
        <f t="shared" si="67"/>
        <v>Kaoh Kong Airport | Cambodia</v>
      </c>
    </row>
    <row r="3668" spans="10:14" x14ac:dyDescent="0.25">
      <c r="J3668" s="3" t="s">
        <v>3520</v>
      </c>
      <c r="K3668" s="3" t="s">
        <v>10647</v>
      </c>
      <c r="L3668" s="3" t="s">
        <v>17476</v>
      </c>
      <c r="M3668" s="3" t="s">
        <v>1608</v>
      </c>
      <c r="N3668" s="3" t="str">
        <f t="shared" si="67"/>
        <v>Kalabo Airport | Zambia</v>
      </c>
    </row>
    <row r="3669" spans="10:14" x14ac:dyDescent="0.25">
      <c r="J3669" s="3" t="s">
        <v>3591</v>
      </c>
      <c r="K3669" s="3" t="s">
        <v>11051</v>
      </c>
      <c r="L3669" s="3" t="s">
        <v>17477</v>
      </c>
      <c r="M3669" s="3" t="s">
        <v>649</v>
      </c>
      <c r="N3669" s="3" t="str">
        <f t="shared" si="67"/>
        <v>Kaolack Airport | Senegal</v>
      </c>
    </row>
    <row r="3670" spans="10:14" x14ac:dyDescent="0.25">
      <c r="J3670" s="3" t="s">
        <v>3533</v>
      </c>
      <c r="K3670" s="3" t="s">
        <v>15992</v>
      </c>
      <c r="L3670" s="3" t="s">
        <v>17477</v>
      </c>
      <c r="M3670" s="3" t="s">
        <v>32</v>
      </c>
      <c r="N3670" s="3" t="str">
        <f t="shared" si="67"/>
        <v>Migalovo Air Base | Russian Federation</v>
      </c>
    </row>
    <row r="3671" spans="10:14" x14ac:dyDescent="0.25">
      <c r="J3671" s="3" t="s">
        <v>3503</v>
      </c>
      <c r="K3671" s="3" t="s">
        <v>10629</v>
      </c>
      <c r="L3671" s="3" t="s">
        <v>17476</v>
      </c>
      <c r="M3671" s="3" t="s">
        <v>610</v>
      </c>
      <c r="N3671" s="3" t="str">
        <f t="shared" si="67"/>
        <v>Kaélé Airport | Cameroon</v>
      </c>
    </row>
    <row r="3672" spans="10:14" x14ac:dyDescent="0.25">
      <c r="J3672" s="3" t="s">
        <v>3542</v>
      </c>
      <c r="K3672" s="3" t="s">
        <v>15984</v>
      </c>
      <c r="L3672" s="3" t="s">
        <v>17477</v>
      </c>
      <c r="M3672" s="3" t="s">
        <v>32</v>
      </c>
      <c r="N3672" s="3" t="str">
        <f t="shared" si="67"/>
        <v>Grabtsevo Airport | Russian Federation</v>
      </c>
    </row>
    <row r="3673" spans="10:14" x14ac:dyDescent="0.25">
      <c r="J3673" s="3" t="s">
        <v>3540</v>
      </c>
      <c r="K3673" s="3" t="s">
        <v>14376</v>
      </c>
      <c r="L3673" s="3" t="s">
        <v>17476</v>
      </c>
      <c r="M3673" s="3" t="s">
        <v>45</v>
      </c>
      <c r="N3673" s="3" t="str">
        <f t="shared" si="67"/>
        <v>Kalskag Airport | United States</v>
      </c>
    </row>
    <row r="3674" spans="10:14" x14ac:dyDescent="0.25">
      <c r="J3674" s="3" t="s">
        <v>3879</v>
      </c>
      <c r="K3674" s="3" t="s">
        <v>16055</v>
      </c>
      <c r="L3674" s="3" t="s">
        <v>17477</v>
      </c>
      <c r="M3674" s="3" t="s">
        <v>108</v>
      </c>
      <c r="N3674" s="3" t="str">
        <f t="shared" si="67"/>
        <v>Kolhapur Airport | India</v>
      </c>
    </row>
    <row r="3675" spans="10:14" x14ac:dyDescent="0.25">
      <c r="J3675" s="3" t="s">
        <v>3921</v>
      </c>
      <c r="K3675" s="3" t="s">
        <v>10924</v>
      </c>
      <c r="L3675" s="3" t="s">
        <v>17476</v>
      </c>
      <c r="M3675" s="3" t="s">
        <v>17489</v>
      </c>
      <c r="N3675" s="3" t="str">
        <f t="shared" si="67"/>
        <v>Kotakoli Airport | Congo, the Democratic Republic of the</v>
      </c>
    </row>
    <row r="3676" spans="10:14" x14ac:dyDescent="0.25">
      <c r="J3676" s="3" t="s">
        <v>3538</v>
      </c>
      <c r="K3676" s="3" t="s">
        <v>11225</v>
      </c>
      <c r="L3676" s="3" t="s">
        <v>17476</v>
      </c>
      <c r="M3676" s="3" t="s">
        <v>314</v>
      </c>
      <c r="N3676" s="3" t="str">
        <f t="shared" si="67"/>
        <v>Kalokol Airport | Kenya</v>
      </c>
    </row>
    <row r="3677" spans="10:14" x14ac:dyDescent="0.25">
      <c r="J3677" s="3" t="s">
        <v>4214</v>
      </c>
      <c r="K3677" s="3" t="s">
        <v>9054</v>
      </c>
      <c r="L3677" s="3" t="s">
        <v>17476</v>
      </c>
      <c r="M3677" s="3" t="s">
        <v>45</v>
      </c>
      <c r="N3677" s="3" t="str">
        <f t="shared" si="67"/>
        <v>Levelock Airport | United States</v>
      </c>
    </row>
    <row r="3678" spans="10:14" x14ac:dyDescent="0.25">
      <c r="J3678" s="3" t="s">
        <v>3522</v>
      </c>
      <c r="K3678" s="3" t="s">
        <v>14115</v>
      </c>
      <c r="L3678" s="3" t="s">
        <v>17476</v>
      </c>
      <c r="M3678" s="3" t="s">
        <v>17494</v>
      </c>
      <c r="N3678" s="3" t="str">
        <f t="shared" si="67"/>
        <v>Kalaleh Airport | Iran, Islamic Republic of</v>
      </c>
    </row>
    <row r="3679" spans="10:14" x14ac:dyDescent="0.25">
      <c r="J3679" s="3" t="s">
        <v>4128</v>
      </c>
      <c r="K3679" s="3" t="s">
        <v>14375</v>
      </c>
      <c r="L3679" s="3" t="s">
        <v>17476</v>
      </c>
      <c r="M3679" s="3" t="s">
        <v>45</v>
      </c>
      <c r="N3679" s="3" t="str">
        <f t="shared" si="67"/>
        <v>Larsen Bay Airport | United States</v>
      </c>
    </row>
    <row r="3680" spans="10:14" x14ac:dyDescent="0.25">
      <c r="J3680" s="3" t="s">
        <v>3531</v>
      </c>
      <c r="K3680" s="3" t="s">
        <v>14777</v>
      </c>
      <c r="L3680" s="3" t="s">
        <v>17477</v>
      </c>
      <c r="M3680" s="3" t="s">
        <v>192</v>
      </c>
      <c r="N3680" s="3" t="str">
        <f t="shared" si="67"/>
        <v>Kalibo International Airport | Philippines</v>
      </c>
    </row>
    <row r="3681" spans="10:14" x14ac:dyDescent="0.25">
      <c r="J3681" s="3" t="s">
        <v>3692</v>
      </c>
      <c r="K3681" s="3" t="s">
        <v>16600</v>
      </c>
      <c r="L3681" s="3" t="s">
        <v>17476</v>
      </c>
      <c r="M3681" s="3" t="s">
        <v>96</v>
      </c>
      <c r="N3681" s="3" t="str">
        <f t="shared" si="67"/>
        <v>Keluang Airport | Indonesia</v>
      </c>
    </row>
    <row r="3682" spans="10:14" x14ac:dyDescent="0.25">
      <c r="J3682" s="3" t="s">
        <v>3537</v>
      </c>
      <c r="K3682" s="3" t="s">
        <v>10415</v>
      </c>
      <c r="L3682" s="3" t="s">
        <v>17477</v>
      </c>
      <c r="M3682" s="3" t="s">
        <v>290</v>
      </c>
      <c r="N3682" s="3" t="str">
        <f t="shared" si="67"/>
        <v>Kalmar Airport | Sweden</v>
      </c>
    </row>
    <row r="3683" spans="10:14" x14ac:dyDescent="0.25">
      <c r="J3683" s="3" t="s">
        <v>3691</v>
      </c>
      <c r="K3683" s="3" t="s">
        <v>12217</v>
      </c>
      <c r="L3683" s="3" t="s">
        <v>17477</v>
      </c>
      <c r="M3683" s="3" t="s">
        <v>45</v>
      </c>
      <c r="N3683" s="3" t="str">
        <f t="shared" si="67"/>
        <v>Southwest Washington Regional Airport | United States</v>
      </c>
    </row>
    <row r="3684" spans="10:14" x14ac:dyDescent="0.25">
      <c r="J3684" s="3" t="s">
        <v>3845</v>
      </c>
      <c r="K3684" s="3" t="s">
        <v>13274</v>
      </c>
      <c r="L3684" s="3" t="s">
        <v>17477</v>
      </c>
      <c r="M3684" s="3" t="s">
        <v>1181</v>
      </c>
      <c r="N3684" s="3" t="str">
        <f t="shared" si="67"/>
        <v>Klagenfurt Airport | Austria</v>
      </c>
    </row>
    <row r="3685" spans="10:14" x14ac:dyDescent="0.25">
      <c r="J3685" s="3" t="s">
        <v>3612</v>
      </c>
      <c r="K3685" s="3" t="s">
        <v>13240</v>
      </c>
      <c r="L3685" s="3" t="s">
        <v>17477</v>
      </c>
      <c r="M3685" s="3" t="s">
        <v>17498</v>
      </c>
      <c r="N3685" s="3" t="str">
        <f t="shared" si="67"/>
        <v>Karlovy Vary International Airport | Czech Republic</v>
      </c>
    </row>
    <row r="3686" spans="10:14" x14ac:dyDescent="0.25">
      <c r="J3686" s="3" t="s">
        <v>3848</v>
      </c>
      <c r="K3686" s="3" t="s">
        <v>14373</v>
      </c>
      <c r="L3686" s="3" t="s">
        <v>17477</v>
      </c>
      <c r="M3686" s="3" t="s">
        <v>45</v>
      </c>
      <c r="N3686" s="3" t="str">
        <f t="shared" si="67"/>
        <v>Klawock Airport | United States</v>
      </c>
    </row>
    <row r="3687" spans="10:14" x14ac:dyDescent="0.25">
      <c r="J3687" s="3" t="s">
        <v>3523</v>
      </c>
      <c r="K3687" s="3" t="s">
        <v>13141</v>
      </c>
      <c r="L3687" s="3" t="s">
        <v>17477</v>
      </c>
      <c r="M3687" s="3" t="s">
        <v>119</v>
      </c>
      <c r="N3687" s="3" t="str">
        <f t="shared" si="67"/>
        <v>Kalamata Airport | Greece</v>
      </c>
    </row>
    <row r="3688" spans="10:14" x14ac:dyDescent="0.25">
      <c r="J3688" s="3" t="s">
        <v>3532</v>
      </c>
      <c r="K3688" s="3" t="s">
        <v>10939</v>
      </c>
      <c r="L3688" s="3" t="s">
        <v>17476</v>
      </c>
      <c r="M3688" s="3" t="s">
        <v>17489</v>
      </c>
      <c r="N3688" s="3" t="str">
        <f t="shared" si="67"/>
        <v>Kinkungwa Airport | Congo, the Democratic Republic of the</v>
      </c>
    </row>
    <row r="3689" spans="10:14" x14ac:dyDescent="0.25">
      <c r="J3689" s="3" t="s">
        <v>3849</v>
      </c>
      <c r="K3689" s="3" t="s">
        <v>10499</v>
      </c>
      <c r="L3689" s="3" t="s">
        <v>17477</v>
      </c>
      <c r="M3689" s="3" t="s">
        <v>114</v>
      </c>
      <c r="N3689" s="3" t="str">
        <f t="shared" si="67"/>
        <v>Kleinsee Airport | South Africa</v>
      </c>
    </row>
    <row r="3690" spans="10:14" x14ac:dyDescent="0.25">
      <c r="J3690" s="3" t="s">
        <v>3715</v>
      </c>
      <c r="K3690" s="3" t="s">
        <v>9220</v>
      </c>
      <c r="L3690" s="3" t="s">
        <v>17477</v>
      </c>
      <c r="M3690" s="3" t="s">
        <v>33</v>
      </c>
      <c r="N3690" s="3" t="str">
        <f t="shared" si="67"/>
        <v>Kerema Airport | Papua New Guinea</v>
      </c>
    </row>
    <row r="3691" spans="10:14" x14ac:dyDescent="0.25">
      <c r="J3691" s="3" t="s">
        <v>3869</v>
      </c>
      <c r="K3691" s="3" t="s">
        <v>12310</v>
      </c>
      <c r="L3691" s="3" t="s">
        <v>17476</v>
      </c>
      <c r="M3691" s="3" t="s">
        <v>33</v>
      </c>
      <c r="N3691" s="3" t="str">
        <f t="shared" si="67"/>
        <v>Koinambe Airport | Papua New Guinea</v>
      </c>
    </row>
    <row r="3692" spans="10:14" x14ac:dyDescent="0.25">
      <c r="J3692" s="3" t="s">
        <v>3794</v>
      </c>
      <c r="K3692" s="3" t="s">
        <v>14046</v>
      </c>
      <c r="L3692" s="3" t="s">
        <v>17477</v>
      </c>
      <c r="M3692" s="3" t="s">
        <v>48</v>
      </c>
      <c r="N3692" s="3" t="str">
        <f t="shared" si="67"/>
        <v>King Khaled Military City Airport | Saudi Arabia</v>
      </c>
    </row>
    <row r="3693" spans="10:14" x14ac:dyDescent="0.25">
      <c r="J3693" s="3" t="s">
        <v>3552</v>
      </c>
      <c r="K3693" s="3" t="s">
        <v>11274</v>
      </c>
      <c r="L3693" s="3" t="s">
        <v>17477</v>
      </c>
      <c r="M3693" s="3" t="s">
        <v>1296</v>
      </c>
      <c r="N3693" s="3" t="str">
        <f t="shared" si="67"/>
        <v>Kamembe Airport | Rwanda</v>
      </c>
    </row>
    <row r="3694" spans="10:14" x14ac:dyDescent="0.25">
      <c r="J3694" s="3" t="s">
        <v>3556</v>
      </c>
      <c r="K3694" s="3" t="s">
        <v>12334</v>
      </c>
      <c r="L3694" s="3" t="s">
        <v>17476</v>
      </c>
      <c r="M3694" s="3" t="s">
        <v>33</v>
      </c>
      <c r="N3694" s="3" t="str">
        <f t="shared" si="67"/>
        <v>Kamina Airport | Papua New Guinea</v>
      </c>
    </row>
    <row r="3695" spans="10:14" x14ac:dyDescent="0.25">
      <c r="J3695" s="3" t="s">
        <v>3974</v>
      </c>
      <c r="K3695" s="3" t="s">
        <v>17359</v>
      </c>
      <c r="L3695" s="3" t="s">
        <v>17478</v>
      </c>
      <c r="M3695" s="3" t="s">
        <v>173</v>
      </c>
      <c r="N3695" s="3" t="str">
        <f t="shared" si="67"/>
        <v>Kunming Changshui International Airport | China</v>
      </c>
    </row>
    <row r="3696" spans="10:14" x14ac:dyDescent="0.25">
      <c r="J3696" s="3" t="s">
        <v>3987</v>
      </c>
      <c r="K3696" s="3" t="s">
        <v>10498</v>
      </c>
      <c r="L3696" s="3" t="s">
        <v>17477</v>
      </c>
      <c r="M3696" s="3" t="s">
        <v>114</v>
      </c>
      <c r="N3696" s="3" t="str">
        <f t="shared" si="67"/>
        <v>Johan Pienaar Airport | South Africa</v>
      </c>
    </row>
    <row r="3697" spans="10:14" x14ac:dyDescent="0.25">
      <c r="J3697" s="3" t="s">
        <v>4928</v>
      </c>
      <c r="K3697" s="3" t="s">
        <v>14633</v>
      </c>
      <c r="L3697" s="3" t="s">
        <v>17477</v>
      </c>
      <c r="M3697" s="3" t="s">
        <v>125</v>
      </c>
      <c r="N3697" s="3" t="str">
        <f t="shared" si="67"/>
        <v>Miyazaki Airport | Japan</v>
      </c>
    </row>
    <row r="3698" spans="10:14" x14ac:dyDescent="0.25">
      <c r="J3698" s="3" t="s">
        <v>3968</v>
      </c>
      <c r="K3698" s="3" t="s">
        <v>14637</v>
      </c>
      <c r="L3698" s="3" t="s">
        <v>17477</v>
      </c>
      <c r="M3698" s="3" t="s">
        <v>125</v>
      </c>
      <c r="N3698" s="3" t="str">
        <f t="shared" si="67"/>
        <v>Kumamoto Airport | Japan</v>
      </c>
    </row>
    <row r="3699" spans="10:14" x14ac:dyDescent="0.25">
      <c r="J3699" s="3" t="s">
        <v>4502</v>
      </c>
      <c r="K3699" s="3" t="s">
        <v>10587</v>
      </c>
      <c r="L3699" s="3" t="s">
        <v>17476</v>
      </c>
      <c r="M3699" s="3" t="s">
        <v>950</v>
      </c>
      <c r="N3699" s="3" t="str">
        <f t="shared" si="67"/>
        <v>Makabana Airport | Congo</v>
      </c>
    </row>
    <row r="3700" spans="10:14" x14ac:dyDescent="0.25">
      <c r="J3700" s="3" t="s">
        <v>3554</v>
      </c>
      <c r="K3700" s="3" t="s">
        <v>16932</v>
      </c>
      <c r="L3700" s="3" t="s">
        <v>17476</v>
      </c>
      <c r="M3700" s="3" t="s">
        <v>54</v>
      </c>
      <c r="N3700" s="3" t="str">
        <f t="shared" si="67"/>
        <v>Kamileroi Airport | Australia</v>
      </c>
    </row>
    <row r="3701" spans="10:14" x14ac:dyDescent="0.25">
      <c r="J3701" s="3" t="s">
        <v>3783</v>
      </c>
      <c r="K3701" s="3" t="s">
        <v>12368</v>
      </c>
      <c r="L3701" s="3" t="s">
        <v>17476</v>
      </c>
      <c r="M3701" s="3" t="s">
        <v>96</v>
      </c>
      <c r="N3701" s="3" t="str">
        <f t="shared" si="67"/>
        <v>Kimaam Airport | Indonesia</v>
      </c>
    </row>
    <row r="3702" spans="10:14" x14ac:dyDescent="0.25">
      <c r="J3702" s="3" t="s">
        <v>3783</v>
      </c>
      <c r="K3702" s="3" t="s">
        <v>11367</v>
      </c>
      <c r="L3702" s="3" t="s">
        <v>17476</v>
      </c>
      <c r="M3702" s="3" t="s">
        <v>96</v>
      </c>
      <c r="N3702" s="3" t="str">
        <f t="shared" si="67"/>
        <v>Kiman Airport | Indonesia</v>
      </c>
    </row>
    <row r="3703" spans="10:14" x14ac:dyDescent="0.25">
      <c r="J3703" s="3" t="s">
        <v>3555</v>
      </c>
      <c r="K3703" s="3" t="s">
        <v>10950</v>
      </c>
      <c r="L3703" s="3" t="s">
        <v>17477</v>
      </c>
      <c r="M3703" s="3" t="s">
        <v>17489</v>
      </c>
      <c r="N3703" s="3" t="str">
        <f t="shared" si="67"/>
        <v>Kamina Base Airport | Congo, the Democratic Republic of the</v>
      </c>
    </row>
    <row r="3704" spans="10:14" x14ac:dyDescent="0.25">
      <c r="J3704" s="3" t="s">
        <v>4599</v>
      </c>
      <c r="K3704" s="3" t="s">
        <v>14380</v>
      </c>
      <c r="L3704" s="3" t="s">
        <v>17476</v>
      </c>
      <c r="M3704" s="3" t="s">
        <v>45</v>
      </c>
      <c r="N3704" s="3" t="str">
        <f t="shared" si="67"/>
        <v>Manokotak Airport | United States</v>
      </c>
    </row>
    <row r="3705" spans="10:14" x14ac:dyDescent="0.25">
      <c r="J3705" s="3" t="s">
        <v>3678</v>
      </c>
      <c r="K3705" s="3" t="s">
        <v>10882</v>
      </c>
      <c r="L3705" s="3" t="s">
        <v>17477</v>
      </c>
      <c r="M3705" s="3" t="s">
        <v>136</v>
      </c>
      <c r="N3705" s="3" t="str">
        <f t="shared" si="67"/>
        <v>Keetmanshoop Airport | Namibia</v>
      </c>
    </row>
    <row r="3706" spans="10:14" x14ac:dyDescent="0.25">
      <c r="J3706" s="3" t="s">
        <v>3885</v>
      </c>
      <c r="K3706" s="3" t="s">
        <v>14647</v>
      </c>
      <c r="L3706" s="3" t="s">
        <v>17477</v>
      </c>
      <c r="M3706" s="3" t="s">
        <v>125</v>
      </c>
      <c r="N3706" s="3" t="str">
        <f t="shared" si="67"/>
        <v>Komatsu Airport | Japan</v>
      </c>
    </row>
    <row r="3707" spans="10:14" x14ac:dyDescent="0.25">
      <c r="J3707" s="3" t="s">
        <v>3610</v>
      </c>
      <c r="K3707" s="3" t="s">
        <v>9262</v>
      </c>
      <c r="L3707" s="3" t="s">
        <v>17476</v>
      </c>
      <c r="M3707" s="3" t="s">
        <v>33</v>
      </c>
      <c r="N3707" s="3" t="str">
        <f t="shared" si="67"/>
        <v>Karimui Airport | Papua New Guinea</v>
      </c>
    </row>
    <row r="3708" spans="10:14" x14ac:dyDescent="0.25">
      <c r="J3708" s="3" t="s">
        <v>3969</v>
      </c>
      <c r="K3708" s="3" t="s">
        <v>9979</v>
      </c>
      <c r="L3708" s="3" t="s">
        <v>17477</v>
      </c>
      <c r="M3708" s="3" t="s">
        <v>75</v>
      </c>
      <c r="N3708" s="3" t="str">
        <f t="shared" si="67"/>
        <v>Kumasi Airport | Ghana</v>
      </c>
    </row>
    <row r="3709" spans="10:14" x14ac:dyDescent="0.25">
      <c r="J3709" s="3" t="s">
        <v>3827</v>
      </c>
      <c r="K3709" s="3" t="s">
        <v>11173</v>
      </c>
      <c r="L3709" s="3" t="s">
        <v>17477</v>
      </c>
      <c r="M3709" s="3" t="s">
        <v>289</v>
      </c>
      <c r="N3709" s="3" t="str">
        <f t="shared" si="67"/>
        <v>Kisimayu Airport | Somalia</v>
      </c>
    </row>
    <row r="3710" spans="10:14" x14ac:dyDescent="0.25">
      <c r="J3710" s="3" t="s">
        <v>3529</v>
      </c>
      <c r="K3710" s="3" t="s">
        <v>16367</v>
      </c>
      <c r="L3710" s="3" t="s">
        <v>17476</v>
      </c>
      <c r="M3710" s="3" t="s">
        <v>612</v>
      </c>
      <c r="N3710" s="3" t="str">
        <f t="shared" si="67"/>
        <v>Kalay Airport | Myanmar</v>
      </c>
    </row>
    <row r="3711" spans="10:14" x14ac:dyDescent="0.25">
      <c r="J3711" s="3" t="s">
        <v>3916</v>
      </c>
      <c r="K3711" s="3" t="s">
        <v>15983</v>
      </c>
      <c r="L3711" s="3" t="s">
        <v>17477</v>
      </c>
      <c r="M3711" s="3" t="s">
        <v>32</v>
      </c>
      <c r="N3711" s="3" t="str">
        <f t="shared" si="67"/>
        <v>Kostroma Sokerkino Airport | Russian Federation</v>
      </c>
    </row>
    <row r="3712" spans="10:14" x14ac:dyDescent="0.25">
      <c r="J3712" s="3" t="s">
        <v>3734</v>
      </c>
      <c r="K3712" s="3" t="s">
        <v>14047</v>
      </c>
      <c r="L3712" s="3" t="s">
        <v>17477</v>
      </c>
      <c r="M3712" s="3" t="s">
        <v>48</v>
      </c>
      <c r="N3712" s="3" t="str">
        <f t="shared" si="67"/>
        <v>King Khaled Air Base | Saudi Arabia</v>
      </c>
    </row>
    <row r="3713" spans="10:14" x14ac:dyDescent="0.25">
      <c r="J3713" s="3" t="s">
        <v>3592</v>
      </c>
      <c r="K3713" s="3" t="s">
        <v>10648</v>
      </c>
      <c r="L3713" s="3" t="s">
        <v>17476</v>
      </c>
      <c r="M3713" s="3" t="s">
        <v>1608</v>
      </c>
      <c r="N3713" s="3" t="str">
        <f t="shared" si="67"/>
        <v>Kaoma Airport | Zambia</v>
      </c>
    </row>
    <row r="3714" spans="10:14" x14ac:dyDescent="0.25">
      <c r="J3714" s="3" t="s">
        <v>7954</v>
      </c>
      <c r="K3714" s="3" t="s">
        <v>15068</v>
      </c>
      <c r="L3714" s="3" t="s">
        <v>17477</v>
      </c>
      <c r="M3714" s="3" t="s">
        <v>280</v>
      </c>
      <c r="N3714" s="3" t="str">
        <f t="shared" si="67"/>
        <v>Viña del mar Airport | Chile</v>
      </c>
    </row>
    <row r="3715" spans="10:14" x14ac:dyDescent="0.25">
      <c r="J3715" s="3" t="s">
        <v>3790</v>
      </c>
      <c r="K3715" s="3" t="s">
        <v>10938</v>
      </c>
      <c r="L3715" s="3" t="s">
        <v>17477</v>
      </c>
      <c r="M3715" s="3" t="s">
        <v>17489</v>
      </c>
      <c r="N3715" s="3" t="str">
        <f t="shared" si="67"/>
        <v>Kindu Airport | Congo, the Democratic Republic of the</v>
      </c>
    </row>
    <row r="3716" spans="10:14" x14ac:dyDescent="0.25">
      <c r="J3716" s="3" t="s">
        <v>3565</v>
      </c>
      <c r="K3716" s="3" t="s">
        <v>9218</v>
      </c>
      <c r="L3716" s="3" t="s">
        <v>17476</v>
      </c>
      <c r="M3716" s="3" t="s">
        <v>33</v>
      </c>
      <c r="N3716" s="3" t="str">
        <f t="shared" si="67"/>
        <v>Kanainj Airport | Papua New Guinea</v>
      </c>
    </row>
    <row r="3717" spans="10:14" x14ac:dyDescent="0.25">
      <c r="J3717" s="3" t="s">
        <v>3801</v>
      </c>
      <c r="K3717" s="3" t="s">
        <v>10278</v>
      </c>
      <c r="L3717" s="3" t="s">
        <v>17477</v>
      </c>
      <c r="M3717" s="3" t="s">
        <v>43</v>
      </c>
      <c r="N3717" s="3" t="str">
        <f t="shared" si="67"/>
        <v>RAF Marham | United Kingdom</v>
      </c>
    </row>
    <row r="3718" spans="10:14" x14ac:dyDescent="0.25">
      <c r="J3718" s="3" t="s">
        <v>3514</v>
      </c>
      <c r="K3718" s="3" t="s">
        <v>16493</v>
      </c>
      <c r="L3718" s="3" t="s">
        <v>17477</v>
      </c>
      <c r="M3718" s="3" t="s">
        <v>96</v>
      </c>
      <c r="N3718" s="3" t="str">
        <f t="shared" ref="N3718:N3781" si="68">K3718&amp;" | "&amp;M3718</f>
        <v>Kaimana Airport | Indonesia</v>
      </c>
    </row>
    <row r="3719" spans="10:14" x14ac:dyDescent="0.25">
      <c r="J3719" s="3" t="s">
        <v>3808</v>
      </c>
      <c r="K3719" s="3" t="s">
        <v>14582</v>
      </c>
      <c r="L3719" s="3" t="s">
        <v>17478</v>
      </c>
      <c r="M3719" s="3" t="s">
        <v>17508</v>
      </c>
      <c r="N3719" s="3" t="str">
        <f t="shared" si="68"/>
        <v>Kinmen Airport | Taiwan, Province of China</v>
      </c>
    </row>
    <row r="3720" spans="10:14" x14ac:dyDescent="0.25">
      <c r="J3720" s="3" t="s">
        <v>3646</v>
      </c>
      <c r="K3720" s="3" t="s">
        <v>16934</v>
      </c>
      <c r="L3720" s="3" t="s">
        <v>17476</v>
      </c>
      <c r="M3720" s="3" t="s">
        <v>54</v>
      </c>
      <c r="N3720" s="3" t="str">
        <f t="shared" si="68"/>
        <v>Katanning Airport | Australia</v>
      </c>
    </row>
    <row r="3721" spans="10:14" x14ac:dyDescent="0.25">
      <c r="J3721" s="3" t="s">
        <v>3788</v>
      </c>
      <c r="K3721" s="3" t="s">
        <v>10569</v>
      </c>
      <c r="L3721" s="3" t="s">
        <v>17476</v>
      </c>
      <c r="M3721" s="3" t="s">
        <v>950</v>
      </c>
      <c r="N3721" s="3" t="str">
        <f t="shared" si="68"/>
        <v>Kindamba Airport | Congo</v>
      </c>
    </row>
    <row r="3722" spans="10:14" x14ac:dyDescent="0.25">
      <c r="J3722" s="3" t="s">
        <v>3519</v>
      </c>
      <c r="K3722" s="3" t="s">
        <v>14473</v>
      </c>
      <c r="L3722" s="3" t="s">
        <v>17476</v>
      </c>
      <c r="M3722" s="3" t="s">
        <v>45</v>
      </c>
      <c r="N3722" s="3" t="str">
        <f t="shared" si="68"/>
        <v>Kokhanok Airport | United States</v>
      </c>
    </row>
    <row r="3723" spans="10:14" x14ac:dyDescent="0.25">
      <c r="J3723" s="3" t="s">
        <v>3578</v>
      </c>
      <c r="K3723" s="3" t="s">
        <v>10952</v>
      </c>
      <c r="L3723" s="3" t="s">
        <v>17476</v>
      </c>
      <c r="M3723" s="3" t="s">
        <v>17489</v>
      </c>
      <c r="N3723" s="3" t="str">
        <f t="shared" si="68"/>
        <v>Kaniama Airport | Congo, the Democratic Republic of the</v>
      </c>
    </row>
    <row r="3724" spans="10:14" x14ac:dyDescent="0.25">
      <c r="J3724" s="3" t="s">
        <v>3580</v>
      </c>
      <c r="K3724" s="3" t="s">
        <v>11100</v>
      </c>
      <c r="L3724" s="3" t="s">
        <v>17476</v>
      </c>
      <c r="M3724" s="3" t="s">
        <v>1082</v>
      </c>
      <c r="N3724" s="3" t="str">
        <f t="shared" si="68"/>
        <v>Kankan Airport | Guinea</v>
      </c>
    </row>
    <row r="3725" spans="10:14" x14ac:dyDescent="0.25">
      <c r="J3725" s="3" t="s">
        <v>3853</v>
      </c>
      <c r="K3725" s="3" t="s">
        <v>16580</v>
      </c>
      <c r="L3725" s="3" t="s">
        <v>17478</v>
      </c>
      <c r="M3725" s="3" t="s">
        <v>96</v>
      </c>
      <c r="N3725" s="3" t="str">
        <f t="shared" si="68"/>
        <v>Kualanamu International Airport | Indonesia</v>
      </c>
    </row>
    <row r="3726" spans="10:14" x14ac:dyDescent="0.25">
      <c r="J3726" s="3" t="s">
        <v>1396</v>
      </c>
      <c r="K3726" s="3" t="s">
        <v>9127</v>
      </c>
      <c r="L3726" s="3" t="s">
        <v>17476</v>
      </c>
      <c r="M3726" s="3" t="s">
        <v>316</v>
      </c>
      <c r="N3726" s="3" t="str">
        <f t="shared" si="68"/>
        <v>Capanda Airport | Angola</v>
      </c>
    </row>
    <row r="3727" spans="10:14" x14ac:dyDescent="0.25">
      <c r="J3727" s="3" t="s">
        <v>3894</v>
      </c>
      <c r="K3727" s="3" t="s">
        <v>13932</v>
      </c>
      <c r="L3727" s="3" t="s">
        <v>17477</v>
      </c>
      <c r="M3727" s="3" t="s">
        <v>870</v>
      </c>
      <c r="N3727" s="3" t="str">
        <f t="shared" si="68"/>
        <v>Koné Airport | New Caledonia</v>
      </c>
    </row>
    <row r="3728" spans="10:14" x14ac:dyDescent="0.25">
      <c r="J3728" s="3" t="s">
        <v>3573</v>
      </c>
      <c r="K3728" s="3" t="s">
        <v>14078</v>
      </c>
      <c r="L3728" s="3" t="s">
        <v>17477</v>
      </c>
      <c r="M3728" s="3" t="s">
        <v>17494</v>
      </c>
      <c r="N3728" s="3" t="str">
        <f t="shared" si="68"/>
        <v>Jam Airport | Iran, Islamic Republic of</v>
      </c>
    </row>
    <row r="3729" spans="10:14" x14ac:dyDescent="0.25">
      <c r="J3729" s="3" t="s">
        <v>3793</v>
      </c>
      <c r="K3729" s="3" t="s">
        <v>16926</v>
      </c>
      <c r="L3729" s="3" t="s">
        <v>17477</v>
      </c>
      <c r="M3729" s="3" t="s">
        <v>54</v>
      </c>
      <c r="N3729" s="3" t="str">
        <f t="shared" si="68"/>
        <v>King Island Airport | Australia</v>
      </c>
    </row>
    <row r="3730" spans="10:14" x14ac:dyDescent="0.25">
      <c r="J3730" s="3" t="s">
        <v>3704</v>
      </c>
      <c r="K3730" s="3" t="s">
        <v>12809</v>
      </c>
      <c r="L3730" s="3" t="s">
        <v>17476</v>
      </c>
      <c r="M3730" s="3" t="s">
        <v>45</v>
      </c>
      <c r="N3730" s="3" t="str">
        <f t="shared" si="68"/>
        <v>Kennett Memorial Airport | United States</v>
      </c>
    </row>
    <row r="3731" spans="10:14" x14ac:dyDescent="0.25">
      <c r="J3731" s="3" t="s">
        <v>3582</v>
      </c>
      <c r="K3731" s="3" t="s">
        <v>16160</v>
      </c>
      <c r="L3731" s="3" t="s">
        <v>17477</v>
      </c>
      <c r="M3731" s="3" t="s">
        <v>108</v>
      </c>
      <c r="N3731" s="3" t="str">
        <f t="shared" si="68"/>
        <v>Kanpur Airport | India</v>
      </c>
    </row>
    <row r="3732" spans="10:14" x14ac:dyDescent="0.25">
      <c r="J3732" s="3" t="s">
        <v>5326</v>
      </c>
      <c r="K3732" s="3" t="s">
        <v>14397</v>
      </c>
      <c r="L3732" s="3" t="s">
        <v>17476</v>
      </c>
      <c r="M3732" s="3" t="s">
        <v>45</v>
      </c>
      <c r="N3732" s="3" t="str">
        <f t="shared" si="68"/>
        <v>New Stuyahok Airport | United States</v>
      </c>
    </row>
    <row r="3733" spans="10:14" x14ac:dyDescent="0.25">
      <c r="J3733" s="3" t="s">
        <v>3975</v>
      </c>
      <c r="K3733" s="3" t="s">
        <v>17085</v>
      </c>
      <c r="L3733" s="3" t="s">
        <v>17477</v>
      </c>
      <c r="M3733" s="3" t="s">
        <v>54</v>
      </c>
      <c r="N3733" s="3" t="str">
        <f t="shared" si="68"/>
        <v>Kununurra Airport | Australia</v>
      </c>
    </row>
    <row r="3734" spans="10:14" x14ac:dyDescent="0.25">
      <c r="J3734" s="3" t="s">
        <v>3701</v>
      </c>
      <c r="K3734" s="3" t="s">
        <v>10970</v>
      </c>
      <c r="L3734" s="3" t="s">
        <v>17476</v>
      </c>
      <c r="M3734" s="3" t="s">
        <v>685</v>
      </c>
      <c r="N3734" s="3" t="str">
        <f t="shared" si="68"/>
        <v>Kenieba Airport | Mali</v>
      </c>
    </row>
    <row r="3735" spans="10:14" x14ac:dyDescent="0.25">
      <c r="J3735" s="3" t="s">
        <v>3891</v>
      </c>
      <c r="K3735" s="3" t="s">
        <v>14533</v>
      </c>
      <c r="L3735" s="3" t="s">
        <v>17477</v>
      </c>
      <c r="M3735" s="3" t="s">
        <v>45</v>
      </c>
      <c r="N3735" s="3" t="str">
        <f t="shared" si="68"/>
        <v>Ellison Onizuka Kona International At Keahole Airport | United States</v>
      </c>
    </row>
    <row r="3736" spans="10:14" x14ac:dyDescent="0.25">
      <c r="J3736" s="3" t="s">
        <v>3928</v>
      </c>
      <c r="K3736" s="3" t="s">
        <v>13935</v>
      </c>
      <c r="L3736" s="3" t="s">
        <v>17477</v>
      </c>
      <c r="M3736" s="3" t="s">
        <v>870</v>
      </c>
      <c r="N3736" s="3" t="str">
        <f t="shared" si="68"/>
        <v>Koumac Airport | New Caledonia</v>
      </c>
    </row>
    <row r="3737" spans="10:14" x14ac:dyDescent="0.25">
      <c r="J3737" s="3" t="s">
        <v>3922</v>
      </c>
      <c r="K3737" s="3" t="s">
        <v>11368</v>
      </c>
      <c r="L3737" s="3" t="s">
        <v>17476</v>
      </c>
      <c r="M3737" s="3" t="s">
        <v>96</v>
      </c>
      <c r="N3737" s="3" t="str">
        <f t="shared" si="68"/>
        <v>Kotabangun Airport | Indonesia</v>
      </c>
    </row>
    <row r="3738" spans="10:14" x14ac:dyDescent="0.25">
      <c r="J3738" s="3" t="s">
        <v>3978</v>
      </c>
      <c r="K3738" s="3" t="s">
        <v>16507</v>
      </c>
      <c r="L3738" s="3" t="s">
        <v>17476</v>
      </c>
      <c r="M3738" s="3" t="s">
        <v>96</v>
      </c>
      <c r="N3738" s="3" t="str">
        <f t="shared" si="68"/>
        <v>El Tari Airport | Indonesia</v>
      </c>
    </row>
    <row r="3739" spans="10:14" x14ac:dyDescent="0.25">
      <c r="J3739" s="3" t="s">
        <v>3884</v>
      </c>
      <c r="K3739" s="3" t="s">
        <v>10497</v>
      </c>
      <c r="L3739" s="3" t="s">
        <v>17476</v>
      </c>
      <c r="M3739" s="3" t="s">
        <v>114</v>
      </c>
      <c r="N3739" s="3" t="str">
        <f t="shared" si="68"/>
        <v>Komatipoort Airport | South Africa</v>
      </c>
    </row>
    <row r="3740" spans="10:14" x14ac:dyDescent="0.25">
      <c r="J3740" s="3" t="s">
        <v>3900</v>
      </c>
      <c r="K3740" s="3" t="s">
        <v>16929</v>
      </c>
      <c r="L3740" s="3" t="s">
        <v>17476</v>
      </c>
      <c r="M3740" s="3" t="s">
        <v>54</v>
      </c>
      <c r="N3740" s="3" t="str">
        <f t="shared" si="68"/>
        <v>Koolatah Airport | Australia</v>
      </c>
    </row>
    <row r="3741" spans="10:14" x14ac:dyDescent="0.25">
      <c r="J3741" s="3" t="s">
        <v>5603</v>
      </c>
      <c r="K3741" s="3" t="s">
        <v>10238</v>
      </c>
      <c r="L3741" s="3" t="s">
        <v>17477</v>
      </c>
      <c r="M3741" s="3" t="s">
        <v>43</v>
      </c>
      <c r="N3741" s="3" t="str">
        <f t="shared" si="68"/>
        <v>Kirkwall Airport | United Kingdom</v>
      </c>
    </row>
    <row r="3742" spans="10:14" x14ac:dyDescent="0.25">
      <c r="J3742" s="3" t="s">
        <v>3506</v>
      </c>
      <c r="K3742" s="3" t="s">
        <v>14632</v>
      </c>
      <c r="L3742" s="3" t="s">
        <v>17478</v>
      </c>
      <c r="M3742" s="3" t="s">
        <v>125</v>
      </c>
      <c r="N3742" s="3" t="str">
        <f t="shared" si="68"/>
        <v>Kagoshima Airport | Japan</v>
      </c>
    </row>
    <row r="3743" spans="10:14" x14ac:dyDescent="0.25">
      <c r="J3743" s="3" t="s">
        <v>3871</v>
      </c>
      <c r="K3743" s="3" t="s">
        <v>10156</v>
      </c>
      <c r="L3743" s="3" t="s">
        <v>17477</v>
      </c>
      <c r="M3743" s="3" t="s">
        <v>2316</v>
      </c>
      <c r="N3743" s="3" t="str">
        <f t="shared" si="68"/>
        <v>Kokkola-Pietarsaari Airport | Finland</v>
      </c>
    </row>
    <row r="3744" spans="10:14" x14ac:dyDescent="0.25">
      <c r="J3744" s="3" t="s">
        <v>3886</v>
      </c>
      <c r="K3744" s="3" t="s">
        <v>12488</v>
      </c>
      <c r="L3744" s="3" t="s">
        <v>17476</v>
      </c>
      <c r="M3744" s="3" t="s">
        <v>33</v>
      </c>
      <c r="N3744" s="3" t="str">
        <f t="shared" si="68"/>
        <v>Komo-Manda Airport | Papua New Guinea</v>
      </c>
    </row>
    <row r="3745" spans="10:14" x14ac:dyDescent="0.25">
      <c r="J3745" s="3" t="s">
        <v>3898</v>
      </c>
      <c r="K3745" s="3" t="s">
        <v>16199</v>
      </c>
      <c r="L3745" s="3" t="s">
        <v>17477</v>
      </c>
      <c r="M3745" s="3" t="s">
        <v>724</v>
      </c>
      <c r="N3745" s="3" t="str">
        <f t="shared" si="68"/>
        <v>Kontum Airport | Viet Nam</v>
      </c>
    </row>
    <row r="3746" spans="10:14" x14ac:dyDescent="0.25">
      <c r="J3746" s="3" t="s">
        <v>3897</v>
      </c>
      <c r="K3746" s="3" t="s">
        <v>10949</v>
      </c>
      <c r="L3746" s="3" t="s">
        <v>17476</v>
      </c>
      <c r="M3746" s="3" t="s">
        <v>17489</v>
      </c>
      <c r="N3746" s="3" t="str">
        <f t="shared" si="68"/>
        <v>Kongolo Airport | Congo, the Democratic Republic of the</v>
      </c>
    </row>
    <row r="3747" spans="10:14" x14ac:dyDescent="0.25">
      <c r="J3747" s="3" t="s">
        <v>5198</v>
      </c>
      <c r="K3747" s="3" t="s">
        <v>16326</v>
      </c>
      <c r="L3747" s="3" t="s">
        <v>17477</v>
      </c>
      <c r="M3747" s="3" t="s">
        <v>695</v>
      </c>
      <c r="N3747" s="3" t="str">
        <f t="shared" si="68"/>
        <v>Nakhon Phanom Airport | Thailand</v>
      </c>
    </row>
    <row r="3748" spans="10:14" x14ac:dyDescent="0.25">
      <c r="J3748" s="3" t="s">
        <v>3863</v>
      </c>
      <c r="K3748" s="3" t="s">
        <v>10070</v>
      </c>
      <c r="L3748" s="3" t="s">
        <v>17476</v>
      </c>
      <c r="M3748" s="3" t="s">
        <v>20</v>
      </c>
      <c r="N3748" s="3" t="str">
        <f t="shared" si="68"/>
        <v>Köthen Airport | Germany</v>
      </c>
    </row>
    <row r="3749" spans="10:14" x14ac:dyDescent="0.25">
      <c r="J3749" s="3" t="s">
        <v>3875</v>
      </c>
      <c r="K3749" s="3" t="s">
        <v>12496</v>
      </c>
      <c r="L3749" s="3" t="s">
        <v>17476</v>
      </c>
      <c r="M3749" s="3" t="s">
        <v>33</v>
      </c>
      <c r="N3749" s="3" t="str">
        <f t="shared" si="68"/>
        <v>Kakoro(Koroko) Airstrip | Papua New Guinea</v>
      </c>
    </row>
    <row r="3750" spans="10:14" x14ac:dyDescent="0.25">
      <c r="J3750" s="3" t="s">
        <v>6943</v>
      </c>
      <c r="K3750" s="3" t="s">
        <v>16091</v>
      </c>
      <c r="L3750" s="3" t="s">
        <v>17476</v>
      </c>
      <c r="M3750" s="3" t="s">
        <v>807</v>
      </c>
      <c r="N3750" s="3" t="str">
        <f t="shared" si="68"/>
        <v>Sihanoukville International Airport | Cambodia</v>
      </c>
    </row>
    <row r="3751" spans="10:14" x14ac:dyDescent="0.25">
      <c r="J3751" s="3" t="s">
        <v>3925</v>
      </c>
      <c r="K3751" s="3" t="s">
        <v>14474</v>
      </c>
      <c r="L3751" s="3" t="s">
        <v>17476</v>
      </c>
      <c r="M3751" s="3" t="s">
        <v>45</v>
      </c>
      <c r="N3751" s="3" t="str">
        <f t="shared" si="68"/>
        <v>Kotlik Airport | United States</v>
      </c>
    </row>
    <row r="3752" spans="10:14" x14ac:dyDescent="0.25">
      <c r="J3752" s="3" t="s">
        <v>3927</v>
      </c>
      <c r="K3752" s="3" t="s">
        <v>10770</v>
      </c>
      <c r="L3752" s="3" t="s">
        <v>17477</v>
      </c>
      <c r="M3752" s="3" t="s">
        <v>162</v>
      </c>
      <c r="N3752" s="3" t="str">
        <f t="shared" si="68"/>
        <v>Koulamoutou Mabimbi Airport | Gabon</v>
      </c>
    </row>
    <row r="3753" spans="10:14" x14ac:dyDescent="0.25">
      <c r="J3753" s="3" t="s">
        <v>3876</v>
      </c>
      <c r="K3753" s="3" t="s">
        <v>15732</v>
      </c>
      <c r="L3753" s="3" t="s">
        <v>17477</v>
      </c>
      <c r="M3753" s="3" t="s">
        <v>175</v>
      </c>
      <c r="N3753" s="3" t="str">
        <f t="shared" si="68"/>
        <v>Kokshetau Airport | Kazakhstan</v>
      </c>
    </row>
    <row r="3754" spans="10:14" x14ac:dyDescent="0.25">
      <c r="J3754" s="3" t="s">
        <v>2641</v>
      </c>
      <c r="K3754" s="3" t="s">
        <v>17370</v>
      </c>
      <c r="L3754" s="3" t="s">
        <v>17476</v>
      </c>
      <c r="M3754" s="3" t="s">
        <v>173</v>
      </c>
      <c r="N3754" s="3" t="str">
        <f t="shared" si="68"/>
        <v>Ganzhou Airport | China</v>
      </c>
    </row>
    <row r="3755" spans="10:14" x14ac:dyDescent="0.25">
      <c r="J3755" s="3" t="s">
        <v>3874</v>
      </c>
      <c r="K3755" s="3" t="s">
        <v>16406</v>
      </c>
      <c r="L3755" s="3" t="s">
        <v>17476</v>
      </c>
      <c r="M3755" s="3" t="s">
        <v>96</v>
      </c>
      <c r="N3755" s="3" t="str">
        <f t="shared" si="68"/>
        <v>Kokonau Airport | Indonesia</v>
      </c>
    </row>
    <row r="3756" spans="10:14" x14ac:dyDescent="0.25">
      <c r="J3756" s="3" t="s">
        <v>5661</v>
      </c>
      <c r="K3756" s="3" t="s">
        <v>9037</v>
      </c>
      <c r="L3756" s="3" t="s">
        <v>17476</v>
      </c>
      <c r="M3756" s="3" t="s">
        <v>45</v>
      </c>
      <c r="N3756" s="3" t="str">
        <f t="shared" si="68"/>
        <v>Ouzinkie Airport | United States</v>
      </c>
    </row>
    <row r="3757" spans="10:14" x14ac:dyDescent="0.25">
      <c r="J3757" s="3" t="s">
        <v>3903</v>
      </c>
      <c r="K3757" s="3" t="s">
        <v>9216</v>
      </c>
      <c r="L3757" s="3" t="s">
        <v>17476</v>
      </c>
      <c r="M3757" s="3" t="s">
        <v>33</v>
      </c>
      <c r="N3757" s="3" t="str">
        <f t="shared" si="68"/>
        <v>Kopiago Airport | Papua New Guinea</v>
      </c>
    </row>
    <row r="3758" spans="10:14" x14ac:dyDescent="0.25">
      <c r="J3758" s="3" t="s">
        <v>6006</v>
      </c>
      <c r="K3758" s="3" t="s">
        <v>14407</v>
      </c>
      <c r="L3758" s="3" t="s">
        <v>17477</v>
      </c>
      <c r="M3758" s="3" t="s">
        <v>45</v>
      </c>
      <c r="N3758" s="3" t="str">
        <f t="shared" si="68"/>
        <v>Port Clarence Coast Guard Station | United States</v>
      </c>
    </row>
    <row r="3759" spans="10:14" x14ac:dyDescent="0.25">
      <c r="J3759" s="3" t="s">
        <v>8277</v>
      </c>
      <c r="K3759" s="3" t="s">
        <v>12540</v>
      </c>
      <c r="L3759" s="3" t="s">
        <v>17476</v>
      </c>
      <c r="M3759" s="3" t="s">
        <v>33</v>
      </c>
      <c r="N3759" s="3" t="str">
        <f t="shared" si="68"/>
        <v>Yapsiei Airport | Papua New Guinea</v>
      </c>
    </row>
    <row r="3760" spans="10:14" x14ac:dyDescent="0.25">
      <c r="J3760" s="3" t="s">
        <v>3893</v>
      </c>
      <c r="K3760" s="3" t="s">
        <v>9183</v>
      </c>
      <c r="L3760" s="3" t="s">
        <v>17476</v>
      </c>
      <c r="M3760" s="3" t="s">
        <v>33</v>
      </c>
      <c r="N3760" s="3" t="str">
        <f t="shared" si="68"/>
        <v>Kondobol Airport | Papua New Guinea</v>
      </c>
    </row>
    <row r="3761" spans="10:14" x14ac:dyDescent="0.25">
      <c r="J3761" s="3" t="s">
        <v>3596</v>
      </c>
      <c r="K3761" s="3" t="s">
        <v>16529</v>
      </c>
      <c r="L3761" s="3" t="s">
        <v>17476</v>
      </c>
      <c r="M3761" s="3" t="s">
        <v>260</v>
      </c>
      <c r="N3761" s="3" t="str">
        <f t="shared" si="68"/>
        <v>Kapit Airport | Malaysia</v>
      </c>
    </row>
    <row r="3762" spans="10:14" x14ac:dyDescent="0.25">
      <c r="J3762" s="3" t="s">
        <v>3593</v>
      </c>
      <c r="K3762" s="3" t="s">
        <v>12564</v>
      </c>
      <c r="L3762" s="3" t="s">
        <v>17476</v>
      </c>
      <c r="M3762" s="3" t="s">
        <v>33</v>
      </c>
      <c r="N3762" s="3" t="str">
        <f t="shared" si="68"/>
        <v>Kapal Airport | Papua New Guinea</v>
      </c>
    </row>
    <row r="3763" spans="10:14" x14ac:dyDescent="0.25">
      <c r="J3763" s="3" t="s">
        <v>3887</v>
      </c>
      <c r="K3763" s="3" t="s">
        <v>9178</v>
      </c>
      <c r="L3763" s="3" t="s">
        <v>17476</v>
      </c>
      <c r="M3763" s="3" t="s">
        <v>33</v>
      </c>
      <c r="N3763" s="3" t="str">
        <f t="shared" si="68"/>
        <v>Kompiam Airport | Papua New Guinea</v>
      </c>
    </row>
    <row r="3764" spans="10:14" x14ac:dyDescent="0.25">
      <c r="J3764" s="3" t="s">
        <v>3810</v>
      </c>
      <c r="K3764" s="3" t="s">
        <v>14364</v>
      </c>
      <c r="L3764" s="3" t="s">
        <v>17476</v>
      </c>
      <c r="M3764" s="3" t="s">
        <v>45</v>
      </c>
      <c r="N3764" s="3" t="str">
        <f t="shared" si="68"/>
        <v>Kipnuk Airport | United States</v>
      </c>
    </row>
    <row r="3765" spans="10:14" x14ac:dyDescent="0.25">
      <c r="J3765" s="3" t="s">
        <v>5959</v>
      </c>
      <c r="K3765" s="3" t="s">
        <v>14701</v>
      </c>
      <c r="L3765" s="3" t="s">
        <v>17477</v>
      </c>
      <c r="M3765" s="3" t="s">
        <v>17509</v>
      </c>
      <c r="N3765" s="3" t="str">
        <f t="shared" si="68"/>
        <v>Pohang Airport (G-815/K-3) | Korea, Republic of</v>
      </c>
    </row>
    <row r="3766" spans="10:14" x14ac:dyDescent="0.25">
      <c r="J3766" s="3" t="s">
        <v>3539</v>
      </c>
      <c r="K3766" s="3" t="s">
        <v>16936</v>
      </c>
      <c r="L3766" s="3" t="s">
        <v>17476</v>
      </c>
      <c r="M3766" s="3" t="s">
        <v>54</v>
      </c>
      <c r="N3766" s="3" t="str">
        <f t="shared" si="68"/>
        <v>Kalpowar Airport | Australia</v>
      </c>
    </row>
    <row r="3767" spans="10:14" x14ac:dyDescent="0.25">
      <c r="J3767" s="3" t="s">
        <v>3696</v>
      </c>
      <c r="K3767" s="3" t="s">
        <v>16933</v>
      </c>
      <c r="L3767" s="3" t="s">
        <v>17477</v>
      </c>
      <c r="M3767" s="3" t="s">
        <v>54</v>
      </c>
      <c r="N3767" s="3" t="str">
        <f t="shared" si="68"/>
        <v>Kempsey Airport | Australia</v>
      </c>
    </row>
    <row r="3768" spans="10:14" x14ac:dyDescent="0.25">
      <c r="J3768" s="3" t="s">
        <v>3354</v>
      </c>
      <c r="K3768" s="3" t="s">
        <v>11418</v>
      </c>
      <c r="L3768" s="3" t="s">
        <v>17476</v>
      </c>
      <c r="M3768" s="3" t="s">
        <v>45</v>
      </c>
      <c r="N3768" s="3" t="str">
        <f t="shared" si="68"/>
        <v>Jackpot Airport/Hayden Field | United States</v>
      </c>
    </row>
    <row r="3769" spans="10:14" x14ac:dyDescent="0.25">
      <c r="J3769" s="3" t="s">
        <v>5861</v>
      </c>
      <c r="K3769" s="3" t="s">
        <v>14408</v>
      </c>
      <c r="L3769" s="3" t="s">
        <v>17476</v>
      </c>
      <c r="M3769" s="3" t="s">
        <v>45</v>
      </c>
      <c r="N3769" s="3" t="str">
        <f t="shared" si="68"/>
        <v>Perryville Airport | United States</v>
      </c>
    </row>
    <row r="3770" spans="10:14" x14ac:dyDescent="0.25">
      <c r="J3770" s="3" t="s">
        <v>8838</v>
      </c>
      <c r="K3770" s="3" t="s">
        <v>15806</v>
      </c>
      <c r="L3770" s="3" t="s">
        <v>17477</v>
      </c>
      <c r="M3770" s="3" t="s">
        <v>32</v>
      </c>
      <c r="N3770" s="3" t="str">
        <f t="shared" si="68"/>
        <v>Keperveem Airport | Russian Federation</v>
      </c>
    </row>
    <row r="3771" spans="10:14" x14ac:dyDescent="0.25">
      <c r="J3771" s="3" t="s">
        <v>8893</v>
      </c>
      <c r="K3771" s="3" t="s">
        <v>16170</v>
      </c>
      <c r="L3771" s="3" t="s">
        <v>17477</v>
      </c>
      <c r="M3771" s="3" t="s">
        <v>108</v>
      </c>
      <c r="N3771" s="3" t="str">
        <f t="shared" si="68"/>
        <v>Kishangarh Airport | India</v>
      </c>
    </row>
    <row r="3772" spans="10:14" x14ac:dyDescent="0.25">
      <c r="J3772" s="3" t="s">
        <v>3877</v>
      </c>
      <c r="K3772" s="3" t="s">
        <v>12614</v>
      </c>
      <c r="L3772" s="3" t="s">
        <v>17476</v>
      </c>
      <c r="M3772" s="3" t="s">
        <v>33</v>
      </c>
      <c r="N3772" s="3" t="str">
        <f t="shared" si="68"/>
        <v>Kol Airport | Papua New Guinea</v>
      </c>
    </row>
    <row r="3773" spans="10:14" x14ac:dyDescent="0.25">
      <c r="J3773" s="3" t="s">
        <v>8879</v>
      </c>
      <c r="K3773" s="3" t="s">
        <v>15969</v>
      </c>
      <c r="L3773" s="3" t="s">
        <v>17477</v>
      </c>
      <c r="M3773" s="3" t="s">
        <v>2184</v>
      </c>
      <c r="N3773" s="3" t="str">
        <f t="shared" si="68"/>
        <v>Qurghonteppa International Airport | Tajikistan</v>
      </c>
    </row>
    <row r="3774" spans="10:14" x14ac:dyDescent="0.25">
      <c r="J3774" s="3" t="s">
        <v>3712</v>
      </c>
      <c r="K3774" s="3" t="s">
        <v>16925</v>
      </c>
      <c r="L3774" s="3" t="s">
        <v>17477</v>
      </c>
      <c r="M3774" s="3" t="s">
        <v>54</v>
      </c>
      <c r="N3774" s="3" t="str">
        <f t="shared" si="68"/>
        <v>Kerang Airport | Australia</v>
      </c>
    </row>
    <row r="3775" spans="10:14" x14ac:dyDescent="0.25">
      <c r="J3775" s="3" t="s">
        <v>3623</v>
      </c>
      <c r="K3775" s="3" t="s">
        <v>16931</v>
      </c>
      <c r="L3775" s="3" t="s">
        <v>17476</v>
      </c>
      <c r="M3775" s="3" t="s">
        <v>54</v>
      </c>
      <c r="N3775" s="3" t="str">
        <f t="shared" si="68"/>
        <v>Karumba Airport | Australia</v>
      </c>
    </row>
    <row r="3776" spans="10:14" x14ac:dyDescent="0.25">
      <c r="J3776" s="3" t="s">
        <v>3718</v>
      </c>
      <c r="K3776" s="3" t="s">
        <v>11369</v>
      </c>
      <c r="L3776" s="3" t="s">
        <v>17476</v>
      </c>
      <c r="M3776" s="3" t="s">
        <v>96</v>
      </c>
      <c r="N3776" s="3" t="str">
        <f t="shared" si="68"/>
        <v>Departi Parbo Airport | Indonesia</v>
      </c>
    </row>
    <row r="3777" spans="10:14" x14ac:dyDescent="0.25">
      <c r="J3777" s="3" t="s">
        <v>3988</v>
      </c>
      <c r="K3777" s="3" t="s">
        <v>16940</v>
      </c>
      <c r="L3777" s="3" t="s">
        <v>17476</v>
      </c>
      <c r="M3777" s="3" t="s">
        <v>54</v>
      </c>
      <c r="N3777" s="3" t="str">
        <f t="shared" si="68"/>
        <v>Kurundi Airport | Australia</v>
      </c>
    </row>
    <row r="3778" spans="10:14" x14ac:dyDescent="0.25">
      <c r="J3778" s="3" t="s">
        <v>3823</v>
      </c>
      <c r="K3778" s="3" t="s">
        <v>11161</v>
      </c>
      <c r="L3778" s="3" t="s">
        <v>17476</v>
      </c>
      <c r="M3778" s="3" t="s">
        <v>1248</v>
      </c>
      <c r="N3778" s="3" t="str">
        <f t="shared" si="68"/>
        <v>Kirundo Airport | Burundi</v>
      </c>
    </row>
    <row r="3779" spans="10:14" x14ac:dyDescent="0.25">
      <c r="J3779" s="3" t="s">
        <v>3941</v>
      </c>
      <c r="K3779" s="3" t="s">
        <v>10421</v>
      </c>
      <c r="L3779" s="3" t="s">
        <v>17477</v>
      </c>
      <c r="M3779" s="3" t="s">
        <v>290</v>
      </c>
      <c r="N3779" s="3" t="str">
        <f t="shared" si="68"/>
        <v>Kramfors Sollefteå Airport | Sweden</v>
      </c>
    </row>
    <row r="3780" spans="10:14" x14ac:dyDescent="0.25">
      <c r="J3780" s="3" t="s">
        <v>3603</v>
      </c>
      <c r="K3780" s="3" t="s">
        <v>15626</v>
      </c>
      <c r="L3780" s="3" t="s">
        <v>17476</v>
      </c>
      <c r="M3780" s="3" t="s">
        <v>150</v>
      </c>
      <c r="N3780" s="3" t="str">
        <f t="shared" si="68"/>
        <v>Karasabai Airport | Guyana</v>
      </c>
    </row>
    <row r="3781" spans="10:14" x14ac:dyDescent="0.25">
      <c r="J3781" s="3" t="s">
        <v>8505</v>
      </c>
      <c r="K3781" s="3" t="s">
        <v>10221</v>
      </c>
      <c r="L3781" s="3" t="s">
        <v>17476</v>
      </c>
      <c r="M3781" s="3" t="s">
        <v>43</v>
      </c>
      <c r="N3781" s="3" t="str">
        <f t="shared" si="68"/>
        <v>Redhill Aerodrome | United Kingdom</v>
      </c>
    </row>
    <row r="3782" spans="10:14" x14ac:dyDescent="0.25">
      <c r="J3782" s="3" t="s">
        <v>3770</v>
      </c>
      <c r="K3782" s="3" t="s">
        <v>9219</v>
      </c>
      <c r="L3782" s="3" t="s">
        <v>17476</v>
      </c>
      <c r="M3782" s="3" t="s">
        <v>33</v>
      </c>
      <c r="N3782" s="3" t="str">
        <f t="shared" ref="N3782:N3845" si="69">K3782&amp;" | "&amp;M3782</f>
        <v>Kikori Airport | Papua New Guinea</v>
      </c>
    </row>
    <row r="3783" spans="10:14" x14ac:dyDescent="0.25">
      <c r="J3783" s="3" t="s">
        <v>3606</v>
      </c>
      <c r="K3783" s="3" t="s">
        <v>12638</v>
      </c>
      <c r="L3783" s="3" t="s">
        <v>17476</v>
      </c>
      <c r="M3783" s="3" t="s">
        <v>33</v>
      </c>
      <c r="N3783" s="3" t="str">
        <f t="shared" si="69"/>
        <v>Karawari Airstrip | Papua New Guinea</v>
      </c>
    </row>
    <row r="3784" spans="10:14" x14ac:dyDescent="0.25">
      <c r="J3784" s="3" t="s">
        <v>3939</v>
      </c>
      <c r="K3784" s="3" t="s">
        <v>10387</v>
      </c>
      <c r="L3784" s="3" t="s">
        <v>17478</v>
      </c>
      <c r="M3784" s="3" t="s">
        <v>1307</v>
      </c>
      <c r="N3784" s="3" t="str">
        <f t="shared" si="69"/>
        <v>Kraków John Paul II International Airport | Poland</v>
      </c>
    </row>
    <row r="3785" spans="10:14" x14ac:dyDescent="0.25">
      <c r="J3785" s="3" t="s">
        <v>3905</v>
      </c>
      <c r="K3785" s="3" t="s">
        <v>17440</v>
      </c>
      <c r="L3785" s="3" t="s">
        <v>17477</v>
      </c>
      <c r="M3785" s="3" t="s">
        <v>173</v>
      </c>
      <c r="N3785" s="3" t="str">
        <f t="shared" si="69"/>
        <v>Korla Airport | China</v>
      </c>
    </row>
    <row r="3786" spans="10:14" x14ac:dyDescent="0.25">
      <c r="J3786" s="3" t="s">
        <v>3602</v>
      </c>
      <c r="K3786" s="3" t="s">
        <v>15625</v>
      </c>
      <c r="L3786" s="3" t="s">
        <v>17476</v>
      </c>
      <c r="M3786" s="3" t="s">
        <v>150</v>
      </c>
      <c r="N3786" s="3" t="str">
        <f t="shared" si="69"/>
        <v>Karanambo Airport | Guyana</v>
      </c>
    </row>
    <row r="3787" spans="10:14" x14ac:dyDescent="0.25">
      <c r="J3787" s="3" t="s">
        <v>3822</v>
      </c>
      <c r="K3787" s="3" t="s">
        <v>10425</v>
      </c>
      <c r="L3787" s="3" t="s">
        <v>17477</v>
      </c>
      <c r="M3787" s="3" t="s">
        <v>290</v>
      </c>
      <c r="N3787" s="3" t="str">
        <f t="shared" si="69"/>
        <v>Kiruna Airport | Sweden</v>
      </c>
    </row>
    <row r="3788" spans="10:14" x14ac:dyDescent="0.25">
      <c r="J3788" s="3" t="s">
        <v>3983</v>
      </c>
      <c r="K3788" s="3" t="s">
        <v>15958</v>
      </c>
      <c r="L3788" s="3" t="s">
        <v>17477</v>
      </c>
      <c r="M3788" s="3" t="s">
        <v>32</v>
      </c>
      <c r="N3788" s="3" t="str">
        <f t="shared" si="69"/>
        <v>Kurgan Airport | Russian Federation</v>
      </c>
    </row>
    <row r="3789" spans="10:14" x14ac:dyDescent="0.25">
      <c r="J3789" s="3" t="s">
        <v>3624</v>
      </c>
      <c r="K3789" s="3" t="s">
        <v>10314</v>
      </c>
      <c r="L3789" s="3" t="s">
        <v>17477</v>
      </c>
      <c r="M3789" s="3" t="s">
        <v>22</v>
      </c>
      <c r="N3789" s="3" t="str">
        <f t="shared" si="69"/>
        <v>Karup Airport | Denmark</v>
      </c>
    </row>
    <row r="3790" spans="10:14" x14ac:dyDescent="0.25">
      <c r="J3790" s="3" t="s">
        <v>3940</v>
      </c>
      <c r="K3790" s="3" t="s">
        <v>15840</v>
      </c>
      <c r="L3790" s="3" t="s">
        <v>17476</v>
      </c>
      <c r="M3790" s="3" t="s">
        <v>925</v>
      </c>
      <c r="N3790" s="3" t="str">
        <f t="shared" si="69"/>
        <v>Kramatorsk Airport | Ukraine</v>
      </c>
    </row>
    <row r="3791" spans="10:14" x14ac:dyDescent="0.25">
      <c r="J3791" s="3" t="s">
        <v>3942</v>
      </c>
      <c r="K3791" s="3" t="s">
        <v>15915</v>
      </c>
      <c r="L3791" s="3" t="s">
        <v>17477</v>
      </c>
      <c r="M3791" s="3" t="s">
        <v>32</v>
      </c>
      <c r="N3791" s="3" t="str">
        <f t="shared" si="69"/>
        <v>Krasnodar Pashkovsky International Airport | Russian Federation</v>
      </c>
    </row>
    <row r="3792" spans="10:14" x14ac:dyDescent="0.25">
      <c r="J3792" s="3" t="s">
        <v>3947</v>
      </c>
      <c r="K3792" s="3" t="s">
        <v>10337</v>
      </c>
      <c r="L3792" s="3" t="s">
        <v>17477</v>
      </c>
      <c r="M3792" s="3" t="s">
        <v>24</v>
      </c>
      <c r="N3792" s="3" t="str">
        <f t="shared" si="69"/>
        <v>Kristiansand Airport | Norway</v>
      </c>
    </row>
    <row r="3793" spans="10:14" x14ac:dyDescent="0.25">
      <c r="J3793" s="3" t="s">
        <v>3742</v>
      </c>
      <c r="K3793" s="3" t="s">
        <v>11298</v>
      </c>
      <c r="L3793" s="3" t="s">
        <v>17478</v>
      </c>
      <c r="M3793" s="3" t="s">
        <v>85</v>
      </c>
      <c r="N3793" s="3" t="str">
        <f t="shared" si="69"/>
        <v>Khartoum International Airport | Sudan</v>
      </c>
    </row>
    <row r="3794" spans="10:14" x14ac:dyDescent="0.25">
      <c r="J3794" s="3" t="s">
        <v>3713</v>
      </c>
      <c r="K3794" s="3" t="s">
        <v>12665</v>
      </c>
      <c r="L3794" s="3" t="s">
        <v>17476</v>
      </c>
      <c r="M3794" s="3" t="s">
        <v>33</v>
      </c>
      <c r="N3794" s="3" t="str">
        <f t="shared" si="69"/>
        <v>Kerau Airport | Papua New Guinea</v>
      </c>
    </row>
    <row r="3795" spans="10:14" x14ac:dyDescent="0.25">
      <c r="J3795" s="3" t="s">
        <v>3719</v>
      </c>
      <c r="K3795" s="3" t="s">
        <v>11860</v>
      </c>
      <c r="L3795" s="3" t="s">
        <v>17476</v>
      </c>
      <c r="M3795" s="3" t="s">
        <v>314</v>
      </c>
      <c r="N3795" s="3" t="str">
        <f t="shared" si="69"/>
        <v>Kerio Valley Airport | Kenya</v>
      </c>
    </row>
    <row r="3796" spans="10:14" x14ac:dyDescent="0.25">
      <c r="J3796" s="3" t="s">
        <v>7751</v>
      </c>
      <c r="K3796" s="3" t="s">
        <v>15962</v>
      </c>
      <c r="L3796" s="3" t="s">
        <v>17477</v>
      </c>
      <c r="M3796" s="3" t="s">
        <v>512</v>
      </c>
      <c r="N3796" s="3" t="str">
        <f t="shared" si="69"/>
        <v>Turkmenbashi Airport | Turkmenistan</v>
      </c>
    </row>
    <row r="3797" spans="10:14" x14ac:dyDescent="0.25">
      <c r="J3797" s="3" t="s">
        <v>3598</v>
      </c>
      <c r="K3797" s="3" t="s">
        <v>9221</v>
      </c>
      <c r="L3797" s="3" t="s">
        <v>17476</v>
      </c>
      <c r="M3797" s="3" t="s">
        <v>33</v>
      </c>
      <c r="N3797" s="3" t="str">
        <f t="shared" si="69"/>
        <v>Kar Kar Airport | Papua New Guinea</v>
      </c>
    </row>
    <row r="3798" spans="10:14" x14ac:dyDescent="0.25">
      <c r="J3798" s="3" t="s">
        <v>3601</v>
      </c>
      <c r="K3798" s="3" t="s">
        <v>17441</v>
      </c>
      <c r="L3798" s="3" t="s">
        <v>17476</v>
      </c>
      <c r="M3798" s="3" t="s">
        <v>173</v>
      </c>
      <c r="N3798" s="3" t="str">
        <f t="shared" si="69"/>
        <v>Karamay Airport | China</v>
      </c>
    </row>
    <row r="3799" spans="10:14" x14ac:dyDescent="0.25">
      <c r="J3799" s="3" t="s">
        <v>3813</v>
      </c>
      <c r="K3799" s="3" t="s">
        <v>10914</v>
      </c>
      <c r="L3799" s="3" t="s">
        <v>17476</v>
      </c>
      <c r="M3799" s="3" t="s">
        <v>17489</v>
      </c>
      <c r="N3799" s="3" t="str">
        <f t="shared" si="69"/>
        <v>Basango Mboliasa Airport | Congo, the Democratic Republic of the</v>
      </c>
    </row>
    <row r="3800" spans="10:14" x14ac:dyDescent="0.25">
      <c r="J3800" s="3" t="s">
        <v>3914</v>
      </c>
      <c r="K3800" s="3" t="s">
        <v>14569</v>
      </c>
      <c r="L3800" s="3" t="s">
        <v>17477</v>
      </c>
      <c r="M3800" s="3" t="s">
        <v>17486</v>
      </c>
      <c r="N3800" s="3" t="str">
        <f t="shared" si="69"/>
        <v>Kosrae International Airport | Micronesia, Federated States of</v>
      </c>
    </row>
    <row r="3801" spans="10:14" x14ac:dyDescent="0.25">
      <c r="J3801" s="3" t="s">
        <v>3629</v>
      </c>
      <c r="K3801" s="3" t="s">
        <v>9244</v>
      </c>
      <c r="L3801" s="3" t="s">
        <v>17476</v>
      </c>
      <c r="M3801" s="3" t="s">
        <v>33</v>
      </c>
      <c r="N3801" s="3" t="str">
        <f t="shared" si="69"/>
        <v>Kasonombe Airport | Papua New Guinea</v>
      </c>
    </row>
    <row r="3802" spans="10:14" x14ac:dyDescent="0.25">
      <c r="J3802" s="3" t="s">
        <v>3912</v>
      </c>
      <c r="K3802" s="3" t="s">
        <v>13415</v>
      </c>
      <c r="L3802" s="3" t="s">
        <v>17477</v>
      </c>
      <c r="M3802" s="3" t="s">
        <v>17503</v>
      </c>
      <c r="N3802" s="3" t="str">
        <f t="shared" si="69"/>
        <v>Košice Airport | Slovakia</v>
      </c>
    </row>
    <row r="3803" spans="10:14" x14ac:dyDescent="0.25">
      <c r="J3803" s="3" t="s">
        <v>3615</v>
      </c>
      <c r="K3803" s="3" t="s">
        <v>10434</v>
      </c>
      <c r="L3803" s="3" t="s">
        <v>17477</v>
      </c>
      <c r="M3803" s="3" t="s">
        <v>290</v>
      </c>
      <c r="N3803" s="3" t="str">
        <f t="shared" si="69"/>
        <v>Karlstad Airport | Sweden</v>
      </c>
    </row>
    <row r="3804" spans="10:14" x14ac:dyDescent="0.25">
      <c r="J3804" s="3" t="s">
        <v>3633</v>
      </c>
      <c r="K3804" s="3" t="s">
        <v>11336</v>
      </c>
      <c r="L3804" s="3" t="s">
        <v>17476</v>
      </c>
      <c r="M3804" s="3" t="s">
        <v>494</v>
      </c>
      <c r="N3804" s="3" t="str">
        <f t="shared" si="69"/>
        <v>Kasese Airport | Uganda</v>
      </c>
    </row>
    <row r="3805" spans="10:14" x14ac:dyDescent="0.25">
      <c r="J3805" s="3" t="s">
        <v>3641</v>
      </c>
      <c r="K3805" s="3" t="s">
        <v>10119</v>
      </c>
      <c r="L3805" s="3" t="s">
        <v>17477</v>
      </c>
      <c r="M3805" s="3" t="s">
        <v>20</v>
      </c>
      <c r="N3805" s="3" t="str">
        <f t="shared" si="69"/>
        <v>Kassel-Calden Airport | Germany</v>
      </c>
    </row>
    <row r="3806" spans="10:14" x14ac:dyDescent="0.25">
      <c r="J3806" s="3" t="s">
        <v>3722</v>
      </c>
      <c r="K3806" s="3" t="s">
        <v>14085</v>
      </c>
      <c r="L3806" s="3" t="s">
        <v>17477</v>
      </c>
      <c r="M3806" s="3" t="s">
        <v>17494</v>
      </c>
      <c r="N3806" s="3" t="str">
        <f t="shared" si="69"/>
        <v>Shahid Ashrafi Esfahani Airport | Iran, Islamic Republic of</v>
      </c>
    </row>
    <row r="3807" spans="10:14" x14ac:dyDescent="0.25">
      <c r="J3807" s="3" t="s">
        <v>3828</v>
      </c>
      <c r="K3807" s="3" t="s">
        <v>11093</v>
      </c>
      <c r="L3807" s="3" t="s">
        <v>17476</v>
      </c>
      <c r="M3807" s="3" t="s">
        <v>1082</v>
      </c>
      <c r="N3807" s="3" t="str">
        <f t="shared" si="69"/>
        <v>Kissidougou Airport | Guinea</v>
      </c>
    </row>
    <row r="3808" spans="10:14" x14ac:dyDescent="0.25">
      <c r="J3808" s="3" t="s">
        <v>3639</v>
      </c>
      <c r="K3808" s="3" t="s">
        <v>13145</v>
      </c>
      <c r="L3808" s="3" t="s">
        <v>17476</v>
      </c>
      <c r="M3808" s="3" t="s">
        <v>119</v>
      </c>
      <c r="N3808" s="3" t="str">
        <f t="shared" si="69"/>
        <v>Kasos Airport | Greece</v>
      </c>
    </row>
    <row r="3809" spans="10:14" x14ac:dyDescent="0.25">
      <c r="J3809" s="3" t="s">
        <v>3613</v>
      </c>
      <c r="K3809" s="3" t="s">
        <v>10410</v>
      </c>
      <c r="L3809" s="3" t="s">
        <v>17477</v>
      </c>
      <c r="M3809" s="3" t="s">
        <v>290</v>
      </c>
      <c r="N3809" s="3" t="str">
        <f t="shared" si="69"/>
        <v>Karlskoga Airport | Sweden</v>
      </c>
    </row>
    <row r="3810" spans="10:14" x14ac:dyDescent="0.25">
      <c r="J3810" s="3" t="s">
        <v>3640</v>
      </c>
      <c r="K3810" s="3" t="s">
        <v>11286</v>
      </c>
      <c r="L3810" s="3" t="s">
        <v>17477</v>
      </c>
      <c r="M3810" s="3" t="s">
        <v>85</v>
      </c>
      <c r="N3810" s="3" t="str">
        <f t="shared" si="69"/>
        <v>Kassala Airport | Sudan</v>
      </c>
    </row>
    <row r="3811" spans="10:14" x14ac:dyDescent="0.25">
      <c r="J3811" s="3" t="s">
        <v>6508</v>
      </c>
      <c r="K3811" s="3" t="s">
        <v>14428</v>
      </c>
      <c r="L3811" s="3" t="s">
        <v>17477</v>
      </c>
      <c r="M3811" s="3" t="s">
        <v>45</v>
      </c>
      <c r="N3811" s="3" t="str">
        <f t="shared" si="69"/>
        <v>St Mary's Airport | United States</v>
      </c>
    </row>
    <row r="3812" spans="10:14" x14ac:dyDescent="0.25">
      <c r="J3812" s="3" t="s">
        <v>3915</v>
      </c>
      <c r="K3812" s="3" t="s">
        <v>15753</v>
      </c>
      <c r="L3812" s="3" t="s">
        <v>17477</v>
      </c>
      <c r="M3812" s="3" t="s">
        <v>175</v>
      </c>
      <c r="N3812" s="3" t="str">
        <f t="shared" si="69"/>
        <v>Kostanay West Airport | Kazakhstan</v>
      </c>
    </row>
    <row r="3813" spans="10:14" x14ac:dyDescent="0.25">
      <c r="J3813" s="3" t="s">
        <v>3644</v>
      </c>
      <c r="K3813" s="3" t="s">
        <v>13137</v>
      </c>
      <c r="L3813" s="3" t="s">
        <v>17476</v>
      </c>
      <c r="M3813" s="3" t="s">
        <v>119</v>
      </c>
      <c r="N3813" s="3" t="str">
        <f t="shared" si="69"/>
        <v>Kastoria National Airport | Greece</v>
      </c>
    </row>
    <row r="3814" spans="10:14" x14ac:dyDescent="0.25">
      <c r="J3814" s="3" t="s">
        <v>3913</v>
      </c>
      <c r="K3814" s="3" t="s">
        <v>12751</v>
      </c>
      <c r="L3814" s="3" t="s">
        <v>17476</v>
      </c>
      <c r="M3814" s="3" t="s">
        <v>33</v>
      </c>
      <c r="N3814" s="3" t="str">
        <f t="shared" si="69"/>
        <v>Kosipe Airport | Papua New Guinea</v>
      </c>
    </row>
    <row r="3815" spans="10:14" x14ac:dyDescent="0.25">
      <c r="J3815" s="3" t="s">
        <v>3621</v>
      </c>
      <c r="K3815" s="3" t="s">
        <v>15977</v>
      </c>
      <c r="L3815" s="3" t="s">
        <v>17476</v>
      </c>
      <c r="M3815" s="3" t="s">
        <v>356</v>
      </c>
      <c r="N3815" s="3" t="str">
        <f t="shared" si="69"/>
        <v>Karshi Khanabad Airport | Uzbekistan</v>
      </c>
    </row>
    <row r="3816" spans="10:14" x14ac:dyDescent="0.25">
      <c r="J3816" s="3" t="s">
        <v>6650</v>
      </c>
      <c r="K3816" s="3" t="s">
        <v>16510</v>
      </c>
      <c r="L3816" s="3" t="s">
        <v>17476</v>
      </c>
      <c r="M3816" s="3" t="s">
        <v>96</v>
      </c>
      <c r="N3816" s="3" t="str">
        <f t="shared" si="69"/>
        <v>Selayar/Aroepala Airport | Indonesia</v>
      </c>
    </row>
    <row r="3817" spans="10:14" x14ac:dyDescent="0.25">
      <c r="J3817" s="3" t="s">
        <v>6945</v>
      </c>
      <c r="K3817" s="3" t="s">
        <v>10976</v>
      </c>
      <c r="L3817" s="3" t="s">
        <v>17476</v>
      </c>
      <c r="M3817" s="3" t="s">
        <v>685</v>
      </c>
      <c r="N3817" s="3" t="str">
        <f t="shared" si="69"/>
        <v>Sikasso Airport | Mali</v>
      </c>
    </row>
    <row r="3818" spans="10:14" x14ac:dyDescent="0.25">
      <c r="J3818" s="3" t="s">
        <v>3949</v>
      </c>
      <c r="K3818" s="3" t="s">
        <v>10350</v>
      </c>
      <c r="L3818" s="3" t="s">
        <v>17477</v>
      </c>
      <c r="M3818" s="3" t="s">
        <v>24</v>
      </c>
      <c r="N3818" s="3" t="str">
        <f t="shared" si="69"/>
        <v>Kristiansund Airport (Kvernberget) | Norway</v>
      </c>
    </row>
    <row r="3819" spans="10:14" x14ac:dyDescent="0.25">
      <c r="J3819" s="3" t="s">
        <v>7101</v>
      </c>
      <c r="K3819" s="3" t="s">
        <v>9171</v>
      </c>
      <c r="L3819" s="3" t="s">
        <v>17476</v>
      </c>
      <c r="M3819" s="3" t="s">
        <v>54</v>
      </c>
      <c r="N3819" s="3" t="str">
        <f t="shared" si="69"/>
        <v>Springvale Airport | Australia</v>
      </c>
    </row>
    <row r="3820" spans="10:14" x14ac:dyDescent="0.25">
      <c r="J3820" s="3" t="s">
        <v>3824</v>
      </c>
      <c r="K3820" s="3" t="s">
        <v>13257</v>
      </c>
      <c r="L3820" s="3" t="s">
        <v>17476</v>
      </c>
      <c r="M3820" s="3" t="s">
        <v>849</v>
      </c>
      <c r="N3820" s="3" t="str">
        <f t="shared" si="69"/>
        <v>Kiryat Shmona Airport | Israel</v>
      </c>
    </row>
    <row r="3821" spans="10:14" x14ac:dyDescent="0.25">
      <c r="J3821" s="3" t="s">
        <v>8283</v>
      </c>
      <c r="K3821" s="3" t="s">
        <v>9305</v>
      </c>
      <c r="L3821" s="3" t="s">
        <v>17476</v>
      </c>
      <c r="M3821" s="3" t="s">
        <v>33</v>
      </c>
      <c r="N3821" s="3" t="str">
        <f t="shared" si="69"/>
        <v>Yasuru Airport | Papua New Guinea</v>
      </c>
    </row>
    <row r="3822" spans="10:14" x14ac:dyDescent="0.25">
      <c r="J3822" s="3" t="s">
        <v>3620</v>
      </c>
      <c r="K3822" s="3" t="s">
        <v>13372</v>
      </c>
      <c r="L3822" s="3" t="s">
        <v>17477</v>
      </c>
      <c r="M3822" s="3" t="s">
        <v>82</v>
      </c>
      <c r="N3822" s="3" t="str">
        <f t="shared" si="69"/>
        <v>Kars Airport | Turkey</v>
      </c>
    </row>
    <row r="3823" spans="10:14" x14ac:dyDescent="0.25">
      <c r="J3823" s="3" t="s">
        <v>3924</v>
      </c>
      <c r="K3823" s="3" t="s">
        <v>15878</v>
      </c>
      <c r="L3823" s="3" t="s">
        <v>17477</v>
      </c>
      <c r="M3823" s="3" t="s">
        <v>32</v>
      </c>
      <c r="N3823" s="3" t="str">
        <f t="shared" si="69"/>
        <v>Kotlas Airport | Russian Federation</v>
      </c>
    </row>
    <row r="3824" spans="10:14" x14ac:dyDescent="0.25">
      <c r="J3824" s="3" t="s">
        <v>3619</v>
      </c>
      <c r="K3824" s="3" t="s">
        <v>17081</v>
      </c>
      <c r="L3824" s="3" t="s">
        <v>17477</v>
      </c>
      <c r="M3824" s="3" t="s">
        <v>54</v>
      </c>
      <c r="N3824" s="3" t="str">
        <f t="shared" si="69"/>
        <v>Karratha Airport | Australia</v>
      </c>
    </row>
    <row r="3825" spans="10:14" x14ac:dyDescent="0.25">
      <c r="J3825" s="3" t="s">
        <v>3649</v>
      </c>
      <c r="K3825" s="3" t="s">
        <v>12793</v>
      </c>
      <c r="L3825" s="3" t="s">
        <v>17476</v>
      </c>
      <c r="M3825" s="3" t="s">
        <v>17482</v>
      </c>
      <c r="N3825" s="3" t="str">
        <f t="shared" si="69"/>
        <v>Katiola Airport | Côte d'Ivoire</v>
      </c>
    </row>
    <row r="3826" spans="10:14" x14ac:dyDescent="0.25">
      <c r="J3826" s="3" t="s">
        <v>3832</v>
      </c>
      <c r="K3826" s="3" t="s">
        <v>14720</v>
      </c>
      <c r="L3826" s="3" t="s">
        <v>17477</v>
      </c>
      <c r="M3826" s="3" t="s">
        <v>125</v>
      </c>
      <c r="N3826" s="3" t="str">
        <f t="shared" si="69"/>
        <v>Kitadaito Airport | Japan</v>
      </c>
    </row>
    <row r="3827" spans="10:14" x14ac:dyDescent="0.25">
      <c r="J3827" s="3" t="s">
        <v>3725</v>
      </c>
      <c r="K3827" s="3" t="s">
        <v>16618</v>
      </c>
      <c r="L3827" s="3" t="s">
        <v>17477</v>
      </c>
      <c r="M3827" s="3" t="s">
        <v>260</v>
      </c>
      <c r="N3827" s="3" t="str">
        <f t="shared" si="69"/>
        <v>Kerteh Airport | Malaysia</v>
      </c>
    </row>
    <row r="3828" spans="10:14" x14ac:dyDescent="0.25">
      <c r="J3828" s="3" t="s">
        <v>7329</v>
      </c>
      <c r="K3828" s="3" t="s">
        <v>13987</v>
      </c>
      <c r="L3828" s="3" t="s">
        <v>17476</v>
      </c>
      <c r="M3828" s="3" t="s">
        <v>2169</v>
      </c>
      <c r="N3828" s="3" t="str">
        <f t="shared" si="69"/>
        <v>Takaka Airport | New Zealand</v>
      </c>
    </row>
    <row r="3829" spans="10:14" x14ac:dyDescent="0.25">
      <c r="J3829" s="3" t="s">
        <v>3727</v>
      </c>
      <c r="K3829" s="3" t="s">
        <v>16586</v>
      </c>
      <c r="L3829" s="3" t="s">
        <v>17477</v>
      </c>
      <c r="M3829" s="3" t="s">
        <v>96</v>
      </c>
      <c r="N3829" s="3" t="str">
        <f t="shared" si="69"/>
        <v>Ketapang(Rahadi Usman) Airport | Indonesia</v>
      </c>
    </row>
    <row r="3830" spans="10:14" x14ac:dyDescent="0.25">
      <c r="J3830" s="3" t="s">
        <v>3944</v>
      </c>
      <c r="K3830" s="3" t="s">
        <v>16085</v>
      </c>
      <c r="L3830" s="3" t="s">
        <v>17476</v>
      </c>
      <c r="M3830" s="3" t="s">
        <v>807</v>
      </c>
      <c r="N3830" s="3" t="str">
        <f t="shared" si="69"/>
        <v>Kratie Airport | Cambodia</v>
      </c>
    </row>
    <row r="3831" spans="10:14" x14ac:dyDescent="0.25">
      <c r="J3831" s="3" t="s">
        <v>8580</v>
      </c>
      <c r="K3831" s="3" t="s">
        <v>11854</v>
      </c>
      <c r="L3831" s="3" t="s">
        <v>17476</v>
      </c>
      <c r="M3831" s="3" t="s">
        <v>314</v>
      </c>
      <c r="N3831" s="3" t="str">
        <f t="shared" si="69"/>
        <v>Kichwa Tembo Airport | Kenya</v>
      </c>
    </row>
    <row r="3832" spans="10:14" x14ac:dyDescent="0.25">
      <c r="J3832" s="3" t="s">
        <v>3833</v>
      </c>
      <c r="K3832" s="3" t="s">
        <v>11234</v>
      </c>
      <c r="L3832" s="3" t="s">
        <v>17477</v>
      </c>
      <c r="M3832" s="3" t="s">
        <v>314</v>
      </c>
      <c r="N3832" s="3" t="str">
        <f t="shared" si="69"/>
        <v>Kitale Airport | Kenya</v>
      </c>
    </row>
    <row r="3833" spans="10:14" x14ac:dyDescent="0.25">
      <c r="J3833" s="3" t="s">
        <v>3648</v>
      </c>
      <c r="K3833" s="3" t="s">
        <v>16218</v>
      </c>
      <c r="L3833" s="3" t="s">
        <v>17478</v>
      </c>
      <c r="M3833" s="3" t="s">
        <v>620</v>
      </c>
      <c r="N3833" s="3" t="str">
        <f t="shared" si="69"/>
        <v>Tribhuvan International Airport | Nepal</v>
      </c>
    </row>
    <row r="3834" spans="10:14" x14ac:dyDescent="0.25">
      <c r="J3834" s="3" t="s">
        <v>3728</v>
      </c>
      <c r="K3834" s="3" t="s">
        <v>14370</v>
      </c>
      <c r="L3834" s="3" t="s">
        <v>17477</v>
      </c>
      <c r="M3834" s="3" t="s">
        <v>45</v>
      </c>
      <c r="N3834" s="3" t="str">
        <f t="shared" si="69"/>
        <v>Ketchikan International Airport | United States</v>
      </c>
    </row>
    <row r="3835" spans="10:14" x14ac:dyDescent="0.25">
      <c r="J3835" s="3" t="s">
        <v>3651</v>
      </c>
      <c r="K3835" s="3" t="s">
        <v>15627</v>
      </c>
      <c r="L3835" s="3" t="s">
        <v>17476</v>
      </c>
      <c r="M3835" s="3" t="s">
        <v>150</v>
      </c>
      <c r="N3835" s="3" t="str">
        <f t="shared" si="69"/>
        <v>Kato Airport | Guyana</v>
      </c>
    </row>
    <row r="3836" spans="10:14" x14ac:dyDescent="0.25">
      <c r="J3836" s="3" t="s">
        <v>3805</v>
      </c>
      <c r="K3836" s="3" t="s">
        <v>13520</v>
      </c>
      <c r="L3836" s="3" t="s">
        <v>17477</v>
      </c>
      <c r="M3836" s="3" t="s">
        <v>3804</v>
      </c>
      <c r="N3836" s="3" t="str">
        <f t="shared" si="69"/>
        <v>Tinson Pen Airport | Jamaica</v>
      </c>
    </row>
    <row r="3837" spans="10:14" x14ac:dyDescent="0.25">
      <c r="J3837" s="3" t="s">
        <v>3836</v>
      </c>
      <c r="K3837" s="3" t="s">
        <v>10148</v>
      </c>
      <c r="L3837" s="3" t="s">
        <v>17477</v>
      </c>
      <c r="M3837" s="3" t="s">
        <v>2316</v>
      </c>
      <c r="N3837" s="3" t="str">
        <f t="shared" si="69"/>
        <v>Kitee Airport | Finland</v>
      </c>
    </row>
    <row r="3838" spans="10:14" x14ac:dyDescent="0.25">
      <c r="J3838" s="3" t="s">
        <v>3647</v>
      </c>
      <c r="K3838" s="3" t="s">
        <v>17096</v>
      </c>
      <c r="L3838" s="3" t="s">
        <v>17477</v>
      </c>
      <c r="M3838" s="3" t="s">
        <v>54</v>
      </c>
      <c r="N3838" s="3" t="str">
        <f t="shared" si="69"/>
        <v>Tindal Airport | Australia</v>
      </c>
    </row>
    <row r="3839" spans="10:14" x14ac:dyDescent="0.25">
      <c r="J3839" s="3" t="s">
        <v>7462</v>
      </c>
      <c r="K3839" s="3" t="s">
        <v>14475</v>
      </c>
      <c r="L3839" s="3" t="s">
        <v>17476</v>
      </c>
      <c r="M3839" s="3" t="s">
        <v>45</v>
      </c>
      <c r="N3839" s="3" t="str">
        <f t="shared" si="69"/>
        <v>Brevig Mission Airport | United States</v>
      </c>
    </row>
    <row r="3840" spans="10:14" x14ac:dyDescent="0.25">
      <c r="J3840" s="3" t="s">
        <v>3838</v>
      </c>
      <c r="K3840" s="3" t="s">
        <v>10158</v>
      </c>
      <c r="L3840" s="3" t="s">
        <v>17477</v>
      </c>
      <c r="M3840" s="3" t="s">
        <v>2316</v>
      </c>
      <c r="N3840" s="3" t="str">
        <f t="shared" si="69"/>
        <v>Kittilä Airport | Finland</v>
      </c>
    </row>
    <row r="3841" spans="10:14" x14ac:dyDescent="0.25">
      <c r="J3841" s="3" t="s">
        <v>3918</v>
      </c>
      <c r="K3841" s="3" t="s">
        <v>16171</v>
      </c>
      <c r="L3841" s="3" t="s">
        <v>17477</v>
      </c>
      <c r="M3841" s="3" t="s">
        <v>108</v>
      </c>
      <c r="N3841" s="3" t="str">
        <f t="shared" si="69"/>
        <v>Kota Airport | India</v>
      </c>
    </row>
    <row r="3842" spans="10:14" x14ac:dyDescent="0.25">
      <c r="J3842" s="3" t="s">
        <v>3548</v>
      </c>
      <c r="K3842" s="3" t="s">
        <v>16094</v>
      </c>
      <c r="L3842" s="3" t="s">
        <v>17476</v>
      </c>
      <c r="M3842" s="3" t="s">
        <v>17510</v>
      </c>
      <c r="N3842" s="3" t="str">
        <f t="shared" si="69"/>
        <v>Kamarata Airport | Venezuela, Bolivarian Republic of</v>
      </c>
    </row>
    <row r="3843" spans="10:14" x14ac:dyDescent="0.25">
      <c r="J3843" s="3" t="s">
        <v>3652</v>
      </c>
      <c r="K3843" s="3" t="s">
        <v>10389</v>
      </c>
      <c r="L3843" s="3" t="s">
        <v>17478</v>
      </c>
      <c r="M3843" s="3" t="s">
        <v>1307</v>
      </c>
      <c r="N3843" s="3" t="str">
        <f t="shared" si="69"/>
        <v>Katowice International Airport | Poland</v>
      </c>
    </row>
    <row r="3844" spans="10:14" x14ac:dyDescent="0.25">
      <c r="J3844" s="3" t="s">
        <v>3930</v>
      </c>
      <c r="K3844" s="3" t="s">
        <v>10971</v>
      </c>
      <c r="L3844" s="3" t="s">
        <v>17476</v>
      </c>
      <c r="M3844" s="3" t="s">
        <v>685</v>
      </c>
      <c r="N3844" s="3" t="str">
        <f t="shared" si="69"/>
        <v>Koutiala Airport | Mali</v>
      </c>
    </row>
    <row r="3845" spans="10:14" x14ac:dyDescent="0.25">
      <c r="J3845" s="3" t="s">
        <v>3654</v>
      </c>
      <c r="K3845" s="3" t="s">
        <v>16077</v>
      </c>
      <c r="L3845" s="3" t="s">
        <v>17476</v>
      </c>
      <c r="M3845" s="3" t="s">
        <v>328</v>
      </c>
      <c r="N3845" s="3" t="str">
        <f t="shared" si="69"/>
        <v>Katukurunda Air Force Base | Sri Lanka</v>
      </c>
    </row>
    <row r="3846" spans="10:14" x14ac:dyDescent="0.25">
      <c r="J3846" s="3" t="s">
        <v>3955</v>
      </c>
      <c r="K3846" s="3" t="s">
        <v>16617</v>
      </c>
      <c r="L3846" s="3" t="s">
        <v>17477</v>
      </c>
      <c r="M3846" s="3" t="s">
        <v>260</v>
      </c>
      <c r="N3846" s="3" t="str">
        <f t="shared" ref="N3846:N3909" si="70">K3846&amp;" | "&amp;M3846</f>
        <v>Kuantan Airport | Malaysia</v>
      </c>
    </row>
    <row r="3847" spans="10:14" x14ac:dyDescent="0.25">
      <c r="J3847" s="3" t="s">
        <v>3985</v>
      </c>
      <c r="K3847" s="3" t="s">
        <v>13816</v>
      </c>
      <c r="L3847" s="3" t="s">
        <v>17476</v>
      </c>
      <c r="M3847" s="3" t="s">
        <v>30</v>
      </c>
      <c r="N3847" s="3" t="str">
        <f t="shared" si="70"/>
        <v>Kuria Airport | Kiribati</v>
      </c>
    </row>
    <row r="3848" spans="10:14" x14ac:dyDescent="0.25">
      <c r="J3848" s="3" t="s">
        <v>3958</v>
      </c>
      <c r="K3848" s="3" t="s">
        <v>16550</v>
      </c>
      <c r="L3848" s="3" t="s">
        <v>17476</v>
      </c>
      <c r="M3848" s="3" t="s">
        <v>260</v>
      </c>
      <c r="N3848" s="3" t="str">
        <f t="shared" si="70"/>
        <v>Kudat Airport | Malaysia</v>
      </c>
    </row>
    <row r="3849" spans="10:14" x14ac:dyDescent="0.25">
      <c r="J3849" s="3" t="s">
        <v>3963</v>
      </c>
      <c r="K3849" s="3" t="s">
        <v>9094</v>
      </c>
      <c r="L3849" s="3" t="s">
        <v>17476</v>
      </c>
      <c r="M3849" s="3" t="s">
        <v>101</v>
      </c>
      <c r="N3849" s="3" t="str">
        <f t="shared" si="70"/>
        <v>Kukudu Airport | Solomon Islands</v>
      </c>
    </row>
    <row r="3850" spans="10:14" x14ac:dyDescent="0.25">
      <c r="J3850" s="3" t="s">
        <v>6546</v>
      </c>
      <c r="K3850" s="3" t="s">
        <v>16031</v>
      </c>
      <c r="L3850" s="3" t="s">
        <v>17478</v>
      </c>
      <c r="M3850" s="3" t="s">
        <v>32</v>
      </c>
      <c r="N3850" s="3" t="str">
        <f t="shared" si="70"/>
        <v>Kurumoch International Airport | Russian Federation</v>
      </c>
    </row>
    <row r="3851" spans="10:14" x14ac:dyDescent="0.25">
      <c r="J3851" s="3" t="s">
        <v>3956</v>
      </c>
      <c r="K3851" s="3" t="s">
        <v>16939</v>
      </c>
      <c r="L3851" s="3" t="s">
        <v>17476</v>
      </c>
      <c r="M3851" s="3" t="s">
        <v>54</v>
      </c>
      <c r="N3851" s="3" t="str">
        <f t="shared" si="70"/>
        <v>Kubin Airport | Australia</v>
      </c>
    </row>
    <row r="3852" spans="10:14" x14ac:dyDescent="0.25">
      <c r="J3852" s="3" t="s">
        <v>3989</v>
      </c>
      <c r="K3852" s="3" t="s">
        <v>14614</v>
      </c>
      <c r="L3852" s="3" t="s">
        <v>17477</v>
      </c>
      <c r="M3852" s="3" t="s">
        <v>125</v>
      </c>
      <c r="N3852" s="3" t="str">
        <f t="shared" si="70"/>
        <v>Kushiro Airport | Japan</v>
      </c>
    </row>
    <row r="3853" spans="10:14" x14ac:dyDescent="0.25">
      <c r="J3853" s="3" t="s">
        <v>3635</v>
      </c>
      <c r="K3853" s="3" t="s">
        <v>14472</v>
      </c>
      <c r="L3853" s="3" t="s">
        <v>17476</v>
      </c>
      <c r="M3853" s="3" t="s">
        <v>45</v>
      </c>
      <c r="N3853" s="3" t="str">
        <f t="shared" si="70"/>
        <v>Kasigluk Airport | United States</v>
      </c>
    </row>
    <row r="3854" spans="10:14" x14ac:dyDescent="0.25">
      <c r="J3854" s="3" t="s">
        <v>3952</v>
      </c>
      <c r="K3854" s="3" t="s">
        <v>16621</v>
      </c>
      <c r="L3854" s="3" t="s">
        <v>17478</v>
      </c>
      <c r="M3854" s="3" t="s">
        <v>260</v>
      </c>
      <c r="N3854" s="3" t="str">
        <f t="shared" si="70"/>
        <v>Kuala Lumpur International Airport | Malaysia</v>
      </c>
    </row>
    <row r="3855" spans="10:14" x14ac:dyDescent="0.25">
      <c r="J3855" s="3" t="s">
        <v>8255</v>
      </c>
      <c r="K3855" s="3" t="s">
        <v>14628</v>
      </c>
      <c r="L3855" s="3" t="s">
        <v>17477</v>
      </c>
      <c r="M3855" s="3" t="s">
        <v>125</v>
      </c>
      <c r="N3855" s="3" t="str">
        <f t="shared" si="70"/>
        <v>Yakushima Airport | Japan</v>
      </c>
    </row>
    <row r="3856" spans="10:14" x14ac:dyDescent="0.25">
      <c r="J3856" s="3" t="s">
        <v>3662</v>
      </c>
      <c r="K3856" s="3" t="s">
        <v>10467</v>
      </c>
      <c r="L3856" s="3" t="s">
        <v>17477</v>
      </c>
      <c r="M3856" s="3" t="s">
        <v>3663</v>
      </c>
      <c r="N3856" s="3" t="str">
        <f t="shared" si="70"/>
        <v>Kaunas International Airport | Lithuania</v>
      </c>
    </row>
    <row r="3857" spans="10:14" x14ac:dyDescent="0.25">
      <c r="J3857" s="3" t="s">
        <v>3976</v>
      </c>
      <c r="K3857" s="3" t="s">
        <v>10159</v>
      </c>
      <c r="L3857" s="3" t="s">
        <v>17477</v>
      </c>
      <c r="M3857" s="3" t="s">
        <v>2316</v>
      </c>
      <c r="N3857" s="3" t="str">
        <f t="shared" si="70"/>
        <v>Kuopio Airport | Finland</v>
      </c>
    </row>
    <row r="3858" spans="10:14" x14ac:dyDescent="0.25">
      <c r="J3858" s="3" t="s">
        <v>3980</v>
      </c>
      <c r="K3858" s="3" t="s">
        <v>12867</v>
      </c>
      <c r="L3858" s="3" t="s">
        <v>17476</v>
      </c>
      <c r="M3858" s="3" t="s">
        <v>33</v>
      </c>
      <c r="N3858" s="3" t="str">
        <f t="shared" si="70"/>
        <v>Kupiano Airport | Papua New Guinea</v>
      </c>
    </row>
    <row r="3859" spans="10:14" x14ac:dyDescent="0.25">
      <c r="J3859" s="3" t="s">
        <v>3984</v>
      </c>
      <c r="K3859" s="3" t="s">
        <v>9223</v>
      </c>
      <c r="L3859" s="3" t="s">
        <v>17476</v>
      </c>
      <c r="M3859" s="3" t="s">
        <v>33</v>
      </c>
      <c r="N3859" s="3" t="str">
        <f t="shared" si="70"/>
        <v>Kuri Airport | Papua New Guinea</v>
      </c>
    </row>
    <row r="3860" spans="10:14" x14ac:dyDescent="0.25">
      <c r="J3860" s="3" t="s">
        <v>3967</v>
      </c>
      <c r="K3860" s="3" t="s">
        <v>9323</v>
      </c>
      <c r="L3860" s="3" t="s">
        <v>17476</v>
      </c>
      <c r="M3860" s="3" t="s">
        <v>27</v>
      </c>
      <c r="N3860" s="3" t="str">
        <f t="shared" si="70"/>
        <v>Kulusuk Airport | Greenland</v>
      </c>
    </row>
    <row r="3861" spans="10:14" x14ac:dyDescent="0.25">
      <c r="J3861" s="3" t="s">
        <v>3990</v>
      </c>
      <c r="K3861" s="3" t="s">
        <v>15794</v>
      </c>
      <c r="L3861" s="3" t="s">
        <v>17477</v>
      </c>
      <c r="M3861" s="3" t="s">
        <v>813</v>
      </c>
      <c r="N3861" s="3" t="str">
        <f t="shared" si="70"/>
        <v>Kopitnari Airport | Georgia</v>
      </c>
    </row>
    <row r="3862" spans="10:14" x14ac:dyDescent="0.25">
      <c r="J3862" s="3" t="s">
        <v>3966</v>
      </c>
      <c r="K3862" s="3" t="s">
        <v>16156</v>
      </c>
      <c r="L3862" s="3" t="s">
        <v>17477</v>
      </c>
      <c r="M3862" s="3" t="s">
        <v>108</v>
      </c>
      <c r="N3862" s="3" t="str">
        <f t="shared" si="70"/>
        <v>Kullu Manali Airport | India</v>
      </c>
    </row>
    <row r="3863" spans="10:14" x14ac:dyDescent="0.25">
      <c r="J3863" s="3" t="s">
        <v>2913</v>
      </c>
      <c r="K3863" s="3" t="s">
        <v>14682</v>
      </c>
      <c r="L3863" s="3" t="s">
        <v>17478</v>
      </c>
      <c r="M3863" s="3" t="s">
        <v>17509</v>
      </c>
      <c r="N3863" s="3" t="str">
        <f t="shared" si="70"/>
        <v>Kunsan Air Base | Korea, Republic of</v>
      </c>
    </row>
    <row r="3864" spans="10:14" x14ac:dyDescent="0.25">
      <c r="J3864" s="3" t="s">
        <v>3995</v>
      </c>
      <c r="K3864" s="3" t="s">
        <v>12872</v>
      </c>
      <c r="L3864" s="3" t="s">
        <v>17476</v>
      </c>
      <c r="M3864" s="3" t="s">
        <v>33</v>
      </c>
      <c r="N3864" s="3" t="str">
        <f t="shared" si="70"/>
        <v>Kuyol Airport | Papua New Guinea</v>
      </c>
    </row>
    <row r="3865" spans="10:14" x14ac:dyDescent="0.25">
      <c r="J3865" s="3" t="s">
        <v>3562</v>
      </c>
      <c r="K3865" s="3" t="s">
        <v>3563</v>
      </c>
      <c r="L3865" s="3" t="s">
        <v>17476</v>
      </c>
      <c r="M3865" s="3" t="s">
        <v>33</v>
      </c>
      <c r="N3865" s="3" t="str">
        <f t="shared" si="70"/>
        <v>Kamusi Airport | Papua New Guinea</v>
      </c>
    </row>
    <row r="3866" spans="10:14" x14ac:dyDescent="0.25">
      <c r="J3866" s="3" t="s">
        <v>3664</v>
      </c>
      <c r="K3866" s="3" t="s">
        <v>13146</v>
      </c>
      <c r="L3866" s="3" t="s">
        <v>17477</v>
      </c>
      <c r="M3866" s="3" t="s">
        <v>119</v>
      </c>
      <c r="N3866" s="3" t="str">
        <f t="shared" si="70"/>
        <v>Alexander the Great International Airport | Greece</v>
      </c>
    </row>
    <row r="3867" spans="10:14" x14ac:dyDescent="0.25">
      <c r="J3867" s="3" t="s">
        <v>7009</v>
      </c>
      <c r="K3867" s="3" t="s">
        <v>10408</v>
      </c>
      <c r="L3867" s="3" t="s">
        <v>17477</v>
      </c>
      <c r="M3867" s="3" t="s">
        <v>290</v>
      </c>
      <c r="N3867" s="3" t="str">
        <f t="shared" si="70"/>
        <v>Skövde Airport | Sweden</v>
      </c>
    </row>
    <row r="3868" spans="10:14" x14ac:dyDescent="0.25">
      <c r="J3868" s="3" t="s">
        <v>3792</v>
      </c>
      <c r="K3868" s="3" t="s">
        <v>14449</v>
      </c>
      <c r="L3868" s="3" t="s">
        <v>17476</v>
      </c>
      <c r="M3868" s="3" t="s">
        <v>45</v>
      </c>
      <c r="N3868" s="3" t="str">
        <f t="shared" si="70"/>
        <v>King Cove Airport | United States</v>
      </c>
    </row>
    <row r="3869" spans="10:14" x14ac:dyDescent="0.25">
      <c r="J3869" s="3" t="s">
        <v>2929</v>
      </c>
      <c r="K3869" s="3" t="s">
        <v>15755</v>
      </c>
      <c r="L3869" s="3" t="s">
        <v>17477</v>
      </c>
      <c r="M3869" s="3" t="s">
        <v>659</v>
      </c>
      <c r="N3869" s="3" t="str">
        <f t="shared" si="70"/>
        <v>Ganja International Airport | Azerbaijan</v>
      </c>
    </row>
    <row r="3870" spans="10:14" x14ac:dyDescent="0.25">
      <c r="J3870" s="3" t="s">
        <v>3834</v>
      </c>
      <c r="K3870" s="3" t="s">
        <v>12880</v>
      </c>
      <c r="L3870" s="3" t="s">
        <v>17476</v>
      </c>
      <c r="M3870" s="3" t="s">
        <v>33</v>
      </c>
      <c r="N3870" s="3" t="str">
        <f t="shared" si="70"/>
        <v>Kitava Airport | Papua New Guinea</v>
      </c>
    </row>
    <row r="3871" spans="10:14" x14ac:dyDescent="0.25">
      <c r="J3871" s="3" t="s">
        <v>3666</v>
      </c>
      <c r="K3871" s="3" t="s">
        <v>9224</v>
      </c>
      <c r="L3871" s="3" t="s">
        <v>17477</v>
      </c>
      <c r="M3871" s="3" t="s">
        <v>33</v>
      </c>
      <c r="N3871" s="3" t="str">
        <f t="shared" si="70"/>
        <v>Kavieng Airport | Papua New Guinea</v>
      </c>
    </row>
    <row r="3872" spans="10:14" x14ac:dyDescent="0.25">
      <c r="J3872" s="3" t="s">
        <v>3821</v>
      </c>
      <c r="K3872" s="3" t="s">
        <v>15880</v>
      </c>
      <c r="L3872" s="3" t="s">
        <v>17476</v>
      </c>
      <c r="M3872" s="3" t="s">
        <v>32</v>
      </c>
      <c r="N3872" s="3" t="str">
        <f t="shared" si="70"/>
        <v>Kirovsk-Apatity Airport | Russian Federation</v>
      </c>
    </row>
    <row r="3873" spans="10:14" x14ac:dyDescent="0.25">
      <c r="J3873" s="3" t="s">
        <v>3843</v>
      </c>
      <c r="K3873" s="3" t="s">
        <v>14452</v>
      </c>
      <c r="L3873" s="3" t="s">
        <v>17477</v>
      </c>
      <c r="M3873" s="3" t="s">
        <v>45</v>
      </c>
      <c r="N3873" s="3" t="str">
        <f t="shared" si="70"/>
        <v>Kivalina Airport | United States</v>
      </c>
    </row>
    <row r="3874" spans="10:14" x14ac:dyDescent="0.25">
      <c r="J3874" s="3" t="s">
        <v>8839</v>
      </c>
      <c r="K3874" s="3" t="s">
        <v>15808</v>
      </c>
      <c r="L3874" s="3" t="s">
        <v>17476</v>
      </c>
      <c r="M3874" s="3" t="s">
        <v>32</v>
      </c>
      <c r="N3874" s="3" t="str">
        <f t="shared" si="70"/>
        <v>Markovo Airport | Russian Federation</v>
      </c>
    </row>
    <row r="3875" spans="10:14" x14ac:dyDescent="0.25">
      <c r="J3875" s="3" t="s">
        <v>8661</v>
      </c>
      <c r="K3875" s="3" t="s">
        <v>13409</v>
      </c>
      <c r="L3875" s="3" t="s">
        <v>17476</v>
      </c>
      <c r="M3875" s="3" t="s">
        <v>17501</v>
      </c>
      <c r="N3875" s="3" t="str">
        <f t="shared" si="70"/>
        <v>Morava Airport | Serbia</v>
      </c>
    </row>
    <row r="3876" spans="10:14" x14ac:dyDescent="0.25">
      <c r="J3876" s="3" t="s">
        <v>8851</v>
      </c>
      <c r="K3876" s="3" t="s">
        <v>15824</v>
      </c>
      <c r="L3876" s="3" t="s">
        <v>17476</v>
      </c>
      <c r="M3876" s="3" t="s">
        <v>32</v>
      </c>
      <c r="N3876" s="3" t="str">
        <f t="shared" si="70"/>
        <v>Kavalerovo Airport | Russian Federation</v>
      </c>
    </row>
    <row r="3877" spans="10:14" x14ac:dyDescent="0.25">
      <c r="J3877" s="3" t="s">
        <v>3819</v>
      </c>
      <c r="K3877" s="3" t="s">
        <v>15946</v>
      </c>
      <c r="L3877" s="3" t="s">
        <v>17477</v>
      </c>
      <c r="M3877" s="3" t="s">
        <v>32</v>
      </c>
      <c r="N3877" s="3" t="str">
        <f t="shared" si="70"/>
        <v>Pobedilovo Airport | Russian Federation</v>
      </c>
    </row>
    <row r="3878" spans="10:14" x14ac:dyDescent="0.25">
      <c r="J3878" s="3" t="s">
        <v>3997</v>
      </c>
      <c r="K3878" s="3" t="s">
        <v>14554</v>
      </c>
      <c r="L3878" s="3" t="s">
        <v>17477</v>
      </c>
      <c r="M3878" s="3" t="s">
        <v>141</v>
      </c>
      <c r="N3878" s="3" t="str">
        <f t="shared" si="70"/>
        <v>Bucholz Army Air Field | Marshall Islands</v>
      </c>
    </row>
    <row r="3879" spans="10:14" x14ac:dyDescent="0.25">
      <c r="J3879" s="3" t="s">
        <v>3611</v>
      </c>
      <c r="K3879" s="3" t="s">
        <v>16487</v>
      </c>
      <c r="L3879" s="3" t="s">
        <v>17476</v>
      </c>
      <c r="M3879" s="3" t="s">
        <v>96</v>
      </c>
      <c r="N3879" s="3" t="str">
        <f t="shared" si="70"/>
        <v>Dewadaru - Kemujan Island | Indonesia</v>
      </c>
    </row>
    <row r="3880" spans="10:14" x14ac:dyDescent="0.25">
      <c r="J3880" s="3" t="s">
        <v>3611</v>
      </c>
      <c r="K3880" s="3" t="s">
        <v>11370</v>
      </c>
      <c r="L3880" s="3" t="s">
        <v>17476</v>
      </c>
      <c r="M3880" s="3" t="s">
        <v>96</v>
      </c>
      <c r="N3880" s="3" t="str">
        <f t="shared" si="70"/>
        <v>Dewadaru Airport | Indonesia</v>
      </c>
    </row>
    <row r="3881" spans="10:14" x14ac:dyDescent="0.25">
      <c r="J3881" s="3" t="s">
        <v>2903</v>
      </c>
      <c r="K3881" s="3" t="s">
        <v>17411</v>
      </c>
      <c r="L3881" s="3" t="s">
        <v>17478</v>
      </c>
      <c r="M3881" s="3" t="s">
        <v>173</v>
      </c>
      <c r="N3881" s="3" t="str">
        <f t="shared" si="70"/>
        <v>Longdongbao Airport | China</v>
      </c>
    </row>
    <row r="3882" spans="10:14" x14ac:dyDescent="0.25">
      <c r="J3882" s="3" t="s">
        <v>3950</v>
      </c>
      <c r="K3882" s="3" t="s">
        <v>15846</v>
      </c>
      <c r="L3882" s="3" t="s">
        <v>17477</v>
      </c>
      <c r="M3882" s="3" t="s">
        <v>925</v>
      </c>
      <c r="N3882" s="3" t="str">
        <f t="shared" si="70"/>
        <v>Kryvyi Rih International Airport | Ukraine</v>
      </c>
    </row>
    <row r="3883" spans="10:14" x14ac:dyDescent="0.25">
      <c r="J3883" s="3" t="s">
        <v>3758</v>
      </c>
      <c r="K3883" s="3" t="s">
        <v>14012</v>
      </c>
      <c r="L3883" s="3" t="s">
        <v>17476</v>
      </c>
      <c r="M3883" s="3" t="s">
        <v>692</v>
      </c>
      <c r="N3883" s="3" t="str">
        <f t="shared" si="70"/>
        <v>Khwahan Airport | Afghanistan</v>
      </c>
    </row>
    <row r="3884" spans="10:14" x14ac:dyDescent="0.25">
      <c r="J3884" s="3" t="s">
        <v>3994</v>
      </c>
      <c r="K3884" s="3" t="s">
        <v>14146</v>
      </c>
      <c r="L3884" s="3" t="s">
        <v>17478</v>
      </c>
      <c r="M3884" s="3" t="s">
        <v>130</v>
      </c>
      <c r="N3884" s="3" t="str">
        <f t="shared" si="70"/>
        <v>Kuwait International Airport | Kuwait</v>
      </c>
    </row>
    <row r="3885" spans="10:14" x14ac:dyDescent="0.25">
      <c r="J3885" s="3" t="s">
        <v>2927</v>
      </c>
      <c r="K3885" s="3" t="s">
        <v>14681</v>
      </c>
      <c r="L3885" s="3" t="s">
        <v>17477</v>
      </c>
      <c r="M3885" s="3" t="s">
        <v>17509</v>
      </c>
      <c r="N3885" s="3" t="str">
        <f t="shared" si="70"/>
        <v>Gwangju Airport | Korea, Republic of</v>
      </c>
    </row>
    <row r="3886" spans="10:14" x14ac:dyDescent="0.25">
      <c r="J3886" s="3" t="s">
        <v>4000</v>
      </c>
      <c r="K3886" s="3" t="s">
        <v>14336</v>
      </c>
      <c r="L3886" s="3" t="s">
        <v>17476</v>
      </c>
      <c r="M3886" s="3" t="s">
        <v>45</v>
      </c>
      <c r="N3886" s="3" t="str">
        <f t="shared" si="70"/>
        <v>Kwigillingok Airport | United States</v>
      </c>
    </row>
    <row r="3887" spans="10:14" x14ac:dyDescent="0.25">
      <c r="J3887" s="3" t="s">
        <v>2900</v>
      </c>
      <c r="K3887" s="3" t="s">
        <v>17280</v>
      </c>
      <c r="L3887" s="3" t="s">
        <v>17478</v>
      </c>
      <c r="M3887" s="3" t="s">
        <v>173</v>
      </c>
      <c r="N3887" s="3" t="str">
        <f t="shared" si="70"/>
        <v>Guilin Liangjiang International Airport | China</v>
      </c>
    </row>
    <row r="3888" spans="10:14" x14ac:dyDescent="0.25">
      <c r="J3888" s="3" t="s">
        <v>3932</v>
      </c>
      <c r="K3888" s="3" t="s">
        <v>16935</v>
      </c>
      <c r="L3888" s="3" t="s">
        <v>17477</v>
      </c>
      <c r="M3888" s="3" t="s">
        <v>54</v>
      </c>
      <c r="N3888" s="3" t="str">
        <f t="shared" si="70"/>
        <v>Kowanyama Airport | Australia</v>
      </c>
    </row>
    <row r="3889" spans="10:14" x14ac:dyDescent="0.25">
      <c r="J3889" s="3" t="s">
        <v>6215</v>
      </c>
      <c r="K3889" s="3" t="s">
        <v>14416</v>
      </c>
      <c r="L3889" s="3" t="s">
        <v>17476</v>
      </c>
      <c r="M3889" s="3" t="s">
        <v>45</v>
      </c>
      <c r="N3889" s="3" t="str">
        <f t="shared" si="70"/>
        <v>Quinhagak Airport | United States</v>
      </c>
    </row>
    <row r="3890" spans="10:14" x14ac:dyDescent="0.25">
      <c r="J3890" s="3" t="s">
        <v>3667</v>
      </c>
      <c r="K3890" s="3" t="s">
        <v>14506</v>
      </c>
      <c r="L3890" s="3" t="s">
        <v>17476</v>
      </c>
      <c r="M3890" s="3" t="s">
        <v>33</v>
      </c>
      <c r="N3890" s="3" t="str">
        <f t="shared" si="70"/>
        <v>Kawito Airport | Papua New Guinea</v>
      </c>
    </row>
    <row r="3891" spans="10:14" x14ac:dyDescent="0.25">
      <c r="J3891" s="3" t="s">
        <v>3996</v>
      </c>
      <c r="K3891" s="3" t="s">
        <v>9095</v>
      </c>
      <c r="L3891" s="3" t="s">
        <v>17476</v>
      </c>
      <c r="M3891" s="3" t="s">
        <v>101</v>
      </c>
      <c r="N3891" s="3" t="str">
        <f t="shared" si="70"/>
        <v>Kwailabesi Airport | Solomon Islands</v>
      </c>
    </row>
    <row r="3892" spans="10:14" x14ac:dyDescent="0.25">
      <c r="J3892" s="3" t="s">
        <v>3999</v>
      </c>
      <c r="K3892" s="3" t="s">
        <v>14477</v>
      </c>
      <c r="L3892" s="3" t="s">
        <v>17476</v>
      </c>
      <c r="M3892" s="3" t="s">
        <v>45</v>
      </c>
      <c r="N3892" s="3" t="str">
        <f t="shared" si="70"/>
        <v>Kwethluk Airport | United States</v>
      </c>
    </row>
    <row r="3893" spans="10:14" x14ac:dyDescent="0.25">
      <c r="J3893" s="3" t="s">
        <v>3844</v>
      </c>
      <c r="K3893" s="3" t="s">
        <v>12919</v>
      </c>
      <c r="L3893" s="3" t="s">
        <v>17477</v>
      </c>
      <c r="M3893" s="3" t="s">
        <v>314</v>
      </c>
      <c r="N3893" s="3" t="str">
        <f t="shared" si="70"/>
        <v>Kiwayu Airport | Kenya</v>
      </c>
    </row>
    <row r="3894" spans="10:14" x14ac:dyDescent="0.25">
      <c r="J3894" s="3" t="s">
        <v>3881</v>
      </c>
      <c r="K3894" s="3" t="s">
        <v>10944</v>
      </c>
      <c r="L3894" s="3" t="s">
        <v>17477</v>
      </c>
      <c r="M3894" s="3" t="s">
        <v>17489</v>
      </c>
      <c r="N3894" s="3" t="str">
        <f t="shared" si="70"/>
        <v>Kolwezi Airport | Congo, the Democratic Republic of the</v>
      </c>
    </row>
    <row r="3895" spans="10:14" x14ac:dyDescent="0.25">
      <c r="J3895" s="3" t="s">
        <v>3850</v>
      </c>
      <c r="K3895" s="3" t="s">
        <v>10494</v>
      </c>
      <c r="L3895" s="3" t="s">
        <v>17477</v>
      </c>
      <c r="M3895" s="3" t="s">
        <v>114</v>
      </c>
      <c r="N3895" s="3" t="str">
        <f t="shared" si="70"/>
        <v>P C Pelser Airport | South Africa</v>
      </c>
    </row>
    <row r="3896" spans="10:14" x14ac:dyDescent="0.25">
      <c r="J3896" s="3" t="s">
        <v>3906</v>
      </c>
      <c r="K3896" s="3" t="s">
        <v>13795</v>
      </c>
      <c r="L3896" s="3" t="s">
        <v>17476</v>
      </c>
      <c r="M3896" s="3" t="s">
        <v>600</v>
      </c>
      <c r="N3896" s="3" t="str">
        <f t="shared" si="70"/>
        <v>Koro Island Airport | Fiji</v>
      </c>
    </row>
    <row r="3897" spans="10:14" x14ac:dyDescent="0.25">
      <c r="J3897" s="3" t="s">
        <v>3889</v>
      </c>
      <c r="K3897" s="3" t="s">
        <v>15802</v>
      </c>
      <c r="L3897" s="3" t="s">
        <v>17477</v>
      </c>
      <c r="M3897" s="3" t="s">
        <v>32</v>
      </c>
      <c r="N3897" s="3" t="str">
        <f t="shared" si="70"/>
        <v>Komsomolsk-on-Amur Airport | Russian Federation</v>
      </c>
    </row>
    <row r="3898" spans="10:14" x14ac:dyDescent="0.25">
      <c r="J3898" s="3" t="s">
        <v>3650</v>
      </c>
      <c r="K3898" s="3" t="s">
        <v>13882</v>
      </c>
      <c r="L3898" s="3" t="s">
        <v>17476</v>
      </c>
      <c r="M3898" s="3" t="s">
        <v>128</v>
      </c>
      <c r="N3898" s="3" t="str">
        <f t="shared" si="70"/>
        <v>Katiu Airport | French Polynesia</v>
      </c>
    </row>
    <row r="3899" spans="10:14" x14ac:dyDescent="0.25">
      <c r="J3899" s="3" t="s">
        <v>3899</v>
      </c>
      <c r="K3899" s="3" t="s">
        <v>13343</v>
      </c>
      <c r="L3899" s="3" t="s">
        <v>17477</v>
      </c>
      <c r="M3899" s="3" t="s">
        <v>82</v>
      </c>
      <c r="N3899" s="3" t="str">
        <f t="shared" si="70"/>
        <v>Konya Airport | Turkey</v>
      </c>
    </row>
    <row r="3900" spans="10:14" x14ac:dyDescent="0.25">
      <c r="J3900" s="3" t="s">
        <v>5594</v>
      </c>
      <c r="K3900" s="3" t="s">
        <v>14589</v>
      </c>
      <c r="L3900" s="3" t="s">
        <v>17477</v>
      </c>
      <c r="M3900" s="3" t="s">
        <v>17508</v>
      </c>
      <c r="N3900" s="3" t="str">
        <f t="shared" si="70"/>
        <v>Lanyu Airport | Taiwan, Province of China</v>
      </c>
    </row>
    <row r="3901" spans="10:14" x14ac:dyDescent="0.25">
      <c r="J3901" s="3" t="s">
        <v>7676</v>
      </c>
      <c r="K3901" s="3" t="s">
        <v>14148</v>
      </c>
      <c r="L3901" s="3" t="s">
        <v>17477</v>
      </c>
      <c r="M3901" s="3" t="s">
        <v>863</v>
      </c>
      <c r="N3901" s="3" t="str">
        <f t="shared" si="70"/>
        <v>Rene Mouawad Air Base | Lebanon</v>
      </c>
    </row>
    <row r="3902" spans="10:14" x14ac:dyDescent="0.25">
      <c r="J3902" s="3" t="s">
        <v>8288</v>
      </c>
      <c r="K3902" s="3" t="s">
        <v>17218</v>
      </c>
      <c r="L3902" s="3" t="s">
        <v>17476</v>
      </c>
      <c r="M3902" s="3" t="s">
        <v>54</v>
      </c>
      <c r="N3902" s="3" t="str">
        <f t="shared" si="70"/>
        <v>Yeelirrie Airport | Australia</v>
      </c>
    </row>
    <row r="3903" spans="10:14" x14ac:dyDescent="0.25">
      <c r="J3903" s="3" t="s">
        <v>8258</v>
      </c>
      <c r="K3903" s="3" t="s">
        <v>17223</v>
      </c>
      <c r="L3903" s="3" t="s">
        <v>17476</v>
      </c>
      <c r="M3903" s="3" t="s">
        <v>54</v>
      </c>
      <c r="N3903" s="3" t="str">
        <f t="shared" si="70"/>
        <v>Yalata Mission Airport | Australia</v>
      </c>
    </row>
    <row r="3904" spans="10:14" x14ac:dyDescent="0.25">
      <c r="J3904" s="3" t="s">
        <v>3616</v>
      </c>
      <c r="K3904" s="3" t="s">
        <v>14374</v>
      </c>
      <c r="L3904" s="3" t="s">
        <v>17476</v>
      </c>
      <c r="M3904" s="3" t="s">
        <v>45</v>
      </c>
      <c r="N3904" s="3" t="str">
        <f t="shared" si="70"/>
        <v>Karluk Airport | United States</v>
      </c>
    </row>
    <row r="3905" spans="10:14" x14ac:dyDescent="0.25">
      <c r="J3905" s="3" t="s">
        <v>7369</v>
      </c>
      <c r="K3905" s="3" t="s">
        <v>12921</v>
      </c>
      <c r="L3905" s="3" t="s">
        <v>17476</v>
      </c>
      <c r="M3905" s="3" t="s">
        <v>45</v>
      </c>
      <c r="N3905" s="3" t="str">
        <f t="shared" si="70"/>
        <v>Tampa North Aero Park Airport | United States</v>
      </c>
    </row>
    <row r="3906" spans="10:14" x14ac:dyDescent="0.25">
      <c r="J3906" s="3" t="s">
        <v>4001</v>
      </c>
      <c r="K3906" s="3" t="s">
        <v>16368</v>
      </c>
      <c r="L3906" s="3" t="s">
        <v>17477</v>
      </c>
      <c r="M3906" s="3" t="s">
        <v>612</v>
      </c>
      <c r="N3906" s="3" t="str">
        <f t="shared" si="70"/>
        <v>Kyaukpyu Airport | Myanmar</v>
      </c>
    </row>
    <row r="3907" spans="10:14" x14ac:dyDescent="0.25">
      <c r="J3907" s="3" t="s">
        <v>3671</v>
      </c>
      <c r="K3907" s="3" t="s">
        <v>10972</v>
      </c>
      <c r="L3907" s="3" t="s">
        <v>17477</v>
      </c>
      <c r="M3907" s="3" t="s">
        <v>685</v>
      </c>
      <c r="N3907" s="3" t="str">
        <f t="shared" si="70"/>
        <v>Kayes Dag Dag Airport | Mali</v>
      </c>
    </row>
    <row r="3908" spans="10:14" x14ac:dyDescent="0.25">
      <c r="J3908" s="3" t="s">
        <v>4002</v>
      </c>
      <c r="K3908" s="3" t="s">
        <v>16370</v>
      </c>
      <c r="L3908" s="3" t="s">
        <v>17476</v>
      </c>
      <c r="M3908" s="3" t="s">
        <v>612</v>
      </c>
      <c r="N3908" s="3" t="str">
        <f t="shared" si="70"/>
        <v>Kyauktu Airport | Myanmar</v>
      </c>
    </row>
    <row r="3909" spans="10:14" x14ac:dyDescent="0.25">
      <c r="J3909" s="3" t="s">
        <v>3934</v>
      </c>
      <c r="K3909" s="3" t="s">
        <v>14476</v>
      </c>
      <c r="L3909" s="3" t="s">
        <v>17476</v>
      </c>
      <c r="M3909" s="3" t="s">
        <v>45</v>
      </c>
      <c r="N3909" s="3" t="str">
        <f t="shared" si="70"/>
        <v>Koyukuk Airport | United States</v>
      </c>
    </row>
    <row r="3910" spans="10:14" x14ac:dyDescent="0.25">
      <c r="J3910" s="3" t="s">
        <v>8261</v>
      </c>
      <c r="K3910" s="3" t="s">
        <v>9304</v>
      </c>
      <c r="L3910" s="3" t="s">
        <v>17476</v>
      </c>
      <c r="M3910" s="3" t="s">
        <v>33</v>
      </c>
      <c r="N3910" s="3" t="str">
        <f t="shared" ref="N3910:N3973" si="71">K3910&amp;" | "&amp;M3910</f>
        <v>Yalumet Airport | Papua New Guinea</v>
      </c>
    </row>
    <row r="3911" spans="10:14" x14ac:dyDescent="0.25">
      <c r="J3911" s="3" t="s">
        <v>4003</v>
      </c>
      <c r="K3911" s="3" t="s">
        <v>15901</v>
      </c>
      <c r="L3911" s="3" t="s">
        <v>17477</v>
      </c>
      <c r="M3911" s="3" t="s">
        <v>32</v>
      </c>
      <c r="N3911" s="3" t="str">
        <f t="shared" si="71"/>
        <v>Kyzyl Airport | Russian Federation</v>
      </c>
    </row>
    <row r="3912" spans="10:14" x14ac:dyDescent="0.25">
      <c r="J3912" s="3" t="s">
        <v>3888</v>
      </c>
      <c r="K3912" s="3" t="s">
        <v>16083</v>
      </c>
      <c r="L3912" s="3" t="s">
        <v>17477</v>
      </c>
      <c r="M3912" s="3" t="s">
        <v>807</v>
      </c>
      <c r="N3912" s="3" t="str">
        <f t="shared" si="71"/>
        <v>Kampong Chhnang Airport | Cambodia</v>
      </c>
    </row>
    <row r="3913" spans="10:14" x14ac:dyDescent="0.25">
      <c r="J3913" s="3" t="s">
        <v>3938</v>
      </c>
      <c r="K3913" s="3" t="s">
        <v>16092</v>
      </c>
      <c r="L3913" s="3" t="s">
        <v>17476</v>
      </c>
      <c r="M3913" s="3" t="s">
        <v>807</v>
      </c>
      <c r="N3913" s="3" t="str">
        <f t="shared" si="71"/>
        <v>Krakor Airport | Cambodia</v>
      </c>
    </row>
    <row r="3914" spans="10:14" x14ac:dyDescent="0.25">
      <c r="J3914" s="3" t="s">
        <v>3515</v>
      </c>
      <c r="K3914" s="3" t="s">
        <v>12932</v>
      </c>
      <c r="L3914" s="3" t="s">
        <v>17476</v>
      </c>
      <c r="M3914" s="3" t="s">
        <v>33</v>
      </c>
      <c r="N3914" s="3" t="str">
        <f t="shared" si="71"/>
        <v>Kaintiba Airport | Papua New Guinea</v>
      </c>
    </row>
    <row r="3915" spans="10:14" x14ac:dyDescent="0.25">
      <c r="J3915" s="3" t="s">
        <v>3840</v>
      </c>
      <c r="K3915" s="3" t="s">
        <v>10457</v>
      </c>
      <c r="L3915" s="3" t="s">
        <v>17476</v>
      </c>
      <c r="M3915" s="3" t="s">
        <v>20</v>
      </c>
      <c r="N3915" s="3" t="str">
        <f t="shared" si="71"/>
        <v>Flugplatz Kitzingen | Germany</v>
      </c>
    </row>
    <row r="3916" spans="10:14" x14ac:dyDescent="0.25">
      <c r="J3916" s="3" t="s">
        <v>3935</v>
      </c>
      <c r="K3916" s="3" t="s">
        <v>13148</v>
      </c>
      <c r="L3916" s="3" t="s">
        <v>17477</v>
      </c>
      <c r="M3916" s="3" t="s">
        <v>119</v>
      </c>
      <c r="N3916" s="3" t="str">
        <f t="shared" si="71"/>
        <v>Filippos Airport | Greece</v>
      </c>
    </row>
    <row r="3917" spans="10:14" x14ac:dyDescent="0.25">
      <c r="J3917" s="3" t="s">
        <v>3673</v>
      </c>
      <c r="K3917" s="3" t="s">
        <v>16014</v>
      </c>
      <c r="L3917" s="3" t="s">
        <v>17478</v>
      </c>
      <c r="M3917" s="3" t="s">
        <v>32</v>
      </c>
      <c r="N3917" s="3" t="str">
        <f t="shared" si="71"/>
        <v>Kazan International Airport | Russian Federation</v>
      </c>
    </row>
    <row r="3918" spans="10:14" x14ac:dyDescent="0.25">
      <c r="J3918" s="3" t="s">
        <v>4004</v>
      </c>
      <c r="K3918" s="3" t="s">
        <v>15742</v>
      </c>
      <c r="L3918" s="3" t="s">
        <v>17476</v>
      </c>
      <c r="M3918" s="3" t="s">
        <v>175</v>
      </c>
      <c r="N3918" s="3" t="str">
        <f t="shared" si="71"/>
        <v>Kzyl-Orda Southwest Airport | Kazakhstan</v>
      </c>
    </row>
    <row r="3919" spans="10:14" x14ac:dyDescent="0.25">
      <c r="J3919" s="3" t="s">
        <v>8654</v>
      </c>
      <c r="K3919" s="3" t="s">
        <v>13367</v>
      </c>
      <c r="L3919" s="3" t="s">
        <v>17476</v>
      </c>
      <c r="M3919" s="3" t="s">
        <v>82</v>
      </c>
      <c r="N3919" s="3" t="str">
        <f t="shared" si="71"/>
        <v>Zafer Airport | Turkey</v>
      </c>
    </row>
    <row r="3920" spans="10:14" x14ac:dyDescent="0.25">
      <c r="J3920" s="3" t="s">
        <v>3643</v>
      </c>
      <c r="K3920" s="3" t="s">
        <v>13140</v>
      </c>
      <c r="L3920" s="3" t="s">
        <v>17476</v>
      </c>
      <c r="M3920" s="3" t="s">
        <v>119</v>
      </c>
      <c r="N3920" s="3" t="str">
        <f t="shared" si="71"/>
        <v>Kastelorizo Airport | Greece</v>
      </c>
    </row>
    <row r="3921" spans="10:14" x14ac:dyDescent="0.25">
      <c r="J3921" s="3" t="s">
        <v>4089</v>
      </c>
      <c r="K3921" s="3" t="s">
        <v>12223</v>
      </c>
      <c r="L3921" s="3" t="s">
        <v>17476</v>
      </c>
      <c r="M3921" s="3" t="s">
        <v>45</v>
      </c>
      <c r="N3921" s="3" t="str">
        <f t="shared" si="71"/>
        <v>Southeast Colorado Regional Airport | United States</v>
      </c>
    </row>
    <row r="3922" spans="10:14" x14ac:dyDescent="0.25">
      <c r="J3922" s="3" t="s">
        <v>4039</v>
      </c>
      <c r="K3922" s="3" t="s">
        <v>9226</v>
      </c>
      <c r="L3922" s="3" t="s">
        <v>17476</v>
      </c>
      <c r="M3922" s="3" t="s">
        <v>33</v>
      </c>
      <c r="N3922" s="3" t="str">
        <f t="shared" si="71"/>
        <v>Lab Lab Airport | Papua New Guinea</v>
      </c>
    </row>
    <row r="3923" spans="10:14" x14ac:dyDescent="0.25">
      <c r="J3923" s="3" t="s">
        <v>6156</v>
      </c>
      <c r="K3923" s="3" t="s">
        <v>12935</v>
      </c>
      <c r="L3923" s="3" t="s">
        <v>17476</v>
      </c>
      <c r="M3923" s="3" t="s">
        <v>260</v>
      </c>
      <c r="N3923" s="3" t="str">
        <f t="shared" si="71"/>
        <v>Layang-Layang Airport | Malaysia</v>
      </c>
    </row>
    <row r="3924" spans="10:14" x14ac:dyDescent="0.25">
      <c r="J3924" s="3" t="s">
        <v>4376</v>
      </c>
      <c r="K3924" s="3" t="s">
        <v>10746</v>
      </c>
      <c r="L3924" s="3" t="s">
        <v>17478</v>
      </c>
      <c r="M3924" s="3" t="s">
        <v>316</v>
      </c>
      <c r="N3924" s="3" t="str">
        <f t="shared" si="71"/>
        <v>Quatro de Fevereiro Airport | Angola</v>
      </c>
    </row>
    <row r="3925" spans="10:14" x14ac:dyDescent="0.25">
      <c r="J3925" s="3" t="s">
        <v>4050</v>
      </c>
      <c r="K3925" s="3" t="s">
        <v>9247</v>
      </c>
      <c r="L3925" s="3" t="s">
        <v>17477</v>
      </c>
      <c r="M3925" s="3" t="s">
        <v>33</v>
      </c>
      <c r="N3925" s="3" t="str">
        <f t="shared" si="71"/>
        <v>Nadzab Airport | Papua New Guinea</v>
      </c>
    </row>
    <row r="3926" spans="10:14" x14ac:dyDescent="0.25">
      <c r="J3926" s="3" t="s">
        <v>4053</v>
      </c>
      <c r="K3926" s="3" t="s">
        <v>12224</v>
      </c>
      <c r="L3926" s="3" t="s">
        <v>17477</v>
      </c>
      <c r="M3926" s="3" t="s">
        <v>45</v>
      </c>
      <c r="N3926" s="3" t="str">
        <f t="shared" si="71"/>
        <v>Purdue University Airport | United States</v>
      </c>
    </row>
    <row r="3927" spans="10:14" x14ac:dyDescent="0.25">
      <c r="J3927" s="3" t="s">
        <v>4018</v>
      </c>
      <c r="K3927" s="3" t="s">
        <v>16095</v>
      </c>
      <c r="L3927" s="3" t="s">
        <v>17476</v>
      </c>
      <c r="M3927" s="3" t="s">
        <v>17510</v>
      </c>
      <c r="N3927" s="3" t="str">
        <f t="shared" si="71"/>
        <v>La Guaira Airport | Venezuela, Bolivarian Republic of</v>
      </c>
    </row>
    <row r="3928" spans="10:14" x14ac:dyDescent="0.25">
      <c r="J3928" s="3" t="s">
        <v>4043</v>
      </c>
      <c r="K3928" s="3" t="s">
        <v>16472</v>
      </c>
      <c r="L3928" s="3" t="s">
        <v>17476</v>
      </c>
      <c r="M3928" s="3" t="s">
        <v>96</v>
      </c>
      <c r="N3928" s="3" t="str">
        <f t="shared" si="71"/>
        <v>Oesman Sadik Airport | Indonesia</v>
      </c>
    </row>
    <row r="3929" spans="10:14" x14ac:dyDescent="0.25">
      <c r="J3929" s="3" t="s">
        <v>4112</v>
      </c>
      <c r="K3929" s="3" t="s">
        <v>13110</v>
      </c>
      <c r="L3929" s="3" t="s">
        <v>17477</v>
      </c>
      <c r="M3929" s="3" t="s">
        <v>112</v>
      </c>
      <c r="N3929" s="3" t="str">
        <f t="shared" si="71"/>
        <v>Lannion-Côte de Granit Airport | France</v>
      </c>
    </row>
    <row r="3930" spans="10:14" x14ac:dyDescent="0.25">
      <c r="J3930" s="3" t="s">
        <v>4054</v>
      </c>
      <c r="K3930" s="3" t="s">
        <v>14951</v>
      </c>
      <c r="L3930" s="3" t="s">
        <v>17477</v>
      </c>
      <c r="M3930" s="3" t="s">
        <v>219</v>
      </c>
      <c r="N3930" s="3" t="str">
        <f t="shared" si="71"/>
        <v>Lages Airport | Brazil</v>
      </c>
    </row>
    <row r="3931" spans="10:14" x14ac:dyDescent="0.25">
      <c r="J3931" s="3" t="s">
        <v>165</v>
      </c>
      <c r="K3931" s="3" t="s">
        <v>9654</v>
      </c>
      <c r="L3931" s="3" t="s">
        <v>17477</v>
      </c>
      <c r="M3931" s="3" t="s">
        <v>18</v>
      </c>
      <c r="N3931" s="3" t="str">
        <f t="shared" si="71"/>
        <v>Aklavik/Freddie Carmichael Airport | Canada</v>
      </c>
    </row>
    <row r="3932" spans="10:14" x14ac:dyDescent="0.25">
      <c r="J3932" s="3" t="s">
        <v>4082</v>
      </c>
      <c r="K3932" s="3" t="s">
        <v>12225</v>
      </c>
      <c r="L3932" s="3" t="s">
        <v>17477</v>
      </c>
      <c r="M3932" s="3" t="s">
        <v>45</v>
      </c>
      <c r="N3932" s="3" t="str">
        <f t="shared" si="71"/>
        <v>Lakeland Linder International Airport | United States</v>
      </c>
    </row>
    <row r="3933" spans="10:14" x14ac:dyDescent="0.25">
      <c r="J3933" s="3" t="s">
        <v>4348</v>
      </c>
      <c r="K3933" s="3" t="s">
        <v>12226</v>
      </c>
      <c r="L3933" s="3" t="s">
        <v>17476</v>
      </c>
      <c r="M3933" s="3" t="s">
        <v>45</v>
      </c>
      <c r="N3933" s="3" t="str">
        <f t="shared" si="71"/>
        <v>Los Alamos Airport | United States</v>
      </c>
    </row>
    <row r="3934" spans="10:14" x14ac:dyDescent="0.25">
      <c r="J3934" s="3" t="s">
        <v>4116</v>
      </c>
      <c r="K3934" s="3" t="s">
        <v>11783</v>
      </c>
      <c r="L3934" s="3" t="s">
        <v>17477</v>
      </c>
      <c r="M3934" s="3" t="s">
        <v>45</v>
      </c>
      <c r="N3934" s="3" t="str">
        <f t="shared" si="71"/>
        <v>Capital City Airport | United States</v>
      </c>
    </row>
    <row r="3935" spans="10:14" x14ac:dyDescent="0.25">
      <c r="J3935" s="3" t="s">
        <v>4119</v>
      </c>
      <c r="K3935" s="3" t="s">
        <v>14728</v>
      </c>
      <c r="L3935" s="3" t="s">
        <v>17477</v>
      </c>
      <c r="M3935" s="3" t="s">
        <v>192</v>
      </c>
      <c r="N3935" s="3" t="str">
        <f t="shared" si="71"/>
        <v>Laoag International Airport | Philippines</v>
      </c>
    </row>
    <row r="3936" spans="10:14" x14ac:dyDescent="0.25">
      <c r="J3936" s="3" t="s">
        <v>4020</v>
      </c>
      <c r="K3936" s="3" t="s">
        <v>13563</v>
      </c>
      <c r="L3936" s="3" t="s">
        <v>17477</v>
      </c>
      <c r="M3936" s="3" t="s">
        <v>59</v>
      </c>
      <c r="N3936" s="3" t="str">
        <f t="shared" si="71"/>
        <v>Manuel Márquez de León International Airport | Mexico</v>
      </c>
    </row>
    <row r="3937" spans="10:14" x14ac:dyDescent="0.25">
      <c r="J3937" s="3" t="s">
        <v>853</v>
      </c>
      <c r="K3937" s="3" t="s">
        <v>11258</v>
      </c>
      <c r="L3937" s="3" t="s">
        <v>17477</v>
      </c>
      <c r="M3937" s="3" t="s">
        <v>854</v>
      </c>
      <c r="N3937" s="3" t="str">
        <f t="shared" si="71"/>
        <v>La Abraq Airport | Libya</v>
      </c>
    </row>
    <row r="3938" spans="10:14" x14ac:dyDescent="0.25">
      <c r="J3938" s="3" t="s">
        <v>4123</v>
      </c>
      <c r="K3938" s="3" t="s">
        <v>12227</v>
      </c>
      <c r="L3938" s="3" t="s">
        <v>17477</v>
      </c>
      <c r="M3938" s="3" t="s">
        <v>45</v>
      </c>
      <c r="N3938" s="3" t="str">
        <f t="shared" si="71"/>
        <v>Laramie Regional Airport | United States</v>
      </c>
    </row>
    <row r="3939" spans="10:14" x14ac:dyDescent="0.25">
      <c r="J3939" s="3" t="s">
        <v>4139</v>
      </c>
      <c r="K3939" s="3" t="s">
        <v>12228</v>
      </c>
      <c r="L3939" s="3" t="s">
        <v>17478</v>
      </c>
      <c r="M3939" s="3" t="s">
        <v>45</v>
      </c>
      <c r="N3939" s="3" t="str">
        <f t="shared" si="71"/>
        <v>McCarran International Airport | United States</v>
      </c>
    </row>
    <row r="3940" spans="10:14" x14ac:dyDescent="0.25">
      <c r="J3940" s="3" t="s">
        <v>4097</v>
      </c>
      <c r="K3940" s="3" t="s">
        <v>11237</v>
      </c>
      <c r="L3940" s="3" t="s">
        <v>17477</v>
      </c>
      <c r="M3940" s="3" t="s">
        <v>314</v>
      </c>
      <c r="N3940" s="3" t="str">
        <f t="shared" si="71"/>
        <v>Manda Airstrip | Kenya</v>
      </c>
    </row>
    <row r="3941" spans="10:14" x14ac:dyDescent="0.25">
      <c r="J3941" s="3" t="s">
        <v>4163</v>
      </c>
      <c r="K3941" s="3" t="s">
        <v>12229</v>
      </c>
      <c r="L3941" s="3" t="s">
        <v>17477</v>
      </c>
      <c r="M3941" s="3" t="s">
        <v>45</v>
      </c>
      <c r="N3941" s="3" t="str">
        <f t="shared" si="71"/>
        <v>Lawton Fort Sill Regional Airport | United States</v>
      </c>
    </row>
    <row r="3942" spans="10:14" x14ac:dyDescent="0.25">
      <c r="J3942" s="3" t="s">
        <v>4350</v>
      </c>
      <c r="K3942" s="3" t="s">
        <v>12230</v>
      </c>
      <c r="L3942" s="3" t="s">
        <v>17478</v>
      </c>
      <c r="M3942" s="3" t="s">
        <v>45</v>
      </c>
      <c r="N3942" s="3" t="str">
        <f t="shared" si="71"/>
        <v>Los Angeles International Airport | United States</v>
      </c>
    </row>
    <row r="3943" spans="10:14" x14ac:dyDescent="0.25">
      <c r="J3943" s="3" t="s">
        <v>4049</v>
      </c>
      <c r="K3943" s="3" t="s">
        <v>10507</v>
      </c>
      <c r="L3943" s="3" t="s">
        <v>17477</v>
      </c>
      <c r="M3943" s="3" t="s">
        <v>114</v>
      </c>
      <c r="N3943" s="3" t="str">
        <f t="shared" si="71"/>
        <v>Ladysmith Airport | South Africa</v>
      </c>
    </row>
    <row r="3944" spans="10:14" x14ac:dyDescent="0.25">
      <c r="J3944" s="3" t="s">
        <v>1092</v>
      </c>
      <c r="K3944" s="3" t="s">
        <v>14954</v>
      </c>
      <c r="L3944" s="3" t="s">
        <v>17477</v>
      </c>
      <c r="M3944" s="3" t="s">
        <v>219</v>
      </c>
      <c r="N3944" s="3" t="str">
        <f t="shared" si="71"/>
        <v>Bom Jesus da Lapa Airport | Brazil</v>
      </c>
    </row>
    <row r="3945" spans="10:14" x14ac:dyDescent="0.25">
      <c r="J3945" s="3" t="s">
        <v>4178</v>
      </c>
      <c r="K3945" s="3" t="s">
        <v>10231</v>
      </c>
      <c r="L3945" s="3" t="s">
        <v>17478</v>
      </c>
      <c r="M3945" s="3" t="s">
        <v>43</v>
      </c>
      <c r="N3945" s="3" t="str">
        <f t="shared" si="71"/>
        <v>Leeds Bradford Airport | United Kingdom</v>
      </c>
    </row>
    <row r="3946" spans="10:14" x14ac:dyDescent="0.25">
      <c r="J3946" s="3" t="s">
        <v>4382</v>
      </c>
      <c r="K3946" s="3" t="s">
        <v>12231</v>
      </c>
      <c r="L3946" s="3" t="s">
        <v>17478</v>
      </c>
      <c r="M3946" s="3" t="s">
        <v>45</v>
      </c>
      <c r="N3946" s="3" t="str">
        <f t="shared" si="71"/>
        <v>Lubbock Preston Smith International Airport | United States</v>
      </c>
    </row>
    <row r="3947" spans="10:14" x14ac:dyDescent="0.25">
      <c r="J3947" s="3" t="s">
        <v>2955</v>
      </c>
      <c r="K3947" s="3" t="s">
        <v>10093</v>
      </c>
      <c r="L3947" s="3" t="s">
        <v>17477</v>
      </c>
      <c r="M3947" s="3" t="s">
        <v>20</v>
      </c>
      <c r="N3947" s="3" t="str">
        <f t="shared" si="71"/>
        <v>Lübeck Blankensee Airport | Germany</v>
      </c>
    </row>
    <row r="3948" spans="10:14" x14ac:dyDescent="0.25">
      <c r="J3948" s="3" t="s">
        <v>3755</v>
      </c>
      <c r="K3948" s="3" t="s">
        <v>15968</v>
      </c>
      <c r="L3948" s="3" t="s">
        <v>17477</v>
      </c>
      <c r="M3948" s="3" t="s">
        <v>2184</v>
      </c>
      <c r="N3948" s="3" t="str">
        <f t="shared" si="71"/>
        <v>Khudzhand Airport | Tajikistan</v>
      </c>
    </row>
    <row r="3949" spans="10:14" x14ac:dyDescent="0.25">
      <c r="J3949" s="3" t="s">
        <v>4146</v>
      </c>
      <c r="K3949" s="3" t="s">
        <v>12232</v>
      </c>
      <c r="L3949" s="3" t="s">
        <v>17477</v>
      </c>
      <c r="M3949" s="3" t="s">
        <v>45</v>
      </c>
      <c r="N3949" s="3" t="str">
        <f t="shared" si="71"/>
        <v>Arnold Palmer Regional Airport | United States</v>
      </c>
    </row>
    <row r="3950" spans="10:14" x14ac:dyDescent="0.25">
      <c r="J3950" s="3" t="s">
        <v>5422</v>
      </c>
      <c r="K3950" s="3" t="s">
        <v>12233</v>
      </c>
      <c r="L3950" s="3" t="s">
        <v>17477</v>
      </c>
      <c r="M3950" s="3" t="s">
        <v>45</v>
      </c>
      <c r="N3950" s="3" t="str">
        <f t="shared" si="71"/>
        <v>North Platte Regional Airport Lee Bird Field | United States</v>
      </c>
    </row>
    <row r="3951" spans="10:14" x14ac:dyDescent="0.25">
      <c r="J3951" s="3" t="s">
        <v>5770</v>
      </c>
      <c r="K3951" s="3" t="s">
        <v>13086</v>
      </c>
      <c r="L3951" s="3" t="s">
        <v>17477</v>
      </c>
      <c r="M3951" s="3" t="s">
        <v>112</v>
      </c>
      <c r="N3951" s="3" t="str">
        <f t="shared" si="71"/>
        <v>Paris-Le Bourget Airport | France</v>
      </c>
    </row>
    <row r="3952" spans="10:14" x14ac:dyDescent="0.25">
      <c r="J3952" s="3" t="s">
        <v>210</v>
      </c>
      <c r="K3952" s="3" t="s">
        <v>13025</v>
      </c>
      <c r="L3952" s="3" t="s">
        <v>17477</v>
      </c>
      <c r="M3952" s="3" t="s">
        <v>112</v>
      </c>
      <c r="N3952" s="3" t="str">
        <f t="shared" si="71"/>
        <v>Albi-Le Séquestre Airport | France</v>
      </c>
    </row>
    <row r="3953" spans="10:14" x14ac:dyDescent="0.25">
      <c r="J3953" s="3" t="s">
        <v>4042</v>
      </c>
      <c r="K3953" s="3" t="s">
        <v>16505</v>
      </c>
      <c r="L3953" s="3" t="s">
        <v>17476</v>
      </c>
      <c r="M3953" s="3" t="s">
        <v>96</v>
      </c>
      <c r="N3953" s="3" t="str">
        <f t="shared" si="71"/>
        <v>Komodo Airport | Indonesia</v>
      </c>
    </row>
    <row r="3954" spans="10:14" x14ac:dyDescent="0.25">
      <c r="J3954" s="3" t="s">
        <v>4230</v>
      </c>
      <c r="K3954" s="3" t="s">
        <v>11861</v>
      </c>
      <c r="L3954" s="3" t="s">
        <v>17476</v>
      </c>
      <c r="M3954" s="3" t="s">
        <v>314</v>
      </c>
      <c r="N3954" s="3" t="str">
        <f t="shared" si="71"/>
        <v>Liboi Airport | Kenya</v>
      </c>
    </row>
    <row r="3955" spans="10:14" x14ac:dyDescent="0.25">
      <c r="J3955" s="3" t="s">
        <v>4228</v>
      </c>
      <c r="K3955" s="3" t="s">
        <v>12234</v>
      </c>
      <c r="L3955" s="3" t="s">
        <v>17477</v>
      </c>
      <c r="M3955" s="3" t="s">
        <v>45</v>
      </c>
      <c r="N3955" s="3" t="str">
        <f t="shared" si="71"/>
        <v>Liberal Mid-America Regional Airport | United States</v>
      </c>
    </row>
    <row r="3956" spans="10:14" x14ac:dyDescent="0.25">
      <c r="J3956" s="3" t="s">
        <v>4375</v>
      </c>
      <c r="K3956" s="3" t="s">
        <v>12939</v>
      </c>
      <c r="L3956" s="3" t="s">
        <v>17476</v>
      </c>
      <c r="M3956" s="3" t="s">
        <v>278</v>
      </c>
      <c r="N3956" s="3" t="str">
        <f t="shared" si="71"/>
        <v>Luabo Airport | Mozambique</v>
      </c>
    </row>
    <row r="3957" spans="10:14" x14ac:dyDescent="0.25">
      <c r="J3957" s="3" t="s">
        <v>4066</v>
      </c>
      <c r="K3957" s="3" t="s">
        <v>11862</v>
      </c>
      <c r="L3957" s="3" t="s">
        <v>17476</v>
      </c>
      <c r="M3957" s="3" t="s">
        <v>314</v>
      </c>
      <c r="N3957" s="3" t="str">
        <f t="shared" si="71"/>
        <v>Lake Baringo Airport | Kenya</v>
      </c>
    </row>
    <row r="3958" spans="10:14" x14ac:dyDescent="0.25">
      <c r="J3958" s="3" t="s">
        <v>4409</v>
      </c>
      <c r="K3958" s="3" t="s">
        <v>10957</v>
      </c>
      <c r="L3958" s="3" t="s">
        <v>17476</v>
      </c>
      <c r="M3958" s="3" t="s">
        <v>17489</v>
      </c>
      <c r="N3958" s="3" t="str">
        <f t="shared" si="71"/>
        <v>Lusambo Airport | Congo, the Democratic Republic of the</v>
      </c>
    </row>
    <row r="3959" spans="10:14" x14ac:dyDescent="0.25">
      <c r="J3959" s="3" t="s">
        <v>4323</v>
      </c>
      <c r="K3959" s="3" t="s">
        <v>13722</v>
      </c>
      <c r="L3959" s="3" t="s">
        <v>17476</v>
      </c>
      <c r="M3959" s="3" t="s">
        <v>260</v>
      </c>
      <c r="N3959" s="3" t="str">
        <f t="shared" si="71"/>
        <v>Long Banga Airport | Malaysia</v>
      </c>
    </row>
    <row r="3960" spans="10:14" x14ac:dyDescent="0.25">
      <c r="J3960" s="3" t="s">
        <v>4090</v>
      </c>
      <c r="K3960" s="3" t="s">
        <v>10774</v>
      </c>
      <c r="L3960" s="3" t="s">
        <v>17477</v>
      </c>
      <c r="M3960" s="3" t="s">
        <v>162</v>
      </c>
      <c r="N3960" s="3" t="str">
        <f t="shared" si="71"/>
        <v>Lambarene Airport | Gabon</v>
      </c>
    </row>
    <row r="3961" spans="10:14" x14ac:dyDescent="0.25">
      <c r="J3961" s="3" t="s">
        <v>4040</v>
      </c>
      <c r="K3961" s="3" t="s">
        <v>15587</v>
      </c>
      <c r="L3961" s="3" t="s">
        <v>17476</v>
      </c>
      <c r="M3961" s="3" t="s">
        <v>219</v>
      </c>
      <c r="N3961" s="3" t="str">
        <f t="shared" si="71"/>
        <v>Lábrea Airport | Brazil</v>
      </c>
    </row>
    <row r="3962" spans="10:14" x14ac:dyDescent="0.25">
      <c r="J3962" s="3" t="s">
        <v>4037</v>
      </c>
      <c r="K3962" s="3" t="s">
        <v>13793</v>
      </c>
      <c r="L3962" s="3" t="s">
        <v>17477</v>
      </c>
      <c r="M3962" s="3" t="s">
        <v>600</v>
      </c>
      <c r="N3962" s="3" t="str">
        <f t="shared" si="71"/>
        <v>Labasa Airport | Fiji</v>
      </c>
    </row>
    <row r="3963" spans="10:14" x14ac:dyDescent="0.25">
      <c r="J3963" s="3" t="s">
        <v>4401</v>
      </c>
      <c r="K3963" s="3" t="s">
        <v>12235</v>
      </c>
      <c r="L3963" s="3" t="s">
        <v>17477</v>
      </c>
      <c r="M3963" s="3" t="s">
        <v>45</v>
      </c>
      <c r="N3963" s="3" t="str">
        <f t="shared" si="71"/>
        <v>Lumberton Regional Airport | United States</v>
      </c>
    </row>
    <row r="3964" spans="10:14" x14ac:dyDescent="0.25">
      <c r="J3964" s="3" t="s">
        <v>4041</v>
      </c>
      <c r="K3964" s="3" t="s">
        <v>16543</v>
      </c>
      <c r="L3964" s="3" t="s">
        <v>17477</v>
      </c>
      <c r="M3964" s="3" t="s">
        <v>260</v>
      </c>
      <c r="N3964" s="3" t="str">
        <f t="shared" si="71"/>
        <v>Labuan Airport | Malaysia</v>
      </c>
    </row>
    <row r="3965" spans="10:14" x14ac:dyDescent="0.25">
      <c r="J3965" s="3" t="s">
        <v>4231</v>
      </c>
      <c r="K3965" s="3" t="s">
        <v>10783</v>
      </c>
      <c r="L3965" s="3" t="s">
        <v>17477</v>
      </c>
      <c r="M3965" s="3" t="s">
        <v>162</v>
      </c>
      <c r="N3965" s="3" t="str">
        <f t="shared" si="71"/>
        <v>Libreville Leon M'ba International Airport | Gabon</v>
      </c>
    </row>
    <row r="3966" spans="10:14" x14ac:dyDescent="0.25">
      <c r="J3966" s="3" t="s">
        <v>4324</v>
      </c>
      <c r="K3966" s="3" t="s">
        <v>16641</v>
      </c>
      <c r="L3966" s="3" t="s">
        <v>17476</v>
      </c>
      <c r="M3966" s="3" t="s">
        <v>96</v>
      </c>
      <c r="N3966" s="3" t="str">
        <f t="shared" si="71"/>
        <v>Long Bawan Airport | Indonesia</v>
      </c>
    </row>
    <row r="3967" spans="10:14" x14ac:dyDescent="0.25">
      <c r="J3967" s="3" t="s">
        <v>4380</v>
      </c>
      <c r="K3967" s="3" t="s">
        <v>14733</v>
      </c>
      <c r="L3967" s="3" t="s">
        <v>17477</v>
      </c>
      <c r="M3967" s="3" t="s">
        <v>192</v>
      </c>
      <c r="N3967" s="3" t="str">
        <f t="shared" si="71"/>
        <v>Lubang Airport | Philippines</v>
      </c>
    </row>
    <row r="3968" spans="10:14" x14ac:dyDescent="0.25">
      <c r="J3968" s="3" t="s">
        <v>4005</v>
      </c>
      <c r="K3968" s="3" t="s">
        <v>13101</v>
      </c>
      <c r="L3968" s="3" t="s">
        <v>17477</v>
      </c>
      <c r="M3968" s="3" t="s">
        <v>112</v>
      </c>
      <c r="N3968" s="3" t="str">
        <f t="shared" si="71"/>
        <v>La Baule-Escoublac Airport | France</v>
      </c>
    </row>
    <row r="3969" spans="10:14" x14ac:dyDescent="0.25">
      <c r="J3969" s="3" t="s">
        <v>4396</v>
      </c>
      <c r="K3969" s="3" t="s">
        <v>10745</v>
      </c>
      <c r="L3969" s="3" t="s">
        <v>17476</v>
      </c>
      <c r="M3969" s="3" t="s">
        <v>316</v>
      </c>
      <c r="N3969" s="3" t="str">
        <f t="shared" si="71"/>
        <v>Lucapa Airport | Angola</v>
      </c>
    </row>
    <row r="3970" spans="10:14" x14ac:dyDescent="0.25">
      <c r="J3970" s="3" t="s">
        <v>4127</v>
      </c>
      <c r="K3970" s="3" t="s">
        <v>12946</v>
      </c>
      <c r="L3970" s="3" t="s">
        <v>17478</v>
      </c>
      <c r="M3970" s="3" t="s">
        <v>171</v>
      </c>
      <c r="N3970" s="3" t="str">
        <f t="shared" si="71"/>
        <v>Larnaca International Airport | Cyprus</v>
      </c>
    </row>
    <row r="3971" spans="10:14" x14ac:dyDescent="0.25">
      <c r="J3971" s="3" t="s">
        <v>5983</v>
      </c>
      <c r="K3971" s="3" t="s">
        <v>15565</v>
      </c>
      <c r="L3971" s="3" t="s">
        <v>17476</v>
      </c>
      <c r="M3971" s="3" t="s">
        <v>219</v>
      </c>
      <c r="N3971" s="3" t="str">
        <f t="shared" si="71"/>
        <v>Pontes e Lacerda Airport | Brazil</v>
      </c>
    </row>
    <row r="3972" spans="10:14" x14ac:dyDescent="0.25">
      <c r="J3972" s="3" t="s">
        <v>4176</v>
      </c>
      <c r="K3972" s="3" t="s">
        <v>13180</v>
      </c>
      <c r="L3972" s="3" t="s">
        <v>17477</v>
      </c>
      <c r="M3972" s="3" t="s">
        <v>208</v>
      </c>
      <c r="N3972" s="3" t="str">
        <f t="shared" si="71"/>
        <v>Lecce Galatina Air Base | Italy</v>
      </c>
    </row>
    <row r="3973" spans="10:14" x14ac:dyDescent="0.25">
      <c r="J3973" s="3" t="s">
        <v>4363</v>
      </c>
      <c r="K3973" s="3" t="s">
        <v>10505</v>
      </c>
      <c r="L3973" s="3" t="s">
        <v>17476</v>
      </c>
      <c r="M3973" s="3" t="s">
        <v>114</v>
      </c>
      <c r="N3973" s="3" t="str">
        <f t="shared" si="71"/>
        <v>Louis Trichardt Airport | South Africa</v>
      </c>
    </row>
    <row r="3974" spans="10:14" x14ac:dyDescent="0.25">
      <c r="J3974" s="3" t="s">
        <v>4006</v>
      </c>
      <c r="K3974" s="3" t="s">
        <v>13494</v>
      </c>
      <c r="L3974" s="3" t="s">
        <v>17477</v>
      </c>
      <c r="M3974" s="3" t="s">
        <v>133</v>
      </c>
      <c r="N3974" s="3" t="str">
        <f t="shared" ref="N3974:N4037" si="72">K3974&amp;" | "&amp;M3974</f>
        <v>Goloson International Airport | Honduras</v>
      </c>
    </row>
    <row r="3975" spans="10:14" x14ac:dyDescent="0.25">
      <c r="J3975" s="3" t="s">
        <v>6346</v>
      </c>
      <c r="K3975" s="3" t="s">
        <v>13461</v>
      </c>
      <c r="L3975" s="3" t="s">
        <v>17476</v>
      </c>
      <c r="M3975" s="3" t="s">
        <v>1428</v>
      </c>
      <c r="N3975" s="3" t="str">
        <f t="shared" si="72"/>
        <v>Las Vegas Airport | Guatemala</v>
      </c>
    </row>
    <row r="3976" spans="10:14" x14ac:dyDescent="0.25">
      <c r="J3976" s="3" t="s">
        <v>4009</v>
      </c>
      <c r="K3976" s="3" t="s">
        <v>12969</v>
      </c>
      <c r="L3976" s="3" t="s">
        <v>17477</v>
      </c>
      <c r="M3976" s="3" t="s">
        <v>201</v>
      </c>
      <c r="N3976" s="3" t="str">
        <f t="shared" si="72"/>
        <v>A Coruña Airport | Spain</v>
      </c>
    </row>
    <row r="3977" spans="10:14" x14ac:dyDescent="0.25">
      <c r="J3977" s="3" t="s">
        <v>4067</v>
      </c>
      <c r="K3977" s="3" t="s">
        <v>12237</v>
      </c>
      <c r="L3977" s="3" t="s">
        <v>17477</v>
      </c>
      <c r="M3977" s="3" t="s">
        <v>45</v>
      </c>
      <c r="N3977" s="3" t="str">
        <f t="shared" si="72"/>
        <v>Lake Charles Regional Airport | United States</v>
      </c>
    </row>
    <row r="3978" spans="10:14" x14ac:dyDescent="0.25">
      <c r="J3978" s="3" t="s">
        <v>4046</v>
      </c>
      <c r="K3978" s="3" t="s">
        <v>12238</v>
      </c>
      <c r="L3978" s="3" t="s">
        <v>17476</v>
      </c>
      <c r="M3978" s="3" t="s">
        <v>45</v>
      </c>
      <c r="N3978" s="3" t="str">
        <f t="shared" si="72"/>
        <v>Laconia Municipal Airport | United States</v>
      </c>
    </row>
    <row r="3979" spans="10:14" x14ac:dyDescent="0.25">
      <c r="J3979" s="3" t="s">
        <v>4294</v>
      </c>
      <c r="K3979" s="3" t="s">
        <v>10391</v>
      </c>
      <c r="L3979" s="3" t="s">
        <v>17477</v>
      </c>
      <c r="M3979" s="3" t="s">
        <v>1307</v>
      </c>
      <c r="N3979" s="3" t="str">
        <f t="shared" si="72"/>
        <v>Łódź Władysław Reymont Airport | Poland</v>
      </c>
    </row>
    <row r="3980" spans="10:14" x14ac:dyDescent="0.25">
      <c r="J3980" s="3" t="s">
        <v>1763</v>
      </c>
      <c r="K3980" s="3" t="s">
        <v>12239</v>
      </c>
      <c r="L3980" s="3" t="s">
        <v>17478</v>
      </c>
      <c r="M3980" s="3" t="s">
        <v>45</v>
      </c>
      <c r="N3980" s="3" t="str">
        <f t="shared" si="72"/>
        <v>Rickenbacker International Airport | United States</v>
      </c>
    </row>
    <row r="3981" spans="10:14" x14ac:dyDescent="0.25">
      <c r="J3981" s="3" t="s">
        <v>4008</v>
      </c>
      <c r="K3981" s="3" t="s">
        <v>13688</v>
      </c>
      <c r="L3981" s="3" t="s">
        <v>17477</v>
      </c>
      <c r="M3981" s="3" t="s">
        <v>734</v>
      </c>
      <c r="N3981" s="3" t="str">
        <f t="shared" si="72"/>
        <v>La Coloma Airport | Cuba</v>
      </c>
    </row>
    <row r="3982" spans="10:14" x14ac:dyDescent="0.25">
      <c r="J3982" s="3" t="s">
        <v>4011</v>
      </c>
      <c r="K3982" s="3" t="s">
        <v>14802</v>
      </c>
      <c r="L3982" s="3" t="s">
        <v>17476</v>
      </c>
      <c r="M3982" s="3" t="s">
        <v>283</v>
      </c>
      <c r="N3982" s="3" t="str">
        <f t="shared" si="72"/>
        <v>La Cumbre Airport | Argentina</v>
      </c>
    </row>
    <row r="3983" spans="10:14" x14ac:dyDescent="0.25">
      <c r="J3983" s="3" t="s">
        <v>665</v>
      </c>
      <c r="K3983" s="3" t="s">
        <v>16714</v>
      </c>
      <c r="L3983" s="3" t="s">
        <v>17476</v>
      </c>
      <c r="M3983" s="3" t="s">
        <v>54</v>
      </c>
      <c r="N3983" s="3" t="str">
        <f t="shared" si="72"/>
        <v>Balcanoona Airport | Australia</v>
      </c>
    </row>
    <row r="3984" spans="10:14" x14ac:dyDescent="0.25">
      <c r="J3984" s="3" t="s">
        <v>4060</v>
      </c>
      <c r="K3984" s="3" t="s">
        <v>10570</v>
      </c>
      <c r="L3984" s="3" t="s">
        <v>17476</v>
      </c>
      <c r="M3984" s="3" t="s">
        <v>950</v>
      </c>
      <c r="N3984" s="3" t="str">
        <f t="shared" si="72"/>
        <v>Lague Airport | Congo</v>
      </c>
    </row>
    <row r="3985" spans="10:14" x14ac:dyDescent="0.25">
      <c r="J3985" s="3" t="s">
        <v>4306</v>
      </c>
      <c r="K3985" s="3" t="s">
        <v>12947</v>
      </c>
      <c r="L3985" s="3" t="s">
        <v>17476</v>
      </c>
      <c r="M3985" s="3" t="s">
        <v>283</v>
      </c>
      <c r="N3985" s="3" t="str">
        <f t="shared" si="72"/>
        <v>Loncopue Airport | Argentina</v>
      </c>
    </row>
    <row r="3986" spans="10:14" x14ac:dyDescent="0.25">
      <c r="J3986" s="3" t="s">
        <v>8588</v>
      </c>
      <c r="K3986" s="3" t="s">
        <v>12240</v>
      </c>
      <c r="L3986" s="3" t="s">
        <v>17476</v>
      </c>
      <c r="M3986" s="3" t="s">
        <v>45</v>
      </c>
      <c r="N3986" s="3" t="str">
        <f t="shared" si="72"/>
        <v>Lake City Gateway Airport | United States</v>
      </c>
    </row>
    <row r="3987" spans="10:14" x14ac:dyDescent="0.25">
      <c r="J3987" s="3" t="s">
        <v>4007</v>
      </c>
      <c r="K3987" s="3" t="s">
        <v>9515</v>
      </c>
      <c r="L3987" s="3" t="s">
        <v>17476</v>
      </c>
      <c r="M3987" s="3" t="s">
        <v>71</v>
      </c>
      <c r="N3987" s="3" t="str">
        <f t="shared" si="72"/>
        <v>La Chorrera Airport | Colombia</v>
      </c>
    </row>
    <row r="3988" spans="10:14" x14ac:dyDescent="0.25">
      <c r="J3988" s="3" t="s">
        <v>4385</v>
      </c>
      <c r="K3988" s="3" t="s">
        <v>13222</v>
      </c>
      <c r="L3988" s="3" t="s">
        <v>17476</v>
      </c>
      <c r="M3988" s="3" t="s">
        <v>208</v>
      </c>
      <c r="N3988" s="3" t="str">
        <f t="shared" si="72"/>
        <v>Lucca-Tassignano Airport | Italy</v>
      </c>
    </row>
    <row r="3989" spans="10:14" x14ac:dyDescent="0.25">
      <c r="J3989" s="3" t="s">
        <v>4336</v>
      </c>
      <c r="K3989" s="3" t="s">
        <v>17376</v>
      </c>
      <c r="L3989" s="3" t="s">
        <v>17477</v>
      </c>
      <c r="M3989" s="3" t="s">
        <v>173</v>
      </c>
      <c r="N3989" s="3" t="str">
        <f t="shared" si="72"/>
        <v>Longyan Guanzhishan Airport | China</v>
      </c>
    </row>
    <row r="3990" spans="10:14" x14ac:dyDescent="0.25">
      <c r="J3990" s="3" t="s">
        <v>4312</v>
      </c>
      <c r="K3990" s="3" t="s">
        <v>4313</v>
      </c>
      <c r="L3990" s="3" t="s">
        <v>17477</v>
      </c>
      <c r="M3990" s="3" t="s">
        <v>43</v>
      </c>
      <c r="N3990" s="3" t="str">
        <f t="shared" si="72"/>
        <v>London City Airport | United Kingdom</v>
      </c>
    </row>
    <row r="3991" spans="10:14" x14ac:dyDescent="0.25">
      <c r="J3991" s="3" t="s">
        <v>4527</v>
      </c>
      <c r="K3991" s="3" t="s">
        <v>16124</v>
      </c>
      <c r="L3991" s="3" t="s">
        <v>17476</v>
      </c>
      <c r="M3991" s="3" t="s">
        <v>108</v>
      </c>
      <c r="N3991" s="3" t="str">
        <f t="shared" si="72"/>
        <v>Malda Airport | India</v>
      </c>
    </row>
    <row r="3992" spans="10:14" x14ac:dyDescent="0.25">
      <c r="J3992" s="3" t="s">
        <v>4318</v>
      </c>
      <c r="K3992" s="3" t="s">
        <v>14953</v>
      </c>
      <c r="L3992" s="3" t="s">
        <v>17477</v>
      </c>
      <c r="M3992" s="3" t="s">
        <v>219</v>
      </c>
      <c r="N3992" s="3" t="str">
        <f t="shared" si="72"/>
        <v>Governador José Richa Airport | Brazil</v>
      </c>
    </row>
    <row r="3993" spans="10:14" x14ac:dyDescent="0.25">
      <c r="J3993" s="3" t="s">
        <v>4258</v>
      </c>
      <c r="K3993" s="3" t="s">
        <v>16950</v>
      </c>
      <c r="L3993" s="3" t="s">
        <v>17476</v>
      </c>
      <c r="M3993" s="3" t="s">
        <v>54</v>
      </c>
      <c r="N3993" s="3" t="str">
        <f t="shared" si="72"/>
        <v>Lindeman Island Airport | Australia</v>
      </c>
    </row>
    <row r="3994" spans="10:14" x14ac:dyDescent="0.25">
      <c r="J3994" s="3" t="s">
        <v>4370</v>
      </c>
      <c r="K3994" s="3" t="s">
        <v>13019</v>
      </c>
      <c r="L3994" s="3" t="s">
        <v>17477</v>
      </c>
      <c r="M3994" s="3" t="s">
        <v>112</v>
      </c>
      <c r="N3994" s="3" t="str">
        <f t="shared" si="72"/>
        <v>Tarbes-Lourdes-Pyrénées Airport | France</v>
      </c>
    </row>
    <row r="3995" spans="10:14" x14ac:dyDescent="0.25">
      <c r="J3995" s="3" t="s">
        <v>4208</v>
      </c>
      <c r="K3995" s="3" t="s">
        <v>15871</v>
      </c>
      <c r="L3995" s="3" t="s">
        <v>17476</v>
      </c>
      <c r="M3995" s="3" t="s">
        <v>32</v>
      </c>
      <c r="N3995" s="3" t="str">
        <f t="shared" si="72"/>
        <v>Leshukonskoye Airport | Russian Federation</v>
      </c>
    </row>
    <row r="3996" spans="10:14" x14ac:dyDescent="0.25">
      <c r="J3996" s="3" t="s">
        <v>4343</v>
      </c>
      <c r="K3996" s="3" t="s">
        <v>16946</v>
      </c>
      <c r="L3996" s="3" t="s">
        <v>17476</v>
      </c>
      <c r="M3996" s="3" t="s">
        <v>54</v>
      </c>
      <c r="N3996" s="3" t="str">
        <f t="shared" si="72"/>
        <v>Lord Howe Island Airport | Australia</v>
      </c>
    </row>
    <row r="3997" spans="10:14" x14ac:dyDescent="0.25">
      <c r="J3997" s="3" t="s">
        <v>4260</v>
      </c>
      <c r="K3997" s="3" t="s">
        <v>11311</v>
      </c>
      <c r="L3997" s="3" t="s">
        <v>17476</v>
      </c>
      <c r="M3997" s="3" t="s">
        <v>17491</v>
      </c>
      <c r="N3997" s="3" t="str">
        <f t="shared" si="72"/>
        <v>Lindi Airport | Tanzania, United Republic of</v>
      </c>
    </row>
    <row r="3998" spans="10:14" x14ac:dyDescent="0.25">
      <c r="J3998" s="3" t="s">
        <v>4259</v>
      </c>
      <c r="K3998" s="3" t="s">
        <v>12241</v>
      </c>
      <c r="L3998" s="3" t="s">
        <v>17476</v>
      </c>
      <c r="M3998" s="3" t="s">
        <v>45</v>
      </c>
      <c r="N3998" s="3" t="str">
        <f t="shared" si="72"/>
        <v>Linden Airport | United States</v>
      </c>
    </row>
    <row r="3999" spans="10:14" x14ac:dyDescent="0.25">
      <c r="J3999" s="3" t="s">
        <v>4233</v>
      </c>
      <c r="K3999" s="3" t="s">
        <v>10406</v>
      </c>
      <c r="L3999" s="3" t="s">
        <v>17476</v>
      </c>
      <c r="M3999" s="3" t="s">
        <v>290</v>
      </c>
      <c r="N3999" s="3" t="str">
        <f t="shared" si="72"/>
        <v>Lidköping-Hovby Airport | Sweden</v>
      </c>
    </row>
    <row r="4000" spans="10:14" x14ac:dyDescent="0.25">
      <c r="J4000" s="3" t="s">
        <v>4390</v>
      </c>
      <c r="K4000" s="3" t="s">
        <v>12242</v>
      </c>
      <c r="L4000" s="3" t="s">
        <v>17476</v>
      </c>
      <c r="M4000" s="3" t="s">
        <v>45</v>
      </c>
      <c r="N4000" s="3" t="str">
        <f t="shared" si="72"/>
        <v>Mason County Airport | United States</v>
      </c>
    </row>
    <row r="4001" spans="10:14" x14ac:dyDescent="0.25">
      <c r="J4001" s="3" t="s">
        <v>4094</v>
      </c>
      <c r="K4001" s="3" t="s">
        <v>16219</v>
      </c>
      <c r="L4001" s="3" t="s">
        <v>17476</v>
      </c>
      <c r="M4001" s="3" t="s">
        <v>620</v>
      </c>
      <c r="N4001" s="3" t="str">
        <f t="shared" si="72"/>
        <v>Lamidanda Airport | Nepal</v>
      </c>
    </row>
    <row r="4002" spans="10:14" x14ac:dyDescent="0.25">
      <c r="J4002" s="3" t="s">
        <v>4047</v>
      </c>
      <c r="K4002" s="3" t="s">
        <v>11114</v>
      </c>
      <c r="L4002" s="3" t="s">
        <v>17476</v>
      </c>
      <c r="M4002" s="3" t="s">
        <v>212</v>
      </c>
      <c r="N4002" s="3" t="str">
        <f t="shared" si="72"/>
        <v>Ladouanie Airport | Suriname</v>
      </c>
    </row>
    <row r="4003" spans="10:14" x14ac:dyDescent="0.25">
      <c r="J4003" s="3" t="s">
        <v>9010</v>
      </c>
      <c r="K4003" s="3" t="s">
        <v>17465</v>
      </c>
      <c r="L4003" s="3" t="s">
        <v>17477</v>
      </c>
      <c r="M4003" s="3" t="s">
        <v>173</v>
      </c>
      <c r="N4003" s="3" t="str">
        <f t="shared" si="72"/>
        <v>Lindu Airport | China</v>
      </c>
    </row>
    <row r="4004" spans="10:14" x14ac:dyDescent="0.25">
      <c r="J4004" s="3" t="s">
        <v>4062</v>
      </c>
      <c r="K4004" s="3" t="s">
        <v>16538</v>
      </c>
      <c r="L4004" s="3" t="s">
        <v>17477</v>
      </c>
      <c r="M4004" s="3" t="s">
        <v>260</v>
      </c>
      <c r="N4004" s="3" t="str">
        <f t="shared" si="72"/>
        <v>Lahad Datu Airport | Malaysia</v>
      </c>
    </row>
    <row r="4005" spans="10:14" x14ac:dyDescent="0.25">
      <c r="J4005" s="3" t="s">
        <v>4103</v>
      </c>
      <c r="K4005" s="3" t="s">
        <v>13106</v>
      </c>
      <c r="L4005" s="3" t="s">
        <v>17477</v>
      </c>
      <c r="M4005" s="3" t="s">
        <v>112</v>
      </c>
      <c r="N4005" s="3" t="str">
        <f t="shared" si="72"/>
        <v>Landivisiau Air Base | France</v>
      </c>
    </row>
    <row r="4006" spans="10:14" x14ac:dyDescent="0.25">
      <c r="J4006" s="3" t="s">
        <v>4113</v>
      </c>
      <c r="K4006" s="3" t="s">
        <v>12956</v>
      </c>
      <c r="L4006" s="3" t="s">
        <v>17476</v>
      </c>
      <c r="M4006" s="3" t="s">
        <v>54</v>
      </c>
      <c r="N4006" s="3" t="str">
        <f t="shared" si="72"/>
        <v>Lansdowne Airport | Australia</v>
      </c>
    </row>
    <row r="4007" spans="10:14" x14ac:dyDescent="0.25">
      <c r="J4007" s="3" t="s">
        <v>7125</v>
      </c>
      <c r="K4007" s="3" t="s">
        <v>15396</v>
      </c>
      <c r="L4007" s="3" t="s">
        <v>17476</v>
      </c>
      <c r="M4007" s="3" t="s">
        <v>1481</v>
      </c>
      <c r="N4007" s="3" t="str">
        <f t="shared" si="72"/>
        <v>Saint-Laurent-du-Maroni Airport | French Guiana</v>
      </c>
    </row>
    <row r="4008" spans="10:14" x14ac:dyDescent="0.25">
      <c r="J4008" s="3" t="s">
        <v>4317</v>
      </c>
      <c r="K4008" s="3" t="s">
        <v>10180</v>
      </c>
      <c r="L4008" s="3" t="s">
        <v>17477</v>
      </c>
      <c r="M4008" s="3" t="s">
        <v>43</v>
      </c>
      <c r="N4008" s="3" t="str">
        <f t="shared" si="72"/>
        <v>City of Derry Airport | United Kingdom</v>
      </c>
    </row>
    <row r="4009" spans="10:14" x14ac:dyDescent="0.25">
      <c r="J4009" s="3" t="s">
        <v>4307</v>
      </c>
      <c r="K4009" s="3" t="s">
        <v>10502</v>
      </c>
      <c r="L4009" s="3" t="s">
        <v>17476</v>
      </c>
      <c r="M4009" s="3" t="s">
        <v>114</v>
      </c>
      <c r="N4009" s="3" t="str">
        <f t="shared" si="72"/>
        <v>Londolozi Airport | South Africa</v>
      </c>
    </row>
    <row r="4010" spans="10:14" x14ac:dyDescent="0.25">
      <c r="J4010" s="3" t="s">
        <v>4172</v>
      </c>
      <c r="K4010" s="3" t="s">
        <v>17087</v>
      </c>
      <c r="L4010" s="3" t="s">
        <v>17477</v>
      </c>
      <c r="M4010" s="3" t="s">
        <v>54</v>
      </c>
      <c r="N4010" s="3" t="str">
        <f t="shared" si="72"/>
        <v>Learmonth Airport | Australia</v>
      </c>
    </row>
    <row r="4011" spans="10:14" x14ac:dyDescent="0.25">
      <c r="J4011" s="3" t="s">
        <v>8137</v>
      </c>
      <c r="K4011" s="3" t="s">
        <v>12243</v>
      </c>
      <c r="L4011" s="3" t="s">
        <v>17477</v>
      </c>
      <c r="M4011" s="3" t="s">
        <v>45</v>
      </c>
      <c r="N4011" s="3" t="str">
        <f t="shared" si="72"/>
        <v>Lebanon Municipal Airport | United States</v>
      </c>
    </row>
    <row r="4012" spans="10:14" x14ac:dyDescent="0.25">
      <c r="J4012" s="3" t="s">
        <v>4193</v>
      </c>
      <c r="K4012" s="3" t="s">
        <v>14950</v>
      </c>
      <c r="L4012" s="3" t="s">
        <v>17476</v>
      </c>
      <c r="M4012" s="3" t="s">
        <v>219</v>
      </c>
      <c r="N4012" s="3" t="str">
        <f t="shared" si="72"/>
        <v>Coronel Horácio de Mattos Airport | Brazil</v>
      </c>
    </row>
    <row r="4013" spans="10:14" x14ac:dyDescent="0.25">
      <c r="J4013" s="3" t="s">
        <v>7146</v>
      </c>
      <c r="K4013" s="3" t="s">
        <v>15879</v>
      </c>
      <c r="L4013" s="3" t="s">
        <v>17478</v>
      </c>
      <c r="M4013" s="3" t="s">
        <v>32</v>
      </c>
      <c r="N4013" s="3" t="str">
        <f t="shared" si="72"/>
        <v>Pulkovo Airport | Russian Federation</v>
      </c>
    </row>
    <row r="4014" spans="10:14" x14ac:dyDescent="0.25">
      <c r="J4014" s="3" t="s">
        <v>4179</v>
      </c>
      <c r="K4014" s="3" t="s">
        <v>12244</v>
      </c>
      <c r="L4014" s="3" t="s">
        <v>17477</v>
      </c>
      <c r="M4014" s="3" t="s">
        <v>45</v>
      </c>
      <c r="N4014" s="3" t="str">
        <f t="shared" si="72"/>
        <v>Leesburg International Airport | United States</v>
      </c>
    </row>
    <row r="4015" spans="10:14" x14ac:dyDescent="0.25">
      <c r="J4015" s="3" t="s">
        <v>4173</v>
      </c>
      <c r="K4015" s="3" t="s">
        <v>10859</v>
      </c>
      <c r="L4015" s="3" t="s">
        <v>17476</v>
      </c>
      <c r="M4015" s="3" t="s">
        <v>4174</v>
      </c>
      <c r="N4015" s="3" t="str">
        <f t="shared" si="72"/>
        <v>Lebakeng Airport | Lesotho</v>
      </c>
    </row>
    <row r="4016" spans="10:14" x14ac:dyDescent="0.25">
      <c r="J4016" s="3" t="s">
        <v>4166</v>
      </c>
      <c r="K4016" s="3" t="s">
        <v>13078</v>
      </c>
      <c r="L4016" s="3" t="s">
        <v>17477</v>
      </c>
      <c r="M4016" s="3" t="s">
        <v>112</v>
      </c>
      <c r="N4016" s="3" t="str">
        <f t="shared" si="72"/>
        <v>Le Havre Octeville Airport | France</v>
      </c>
    </row>
    <row r="4017" spans="10:14" x14ac:dyDescent="0.25">
      <c r="J4017" s="3" t="s">
        <v>256</v>
      </c>
      <c r="K4017" s="3" t="s">
        <v>12961</v>
      </c>
      <c r="L4017" s="3" t="s">
        <v>17477</v>
      </c>
      <c r="M4017" s="3" t="s">
        <v>201</v>
      </c>
      <c r="N4017" s="3" t="str">
        <f t="shared" si="72"/>
        <v>Almería International Airport | Spain</v>
      </c>
    </row>
    <row r="4018" spans="10:14" x14ac:dyDescent="0.25">
      <c r="J4018" s="3" t="s">
        <v>4185</v>
      </c>
      <c r="K4018" s="3" t="s">
        <v>10082</v>
      </c>
      <c r="L4018" s="3" t="s">
        <v>17478</v>
      </c>
      <c r="M4018" s="3" t="s">
        <v>20</v>
      </c>
      <c r="N4018" s="3" t="str">
        <f t="shared" si="72"/>
        <v>Leipzig/Halle Airport | Germany</v>
      </c>
    </row>
    <row r="4019" spans="10:14" x14ac:dyDescent="0.25">
      <c r="J4019" s="3" t="s">
        <v>4038</v>
      </c>
      <c r="K4019" s="3" t="s">
        <v>11094</v>
      </c>
      <c r="L4019" s="3" t="s">
        <v>17476</v>
      </c>
      <c r="M4019" s="3" t="s">
        <v>1082</v>
      </c>
      <c r="N4019" s="3" t="str">
        <f t="shared" si="72"/>
        <v>Tata Airport | Guinea</v>
      </c>
    </row>
    <row r="4020" spans="10:14" x14ac:dyDescent="0.25">
      <c r="J4020" s="3" t="s">
        <v>4068</v>
      </c>
      <c r="K4020" s="3" t="s">
        <v>16944</v>
      </c>
      <c r="L4020" s="3" t="s">
        <v>17476</v>
      </c>
      <c r="M4020" s="3" t="s">
        <v>54</v>
      </c>
      <c r="N4020" s="3" t="str">
        <f t="shared" si="72"/>
        <v>Lake Evella Airport | Australia</v>
      </c>
    </row>
    <row r="4021" spans="10:14" x14ac:dyDescent="0.25">
      <c r="J4021" s="3" t="s">
        <v>4191</v>
      </c>
      <c r="K4021" s="3" t="s">
        <v>12245</v>
      </c>
      <c r="L4021" s="3" t="s">
        <v>17476</v>
      </c>
      <c r="M4021" s="3" t="s">
        <v>45</v>
      </c>
      <c r="N4021" s="3" t="str">
        <f t="shared" si="72"/>
        <v>Lemmon Municipal Airport | United States</v>
      </c>
    </row>
    <row r="4022" spans="10:14" x14ac:dyDescent="0.25">
      <c r="J4022" s="3" t="s">
        <v>4196</v>
      </c>
      <c r="K4022" s="3" t="s">
        <v>12979</v>
      </c>
      <c r="L4022" s="3" t="s">
        <v>17477</v>
      </c>
      <c r="M4022" s="3" t="s">
        <v>201</v>
      </c>
      <c r="N4022" s="3" t="str">
        <f t="shared" si="72"/>
        <v>Leon Airport | Spain</v>
      </c>
    </row>
    <row r="4023" spans="10:14" x14ac:dyDescent="0.25">
      <c r="J4023" s="3" t="s">
        <v>4177</v>
      </c>
      <c r="K4023" s="3" t="s">
        <v>12985</v>
      </c>
      <c r="L4023" s="3" t="s">
        <v>17476</v>
      </c>
      <c r="M4023" s="3" t="s">
        <v>162</v>
      </c>
      <c r="N4023" s="3" t="str">
        <f t="shared" si="72"/>
        <v>Lekoni Airport | Gabon</v>
      </c>
    </row>
    <row r="4024" spans="10:14" x14ac:dyDescent="0.25">
      <c r="J4024" s="3" t="s">
        <v>4200</v>
      </c>
      <c r="K4024" s="3" t="s">
        <v>15338</v>
      </c>
      <c r="L4024" s="3" t="s">
        <v>17476</v>
      </c>
      <c r="M4024" s="3" t="s">
        <v>219</v>
      </c>
      <c r="N4024" s="3" t="str">
        <f t="shared" si="72"/>
        <v>Leopoldina Airport | Brazil</v>
      </c>
    </row>
    <row r="4025" spans="10:14" x14ac:dyDescent="0.25">
      <c r="J4025" s="3" t="s">
        <v>4104</v>
      </c>
      <c r="K4025" s="3" t="s">
        <v>10208</v>
      </c>
      <c r="L4025" s="3" t="s">
        <v>17477</v>
      </c>
      <c r="M4025" s="3" t="s">
        <v>43</v>
      </c>
      <c r="N4025" s="3" t="str">
        <f t="shared" si="72"/>
        <v>Land's End Airport | United Kingdom</v>
      </c>
    </row>
    <row r="4026" spans="10:14" x14ac:dyDescent="0.25">
      <c r="J4026" s="3" t="s">
        <v>4184</v>
      </c>
      <c r="K4026" s="3" t="s">
        <v>16963</v>
      </c>
      <c r="L4026" s="3" t="s">
        <v>17477</v>
      </c>
      <c r="M4026" s="3" t="s">
        <v>54</v>
      </c>
      <c r="N4026" s="3" t="str">
        <f t="shared" si="72"/>
        <v>Leinster Airport | Australia</v>
      </c>
    </row>
    <row r="4027" spans="10:14" x14ac:dyDescent="0.25">
      <c r="J4027" s="3" t="s">
        <v>4209</v>
      </c>
      <c r="K4027" s="3" t="s">
        <v>10861</v>
      </c>
      <c r="L4027" s="3" t="s">
        <v>17476</v>
      </c>
      <c r="M4027" s="3" t="s">
        <v>4174</v>
      </c>
      <c r="N4027" s="3" t="str">
        <f t="shared" si="72"/>
        <v>Lesobeng Airport | Lesotho</v>
      </c>
    </row>
    <row r="4028" spans="10:14" x14ac:dyDescent="0.25">
      <c r="J4028" s="3" t="s">
        <v>4212</v>
      </c>
      <c r="K4028" s="3" t="s">
        <v>15223</v>
      </c>
      <c r="L4028" s="3" t="s">
        <v>17477</v>
      </c>
      <c r="M4028" s="3" t="s">
        <v>71</v>
      </c>
      <c r="N4028" s="3" t="str">
        <f t="shared" si="72"/>
        <v>Alfredo Vásquez Cobo International Airport | Colombia</v>
      </c>
    </row>
    <row r="4029" spans="10:14" x14ac:dyDescent="0.25">
      <c r="J4029" s="3" t="s">
        <v>6830</v>
      </c>
      <c r="K4029" s="3" t="s">
        <v>12993</v>
      </c>
      <c r="L4029" s="3" t="s">
        <v>17476</v>
      </c>
      <c r="M4029" s="3" t="s">
        <v>201</v>
      </c>
      <c r="N4029" s="3" t="str">
        <f t="shared" si="72"/>
        <v>Pirineus - la Seu d'Urgel Airport | Spain</v>
      </c>
    </row>
    <row r="4030" spans="10:14" x14ac:dyDescent="0.25">
      <c r="J4030" s="3" t="s">
        <v>1272</v>
      </c>
      <c r="K4030" s="3" t="s">
        <v>1273</v>
      </c>
      <c r="L4030" s="3" t="s">
        <v>17476</v>
      </c>
      <c r="M4030" s="3" t="s">
        <v>600</v>
      </c>
      <c r="N4030" s="3" t="str">
        <f t="shared" si="72"/>
        <v>Levuka Airfield | Fiji</v>
      </c>
    </row>
    <row r="4031" spans="10:14" x14ac:dyDescent="0.25">
      <c r="J4031" s="3" t="s">
        <v>4217</v>
      </c>
      <c r="K4031" s="3" t="s">
        <v>12246</v>
      </c>
      <c r="L4031" s="3" t="s">
        <v>17476</v>
      </c>
      <c r="M4031" s="3" t="s">
        <v>45</v>
      </c>
      <c r="N4031" s="3" t="str">
        <f t="shared" si="72"/>
        <v>Auburn Lewiston Municipal Airport | United States</v>
      </c>
    </row>
    <row r="4032" spans="10:14" x14ac:dyDescent="0.25">
      <c r="J4032" s="3" t="s">
        <v>4220</v>
      </c>
      <c r="K4032" s="3" t="s">
        <v>12247</v>
      </c>
      <c r="L4032" s="3" t="s">
        <v>17478</v>
      </c>
      <c r="M4032" s="3" t="s">
        <v>45</v>
      </c>
      <c r="N4032" s="3" t="str">
        <f t="shared" si="72"/>
        <v>Blue Grass Airport | United States</v>
      </c>
    </row>
    <row r="4033" spans="10:14" x14ac:dyDescent="0.25">
      <c r="J4033" s="3" t="s">
        <v>4189</v>
      </c>
      <c r="K4033" s="3" t="s">
        <v>10286</v>
      </c>
      <c r="L4033" s="3" t="s">
        <v>17477</v>
      </c>
      <c r="M4033" s="3" t="s">
        <v>930</v>
      </c>
      <c r="N4033" s="3" t="str">
        <f t="shared" si="72"/>
        <v>Lelystad Airport | Netherlands</v>
      </c>
    </row>
    <row r="4034" spans="10:14" x14ac:dyDescent="0.25">
      <c r="J4034" s="3" t="s">
        <v>4013</v>
      </c>
      <c r="K4034" s="3" t="s">
        <v>13495</v>
      </c>
      <c r="L4034" s="3" t="s">
        <v>17476</v>
      </c>
      <c r="M4034" s="3" t="s">
        <v>133</v>
      </c>
      <c r="N4034" s="3" t="str">
        <f t="shared" si="72"/>
        <v>La Esperanza Airport | Honduras</v>
      </c>
    </row>
    <row r="4035" spans="10:14" x14ac:dyDescent="0.25">
      <c r="J4035" s="3" t="s">
        <v>4402</v>
      </c>
      <c r="K4035" s="3" t="s">
        <v>10800</v>
      </c>
      <c r="L4035" s="3" t="s">
        <v>17476</v>
      </c>
      <c r="M4035" s="3" t="s">
        <v>278</v>
      </c>
      <c r="N4035" s="3" t="str">
        <f t="shared" si="72"/>
        <v>Lumbo Airport | Mozambique</v>
      </c>
    </row>
    <row r="4036" spans="10:14" x14ac:dyDescent="0.25">
      <c r="J4036" s="3" t="s">
        <v>2965</v>
      </c>
      <c r="K4036" s="3" t="s">
        <v>12248</v>
      </c>
      <c r="L4036" s="3" t="s">
        <v>17478</v>
      </c>
      <c r="M4036" s="3" t="s">
        <v>45</v>
      </c>
      <c r="N4036" s="3" t="str">
        <f t="shared" si="72"/>
        <v>Langley Air Force Base | United States</v>
      </c>
    </row>
    <row r="4037" spans="10:14" x14ac:dyDescent="0.25">
      <c r="J4037" s="3" t="s">
        <v>5182</v>
      </c>
      <c r="K4037" s="3" t="s">
        <v>12249</v>
      </c>
      <c r="L4037" s="3" t="s">
        <v>17477</v>
      </c>
      <c r="M4037" s="3" t="s">
        <v>45</v>
      </c>
      <c r="N4037" s="3" t="str">
        <f t="shared" si="72"/>
        <v>Angelina County Airport | United States</v>
      </c>
    </row>
    <row r="4038" spans="10:14" x14ac:dyDescent="0.25">
      <c r="J4038" s="3" t="s">
        <v>4092</v>
      </c>
      <c r="K4038" s="3" t="s">
        <v>14124</v>
      </c>
      <c r="L4038" s="3" t="s">
        <v>17476</v>
      </c>
      <c r="M4038" s="3" t="s">
        <v>17494</v>
      </c>
      <c r="N4038" s="3" t="str">
        <f t="shared" ref="N4038:N4101" si="73">K4038&amp;" | "&amp;M4038</f>
        <v>Lamerd Airport | Iran, Islamic Republic of</v>
      </c>
    </row>
    <row r="4039" spans="10:14" x14ac:dyDescent="0.25">
      <c r="J4039" s="3" t="s">
        <v>4365</v>
      </c>
      <c r="K4039" s="3" t="s">
        <v>12259</v>
      </c>
      <c r="L4039" s="3" t="s">
        <v>17476</v>
      </c>
      <c r="M4039" s="3" t="s">
        <v>45</v>
      </c>
      <c r="N4039" s="3" t="str">
        <f t="shared" si="73"/>
        <v>Triangle North Executive Airport | United States</v>
      </c>
    </row>
    <row r="4040" spans="10:14" x14ac:dyDescent="0.25">
      <c r="J4040" s="3" t="s">
        <v>3685</v>
      </c>
      <c r="K4040" s="3" t="s">
        <v>11139</v>
      </c>
      <c r="L4040" s="3" t="s">
        <v>17476</v>
      </c>
      <c r="M4040" s="3" t="s">
        <v>87</v>
      </c>
      <c r="N4040" s="3" t="str">
        <f t="shared" si="73"/>
        <v>Kelafo East Airport | Ethiopia</v>
      </c>
    </row>
    <row r="4041" spans="10:14" x14ac:dyDescent="0.25">
      <c r="J4041" s="3" t="s">
        <v>4080</v>
      </c>
      <c r="K4041" s="3" t="s">
        <v>16945</v>
      </c>
      <c r="L4041" s="3" t="s">
        <v>17476</v>
      </c>
      <c r="M4041" s="3" t="s">
        <v>54</v>
      </c>
      <c r="N4041" s="3" t="str">
        <f t="shared" si="73"/>
        <v>Lakefield Airport | Australia</v>
      </c>
    </row>
    <row r="4042" spans="10:14" x14ac:dyDescent="0.25">
      <c r="J4042" s="3" t="s">
        <v>8967</v>
      </c>
      <c r="K4042" s="3" t="s">
        <v>17251</v>
      </c>
      <c r="L4042" s="3" t="s">
        <v>17477</v>
      </c>
      <c r="M4042" s="3" t="s">
        <v>173</v>
      </c>
      <c r="N4042" s="3" t="str">
        <f t="shared" si="73"/>
        <v>Linfen Qiaoli Airport | China</v>
      </c>
    </row>
    <row r="4043" spans="10:14" x14ac:dyDescent="0.25">
      <c r="J4043" s="3" t="s">
        <v>4014</v>
      </c>
      <c r="K4043" s="3" t="s">
        <v>15534</v>
      </c>
      <c r="L4043" s="3" t="s">
        <v>17477</v>
      </c>
      <c r="M4043" s="3" t="s">
        <v>17510</v>
      </c>
      <c r="N4043" s="3" t="str">
        <f t="shared" si="73"/>
        <v>La Fria Airport | Venezuela, Bolivarian Republic of</v>
      </c>
    </row>
    <row r="4044" spans="10:14" x14ac:dyDescent="0.25">
      <c r="J4044" s="3" t="s">
        <v>5318</v>
      </c>
      <c r="K4044" s="3" t="s">
        <v>12250</v>
      </c>
      <c r="L4044" s="3" t="s">
        <v>17478</v>
      </c>
      <c r="M4044" s="3" t="s">
        <v>45</v>
      </c>
      <c r="N4044" s="3" t="str">
        <f t="shared" si="73"/>
        <v>Lafayette Regional Airport | United States</v>
      </c>
    </row>
    <row r="4045" spans="10:14" x14ac:dyDescent="0.25">
      <c r="J4045" s="3" t="s">
        <v>4301</v>
      </c>
      <c r="K4045" s="3" t="s">
        <v>10051</v>
      </c>
      <c r="L4045" s="3" t="s">
        <v>17477</v>
      </c>
      <c r="M4045" s="3" t="s">
        <v>4302</v>
      </c>
      <c r="N4045" s="3" t="str">
        <f t="shared" si="73"/>
        <v>Lomé-Tokoin Airport | Togo</v>
      </c>
    </row>
    <row r="4046" spans="10:14" x14ac:dyDescent="0.25">
      <c r="J4046" s="3" t="s">
        <v>5329</v>
      </c>
      <c r="K4046" s="3" t="s">
        <v>12251</v>
      </c>
      <c r="L4046" s="3" t="s">
        <v>17478</v>
      </c>
      <c r="M4046" s="3" t="s">
        <v>45</v>
      </c>
      <c r="N4046" s="3" t="str">
        <f t="shared" si="73"/>
        <v>La Guardia Airport | United States</v>
      </c>
    </row>
    <row r="4047" spans="10:14" x14ac:dyDescent="0.25">
      <c r="J4047" s="3" t="s">
        <v>4325</v>
      </c>
      <c r="K4047" s="3" t="s">
        <v>12252</v>
      </c>
      <c r="L4047" s="3" t="s">
        <v>17477</v>
      </c>
      <c r="M4047" s="3" t="s">
        <v>45</v>
      </c>
      <c r="N4047" s="3" t="str">
        <f t="shared" si="73"/>
        <v>Long Beach /Daugherty Field/ Airport | United States</v>
      </c>
    </row>
    <row r="4048" spans="10:14" x14ac:dyDescent="0.25">
      <c r="J4048" s="3" t="s">
        <v>4017</v>
      </c>
      <c r="K4048" s="3" t="s">
        <v>12253</v>
      </c>
      <c r="L4048" s="3" t="s">
        <v>17476</v>
      </c>
      <c r="M4048" s="3" t="s">
        <v>45</v>
      </c>
      <c r="N4048" s="3" t="str">
        <f t="shared" si="73"/>
        <v>LaGrange Callaway Airport | United States</v>
      </c>
    </row>
    <row r="4049" spans="10:14" x14ac:dyDescent="0.25">
      <c r="J4049" s="3" t="s">
        <v>4015</v>
      </c>
      <c r="K4049" s="3" t="s">
        <v>12254</v>
      </c>
      <c r="L4049" s="3" t="s">
        <v>17476</v>
      </c>
      <c r="M4049" s="3" t="s">
        <v>45</v>
      </c>
      <c r="N4049" s="3" t="str">
        <f t="shared" si="73"/>
        <v>La Grande/Union County Airport | United States</v>
      </c>
    </row>
    <row r="4050" spans="10:14" x14ac:dyDescent="0.25">
      <c r="J4050" s="3" t="s">
        <v>4070</v>
      </c>
      <c r="K4050" s="3" t="s">
        <v>13132</v>
      </c>
      <c r="L4050" s="3" t="s">
        <v>17476</v>
      </c>
      <c r="M4050" s="3" t="s">
        <v>54</v>
      </c>
      <c r="N4050" s="3" t="str">
        <f t="shared" si="73"/>
        <v>Mulan Airport | Australia</v>
      </c>
    </row>
    <row r="4051" spans="10:14" x14ac:dyDescent="0.25">
      <c r="J4051" s="3" t="s">
        <v>8326</v>
      </c>
      <c r="K4051" s="3" t="s">
        <v>12255</v>
      </c>
      <c r="L4051" s="3" t="s">
        <v>17476</v>
      </c>
      <c r="M4051" s="3" t="s">
        <v>45</v>
      </c>
      <c r="N4051" s="3" t="str">
        <f t="shared" si="73"/>
        <v>Laguna Army Airfield | United States</v>
      </c>
    </row>
    <row r="4052" spans="10:14" x14ac:dyDescent="0.25">
      <c r="J4052" s="3" t="s">
        <v>4234</v>
      </c>
      <c r="K4052" s="3" t="s">
        <v>10057</v>
      </c>
      <c r="L4052" s="3" t="s">
        <v>17478</v>
      </c>
      <c r="M4052" s="3" t="s">
        <v>413</v>
      </c>
      <c r="N4052" s="3" t="str">
        <f t="shared" si="73"/>
        <v>Liège Airport | Belgium</v>
      </c>
    </row>
    <row r="4053" spans="10:14" x14ac:dyDescent="0.25">
      <c r="J4053" s="3" t="s">
        <v>4183</v>
      </c>
      <c r="K4053" s="3" t="s">
        <v>16942</v>
      </c>
      <c r="L4053" s="3" t="s">
        <v>17477</v>
      </c>
      <c r="M4053" s="3" t="s">
        <v>54</v>
      </c>
      <c r="N4053" s="3" t="str">
        <f t="shared" si="73"/>
        <v>Leigh Creek Airport | Australia</v>
      </c>
    </row>
    <row r="4054" spans="10:14" x14ac:dyDescent="0.25">
      <c r="J4054" s="3" t="s">
        <v>4326</v>
      </c>
      <c r="K4054" s="3" t="s">
        <v>13753</v>
      </c>
      <c r="L4054" s="3" t="s">
        <v>17477</v>
      </c>
      <c r="M4054" s="3" t="s">
        <v>361</v>
      </c>
      <c r="N4054" s="3" t="str">
        <f t="shared" si="73"/>
        <v>Deadman's Cay Airport | Bahamas</v>
      </c>
    </row>
    <row r="4055" spans="10:14" x14ac:dyDescent="0.25">
      <c r="J4055" s="3" t="s">
        <v>4108</v>
      </c>
      <c r="K4055" s="3" t="s">
        <v>4109</v>
      </c>
      <c r="L4055" s="3" t="s">
        <v>17477</v>
      </c>
      <c r="M4055" s="3" t="s">
        <v>260</v>
      </c>
      <c r="N4055" s="3" t="str">
        <f t="shared" si="73"/>
        <v>Langkawi International Airport | Malaysia</v>
      </c>
    </row>
    <row r="4056" spans="10:14" x14ac:dyDescent="0.25">
      <c r="J4056" s="3" t="s">
        <v>4329</v>
      </c>
      <c r="K4056" s="3" t="s">
        <v>16521</v>
      </c>
      <c r="L4056" s="3" t="s">
        <v>17476</v>
      </c>
      <c r="M4056" s="3" t="s">
        <v>260</v>
      </c>
      <c r="N4056" s="3" t="str">
        <f t="shared" si="73"/>
        <v>Long Lellang Airport | Malaysia</v>
      </c>
    </row>
    <row r="4057" spans="10:14" x14ac:dyDescent="0.25">
      <c r="J4057" s="3" t="s">
        <v>4261</v>
      </c>
      <c r="K4057" s="3" t="s">
        <v>13155</v>
      </c>
      <c r="L4057" s="3" t="s">
        <v>17476</v>
      </c>
      <c r="M4057" s="3" t="s">
        <v>33</v>
      </c>
      <c r="N4057" s="3" t="str">
        <f t="shared" si="73"/>
        <v>Linga Linga Airport | Papua New Guinea</v>
      </c>
    </row>
    <row r="4058" spans="10:14" x14ac:dyDescent="0.25">
      <c r="J4058" s="3" t="s">
        <v>4105</v>
      </c>
      <c r="K4058" s="3" t="s">
        <v>10124</v>
      </c>
      <c r="L4058" s="3" t="s">
        <v>17476</v>
      </c>
      <c r="M4058" s="3" t="s">
        <v>20</v>
      </c>
      <c r="N4058" s="3" t="str">
        <f t="shared" si="73"/>
        <v>Langeoog Airport | Germany</v>
      </c>
    </row>
    <row r="4059" spans="10:14" x14ac:dyDescent="0.25">
      <c r="J4059" s="3" t="s">
        <v>4181</v>
      </c>
      <c r="K4059" s="3" t="s">
        <v>14731</v>
      </c>
      <c r="L4059" s="3" t="s">
        <v>17477</v>
      </c>
      <c r="M4059" s="3" t="s">
        <v>192</v>
      </c>
      <c r="N4059" s="3" t="str">
        <f t="shared" si="73"/>
        <v>Legazpi City International Airport | Philippines</v>
      </c>
    </row>
    <row r="4060" spans="10:14" x14ac:dyDescent="0.25">
      <c r="J4060" s="3" t="s">
        <v>4055</v>
      </c>
      <c r="K4060" s="3" t="s">
        <v>15103</v>
      </c>
      <c r="L4060" s="3" t="s">
        <v>17476</v>
      </c>
      <c r="M4060" s="3" t="s">
        <v>306</v>
      </c>
      <c r="N4060" s="3" t="str">
        <f t="shared" si="73"/>
        <v>Nueva Loja Airport | Ecuador</v>
      </c>
    </row>
    <row r="4061" spans="10:14" x14ac:dyDescent="0.25">
      <c r="J4061" s="3" t="s">
        <v>1708</v>
      </c>
      <c r="K4061" s="3" t="s">
        <v>9574</v>
      </c>
      <c r="L4061" s="3" t="s">
        <v>17477</v>
      </c>
      <c r="M4061" s="3" t="s">
        <v>280</v>
      </c>
      <c r="N4061" s="3" t="str">
        <f t="shared" si="73"/>
        <v>Cochrane Airport | Chile</v>
      </c>
    </row>
    <row r="4062" spans="10:14" x14ac:dyDescent="0.25">
      <c r="J4062" s="3" t="s">
        <v>4525</v>
      </c>
      <c r="K4062" s="3" t="s">
        <v>14815</v>
      </c>
      <c r="L4062" s="3" t="s">
        <v>17477</v>
      </c>
      <c r="M4062" s="3" t="s">
        <v>283</v>
      </c>
      <c r="N4062" s="3" t="str">
        <f t="shared" si="73"/>
        <v>Comodoro D.R. Salomón Airport | Argentina</v>
      </c>
    </row>
    <row r="4063" spans="10:14" x14ac:dyDescent="0.25">
      <c r="J4063" s="3" t="s">
        <v>4130</v>
      </c>
      <c r="K4063" s="3" t="s">
        <v>15211</v>
      </c>
      <c r="L4063" s="3" t="s">
        <v>17476</v>
      </c>
      <c r="M4063" s="3" t="s">
        <v>71</v>
      </c>
      <c r="N4063" s="3" t="str">
        <f t="shared" si="73"/>
        <v>La Gaviota Airport | Colombia</v>
      </c>
    </row>
    <row r="4064" spans="10:14" x14ac:dyDescent="0.25">
      <c r="J4064" s="3" t="s">
        <v>4296</v>
      </c>
      <c r="K4064" s="3" t="s">
        <v>12256</v>
      </c>
      <c r="L4064" s="3" t="s">
        <v>17477</v>
      </c>
      <c r="M4064" s="3" t="s">
        <v>45</v>
      </c>
      <c r="N4064" s="3" t="str">
        <f t="shared" si="73"/>
        <v>Logan-Cache Airport | United States</v>
      </c>
    </row>
    <row r="4065" spans="10:14" x14ac:dyDescent="0.25">
      <c r="J4065" s="3" t="s">
        <v>4310</v>
      </c>
      <c r="K4065" s="3" t="s">
        <v>10220</v>
      </c>
      <c r="L4065" s="3" t="s">
        <v>17478</v>
      </c>
      <c r="M4065" s="3" t="s">
        <v>43</v>
      </c>
      <c r="N4065" s="3" t="str">
        <f t="shared" si="73"/>
        <v>London Gatwick Airport | United Kingdom</v>
      </c>
    </row>
    <row r="4066" spans="10:14" x14ac:dyDescent="0.25">
      <c r="J4066" s="3" t="s">
        <v>4394</v>
      </c>
      <c r="K4066" s="3" t="s">
        <v>11172</v>
      </c>
      <c r="L4066" s="3" t="s">
        <v>17476</v>
      </c>
      <c r="M4066" s="3" t="s">
        <v>289</v>
      </c>
      <c r="N4066" s="3" t="str">
        <f t="shared" si="73"/>
        <v>Lugh Ganane Airport | Somalia</v>
      </c>
    </row>
    <row r="4067" spans="10:14" x14ac:dyDescent="0.25">
      <c r="J4067" s="3" t="s">
        <v>4061</v>
      </c>
      <c r="K4067" s="3" t="s">
        <v>16093</v>
      </c>
      <c r="L4067" s="3" t="s">
        <v>17476</v>
      </c>
      <c r="M4067" s="3" t="s">
        <v>17510</v>
      </c>
      <c r="N4067" s="3" t="str">
        <f t="shared" si="73"/>
        <v>Lagunillas Airport | Venezuela, Bolivarian Republic of</v>
      </c>
    </row>
    <row r="4068" spans="10:14" x14ac:dyDescent="0.25">
      <c r="J4068" s="3" t="s">
        <v>4064</v>
      </c>
      <c r="K4068" s="3" t="s">
        <v>10117</v>
      </c>
      <c r="L4068" s="3" t="s">
        <v>17477</v>
      </c>
      <c r="M4068" s="3" t="s">
        <v>20</v>
      </c>
      <c r="N4068" s="3" t="str">
        <f t="shared" si="73"/>
        <v>Lahr Airport | Germany</v>
      </c>
    </row>
    <row r="4069" spans="10:14" x14ac:dyDescent="0.25">
      <c r="J4069" s="3" t="s">
        <v>4063</v>
      </c>
      <c r="K4069" s="3" t="s">
        <v>14203</v>
      </c>
      <c r="L4069" s="3" t="s">
        <v>17477</v>
      </c>
      <c r="M4069" s="3" t="s">
        <v>35</v>
      </c>
      <c r="N4069" s="3" t="str">
        <f t="shared" si="73"/>
        <v>Alama Iqbal International Airport | Pakistan</v>
      </c>
    </row>
    <row r="4070" spans="10:14" x14ac:dyDescent="0.25">
      <c r="J4070" s="3" t="s">
        <v>4237</v>
      </c>
      <c r="K4070" s="3" t="s">
        <v>16960</v>
      </c>
      <c r="L4070" s="3" t="s">
        <v>17477</v>
      </c>
      <c r="M4070" s="3" t="s">
        <v>54</v>
      </c>
      <c r="N4070" s="3" t="str">
        <f t="shared" si="73"/>
        <v>Lightning Ridge Airport | Australia</v>
      </c>
    </row>
    <row r="4071" spans="10:14" x14ac:dyDescent="0.25">
      <c r="J4071" s="3" t="s">
        <v>4201</v>
      </c>
      <c r="K4071" s="3" t="s">
        <v>16424</v>
      </c>
      <c r="L4071" s="3" t="s">
        <v>17476</v>
      </c>
      <c r="M4071" s="3" t="s">
        <v>96</v>
      </c>
      <c r="N4071" s="3" t="str">
        <f t="shared" si="73"/>
        <v>Lereh Airport | Indonesia</v>
      </c>
    </row>
    <row r="4072" spans="10:14" x14ac:dyDescent="0.25">
      <c r="J4072" s="3" t="s">
        <v>2879</v>
      </c>
      <c r="K4072" s="3" t="s">
        <v>17295</v>
      </c>
      <c r="L4072" s="3" t="s">
        <v>17477</v>
      </c>
      <c r="M4072" s="3" t="s">
        <v>173</v>
      </c>
      <c r="N4072" s="3" t="str">
        <f t="shared" si="73"/>
        <v>Guangzhou MR Air Base | China</v>
      </c>
    </row>
    <row r="4073" spans="10:14" x14ac:dyDescent="0.25">
      <c r="J4073" s="3" t="s">
        <v>4311</v>
      </c>
      <c r="K4073" s="3" t="s">
        <v>10224</v>
      </c>
      <c r="L4073" s="3" t="s">
        <v>17478</v>
      </c>
      <c r="M4073" s="3" t="s">
        <v>43</v>
      </c>
      <c r="N4073" s="3" t="str">
        <f t="shared" si="73"/>
        <v>London Heathrow Airport | United Kingdom</v>
      </c>
    </row>
    <row r="4074" spans="10:14" x14ac:dyDescent="0.25">
      <c r="J4074" s="3" t="s">
        <v>4131</v>
      </c>
      <c r="K4074" s="3" t="s">
        <v>14852</v>
      </c>
      <c r="L4074" s="3" t="s">
        <v>17477</v>
      </c>
      <c r="M4074" s="3" t="s">
        <v>283</v>
      </c>
      <c r="N4074" s="3" t="str">
        <f t="shared" si="73"/>
        <v>Las Heras Airport | Argentina</v>
      </c>
    </row>
    <row r="4075" spans="10:14" x14ac:dyDescent="0.25">
      <c r="J4075" s="3" t="s">
        <v>1410</v>
      </c>
      <c r="K4075" s="3" t="s">
        <v>10883</v>
      </c>
      <c r="L4075" s="3" t="s">
        <v>17476</v>
      </c>
      <c r="M4075" s="3" t="s">
        <v>136</v>
      </c>
      <c r="N4075" s="3" t="str">
        <f t="shared" si="73"/>
        <v>Lianshulu Airport | Namibia</v>
      </c>
    </row>
    <row r="4076" spans="10:14" x14ac:dyDescent="0.25">
      <c r="J4076" s="3" t="s">
        <v>4289</v>
      </c>
      <c r="K4076" s="3" t="s">
        <v>12257</v>
      </c>
      <c r="L4076" s="3" t="s">
        <v>17476</v>
      </c>
      <c r="M4076" s="3" t="s">
        <v>45</v>
      </c>
      <c r="N4076" s="3" t="str">
        <f t="shared" si="73"/>
        <v>William T. Piper Memorial Airport | United States</v>
      </c>
    </row>
    <row r="4077" spans="10:14" x14ac:dyDescent="0.25">
      <c r="J4077" s="3" t="s">
        <v>4118</v>
      </c>
      <c r="K4077" s="3" t="s">
        <v>17320</v>
      </c>
      <c r="L4077" s="3" t="s">
        <v>17477</v>
      </c>
      <c r="M4077" s="3" t="s">
        <v>173</v>
      </c>
      <c r="N4077" s="3" t="str">
        <f t="shared" si="73"/>
        <v>Lanzhou Zhongchuan Airport | China</v>
      </c>
    </row>
    <row r="4078" spans="10:14" x14ac:dyDescent="0.25">
      <c r="J4078" s="3" t="s">
        <v>4225</v>
      </c>
      <c r="K4078" s="3" t="s">
        <v>17416</v>
      </c>
      <c r="L4078" s="3" t="s">
        <v>17476</v>
      </c>
      <c r="M4078" s="3" t="s">
        <v>173</v>
      </c>
      <c r="N4078" s="3" t="str">
        <f t="shared" si="73"/>
        <v>Liangping Airport | China</v>
      </c>
    </row>
    <row r="4079" spans="10:14" x14ac:dyDescent="0.25">
      <c r="J4079" s="3" t="s">
        <v>4248</v>
      </c>
      <c r="K4079" s="3" t="s">
        <v>16949</v>
      </c>
      <c r="L4079" s="3" t="s">
        <v>17476</v>
      </c>
      <c r="M4079" s="3" t="s">
        <v>54</v>
      </c>
      <c r="N4079" s="3" t="str">
        <f t="shared" si="73"/>
        <v>Limbunya Airport | Australia</v>
      </c>
    </row>
    <row r="4080" spans="10:14" x14ac:dyDescent="0.25">
      <c r="J4080" s="3" t="s">
        <v>4254</v>
      </c>
      <c r="K4080" s="3" t="s">
        <v>12260</v>
      </c>
      <c r="L4080" s="3" t="s">
        <v>17476</v>
      </c>
      <c r="M4080" s="3" t="s">
        <v>45</v>
      </c>
      <c r="N4080" s="3" t="str">
        <f t="shared" si="73"/>
        <v>Limon Municipal Airport | United States</v>
      </c>
    </row>
    <row r="4081" spans="10:14" x14ac:dyDescent="0.25">
      <c r="J4081" s="3" t="s">
        <v>4227</v>
      </c>
      <c r="K4081" s="3" t="s">
        <v>10921</v>
      </c>
      <c r="L4081" s="3" t="s">
        <v>17476</v>
      </c>
      <c r="M4081" s="3" t="s">
        <v>17489</v>
      </c>
      <c r="N4081" s="3" t="str">
        <f t="shared" si="73"/>
        <v>Libenge Airport | Congo, the Democratic Republic of the</v>
      </c>
    </row>
    <row r="4082" spans="10:14" x14ac:dyDescent="0.25">
      <c r="J4082" s="3" t="s">
        <v>4236</v>
      </c>
      <c r="K4082" s="3" t="s">
        <v>13936</v>
      </c>
      <c r="L4082" s="3" t="s">
        <v>17477</v>
      </c>
      <c r="M4082" s="3" t="s">
        <v>870</v>
      </c>
      <c r="N4082" s="3" t="str">
        <f t="shared" si="73"/>
        <v>Lifou Airport | New Caledonia</v>
      </c>
    </row>
    <row r="4083" spans="10:14" x14ac:dyDescent="0.25">
      <c r="J4083" s="3" t="s">
        <v>4253</v>
      </c>
      <c r="K4083" s="3" t="s">
        <v>13015</v>
      </c>
      <c r="L4083" s="3" t="s">
        <v>17477</v>
      </c>
      <c r="M4083" s="3" t="s">
        <v>112</v>
      </c>
      <c r="N4083" s="3" t="str">
        <f t="shared" si="73"/>
        <v>Limoges Airport | France</v>
      </c>
    </row>
    <row r="4084" spans="10:14" x14ac:dyDescent="0.25">
      <c r="J4084" s="3" t="s">
        <v>3656</v>
      </c>
      <c r="K4084" s="3" t="s">
        <v>14534</v>
      </c>
      <c r="L4084" s="3" t="s">
        <v>17477</v>
      </c>
      <c r="M4084" s="3" t="s">
        <v>45</v>
      </c>
      <c r="N4084" s="3" t="str">
        <f t="shared" si="73"/>
        <v>Lihue Airport | United States</v>
      </c>
    </row>
    <row r="4085" spans="10:14" x14ac:dyDescent="0.25">
      <c r="J4085" s="3" t="s">
        <v>5126</v>
      </c>
      <c r="K4085" s="3" t="s">
        <v>16425</v>
      </c>
      <c r="L4085" s="3" t="s">
        <v>17476</v>
      </c>
      <c r="M4085" s="3" t="s">
        <v>96</v>
      </c>
      <c r="N4085" s="3" t="str">
        <f t="shared" si="73"/>
        <v>Mulia Airport | Indonesia</v>
      </c>
    </row>
    <row r="4086" spans="10:14" x14ac:dyDescent="0.25">
      <c r="J4086" s="3" t="s">
        <v>4240</v>
      </c>
      <c r="K4086" s="3" t="s">
        <v>13471</v>
      </c>
      <c r="L4086" s="3" t="s">
        <v>17476</v>
      </c>
      <c r="M4086" s="3" t="s">
        <v>141</v>
      </c>
      <c r="N4086" s="3" t="str">
        <f t="shared" si="73"/>
        <v>Likiep Airport | Marshall Islands</v>
      </c>
    </row>
    <row r="4087" spans="10:14" x14ac:dyDescent="0.25">
      <c r="J4087" s="3" t="s">
        <v>4243</v>
      </c>
      <c r="K4087" s="3" t="s">
        <v>13095</v>
      </c>
      <c r="L4087" s="3" t="s">
        <v>17477</v>
      </c>
      <c r="M4087" s="3" t="s">
        <v>112</v>
      </c>
      <c r="N4087" s="3" t="str">
        <f t="shared" si="73"/>
        <v>Lille-Lesquin Airport | France</v>
      </c>
    </row>
    <row r="4088" spans="10:14" x14ac:dyDescent="0.25">
      <c r="J4088" s="3" t="s">
        <v>4246</v>
      </c>
      <c r="K4088" s="3" t="s">
        <v>15416</v>
      </c>
      <c r="L4088" s="3" t="s">
        <v>17478</v>
      </c>
      <c r="M4088" s="3" t="s">
        <v>226</v>
      </c>
      <c r="N4088" s="3" t="str">
        <f t="shared" si="73"/>
        <v>Jorge Chávez International Airport | Peru</v>
      </c>
    </row>
    <row r="4089" spans="10:14" x14ac:dyDescent="0.25">
      <c r="J4089" s="3" t="s">
        <v>4861</v>
      </c>
      <c r="K4089" s="3" t="s">
        <v>13205</v>
      </c>
      <c r="L4089" s="3" t="s">
        <v>17478</v>
      </c>
      <c r="M4089" s="3" t="s">
        <v>208</v>
      </c>
      <c r="N4089" s="3" t="str">
        <f t="shared" si="73"/>
        <v>Milano Linate Airport | Italy</v>
      </c>
    </row>
    <row r="4090" spans="10:14" x14ac:dyDescent="0.25">
      <c r="J4090" s="3" t="s">
        <v>4255</v>
      </c>
      <c r="K4090" s="3" t="s">
        <v>13649</v>
      </c>
      <c r="L4090" s="3" t="s">
        <v>17477</v>
      </c>
      <c r="M4090" s="3" t="s">
        <v>762</v>
      </c>
      <c r="N4090" s="3" t="str">
        <f t="shared" si="73"/>
        <v>Limon International Airport | Costa Rica</v>
      </c>
    </row>
    <row r="4091" spans="10:14" x14ac:dyDescent="0.25">
      <c r="J4091" s="3" t="s">
        <v>4264</v>
      </c>
      <c r="K4091" s="3" t="s">
        <v>14952</v>
      </c>
      <c r="L4091" s="3" t="s">
        <v>17477</v>
      </c>
      <c r="M4091" s="3" t="s">
        <v>219</v>
      </c>
      <c r="N4091" s="3" t="str">
        <f t="shared" si="73"/>
        <v>Lins Airport | Brazil</v>
      </c>
    </row>
    <row r="4092" spans="10:14" x14ac:dyDescent="0.25">
      <c r="J4092" s="3" t="s">
        <v>4269</v>
      </c>
      <c r="K4092" s="3" t="s">
        <v>10926</v>
      </c>
      <c r="L4092" s="3" t="s">
        <v>17477</v>
      </c>
      <c r="M4092" s="3" t="s">
        <v>17489</v>
      </c>
      <c r="N4092" s="3" t="str">
        <f t="shared" si="73"/>
        <v>Lisala Airport | Congo, the Democratic Republic of the</v>
      </c>
    </row>
    <row r="4093" spans="10:14" x14ac:dyDescent="0.25">
      <c r="J4093" s="3" t="s">
        <v>4229</v>
      </c>
      <c r="K4093" s="3" t="s">
        <v>13647</v>
      </c>
      <c r="L4093" s="3" t="s">
        <v>17478</v>
      </c>
      <c r="M4093" s="3" t="s">
        <v>762</v>
      </c>
      <c r="N4093" s="3" t="str">
        <f t="shared" si="73"/>
        <v>Daniel Oduber Quiros International Airport | Costa Rica</v>
      </c>
    </row>
    <row r="4094" spans="10:14" x14ac:dyDescent="0.25">
      <c r="J4094" s="3" t="s">
        <v>4270</v>
      </c>
      <c r="K4094" s="3" t="s">
        <v>13297</v>
      </c>
      <c r="L4094" s="3" t="s">
        <v>17478</v>
      </c>
      <c r="M4094" s="3" t="s">
        <v>1162</v>
      </c>
      <c r="N4094" s="3" t="str">
        <f t="shared" si="73"/>
        <v>Humberto Delgado Airport (Lisbon Portela Airport) | Portugal</v>
      </c>
    </row>
    <row r="4095" spans="10:14" x14ac:dyDescent="0.25">
      <c r="J4095" s="3" t="s">
        <v>4275</v>
      </c>
      <c r="K4095" s="3" t="s">
        <v>12261</v>
      </c>
      <c r="L4095" s="3" t="s">
        <v>17478</v>
      </c>
      <c r="M4095" s="3" t="s">
        <v>45</v>
      </c>
      <c r="N4095" s="3" t="str">
        <f t="shared" si="73"/>
        <v>Bill &amp; Hillary Clinton National Airport/Adams Field | United States</v>
      </c>
    </row>
    <row r="4096" spans="10:14" x14ac:dyDescent="0.25">
      <c r="J4096" s="3" t="s">
        <v>4277</v>
      </c>
      <c r="K4096" s="3" t="s">
        <v>9035</v>
      </c>
      <c r="L4096" s="3" t="s">
        <v>17476</v>
      </c>
      <c r="M4096" s="3" t="s">
        <v>45</v>
      </c>
      <c r="N4096" s="3" t="str">
        <f t="shared" si="73"/>
        <v>Livengood Camp Airport | United States</v>
      </c>
    </row>
    <row r="4097" spans="10:14" x14ac:dyDescent="0.25">
      <c r="J4097" s="3" t="s">
        <v>4298</v>
      </c>
      <c r="K4097" s="3" t="s">
        <v>16371</v>
      </c>
      <c r="L4097" s="3" t="s">
        <v>17477</v>
      </c>
      <c r="M4097" s="3" t="s">
        <v>612</v>
      </c>
      <c r="N4097" s="3" t="str">
        <f t="shared" si="73"/>
        <v>Loikaw Airport | Myanmar</v>
      </c>
    </row>
    <row r="4098" spans="10:14" x14ac:dyDescent="0.25">
      <c r="J4098" s="3" t="s">
        <v>4241</v>
      </c>
      <c r="K4098" s="3" t="s">
        <v>10854</v>
      </c>
      <c r="L4098" s="3" t="s">
        <v>17476</v>
      </c>
      <c r="M4098" s="3" t="s">
        <v>1041</v>
      </c>
      <c r="N4098" s="3" t="str">
        <f t="shared" si="73"/>
        <v>Likoma Island Airport | Malawi</v>
      </c>
    </row>
    <row r="4099" spans="10:14" x14ac:dyDescent="0.25">
      <c r="J4099" s="3" t="s">
        <v>3072</v>
      </c>
      <c r="K4099" s="3" t="s">
        <v>12258</v>
      </c>
      <c r="L4099" s="3" t="s">
        <v>17476</v>
      </c>
      <c r="M4099" s="3" t="s">
        <v>45</v>
      </c>
      <c r="N4099" s="3" t="str">
        <f t="shared" si="73"/>
        <v>Wright AAF (Fort Stewart)/Midcoast Regional Airport | United States</v>
      </c>
    </row>
    <row r="4100" spans="10:14" x14ac:dyDescent="0.25">
      <c r="J4100" s="3" t="s">
        <v>4251</v>
      </c>
      <c r="K4100" s="3" t="s">
        <v>13446</v>
      </c>
      <c r="L4100" s="3" t="s">
        <v>17476</v>
      </c>
      <c r="M4100" s="3" t="s">
        <v>45</v>
      </c>
      <c r="N4100" s="3" t="str">
        <f t="shared" si="73"/>
        <v>Loring International Airport | United States</v>
      </c>
    </row>
    <row r="4101" spans="10:14" x14ac:dyDescent="0.25">
      <c r="J4101" s="3" t="s">
        <v>4292</v>
      </c>
      <c r="K4101" s="3" t="s">
        <v>10956</v>
      </c>
      <c r="L4101" s="3" t="s">
        <v>17476</v>
      </c>
      <c r="M4101" s="3" t="s">
        <v>17489</v>
      </c>
      <c r="N4101" s="3" t="str">
        <f t="shared" si="73"/>
        <v>Lodja Airport | Congo, the Democratic Republic of the</v>
      </c>
    </row>
    <row r="4102" spans="10:14" x14ac:dyDescent="0.25">
      <c r="J4102" s="3" t="s">
        <v>4239</v>
      </c>
      <c r="K4102" s="3" t="s">
        <v>17357</v>
      </c>
      <c r="L4102" s="3" t="s">
        <v>17477</v>
      </c>
      <c r="M4102" s="3" t="s">
        <v>173</v>
      </c>
      <c r="N4102" s="3" t="str">
        <f t="shared" ref="N4102:N4165" si="74">K4102&amp;" | "&amp;M4102</f>
        <v>Lijiang Airport | China</v>
      </c>
    </row>
    <row r="4103" spans="10:14" x14ac:dyDescent="0.25">
      <c r="J4103" s="3" t="s">
        <v>4072</v>
      </c>
      <c r="K4103" s="3" t="s">
        <v>12236</v>
      </c>
      <c r="L4103" s="3" t="s">
        <v>17477</v>
      </c>
      <c r="M4103" s="3" t="s">
        <v>45</v>
      </c>
      <c r="N4103" s="3" t="str">
        <f t="shared" si="74"/>
        <v>Texas Gulf Coast Regional Airport | United States</v>
      </c>
    </row>
    <row r="4104" spans="10:14" x14ac:dyDescent="0.25">
      <c r="J4104" s="3" t="s">
        <v>4284</v>
      </c>
      <c r="K4104" s="3" t="s">
        <v>18238</v>
      </c>
      <c r="L4104" s="3" t="s">
        <v>17478</v>
      </c>
      <c r="M4104" s="3" t="s">
        <v>4285</v>
      </c>
      <c r="N4104" s="3" t="str">
        <f t="shared" si="74"/>
        <v>Ljubljana JoŁže Pučnik Airport | Slovenia</v>
      </c>
    </row>
    <row r="4105" spans="10:14" x14ac:dyDescent="0.25">
      <c r="J4105" s="3" t="s">
        <v>4124</v>
      </c>
      <c r="K4105" s="3" t="s">
        <v>16638</v>
      </c>
      <c r="L4105" s="3" t="s">
        <v>17476</v>
      </c>
      <c r="M4105" s="3" t="s">
        <v>96</v>
      </c>
      <c r="N4105" s="3" t="str">
        <f t="shared" si="74"/>
        <v>Gewayentana Airport | Indonesia</v>
      </c>
    </row>
    <row r="4106" spans="10:14" x14ac:dyDescent="0.25">
      <c r="J4106" s="3" t="s">
        <v>4079</v>
      </c>
      <c r="K4106" s="3" t="s">
        <v>13792</v>
      </c>
      <c r="L4106" s="3" t="s">
        <v>17476</v>
      </c>
      <c r="M4106" s="3" t="s">
        <v>600</v>
      </c>
      <c r="N4106" s="3" t="str">
        <f t="shared" si="74"/>
        <v>Lakeba Island Airport | Fiji</v>
      </c>
    </row>
    <row r="4107" spans="10:14" x14ac:dyDescent="0.25">
      <c r="J4107" s="3" t="s">
        <v>4187</v>
      </c>
      <c r="K4107" s="3" t="s">
        <v>13238</v>
      </c>
      <c r="L4107" s="3" t="s">
        <v>17476</v>
      </c>
      <c r="M4107" s="3" t="s">
        <v>950</v>
      </c>
      <c r="N4107" s="3" t="str">
        <f t="shared" si="74"/>
        <v>Lekana Airport | Congo</v>
      </c>
    </row>
    <row r="4108" spans="10:14" x14ac:dyDescent="0.25">
      <c r="J4108" s="3" t="s">
        <v>4083</v>
      </c>
      <c r="K4108" s="3" t="s">
        <v>16954</v>
      </c>
      <c r="L4108" s="3" t="s">
        <v>17476</v>
      </c>
      <c r="M4108" s="3" t="s">
        <v>54</v>
      </c>
      <c r="N4108" s="3" t="str">
        <f t="shared" si="74"/>
        <v>Lakeland Airport | Australia</v>
      </c>
    </row>
    <row r="4109" spans="10:14" x14ac:dyDescent="0.25">
      <c r="J4109" s="3" t="s">
        <v>4300</v>
      </c>
      <c r="K4109" s="3" t="s">
        <v>11235</v>
      </c>
      <c r="L4109" s="3" t="s">
        <v>17477</v>
      </c>
      <c r="M4109" s="3" t="s">
        <v>314</v>
      </c>
      <c r="N4109" s="3" t="str">
        <f t="shared" si="74"/>
        <v>Lokichoggio Airport | Kenya</v>
      </c>
    </row>
    <row r="4110" spans="10:14" x14ac:dyDescent="0.25">
      <c r="J4110" s="3" t="s">
        <v>4321</v>
      </c>
      <c r="K4110" s="3" t="s">
        <v>16526</v>
      </c>
      <c r="L4110" s="3" t="s">
        <v>17476</v>
      </c>
      <c r="M4110" s="3" t="s">
        <v>260</v>
      </c>
      <c r="N4110" s="3" t="str">
        <f t="shared" si="74"/>
        <v>Long Akah Airport | Malaysia</v>
      </c>
    </row>
    <row r="4111" spans="10:14" x14ac:dyDescent="0.25">
      <c r="J4111" s="3" t="s">
        <v>3965</v>
      </c>
      <c r="K4111" s="3" t="s">
        <v>14366</v>
      </c>
      <c r="L4111" s="3" t="s">
        <v>17476</v>
      </c>
      <c r="M4111" s="3" t="s">
        <v>45</v>
      </c>
      <c r="N4111" s="3" t="str">
        <f t="shared" si="74"/>
        <v>Kulik Lake Airport | United States</v>
      </c>
    </row>
    <row r="4112" spans="10:14" x14ac:dyDescent="0.25">
      <c r="J4112" s="3" t="s">
        <v>4085</v>
      </c>
      <c r="K4112" s="3" t="s">
        <v>10358</v>
      </c>
      <c r="L4112" s="3" t="s">
        <v>17477</v>
      </c>
      <c r="M4112" s="3" t="s">
        <v>24</v>
      </c>
      <c r="N4112" s="3" t="str">
        <f t="shared" si="74"/>
        <v>Banak Airport | Norway</v>
      </c>
    </row>
    <row r="4113" spans="10:14" x14ac:dyDescent="0.25">
      <c r="J4113" s="3" t="s">
        <v>4188</v>
      </c>
      <c r="K4113" s="3" t="s">
        <v>10354</v>
      </c>
      <c r="L4113" s="3" t="s">
        <v>17477</v>
      </c>
      <c r="M4113" s="3" t="s">
        <v>24</v>
      </c>
      <c r="N4113" s="3" t="str">
        <f t="shared" si="74"/>
        <v>Leknes Airport | Norway</v>
      </c>
    </row>
    <row r="4114" spans="10:14" x14ac:dyDescent="0.25">
      <c r="J4114" s="3" t="s">
        <v>4387</v>
      </c>
      <c r="K4114" s="3" t="s">
        <v>16174</v>
      </c>
      <c r="L4114" s="3" t="s">
        <v>17477</v>
      </c>
      <c r="M4114" s="3" t="s">
        <v>108</v>
      </c>
      <c r="N4114" s="3" t="str">
        <f t="shared" si="74"/>
        <v>Chaudhary Charan Singh International Airport | India</v>
      </c>
    </row>
    <row r="4115" spans="10:14" x14ac:dyDescent="0.25">
      <c r="J4115" s="3" t="s">
        <v>4077</v>
      </c>
      <c r="K4115" s="3" t="s">
        <v>12262</v>
      </c>
      <c r="L4115" s="3" t="s">
        <v>17476</v>
      </c>
      <c r="M4115" s="3" t="s">
        <v>45</v>
      </c>
      <c r="N4115" s="3" t="str">
        <f t="shared" si="74"/>
        <v>Lake Placid Airport | United States</v>
      </c>
    </row>
    <row r="4116" spans="10:14" x14ac:dyDescent="0.25">
      <c r="J4116" s="3" t="s">
        <v>4078</v>
      </c>
      <c r="K4116" s="3" t="s">
        <v>11863</v>
      </c>
      <c r="L4116" s="3" t="s">
        <v>17476</v>
      </c>
      <c r="M4116" s="3" t="s">
        <v>314</v>
      </c>
      <c r="N4116" s="3" t="str">
        <f t="shared" si="74"/>
        <v>Lake Rudolf Airport | Kenya</v>
      </c>
    </row>
    <row r="4117" spans="10:14" x14ac:dyDescent="0.25">
      <c r="J4117" s="3" t="s">
        <v>4084</v>
      </c>
      <c r="K4117" s="3" t="s">
        <v>12264</v>
      </c>
      <c r="L4117" s="3" t="s">
        <v>17476</v>
      </c>
      <c r="M4117" s="3" t="s">
        <v>45</v>
      </c>
      <c r="N4117" s="3" t="str">
        <f t="shared" si="74"/>
        <v>Lake County Airport | United States</v>
      </c>
    </row>
    <row r="4118" spans="10:14" x14ac:dyDescent="0.25">
      <c r="J4118" s="3" t="s">
        <v>8721</v>
      </c>
      <c r="K4118" s="3" t="s">
        <v>14173</v>
      </c>
      <c r="L4118" s="3" t="s">
        <v>17476</v>
      </c>
      <c r="M4118" s="3" t="s">
        <v>187</v>
      </c>
      <c r="N4118" s="3" t="str">
        <f t="shared" si="74"/>
        <v>Lekhwair Airport | Oman</v>
      </c>
    </row>
    <row r="4119" spans="10:14" x14ac:dyDescent="0.25">
      <c r="J4119" s="3" t="s">
        <v>4073</v>
      </c>
      <c r="K4119" s="3" t="s">
        <v>11312</v>
      </c>
      <c r="L4119" s="3" t="s">
        <v>17477</v>
      </c>
      <c r="M4119" s="3" t="s">
        <v>17491</v>
      </c>
      <c r="N4119" s="3" t="str">
        <f t="shared" si="74"/>
        <v>Lake Manyara Airport | Tanzania, United Republic of</v>
      </c>
    </row>
    <row r="4120" spans="10:14" x14ac:dyDescent="0.25">
      <c r="J4120" s="3" t="s">
        <v>1167</v>
      </c>
      <c r="K4120" s="3" t="s">
        <v>10266</v>
      </c>
      <c r="L4120" s="3" t="s">
        <v>17478</v>
      </c>
      <c r="M4120" s="3" t="s">
        <v>43</v>
      </c>
      <c r="N4120" s="3" t="str">
        <f t="shared" si="74"/>
        <v>RAF Lakenheath | United Kingdom</v>
      </c>
    </row>
    <row r="4121" spans="10:14" x14ac:dyDescent="0.25">
      <c r="J4121" s="3" t="s">
        <v>4399</v>
      </c>
      <c r="K4121" s="3" t="s">
        <v>10436</v>
      </c>
      <c r="L4121" s="3" t="s">
        <v>17478</v>
      </c>
      <c r="M4121" s="3" t="s">
        <v>290</v>
      </c>
      <c r="N4121" s="3" t="str">
        <f t="shared" si="74"/>
        <v>Luleå Airport | Sweden</v>
      </c>
    </row>
    <row r="4122" spans="10:14" x14ac:dyDescent="0.25">
      <c r="J4122" s="3" t="s">
        <v>8995</v>
      </c>
      <c r="K4122" s="3" t="s">
        <v>17415</v>
      </c>
      <c r="L4122" s="3" t="s">
        <v>17476</v>
      </c>
      <c r="M4122" s="3" t="s">
        <v>173</v>
      </c>
      <c r="N4122" s="3" t="str">
        <f t="shared" si="74"/>
        <v>Libo Airport | China</v>
      </c>
    </row>
    <row r="4123" spans="10:14" x14ac:dyDescent="0.25">
      <c r="J4123" s="3" t="s">
        <v>4531</v>
      </c>
      <c r="K4123" s="3" t="s">
        <v>10512</v>
      </c>
      <c r="L4123" s="3" t="s">
        <v>17477</v>
      </c>
      <c r="M4123" s="3" t="s">
        <v>114</v>
      </c>
      <c r="N4123" s="3" t="str">
        <f t="shared" si="74"/>
        <v>Riverside Airport | South Africa</v>
      </c>
    </row>
    <row r="4124" spans="10:14" x14ac:dyDescent="0.25">
      <c r="J4124" s="3" t="s">
        <v>4262</v>
      </c>
      <c r="K4124" s="3" t="s">
        <v>17281</v>
      </c>
      <c r="L4124" s="3" t="s">
        <v>17477</v>
      </c>
      <c r="M4124" s="3" t="s">
        <v>173</v>
      </c>
      <c r="N4124" s="3" t="str">
        <f t="shared" si="74"/>
        <v>Lingling Airport | China</v>
      </c>
    </row>
    <row r="4125" spans="10:14" x14ac:dyDescent="0.25">
      <c r="J4125" s="3" t="s">
        <v>1598</v>
      </c>
      <c r="K4125" s="3" t="s">
        <v>16769</v>
      </c>
      <c r="L4125" s="3" t="s">
        <v>17476</v>
      </c>
      <c r="M4125" s="3" t="s">
        <v>54</v>
      </c>
      <c r="N4125" s="3" t="str">
        <f t="shared" si="74"/>
        <v>Chillagoe Airport | Australia</v>
      </c>
    </row>
    <row r="4126" spans="10:14" x14ac:dyDescent="0.25">
      <c r="J4126" s="3" t="s">
        <v>4132</v>
      </c>
      <c r="K4126" s="3" t="s">
        <v>13254</v>
      </c>
      <c r="L4126" s="3" t="s">
        <v>17476</v>
      </c>
      <c r="M4126" s="3" t="s">
        <v>133</v>
      </c>
      <c r="N4126" s="3" t="str">
        <f t="shared" si="74"/>
        <v>Reginaldo Hammer Airport | Honduras</v>
      </c>
    </row>
    <row r="4127" spans="10:14" x14ac:dyDescent="0.25">
      <c r="J4127" s="3" t="s">
        <v>4086</v>
      </c>
      <c r="K4127" s="3" t="s">
        <v>11141</v>
      </c>
      <c r="L4127" s="3" t="s">
        <v>17476</v>
      </c>
      <c r="M4127" s="3" t="s">
        <v>87</v>
      </c>
      <c r="N4127" s="3" t="str">
        <f t="shared" si="74"/>
        <v>Lalibella Airport | Ethiopia</v>
      </c>
    </row>
    <row r="4128" spans="10:14" x14ac:dyDescent="0.25">
      <c r="J4128" s="3" t="s">
        <v>8892</v>
      </c>
      <c r="K4128" s="3" t="s">
        <v>16142</v>
      </c>
      <c r="L4128" s="3" t="s">
        <v>17476</v>
      </c>
      <c r="M4128" s="3" t="s">
        <v>754</v>
      </c>
      <c r="N4128" s="3" t="str">
        <f t="shared" si="74"/>
        <v>Lalmonirhat Airport | Bangladesh</v>
      </c>
    </row>
    <row r="4129" spans="10:14" x14ac:dyDescent="0.25">
      <c r="J4129" s="3" t="s">
        <v>8892</v>
      </c>
      <c r="K4129" s="3" t="s">
        <v>16574</v>
      </c>
      <c r="L4129" s="3" t="s">
        <v>17476</v>
      </c>
      <c r="M4129" s="3" t="s">
        <v>96</v>
      </c>
      <c r="N4129" s="3" t="str">
        <f t="shared" si="74"/>
        <v>Silampari Airport | Indonesia</v>
      </c>
    </row>
    <row r="4130" spans="10:14" x14ac:dyDescent="0.25">
      <c r="J4130" s="3" t="s">
        <v>8822</v>
      </c>
      <c r="K4130" s="3" t="s">
        <v>15756</v>
      </c>
      <c r="L4130" s="3" t="s">
        <v>17476</v>
      </c>
      <c r="M4130" s="3" t="s">
        <v>659</v>
      </c>
      <c r="N4130" s="3" t="str">
        <f t="shared" si="74"/>
        <v>Lankaran International Airport | Azerbaijan</v>
      </c>
    </row>
    <row r="4131" spans="10:14" x14ac:dyDescent="0.25">
      <c r="J4131" s="3" t="s">
        <v>4272</v>
      </c>
      <c r="K4131" s="3" t="s">
        <v>13258</v>
      </c>
      <c r="L4131" s="3" t="s">
        <v>17476</v>
      </c>
      <c r="M4131" s="3" t="s">
        <v>54</v>
      </c>
      <c r="N4131" s="3" t="str">
        <f t="shared" si="74"/>
        <v>Lissadell Airport | Australia</v>
      </c>
    </row>
    <row r="4132" spans="10:14" x14ac:dyDescent="0.25">
      <c r="J4132" s="3" t="s">
        <v>4328</v>
      </c>
      <c r="K4132" s="3" t="s">
        <v>13723</v>
      </c>
      <c r="L4132" s="3" t="s">
        <v>17476</v>
      </c>
      <c r="M4132" s="3" t="s">
        <v>260</v>
      </c>
      <c r="N4132" s="3" t="str">
        <f t="shared" si="74"/>
        <v>Long Lama Airport | Malaysia</v>
      </c>
    </row>
    <row r="4133" spans="10:14" x14ac:dyDescent="0.25">
      <c r="J4133" s="3" t="s">
        <v>3686</v>
      </c>
      <c r="K4133" s="3" t="s">
        <v>11371</v>
      </c>
      <c r="L4133" s="3" t="s">
        <v>17476</v>
      </c>
      <c r="M4133" s="3" t="s">
        <v>96</v>
      </c>
      <c r="N4133" s="3" t="str">
        <f t="shared" si="74"/>
        <v>Kelila Airport | Indonesia</v>
      </c>
    </row>
    <row r="4134" spans="10:14" x14ac:dyDescent="0.25">
      <c r="J4134" s="3" t="s">
        <v>8918</v>
      </c>
      <c r="K4134" s="3" t="s">
        <v>16418</v>
      </c>
      <c r="L4134" s="3" t="s">
        <v>17476</v>
      </c>
      <c r="M4134" s="3" t="s">
        <v>96</v>
      </c>
      <c r="N4134" s="3" t="str">
        <f t="shared" si="74"/>
        <v>Bua Airport | Indonesia</v>
      </c>
    </row>
    <row r="4135" spans="10:14" x14ac:dyDescent="0.25">
      <c r="J4135" s="3" t="s">
        <v>4133</v>
      </c>
      <c r="K4135" s="3" t="s">
        <v>14844</v>
      </c>
      <c r="L4135" s="3" t="s">
        <v>17476</v>
      </c>
      <c r="M4135" s="3" t="s">
        <v>283</v>
      </c>
      <c r="N4135" s="3" t="str">
        <f t="shared" si="74"/>
        <v>Alferez Armando Rodriguez Airport | Argentina</v>
      </c>
    </row>
    <row r="4136" spans="10:14" x14ac:dyDescent="0.25">
      <c r="J4136" s="3" t="s">
        <v>8968</v>
      </c>
      <c r="K4136" s="3" t="s">
        <v>17252</v>
      </c>
      <c r="L4136" s="3" t="s">
        <v>17477</v>
      </c>
      <c r="M4136" s="3" t="s">
        <v>173</v>
      </c>
      <c r="N4136" s="3" t="str">
        <f t="shared" si="74"/>
        <v>Lüliang Airport | China</v>
      </c>
    </row>
    <row r="4137" spans="10:14" x14ac:dyDescent="0.25">
      <c r="J4137" s="3" t="s">
        <v>4244</v>
      </c>
      <c r="K4137" s="3" t="s">
        <v>10853</v>
      </c>
      <c r="L4137" s="3" t="s">
        <v>17477</v>
      </c>
      <c r="M4137" s="3" t="s">
        <v>1041</v>
      </c>
      <c r="N4137" s="3" t="str">
        <f t="shared" si="74"/>
        <v>Lilongwe International Airport | Malawi</v>
      </c>
    </row>
    <row r="4138" spans="10:14" x14ac:dyDescent="0.25">
      <c r="J4138" s="3" t="s">
        <v>4430</v>
      </c>
      <c r="K4138" s="3" t="s">
        <v>11686</v>
      </c>
      <c r="L4138" s="3" t="s">
        <v>17476</v>
      </c>
      <c r="M4138" s="3" t="s">
        <v>45</v>
      </c>
      <c r="N4138" s="3" t="str">
        <f t="shared" si="74"/>
        <v>Caledonia County Airport | United States</v>
      </c>
    </row>
    <row r="4139" spans="10:14" x14ac:dyDescent="0.25">
      <c r="J4139" s="3" t="s">
        <v>5083</v>
      </c>
      <c r="K4139" s="3" t="s">
        <v>12875</v>
      </c>
      <c r="L4139" s="3" t="s">
        <v>17476</v>
      </c>
      <c r="M4139" s="3" t="s">
        <v>45</v>
      </c>
      <c r="N4139" s="3" t="str">
        <f t="shared" si="74"/>
        <v>South Jersey Regional Airport | United States</v>
      </c>
    </row>
    <row r="4140" spans="10:14" x14ac:dyDescent="0.25">
      <c r="J4140" s="3" t="s">
        <v>4074</v>
      </c>
      <c r="K4140" s="3" t="s">
        <v>14383</v>
      </c>
      <c r="L4140" s="3" t="s">
        <v>17476</v>
      </c>
      <c r="M4140" s="3" t="s">
        <v>45</v>
      </c>
      <c r="N4140" s="3" t="str">
        <f t="shared" si="74"/>
        <v>Minchumina Airport | United States</v>
      </c>
    </row>
    <row r="4141" spans="10:14" x14ac:dyDescent="0.25">
      <c r="J4141" s="3" t="s">
        <v>6526</v>
      </c>
      <c r="K4141" s="3" t="s">
        <v>10857</v>
      </c>
      <c r="L4141" s="3" t="s">
        <v>17476</v>
      </c>
      <c r="M4141" s="3" t="s">
        <v>1041</v>
      </c>
      <c r="N4141" s="3" t="str">
        <f t="shared" si="74"/>
        <v>Salima Airport | Malawi</v>
      </c>
    </row>
    <row r="4142" spans="10:14" x14ac:dyDescent="0.25">
      <c r="J4142" s="3" t="s">
        <v>4087</v>
      </c>
      <c r="K4142" s="3" t="s">
        <v>15172</v>
      </c>
      <c r="L4142" s="3" t="s">
        <v>17476</v>
      </c>
      <c r="M4142" s="3" t="s">
        <v>71</v>
      </c>
      <c r="N4142" s="3" t="str">
        <f t="shared" si="74"/>
        <v>El Refugio/La Macarena Airport | Colombia</v>
      </c>
    </row>
    <row r="4143" spans="10:14" x14ac:dyDescent="0.25">
      <c r="J4143" s="3" t="s">
        <v>4087</v>
      </c>
      <c r="K4143" s="3" t="s">
        <v>13264</v>
      </c>
      <c r="L4143" s="3" t="s">
        <v>17476</v>
      </c>
      <c r="M4143" s="3" t="s">
        <v>71</v>
      </c>
      <c r="N4143" s="3" t="str">
        <f t="shared" si="74"/>
        <v>La Macarena Airport | Colombia</v>
      </c>
    </row>
    <row r="4144" spans="10:14" x14ac:dyDescent="0.25">
      <c r="J4144" s="3" t="s">
        <v>4356</v>
      </c>
      <c r="K4144" s="3" t="s">
        <v>9139</v>
      </c>
      <c r="L4144" s="3" t="s">
        <v>17476</v>
      </c>
      <c r="M4144" s="3" t="s">
        <v>283</v>
      </c>
      <c r="N4144" s="3" t="str">
        <f t="shared" si="74"/>
        <v>Los Menucos Airport | Argentina</v>
      </c>
    </row>
    <row r="4145" spans="10:14" x14ac:dyDescent="0.25">
      <c r="J4145" s="3" t="s">
        <v>4167</v>
      </c>
      <c r="K4145" s="3" t="s">
        <v>13108</v>
      </c>
      <c r="L4145" s="3" t="s">
        <v>17477</v>
      </c>
      <c r="M4145" s="3" t="s">
        <v>112</v>
      </c>
      <c r="N4145" s="3" t="str">
        <f t="shared" si="74"/>
        <v>Le Mans-Arnage Airport | France</v>
      </c>
    </row>
    <row r="4146" spans="10:14" x14ac:dyDescent="0.25">
      <c r="J4146" s="3" t="s">
        <v>4403</v>
      </c>
      <c r="K4146" s="3" t="s">
        <v>14507</v>
      </c>
      <c r="L4146" s="3" t="s">
        <v>17476</v>
      </c>
      <c r="M4146" s="3" t="s">
        <v>33</v>
      </c>
      <c r="N4146" s="3" t="str">
        <f t="shared" si="74"/>
        <v>Lumi Airport | Papua New Guinea</v>
      </c>
    </row>
    <row r="4147" spans="10:14" x14ac:dyDescent="0.25">
      <c r="J4147" s="3" t="s">
        <v>4051</v>
      </c>
      <c r="K4147" s="3" t="s">
        <v>13472</v>
      </c>
      <c r="L4147" s="3" t="s">
        <v>17476</v>
      </c>
      <c r="M4147" s="3" t="s">
        <v>141</v>
      </c>
      <c r="N4147" s="3" t="str">
        <f t="shared" si="74"/>
        <v>Lae Island Airport | Marshall Islands</v>
      </c>
    </row>
    <row r="4148" spans="10:14" x14ac:dyDescent="0.25">
      <c r="J4148" s="3" t="s">
        <v>4357</v>
      </c>
      <c r="K4148" s="3" t="s">
        <v>13561</v>
      </c>
      <c r="L4148" s="3" t="s">
        <v>17477</v>
      </c>
      <c r="M4148" s="3" t="s">
        <v>59</v>
      </c>
      <c r="N4148" s="3" t="str">
        <f t="shared" si="74"/>
        <v>Valle del Fuerte International Airport | Mexico</v>
      </c>
    </row>
    <row r="4149" spans="10:14" x14ac:dyDescent="0.25">
      <c r="J4149" s="3" t="s">
        <v>4247</v>
      </c>
      <c r="K4149" s="3" t="s">
        <v>16524</v>
      </c>
      <c r="L4149" s="3" t="s">
        <v>17477</v>
      </c>
      <c r="M4149" s="3" t="s">
        <v>260</v>
      </c>
      <c r="N4149" s="3" t="str">
        <f t="shared" si="74"/>
        <v>Limbang Airport | Malaysia</v>
      </c>
    </row>
    <row r="4150" spans="10:14" x14ac:dyDescent="0.25">
      <c r="J4150" s="3" t="s">
        <v>4359</v>
      </c>
      <c r="K4150" s="3" t="s">
        <v>10257</v>
      </c>
      <c r="L4150" s="3" t="s">
        <v>17477</v>
      </c>
      <c r="M4150" s="3" t="s">
        <v>43</v>
      </c>
      <c r="N4150" s="3" t="str">
        <f t="shared" si="74"/>
        <v>RAF Lossiemouth | United Kingdom</v>
      </c>
    </row>
    <row r="4151" spans="10:14" x14ac:dyDescent="0.25">
      <c r="J4151" s="3" t="s">
        <v>4096</v>
      </c>
      <c r="K4151" s="3" t="s">
        <v>13186</v>
      </c>
      <c r="L4151" s="3" t="s">
        <v>17477</v>
      </c>
      <c r="M4151" s="3" t="s">
        <v>208</v>
      </c>
      <c r="N4151" s="3" t="str">
        <f t="shared" si="74"/>
        <v>Lampedusa Airport | Italy</v>
      </c>
    </row>
    <row r="4152" spans="10:14" x14ac:dyDescent="0.25">
      <c r="J4152" s="3" t="s">
        <v>4676</v>
      </c>
      <c r="K4152" s="3" t="s">
        <v>11261</v>
      </c>
      <c r="L4152" s="3" t="s">
        <v>17477</v>
      </c>
      <c r="M4152" s="3" t="s">
        <v>854</v>
      </c>
      <c r="N4152" s="3" t="str">
        <f t="shared" si="74"/>
        <v>Marsa Brega Airport | Libya</v>
      </c>
    </row>
    <row r="4153" spans="10:14" x14ac:dyDescent="0.25">
      <c r="J4153" s="3" t="s">
        <v>4249</v>
      </c>
      <c r="K4153" s="3" t="s">
        <v>10501</v>
      </c>
      <c r="L4153" s="3" t="s">
        <v>17477</v>
      </c>
      <c r="M4153" s="3" t="s">
        <v>114</v>
      </c>
      <c r="N4153" s="3" t="str">
        <f t="shared" si="74"/>
        <v>Lime Acres Finsch Mine Airport | South Africa</v>
      </c>
    </row>
    <row r="4154" spans="10:14" x14ac:dyDescent="0.25">
      <c r="J4154" s="3" t="s">
        <v>4369</v>
      </c>
      <c r="K4154" s="3" t="s">
        <v>12266</v>
      </c>
      <c r="L4154" s="3" t="s">
        <v>17476</v>
      </c>
      <c r="M4154" s="3" t="s">
        <v>45</v>
      </c>
      <c r="N4154" s="3" t="str">
        <f t="shared" si="74"/>
        <v>Louisville Winston County Airport | United States</v>
      </c>
    </row>
    <row r="4155" spans="10:14" x14ac:dyDescent="0.25">
      <c r="J4155" s="3" t="s">
        <v>3847</v>
      </c>
      <c r="K4155" s="3" t="s">
        <v>12267</v>
      </c>
      <c r="L4155" s="3" t="s">
        <v>17477</v>
      </c>
      <c r="M4155" s="3" t="s">
        <v>45</v>
      </c>
      <c r="N4155" s="3" t="str">
        <f t="shared" si="74"/>
        <v>Crater Lake-Klamath Regional Airport | United States</v>
      </c>
    </row>
    <row r="4156" spans="10:14" x14ac:dyDescent="0.25">
      <c r="J4156" s="3" t="s">
        <v>8925</v>
      </c>
      <c r="K4156" s="3" t="s">
        <v>16568</v>
      </c>
      <c r="L4156" s="3" t="s">
        <v>17476</v>
      </c>
      <c r="M4156" s="3" t="s">
        <v>96</v>
      </c>
      <c r="N4156" s="3" t="str">
        <f t="shared" si="74"/>
        <v>Letung Airport | Indonesia</v>
      </c>
    </row>
    <row r="4157" spans="10:14" x14ac:dyDescent="0.25">
      <c r="J4157" s="3" t="s">
        <v>4075</v>
      </c>
      <c r="K4157" s="3" t="s">
        <v>14508</v>
      </c>
      <c r="L4157" s="3" t="s">
        <v>17476</v>
      </c>
      <c r="M4157" s="3" t="s">
        <v>33</v>
      </c>
      <c r="N4157" s="3" t="str">
        <f t="shared" si="74"/>
        <v>Lake Murray Airport | Papua New Guinea</v>
      </c>
    </row>
    <row r="4158" spans="10:14" x14ac:dyDescent="0.25">
      <c r="J4158" s="3" t="s">
        <v>5710</v>
      </c>
      <c r="K4158" s="3" t="s">
        <v>13266</v>
      </c>
      <c r="L4158" s="3" t="s">
        <v>17476</v>
      </c>
      <c r="M4158" s="3" t="s">
        <v>278</v>
      </c>
      <c r="N4158" s="3" t="str">
        <f t="shared" si="74"/>
        <v>Palma Airport | Mozambique</v>
      </c>
    </row>
    <row r="4159" spans="10:14" x14ac:dyDescent="0.25">
      <c r="J4159" s="3" t="s">
        <v>8115</v>
      </c>
      <c r="K4159" s="3" t="s">
        <v>12268</v>
      </c>
      <c r="L4159" s="3" t="s">
        <v>17476</v>
      </c>
      <c r="M4159" s="3" t="s">
        <v>45</v>
      </c>
      <c r="N4159" s="3" t="str">
        <f t="shared" si="74"/>
        <v>Palm Beach County Park Airport | United States</v>
      </c>
    </row>
    <row r="4160" spans="10:14" x14ac:dyDescent="0.25">
      <c r="J4160" s="3" t="s">
        <v>4091</v>
      </c>
      <c r="K4160" s="3" t="s">
        <v>13909</v>
      </c>
      <c r="L4160" s="3" t="s">
        <v>17476</v>
      </c>
      <c r="M4160" s="3" t="s">
        <v>365</v>
      </c>
      <c r="N4160" s="3" t="str">
        <f t="shared" si="74"/>
        <v>Lamen Bay Airport | Vanuatu</v>
      </c>
    </row>
    <row r="4161" spans="10:14" x14ac:dyDescent="0.25">
      <c r="J4161" s="3" t="s">
        <v>4194</v>
      </c>
      <c r="K4161" s="3" t="s">
        <v>13267</v>
      </c>
      <c r="L4161" s="3" t="s">
        <v>17476</v>
      </c>
      <c r="M4161" s="3" t="s">
        <v>33</v>
      </c>
      <c r="N4161" s="3" t="str">
        <f t="shared" si="74"/>
        <v>Lengbati Airport | Papua New Guinea</v>
      </c>
    </row>
    <row r="4162" spans="10:14" x14ac:dyDescent="0.25">
      <c r="J4162" s="3" t="s">
        <v>4101</v>
      </c>
      <c r="K4162" s="3" t="s">
        <v>4102</v>
      </c>
      <c r="L4162" s="3" t="s">
        <v>17477</v>
      </c>
      <c r="M4162" s="3" t="s">
        <v>45</v>
      </c>
      <c r="N4162" s="3" t="str">
        <f t="shared" si="74"/>
        <v>Hunt Field | United States</v>
      </c>
    </row>
    <row r="4163" spans="10:14" x14ac:dyDescent="0.25">
      <c r="J4163" s="3" t="s">
        <v>4338</v>
      </c>
      <c r="K4163" s="3" t="s">
        <v>13911</v>
      </c>
      <c r="L4163" s="3" t="s">
        <v>17476</v>
      </c>
      <c r="M4163" s="3" t="s">
        <v>365</v>
      </c>
      <c r="N4163" s="3" t="str">
        <f t="shared" si="74"/>
        <v>Lonorore Airport | Vanuatu</v>
      </c>
    </row>
    <row r="4164" spans="10:14" x14ac:dyDescent="0.25">
      <c r="J4164" s="3" t="s">
        <v>5134</v>
      </c>
      <c r="K4164" s="3" t="s">
        <v>13268</v>
      </c>
      <c r="L4164" s="3" t="s">
        <v>17476</v>
      </c>
      <c r="M4164" s="3" t="s">
        <v>33</v>
      </c>
      <c r="N4164" s="3" t="str">
        <f t="shared" si="74"/>
        <v>Munbil Airport | Papua New Guinea</v>
      </c>
    </row>
    <row r="4165" spans="10:14" x14ac:dyDescent="0.25">
      <c r="J4165" s="3" t="s">
        <v>4207</v>
      </c>
      <c r="K4165" s="3" t="s">
        <v>9229</v>
      </c>
      <c r="L4165" s="3" t="s">
        <v>17476</v>
      </c>
      <c r="M4165" s="3" t="s">
        <v>33</v>
      </c>
      <c r="N4165" s="3" t="str">
        <f t="shared" si="74"/>
        <v>Lese Airport | Papua New Guinea</v>
      </c>
    </row>
    <row r="4166" spans="10:14" x14ac:dyDescent="0.25">
      <c r="J4166" s="3" t="s">
        <v>4076</v>
      </c>
      <c r="K4166" s="3" t="s">
        <v>16952</v>
      </c>
      <c r="L4166" s="3" t="s">
        <v>17476</v>
      </c>
      <c r="M4166" s="3" t="s">
        <v>54</v>
      </c>
      <c r="N4166" s="3" t="str">
        <f t="shared" ref="N4166:N4229" si="75">K4166&amp;" | "&amp;M4166</f>
        <v>Lake Nash Airport | Australia</v>
      </c>
    </row>
    <row r="4167" spans="10:14" x14ac:dyDescent="0.25">
      <c r="J4167" s="3" t="s">
        <v>4320</v>
      </c>
      <c r="K4167" s="3" t="s">
        <v>9110</v>
      </c>
      <c r="L4167" s="3" t="s">
        <v>17476</v>
      </c>
      <c r="M4167" s="3" t="s">
        <v>45</v>
      </c>
      <c r="N4167" s="3" t="str">
        <f t="shared" si="75"/>
        <v>Lonely Air Station | United States</v>
      </c>
    </row>
    <row r="4168" spans="10:14" x14ac:dyDescent="0.25">
      <c r="J4168" s="3" t="s">
        <v>4256</v>
      </c>
      <c r="K4168" s="3" t="s">
        <v>9490</v>
      </c>
      <c r="L4168" s="3" t="s">
        <v>17477</v>
      </c>
      <c r="M4168" s="3" t="s">
        <v>173</v>
      </c>
      <c r="N4168" s="3" t="str">
        <f t="shared" si="75"/>
        <v>Lintsang Airfield | China</v>
      </c>
    </row>
    <row r="4169" spans="10:14" x14ac:dyDescent="0.25">
      <c r="J4169" s="3" t="s">
        <v>4257</v>
      </c>
      <c r="K4169" s="3" t="s">
        <v>12269</v>
      </c>
      <c r="L4169" s="3" t="s">
        <v>17477</v>
      </c>
      <c r="M4169" s="3" t="s">
        <v>45</v>
      </c>
      <c r="N4169" s="3" t="str">
        <f t="shared" si="75"/>
        <v>Lincoln Airport | United States</v>
      </c>
    </row>
    <row r="4170" spans="10:14" x14ac:dyDescent="0.25">
      <c r="J4170" s="3" t="s">
        <v>8982</v>
      </c>
      <c r="K4170" s="3" t="s">
        <v>17321</v>
      </c>
      <c r="L4170" s="3" t="s">
        <v>17477</v>
      </c>
      <c r="M4170" s="3" t="s">
        <v>173</v>
      </c>
      <c r="N4170" s="3" t="str">
        <f t="shared" si="75"/>
        <v>Longnan Chengzhou Airport | China</v>
      </c>
    </row>
    <row r="4171" spans="10:14" x14ac:dyDescent="0.25">
      <c r="J4171" s="3" t="s">
        <v>4107</v>
      </c>
      <c r="K4171" s="3" t="s">
        <v>13269</v>
      </c>
      <c r="L4171" s="3" t="s">
        <v>17476</v>
      </c>
      <c r="M4171" s="3" t="s">
        <v>33</v>
      </c>
      <c r="N4171" s="3" t="str">
        <f t="shared" si="75"/>
        <v>Langimar Airport | Papua New Guinea</v>
      </c>
    </row>
    <row r="4172" spans="10:14" x14ac:dyDescent="0.25">
      <c r="J4172" s="3" t="s">
        <v>8167</v>
      </c>
      <c r="K4172" s="3" t="s">
        <v>12270</v>
      </c>
      <c r="L4172" s="3" t="s">
        <v>17476</v>
      </c>
      <c r="M4172" s="3" t="s">
        <v>45</v>
      </c>
      <c r="N4172" s="3" t="str">
        <f t="shared" si="75"/>
        <v>Lake County Executive Airport | United States</v>
      </c>
    </row>
    <row r="4173" spans="10:14" x14ac:dyDescent="0.25">
      <c r="J4173" s="3" t="s">
        <v>4199</v>
      </c>
      <c r="K4173" s="3" t="s">
        <v>16943</v>
      </c>
      <c r="L4173" s="3" t="s">
        <v>17477</v>
      </c>
      <c r="M4173" s="3" t="s">
        <v>54</v>
      </c>
      <c r="N4173" s="3" t="str">
        <f t="shared" si="75"/>
        <v>Leonora Airport | Australia</v>
      </c>
    </row>
    <row r="4174" spans="10:14" x14ac:dyDescent="0.25">
      <c r="J4174" s="3" t="s">
        <v>8192</v>
      </c>
      <c r="K4174" s="3" t="s">
        <v>12271</v>
      </c>
      <c r="L4174" s="3" t="s">
        <v>17476</v>
      </c>
      <c r="M4174" s="3" t="s">
        <v>45</v>
      </c>
      <c r="N4174" s="3" t="str">
        <f t="shared" si="75"/>
        <v>Lonesome Pine Airport | United States</v>
      </c>
    </row>
    <row r="4175" spans="10:14" x14ac:dyDescent="0.25">
      <c r="J4175" s="3" t="s">
        <v>4319</v>
      </c>
      <c r="K4175" s="3" t="s">
        <v>12272</v>
      </c>
      <c r="L4175" s="3" t="s">
        <v>17476</v>
      </c>
      <c r="M4175" s="3" t="s">
        <v>45</v>
      </c>
      <c r="N4175" s="3" t="str">
        <f t="shared" si="75"/>
        <v>Tri-County Regional Airport | United States</v>
      </c>
    </row>
    <row r="4176" spans="10:14" x14ac:dyDescent="0.25">
      <c r="J4176" s="3" t="s">
        <v>4100</v>
      </c>
      <c r="K4176" s="3" t="s">
        <v>12273</v>
      </c>
      <c r="L4176" s="3" t="s">
        <v>17477</v>
      </c>
      <c r="M4176" s="3" t="s">
        <v>45</v>
      </c>
      <c r="N4176" s="3" t="str">
        <f t="shared" si="75"/>
        <v>Lancaster Airport | United States</v>
      </c>
    </row>
    <row r="4177" spans="10:14" x14ac:dyDescent="0.25">
      <c r="J4177" s="3" t="s">
        <v>4238</v>
      </c>
      <c r="K4177" s="3" t="s">
        <v>9225</v>
      </c>
      <c r="L4177" s="3" t="s">
        <v>17476</v>
      </c>
      <c r="M4177" s="3" t="s">
        <v>33</v>
      </c>
      <c r="N4177" s="3" t="str">
        <f t="shared" si="75"/>
        <v>Londolovit Airport | Papua New Guinea</v>
      </c>
    </row>
    <row r="4178" spans="10:14" x14ac:dyDescent="0.25">
      <c r="J4178" s="3" t="s">
        <v>7022</v>
      </c>
      <c r="K4178" s="3" t="s">
        <v>16660</v>
      </c>
      <c r="L4178" s="3" t="s">
        <v>17477</v>
      </c>
      <c r="M4178" s="3" t="s">
        <v>32</v>
      </c>
      <c r="N4178" s="3" t="str">
        <f t="shared" si="75"/>
        <v>Smolensk North Airport | Russian Federation</v>
      </c>
    </row>
    <row r="4179" spans="10:14" x14ac:dyDescent="0.25">
      <c r="J4179" s="3" t="s">
        <v>4098</v>
      </c>
      <c r="K4179" s="3" t="s">
        <v>14540</v>
      </c>
      <c r="L4179" s="3" t="s">
        <v>17477</v>
      </c>
      <c r="M4179" s="3" t="s">
        <v>45</v>
      </c>
      <c r="N4179" s="3" t="str">
        <f t="shared" si="75"/>
        <v>Lanai Airport | United States</v>
      </c>
    </row>
    <row r="4180" spans="10:14" x14ac:dyDescent="0.25">
      <c r="J4180" s="3" t="s">
        <v>4266</v>
      </c>
      <c r="K4180" s="3" t="s">
        <v>13275</v>
      </c>
      <c r="L4180" s="3" t="s">
        <v>17477</v>
      </c>
      <c r="M4180" s="3" t="s">
        <v>1181</v>
      </c>
      <c r="N4180" s="3" t="str">
        <f t="shared" si="75"/>
        <v>Linz Hörsching Airport | Austria</v>
      </c>
    </row>
    <row r="4181" spans="10:14" x14ac:dyDescent="0.25">
      <c r="J4181" s="3" t="s">
        <v>4347</v>
      </c>
      <c r="K4181" s="3" t="s">
        <v>16956</v>
      </c>
      <c r="L4181" s="3" t="s">
        <v>17476</v>
      </c>
      <c r="M4181" s="3" t="s">
        <v>54</v>
      </c>
      <c r="N4181" s="3" t="str">
        <f t="shared" si="75"/>
        <v>Lorraine Airport | Australia</v>
      </c>
    </row>
    <row r="4182" spans="10:14" x14ac:dyDescent="0.25">
      <c r="J4182" s="3" t="s">
        <v>4349</v>
      </c>
      <c r="K4182" s="3" t="s">
        <v>15018</v>
      </c>
      <c r="L4182" s="3" t="s">
        <v>17476</v>
      </c>
      <c r="M4182" s="3" t="s">
        <v>280</v>
      </c>
      <c r="N4182" s="3" t="str">
        <f t="shared" si="75"/>
        <v>San Rafael Airport | Chile</v>
      </c>
    </row>
    <row r="4183" spans="10:14" x14ac:dyDescent="0.25">
      <c r="J4183" s="3" t="s">
        <v>4288</v>
      </c>
      <c r="K4183" s="3" t="s">
        <v>16955</v>
      </c>
      <c r="L4183" s="3" t="s">
        <v>17476</v>
      </c>
      <c r="M4183" s="3" t="s">
        <v>54</v>
      </c>
      <c r="N4183" s="3" t="str">
        <f t="shared" si="75"/>
        <v>Lock Airport | Australia</v>
      </c>
    </row>
    <row r="4184" spans="10:14" x14ac:dyDescent="0.25">
      <c r="J4184" s="3" t="s">
        <v>4334</v>
      </c>
      <c r="K4184" s="3" t="s">
        <v>13905</v>
      </c>
      <c r="L4184" s="3" t="s">
        <v>17476</v>
      </c>
      <c r="M4184" s="3" t="s">
        <v>365</v>
      </c>
      <c r="N4184" s="3" t="str">
        <f t="shared" si="75"/>
        <v>Longana Airport | Vanuatu</v>
      </c>
    </row>
    <row r="4185" spans="10:14" x14ac:dyDescent="0.25">
      <c r="J4185" s="3" t="s">
        <v>4295</v>
      </c>
      <c r="K4185" s="3" t="s">
        <v>16322</v>
      </c>
      <c r="L4185" s="3" t="s">
        <v>17477</v>
      </c>
      <c r="M4185" s="3" t="s">
        <v>695</v>
      </c>
      <c r="N4185" s="3" t="str">
        <f t="shared" si="75"/>
        <v>Loei Airport | Thailand</v>
      </c>
    </row>
    <row r="4186" spans="10:14" x14ac:dyDescent="0.25">
      <c r="J4186" s="3" t="s">
        <v>4299</v>
      </c>
      <c r="K4186" s="3" t="s">
        <v>15115</v>
      </c>
      <c r="L4186" s="3" t="s">
        <v>17476</v>
      </c>
      <c r="M4186" s="3" t="s">
        <v>306</v>
      </c>
      <c r="N4186" s="3" t="str">
        <f t="shared" si="75"/>
        <v>Camilo Ponce Enriquez Airport | Ecuador</v>
      </c>
    </row>
    <row r="4187" spans="10:14" x14ac:dyDescent="0.25">
      <c r="J4187" s="3" t="s">
        <v>4339</v>
      </c>
      <c r="K4187" s="3" t="s">
        <v>15471</v>
      </c>
      <c r="L4187" s="3" t="s">
        <v>17476</v>
      </c>
      <c r="M4187" s="3" t="s">
        <v>219</v>
      </c>
      <c r="N4187" s="3" t="str">
        <f t="shared" si="75"/>
        <v>Helmuth Baungarten Airport | Brazil</v>
      </c>
    </row>
    <row r="4188" spans="10:14" x14ac:dyDescent="0.25">
      <c r="J4188" s="3" t="s">
        <v>4293</v>
      </c>
      <c r="K4188" s="3" t="s">
        <v>11236</v>
      </c>
      <c r="L4188" s="3" t="s">
        <v>17477</v>
      </c>
      <c r="M4188" s="3" t="s">
        <v>314</v>
      </c>
      <c r="N4188" s="3" t="str">
        <f t="shared" si="75"/>
        <v>Lodwar Airport | Kenya</v>
      </c>
    </row>
    <row r="4189" spans="10:14" x14ac:dyDescent="0.25">
      <c r="J4189" s="3" t="s">
        <v>4371</v>
      </c>
      <c r="K4189" s="3" t="s">
        <v>4372</v>
      </c>
      <c r="L4189" s="3" t="s">
        <v>17477</v>
      </c>
      <c r="M4189" s="3" t="s">
        <v>45</v>
      </c>
      <c r="N4189" s="3" t="str">
        <f t="shared" si="75"/>
        <v>Derby Field | United States</v>
      </c>
    </row>
    <row r="4190" spans="10:14" x14ac:dyDescent="0.25">
      <c r="J4190" s="3" t="s">
        <v>4057</v>
      </c>
      <c r="K4190" s="3" t="s">
        <v>13271</v>
      </c>
      <c r="L4190" s="3" t="s">
        <v>17476</v>
      </c>
      <c r="M4190" s="3" t="s">
        <v>59</v>
      </c>
      <c r="N4190" s="3" t="str">
        <f t="shared" si="75"/>
        <v>Francisco Primo de Verdad y Ramos Airport | Mexico</v>
      </c>
    </row>
    <row r="4191" spans="10:14" x14ac:dyDescent="0.25">
      <c r="J4191" s="3" t="s">
        <v>8486</v>
      </c>
      <c r="K4191" s="3" t="s">
        <v>9933</v>
      </c>
      <c r="L4191" s="3" t="s">
        <v>17477</v>
      </c>
      <c r="M4191" s="3" t="s">
        <v>93</v>
      </c>
      <c r="N4191" s="3" t="str">
        <f t="shared" si="75"/>
        <v>Laghouat Airport | Algeria</v>
      </c>
    </row>
    <row r="4192" spans="10:14" x14ac:dyDescent="0.25">
      <c r="J4192" s="3" t="s">
        <v>8917</v>
      </c>
      <c r="K4192" s="3" t="s">
        <v>16414</v>
      </c>
      <c r="L4192" s="3" t="s">
        <v>17477</v>
      </c>
      <c r="M4192" s="3" t="s">
        <v>96</v>
      </c>
      <c r="N4192" s="3" t="str">
        <f t="shared" si="75"/>
        <v>Lombok International Airport | Indonesia</v>
      </c>
    </row>
    <row r="4193" spans="10:14" x14ac:dyDescent="0.25">
      <c r="J4193" s="3" t="s">
        <v>4287</v>
      </c>
      <c r="K4193" s="3" t="s">
        <v>10556</v>
      </c>
      <c r="L4193" s="3" t="s">
        <v>17476</v>
      </c>
      <c r="M4193" s="3" t="s">
        <v>2559</v>
      </c>
      <c r="N4193" s="3" t="str">
        <f t="shared" si="75"/>
        <v>Lobatse Airport | Botswana</v>
      </c>
    </row>
    <row r="4194" spans="10:14" x14ac:dyDescent="0.25">
      <c r="J4194" s="3" t="s">
        <v>4056</v>
      </c>
      <c r="K4194" s="3" t="s">
        <v>10023</v>
      </c>
      <c r="L4194" s="3" t="s">
        <v>17478</v>
      </c>
      <c r="M4194" s="3" t="s">
        <v>69</v>
      </c>
      <c r="N4194" s="3" t="str">
        <f t="shared" si="75"/>
        <v>Murtala Muhammed International Airport | Nigeria</v>
      </c>
    </row>
    <row r="4195" spans="10:14" x14ac:dyDescent="0.25">
      <c r="J4195" s="3" t="s">
        <v>4291</v>
      </c>
      <c r="K4195" s="3" t="s">
        <v>12274</v>
      </c>
      <c r="L4195" s="3" t="s">
        <v>17476</v>
      </c>
      <c r="M4195" s="3" t="s">
        <v>45</v>
      </c>
      <c r="N4195" s="3" t="str">
        <f t="shared" si="75"/>
        <v>Lewis University Airport | United States</v>
      </c>
    </row>
    <row r="4196" spans="10:14" x14ac:dyDescent="0.25">
      <c r="J4196" s="3" t="s">
        <v>4366</v>
      </c>
      <c r="K4196" s="3" t="s">
        <v>4367</v>
      </c>
      <c r="L4196" s="3" t="s">
        <v>17477</v>
      </c>
      <c r="M4196" s="3" t="s">
        <v>45</v>
      </c>
      <c r="N4196" s="3" t="str">
        <f t="shared" si="75"/>
        <v>Bowman Field | United States</v>
      </c>
    </row>
    <row r="4197" spans="10:14" x14ac:dyDescent="0.25">
      <c r="J4197" s="3" t="s">
        <v>4965</v>
      </c>
      <c r="K4197" s="3" t="s">
        <v>13571</v>
      </c>
      <c r="L4197" s="3" t="s">
        <v>17477</v>
      </c>
      <c r="M4197" s="3" t="s">
        <v>59</v>
      </c>
      <c r="N4197" s="3" t="str">
        <f t="shared" si="75"/>
        <v>Monclova International Airport | Mexico</v>
      </c>
    </row>
    <row r="4198" spans="10:14" x14ac:dyDescent="0.25">
      <c r="J4198" s="3" t="s">
        <v>4364</v>
      </c>
      <c r="K4198" s="3" t="s">
        <v>12263</v>
      </c>
      <c r="L4198" s="3" t="s">
        <v>17476</v>
      </c>
      <c r="M4198" s="3" t="s">
        <v>45</v>
      </c>
      <c r="N4198" s="3" t="str">
        <f t="shared" si="75"/>
        <v>Louisa County Airport/Freeman Field | United States</v>
      </c>
    </row>
    <row r="4199" spans="10:14" x14ac:dyDescent="0.25">
      <c r="J4199" s="3" t="s">
        <v>4374</v>
      </c>
      <c r="K4199" s="3" t="s">
        <v>11238</v>
      </c>
      <c r="L4199" s="3" t="s">
        <v>17476</v>
      </c>
      <c r="M4199" s="3" t="s">
        <v>314</v>
      </c>
      <c r="N4199" s="3" t="str">
        <f t="shared" si="75"/>
        <v>Loyengalani Airport | Kenya</v>
      </c>
    </row>
    <row r="4200" spans="10:14" x14ac:dyDescent="0.25">
      <c r="J4200" s="3" t="s">
        <v>4316</v>
      </c>
      <c r="K4200" s="3" t="s">
        <v>12275</v>
      </c>
      <c r="L4200" s="3" t="s">
        <v>17477</v>
      </c>
      <c r="M4200" s="3" t="s">
        <v>45</v>
      </c>
      <c r="N4200" s="3" t="str">
        <f t="shared" si="75"/>
        <v>London-Corbin Airport/Magee Field | United States</v>
      </c>
    </row>
    <row r="4201" spans="10:14" x14ac:dyDescent="0.25">
      <c r="J4201" s="3" t="s">
        <v>4134</v>
      </c>
      <c r="K4201" s="3" t="s">
        <v>10991</v>
      </c>
      <c r="L4201" s="3" t="s">
        <v>17478</v>
      </c>
      <c r="M4201" s="3" t="s">
        <v>201</v>
      </c>
      <c r="N4201" s="3" t="str">
        <f t="shared" si="75"/>
        <v>Gran Canaria Airport | Spain</v>
      </c>
    </row>
    <row r="4202" spans="10:14" x14ac:dyDescent="0.25">
      <c r="J4202" s="3" t="s">
        <v>4019</v>
      </c>
      <c r="K4202" s="3" t="s">
        <v>15291</v>
      </c>
      <c r="L4202" s="3" t="s">
        <v>17477</v>
      </c>
      <c r="M4202" s="3" t="s">
        <v>17481</v>
      </c>
      <c r="N4202" s="3" t="str">
        <f t="shared" si="75"/>
        <v>El Alto International Airport | Bolivia, Plurinational State of</v>
      </c>
    </row>
    <row r="4203" spans="10:14" x14ac:dyDescent="0.25">
      <c r="J4203" s="3" t="s">
        <v>4303</v>
      </c>
      <c r="K4203" s="3" t="s">
        <v>4304</v>
      </c>
      <c r="L4203" s="3" t="s">
        <v>17476</v>
      </c>
      <c r="M4203" s="3" t="s">
        <v>45</v>
      </c>
      <c r="N4203" s="3" t="str">
        <f t="shared" si="75"/>
        <v>Lompoc Airport | United States</v>
      </c>
    </row>
    <row r="4204" spans="10:14" x14ac:dyDescent="0.25">
      <c r="J4204" s="3" t="s">
        <v>4021</v>
      </c>
      <c r="K4204" s="3" t="s">
        <v>15222</v>
      </c>
      <c r="L4204" s="3" t="s">
        <v>17476</v>
      </c>
      <c r="M4204" s="3" t="s">
        <v>71</v>
      </c>
      <c r="N4204" s="3" t="str">
        <f t="shared" si="75"/>
        <v>La Pedrera Airport | Colombia</v>
      </c>
    </row>
    <row r="4205" spans="10:14" x14ac:dyDescent="0.25">
      <c r="J4205" s="3" t="s">
        <v>4023</v>
      </c>
      <c r="K4205" s="3" t="s">
        <v>15180</v>
      </c>
      <c r="L4205" s="3" t="s">
        <v>17476</v>
      </c>
      <c r="M4205" s="3" t="s">
        <v>71</v>
      </c>
      <c r="N4205" s="3" t="str">
        <f t="shared" si="75"/>
        <v>La Primavera Airport | Colombia</v>
      </c>
    </row>
    <row r="4206" spans="10:14" x14ac:dyDescent="0.25">
      <c r="J4206" s="3" t="s">
        <v>4023</v>
      </c>
      <c r="K4206" s="3" t="s">
        <v>15180</v>
      </c>
      <c r="L4206" s="3" t="s">
        <v>17476</v>
      </c>
      <c r="M4206" s="3" t="s">
        <v>71</v>
      </c>
      <c r="N4206" s="3" t="str">
        <f t="shared" si="75"/>
        <v>La Primavera Airport | Colombia</v>
      </c>
    </row>
    <row r="4207" spans="10:14" x14ac:dyDescent="0.25">
      <c r="J4207" s="3" t="s">
        <v>8998</v>
      </c>
      <c r="K4207" s="3" t="s">
        <v>17425</v>
      </c>
      <c r="L4207" s="3" t="s">
        <v>17477</v>
      </c>
      <c r="M4207" s="3" t="s">
        <v>173</v>
      </c>
      <c r="N4207" s="3" t="str">
        <f t="shared" si="75"/>
        <v>Liupanshui Yuezhao Airport | China</v>
      </c>
    </row>
    <row r="4208" spans="10:14" x14ac:dyDescent="0.25">
      <c r="J4208" s="3" t="s">
        <v>4022</v>
      </c>
      <c r="K4208" s="3" t="s">
        <v>14804</v>
      </c>
      <c r="L4208" s="3" t="s">
        <v>17477</v>
      </c>
      <c r="M4208" s="3" t="s">
        <v>283</v>
      </c>
      <c r="N4208" s="3" t="str">
        <f t="shared" si="75"/>
        <v>La Plata Airport | Argentina</v>
      </c>
    </row>
    <row r="4209" spans="10:14" x14ac:dyDescent="0.25">
      <c r="J4209" s="3" t="s">
        <v>4263</v>
      </c>
      <c r="K4209" s="3" t="s">
        <v>10442</v>
      </c>
      <c r="L4209" s="3" t="s">
        <v>17477</v>
      </c>
      <c r="M4209" s="3" t="s">
        <v>290</v>
      </c>
      <c r="N4209" s="3" t="str">
        <f t="shared" si="75"/>
        <v>Linköping City Airport | Sweden</v>
      </c>
    </row>
    <row r="4210" spans="10:14" x14ac:dyDescent="0.25">
      <c r="J4210" s="3" t="s">
        <v>5910</v>
      </c>
      <c r="K4210" s="3" t="s">
        <v>15509</v>
      </c>
      <c r="L4210" s="3" t="s">
        <v>17476</v>
      </c>
      <c r="M4210" s="3" t="s">
        <v>17510</v>
      </c>
      <c r="N4210" s="3" t="str">
        <f t="shared" si="75"/>
        <v>Armando Schwarck Airport | Venezuela, Bolivarian Republic of</v>
      </c>
    </row>
    <row r="4211" spans="10:14" x14ac:dyDescent="0.25">
      <c r="J4211" s="3" t="s">
        <v>4267</v>
      </c>
      <c r="K4211" s="3" t="s">
        <v>15997</v>
      </c>
      <c r="L4211" s="3" t="s">
        <v>17477</v>
      </c>
      <c r="M4211" s="3" t="s">
        <v>32</v>
      </c>
      <c r="N4211" s="3" t="str">
        <f t="shared" si="75"/>
        <v>Lipetsk Airport | Russian Federation</v>
      </c>
    </row>
    <row r="4212" spans="10:14" x14ac:dyDescent="0.25">
      <c r="J4212" s="3" t="s">
        <v>4279</v>
      </c>
      <c r="K4212" s="3" t="s">
        <v>10206</v>
      </c>
      <c r="L4212" s="3" t="s">
        <v>17478</v>
      </c>
      <c r="M4212" s="3" t="s">
        <v>43</v>
      </c>
      <c r="N4212" s="3" t="str">
        <f t="shared" si="75"/>
        <v>Liverpool John Lennon Airport | United Kingdom</v>
      </c>
    </row>
    <row r="4213" spans="10:14" x14ac:dyDescent="0.25">
      <c r="J4213" s="3" t="s">
        <v>4088</v>
      </c>
      <c r="K4213" s="3" t="s">
        <v>13908</v>
      </c>
      <c r="L4213" s="3" t="s">
        <v>17476</v>
      </c>
      <c r="M4213" s="3" t="s">
        <v>365</v>
      </c>
      <c r="N4213" s="3" t="str">
        <f t="shared" si="75"/>
        <v>Lamap Airport | Vanuatu</v>
      </c>
    </row>
    <row r="4214" spans="10:14" x14ac:dyDescent="0.25">
      <c r="J4214" s="3" t="s">
        <v>4203</v>
      </c>
      <c r="K4214" s="3" t="s">
        <v>9228</v>
      </c>
      <c r="L4214" s="3" t="s">
        <v>17476</v>
      </c>
      <c r="M4214" s="3" t="s">
        <v>33</v>
      </c>
      <c r="N4214" s="3" t="str">
        <f t="shared" si="75"/>
        <v>Leron Plains Airport | Papua New Guinea</v>
      </c>
    </row>
    <row r="4215" spans="10:14" x14ac:dyDescent="0.25">
      <c r="J4215" s="3" t="s">
        <v>4120</v>
      </c>
      <c r="K4215" s="3" t="s">
        <v>12582</v>
      </c>
      <c r="L4215" s="3" t="s">
        <v>17476</v>
      </c>
      <c r="M4215" s="3" t="s">
        <v>45</v>
      </c>
      <c r="N4215" s="3" t="str">
        <f t="shared" si="75"/>
        <v>La Porte Municipal Airport | United States</v>
      </c>
    </row>
    <row r="4216" spans="10:14" x14ac:dyDescent="0.25">
      <c r="J4216" s="3" t="s">
        <v>4121</v>
      </c>
      <c r="K4216" s="3" t="s">
        <v>10161</v>
      </c>
      <c r="L4216" s="3" t="s">
        <v>17477</v>
      </c>
      <c r="M4216" s="3" t="s">
        <v>2316</v>
      </c>
      <c r="N4216" s="3" t="str">
        <f t="shared" si="75"/>
        <v>Lappeenranta Airport | Finland</v>
      </c>
    </row>
    <row r="4217" spans="10:14" x14ac:dyDescent="0.25">
      <c r="J4217" s="3" t="s">
        <v>4378</v>
      </c>
      <c r="K4217" s="3" t="s">
        <v>16184</v>
      </c>
      <c r="L4217" s="3" t="s">
        <v>17477</v>
      </c>
      <c r="M4217" s="3" t="s">
        <v>17506</v>
      </c>
      <c r="N4217" s="3" t="str">
        <f t="shared" si="75"/>
        <v>Luang Phabang International Airport | Lao People's Democratic Republic</v>
      </c>
    </row>
    <row r="4218" spans="10:14" x14ac:dyDescent="0.25">
      <c r="J4218" s="3" t="s">
        <v>4341</v>
      </c>
      <c r="K4218" s="3" t="s">
        <v>14793</v>
      </c>
      <c r="L4218" s="3" t="s">
        <v>17476</v>
      </c>
      <c r="M4218" s="3" t="s">
        <v>45</v>
      </c>
      <c r="N4218" s="3" t="str">
        <f t="shared" si="75"/>
        <v>Lopez Island Airport | United States</v>
      </c>
    </row>
    <row r="4219" spans="10:14" x14ac:dyDescent="0.25">
      <c r="J4219" s="3" t="s">
        <v>4095</v>
      </c>
      <c r="K4219" s="3" t="s">
        <v>16295</v>
      </c>
      <c r="L4219" s="3" t="s">
        <v>17477</v>
      </c>
      <c r="M4219" s="3" t="s">
        <v>695</v>
      </c>
      <c r="N4219" s="3" t="str">
        <f t="shared" si="75"/>
        <v>Lampang Airport | Thailand</v>
      </c>
    </row>
    <row r="4220" spans="10:14" x14ac:dyDescent="0.25">
      <c r="J4220" s="3" t="s">
        <v>4322</v>
      </c>
      <c r="K4220" s="3" t="s">
        <v>16645</v>
      </c>
      <c r="L4220" s="3" t="s">
        <v>17476</v>
      </c>
      <c r="M4220" s="3" t="s">
        <v>96</v>
      </c>
      <c r="N4220" s="3" t="str">
        <f t="shared" si="75"/>
        <v>Long Apung Airport | Indonesia</v>
      </c>
    </row>
    <row r="4221" spans="10:14" x14ac:dyDescent="0.25">
      <c r="J4221" s="3" t="s">
        <v>4235</v>
      </c>
      <c r="K4221" s="3" t="s">
        <v>10465</v>
      </c>
      <c r="L4221" s="3" t="s">
        <v>17477</v>
      </c>
      <c r="M4221" s="3" t="s">
        <v>1972</v>
      </c>
      <c r="N4221" s="3" t="str">
        <f t="shared" si="75"/>
        <v>Liepčja International Airport | Latvia</v>
      </c>
    </row>
    <row r="4222" spans="10:14" x14ac:dyDescent="0.25">
      <c r="J4222" s="3" t="s">
        <v>4168</v>
      </c>
      <c r="K4222" s="3" t="s">
        <v>13035</v>
      </c>
      <c r="L4222" s="3" t="s">
        <v>17477</v>
      </c>
      <c r="M4222" s="3" t="s">
        <v>112</v>
      </c>
      <c r="N4222" s="3" t="str">
        <f t="shared" si="75"/>
        <v>Le Puy-Loudes Airport | France</v>
      </c>
    </row>
    <row r="4223" spans="10:14" x14ac:dyDescent="0.25">
      <c r="J4223" s="3" t="s">
        <v>5901</v>
      </c>
      <c r="K4223" s="3" t="s">
        <v>12276</v>
      </c>
      <c r="L4223" s="3" t="s">
        <v>17476</v>
      </c>
      <c r="M4223" s="3" t="s">
        <v>45</v>
      </c>
      <c r="N4223" s="3" t="str">
        <f t="shared" si="75"/>
        <v>Pickens County Airport | United States</v>
      </c>
    </row>
    <row r="4224" spans="10:14" x14ac:dyDescent="0.25">
      <c r="J4224" s="3" t="s">
        <v>6133</v>
      </c>
      <c r="K4224" s="3" t="s">
        <v>15220</v>
      </c>
      <c r="L4224" s="3" t="s">
        <v>17476</v>
      </c>
      <c r="M4224" s="3" t="s">
        <v>71</v>
      </c>
      <c r="N4224" s="3" t="str">
        <f t="shared" si="75"/>
        <v>Caucaya Airport | Colombia</v>
      </c>
    </row>
    <row r="4225" spans="10:14" x14ac:dyDescent="0.25">
      <c r="J4225" s="3" t="s">
        <v>6185</v>
      </c>
      <c r="K4225" s="3" t="s">
        <v>14023</v>
      </c>
      <c r="L4225" s="3" t="s">
        <v>17476</v>
      </c>
      <c r="M4225" s="3" t="s">
        <v>692</v>
      </c>
      <c r="N4225" s="3" t="str">
        <f t="shared" si="75"/>
        <v>Qala-I-Naw Airport | Afghanistan</v>
      </c>
    </row>
    <row r="4226" spans="10:14" x14ac:dyDescent="0.25">
      <c r="J4226" s="3" t="s">
        <v>4126</v>
      </c>
      <c r="K4226" s="3" t="s">
        <v>13151</v>
      </c>
      <c r="L4226" s="3" t="s">
        <v>17476</v>
      </c>
      <c r="M4226" s="3" t="s">
        <v>119</v>
      </c>
      <c r="N4226" s="3" t="str">
        <f t="shared" si="75"/>
        <v>Larisa Air Base | Greece</v>
      </c>
    </row>
    <row r="4227" spans="10:14" x14ac:dyDescent="0.25">
      <c r="J4227" s="3" t="s">
        <v>4202</v>
      </c>
      <c r="K4227" s="3" t="s">
        <v>10860</v>
      </c>
      <c r="L4227" s="3" t="s">
        <v>17476</v>
      </c>
      <c r="M4227" s="3" t="s">
        <v>4174</v>
      </c>
      <c r="N4227" s="3" t="str">
        <f t="shared" si="75"/>
        <v>Leribe Airport | Lesotho</v>
      </c>
    </row>
    <row r="4228" spans="10:14" x14ac:dyDescent="0.25">
      <c r="J4228" s="3" t="s">
        <v>4125</v>
      </c>
      <c r="K4228" s="3" t="s">
        <v>12277</v>
      </c>
      <c r="L4228" s="3" t="s">
        <v>17477</v>
      </c>
      <c r="M4228" s="3" t="s">
        <v>45</v>
      </c>
      <c r="N4228" s="3" t="str">
        <f t="shared" si="75"/>
        <v>Laredo International Airport | United States</v>
      </c>
    </row>
    <row r="4229" spans="10:14" x14ac:dyDescent="0.25">
      <c r="J4229" s="3" t="s">
        <v>4335</v>
      </c>
      <c r="K4229" s="3" t="s">
        <v>16961</v>
      </c>
      <c r="L4229" s="3" t="s">
        <v>17477</v>
      </c>
      <c r="M4229" s="3" t="s">
        <v>54</v>
      </c>
      <c r="N4229" s="3" t="str">
        <f t="shared" si="75"/>
        <v>Longreach Airport | Australia</v>
      </c>
    </row>
    <row r="4230" spans="10:14" x14ac:dyDescent="0.25">
      <c r="J4230" s="3" t="s">
        <v>3361</v>
      </c>
      <c r="K4230" s="3" t="s">
        <v>12278</v>
      </c>
      <c r="L4230" s="3" t="s">
        <v>17477</v>
      </c>
      <c r="M4230" s="3" t="s">
        <v>45</v>
      </c>
      <c r="N4230" s="3" t="str">
        <f t="shared" ref="N4230:N4293" si="76">K4230&amp;" | "&amp;M4230</f>
        <v>Little Rock Air Force Base | United States</v>
      </c>
    </row>
    <row r="4231" spans="10:14" x14ac:dyDescent="0.25">
      <c r="J4231" s="3" t="s">
        <v>4342</v>
      </c>
      <c r="K4231" s="3" t="s">
        <v>14204</v>
      </c>
      <c r="L4231" s="3" t="s">
        <v>17476</v>
      </c>
      <c r="M4231" s="3" t="s">
        <v>35</v>
      </c>
      <c r="N4231" s="3" t="str">
        <f t="shared" si="76"/>
        <v>Loralai Airport | Pakistan</v>
      </c>
    </row>
    <row r="4232" spans="10:14" x14ac:dyDescent="0.25">
      <c r="J4232" s="3" t="s">
        <v>4026</v>
      </c>
      <c r="K4232" s="3" t="s">
        <v>13012</v>
      </c>
      <c r="L4232" s="3" t="s">
        <v>17477</v>
      </c>
      <c r="M4232" s="3" t="s">
        <v>112</v>
      </c>
      <c r="N4232" s="3" t="str">
        <f t="shared" si="76"/>
        <v>La Rochelle-Île de Ré Airport | France</v>
      </c>
    </row>
    <row r="4233" spans="10:14" x14ac:dyDescent="0.25">
      <c r="J4233" s="3" t="s">
        <v>4190</v>
      </c>
      <c r="K4233" s="3" t="s">
        <v>12279</v>
      </c>
      <c r="L4233" s="3" t="s">
        <v>17476</v>
      </c>
      <c r="M4233" s="3" t="s">
        <v>45</v>
      </c>
      <c r="N4233" s="3" t="str">
        <f t="shared" si="76"/>
        <v>Le Mars Municipal Airport | United States</v>
      </c>
    </row>
    <row r="4234" spans="10:14" x14ac:dyDescent="0.25">
      <c r="J4234" s="3" t="s">
        <v>5355</v>
      </c>
      <c r="K4234" s="3" t="s">
        <v>10050</v>
      </c>
      <c r="L4234" s="3" t="s">
        <v>17477</v>
      </c>
      <c r="M4234" s="3" t="s">
        <v>4302</v>
      </c>
      <c r="N4234" s="3" t="str">
        <f t="shared" si="76"/>
        <v>Niamtougou International Airport | Togo</v>
      </c>
    </row>
    <row r="4235" spans="10:14" x14ac:dyDescent="0.25">
      <c r="J4235" s="3" t="s">
        <v>4027</v>
      </c>
      <c r="K4235" s="3" t="s">
        <v>13438</v>
      </c>
      <c r="L4235" s="3" t="s">
        <v>17477</v>
      </c>
      <c r="M4235" s="3" t="s">
        <v>736</v>
      </c>
      <c r="N4235" s="3" t="str">
        <f t="shared" si="76"/>
        <v>Casa De Campo International Airport | Dominican Republic</v>
      </c>
    </row>
    <row r="4236" spans="10:14" x14ac:dyDescent="0.25">
      <c r="J4236" s="3" t="s">
        <v>4153</v>
      </c>
      <c r="K4236" s="3" t="s">
        <v>9465</v>
      </c>
      <c r="L4236" s="3" t="s">
        <v>17476</v>
      </c>
      <c r="M4236" s="3" t="s">
        <v>18</v>
      </c>
      <c r="N4236" s="3" t="str">
        <f t="shared" si="76"/>
        <v>Laurie River Airport | Canada</v>
      </c>
    </row>
    <row r="4237" spans="10:14" x14ac:dyDescent="0.25">
      <c r="J4237" s="3" t="s">
        <v>4122</v>
      </c>
      <c r="K4237" s="3" t="s">
        <v>14123</v>
      </c>
      <c r="L4237" s="3" t="s">
        <v>17477</v>
      </c>
      <c r="M4237" s="3" t="s">
        <v>17494</v>
      </c>
      <c r="N4237" s="3" t="str">
        <f t="shared" si="76"/>
        <v>Lar Airport | Iran, Islamic Republic of</v>
      </c>
    </row>
    <row r="4238" spans="10:14" x14ac:dyDescent="0.25">
      <c r="J4238" s="3" t="s">
        <v>4204</v>
      </c>
      <c r="K4238" s="3" t="s">
        <v>13149</v>
      </c>
      <c r="L4238" s="3" t="s">
        <v>17476</v>
      </c>
      <c r="M4238" s="3" t="s">
        <v>119</v>
      </c>
      <c r="N4238" s="3" t="str">
        <f t="shared" si="76"/>
        <v>Leros Airport | Greece</v>
      </c>
    </row>
    <row r="4239" spans="10:14" x14ac:dyDescent="0.25">
      <c r="J4239" s="3" t="s">
        <v>4346</v>
      </c>
      <c r="K4239" s="3" t="s">
        <v>13104</v>
      </c>
      <c r="L4239" s="3" t="s">
        <v>17477</v>
      </c>
      <c r="M4239" s="3" t="s">
        <v>112</v>
      </c>
      <c r="N4239" s="3" t="str">
        <f t="shared" si="76"/>
        <v>Lorient South Brittany (Bretagne Sud) Airport | France</v>
      </c>
    </row>
    <row r="4240" spans="10:14" x14ac:dyDescent="0.25">
      <c r="J4240" s="3" t="s">
        <v>4129</v>
      </c>
      <c r="K4240" s="3" t="s">
        <v>12280</v>
      </c>
      <c r="L4240" s="3" t="s">
        <v>17477</v>
      </c>
      <c r="M4240" s="3" t="s">
        <v>45</v>
      </c>
      <c r="N4240" s="3" t="str">
        <f t="shared" si="76"/>
        <v>Las Cruces International Airport | United States</v>
      </c>
    </row>
    <row r="4241" spans="10:14" x14ac:dyDescent="0.25">
      <c r="J4241" s="3" t="s">
        <v>4358</v>
      </c>
      <c r="K4241" s="3" t="s">
        <v>15547</v>
      </c>
      <c r="L4241" s="3" t="s">
        <v>17476</v>
      </c>
      <c r="M4241" s="3" t="s">
        <v>17510</v>
      </c>
      <c r="N4241" s="3" t="str">
        <f t="shared" si="76"/>
        <v>Los Roques Airport | Venezuela, Bolivarian Republic of</v>
      </c>
    </row>
    <row r="4242" spans="10:14" x14ac:dyDescent="0.25">
      <c r="J4242" s="3" t="s">
        <v>4360</v>
      </c>
      <c r="K4242" s="3" t="s">
        <v>9215</v>
      </c>
      <c r="L4242" s="3" t="s">
        <v>17476</v>
      </c>
      <c r="M4242" s="3" t="s">
        <v>33</v>
      </c>
      <c r="N4242" s="3" t="str">
        <f t="shared" si="76"/>
        <v>Losuia Airport | Papua New Guinea</v>
      </c>
    </row>
    <row r="4243" spans="10:14" x14ac:dyDescent="0.25">
      <c r="J4243" s="3" t="s">
        <v>4344</v>
      </c>
      <c r="K4243" s="3" t="s">
        <v>12281</v>
      </c>
      <c r="L4243" s="3" t="s">
        <v>17476</v>
      </c>
      <c r="M4243" s="3" t="s">
        <v>45</v>
      </c>
      <c r="N4243" s="3" t="str">
        <f t="shared" si="76"/>
        <v>Lordsburg Municipal Airport | United States</v>
      </c>
    </row>
    <row r="4244" spans="10:14" x14ac:dyDescent="0.25">
      <c r="J4244" s="3" t="s">
        <v>4030</v>
      </c>
      <c r="K4244" s="3" t="s">
        <v>15058</v>
      </c>
      <c r="L4244" s="3" t="s">
        <v>17477</v>
      </c>
      <c r="M4244" s="3" t="s">
        <v>280</v>
      </c>
      <c r="N4244" s="3" t="str">
        <f t="shared" si="76"/>
        <v>La Florida Airport | Chile</v>
      </c>
    </row>
    <row r="4245" spans="10:14" x14ac:dyDescent="0.25">
      <c r="J4245" s="3" t="s">
        <v>4010</v>
      </c>
      <c r="K4245" s="3" t="s">
        <v>12282</v>
      </c>
      <c r="L4245" s="3" t="s">
        <v>17477</v>
      </c>
      <c r="M4245" s="3" t="s">
        <v>45</v>
      </c>
      <c r="N4245" s="3" t="str">
        <f t="shared" si="76"/>
        <v>La Crosse Municipal Airport | United States</v>
      </c>
    </row>
    <row r="4246" spans="10:14" x14ac:dyDescent="0.25">
      <c r="J4246" s="3" t="s">
        <v>1756</v>
      </c>
      <c r="K4246" s="3" t="s">
        <v>12283</v>
      </c>
      <c r="L4246" s="3" t="s">
        <v>17477</v>
      </c>
      <c r="M4246" s="3" t="s">
        <v>45</v>
      </c>
      <c r="N4246" s="3" t="str">
        <f t="shared" si="76"/>
        <v>Lawson Army Air Field (Fort Benning) | United States</v>
      </c>
    </row>
    <row r="4247" spans="10:14" x14ac:dyDescent="0.25">
      <c r="J4247" s="3" t="s">
        <v>4142</v>
      </c>
      <c r="K4247" s="3" t="s">
        <v>16372</v>
      </c>
      <c r="L4247" s="3" t="s">
        <v>17477</v>
      </c>
      <c r="M4247" s="3" t="s">
        <v>612</v>
      </c>
      <c r="N4247" s="3" t="str">
        <f t="shared" si="76"/>
        <v>Lashio Airport | Myanmar</v>
      </c>
    </row>
    <row r="4248" spans="10:14" x14ac:dyDescent="0.25">
      <c r="J4248" s="3" t="s">
        <v>6894</v>
      </c>
      <c r="K4248" s="3" t="s">
        <v>10239</v>
      </c>
      <c r="L4248" s="3" t="s">
        <v>17477</v>
      </c>
      <c r="M4248" s="3" t="s">
        <v>43</v>
      </c>
      <c r="N4248" s="3" t="str">
        <f t="shared" si="76"/>
        <v>Sumburgh Airport | United Kingdom</v>
      </c>
    </row>
    <row r="4249" spans="10:14" x14ac:dyDescent="0.25">
      <c r="J4249" s="3" t="s">
        <v>4327</v>
      </c>
      <c r="K4249" s="3" t="s">
        <v>9230</v>
      </c>
      <c r="L4249" s="3" t="s">
        <v>17476</v>
      </c>
      <c r="M4249" s="3" t="s">
        <v>33</v>
      </c>
      <c r="N4249" s="3" t="str">
        <f t="shared" si="76"/>
        <v>Long Island Airport | Papua New Guinea</v>
      </c>
    </row>
    <row r="4250" spans="10:14" x14ac:dyDescent="0.25">
      <c r="J4250" s="3" t="s">
        <v>4414</v>
      </c>
      <c r="K4250" s="3" t="s">
        <v>12284</v>
      </c>
      <c r="L4250" s="3" t="s">
        <v>17476</v>
      </c>
      <c r="M4250" s="3" t="s">
        <v>45</v>
      </c>
      <c r="N4250" s="3" t="str">
        <f t="shared" si="76"/>
        <v>Lusk Municipal Airport | United States</v>
      </c>
    </row>
    <row r="4251" spans="10:14" x14ac:dyDescent="0.25">
      <c r="J4251" s="3" t="s">
        <v>4355</v>
      </c>
      <c r="K4251" s="3" t="s">
        <v>13648</v>
      </c>
      <c r="L4251" s="3" t="s">
        <v>17477</v>
      </c>
      <c r="M4251" s="3" t="s">
        <v>762</v>
      </c>
      <c r="N4251" s="3" t="str">
        <f t="shared" si="76"/>
        <v>Los Chiles Airport | Costa Rica</v>
      </c>
    </row>
    <row r="4252" spans="10:14" x14ac:dyDescent="0.25">
      <c r="J4252" s="3" t="s">
        <v>4331</v>
      </c>
      <c r="K4252" s="3" t="s">
        <v>16520</v>
      </c>
      <c r="L4252" s="3" t="s">
        <v>17476</v>
      </c>
      <c r="M4252" s="3" t="s">
        <v>260</v>
      </c>
      <c r="N4252" s="3" t="str">
        <f t="shared" si="76"/>
        <v>Long Semado Airport | Malaysia</v>
      </c>
    </row>
    <row r="4253" spans="10:14" x14ac:dyDescent="0.25">
      <c r="J4253" s="3" t="s">
        <v>4354</v>
      </c>
      <c r="K4253" s="3" t="s">
        <v>12285</v>
      </c>
      <c r="L4253" s="3" t="s">
        <v>17476</v>
      </c>
      <c r="M4253" s="3" t="s">
        <v>45</v>
      </c>
      <c r="N4253" s="3" t="str">
        <f t="shared" si="76"/>
        <v>Los Banos Municipal Airport | United States</v>
      </c>
    </row>
    <row r="4254" spans="10:14" x14ac:dyDescent="0.25">
      <c r="J4254" s="3" t="s">
        <v>4206</v>
      </c>
      <c r="K4254" s="3" t="s">
        <v>13081</v>
      </c>
      <c r="L4254" s="3" t="s">
        <v>17476</v>
      </c>
      <c r="M4254" s="3" t="s">
        <v>112</v>
      </c>
      <c r="N4254" s="3" t="str">
        <f t="shared" si="76"/>
        <v>Les Sables-d'Olonne Talmont Airport | France</v>
      </c>
    </row>
    <row r="4255" spans="10:14" x14ac:dyDescent="0.25">
      <c r="J4255" s="3" t="s">
        <v>4135</v>
      </c>
      <c r="K4255" s="3" t="s">
        <v>15532</v>
      </c>
      <c r="L4255" s="3" t="s">
        <v>17477</v>
      </c>
      <c r="M4255" s="3" t="s">
        <v>17510</v>
      </c>
      <c r="N4255" s="3" t="str">
        <f t="shared" si="76"/>
        <v>Josefa Camejo International Airport | Venezuela, Bolivarian Republic of</v>
      </c>
    </row>
    <row r="4256" spans="10:14" x14ac:dyDescent="0.25">
      <c r="J4256" s="3" t="s">
        <v>4353</v>
      </c>
      <c r="K4256" s="3" t="s">
        <v>15039</v>
      </c>
      <c r="L4256" s="3" t="s">
        <v>17476</v>
      </c>
      <c r="M4256" s="3" t="s">
        <v>280</v>
      </c>
      <c r="N4256" s="3" t="str">
        <f t="shared" si="76"/>
        <v>María Dolores Airport | Chile</v>
      </c>
    </row>
    <row r="4257" spans="10:14" x14ac:dyDescent="0.25">
      <c r="J4257" s="3" t="s">
        <v>7487</v>
      </c>
      <c r="K4257" s="3" t="s">
        <v>15665</v>
      </c>
      <c r="L4257" s="3" t="s">
        <v>17476</v>
      </c>
      <c r="M4257" s="3" t="s">
        <v>787</v>
      </c>
      <c r="N4257" s="3" t="str">
        <f t="shared" si="76"/>
        <v>Terre-de-Haut Airport | Guadeloupe</v>
      </c>
    </row>
    <row r="4258" spans="10:14" x14ac:dyDescent="0.25">
      <c r="J4258" s="3" t="s">
        <v>4148</v>
      </c>
      <c r="K4258" s="3" t="s">
        <v>16997</v>
      </c>
      <c r="L4258" s="3" t="s">
        <v>17477</v>
      </c>
      <c r="M4258" s="3" t="s">
        <v>54</v>
      </c>
      <c r="N4258" s="3" t="str">
        <f t="shared" si="76"/>
        <v>Launceston Airport | Australia</v>
      </c>
    </row>
    <row r="4259" spans="10:14" x14ac:dyDescent="0.25">
      <c r="J4259" s="3" t="s">
        <v>4333</v>
      </c>
      <c r="K4259" s="3" t="s">
        <v>16534</v>
      </c>
      <c r="L4259" s="3" t="s">
        <v>17476</v>
      </c>
      <c r="M4259" s="3" t="s">
        <v>260</v>
      </c>
      <c r="N4259" s="3" t="str">
        <f t="shared" si="76"/>
        <v>Long Sukang Airport | Malaysia</v>
      </c>
    </row>
    <row r="4260" spans="10:14" x14ac:dyDescent="0.25">
      <c r="J4260" s="3" t="s">
        <v>4140</v>
      </c>
      <c r="K4260" s="3" t="s">
        <v>12286</v>
      </c>
      <c r="L4260" s="3" t="s">
        <v>17477</v>
      </c>
      <c r="M4260" s="3" t="s">
        <v>45</v>
      </c>
      <c r="N4260" s="3" t="str">
        <f t="shared" si="76"/>
        <v>Nellis Air Force Base | United States</v>
      </c>
    </row>
    <row r="4261" spans="10:14" x14ac:dyDescent="0.25">
      <c r="J4261" s="3" t="s">
        <v>4224</v>
      </c>
      <c r="K4261" s="3" t="s">
        <v>16607</v>
      </c>
      <c r="L4261" s="3" t="s">
        <v>17476</v>
      </c>
      <c r="M4261" s="3" t="s">
        <v>96</v>
      </c>
      <c r="N4261" s="3" t="str">
        <f t="shared" si="76"/>
        <v>Malikus Saleh Airport | Indonesia</v>
      </c>
    </row>
    <row r="4262" spans="10:14" x14ac:dyDescent="0.25">
      <c r="J4262" s="3" t="s">
        <v>4223</v>
      </c>
      <c r="K4262" s="3" t="s">
        <v>16606</v>
      </c>
      <c r="L4262" s="3" t="s">
        <v>17477</v>
      </c>
      <c r="M4262" s="3" t="s">
        <v>96</v>
      </c>
      <c r="N4262" s="3" t="str">
        <f t="shared" si="76"/>
        <v>Lhok Sukon Airport | Indonesia</v>
      </c>
    </row>
    <row r="4263" spans="10:14" x14ac:dyDescent="0.25">
      <c r="J4263" s="3" t="s">
        <v>4271</v>
      </c>
      <c r="K4263" s="3" t="s">
        <v>16951</v>
      </c>
      <c r="L4263" s="3" t="s">
        <v>17477</v>
      </c>
      <c r="M4263" s="3" t="s">
        <v>54</v>
      </c>
      <c r="N4263" s="3" t="str">
        <f t="shared" si="76"/>
        <v>Lismore Airport | Australia</v>
      </c>
    </row>
    <row r="4264" spans="10:14" x14ac:dyDescent="0.25">
      <c r="J4264" s="3" t="s">
        <v>4532</v>
      </c>
      <c r="K4264" s="3" t="s">
        <v>12951</v>
      </c>
      <c r="L4264" s="3" t="s">
        <v>17476</v>
      </c>
      <c r="M4264" s="3" t="s">
        <v>17496</v>
      </c>
      <c r="N4264" s="3" t="str">
        <f t="shared" si="76"/>
        <v>Lošinj Island Airport | Croatia</v>
      </c>
    </row>
    <row r="4265" spans="10:14" x14ac:dyDescent="0.25">
      <c r="J4265" s="3" t="s">
        <v>7767</v>
      </c>
      <c r="K4265" s="3" t="s">
        <v>10541</v>
      </c>
      <c r="L4265" s="3" t="s">
        <v>17477</v>
      </c>
      <c r="M4265" s="3" t="s">
        <v>114</v>
      </c>
      <c r="N4265" s="3" t="str">
        <f t="shared" si="76"/>
        <v>Tzaneen Airport | South Africa</v>
      </c>
    </row>
    <row r="4266" spans="10:14" x14ac:dyDescent="0.25">
      <c r="J4266" s="3" t="s">
        <v>4065</v>
      </c>
      <c r="K4266" s="3" t="s">
        <v>10822</v>
      </c>
      <c r="L4266" s="3" t="s">
        <v>17476</v>
      </c>
      <c r="M4266" s="3" t="s">
        <v>39</v>
      </c>
      <c r="N4266" s="3" t="str">
        <f t="shared" si="76"/>
        <v>Lai Airport | Chad</v>
      </c>
    </row>
    <row r="4267" spans="10:14" x14ac:dyDescent="0.25">
      <c r="J4267" s="3" t="s">
        <v>2706</v>
      </c>
      <c r="K4267" s="3" t="s">
        <v>11264</v>
      </c>
      <c r="L4267" s="3" t="s">
        <v>17477</v>
      </c>
      <c r="M4267" s="3" t="s">
        <v>854</v>
      </c>
      <c r="N4267" s="3" t="str">
        <f t="shared" si="76"/>
        <v>Ghadames East Airport | Libya</v>
      </c>
    </row>
    <row r="4268" spans="10:14" x14ac:dyDescent="0.25">
      <c r="J4268" s="3" t="s">
        <v>4186</v>
      </c>
      <c r="K4268" s="3" t="s">
        <v>13387</v>
      </c>
      <c r="L4268" s="3" t="s">
        <v>17476</v>
      </c>
      <c r="M4268" s="3" t="s">
        <v>33</v>
      </c>
      <c r="N4268" s="3" t="str">
        <f t="shared" si="76"/>
        <v>Leitre Airport | Papua New Guinea</v>
      </c>
    </row>
    <row r="4269" spans="10:14" x14ac:dyDescent="0.25">
      <c r="J4269" s="3" t="s">
        <v>4111</v>
      </c>
      <c r="K4269" s="3" t="s">
        <v>16221</v>
      </c>
      <c r="L4269" s="3" t="s">
        <v>17476</v>
      </c>
      <c r="M4269" s="3" t="s">
        <v>620</v>
      </c>
      <c r="N4269" s="3" t="str">
        <f t="shared" si="76"/>
        <v>Langtang Airport | Nepal</v>
      </c>
    </row>
    <row r="4270" spans="10:14" x14ac:dyDescent="0.25">
      <c r="J4270" s="3" t="s">
        <v>270</v>
      </c>
      <c r="K4270" s="3" t="s">
        <v>17331</v>
      </c>
      <c r="L4270" s="3" t="s">
        <v>17477</v>
      </c>
      <c r="M4270" s="3" t="s">
        <v>271</v>
      </c>
      <c r="N4270" s="3" t="str">
        <f t="shared" si="76"/>
        <v>Altai Airport | Mongolia</v>
      </c>
    </row>
    <row r="4271" spans="10:14" x14ac:dyDescent="0.25">
      <c r="J4271" s="3" t="s">
        <v>4145</v>
      </c>
      <c r="K4271" s="3" t="s">
        <v>14255</v>
      </c>
      <c r="L4271" s="3" t="s">
        <v>17478</v>
      </c>
      <c r="M4271" s="3" t="s">
        <v>17505</v>
      </c>
      <c r="N4271" s="3" t="str">
        <f t="shared" si="76"/>
        <v>Bassel Al-Assad International Airport | Syrian Arab Republic</v>
      </c>
    </row>
    <row r="4272" spans="10:14" x14ac:dyDescent="0.25">
      <c r="J4272" s="3" t="s">
        <v>4143</v>
      </c>
      <c r="K4272" s="3" t="s">
        <v>10786</v>
      </c>
      <c r="L4272" s="3" t="s">
        <v>17476</v>
      </c>
      <c r="M4272" s="3" t="s">
        <v>162</v>
      </c>
      <c r="N4272" s="3" t="str">
        <f t="shared" si="76"/>
        <v>Lastourville Airport | Gabon</v>
      </c>
    </row>
    <row r="4273" spans="10:14" x14ac:dyDescent="0.25">
      <c r="J4273" s="3" t="s">
        <v>4211</v>
      </c>
      <c r="K4273" s="3" t="s">
        <v>15630</v>
      </c>
      <c r="L4273" s="3" t="s">
        <v>17477</v>
      </c>
      <c r="M4273" s="3" t="s">
        <v>150</v>
      </c>
      <c r="N4273" s="3" t="str">
        <f t="shared" si="76"/>
        <v>Lethem Airport | Guyana</v>
      </c>
    </row>
    <row r="4274" spans="10:14" x14ac:dyDescent="0.25">
      <c r="J4274" s="3" t="s">
        <v>4314</v>
      </c>
      <c r="K4274" s="3" t="s">
        <v>10207</v>
      </c>
      <c r="L4274" s="3" t="s">
        <v>17478</v>
      </c>
      <c r="M4274" s="3" t="s">
        <v>43</v>
      </c>
      <c r="N4274" s="3" t="str">
        <f t="shared" si="76"/>
        <v>London Luton Airport | United Kingdom</v>
      </c>
    </row>
    <row r="4275" spans="10:14" x14ac:dyDescent="0.25">
      <c r="J4275" s="3" t="s">
        <v>4345</v>
      </c>
      <c r="K4275" s="3" t="s">
        <v>13564</v>
      </c>
      <c r="L4275" s="3" t="s">
        <v>17477</v>
      </c>
      <c r="M4275" s="3" t="s">
        <v>59</v>
      </c>
      <c r="N4275" s="3" t="str">
        <f t="shared" si="76"/>
        <v>Loreto International Airport | Mexico</v>
      </c>
    </row>
    <row r="4276" spans="10:14" x14ac:dyDescent="0.25">
      <c r="J4276" s="3" t="s">
        <v>4429</v>
      </c>
      <c r="K4276" s="3" t="s">
        <v>16948</v>
      </c>
      <c r="L4276" s="3" t="s">
        <v>17476</v>
      </c>
      <c r="M4276" s="3" t="s">
        <v>54</v>
      </c>
      <c r="N4276" s="3" t="str">
        <f t="shared" si="76"/>
        <v>Lyndhurst Airport | Australia</v>
      </c>
    </row>
    <row r="4277" spans="10:14" x14ac:dyDescent="0.25">
      <c r="J4277" s="3" t="s">
        <v>4169</v>
      </c>
      <c r="K4277" s="3" t="s">
        <v>13006</v>
      </c>
      <c r="L4277" s="3" t="s">
        <v>17477</v>
      </c>
      <c r="M4277" s="3" t="s">
        <v>112</v>
      </c>
      <c r="N4277" s="3" t="str">
        <f t="shared" si="76"/>
        <v>Le Touquet-Côte d'Opale Airport | France</v>
      </c>
    </row>
    <row r="4278" spans="10:14" x14ac:dyDescent="0.25">
      <c r="J4278" s="3" t="s">
        <v>4213</v>
      </c>
      <c r="K4278" s="3" t="s">
        <v>10303</v>
      </c>
      <c r="L4278" s="3" t="s">
        <v>17476</v>
      </c>
      <c r="M4278" s="3" t="s">
        <v>728</v>
      </c>
      <c r="N4278" s="3" t="str">
        <f t="shared" si="76"/>
        <v>Letterkenny Airfield | Ireland</v>
      </c>
    </row>
    <row r="4279" spans="10:14" x14ac:dyDescent="0.25">
      <c r="J4279" s="3" t="s">
        <v>286</v>
      </c>
      <c r="K4279" s="3" t="s">
        <v>12287</v>
      </c>
      <c r="L4279" s="3" t="s">
        <v>17478</v>
      </c>
      <c r="M4279" s="3" t="s">
        <v>45</v>
      </c>
      <c r="N4279" s="3" t="str">
        <f t="shared" si="76"/>
        <v>Altus Air Force Base | United States</v>
      </c>
    </row>
    <row r="4280" spans="10:14" x14ac:dyDescent="0.25">
      <c r="J4280" s="3" t="s">
        <v>6510</v>
      </c>
      <c r="K4280" s="3" t="s">
        <v>13125</v>
      </c>
      <c r="L4280" s="3" t="s">
        <v>17476</v>
      </c>
      <c r="M4280" s="3" t="s">
        <v>112</v>
      </c>
      <c r="N4280" s="3" t="str">
        <f t="shared" si="76"/>
        <v>La Môle Airport | France</v>
      </c>
    </row>
    <row r="4281" spans="10:14" x14ac:dyDescent="0.25">
      <c r="J4281" s="3" t="s">
        <v>8895</v>
      </c>
      <c r="K4281" s="3" t="s">
        <v>16242</v>
      </c>
      <c r="L4281" s="3" t="s">
        <v>17477</v>
      </c>
      <c r="M4281" s="3" t="s">
        <v>108</v>
      </c>
      <c r="N4281" s="3" t="str">
        <f t="shared" si="76"/>
        <v>Murod Kond Airport | India</v>
      </c>
    </row>
    <row r="4282" spans="10:14" x14ac:dyDescent="0.25">
      <c r="J4282" s="3" t="s">
        <v>4361</v>
      </c>
      <c r="K4282" s="3" t="s">
        <v>16957</v>
      </c>
      <c r="L4282" s="3" t="s">
        <v>17476</v>
      </c>
      <c r="M4282" s="3" t="s">
        <v>54</v>
      </c>
      <c r="N4282" s="3" t="str">
        <f t="shared" si="76"/>
        <v>Lotus Vale Airport | Australia</v>
      </c>
    </row>
    <row r="4283" spans="10:14" x14ac:dyDescent="0.25">
      <c r="J4283" s="3" t="s">
        <v>4198</v>
      </c>
      <c r="K4283" s="3" t="s">
        <v>11434</v>
      </c>
      <c r="L4283" s="3" t="s">
        <v>17476</v>
      </c>
      <c r="M4283" s="3" t="s">
        <v>45</v>
      </c>
      <c r="N4283" s="3" t="str">
        <f t="shared" si="76"/>
        <v>St. Mary's County Regional Airport | United States</v>
      </c>
    </row>
    <row r="4284" spans="10:14" x14ac:dyDescent="0.25">
      <c r="J4284" s="3" t="s">
        <v>4144</v>
      </c>
      <c r="K4284" s="3" t="s">
        <v>15098</v>
      </c>
      <c r="L4284" s="3" t="s">
        <v>17478</v>
      </c>
      <c r="M4284" s="3" t="s">
        <v>306</v>
      </c>
      <c r="N4284" s="3" t="str">
        <f t="shared" si="76"/>
        <v>Cotopaxi International Airport | Ecuador</v>
      </c>
    </row>
    <row r="4285" spans="10:14" x14ac:dyDescent="0.25">
      <c r="J4285" s="3" t="s">
        <v>4397</v>
      </c>
      <c r="K4285" s="3" t="s">
        <v>16220</v>
      </c>
      <c r="L4285" s="3" t="s">
        <v>17476</v>
      </c>
      <c r="M4285" s="3" t="s">
        <v>620</v>
      </c>
      <c r="N4285" s="3" t="str">
        <f t="shared" si="76"/>
        <v>Lukla Airport | Nepal</v>
      </c>
    </row>
    <row r="4286" spans="10:14" x14ac:dyDescent="0.25">
      <c r="J4286" s="3" t="s">
        <v>4404</v>
      </c>
      <c r="K4286" s="3" t="s">
        <v>15629</v>
      </c>
      <c r="L4286" s="3" t="s">
        <v>17476</v>
      </c>
      <c r="M4286" s="3" t="s">
        <v>150</v>
      </c>
      <c r="N4286" s="3" t="str">
        <f t="shared" si="76"/>
        <v>Lumid Pau Airport | Guyana</v>
      </c>
    </row>
    <row r="4287" spans="10:14" x14ac:dyDescent="0.25">
      <c r="J4287" s="3" t="s">
        <v>4147</v>
      </c>
      <c r="K4287" s="3" t="s">
        <v>13791</v>
      </c>
      <c r="L4287" s="3" t="s">
        <v>17476</v>
      </c>
      <c r="M4287" s="3" t="s">
        <v>600</v>
      </c>
      <c r="N4287" s="3" t="str">
        <f t="shared" si="76"/>
        <v>Laucala Island Airport | Fiji</v>
      </c>
    </row>
    <row r="4288" spans="10:14" x14ac:dyDescent="0.25">
      <c r="J4288" s="3" t="s">
        <v>4388</v>
      </c>
      <c r="K4288" s="3" t="s">
        <v>10884</v>
      </c>
      <c r="L4288" s="3" t="s">
        <v>17477</v>
      </c>
      <c r="M4288" s="3" t="s">
        <v>136</v>
      </c>
      <c r="N4288" s="3" t="str">
        <f t="shared" si="76"/>
        <v>Luderitz Airport | Namibia</v>
      </c>
    </row>
    <row r="4289" spans="10:14" x14ac:dyDescent="0.25">
      <c r="J4289" s="3" t="s">
        <v>4386</v>
      </c>
      <c r="K4289" s="3" t="s">
        <v>13416</v>
      </c>
      <c r="L4289" s="3" t="s">
        <v>17476</v>
      </c>
      <c r="M4289" s="3" t="s">
        <v>17503</v>
      </c>
      <c r="N4289" s="3" t="str">
        <f t="shared" si="76"/>
        <v>Lučenec Airport | Slovakia</v>
      </c>
    </row>
    <row r="4290" spans="10:14" x14ac:dyDescent="0.25">
      <c r="J4290" s="3" t="s">
        <v>5892</v>
      </c>
      <c r="K4290" s="3" t="s">
        <v>12288</v>
      </c>
      <c r="L4290" s="3" t="s">
        <v>17478</v>
      </c>
      <c r="M4290" s="3" t="s">
        <v>45</v>
      </c>
      <c r="N4290" s="3" t="str">
        <f t="shared" si="76"/>
        <v>Luke Air Force Base | United States</v>
      </c>
    </row>
    <row r="4291" spans="10:14" x14ac:dyDescent="0.25">
      <c r="J4291" s="3" t="s">
        <v>4392</v>
      </c>
      <c r="K4291" s="3" t="s">
        <v>13326</v>
      </c>
      <c r="L4291" s="3" t="s">
        <v>17477</v>
      </c>
      <c r="M4291" s="3" t="s">
        <v>276</v>
      </c>
      <c r="N4291" s="3" t="str">
        <f t="shared" si="76"/>
        <v>Lugano Airport | Switzerland</v>
      </c>
    </row>
    <row r="4292" spans="10:14" x14ac:dyDescent="0.25">
      <c r="J4292" s="3" t="s">
        <v>4389</v>
      </c>
      <c r="K4292" s="3" t="s">
        <v>16172</v>
      </c>
      <c r="L4292" s="3" t="s">
        <v>17477</v>
      </c>
      <c r="M4292" s="3" t="s">
        <v>108</v>
      </c>
      <c r="N4292" s="3" t="str">
        <f t="shared" si="76"/>
        <v>Ludhiana Airport | India</v>
      </c>
    </row>
    <row r="4293" spans="10:14" x14ac:dyDescent="0.25">
      <c r="J4293" s="3" t="s">
        <v>4033</v>
      </c>
      <c r="K4293" s="3" t="s">
        <v>13486</v>
      </c>
      <c r="L4293" s="3" t="s">
        <v>17476</v>
      </c>
      <c r="M4293" s="3" t="s">
        <v>133</v>
      </c>
      <c r="N4293" s="3" t="str">
        <f t="shared" si="76"/>
        <v>Carta Airport | Honduras</v>
      </c>
    </row>
    <row r="4294" spans="10:14" x14ac:dyDescent="0.25">
      <c r="J4294" s="3" t="s">
        <v>4413</v>
      </c>
      <c r="K4294" s="3" t="s">
        <v>10504</v>
      </c>
      <c r="L4294" s="3" t="s">
        <v>17476</v>
      </c>
      <c r="M4294" s="3" t="s">
        <v>114</v>
      </c>
      <c r="N4294" s="3" t="str">
        <f t="shared" ref="N4294:N4357" si="77">K4294&amp;" | "&amp;M4294</f>
        <v>Lusikisiki Airport | South Africa</v>
      </c>
    </row>
    <row r="4295" spans="10:14" x14ac:dyDescent="0.25">
      <c r="J4295" s="3" t="s">
        <v>1652</v>
      </c>
      <c r="K4295" s="3" t="s">
        <v>12289</v>
      </c>
      <c r="L4295" s="3" t="s">
        <v>17477</v>
      </c>
      <c r="M4295" s="3" t="s">
        <v>45</v>
      </c>
      <c r="N4295" s="3" t="str">
        <f t="shared" si="77"/>
        <v>Cincinnati Municipal Airport Lunken Field | United States</v>
      </c>
    </row>
    <row r="4296" spans="10:14" x14ac:dyDescent="0.25">
      <c r="J4296" s="3" t="s">
        <v>4152</v>
      </c>
      <c r="K4296" s="3" t="s">
        <v>12290</v>
      </c>
      <c r="L4296" s="3" t="s">
        <v>17476</v>
      </c>
      <c r="M4296" s="3" t="s">
        <v>45</v>
      </c>
      <c r="N4296" s="3" t="str">
        <f t="shared" si="77"/>
        <v>Hesler Noble Field | United States</v>
      </c>
    </row>
    <row r="4297" spans="10:14" x14ac:dyDescent="0.25">
      <c r="J4297" s="3" t="s">
        <v>4420</v>
      </c>
      <c r="K4297" s="3" t="s">
        <v>17358</v>
      </c>
      <c r="L4297" s="3" t="s">
        <v>17477</v>
      </c>
      <c r="M4297" s="3" t="s">
        <v>173</v>
      </c>
      <c r="N4297" s="3" t="str">
        <f t="shared" si="77"/>
        <v>Mangshi Airport | China</v>
      </c>
    </row>
    <row r="4298" spans="10:14" x14ac:dyDescent="0.25">
      <c r="J4298" s="3" t="s">
        <v>4408</v>
      </c>
      <c r="K4298" s="3" t="s">
        <v>10653</v>
      </c>
      <c r="L4298" s="3" t="s">
        <v>17478</v>
      </c>
      <c r="M4298" s="3" t="s">
        <v>1608</v>
      </c>
      <c r="N4298" s="3" t="str">
        <f t="shared" si="77"/>
        <v>Kenneth Kaunda International Airport | Zambia</v>
      </c>
    </row>
    <row r="4299" spans="10:14" x14ac:dyDescent="0.25">
      <c r="J4299" s="3" t="s">
        <v>4391</v>
      </c>
      <c r="K4299" s="3" t="s">
        <v>10758</v>
      </c>
      <c r="L4299" s="3" t="s">
        <v>17477</v>
      </c>
      <c r="M4299" s="3" t="s">
        <v>316</v>
      </c>
      <c r="N4299" s="3" t="str">
        <f t="shared" si="77"/>
        <v>Luena Airport | Angola</v>
      </c>
    </row>
    <row r="4300" spans="10:14" x14ac:dyDescent="0.25">
      <c r="J4300" s="3" t="s">
        <v>3526</v>
      </c>
      <c r="K4300" s="3" t="s">
        <v>14535</v>
      </c>
      <c r="L4300" s="3" t="s">
        <v>17476</v>
      </c>
      <c r="M4300" s="3" t="s">
        <v>45</v>
      </c>
      <c r="N4300" s="3" t="str">
        <f t="shared" si="77"/>
        <v>Kalaupapa Airport | United States</v>
      </c>
    </row>
    <row r="4301" spans="10:14" x14ac:dyDescent="0.25">
      <c r="J4301" s="3" t="s">
        <v>6613</v>
      </c>
      <c r="K4301" s="3" t="s">
        <v>14828</v>
      </c>
      <c r="L4301" s="3" t="s">
        <v>17477</v>
      </c>
      <c r="M4301" s="3" t="s">
        <v>283</v>
      </c>
      <c r="N4301" s="3" t="str">
        <f t="shared" si="77"/>
        <v>Brigadier Mayor D Cesar Raul Ojeda Airport | Argentina</v>
      </c>
    </row>
    <row r="4302" spans="10:14" x14ac:dyDescent="0.25">
      <c r="J4302" s="3" t="s">
        <v>1402</v>
      </c>
      <c r="K4302" s="3" t="s">
        <v>14379</v>
      </c>
      <c r="L4302" s="3" t="s">
        <v>17477</v>
      </c>
      <c r="M4302" s="3" t="s">
        <v>45</v>
      </c>
      <c r="N4302" s="3" t="str">
        <f t="shared" si="77"/>
        <v>Cape Lisburne LRRS Airport | United States</v>
      </c>
    </row>
    <row r="4303" spans="10:14" x14ac:dyDescent="0.25">
      <c r="J4303" s="3" t="s">
        <v>4410</v>
      </c>
      <c r="K4303" s="3" t="s">
        <v>10917</v>
      </c>
      <c r="L4303" s="3" t="s">
        <v>17476</v>
      </c>
      <c r="M4303" s="3" t="s">
        <v>17489</v>
      </c>
      <c r="N4303" s="3" t="str">
        <f t="shared" si="77"/>
        <v>Lusanga Airport | Congo, the Democratic Republic of the</v>
      </c>
    </row>
    <row r="4304" spans="10:14" x14ac:dyDescent="0.25">
      <c r="J4304" s="3" t="s">
        <v>4150</v>
      </c>
      <c r="K4304" s="3" t="s">
        <v>16962</v>
      </c>
      <c r="L4304" s="3" t="s">
        <v>17476</v>
      </c>
      <c r="M4304" s="3" t="s">
        <v>54</v>
      </c>
      <c r="N4304" s="3" t="str">
        <f t="shared" si="77"/>
        <v>New Laura Airport | Australia</v>
      </c>
    </row>
    <row r="4305" spans="10:14" x14ac:dyDescent="0.25">
      <c r="J4305" s="3" t="s">
        <v>4149</v>
      </c>
      <c r="K4305" s="3" t="s">
        <v>16959</v>
      </c>
      <c r="L4305" s="3" t="s">
        <v>17476</v>
      </c>
      <c r="M4305" s="3" t="s">
        <v>54</v>
      </c>
      <c r="N4305" s="3" t="str">
        <f t="shared" si="77"/>
        <v>Laura Airport | Australia</v>
      </c>
    </row>
    <row r="4306" spans="10:14" x14ac:dyDescent="0.25">
      <c r="J4306" s="3" t="s">
        <v>4106</v>
      </c>
      <c r="K4306" s="3" t="s">
        <v>16470</v>
      </c>
      <c r="L4306" s="3" t="s">
        <v>17477</v>
      </c>
      <c r="M4306" s="3" t="s">
        <v>96</v>
      </c>
      <c r="N4306" s="3" t="str">
        <f t="shared" si="77"/>
        <v>Karel Sadsuitubun Airport | Indonesia</v>
      </c>
    </row>
    <row r="4307" spans="10:14" x14ac:dyDescent="0.25">
      <c r="J4307" s="3" t="s">
        <v>4417</v>
      </c>
      <c r="K4307" s="3" t="s">
        <v>16456</v>
      </c>
      <c r="L4307" s="3" t="s">
        <v>17477</v>
      </c>
      <c r="M4307" s="3" t="s">
        <v>96</v>
      </c>
      <c r="N4307" s="3" t="str">
        <f t="shared" si="77"/>
        <v>Syukuran Aminuddin Amir Airport | Indonesia</v>
      </c>
    </row>
    <row r="4308" spans="10:14" x14ac:dyDescent="0.25">
      <c r="J4308" s="3" t="s">
        <v>4419</v>
      </c>
      <c r="K4308" s="3" t="s">
        <v>10327</v>
      </c>
      <c r="L4308" s="3" t="s">
        <v>17478</v>
      </c>
      <c r="M4308" s="3" t="s">
        <v>4418</v>
      </c>
      <c r="N4308" s="3" t="str">
        <f t="shared" si="77"/>
        <v>Luxembourg-Findel International Airport | Luxembourg</v>
      </c>
    </row>
    <row r="4309" spans="10:14" x14ac:dyDescent="0.25">
      <c r="J4309" s="3" t="s">
        <v>4412</v>
      </c>
      <c r="K4309" s="3" t="s">
        <v>15723</v>
      </c>
      <c r="L4309" s="3" t="s">
        <v>17476</v>
      </c>
      <c r="M4309" s="3" t="s">
        <v>17491</v>
      </c>
      <c r="N4309" s="3" t="str">
        <f t="shared" si="77"/>
        <v>Lushoto Airport | Tanzania, United Republic of</v>
      </c>
    </row>
    <row r="4310" spans="10:14" x14ac:dyDescent="0.25">
      <c r="J4310" s="3" t="s">
        <v>4411</v>
      </c>
      <c r="K4310" s="3" t="s">
        <v>13397</v>
      </c>
      <c r="L4310" s="3" t="s">
        <v>17477</v>
      </c>
      <c r="M4310" s="3" t="s">
        <v>1307</v>
      </c>
      <c r="N4310" s="3" t="str">
        <f t="shared" si="77"/>
        <v>Lublin Airport | Poland</v>
      </c>
    </row>
    <row r="4311" spans="10:14" x14ac:dyDescent="0.25">
      <c r="J4311" s="3" t="s">
        <v>4154</v>
      </c>
      <c r="K4311" s="3" t="s">
        <v>13085</v>
      </c>
      <c r="L4311" s="3" t="s">
        <v>17477</v>
      </c>
      <c r="M4311" s="3" t="s">
        <v>112</v>
      </c>
      <c r="N4311" s="3" t="str">
        <f t="shared" si="77"/>
        <v>Laval-Entrammes Airport | France</v>
      </c>
    </row>
    <row r="4312" spans="10:14" x14ac:dyDescent="0.25">
      <c r="J4312" s="3" t="s">
        <v>4250</v>
      </c>
      <c r="K4312" s="3" t="s">
        <v>9025</v>
      </c>
      <c r="L4312" s="3" t="s">
        <v>17476</v>
      </c>
      <c r="M4312" s="3" t="s">
        <v>45</v>
      </c>
      <c r="N4312" s="3" t="str">
        <f t="shared" si="77"/>
        <v>Lime Village Airport | United States</v>
      </c>
    </row>
    <row r="4313" spans="10:14" x14ac:dyDescent="0.25">
      <c r="J4313" s="3" t="s">
        <v>4282</v>
      </c>
      <c r="K4313" s="3" t="s">
        <v>10651</v>
      </c>
      <c r="L4313" s="3" t="s">
        <v>17477</v>
      </c>
      <c r="M4313" s="3" t="s">
        <v>1608</v>
      </c>
      <c r="N4313" s="3" t="str">
        <f t="shared" si="77"/>
        <v>Harry Mwanga Nkumbula International Airport | Zambia</v>
      </c>
    </row>
    <row r="4314" spans="10:14" x14ac:dyDescent="0.25">
      <c r="J4314" s="3" t="s">
        <v>4278</v>
      </c>
      <c r="K4314" s="3" t="s">
        <v>12291</v>
      </c>
      <c r="L4314" s="3" t="s">
        <v>17476</v>
      </c>
      <c r="M4314" s="3" t="s">
        <v>45</v>
      </c>
      <c r="N4314" s="3" t="str">
        <f t="shared" si="77"/>
        <v>Livermore Municipal Airport | United States</v>
      </c>
    </row>
    <row r="4315" spans="10:14" x14ac:dyDescent="0.25">
      <c r="J4315" s="3" t="s">
        <v>4162</v>
      </c>
      <c r="K4315" s="3" t="s">
        <v>12292</v>
      </c>
      <c r="L4315" s="3" t="s">
        <v>17476</v>
      </c>
      <c r="M4315" s="3" t="s">
        <v>45</v>
      </c>
      <c r="N4315" s="3" t="str">
        <f t="shared" si="77"/>
        <v>Brunswick Municipal Airport | United States</v>
      </c>
    </row>
    <row r="4316" spans="10:14" x14ac:dyDescent="0.25">
      <c r="J4316" s="3" t="s">
        <v>4280</v>
      </c>
      <c r="K4316" s="3" t="s">
        <v>4281</v>
      </c>
      <c r="L4316" s="3" t="s">
        <v>17477</v>
      </c>
      <c r="M4316" s="3" t="s">
        <v>45</v>
      </c>
      <c r="N4316" s="3" t="str">
        <f t="shared" si="77"/>
        <v>Mission Field | United States</v>
      </c>
    </row>
    <row r="4317" spans="10:14" x14ac:dyDescent="0.25">
      <c r="J4317" s="3" t="s">
        <v>4156</v>
      </c>
      <c r="K4317" s="3" t="s">
        <v>16964</v>
      </c>
      <c r="L4317" s="3" t="s">
        <v>17476</v>
      </c>
      <c r="M4317" s="3" t="s">
        <v>54</v>
      </c>
      <c r="N4317" s="3" t="str">
        <f t="shared" si="77"/>
        <v>Laverton Airport | Australia</v>
      </c>
    </row>
    <row r="4318" spans="10:14" x14ac:dyDescent="0.25">
      <c r="J4318" s="3" t="s">
        <v>4155</v>
      </c>
      <c r="K4318" s="3" t="s">
        <v>14084</v>
      </c>
      <c r="L4318" s="3" t="s">
        <v>17477</v>
      </c>
      <c r="M4318" s="3" t="s">
        <v>17494</v>
      </c>
      <c r="N4318" s="3" t="str">
        <f t="shared" si="77"/>
        <v>Lavan Island Airport | Iran, Islamic Republic of</v>
      </c>
    </row>
    <row r="4319" spans="10:14" x14ac:dyDescent="0.25">
      <c r="J4319" s="3" t="s">
        <v>8778</v>
      </c>
      <c r="K4319" s="3" t="s">
        <v>15131</v>
      </c>
      <c r="L4319" s="3" t="s">
        <v>17476</v>
      </c>
      <c r="M4319" s="3" t="s">
        <v>219</v>
      </c>
      <c r="N4319" s="3" t="str">
        <f t="shared" si="77"/>
        <v>Municipal Bom Futuro Airport | Brazil</v>
      </c>
    </row>
    <row r="4320" spans="10:14" x14ac:dyDescent="0.25">
      <c r="J4320" s="3" t="s">
        <v>4137</v>
      </c>
      <c r="K4320" s="3" t="s">
        <v>12293</v>
      </c>
      <c r="L4320" s="3" t="s">
        <v>17477</v>
      </c>
      <c r="M4320" s="3" t="s">
        <v>45</v>
      </c>
      <c r="N4320" s="3" t="str">
        <f t="shared" si="77"/>
        <v>Las Vegas Municipal Airport | United States</v>
      </c>
    </row>
    <row r="4321" spans="10:14" x14ac:dyDescent="0.25">
      <c r="J4321" s="3" t="s">
        <v>4426</v>
      </c>
      <c r="K4321" s="3" t="s">
        <v>13398</v>
      </c>
      <c r="L4321" s="3" t="s">
        <v>17476</v>
      </c>
      <c r="M4321" s="3" t="s">
        <v>192</v>
      </c>
      <c r="N4321" s="3" t="str">
        <f t="shared" si="77"/>
        <v>Lebak Rural Airport | Philippines</v>
      </c>
    </row>
    <row r="4322" spans="10:14" x14ac:dyDescent="0.25">
      <c r="J4322" s="3" t="s">
        <v>4215</v>
      </c>
      <c r="K4322" s="3" t="s">
        <v>12294</v>
      </c>
      <c r="L4322" s="3" t="s">
        <v>17477</v>
      </c>
      <c r="M4322" s="3" t="s">
        <v>45</v>
      </c>
      <c r="N4322" s="3" t="str">
        <f t="shared" si="77"/>
        <v>Greenbrier Valley Airport | United States</v>
      </c>
    </row>
    <row r="4323" spans="10:14" x14ac:dyDescent="0.25">
      <c r="J4323" s="3" t="s">
        <v>4159</v>
      </c>
      <c r="K4323" s="3" t="s">
        <v>12295</v>
      </c>
      <c r="L4323" s="3" t="s">
        <v>17476</v>
      </c>
      <c r="M4323" s="3" t="s">
        <v>45</v>
      </c>
      <c r="N4323" s="3" t="str">
        <f t="shared" si="77"/>
        <v>Lawrence Municipal Airport | United States</v>
      </c>
    </row>
    <row r="4324" spans="10:14" x14ac:dyDescent="0.25">
      <c r="J4324" s="3" t="s">
        <v>4219</v>
      </c>
      <c r="K4324" s="3" t="s">
        <v>11372</v>
      </c>
      <c r="L4324" s="3" t="s">
        <v>17476</v>
      </c>
      <c r="M4324" s="3" t="s">
        <v>96</v>
      </c>
      <c r="N4324" s="3" t="str">
        <f t="shared" si="77"/>
        <v>Lewoleba Airport | Indonesia</v>
      </c>
    </row>
    <row r="4325" spans="10:14" x14ac:dyDescent="0.25">
      <c r="J4325" s="3" t="s">
        <v>4158</v>
      </c>
      <c r="K4325" s="3" t="s">
        <v>16941</v>
      </c>
      <c r="L4325" s="3" t="s">
        <v>17476</v>
      </c>
      <c r="M4325" s="3" t="s">
        <v>54</v>
      </c>
      <c r="N4325" s="3" t="str">
        <f t="shared" si="77"/>
        <v>Lawn Hill Airport | Australia</v>
      </c>
    </row>
    <row r="4326" spans="10:14" x14ac:dyDescent="0.25">
      <c r="J4326" s="3" t="s">
        <v>4373</v>
      </c>
      <c r="K4326" s="3" t="s">
        <v>9227</v>
      </c>
      <c r="L4326" s="3" t="s">
        <v>17476</v>
      </c>
      <c r="M4326" s="3" t="s">
        <v>33</v>
      </c>
      <c r="N4326" s="3" t="str">
        <f t="shared" si="77"/>
        <v>Lowai Airport | Papua New Guinea</v>
      </c>
    </row>
    <row r="4327" spans="10:14" x14ac:dyDescent="0.25">
      <c r="J4327" s="3" t="s">
        <v>6892</v>
      </c>
      <c r="K4327" s="3" t="s">
        <v>10199</v>
      </c>
      <c r="L4327" s="3" t="s">
        <v>17476</v>
      </c>
      <c r="M4327" s="3" t="s">
        <v>43</v>
      </c>
      <c r="N4327" s="3" t="str">
        <f t="shared" si="77"/>
        <v>Lerwick / Tingwall Airport | United Kingdom</v>
      </c>
    </row>
    <row r="4328" spans="10:14" x14ac:dyDescent="0.25">
      <c r="J4328" s="3" t="s">
        <v>8104</v>
      </c>
      <c r="K4328" s="3" t="s">
        <v>12296</v>
      </c>
      <c r="L4328" s="3" t="s">
        <v>17476</v>
      </c>
      <c r="M4328" s="3" t="s">
        <v>45</v>
      </c>
      <c r="N4328" s="3" t="str">
        <f t="shared" si="77"/>
        <v>Wells Municipal Airport/Harriet Field | United States</v>
      </c>
    </row>
    <row r="4329" spans="10:14" x14ac:dyDescent="0.25">
      <c r="J4329" s="3" t="s">
        <v>4160</v>
      </c>
      <c r="K4329" s="3" t="s">
        <v>12295</v>
      </c>
      <c r="L4329" s="3" t="s">
        <v>17477</v>
      </c>
      <c r="M4329" s="3" t="s">
        <v>45</v>
      </c>
      <c r="N4329" s="3" t="str">
        <f t="shared" si="77"/>
        <v>Lawrence Municipal Airport | United States</v>
      </c>
    </row>
    <row r="4330" spans="10:14" x14ac:dyDescent="0.25">
      <c r="J4330" s="3" t="s">
        <v>2931</v>
      </c>
      <c r="K4330" s="3" t="s">
        <v>15762</v>
      </c>
      <c r="L4330" s="3" t="s">
        <v>17477</v>
      </c>
      <c r="M4330" s="3" t="s">
        <v>480</v>
      </c>
      <c r="N4330" s="3" t="str">
        <f t="shared" si="77"/>
        <v>Gyumri Shirak Airport | Armenia</v>
      </c>
    </row>
    <row r="4331" spans="10:14" x14ac:dyDescent="0.25">
      <c r="J4331" s="3" t="s">
        <v>4425</v>
      </c>
      <c r="K4331" s="3" t="s">
        <v>15862</v>
      </c>
      <c r="L4331" s="3" t="s">
        <v>17477</v>
      </c>
      <c r="M4331" s="3" t="s">
        <v>925</v>
      </c>
      <c r="N4331" s="3" t="str">
        <f t="shared" si="77"/>
        <v>Lviv International Airport | Ukraine</v>
      </c>
    </row>
    <row r="4332" spans="10:14" x14ac:dyDescent="0.25">
      <c r="J4332" s="3" t="s">
        <v>4180</v>
      </c>
      <c r="K4332" s="3" t="s">
        <v>10287</v>
      </c>
      <c r="L4332" s="3" t="s">
        <v>17477</v>
      </c>
      <c r="M4332" s="3" t="s">
        <v>930</v>
      </c>
      <c r="N4332" s="3" t="str">
        <f t="shared" si="77"/>
        <v>Leeuwarden Air Base | Netherlands</v>
      </c>
    </row>
    <row r="4333" spans="10:14" x14ac:dyDescent="0.25">
      <c r="J4333" s="3" t="s">
        <v>4216</v>
      </c>
      <c r="K4333" s="3" t="s">
        <v>12297</v>
      </c>
      <c r="L4333" s="3" t="s">
        <v>17477</v>
      </c>
      <c r="M4333" s="3" t="s">
        <v>45</v>
      </c>
      <c r="N4333" s="3" t="str">
        <f t="shared" si="77"/>
        <v>Lewiston Nez Perce County Airport | United States</v>
      </c>
    </row>
    <row r="4334" spans="10:14" x14ac:dyDescent="0.25">
      <c r="J4334" s="3" t="s">
        <v>4218</v>
      </c>
      <c r="K4334" s="3" t="s">
        <v>12298</v>
      </c>
      <c r="L4334" s="3" t="s">
        <v>17477</v>
      </c>
      <c r="M4334" s="3" t="s">
        <v>45</v>
      </c>
      <c r="N4334" s="3" t="str">
        <f t="shared" si="77"/>
        <v>Lewistown Municipal Airport | United States</v>
      </c>
    </row>
    <row r="4335" spans="10:14" x14ac:dyDescent="0.25">
      <c r="J4335" s="3" t="s">
        <v>4161</v>
      </c>
      <c r="K4335" s="3" t="s">
        <v>12299</v>
      </c>
      <c r="L4335" s="3" t="s">
        <v>17476</v>
      </c>
      <c r="M4335" s="3" t="s">
        <v>45</v>
      </c>
      <c r="N4335" s="3" t="str">
        <f t="shared" si="77"/>
        <v>Lawrenceville Vincennes International Airport | United States</v>
      </c>
    </row>
    <row r="4336" spans="10:14" x14ac:dyDescent="0.25">
      <c r="J4336" s="3" t="s">
        <v>4157</v>
      </c>
      <c r="K4336" s="3" t="s">
        <v>16535</v>
      </c>
      <c r="L4336" s="3" t="s">
        <v>17476</v>
      </c>
      <c r="M4336" s="3" t="s">
        <v>260</v>
      </c>
      <c r="N4336" s="3" t="str">
        <f t="shared" si="77"/>
        <v>Lawas Airport | Malaysia</v>
      </c>
    </row>
    <row r="4337" spans="10:14" x14ac:dyDescent="0.25">
      <c r="J4337" s="3" t="s">
        <v>4222</v>
      </c>
      <c r="K4337" s="3" t="s">
        <v>17417</v>
      </c>
      <c r="L4337" s="3" t="s">
        <v>17477</v>
      </c>
      <c r="M4337" s="3" t="s">
        <v>173</v>
      </c>
      <c r="N4337" s="3" t="str">
        <f t="shared" si="77"/>
        <v>Lhasa Gonggar Airport | China</v>
      </c>
    </row>
    <row r="4338" spans="10:14" x14ac:dyDescent="0.25">
      <c r="J4338" s="3" t="s">
        <v>4377</v>
      </c>
      <c r="K4338" s="3" t="s">
        <v>16185</v>
      </c>
      <c r="L4338" s="3" t="s">
        <v>17476</v>
      </c>
      <c r="M4338" s="3" t="s">
        <v>17506</v>
      </c>
      <c r="N4338" s="3" t="str">
        <f t="shared" si="77"/>
        <v>Luang Namtha Airport | Lao People's Democratic Republic</v>
      </c>
    </row>
    <row r="4339" spans="10:14" x14ac:dyDescent="0.25">
      <c r="J4339" s="3" t="s">
        <v>4221</v>
      </c>
      <c r="K4339" s="3" t="s">
        <v>12300</v>
      </c>
      <c r="L4339" s="3" t="s">
        <v>17476</v>
      </c>
      <c r="M4339" s="3" t="s">
        <v>45</v>
      </c>
      <c r="N4339" s="3" t="str">
        <f t="shared" si="77"/>
        <v>Jim Kelly Field | United States</v>
      </c>
    </row>
    <row r="4340" spans="10:14" x14ac:dyDescent="0.25">
      <c r="J4340" s="3" t="s">
        <v>4421</v>
      </c>
      <c r="K4340" s="3" t="s">
        <v>11201</v>
      </c>
      <c r="L4340" s="3" t="s">
        <v>17478</v>
      </c>
      <c r="M4340" s="3" t="s">
        <v>66</v>
      </c>
      <c r="N4340" s="3" t="str">
        <f t="shared" si="77"/>
        <v>Luxor International Airport | Egypt</v>
      </c>
    </row>
    <row r="4341" spans="10:14" x14ac:dyDescent="0.25">
      <c r="J4341" s="3" t="s">
        <v>4252</v>
      </c>
      <c r="K4341" s="3" t="s">
        <v>13150</v>
      </c>
      <c r="L4341" s="3" t="s">
        <v>17476</v>
      </c>
      <c r="M4341" s="3" t="s">
        <v>119</v>
      </c>
      <c r="N4341" s="3" t="str">
        <f t="shared" si="77"/>
        <v>Limnos Airport | Greece</v>
      </c>
    </row>
    <row r="4342" spans="10:14" x14ac:dyDescent="0.25">
      <c r="J4342" s="3" t="s">
        <v>4398</v>
      </c>
      <c r="K4342" s="3" t="s">
        <v>10652</v>
      </c>
      <c r="L4342" s="3" t="s">
        <v>17476</v>
      </c>
      <c r="M4342" s="3" t="s">
        <v>1608</v>
      </c>
      <c r="N4342" s="3" t="str">
        <f t="shared" si="77"/>
        <v>Lukulu Airport | Zambia</v>
      </c>
    </row>
    <row r="4343" spans="10:14" x14ac:dyDescent="0.25">
      <c r="J4343" s="3" t="s">
        <v>4170</v>
      </c>
      <c r="K4343" s="3" t="s">
        <v>12264</v>
      </c>
      <c r="L4343" s="3" t="s">
        <v>17476</v>
      </c>
      <c r="M4343" s="3" t="s">
        <v>45</v>
      </c>
      <c r="N4343" s="3" t="str">
        <f t="shared" si="77"/>
        <v>Lake County Airport | United States</v>
      </c>
    </row>
    <row r="4344" spans="10:14" x14ac:dyDescent="0.25">
      <c r="J4344" s="3" t="s">
        <v>4406</v>
      </c>
      <c r="K4344" s="3" t="s">
        <v>17297</v>
      </c>
      <c r="L4344" s="3" t="s">
        <v>17476</v>
      </c>
      <c r="M4344" s="3" t="s">
        <v>173</v>
      </c>
      <c r="N4344" s="3" t="str">
        <f t="shared" si="77"/>
        <v>Luoyang Airport | China</v>
      </c>
    </row>
    <row r="4345" spans="10:14" x14ac:dyDescent="0.25">
      <c r="J4345" s="3" t="s">
        <v>4273</v>
      </c>
      <c r="K4345" s="3" t="s">
        <v>13706</v>
      </c>
      <c r="L4345" s="3" t="s">
        <v>17477</v>
      </c>
      <c r="M4345" s="3" t="s">
        <v>1483</v>
      </c>
      <c r="N4345" s="3" t="str">
        <f t="shared" si="77"/>
        <v>Edward Bodden Airfield | Cayman Islands</v>
      </c>
    </row>
    <row r="4346" spans="10:14" x14ac:dyDescent="0.25">
      <c r="J4346" s="3" t="s">
        <v>4427</v>
      </c>
      <c r="K4346" s="3" t="s">
        <v>10422</v>
      </c>
      <c r="L4346" s="3" t="s">
        <v>17477</v>
      </c>
      <c r="M4346" s="3" t="s">
        <v>290</v>
      </c>
      <c r="N4346" s="3" t="str">
        <f t="shared" si="77"/>
        <v>Lycksele Airport | Sweden</v>
      </c>
    </row>
    <row r="4347" spans="10:14" x14ac:dyDescent="0.25">
      <c r="J4347" s="3" t="s">
        <v>4226</v>
      </c>
      <c r="K4347" s="3" t="s">
        <v>17377</v>
      </c>
      <c r="L4347" s="3" t="s">
        <v>17476</v>
      </c>
      <c r="M4347" s="3" t="s">
        <v>173</v>
      </c>
      <c r="N4347" s="3" t="str">
        <f t="shared" si="77"/>
        <v>Lianyungang Airport | China</v>
      </c>
    </row>
    <row r="4348" spans="10:14" x14ac:dyDescent="0.25">
      <c r="J4348" s="3" t="s">
        <v>4428</v>
      </c>
      <c r="K4348" s="3" t="s">
        <v>12301</v>
      </c>
      <c r="L4348" s="3" t="s">
        <v>17477</v>
      </c>
      <c r="M4348" s="3" t="s">
        <v>45</v>
      </c>
      <c r="N4348" s="3" t="str">
        <f t="shared" si="77"/>
        <v>Lynchburg Regional Preston Glenn Field | United States</v>
      </c>
    </row>
    <row r="4349" spans="10:14" x14ac:dyDescent="0.25">
      <c r="J4349" s="3" t="s">
        <v>4265</v>
      </c>
      <c r="K4349" s="3" t="s">
        <v>17379</v>
      </c>
      <c r="L4349" s="3" t="s">
        <v>17476</v>
      </c>
      <c r="M4349" s="3" t="s">
        <v>173</v>
      </c>
      <c r="N4349" s="3" t="str">
        <f t="shared" si="77"/>
        <v>Shubuling Airport | China</v>
      </c>
    </row>
    <row r="4350" spans="10:14" x14ac:dyDescent="0.25">
      <c r="J4350" s="3" t="s">
        <v>4405</v>
      </c>
      <c r="K4350" s="3" t="s">
        <v>11373</v>
      </c>
      <c r="L4350" s="3" t="s">
        <v>17476</v>
      </c>
      <c r="M4350" s="3" t="s">
        <v>96</v>
      </c>
      <c r="N4350" s="3" t="str">
        <f t="shared" si="77"/>
        <v>Lunyuk Airport | Indonesia</v>
      </c>
    </row>
    <row r="4351" spans="10:14" x14ac:dyDescent="0.25">
      <c r="J4351" s="3" t="s">
        <v>4432</v>
      </c>
      <c r="K4351" s="3" t="s">
        <v>13061</v>
      </c>
      <c r="L4351" s="3" t="s">
        <v>17477</v>
      </c>
      <c r="M4351" s="3" t="s">
        <v>112</v>
      </c>
      <c r="N4351" s="3" t="str">
        <f t="shared" si="77"/>
        <v>Lyon-Bron Airport | France</v>
      </c>
    </row>
    <row r="4352" spans="10:14" x14ac:dyDescent="0.25">
      <c r="J4352" s="3" t="s">
        <v>4435</v>
      </c>
      <c r="K4352" s="3" t="s">
        <v>12302</v>
      </c>
      <c r="L4352" s="3" t="s">
        <v>17476</v>
      </c>
      <c r="M4352" s="3" t="s">
        <v>45</v>
      </c>
      <c r="N4352" s="3" t="str">
        <f t="shared" si="77"/>
        <v>Lyons-Rice County Municipal Airport | United States</v>
      </c>
    </row>
    <row r="4353" spans="10:14" x14ac:dyDescent="0.25">
      <c r="J4353" s="3" t="s">
        <v>2395</v>
      </c>
      <c r="K4353" s="3" t="s">
        <v>14192</v>
      </c>
      <c r="L4353" s="3" t="s">
        <v>17477</v>
      </c>
      <c r="M4353" s="3" t="s">
        <v>35</v>
      </c>
      <c r="N4353" s="3" t="str">
        <f t="shared" si="77"/>
        <v>Faisalabad International Airport | Pakistan</v>
      </c>
    </row>
    <row r="4354" spans="10:14" x14ac:dyDescent="0.25">
      <c r="J4354" s="3" t="s">
        <v>4337</v>
      </c>
      <c r="K4354" s="3" t="s">
        <v>10369</v>
      </c>
      <c r="L4354" s="3" t="s">
        <v>17477</v>
      </c>
      <c r="M4354" s="3" t="s">
        <v>24</v>
      </c>
      <c r="N4354" s="3" t="str">
        <f t="shared" si="77"/>
        <v>Svalbard Airport, Longyear | Norway</v>
      </c>
    </row>
    <row r="4355" spans="10:14" x14ac:dyDescent="0.25">
      <c r="J4355" s="3" t="s">
        <v>4434</v>
      </c>
      <c r="K4355" s="3" t="s">
        <v>13052</v>
      </c>
      <c r="L4355" s="3" t="s">
        <v>17478</v>
      </c>
      <c r="M4355" s="3" t="s">
        <v>112</v>
      </c>
      <c r="N4355" s="3" t="str">
        <f t="shared" si="77"/>
        <v>Lyon Saint-Exupéry Airport | France</v>
      </c>
    </row>
    <row r="4356" spans="10:14" x14ac:dyDescent="0.25">
      <c r="J4356" s="3" t="s">
        <v>4048</v>
      </c>
      <c r="K4356" s="3" t="s">
        <v>9150</v>
      </c>
      <c r="L4356" s="3" t="s">
        <v>17476</v>
      </c>
      <c r="M4356" s="3" t="s">
        <v>54</v>
      </c>
      <c r="N4356" s="3" t="str">
        <f t="shared" si="77"/>
        <v>Lady Elliot Island Airstrip | Australia</v>
      </c>
    </row>
    <row r="4357" spans="10:14" x14ac:dyDescent="0.25">
      <c r="J4357" s="3" t="s">
        <v>2291</v>
      </c>
      <c r="K4357" s="3" t="s">
        <v>11901</v>
      </c>
      <c r="L4357" s="3" t="s">
        <v>17477</v>
      </c>
      <c r="M4357" s="3" t="s">
        <v>45</v>
      </c>
      <c r="N4357" s="3" t="str">
        <f t="shared" si="77"/>
        <v>Ely Municipal Airport | United States</v>
      </c>
    </row>
    <row r="4358" spans="10:14" x14ac:dyDescent="0.25">
      <c r="J4358" s="3" t="s">
        <v>8506</v>
      </c>
      <c r="K4358" s="3" t="s">
        <v>10226</v>
      </c>
      <c r="L4358" s="3" t="s">
        <v>17477</v>
      </c>
      <c r="M4358" s="3" t="s">
        <v>43</v>
      </c>
      <c r="N4358" s="3" t="str">
        <f t="shared" ref="N4358:N4421" si="78">K4358&amp;" | "&amp;M4358</f>
        <v>Lydd Airport | United Kingdom</v>
      </c>
    </row>
    <row r="4359" spans="10:14" x14ac:dyDescent="0.25">
      <c r="J4359" s="3" t="s">
        <v>4395</v>
      </c>
      <c r="K4359" s="3" t="s">
        <v>10954</v>
      </c>
      <c r="L4359" s="3" t="s">
        <v>17476</v>
      </c>
      <c r="M4359" s="3" t="s">
        <v>17489</v>
      </c>
      <c r="N4359" s="3" t="str">
        <f t="shared" si="78"/>
        <v>Luiza Airport | Congo, the Democratic Republic of the</v>
      </c>
    </row>
    <row r="4360" spans="10:14" x14ac:dyDescent="0.25">
      <c r="J4360" s="3" t="s">
        <v>4164</v>
      </c>
      <c r="K4360" s="3" t="s">
        <v>13560</v>
      </c>
      <c r="L4360" s="3" t="s">
        <v>17477</v>
      </c>
      <c r="M4360" s="3" t="s">
        <v>59</v>
      </c>
      <c r="N4360" s="3" t="str">
        <f t="shared" si="78"/>
        <v>Lázaro Cárdenas Airport | Mexico</v>
      </c>
    </row>
    <row r="4361" spans="10:14" x14ac:dyDescent="0.25">
      <c r="J4361" s="3" t="s">
        <v>4276</v>
      </c>
      <c r="K4361" s="3" t="s">
        <v>17290</v>
      </c>
      <c r="L4361" s="3" t="s">
        <v>17477</v>
      </c>
      <c r="M4361" s="3" t="s">
        <v>173</v>
      </c>
      <c r="N4361" s="3" t="str">
        <f t="shared" si="78"/>
        <v>Liuzhou Bailian Airport | China</v>
      </c>
    </row>
    <row r="4362" spans="10:14" x14ac:dyDescent="0.25">
      <c r="J4362" s="3" t="s">
        <v>4407</v>
      </c>
      <c r="K4362" s="3" t="s">
        <v>10908</v>
      </c>
      <c r="L4362" s="3" t="s">
        <v>17476</v>
      </c>
      <c r="M4362" s="3" t="s">
        <v>17489</v>
      </c>
      <c r="N4362" s="3" t="str">
        <f t="shared" si="78"/>
        <v>Luozi Airport | Congo, the Democratic Republic of the</v>
      </c>
    </row>
    <row r="4363" spans="10:14" x14ac:dyDescent="0.25">
      <c r="J4363" s="3" t="s">
        <v>4422</v>
      </c>
      <c r="K4363" s="3" t="s">
        <v>10747</v>
      </c>
      <c r="L4363" s="3" t="s">
        <v>17476</v>
      </c>
      <c r="M4363" s="3" t="s">
        <v>316</v>
      </c>
      <c r="N4363" s="3" t="str">
        <f t="shared" si="78"/>
        <v>Luzamba Airport | Angola</v>
      </c>
    </row>
    <row r="4364" spans="10:14" x14ac:dyDescent="0.25">
      <c r="J4364" s="3" t="s">
        <v>5226</v>
      </c>
      <c r="K4364" s="3" t="s">
        <v>14583</v>
      </c>
      <c r="L4364" s="3" t="s">
        <v>17477</v>
      </c>
      <c r="M4364" s="3" t="s">
        <v>17508</v>
      </c>
      <c r="N4364" s="3" t="str">
        <f t="shared" si="78"/>
        <v>Matsu Nangan Airport | Taiwan, Province of China</v>
      </c>
    </row>
    <row r="4365" spans="10:14" x14ac:dyDescent="0.25">
      <c r="J4365" s="3" t="s">
        <v>4423</v>
      </c>
      <c r="K4365" s="3" t="s">
        <v>17418</v>
      </c>
      <c r="L4365" s="3" t="s">
        <v>17476</v>
      </c>
      <c r="M4365" s="3" t="s">
        <v>173</v>
      </c>
      <c r="N4365" s="3" t="str">
        <f t="shared" si="78"/>
        <v>Luzhou Airport | China</v>
      </c>
    </row>
    <row r="4366" spans="10:14" x14ac:dyDescent="0.25">
      <c r="J4366" s="3" t="s">
        <v>4283</v>
      </c>
      <c r="K4366" s="3" t="s">
        <v>16966</v>
      </c>
      <c r="L4366" s="3" t="s">
        <v>17476</v>
      </c>
      <c r="M4366" s="3" t="s">
        <v>54</v>
      </c>
      <c r="N4366" s="3" t="str">
        <f t="shared" si="78"/>
        <v>Lizard Island Airport | Australia</v>
      </c>
    </row>
    <row r="4367" spans="10:14" x14ac:dyDescent="0.25">
      <c r="J4367" s="3" t="s">
        <v>8589</v>
      </c>
      <c r="K4367" s="3" t="s">
        <v>12303</v>
      </c>
      <c r="L4367" s="3" t="s">
        <v>17476</v>
      </c>
      <c r="M4367" s="3" t="s">
        <v>45</v>
      </c>
      <c r="N4367" s="3" t="str">
        <f t="shared" si="78"/>
        <v>Gwinnett County Briscoe Field | United States</v>
      </c>
    </row>
    <row r="4368" spans="10:14" x14ac:dyDescent="0.25">
      <c r="J4368" s="3" t="s">
        <v>8997</v>
      </c>
      <c r="K4368" s="3" t="s">
        <v>17424</v>
      </c>
      <c r="L4368" s="3" t="s">
        <v>17477</v>
      </c>
      <c r="M4368" s="3" t="s">
        <v>173</v>
      </c>
      <c r="N4368" s="3" t="str">
        <f t="shared" si="78"/>
        <v>Nyingchi Airport | China</v>
      </c>
    </row>
    <row r="4369" spans="10:14" x14ac:dyDescent="0.25">
      <c r="J4369" s="3" t="s">
        <v>1554</v>
      </c>
      <c r="K4369" s="3" t="s">
        <v>16258</v>
      </c>
      <c r="L4369" s="3" t="s">
        <v>17478</v>
      </c>
      <c r="M4369" s="3" t="s">
        <v>108</v>
      </c>
      <c r="N4369" s="3" t="str">
        <f t="shared" si="78"/>
        <v>Chennai International Airport | India</v>
      </c>
    </row>
    <row r="4370" spans="10:14" x14ac:dyDescent="0.25">
      <c r="J4370" s="3" t="s">
        <v>4624</v>
      </c>
      <c r="K4370" s="3" t="s">
        <v>14955</v>
      </c>
      <c r="L4370" s="3" t="s">
        <v>17477</v>
      </c>
      <c r="M4370" s="3" t="s">
        <v>219</v>
      </c>
      <c r="N4370" s="3" t="str">
        <f t="shared" si="78"/>
        <v>João Correa da Rocha Airport | Brazil</v>
      </c>
    </row>
    <row r="4371" spans="10:14" x14ac:dyDescent="0.25">
      <c r="J4371" s="3" t="s">
        <v>4457</v>
      </c>
      <c r="K4371" s="3" t="s">
        <v>12306</v>
      </c>
      <c r="L4371" s="3" t="s">
        <v>17476</v>
      </c>
      <c r="M4371" s="3" t="s">
        <v>45</v>
      </c>
      <c r="N4371" s="3" t="str">
        <f t="shared" si="78"/>
        <v>Macon Downtown Airport | United States</v>
      </c>
    </row>
    <row r="4372" spans="10:14" x14ac:dyDescent="0.25">
      <c r="J4372" s="3" t="s">
        <v>4466</v>
      </c>
      <c r="K4372" s="3" t="s">
        <v>12981</v>
      </c>
      <c r="L4372" s="3" t="s">
        <v>17478</v>
      </c>
      <c r="M4372" s="3" t="s">
        <v>201</v>
      </c>
      <c r="N4372" s="3" t="str">
        <f t="shared" si="78"/>
        <v>Adolfo Suárez Madrid-Barajas Airport | Spain</v>
      </c>
    </row>
    <row r="4373" spans="10:14" x14ac:dyDescent="0.25">
      <c r="J4373" s="3" t="s">
        <v>4460</v>
      </c>
      <c r="K4373" s="3" t="s">
        <v>12307</v>
      </c>
      <c r="L4373" s="3" t="s">
        <v>17476</v>
      </c>
      <c r="M4373" s="3" t="s">
        <v>45</v>
      </c>
      <c r="N4373" s="3" t="str">
        <f t="shared" si="78"/>
        <v>Madera Municipal Airport | United States</v>
      </c>
    </row>
    <row r="4374" spans="10:14" x14ac:dyDescent="0.25">
      <c r="J4374" s="3" t="s">
        <v>4857</v>
      </c>
      <c r="K4374" s="3" t="s">
        <v>12308</v>
      </c>
      <c r="L4374" s="3" t="s">
        <v>17477</v>
      </c>
      <c r="M4374" s="3" t="s">
        <v>45</v>
      </c>
      <c r="N4374" s="3" t="str">
        <f t="shared" si="78"/>
        <v>Midland International Airport | United States</v>
      </c>
    </row>
    <row r="4375" spans="10:14" x14ac:dyDescent="0.25">
      <c r="J4375" s="3" t="s">
        <v>4458</v>
      </c>
      <c r="K4375" s="3" t="s">
        <v>9233</v>
      </c>
      <c r="L4375" s="3" t="s">
        <v>17477</v>
      </c>
      <c r="M4375" s="3" t="s">
        <v>33</v>
      </c>
      <c r="N4375" s="3" t="str">
        <f t="shared" si="78"/>
        <v>Madang Airport | Papua New Guinea</v>
      </c>
    </row>
    <row r="4376" spans="10:14" x14ac:dyDescent="0.25">
      <c r="J4376" s="3" t="s">
        <v>4807</v>
      </c>
      <c r="K4376" s="3" t="s">
        <v>12983</v>
      </c>
      <c r="L4376" s="3" t="s">
        <v>17477</v>
      </c>
      <c r="M4376" s="3" t="s">
        <v>201</v>
      </c>
      <c r="N4376" s="3" t="str">
        <f t="shared" si="78"/>
        <v>Menorca Airport | Spain</v>
      </c>
    </row>
    <row r="4377" spans="10:14" x14ac:dyDescent="0.25">
      <c r="J4377" s="3" t="s">
        <v>4573</v>
      </c>
      <c r="K4377" s="3" t="s">
        <v>10855</v>
      </c>
      <c r="L4377" s="3" t="s">
        <v>17477</v>
      </c>
      <c r="M4377" s="3" t="s">
        <v>1041</v>
      </c>
      <c r="N4377" s="3" t="str">
        <f t="shared" si="78"/>
        <v>Mangochi Airport | Malawi</v>
      </c>
    </row>
    <row r="4378" spans="10:14" x14ac:dyDescent="0.25">
      <c r="J4378" s="3" t="s">
        <v>4501</v>
      </c>
      <c r="K4378" s="3" t="s">
        <v>14552</v>
      </c>
      <c r="L4378" s="3" t="s">
        <v>17477</v>
      </c>
      <c r="M4378" s="3" t="s">
        <v>141</v>
      </c>
      <c r="N4378" s="3" t="str">
        <f t="shared" si="78"/>
        <v>Marshall Islands International Airport | Marshall Islands</v>
      </c>
    </row>
    <row r="4379" spans="10:14" x14ac:dyDescent="0.25">
      <c r="J4379" s="3" t="s">
        <v>4520</v>
      </c>
      <c r="K4379" s="3" t="s">
        <v>11297</v>
      </c>
      <c r="L4379" s="3" t="s">
        <v>17477</v>
      </c>
      <c r="M4379" s="3" t="s">
        <v>17479</v>
      </c>
      <c r="N4379" s="3" t="str">
        <f t="shared" si="78"/>
        <v>Malakal Airport | South Sudan</v>
      </c>
    </row>
    <row r="4380" spans="10:14" x14ac:dyDescent="0.25">
      <c r="J4380" s="3" t="s">
        <v>4574</v>
      </c>
      <c r="K4380" s="3" t="s">
        <v>16469</v>
      </c>
      <c r="L4380" s="3" t="s">
        <v>17476</v>
      </c>
      <c r="M4380" s="3" t="s">
        <v>96</v>
      </c>
      <c r="N4380" s="3" t="str">
        <f t="shared" si="78"/>
        <v>Mangole Airport, Falabisahaya | Indonesia</v>
      </c>
    </row>
    <row r="4381" spans="10:14" x14ac:dyDescent="0.25">
      <c r="J4381" s="3" t="s">
        <v>4717</v>
      </c>
      <c r="K4381" s="3" t="s">
        <v>13565</v>
      </c>
      <c r="L4381" s="3" t="s">
        <v>17477</v>
      </c>
      <c r="M4381" s="3" t="s">
        <v>59</v>
      </c>
      <c r="N4381" s="3" t="str">
        <f t="shared" si="78"/>
        <v>General Servando Canales International Airport | Mexico</v>
      </c>
    </row>
    <row r="4382" spans="10:14" x14ac:dyDescent="0.25">
      <c r="J4382" s="3" t="s">
        <v>4561</v>
      </c>
      <c r="K4382" s="3" t="s">
        <v>10186</v>
      </c>
      <c r="L4382" s="3" t="s">
        <v>17478</v>
      </c>
      <c r="M4382" s="3" t="s">
        <v>43</v>
      </c>
      <c r="N4382" s="3" t="str">
        <f t="shared" si="78"/>
        <v>Manchester Airport | United Kingdom</v>
      </c>
    </row>
    <row r="4383" spans="10:14" x14ac:dyDescent="0.25">
      <c r="J4383" s="3" t="s">
        <v>4560</v>
      </c>
      <c r="K4383" s="3" t="s">
        <v>14922</v>
      </c>
      <c r="L4383" s="3" t="s">
        <v>17478</v>
      </c>
      <c r="M4383" s="3" t="s">
        <v>219</v>
      </c>
      <c r="N4383" s="3" t="str">
        <f t="shared" si="78"/>
        <v>Eduardo Gomes International Airport | Brazil</v>
      </c>
    </row>
    <row r="4384" spans="10:14" x14ac:dyDescent="0.25">
      <c r="J4384" s="3" t="s">
        <v>4541</v>
      </c>
      <c r="K4384" s="3" t="s">
        <v>13425</v>
      </c>
      <c r="L4384" s="3" t="s">
        <v>17476</v>
      </c>
      <c r="M4384" s="3" t="s">
        <v>33</v>
      </c>
      <c r="N4384" s="3" t="str">
        <f t="shared" si="78"/>
        <v>Mamai Airport | Papua New Guinea</v>
      </c>
    </row>
    <row r="4385" spans="10:14" x14ac:dyDescent="0.25">
      <c r="J4385" s="3" t="s">
        <v>4470</v>
      </c>
      <c r="K4385" s="3" t="s">
        <v>16302</v>
      </c>
      <c r="L4385" s="3" t="s">
        <v>17477</v>
      </c>
      <c r="M4385" s="3" t="s">
        <v>695</v>
      </c>
      <c r="N4385" s="3" t="str">
        <f t="shared" si="78"/>
        <v>Mae Sot Airport | Thailand</v>
      </c>
    </row>
    <row r="4386" spans="10:14" x14ac:dyDescent="0.25">
      <c r="J4386" s="3" t="s">
        <v>4625</v>
      </c>
      <c r="K4386" s="3" t="s">
        <v>15535</v>
      </c>
      <c r="L4386" s="3" t="s">
        <v>17477</v>
      </c>
      <c r="M4386" s="3" t="s">
        <v>17510</v>
      </c>
      <c r="N4386" s="3" t="str">
        <f t="shared" si="78"/>
        <v>La Chinita International Airport | Venezuela, Bolivarian Republic of</v>
      </c>
    </row>
    <row r="4387" spans="10:14" x14ac:dyDescent="0.25">
      <c r="J4387" s="3" t="s">
        <v>4609</v>
      </c>
      <c r="K4387" s="3" t="s">
        <v>9237</v>
      </c>
      <c r="L4387" s="3" t="s">
        <v>17477</v>
      </c>
      <c r="M4387" s="3" t="s">
        <v>33</v>
      </c>
      <c r="N4387" s="3" t="str">
        <f t="shared" si="78"/>
        <v>Momote Airport | Papua New Guinea</v>
      </c>
    </row>
    <row r="4388" spans="10:14" x14ac:dyDescent="0.25">
      <c r="J4388" s="3" t="s">
        <v>4711</v>
      </c>
      <c r="K4388" s="3" t="s">
        <v>10909</v>
      </c>
      <c r="L4388" s="3" t="s">
        <v>17476</v>
      </c>
      <c r="M4388" s="3" t="s">
        <v>17489</v>
      </c>
      <c r="N4388" s="3" t="str">
        <f t="shared" si="78"/>
        <v>Tshimpi Airport | Congo, the Democratic Republic of the</v>
      </c>
    </row>
    <row r="4389" spans="10:14" x14ac:dyDescent="0.25">
      <c r="J4389" s="3" t="s">
        <v>4735</v>
      </c>
      <c r="K4389" s="3" t="s">
        <v>13894</v>
      </c>
      <c r="L4389" s="3" t="s">
        <v>17477</v>
      </c>
      <c r="M4389" s="3" t="s">
        <v>128</v>
      </c>
      <c r="N4389" s="3" t="str">
        <f t="shared" si="78"/>
        <v>Maupiti Airport | French Polynesia</v>
      </c>
    </row>
    <row r="4390" spans="10:14" x14ac:dyDescent="0.25">
      <c r="J4390" s="3" t="s">
        <v>4537</v>
      </c>
      <c r="K4390" s="3" t="s">
        <v>13473</v>
      </c>
      <c r="L4390" s="3" t="s">
        <v>17476</v>
      </c>
      <c r="M4390" s="3" t="s">
        <v>141</v>
      </c>
      <c r="N4390" s="3" t="str">
        <f t="shared" si="78"/>
        <v>Maloelap Island Airport | Marshall Islands</v>
      </c>
    </row>
    <row r="4391" spans="10:14" x14ac:dyDescent="0.25">
      <c r="J4391" s="3" t="s">
        <v>4528</v>
      </c>
      <c r="K4391" s="3" t="s">
        <v>12309</v>
      </c>
      <c r="L4391" s="3" t="s">
        <v>17476</v>
      </c>
      <c r="M4391" s="3" t="s">
        <v>45</v>
      </c>
      <c r="N4391" s="3" t="str">
        <f t="shared" si="78"/>
        <v>Malden Regional Airport | United States</v>
      </c>
    </row>
    <row r="4392" spans="10:14" x14ac:dyDescent="0.25">
      <c r="J4392" s="3" t="s">
        <v>4715</v>
      </c>
      <c r="K4392" s="3" t="s">
        <v>11053</v>
      </c>
      <c r="L4392" s="3" t="s">
        <v>17477</v>
      </c>
      <c r="M4392" s="3" t="s">
        <v>649</v>
      </c>
      <c r="N4392" s="3" t="str">
        <f t="shared" si="78"/>
        <v>Ouro Sogui Airport | Senegal</v>
      </c>
    </row>
    <row r="4393" spans="10:14" x14ac:dyDescent="0.25">
      <c r="J4393" s="3" t="s">
        <v>4575</v>
      </c>
      <c r="K4393" s="3" t="s">
        <v>13726</v>
      </c>
      <c r="L4393" s="3" t="s">
        <v>17477</v>
      </c>
      <c r="M4393" s="3" t="s">
        <v>361</v>
      </c>
      <c r="N4393" s="3" t="str">
        <f t="shared" si="78"/>
        <v>Clarence A. Bain Airport | Bahamas</v>
      </c>
    </row>
    <row r="4394" spans="10:14" x14ac:dyDescent="0.25">
      <c r="J4394" s="3" t="s">
        <v>4742</v>
      </c>
      <c r="K4394" s="3" t="s">
        <v>15678</v>
      </c>
      <c r="L4394" s="3" t="s">
        <v>17477</v>
      </c>
      <c r="M4394" s="3" t="s">
        <v>122</v>
      </c>
      <c r="N4394" s="3" t="str">
        <f t="shared" si="78"/>
        <v>Eugenio Maria De Hostos Airport | Puerto Rico</v>
      </c>
    </row>
    <row r="4395" spans="10:14" x14ac:dyDescent="0.25">
      <c r="J4395" s="3" t="s">
        <v>4961</v>
      </c>
      <c r="K4395" s="3" t="s">
        <v>11242</v>
      </c>
      <c r="L4395" s="3" t="s">
        <v>17478</v>
      </c>
      <c r="M4395" s="3" t="s">
        <v>314</v>
      </c>
      <c r="N4395" s="3" t="str">
        <f t="shared" si="78"/>
        <v>Mombasa Moi International Airport | Kenya</v>
      </c>
    </row>
    <row r="4396" spans="10:14" x14ac:dyDescent="0.25">
      <c r="J4396" s="3" t="s">
        <v>4636</v>
      </c>
      <c r="K4396" s="3" t="s">
        <v>16971</v>
      </c>
      <c r="L4396" s="3" t="s">
        <v>17476</v>
      </c>
      <c r="M4396" s="3" t="s">
        <v>54</v>
      </c>
      <c r="N4396" s="3" t="str">
        <f t="shared" si="78"/>
        <v>Marble Bar Airport | Australia</v>
      </c>
    </row>
    <row r="4397" spans="10:14" x14ac:dyDescent="0.25">
      <c r="J4397" s="3" t="s">
        <v>4754</v>
      </c>
      <c r="K4397" s="3" t="s">
        <v>10767</v>
      </c>
      <c r="L4397" s="3" t="s">
        <v>17476</v>
      </c>
      <c r="M4397" s="3" t="s">
        <v>162</v>
      </c>
      <c r="N4397" s="3" t="str">
        <f t="shared" si="78"/>
        <v>M'Bigou Airport | Gabon</v>
      </c>
    </row>
    <row r="4398" spans="10:14" x14ac:dyDescent="0.25">
      <c r="J4398" s="3" t="s">
        <v>4932</v>
      </c>
      <c r="K4398" s="3" t="s">
        <v>10511</v>
      </c>
      <c r="L4398" s="3" t="s">
        <v>17477</v>
      </c>
      <c r="M4398" s="3" t="s">
        <v>114</v>
      </c>
      <c r="N4398" s="3" t="str">
        <f t="shared" si="78"/>
        <v>Mmabatho International Airport | South Africa</v>
      </c>
    </row>
    <row r="4399" spans="10:14" x14ac:dyDescent="0.25">
      <c r="J4399" s="3" t="s">
        <v>4964</v>
      </c>
      <c r="K4399" s="3" t="s">
        <v>14624</v>
      </c>
      <c r="L4399" s="3" t="s">
        <v>17477</v>
      </c>
      <c r="M4399" s="3" t="s">
        <v>125</v>
      </c>
      <c r="N4399" s="3" t="str">
        <f t="shared" si="78"/>
        <v>Monbetsu Airport | Japan</v>
      </c>
    </row>
    <row r="4400" spans="10:14" x14ac:dyDescent="0.25">
      <c r="J4400" s="3" t="s">
        <v>4946</v>
      </c>
      <c r="K4400" s="3" t="s">
        <v>12311</v>
      </c>
      <c r="L4400" s="3" t="s">
        <v>17477</v>
      </c>
      <c r="M4400" s="3" t="s">
        <v>45</v>
      </c>
      <c r="N4400" s="3" t="str">
        <f t="shared" si="78"/>
        <v>Mobridge Municipal Airport | United States</v>
      </c>
    </row>
    <row r="4401" spans="10:14" x14ac:dyDescent="0.25">
      <c r="J4401" s="3" t="s">
        <v>4690</v>
      </c>
      <c r="K4401" s="3" t="s">
        <v>17031</v>
      </c>
      <c r="L4401" s="3" t="s">
        <v>17476</v>
      </c>
      <c r="M4401" s="3" t="s">
        <v>54</v>
      </c>
      <c r="N4401" s="3" t="str">
        <f t="shared" si="78"/>
        <v>Maryborough Airport | Australia</v>
      </c>
    </row>
    <row r="4402" spans="10:14" x14ac:dyDescent="0.25">
      <c r="J4402" s="3" t="s">
        <v>4753</v>
      </c>
      <c r="K4402" s="3" t="s">
        <v>11306</v>
      </c>
      <c r="L4402" s="3" t="s">
        <v>17477</v>
      </c>
      <c r="M4402" s="3" t="s">
        <v>17491</v>
      </c>
      <c r="N4402" s="3" t="str">
        <f t="shared" si="78"/>
        <v>Songwe Airport | Tanzania, United Republic of</v>
      </c>
    </row>
    <row r="4403" spans="10:14" x14ac:dyDescent="0.25">
      <c r="J4403" s="3" t="s">
        <v>4988</v>
      </c>
      <c r="K4403" s="3" t="s">
        <v>13516</v>
      </c>
      <c r="L4403" s="3" t="s">
        <v>17477</v>
      </c>
      <c r="M4403" s="3" t="s">
        <v>3804</v>
      </c>
      <c r="N4403" s="3" t="str">
        <f t="shared" si="78"/>
        <v>Sangster International Airport | Jamaica</v>
      </c>
    </row>
    <row r="4404" spans="10:14" x14ac:dyDescent="0.25">
      <c r="J4404" s="3" t="s">
        <v>4728</v>
      </c>
      <c r="K4404" s="3" t="s">
        <v>15612</v>
      </c>
      <c r="L4404" s="3" t="s">
        <v>17476</v>
      </c>
      <c r="M4404" s="3" t="s">
        <v>219</v>
      </c>
      <c r="N4404" s="3" t="str">
        <f t="shared" si="78"/>
        <v>Regional Orlando Villas Boas Airport | Brazil</v>
      </c>
    </row>
    <row r="4405" spans="10:14" x14ac:dyDescent="0.25">
      <c r="J4405" s="3" t="s">
        <v>4587</v>
      </c>
      <c r="K4405" s="3" t="s">
        <v>12312</v>
      </c>
      <c r="L4405" s="3" t="s">
        <v>17476</v>
      </c>
      <c r="M4405" s="3" t="s">
        <v>45</v>
      </c>
      <c r="N4405" s="3" t="str">
        <f t="shared" si="78"/>
        <v>Manistee Co Blacker Airport | United States</v>
      </c>
    </row>
    <row r="4406" spans="10:14" x14ac:dyDescent="0.25">
      <c r="J4406" s="3" t="s">
        <v>4930</v>
      </c>
      <c r="K4406" s="3" t="s">
        <v>17232</v>
      </c>
      <c r="L4406" s="3" t="s">
        <v>17476</v>
      </c>
      <c r="M4406" s="3" t="s">
        <v>114</v>
      </c>
      <c r="N4406" s="3" t="str">
        <f t="shared" si="78"/>
        <v>Mkambati Airport | South Africa</v>
      </c>
    </row>
    <row r="4407" spans="10:14" x14ac:dyDescent="0.25">
      <c r="J4407" s="3" t="s">
        <v>4542</v>
      </c>
      <c r="K4407" s="3" t="s">
        <v>14759</v>
      </c>
      <c r="L4407" s="3" t="s">
        <v>17477</v>
      </c>
      <c r="M4407" s="3" t="s">
        <v>192</v>
      </c>
      <c r="N4407" s="3" t="str">
        <f t="shared" si="78"/>
        <v>Mamburao Airport | Philippines</v>
      </c>
    </row>
    <row r="4408" spans="10:14" x14ac:dyDescent="0.25">
      <c r="J4408" s="3" t="s">
        <v>5102</v>
      </c>
      <c r="K4408" s="3" t="s">
        <v>15404</v>
      </c>
      <c r="L4408" s="3" t="s">
        <v>17476</v>
      </c>
      <c r="M4408" s="3" t="s">
        <v>226</v>
      </c>
      <c r="N4408" s="3" t="str">
        <f t="shared" si="78"/>
        <v>Moyobamba Airport | Peru</v>
      </c>
    </row>
    <row r="4409" spans="10:14" x14ac:dyDescent="0.25">
      <c r="J4409" s="3" t="s">
        <v>4752</v>
      </c>
      <c r="K4409" s="3" t="s">
        <v>11337</v>
      </c>
      <c r="L4409" s="3" t="s">
        <v>17476</v>
      </c>
      <c r="M4409" s="3" t="s">
        <v>494</v>
      </c>
      <c r="N4409" s="3" t="str">
        <f t="shared" si="78"/>
        <v>Mbarara Airport | Uganda</v>
      </c>
    </row>
    <row r="4410" spans="10:14" x14ac:dyDescent="0.25">
      <c r="J4410" s="3" t="s">
        <v>6495</v>
      </c>
      <c r="K4410" s="3" t="s">
        <v>12314</v>
      </c>
      <c r="L4410" s="3" t="s">
        <v>17478</v>
      </c>
      <c r="M4410" s="3" t="s">
        <v>45</v>
      </c>
      <c r="N4410" s="3" t="str">
        <f t="shared" si="78"/>
        <v>MBS International Airport | United States</v>
      </c>
    </row>
    <row r="4411" spans="10:14" x14ac:dyDescent="0.25">
      <c r="J4411" s="3" t="s">
        <v>4698</v>
      </c>
      <c r="K4411" s="3" t="s">
        <v>14776</v>
      </c>
      <c r="L4411" s="3" t="s">
        <v>17477</v>
      </c>
      <c r="M4411" s="3" t="s">
        <v>192</v>
      </c>
      <c r="N4411" s="3" t="str">
        <f t="shared" si="78"/>
        <v>Moises R. Espinosa Airport | Philippines</v>
      </c>
    </row>
    <row r="4412" spans="10:14" x14ac:dyDescent="0.25">
      <c r="J4412" s="3" t="s">
        <v>4750</v>
      </c>
      <c r="K4412" s="3" t="s">
        <v>9078</v>
      </c>
      <c r="L4412" s="3" t="s">
        <v>17476</v>
      </c>
      <c r="M4412" s="3" t="s">
        <v>101</v>
      </c>
      <c r="N4412" s="3" t="str">
        <f t="shared" si="78"/>
        <v>Babanakira Airport | Solomon Islands</v>
      </c>
    </row>
    <row r="4413" spans="10:14" x14ac:dyDescent="0.25">
      <c r="J4413" s="3" t="s">
        <v>4693</v>
      </c>
      <c r="K4413" s="3" t="s">
        <v>9273</v>
      </c>
      <c r="L4413" s="3" t="s">
        <v>17476</v>
      </c>
      <c r="M4413" s="3" t="s">
        <v>33</v>
      </c>
      <c r="N4413" s="3" t="str">
        <f t="shared" si="78"/>
        <v>Masa Airport | Papua New Guinea</v>
      </c>
    </row>
    <row r="4414" spans="10:14" x14ac:dyDescent="0.25">
      <c r="J4414" s="3" t="s">
        <v>5017</v>
      </c>
      <c r="K4414" s="3" t="s">
        <v>16998</v>
      </c>
      <c r="L4414" s="3" t="s">
        <v>17477</v>
      </c>
      <c r="M4414" s="3" t="s">
        <v>54</v>
      </c>
      <c r="N4414" s="3" t="str">
        <f t="shared" si="78"/>
        <v>Melbourne Moorabbin Airport | Australia</v>
      </c>
    </row>
    <row r="4415" spans="10:14" x14ac:dyDescent="0.25">
      <c r="J4415" s="3" t="s">
        <v>4649</v>
      </c>
      <c r="K4415" s="3" t="s">
        <v>13236</v>
      </c>
      <c r="L4415" s="3" t="s">
        <v>17477</v>
      </c>
      <c r="M4415" s="3" t="s">
        <v>4285</v>
      </c>
      <c r="N4415" s="3" t="str">
        <f t="shared" si="78"/>
        <v>Maribor Airport | Slovenia</v>
      </c>
    </row>
    <row r="4416" spans="10:14" x14ac:dyDescent="0.25">
      <c r="J4416" s="3" t="s">
        <v>4943</v>
      </c>
      <c r="K4416" s="3" t="s">
        <v>12315</v>
      </c>
      <c r="L4416" s="3" t="s">
        <v>17476</v>
      </c>
      <c r="M4416" s="3" t="s">
        <v>45</v>
      </c>
      <c r="N4416" s="3" t="str">
        <f t="shared" si="78"/>
        <v>Omar N Bradley Airport | United States</v>
      </c>
    </row>
    <row r="4417" spans="10:14" x14ac:dyDescent="0.25">
      <c r="J4417" s="3" t="s">
        <v>4730</v>
      </c>
      <c r="K4417" s="3" t="s">
        <v>15589</v>
      </c>
      <c r="L4417" s="3" t="s">
        <v>17476</v>
      </c>
      <c r="M4417" s="3" t="s">
        <v>219</v>
      </c>
      <c r="N4417" s="3" t="str">
        <f t="shared" si="78"/>
        <v>Maués Airport | Brazil</v>
      </c>
    </row>
    <row r="4418" spans="10:14" x14ac:dyDescent="0.25">
      <c r="J4418" s="3" t="s">
        <v>4447</v>
      </c>
      <c r="K4418" s="3" t="s">
        <v>11095</v>
      </c>
      <c r="L4418" s="3" t="s">
        <v>17476</v>
      </c>
      <c r="M4418" s="3" t="s">
        <v>1082</v>
      </c>
      <c r="N4418" s="3" t="str">
        <f t="shared" si="78"/>
        <v>Macenta Airport | Guinea</v>
      </c>
    </row>
    <row r="4419" spans="10:14" x14ac:dyDescent="0.25">
      <c r="J4419" s="3" t="s">
        <v>4760</v>
      </c>
      <c r="K4419" s="3" t="s">
        <v>12316</v>
      </c>
      <c r="L4419" s="3" t="s">
        <v>17477</v>
      </c>
      <c r="M4419" s="3" t="s">
        <v>45</v>
      </c>
      <c r="N4419" s="3" t="str">
        <f t="shared" si="78"/>
        <v>Mc Comb/Pike County Airport/John E Lewis Field | United States</v>
      </c>
    </row>
    <row r="4420" spans="10:14" x14ac:dyDescent="0.25">
      <c r="J4420" s="3" t="s">
        <v>6486</v>
      </c>
      <c r="K4420" s="3" t="s">
        <v>12317</v>
      </c>
      <c r="L4420" s="3" t="s">
        <v>17477</v>
      </c>
      <c r="M4420" s="3" t="s">
        <v>45</v>
      </c>
      <c r="N4420" s="3" t="str">
        <f t="shared" si="78"/>
        <v>Mc Clellan Airfield | United States</v>
      </c>
    </row>
    <row r="4421" spans="10:14" x14ac:dyDescent="0.25">
      <c r="J4421" s="3" t="s">
        <v>4451</v>
      </c>
      <c r="K4421" s="3" t="s">
        <v>12318</v>
      </c>
      <c r="L4421" s="3" t="s">
        <v>17476</v>
      </c>
      <c r="M4421" s="3" t="s">
        <v>45</v>
      </c>
      <c r="N4421" s="3" t="str">
        <f t="shared" si="78"/>
        <v>Mackinac Island Airport | United States</v>
      </c>
    </row>
    <row r="4422" spans="10:14" x14ac:dyDescent="0.25">
      <c r="J4422" s="3" t="s">
        <v>4811</v>
      </c>
      <c r="K4422" s="3" t="s">
        <v>12319</v>
      </c>
      <c r="L4422" s="3" t="s">
        <v>17477</v>
      </c>
      <c r="M4422" s="3" t="s">
        <v>45</v>
      </c>
      <c r="N4422" s="3" t="str">
        <f t="shared" ref="N4422:N4485" si="79">K4422&amp;" | "&amp;M4422</f>
        <v>Merced Regional Macready Field | United States</v>
      </c>
    </row>
    <row r="4423" spans="10:14" x14ac:dyDescent="0.25">
      <c r="J4423" s="3" t="s">
        <v>7368</v>
      </c>
      <c r="K4423" s="3" t="s">
        <v>12320</v>
      </c>
      <c r="L4423" s="3" t="s">
        <v>17478</v>
      </c>
      <c r="M4423" s="3" t="s">
        <v>45</v>
      </c>
      <c r="N4423" s="3" t="str">
        <f t="shared" si="79"/>
        <v>Mac Dill Air Force Base | United States</v>
      </c>
    </row>
    <row r="4424" spans="10:14" x14ac:dyDescent="0.25">
      <c r="J4424" s="3" t="s">
        <v>4762</v>
      </c>
      <c r="K4424" s="3" t="s">
        <v>14381</v>
      </c>
      <c r="L4424" s="3" t="s">
        <v>17477</v>
      </c>
      <c r="M4424" s="3" t="s">
        <v>45</v>
      </c>
      <c r="N4424" s="3" t="str">
        <f t="shared" si="79"/>
        <v>McGrath Airport | United States</v>
      </c>
    </row>
    <row r="4425" spans="10:14" x14ac:dyDescent="0.25">
      <c r="J4425" s="3" t="s">
        <v>4448</v>
      </c>
      <c r="K4425" s="3" t="s">
        <v>15101</v>
      </c>
      <c r="L4425" s="3" t="s">
        <v>17477</v>
      </c>
      <c r="M4425" s="3" t="s">
        <v>306</v>
      </c>
      <c r="N4425" s="3" t="str">
        <f t="shared" si="79"/>
        <v>General Manuel Serrano Airport | Ecuador</v>
      </c>
    </row>
    <row r="4426" spans="10:14" x14ac:dyDescent="0.25">
      <c r="J4426" s="3" t="s">
        <v>3585</v>
      </c>
      <c r="K4426" s="3" t="s">
        <v>3586</v>
      </c>
      <c r="L4426" s="3" t="s">
        <v>17478</v>
      </c>
      <c r="M4426" s="3" t="s">
        <v>45</v>
      </c>
      <c r="N4426" s="3" t="str">
        <f t="shared" si="79"/>
        <v>Kansas City International Airport | United States</v>
      </c>
    </row>
    <row r="4427" spans="10:14" x14ac:dyDescent="0.25">
      <c r="J4427" s="3" t="s">
        <v>4491</v>
      </c>
      <c r="K4427" s="3" t="s">
        <v>15221</v>
      </c>
      <c r="L4427" s="3" t="s">
        <v>17477</v>
      </c>
      <c r="M4427" s="3" t="s">
        <v>71</v>
      </c>
      <c r="N4427" s="3" t="str">
        <f t="shared" si="79"/>
        <v>Jorge Isaac Airport | Colombia</v>
      </c>
    </row>
    <row r="4428" spans="10:14" x14ac:dyDescent="0.25">
      <c r="J4428" s="3" t="s">
        <v>4761</v>
      </c>
      <c r="K4428" s="3" t="s">
        <v>12321</v>
      </c>
      <c r="L4428" s="3" t="s">
        <v>17477</v>
      </c>
      <c r="M4428" s="3" t="s">
        <v>45</v>
      </c>
      <c r="N4428" s="3" t="str">
        <f t="shared" si="79"/>
        <v>Mc Cook Ben Nelson Regional Airport | United States</v>
      </c>
    </row>
    <row r="4429" spans="10:14" x14ac:dyDescent="0.25">
      <c r="J4429" s="3" t="s">
        <v>5106</v>
      </c>
      <c r="K4429" s="3" t="s">
        <v>14357</v>
      </c>
      <c r="L4429" s="3" t="s">
        <v>17476</v>
      </c>
      <c r="M4429" s="3" t="s">
        <v>45</v>
      </c>
      <c r="N4429" s="3" t="str">
        <f t="shared" si="79"/>
        <v>McKinley National Park Airport | United States</v>
      </c>
    </row>
    <row r="4430" spans="10:14" x14ac:dyDescent="0.25">
      <c r="J4430" s="3" t="s">
        <v>4455</v>
      </c>
      <c r="K4430" s="3" t="s">
        <v>12322</v>
      </c>
      <c r="L4430" s="3" t="s">
        <v>17477</v>
      </c>
      <c r="M4430" s="3" t="s">
        <v>45</v>
      </c>
      <c r="N4430" s="3" t="str">
        <f t="shared" si="79"/>
        <v>Middle Georgia Regional Airport | United States</v>
      </c>
    </row>
    <row r="4431" spans="10:14" x14ac:dyDescent="0.25">
      <c r="J4431" s="3" t="s">
        <v>5606</v>
      </c>
      <c r="K4431" s="3" t="s">
        <v>12323</v>
      </c>
      <c r="L4431" s="3" t="s">
        <v>17478</v>
      </c>
      <c r="M4431" s="3" t="s">
        <v>45</v>
      </c>
      <c r="N4431" s="3" t="str">
        <f t="shared" si="79"/>
        <v>Orlando International Airport | United States</v>
      </c>
    </row>
    <row r="4432" spans="10:14" x14ac:dyDescent="0.25">
      <c r="J4432" s="3" t="s">
        <v>4441</v>
      </c>
      <c r="K4432" s="3" t="s">
        <v>14964</v>
      </c>
      <c r="L4432" s="3" t="s">
        <v>17477</v>
      </c>
      <c r="M4432" s="3" t="s">
        <v>219</v>
      </c>
      <c r="N4432" s="3" t="str">
        <f t="shared" si="79"/>
        <v>Alberto Alcolumbre Airport | Brazil</v>
      </c>
    </row>
    <row r="4433" spans="10:14" x14ac:dyDescent="0.25">
      <c r="J4433" s="3" t="s">
        <v>4912</v>
      </c>
      <c r="K4433" s="3" t="s">
        <v>13171</v>
      </c>
      <c r="L4433" s="3" t="s">
        <v>17476</v>
      </c>
      <c r="M4433" s="3" t="s">
        <v>663</v>
      </c>
      <c r="N4433" s="3" t="str">
        <f t="shared" si="79"/>
        <v>Miskolc Airport | Hungary</v>
      </c>
    </row>
    <row r="4434" spans="10:14" x14ac:dyDescent="0.25">
      <c r="J4434" s="3" t="s">
        <v>4791</v>
      </c>
      <c r="K4434" s="3" t="s">
        <v>13454</v>
      </c>
      <c r="L4434" s="3" t="s">
        <v>17476</v>
      </c>
      <c r="M4434" s="3" t="s">
        <v>1428</v>
      </c>
      <c r="N4434" s="3" t="str">
        <f t="shared" si="79"/>
        <v>Melchor de Mencos Airport | Guatemala</v>
      </c>
    </row>
    <row r="4435" spans="10:14" x14ac:dyDescent="0.25">
      <c r="J4435" s="3" t="s">
        <v>4984</v>
      </c>
      <c r="K4435" s="3" t="s">
        <v>14834</v>
      </c>
      <c r="L4435" s="3" t="s">
        <v>17477</v>
      </c>
      <c r="M4435" s="3" t="s">
        <v>283</v>
      </c>
      <c r="N4435" s="3" t="str">
        <f t="shared" si="79"/>
        <v>Monte Caseros Airport | Argentina</v>
      </c>
    </row>
    <row r="4436" spans="10:14" x14ac:dyDescent="0.25">
      <c r="J4436" s="3" t="s">
        <v>5148</v>
      </c>
      <c r="K4436" s="3" t="s">
        <v>14175</v>
      </c>
      <c r="L4436" s="3" t="s">
        <v>17478</v>
      </c>
      <c r="M4436" s="3" t="s">
        <v>187</v>
      </c>
      <c r="N4436" s="3" t="str">
        <f t="shared" si="79"/>
        <v>Muscat International Airport | Oman</v>
      </c>
    </row>
    <row r="4437" spans="10:14" x14ac:dyDescent="0.25">
      <c r="J4437" s="3" t="s">
        <v>5004</v>
      </c>
      <c r="K4437" s="3" t="s">
        <v>13014</v>
      </c>
      <c r="L4437" s="3" t="s">
        <v>17477</v>
      </c>
      <c r="M4437" s="3" t="s">
        <v>112</v>
      </c>
      <c r="N4437" s="3" t="str">
        <f t="shared" si="79"/>
        <v>Montluçon-Guéret Airport | France</v>
      </c>
    </row>
    <row r="4438" spans="10:14" x14ac:dyDescent="0.25">
      <c r="J4438" s="3" t="s">
        <v>4757</v>
      </c>
      <c r="K4438" s="3" t="s">
        <v>16990</v>
      </c>
      <c r="L4438" s="3" t="s">
        <v>17476</v>
      </c>
      <c r="M4438" s="3" t="s">
        <v>54</v>
      </c>
      <c r="N4438" s="3" t="str">
        <f t="shared" si="79"/>
        <v>McArthur River Mine Airport | Australia</v>
      </c>
    </row>
    <row r="4439" spans="10:14" x14ac:dyDescent="0.25">
      <c r="J4439" s="3" t="s">
        <v>4705</v>
      </c>
      <c r="K4439" s="3" t="s">
        <v>12324</v>
      </c>
      <c r="L4439" s="3" t="s">
        <v>17477</v>
      </c>
      <c r="M4439" s="3" t="s">
        <v>45</v>
      </c>
      <c r="N4439" s="3" t="str">
        <f t="shared" si="79"/>
        <v>Mason City Municipal Airport | United States</v>
      </c>
    </row>
    <row r="4440" spans="10:14" x14ac:dyDescent="0.25">
      <c r="J4440" s="3" t="s">
        <v>4505</v>
      </c>
      <c r="K4440" s="3" t="s">
        <v>15916</v>
      </c>
      <c r="L4440" s="3" t="s">
        <v>17477</v>
      </c>
      <c r="M4440" s="3" t="s">
        <v>32</v>
      </c>
      <c r="N4440" s="3" t="str">
        <f t="shared" si="79"/>
        <v>Uytash Airport | Russian Federation</v>
      </c>
    </row>
    <row r="4441" spans="10:14" x14ac:dyDescent="0.25">
      <c r="J4441" s="3" t="s">
        <v>7253</v>
      </c>
      <c r="K4441" s="3" t="s">
        <v>16718</v>
      </c>
      <c r="L4441" s="3" t="s">
        <v>17477</v>
      </c>
      <c r="M4441" s="3" t="s">
        <v>54</v>
      </c>
      <c r="N4441" s="3" t="str">
        <f t="shared" si="79"/>
        <v>Sunshine Coast Airport | Australia</v>
      </c>
    </row>
    <row r="4442" spans="10:14" x14ac:dyDescent="0.25">
      <c r="J4442" s="3" t="s">
        <v>4446</v>
      </c>
      <c r="K4442" s="3" t="s">
        <v>14963</v>
      </c>
      <c r="L4442" s="3" t="s">
        <v>17477</v>
      </c>
      <c r="M4442" s="3" t="s">
        <v>219</v>
      </c>
      <c r="N4442" s="3" t="str">
        <f t="shared" si="79"/>
        <v>Zumbi dos Palmares Airport | Brazil</v>
      </c>
    </row>
    <row r="4443" spans="10:14" x14ac:dyDescent="0.25">
      <c r="J4443" s="3" t="s">
        <v>4795</v>
      </c>
      <c r="K4443" s="3" t="s">
        <v>9404</v>
      </c>
      <c r="L4443" s="3" t="s">
        <v>17476</v>
      </c>
      <c r="M4443" s="3" t="s">
        <v>878</v>
      </c>
      <c r="N4443" s="3" t="str">
        <f t="shared" si="79"/>
        <v>Melinda Airport | Belize</v>
      </c>
    </row>
    <row r="4444" spans="10:14" x14ac:dyDescent="0.25">
      <c r="J4444" s="3" t="s">
        <v>4550</v>
      </c>
      <c r="K4444" s="3" t="s">
        <v>16451</v>
      </c>
      <c r="L4444" s="3" t="s">
        <v>17477</v>
      </c>
      <c r="M4444" s="3" t="s">
        <v>96</v>
      </c>
      <c r="N4444" s="3" t="str">
        <f t="shared" si="79"/>
        <v>Sam Ratulangi Airport | Indonesia</v>
      </c>
    </row>
    <row r="4445" spans="10:14" x14ac:dyDescent="0.25">
      <c r="J4445" s="3" t="s">
        <v>4856</v>
      </c>
      <c r="K4445" s="3" t="s">
        <v>12325</v>
      </c>
      <c r="L4445" s="3" t="s">
        <v>17476</v>
      </c>
      <c r="M4445" s="3" t="s">
        <v>45</v>
      </c>
      <c r="N4445" s="3" t="str">
        <f t="shared" si="79"/>
        <v>Midland Airpark | United States</v>
      </c>
    </row>
    <row r="4446" spans="10:14" x14ac:dyDescent="0.25">
      <c r="J4446" s="3" t="s">
        <v>4769</v>
      </c>
      <c r="K4446" s="3" t="s">
        <v>15249</v>
      </c>
      <c r="L4446" s="3" t="s">
        <v>17477</v>
      </c>
      <c r="M4446" s="3" t="s">
        <v>71</v>
      </c>
      <c r="N4446" s="3" t="str">
        <f t="shared" si="79"/>
        <v>Jose Maria Córdova International Airport | Colombia</v>
      </c>
    </row>
    <row r="4447" spans="10:14" x14ac:dyDescent="0.25">
      <c r="J4447" s="3" t="s">
        <v>4771</v>
      </c>
      <c r="K4447" s="3" t="s">
        <v>12329</v>
      </c>
      <c r="L4447" s="3" t="s">
        <v>17476</v>
      </c>
      <c r="M4447" s="3" t="s">
        <v>45</v>
      </c>
      <c r="N4447" s="3" t="str">
        <f t="shared" si="79"/>
        <v>Taylor County Airport | United States</v>
      </c>
    </row>
    <row r="4448" spans="10:14" x14ac:dyDescent="0.25">
      <c r="J4448" s="3" t="s">
        <v>5113</v>
      </c>
      <c r="K4448" s="3" t="s">
        <v>17467</v>
      </c>
      <c r="L4448" s="3" t="s">
        <v>17477</v>
      </c>
      <c r="M4448" s="3" t="s">
        <v>173</v>
      </c>
      <c r="N4448" s="3" t="str">
        <f t="shared" si="79"/>
        <v>Mudanjiang Hailang International Airport | China</v>
      </c>
    </row>
    <row r="4449" spans="10:14" x14ac:dyDescent="0.25">
      <c r="J4449" s="3" t="s">
        <v>1419</v>
      </c>
      <c r="K4449" s="3" t="s">
        <v>12326</v>
      </c>
      <c r="L4449" s="3" t="s">
        <v>17477</v>
      </c>
      <c r="M4449" s="3" t="s">
        <v>45</v>
      </c>
      <c r="N4449" s="3" t="str">
        <f t="shared" si="79"/>
        <v>Southern Illinois Airport | United States</v>
      </c>
    </row>
    <row r="4450" spans="10:14" x14ac:dyDescent="0.25">
      <c r="J4450" s="3" t="s">
        <v>4512</v>
      </c>
      <c r="K4450" s="3" t="s">
        <v>10022</v>
      </c>
      <c r="L4450" s="3" t="s">
        <v>17477</v>
      </c>
      <c r="M4450" s="3" t="s">
        <v>69</v>
      </c>
      <c r="N4450" s="3" t="str">
        <f t="shared" si="79"/>
        <v>Makurdi Airport | Nigeria</v>
      </c>
    </row>
    <row r="4451" spans="10:14" x14ac:dyDescent="0.25">
      <c r="J4451" s="3" t="s">
        <v>4465</v>
      </c>
      <c r="K4451" s="3" t="s">
        <v>12678</v>
      </c>
      <c r="L4451" s="3" t="s">
        <v>17476</v>
      </c>
      <c r="M4451" s="3" t="s">
        <v>45</v>
      </c>
      <c r="N4451" s="3" t="str">
        <f t="shared" si="79"/>
        <v>Madras Municipal Airport | United States</v>
      </c>
    </row>
    <row r="4452" spans="10:14" x14ac:dyDescent="0.25">
      <c r="J4452" s="3" t="s">
        <v>4751</v>
      </c>
      <c r="K4452" s="3" t="s">
        <v>10919</v>
      </c>
      <c r="L4452" s="3" t="s">
        <v>17477</v>
      </c>
      <c r="M4452" s="3" t="s">
        <v>17489</v>
      </c>
      <c r="N4452" s="3" t="str">
        <f t="shared" si="79"/>
        <v>Mbandaka Airport | Congo, the Democratic Republic of the</v>
      </c>
    </row>
    <row r="4453" spans="10:14" x14ac:dyDescent="0.25">
      <c r="J4453" s="3" t="s">
        <v>4564</v>
      </c>
      <c r="K4453" s="3" t="s">
        <v>16373</v>
      </c>
      <c r="L4453" s="3" t="s">
        <v>17478</v>
      </c>
      <c r="M4453" s="3" t="s">
        <v>612</v>
      </c>
      <c r="N4453" s="3" t="str">
        <f t="shared" si="79"/>
        <v>Mandalay International Airport | Myanmar</v>
      </c>
    </row>
    <row r="4454" spans="10:14" x14ac:dyDescent="0.25">
      <c r="J4454" s="3" t="s">
        <v>5137</v>
      </c>
      <c r="K4454" s="3" t="s">
        <v>9182</v>
      </c>
      <c r="L4454" s="3" t="s">
        <v>17476</v>
      </c>
      <c r="M4454" s="3" t="s">
        <v>33</v>
      </c>
      <c r="N4454" s="3" t="str">
        <f t="shared" si="79"/>
        <v>Munduku Airport | Papua New Guinea</v>
      </c>
    </row>
    <row r="4455" spans="10:14" x14ac:dyDescent="0.25">
      <c r="J4455" s="3" t="s">
        <v>4462</v>
      </c>
      <c r="K4455" s="3" t="s">
        <v>12168</v>
      </c>
      <c r="L4455" s="3" t="s">
        <v>17476</v>
      </c>
      <c r="M4455" s="3" t="s">
        <v>45</v>
      </c>
      <c r="N4455" s="3" t="str">
        <f t="shared" si="79"/>
        <v>Madison Municipal Airport | United States</v>
      </c>
    </row>
    <row r="4456" spans="10:14" x14ac:dyDescent="0.25">
      <c r="J4456" s="3" t="s">
        <v>4853</v>
      </c>
      <c r="K4456" s="3" t="s">
        <v>14382</v>
      </c>
      <c r="L4456" s="3" t="s">
        <v>17476</v>
      </c>
      <c r="M4456" s="3" t="s">
        <v>45</v>
      </c>
      <c r="N4456" s="3" t="str">
        <f t="shared" si="79"/>
        <v>Middleton Island Airport | United States</v>
      </c>
    </row>
    <row r="4457" spans="10:14" x14ac:dyDescent="0.25">
      <c r="J4457" s="3" t="s">
        <v>4884</v>
      </c>
      <c r="K4457" s="3" t="s">
        <v>16431</v>
      </c>
      <c r="L4457" s="3" t="s">
        <v>17476</v>
      </c>
      <c r="M4457" s="3" t="s">
        <v>96</v>
      </c>
      <c r="N4457" s="3" t="str">
        <f t="shared" si="79"/>
        <v>Mindiptana Airport | Indonesia</v>
      </c>
    </row>
    <row r="4458" spans="10:14" x14ac:dyDescent="0.25">
      <c r="J4458" s="3" t="s">
        <v>4622</v>
      </c>
      <c r="K4458" s="3" t="s">
        <v>14878</v>
      </c>
      <c r="L4458" s="3" t="s">
        <v>17477</v>
      </c>
      <c r="M4458" s="3" t="s">
        <v>283</v>
      </c>
      <c r="N4458" s="3" t="str">
        <f t="shared" si="79"/>
        <v>Ástor Piazzola International Airport | Argentina</v>
      </c>
    </row>
    <row r="4459" spans="10:14" x14ac:dyDescent="0.25">
      <c r="J4459" s="3" t="s">
        <v>4772</v>
      </c>
      <c r="K4459" s="3" t="s">
        <v>13442</v>
      </c>
      <c r="L4459" s="3" t="s">
        <v>17476</v>
      </c>
      <c r="M4459" s="3" t="s">
        <v>45</v>
      </c>
      <c r="N4459" s="3" t="str">
        <f t="shared" si="79"/>
        <v>Medfra Airport | United States</v>
      </c>
    </row>
    <row r="4460" spans="10:14" x14ac:dyDescent="0.25">
      <c r="J4460" s="3" t="s">
        <v>4851</v>
      </c>
      <c r="K4460" s="3" t="s">
        <v>13427</v>
      </c>
      <c r="L4460" s="3" t="s">
        <v>17476</v>
      </c>
      <c r="M4460" s="3" t="s">
        <v>2814</v>
      </c>
      <c r="N4460" s="3" t="str">
        <f t="shared" si="79"/>
        <v>Middle Caicos Airport | Turks and Caicos Islands</v>
      </c>
    </row>
    <row r="4461" spans="10:14" x14ac:dyDescent="0.25">
      <c r="J4461" s="3" t="s">
        <v>2982</v>
      </c>
      <c r="K4461" s="3" t="s">
        <v>12327</v>
      </c>
      <c r="L4461" s="3" t="s">
        <v>17477</v>
      </c>
      <c r="M4461" s="3" t="s">
        <v>45</v>
      </c>
      <c r="N4461" s="3" t="str">
        <f t="shared" si="79"/>
        <v>Harrisburg International Airport | United States</v>
      </c>
    </row>
    <row r="4462" spans="10:14" x14ac:dyDescent="0.25">
      <c r="J4462" s="3" t="s">
        <v>4803</v>
      </c>
      <c r="K4462" s="3" t="s">
        <v>9236</v>
      </c>
      <c r="L4462" s="3" t="s">
        <v>17477</v>
      </c>
      <c r="M4462" s="3" t="s">
        <v>33</v>
      </c>
      <c r="N4462" s="3" t="str">
        <f t="shared" si="79"/>
        <v>Mendi Airport | Papua New Guinea</v>
      </c>
    </row>
    <row r="4463" spans="10:14" x14ac:dyDescent="0.25">
      <c r="J4463" s="3" t="s">
        <v>4775</v>
      </c>
      <c r="K4463" s="3" t="s">
        <v>13445</v>
      </c>
      <c r="L4463" s="3" t="s">
        <v>17476</v>
      </c>
      <c r="M4463" s="3" t="s">
        <v>791</v>
      </c>
      <c r="N4463" s="3" t="str">
        <f t="shared" si="79"/>
        <v>Médouneu Airport | Equatorial Guinea</v>
      </c>
    </row>
    <row r="4464" spans="10:14" x14ac:dyDescent="0.25">
      <c r="J4464" s="3" t="s">
        <v>1582</v>
      </c>
      <c r="K4464" s="3" t="s">
        <v>12328</v>
      </c>
      <c r="L4464" s="3" t="s">
        <v>17478</v>
      </c>
      <c r="M4464" s="3" t="s">
        <v>45</v>
      </c>
      <c r="N4464" s="3" t="str">
        <f t="shared" si="79"/>
        <v>Chicago Midway International Airport | United States</v>
      </c>
    </row>
    <row r="4465" spans="10:14" x14ac:dyDescent="0.25">
      <c r="J4465" s="3" t="s">
        <v>4812</v>
      </c>
      <c r="K4465" s="3" t="s">
        <v>14845</v>
      </c>
      <c r="L4465" s="3" t="s">
        <v>17476</v>
      </c>
      <c r="M4465" s="3" t="s">
        <v>283</v>
      </c>
      <c r="N4465" s="3" t="str">
        <f t="shared" si="79"/>
        <v>Mercedes Airport | Argentina</v>
      </c>
    </row>
    <row r="4466" spans="10:14" x14ac:dyDescent="0.25">
      <c r="J4466" s="3" t="s">
        <v>4858</v>
      </c>
      <c r="K4466" s="3" t="s">
        <v>14559</v>
      </c>
      <c r="L4466" s="3" t="s">
        <v>17477</v>
      </c>
      <c r="M4466" s="3" t="s">
        <v>17507</v>
      </c>
      <c r="N4466" s="3" t="str">
        <f t="shared" si="79"/>
        <v>Henderson Field | United States Minor Outlying Islands</v>
      </c>
    </row>
    <row r="4467" spans="10:14" x14ac:dyDescent="0.25">
      <c r="J4467" s="3" t="s">
        <v>4804</v>
      </c>
      <c r="K4467" s="3" t="s">
        <v>14814</v>
      </c>
      <c r="L4467" s="3" t="s">
        <v>17477</v>
      </c>
      <c r="M4467" s="3" t="s">
        <v>283</v>
      </c>
      <c r="N4467" s="3" t="str">
        <f t="shared" si="79"/>
        <v>El Plumerillo Airport | Argentina</v>
      </c>
    </row>
    <row r="4468" spans="10:14" x14ac:dyDescent="0.25">
      <c r="J4468" s="3" t="s">
        <v>4439</v>
      </c>
      <c r="K4468" s="3" t="s">
        <v>14958</v>
      </c>
      <c r="L4468" s="3" t="s">
        <v>17477</v>
      </c>
      <c r="M4468" s="3" t="s">
        <v>219</v>
      </c>
      <c r="N4468" s="3" t="str">
        <f t="shared" si="79"/>
        <v>Macaé Airport | Brazil</v>
      </c>
    </row>
    <row r="4469" spans="10:14" x14ac:dyDescent="0.25">
      <c r="J4469" s="3" t="s">
        <v>4789</v>
      </c>
      <c r="K4469" s="3" t="s">
        <v>16979</v>
      </c>
      <c r="L4469" s="3" t="s">
        <v>17477</v>
      </c>
      <c r="M4469" s="3" t="s">
        <v>54</v>
      </c>
      <c r="N4469" s="3" t="str">
        <f t="shared" si="79"/>
        <v>Melbourne Essendon Airport | Australia</v>
      </c>
    </row>
    <row r="4470" spans="10:14" x14ac:dyDescent="0.25">
      <c r="J4470" s="3" t="s">
        <v>4605</v>
      </c>
      <c r="K4470" s="3" t="s">
        <v>15102</v>
      </c>
      <c r="L4470" s="3" t="s">
        <v>17477</v>
      </c>
      <c r="M4470" s="3" t="s">
        <v>306</v>
      </c>
      <c r="N4470" s="3" t="str">
        <f t="shared" si="79"/>
        <v>Eloy Alfaro International Airport | Ecuador</v>
      </c>
    </row>
    <row r="4471" spans="10:14" x14ac:dyDescent="0.25">
      <c r="J4471" s="3" t="s">
        <v>4461</v>
      </c>
      <c r="K4471" s="3" t="s">
        <v>14048</v>
      </c>
      <c r="L4471" s="3" t="s">
        <v>17478</v>
      </c>
      <c r="M4471" s="3" t="s">
        <v>48</v>
      </c>
      <c r="N4471" s="3" t="str">
        <f t="shared" si="79"/>
        <v>Prince Mohammad Bin Abdulaziz Airport | Saudi Arabia</v>
      </c>
    </row>
    <row r="4472" spans="10:14" x14ac:dyDescent="0.25">
      <c r="J4472" s="3" t="s">
        <v>4640</v>
      </c>
      <c r="K4472" s="3" t="s">
        <v>13941</v>
      </c>
      <c r="L4472" s="3" t="s">
        <v>17477</v>
      </c>
      <c r="M4472" s="3" t="s">
        <v>870</v>
      </c>
      <c r="N4472" s="3" t="str">
        <f t="shared" si="79"/>
        <v>Maré Airport | New Caledonia</v>
      </c>
    </row>
    <row r="4473" spans="10:14" x14ac:dyDescent="0.25">
      <c r="J4473" s="3" t="s">
        <v>4793</v>
      </c>
      <c r="K4473" s="3" t="s">
        <v>13447</v>
      </c>
      <c r="L4473" s="3" t="s">
        <v>17476</v>
      </c>
      <c r="M4473" s="3" t="s">
        <v>39</v>
      </c>
      <c r="N4473" s="3" t="str">
        <f t="shared" si="79"/>
        <v>Melfi Airport | Chad</v>
      </c>
    </row>
    <row r="4474" spans="10:14" x14ac:dyDescent="0.25">
      <c r="J4474" s="3" t="s">
        <v>4524</v>
      </c>
      <c r="K4474" s="3" t="s">
        <v>10748</v>
      </c>
      <c r="L4474" s="3" t="s">
        <v>17477</v>
      </c>
      <c r="M4474" s="3" t="s">
        <v>316</v>
      </c>
      <c r="N4474" s="3" t="str">
        <f t="shared" si="79"/>
        <v>Malanje Airport | Angola</v>
      </c>
    </row>
    <row r="4475" spans="10:14" x14ac:dyDescent="0.25">
      <c r="J4475" s="3" t="s">
        <v>4779</v>
      </c>
      <c r="K4475" s="3" t="s">
        <v>10355</v>
      </c>
      <c r="L4475" s="3" t="s">
        <v>17477</v>
      </c>
      <c r="M4475" s="3" t="s">
        <v>24</v>
      </c>
      <c r="N4475" s="3" t="str">
        <f t="shared" si="79"/>
        <v>Mehamn Airport | Norway</v>
      </c>
    </row>
    <row r="4476" spans="10:14" x14ac:dyDescent="0.25">
      <c r="J4476" s="3" t="s">
        <v>4818</v>
      </c>
      <c r="K4476" s="3" t="s">
        <v>4819</v>
      </c>
      <c r="L4476" s="3" t="s">
        <v>17477</v>
      </c>
      <c r="M4476" s="3" t="s">
        <v>45</v>
      </c>
      <c r="N4476" s="3" t="str">
        <f t="shared" si="79"/>
        <v>Key Field | United States</v>
      </c>
    </row>
    <row r="4477" spans="10:14" x14ac:dyDescent="0.25">
      <c r="J4477" s="3" t="s">
        <v>4765</v>
      </c>
      <c r="K4477" s="3" t="s">
        <v>12026</v>
      </c>
      <c r="L4477" s="3" t="s">
        <v>17476</v>
      </c>
      <c r="M4477" s="3" t="s">
        <v>45</v>
      </c>
      <c r="N4477" s="3" t="str">
        <f t="shared" si="79"/>
        <v>Port Meadville Airport | United States</v>
      </c>
    </row>
    <row r="4478" spans="10:14" x14ac:dyDescent="0.25">
      <c r="J4478" s="3" t="s">
        <v>4784</v>
      </c>
      <c r="K4478" s="3" t="s">
        <v>11025</v>
      </c>
      <c r="L4478" s="3" t="s">
        <v>17477</v>
      </c>
      <c r="M4478" s="3" t="s">
        <v>106</v>
      </c>
      <c r="N4478" s="3" t="str">
        <f t="shared" si="79"/>
        <v>Bassatine Airport | Morocco</v>
      </c>
    </row>
    <row r="4479" spans="10:14" x14ac:dyDescent="0.25">
      <c r="J4479" s="3" t="s">
        <v>4790</v>
      </c>
      <c r="K4479" s="3" t="s">
        <v>12363</v>
      </c>
      <c r="L4479" s="3" t="s">
        <v>17478</v>
      </c>
      <c r="M4479" s="3" t="s">
        <v>54</v>
      </c>
      <c r="N4479" s="3" t="str">
        <f t="shared" si="79"/>
        <v>Melbourne International Airport | Australia</v>
      </c>
    </row>
    <row r="4480" spans="10:14" x14ac:dyDescent="0.25">
      <c r="J4480" s="3" t="s">
        <v>4798</v>
      </c>
      <c r="K4480" s="3" t="s">
        <v>12331</v>
      </c>
      <c r="L4480" s="3" t="s">
        <v>17478</v>
      </c>
      <c r="M4480" s="3" t="s">
        <v>45</v>
      </c>
      <c r="N4480" s="3" t="str">
        <f t="shared" si="79"/>
        <v>Memphis International Airport | United States</v>
      </c>
    </row>
    <row r="4481" spans="10:14" x14ac:dyDescent="0.25">
      <c r="J4481" s="3" t="s">
        <v>4800</v>
      </c>
      <c r="K4481" s="3" t="s">
        <v>13074</v>
      </c>
      <c r="L4481" s="3" t="s">
        <v>17477</v>
      </c>
      <c r="M4481" s="3" t="s">
        <v>112</v>
      </c>
      <c r="N4481" s="3" t="str">
        <f t="shared" si="79"/>
        <v>Mende-Brenoux Airfield | France</v>
      </c>
    </row>
    <row r="4482" spans="10:14" x14ac:dyDescent="0.25">
      <c r="J4482" s="3" t="s">
        <v>4606</v>
      </c>
      <c r="K4482" s="3" t="s">
        <v>12386</v>
      </c>
      <c r="L4482" s="3" t="s">
        <v>17476</v>
      </c>
      <c r="M4482" s="3" t="s">
        <v>45</v>
      </c>
      <c r="N4482" s="3" t="str">
        <f t="shared" si="79"/>
        <v>Dare County Regional Airport | United States</v>
      </c>
    </row>
    <row r="4483" spans="10:14" x14ac:dyDescent="0.25">
      <c r="J4483" s="3" t="s">
        <v>4827</v>
      </c>
      <c r="K4483" s="3" t="s">
        <v>16610</v>
      </c>
      <c r="L4483" s="3" t="s">
        <v>17476</v>
      </c>
      <c r="M4483" s="3" t="s">
        <v>260</v>
      </c>
      <c r="N4483" s="3" t="str">
        <f t="shared" si="79"/>
        <v>Mersing Airport | Malaysia</v>
      </c>
    </row>
    <row r="4484" spans="10:14" x14ac:dyDescent="0.25">
      <c r="J4484" s="3" t="s">
        <v>4836</v>
      </c>
      <c r="K4484" s="3" t="s">
        <v>16604</v>
      </c>
      <c r="L4484" s="3" t="s">
        <v>17476</v>
      </c>
      <c r="M4484" s="3" t="s">
        <v>96</v>
      </c>
      <c r="N4484" s="3" t="str">
        <f t="shared" si="79"/>
        <v>Seunagan Airport | Indonesia</v>
      </c>
    </row>
    <row r="4485" spans="10:14" x14ac:dyDescent="0.25">
      <c r="J4485" s="3" t="s">
        <v>4810</v>
      </c>
      <c r="K4485" s="3" t="s">
        <v>12332</v>
      </c>
      <c r="L4485" s="3" t="s">
        <v>17477</v>
      </c>
      <c r="M4485" s="3" t="s">
        <v>45</v>
      </c>
      <c r="N4485" s="3" t="str">
        <f t="shared" si="79"/>
        <v>Castle Airport | United States</v>
      </c>
    </row>
    <row r="4486" spans="10:14" x14ac:dyDescent="0.25">
      <c r="J4486" s="3" t="s">
        <v>4767</v>
      </c>
      <c r="K4486" s="3" t="s">
        <v>16579</v>
      </c>
      <c r="L4486" s="3" t="s">
        <v>17477</v>
      </c>
      <c r="M4486" s="3" t="s">
        <v>96</v>
      </c>
      <c r="N4486" s="3" t="str">
        <f t="shared" ref="N4486:N4549" si="80">K4486&amp;" | "&amp;M4486</f>
        <v>Soewondo Air Force Base | Indonesia</v>
      </c>
    </row>
    <row r="4487" spans="10:14" x14ac:dyDescent="0.25">
      <c r="J4487" s="3" t="s">
        <v>5030</v>
      </c>
      <c r="K4487" s="3" t="s">
        <v>17009</v>
      </c>
      <c r="L4487" s="3" t="s">
        <v>17476</v>
      </c>
      <c r="M4487" s="3" t="s">
        <v>54</v>
      </c>
      <c r="N4487" s="3" t="str">
        <f t="shared" si="80"/>
        <v>Moreton Airport | Australia</v>
      </c>
    </row>
    <row r="4488" spans="10:14" x14ac:dyDescent="0.25">
      <c r="J4488" s="3" t="s">
        <v>4985</v>
      </c>
      <c r="K4488" s="3" t="s">
        <v>14957</v>
      </c>
      <c r="L4488" s="3" t="s">
        <v>17477</v>
      </c>
      <c r="M4488" s="3" t="s">
        <v>219</v>
      </c>
      <c r="N4488" s="3" t="str">
        <f t="shared" si="80"/>
        <v>Monte Dourado Airport | Brazil</v>
      </c>
    </row>
    <row r="4489" spans="10:14" x14ac:dyDescent="0.25">
      <c r="J4489" s="3" t="s">
        <v>4882</v>
      </c>
      <c r="K4489" s="3" t="s">
        <v>12333</v>
      </c>
      <c r="L4489" s="3" t="s">
        <v>17476</v>
      </c>
      <c r="M4489" s="3" t="s">
        <v>45</v>
      </c>
      <c r="N4489" s="3" t="str">
        <f t="shared" si="80"/>
        <v>Minden-Tahoe Airport | United States</v>
      </c>
    </row>
    <row r="4490" spans="10:14" x14ac:dyDescent="0.25">
      <c r="J4490" s="3" t="s">
        <v>5166</v>
      </c>
      <c r="K4490" s="3" t="s">
        <v>10958</v>
      </c>
      <c r="L4490" s="3" t="s">
        <v>17476</v>
      </c>
      <c r="M4490" s="3" t="s">
        <v>17489</v>
      </c>
      <c r="N4490" s="3" t="str">
        <f t="shared" si="80"/>
        <v>Mweka Airport | Congo, the Democratic Republic of the</v>
      </c>
    </row>
    <row r="4491" spans="10:14" x14ac:dyDescent="0.25">
      <c r="J4491" s="3" t="s">
        <v>4839</v>
      </c>
      <c r="K4491" s="3" t="s">
        <v>13572</v>
      </c>
      <c r="L4491" s="3" t="s">
        <v>17478</v>
      </c>
      <c r="M4491" s="3" t="s">
        <v>59</v>
      </c>
      <c r="N4491" s="3" t="str">
        <f t="shared" si="80"/>
        <v>Licenciado Benito Juarez International Airport | Mexico</v>
      </c>
    </row>
    <row r="4492" spans="10:14" x14ac:dyDescent="0.25">
      <c r="J4492" s="3" t="s">
        <v>4778</v>
      </c>
      <c r="K4492" s="3" t="s">
        <v>16223</v>
      </c>
      <c r="L4492" s="3" t="s">
        <v>17476</v>
      </c>
      <c r="M4492" s="3" t="s">
        <v>620</v>
      </c>
      <c r="N4492" s="3" t="str">
        <f t="shared" si="80"/>
        <v>Meghauli Airport | Nepal</v>
      </c>
    </row>
    <row r="4493" spans="10:14" x14ac:dyDescent="0.25">
      <c r="J4493" s="3" t="s">
        <v>4834</v>
      </c>
      <c r="K4493" s="3" t="s">
        <v>10510</v>
      </c>
      <c r="L4493" s="3" t="s">
        <v>17476</v>
      </c>
      <c r="M4493" s="3" t="s">
        <v>114</v>
      </c>
      <c r="N4493" s="3" t="str">
        <f t="shared" si="80"/>
        <v>Musina(Messina) Airport | South Africa</v>
      </c>
    </row>
    <row r="4494" spans="10:14" x14ac:dyDescent="0.25">
      <c r="J4494" s="3" t="s">
        <v>4473</v>
      </c>
      <c r="K4494" s="3" t="s">
        <v>11314</v>
      </c>
      <c r="L4494" s="3" t="s">
        <v>17476</v>
      </c>
      <c r="M4494" s="3" t="s">
        <v>17491</v>
      </c>
      <c r="N4494" s="3" t="str">
        <f t="shared" si="80"/>
        <v>Mafia Island Airport | Tanzania, United Republic of</v>
      </c>
    </row>
    <row r="4495" spans="10:14" x14ac:dyDescent="0.25">
      <c r="J4495" s="3" t="s">
        <v>4966</v>
      </c>
      <c r="K4495" s="3" t="s">
        <v>15182</v>
      </c>
      <c r="L4495" s="3" t="s">
        <v>17476</v>
      </c>
      <c r="M4495" s="3" t="s">
        <v>71</v>
      </c>
      <c r="N4495" s="3" t="str">
        <f t="shared" si="80"/>
        <v>Monfort Airport | Colombia</v>
      </c>
    </row>
    <row r="4496" spans="10:14" x14ac:dyDescent="0.25">
      <c r="J4496" s="3" t="s">
        <v>4472</v>
      </c>
      <c r="K4496" s="3" t="s">
        <v>10862</v>
      </c>
      <c r="L4496" s="3" t="s">
        <v>17476</v>
      </c>
      <c r="M4496" s="3" t="s">
        <v>4174</v>
      </c>
      <c r="N4496" s="3" t="str">
        <f t="shared" si="80"/>
        <v>Mafeteng Airport | Lesotho</v>
      </c>
    </row>
    <row r="4497" spans="10:14" x14ac:dyDescent="0.25">
      <c r="J4497" s="3" t="s">
        <v>4604</v>
      </c>
      <c r="K4497" s="3" t="s">
        <v>12335</v>
      </c>
      <c r="L4497" s="3" t="s">
        <v>17477</v>
      </c>
      <c r="M4497" s="3" t="s">
        <v>45</v>
      </c>
      <c r="N4497" s="3" t="str">
        <f t="shared" si="80"/>
        <v>Mansfield Lahm Regional Airport | United States</v>
      </c>
    </row>
    <row r="4498" spans="10:14" x14ac:dyDescent="0.25">
      <c r="J4498" s="3" t="s">
        <v>4913</v>
      </c>
      <c r="K4498" s="3" t="s">
        <v>12336</v>
      </c>
      <c r="L4498" s="3" t="s">
        <v>17477</v>
      </c>
      <c r="M4498" s="3" t="s">
        <v>45</v>
      </c>
      <c r="N4498" s="3" t="str">
        <f t="shared" si="80"/>
        <v>Mc Allen Miller International Airport | United States</v>
      </c>
    </row>
    <row r="4499" spans="10:14" x14ac:dyDescent="0.25">
      <c r="J4499" s="3" t="s">
        <v>4941</v>
      </c>
      <c r="K4499" s="3" t="s">
        <v>10777</v>
      </c>
      <c r="L4499" s="3" t="s">
        <v>17476</v>
      </c>
      <c r="M4499" s="3" t="s">
        <v>162</v>
      </c>
      <c r="N4499" s="3" t="str">
        <f t="shared" si="80"/>
        <v>Moanda Airport | Gabon</v>
      </c>
    </row>
    <row r="4500" spans="10:14" x14ac:dyDescent="0.25">
      <c r="J4500" s="3" t="s">
        <v>5160</v>
      </c>
      <c r="K4500" s="3" t="s">
        <v>14206</v>
      </c>
      <c r="L4500" s="3" t="s">
        <v>17477</v>
      </c>
      <c r="M4500" s="3" t="s">
        <v>35</v>
      </c>
      <c r="N4500" s="3" t="str">
        <f t="shared" si="80"/>
        <v>Muzaffarabad Airport | Pakistan</v>
      </c>
    </row>
    <row r="4501" spans="10:14" x14ac:dyDescent="0.25">
      <c r="J4501" s="3" t="s">
        <v>4833</v>
      </c>
      <c r="K4501" s="3" t="s">
        <v>11453</v>
      </c>
      <c r="L4501" s="3" t="s">
        <v>17476</v>
      </c>
      <c r="M4501" s="3" t="s">
        <v>45</v>
      </c>
      <c r="N4501" s="3" t="str">
        <f t="shared" si="80"/>
        <v>Mesquite Airport | United States</v>
      </c>
    </row>
    <row r="4502" spans="10:14" x14ac:dyDescent="0.25">
      <c r="J4502" s="3" t="s">
        <v>4685</v>
      </c>
      <c r="K4502" s="3" t="s">
        <v>12337</v>
      </c>
      <c r="L4502" s="3" t="s">
        <v>17476</v>
      </c>
      <c r="M4502" s="3" t="s">
        <v>45</v>
      </c>
      <c r="N4502" s="3" t="str">
        <f t="shared" si="80"/>
        <v>Marshfield Municipal Airport | United States</v>
      </c>
    </row>
    <row r="4503" spans="10:14" x14ac:dyDescent="0.25">
      <c r="J4503" s="3" t="s">
        <v>4938</v>
      </c>
      <c r="K4503" s="3" t="s">
        <v>13788</v>
      </c>
      <c r="L4503" s="3" t="s">
        <v>17476</v>
      </c>
      <c r="M4503" s="3" t="s">
        <v>600</v>
      </c>
      <c r="N4503" s="3" t="str">
        <f t="shared" si="80"/>
        <v>Moala Airport | Fiji</v>
      </c>
    </row>
    <row r="4504" spans="10:14" x14ac:dyDescent="0.25">
      <c r="J4504" s="3" t="s">
        <v>4723</v>
      </c>
      <c r="K4504" s="3" t="s">
        <v>14591</v>
      </c>
      <c r="L4504" s="3" t="s">
        <v>17477</v>
      </c>
      <c r="M4504" s="3" t="s">
        <v>17508</v>
      </c>
      <c r="N4504" s="3" t="str">
        <f t="shared" si="80"/>
        <v>Matsu Beigan Airport | Taiwan, Province of China</v>
      </c>
    </row>
    <row r="4505" spans="10:14" x14ac:dyDescent="0.25">
      <c r="J4505" s="3" t="s">
        <v>5079</v>
      </c>
      <c r="K4505" s="3" t="s">
        <v>17193</v>
      </c>
      <c r="L4505" s="3" t="s">
        <v>17476</v>
      </c>
      <c r="M4505" s="3" t="s">
        <v>54</v>
      </c>
      <c r="N4505" s="3" t="str">
        <f t="shared" si="80"/>
        <v>Mount Full Stop Airport | Australia</v>
      </c>
    </row>
    <row r="4506" spans="10:14" x14ac:dyDescent="0.25">
      <c r="J4506" s="3" t="s">
        <v>4444</v>
      </c>
      <c r="K4506" s="3" t="s">
        <v>16197</v>
      </c>
      <c r="L4506" s="3" t="s">
        <v>17478</v>
      </c>
      <c r="M4506" s="3" t="s">
        <v>17518</v>
      </c>
      <c r="N4506" s="3" t="str">
        <f t="shared" si="80"/>
        <v>Macau International Airport | Macao</v>
      </c>
    </row>
    <row r="4507" spans="10:14" x14ac:dyDescent="0.25">
      <c r="J4507" s="3" t="s">
        <v>4869</v>
      </c>
      <c r="K4507" s="3" t="s">
        <v>13968</v>
      </c>
      <c r="L4507" s="3" t="s">
        <v>17476</v>
      </c>
      <c r="M4507" s="3" t="s">
        <v>2169</v>
      </c>
      <c r="N4507" s="3" t="str">
        <f t="shared" si="80"/>
        <v>Milford Sound Airport | New Zealand</v>
      </c>
    </row>
    <row r="4508" spans="10:14" x14ac:dyDescent="0.25">
      <c r="J4508" s="3" t="s">
        <v>4576</v>
      </c>
      <c r="K4508" s="3" t="s">
        <v>9243</v>
      </c>
      <c r="L4508" s="3" t="s">
        <v>17476</v>
      </c>
      <c r="M4508" s="3" t="s">
        <v>33</v>
      </c>
      <c r="N4508" s="3" t="str">
        <f t="shared" si="80"/>
        <v>Manguna Airport | Papua New Guinea</v>
      </c>
    </row>
    <row r="4509" spans="10:14" x14ac:dyDescent="0.25">
      <c r="J4509" s="3" t="s">
        <v>4597</v>
      </c>
      <c r="K4509" s="3" t="s">
        <v>16973</v>
      </c>
      <c r="L4509" s="3" t="s">
        <v>17476</v>
      </c>
      <c r="M4509" s="3" t="s">
        <v>54</v>
      </c>
      <c r="N4509" s="3" t="str">
        <f t="shared" si="80"/>
        <v>Manners Creek Airport | Australia</v>
      </c>
    </row>
    <row r="4510" spans="10:14" x14ac:dyDescent="0.25">
      <c r="J4510" s="3" t="s">
        <v>4627</v>
      </c>
      <c r="K4510" s="3" t="s">
        <v>10032</v>
      </c>
      <c r="L4510" s="3" t="s">
        <v>17477</v>
      </c>
      <c r="M4510" s="3" t="s">
        <v>104</v>
      </c>
      <c r="N4510" s="3" t="str">
        <f t="shared" si="80"/>
        <v>Maradi Airport | Niger</v>
      </c>
    </row>
    <row r="4511" spans="10:14" x14ac:dyDescent="0.25">
      <c r="J4511" s="3" t="s">
        <v>4770</v>
      </c>
      <c r="K4511" s="3" t="s">
        <v>12338</v>
      </c>
      <c r="L4511" s="3" t="s">
        <v>17477</v>
      </c>
      <c r="M4511" s="3" t="s">
        <v>45</v>
      </c>
      <c r="N4511" s="3" t="str">
        <f t="shared" si="80"/>
        <v>Rogue Valley International Medford Airport | United States</v>
      </c>
    </row>
    <row r="4512" spans="10:14" x14ac:dyDescent="0.25">
      <c r="J4512" s="3" t="s">
        <v>4902</v>
      </c>
      <c r="K4512" s="3" t="s">
        <v>15225</v>
      </c>
      <c r="L4512" s="3" t="s">
        <v>17476</v>
      </c>
      <c r="M4512" s="3" t="s">
        <v>71</v>
      </c>
      <c r="N4512" s="3" t="str">
        <f t="shared" si="80"/>
        <v>Miraflores Airport | Colombia</v>
      </c>
    </row>
    <row r="4513" spans="10:14" x14ac:dyDescent="0.25">
      <c r="J4513" s="3" t="s">
        <v>4449</v>
      </c>
      <c r="K4513" s="3" t="s">
        <v>14465</v>
      </c>
      <c r="L4513" s="3" t="s">
        <v>17476</v>
      </c>
      <c r="M4513" s="3" t="s">
        <v>226</v>
      </c>
      <c r="N4513" s="3" t="str">
        <f t="shared" si="80"/>
        <v>Machu Pichu Airport | Peru</v>
      </c>
    </row>
    <row r="4514" spans="10:14" x14ac:dyDescent="0.25">
      <c r="J4514" s="3" t="s">
        <v>4841</v>
      </c>
      <c r="K4514" s="3" t="s">
        <v>10655</v>
      </c>
      <c r="L4514" s="3" t="s">
        <v>17477</v>
      </c>
      <c r="M4514" s="3" t="s">
        <v>1608</v>
      </c>
      <c r="N4514" s="3" t="str">
        <f t="shared" si="80"/>
        <v>Mfuwe Airport | Zambia</v>
      </c>
    </row>
    <row r="4515" spans="10:14" x14ac:dyDescent="0.25">
      <c r="J4515" s="3" t="s">
        <v>4792</v>
      </c>
      <c r="K4515" s="3" t="s">
        <v>12339</v>
      </c>
      <c r="L4515" s="3" t="s">
        <v>17476</v>
      </c>
      <c r="M4515" s="3" t="s">
        <v>45</v>
      </c>
      <c r="N4515" s="3" t="str">
        <f t="shared" si="80"/>
        <v>Accomack County Airport | United States</v>
      </c>
    </row>
    <row r="4516" spans="10:14" x14ac:dyDescent="0.25">
      <c r="J4516" s="3" t="s">
        <v>4815</v>
      </c>
      <c r="K4516" s="3" t="s">
        <v>13045</v>
      </c>
      <c r="L4516" s="3" t="s">
        <v>17476</v>
      </c>
      <c r="M4516" s="3" t="s">
        <v>112</v>
      </c>
      <c r="N4516" s="3" t="str">
        <f t="shared" si="80"/>
        <v>Méribel Altiport | France</v>
      </c>
    </row>
    <row r="4517" spans="10:14" x14ac:dyDescent="0.25">
      <c r="J4517" s="3" t="s">
        <v>4832</v>
      </c>
      <c r="K4517" s="3" t="s">
        <v>9193</v>
      </c>
      <c r="L4517" s="3" t="s">
        <v>17476</v>
      </c>
      <c r="M4517" s="3" t="s">
        <v>33</v>
      </c>
      <c r="N4517" s="3" t="str">
        <f t="shared" si="80"/>
        <v>Meselia Airport | Papua New Guinea</v>
      </c>
    </row>
    <row r="4518" spans="10:14" x14ac:dyDescent="0.25">
      <c r="J4518" s="3" t="s">
        <v>4551</v>
      </c>
      <c r="K4518" s="3" t="s">
        <v>13609</v>
      </c>
      <c r="L4518" s="3" t="s">
        <v>17477</v>
      </c>
      <c r="M4518" s="3" t="s">
        <v>1053</v>
      </c>
      <c r="N4518" s="3" t="str">
        <f t="shared" si="80"/>
        <v>Augusto C. Sandino (Managua) International Airport | Nicaragua</v>
      </c>
    </row>
    <row r="4519" spans="10:14" x14ac:dyDescent="0.25">
      <c r="J4519" s="3" t="s">
        <v>5080</v>
      </c>
      <c r="K4519" s="3" t="s">
        <v>17019</v>
      </c>
      <c r="L4519" s="3" t="s">
        <v>17477</v>
      </c>
      <c r="M4519" s="3" t="s">
        <v>54</v>
      </c>
      <c r="N4519" s="3" t="str">
        <f t="shared" si="80"/>
        <v>Mount Gambier Airport | Australia</v>
      </c>
    </row>
    <row r="4520" spans="10:14" x14ac:dyDescent="0.25">
      <c r="J4520" s="3" t="s">
        <v>4850</v>
      </c>
      <c r="K4520" s="3" t="s">
        <v>12340</v>
      </c>
      <c r="L4520" s="3" t="s">
        <v>17476</v>
      </c>
      <c r="M4520" s="3" t="s">
        <v>45</v>
      </c>
      <c r="N4520" s="3" t="str">
        <f t="shared" si="80"/>
        <v>Michigan City Municipal Airport | United States</v>
      </c>
    </row>
    <row r="4521" spans="10:14" x14ac:dyDescent="0.25">
      <c r="J4521" s="3" t="s">
        <v>4479</v>
      </c>
      <c r="K4521" s="3" t="s">
        <v>15292</v>
      </c>
      <c r="L4521" s="3" t="s">
        <v>17476</v>
      </c>
      <c r="M4521" s="3" t="s">
        <v>17481</v>
      </c>
      <c r="N4521" s="3" t="str">
        <f t="shared" si="80"/>
        <v>Magdalena Airport | Bolivia, Plurinational State of</v>
      </c>
    </row>
    <row r="4522" spans="10:14" x14ac:dyDescent="0.25">
      <c r="J4522" s="3" t="s">
        <v>4652</v>
      </c>
      <c r="K4522" s="3" t="s">
        <v>12341</v>
      </c>
      <c r="L4522" s="3" t="s">
        <v>17478</v>
      </c>
      <c r="M4522" s="3" t="s">
        <v>45</v>
      </c>
      <c r="N4522" s="3" t="str">
        <f t="shared" si="80"/>
        <v>Dobbins Air Reserve Base | United States</v>
      </c>
    </row>
    <row r="4523" spans="10:14" x14ac:dyDescent="0.25">
      <c r="J4523" s="3" t="s">
        <v>4655</v>
      </c>
      <c r="K4523" s="3" t="s">
        <v>14959</v>
      </c>
      <c r="L4523" s="3" t="s">
        <v>17477</v>
      </c>
      <c r="M4523" s="3" t="s">
        <v>219</v>
      </c>
      <c r="N4523" s="3" t="str">
        <f t="shared" si="80"/>
        <v>Regional de Maringá - Sílvio Name Jünior Airport | Brazil</v>
      </c>
    </row>
    <row r="4524" spans="10:14" x14ac:dyDescent="0.25">
      <c r="J4524" s="3" t="s">
        <v>4646</v>
      </c>
      <c r="K4524" s="3" t="s">
        <v>10509</v>
      </c>
      <c r="L4524" s="3" t="s">
        <v>17477</v>
      </c>
      <c r="M4524" s="3" t="s">
        <v>114</v>
      </c>
      <c r="N4524" s="3" t="str">
        <f t="shared" si="80"/>
        <v>Margate Airport | South Africa</v>
      </c>
    </row>
    <row r="4525" spans="10:14" x14ac:dyDescent="0.25">
      <c r="J4525" s="3" t="s">
        <v>5001</v>
      </c>
      <c r="K4525" s="3" t="s">
        <v>12342</v>
      </c>
      <c r="L4525" s="3" t="s">
        <v>17476</v>
      </c>
      <c r="M4525" s="3" t="s">
        <v>45</v>
      </c>
      <c r="N4525" s="3" t="str">
        <f t="shared" si="80"/>
        <v>Orange County Airport | United States</v>
      </c>
    </row>
    <row r="4526" spans="10:14" x14ac:dyDescent="0.25">
      <c r="J4526" s="3" t="s">
        <v>4968</v>
      </c>
      <c r="K4526" s="3" t="s">
        <v>16380</v>
      </c>
      <c r="L4526" s="3" t="s">
        <v>17476</v>
      </c>
      <c r="M4526" s="3" t="s">
        <v>612</v>
      </c>
      <c r="N4526" s="3" t="str">
        <f t="shared" si="80"/>
        <v>Mong Tong Airport | Myanmar</v>
      </c>
    </row>
    <row r="4527" spans="10:14" x14ac:dyDescent="0.25">
      <c r="J4527" s="3" t="s">
        <v>2186</v>
      </c>
      <c r="K4527" s="3" t="s">
        <v>10100</v>
      </c>
      <c r="L4527" s="3" t="s">
        <v>17477</v>
      </c>
      <c r="M4527" s="3" t="s">
        <v>20</v>
      </c>
      <c r="N4527" s="3" t="str">
        <f t="shared" si="80"/>
        <v>Mönchengladbach Airport | Germany</v>
      </c>
    </row>
    <row r="4528" spans="10:14" x14ac:dyDescent="0.25">
      <c r="J4528" s="3" t="s">
        <v>4999</v>
      </c>
      <c r="K4528" s="3" t="s">
        <v>12343</v>
      </c>
      <c r="L4528" s="3" t="s">
        <v>17478</v>
      </c>
      <c r="M4528" s="3" t="s">
        <v>45</v>
      </c>
      <c r="N4528" s="3" t="str">
        <f t="shared" si="80"/>
        <v>Montgomery Regional (Dannelly Field) Airport | United States</v>
      </c>
    </row>
    <row r="4529" spans="10:14" x14ac:dyDescent="0.25">
      <c r="J4529" s="3" t="s">
        <v>4476</v>
      </c>
      <c r="K4529" s="3" t="s">
        <v>15226</v>
      </c>
      <c r="L4529" s="3" t="s">
        <v>17477</v>
      </c>
      <c r="M4529" s="3" t="s">
        <v>71</v>
      </c>
      <c r="N4529" s="3" t="str">
        <f t="shared" si="80"/>
        <v>Baracoa Airport | Colombia</v>
      </c>
    </row>
    <row r="4530" spans="10:14" x14ac:dyDescent="0.25">
      <c r="J4530" s="3" t="s">
        <v>4569</v>
      </c>
      <c r="K4530" s="3" t="s">
        <v>13455</v>
      </c>
      <c r="L4530" s="3" t="s">
        <v>17476</v>
      </c>
      <c r="M4530" s="3" t="s">
        <v>33</v>
      </c>
      <c r="N4530" s="3" t="str">
        <f t="shared" si="80"/>
        <v>Manga Airport | Papua New Guinea</v>
      </c>
    </row>
    <row r="4531" spans="10:14" x14ac:dyDescent="0.25">
      <c r="J4531" s="3" t="s">
        <v>4950</v>
      </c>
      <c r="K4531" s="3" t="s">
        <v>11174</v>
      </c>
      <c r="L4531" s="3" t="s">
        <v>17477</v>
      </c>
      <c r="M4531" s="3" t="s">
        <v>289</v>
      </c>
      <c r="N4531" s="3" t="str">
        <f t="shared" si="80"/>
        <v>Aden Adde International Airport | Somalia</v>
      </c>
    </row>
    <row r="4532" spans="10:14" x14ac:dyDescent="0.25">
      <c r="J4532" s="3" t="s">
        <v>5071</v>
      </c>
      <c r="K4532" s="3" t="s">
        <v>12344</v>
      </c>
      <c r="L4532" s="3" t="s">
        <v>17476</v>
      </c>
      <c r="M4532" s="3" t="s">
        <v>45</v>
      </c>
      <c r="N4532" s="3" t="str">
        <f t="shared" si="80"/>
        <v>Moultrie Municipal Airport | United States</v>
      </c>
    </row>
    <row r="4533" spans="10:14" x14ac:dyDescent="0.25">
      <c r="J4533" s="3" t="s">
        <v>4570</v>
      </c>
      <c r="K4533" s="3" t="s">
        <v>13772</v>
      </c>
      <c r="L4533" s="3" t="s">
        <v>17476</v>
      </c>
      <c r="M4533" s="3" t="s">
        <v>154</v>
      </c>
      <c r="N4533" s="3" t="str">
        <f t="shared" si="80"/>
        <v>Mangaia Island Airport | Cook Islands</v>
      </c>
    </row>
    <row r="4534" spans="10:14" x14ac:dyDescent="0.25">
      <c r="J4534" s="3" t="s">
        <v>4872</v>
      </c>
      <c r="K4534" s="3" t="s">
        <v>16982</v>
      </c>
      <c r="L4534" s="3" t="s">
        <v>17476</v>
      </c>
      <c r="M4534" s="3" t="s">
        <v>54</v>
      </c>
      <c r="N4534" s="3" t="str">
        <f t="shared" si="80"/>
        <v>Milingimbi Airport | Australia</v>
      </c>
    </row>
    <row r="4535" spans="10:14" x14ac:dyDescent="0.25">
      <c r="J4535" s="3" t="s">
        <v>4559</v>
      </c>
      <c r="K4535" s="3" t="s">
        <v>16377</v>
      </c>
      <c r="L4535" s="3" t="s">
        <v>17476</v>
      </c>
      <c r="M4535" s="3" t="s">
        <v>612</v>
      </c>
      <c r="N4535" s="3" t="str">
        <f t="shared" si="80"/>
        <v>Manaung Airport | Myanmar</v>
      </c>
    </row>
    <row r="4536" spans="10:14" x14ac:dyDescent="0.25">
      <c r="J4536" s="3" t="s">
        <v>4645</v>
      </c>
      <c r="K4536" s="3" t="s">
        <v>16985</v>
      </c>
      <c r="L4536" s="3" t="s">
        <v>17476</v>
      </c>
      <c r="M4536" s="3" t="s">
        <v>54</v>
      </c>
      <c r="N4536" s="3" t="str">
        <f t="shared" si="80"/>
        <v>Margaret River (Station) Airport | Australia</v>
      </c>
    </row>
    <row r="4537" spans="10:14" x14ac:dyDescent="0.25">
      <c r="J4537" s="3" t="s">
        <v>5032</v>
      </c>
      <c r="K4537" s="3" t="s">
        <v>12345</v>
      </c>
      <c r="L4537" s="3" t="s">
        <v>17477</v>
      </c>
      <c r="M4537" s="3" t="s">
        <v>45</v>
      </c>
      <c r="N4537" s="3" t="str">
        <f t="shared" si="80"/>
        <v>Morgantown Municipal Walter L. Bill Hart Field | United States</v>
      </c>
    </row>
    <row r="4538" spans="10:14" x14ac:dyDescent="0.25">
      <c r="J4538" s="3" t="s">
        <v>4937</v>
      </c>
      <c r="K4538" s="3" t="s">
        <v>10768</v>
      </c>
      <c r="L4538" s="3" t="s">
        <v>17476</v>
      </c>
      <c r="M4538" s="3" t="s">
        <v>162</v>
      </c>
      <c r="N4538" s="3" t="str">
        <f t="shared" si="80"/>
        <v>Moabi Airport | Gabon</v>
      </c>
    </row>
    <row r="4539" spans="10:14" x14ac:dyDescent="0.25">
      <c r="J4539" s="3" t="s">
        <v>1987</v>
      </c>
      <c r="K4539" s="3" t="s">
        <v>12346</v>
      </c>
      <c r="L4539" s="3" t="s">
        <v>17476</v>
      </c>
      <c r="M4539" s="3" t="s">
        <v>45</v>
      </c>
      <c r="N4539" s="3" t="str">
        <f t="shared" si="80"/>
        <v>Dayton-Wright Brothers Airport | United States</v>
      </c>
    </row>
    <row r="4540" spans="10:14" x14ac:dyDescent="0.25">
      <c r="J4540" s="3" t="s">
        <v>5167</v>
      </c>
      <c r="K4540" s="3" t="s">
        <v>16374</v>
      </c>
      <c r="L4540" s="3" t="s">
        <v>17477</v>
      </c>
      <c r="M4540" s="3" t="s">
        <v>612</v>
      </c>
      <c r="N4540" s="3" t="str">
        <f t="shared" si="80"/>
        <v>Myeik Airport | Myanmar</v>
      </c>
    </row>
    <row r="4541" spans="10:14" x14ac:dyDescent="0.25">
      <c r="J4541" s="3" t="s">
        <v>4485</v>
      </c>
      <c r="K4541" s="3" t="s">
        <v>15632</v>
      </c>
      <c r="L4541" s="3" t="s">
        <v>17476</v>
      </c>
      <c r="M4541" s="3" t="s">
        <v>150</v>
      </c>
      <c r="N4541" s="3" t="str">
        <f t="shared" si="80"/>
        <v>Mahdia Airport | Guyana</v>
      </c>
    </row>
    <row r="4542" spans="10:14" x14ac:dyDescent="0.25">
      <c r="J4542" s="3" t="s">
        <v>4452</v>
      </c>
      <c r="K4542" s="3" t="s">
        <v>15050</v>
      </c>
      <c r="L4542" s="3" t="s">
        <v>17476</v>
      </c>
      <c r="M4542" s="3" t="s">
        <v>280</v>
      </c>
      <c r="N4542" s="3" t="str">
        <f t="shared" si="80"/>
        <v>Mocopulli Airport | Chile</v>
      </c>
    </row>
    <row r="4543" spans="10:14" x14ac:dyDescent="0.25">
      <c r="J4543" s="3" t="s">
        <v>4701</v>
      </c>
      <c r="K4543" s="3" t="s">
        <v>14111</v>
      </c>
      <c r="L4543" s="3" t="s">
        <v>17478</v>
      </c>
      <c r="M4543" s="3" t="s">
        <v>17494</v>
      </c>
      <c r="N4543" s="3" t="str">
        <f t="shared" si="80"/>
        <v>Mashhad International Airport | Iran, Islamic Republic of</v>
      </c>
    </row>
    <row r="4544" spans="10:14" x14ac:dyDescent="0.25">
      <c r="J4544" s="3" t="s">
        <v>4917</v>
      </c>
      <c r="K4544" s="3" t="s">
        <v>12347</v>
      </c>
      <c r="L4544" s="3" t="s">
        <v>17476</v>
      </c>
      <c r="M4544" s="3" t="s">
        <v>45</v>
      </c>
      <c r="N4544" s="3" t="str">
        <f t="shared" si="80"/>
        <v>Mitchell Municipal Airport | United States</v>
      </c>
    </row>
    <row r="4545" spans="10:14" x14ac:dyDescent="0.25">
      <c r="J4545" s="3" t="s">
        <v>5033</v>
      </c>
      <c r="K4545" s="3" t="s">
        <v>15183</v>
      </c>
      <c r="L4545" s="3" t="s">
        <v>17476</v>
      </c>
      <c r="M4545" s="3" t="s">
        <v>71</v>
      </c>
      <c r="N4545" s="3" t="str">
        <f t="shared" si="80"/>
        <v>Morichal Airport | Colombia</v>
      </c>
    </row>
    <row r="4546" spans="10:14" x14ac:dyDescent="0.25">
      <c r="J4546" s="3" t="s">
        <v>4598</v>
      </c>
      <c r="K4546" s="3" t="s">
        <v>10089</v>
      </c>
      <c r="L4546" s="3" t="s">
        <v>17477</v>
      </c>
      <c r="M4546" s="3" t="s">
        <v>20</v>
      </c>
      <c r="N4546" s="3" t="str">
        <f t="shared" si="80"/>
        <v>Mannheim-City Airport | Germany</v>
      </c>
    </row>
    <row r="4547" spans="10:14" x14ac:dyDescent="0.25">
      <c r="J4547" s="3" t="s">
        <v>4680</v>
      </c>
      <c r="K4547" s="3" t="s">
        <v>13729</v>
      </c>
      <c r="L4547" s="3" t="s">
        <v>17477</v>
      </c>
      <c r="M4547" s="3" t="s">
        <v>361</v>
      </c>
      <c r="N4547" s="3" t="str">
        <f t="shared" si="80"/>
        <v>Leonard M Thompson International Airport | Bahamas</v>
      </c>
    </row>
    <row r="4548" spans="10:14" x14ac:dyDescent="0.25">
      <c r="J4548" s="3" t="s">
        <v>5151</v>
      </c>
      <c r="K4548" s="3" t="s">
        <v>11184</v>
      </c>
      <c r="L4548" s="3" t="s">
        <v>17476</v>
      </c>
      <c r="M4548" s="3" t="s">
        <v>247</v>
      </c>
      <c r="N4548" s="3" t="str">
        <f t="shared" si="80"/>
        <v>Moucha Airport | Djibouti</v>
      </c>
    </row>
    <row r="4549" spans="10:14" x14ac:dyDescent="0.25">
      <c r="J4549" s="3" t="s">
        <v>4578</v>
      </c>
      <c r="K4549" s="3" t="s">
        <v>12348</v>
      </c>
      <c r="L4549" s="3" t="s">
        <v>17477</v>
      </c>
      <c r="M4549" s="3" t="s">
        <v>45</v>
      </c>
      <c r="N4549" s="3" t="str">
        <f t="shared" si="80"/>
        <v>Manhattan Regional Airport | United States</v>
      </c>
    </row>
    <row r="4550" spans="10:14" x14ac:dyDescent="0.25">
      <c r="J4550" s="3" t="s">
        <v>4683</v>
      </c>
      <c r="K4550" s="3" t="s">
        <v>12349</v>
      </c>
      <c r="L4550" s="3" t="s">
        <v>17476</v>
      </c>
      <c r="M4550" s="3" t="s">
        <v>45</v>
      </c>
      <c r="N4550" s="3" t="str">
        <f t="shared" ref="N4550:N4613" si="81">K4550&amp;" | "&amp;M4550</f>
        <v>Marshall Memorial Municipal Airport | United States</v>
      </c>
    </row>
    <row r="4551" spans="10:14" x14ac:dyDescent="0.25">
      <c r="J4551" s="3" t="s">
        <v>5128</v>
      </c>
      <c r="K4551" s="3" t="s">
        <v>13497</v>
      </c>
      <c r="L4551" s="3" t="s">
        <v>17476</v>
      </c>
      <c r="M4551" s="3" t="s">
        <v>45</v>
      </c>
      <c r="N4551" s="3" t="str">
        <f t="shared" si="81"/>
        <v>Hooker County Airport | United States</v>
      </c>
    </row>
    <row r="4552" spans="10:14" x14ac:dyDescent="0.25">
      <c r="J4552" s="3" t="s">
        <v>5085</v>
      </c>
      <c r="K4552" s="3" t="s">
        <v>16989</v>
      </c>
      <c r="L4552" s="3" t="s">
        <v>17476</v>
      </c>
      <c r="M4552" s="3" t="s">
        <v>54</v>
      </c>
      <c r="N4552" s="3" t="str">
        <f t="shared" si="81"/>
        <v>Mount House Airport | Australia</v>
      </c>
    </row>
    <row r="4553" spans="10:14" x14ac:dyDescent="0.25">
      <c r="J4553" s="3" t="s">
        <v>4651</v>
      </c>
      <c r="K4553" s="3" t="s">
        <v>10162</v>
      </c>
      <c r="L4553" s="3" t="s">
        <v>17477</v>
      </c>
      <c r="M4553" s="3" t="s">
        <v>2316</v>
      </c>
      <c r="N4553" s="3" t="str">
        <f t="shared" si="81"/>
        <v>Mariehamn Airport | Finland</v>
      </c>
    </row>
    <row r="4554" spans="10:14" x14ac:dyDescent="0.25">
      <c r="J4554" s="3" t="s">
        <v>6485</v>
      </c>
      <c r="K4554" s="3" t="s">
        <v>12350</v>
      </c>
      <c r="L4554" s="3" t="s">
        <v>17477</v>
      </c>
      <c r="M4554" s="3" t="s">
        <v>45</v>
      </c>
      <c r="N4554" s="3" t="str">
        <f t="shared" si="81"/>
        <v>Sacramento Mather Airport | United States</v>
      </c>
    </row>
    <row r="4555" spans="10:14" x14ac:dyDescent="0.25">
      <c r="J4555" s="3" t="s">
        <v>5090</v>
      </c>
      <c r="K4555" s="3" t="s">
        <v>9022</v>
      </c>
      <c r="L4555" s="3" t="s">
        <v>17476</v>
      </c>
      <c r="M4555" s="3" t="s">
        <v>45</v>
      </c>
      <c r="N4555" s="3" t="str">
        <f t="shared" si="81"/>
        <v>Dunsmuir Muni-Mott Airport | United States</v>
      </c>
    </row>
    <row r="4556" spans="10:14" x14ac:dyDescent="0.25">
      <c r="J4556" s="3" t="s">
        <v>4562</v>
      </c>
      <c r="K4556" s="3" t="s">
        <v>12351</v>
      </c>
      <c r="L4556" s="3" t="s">
        <v>17478</v>
      </c>
      <c r="M4556" s="3" t="s">
        <v>45</v>
      </c>
      <c r="N4556" s="3" t="str">
        <f t="shared" si="81"/>
        <v>Manchester-Boston Regional Airport | United States</v>
      </c>
    </row>
    <row r="4557" spans="10:14" x14ac:dyDescent="0.25">
      <c r="J4557" s="3" t="s">
        <v>5084</v>
      </c>
      <c r="K4557" s="3" t="s">
        <v>16898</v>
      </c>
      <c r="L4557" s="3" t="s">
        <v>17477</v>
      </c>
      <c r="M4557" s="3" t="s">
        <v>54</v>
      </c>
      <c r="N4557" s="3" t="str">
        <f t="shared" si="81"/>
        <v>Mount Hotham Airport | Australia</v>
      </c>
    </row>
    <row r="4558" spans="10:14" x14ac:dyDescent="0.25">
      <c r="J4558" s="3" t="s">
        <v>4955</v>
      </c>
      <c r="K4558" s="3" t="s">
        <v>12352</v>
      </c>
      <c r="L4558" s="3" t="s">
        <v>17476</v>
      </c>
      <c r="M4558" s="3" t="s">
        <v>45</v>
      </c>
      <c r="N4558" s="3" t="str">
        <f t="shared" si="81"/>
        <v>Mojave Airport | United States</v>
      </c>
    </row>
    <row r="4559" spans="10:14" x14ac:dyDescent="0.25">
      <c r="J4559" s="3" t="s">
        <v>4987</v>
      </c>
      <c r="K4559" s="3" t="s">
        <v>15275</v>
      </c>
      <c r="L4559" s="3" t="s">
        <v>17476</v>
      </c>
      <c r="M4559" s="3" t="s">
        <v>17481</v>
      </c>
      <c r="N4559" s="3" t="str">
        <f t="shared" si="81"/>
        <v>Monteagudo Airport | Bolivia, Plurinational State of</v>
      </c>
    </row>
    <row r="4560" spans="10:14" x14ac:dyDescent="0.25">
      <c r="J4560" s="3" t="s">
        <v>4581</v>
      </c>
      <c r="K4560" s="3" t="s">
        <v>13773</v>
      </c>
      <c r="L4560" s="3" t="s">
        <v>17476</v>
      </c>
      <c r="M4560" s="3" t="s">
        <v>154</v>
      </c>
      <c r="N4560" s="3" t="str">
        <f t="shared" si="81"/>
        <v>Manihiki Island Airport | Cook Islands</v>
      </c>
    </row>
    <row r="4561" spans="10:14" x14ac:dyDescent="0.25">
      <c r="J4561" s="3" t="s">
        <v>5028</v>
      </c>
      <c r="K4561" s="3" t="s">
        <v>13509</v>
      </c>
      <c r="L4561" s="3" t="s">
        <v>17476</v>
      </c>
      <c r="M4561" s="3" t="s">
        <v>33</v>
      </c>
      <c r="N4561" s="3" t="str">
        <f t="shared" si="81"/>
        <v>Morehead Airport | Papua New Guinea</v>
      </c>
    </row>
    <row r="4562" spans="10:14" x14ac:dyDescent="0.25">
      <c r="J4562" s="3" t="s">
        <v>4865</v>
      </c>
      <c r="K4562" s="3" t="s">
        <v>10267</v>
      </c>
      <c r="L4562" s="3" t="s">
        <v>17478</v>
      </c>
      <c r="M4562" s="3" t="s">
        <v>43</v>
      </c>
      <c r="N4562" s="3" t="str">
        <f t="shared" si="81"/>
        <v>RAF Mildenhall | United Kingdom</v>
      </c>
    </row>
    <row r="4563" spans="10:14" x14ac:dyDescent="0.25">
      <c r="J4563" s="3" t="s">
        <v>4843</v>
      </c>
      <c r="K4563" s="3" t="s">
        <v>4844</v>
      </c>
      <c r="L4563" s="3" t="s">
        <v>17478</v>
      </c>
      <c r="M4563" s="3" t="s">
        <v>45</v>
      </c>
      <c r="N4563" s="3" t="str">
        <f t="shared" si="81"/>
        <v>Miami International Airport | United States</v>
      </c>
    </row>
    <row r="4564" spans="10:14" x14ac:dyDescent="0.25">
      <c r="J4564" s="3" t="s">
        <v>4897</v>
      </c>
      <c r="K4564" s="3" t="s">
        <v>12353</v>
      </c>
      <c r="L4564" s="3" t="s">
        <v>17477</v>
      </c>
      <c r="M4564" s="3" t="s">
        <v>45</v>
      </c>
      <c r="N4564" s="3" t="str">
        <f t="shared" si="81"/>
        <v>Minot Air Force Base | United States</v>
      </c>
    </row>
    <row r="4565" spans="10:14" x14ac:dyDescent="0.25">
      <c r="J4565" s="3" t="s">
        <v>4816</v>
      </c>
      <c r="K4565" s="3" t="s">
        <v>13566</v>
      </c>
      <c r="L4565" s="3" t="s">
        <v>17477</v>
      </c>
      <c r="M4565" s="3" t="s">
        <v>59</v>
      </c>
      <c r="N4565" s="3" t="str">
        <f t="shared" si="81"/>
        <v>Licenciado Manuel Crescencio Rejon Int Airport | Mexico</v>
      </c>
    </row>
    <row r="4566" spans="10:14" x14ac:dyDescent="0.25">
      <c r="J4566" s="3" t="s">
        <v>5135</v>
      </c>
      <c r="K4566" s="3" t="s">
        <v>12354</v>
      </c>
      <c r="L4566" s="3" t="s">
        <v>17477</v>
      </c>
      <c r="M4566" s="3" t="s">
        <v>45</v>
      </c>
      <c r="N4566" s="3" t="str">
        <f t="shared" si="81"/>
        <v>Delaware County Johnson Field | United States</v>
      </c>
    </row>
    <row r="4567" spans="10:14" x14ac:dyDescent="0.25">
      <c r="J4567" s="3" t="s">
        <v>4963</v>
      </c>
      <c r="K4567" s="3" t="s">
        <v>11866</v>
      </c>
      <c r="L4567" s="3" t="s">
        <v>17476</v>
      </c>
      <c r="M4567" s="3" t="s">
        <v>45</v>
      </c>
      <c r="N4567" s="3" t="str">
        <f t="shared" si="81"/>
        <v>Roy Hurd Memorial Airport | United States</v>
      </c>
    </row>
    <row r="4568" spans="10:14" x14ac:dyDescent="0.25">
      <c r="J4568" s="3" t="s">
        <v>4847</v>
      </c>
      <c r="K4568" s="3" t="s">
        <v>17421</v>
      </c>
      <c r="L4568" s="3" t="s">
        <v>17477</v>
      </c>
      <c r="M4568" s="3" t="s">
        <v>173</v>
      </c>
      <c r="N4568" s="3" t="str">
        <f t="shared" si="81"/>
        <v>Mianyang Airport | China</v>
      </c>
    </row>
    <row r="4569" spans="10:14" x14ac:dyDescent="0.25">
      <c r="J4569" s="3" t="s">
        <v>4918</v>
      </c>
      <c r="K4569" s="3" t="s">
        <v>16993</v>
      </c>
      <c r="L4569" s="3" t="s">
        <v>17476</v>
      </c>
      <c r="M4569" s="3" t="s">
        <v>54</v>
      </c>
      <c r="N4569" s="3" t="str">
        <f t="shared" si="81"/>
        <v>Mitchell Plateau Airport | Australia</v>
      </c>
    </row>
    <row r="4570" spans="10:14" x14ac:dyDescent="0.25">
      <c r="J4570" s="3" t="s">
        <v>4653</v>
      </c>
      <c r="K4570" s="3" t="s">
        <v>14961</v>
      </c>
      <c r="L4570" s="3" t="s">
        <v>17477</v>
      </c>
      <c r="M4570" s="3" t="s">
        <v>219</v>
      </c>
      <c r="N4570" s="3" t="str">
        <f t="shared" si="81"/>
        <v>Frank Miloye Milenkowichi-Marília State Airport | Brazil</v>
      </c>
    </row>
    <row r="4571" spans="10:14" x14ac:dyDescent="0.25">
      <c r="J4571" s="3" t="s">
        <v>4871</v>
      </c>
      <c r="K4571" s="3" t="s">
        <v>13521</v>
      </c>
      <c r="L4571" s="3" t="s">
        <v>17476</v>
      </c>
      <c r="M4571" s="3" t="s">
        <v>141</v>
      </c>
      <c r="N4571" s="3" t="str">
        <f t="shared" si="81"/>
        <v>Mili Island Airport | Marshall Islands</v>
      </c>
    </row>
    <row r="4572" spans="10:14" x14ac:dyDescent="0.25">
      <c r="J4572" s="3" t="s">
        <v>4859</v>
      </c>
      <c r="K4572" s="3" t="s">
        <v>10163</v>
      </c>
      <c r="L4572" s="3" t="s">
        <v>17477</v>
      </c>
      <c r="M4572" s="3" t="s">
        <v>2316</v>
      </c>
      <c r="N4572" s="3" t="str">
        <f t="shared" si="81"/>
        <v>Mikkeli Airport | Finland</v>
      </c>
    </row>
    <row r="4573" spans="10:14" x14ac:dyDescent="0.25">
      <c r="J4573" s="3" t="s">
        <v>4820</v>
      </c>
      <c r="K4573" s="3" t="s">
        <v>16980</v>
      </c>
      <c r="L4573" s="3" t="s">
        <v>17477</v>
      </c>
      <c r="M4573" s="3" t="s">
        <v>54</v>
      </c>
      <c r="N4573" s="3" t="str">
        <f t="shared" si="81"/>
        <v>Merimbula Airport | Australia</v>
      </c>
    </row>
    <row r="4574" spans="10:14" x14ac:dyDescent="0.25">
      <c r="J4574" s="3" t="s">
        <v>4894</v>
      </c>
      <c r="K4574" s="3" t="s">
        <v>17010</v>
      </c>
      <c r="L4574" s="3" t="s">
        <v>17476</v>
      </c>
      <c r="M4574" s="3" t="s">
        <v>54</v>
      </c>
      <c r="N4574" s="3" t="str">
        <f t="shared" si="81"/>
        <v>Minnipa Airport | Australia</v>
      </c>
    </row>
    <row r="4575" spans="10:14" x14ac:dyDescent="0.25">
      <c r="J4575" s="3" t="s">
        <v>4921</v>
      </c>
      <c r="K4575" s="3" t="s">
        <v>13262</v>
      </c>
      <c r="L4575" s="3" t="s">
        <v>17477</v>
      </c>
      <c r="M4575" s="3" t="s">
        <v>849</v>
      </c>
      <c r="N4575" s="3" t="str">
        <f t="shared" si="81"/>
        <v>Ramon Air Base | Israel</v>
      </c>
    </row>
    <row r="4576" spans="10:14" x14ac:dyDescent="0.25">
      <c r="J4576" s="3" t="s">
        <v>8393</v>
      </c>
      <c r="K4576" s="3" t="s">
        <v>10040</v>
      </c>
      <c r="L4576" s="3" t="s">
        <v>17477</v>
      </c>
      <c r="M4576" s="3" t="s">
        <v>2090</v>
      </c>
      <c r="N4576" s="3" t="str">
        <f t="shared" si="81"/>
        <v>Monastir Habib Bourguiba International Airport | Tunisia</v>
      </c>
    </row>
    <row r="4577" spans="10:14" x14ac:dyDescent="0.25">
      <c r="J4577" s="3" t="s">
        <v>4911</v>
      </c>
      <c r="K4577" s="3" t="s">
        <v>9239</v>
      </c>
      <c r="L4577" s="3" t="s">
        <v>17476</v>
      </c>
      <c r="M4577" s="3" t="s">
        <v>33</v>
      </c>
      <c r="N4577" s="3" t="str">
        <f t="shared" si="81"/>
        <v>Misima Island Airport | Papua New Guinea</v>
      </c>
    </row>
    <row r="4578" spans="10:14" x14ac:dyDescent="0.25">
      <c r="J4578" s="3" t="s">
        <v>6851</v>
      </c>
      <c r="K4578" s="3" t="s">
        <v>12355</v>
      </c>
      <c r="L4578" s="3" t="s">
        <v>17476</v>
      </c>
      <c r="M4578" s="3" t="s">
        <v>45</v>
      </c>
      <c r="N4578" s="3" t="str">
        <f t="shared" si="81"/>
        <v>Shafter Airport - Minter Field | United States</v>
      </c>
    </row>
    <row r="4579" spans="10:14" x14ac:dyDescent="0.25">
      <c r="J4579" s="3" t="s">
        <v>4492</v>
      </c>
      <c r="K4579" s="3" t="s">
        <v>10021</v>
      </c>
      <c r="L4579" s="3" t="s">
        <v>17477</v>
      </c>
      <c r="M4579" s="3" t="s">
        <v>69</v>
      </c>
      <c r="N4579" s="3" t="str">
        <f t="shared" si="81"/>
        <v>Maiduguri International Airport | Nigeria</v>
      </c>
    </row>
    <row r="4580" spans="10:14" x14ac:dyDescent="0.25">
      <c r="J4580" s="3" t="s">
        <v>4874</v>
      </c>
      <c r="K4580" s="3" t="s">
        <v>12356</v>
      </c>
      <c r="L4580" s="3" t="s">
        <v>17477</v>
      </c>
      <c r="M4580" s="3" t="s">
        <v>45</v>
      </c>
      <c r="N4580" s="3" t="str">
        <f t="shared" si="81"/>
        <v>Millville Municipal Airport | United States</v>
      </c>
    </row>
    <row r="4581" spans="10:14" x14ac:dyDescent="0.25">
      <c r="J4581" s="3" t="s">
        <v>4922</v>
      </c>
      <c r="K4581" s="3" t="s">
        <v>17017</v>
      </c>
      <c r="L4581" s="3" t="s">
        <v>17476</v>
      </c>
      <c r="M4581" s="3" t="s">
        <v>54</v>
      </c>
      <c r="N4581" s="3" t="str">
        <f t="shared" si="81"/>
        <v>Mittebah Airport | Australia</v>
      </c>
    </row>
    <row r="4582" spans="10:14" x14ac:dyDescent="0.25">
      <c r="J4582" s="3" t="s">
        <v>4495</v>
      </c>
      <c r="K4582" s="3" t="s">
        <v>13511</v>
      </c>
      <c r="L4582" s="3" t="s">
        <v>17476</v>
      </c>
      <c r="M4582" s="3" t="s">
        <v>54</v>
      </c>
      <c r="N4582" s="3" t="str">
        <f t="shared" si="81"/>
        <v>Mainoru Airstrip | Australia</v>
      </c>
    </row>
    <row r="4583" spans="10:14" x14ac:dyDescent="0.25">
      <c r="J4583" s="3" t="s">
        <v>4594</v>
      </c>
      <c r="K4583" s="3" t="s">
        <v>10719</v>
      </c>
      <c r="L4583" s="3" t="s">
        <v>17476</v>
      </c>
      <c r="M4583" s="3" t="s">
        <v>304</v>
      </c>
      <c r="N4583" s="3" t="str">
        <f t="shared" si="81"/>
        <v>Manja Airport | Madagascar</v>
      </c>
    </row>
    <row r="4584" spans="10:14" x14ac:dyDescent="0.25">
      <c r="J4584" s="3" t="s">
        <v>4781</v>
      </c>
      <c r="K4584" s="3" t="s">
        <v>13474</v>
      </c>
      <c r="L4584" s="3" t="s">
        <v>17476</v>
      </c>
      <c r="M4584" s="3" t="s">
        <v>141</v>
      </c>
      <c r="N4584" s="3" t="str">
        <f t="shared" si="81"/>
        <v>Mejit Atoll Airport | Marshall Islands</v>
      </c>
    </row>
    <row r="4585" spans="10:14" x14ac:dyDescent="0.25">
      <c r="J4585" s="3" t="s">
        <v>4548</v>
      </c>
      <c r="K4585" s="3" t="s">
        <v>9997</v>
      </c>
      <c r="L4585" s="3" t="s">
        <v>17477</v>
      </c>
      <c r="M4585" s="3" t="s">
        <v>17482</v>
      </c>
      <c r="N4585" s="3" t="str">
        <f t="shared" si="81"/>
        <v>Man Airport | Côte d'Ivoire</v>
      </c>
    </row>
    <row r="4586" spans="10:14" x14ac:dyDescent="0.25">
      <c r="J4586" s="3" t="s">
        <v>4954</v>
      </c>
      <c r="K4586" s="3" t="s">
        <v>14208</v>
      </c>
      <c r="L4586" s="3" t="s">
        <v>17477</v>
      </c>
      <c r="M4586" s="3" t="s">
        <v>35</v>
      </c>
      <c r="N4586" s="3" t="str">
        <f t="shared" si="81"/>
        <v>Moenjodaro Airport | Pakistan</v>
      </c>
    </row>
    <row r="4587" spans="10:14" x14ac:dyDescent="0.25">
      <c r="J4587" s="3" t="s">
        <v>4499</v>
      </c>
      <c r="K4587" s="3" t="s">
        <v>13475</v>
      </c>
      <c r="L4587" s="3" t="s">
        <v>17476</v>
      </c>
      <c r="M4587" s="3" t="s">
        <v>141</v>
      </c>
      <c r="N4587" s="3" t="str">
        <f t="shared" si="81"/>
        <v>Majkin Airport | Marshall Islands</v>
      </c>
    </row>
    <row r="4588" spans="10:14" x14ac:dyDescent="0.25">
      <c r="J4588" s="3" t="s">
        <v>5054</v>
      </c>
      <c r="K4588" s="3" t="s">
        <v>10357</v>
      </c>
      <c r="L4588" s="3" t="s">
        <v>17477</v>
      </c>
      <c r="M4588" s="3" t="s">
        <v>24</v>
      </c>
      <c r="N4588" s="3" t="str">
        <f t="shared" si="81"/>
        <v>Mosjøen Airport (Kjærstad) | Norway</v>
      </c>
    </row>
    <row r="4589" spans="10:14" x14ac:dyDescent="0.25">
      <c r="J4589" s="3" t="s">
        <v>4743</v>
      </c>
      <c r="K4589" s="3" t="s">
        <v>13690</v>
      </c>
      <c r="L4589" s="3" t="s">
        <v>17476</v>
      </c>
      <c r="M4589" s="3" t="s">
        <v>734</v>
      </c>
      <c r="N4589" s="3" t="str">
        <f t="shared" si="81"/>
        <v>Mayajigua Airport | Cuba</v>
      </c>
    </row>
    <row r="4590" spans="10:14" x14ac:dyDescent="0.25">
      <c r="J4590" s="3" t="s">
        <v>4920</v>
      </c>
      <c r="K4590" s="3" t="s">
        <v>11257</v>
      </c>
      <c r="L4590" s="3" t="s">
        <v>17477</v>
      </c>
      <c r="M4590" s="3" t="s">
        <v>854</v>
      </c>
      <c r="N4590" s="3" t="str">
        <f t="shared" si="81"/>
        <v>Mitiga Airport | Libya</v>
      </c>
    </row>
    <row r="4591" spans="10:14" x14ac:dyDescent="0.25">
      <c r="J4591" s="3" t="s">
        <v>4957</v>
      </c>
      <c r="K4591" s="3" t="s">
        <v>13512</v>
      </c>
      <c r="L4591" s="3" t="s">
        <v>17476</v>
      </c>
      <c r="M4591" s="3" t="s">
        <v>33</v>
      </c>
      <c r="N4591" s="3" t="str">
        <f t="shared" si="81"/>
        <v>Moki Airport | Papua New Guinea</v>
      </c>
    </row>
    <row r="4592" spans="10:14" x14ac:dyDescent="0.25">
      <c r="J4592" s="3" t="s">
        <v>4972</v>
      </c>
      <c r="K4592" s="3" t="s">
        <v>17127</v>
      </c>
      <c r="L4592" s="3" t="s">
        <v>17477</v>
      </c>
      <c r="M4592" s="3" t="s">
        <v>54</v>
      </c>
      <c r="N4592" s="3" t="str">
        <f t="shared" si="81"/>
        <v>Shark Bay Airport | Australia</v>
      </c>
    </row>
    <row r="4593" spans="10:14" x14ac:dyDescent="0.25">
      <c r="J4593" s="3" t="s">
        <v>5070</v>
      </c>
      <c r="K4593" s="3" t="s">
        <v>10771</v>
      </c>
      <c r="L4593" s="3" t="s">
        <v>17477</v>
      </c>
      <c r="M4593" s="3" t="s">
        <v>162</v>
      </c>
      <c r="N4593" s="3" t="str">
        <f t="shared" si="81"/>
        <v>Mouilla Ville Airport | Gabon</v>
      </c>
    </row>
    <row r="4594" spans="10:14" x14ac:dyDescent="0.25">
      <c r="J4594" s="3" t="s">
        <v>4755</v>
      </c>
      <c r="K4594" s="3" t="s">
        <v>10961</v>
      </c>
      <c r="L4594" s="3" t="s">
        <v>17477</v>
      </c>
      <c r="M4594" s="3" t="s">
        <v>17489</v>
      </c>
      <c r="N4594" s="3" t="str">
        <f t="shared" si="81"/>
        <v>Mbuji Mayi Airport | Congo, the Democratic Republic of the</v>
      </c>
    </row>
    <row r="4595" spans="10:14" x14ac:dyDescent="0.25">
      <c r="J4595" s="3" t="s">
        <v>4500</v>
      </c>
      <c r="K4595" s="3" t="s">
        <v>10701</v>
      </c>
      <c r="L4595" s="3" t="s">
        <v>17477</v>
      </c>
      <c r="M4595" s="3" t="s">
        <v>304</v>
      </c>
      <c r="N4595" s="3" t="str">
        <f t="shared" si="81"/>
        <v>Amborovy Airport | Madagascar</v>
      </c>
    </row>
    <row r="4596" spans="10:14" x14ac:dyDescent="0.25">
      <c r="J4596" s="3" t="s">
        <v>5078</v>
      </c>
      <c r="K4596" s="3" t="s">
        <v>10885</v>
      </c>
      <c r="L4596" s="3" t="s">
        <v>17476</v>
      </c>
      <c r="M4596" s="3" t="s">
        <v>136</v>
      </c>
      <c r="N4596" s="3" t="str">
        <f t="shared" si="81"/>
        <v>Mount Etjo Airport | Namibia</v>
      </c>
    </row>
    <row r="4597" spans="10:14" x14ac:dyDescent="0.25">
      <c r="J4597" s="3" t="s">
        <v>4595</v>
      </c>
      <c r="K4597" s="3" t="s">
        <v>16995</v>
      </c>
      <c r="L4597" s="3" t="s">
        <v>17476</v>
      </c>
      <c r="M4597" s="3" t="s">
        <v>54</v>
      </c>
      <c r="N4597" s="3" t="str">
        <f t="shared" si="81"/>
        <v>Manjimup Airport | Australia</v>
      </c>
    </row>
    <row r="4598" spans="10:14" x14ac:dyDescent="0.25">
      <c r="J4598" s="3" t="s">
        <v>4903</v>
      </c>
      <c r="K4598" s="3" t="s">
        <v>14794</v>
      </c>
      <c r="L4598" s="3" t="s">
        <v>17476</v>
      </c>
      <c r="M4598" s="3" t="s">
        <v>283</v>
      </c>
      <c r="N4598" s="3" t="str">
        <f t="shared" si="81"/>
        <v>Miramar Airport | Argentina</v>
      </c>
    </row>
    <row r="4599" spans="10:14" x14ac:dyDescent="0.25">
      <c r="J4599" s="3" t="s">
        <v>4477</v>
      </c>
      <c r="K4599" s="3" t="s">
        <v>13513</v>
      </c>
      <c r="L4599" s="3" t="s">
        <v>17476</v>
      </c>
      <c r="M4599" s="3" t="s">
        <v>278</v>
      </c>
      <c r="N4599" s="3" t="str">
        <f t="shared" si="81"/>
        <v>Maganja da Costa Airport | Mozambique</v>
      </c>
    </row>
    <row r="4600" spans="10:14" x14ac:dyDescent="0.25">
      <c r="J4600" s="3" t="s">
        <v>5174</v>
      </c>
      <c r="K4600" s="3" t="s">
        <v>13154</v>
      </c>
      <c r="L4600" s="3" t="s">
        <v>17477</v>
      </c>
      <c r="M4600" s="3" t="s">
        <v>119</v>
      </c>
      <c r="N4600" s="3" t="str">
        <f t="shared" si="81"/>
        <v>Mytilene International Airport | Greece</v>
      </c>
    </row>
    <row r="4601" spans="10:14" x14ac:dyDescent="0.25">
      <c r="J4601" s="3" t="s">
        <v>4547</v>
      </c>
      <c r="K4601" s="3" t="s">
        <v>16400</v>
      </c>
      <c r="L4601" s="3" t="s">
        <v>17476</v>
      </c>
      <c r="M4601" s="3" t="s">
        <v>96</v>
      </c>
      <c r="N4601" s="3" t="str">
        <f t="shared" si="81"/>
        <v>Tampa Padang Airport | Indonesia</v>
      </c>
    </row>
    <row r="4602" spans="10:14" x14ac:dyDescent="0.25">
      <c r="J4602" s="3" t="s">
        <v>5142</v>
      </c>
      <c r="K4602" s="3" t="s">
        <v>12977</v>
      </c>
      <c r="L4602" s="3" t="s">
        <v>17477</v>
      </c>
      <c r="M4602" s="3" t="s">
        <v>201</v>
      </c>
      <c r="N4602" s="3" t="str">
        <f t="shared" si="81"/>
        <v>San Javier Airport | Spain</v>
      </c>
    </row>
    <row r="4603" spans="10:14" x14ac:dyDescent="0.25">
      <c r="J4603" s="3" t="s">
        <v>4489</v>
      </c>
      <c r="K4603" s="3" t="s">
        <v>10841</v>
      </c>
      <c r="L4603" s="3" t="s">
        <v>17476</v>
      </c>
      <c r="M4603" s="3" t="s">
        <v>1244</v>
      </c>
      <c r="N4603" s="3" t="str">
        <f t="shared" si="81"/>
        <v>Mahenye Airport | Zimbabwe</v>
      </c>
    </row>
    <row r="4604" spans="10:14" x14ac:dyDescent="0.25">
      <c r="J4604" s="3" t="s">
        <v>7611</v>
      </c>
      <c r="K4604" s="3" t="s">
        <v>12357</v>
      </c>
      <c r="L4604" s="3" t="s">
        <v>17476</v>
      </c>
      <c r="M4604" s="3" t="s">
        <v>45</v>
      </c>
      <c r="N4604" s="3" t="str">
        <f t="shared" si="81"/>
        <v>Ocean County Airport | United States</v>
      </c>
    </row>
    <row r="4605" spans="10:14" x14ac:dyDescent="0.25">
      <c r="J4605" s="3" t="s">
        <v>4577</v>
      </c>
      <c r="K4605" s="3" t="s">
        <v>11374</v>
      </c>
      <c r="L4605" s="3" t="s">
        <v>17476</v>
      </c>
      <c r="M4605" s="3" t="s">
        <v>96</v>
      </c>
      <c r="N4605" s="3" t="str">
        <f t="shared" si="81"/>
        <v>Mangunjaya Airport | Indonesia</v>
      </c>
    </row>
    <row r="4606" spans="10:14" x14ac:dyDescent="0.25">
      <c r="J4606" s="3" t="s">
        <v>4908</v>
      </c>
      <c r="K4606" s="3" t="s">
        <v>15783</v>
      </c>
      <c r="L4606" s="3" t="s">
        <v>17477</v>
      </c>
      <c r="M4606" s="3" t="s">
        <v>32</v>
      </c>
      <c r="N4606" s="3" t="str">
        <f t="shared" si="81"/>
        <v>Mirny Airport | Russian Federation</v>
      </c>
    </row>
    <row r="4607" spans="10:14" x14ac:dyDescent="0.25">
      <c r="J4607" s="3" t="s">
        <v>4647</v>
      </c>
      <c r="K4607" s="3" t="s">
        <v>13241</v>
      </c>
      <c r="L4607" s="3" t="s">
        <v>17476</v>
      </c>
      <c r="M4607" s="3" t="s">
        <v>17498</v>
      </c>
      <c r="N4607" s="3" t="str">
        <f t="shared" si="81"/>
        <v>Mariánské Láznč› Airport | Czech Republic</v>
      </c>
    </row>
    <row r="4608" spans="10:14" x14ac:dyDescent="0.25">
      <c r="J4608" s="3" t="s">
        <v>4782</v>
      </c>
      <c r="K4608" s="3" t="s">
        <v>10778</v>
      </c>
      <c r="L4608" s="3" t="s">
        <v>17476</v>
      </c>
      <c r="M4608" s="3" t="s">
        <v>162</v>
      </c>
      <c r="N4608" s="3" t="str">
        <f t="shared" si="81"/>
        <v>Mekambo Airport | Gabon</v>
      </c>
    </row>
    <row r="4609" spans="10:14" x14ac:dyDescent="0.25">
      <c r="J4609" s="3" t="s">
        <v>3584</v>
      </c>
      <c r="K4609" s="3" t="s">
        <v>12358</v>
      </c>
      <c r="L4609" s="3" t="s">
        <v>17477</v>
      </c>
      <c r="M4609" s="3" t="s">
        <v>45</v>
      </c>
      <c r="N4609" s="3" t="str">
        <f t="shared" si="81"/>
        <v>Charles B. Wheeler Downtown Airport | United States</v>
      </c>
    </row>
    <row r="4610" spans="10:14" x14ac:dyDescent="0.25">
      <c r="J4610" s="3" t="s">
        <v>4877</v>
      </c>
      <c r="K4610" s="3" t="s">
        <v>12359</v>
      </c>
      <c r="L4610" s="3" t="s">
        <v>17478</v>
      </c>
      <c r="M4610" s="3" t="s">
        <v>45</v>
      </c>
      <c r="N4610" s="3" t="str">
        <f t="shared" si="81"/>
        <v>General Mitchell International Airport | United States</v>
      </c>
    </row>
    <row r="4611" spans="10:14" x14ac:dyDescent="0.25">
      <c r="J4611" s="3" t="s">
        <v>5152</v>
      </c>
      <c r="K4611" s="3" t="s">
        <v>12360</v>
      </c>
      <c r="L4611" s="3" t="s">
        <v>17477</v>
      </c>
      <c r="M4611" s="3" t="s">
        <v>45</v>
      </c>
      <c r="N4611" s="3" t="str">
        <f t="shared" si="81"/>
        <v>Muskegon County Airport | United States</v>
      </c>
    </row>
    <row r="4612" spans="10:14" x14ac:dyDescent="0.25">
      <c r="J4612" s="3" t="s">
        <v>4956</v>
      </c>
      <c r="K4612" s="3" t="s">
        <v>10863</v>
      </c>
      <c r="L4612" s="3" t="s">
        <v>17476</v>
      </c>
      <c r="M4612" s="3" t="s">
        <v>4174</v>
      </c>
      <c r="N4612" s="3" t="str">
        <f t="shared" si="81"/>
        <v>Mokhotlong Airport | Lesotho</v>
      </c>
    </row>
    <row r="4613" spans="10:14" x14ac:dyDescent="0.25">
      <c r="J4613" s="3" t="s">
        <v>8525</v>
      </c>
      <c r="K4613" s="3" t="s">
        <v>10606</v>
      </c>
      <c r="L4613" s="3" t="s">
        <v>17476</v>
      </c>
      <c r="M4613" s="3" t="s">
        <v>657</v>
      </c>
      <c r="N4613" s="3" t="str">
        <f t="shared" si="81"/>
        <v>M'Boki Airport | Central African Republic</v>
      </c>
    </row>
    <row r="4614" spans="10:14" x14ac:dyDescent="0.25">
      <c r="J4614" s="3" t="s">
        <v>4510</v>
      </c>
      <c r="K4614" s="3" t="s">
        <v>10582</v>
      </c>
      <c r="L4614" s="3" t="s">
        <v>17476</v>
      </c>
      <c r="M4614" s="3" t="s">
        <v>950</v>
      </c>
      <c r="N4614" s="3" t="str">
        <f t="shared" ref="N4614:N4677" si="82">K4614&amp;" | "&amp;M4614</f>
        <v>Makoua Airport | Congo</v>
      </c>
    </row>
    <row r="4615" spans="10:14" x14ac:dyDescent="0.25">
      <c r="J4615" s="3" t="s">
        <v>3110</v>
      </c>
      <c r="K4615" s="3" t="s">
        <v>14536</v>
      </c>
      <c r="L4615" s="3" t="s">
        <v>17477</v>
      </c>
      <c r="M4615" s="3" t="s">
        <v>45</v>
      </c>
      <c r="N4615" s="3" t="str">
        <f t="shared" si="82"/>
        <v>Molokai Airport | United States</v>
      </c>
    </row>
    <row r="4616" spans="10:14" x14ac:dyDescent="0.25">
      <c r="J4616" s="3" t="s">
        <v>3359</v>
      </c>
      <c r="K4616" s="3" t="s">
        <v>12361</v>
      </c>
      <c r="L4616" s="3" t="s">
        <v>17477</v>
      </c>
      <c r="M4616" s="3" t="s">
        <v>45</v>
      </c>
      <c r="N4616" s="3" t="str">
        <f t="shared" si="82"/>
        <v>McKellar-Sipes Regional Airport | United States</v>
      </c>
    </row>
    <row r="4617" spans="10:14" x14ac:dyDescent="0.25">
      <c r="J4617" s="3" t="s">
        <v>5119</v>
      </c>
      <c r="K4617" s="3" t="s">
        <v>16525</v>
      </c>
      <c r="L4617" s="3" t="s">
        <v>17476</v>
      </c>
      <c r="M4617" s="3" t="s">
        <v>260</v>
      </c>
      <c r="N4617" s="3" t="str">
        <f t="shared" si="82"/>
        <v>Mukah Airport | Malaysia</v>
      </c>
    </row>
    <row r="4618" spans="10:14" x14ac:dyDescent="0.25">
      <c r="J4618" s="3" t="s">
        <v>4530</v>
      </c>
      <c r="K4618" s="3" t="s">
        <v>13518</v>
      </c>
      <c r="L4618" s="3" t="s">
        <v>17476</v>
      </c>
      <c r="M4618" s="3" t="s">
        <v>33</v>
      </c>
      <c r="N4618" s="3" t="str">
        <f t="shared" si="82"/>
        <v>Malekolon Airport | Papua New Guinea</v>
      </c>
    </row>
    <row r="4619" spans="10:14" x14ac:dyDescent="0.25">
      <c r="J4619" s="3" t="s">
        <v>4504</v>
      </c>
      <c r="K4619" s="3" t="s">
        <v>13864</v>
      </c>
      <c r="L4619" s="3" t="s">
        <v>17477</v>
      </c>
      <c r="M4619" s="3" t="s">
        <v>128</v>
      </c>
      <c r="N4619" s="3" t="str">
        <f t="shared" si="82"/>
        <v>Makemo Airport | French Polynesia</v>
      </c>
    </row>
    <row r="4620" spans="10:14" x14ac:dyDescent="0.25">
      <c r="J4620" s="3" t="s">
        <v>4809</v>
      </c>
      <c r="K4620" s="3" t="s">
        <v>16433</v>
      </c>
      <c r="L4620" s="3" t="s">
        <v>17477</v>
      </c>
      <c r="M4620" s="3" t="s">
        <v>96</v>
      </c>
      <c r="N4620" s="3" t="str">
        <f t="shared" si="82"/>
        <v>Mopah Airport | Indonesia</v>
      </c>
    </row>
    <row r="4621" spans="10:14" x14ac:dyDescent="0.25">
      <c r="J4621" s="3" t="s">
        <v>4776</v>
      </c>
      <c r="K4621" s="3" t="s">
        <v>16978</v>
      </c>
      <c r="L4621" s="3" t="s">
        <v>17477</v>
      </c>
      <c r="M4621" s="3" t="s">
        <v>54</v>
      </c>
      <c r="N4621" s="3" t="str">
        <f t="shared" si="82"/>
        <v>Meekatharra Airport | Australia</v>
      </c>
    </row>
    <row r="4622" spans="10:14" x14ac:dyDescent="0.25">
      <c r="J4622" s="3" t="s">
        <v>4783</v>
      </c>
      <c r="K4622" s="3" t="s">
        <v>11142</v>
      </c>
      <c r="L4622" s="3" t="s">
        <v>17476</v>
      </c>
      <c r="M4622" s="3" t="s">
        <v>87</v>
      </c>
      <c r="N4622" s="3" t="str">
        <f t="shared" si="82"/>
        <v>Mekane Selam Airport | Ethiopia</v>
      </c>
    </row>
    <row r="4623" spans="10:14" x14ac:dyDescent="0.25">
      <c r="J4623" s="3" t="s">
        <v>4509</v>
      </c>
      <c r="K4623" s="3" t="s">
        <v>10782</v>
      </c>
      <c r="L4623" s="3" t="s">
        <v>17477</v>
      </c>
      <c r="M4623" s="3" t="s">
        <v>162</v>
      </c>
      <c r="N4623" s="3" t="str">
        <f t="shared" si="82"/>
        <v>Makokou Airport | Gabon</v>
      </c>
    </row>
    <row r="4624" spans="10:14" x14ac:dyDescent="0.25">
      <c r="J4624" s="3" t="s">
        <v>5104</v>
      </c>
      <c r="K4624" s="3" t="s">
        <v>17027</v>
      </c>
      <c r="L4624" s="3" t="s">
        <v>17476</v>
      </c>
      <c r="M4624" s="3" t="s">
        <v>54</v>
      </c>
      <c r="N4624" s="3" t="str">
        <f t="shared" si="82"/>
        <v>Mount Cavenagh Airport | Australia</v>
      </c>
    </row>
    <row r="4625" spans="10:14" x14ac:dyDescent="0.25">
      <c r="J4625" s="3" t="s">
        <v>4600</v>
      </c>
      <c r="K4625" s="3" t="s">
        <v>16497</v>
      </c>
      <c r="L4625" s="3" t="s">
        <v>17477</v>
      </c>
      <c r="M4625" s="3" t="s">
        <v>96</v>
      </c>
      <c r="N4625" s="3" t="str">
        <f t="shared" si="82"/>
        <v>Rendani Airport | Indonesia</v>
      </c>
    </row>
    <row r="4626" spans="10:14" x14ac:dyDescent="0.25">
      <c r="J4626" s="3" t="s">
        <v>4450</v>
      </c>
      <c r="K4626" s="3" t="s">
        <v>16720</v>
      </c>
      <c r="L4626" s="3" t="s">
        <v>17477</v>
      </c>
      <c r="M4626" s="3" t="s">
        <v>54</v>
      </c>
      <c r="N4626" s="3" t="str">
        <f t="shared" si="82"/>
        <v>Mackay Airport | Australia</v>
      </c>
    </row>
    <row r="4627" spans="10:14" x14ac:dyDescent="0.25">
      <c r="J4627" s="3" t="s">
        <v>4517</v>
      </c>
      <c r="K4627" s="3" t="s">
        <v>16622</v>
      </c>
      <c r="L4627" s="3" t="s">
        <v>17477</v>
      </c>
      <c r="M4627" s="3" t="s">
        <v>260</v>
      </c>
      <c r="N4627" s="3" t="str">
        <f t="shared" si="82"/>
        <v>Malacca Airport | Malaysia</v>
      </c>
    </row>
    <row r="4628" spans="10:14" x14ac:dyDescent="0.25">
      <c r="J4628" s="3" t="s">
        <v>4539</v>
      </c>
      <c r="K4628" s="3" t="s">
        <v>13265</v>
      </c>
      <c r="L4628" s="3" t="s">
        <v>17478</v>
      </c>
      <c r="M4628" s="3" t="s">
        <v>1767</v>
      </c>
      <c r="N4628" s="3" t="str">
        <f t="shared" si="82"/>
        <v>Malta International Airport | Malta</v>
      </c>
    </row>
    <row r="4629" spans="10:14" x14ac:dyDescent="0.25">
      <c r="J4629" s="3" t="s">
        <v>4787</v>
      </c>
      <c r="K4629" s="3" t="s">
        <v>12363</v>
      </c>
      <c r="L4629" s="3" t="s">
        <v>17477</v>
      </c>
      <c r="M4629" s="3" t="s">
        <v>45</v>
      </c>
      <c r="N4629" s="3" t="str">
        <f t="shared" si="82"/>
        <v>Melbourne International Airport | United States</v>
      </c>
    </row>
    <row r="4630" spans="10:14" x14ac:dyDescent="0.25">
      <c r="J4630" s="3" t="s">
        <v>4756</v>
      </c>
      <c r="K4630" s="3" t="s">
        <v>12364</v>
      </c>
      <c r="L4630" s="3" t="s">
        <v>17477</v>
      </c>
      <c r="M4630" s="3" t="s">
        <v>45</v>
      </c>
      <c r="N4630" s="3" t="str">
        <f t="shared" si="82"/>
        <v>Mc Alester Regional Airport | United States</v>
      </c>
    </row>
    <row r="4631" spans="10:14" x14ac:dyDescent="0.25">
      <c r="J4631" s="3" t="s">
        <v>4529</v>
      </c>
      <c r="K4631" s="3" t="s">
        <v>16281</v>
      </c>
      <c r="L4631" s="3" t="s">
        <v>17478</v>
      </c>
      <c r="M4631" s="3" t="s">
        <v>2636</v>
      </c>
      <c r="N4631" s="3" t="str">
        <f t="shared" si="82"/>
        <v>Malé International Airport | Maldives</v>
      </c>
    </row>
    <row r="4632" spans="10:14" x14ac:dyDescent="0.25">
      <c r="J4632" s="3" t="s">
        <v>4523</v>
      </c>
      <c r="K4632" s="3" t="s">
        <v>16480</v>
      </c>
      <c r="L4632" s="3" t="s">
        <v>17476</v>
      </c>
      <c r="M4632" s="3" t="s">
        <v>96</v>
      </c>
      <c r="N4632" s="3" t="str">
        <f t="shared" si="82"/>
        <v>Abdul Rachman Saleh Airport | Indonesia</v>
      </c>
    </row>
    <row r="4633" spans="10:14" x14ac:dyDescent="0.25">
      <c r="J4633" s="3" t="s">
        <v>4960</v>
      </c>
      <c r="K4633" s="3" t="s">
        <v>12365</v>
      </c>
      <c r="L4633" s="3" t="s">
        <v>17478</v>
      </c>
      <c r="M4633" s="3" t="s">
        <v>45</v>
      </c>
      <c r="N4633" s="3" t="str">
        <f t="shared" si="82"/>
        <v>Quad City International Airport | United States</v>
      </c>
    </row>
    <row r="4634" spans="10:14" x14ac:dyDescent="0.25">
      <c r="J4634" s="3" t="s">
        <v>4540</v>
      </c>
      <c r="K4634" s="3" t="s">
        <v>12305</v>
      </c>
      <c r="L4634" s="3" t="s">
        <v>17476</v>
      </c>
      <c r="M4634" s="3" t="s">
        <v>45</v>
      </c>
      <c r="N4634" s="3" t="str">
        <f t="shared" si="82"/>
        <v>Malta Airport | United States</v>
      </c>
    </row>
    <row r="4635" spans="10:14" x14ac:dyDescent="0.25">
      <c r="J4635" s="3" t="s">
        <v>4681</v>
      </c>
      <c r="K4635" s="3" t="s">
        <v>14317</v>
      </c>
      <c r="L4635" s="3" t="s">
        <v>17477</v>
      </c>
      <c r="M4635" s="3" t="s">
        <v>45</v>
      </c>
      <c r="N4635" s="3" t="str">
        <f t="shared" si="82"/>
        <v>Marshall Don Hunter Sr Airport | United States</v>
      </c>
    </row>
    <row r="4636" spans="10:14" x14ac:dyDescent="0.25">
      <c r="J4636" s="3" t="s">
        <v>5029</v>
      </c>
      <c r="K4636" s="3" t="s">
        <v>13569</v>
      </c>
      <c r="L4636" s="3" t="s">
        <v>17477</v>
      </c>
      <c r="M4636" s="3" t="s">
        <v>59</v>
      </c>
      <c r="N4636" s="3" t="str">
        <f t="shared" si="82"/>
        <v>General Francisco J. Mujica International Airport | Mexico</v>
      </c>
    </row>
    <row r="4637" spans="10:14" x14ac:dyDescent="0.25">
      <c r="J4637" s="3" t="s">
        <v>4794</v>
      </c>
      <c r="K4637" s="3" t="s">
        <v>10996</v>
      </c>
      <c r="L4637" s="3" t="s">
        <v>17477</v>
      </c>
      <c r="M4637" s="3" t="s">
        <v>201</v>
      </c>
      <c r="N4637" s="3" t="str">
        <f t="shared" si="82"/>
        <v>Melilla Airport | Spain</v>
      </c>
    </row>
    <row r="4638" spans="10:14" x14ac:dyDescent="0.25">
      <c r="J4638" s="3" t="s">
        <v>4875</v>
      </c>
      <c r="K4638" s="3" t="s">
        <v>13153</v>
      </c>
      <c r="L4638" s="3" t="s">
        <v>17476</v>
      </c>
      <c r="M4638" s="3" t="s">
        <v>119</v>
      </c>
      <c r="N4638" s="3" t="str">
        <f t="shared" si="82"/>
        <v>Milos Airport | Greece</v>
      </c>
    </row>
    <row r="4639" spans="10:14" x14ac:dyDescent="0.25">
      <c r="J4639" s="3" t="s">
        <v>4515</v>
      </c>
      <c r="K4639" s="3" t="s">
        <v>14742</v>
      </c>
      <c r="L4639" s="3" t="s">
        <v>17476</v>
      </c>
      <c r="M4639" s="3" t="s">
        <v>192</v>
      </c>
      <c r="N4639" s="3" t="str">
        <f t="shared" si="82"/>
        <v>Malabang Airport | Philippines</v>
      </c>
    </row>
    <row r="4640" spans="10:14" x14ac:dyDescent="0.25">
      <c r="J4640" s="3" t="s">
        <v>4521</v>
      </c>
      <c r="K4640" s="3" t="s">
        <v>13522</v>
      </c>
      <c r="L4640" s="3" t="s">
        <v>17476</v>
      </c>
      <c r="M4640" s="3" t="s">
        <v>33</v>
      </c>
      <c r="N4640" s="3" t="str">
        <f t="shared" si="82"/>
        <v>Malalaua Airport | Papua New Guinea</v>
      </c>
    </row>
    <row r="4641" spans="10:14" x14ac:dyDescent="0.25">
      <c r="J4641" s="3" t="s">
        <v>4873</v>
      </c>
      <c r="K4641" s="3" t="s">
        <v>16974</v>
      </c>
      <c r="L4641" s="3" t="s">
        <v>17476</v>
      </c>
      <c r="M4641" s="3" t="s">
        <v>54</v>
      </c>
      <c r="N4641" s="3" t="str">
        <f t="shared" si="82"/>
        <v>Millicent Airport | Australia</v>
      </c>
    </row>
    <row r="4642" spans="10:14" x14ac:dyDescent="0.25">
      <c r="J4642" s="3" t="s">
        <v>4868</v>
      </c>
      <c r="K4642" s="3" t="s">
        <v>12366</v>
      </c>
      <c r="L4642" s="3" t="s">
        <v>17477</v>
      </c>
      <c r="M4642" s="3" t="s">
        <v>45</v>
      </c>
      <c r="N4642" s="3" t="str">
        <f t="shared" si="82"/>
        <v>Frank Wiley Field | United States</v>
      </c>
    </row>
    <row r="4643" spans="10:14" x14ac:dyDescent="0.25">
      <c r="J4643" s="3" t="s">
        <v>4976</v>
      </c>
      <c r="K4643" s="3" t="s">
        <v>12367</v>
      </c>
      <c r="L4643" s="3" t="s">
        <v>17478</v>
      </c>
      <c r="M4643" s="3" t="s">
        <v>45</v>
      </c>
      <c r="N4643" s="3" t="str">
        <f t="shared" si="82"/>
        <v>Monroe Regional Airport | United States</v>
      </c>
    </row>
    <row r="4644" spans="10:14" x14ac:dyDescent="0.25">
      <c r="J4644" s="3" t="s">
        <v>4822</v>
      </c>
      <c r="K4644" s="3" t="s">
        <v>16981</v>
      </c>
      <c r="L4644" s="3" t="s">
        <v>17476</v>
      </c>
      <c r="M4644" s="3" t="s">
        <v>54</v>
      </c>
      <c r="N4644" s="3" t="str">
        <f t="shared" si="82"/>
        <v>Merluna Airport | Australia</v>
      </c>
    </row>
    <row r="4645" spans="10:14" x14ac:dyDescent="0.25">
      <c r="J4645" s="3" t="s">
        <v>4979</v>
      </c>
      <c r="K4645" s="3" t="s">
        <v>11012</v>
      </c>
      <c r="L4645" s="3" t="s">
        <v>17477</v>
      </c>
      <c r="M4645" s="3" t="s">
        <v>884</v>
      </c>
      <c r="N4645" s="3" t="str">
        <f t="shared" si="82"/>
        <v>Spriggs Payne Airport | Liberia</v>
      </c>
    </row>
    <row r="4646" spans="10:14" x14ac:dyDescent="0.25">
      <c r="J4646" s="3" t="s">
        <v>4526</v>
      </c>
      <c r="K4646" s="3" t="s">
        <v>13347</v>
      </c>
      <c r="L4646" s="3" t="s">
        <v>17477</v>
      </c>
      <c r="M4646" s="3" t="s">
        <v>82</v>
      </c>
      <c r="N4646" s="3" t="str">
        <f t="shared" si="82"/>
        <v>Malatya Erhaç Airport | Turkey</v>
      </c>
    </row>
    <row r="4647" spans="10:14" x14ac:dyDescent="0.25">
      <c r="J4647" s="3" t="s">
        <v>4596</v>
      </c>
      <c r="K4647" s="3" t="s">
        <v>14385</v>
      </c>
      <c r="L4647" s="3" t="s">
        <v>17476</v>
      </c>
      <c r="M4647" s="3" t="s">
        <v>45</v>
      </c>
      <c r="N4647" s="3" t="str">
        <f t="shared" si="82"/>
        <v>Manley Hot Springs Airport | United States</v>
      </c>
    </row>
    <row r="4648" spans="10:14" x14ac:dyDescent="0.25">
      <c r="J4648" s="3" t="s">
        <v>4796</v>
      </c>
      <c r="K4648" s="3" t="s">
        <v>15499</v>
      </c>
      <c r="L4648" s="3" t="s">
        <v>17476</v>
      </c>
      <c r="M4648" s="3" t="s">
        <v>492</v>
      </c>
      <c r="N4648" s="3" t="str">
        <f t="shared" si="82"/>
        <v>Cerro Largo International Airport | Uruguay</v>
      </c>
    </row>
    <row r="4649" spans="10:14" x14ac:dyDescent="0.25">
      <c r="J4649" s="3" t="s">
        <v>4797</v>
      </c>
      <c r="K4649" s="3" t="s">
        <v>14615</v>
      </c>
      <c r="L4649" s="3" t="s">
        <v>17477</v>
      </c>
      <c r="M4649" s="3" t="s">
        <v>125</v>
      </c>
      <c r="N4649" s="3" t="str">
        <f t="shared" si="82"/>
        <v>Memanbetsu Airport | Japan</v>
      </c>
    </row>
    <row r="4650" spans="10:14" x14ac:dyDescent="0.25">
      <c r="J4650" s="3" t="s">
        <v>1662</v>
      </c>
      <c r="K4650" s="3" t="s">
        <v>13545</v>
      </c>
      <c r="L4650" s="3" t="s">
        <v>17476</v>
      </c>
      <c r="M4650" s="3" t="s">
        <v>59</v>
      </c>
      <c r="N4650" s="3" t="str">
        <f t="shared" si="82"/>
        <v>Ciudad Mante National Airport | Mexico</v>
      </c>
    </row>
    <row r="4651" spans="10:14" x14ac:dyDescent="0.25">
      <c r="J4651" s="3" t="s">
        <v>4880</v>
      </c>
      <c r="K4651" s="3" t="s">
        <v>14715</v>
      </c>
      <c r="L4651" s="3" t="s">
        <v>17477</v>
      </c>
      <c r="M4651" s="3" t="s">
        <v>125</v>
      </c>
      <c r="N4651" s="3" t="str">
        <f t="shared" si="82"/>
        <v>Minami-Daito Airport | Japan</v>
      </c>
    </row>
    <row r="4652" spans="10:14" x14ac:dyDescent="0.25">
      <c r="J4652" s="3" t="s">
        <v>2181</v>
      </c>
      <c r="K4652" s="3" t="s">
        <v>10235</v>
      </c>
      <c r="L4652" s="3" t="s">
        <v>17477</v>
      </c>
      <c r="M4652" s="3" t="s">
        <v>43</v>
      </c>
      <c r="N4652" s="3" t="str">
        <f t="shared" si="82"/>
        <v>Durham Tees Valley Airport | United Kingdom</v>
      </c>
    </row>
    <row r="4653" spans="10:14" x14ac:dyDescent="0.25">
      <c r="J4653" s="3" t="s">
        <v>4543</v>
      </c>
      <c r="K4653" s="3" t="s">
        <v>10628</v>
      </c>
      <c r="L4653" s="3" t="s">
        <v>17476</v>
      </c>
      <c r="M4653" s="3" t="s">
        <v>610</v>
      </c>
      <c r="N4653" s="3" t="str">
        <f t="shared" si="82"/>
        <v>Mamfe Airport | Cameroon</v>
      </c>
    </row>
    <row r="4654" spans="10:14" x14ac:dyDescent="0.25">
      <c r="J4654" s="3" t="s">
        <v>5088</v>
      </c>
      <c r="K4654" s="3" t="s">
        <v>17006</v>
      </c>
      <c r="L4654" s="3" t="s">
        <v>17477</v>
      </c>
      <c r="M4654" s="3" t="s">
        <v>54</v>
      </c>
      <c r="N4654" s="3" t="str">
        <f t="shared" si="82"/>
        <v>Mount Magnet Airport | Australia</v>
      </c>
    </row>
    <row r="4655" spans="10:14" x14ac:dyDescent="0.25">
      <c r="J4655" s="3" t="s">
        <v>4545</v>
      </c>
      <c r="K4655" s="3" t="s">
        <v>12369</v>
      </c>
      <c r="L4655" s="3" t="s">
        <v>17476</v>
      </c>
      <c r="M4655" s="3" t="s">
        <v>45</v>
      </c>
      <c r="N4655" s="3" t="str">
        <f t="shared" si="82"/>
        <v>Mammoth Yosemite Airport | United States</v>
      </c>
    </row>
    <row r="4656" spans="10:14" x14ac:dyDescent="0.25">
      <c r="J4656" s="3" t="s">
        <v>540</v>
      </c>
      <c r="K4656" s="3" t="s">
        <v>12370</v>
      </c>
      <c r="L4656" s="3" t="s">
        <v>17476</v>
      </c>
      <c r="M4656" s="3" t="s">
        <v>45</v>
      </c>
      <c r="N4656" s="3" t="str">
        <f t="shared" si="82"/>
        <v>McMinn County Airport | United States</v>
      </c>
    </row>
    <row r="4657" spans="10:14" x14ac:dyDescent="0.25">
      <c r="J4657" s="3" t="s">
        <v>4724</v>
      </c>
      <c r="K4657" s="3" t="s">
        <v>14603</v>
      </c>
      <c r="L4657" s="3" t="s">
        <v>17477</v>
      </c>
      <c r="M4657" s="3" t="s">
        <v>125</v>
      </c>
      <c r="N4657" s="3" t="str">
        <f t="shared" si="82"/>
        <v>Matsumoto Airport | Japan</v>
      </c>
    </row>
    <row r="4658" spans="10:14" x14ac:dyDescent="0.25">
      <c r="J4658" s="3" t="s">
        <v>5143</v>
      </c>
      <c r="K4658" s="3" t="s">
        <v>15881</v>
      </c>
      <c r="L4658" s="3" t="s">
        <v>17477</v>
      </c>
      <c r="M4658" s="3" t="s">
        <v>32</v>
      </c>
      <c r="N4658" s="3" t="str">
        <f t="shared" si="82"/>
        <v>Murmansk Airport | Russian Federation</v>
      </c>
    </row>
    <row r="4659" spans="10:14" x14ac:dyDescent="0.25">
      <c r="J4659" s="3" t="s">
        <v>4682</v>
      </c>
      <c r="K4659" s="3" t="s">
        <v>12371</v>
      </c>
      <c r="L4659" s="3" t="s">
        <v>17476</v>
      </c>
      <c r="M4659" s="3" t="s">
        <v>45</v>
      </c>
      <c r="N4659" s="3" t="str">
        <f t="shared" si="82"/>
        <v>Southwest Minnesota Regional Airport - Marshall/Ryan Field | United States</v>
      </c>
    </row>
    <row r="4660" spans="10:14" x14ac:dyDescent="0.25">
      <c r="J4660" s="3" t="s">
        <v>4852</v>
      </c>
      <c r="K4660" s="3" t="s">
        <v>17000</v>
      </c>
      <c r="L4660" s="3" t="s">
        <v>17476</v>
      </c>
      <c r="M4660" s="3" t="s">
        <v>54</v>
      </c>
      <c r="N4660" s="3" t="str">
        <f t="shared" si="82"/>
        <v>Middlemount Airport | Australia</v>
      </c>
    </row>
    <row r="4661" spans="10:14" x14ac:dyDescent="0.25">
      <c r="J4661" s="3" t="s">
        <v>4497</v>
      </c>
      <c r="K4661" s="3" t="s">
        <v>11105</v>
      </c>
      <c r="L4661" s="3" t="s">
        <v>17477</v>
      </c>
      <c r="M4661" s="3" t="s">
        <v>1061</v>
      </c>
      <c r="N4661" s="3" t="str">
        <f t="shared" si="82"/>
        <v>Maio Airport | Cape Verde</v>
      </c>
    </row>
    <row r="4662" spans="10:14" x14ac:dyDescent="0.25">
      <c r="J4662" s="3" t="s">
        <v>4749</v>
      </c>
      <c r="K4662" s="3" t="s">
        <v>10643</v>
      </c>
      <c r="L4662" s="3" t="s">
        <v>17476</v>
      </c>
      <c r="M4662" s="3" t="s">
        <v>1608</v>
      </c>
      <c r="N4662" s="3" t="str">
        <f t="shared" si="82"/>
        <v>Mbala Airport | Zambia</v>
      </c>
    </row>
    <row r="4663" spans="10:14" x14ac:dyDescent="0.25">
      <c r="J4663" s="3" t="s">
        <v>4664</v>
      </c>
      <c r="K4663" s="3" t="s">
        <v>12372</v>
      </c>
      <c r="L4663" s="3" t="s">
        <v>17476</v>
      </c>
      <c r="M4663" s="3" t="s">
        <v>45</v>
      </c>
      <c r="N4663" s="3" t="str">
        <f t="shared" si="82"/>
        <v>Selfs Airport | United States</v>
      </c>
    </row>
    <row r="4664" spans="10:14" x14ac:dyDescent="0.25">
      <c r="J4664" s="3" t="s">
        <v>1751</v>
      </c>
      <c r="K4664" s="3" t="s">
        <v>12373</v>
      </c>
      <c r="L4664" s="3" t="s">
        <v>17477</v>
      </c>
      <c r="M4664" s="3" t="s">
        <v>45</v>
      </c>
      <c r="N4664" s="3" t="str">
        <f t="shared" si="82"/>
        <v>Mc Entire Joint National Guard Base | United States</v>
      </c>
    </row>
    <row r="4665" spans="10:14" x14ac:dyDescent="0.25">
      <c r="J4665" s="3" t="s">
        <v>5048</v>
      </c>
      <c r="K4665" s="3" t="s">
        <v>12374</v>
      </c>
      <c r="L4665" s="3" t="s">
        <v>17477</v>
      </c>
      <c r="M4665" s="3" t="s">
        <v>45</v>
      </c>
      <c r="N4665" s="3" t="str">
        <f t="shared" si="82"/>
        <v>Morristown Municipal Airport | United States</v>
      </c>
    </row>
    <row r="4666" spans="10:14" x14ac:dyDescent="0.25">
      <c r="J4666" s="3" t="s">
        <v>4513</v>
      </c>
      <c r="K4666" s="3" t="s">
        <v>13599</v>
      </c>
      <c r="L4666" s="3" t="s">
        <v>17476</v>
      </c>
      <c r="M4666" s="3" t="s">
        <v>33</v>
      </c>
      <c r="N4666" s="3" t="str">
        <f t="shared" si="82"/>
        <v>Mal Airport | Papua New Guinea</v>
      </c>
    </row>
    <row r="4667" spans="10:14" x14ac:dyDescent="0.25">
      <c r="J4667" s="3" t="s">
        <v>4536</v>
      </c>
      <c r="K4667" s="3" t="s">
        <v>10416</v>
      </c>
      <c r="L4667" s="3" t="s">
        <v>17478</v>
      </c>
      <c r="M4667" s="3" t="s">
        <v>290</v>
      </c>
      <c r="N4667" s="3" t="str">
        <f t="shared" si="82"/>
        <v>Malmö Sturup Airport | Sweden</v>
      </c>
    </row>
    <row r="4668" spans="10:14" x14ac:dyDescent="0.25">
      <c r="J4668" s="3" t="s">
        <v>4926</v>
      </c>
      <c r="K4668" s="3" t="s">
        <v>14716</v>
      </c>
      <c r="L4668" s="3" t="s">
        <v>17477</v>
      </c>
      <c r="M4668" s="3" t="s">
        <v>125</v>
      </c>
      <c r="N4668" s="3" t="str">
        <f t="shared" si="82"/>
        <v>Miyako Airport | Japan</v>
      </c>
    </row>
    <row r="4669" spans="10:14" x14ac:dyDescent="0.25">
      <c r="J4669" s="3" t="s">
        <v>4494</v>
      </c>
      <c r="K4669" s="3" t="s">
        <v>14020</v>
      </c>
      <c r="L4669" s="3" t="s">
        <v>17477</v>
      </c>
      <c r="M4669" s="3" t="s">
        <v>692</v>
      </c>
      <c r="N4669" s="3" t="str">
        <f t="shared" si="82"/>
        <v>Maimana Airport | Afghanistan</v>
      </c>
    </row>
    <row r="4670" spans="10:14" x14ac:dyDescent="0.25">
      <c r="J4670" s="3" t="s">
        <v>4786</v>
      </c>
      <c r="K4670" s="3" t="s">
        <v>16452</v>
      </c>
      <c r="L4670" s="3" t="s">
        <v>17476</v>
      </c>
      <c r="M4670" s="3" t="s">
        <v>96</v>
      </c>
      <c r="N4670" s="3" t="str">
        <f t="shared" si="82"/>
        <v>Melangguane Airport | Indonesia</v>
      </c>
    </row>
    <row r="4671" spans="10:14" x14ac:dyDescent="0.25">
      <c r="J4671" s="3" t="s">
        <v>4940</v>
      </c>
      <c r="K4671" s="3" t="s">
        <v>10906</v>
      </c>
      <c r="L4671" s="3" t="s">
        <v>17476</v>
      </c>
      <c r="M4671" s="3" t="s">
        <v>17489</v>
      </c>
      <c r="N4671" s="3" t="str">
        <f t="shared" si="82"/>
        <v>Muanda Airport | Congo, the Democratic Republic of the</v>
      </c>
    </row>
    <row r="4672" spans="10:14" x14ac:dyDescent="0.25">
      <c r="J4672" s="3" t="s">
        <v>5179</v>
      </c>
      <c r="K4672" s="3" t="s">
        <v>10804</v>
      </c>
      <c r="L4672" s="3" t="s">
        <v>17476</v>
      </c>
      <c r="M4672" s="3" t="s">
        <v>278</v>
      </c>
      <c r="N4672" s="3" t="str">
        <f t="shared" si="82"/>
        <v>Nacala Airport | Mozambique</v>
      </c>
    </row>
    <row r="4673" spans="10:14" x14ac:dyDescent="0.25">
      <c r="J4673" s="3" t="s">
        <v>4774</v>
      </c>
      <c r="K4673" s="3" t="s">
        <v>15165</v>
      </c>
      <c r="L4673" s="3" t="s">
        <v>17476</v>
      </c>
      <c r="M4673" s="3" t="s">
        <v>71</v>
      </c>
      <c r="N4673" s="3" t="str">
        <f t="shared" si="82"/>
        <v>Medina Airport | Colombia</v>
      </c>
    </row>
    <row r="4674" spans="10:14" x14ac:dyDescent="0.25">
      <c r="J4674" s="3" t="s">
        <v>5139</v>
      </c>
      <c r="K4674" s="3" t="s">
        <v>17023</v>
      </c>
      <c r="L4674" s="3" t="s">
        <v>17476</v>
      </c>
      <c r="M4674" s="3" t="s">
        <v>54</v>
      </c>
      <c r="N4674" s="3" t="str">
        <f t="shared" si="82"/>
        <v>Mungeranie Airport | Australia</v>
      </c>
    </row>
    <row r="4675" spans="10:14" x14ac:dyDescent="0.25">
      <c r="J4675" s="3" t="s">
        <v>4549</v>
      </c>
      <c r="K4675" s="3" t="s">
        <v>13787</v>
      </c>
      <c r="L4675" s="3" t="s">
        <v>17476</v>
      </c>
      <c r="M4675" s="3" t="s">
        <v>600</v>
      </c>
      <c r="N4675" s="3" t="str">
        <f t="shared" si="82"/>
        <v>Mana Island Airport | Fiji</v>
      </c>
    </row>
    <row r="4676" spans="10:14" x14ac:dyDescent="0.25">
      <c r="J4676" s="3" t="s">
        <v>4586</v>
      </c>
      <c r="K4676" s="3" t="s">
        <v>16983</v>
      </c>
      <c r="L4676" s="3" t="s">
        <v>17477</v>
      </c>
      <c r="M4676" s="3" t="s">
        <v>54</v>
      </c>
      <c r="N4676" s="3" t="str">
        <f t="shared" si="82"/>
        <v>Maningrida Airport | Australia</v>
      </c>
    </row>
    <row r="4677" spans="10:14" x14ac:dyDescent="0.25">
      <c r="J4677" s="3" t="s">
        <v>4893</v>
      </c>
      <c r="K4677" s="3" t="s">
        <v>14153</v>
      </c>
      <c r="L4677" s="3" t="s">
        <v>17478</v>
      </c>
      <c r="M4677" s="3" t="s">
        <v>187</v>
      </c>
      <c r="N4677" s="3" t="str">
        <f t="shared" si="82"/>
        <v>Rustaq Airport | Oman</v>
      </c>
    </row>
    <row r="4678" spans="10:14" x14ac:dyDescent="0.25">
      <c r="J4678" s="3" t="s">
        <v>5013</v>
      </c>
      <c r="K4678" s="3" t="s">
        <v>15703</v>
      </c>
      <c r="L4678" s="3" t="s">
        <v>17477</v>
      </c>
      <c r="M4678" s="3" t="s">
        <v>5012</v>
      </c>
      <c r="N4678" s="3" t="str">
        <f t="shared" ref="N4678:N4741" si="83">K4678&amp;" | "&amp;M4678</f>
        <v>John A. Osborne Airport | Montserrat</v>
      </c>
    </row>
    <row r="4679" spans="10:14" x14ac:dyDescent="0.25">
      <c r="J4679" s="3" t="s">
        <v>4555</v>
      </c>
      <c r="K4679" s="3" t="s">
        <v>10722</v>
      </c>
      <c r="L4679" s="3" t="s">
        <v>17477</v>
      </c>
      <c r="M4679" s="3" t="s">
        <v>304</v>
      </c>
      <c r="N4679" s="3" t="str">
        <f t="shared" si="83"/>
        <v>Mananjary Airport | Madagascar</v>
      </c>
    </row>
    <row r="4680" spans="10:14" x14ac:dyDescent="0.25">
      <c r="J4680" s="3" t="s">
        <v>4490</v>
      </c>
      <c r="K4680" s="3" t="s">
        <v>13817</v>
      </c>
      <c r="L4680" s="3" t="s">
        <v>17476</v>
      </c>
      <c r="M4680" s="3" t="s">
        <v>30</v>
      </c>
      <c r="N4680" s="3" t="str">
        <f t="shared" si="83"/>
        <v>Maiana Airport | Kiribati</v>
      </c>
    </row>
    <row r="4681" spans="10:14" x14ac:dyDescent="0.25">
      <c r="J4681" s="3" t="s">
        <v>4584</v>
      </c>
      <c r="K4681" s="3" t="s">
        <v>14729</v>
      </c>
      <c r="L4681" s="3" t="s">
        <v>17478</v>
      </c>
      <c r="M4681" s="3" t="s">
        <v>192</v>
      </c>
      <c r="N4681" s="3" t="str">
        <f t="shared" si="83"/>
        <v>Ninoy Aquino International Airport | Philippines</v>
      </c>
    </row>
    <row r="4682" spans="10:14" x14ac:dyDescent="0.25">
      <c r="J4682" s="3" t="s">
        <v>4805</v>
      </c>
      <c r="K4682" s="3" t="s">
        <v>12375</v>
      </c>
      <c r="L4682" s="3" t="s">
        <v>17476</v>
      </c>
      <c r="M4682" s="3" t="s">
        <v>45</v>
      </c>
      <c r="N4682" s="3" t="str">
        <f t="shared" si="83"/>
        <v>Menominee Regional Airport | United States</v>
      </c>
    </row>
    <row r="4683" spans="10:14" x14ac:dyDescent="0.25">
      <c r="J4683" s="3" t="s">
        <v>4658</v>
      </c>
      <c r="K4683" s="3" t="s">
        <v>12376</v>
      </c>
      <c r="L4683" s="3" t="s">
        <v>17476</v>
      </c>
      <c r="M4683" s="3" t="s">
        <v>45</v>
      </c>
      <c r="N4683" s="3" t="str">
        <f t="shared" si="83"/>
        <v>Marion Municipal Airport | United States</v>
      </c>
    </row>
    <row r="4684" spans="10:14" x14ac:dyDescent="0.25">
      <c r="J4684" s="3" t="s">
        <v>4601</v>
      </c>
      <c r="K4684" s="3" t="s">
        <v>10945</v>
      </c>
      <c r="L4684" s="3" t="s">
        <v>17476</v>
      </c>
      <c r="M4684" s="3" t="s">
        <v>17489</v>
      </c>
      <c r="N4684" s="3" t="str">
        <f t="shared" si="83"/>
        <v>Manono Airport | Congo, the Democratic Republic of the</v>
      </c>
    </row>
    <row r="4685" spans="10:14" x14ac:dyDescent="0.25">
      <c r="J4685" s="3" t="s">
        <v>5005</v>
      </c>
      <c r="K4685" s="3" t="s">
        <v>17021</v>
      </c>
      <c r="L4685" s="3" t="s">
        <v>17476</v>
      </c>
      <c r="M4685" s="3" t="s">
        <v>54</v>
      </c>
      <c r="N4685" s="3" t="str">
        <f t="shared" si="83"/>
        <v>Monto Airport | Australia</v>
      </c>
    </row>
    <row r="4686" spans="10:14" x14ac:dyDescent="0.25">
      <c r="J4686" s="3" t="s">
        <v>4970</v>
      </c>
      <c r="K4686" s="3" t="s">
        <v>10656</v>
      </c>
      <c r="L4686" s="3" t="s">
        <v>17477</v>
      </c>
      <c r="M4686" s="3" t="s">
        <v>1608</v>
      </c>
      <c r="N4686" s="3" t="str">
        <f t="shared" si="83"/>
        <v>Mongu Airport | Zambia</v>
      </c>
    </row>
    <row r="4687" spans="10:14" x14ac:dyDescent="0.25">
      <c r="J4687" s="3" t="s">
        <v>4602</v>
      </c>
      <c r="K4687" s="3" t="s">
        <v>10654</v>
      </c>
      <c r="L4687" s="3" t="s">
        <v>17476</v>
      </c>
      <c r="M4687" s="3" t="s">
        <v>1608</v>
      </c>
      <c r="N4687" s="3" t="str">
        <f t="shared" si="83"/>
        <v>Mansa Airport | Zambia</v>
      </c>
    </row>
    <row r="4688" spans="10:14" x14ac:dyDescent="0.25">
      <c r="J4688" s="3" t="s">
        <v>4899</v>
      </c>
      <c r="K4688" s="3" t="s">
        <v>9039</v>
      </c>
      <c r="L4688" s="3" t="s">
        <v>17476</v>
      </c>
      <c r="M4688" s="3" t="s">
        <v>45</v>
      </c>
      <c r="N4688" s="3" t="str">
        <f t="shared" si="83"/>
        <v>Minto Al Wright Airport | United States</v>
      </c>
    </row>
    <row r="4689" spans="10:14" x14ac:dyDescent="0.25">
      <c r="J4689" s="3" t="s">
        <v>4732</v>
      </c>
      <c r="K4689" s="3" t="s">
        <v>16376</v>
      </c>
      <c r="L4689" s="3" t="s">
        <v>17476</v>
      </c>
      <c r="M4689" s="3" t="s">
        <v>612</v>
      </c>
      <c r="N4689" s="3" t="str">
        <f t="shared" si="83"/>
        <v>Mawlamyine Airport | Myanmar</v>
      </c>
    </row>
    <row r="4690" spans="10:14" x14ac:dyDescent="0.25">
      <c r="J4690" s="3" t="s">
        <v>4445</v>
      </c>
      <c r="K4690" s="3" t="s">
        <v>16977</v>
      </c>
      <c r="L4690" s="3" t="s">
        <v>17476</v>
      </c>
      <c r="M4690" s="3" t="s">
        <v>54</v>
      </c>
      <c r="N4690" s="3" t="str">
        <f t="shared" si="83"/>
        <v>Macdonald Downs Airport | Australia</v>
      </c>
    </row>
    <row r="4691" spans="10:14" x14ac:dyDescent="0.25">
      <c r="J4691" s="3" t="s">
        <v>4579</v>
      </c>
      <c r="K4691" s="3" t="s">
        <v>14966</v>
      </c>
      <c r="L4691" s="3" t="s">
        <v>17477</v>
      </c>
      <c r="M4691" s="3" t="s">
        <v>219</v>
      </c>
      <c r="N4691" s="3" t="str">
        <f t="shared" si="83"/>
        <v>Manicoré Airport | Brazil</v>
      </c>
    </row>
    <row r="4692" spans="10:14" x14ac:dyDescent="0.25">
      <c r="J4692" s="3" t="s">
        <v>4975</v>
      </c>
      <c r="K4692" s="3" t="s">
        <v>9084</v>
      </c>
      <c r="L4692" s="3" t="s">
        <v>17476</v>
      </c>
      <c r="M4692" s="3" t="s">
        <v>101</v>
      </c>
      <c r="N4692" s="3" t="str">
        <f t="shared" si="83"/>
        <v>Mono Airport | Solomon Islands</v>
      </c>
    </row>
    <row r="4693" spans="10:14" x14ac:dyDescent="0.25">
      <c r="J4693" s="3" t="s">
        <v>4557</v>
      </c>
      <c r="K4693" s="3" t="s">
        <v>12083</v>
      </c>
      <c r="L4693" s="3" t="s">
        <v>17476</v>
      </c>
      <c r="M4693" s="3" t="s">
        <v>45</v>
      </c>
      <c r="N4693" s="3" t="str">
        <f t="shared" si="83"/>
        <v>Manassas Regional Airport/Harry P. Davis Field | United States</v>
      </c>
    </row>
    <row r="4694" spans="10:14" x14ac:dyDescent="0.25">
      <c r="J4694" s="3" t="s">
        <v>4934</v>
      </c>
      <c r="K4694" s="3" t="s">
        <v>13691</v>
      </c>
      <c r="L4694" s="3" t="s">
        <v>17477</v>
      </c>
      <c r="M4694" s="3" t="s">
        <v>734</v>
      </c>
      <c r="N4694" s="3" t="str">
        <f t="shared" si="83"/>
        <v>Orestes Acosta Airport | Cuba</v>
      </c>
    </row>
    <row r="4695" spans="10:14" x14ac:dyDescent="0.25">
      <c r="J4695" s="3" t="s">
        <v>4945</v>
      </c>
      <c r="K4695" s="3" t="s">
        <v>12377</v>
      </c>
      <c r="L4695" s="3" t="s">
        <v>17478</v>
      </c>
      <c r="M4695" s="3" t="s">
        <v>45</v>
      </c>
      <c r="N4695" s="3" t="str">
        <f t="shared" si="83"/>
        <v>Mobile Regional Airport | United States</v>
      </c>
    </row>
    <row r="4696" spans="10:14" x14ac:dyDescent="0.25">
      <c r="J4696" s="3" t="s">
        <v>4996</v>
      </c>
      <c r="K4696" s="3" t="s">
        <v>14960</v>
      </c>
      <c r="L4696" s="3" t="s">
        <v>17477</v>
      </c>
      <c r="M4696" s="3" t="s">
        <v>219</v>
      </c>
      <c r="N4696" s="3" t="str">
        <f t="shared" si="83"/>
        <v>Mário Ribeiro Airport | Brazil</v>
      </c>
    </row>
    <row r="4697" spans="10:14" x14ac:dyDescent="0.25">
      <c r="J4697" s="3" t="s">
        <v>4948</v>
      </c>
      <c r="K4697" s="3" t="s">
        <v>12378</v>
      </c>
      <c r="L4697" s="3" t="s">
        <v>17477</v>
      </c>
      <c r="M4697" s="3" t="s">
        <v>45</v>
      </c>
      <c r="N4697" s="3" t="str">
        <f t="shared" si="83"/>
        <v>Modesto City Co-Harry Sham Field | United States</v>
      </c>
    </row>
    <row r="4698" spans="10:14" x14ac:dyDescent="0.25">
      <c r="J4698" s="3" t="s">
        <v>4962</v>
      </c>
      <c r="K4698" s="3" t="s">
        <v>16378</v>
      </c>
      <c r="L4698" s="3" t="s">
        <v>17477</v>
      </c>
      <c r="M4698" s="3" t="s">
        <v>612</v>
      </c>
      <c r="N4698" s="3" t="str">
        <f t="shared" si="83"/>
        <v>Momeik Airport | Myanmar</v>
      </c>
    </row>
    <row r="4699" spans="10:14" x14ac:dyDescent="0.25">
      <c r="J4699" s="3" t="s">
        <v>4733</v>
      </c>
      <c r="K4699" s="3" t="s">
        <v>16501</v>
      </c>
      <c r="L4699" s="3" t="s">
        <v>17476</v>
      </c>
      <c r="M4699" s="3" t="s">
        <v>96</v>
      </c>
      <c r="N4699" s="3" t="str">
        <f t="shared" si="83"/>
        <v>Maumere(Wai Oti) Airport | Indonesia</v>
      </c>
    </row>
    <row r="4700" spans="10:14" x14ac:dyDescent="0.25">
      <c r="J4700" s="3" t="s">
        <v>4967</v>
      </c>
      <c r="K4700" s="3" t="s">
        <v>16379</v>
      </c>
      <c r="L4700" s="3" t="s">
        <v>17477</v>
      </c>
      <c r="M4700" s="3" t="s">
        <v>612</v>
      </c>
      <c r="N4700" s="3" t="str">
        <f t="shared" si="83"/>
        <v>Mong Hsat Airport | Myanmar</v>
      </c>
    </row>
    <row r="4701" spans="10:14" x14ac:dyDescent="0.25">
      <c r="J4701" s="3" t="s">
        <v>4952</v>
      </c>
      <c r="K4701" s="3" t="s">
        <v>13614</v>
      </c>
      <c r="L4701" s="3" t="s">
        <v>17476</v>
      </c>
      <c r="M4701" s="3" t="s">
        <v>96</v>
      </c>
      <c r="N4701" s="3" t="str">
        <f t="shared" si="83"/>
        <v>Maleo Airport | Indonesia</v>
      </c>
    </row>
    <row r="4702" spans="10:14" x14ac:dyDescent="0.25">
      <c r="J4702" s="3" t="s">
        <v>4919</v>
      </c>
      <c r="K4702" s="3" t="s">
        <v>13775</v>
      </c>
      <c r="L4702" s="3" t="s">
        <v>17476</v>
      </c>
      <c r="M4702" s="3" t="s">
        <v>154</v>
      </c>
      <c r="N4702" s="3" t="str">
        <f t="shared" si="83"/>
        <v>Mitiaro Island Airport | Cook Islands</v>
      </c>
    </row>
    <row r="4703" spans="10:14" x14ac:dyDescent="0.25">
      <c r="J4703" s="3" t="s">
        <v>4949</v>
      </c>
      <c r="K4703" s="3" t="s">
        <v>15318</v>
      </c>
      <c r="L4703" s="3" t="s">
        <v>17476</v>
      </c>
      <c r="M4703" s="3" t="s">
        <v>212</v>
      </c>
      <c r="N4703" s="3" t="str">
        <f t="shared" si="83"/>
        <v>Moengo Airstrip | Suriname</v>
      </c>
    </row>
    <row r="4704" spans="10:14" x14ac:dyDescent="0.25">
      <c r="J4704" s="3" t="s">
        <v>4959</v>
      </c>
      <c r="K4704" s="3" t="s">
        <v>10356</v>
      </c>
      <c r="L4704" s="3" t="s">
        <v>17477</v>
      </c>
      <c r="M4704" s="3" t="s">
        <v>24</v>
      </c>
      <c r="N4704" s="3" t="str">
        <f t="shared" si="83"/>
        <v>Molde Airport | Norway</v>
      </c>
    </row>
    <row r="4705" spans="10:14" x14ac:dyDescent="0.25">
      <c r="J4705" s="3" t="s">
        <v>5068</v>
      </c>
      <c r="K4705" s="3" t="s">
        <v>11071</v>
      </c>
      <c r="L4705" s="3" t="s">
        <v>17476</v>
      </c>
      <c r="M4705" s="3" t="s">
        <v>146</v>
      </c>
      <c r="N4705" s="3" t="str">
        <f t="shared" si="83"/>
        <v>Letfotar Airport | Mauritania</v>
      </c>
    </row>
    <row r="4706" spans="10:14" x14ac:dyDescent="0.25">
      <c r="J4706" s="3" t="s">
        <v>5075</v>
      </c>
      <c r="K4706" s="3" t="s">
        <v>5076</v>
      </c>
      <c r="L4706" s="3" t="s">
        <v>17477</v>
      </c>
      <c r="M4706" s="3" t="s">
        <v>2169</v>
      </c>
      <c r="N4706" s="3" t="str">
        <f t="shared" si="83"/>
        <v>Mount Cook Airport | New Zealand</v>
      </c>
    </row>
    <row r="4707" spans="10:14" x14ac:dyDescent="0.25">
      <c r="J4707" s="3" t="s">
        <v>5016</v>
      </c>
      <c r="K4707" s="3" t="s">
        <v>17062</v>
      </c>
      <c r="L4707" s="3" t="s">
        <v>17476</v>
      </c>
      <c r="M4707" s="3" t="s">
        <v>54</v>
      </c>
      <c r="N4707" s="3" t="str">
        <f t="shared" si="83"/>
        <v>Moomba Airport | Australia</v>
      </c>
    </row>
    <row r="4708" spans="10:14" x14ac:dyDescent="0.25">
      <c r="J4708" s="3" t="s">
        <v>5043</v>
      </c>
      <c r="K4708" s="3" t="s">
        <v>10688</v>
      </c>
      <c r="L4708" s="3" t="s">
        <v>17477</v>
      </c>
      <c r="M4708" s="3" t="s">
        <v>304</v>
      </c>
      <c r="N4708" s="3" t="str">
        <f t="shared" si="83"/>
        <v>Morondava Airport | Madagascar</v>
      </c>
    </row>
    <row r="4709" spans="10:14" x14ac:dyDescent="0.25">
      <c r="J4709" s="3" t="s">
        <v>4896</v>
      </c>
      <c r="K4709" s="3" t="s">
        <v>12379</v>
      </c>
      <c r="L4709" s="3" t="s">
        <v>17477</v>
      </c>
      <c r="M4709" s="3" t="s">
        <v>45</v>
      </c>
      <c r="N4709" s="3" t="str">
        <f t="shared" si="83"/>
        <v>Minot International Airport | United States</v>
      </c>
    </row>
    <row r="4710" spans="10:14" x14ac:dyDescent="0.25">
      <c r="J4710" s="3" t="s">
        <v>5097</v>
      </c>
      <c r="K4710" s="3" t="s">
        <v>14386</v>
      </c>
      <c r="L4710" s="3" t="s">
        <v>17476</v>
      </c>
      <c r="M4710" s="3" t="s">
        <v>45</v>
      </c>
      <c r="N4710" s="3" t="str">
        <f t="shared" si="83"/>
        <v>Mountain Village Airport | United States</v>
      </c>
    </row>
    <row r="4711" spans="10:14" x14ac:dyDescent="0.25">
      <c r="J4711" s="3" t="s">
        <v>5025</v>
      </c>
      <c r="K4711" s="3" t="s">
        <v>17012</v>
      </c>
      <c r="L4711" s="3" t="s">
        <v>17477</v>
      </c>
      <c r="M4711" s="3" t="s">
        <v>54</v>
      </c>
      <c r="N4711" s="3" t="str">
        <f t="shared" si="83"/>
        <v>Moranbah Airport | Australia</v>
      </c>
    </row>
    <row r="4712" spans="10:14" x14ac:dyDescent="0.25">
      <c r="J4712" s="3" t="s">
        <v>4993</v>
      </c>
      <c r="K4712" s="3" t="s">
        <v>15151</v>
      </c>
      <c r="L4712" s="3" t="s">
        <v>17476</v>
      </c>
      <c r="M4712" s="3" t="s">
        <v>71</v>
      </c>
      <c r="N4712" s="3" t="str">
        <f t="shared" si="83"/>
        <v>Monterrey Airport | Colombia</v>
      </c>
    </row>
    <row r="4713" spans="10:14" x14ac:dyDescent="0.25">
      <c r="J4713" s="3" t="s">
        <v>5019</v>
      </c>
      <c r="K4713" s="3" t="s">
        <v>13892</v>
      </c>
      <c r="L4713" s="3" t="s">
        <v>17477</v>
      </c>
      <c r="M4713" s="3" t="s">
        <v>128</v>
      </c>
      <c r="N4713" s="3" t="str">
        <f t="shared" si="83"/>
        <v>Moorea Airport | French Polynesia</v>
      </c>
    </row>
    <row r="4714" spans="10:14" x14ac:dyDescent="0.25">
      <c r="J4714" s="3" t="s">
        <v>5103</v>
      </c>
      <c r="K4714" s="3" t="s">
        <v>10881</v>
      </c>
      <c r="L4714" s="3" t="s">
        <v>17476</v>
      </c>
      <c r="M4714" s="3" t="s">
        <v>136</v>
      </c>
      <c r="N4714" s="3" t="str">
        <f t="shared" si="83"/>
        <v>Katima Mulilo Airport | Namibia</v>
      </c>
    </row>
    <row r="4715" spans="10:14" x14ac:dyDescent="0.25">
      <c r="J4715" s="3" t="s">
        <v>5121</v>
      </c>
      <c r="K4715" s="3" t="s">
        <v>16599</v>
      </c>
      <c r="L4715" s="3" t="s">
        <v>17476</v>
      </c>
      <c r="M4715" s="3" t="s">
        <v>96</v>
      </c>
      <c r="N4715" s="3" t="str">
        <f t="shared" si="83"/>
        <v>Muko Muko Airport | Indonesia</v>
      </c>
    </row>
    <row r="4716" spans="10:14" x14ac:dyDescent="0.25">
      <c r="J4716" s="3" t="s">
        <v>4909</v>
      </c>
      <c r="K4716" s="3" t="s">
        <v>14209</v>
      </c>
      <c r="L4716" s="3" t="s">
        <v>17476</v>
      </c>
      <c r="M4716" s="3" t="s">
        <v>35</v>
      </c>
      <c r="N4716" s="3" t="str">
        <f t="shared" si="83"/>
        <v>Sindhri Tharparkar Airport | Pakistan</v>
      </c>
    </row>
    <row r="4717" spans="10:14" x14ac:dyDescent="0.25">
      <c r="J4717" s="3" t="s">
        <v>4618</v>
      </c>
      <c r="K4717" s="3" t="s">
        <v>9256</v>
      </c>
      <c r="L4717" s="3" t="s">
        <v>17476</v>
      </c>
      <c r="M4717" s="3" t="s">
        <v>33</v>
      </c>
      <c r="N4717" s="3" t="str">
        <f t="shared" si="83"/>
        <v>Mapoda Airport | Papua New Guinea</v>
      </c>
    </row>
    <row r="4718" spans="10:14" x14ac:dyDescent="0.25">
      <c r="J4718" s="3" t="s">
        <v>4507</v>
      </c>
      <c r="K4718" s="3" t="s">
        <v>13621</v>
      </c>
      <c r="L4718" s="3" t="s">
        <v>17476</v>
      </c>
      <c r="M4718" s="3" t="s">
        <v>33</v>
      </c>
      <c r="N4718" s="3" t="str">
        <f t="shared" si="83"/>
        <v>Makini Airport | Papua New Guinea</v>
      </c>
    </row>
    <row r="4719" spans="10:14" x14ac:dyDescent="0.25">
      <c r="J4719" s="3" t="s">
        <v>1470</v>
      </c>
      <c r="K4719" s="3" t="s">
        <v>14773</v>
      </c>
      <c r="L4719" s="3" t="s">
        <v>17477</v>
      </c>
      <c r="M4719" s="3" t="s">
        <v>192</v>
      </c>
      <c r="N4719" s="3" t="str">
        <f t="shared" si="83"/>
        <v>Godofredo P. Ramos Airport | Philippines</v>
      </c>
    </row>
    <row r="4720" spans="10:14" x14ac:dyDescent="0.25">
      <c r="J4720" s="3" t="s">
        <v>4544</v>
      </c>
      <c r="K4720" s="3" t="s">
        <v>13623</v>
      </c>
      <c r="L4720" s="3" t="s">
        <v>17476</v>
      </c>
      <c r="M4720" s="3" t="s">
        <v>78</v>
      </c>
      <c r="N4720" s="3" t="str">
        <f t="shared" si="83"/>
        <v>Mamitupo Airport | Panama</v>
      </c>
    </row>
    <row r="4721" spans="10:14" x14ac:dyDescent="0.25">
      <c r="J4721" s="3" t="s">
        <v>5047</v>
      </c>
      <c r="K4721" s="3" t="s">
        <v>12381</v>
      </c>
      <c r="L4721" s="3" t="s">
        <v>17476</v>
      </c>
      <c r="M4721" s="3" t="s">
        <v>45</v>
      </c>
      <c r="N4721" s="3" t="str">
        <f t="shared" si="83"/>
        <v>Petit Jean Park Airport | United States</v>
      </c>
    </row>
    <row r="4722" spans="10:14" x14ac:dyDescent="0.25">
      <c r="J4722" s="3" t="s">
        <v>5007</v>
      </c>
      <c r="K4722" s="3" t="s">
        <v>13070</v>
      </c>
      <c r="L4722" s="3" t="s">
        <v>17477</v>
      </c>
      <c r="M4722" s="3" t="s">
        <v>112</v>
      </c>
      <c r="N4722" s="3" t="str">
        <f t="shared" si="83"/>
        <v>Montpellier-Méditerranée Airport | France</v>
      </c>
    </row>
    <row r="4723" spans="10:14" x14ac:dyDescent="0.25">
      <c r="J4723" s="3" t="s">
        <v>4620</v>
      </c>
      <c r="K4723" s="3" t="s">
        <v>10801</v>
      </c>
      <c r="L4723" s="3" t="s">
        <v>17478</v>
      </c>
      <c r="M4723" s="3" t="s">
        <v>278</v>
      </c>
      <c r="N4723" s="3" t="str">
        <f t="shared" si="83"/>
        <v>Maputo Airport | Mozambique</v>
      </c>
    </row>
    <row r="4724" spans="10:14" x14ac:dyDescent="0.25">
      <c r="J4724" s="3" t="s">
        <v>5089</v>
      </c>
      <c r="K4724" s="3" t="s">
        <v>10279</v>
      </c>
      <c r="L4724" s="3" t="s">
        <v>17477</v>
      </c>
      <c r="M4724" s="3" t="s">
        <v>6032</v>
      </c>
      <c r="N4724" s="3" t="str">
        <f t="shared" si="83"/>
        <v>Mount Pleasant Airport | Falkland Islands (Malvinas)</v>
      </c>
    </row>
    <row r="4725" spans="10:14" x14ac:dyDescent="0.25">
      <c r="J4725" s="3" t="s">
        <v>5108</v>
      </c>
      <c r="K4725" s="3" t="s">
        <v>12382</v>
      </c>
      <c r="L4725" s="3" t="s">
        <v>17476</v>
      </c>
      <c r="M4725" s="3" t="s">
        <v>45</v>
      </c>
      <c r="N4725" s="3" t="str">
        <f t="shared" si="83"/>
        <v>Pocono Mountains Municipal Airport | United States</v>
      </c>
    </row>
    <row r="4726" spans="10:14" x14ac:dyDescent="0.25">
      <c r="J4726" s="3" t="s">
        <v>5122</v>
      </c>
      <c r="K4726" s="3" t="s">
        <v>14285</v>
      </c>
      <c r="L4726" s="3" t="s">
        <v>17476</v>
      </c>
      <c r="M4726" s="3" t="s">
        <v>78</v>
      </c>
      <c r="N4726" s="3" t="str">
        <f t="shared" si="83"/>
        <v>Mulatupo Airport | Panama</v>
      </c>
    </row>
    <row r="4727" spans="10:14" x14ac:dyDescent="0.25">
      <c r="J4727" s="3" t="s">
        <v>4533</v>
      </c>
      <c r="K4727" s="3" t="s">
        <v>11375</v>
      </c>
      <c r="L4727" s="3" t="s">
        <v>17476</v>
      </c>
      <c r="M4727" s="3" t="s">
        <v>96</v>
      </c>
      <c r="N4727" s="3" t="str">
        <f t="shared" si="83"/>
        <v>Maliana airport | Indonesia</v>
      </c>
    </row>
    <row r="4728" spans="10:14" x14ac:dyDescent="0.25">
      <c r="J4728" s="3" t="s">
        <v>4533</v>
      </c>
      <c r="K4728" s="3" t="s">
        <v>16634</v>
      </c>
      <c r="L4728" s="3" t="s">
        <v>17476</v>
      </c>
      <c r="M4728" s="3" t="s">
        <v>17493</v>
      </c>
      <c r="N4728" s="3" t="str">
        <f t="shared" si="83"/>
        <v>Maliana Airport | Timor-Leste</v>
      </c>
    </row>
    <row r="4729" spans="10:14" x14ac:dyDescent="0.25">
      <c r="J4729" s="3" t="s">
        <v>4619</v>
      </c>
      <c r="K4729" s="3" t="s">
        <v>13630</v>
      </c>
      <c r="L4729" s="3" t="s">
        <v>17476</v>
      </c>
      <c r="M4729" s="3" t="s">
        <v>33</v>
      </c>
      <c r="N4729" s="3" t="str">
        <f t="shared" si="83"/>
        <v>Mapua(Mabua) Airport | Papua New Guinea</v>
      </c>
    </row>
    <row r="4730" spans="10:14" x14ac:dyDescent="0.25">
      <c r="J4730" s="3" t="s">
        <v>5006</v>
      </c>
      <c r="K4730" s="3" t="s">
        <v>12383</v>
      </c>
      <c r="L4730" s="3" t="s">
        <v>17477</v>
      </c>
      <c r="M4730" s="3" t="s">
        <v>45</v>
      </c>
      <c r="N4730" s="3" t="str">
        <f t="shared" si="83"/>
        <v>Edward F Knapp State Airport | United States</v>
      </c>
    </row>
    <row r="4731" spans="10:14" x14ac:dyDescent="0.25">
      <c r="J4731" s="3" t="s">
        <v>4663</v>
      </c>
      <c r="K4731" s="3" t="s">
        <v>15841</v>
      </c>
      <c r="L4731" s="3" t="s">
        <v>17477</v>
      </c>
      <c r="M4731" s="3" t="s">
        <v>925</v>
      </c>
      <c r="N4731" s="3" t="str">
        <f t="shared" si="83"/>
        <v>Mariupol International Airport | Ukraine</v>
      </c>
    </row>
    <row r="4732" spans="10:14" x14ac:dyDescent="0.25">
      <c r="J4732" s="3" t="s">
        <v>4927</v>
      </c>
      <c r="K4732" s="3" t="s">
        <v>13633</v>
      </c>
      <c r="L4732" s="3" t="s">
        <v>17476</v>
      </c>
      <c r="M4732" s="3" t="s">
        <v>33</v>
      </c>
      <c r="N4732" s="3" t="str">
        <f t="shared" si="83"/>
        <v>Miyanmin Airport | Papua New Guinea</v>
      </c>
    </row>
    <row r="4733" spans="10:14" x14ac:dyDescent="0.25">
      <c r="J4733" s="3" t="s">
        <v>4660</v>
      </c>
      <c r="K4733" s="3" t="s">
        <v>15394</v>
      </c>
      <c r="L4733" s="3" t="s">
        <v>17476</v>
      </c>
      <c r="M4733" s="3" t="s">
        <v>1481</v>
      </c>
      <c r="N4733" s="3" t="str">
        <f t="shared" si="83"/>
        <v>Maripasoula Airport | French Guiana</v>
      </c>
    </row>
    <row r="4734" spans="10:14" x14ac:dyDescent="0.25">
      <c r="J4734" s="3" t="s">
        <v>5107</v>
      </c>
      <c r="K4734" s="3" t="s">
        <v>12384</v>
      </c>
      <c r="L4734" s="3" t="s">
        <v>17476</v>
      </c>
      <c r="M4734" s="3" t="s">
        <v>45</v>
      </c>
      <c r="N4734" s="3" t="str">
        <f t="shared" si="83"/>
        <v>Mount Pleasant Municipal Airport | United States</v>
      </c>
    </row>
    <row r="4735" spans="10:14" x14ac:dyDescent="0.25">
      <c r="J4735" s="3" t="s">
        <v>4567</v>
      </c>
      <c r="K4735" s="3" t="s">
        <v>16976</v>
      </c>
      <c r="L4735" s="3" t="s">
        <v>17476</v>
      </c>
      <c r="M4735" s="3" t="s">
        <v>54</v>
      </c>
      <c r="N4735" s="3" t="str">
        <f t="shared" si="83"/>
        <v>Mandora Airport | Australia</v>
      </c>
    </row>
    <row r="4736" spans="10:14" x14ac:dyDescent="0.25">
      <c r="J4736" s="3" t="s">
        <v>4454</v>
      </c>
      <c r="K4736" s="3" t="s">
        <v>12385</v>
      </c>
      <c r="L4736" s="3" t="s">
        <v>17476</v>
      </c>
      <c r="M4736" s="3" t="s">
        <v>45</v>
      </c>
      <c r="N4736" s="3" t="str">
        <f t="shared" si="83"/>
        <v>Macomb Municipal Airport | United States</v>
      </c>
    </row>
    <row r="4737" spans="10:14" x14ac:dyDescent="0.25">
      <c r="J4737" s="3" t="s">
        <v>4901</v>
      </c>
      <c r="K4737" s="3" t="s">
        <v>13126</v>
      </c>
      <c r="L4737" s="3" t="s">
        <v>17477</v>
      </c>
      <c r="M4737" s="3" t="s">
        <v>17497</v>
      </c>
      <c r="N4737" s="3" t="str">
        <f t="shared" si="83"/>
        <v>Miquelon Airport | Saint Pierre and Miquelon</v>
      </c>
    </row>
    <row r="4738" spans="10:14" x14ac:dyDescent="0.25">
      <c r="J4738" s="3" t="s">
        <v>4621</v>
      </c>
      <c r="K4738" s="3" t="s">
        <v>14855</v>
      </c>
      <c r="L4738" s="3" t="s">
        <v>17476</v>
      </c>
      <c r="M4738" s="3" t="s">
        <v>283</v>
      </c>
      <c r="N4738" s="3" t="str">
        <f t="shared" si="83"/>
        <v>Maquinchao Airport | Argentina</v>
      </c>
    </row>
    <row r="4739" spans="10:14" x14ac:dyDescent="0.25">
      <c r="J4739" s="3" t="s">
        <v>4670</v>
      </c>
      <c r="K4739" s="3" t="s">
        <v>17011</v>
      </c>
      <c r="L4739" s="3" t="s">
        <v>17476</v>
      </c>
      <c r="M4739" s="3" t="s">
        <v>54</v>
      </c>
      <c r="N4739" s="3" t="str">
        <f t="shared" si="83"/>
        <v>Marqua Airport | Australia</v>
      </c>
    </row>
    <row r="4740" spans="10:14" x14ac:dyDescent="0.25">
      <c r="J4740" s="3" t="s">
        <v>4480</v>
      </c>
      <c r="K4740" s="3" t="s">
        <v>15931</v>
      </c>
      <c r="L4740" s="3" t="s">
        <v>17477</v>
      </c>
      <c r="M4740" s="3" t="s">
        <v>32</v>
      </c>
      <c r="N4740" s="3" t="str">
        <f t="shared" si="83"/>
        <v>Magnitogorsk International Airport | Russian Federation</v>
      </c>
    </row>
    <row r="4741" spans="10:14" x14ac:dyDescent="0.25">
      <c r="J4741" s="3" t="s">
        <v>4855</v>
      </c>
      <c r="K4741" s="3" t="s">
        <v>10886</v>
      </c>
      <c r="L4741" s="3" t="s">
        <v>17476</v>
      </c>
      <c r="M4741" s="3" t="s">
        <v>136</v>
      </c>
      <c r="N4741" s="3" t="str">
        <f t="shared" si="83"/>
        <v>Midgard Airport | Namibia</v>
      </c>
    </row>
    <row r="4742" spans="10:14" x14ac:dyDescent="0.25">
      <c r="J4742" s="3" t="s">
        <v>4879</v>
      </c>
      <c r="K4742" s="3" t="s">
        <v>14956</v>
      </c>
      <c r="L4742" s="3" t="s">
        <v>17477</v>
      </c>
      <c r="M4742" s="3" t="s">
        <v>219</v>
      </c>
      <c r="N4742" s="3" t="str">
        <f t="shared" ref="N4742:N4805" si="84">K4742&amp;" | "&amp;M4742</f>
        <v>Minaçu Airport | Brazil</v>
      </c>
    </row>
    <row r="4743" spans="10:14" x14ac:dyDescent="0.25">
      <c r="J4743" s="3" t="s">
        <v>672</v>
      </c>
      <c r="K4743" s="3" t="s">
        <v>15771</v>
      </c>
      <c r="L4743" s="3" t="s">
        <v>17477</v>
      </c>
      <c r="M4743" s="3" t="s">
        <v>32</v>
      </c>
      <c r="N4743" s="3" t="str">
        <f t="shared" si="84"/>
        <v>Moma Airport | Russian Federation</v>
      </c>
    </row>
    <row r="4744" spans="10:14" x14ac:dyDescent="0.25">
      <c r="J4744" s="3" t="s">
        <v>6620</v>
      </c>
      <c r="K4744" s="3" t="s">
        <v>15305</v>
      </c>
      <c r="L4744" s="3" t="s">
        <v>17476</v>
      </c>
      <c r="M4744" s="3" t="s">
        <v>17481</v>
      </c>
      <c r="N4744" s="3" t="str">
        <f t="shared" si="84"/>
        <v>San Matías Airport | Bolivia, Plurinational State of</v>
      </c>
    </row>
    <row r="4745" spans="10:14" x14ac:dyDescent="0.25">
      <c r="J4745" s="3" t="s">
        <v>4867</v>
      </c>
      <c r="K4745" s="3" t="s">
        <v>16991</v>
      </c>
      <c r="L4745" s="3" t="s">
        <v>17477</v>
      </c>
      <c r="M4745" s="3" t="s">
        <v>54</v>
      </c>
      <c r="N4745" s="3" t="str">
        <f t="shared" si="84"/>
        <v>Mildura Airport | Australia</v>
      </c>
    </row>
    <row r="4746" spans="10:14" x14ac:dyDescent="0.25">
      <c r="J4746" s="3" t="s">
        <v>4639</v>
      </c>
      <c r="K4746" s="3" t="s">
        <v>13382</v>
      </c>
      <c r="L4746" s="3" t="s">
        <v>17477</v>
      </c>
      <c r="M4746" s="3" t="s">
        <v>82</v>
      </c>
      <c r="N4746" s="3" t="str">
        <f t="shared" si="84"/>
        <v>Mardin Airport | Turkey</v>
      </c>
    </row>
    <row r="4747" spans="10:14" x14ac:dyDescent="0.25">
      <c r="J4747" s="3" t="s">
        <v>4933</v>
      </c>
      <c r="K4747" s="3" t="s">
        <v>10364</v>
      </c>
      <c r="L4747" s="3" t="s">
        <v>17477</v>
      </c>
      <c r="M4747" s="3" t="s">
        <v>24</v>
      </c>
      <c r="N4747" s="3" t="str">
        <f t="shared" si="84"/>
        <v>Mo i Rana Airport, Røssvoll | Norway</v>
      </c>
    </row>
    <row r="4748" spans="10:14" x14ac:dyDescent="0.25">
      <c r="J4748" s="3" t="s">
        <v>4522</v>
      </c>
      <c r="K4748" s="3" t="s">
        <v>13634</v>
      </c>
      <c r="L4748" s="3" t="s">
        <v>17476</v>
      </c>
      <c r="M4748" s="3" t="s">
        <v>33</v>
      </c>
      <c r="N4748" s="3" t="str">
        <f t="shared" si="84"/>
        <v>Malam Airport | Papua New Guinea</v>
      </c>
    </row>
    <row r="4749" spans="10:14" x14ac:dyDescent="0.25">
      <c r="J4749" s="3" t="s">
        <v>5298</v>
      </c>
      <c r="K4749" s="3" t="s">
        <v>10496</v>
      </c>
      <c r="L4749" s="3" t="s">
        <v>17477</v>
      </c>
      <c r="M4749" s="3" t="s">
        <v>114</v>
      </c>
      <c r="N4749" s="3" t="str">
        <f t="shared" si="84"/>
        <v>Kruger Mpumalanga International Airport | South Africa</v>
      </c>
    </row>
    <row r="4750" spans="10:14" x14ac:dyDescent="0.25">
      <c r="J4750" s="3" t="s">
        <v>5072</v>
      </c>
      <c r="K4750" s="3" t="s">
        <v>10821</v>
      </c>
      <c r="L4750" s="3" t="s">
        <v>17477</v>
      </c>
      <c r="M4750" s="3" t="s">
        <v>39</v>
      </c>
      <c r="N4750" s="3" t="str">
        <f t="shared" si="84"/>
        <v>Moundou Airport | Chad</v>
      </c>
    </row>
    <row r="4751" spans="10:14" x14ac:dyDescent="0.25">
      <c r="J4751" s="3" t="s">
        <v>5055</v>
      </c>
      <c r="K4751" s="3" t="s">
        <v>15176</v>
      </c>
      <c r="L4751" s="3" t="s">
        <v>17476</v>
      </c>
      <c r="M4751" s="3" t="s">
        <v>71</v>
      </c>
      <c r="N4751" s="3" t="str">
        <f t="shared" si="84"/>
        <v>Mosquera Airport | Colombia</v>
      </c>
    </row>
    <row r="4752" spans="10:14" x14ac:dyDescent="0.25">
      <c r="J4752" s="3" t="s">
        <v>5156</v>
      </c>
      <c r="K4752" s="3" t="s">
        <v>15716</v>
      </c>
      <c r="L4752" s="3" t="s">
        <v>17477</v>
      </c>
      <c r="M4752" s="3" t="s">
        <v>1390</v>
      </c>
      <c r="N4752" s="3" t="str">
        <f t="shared" si="84"/>
        <v>Mustique Airport | Saint Vincent and the Grenadines</v>
      </c>
    </row>
    <row r="4753" spans="10:14" x14ac:dyDescent="0.25">
      <c r="J4753" s="3" t="s">
        <v>4671</v>
      </c>
      <c r="K4753" s="3" t="s">
        <v>12688</v>
      </c>
      <c r="L4753" s="3" t="s">
        <v>17477</v>
      </c>
      <c r="M4753" s="3" t="s">
        <v>45</v>
      </c>
      <c r="N4753" s="3" t="str">
        <f t="shared" si="84"/>
        <v>Sawyer International Airport | United States</v>
      </c>
    </row>
    <row r="4754" spans="10:14" x14ac:dyDescent="0.25">
      <c r="J4754" s="3" t="s">
        <v>4661</v>
      </c>
      <c r="K4754" s="3" t="s">
        <v>15248</v>
      </c>
      <c r="L4754" s="3" t="s">
        <v>17477</v>
      </c>
      <c r="M4754" s="3" t="s">
        <v>71</v>
      </c>
      <c r="N4754" s="3" t="str">
        <f t="shared" si="84"/>
        <v>Mariquita Airport | Colombia</v>
      </c>
    </row>
    <row r="4755" spans="10:14" x14ac:dyDescent="0.25">
      <c r="J4755" s="3" t="s">
        <v>5059</v>
      </c>
      <c r="K4755" s="3" t="s">
        <v>9894</v>
      </c>
      <c r="L4755" s="3" t="s">
        <v>17476</v>
      </c>
      <c r="M4755" s="3" t="s">
        <v>93</v>
      </c>
      <c r="N4755" s="3" t="str">
        <f t="shared" si="84"/>
        <v>Mostaganem Airport | Algeria</v>
      </c>
    </row>
    <row r="4756" spans="10:14" x14ac:dyDescent="0.25">
      <c r="J4756" s="3" t="s">
        <v>4503</v>
      </c>
      <c r="K4756" s="3" t="s">
        <v>11143</v>
      </c>
      <c r="L4756" s="3" t="s">
        <v>17477</v>
      </c>
      <c r="M4756" s="3" t="s">
        <v>87</v>
      </c>
      <c r="N4756" s="3" t="str">
        <f t="shared" si="84"/>
        <v>Mekele Airport | Ethiopia</v>
      </c>
    </row>
    <row r="4757" spans="10:14" x14ac:dyDescent="0.25">
      <c r="J4757" s="3" t="s">
        <v>7023</v>
      </c>
      <c r="K4757" s="3" t="s">
        <v>12388</v>
      </c>
      <c r="L4757" s="3" t="s">
        <v>17477</v>
      </c>
      <c r="M4757" s="3" t="s">
        <v>45</v>
      </c>
      <c r="N4757" s="3" t="str">
        <f t="shared" si="84"/>
        <v>Smyrna Airport | United States</v>
      </c>
    </row>
    <row r="4758" spans="10:14" x14ac:dyDescent="0.25">
      <c r="J4758" s="3" t="s">
        <v>4644</v>
      </c>
      <c r="K4758" s="3" t="s">
        <v>16986</v>
      </c>
      <c r="L4758" s="3" t="s">
        <v>17476</v>
      </c>
      <c r="M4758" s="3" t="s">
        <v>54</v>
      </c>
      <c r="N4758" s="3" t="str">
        <f t="shared" si="84"/>
        <v>Margaret River Airport | Australia</v>
      </c>
    </row>
    <row r="4759" spans="10:14" x14ac:dyDescent="0.25">
      <c r="J4759" s="3" t="s">
        <v>4915</v>
      </c>
      <c r="K4759" s="3" t="s">
        <v>13404</v>
      </c>
      <c r="L4759" s="3" t="s">
        <v>17476</v>
      </c>
      <c r="M4759" s="3" t="s">
        <v>854</v>
      </c>
      <c r="N4759" s="3" t="str">
        <f t="shared" si="84"/>
        <v>Misratah Airport | Libya</v>
      </c>
    </row>
    <row r="4760" spans="10:14" x14ac:dyDescent="0.25">
      <c r="J4760" s="3" t="s">
        <v>4687</v>
      </c>
      <c r="K4760" s="3" t="s">
        <v>12389</v>
      </c>
      <c r="L4760" s="3" t="s">
        <v>17477</v>
      </c>
      <c r="M4760" s="3" t="s">
        <v>45</v>
      </c>
      <c r="N4760" s="3" t="str">
        <f t="shared" si="84"/>
        <v>Eastern WV Regional Airport/Shepherd Field | United States</v>
      </c>
    </row>
    <row r="4761" spans="10:14" x14ac:dyDescent="0.25">
      <c r="J4761" s="3" t="s">
        <v>1755</v>
      </c>
      <c r="K4761" s="3" t="s">
        <v>12390</v>
      </c>
      <c r="L4761" s="3" t="s">
        <v>17476</v>
      </c>
      <c r="M4761" s="3" t="s">
        <v>45</v>
      </c>
      <c r="N4761" s="3" t="str">
        <f t="shared" si="84"/>
        <v>Maury County Airport | United States</v>
      </c>
    </row>
    <row r="4762" spans="10:14" x14ac:dyDescent="0.25">
      <c r="J4762" s="3" t="s">
        <v>4817</v>
      </c>
      <c r="K4762" s="3" t="s">
        <v>15536</v>
      </c>
      <c r="L4762" s="3" t="s">
        <v>17477</v>
      </c>
      <c r="M4762" s="3" t="s">
        <v>17510</v>
      </c>
      <c r="N4762" s="3" t="str">
        <f t="shared" si="84"/>
        <v>Alberto Carnevalli Airport | Venezuela, Bolivarian Republic of</v>
      </c>
    </row>
    <row r="4763" spans="10:14" x14ac:dyDescent="0.25">
      <c r="J4763" s="3" t="s">
        <v>4623</v>
      </c>
      <c r="K4763" s="3" t="s">
        <v>11864</v>
      </c>
      <c r="L4763" s="3" t="s">
        <v>17476</v>
      </c>
      <c r="M4763" s="3" t="s">
        <v>314</v>
      </c>
      <c r="N4763" s="3" t="str">
        <f t="shared" si="84"/>
        <v>Mara Lodges Airport | Kenya</v>
      </c>
    </row>
    <row r="4764" spans="10:14" x14ac:dyDescent="0.25">
      <c r="J4764" s="3" t="s">
        <v>4623</v>
      </c>
      <c r="K4764" s="3" t="s">
        <v>11243</v>
      </c>
      <c r="L4764" s="3" t="s">
        <v>17477</v>
      </c>
      <c r="M4764" s="3" t="s">
        <v>314</v>
      </c>
      <c r="N4764" s="3" t="str">
        <f t="shared" si="84"/>
        <v>Mara Serena Lodge Airstrip | Kenya</v>
      </c>
    </row>
    <row r="4765" spans="10:14" x14ac:dyDescent="0.25">
      <c r="J4765" s="3" t="s">
        <v>4643</v>
      </c>
      <c r="K4765" s="3" t="s">
        <v>12391</v>
      </c>
      <c r="L4765" s="3" t="s">
        <v>17476</v>
      </c>
      <c r="M4765" s="3" t="s">
        <v>45</v>
      </c>
      <c r="N4765" s="3" t="str">
        <f t="shared" si="84"/>
        <v>Marfa Municipal Airport | United States</v>
      </c>
    </row>
    <row r="4766" spans="10:14" x14ac:dyDescent="0.25">
      <c r="J4766" s="3" t="s">
        <v>4642</v>
      </c>
      <c r="K4766" s="3" t="s">
        <v>16970</v>
      </c>
      <c r="L4766" s="3" t="s">
        <v>17477</v>
      </c>
      <c r="M4766" s="3" t="s">
        <v>54</v>
      </c>
      <c r="N4766" s="3" t="str">
        <f t="shared" si="84"/>
        <v>Mareeba Airport | Australia</v>
      </c>
    </row>
    <row r="4767" spans="10:14" x14ac:dyDescent="0.25">
      <c r="J4767" s="3" t="s">
        <v>4740</v>
      </c>
      <c r="K4767" s="3" t="s">
        <v>9264</v>
      </c>
      <c r="L4767" s="3" t="s">
        <v>17476</v>
      </c>
      <c r="M4767" s="3" t="s">
        <v>33</v>
      </c>
      <c r="N4767" s="3" t="str">
        <f t="shared" si="84"/>
        <v>May River Airstrip | Papua New Guinea</v>
      </c>
    </row>
    <row r="4768" spans="10:14" x14ac:dyDescent="0.25">
      <c r="J4768" s="3" t="s">
        <v>344</v>
      </c>
      <c r="K4768" s="3" t="s">
        <v>345</v>
      </c>
      <c r="L4768" s="3" t="s">
        <v>17477</v>
      </c>
      <c r="M4768" s="3" t="s">
        <v>45</v>
      </c>
      <c r="N4768" s="3" t="str">
        <f t="shared" si="84"/>
        <v>Merrill Field | United States</v>
      </c>
    </row>
    <row r="4769" spans="10:14" x14ac:dyDescent="0.25">
      <c r="J4769" s="3" t="s">
        <v>4637</v>
      </c>
      <c r="K4769" s="3" t="s">
        <v>12362</v>
      </c>
      <c r="L4769" s="3" t="s">
        <v>17476</v>
      </c>
      <c r="M4769" s="3" t="s">
        <v>45</v>
      </c>
      <c r="N4769" s="3" t="str">
        <f t="shared" si="84"/>
        <v>Marco Island Executive Airport | United States</v>
      </c>
    </row>
    <row r="4770" spans="10:14" x14ac:dyDescent="0.25">
      <c r="J4770" s="3" t="s">
        <v>4556</v>
      </c>
      <c r="K4770" s="3" t="s">
        <v>9231</v>
      </c>
      <c r="L4770" s="3" t="s">
        <v>17476</v>
      </c>
      <c r="M4770" s="3" t="s">
        <v>33</v>
      </c>
      <c r="N4770" s="3" t="str">
        <f t="shared" si="84"/>
        <v>Manari Airport | Papua New Guinea</v>
      </c>
    </row>
    <row r="4771" spans="10:14" x14ac:dyDescent="0.25">
      <c r="J4771" s="3" t="s">
        <v>5031</v>
      </c>
      <c r="K4771" s="3" t="s">
        <v>12392</v>
      </c>
      <c r="L4771" s="3" t="s">
        <v>17476</v>
      </c>
      <c r="M4771" s="3" t="s">
        <v>45</v>
      </c>
      <c r="N4771" s="3" t="str">
        <f t="shared" si="84"/>
        <v>Foothills Regional Airport | United States</v>
      </c>
    </row>
    <row r="4772" spans="10:14" x14ac:dyDescent="0.25">
      <c r="J4772" s="3" t="s">
        <v>4709</v>
      </c>
      <c r="K4772" s="3" t="s">
        <v>13971</v>
      </c>
      <c r="L4772" s="3" t="s">
        <v>17477</v>
      </c>
      <c r="M4772" s="3" t="s">
        <v>2169</v>
      </c>
      <c r="N4772" s="3" t="str">
        <f t="shared" si="84"/>
        <v>Hood Airport | New Zealand</v>
      </c>
    </row>
    <row r="4773" spans="10:14" x14ac:dyDescent="0.25">
      <c r="J4773" s="3" t="s">
        <v>4665</v>
      </c>
      <c r="K4773" s="3" t="s">
        <v>16668</v>
      </c>
      <c r="L4773" s="3" t="s">
        <v>17476</v>
      </c>
      <c r="M4773" s="3" t="s">
        <v>54</v>
      </c>
      <c r="N4773" s="3" t="str">
        <f t="shared" si="84"/>
        <v>Marla Airport | Australia</v>
      </c>
    </row>
    <row r="4774" spans="10:14" x14ac:dyDescent="0.25">
      <c r="J4774" s="3" t="s">
        <v>4654</v>
      </c>
      <c r="K4774" s="3" t="s">
        <v>14766</v>
      </c>
      <c r="L4774" s="3" t="s">
        <v>17477</v>
      </c>
      <c r="M4774" s="3" t="s">
        <v>192</v>
      </c>
      <c r="N4774" s="3" t="str">
        <f t="shared" si="84"/>
        <v>Marinduque Airport | Philippines</v>
      </c>
    </row>
    <row r="4775" spans="10:14" x14ac:dyDescent="0.25">
      <c r="J4775" s="3" t="s">
        <v>4442</v>
      </c>
      <c r="K4775" s="3" t="s">
        <v>15099</v>
      </c>
      <c r="L4775" s="3" t="s">
        <v>17477</v>
      </c>
      <c r="M4775" s="3" t="s">
        <v>306</v>
      </c>
      <c r="N4775" s="3" t="str">
        <f t="shared" si="84"/>
        <v>Jose Maria Velasco Ibarra Airport | Ecuador</v>
      </c>
    </row>
    <row r="4776" spans="10:14" x14ac:dyDescent="0.25">
      <c r="J4776" s="3" t="s">
        <v>4678</v>
      </c>
      <c r="K4776" s="3" t="s">
        <v>4679</v>
      </c>
      <c r="L4776" s="3" t="s">
        <v>17478</v>
      </c>
      <c r="M4776" s="3" t="s">
        <v>112</v>
      </c>
      <c r="N4776" s="3" t="str">
        <f t="shared" si="84"/>
        <v>Marseille Provence Airport | France</v>
      </c>
    </row>
    <row r="4777" spans="10:14" x14ac:dyDescent="0.25">
      <c r="J4777" s="3" t="s">
        <v>5038</v>
      </c>
      <c r="K4777" s="3" t="s">
        <v>13661</v>
      </c>
      <c r="L4777" s="3" t="s">
        <v>17476</v>
      </c>
      <c r="M4777" s="3" t="s">
        <v>54</v>
      </c>
      <c r="N4777" s="3" t="str">
        <f t="shared" si="84"/>
        <v>Moroak Airport | Australia</v>
      </c>
    </row>
    <row r="4778" spans="10:14" x14ac:dyDescent="0.25">
      <c r="J4778" s="3" t="s">
        <v>4737</v>
      </c>
      <c r="K4778" s="3" t="s">
        <v>10620</v>
      </c>
      <c r="L4778" s="3" t="s">
        <v>17478</v>
      </c>
      <c r="M4778" s="3" t="s">
        <v>4736</v>
      </c>
      <c r="N4778" s="3" t="str">
        <f t="shared" si="84"/>
        <v>Sir Seewoosagur Ramgoolam International Airport | Mauritius</v>
      </c>
    </row>
    <row r="4779" spans="10:14" x14ac:dyDescent="0.25">
      <c r="J4779" s="3" t="s">
        <v>4886</v>
      </c>
      <c r="K4779" s="3" t="s">
        <v>15917</v>
      </c>
      <c r="L4779" s="3" t="s">
        <v>17477</v>
      </c>
      <c r="M4779" s="3" t="s">
        <v>32</v>
      </c>
      <c r="N4779" s="3" t="str">
        <f t="shared" si="84"/>
        <v>Mineralnyye Vody Airport | Russian Federation</v>
      </c>
    </row>
    <row r="4780" spans="10:14" x14ac:dyDescent="0.25">
      <c r="J4780" s="3" t="s">
        <v>4648</v>
      </c>
      <c r="K4780" s="3" t="s">
        <v>10316</v>
      </c>
      <c r="L4780" s="3" t="s">
        <v>17477</v>
      </c>
      <c r="M4780" s="3" t="s">
        <v>22</v>
      </c>
      <c r="N4780" s="3" t="str">
        <f t="shared" si="84"/>
        <v>Lolland Falster Maribo Airport | Denmark</v>
      </c>
    </row>
    <row r="4781" spans="10:14" x14ac:dyDescent="0.25">
      <c r="J4781" s="3" t="s">
        <v>702</v>
      </c>
      <c r="K4781" s="3" t="s">
        <v>14074</v>
      </c>
      <c r="L4781" s="3" t="s">
        <v>17477</v>
      </c>
      <c r="M4781" s="3" t="s">
        <v>17494</v>
      </c>
      <c r="N4781" s="3" t="str">
        <f t="shared" si="84"/>
        <v>Mahshahr Airport | Iran, Islamic Republic of</v>
      </c>
    </row>
    <row r="4782" spans="10:14" x14ac:dyDescent="0.25">
      <c r="J4782" s="3" t="s">
        <v>4991</v>
      </c>
      <c r="K4782" s="3" t="s">
        <v>12393</v>
      </c>
      <c r="L4782" s="3" t="s">
        <v>17477</v>
      </c>
      <c r="M4782" s="3" t="s">
        <v>45</v>
      </c>
      <c r="N4782" s="3" t="str">
        <f t="shared" si="84"/>
        <v>Monterey Peninsula Airport | United States</v>
      </c>
    </row>
    <row r="4783" spans="10:14" x14ac:dyDescent="0.25">
      <c r="J4783" s="3" t="s">
        <v>5027</v>
      </c>
      <c r="K4783" s="3" t="s">
        <v>17008</v>
      </c>
      <c r="L4783" s="3" t="s">
        <v>17477</v>
      </c>
      <c r="M4783" s="3" t="s">
        <v>54</v>
      </c>
      <c r="N4783" s="3" t="str">
        <f t="shared" si="84"/>
        <v>Moree Airport | Australia</v>
      </c>
    </row>
    <row r="4784" spans="10:14" x14ac:dyDescent="0.25">
      <c r="J4784" s="3" t="s">
        <v>5154</v>
      </c>
      <c r="K4784" s="3" t="s">
        <v>9872</v>
      </c>
      <c r="L4784" s="3" t="s">
        <v>17477</v>
      </c>
      <c r="M4784" s="3" t="s">
        <v>18</v>
      </c>
      <c r="N4784" s="3" t="str">
        <f t="shared" si="84"/>
        <v>Muskrat Dam Airport | Canada</v>
      </c>
    </row>
    <row r="4785" spans="10:14" x14ac:dyDescent="0.25">
      <c r="J4785" s="3" t="s">
        <v>4830</v>
      </c>
      <c r="K4785" s="3" t="s">
        <v>4831</v>
      </c>
      <c r="L4785" s="3" t="s">
        <v>17476</v>
      </c>
      <c r="M4785" s="3" t="s">
        <v>45</v>
      </c>
      <c r="N4785" s="3" t="str">
        <f t="shared" si="84"/>
        <v>Falcon Field | United States</v>
      </c>
    </row>
    <row r="4786" spans="10:14" x14ac:dyDescent="0.25">
      <c r="J4786" s="3" t="s">
        <v>5091</v>
      </c>
      <c r="K4786" s="3" t="s">
        <v>17004</v>
      </c>
      <c r="L4786" s="3" t="s">
        <v>17476</v>
      </c>
      <c r="M4786" s="3" t="s">
        <v>54</v>
      </c>
      <c r="N4786" s="3" t="str">
        <f t="shared" si="84"/>
        <v>Mount Swan Airport | Australia</v>
      </c>
    </row>
    <row r="4787" spans="10:14" x14ac:dyDescent="0.25">
      <c r="J4787" s="3" t="s">
        <v>4704</v>
      </c>
      <c r="K4787" s="3" t="s">
        <v>14174</v>
      </c>
      <c r="L4787" s="3" t="s">
        <v>17477</v>
      </c>
      <c r="M4787" s="3" t="s">
        <v>187</v>
      </c>
      <c r="N4787" s="3" t="str">
        <f t="shared" si="84"/>
        <v>Masirah Air Base | Oman</v>
      </c>
    </row>
    <row r="4788" spans="10:14" x14ac:dyDescent="0.25">
      <c r="J4788" s="3" t="s">
        <v>4695</v>
      </c>
      <c r="K4788" s="3" t="s">
        <v>11376</v>
      </c>
      <c r="L4788" s="3" t="s">
        <v>17476</v>
      </c>
      <c r="M4788" s="3" t="s">
        <v>96</v>
      </c>
      <c r="N4788" s="3" t="str">
        <f t="shared" si="84"/>
        <v>Masalembo Airport | Indonesia</v>
      </c>
    </row>
    <row r="4789" spans="10:14" x14ac:dyDescent="0.25">
      <c r="J4789" s="3" t="s">
        <v>4910</v>
      </c>
      <c r="K4789" s="3" t="s">
        <v>14669</v>
      </c>
      <c r="L4789" s="3" t="s">
        <v>17477</v>
      </c>
      <c r="M4789" s="3" t="s">
        <v>125</v>
      </c>
      <c r="N4789" s="3" t="str">
        <f t="shared" si="84"/>
        <v>Misawa Air Base | Japan</v>
      </c>
    </row>
    <row r="4790" spans="10:14" x14ac:dyDescent="0.25">
      <c r="J4790" s="3" t="s">
        <v>6877</v>
      </c>
      <c r="K4790" s="3" t="s">
        <v>12394</v>
      </c>
      <c r="L4790" s="3" t="s">
        <v>17477</v>
      </c>
      <c r="M4790" s="3" t="s">
        <v>45</v>
      </c>
      <c r="N4790" s="3" t="str">
        <f t="shared" si="84"/>
        <v>Northwest Alabama Regional Airport | United States</v>
      </c>
    </row>
    <row r="4791" spans="10:14" x14ac:dyDescent="0.25">
      <c r="J4791" s="3" t="s">
        <v>4702</v>
      </c>
      <c r="K4791" s="3" t="s">
        <v>10918</v>
      </c>
      <c r="L4791" s="3" t="s">
        <v>17476</v>
      </c>
      <c r="M4791" s="3" t="s">
        <v>17489</v>
      </c>
      <c r="N4791" s="3" t="str">
        <f t="shared" si="84"/>
        <v>Masi Manimba Airport | Congo, the Democratic Republic of the</v>
      </c>
    </row>
    <row r="4792" spans="10:14" x14ac:dyDescent="0.25">
      <c r="J4792" s="3" t="s">
        <v>4464</v>
      </c>
      <c r="K4792" s="3" t="s">
        <v>12395</v>
      </c>
      <c r="L4792" s="3" t="s">
        <v>17478</v>
      </c>
      <c r="M4792" s="3" t="s">
        <v>45</v>
      </c>
      <c r="N4792" s="3" t="str">
        <f t="shared" si="84"/>
        <v>Dane County Regional Truax Field | United States</v>
      </c>
    </row>
    <row r="4793" spans="10:14" x14ac:dyDescent="0.25">
      <c r="J4793" s="3" t="s">
        <v>4914</v>
      </c>
      <c r="K4793" s="3" t="s">
        <v>12396</v>
      </c>
      <c r="L4793" s="3" t="s">
        <v>17477</v>
      </c>
      <c r="M4793" s="3" t="s">
        <v>45</v>
      </c>
      <c r="N4793" s="3" t="str">
        <f t="shared" si="84"/>
        <v>Missoula International Airport | United States</v>
      </c>
    </row>
    <row r="4794" spans="10:14" x14ac:dyDescent="0.25">
      <c r="J4794" s="3" t="s">
        <v>4892</v>
      </c>
      <c r="K4794" s="3" t="s">
        <v>12397</v>
      </c>
      <c r="L4794" s="3" t="s">
        <v>17478</v>
      </c>
      <c r="M4794" s="3" t="s">
        <v>45</v>
      </c>
      <c r="N4794" s="3" t="str">
        <f t="shared" si="84"/>
        <v>Minneapolis-St Paul International/Wold-Chamberlain Airport | United States</v>
      </c>
    </row>
    <row r="4795" spans="10:14" x14ac:dyDescent="0.25">
      <c r="J4795" s="3" t="s">
        <v>4898</v>
      </c>
      <c r="K4795" s="3" t="s">
        <v>15891</v>
      </c>
      <c r="L4795" s="3" t="s">
        <v>17478</v>
      </c>
      <c r="M4795" s="3" t="s">
        <v>1186</v>
      </c>
      <c r="N4795" s="3" t="str">
        <f t="shared" si="84"/>
        <v>Minsk National Airport | Belarus</v>
      </c>
    </row>
    <row r="4796" spans="10:14" x14ac:dyDescent="0.25">
      <c r="J4796" s="3" t="s">
        <v>5147</v>
      </c>
      <c r="K4796" s="3" t="s">
        <v>13377</v>
      </c>
      <c r="L4796" s="3" t="s">
        <v>17477</v>
      </c>
      <c r="M4796" s="3" t="s">
        <v>82</v>
      </c>
      <c r="N4796" s="3" t="str">
        <f t="shared" si="84"/>
        <v>Muș Airport | Turkey</v>
      </c>
    </row>
    <row r="4797" spans="10:14" x14ac:dyDescent="0.25">
      <c r="J4797" s="3" t="s">
        <v>4707</v>
      </c>
      <c r="K4797" s="3" t="s">
        <v>12398</v>
      </c>
      <c r="L4797" s="3" t="s">
        <v>17477</v>
      </c>
      <c r="M4797" s="3" t="s">
        <v>45</v>
      </c>
      <c r="N4797" s="3" t="str">
        <f t="shared" si="84"/>
        <v>Massena International Richards Field | United States</v>
      </c>
    </row>
    <row r="4798" spans="10:14" x14ac:dyDescent="0.25">
      <c r="J4798" s="3" t="s">
        <v>4436</v>
      </c>
      <c r="K4798" s="3" t="s">
        <v>10281</v>
      </c>
      <c r="L4798" s="3" t="s">
        <v>17477</v>
      </c>
      <c r="M4798" s="3" t="s">
        <v>930</v>
      </c>
      <c r="N4798" s="3" t="str">
        <f t="shared" si="84"/>
        <v>Maastricht Aachen Airport | Netherlands</v>
      </c>
    </row>
    <row r="4799" spans="10:14" x14ac:dyDescent="0.25">
      <c r="J4799" s="3" t="s">
        <v>4700</v>
      </c>
      <c r="K4799" s="3" t="s">
        <v>10864</v>
      </c>
      <c r="L4799" s="3" t="s">
        <v>17477</v>
      </c>
      <c r="M4799" s="3" t="s">
        <v>4174</v>
      </c>
      <c r="N4799" s="3" t="str">
        <f t="shared" si="84"/>
        <v>Moshoeshoe I International Airport | Lesotho</v>
      </c>
    </row>
    <row r="4800" spans="10:14" x14ac:dyDescent="0.25">
      <c r="J4800" s="3" t="s">
        <v>5002</v>
      </c>
      <c r="K4800" s="3" t="s">
        <v>12399</v>
      </c>
      <c r="L4800" s="3" t="s">
        <v>17476</v>
      </c>
      <c r="M4800" s="3" t="s">
        <v>45</v>
      </c>
      <c r="N4800" s="3" t="str">
        <f t="shared" si="84"/>
        <v>Sullivan County International Airport | United States</v>
      </c>
    </row>
    <row r="4801" spans="10:14" x14ac:dyDescent="0.25">
      <c r="J4801" s="3" t="s">
        <v>4706</v>
      </c>
      <c r="K4801" s="3" t="s">
        <v>11215</v>
      </c>
      <c r="L4801" s="3" t="s">
        <v>17477</v>
      </c>
      <c r="M4801" s="3" t="s">
        <v>17492</v>
      </c>
      <c r="N4801" s="3" t="str">
        <f t="shared" si="84"/>
        <v>Massawa International Airport | Eritrea</v>
      </c>
    </row>
    <row r="4802" spans="10:14" x14ac:dyDescent="0.25">
      <c r="J4802" s="3" t="s">
        <v>5057</v>
      </c>
      <c r="K4802" s="3" t="s">
        <v>10575</v>
      </c>
      <c r="L4802" s="3" t="s">
        <v>17476</v>
      </c>
      <c r="M4802" s="3" t="s">
        <v>950</v>
      </c>
      <c r="N4802" s="3" t="str">
        <f t="shared" si="84"/>
        <v>Mossendjo Airport | Congo</v>
      </c>
    </row>
    <row r="4803" spans="10:14" x14ac:dyDescent="0.25">
      <c r="J4803" s="3" t="s">
        <v>8397</v>
      </c>
      <c r="K4803" s="3" t="s">
        <v>8398</v>
      </c>
      <c r="L4803" s="3" t="s">
        <v>17478</v>
      </c>
      <c r="M4803" s="3" t="s">
        <v>45</v>
      </c>
      <c r="N4803" s="3" t="str">
        <f t="shared" si="84"/>
        <v>Louis Armstrong New Orleans International Airport | United States</v>
      </c>
    </row>
    <row r="4804" spans="10:14" x14ac:dyDescent="0.25">
      <c r="J4804" s="3" t="s">
        <v>5210</v>
      </c>
      <c r="K4804" s="3" t="s">
        <v>10750</v>
      </c>
      <c r="L4804" s="3" t="s">
        <v>17477</v>
      </c>
      <c r="M4804" s="3" t="s">
        <v>316</v>
      </c>
      <c r="N4804" s="3" t="str">
        <f t="shared" si="84"/>
        <v>Namibe Airport | Angola</v>
      </c>
    </row>
    <row r="4805" spans="10:14" x14ac:dyDescent="0.25">
      <c r="J4805" s="3" t="s">
        <v>4716</v>
      </c>
      <c r="K4805" s="3" t="s">
        <v>13967</v>
      </c>
      <c r="L4805" s="3" t="s">
        <v>17476</v>
      </c>
      <c r="M4805" s="3" t="s">
        <v>2169</v>
      </c>
      <c r="N4805" s="3" t="str">
        <f t="shared" si="84"/>
        <v>Matamata Glider Airport | New Zealand</v>
      </c>
    </row>
    <row r="4806" spans="10:14" x14ac:dyDescent="0.25">
      <c r="J4806" s="3" t="s">
        <v>4986</v>
      </c>
      <c r="K4806" s="3" t="s">
        <v>15227</v>
      </c>
      <c r="L4806" s="3" t="s">
        <v>17476</v>
      </c>
      <c r="M4806" s="3" t="s">
        <v>71</v>
      </c>
      <c r="N4806" s="3" t="str">
        <f t="shared" ref="N4806:N4869" si="85">K4806&amp;" | "&amp;M4806</f>
        <v>Montelibano Airport | Colombia</v>
      </c>
    </row>
    <row r="4807" spans="10:14" x14ac:dyDescent="0.25">
      <c r="J4807" s="3" t="s">
        <v>5105</v>
      </c>
      <c r="K4807" s="3" t="s">
        <v>12400</v>
      </c>
      <c r="L4807" s="3" t="s">
        <v>17477</v>
      </c>
      <c r="M4807" s="3" t="s">
        <v>45</v>
      </c>
      <c r="N4807" s="3" t="str">
        <f t="shared" si="85"/>
        <v>Selfridge Air National Guard Base Airport | United States</v>
      </c>
    </row>
    <row r="4808" spans="10:14" x14ac:dyDescent="0.25">
      <c r="J4808" s="3" t="s">
        <v>5109</v>
      </c>
      <c r="K4808" s="3" t="s">
        <v>17016</v>
      </c>
      <c r="L4808" s="3" t="s">
        <v>17476</v>
      </c>
      <c r="M4808" s="3" t="s">
        <v>54</v>
      </c>
      <c r="N4808" s="3" t="str">
        <f t="shared" si="85"/>
        <v>Mount Sanford Station Airport | Australia</v>
      </c>
    </row>
    <row r="4809" spans="10:14" x14ac:dyDescent="0.25">
      <c r="J4809" s="3" t="s">
        <v>4983</v>
      </c>
      <c r="K4809" s="3" t="s">
        <v>15361</v>
      </c>
      <c r="L4809" s="3" t="s">
        <v>17476</v>
      </c>
      <c r="M4809" s="3" t="s">
        <v>219</v>
      </c>
      <c r="N4809" s="3" t="str">
        <f t="shared" si="85"/>
        <v>Monte Alegre Airport | Brazil</v>
      </c>
    </row>
    <row r="4810" spans="10:14" x14ac:dyDescent="0.25">
      <c r="J4810" s="3" t="s">
        <v>4929</v>
      </c>
      <c r="K4810" s="3" t="s">
        <v>11146</v>
      </c>
      <c r="L4810" s="3" t="s">
        <v>17476</v>
      </c>
      <c r="M4810" s="3" t="s">
        <v>87</v>
      </c>
      <c r="N4810" s="3" t="str">
        <f t="shared" si="85"/>
        <v>Mizan Teferi Airport | Ethiopia</v>
      </c>
    </row>
    <row r="4811" spans="10:14" x14ac:dyDescent="0.25">
      <c r="J4811" s="3" t="s">
        <v>4722</v>
      </c>
      <c r="K4811" s="3" t="s">
        <v>15610</v>
      </c>
      <c r="L4811" s="3" t="s">
        <v>17476</v>
      </c>
      <c r="M4811" s="3" t="s">
        <v>219</v>
      </c>
      <c r="N4811" s="3" t="str">
        <f t="shared" si="85"/>
        <v>Vila Bela da Santíssima Trindade Airport | Brazil</v>
      </c>
    </row>
    <row r="4812" spans="10:14" x14ac:dyDescent="0.25">
      <c r="J4812" s="3" t="s">
        <v>4632</v>
      </c>
      <c r="K4812" s="3" t="s">
        <v>12401</v>
      </c>
      <c r="L4812" s="3" t="s">
        <v>17477</v>
      </c>
      <c r="M4812" s="3" t="s">
        <v>45</v>
      </c>
      <c r="N4812" s="3" t="str">
        <f t="shared" si="85"/>
        <v>The Florida Keys Marathon Airport | United States</v>
      </c>
    </row>
    <row r="4813" spans="10:14" x14ac:dyDescent="0.25">
      <c r="J4813" s="3" t="s">
        <v>5062</v>
      </c>
      <c r="K4813" s="3" t="s">
        <v>11106</v>
      </c>
      <c r="L4813" s="3" t="s">
        <v>17476</v>
      </c>
      <c r="M4813" s="3" t="s">
        <v>1061</v>
      </c>
      <c r="N4813" s="3" t="str">
        <f t="shared" si="85"/>
        <v>Mosteiros Airport | Cape Verde</v>
      </c>
    </row>
    <row r="4814" spans="10:14" x14ac:dyDescent="0.25">
      <c r="J4814" s="3" t="s">
        <v>5011</v>
      </c>
      <c r="K4814" s="3" t="s">
        <v>12402</v>
      </c>
      <c r="L4814" s="3" t="s">
        <v>17477</v>
      </c>
      <c r="M4814" s="3" t="s">
        <v>45</v>
      </c>
      <c r="N4814" s="3" t="str">
        <f t="shared" si="85"/>
        <v>Montrose Regional Airport | United States</v>
      </c>
    </row>
    <row r="4815" spans="10:14" x14ac:dyDescent="0.25">
      <c r="J4815" s="3" t="s">
        <v>4506</v>
      </c>
      <c r="K4815" s="3" t="s">
        <v>13819</v>
      </c>
      <c r="L4815" s="3" t="s">
        <v>17476</v>
      </c>
      <c r="M4815" s="3" t="s">
        <v>30</v>
      </c>
      <c r="N4815" s="3" t="str">
        <f t="shared" si="85"/>
        <v>Makin Island Airport | Kiribati</v>
      </c>
    </row>
    <row r="4816" spans="10:14" x14ac:dyDescent="0.25">
      <c r="J4816" s="3" t="s">
        <v>4498</v>
      </c>
      <c r="K4816" s="3" t="s">
        <v>17001</v>
      </c>
      <c r="L4816" s="3" t="s">
        <v>17476</v>
      </c>
      <c r="M4816" s="3" t="s">
        <v>54</v>
      </c>
      <c r="N4816" s="3" t="str">
        <f t="shared" si="85"/>
        <v>Maitland Airport | Australia</v>
      </c>
    </row>
    <row r="4817" spans="10:14" x14ac:dyDescent="0.25">
      <c r="J4817" s="3" t="s">
        <v>679</v>
      </c>
      <c r="K4817" s="3" t="s">
        <v>12403</v>
      </c>
      <c r="L4817" s="3" t="s">
        <v>17477</v>
      </c>
      <c r="M4817" s="3" t="s">
        <v>45</v>
      </c>
      <c r="N4817" s="3" t="str">
        <f t="shared" si="85"/>
        <v>Martin State Airport | United States</v>
      </c>
    </row>
    <row r="4818" spans="10:14" x14ac:dyDescent="0.25">
      <c r="J4818" s="3" t="s">
        <v>4727</v>
      </c>
      <c r="K4818" s="3" t="s">
        <v>12404</v>
      </c>
      <c r="L4818" s="3" t="s">
        <v>17476</v>
      </c>
      <c r="M4818" s="3" t="s">
        <v>45</v>
      </c>
      <c r="N4818" s="3" t="str">
        <f t="shared" si="85"/>
        <v>Coles County Memorial Airport | United States</v>
      </c>
    </row>
    <row r="4819" spans="10:14" x14ac:dyDescent="0.25">
      <c r="J4819" s="3" t="s">
        <v>4982</v>
      </c>
      <c r="K4819" s="3" t="s">
        <v>12405</v>
      </c>
      <c r="L4819" s="3" t="s">
        <v>17476</v>
      </c>
      <c r="M4819" s="3" t="s">
        <v>45</v>
      </c>
      <c r="N4819" s="3" t="str">
        <f t="shared" si="85"/>
        <v>Montauk Airport | United States</v>
      </c>
    </row>
    <row r="4820" spans="10:14" x14ac:dyDescent="0.25">
      <c r="J4820" s="3" t="s">
        <v>4916</v>
      </c>
      <c r="K4820" s="3" t="s">
        <v>16994</v>
      </c>
      <c r="L4820" s="3" t="s">
        <v>17476</v>
      </c>
      <c r="M4820" s="3" t="s">
        <v>54</v>
      </c>
      <c r="N4820" s="3" t="str">
        <f t="shared" si="85"/>
        <v>Mitchell Airport | Australia</v>
      </c>
    </row>
    <row r="4821" spans="10:14" x14ac:dyDescent="0.25">
      <c r="J4821" s="3" t="s">
        <v>4992</v>
      </c>
      <c r="K4821" s="3" t="s">
        <v>15228</v>
      </c>
      <c r="L4821" s="3" t="s">
        <v>17477</v>
      </c>
      <c r="M4821" s="3" t="s">
        <v>71</v>
      </c>
      <c r="N4821" s="3" t="str">
        <f t="shared" si="85"/>
        <v>Los Garzones Airport | Colombia</v>
      </c>
    </row>
    <row r="4822" spans="10:14" x14ac:dyDescent="0.25">
      <c r="J4822" s="3" t="s">
        <v>4614</v>
      </c>
      <c r="K4822" s="3" t="s">
        <v>10590</v>
      </c>
      <c r="L4822" s="3" t="s">
        <v>17477</v>
      </c>
      <c r="M4822" s="3" t="s">
        <v>4615</v>
      </c>
      <c r="N4822" s="3" t="str">
        <f t="shared" si="85"/>
        <v>Matsapha Airport | Swaziland</v>
      </c>
    </row>
    <row r="4823" spans="10:14" x14ac:dyDescent="0.25">
      <c r="J4823" s="3" t="s">
        <v>4881</v>
      </c>
      <c r="K4823" s="3" t="s">
        <v>13570</v>
      </c>
      <c r="L4823" s="3" t="s">
        <v>17477</v>
      </c>
      <c r="M4823" s="3" t="s">
        <v>59</v>
      </c>
      <c r="N4823" s="3" t="str">
        <f t="shared" si="85"/>
        <v>Minatitlán/Coatzacoalcos National Airport | Mexico</v>
      </c>
    </row>
    <row r="4824" spans="10:14" x14ac:dyDescent="0.25">
      <c r="J4824" s="3" t="s">
        <v>4989</v>
      </c>
      <c r="K4824" s="3" t="s">
        <v>13672</v>
      </c>
      <c r="L4824" s="3" t="s">
        <v>17476</v>
      </c>
      <c r="M4824" s="3" t="s">
        <v>278</v>
      </c>
      <c r="N4824" s="3" t="str">
        <f t="shared" si="85"/>
        <v>Montepuez Airport | Mozambique</v>
      </c>
    </row>
    <row r="4825" spans="10:14" x14ac:dyDescent="0.25">
      <c r="J4825" s="3" t="s">
        <v>5065</v>
      </c>
      <c r="K4825" s="3" t="s">
        <v>13901</v>
      </c>
      <c r="L4825" s="3" t="s">
        <v>17476</v>
      </c>
      <c r="M4825" s="3" t="s">
        <v>365</v>
      </c>
      <c r="N4825" s="3" t="str">
        <f t="shared" si="85"/>
        <v>Mota Lava Airport | Vanuatu</v>
      </c>
    </row>
    <row r="4826" spans="10:14" x14ac:dyDescent="0.25">
      <c r="J4826" s="3" t="s">
        <v>4591</v>
      </c>
      <c r="K4826" s="3" t="s">
        <v>12406</v>
      </c>
      <c r="L4826" s="3" t="s">
        <v>17476</v>
      </c>
      <c r="M4826" s="3" t="s">
        <v>45</v>
      </c>
      <c r="N4826" s="3" t="str">
        <f t="shared" si="85"/>
        <v>Manitowoc County Airport | United States</v>
      </c>
    </row>
    <row r="4827" spans="10:14" x14ac:dyDescent="0.25">
      <c r="J4827" s="3" t="s">
        <v>2386</v>
      </c>
      <c r="K4827" s="3" t="s">
        <v>2387</v>
      </c>
      <c r="L4827" s="3" t="s">
        <v>17476</v>
      </c>
      <c r="M4827" s="3" t="s">
        <v>45</v>
      </c>
      <c r="N4827" s="3" t="str">
        <f t="shared" si="85"/>
        <v>Metro Field | United States</v>
      </c>
    </row>
    <row r="4828" spans="10:14" x14ac:dyDescent="0.25">
      <c r="J4828" s="3" t="s">
        <v>4995</v>
      </c>
      <c r="K4828" s="3" t="s">
        <v>13573</v>
      </c>
      <c r="L4828" s="3" t="s">
        <v>17478</v>
      </c>
      <c r="M4828" s="3" t="s">
        <v>59</v>
      </c>
      <c r="N4828" s="3" t="str">
        <f t="shared" si="85"/>
        <v>General Mariano Escobedo International Airport | Mexico</v>
      </c>
    </row>
    <row r="4829" spans="10:14" x14ac:dyDescent="0.25">
      <c r="J4829" s="3" t="s">
        <v>4694</v>
      </c>
      <c r="K4829" s="3" t="s">
        <v>13259</v>
      </c>
      <c r="L4829" s="3" t="s">
        <v>17477</v>
      </c>
      <c r="M4829" s="3" t="s">
        <v>849</v>
      </c>
      <c r="N4829" s="3" t="str">
        <f t="shared" si="85"/>
        <v>Bar Yehuda Airfield | Israel</v>
      </c>
    </row>
    <row r="4830" spans="10:14" x14ac:dyDescent="0.25">
      <c r="J4830" s="3" t="s">
        <v>5136</v>
      </c>
      <c r="K4830" s="3" t="s">
        <v>9082</v>
      </c>
      <c r="L4830" s="3" t="s">
        <v>17477</v>
      </c>
      <c r="M4830" s="3" t="s">
        <v>101</v>
      </c>
      <c r="N4830" s="3" t="str">
        <f t="shared" si="85"/>
        <v>Munda Airport | Solomon Islands</v>
      </c>
    </row>
    <row r="4831" spans="10:14" x14ac:dyDescent="0.25">
      <c r="J4831" s="3" t="s">
        <v>4734</v>
      </c>
      <c r="K4831" s="3" t="s">
        <v>10557</v>
      </c>
      <c r="L4831" s="3" t="s">
        <v>17477</v>
      </c>
      <c r="M4831" s="3" t="s">
        <v>2559</v>
      </c>
      <c r="N4831" s="3" t="str">
        <f t="shared" si="85"/>
        <v>Maun Airport | Botswana</v>
      </c>
    </row>
    <row r="4832" spans="10:14" x14ac:dyDescent="0.25">
      <c r="J4832" s="3" t="s">
        <v>5141</v>
      </c>
      <c r="K4832" s="3" t="s">
        <v>10080</v>
      </c>
      <c r="L4832" s="3" t="s">
        <v>17478</v>
      </c>
      <c r="M4832" s="3" t="s">
        <v>20</v>
      </c>
      <c r="N4832" s="3" t="str">
        <f t="shared" si="85"/>
        <v>Munich Airport | Germany</v>
      </c>
    </row>
    <row r="4833" spans="10:14" x14ac:dyDescent="0.25">
      <c r="J4833" s="3" t="s">
        <v>5115</v>
      </c>
      <c r="K4833" s="3" t="s">
        <v>10802</v>
      </c>
      <c r="L4833" s="3" t="s">
        <v>17477</v>
      </c>
      <c r="M4833" s="3" t="s">
        <v>278</v>
      </c>
      <c r="N4833" s="3" t="str">
        <f t="shared" si="85"/>
        <v>Mueda Airport | Mozambique</v>
      </c>
    </row>
    <row r="4834" spans="10:14" x14ac:dyDescent="0.25">
      <c r="J4834" s="3" t="s">
        <v>3559</v>
      </c>
      <c r="K4834" s="3" t="s">
        <v>14537</v>
      </c>
      <c r="L4834" s="3" t="s">
        <v>17477</v>
      </c>
      <c r="M4834" s="3" t="s">
        <v>45</v>
      </c>
      <c r="N4834" s="3" t="str">
        <f t="shared" si="85"/>
        <v>Waimea Kohala Airport | United States</v>
      </c>
    </row>
    <row r="4835" spans="10:14" x14ac:dyDescent="0.25">
      <c r="J4835" s="3" t="s">
        <v>5158</v>
      </c>
      <c r="K4835" s="3" t="s">
        <v>11377</v>
      </c>
      <c r="L4835" s="3" t="s">
        <v>17476</v>
      </c>
      <c r="M4835" s="3" t="s">
        <v>96</v>
      </c>
      <c r="N4835" s="3" t="str">
        <f t="shared" si="85"/>
        <v>Muting Airport | Indonesia</v>
      </c>
    </row>
    <row r="4836" spans="10:14" x14ac:dyDescent="0.25">
      <c r="J4836" s="3" t="s">
        <v>5123</v>
      </c>
      <c r="K4836" s="3" t="s">
        <v>13567</v>
      </c>
      <c r="L4836" s="3" t="s">
        <v>17476</v>
      </c>
      <c r="M4836" s="3" t="s">
        <v>59</v>
      </c>
      <c r="N4836" s="3" t="str">
        <f t="shared" si="85"/>
        <v>Mulege Airport | Mexico</v>
      </c>
    </row>
    <row r="4837" spans="10:14" x14ac:dyDescent="0.25">
      <c r="J4837" s="3" t="s">
        <v>4826</v>
      </c>
      <c r="K4837" s="3" t="s">
        <v>11204</v>
      </c>
      <c r="L4837" s="3" t="s">
        <v>17477</v>
      </c>
      <c r="M4837" s="3" t="s">
        <v>66</v>
      </c>
      <c r="N4837" s="3" t="str">
        <f t="shared" si="85"/>
        <v>Mersa Matruh Airport | Egypt</v>
      </c>
    </row>
    <row r="4838" spans="10:14" x14ac:dyDescent="0.25">
      <c r="J4838" s="3" t="s">
        <v>2511</v>
      </c>
      <c r="K4838" s="3" t="s">
        <v>12407</v>
      </c>
      <c r="L4838" s="3" t="s">
        <v>17477</v>
      </c>
      <c r="M4838" s="3" t="s">
        <v>45</v>
      </c>
      <c r="N4838" s="3" t="str">
        <f t="shared" si="85"/>
        <v>Muir Army Air Field (Fort Indiantown Gap) Airport | United States</v>
      </c>
    </row>
    <row r="4839" spans="10:14" x14ac:dyDescent="0.25">
      <c r="J4839" s="3" t="s">
        <v>5118</v>
      </c>
      <c r="K4839" s="3" t="s">
        <v>11145</v>
      </c>
      <c r="L4839" s="3" t="s">
        <v>17476</v>
      </c>
      <c r="M4839" s="3" t="s">
        <v>87</v>
      </c>
      <c r="N4839" s="3" t="str">
        <f t="shared" si="85"/>
        <v>Mui River Airport | Ethiopia</v>
      </c>
    </row>
    <row r="4840" spans="10:14" x14ac:dyDescent="0.25">
      <c r="J4840" s="3" t="s">
        <v>4731</v>
      </c>
      <c r="K4840" s="3" t="s">
        <v>13774</v>
      </c>
      <c r="L4840" s="3" t="s">
        <v>17476</v>
      </c>
      <c r="M4840" s="3" t="s">
        <v>154</v>
      </c>
      <c r="N4840" s="3" t="str">
        <f t="shared" si="85"/>
        <v>Mauke Airport | Cook Islands</v>
      </c>
    </row>
    <row r="4841" spans="10:14" x14ac:dyDescent="0.25">
      <c r="J4841" s="3" t="s">
        <v>5133</v>
      </c>
      <c r="K4841" s="3" t="s">
        <v>11865</v>
      </c>
      <c r="L4841" s="3" t="s">
        <v>17476</v>
      </c>
      <c r="M4841" s="3" t="s">
        <v>314</v>
      </c>
      <c r="N4841" s="3" t="str">
        <f t="shared" si="85"/>
        <v>Mumias Airport | Kenya</v>
      </c>
    </row>
    <row r="4842" spans="10:14" x14ac:dyDescent="0.25">
      <c r="J4842" s="3" t="s">
        <v>4729</v>
      </c>
      <c r="K4842" s="3" t="s">
        <v>15538</v>
      </c>
      <c r="L4842" s="3" t="s">
        <v>17477</v>
      </c>
      <c r="M4842" s="3" t="s">
        <v>17510</v>
      </c>
      <c r="N4842" s="3" t="str">
        <f t="shared" si="85"/>
        <v>Maturín Airport | Venezuela, Bolivarian Republic of</v>
      </c>
    </row>
    <row r="4843" spans="10:14" x14ac:dyDescent="0.25">
      <c r="J4843" s="3" t="s">
        <v>5095</v>
      </c>
      <c r="K4843" s="3" t="s">
        <v>12408</v>
      </c>
      <c r="L4843" s="3" t="s">
        <v>17478</v>
      </c>
      <c r="M4843" s="3" t="s">
        <v>45</v>
      </c>
      <c r="N4843" s="3" t="str">
        <f t="shared" si="85"/>
        <v>Mountain Home Air Force Base | United States</v>
      </c>
    </row>
    <row r="4844" spans="10:14" x14ac:dyDescent="0.25">
      <c r="J4844" s="3" t="s">
        <v>5124</v>
      </c>
      <c r="K4844" s="3" t="s">
        <v>17026</v>
      </c>
      <c r="L4844" s="3" t="s">
        <v>17476</v>
      </c>
      <c r="M4844" s="3" t="s">
        <v>54</v>
      </c>
      <c r="N4844" s="3" t="str">
        <f t="shared" si="85"/>
        <v>Mulga Park Airport | Australia</v>
      </c>
    </row>
    <row r="4845" spans="10:14" x14ac:dyDescent="0.25">
      <c r="J4845" s="3" t="s">
        <v>5111</v>
      </c>
      <c r="K4845" s="3" t="s">
        <v>17022</v>
      </c>
      <c r="L4845" s="3" t="s">
        <v>17476</v>
      </c>
      <c r="M4845" s="3" t="s">
        <v>54</v>
      </c>
      <c r="N4845" s="3" t="str">
        <f t="shared" si="85"/>
        <v>Muccan Station Airport | Australia</v>
      </c>
    </row>
    <row r="4846" spans="10:14" x14ac:dyDescent="0.25">
      <c r="J4846" s="3" t="s">
        <v>4688</v>
      </c>
      <c r="K4846" s="3" t="s">
        <v>16527</v>
      </c>
      <c r="L4846" s="3" t="s">
        <v>17477</v>
      </c>
      <c r="M4846" s="3" t="s">
        <v>260</v>
      </c>
      <c r="N4846" s="3" t="str">
        <f t="shared" si="85"/>
        <v>Marudi Airport | Malaysia</v>
      </c>
    </row>
    <row r="4847" spans="10:14" x14ac:dyDescent="0.25">
      <c r="J4847" s="3" t="s">
        <v>4638</v>
      </c>
      <c r="K4847" s="3" t="s">
        <v>14605</v>
      </c>
      <c r="L4847" s="3" t="s">
        <v>17476</v>
      </c>
      <c r="M4847" s="3" t="s">
        <v>125</v>
      </c>
      <c r="N4847" s="3" t="str">
        <f t="shared" si="85"/>
        <v>JMSDF Minami Torishima Air Base | Japan</v>
      </c>
    </row>
    <row r="4848" spans="10:14" x14ac:dyDescent="0.25">
      <c r="J4848" s="3" t="s">
        <v>5149</v>
      </c>
      <c r="K4848" s="3" t="s">
        <v>12409</v>
      </c>
      <c r="L4848" s="3" t="s">
        <v>17476</v>
      </c>
      <c r="M4848" s="3" t="s">
        <v>45</v>
      </c>
      <c r="N4848" s="3" t="str">
        <f t="shared" si="85"/>
        <v>Muscatine Municipal Airport | United States</v>
      </c>
    </row>
    <row r="4849" spans="10:14" x14ac:dyDescent="0.25">
      <c r="J4849" s="3" t="s">
        <v>4699</v>
      </c>
      <c r="K4849" s="3" t="s">
        <v>9922</v>
      </c>
      <c r="L4849" s="3" t="s">
        <v>17477</v>
      </c>
      <c r="M4849" s="3" t="s">
        <v>93</v>
      </c>
      <c r="N4849" s="3" t="str">
        <f t="shared" si="85"/>
        <v>Ghriss Airport | Algeria</v>
      </c>
    </row>
    <row r="4850" spans="10:14" x14ac:dyDescent="0.25">
      <c r="J4850" s="3" t="s">
        <v>5130</v>
      </c>
      <c r="K4850" s="3" t="s">
        <v>14211</v>
      </c>
      <c r="L4850" s="3" t="s">
        <v>17477</v>
      </c>
      <c r="M4850" s="3" t="s">
        <v>35</v>
      </c>
      <c r="N4850" s="3" t="str">
        <f t="shared" si="85"/>
        <v>Multan International Airport | Pakistan</v>
      </c>
    </row>
    <row r="4851" spans="10:14" x14ac:dyDescent="0.25">
      <c r="J4851" s="3" t="s">
        <v>5098</v>
      </c>
      <c r="K4851" s="3" t="s">
        <v>10571</v>
      </c>
      <c r="L4851" s="3" t="s">
        <v>17476</v>
      </c>
      <c r="M4851" s="3" t="s">
        <v>950</v>
      </c>
      <c r="N4851" s="3" t="str">
        <f t="shared" si="85"/>
        <v>Mouyondzi Airport | Congo</v>
      </c>
    </row>
    <row r="4852" spans="10:14" x14ac:dyDescent="0.25">
      <c r="J4852" s="3" t="s">
        <v>5155</v>
      </c>
      <c r="K4852" s="3" t="s">
        <v>11320</v>
      </c>
      <c r="L4852" s="3" t="s">
        <v>17476</v>
      </c>
      <c r="M4852" s="3" t="s">
        <v>17491</v>
      </c>
      <c r="N4852" s="3" t="str">
        <f t="shared" si="85"/>
        <v>Musoma Airport | Tanzania, United Republic of</v>
      </c>
    </row>
    <row r="4853" spans="10:14" x14ac:dyDescent="0.25">
      <c r="J4853" s="3" t="s">
        <v>5175</v>
      </c>
      <c r="K4853" s="3" t="s">
        <v>9366</v>
      </c>
      <c r="L4853" s="3" t="s">
        <v>17476</v>
      </c>
      <c r="M4853" s="3" t="s">
        <v>180</v>
      </c>
      <c r="N4853" s="3" t="str">
        <f t="shared" si="85"/>
        <v>Reykjahlíð Airport | Iceland</v>
      </c>
    </row>
    <row r="4854" spans="10:14" x14ac:dyDescent="0.25">
      <c r="J4854" s="3" t="s">
        <v>2556</v>
      </c>
      <c r="K4854" s="3" t="s">
        <v>10785</v>
      </c>
      <c r="L4854" s="3" t="s">
        <v>17477</v>
      </c>
      <c r="M4854" s="3" t="s">
        <v>162</v>
      </c>
      <c r="N4854" s="3" t="str">
        <f t="shared" si="85"/>
        <v>M'Vengue El Hadj Omar Bongo Ondimba International Airport | Gabon</v>
      </c>
    </row>
    <row r="4855" spans="10:14" x14ac:dyDescent="0.25">
      <c r="J4855" s="3" t="s">
        <v>4977</v>
      </c>
      <c r="K4855" s="3" t="s">
        <v>12410</v>
      </c>
      <c r="L4855" s="3" t="s">
        <v>17476</v>
      </c>
      <c r="M4855" s="3" t="s">
        <v>45</v>
      </c>
      <c r="N4855" s="3" t="str">
        <f t="shared" si="85"/>
        <v>Monroe County Aeroplex Airport | United States</v>
      </c>
    </row>
    <row r="4856" spans="10:14" x14ac:dyDescent="0.25">
      <c r="J4856" s="3" t="s">
        <v>4998</v>
      </c>
      <c r="K4856" s="3" t="s">
        <v>15500</v>
      </c>
      <c r="L4856" s="3" t="s">
        <v>17478</v>
      </c>
      <c r="M4856" s="3" t="s">
        <v>492</v>
      </c>
      <c r="N4856" s="3" t="str">
        <f t="shared" si="85"/>
        <v>Carrasco International /General C L Berisso Airport | Uruguay</v>
      </c>
    </row>
    <row r="4857" spans="10:14" x14ac:dyDescent="0.25">
      <c r="J4857" s="3" t="s">
        <v>4997</v>
      </c>
      <c r="K4857" s="3" t="s">
        <v>12411</v>
      </c>
      <c r="L4857" s="3" t="s">
        <v>17476</v>
      </c>
      <c r="M4857" s="3" t="s">
        <v>45</v>
      </c>
      <c r="N4857" s="3" t="str">
        <f t="shared" si="85"/>
        <v>Montevideo Chippewa County Airport | United States</v>
      </c>
    </row>
    <row r="4858" spans="10:14" x14ac:dyDescent="0.25">
      <c r="J4858" s="3" t="s">
        <v>5058</v>
      </c>
      <c r="K4858" s="3" t="s">
        <v>14965</v>
      </c>
      <c r="L4858" s="3" t="s">
        <v>17477</v>
      </c>
      <c r="M4858" s="3" t="s">
        <v>219</v>
      </c>
      <c r="N4858" s="3" t="str">
        <f t="shared" si="85"/>
        <v>Dix-Sept Rosado Airport | Brazil</v>
      </c>
    </row>
    <row r="4859" spans="10:14" x14ac:dyDescent="0.25">
      <c r="J4859" s="3" t="s">
        <v>5127</v>
      </c>
      <c r="K4859" s="3" t="s">
        <v>17025</v>
      </c>
      <c r="L4859" s="3" t="s">
        <v>17476</v>
      </c>
      <c r="M4859" s="3" t="s">
        <v>54</v>
      </c>
      <c r="N4859" s="3" t="str">
        <f t="shared" si="85"/>
        <v>Mulka Airport | Australia</v>
      </c>
    </row>
    <row r="4860" spans="10:14" x14ac:dyDescent="0.25">
      <c r="J4860" s="3" t="s">
        <v>7193</v>
      </c>
      <c r="K4860" s="3" t="s">
        <v>12412</v>
      </c>
      <c r="L4860" s="3" t="s">
        <v>17476</v>
      </c>
      <c r="M4860" s="3" t="s">
        <v>45</v>
      </c>
      <c r="N4860" s="3" t="str">
        <f t="shared" si="85"/>
        <v>Morrisville Stowe State Airport | United States</v>
      </c>
    </row>
    <row r="4861" spans="10:14" x14ac:dyDescent="0.25">
      <c r="J4861" s="3" t="s">
        <v>3670</v>
      </c>
      <c r="K4861" s="3" t="s">
        <v>11422</v>
      </c>
      <c r="L4861" s="3" t="s">
        <v>17476</v>
      </c>
      <c r="M4861" s="3" t="s">
        <v>45</v>
      </c>
      <c r="N4861" s="3" t="str">
        <f t="shared" si="85"/>
        <v>Kayenta Airport | United States</v>
      </c>
    </row>
    <row r="4862" spans="10:14" x14ac:dyDescent="0.25">
      <c r="J4862" s="3" t="s">
        <v>4969</v>
      </c>
      <c r="K4862" s="3" t="s">
        <v>10827</v>
      </c>
      <c r="L4862" s="3" t="s">
        <v>17476</v>
      </c>
      <c r="M4862" s="3" t="s">
        <v>39</v>
      </c>
      <c r="N4862" s="3" t="str">
        <f t="shared" si="85"/>
        <v>Mongo Airport | Chad</v>
      </c>
    </row>
    <row r="4863" spans="10:14" x14ac:dyDescent="0.25">
      <c r="J4863" s="3" t="s">
        <v>4923</v>
      </c>
      <c r="K4863" s="3" t="s">
        <v>15229</v>
      </c>
      <c r="L4863" s="3" t="s">
        <v>17477</v>
      </c>
      <c r="M4863" s="3" t="s">
        <v>71</v>
      </c>
      <c r="N4863" s="3" t="str">
        <f t="shared" si="85"/>
        <v>Fabio Alberto Leon Bentley Airport | Colombia</v>
      </c>
    </row>
    <row r="4864" spans="10:14" x14ac:dyDescent="0.25">
      <c r="J4864" s="3" t="s">
        <v>4951</v>
      </c>
      <c r="K4864" s="3" t="s">
        <v>15892</v>
      </c>
      <c r="L4864" s="3" t="s">
        <v>17477</v>
      </c>
      <c r="M4864" s="3" t="s">
        <v>1186</v>
      </c>
      <c r="N4864" s="3" t="str">
        <f t="shared" si="85"/>
        <v>Mogilev Airport | Belarus</v>
      </c>
    </row>
    <row r="4865" spans="10:14" x14ac:dyDescent="0.25">
      <c r="J4865" s="3" t="s">
        <v>4669</v>
      </c>
      <c r="K4865" s="3" t="s">
        <v>10632</v>
      </c>
      <c r="L4865" s="3" t="s">
        <v>17477</v>
      </c>
      <c r="M4865" s="3" t="s">
        <v>610</v>
      </c>
      <c r="N4865" s="3" t="str">
        <f t="shared" si="85"/>
        <v>Salak Airport | Cameroon</v>
      </c>
    </row>
    <row r="4866" spans="10:14" x14ac:dyDescent="0.25">
      <c r="J4866" s="3" t="s">
        <v>5112</v>
      </c>
      <c r="K4866" s="3" t="s">
        <v>15362</v>
      </c>
      <c r="L4866" s="3" t="s">
        <v>17476</v>
      </c>
      <c r="M4866" s="3" t="s">
        <v>219</v>
      </c>
      <c r="N4866" s="3" t="str">
        <f t="shared" si="85"/>
        <v>Mucuri Airport | Brazil</v>
      </c>
    </row>
    <row r="4867" spans="10:14" x14ac:dyDescent="0.25">
      <c r="J4867" s="3" t="s">
        <v>4713</v>
      </c>
      <c r="K4867" s="3" t="s">
        <v>13871</v>
      </c>
      <c r="L4867" s="3" t="s">
        <v>17477</v>
      </c>
      <c r="M4867" s="3" t="s">
        <v>128</v>
      </c>
      <c r="N4867" s="3" t="str">
        <f t="shared" si="85"/>
        <v>Mataiva Airport | French Polynesia</v>
      </c>
    </row>
    <row r="4868" spans="10:14" x14ac:dyDescent="0.25">
      <c r="J4868" s="3" t="s">
        <v>5150</v>
      </c>
      <c r="K4868" s="3" t="s">
        <v>16987</v>
      </c>
      <c r="L4868" s="3" t="s">
        <v>17476</v>
      </c>
      <c r="M4868" s="3" t="s">
        <v>54</v>
      </c>
      <c r="N4868" s="3" t="str">
        <f t="shared" si="85"/>
        <v>Musgrave Airport | Australia</v>
      </c>
    </row>
    <row r="4869" spans="10:14" x14ac:dyDescent="0.25">
      <c r="J4869" s="3" t="s">
        <v>4777</v>
      </c>
      <c r="K4869" s="3" t="s">
        <v>13033</v>
      </c>
      <c r="L4869" s="3" t="s">
        <v>17476</v>
      </c>
      <c r="M4869" s="3" t="s">
        <v>112</v>
      </c>
      <c r="N4869" s="3" t="str">
        <f t="shared" si="85"/>
        <v>Megève Altiport | France</v>
      </c>
    </row>
    <row r="4870" spans="10:14" x14ac:dyDescent="0.25">
      <c r="J4870" s="3" t="s">
        <v>5092</v>
      </c>
      <c r="K4870" s="3" t="s">
        <v>11654</v>
      </c>
      <c r="L4870" s="3" t="s">
        <v>17476</v>
      </c>
      <c r="M4870" s="3" t="s">
        <v>45</v>
      </c>
      <c r="N4870" s="3" t="str">
        <f t="shared" ref="N4870:N4933" si="86">K4870&amp;" | "&amp;M4870</f>
        <v>Skagit Regional Airport | United States</v>
      </c>
    </row>
    <row r="4871" spans="10:14" x14ac:dyDescent="0.25">
      <c r="J4871" s="3" t="s">
        <v>4900</v>
      </c>
      <c r="K4871" s="3" t="s">
        <v>10775</v>
      </c>
      <c r="L4871" s="3" t="s">
        <v>17476</v>
      </c>
      <c r="M4871" s="3" t="s">
        <v>162</v>
      </c>
      <c r="N4871" s="3" t="str">
        <f t="shared" si="86"/>
        <v>Minvoul Airport | Gabon</v>
      </c>
    </row>
    <row r="4872" spans="10:14" x14ac:dyDescent="0.25">
      <c r="J4872" s="3" t="s">
        <v>8592</v>
      </c>
      <c r="K4872" s="3" t="s">
        <v>12413</v>
      </c>
      <c r="L4872" s="3" t="s">
        <v>17476</v>
      </c>
      <c r="M4872" s="3" t="s">
        <v>45</v>
      </c>
      <c r="N4872" s="3" t="str">
        <f t="shared" si="86"/>
        <v>Martha's Vineyard Airport | United States</v>
      </c>
    </row>
    <row r="4873" spans="10:14" x14ac:dyDescent="0.25">
      <c r="J4873" s="3" t="s">
        <v>4710</v>
      </c>
      <c r="K4873" s="3" t="s">
        <v>10843</v>
      </c>
      <c r="L4873" s="3" t="s">
        <v>17477</v>
      </c>
      <c r="M4873" s="3" t="s">
        <v>1244</v>
      </c>
      <c r="N4873" s="3" t="str">
        <f t="shared" si="86"/>
        <v>Masvingo International Airport | Zimbabwe</v>
      </c>
    </row>
    <row r="4874" spans="10:14" x14ac:dyDescent="0.25">
      <c r="J4874" s="3" t="s">
        <v>4656</v>
      </c>
      <c r="K4874" s="3" t="s">
        <v>12414</v>
      </c>
      <c r="L4874" s="3" t="s">
        <v>17476</v>
      </c>
      <c r="M4874" s="3" t="s">
        <v>45</v>
      </c>
      <c r="N4874" s="3" t="str">
        <f t="shared" si="86"/>
        <v>Williamson County Regional Airport | United States</v>
      </c>
    </row>
    <row r="4875" spans="10:14" x14ac:dyDescent="0.25">
      <c r="J4875" s="3" t="s">
        <v>5026</v>
      </c>
      <c r="K4875" s="3" t="s">
        <v>17014</v>
      </c>
      <c r="L4875" s="3" t="s">
        <v>17476</v>
      </c>
      <c r="M4875" s="3" t="s">
        <v>54</v>
      </c>
      <c r="N4875" s="3" t="str">
        <f t="shared" si="86"/>
        <v>Morawa Airport | Australia</v>
      </c>
    </row>
    <row r="4876" spans="10:14" x14ac:dyDescent="0.25">
      <c r="J4876" s="3" t="s">
        <v>4878</v>
      </c>
      <c r="K4876" s="3" t="s">
        <v>12415</v>
      </c>
      <c r="L4876" s="3" t="s">
        <v>17476</v>
      </c>
      <c r="M4876" s="3" t="s">
        <v>45</v>
      </c>
      <c r="N4876" s="3" t="str">
        <f t="shared" si="86"/>
        <v>Lawrence J Timmerman Airport | United States</v>
      </c>
    </row>
    <row r="4877" spans="10:14" x14ac:dyDescent="0.25">
      <c r="J4877" s="3" t="s">
        <v>4849</v>
      </c>
      <c r="K4877" s="3" t="s">
        <v>14207</v>
      </c>
      <c r="L4877" s="3" t="s">
        <v>17477</v>
      </c>
      <c r="M4877" s="3" t="s">
        <v>35</v>
      </c>
      <c r="N4877" s="3" t="str">
        <f t="shared" si="86"/>
        <v>Mianwali Air Base | Pakistan</v>
      </c>
    </row>
    <row r="4878" spans="10:14" x14ac:dyDescent="0.25">
      <c r="J4878" s="3" t="s">
        <v>4823</v>
      </c>
      <c r="K4878" s="3" t="s">
        <v>11290</v>
      </c>
      <c r="L4878" s="3" t="s">
        <v>17477</v>
      </c>
      <c r="M4878" s="3" t="s">
        <v>85</v>
      </c>
      <c r="N4878" s="3" t="str">
        <f t="shared" si="86"/>
        <v>Merowe New Airport | Sudan</v>
      </c>
    </row>
    <row r="4879" spans="10:14" x14ac:dyDescent="0.25">
      <c r="J4879" s="3" t="s">
        <v>4471</v>
      </c>
      <c r="K4879" s="3" t="s">
        <v>13910</v>
      </c>
      <c r="L4879" s="3" t="s">
        <v>17476</v>
      </c>
      <c r="M4879" s="3" t="s">
        <v>365</v>
      </c>
      <c r="N4879" s="3" t="str">
        <f t="shared" si="86"/>
        <v>Maewo-Naone Airport | Vanuatu</v>
      </c>
    </row>
    <row r="4880" spans="10:14" x14ac:dyDescent="0.25">
      <c r="J4880" s="3" t="s">
        <v>4635</v>
      </c>
      <c r="K4880" s="3" t="s">
        <v>9240</v>
      </c>
      <c r="L4880" s="3" t="s">
        <v>17476</v>
      </c>
      <c r="M4880" s="3" t="s">
        <v>33</v>
      </c>
      <c r="N4880" s="3" t="str">
        <f t="shared" si="86"/>
        <v>Marawaka Airport | Papua New Guinea</v>
      </c>
    </row>
    <row r="4881" spans="10:14" x14ac:dyDescent="0.25">
      <c r="J4881" s="3" t="s">
        <v>5053</v>
      </c>
      <c r="K4881" s="3" t="s">
        <v>12416</v>
      </c>
      <c r="L4881" s="3" t="s">
        <v>17477</v>
      </c>
      <c r="M4881" s="3" t="s">
        <v>45</v>
      </c>
      <c r="N4881" s="3" t="str">
        <f t="shared" si="86"/>
        <v>Grant County International Airport | United States</v>
      </c>
    </row>
    <row r="4882" spans="10:14" x14ac:dyDescent="0.25">
      <c r="J4882" s="3" t="s">
        <v>4630</v>
      </c>
      <c r="K4882" s="3" t="s">
        <v>9263</v>
      </c>
      <c r="L4882" s="3" t="s">
        <v>17476</v>
      </c>
      <c r="M4882" s="3" t="s">
        <v>33</v>
      </c>
      <c r="N4882" s="3" t="str">
        <f t="shared" si="86"/>
        <v>Maramuni Airport | Papua New Guinea</v>
      </c>
    </row>
    <row r="4883" spans="10:14" x14ac:dyDescent="0.25">
      <c r="J4883" s="3" t="s">
        <v>4726</v>
      </c>
      <c r="K4883" s="3" t="s">
        <v>15635</v>
      </c>
      <c r="L4883" s="3" t="s">
        <v>17476</v>
      </c>
      <c r="M4883" s="3" t="s">
        <v>150</v>
      </c>
      <c r="N4883" s="3" t="str">
        <f t="shared" si="86"/>
        <v>Matthews Ridge Airport | Guyana</v>
      </c>
    </row>
    <row r="4884" spans="10:14" x14ac:dyDescent="0.25">
      <c r="J4884" s="3" t="s">
        <v>4714</v>
      </c>
      <c r="K4884" s="3" t="s">
        <v>16587</v>
      </c>
      <c r="L4884" s="3" t="s">
        <v>17476</v>
      </c>
      <c r="M4884" s="3" t="s">
        <v>96</v>
      </c>
      <c r="N4884" s="3" t="str">
        <f t="shared" si="86"/>
        <v>Tarempa Airport | Indonesia</v>
      </c>
    </row>
    <row r="4885" spans="10:14" x14ac:dyDescent="0.25">
      <c r="J4885" s="3" t="s">
        <v>4885</v>
      </c>
      <c r="K4885" s="3" t="s">
        <v>12417</v>
      </c>
      <c r="L4885" s="3" t="s">
        <v>17476</v>
      </c>
      <c r="M4885" s="3" t="s">
        <v>45</v>
      </c>
      <c r="N4885" s="3" t="str">
        <f t="shared" si="86"/>
        <v>Mineral Wells Regional Airport | United States</v>
      </c>
    </row>
    <row r="4886" spans="10:14" x14ac:dyDescent="0.25">
      <c r="J4886" s="3" t="s">
        <v>5164</v>
      </c>
      <c r="K4886" s="3" t="s">
        <v>11315</v>
      </c>
      <c r="L4886" s="3" t="s">
        <v>17476</v>
      </c>
      <c r="M4886" s="3" t="s">
        <v>17491</v>
      </c>
      <c r="N4886" s="3" t="str">
        <f t="shared" si="86"/>
        <v>Mwadui Airport | Tanzania, United Republic of</v>
      </c>
    </row>
    <row r="4887" spans="10:14" x14ac:dyDescent="0.25">
      <c r="J4887" s="3" t="s">
        <v>4854</v>
      </c>
      <c r="K4887" s="3" t="s">
        <v>12418</v>
      </c>
      <c r="L4887" s="3" t="s">
        <v>17476</v>
      </c>
      <c r="M4887" s="3" t="s">
        <v>45</v>
      </c>
      <c r="N4887" s="3" t="str">
        <f t="shared" si="86"/>
        <v>Middletown Regional Airport | United States</v>
      </c>
    </row>
    <row r="4888" spans="10:14" x14ac:dyDescent="0.25">
      <c r="J4888" s="3" t="s">
        <v>5093</v>
      </c>
      <c r="K4888" s="3" t="s">
        <v>13840</v>
      </c>
      <c r="L4888" s="3" t="s">
        <v>17476</v>
      </c>
      <c r="M4888" s="3" t="s">
        <v>620</v>
      </c>
      <c r="N4888" s="3" t="str">
        <f t="shared" si="86"/>
        <v>Mountain Airport | Nepal</v>
      </c>
    </row>
    <row r="4889" spans="10:14" x14ac:dyDescent="0.25">
      <c r="J4889" s="3" t="s">
        <v>4482</v>
      </c>
      <c r="K4889" s="3" t="s">
        <v>16381</v>
      </c>
      <c r="L4889" s="3" t="s">
        <v>17476</v>
      </c>
      <c r="M4889" s="3" t="s">
        <v>612</v>
      </c>
      <c r="N4889" s="3" t="str">
        <f t="shared" si="86"/>
        <v>Magway Airport | Myanmar</v>
      </c>
    </row>
    <row r="4890" spans="10:14" x14ac:dyDescent="0.25">
      <c r="J4890" s="3" t="s">
        <v>5066</v>
      </c>
      <c r="K4890" s="3" t="s">
        <v>13708</v>
      </c>
      <c r="L4890" s="3" t="s">
        <v>17476</v>
      </c>
      <c r="M4890" s="3" t="s">
        <v>114</v>
      </c>
      <c r="N4890" s="3" t="str">
        <f t="shared" si="86"/>
        <v>Motswari Airport | South Africa</v>
      </c>
    </row>
    <row r="4891" spans="10:14" x14ac:dyDescent="0.25">
      <c r="J4891" s="3" t="s">
        <v>5015</v>
      </c>
      <c r="K4891" s="3" t="s">
        <v>17029</v>
      </c>
      <c r="L4891" s="3" t="s">
        <v>17476</v>
      </c>
      <c r="M4891" s="3" t="s">
        <v>54</v>
      </c>
      <c r="N4891" s="3" t="str">
        <f t="shared" si="86"/>
        <v>Moolawatana Airport | Australia</v>
      </c>
    </row>
    <row r="4892" spans="10:14" x14ac:dyDescent="0.25">
      <c r="J4892" s="3" t="s">
        <v>5138</v>
      </c>
      <c r="K4892" s="3" t="s">
        <v>16086</v>
      </c>
      <c r="L4892" s="3" t="s">
        <v>17476</v>
      </c>
      <c r="M4892" s="3" t="s">
        <v>807</v>
      </c>
      <c r="N4892" s="3" t="str">
        <f t="shared" si="86"/>
        <v>Mondulkiri Airport | Cambodia</v>
      </c>
    </row>
    <row r="4893" spans="10:14" x14ac:dyDescent="0.25">
      <c r="J4893" s="3" t="s">
        <v>8743</v>
      </c>
      <c r="K4893" s="3" t="s">
        <v>14680</v>
      </c>
      <c r="L4893" s="3" t="s">
        <v>17478</v>
      </c>
      <c r="M4893" s="3" t="s">
        <v>17509</v>
      </c>
      <c r="N4893" s="3" t="str">
        <f t="shared" si="86"/>
        <v>Muan International Airport | Korea, Republic of</v>
      </c>
    </row>
    <row r="4894" spans="10:14" x14ac:dyDescent="0.25">
      <c r="J4894" s="3" t="s">
        <v>4905</v>
      </c>
      <c r="K4894" s="3" t="s">
        <v>9162</v>
      </c>
      <c r="L4894" s="3" t="s">
        <v>17476</v>
      </c>
      <c r="M4894" s="3" t="s">
        <v>54</v>
      </c>
      <c r="N4894" s="3" t="str">
        <f t="shared" si="86"/>
        <v>Miranda Downs Airport | Australia</v>
      </c>
    </row>
    <row r="4895" spans="10:14" x14ac:dyDescent="0.25">
      <c r="J4895" s="3" t="s">
        <v>5165</v>
      </c>
      <c r="K4895" s="3" t="s">
        <v>11321</v>
      </c>
      <c r="L4895" s="3" t="s">
        <v>17477</v>
      </c>
      <c r="M4895" s="3" t="s">
        <v>17491</v>
      </c>
      <c r="N4895" s="3" t="str">
        <f t="shared" si="86"/>
        <v>Mwanza Airport | Tanzania, United Republic of</v>
      </c>
    </row>
    <row r="4896" spans="10:14" x14ac:dyDescent="0.25">
      <c r="J4896" s="3" t="s">
        <v>4583</v>
      </c>
      <c r="K4896" s="3" t="s">
        <v>12419</v>
      </c>
      <c r="L4896" s="3" t="s">
        <v>17476</v>
      </c>
      <c r="M4896" s="3" t="s">
        <v>45</v>
      </c>
      <c r="N4896" s="3" t="str">
        <f t="shared" si="86"/>
        <v>Manila Municipal Airport | United States</v>
      </c>
    </row>
    <row r="4897" spans="10:14" x14ac:dyDescent="0.25">
      <c r="J4897" s="3" t="s">
        <v>4696</v>
      </c>
      <c r="K4897" s="3" t="s">
        <v>16511</v>
      </c>
      <c r="L4897" s="3" t="s">
        <v>17476</v>
      </c>
      <c r="M4897" s="3" t="s">
        <v>96</v>
      </c>
      <c r="N4897" s="3" t="str">
        <f t="shared" si="86"/>
        <v>Andi Jemma Airport | Indonesia</v>
      </c>
    </row>
    <row r="4898" spans="10:14" x14ac:dyDescent="0.25">
      <c r="J4898" s="3" t="s">
        <v>5003</v>
      </c>
      <c r="K4898" s="3" t="s">
        <v>13718</v>
      </c>
      <c r="L4898" s="3" t="s">
        <v>17476</v>
      </c>
      <c r="M4898" s="3" t="s">
        <v>45</v>
      </c>
      <c r="N4898" s="3" t="str">
        <f t="shared" si="86"/>
        <v>Monticello Airport | United States</v>
      </c>
    </row>
    <row r="4899" spans="10:14" x14ac:dyDescent="0.25">
      <c r="J4899" s="3" t="s">
        <v>4659</v>
      </c>
      <c r="K4899" s="3" t="s">
        <v>17030</v>
      </c>
      <c r="L4899" s="3" t="s">
        <v>17476</v>
      </c>
      <c r="M4899" s="3" t="s">
        <v>54</v>
      </c>
      <c r="N4899" s="3" t="str">
        <f t="shared" si="86"/>
        <v>Marion Downs Airport | Australia</v>
      </c>
    </row>
    <row r="4900" spans="10:14" x14ac:dyDescent="0.25">
      <c r="J4900" s="3" t="s">
        <v>4738</v>
      </c>
      <c r="K4900" s="3" t="s">
        <v>12330</v>
      </c>
      <c r="L4900" s="3" t="s">
        <v>17476</v>
      </c>
      <c r="M4900" s="3" t="s">
        <v>45</v>
      </c>
      <c r="N4900" s="3" t="str">
        <f t="shared" si="86"/>
        <v>Laurinburg Maxton Airport | United States</v>
      </c>
    </row>
    <row r="4901" spans="10:14" x14ac:dyDescent="0.25">
      <c r="J4901" s="3" t="s">
        <v>5000</v>
      </c>
      <c r="K4901" s="3" t="s">
        <v>12420</v>
      </c>
      <c r="L4901" s="3" t="s">
        <v>17477</v>
      </c>
      <c r="M4901" s="3" t="s">
        <v>45</v>
      </c>
      <c r="N4901" s="3" t="str">
        <f t="shared" si="86"/>
        <v>Maxwell Air Force Base | United States</v>
      </c>
    </row>
    <row r="4902" spans="10:14" x14ac:dyDescent="0.25">
      <c r="J4902" s="3" t="s">
        <v>4666</v>
      </c>
      <c r="K4902" s="3" t="s">
        <v>9053</v>
      </c>
      <c r="L4902" s="3" t="s">
        <v>17476</v>
      </c>
      <c r="M4902" s="3" t="s">
        <v>45</v>
      </c>
      <c r="N4902" s="3" t="str">
        <f t="shared" si="86"/>
        <v>Marlboro Airport | United States</v>
      </c>
    </row>
    <row r="4903" spans="10:14" x14ac:dyDescent="0.25">
      <c r="J4903" s="3" t="s">
        <v>5037</v>
      </c>
      <c r="K4903" s="3" t="s">
        <v>9238</v>
      </c>
      <c r="L4903" s="3" t="s">
        <v>17476</v>
      </c>
      <c r="M4903" s="3" t="s">
        <v>33</v>
      </c>
      <c r="N4903" s="3" t="str">
        <f t="shared" si="86"/>
        <v>Moro Airport | Papua New Guinea</v>
      </c>
    </row>
    <row r="4904" spans="10:14" x14ac:dyDescent="0.25">
      <c r="J4904" s="3" t="s">
        <v>4721</v>
      </c>
      <c r="K4904" s="3" t="s">
        <v>14746</v>
      </c>
      <c r="L4904" s="3" t="s">
        <v>17477</v>
      </c>
      <c r="M4904" s="3" t="s">
        <v>192</v>
      </c>
      <c r="N4904" s="3" t="str">
        <f t="shared" si="86"/>
        <v>Mati National Airport | Philippines</v>
      </c>
    </row>
    <row r="4905" spans="10:14" x14ac:dyDescent="0.25">
      <c r="J4905" s="3" t="s">
        <v>4890</v>
      </c>
      <c r="K4905" s="3" t="s">
        <v>10024</v>
      </c>
      <c r="L4905" s="3" t="s">
        <v>17477</v>
      </c>
      <c r="M4905" s="3" t="s">
        <v>69</v>
      </c>
      <c r="N4905" s="3" t="str">
        <f t="shared" si="86"/>
        <v>Minna Airport | Nigeria</v>
      </c>
    </row>
    <row r="4906" spans="10:14" x14ac:dyDescent="0.25">
      <c r="J4906" s="3" t="s">
        <v>4883</v>
      </c>
      <c r="K4906" s="3" t="s">
        <v>13719</v>
      </c>
      <c r="L4906" s="3" t="s">
        <v>17476</v>
      </c>
      <c r="M4906" s="3" t="s">
        <v>33</v>
      </c>
      <c r="N4906" s="3" t="str">
        <f t="shared" si="86"/>
        <v>Mindik Airport | Papua New Guinea</v>
      </c>
    </row>
    <row r="4907" spans="10:14" x14ac:dyDescent="0.25">
      <c r="J4907" s="3" t="s">
        <v>4837</v>
      </c>
      <c r="K4907" s="3" t="s">
        <v>13568</v>
      </c>
      <c r="L4907" s="3" t="s">
        <v>17477</v>
      </c>
      <c r="M4907" s="3" t="s">
        <v>59</v>
      </c>
      <c r="N4907" s="3" t="str">
        <f t="shared" si="86"/>
        <v>General Rodolfo Sánchez Taboada International Airport | Mexico</v>
      </c>
    </row>
    <row r="4908" spans="10:14" x14ac:dyDescent="0.25">
      <c r="J4908" s="3" t="s">
        <v>5040</v>
      </c>
      <c r="K4908" s="3" t="s">
        <v>10724</v>
      </c>
      <c r="L4908" s="3" t="s">
        <v>17477</v>
      </c>
      <c r="M4908" s="3" t="s">
        <v>304</v>
      </c>
      <c r="N4908" s="3" t="str">
        <f t="shared" si="86"/>
        <v>Morombe Airport | Madagascar</v>
      </c>
    </row>
    <row r="4909" spans="10:14" x14ac:dyDescent="0.25">
      <c r="J4909" s="3" t="s">
        <v>5034</v>
      </c>
      <c r="K4909" s="3" t="s">
        <v>13114</v>
      </c>
      <c r="L4909" s="3" t="s">
        <v>17477</v>
      </c>
      <c r="M4909" s="3" t="s">
        <v>112</v>
      </c>
      <c r="N4909" s="3" t="str">
        <f t="shared" si="86"/>
        <v>Morlaix-Ploujean Airport | France</v>
      </c>
    </row>
    <row r="4910" spans="10:14" x14ac:dyDescent="0.25">
      <c r="J4910" s="3" t="s">
        <v>4862</v>
      </c>
      <c r="K4910" s="3" t="s">
        <v>13200</v>
      </c>
      <c r="L4910" s="3" t="s">
        <v>17478</v>
      </c>
      <c r="M4910" s="3" t="s">
        <v>208</v>
      </c>
      <c r="N4910" s="3" t="str">
        <f t="shared" si="86"/>
        <v>Malpensa International Airport | Italy</v>
      </c>
    </row>
    <row r="4911" spans="10:14" x14ac:dyDescent="0.25">
      <c r="J4911" s="3" t="s">
        <v>4906</v>
      </c>
      <c r="K4911" s="3" t="s">
        <v>13720</v>
      </c>
      <c r="L4911" s="3" t="s">
        <v>17476</v>
      </c>
      <c r="M4911" s="3" t="s">
        <v>39</v>
      </c>
      <c r="N4911" s="3" t="str">
        <f t="shared" si="86"/>
        <v>Moussoro Airport | Chad</v>
      </c>
    </row>
    <row r="4912" spans="10:14" x14ac:dyDescent="0.25">
      <c r="J4912" s="3" t="s">
        <v>4906</v>
      </c>
      <c r="K4912" s="3" t="s">
        <v>15726</v>
      </c>
      <c r="L4912" s="3" t="s">
        <v>17476</v>
      </c>
      <c r="M4912" s="3" t="s">
        <v>925</v>
      </c>
      <c r="N4912" s="3" t="str">
        <f t="shared" si="86"/>
        <v>Myrhorod Air Base | Ukraine</v>
      </c>
    </row>
    <row r="4913" spans="10:14" x14ac:dyDescent="0.25">
      <c r="J4913" s="3" t="s">
        <v>4617</v>
      </c>
      <c r="K4913" s="3" t="s">
        <v>13847</v>
      </c>
      <c r="L4913" s="3" t="s">
        <v>17476</v>
      </c>
      <c r="M4913" s="3" t="s">
        <v>425</v>
      </c>
      <c r="N4913" s="3" t="str">
        <f t="shared" si="86"/>
        <v>Maota Airport | Samoa</v>
      </c>
    </row>
    <row r="4914" spans="10:14" x14ac:dyDescent="0.25">
      <c r="J4914" s="3" t="s">
        <v>4496</v>
      </c>
      <c r="K4914" s="3" t="s">
        <v>10682</v>
      </c>
      <c r="L4914" s="3" t="s">
        <v>17476</v>
      </c>
      <c r="M4914" s="3" t="s">
        <v>304</v>
      </c>
      <c r="N4914" s="3" t="str">
        <f t="shared" si="86"/>
        <v>Maintirano Airport | Madagascar</v>
      </c>
    </row>
    <row r="4915" spans="10:14" x14ac:dyDescent="0.25">
      <c r="J4915" s="3" t="s">
        <v>5129</v>
      </c>
      <c r="K4915" s="3" t="s">
        <v>17028</v>
      </c>
      <c r="L4915" s="3" t="s">
        <v>17476</v>
      </c>
      <c r="M4915" s="3" t="s">
        <v>54</v>
      </c>
      <c r="N4915" s="3" t="str">
        <f t="shared" si="86"/>
        <v>Mullewa Airport | Australia</v>
      </c>
    </row>
    <row r="4916" spans="10:14" x14ac:dyDescent="0.25">
      <c r="J4916" s="3" t="s">
        <v>5042</v>
      </c>
      <c r="K4916" s="3" t="s">
        <v>17345</v>
      </c>
      <c r="L4916" s="3" t="s">
        <v>17477</v>
      </c>
      <c r="M4916" s="3" t="s">
        <v>271</v>
      </c>
      <c r="N4916" s="3" t="str">
        <f t="shared" si="86"/>
        <v>Mörön Airport | Mongolia</v>
      </c>
    </row>
    <row r="4917" spans="10:14" x14ac:dyDescent="0.25">
      <c r="J4917" s="3" t="s">
        <v>4565</v>
      </c>
      <c r="K4917" s="3" t="s">
        <v>13606</v>
      </c>
      <c r="L4917" s="3" t="s">
        <v>17476</v>
      </c>
      <c r="M4917" s="3" t="s">
        <v>271</v>
      </c>
      <c r="N4917" s="3" t="str">
        <f t="shared" si="86"/>
        <v>Mandalgobi Airport | Mongolia</v>
      </c>
    </row>
    <row r="4918" spans="10:14" x14ac:dyDescent="0.25">
      <c r="J4918" s="3" t="s">
        <v>5023</v>
      </c>
      <c r="K4918" s="3" t="s">
        <v>10411</v>
      </c>
      <c r="L4918" s="3" t="s">
        <v>17477</v>
      </c>
      <c r="M4918" s="3" t="s">
        <v>290</v>
      </c>
      <c r="N4918" s="3" t="str">
        <f t="shared" si="86"/>
        <v>Mora Airport | Sweden</v>
      </c>
    </row>
    <row r="4919" spans="10:14" x14ac:dyDescent="0.25">
      <c r="J4919" s="3" t="s">
        <v>4759</v>
      </c>
      <c r="K4919" s="3" t="s">
        <v>14387</v>
      </c>
      <c r="L4919" s="3" t="s">
        <v>17476</v>
      </c>
      <c r="M4919" s="3" t="s">
        <v>45</v>
      </c>
      <c r="N4919" s="3" t="str">
        <f t="shared" si="86"/>
        <v>Mc Carthy Airport | United States</v>
      </c>
    </row>
    <row r="4920" spans="10:14" x14ac:dyDescent="0.25">
      <c r="J4920" s="3" t="s">
        <v>4780</v>
      </c>
      <c r="K4920" s="3" t="s">
        <v>17282</v>
      </c>
      <c r="L4920" s="3" t="s">
        <v>17476</v>
      </c>
      <c r="M4920" s="3" t="s">
        <v>173</v>
      </c>
      <c r="N4920" s="3" t="str">
        <f t="shared" si="86"/>
        <v>Meixian Airport | China</v>
      </c>
    </row>
    <row r="4921" spans="10:14" x14ac:dyDescent="0.25">
      <c r="J4921" s="3" t="s">
        <v>5049</v>
      </c>
      <c r="K4921" s="3" t="s">
        <v>17015</v>
      </c>
      <c r="L4921" s="3" t="s">
        <v>17477</v>
      </c>
      <c r="M4921" s="3" t="s">
        <v>54</v>
      </c>
      <c r="N4921" s="3" t="str">
        <f t="shared" si="86"/>
        <v>Moruya Airport | Australia</v>
      </c>
    </row>
    <row r="4922" spans="10:14" x14ac:dyDescent="0.25">
      <c r="J4922" s="3" t="s">
        <v>4745</v>
      </c>
      <c r="K4922" s="3" t="s">
        <v>10789</v>
      </c>
      <c r="L4922" s="3" t="s">
        <v>17476</v>
      </c>
      <c r="M4922" s="3" t="s">
        <v>162</v>
      </c>
      <c r="N4922" s="3" t="str">
        <f t="shared" si="86"/>
        <v>Mayumba Airport | Gabon</v>
      </c>
    </row>
    <row r="4923" spans="10:14" x14ac:dyDescent="0.25">
      <c r="J4923" s="3" t="s">
        <v>4626</v>
      </c>
      <c r="K4923" s="3" t="s">
        <v>15513</v>
      </c>
      <c r="L4923" s="3" t="s">
        <v>17477</v>
      </c>
      <c r="M4923" s="3" t="s">
        <v>17510</v>
      </c>
      <c r="N4923" s="3" t="str">
        <f t="shared" si="86"/>
        <v>Escuela Mariscal Sucre Airport | Venezuela, Bolivarian Republic of</v>
      </c>
    </row>
    <row r="4924" spans="10:14" x14ac:dyDescent="0.25">
      <c r="J4924" s="3" t="s">
        <v>4534</v>
      </c>
      <c r="K4924" s="3" t="s">
        <v>11241</v>
      </c>
      <c r="L4924" s="3" t="s">
        <v>17477</v>
      </c>
      <c r="M4924" s="3" t="s">
        <v>314</v>
      </c>
      <c r="N4924" s="3" t="str">
        <f t="shared" si="86"/>
        <v>Malindi Airport | Kenya</v>
      </c>
    </row>
    <row r="4925" spans="10:14" x14ac:dyDescent="0.25">
      <c r="J4925" s="3" t="s">
        <v>4925</v>
      </c>
      <c r="K4925" s="3" t="s">
        <v>14677</v>
      </c>
      <c r="L4925" s="3" t="s">
        <v>17477</v>
      </c>
      <c r="M4925" s="3" t="s">
        <v>125</v>
      </c>
      <c r="N4925" s="3" t="str">
        <f t="shared" si="86"/>
        <v>Miyakejima Airport | Japan</v>
      </c>
    </row>
    <row r="4926" spans="10:14" x14ac:dyDescent="0.25">
      <c r="J4926" s="3" t="s">
        <v>6582</v>
      </c>
      <c r="K4926" s="3" t="s">
        <v>12421</v>
      </c>
      <c r="L4926" s="3" t="s">
        <v>17476</v>
      </c>
      <c r="M4926" s="3" t="s">
        <v>45</v>
      </c>
      <c r="N4926" s="3" t="str">
        <f t="shared" si="86"/>
        <v>Montgomery-Gibbs Executive Airport | United States</v>
      </c>
    </row>
    <row r="4927" spans="10:14" x14ac:dyDescent="0.25">
      <c r="J4927" s="3" t="s">
        <v>4741</v>
      </c>
      <c r="K4927" s="3" t="s">
        <v>13755</v>
      </c>
      <c r="L4927" s="3" t="s">
        <v>17477</v>
      </c>
      <c r="M4927" s="3" t="s">
        <v>361</v>
      </c>
      <c r="N4927" s="3" t="str">
        <f t="shared" si="86"/>
        <v>Mayaguana Airport | Bahamas</v>
      </c>
    </row>
    <row r="4928" spans="10:14" x14ac:dyDescent="0.25">
      <c r="J4928" s="3" t="s">
        <v>5146</v>
      </c>
      <c r="K4928" s="3" t="s">
        <v>17024</v>
      </c>
      <c r="L4928" s="3" t="s">
        <v>17476</v>
      </c>
      <c r="M4928" s="3" t="s">
        <v>54</v>
      </c>
      <c r="N4928" s="3" t="str">
        <f t="shared" si="86"/>
        <v>Murray Island Airport | Australia</v>
      </c>
    </row>
    <row r="4929" spans="10:14" x14ac:dyDescent="0.25">
      <c r="J4929" s="3" t="s">
        <v>4725</v>
      </c>
      <c r="K4929" s="3" t="s">
        <v>14657</v>
      </c>
      <c r="L4929" s="3" t="s">
        <v>17477</v>
      </c>
      <c r="M4929" s="3" t="s">
        <v>125</v>
      </c>
      <c r="N4929" s="3" t="str">
        <f t="shared" si="86"/>
        <v>Matsuyama Airport | Japan</v>
      </c>
    </row>
    <row r="4930" spans="10:14" x14ac:dyDescent="0.25">
      <c r="J4930" s="3" t="s">
        <v>4739</v>
      </c>
      <c r="K4930" s="3" t="s">
        <v>13752</v>
      </c>
      <c r="L4930" s="3" t="s">
        <v>17476</v>
      </c>
      <c r="M4930" s="3" t="s">
        <v>45</v>
      </c>
      <c r="N4930" s="3" t="str">
        <f t="shared" si="86"/>
        <v>May Creek Airport | United States</v>
      </c>
    </row>
    <row r="4931" spans="10:14" x14ac:dyDescent="0.25">
      <c r="J4931" s="3" t="s">
        <v>4758</v>
      </c>
      <c r="K4931" s="3" t="s">
        <v>12422</v>
      </c>
      <c r="L4931" s="3" t="s">
        <v>17477</v>
      </c>
      <c r="M4931" s="3" t="s">
        <v>45</v>
      </c>
      <c r="N4931" s="3" t="str">
        <f t="shared" si="86"/>
        <v>McCall Municipal Airport | United States</v>
      </c>
    </row>
    <row r="4932" spans="10:14" x14ac:dyDescent="0.25">
      <c r="J4932" s="3" t="s">
        <v>4973</v>
      </c>
      <c r="K4932" s="3" t="s">
        <v>15634</v>
      </c>
      <c r="L4932" s="3" t="s">
        <v>17476</v>
      </c>
      <c r="M4932" s="3" t="s">
        <v>150</v>
      </c>
      <c r="N4932" s="3" t="str">
        <f t="shared" si="86"/>
        <v>Monkey Mountain Airport | Guyana</v>
      </c>
    </row>
    <row r="4933" spans="10:14" x14ac:dyDescent="0.25">
      <c r="J4933" s="3" t="s">
        <v>4641</v>
      </c>
      <c r="K4933" s="3" t="s">
        <v>14273</v>
      </c>
      <c r="L4933" s="3" t="s">
        <v>17476</v>
      </c>
      <c r="M4933" s="3" t="s">
        <v>37</v>
      </c>
      <c r="N4933" s="3" t="str">
        <f t="shared" si="86"/>
        <v>Mareb Airport | Yemen</v>
      </c>
    </row>
    <row r="4934" spans="10:14" x14ac:dyDescent="0.25">
      <c r="J4934" s="3" t="s">
        <v>5169</v>
      </c>
      <c r="K4934" s="3" t="s">
        <v>9163</v>
      </c>
      <c r="L4934" s="3" t="s">
        <v>17476</v>
      </c>
      <c r="M4934" s="3" t="s">
        <v>54</v>
      </c>
      <c r="N4934" s="3" t="str">
        <f t="shared" ref="N4934:N4997" si="87">K4934&amp;" | "&amp;M4934</f>
        <v>Camballin Airport | Australia</v>
      </c>
    </row>
    <row r="4935" spans="10:14" x14ac:dyDescent="0.25">
      <c r="J4935" s="3" t="s">
        <v>4689</v>
      </c>
      <c r="K4935" s="3" t="s">
        <v>15963</v>
      </c>
      <c r="L4935" s="3" t="s">
        <v>17477</v>
      </c>
      <c r="M4935" s="3" t="s">
        <v>512</v>
      </c>
      <c r="N4935" s="3" t="str">
        <f t="shared" si="87"/>
        <v>Mary Airport | Turkmenistan</v>
      </c>
    </row>
    <row r="4936" spans="10:14" x14ac:dyDescent="0.25">
      <c r="J4936" s="3" t="s">
        <v>5173</v>
      </c>
      <c r="K4936" s="3" t="s">
        <v>16259</v>
      </c>
      <c r="L4936" s="3" t="s">
        <v>17476</v>
      </c>
      <c r="M4936" s="3" t="s">
        <v>108</v>
      </c>
      <c r="N4936" s="3" t="str">
        <f t="shared" si="87"/>
        <v>Mysore Airport | India</v>
      </c>
    </row>
    <row r="4937" spans="10:14" x14ac:dyDescent="0.25">
      <c r="J4937" s="3" t="s">
        <v>5172</v>
      </c>
      <c r="K4937" s="3" t="s">
        <v>12423</v>
      </c>
      <c r="L4937" s="3" t="s">
        <v>17477</v>
      </c>
      <c r="M4937" s="3" t="s">
        <v>45</v>
      </c>
      <c r="N4937" s="3" t="str">
        <f t="shared" si="87"/>
        <v>Myrtle Beach International Airport | United States</v>
      </c>
    </row>
    <row r="4938" spans="10:14" x14ac:dyDescent="0.25">
      <c r="J4938" s="3" t="s">
        <v>5099</v>
      </c>
      <c r="K4938" s="3" t="s">
        <v>11244</v>
      </c>
      <c r="L4938" s="3" t="s">
        <v>17476</v>
      </c>
      <c r="M4938" s="3" t="s">
        <v>87</v>
      </c>
      <c r="N4938" s="3" t="str">
        <f t="shared" si="87"/>
        <v>Moyale Airport | Ethiopia</v>
      </c>
    </row>
    <row r="4939" spans="10:14" x14ac:dyDescent="0.25">
      <c r="J4939" s="3" t="s">
        <v>5168</v>
      </c>
      <c r="K4939" s="3" t="s">
        <v>16375</v>
      </c>
      <c r="L4939" s="3" t="s">
        <v>17477</v>
      </c>
      <c r="M4939" s="3" t="s">
        <v>612</v>
      </c>
      <c r="N4939" s="3" t="str">
        <f t="shared" si="87"/>
        <v>Myitkyina Airport | Myanmar</v>
      </c>
    </row>
    <row r="4940" spans="10:14" x14ac:dyDescent="0.25">
      <c r="J4940" s="3" t="s">
        <v>4785</v>
      </c>
      <c r="K4940" s="3" t="s">
        <v>14388</v>
      </c>
      <c r="L4940" s="3" t="s">
        <v>17477</v>
      </c>
      <c r="M4940" s="3" t="s">
        <v>45</v>
      </c>
      <c r="N4940" s="3" t="str">
        <f t="shared" si="87"/>
        <v>Mekoryuk Airport | United States</v>
      </c>
    </row>
    <row r="4941" spans="10:14" x14ac:dyDescent="0.25">
      <c r="J4941" s="3" t="s">
        <v>4692</v>
      </c>
      <c r="K4941" s="3" t="s">
        <v>12424</v>
      </c>
      <c r="L4941" s="3" t="s">
        <v>17477</v>
      </c>
      <c r="M4941" s="3" t="s">
        <v>45</v>
      </c>
      <c r="N4941" s="3" t="str">
        <f t="shared" si="87"/>
        <v>Yuba County Airport | United States</v>
      </c>
    </row>
    <row r="4942" spans="10:14" x14ac:dyDescent="0.25">
      <c r="J4942" s="3" t="s">
        <v>5110</v>
      </c>
      <c r="K4942" s="3" t="s">
        <v>11319</v>
      </c>
      <c r="L4942" s="3" t="s">
        <v>17477</v>
      </c>
      <c r="M4942" s="3" t="s">
        <v>17491</v>
      </c>
      <c r="N4942" s="3" t="str">
        <f t="shared" si="87"/>
        <v>Mtwara Airport | Tanzania, United Republic of</v>
      </c>
    </row>
    <row r="4943" spans="10:14" x14ac:dyDescent="0.25">
      <c r="J4943" s="3" t="s">
        <v>4808</v>
      </c>
      <c r="K4943" s="3" t="s">
        <v>13760</v>
      </c>
      <c r="L4943" s="3" t="s">
        <v>17476</v>
      </c>
      <c r="M4943" s="3" t="s">
        <v>33</v>
      </c>
      <c r="N4943" s="3" t="str">
        <f t="shared" si="87"/>
        <v>Menyamya Airport | Papua New Guinea</v>
      </c>
    </row>
    <row r="4944" spans="10:14" x14ac:dyDescent="0.25">
      <c r="J4944" s="3" t="s">
        <v>4907</v>
      </c>
      <c r="K4944" s="3" t="s">
        <v>16531</v>
      </c>
      <c r="L4944" s="3" t="s">
        <v>17477</v>
      </c>
      <c r="M4944" s="3" t="s">
        <v>260</v>
      </c>
      <c r="N4944" s="3" t="str">
        <f t="shared" si="87"/>
        <v>Miri Airport | Malaysia</v>
      </c>
    </row>
    <row r="4945" spans="10:14" x14ac:dyDescent="0.25">
      <c r="J4945" s="3" t="s">
        <v>4971</v>
      </c>
      <c r="K4945" s="3" t="s">
        <v>10856</v>
      </c>
      <c r="L4945" s="3" t="s">
        <v>17476</v>
      </c>
      <c r="M4945" s="3" t="s">
        <v>1041</v>
      </c>
      <c r="N4945" s="3" t="str">
        <f t="shared" si="87"/>
        <v>Monkey Bay Airport | Malawi</v>
      </c>
    </row>
    <row r="4946" spans="10:14" x14ac:dyDescent="0.25">
      <c r="J4946" s="3" t="s">
        <v>5161</v>
      </c>
      <c r="K4946" s="3" t="s">
        <v>15428</v>
      </c>
      <c r="L4946" s="3" t="s">
        <v>17476</v>
      </c>
      <c r="M4946" s="3" t="s">
        <v>226</v>
      </c>
      <c r="N4946" s="3" t="str">
        <f t="shared" si="87"/>
        <v>Mayor PNP Nancy Flores Paucar Airport | Peru</v>
      </c>
    </row>
    <row r="4947" spans="10:14" x14ac:dyDescent="0.25">
      <c r="J4947" s="3" t="s">
        <v>4947</v>
      </c>
      <c r="K4947" s="3" t="s">
        <v>10803</v>
      </c>
      <c r="L4947" s="3" t="s">
        <v>17477</v>
      </c>
      <c r="M4947" s="3" t="s">
        <v>278</v>
      </c>
      <c r="N4947" s="3" t="str">
        <f t="shared" si="87"/>
        <v>Mocímboa da Praia Airport | Mozambique</v>
      </c>
    </row>
    <row r="4948" spans="10:14" x14ac:dyDescent="0.25">
      <c r="J4948" s="3" t="s">
        <v>4924</v>
      </c>
      <c r="K4948" s="3" t="s">
        <v>10784</v>
      </c>
      <c r="L4948" s="3" t="s">
        <v>17476</v>
      </c>
      <c r="M4948" s="3" t="s">
        <v>162</v>
      </c>
      <c r="N4948" s="3" t="str">
        <f t="shared" si="87"/>
        <v>Mitzic Airport | Gabon</v>
      </c>
    </row>
    <row r="4949" spans="10:14" x14ac:dyDescent="0.25">
      <c r="J4949" s="3" t="s">
        <v>4801</v>
      </c>
      <c r="K4949" s="3" t="s">
        <v>10060</v>
      </c>
      <c r="L4949" s="3" t="s">
        <v>17476</v>
      </c>
      <c r="M4949" s="3" t="s">
        <v>306</v>
      </c>
      <c r="N4949" s="3" t="str">
        <f t="shared" si="87"/>
        <v>Méndez Airport | Ecuador</v>
      </c>
    </row>
    <row r="4950" spans="10:14" x14ac:dyDescent="0.25">
      <c r="J4950" s="3" t="s">
        <v>4558</v>
      </c>
      <c r="K4950" s="3" t="s">
        <v>13765</v>
      </c>
      <c r="L4950" s="3" t="s">
        <v>17476</v>
      </c>
      <c r="M4950" s="3" t="s">
        <v>878</v>
      </c>
      <c r="N4950" s="3" t="str">
        <f t="shared" si="87"/>
        <v>Manatee Airport | Belize</v>
      </c>
    </row>
    <row r="4951" spans="10:14" x14ac:dyDescent="0.25">
      <c r="J4951" s="3" t="s">
        <v>4511</v>
      </c>
      <c r="K4951" s="3" t="s">
        <v>14594</v>
      </c>
      <c r="L4951" s="3" t="s">
        <v>17477</v>
      </c>
      <c r="M4951" s="3" t="s">
        <v>17508</v>
      </c>
      <c r="N4951" s="3" t="str">
        <f t="shared" si="87"/>
        <v>Makung Airport | Taiwan, Province of China</v>
      </c>
    </row>
    <row r="4952" spans="10:14" x14ac:dyDescent="0.25">
      <c r="J4952" s="3" t="s">
        <v>4829</v>
      </c>
      <c r="K4952" s="3" t="s">
        <v>13344</v>
      </c>
      <c r="L4952" s="3" t="s">
        <v>17476</v>
      </c>
      <c r="M4952" s="3" t="s">
        <v>82</v>
      </c>
      <c r="N4952" s="3" t="str">
        <f t="shared" si="87"/>
        <v>Amasya Merzifon Airport | Turkey</v>
      </c>
    </row>
    <row r="4953" spans="10:14" x14ac:dyDescent="0.25">
      <c r="J4953" s="3" t="s">
        <v>5022</v>
      </c>
      <c r="K4953" s="3" t="s">
        <v>10973</v>
      </c>
      <c r="L4953" s="3" t="s">
        <v>17477</v>
      </c>
      <c r="M4953" s="3" t="s">
        <v>685</v>
      </c>
      <c r="N4953" s="3" t="str">
        <f t="shared" si="87"/>
        <v>Mopti Airport | Mali</v>
      </c>
    </row>
    <row r="4954" spans="10:14" x14ac:dyDescent="0.25">
      <c r="J4954" s="3" t="s">
        <v>4631</v>
      </c>
      <c r="K4954" s="3" t="s">
        <v>12425</v>
      </c>
      <c r="L4954" s="3" t="s">
        <v>17476</v>
      </c>
      <c r="M4954" s="3" t="s">
        <v>45</v>
      </c>
      <c r="N4954" s="3" t="str">
        <f t="shared" si="87"/>
        <v>Pinal Airpark | United States</v>
      </c>
    </row>
    <row r="4955" spans="10:14" x14ac:dyDescent="0.25">
      <c r="J4955" s="3" t="s">
        <v>4628</v>
      </c>
      <c r="K4955" s="3" t="s">
        <v>13818</v>
      </c>
      <c r="L4955" s="3" t="s">
        <v>17476</v>
      </c>
      <c r="M4955" s="3" t="s">
        <v>30</v>
      </c>
      <c r="N4955" s="3" t="str">
        <f t="shared" si="87"/>
        <v>Marakei Airport | Kiribati</v>
      </c>
    </row>
    <row r="4956" spans="10:14" x14ac:dyDescent="0.25">
      <c r="J4956" s="3" t="s">
        <v>4593</v>
      </c>
      <c r="K4956" s="3" t="s">
        <v>15230</v>
      </c>
      <c r="L4956" s="3" t="s">
        <v>17477</v>
      </c>
      <c r="M4956" s="3" t="s">
        <v>71</v>
      </c>
      <c r="N4956" s="3" t="str">
        <f t="shared" si="87"/>
        <v>La Nubia Airport | Colombia</v>
      </c>
    </row>
    <row r="4957" spans="10:14" x14ac:dyDescent="0.25">
      <c r="J4957" s="3" t="s">
        <v>4611</v>
      </c>
      <c r="K4957" s="3" t="s">
        <v>13692</v>
      </c>
      <c r="L4957" s="3" t="s">
        <v>17477</v>
      </c>
      <c r="M4957" s="3" t="s">
        <v>734</v>
      </c>
      <c r="N4957" s="3" t="str">
        <f t="shared" si="87"/>
        <v>Sierra Maestra Airport | Cuba</v>
      </c>
    </row>
    <row r="4958" spans="10:14" x14ac:dyDescent="0.25">
      <c r="J4958" s="3" t="s">
        <v>5067</v>
      </c>
      <c r="K4958" s="3" t="s">
        <v>13969</v>
      </c>
      <c r="L4958" s="3" t="s">
        <v>17476</v>
      </c>
      <c r="M4958" s="3" t="s">
        <v>2169</v>
      </c>
      <c r="N4958" s="3" t="str">
        <f t="shared" si="87"/>
        <v>Motueka Airport | New Zealand</v>
      </c>
    </row>
    <row r="4959" spans="10:14" x14ac:dyDescent="0.25">
      <c r="J4959" s="3" t="s">
        <v>4931</v>
      </c>
      <c r="K4959" s="3" t="s">
        <v>10514</v>
      </c>
      <c r="L4959" s="3" t="s">
        <v>17477</v>
      </c>
      <c r="M4959" s="3" t="s">
        <v>114</v>
      </c>
      <c r="N4959" s="3" t="str">
        <f t="shared" si="87"/>
        <v>Mkuze Airport | South Africa</v>
      </c>
    </row>
    <row r="4960" spans="10:14" x14ac:dyDescent="0.25">
      <c r="J4960" s="3" t="s">
        <v>4747</v>
      </c>
      <c r="K4960" s="3" t="s">
        <v>14021</v>
      </c>
      <c r="L4960" s="3" t="s">
        <v>17477</v>
      </c>
      <c r="M4960" s="3" t="s">
        <v>692</v>
      </c>
      <c r="N4960" s="3" t="str">
        <f t="shared" si="87"/>
        <v>Mazar I Sharif Airport | Afghanistan</v>
      </c>
    </row>
    <row r="4961" spans="10:14" x14ac:dyDescent="0.25">
      <c r="J4961" s="3" t="s">
        <v>5063</v>
      </c>
      <c r="K4961" s="3" t="s">
        <v>13724</v>
      </c>
      <c r="L4961" s="3" t="s">
        <v>17476</v>
      </c>
      <c r="M4961" s="3" t="s">
        <v>260</v>
      </c>
      <c r="N4961" s="3" t="str">
        <f t="shared" si="87"/>
        <v>Mostyn Airport | Malaysia</v>
      </c>
    </row>
    <row r="4962" spans="10:14" x14ac:dyDescent="0.25">
      <c r="J4962" s="3" t="s">
        <v>4748</v>
      </c>
      <c r="K4962" s="3" t="s">
        <v>13574</v>
      </c>
      <c r="L4962" s="3" t="s">
        <v>17477</v>
      </c>
      <c r="M4962" s="3" t="s">
        <v>59</v>
      </c>
      <c r="N4962" s="3" t="str">
        <f t="shared" si="87"/>
        <v>General Rafael Buelna International Airport | Mexico</v>
      </c>
    </row>
    <row r="4963" spans="10:14" x14ac:dyDescent="0.25">
      <c r="J4963" s="3" t="s">
        <v>5162</v>
      </c>
      <c r="K4963" s="3" t="s">
        <v>16127</v>
      </c>
      <c r="L4963" s="3" t="s">
        <v>17477</v>
      </c>
      <c r="M4963" s="3" t="s">
        <v>108</v>
      </c>
      <c r="N4963" s="3" t="str">
        <f t="shared" si="87"/>
        <v>Muzaffarpur Airport | India</v>
      </c>
    </row>
    <row r="4964" spans="10:14" x14ac:dyDescent="0.25">
      <c r="J4964" s="3" t="s">
        <v>5131</v>
      </c>
      <c r="K4964" s="3" t="s">
        <v>16552</v>
      </c>
      <c r="L4964" s="3" t="s">
        <v>17477</v>
      </c>
      <c r="M4964" s="3" t="s">
        <v>260</v>
      </c>
      <c r="N4964" s="3" t="str">
        <f t="shared" si="87"/>
        <v>Mulu Airport | Malaysia</v>
      </c>
    </row>
    <row r="4965" spans="10:14" x14ac:dyDescent="0.25">
      <c r="J4965" s="3" t="s">
        <v>4766</v>
      </c>
      <c r="K4965" s="3" t="s">
        <v>9904</v>
      </c>
      <c r="L4965" s="3" t="s">
        <v>17477</v>
      </c>
      <c r="M4965" s="3" t="s">
        <v>93</v>
      </c>
      <c r="N4965" s="3" t="str">
        <f t="shared" si="87"/>
        <v>Mecheria Airport | Algeria</v>
      </c>
    </row>
    <row r="4966" spans="10:14" x14ac:dyDescent="0.25">
      <c r="J4966" s="3" t="s">
        <v>5056</v>
      </c>
      <c r="K4966" s="3" t="s">
        <v>10513</v>
      </c>
      <c r="L4966" s="3" t="s">
        <v>17476</v>
      </c>
      <c r="M4966" s="3" t="s">
        <v>114</v>
      </c>
      <c r="N4966" s="3" t="str">
        <f t="shared" si="87"/>
        <v>Mossel Bay Airport | South Africa</v>
      </c>
    </row>
    <row r="4967" spans="10:14" x14ac:dyDescent="0.25">
      <c r="J4967" s="3" t="s">
        <v>4657</v>
      </c>
      <c r="K4967" s="3" t="s">
        <v>12376</v>
      </c>
      <c r="L4967" s="3" t="s">
        <v>17476</v>
      </c>
      <c r="M4967" s="3" t="s">
        <v>45</v>
      </c>
      <c r="N4967" s="3" t="str">
        <f t="shared" si="87"/>
        <v>Marion Municipal Airport | United States</v>
      </c>
    </row>
    <row r="4968" spans="10:14" x14ac:dyDescent="0.25">
      <c r="J4968" s="3" t="s">
        <v>5252</v>
      </c>
      <c r="K4968" s="3" t="s">
        <v>17035</v>
      </c>
      <c r="L4968" s="3" t="s">
        <v>17477</v>
      </c>
      <c r="M4968" s="3" t="s">
        <v>54</v>
      </c>
      <c r="N4968" s="3" t="str">
        <f t="shared" si="87"/>
        <v>Narrabri Airport | Australia</v>
      </c>
    </row>
    <row r="4969" spans="10:14" x14ac:dyDescent="0.25">
      <c r="J4969" s="3" t="s">
        <v>5249</v>
      </c>
      <c r="K4969" s="3" t="s">
        <v>17042</v>
      </c>
      <c r="L4969" s="3" t="s">
        <v>17476</v>
      </c>
      <c r="M4969" s="3" t="s">
        <v>54</v>
      </c>
      <c r="N4969" s="3" t="str">
        <f t="shared" si="87"/>
        <v>Naracoorte Airport | Australia</v>
      </c>
    </row>
    <row r="4970" spans="10:14" x14ac:dyDescent="0.25">
      <c r="J4970" s="3" t="s">
        <v>4440</v>
      </c>
      <c r="K4970" s="3" t="s">
        <v>15166</v>
      </c>
      <c r="L4970" s="3" t="s">
        <v>17476</v>
      </c>
      <c r="M4970" s="3" t="s">
        <v>71</v>
      </c>
      <c r="N4970" s="3" t="str">
        <f t="shared" si="87"/>
        <v>Macanal Airport | Colombia</v>
      </c>
    </row>
    <row r="4971" spans="10:14" x14ac:dyDescent="0.25">
      <c r="J4971" s="3" t="s">
        <v>5266</v>
      </c>
      <c r="K4971" s="3" t="s">
        <v>9941</v>
      </c>
      <c r="L4971" s="3" t="s">
        <v>17476</v>
      </c>
      <c r="M4971" s="3" t="s">
        <v>1847</v>
      </c>
      <c r="N4971" s="3" t="str">
        <f t="shared" si="87"/>
        <v>Natitingou Airport | Benin</v>
      </c>
    </row>
    <row r="4972" spans="10:14" x14ac:dyDescent="0.25">
      <c r="J4972" s="3" t="s">
        <v>696</v>
      </c>
      <c r="K4972" s="3" t="s">
        <v>11378</v>
      </c>
      <c r="L4972" s="3" t="s">
        <v>17476</v>
      </c>
      <c r="M4972" s="3" t="s">
        <v>96</v>
      </c>
      <c r="N4972" s="3" t="str">
        <f t="shared" si="87"/>
        <v>Banaina Airport | Indonesia</v>
      </c>
    </row>
    <row r="4973" spans="10:14" x14ac:dyDescent="0.25">
      <c r="J4973" s="3" t="s">
        <v>5191</v>
      </c>
      <c r="K4973" s="3" t="s">
        <v>16058</v>
      </c>
      <c r="L4973" s="3" t="s">
        <v>17477</v>
      </c>
      <c r="M4973" s="3" t="s">
        <v>108</v>
      </c>
      <c r="N4973" s="3" t="str">
        <f t="shared" si="87"/>
        <v>Dr. Babasaheb Ambedkar International Airport | India</v>
      </c>
    </row>
    <row r="4974" spans="10:14" x14ac:dyDescent="0.25">
      <c r="J4974" s="3" t="s">
        <v>5192</v>
      </c>
      <c r="K4974" s="3" t="s">
        <v>14711</v>
      </c>
      <c r="L4974" s="3" t="s">
        <v>17477</v>
      </c>
      <c r="M4974" s="3" t="s">
        <v>96</v>
      </c>
      <c r="N4974" s="3" t="str">
        <f t="shared" si="87"/>
        <v>Naha Airport | Indonesia</v>
      </c>
    </row>
    <row r="4975" spans="10:14" x14ac:dyDescent="0.25">
      <c r="J4975" s="3" t="s">
        <v>390</v>
      </c>
      <c r="K4975" s="3" t="s">
        <v>15617</v>
      </c>
      <c r="L4975" s="3" t="s">
        <v>17476</v>
      </c>
      <c r="M4975" s="3" t="s">
        <v>150</v>
      </c>
      <c r="N4975" s="3" t="str">
        <f t="shared" si="87"/>
        <v>Annai Airport | Guyana</v>
      </c>
    </row>
    <row r="4976" spans="10:14" x14ac:dyDescent="0.25">
      <c r="J4976" s="3" t="s">
        <v>5197</v>
      </c>
      <c r="K4976" s="3" t="s">
        <v>15757</v>
      </c>
      <c r="L4976" s="3" t="s">
        <v>17477</v>
      </c>
      <c r="M4976" s="3" t="s">
        <v>659</v>
      </c>
      <c r="N4976" s="3" t="str">
        <f t="shared" si="87"/>
        <v>Nakhchivan Airport | Azerbaijan</v>
      </c>
    </row>
    <row r="4977" spans="10:14" x14ac:dyDescent="0.25">
      <c r="J4977" s="3" t="s">
        <v>5199</v>
      </c>
      <c r="K4977" s="3" t="s">
        <v>16324</v>
      </c>
      <c r="L4977" s="3" t="s">
        <v>17477</v>
      </c>
      <c r="M4977" s="3" t="s">
        <v>695</v>
      </c>
      <c r="N4977" s="3" t="str">
        <f t="shared" si="87"/>
        <v>Nakhon Ratchasima Airport | Thailand</v>
      </c>
    </row>
    <row r="4978" spans="10:14" x14ac:dyDescent="0.25">
      <c r="J4978" s="3" t="s">
        <v>5204</v>
      </c>
      <c r="K4978" s="3" t="s">
        <v>15918</v>
      </c>
      <c r="L4978" s="3" t="s">
        <v>17477</v>
      </c>
      <c r="M4978" s="3" t="s">
        <v>32</v>
      </c>
      <c r="N4978" s="3" t="str">
        <f t="shared" si="87"/>
        <v>Nalchik Airport | Russian Federation</v>
      </c>
    </row>
    <row r="4979" spans="10:14" x14ac:dyDescent="0.25">
      <c r="J4979" s="3" t="s">
        <v>5211</v>
      </c>
      <c r="K4979" s="3" t="s">
        <v>16477</v>
      </c>
      <c r="L4979" s="3" t="s">
        <v>17476</v>
      </c>
      <c r="M4979" s="3" t="s">
        <v>96</v>
      </c>
      <c r="N4979" s="3" t="str">
        <f t="shared" si="87"/>
        <v>Namlea Airport | Indonesia</v>
      </c>
    </row>
    <row r="4980" spans="10:14" x14ac:dyDescent="0.25">
      <c r="J4980" s="3" t="s">
        <v>5183</v>
      </c>
      <c r="K4980" s="3" t="s">
        <v>13783</v>
      </c>
      <c r="L4980" s="3" t="s">
        <v>17477</v>
      </c>
      <c r="M4980" s="3" t="s">
        <v>600</v>
      </c>
      <c r="N4980" s="3" t="str">
        <f t="shared" si="87"/>
        <v>Nadi International Airport | Fiji</v>
      </c>
    </row>
    <row r="4981" spans="10:14" x14ac:dyDescent="0.25">
      <c r="J4981" s="3" t="s">
        <v>5222</v>
      </c>
      <c r="K4981" s="3" t="s">
        <v>17422</v>
      </c>
      <c r="L4981" s="3" t="s">
        <v>17476</v>
      </c>
      <c r="M4981" s="3" t="s">
        <v>173</v>
      </c>
      <c r="N4981" s="3" t="str">
        <f t="shared" si="87"/>
        <v>Nanchong Gaoping Airport | China</v>
      </c>
    </row>
    <row r="4982" spans="10:14" x14ac:dyDescent="0.25">
      <c r="J4982" s="3" t="s">
        <v>5244</v>
      </c>
      <c r="K4982" s="3" t="s">
        <v>13231</v>
      </c>
      <c r="L4982" s="3" t="s">
        <v>17478</v>
      </c>
      <c r="M4982" s="3" t="s">
        <v>208</v>
      </c>
      <c r="N4982" s="3" t="str">
        <f t="shared" si="87"/>
        <v>Naples International Airport | Italy</v>
      </c>
    </row>
    <row r="4983" spans="10:14" x14ac:dyDescent="0.25">
      <c r="J4983" s="3" t="s">
        <v>6181</v>
      </c>
      <c r="K4983" s="3" t="s">
        <v>9327</v>
      </c>
      <c r="L4983" s="3" t="s">
        <v>17476</v>
      </c>
      <c r="M4983" s="3" t="s">
        <v>27</v>
      </c>
      <c r="N4983" s="3" t="str">
        <f t="shared" si="87"/>
        <v>Qaanaaq Airport | Greenland</v>
      </c>
    </row>
    <row r="4984" spans="10:14" x14ac:dyDescent="0.25">
      <c r="J4984" s="3" t="s">
        <v>5251</v>
      </c>
      <c r="K4984" s="3" t="s">
        <v>15241</v>
      </c>
      <c r="L4984" s="3" t="s">
        <v>17476</v>
      </c>
      <c r="M4984" s="3" t="s">
        <v>71</v>
      </c>
      <c r="N4984" s="3" t="str">
        <f t="shared" si="87"/>
        <v>Puerto Nare Airport | Colombia</v>
      </c>
    </row>
    <row r="4985" spans="10:14" x14ac:dyDescent="0.25">
      <c r="J4985" s="3" t="s">
        <v>195</v>
      </c>
      <c r="K4985" s="3" t="s">
        <v>13756</v>
      </c>
      <c r="L4985" s="3" t="s">
        <v>17478</v>
      </c>
      <c r="M4985" s="3" t="s">
        <v>361</v>
      </c>
      <c r="N4985" s="3" t="str">
        <f t="shared" si="87"/>
        <v>Lynden Pindling International Airport | Bahamas</v>
      </c>
    </row>
    <row r="4986" spans="10:14" x14ac:dyDescent="0.25">
      <c r="J4986" s="3" t="s">
        <v>5263</v>
      </c>
      <c r="K4986" s="3" t="s">
        <v>14987</v>
      </c>
      <c r="L4986" s="3" t="s">
        <v>17478</v>
      </c>
      <c r="M4986" s="3" t="s">
        <v>219</v>
      </c>
      <c r="N4986" s="3" t="str">
        <f t="shared" si="87"/>
        <v>Governador Aluízio Alves International Airport | Brazil</v>
      </c>
    </row>
    <row r="4987" spans="10:14" x14ac:dyDescent="0.25">
      <c r="J4987" s="3" t="s">
        <v>5247</v>
      </c>
      <c r="K4987" s="3" t="s">
        <v>13865</v>
      </c>
      <c r="L4987" s="3" t="s">
        <v>17476</v>
      </c>
      <c r="M4987" s="3" t="s">
        <v>128</v>
      </c>
      <c r="N4987" s="3" t="str">
        <f t="shared" si="87"/>
        <v>Napuka Island Airport | French Polynesia</v>
      </c>
    </row>
    <row r="4988" spans="10:14" x14ac:dyDescent="0.25">
      <c r="J4988" s="3" t="s">
        <v>5311</v>
      </c>
      <c r="K4988" s="3" t="s">
        <v>13351</v>
      </c>
      <c r="L4988" s="3" t="s">
        <v>17476</v>
      </c>
      <c r="M4988" s="3" t="s">
        <v>82</v>
      </c>
      <c r="N4988" s="3" t="str">
        <f t="shared" si="87"/>
        <v>Nevșehir Kapadokya Airport | Turkey</v>
      </c>
    </row>
    <row r="4989" spans="10:14" x14ac:dyDescent="0.25">
      <c r="J4989" s="3" t="s">
        <v>5250</v>
      </c>
      <c r="K4989" s="3" t="s">
        <v>16308</v>
      </c>
      <c r="L4989" s="3" t="s">
        <v>17477</v>
      </c>
      <c r="M4989" s="3" t="s">
        <v>695</v>
      </c>
      <c r="N4989" s="3" t="str">
        <f t="shared" si="87"/>
        <v>Narathiwat Airport | Thailand</v>
      </c>
    </row>
    <row r="4990" spans="10:14" x14ac:dyDescent="0.25">
      <c r="J4990" s="3" t="s">
        <v>859</v>
      </c>
      <c r="K4990" s="3" t="s">
        <v>17254</v>
      </c>
      <c r="L4990" s="3" t="s">
        <v>17478</v>
      </c>
      <c r="M4990" s="3" t="s">
        <v>173</v>
      </c>
      <c r="N4990" s="3" t="str">
        <f t="shared" si="87"/>
        <v>Beijing Nanyuan Airport | China</v>
      </c>
    </row>
    <row r="4991" spans="10:14" x14ac:dyDescent="0.25">
      <c r="J4991" s="3" t="s">
        <v>7155</v>
      </c>
      <c r="K4991" s="3" t="s">
        <v>9097</v>
      </c>
      <c r="L4991" s="3" t="s">
        <v>17476</v>
      </c>
      <c r="M4991" s="3" t="s">
        <v>101</v>
      </c>
      <c r="N4991" s="3" t="str">
        <f t="shared" si="87"/>
        <v>Nana Airport | Solomon Islands</v>
      </c>
    </row>
    <row r="4992" spans="10:14" x14ac:dyDescent="0.25">
      <c r="J4992" s="3" t="s">
        <v>5207</v>
      </c>
      <c r="K4992" s="3" t="s">
        <v>9246</v>
      </c>
      <c r="L4992" s="3" t="s">
        <v>17476</v>
      </c>
      <c r="M4992" s="3" t="s">
        <v>33</v>
      </c>
      <c r="N4992" s="3" t="str">
        <f t="shared" si="87"/>
        <v>Nambaiyufa Airport | Papua New Guinea</v>
      </c>
    </row>
    <row r="4993" spans="10:14" x14ac:dyDescent="0.25">
      <c r="J4993" s="3" t="s">
        <v>767</v>
      </c>
      <c r="K4993" s="3" t="s">
        <v>15164</v>
      </c>
      <c r="L4993" s="3" t="s">
        <v>17476</v>
      </c>
      <c r="M4993" s="3" t="s">
        <v>71</v>
      </c>
      <c r="N4993" s="3" t="str">
        <f t="shared" si="87"/>
        <v>Barranco Minas Airport | Colombia</v>
      </c>
    </row>
    <row r="4994" spans="10:14" x14ac:dyDescent="0.25">
      <c r="J4994" s="3" t="s">
        <v>5177</v>
      </c>
      <c r="K4994" s="3" t="s">
        <v>16015</v>
      </c>
      <c r="L4994" s="3" t="s">
        <v>17477</v>
      </c>
      <c r="M4994" s="3" t="s">
        <v>32</v>
      </c>
      <c r="N4994" s="3" t="str">
        <f t="shared" si="87"/>
        <v>Begishevo Airport | Russian Federation</v>
      </c>
    </row>
    <row r="4995" spans="10:14" x14ac:dyDescent="0.25">
      <c r="J4995" s="3" t="s">
        <v>8814</v>
      </c>
      <c r="K4995" s="3" t="s">
        <v>15689</v>
      </c>
      <c r="L4995" s="3" t="s">
        <v>17478</v>
      </c>
      <c r="M4995" s="3" t="s">
        <v>2090</v>
      </c>
      <c r="N4995" s="3" t="str">
        <f t="shared" si="87"/>
        <v>Enfidha - Hammamet International Airport | Tunisia</v>
      </c>
    </row>
    <row r="4996" spans="10:14" x14ac:dyDescent="0.25">
      <c r="J4996" s="3" t="s">
        <v>5323</v>
      </c>
      <c r="K4996" s="3" t="s">
        <v>12429</v>
      </c>
      <c r="L4996" s="3" t="s">
        <v>17477</v>
      </c>
      <c r="M4996" s="3" t="s">
        <v>45</v>
      </c>
      <c r="N4996" s="3" t="str">
        <f t="shared" si="87"/>
        <v>New Orleans NAS JRB/Alvin Callender Field | United States</v>
      </c>
    </row>
    <row r="4997" spans="10:14" x14ac:dyDescent="0.25">
      <c r="J4997" s="3" t="s">
        <v>5208</v>
      </c>
      <c r="K4997" s="3" t="s">
        <v>17037</v>
      </c>
      <c r="L4997" s="3" t="s">
        <v>17476</v>
      </c>
      <c r="M4997" s="3" t="s">
        <v>54</v>
      </c>
      <c r="N4997" s="3" t="str">
        <f t="shared" si="87"/>
        <v>Nambucca Heads Airport | Australia</v>
      </c>
    </row>
    <row r="4998" spans="10:14" x14ac:dyDescent="0.25">
      <c r="J4998" s="3" t="s">
        <v>6568</v>
      </c>
      <c r="K4998" s="3" t="s">
        <v>13632</v>
      </c>
      <c r="L4998" s="3" t="s">
        <v>17476</v>
      </c>
      <c r="M4998" s="3" t="s">
        <v>78</v>
      </c>
      <c r="N4998" s="3" t="str">
        <f t="shared" ref="N4998:N5061" si="88">K4998&amp;" | "&amp;M4998</f>
        <v>San Blas Airport | Panama</v>
      </c>
    </row>
    <row r="4999" spans="10:14" x14ac:dyDescent="0.25">
      <c r="J4999" s="3" t="s">
        <v>8526</v>
      </c>
      <c r="K4999" s="3" t="s">
        <v>10614</v>
      </c>
      <c r="L4999" s="3" t="s">
        <v>17476</v>
      </c>
      <c r="M4999" s="3" t="s">
        <v>791</v>
      </c>
      <c r="N4999" s="3" t="str">
        <f t="shared" si="88"/>
        <v>Annobón Airport | Equatorial Guinea</v>
      </c>
    </row>
    <row r="5000" spans="10:14" x14ac:dyDescent="0.25">
      <c r="J5000" s="3" t="s">
        <v>5194</v>
      </c>
      <c r="K5000" s="3" t="s">
        <v>11228</v>
      </c>
      <c r="L5000" s="3" t="s">
        <v>17478</v>
      </c>
      <c r="M5000" s="3" t="s">
        <v>314</v>
      </c>
      <c r="N5000" s="3" t="str">
        <f t="shared" si="88"/>
        <v>Jomo Kenyatta International Airport | Kenya</v>
      </c>
    </row>
    <row r="5001" spans="10:14" x14ac:dyDescent="0.25">
      <c r="J5001" s="3" t="s">
        <v>8683</v>
      </c>
      <c r="K5001" s="3" t="s">
        <v>13769</v>
      </c>
      <c r="L5001" s="3" t="s">
        <v>17477</v>
      </c>
      <c r="M5001" s="3" t="s">
        <v>173</v>
      </c>
      <c r="N5001" s="3" t="str">
        <f t="shared" si="88"/>
        <v>Changbaishan Airport | China</v>
      </c>
    </row>
    <row r="5002" spans="10:14" x14ac:dyDescent="0.25">
      <c r="J5002" s="3" t="s">
        <v>2881</v>
      </c>
      <c r="K5002" s="3" t="s">
        <v>13683</v>
      </c>
      <c r="L5002" s="3" t="s">
        <v>17477</v>
      </c>
      <c r="M5002" s="3" t="s">
        <v>734</v>
      </c>
      <c r="N5002" s="3" t="str">
        <f t="shared" si="88"/>
        <v>Leeward Point Field | Cuba</v>
      </c>
    </row>
    <row r="5003" spans="10:14" x14ac:dyDescent="0.25">
      <c r="J5003" s="3" t="s">
        <v>5178</v>
      </c>
      <c r="K5003" s="3" t="s">
        <v>16404</v>
      </c>
      <c r="L5003" s="3" t="s">
        <v>17477</v>
      </c>
      <c r="M5003" s="3" t="s">
        <v>96</v>
      </c>
      <c r="N5003" s="3" t="str">
        <f t="shared" si="88"/>
        <v>Nabire Airport | Indonesia</v>
      </c>
    </row>
    <row r="5004" spans="10:14" x14ac:dyDescent="0.25">
      <c r="J5004" s="3" t="s">
        <v>5420</v>
      </c>
      <c r="K5004" s="3" t="s">
        <v>13428</v>
      </c>
      <c r="L5004" s="3" t="s">
        <v>17477</v>
      </c>
      <c r="M5004" s="3" t="s">
        <v>2814</v>
      </c>
      <c r="N5004" s="3" t="str">
        <f t="shared" si="88"/>
        <v>North Caicos Airport | Turks and Caicos Islands</v>
      </c>
    </row>
    <row r="5005" spans="10:14" x14ac:dyDescent="0.25">
      <c r="J5005" s="3" t="s">
        <v>8391</v>
      </c>
      <c r="K5005" s="3" t="s">
        <v>13065</v>
      </c>
      <c r="L5005" s="3" t="s">
        <v>17478</v>
      </c>
      <c r="M5005" s="3" t="s">
        <v>112</v>
      </c>
      <c r="N5005" s="3" t="str">
        <f t="shared" si="88"/>
        <v>Nice-Côte d'Azur Airport | France</v>
      </c>
    </row>
    <row r="5006" spans="10:14" x14ac:dyDescent="0.25">
      <c r="J5006" s="3" t="s">
        <v>5453</v>
      </c>
      <c r="K5006" s="3" t="s">
        <v>13532</v>
      </c>
      <c r="L5006" s="3" t="s">
        <v>17476</v>
      </c>
      <c r="M5006" s="3" t="s">
        <v>59</v>
      </c>
      <c r="N5006" s="3" t="str">
        <f t="shared" si="88"/>
        <v>Nuevo Casas Grandes Airport | Mexico</v>
      </c>
    </row>
    <row r="5007" spans="10:14" x14ac:dyDescent="0.25">
      <c r="J5007" s="3" t="s">
        <v>5180</v>
      </c>
      <c r="K5007" s="3" t="s">
        <v>11322</v>
      </c>
      <c r="L5007" s="3" t="s">
        <v>17476</v>
      </c>
      <c r="M5007" s="3" t="s">
        <v>17491</v>
      </c>
      <c r="N5007" s="3" t="str">
        <f t="shared" si="88"/>
        <v>Nachingwea Airport | Tanzania, United Republic of</v>
      </c>
    </row>
    <row r="5008" spans="10:14" x14ac:dyDescent="0.25">
      <c r="J5008" s="3" t="s">
        <v>5282</v>
      </c>
      <c r="K5008" s="3" t="s">
        <v>15231</v>
      </c>
      <c r="L5008" s="3" t="s">
        <v>17476</v>
      </c>
      <c r="M5008" s="3" t="s">
        <v>71</v>
      </c>
      <c r="N5008" s="3" t="str">
        <f t="shared" si="88"/>
        <v>Necocli Airport | Colombia</v>
      </c>
    </row>
    <row r="5009" spans="10:14" x14ac:dyDescent="0.25">
      <c r="J5009" s="3" t="s">
        <v>8446</v>
      </c>
      <c r="K5009" s="3" t="s">
        <v>9141</v>
      </c>
      <c r="L5009" s="3" t="s">
        <v>17476</v>
      </c>
      <c r="M5009" s="3" t="s">
        <v>283</v>
      </c>
      <c r="N5009" s="3" t="str">
        <f t="shared" si="88"/>
        <v>Sunchales Aeroclub Airport | Argentina</v>
      </c>
    </row>
    <row r="5010" spans="10:14" x14ac:dyDescent="0.25">
      <c r="J5010" s="3" t="s">
        <v>5331</v>
      </c>
      <c r="K5010" s="3" t="s">
        <v>5332</v>
      </c>
      <c r="L5010" s="3" t="s">
        <v>17478</v>
      </c>
      <c r="M5010" s="3" t="s">
        <v>43</v>
      </c>
      <c r="N5010" s="3" t="str">
        <f t="shared" si="88"/>
        <v>Newcastle Airport | United Kingdom</v>
      </c>
    </row>
    <row r="5011" spans="10:14" x14ac:dyDescent="0.25">
      <c r="J5011" s="3" t="s">
        <v>5314</v>
      </c>
      <c r="K5011" s="3" t="s">
        <v>14469</v>
      </c>
      <c r="L5011" s="3" t="s">
        <v>17476</v>
      </c>
      <c r="M5011" s="3" t="s">
        <v>45</v>
      </c>
      <c r="N5011" s="3" t="str">
        <f t="shared" si="88"/>
        <v>Chenega Bay Airport | United States</v>
      </c>
    </row>
    <row r="5012" spans="10:14" x14ac:dyDescent="0.25">
      <c r="J5012" s="3" t="s">
        <v>6218</v>
      </c>
      <c r="K5012" s="3" t="s">
        <v>12495</v>
      </c>
      <c r="L5012" s="3" t="s">
        <v>17477</v>
      </c>
      <c r="M5012" s="3" t="s">
        <v>45</v>
      </c>
      <c r="N5012" s="3" t="str">
        <f t="shared" si="88"/>
        <v>Quonset State Airport | United States</v>
      </c>
    </row>
    <row r="5013" spans="10:14" x14ac:dyDescent="0.25">
      <c r="J5013" s="3" t="s">
        <v>6572</v>
      </c>
      <c r="K5013" s="3" t="s">
        <v>6570</v>
      </c>
      <c r="L5013" s="3" t="s">
        <v>17476</v>
      </c>
      <c r="M5013" s="3" t="s">
        <v>1053</v>
      </c>
      <c r="N5013" s="3" t="str">
        <f t="shared" si="88"/>
        <v>San Carlos | Nicaragua</v>
      </c>
    </row>
    <row r="5014" spans="10:14" x14ac:dyDescent="0.25">
      <c r="J5014" s="3" t="s">
        <v>5336</v>
      </c>
      <c r="K5014" s="3" t="s">
        <v>5332</v>
      </c>
      <c r="L5014" s="3" t="s">
        <v>17477</v>
      </c>
      <c r="M5014" s="3" t="s">
        <v>114</v>
      </c>
      <c r="N5014" s="3" t="str">
        <f t="shared" si="88"/>
        <v>Newcastle Airport | South Africa</v>
      </c>
    </row>
    <row r="5015" spans="10:14" x14ac:dyDescent="0.25">
      <c r="J5015" s="3" t="s">
        <v>5358</v>
      </c>
      <c r="K5015" s="3" t="s">
        <v>13651</v>
      </c>
      <c r="L5015" s="3" t="s">
        <v>17476</v>
      </c>
      <c r="M5015" s="3" t="s">
        <v>762</v>
      </c>
      <c r="N5015" s="3" t="str">
        <f t="shared" si="88"/>
        <v>Guanacaste Airport | Costa Rica</v>
      </c>
    </row>
    <row r="5016" spans="10:14" x14ac:dyDescent="0.25">
      <c r="J5016" s="3" t="s">
        <v>5461</v>
      </c>
      <c r="K5016" s="3" t="s">
        <v>15973</v>
      </c>
      <c r="L5016" s="3" t="s">
        <v>17476</v>
      </c>
      <c r="M5016" s="3" t="s">
        <v>356</v>
      </c>
      <c r="N5016" s="3" t="str">
        <f t="shared" si="88"/>
        <v>Nukus Airport | Uzbekistan</v>
      </c>
    </row>
    <row r="5017" spans="10:14" x14ac:dyDescent="0.25">
      <c r="J5017" s="3" t="s">
        <v>393</v>
      </c>
      <c r="K5017" s="3" t="s">
        <v>13055</v>
      </c>
      <c r="L5017" s="3" t="s">
        <v>17477</v>
      </c>
      <c r="M5017" s="3" t="s">
        <v>112</v>
      </c>
      <c r="N5017" s="3" t="str">
        <f t="shared" si="88"/>
        <v>Annecy-Haute-Savoie-Mont Blanc Airport | France</v>
      </c>
    </row>
    <row r="5018" spans="10:14" x14ac:dyDescent="0.25">
      <c r="J5018" s="3" t="s">
        <v>698</v>
      </c>
      <c r="K5018" s="3" t="s">
        <v>16467</v>
      </c>
      <c r="L5018" s="3" t="s">
        <v>17476</v>
      </c>
      <c r="M5018" s="3" t="s">
        <v>96</v>
      </c>
      <c r="N5018" s="3" t="str">
        <f t="shared" si="88"/>
        <v>Bandanaira Airport | Indonesia</v>
      </c>
    </row>
    <row r="5019" spans="10:14" x14ac:dyDescent="0.25">
      <c r="J5019" s="3" t="s">
        <v>5439</v>
      </c>
      <c r="K5019" s="3" t="s">
        <v>11077</v>
      </c>
      <c r="L5019" s="3" t="s">
        <v>17477</v>
      </c>
      <c r="M5019" s="3" t="s">
        <v>146</v>
      </c>
      <c r="N5019" s="3" t="str">
        <f t="shared" si="88"/>
        <v>Nouadhibou International Airport | Mauritania</v>
      </c>
    </row>
    <row r="5020" spans="10:14" x14ac:dyDescent="0.25">
      <c r="J5020" s="3" t="s">
        <v>5224</v>
      </c>
      <c r="K5020" s="3" t="s">
        <v>16057</v>
      </c>
      <c r="L5020" s="3" t="s">
        <v>17477</v>
      </c>
      <c r="M5020" s="3" t="s">
        <v>108</v>
      </c>
      <c r="N5020" s="3" t="str">
        <f t="shared" si="88"/>
        <v>Nanded Airport | India</v>
      </c>
    </row>
    <row r="5021" spans="10:14" x14ac:dyDescent="0.25">
      <c r="J5021" s="3" t="s">
        <v>7237</v>
      </c>
      <c r="K5021" s="3" t="s">
        <v>10755</v>
      </c>
      <c r="L5021" s="3" t="s">
        <v>17477</v>
      </c>
      <c r="M5021" s="3" t="s">
        <v>316</v>
      </c>
      <c r="N5021" s="3" t="str">
        <f t="shared" si="88"/>
        <v>Sumbe Airport | Angola</v>
      </c>
    </row>
    <row r="5022" spans="10:14" x14ac:dyDescent="0.25">
      <c r="J5022" s="3" t="s">
        <v>4566</v>
      </c>
      <c r="K5022" s="3" t="s">
        <v>11239</v>
      </c>
      <c r="L5022" s="3" t="s">
        <v>17476</v>
      </c>
      <c r="M5022" s="3" t="s">
        <v>314</v>
      </c>
      <c r="N5022" s="3" t="str">
        <f t="shared" si="88"/>
        <v>Mandera Airport | Kenya</v>
      </c>
    </row>
    <row r="5023" spans="10:14" x14ac:dyDescent="0.25">
      <c r="J5023" s="3" t="s">
        <v>5276</v>
      </c>
      <c r="K5023" s="3" t="s">
        <v>9128</v>
      </c>
      <c r="L5023" s="3" t="s">
        <v>17476</v>
      </c>
      <c r="M5023" s="3" t="s">
        <v>316</v>
      </c>
      <c r="N5023" s="3" t="str">
        <f t="shared" si="88"/>
        <v>Ndalatandos Airport | Angola</v>
      </c>
    </row>
    <row r="5024" spans="10:14" x14ac:dyDescent="0.25">
      <c r="J5024" s="3" t="s">
        <v>6190</v>
      </c>
      <c r="K5024" s="3" t="s">
        <v>17469</v>
      </c>
      <c r="L5024" s="3" t="s">
        <v>17477</v>
      </c>
      <c r="M5024" s="3" t="s">
        <v>173</v>
      </c>
      <c r="N5024" s="3" t="str">
        <f t="shared" si="88"/>
        <v>Qiqihar Sanjiazi Airport | China</v>
      </c>
    </row>
    <row r="5025" spans="10:14" x14ac:dyDescent="0.25">
      <c r="J5025" s="3" t="s">
        <v>5217</v>
      </c>
      <c r="K5025" s="3" t="s">
        <v>13779</v>
      </c>
      <c r="L5025" s="3" t="s">
        <v>17476</v>
      </c>
      <c r="M5025" s="3" t="s">
        <v>33</v>
      </c>
      <c r="N5025" s="3" t="str">
        <f t="shared" si="88"/>
        <v>Namudi Airport | Papua New Guinea</v>
      </c>
    </row>
    <row r="5026" spans="10:14" x14ac:dyDescent="0.25">
      <c r="J5026" s="3" t="s">
        <v>5279</v>
      </c>
      <c r="K5026" s="3" t="s">
        <v>10824</v>
      </c>
      <c r="L5026" s="3" t="s">
        <v>17478</v>
      </c>
      <c r="M5026" s="3" t="s">
        <v>39</v>
      </c>
      <c r="N5026" s="3" t="str">
        <f t="shared" si="88"/>
        <v>N'Djamena International Airport | Chad</v>
      </c>
    </row>
    <row r="5027" spans="10:14" x14ac:dyDescent="0.25">
      <c r="J5027" s="3" t="s">
        <v>5209</v>
      </c>
      <c r="K5027" s="3" t="s">
        <v>13476</v>
      </c>
      <c r="L5027" s="3" t="s">
        <v>17476</v>
      </c>
      <c r="M5027" s="3" t="s">
        <v>141</v>
      </c>
      <c r="N5027" s="3" t="str">
        <f t="shared" si="88"/>
        <v>Namorik Atoll Airport | Marshall Islands</v>
      </c>
    </row>
    <row r="5028" spans="10:14" x14ac:dyDescent="0.25">
      <c r="J5028" s="3" t="s">
        <v>5277</v>
      </c>
      <c r="K5028" s="3" t="s">
        <v>10598</v>
      </c>
      <c r="L5028" s="3" t="s">
        <v>17476</v>
      </c>
      <c r="M5028" s="3" t="s">
        <v>657</v>
      </c>
      <c r="N5028" s="3" t="str">
        <f t="shared" si="88"/>
        <v>N'Délé Airport | Central African Republic</v>
      </c>
    </row>
    <row r="5029" spans="10:14" x14ac:dyDescent="0.25">
      <c r="J5029" s="3" t="s">
        <v>4802</v>
      </c>
      <c r="K5029" s="3" t="s">
        <v>9236</v>
      </c>
      <c r="L5029" s="3" t="s">
        <v>17476</v>
      </c>
      <c r="M5029" s="3" t="s">
        <v>87</v>
      </c>
      <c r="N5029" s="3" t="str">
        <f t="shared" si="88"/>
        <v>Mendi Airport | Ethiopia</v>
      </c>
    </row>
    <row r="5030" spans="10:14" x14ac:dyDescent="0.25">
      <c r="J5030" s="3" t="s">
        <v>5185</v>
      </c>
      <c r="K5030" s="3" t="s">
        <v>13780</v>
      </c>
      <c r="L5030" s="3" t="s">
        <v>17476</v>
      </c>
      <c r="M5030" s="3" t="s">
        <v>33</v>
      </c>
      <c r="N5030" s="3" t="str">
        <f t="shared" si="88"/>
        <v>Nadunumu Airport | Papua New Guinea</v>
      </c>
    </row>
    <row r="5031" spans="10:14" x14ac:dyDescent="0.25">
      <c r="J5031" s="3" t="s">
        <v>5184</v>
      </c>
      <c r="K5031" s="3" t="s">
        <v>11037</v>
      </c>
      <c r="L5031" s="3" t="s">
        <v>17477</v>
      </c>
      <c r="M5031" s="3" t="s">
        <v>106</v>
      </c>
      <c r="N5031" s="3" t="str">
        <f t="shared" si="88"/>
        <v>Nador International Airport | Morocco</v>
      </c>
    </row>
    <row r="5032" spans="10:14" x14ac:dyDescent="0.25">
      <c r="J5032" s="3" t="s">
        <v>6648</v>
      </c>
      <c r="K5032" s="3" t="s">
        <v>17115</v>
      </c>
      <c r="L5032" s="3" t="s">
        <v>17476</v>
      </c>
      <c r="M5032" s="3" t="s">
        <v>54</v>
      </c>
      <c r="N5032" s="3" t="str">
        <f t="shared" si="88"/>
        <v>Sandstone Airport | Australia</v>
      </c>
    </row>
    <row r="5033" spans="10:14" x14ac:dyDescent="0.25">
      <c r="J5033" s="3" t="s">
        <v>6458</v>
      </c>
      <c r="K5033" s="3" t="s">
        <v>10896</v>
      </c>
      <c r="L5033" s="3" t="s">
        <v>17477</v>
      </c>
      <c r="M5033" s="3" t="s">
        <v>136</v>
      </c>
      <c r="N5033" s="3" t="str">
        <f t="shared" si="88"/>
        <v>Rundu Airport | Namibia</v>
      </c>
    </row>
    <row r="5034" spans="10:14" x14ac:dyDescent="0.25">
      <c r="J5034" s="3" t="s">
        <v>6643</v>
      </c>
      <c r="K5034" s="3" t="s">
        <v>10198</v>
      </c>
      <c r="L5034" s="3" t="s">
        <v>17476</v>
      </c>
      <c r="M5034" s="3" t="s">
        <v>43</v>
      </c>
      <c r="N5034" s="3" t="str">
        <f t="shared" si="88"/>
        <v>Sanday Airport | United Kingdom</v>
      </c>
    </row>
    <row r="5035" spans="10:14" x14ac:dyDescent="0.25">
      <c r="J5035" s="3" t="s">
        <v>5281</v>
      </c>
      <c r="K5035" s="3" t="s">
        <v>14880</v>
      </c>
      <c r="L5035" s="3" t="s">
        <v>17477</v>
      </c>
      <c r="M5035" s="3" t="s">
        <v>283</v>
      </c>
      <c r="N5035" s="3" t="str">
        <f t="shared" si="88"/>
        <v>Necochea Airport | Argentina</v>
      </c>
    </row>
    <row r="5036" spans="10:14" x14ac:dyDescent="0.25">
      <c r="J5036" s="3" t="s">
        <v>5285</v>
      </c>
      <c r="K5036" s="3" t="s">
        <v>16028</v>
      </c>
      <c r="L5036" s="3" t="s">
        <v>17476</v>
      </c>
      <c r="M5036" s="3" t="s">
        <v>32</v>
      </c>
      <c r="N5036" s="3" t="str">
        <f t="shared" si="88"/>
        <v>Neftekamsk Airport | Russian Federation</v>
      </c>
    </row>
    <row r="5037" spans="10:14" x14ac:dyDescent="0.25">
      <c r="J5037" s="3" t="s">
        <v>5290</v>
      </c>
      <c r="K5037" s="3" t="s">
        <v>13519</v>
      </c>
      <c r="L5037" s="3" t="s">
        <v>17476</v>
      </c>
      <c r="M5037" s="3" t="s">
        <v>3804</v>
      </c>
      <c r="N5037" s="3" t="str">
        <f t="shared" si="88"/>
        <v>Negril Airport | Jamaica</v>
      </c>
    </row>
    <row r="5038" spans="10:14" x14ac:dyDescent="0.25">
      <c r="J5038" s="3" t="s">
        <v>8853</v>
      </c>
      <c r="K5038" s="3" t="s">
        <v>15826</v>
      </c>
      <c r="L5038" s="3" t="s">
        <v>17476</v>
      </c>
      <c r="M5038" s="3" t="s">
        <v>32</v>
      </c>
      <c r="N5038" s="3" t="str">
        <f t="shared" si="88"/>
        <v>Terney Airport | Russian Federation</v>
      </c>
    </row>
    <row r="5039" spans="10:14" x14ac:dyDescent="0.25">
      <c r="J5039" s="3" t="s">
        <v>5292</v>
      </c>
      <c r="K5039" s="3" t="s">
        <v>11148</v>
      </c>
      <c r="L5039" s="3" t="s">
        <v>17476</v>
      </c>
      <c r="M5039" s="3" t="s">
        <v>87</v>
      </c>
      <c r="N5039" s="3" t="str">
        <f t="shared" si="88"/>
        <v>Nejjo Airport | Ethiopia</v>
      </c>
    </row>
    <row r="5040" spans="10:14" x14ac:dyDescent="0.25">
      <c r="J5040" s="3" t="s">
        <v>5294</v>
      </c>
      <c r="K5040" s="3" t="s">
        <v>11149</v>
      </c>
      <c r="L5040" s="3" t="s">
        <v>17476</v>
      </c>
      <c r="M5040" s="3" t="s">
        <v>87</v>
      </c>
      <c r="N5040" s="3" t="str">
        <f t="shared" si="88"/>
        <v>Nekemte Airport | Ethiopia</v>
      </c>
    </row>
    <row r="5041" spans="10:14" x14ac:dyDescent="0.25">
      <c r="J5041" s="3" t="s">
        <v>4081</v>
      </c>
      <c r="K5041" s="3" t="s">
        <v>12432</v>
      </c>
      <c r="L5041" s="3" t="s">
        <v>17477</v>
      </c>
      <c r="M5041" s="3" t="s">
        <v>45</v>
      </c>
      <c r="N5041" s="3" t="str">
        <f t="shared" si="88"/>
        <v>Lakehurst Maxfield Field Airport | United States</v>
      </c>
    </row>
    <row r="5042" spans="10:14" x14ac:dyDescent="0.25">
      <c r="J5042" s="3" t="s">
        <v>8142</v>
      </c>
      <c r="K5042" s="3" t="s">
        <v>12433</v>
      </c>
      <c r="L5042" s="3" t="s">
        <v>17476</v>
      </c>
      <c r="M5042" s="3" t="s">
        <v>45</v>
      </c>
      <c r="N5042" s="3" t="str">
        <f t="shared" si="88"/>
        <v>Whitehouse Naval Outlying Field | United States</v>
      </c>
    </row>
    <row r="5043" spans="10:14" x14ac:dyDescent="0.25">
      <c r="J5043" s="3" t="s">
        <v>5304</v>
      </c>
      <c r="K5043" s="3" t="s">
        <v>15770</v>
      </c>
      <c r="L5043" s="3" t="s">
        <v>17477</v>
      </c>
      <c r="M5043" s="3" t="s">
        <v>32</v>
      </c>
      <c r="N5043" s="3" t="str">
        <f t="shared" si="88"/>
        <v>Chulman Airport | Russian Federation</v>
      </c>
    </row>
    <row r="5044" spans="10:14" x14ac:dyDescent="0.25">
      <c r="J5044" s="3" t="s">
        <v>6545</v>
      </c>
      <c r="K5044" s="3" t="s">
        <v>16190</v>
      </c>
      <c r="L5044" s="3" t="s">
        <v>17477</v>
      </c>
      <c r="M5044" s="3" t="s">
        <v>17506</v>
      </c>
      <c r="N5044" s="3" t="str">
        <f t="shared" si="88"/>
        <v>Sam Neua Airport | Lao People's Democratic Republic</v>
      </c>
    </row>
    <row r="5045" spans="10:14" x14ac:dyDescent="0.25">
      <c r="J5045" s="3" t="s">
        <v>5309</v>
      </c>
      <c r="K5045" s="3" t="s">
        <v>15684</v>
      </c>
      <c r="L5045" s="3" t="s">
        <v>17477</v>
      </c>
      <c r="M5045" s="3" t="s">
        <v>5310</v>
      </c>
      <c r="N5045" s="3" t="str">
        <f t="shared" si="88"/>
        <v>Vance W. Amory International Airport | Saint Kitts and Nevis</v>
      </c>
    </row>
    <row r="5046" spans="10:14" x14ac:dyDescent="0.25">
      <c r="J5046" s="3" t="s">
        <v>5322</v>
      </c>
      <c r="K5046" s="3" t="s">
        <v>12434</v>
      </c>
      <c r="L5046" s="3" t="s">
        <v>17477</v>
      </c>
      <c r="M5046" s="3" t="s">
        <v>45</v>
      </c>
      <c r="N5046" s="3" t="str">
        <f t="shared" si="88"/>
        <v>Lakefront Airport | United States</v>
      </c>
    </row>
    <row r="5047" spans="10:14" x14ac:dyDescent="0.25">
      <c r="J5047" s="3" t="s">
        <v>5286</v>
      </c>
      <c r="K5047" s="3" t="s">
        <v>15952</v>
      </c>
      <c r="L5047" s="3" t="s">
        <v>17477</v>
      </c>
      <c r="M5047" s="3" t="s">
        <v>32</v>
      </c>
      <c r="N5047" s="3" t="str">
        <f t="shared" si="88"/>
        <v>Nefteyugansk Airport | Russian Federation</v>
      </c>
    </row>
    <row r="5048" spans="10:14" x14ac:dyDescent="0.25">
      <c r="J5048" s="3" t="s">
        <v>2403</v>
      </c>
      <c r="K5048" s="3" t="s">
        <v>12435</v>
      </c>
      <c r="L5048" s="3" t="s">
        <v>17477</v>
      </c>
      <c r="M5048" s="3" t="s">
        <v>45</v>
      </c>
      <c r="N5048" s="3" t="str">
        <f t="shared" si="88"/>
        <v>Fallon Naval Air Station | United States</v>
      </c>
    </row>
    <row r="5049" spans="10:14" x14ac:dyDescent="0.25">
      <c r="J5049" s="3" t="s">
        <v>8686</v>
      </c>
      <c r="K5049" s="3" t="s">
        <v>13805</v>
      </c>
      <c r="L5049" s="3" t="s">
        <v>17476</v>
      </c>
      <c r="M5049" s="3" t="s">
        <v>2357</v>
      </c>
      <c r="N5049" s="3" t="str">
        <f t="shared" si="88"/>
        <v>Mata'aho Airport | Tonga</v>
      </c>
    </row>
    <row r="5050" spans="10:14" x14ac:dyDescent="0.25">
      <c r="J5050" s="3" t="s">
        <v>5187</v>
      </c>
      <c r="K5050" s="3" t="s">
        <v>11262</v>
      </c>
      <c r="L5050" s="3" t="s">
        <v>17476</v>
      </c>
      <c r="M5050" s="3" t="s">
        <v>854</v>
      </c>
      <c r="N5050" s="3" t="str">
        <f t="shared" si="88"/>
        <v>Nafurah 1 Airport | Libya</v>
      </c>
    </row>
    <row r="5051" spans="10:14" x14ac:dyDescent="0.25">
      <c r="J5051" s="3" t="s">
        <v>8318</v>
      </c>
      <c r="K5051" s="3" t="s">
        <v>17221</v>
      </c>
      <c r="L5051" s="3" t="s">
        <v>17477</v>
      </c>
      <c r="M5051" s="3" t="s">
        <v>54</v>
      </c>
      <c r="N5051" s="3" t="str">
        <f t="shared" si="88"/>
        <v>Young Airport | Australia</v>
      </c>
    </row>
    <row r="5052" spans="10:14" x14ac:dyDescent="0.25">
      <c r="J5052" s="3" t="s">
        <v>5370</v>
      </c>
      <c r="K5052" s="3" t="s">
        <v>17380</v>
      </c>
      <c r="L5052" s="3" t="s">
        <v>17478</v>
      </c>
      <c r="M5052" s="3" t="s">
        <v>173</v>
      </c>
      <c r="N5052" s="3" t="str">
        <f t="shared" si="88"/>
        <v>Ningbo Lishe International Airport | China</v>
      </c>
    </row>
    <row r="5053" spans="10:14" x14ac:dyDescent="0.25">
      <c r="J5053" s="3" t="s">
        <v>363</v>
      </c>
      <c r="K5053" s="3" t="s">
        <v>15710</v>
      </c>
      <c r="L5053" s="3" t="s">
        <v>17476</v>
      </c>
      <c r="M5053" s="3" t="s">
        <v>17517</v>
      </c>
      <c r="N5053" s="3" t="str">
        <f t="shared" si="88"/>
        <v>Captain Auguste George Airport | Virgin Islands, British</v>
      </c>
    </row>
    <row r="5054" spans="10:14" x14ac:dyDescent="0.25">
      <c r="J5054" s="3" t="s">
        <v>5348</v>
      </c>
      <c r="K5054" s="3" t="s">
        <v>10634</v>
      </c>
      <c r="L5054" s="3" t="s">
        <v>17477</v>
      </c>
      <c r="M5054" s="3" t="s">
        <v>610</v>
      </c>
      <c r="N5054" s="3" t="str">
        <f t="shared" si="88"/>
        <v>N'Gaoundéré Airport | Cameroon</v>
      </c>
    </row>
    <row r="5055" spans="10:14" x14ac:dyDescent="0.25">
      <c r="J5055" s="3" t="s">
        <v>8735</v>
      </c>
      <c r="K5055" s="3" t="s">
        <v>14538</v>
      </c>
      <c r="L5055" s="3" t="s">
        <v>17477</v>
      </c>
      <c r="M5055" s="3" t="s">
        <v>45</v>
      </c>
      <c r="N5055" s="3" t="str">
        <f t="shared" si="88"/>
        <v>Kaneohe Bay MCAS (Marion E. Carl Field) Airport | United States</v>
      </c>
    </row>
    <row r="5056" spans="10:14" x14ac:dyDescent="0.25">
      <c r="J5056" s="3" t="s">
        <v>5349</v>
      </c>
      <c r="K5056" s="3" t="s">
        <v>13790</v>
      </c>
      <c r="L5056" s="3" t="s">
        <v>17476</v>
      </c>
      <c r="M5056" s="3" t="s">
        <v>600</v>
      </c>
      <c r="N5056" s="3" t="str">
        <f t="shared" si="88"/>
        <v>Ngau Airport | Fiji</v>
      </c>
    </row>
    <row r="5057" spans="10:14" x14ac:dyDescent="0.25">
      <c r="J5057" s="3" t="s">
        <v>8753</v>
      </c>
      <c r="K5057" s="3" t="s">
        <v>14787</v>
      </c>
      <c r="L5057" s="3" t="s">
        <v>17476</v>
      </c>
      <c r="M5057" s="3" t="s">
        <v>32</v>
      </c>
      <c r="N5057" s="3" t="str">
        <f t="shared" si="88"/>
        <v>Nogliki Airport | Russian Federation</v>
      </c>
    </row>
    <row r="5058" spans="10:14" x14ac:dyDescent="0.25">
      <c r="J5058" s="3" t="s">
        <v>5347</v>
      </c>
      <c r="K5058" s="3" t="s">
        <v>10515</v>
      </c>
      <c r="L5058" s="3" t="s">
        <v>17476</v>
      </c>
      <c r="M5058" s="3" t="s">
        <v>114</v>
      </c>
      <c r="N5058" s="3" t="str">
        <f t="shared" si="88"/>
        <v>Ngala Airport | South Africa</v>
      </c>
    </row>
    <row r="5059" spans="10:14" x14ac:dyDescent="0.25">
      <c r="J5059" s="3" t="s">
        <v>8389</v>
      </c>
      <c r="K5059" s="3" t="s">
        <v>14639</v>
      </c>
      <c r="L5059" s="3" t="s">
        <v>17478</v>
      </c>
      <c r="M5059" s="3" t="s">
        <v>125</v>
      </c>
      <c r="N5059" s="3" t="str">
        <f t="shared" si="88"/>
        <v>Chubu Centrair International Airport | Japan</v>
      </c>
    </row>
    <row r="5060" spans="10:14" x14ac:dyDescent="0.25">
      <c r="J5060" s="3" t="s">
        <v>8991</v>
      </c>
      <c r="K5060" s="3" t="s">
        <v>17402</v>
      </c>
      <c r="L5060" s="3" t="s">
        <v>17477</v>
      </c>
      <c r="M5060" s="3" t="s">
        <v>173</v>
      </c>
      <c r="N5060" s="3" t="str">
        <f t="shared" si="88"/>
        <v>Ngari Gunsa Airport | China</v>
      </c>
    </row>
    <row r="5061" spans="10:14" x14ac:dyDescent="0.25">
      <c r="J5061" s="3" t="s">
        <v>5189</v>
      </c>
      <c r="K5061" s="3" t="s">
        <v>14638</v>
      </c>
      <c r="L5061" s="3" t="s">
        <v>17477</v>
      </c>
      <c r="M5061" s="3" t="s">
        <v>125</v>
      </c>
      <c r="N5061" s="3" t="str">
        <f t="shared" si="88"/>
        <v>Nagasaki Airport | Japan</v>
      </c>
    </row>
    <row r="5062" spans="10:14" x14ac:dyDescent="0.25">
      <c r="J5062" s="3" t="s">
        <v>5407</v>
      </c>
      <c r="K5062" s="3" t="s">
        <v>12437</v>
      </c>
      <c r="L5062" s="3" t="s">
        <v>17477</v>
      </c>
      <c r="M5062" s="3" t="s">
        <v>45</v>
      </c>
      <c r="N5062" s="3" t="str">
        <f t="shared" ref="N5062:N5125" si="89">K5062&amp;" | "&amp;M5062</f>
        <v>Norfolk Naval Station (Chambers Field) | United States</v>
      </c>
    </row>
    <row r="5063" spans="10:14" x14ac:dyDescent="0.25">
      <c r="J5063" s="3" t="s">
        <v>4554</v>
      </c>
      <c r="K5063" s="3" t="s">
        <v>16222</v>
      </c>
      <c r="L5063" s="3" t="s">
        <v>17476</v>
      </c>
      <c r="M5063" s="3" t="s">
        <v>620</v>
      </c>
      <c r="N5063" s="3" t="str">
        <f t="shared" si="89"/>
        <v>Manang Airport | Nepal</v>
      </c>
    </row>
    <row r="5064" spans="10:14" x14ac:dyDescent="0.25">
      <c r="J5064" s="3" t="s">
        <v>4888</v>
      </c>
      <c r="K5064" s="3" t="s">
        <v>14160</v>
      </c>
      <c r="L5064" s="3" t="s">
        <v>17477</v>
      </c>
      <c r="M5064" s="3" t="s">
        <v>61</v>
      </c>
      <c r="N5064" s="3" t="str">
        <f t="shared" si="89"/>
        <v>Al Minhad Air Base | United Arab Emirates</v>
      </c>
    </row>
    <row r="5065" spans="10:14" x14ac:dyDescent="0.25">
      <c r="J5065" s="3" t="s">
        <v>5315</v>
      </c>
      <c r="K5065" s="3" t="s">
        <v>11293</v>
      </c>
      <c r="L5065" s="3" t="s">
        <v>17476</v>
      </c>
      <c r="M5065" s="3" t="s">
        <v>85</v>
      </c>
      <c r="N5065" s="3" t="str">
        <f t="shared" si="89"/>
        <v>New Halfa Airport | Sudan</v>
      </c>
    </row>
    <row r="5066" spans="10:14" x14ac:dyDescent="0.25">
      <c r="J5066" s="3" t="s">
        <v>5813</v>
      </c>
      <c r="K5066" s="3" t="s">
        <v>12438</v>
      </c>
      <c r="L5066" s="3" t="s">
        <v>17477</v>
      </c>
      <c r="M5066" s="3" t="s">
        <v>45</v>
      </c>
      <c r="N5066" s="3" t="str">
        <f t="shared" si="89"/>
        <v>Patuxent River Naval Air Station (Trapnell Field) | United States</v>
      </c>
    </row>
    <row r="5067" spans="10:14" x14ac:dyDescent="0.25">
      <c r="J5067" s="3" t="s">
        <v>5471</v>
      </c>
      <c r="K5067" s="3" t="s">
        <v>14213</v>
      </c>
      <c r="L5067" s="3" t="s">
        <v>17476</v>
      </c>
      <c r="M5067" s="3" t="s">
        <v>35</v>
      </c>
      <c r="N5067" s="3" t="str">
        <f t="shared" si="89"/>
        <v>Nushki Airport | Pakistan</v>
      </c>
    </row>
    <row r="5068" spans="10:14" x14ac:dyDescent="0.25">
      <c r="J5068" s="3" t="s">
        <v>5427</v>
      </c>
      <c r="K5068" s="3" t="s">
        <v>10272</v>
      </c>
      <c r="L5068" s="3" t="s">
        <v>17477</v>
      </c>
      <c r="M5068" s="3" t="s">
        <v>43</v>
      </c>
      <c r="N5068" s="3" t="str">
        <f t="shared" si="89"/>
        <v>RAF Northolt | United Kingdom</v>
      </c>
    </row>
    <row r="5069" spans="10:14" x14ac:dyDescent="0.25">
      <c r="J5069" s="3" t="s">
        <v>5460</v>
      </c>
      <c r="K5069" s="3" t="s">
        <v>13884</v>
      </c>
      <c r="L5069" s="3" t="s">
        <v>17477</v>
      </c>
      <c r="M5069" s="3" t="s">
        <v>128</v>
      </c>
      <c r="N5069" s="3" t="str">
        <f t="shared" si="89"/>
        <v>Nuku Hiva Airport | French Polynesia</v>
      </c>
    </row>
    <row r="5070" spans="10:14" x14ac:dyDescent="0.25">
      <c r="J5070" s="3" t="s">
        <v>2479</v>
      </c>
      <c r="K5070" s="3" t="s">
        <v>12430</v>
      </c>
      <c r="L5070" s="3" t="s">
        <v>17476</v>
      </c>
      <c r="M5070" s="3" t="s">
        <v>45</v>
      </c>
      <c r="N5070" s="3" t="str">
        <f t="shared" si="89"/>
        <v>Naval Outlying Field Barin | United States</v>
      </c>
    </row>
    <row r="5071" spans="10:14" x14ac:dyDescent="0.25">
      <c r="J5071" s="3" t="s">
        <v>1222</v>
      </c>
      <c r="K5071" s="3" t="s">
        <v>12439</v>
      </c>
      <c r="L5071" s="3" t="s">
        <v>17477</v>
      </c>
      <c r="M5071" s="3" t="s">
        <v>45</v>
      </c>
      <c r="N5071" s="3" t="str">
        <f t="shared" si="89"/>
        <v>Brunswick Executive Airport | United States</v>
      </c>
    </row>
    <row r="5072" spans="10:14" x14ac:dyDescent="0.25">
      <c r="J5072" s="3" t="s">
        <v>5368</v>
      </c>
      <c r="K5072" s="3" t="s">
        <v>11013</v>
      </c>
      <c r="L5072" s="3" t="s">
        <v>17476</v>
      </c>
      <c r="M5072" s="3" t="s">
        <v>884</v>
      </c>
      <c r="N5072" s="3" t="str">
        <f t="shared" si="89"/>
        <v>Nimba Airport | Liberia</v>
      </c>
    </row>
    <row r="5073" spans="10:14" x14ac:dyDescent="0.25">
      <c r="J5073" s="3" t="s">
        <v>5364</v>
      </c>
      <c r="K5073" s="3" t="s">
        <v>14331</v>
      </c>
      <c r="L5073" s="3" t="s">
        <v>17476</v>
      </c>
      <c r="M5073" s="3" t="s">
        <v>45</v>
      </c>
      <c r="N5073" s="3" t="str">
        <f t="shared" si="89"/>
        <v>Nikolai Airport | United States</v>
      </c>
    </row>
    <row r="5074" spans="10:14" x14ac:dyDescent="0.25">
      <c r="J5074" s="3" t="s">
        <v>5360</v>
      </c>
      <c r="K5074" s="3" t="s">
        <v>16779</v>
      </c>
      <c r="L5074" s="3" t="s">
        <v>17476</v>
      </c>
      <c r="M5074" s="3" t="s">
        <v>54</v>
      </c>
      <c r="N5074" s="3" t="str">
        <f t="shared" si="89"/>
        <v>Camp Nifty Airport | Australia</v>
      </c>
    </row>
    <row r="5075" spans="10:14" x14ac:dyDescent="0.25">
      <c r="J5075" s="3" t="s">
        <v>5366</v>
      </c>
      <c r="K5075" s="3" t="s">
        <v>13820</v>
      </c>
      <c r="L5075" s="3" t="s">
        <v>17476</v>
      </c>
      <c r="M5075" s="3" t="s">
        <v>30</v>
      </c>
      <c r="N5075" s="3" t="str">
        <f t="shared" si="89"/>
        <v>Nikunau Airport | Kiribati</v>
      </c>
    </row>
    <row r="5076" spans="10:14" x14ac:dyDescent="0.25">
      <c r="J5076" s="3" t="s">
        <v>5372</v>
      </c>
      <c r="K5076" s="3" t="s">
        <v>13831</v>
      </c>
      <c r="L5076" s="3" t="s">
        <v>17476</v>
      </c>
      <c r="M5076" s="3" t="s">
        <v>649</v>
      </c>
      <c r="N5076" s="3" t="str">
        <f t="shared" si="89"/>
        <v>Niokolo-Koba Airport | Senegal</v>
      </c>
    </row>
    <row r="5077" spans="10:14" x14ac:dyDescent="0.25">
      <c r="J5077" s="3" t="s">
        <v>5354</v>
      </c>
      <c r="K5077" s="3" t="s">
        <v>10033</v>
      </c>
      <c r="L5077" s="3" t="s">
        <v>17478</v>
      </c>
      <c r="M5077" s="3" t="s">
        <v>104</v>
      </c>
      <c r="N5077" s="3" t="str">
        <f t="shared" si="89"/>
        <v>Diori Hamani International Airport | Niger</v>
      </c>
    </row>
    <row r="5078" spans="10:14" x14ac:dyDescent="0.25">
      <c r="J5078" s="3" t="s">
        <v>5371</v>
      </c>
      <c r="K5078" s="3" t="s">
        <v>10912</v>
      </c>
      <c r="L5078" s="3" t="s">
        <v>17476</v>
      </c>
      <c r="M5078" s="3" t="s">
        <v>17489</v>
      </c>
      <c r="N5078" s="3" t="str">
        <f t="shared" si="89"/>
        <v>Nioki Airport | Congo, the Democratic Republic of the</v>
      </c>
    </row>
    <row r="5079" spans="10:14" x14ac:dyDescent="0.25">
      <c r="J5079" s="3" t="s">
        <v>3365</v>
      </c>
      <c r="K5079" s="3" t="s">
        <v>12440</v>
      </c>
      <c r="L5079" s="3" t="s">
        <v>17477</v>
      </c>
      <c r="M5079" s="3" t="s">
        <v>45</v>
      </c>
      <c r="N5079" s="3" t="str">
        <f t="shared" si="89"/>
        <v>Jacksonville Naval Air Station (Towers Field) | United States</v>
      </c>
    </row>
    <row r="5080" spans="10:14" x14ac:dyDescent="0.25">
      <c r="J5080" s="3" t="s">
        <v>850</v>
      </c>
      <c r="K5080" s="3" t="s">
        <v>9023</v>
      </c>
      <c r="L5080" s="3" t="s">
        <v>17476</v>
      </c>
      <c r="M5080" s="3" t="s">
        <v>45</v>
      </c>
      <c r="N5080" s="3" t="str">
        <f t="shared" si="89"/>
        <v>Chase Field Industrial Airport | United States</v>
      </c>
    </row>
    <row r="5081" spans="10:14" x14ac:dyDescent="0.25">
      <c r="J5081" s="3" t="s">
        <v>6959</v>
      </c>
      <c r="K5081" s="3" t="s">
        <v>9266</v>
      </c>
      <c r="L5081" s="3" t="s">
        <v>17476</v>
      </c>
      <c r="M5081" s="3" t="s">
        <v>33</v>
      </c>
      <c r="N5081" s="3" t="str">
        <f t="shared" si="89"/>
        <v>Simberi Airport | Papua New Guinea</v>
      </c>
    </row>
    <row r="5082" spans="10:14" x14ac:dyDescent="0.25">
      <c r="J5082" s="3" t="s">
        <v>5374</v>
      </c>
      <c r="K5082" s="3" t="s">
        <v>13016</v>
      </c>
      <c r="L5082" s="3" t="s">
        <v>17477</v>
      </c>
      <c r="M5082" s="3" t="s">
        <v>112</v>
      </c>
      <c r="N5082" s="3" t="str">
        <f t="shared" si="89"/>
        <v>Niort-Souché Airport | France</v>
      </c>
    </row>
    <row r="5083" spans="10:14" x14ac:dyDescent="0.25">
      <c r="J5083" s="3" t="s">
        <v>8692</v>
      </c>
      <c r="K5083" s="3" t="s">
        <v>13879</v>
      </c>
      <c r="L5083" s="3" t="s">
        <v>17476</v>
      </c>
      <c r="M5083" s="3" t="s">
        <v>128</v>
      </c>
      <c r="N5083" s="3" t="str">
        <f t="shared" si="89"/>
        <v>Naiu Airport | French Polynesia</v>
      </c>
    </row>
    <row r="5084" spans="10:14" x14ac:dyDescent="0.25">
      <c r="J5084" s="3" t="s">
        <v>5373</v>
      </c>
      <c r="K5084" s="3" t="s">
        <v>10975</v>
      </c>
      <c r="L5084" s="3" t="s">
        <v>17476</v>
      </c>
      <c r="M5084" s="3" t="s">
        <v>685</v>
      </c>
      <c r="N5084" s="3" t="str">
        <f t="shared" si="89"/>
        <v>Nioro du Sahel Airport | Mali</v>
      </c>
    </row>
    <row r="5085" spans="10:14" x14ac:dyDescent="0.25">
      <c r="J5085" s="3" t="s">
        <v>555</v>
      </c>
      <c r="K5085" s="3" t="s">
        <v>14674</v>
      </c>
      <c r="L5085" s="3" t="s">
        <v>17477</v>
      </c>
      <c r="M5085" s="3" t="s">
        <v>125</v>
      </c>
      <c r="N5085" s="3" t="str">
        <f t="shared" si="89"/>
        <v>JMSDF Atsugi Air Base / Naval Air Facility Atsugi | Japan</v>
      </c>
    </row>
    <row r="5086" spans="10:14" x14ac:dyDescent="0.25">
      <c r="J5086" s="3" t="s">
        <v>5383</v>
      </c>
      <c r="K5086" s="3" t="s">
        <v>15949</v>
      </c>
      <c r="L5086" s="3" t="s">
        <v>17477</v>
      </c>
      <c r="M5086" s="3" t="s">
        <v>32</v>
      </c>
      <c r="N5086" s="3" t="str">
        <f t="shared" si="89"/>
        <v>Nizhnevartovsk Airport | Russian Federation</v>
      </c>
    </row>
    <row r="5087" spans="10:14" x14ac:dyDescent="0.25">
      <c r="J5087" s="3" t="s">
        <v>8726</v>
      </c>
      <c r="K5087" s="3" t="s">
        <v>14245</v>
      </c>
      <c r="L5087" s="3" t="s">
        <v>17476</v>
      </c>
      <c r="M5087" s="3" t="s">
        <v>618</v>
      </c>
      <c r="N5087" s="3" t="str">
        <f t="shared" si="89"/>
        <v>Al Najaf International Airport | Iraq</v>
      </c>
    </row>
    <row r="5088" spans="10:14" x14ac:dyDescent="0.25">
      <c r="J5088" s="3" t="s">
        <v>2242</v>
      </c>
      <c r="K5088" s="3" t="s">
        <v>12441</v>
      </c>
      <c r="L5088" s="3" t="s">
        <v>17477</v>
      </c>
      <c r="M5088" s="3" t="s">
        <v>45</v>
      </c>
      <c r="N5088" s="3" t="str">
        <f t="shared" si="89"/>
        <v>El Centro NAF Airport (Vraciu Field) | United States</v>
      </c>
    </row>
    <row r="5089" spans="10:14" x14ac:dyDescent="0.25">
      <c r="J5089" s="3" t="s">
        <v>5399</v>
      </c>
      <c r="K5089" s="3" t="s">
        <v>17039</v>
      </c>
      <c r="L5089" s="3" t="s">
        <v>17476</v>
      </c>
      <c r="M5089" s="3" t="s">
        <v>54</v>
      </c>
      <c r="N5089" s="3" t="str">
        <f t="shared" si="89"/>
        <v>Noonkanbah Airport | Australia</v>
      </c>
    </row>
    <row r="5090" spans="10:14" x14ac:dyDescent="0.25">
      <c r="J5090" s="3" t="s">
        <v>5440</v>
      </c>
      <c r="K5090" s="3" t="s">
        <v>11072</v>
      </c>
      <c r="L5090" s="3" t="s">
        <v>17478</v>
      </c>
      <c r="M5090" s="3" t="s">
        <v>146</v>
      </c>
      <c r="N5090" s="3" t="str">
        <f t="shared" si="89"/>
        <v>Nouakchott-Oumtounsy International Airport | Mauritania</v>
      </c>
    </row>
    <row r="5091" spans="10:14" x14ac:dyDescent="0.25">
      <c r="J5091" s="3" t="s">
        <v>6964</v>
      </c>
      <c r="K5091" s="3" t="s">
        <v>13833</v>
      </c>
      <c r="L5091" s="3" t="s">
        <v>17476</v>
      </c>
      <c r="M5091" s="3" t="s">
        <v>96</v>
      </c>
      <c r="N5091" s="3" t="str">
        <f t="shared" si="89"/>
        <v>Sinak Airport | Indonesia</v>
      </c>
    </row>
    <row r="5092" spans="10:14" x14ac:dyDescent="0.25">
      <c r="J5092" s="3" t="s">
        <v>5229</v>
      </c>
      <c r="K5092" s="3" t="s">
        <v>17381</v>
      </c>
      <c r="L5092" s="3" t="s">
        <v>17478</v>
      </c>
      <c r="M5092" s="3" t="s">
        <v>173</v>
      </c>
      <c r="N5092" s="3" t="str">
        <f t="shared" si="89"/>
        <v>Nanjing Lukou Airport | China</v>
      </c>
    </row>
    <row r="5093" spans="10:14" x14ac:dyDescent="0.25">
      <c r="J5093" s="3" t="s">
        <v>5388</v>
      </c>
      <c r="K5093" s="3" t="s">
        <v>10910</v>
      </c>
      <c r="L5093" s="3" t="s">
        <v>17476</v>
      </c>
      <c r="M5093" s="3" t="s">
        <v>17489</v>
      </c>
      <c r="N5093" s="3" t="str">
        <f t="shared" si="89"/>
        <v>N'Kolo-Fuma Airport | Congo, the Democratic Republic of the</v>
      </c>
    </row>
    <row r="5094" spans="10:14" x14ac:dyDescent="0.25">
      <c r="J5094" s="3" t="s">
        <v>5190</v>
      </c>
      <c r="K5094" s="3" t="s">
        <v>14644</v>
      </c>
      <c r="L5094" s="3" t="s">
        <v>17477</v>
      </c>
      <c r="M5094" s="3" t="s">
        <v>125</v>
      </c>
      <c r="N5094" s="3" t="str">
        <f t="shared" si="89"/>
        <v>Nagoya Airport | Japan</v>
      </c>
    </row>
    <row r="5095" spans="10:14" x14ac:dyDescent="0.25">
      <c r="J5095" s="3" t="s">
        <v>5228</v>
      </c>
      <c r="K5095" s="3" t="s">
        <v>9241</v>
      </c>
      <c r="L5095" s="3" t="s">
        <v>17476</v>
      </c>
      <c r="M5095" s="3" t="s">
        <v>33</v>
      </c>
      <c r="N5095" s="3" t="str">
        <f t="shared" si="89"/>
        <v>Nankina Airport | Papua New Guinea</v>
      </c>
    </row>
    <row r="5096" spans="10:14" x14ac:dyDescent="0.25">
      <c r="J5096" s="3" t="s">
        <v>8694</v>
      </c>
      <c r="K5096" s="3" t="s">
        <v>13883</v>
      </c>
      <c r="L5096" s="3" t="s">
        <v>17476</v>
      </c>
      <c r="M5096" s="3" t="s">
        <v>128</v>
      </c>
      <c r="N5096" s="3" t="str">
        <f t="shared" si="89"/>
        <v>Nukutepipi Airport | French Polynesia</v>
      </c>
    </row>
    <row r="5097" spans="10:14" x14ac:dyDescent="0.25">
      <c r="J5097" s="3" t="s">
        <v>5389</v>
      </c>
      <c r="K5097" s="3" t="s">
        <v>10624</v>
      </c>
      <c r="L5097" s="3" t="s">
        <v>17476</v>
      </c>
      <c r="M5097" s="3" t="s">
        <v>610</v>
      </c>
      <c r="N5097" s="3" t="str">
        <f t="shared" si="89"/>
        <v>Nkongsamba Airport | Cameroon</v>
      </c>
    </row>
    <row r="5098" spans="10:14" x14ac:dyDescent="0.25">
      <c r="J5098" s="3" t="s">
        <v>8657</v>
      </c>
      <c r="K5098" s="3" t="s">
        <v>13384</v>
      </c>
      <c r="L5098" s="3" t="s">
        <v>17477</v>
      </c>
      <c r="M5098" s="3" t="s">
        <v>82</v>
      </c>
      <c r="N5098" s="3" t="str">
        <f t="shared" si="89"/>
        <v>Şırnak Şerafettin Elçi Airport | Turkey</v>
      </c>
    </row>
    <row r="5099" spans="10:14" x14ac:dyDescent="0.25">
      <c r="J5099" s="3" t="s">
        <v>5386</v>
      </c>
      <c r="K5099" s="3" t="s">
        <v>10865</v>
      </c>
      <c r="L5099" s="3" t="s">
        <v>17476</v>
      </c>
      <c r="M5099" s="3" t="s">
        <v>4174</v>
      </c>
      <c r="N5099" s="3" t="str">
        <f t="shared" si="89"/>
        <v>Nkaus Airport | Lesotho</v>
      </c>
    </row>
    <row r="5100" spans="10:14" x14ac:dyDescent="0.25">
      <c r="J5100" s="3" t="s">
        <v>8529</v>
      </c>
      <c r="K5100" s="3" t="s">
        <v>10623</v>
      </c>
      <c r="L5100" s="3" t="s">
        <v>17477</v>
      </c>
      <c r="M5100" s="3" t="s">
        <v>17485</v>
      </c>
      <c r="N5100" s="3" t="str">
        <f t="shared" si="89"/>
        <v>Diego Garcia Naval Support Facility | British Indian Ocean Territory</v>
      </c>
    </row>
    <row r="5101" spans="10:14" x14ac:dyDescent="0.25">
      <c r="J5101" s="3" t="s">
        <v>6581</v>
      </c>
      <c r="K5101" s="3" t="s">
        <v>12442</v>
      </c>
      <c r="L5101" s="3" t="s">
        <v>17477</v>
      </c>
      <c r="M5101" s="3" t="s">
        <v>45</v>
      </c>
      <c r="N5101" s="3" t="str">
        <f t="shared" si="89"/>
        <v>Miramar Marine Corps Air Station - Mitscher Field | United States</v>
      </c>
    </row>
    <row r="5102" spans="10:14" x14ac:dyDescent="0.25">
      <c r="J5102" s="3" t="s">
        <v>5387</v>
      </c>
      <c r="K5102" s="3" t="s">
        <v>10573</v>
      </c>
      <c r="L5102" s="3" t="s">
        <v>17476</v>
      </c>
      <c r="M5102" s="3" t="s">
        <v>950</v>
      </c>
      <c r="N5102" s="3" t="str">
        <f t="shared" si="89"/>
        <v>Yokangassi Airport | Congo</v>
      </c>
    </row>
    <row r="5103" spans="10:14" x14ac:dyDescent="0.25">
      <c r="J5103" s="3" t="s">
        <v>5280</v>
      </c>
      <c r="K5103" s="3" t="s">
        <v>10658</v>
      </c>
      <c r="L5103" s="3" t="s">
        <v>17477</v>
      </c>
      <c r="M5103" s="3" t="s">
        <v>1608</v>
      </c>
      <c r="N5103" s="3" t="str">
        <f t="shared" si="89"/>
        <v>Simon Mwansa Kapwepwe International Airport | Zambia</v>
      </c>
    </row>
    <row r="5104" spans="10:14" x14ac:dyDescent="0.25">
      <c r="J5104" s="3" t="s">
        <v>4192</v>
      </c>
      <c r="K5104" s="3" t="s">
        <v>12443</v>
      </c>
      <c r="L5104" s="3" t="s">
        <v>17477</v>
      </c>
      <c r="M5104" s="3" t="s">
        <v>45</v>
      </c>
      <c r="N5104" s="3" t="str">
        <f t="shared" si="89"/>
        <v>Lemoore Naval Air Station (Reeves Field) Airport | United States</v>
      </c>
    </row>
    <row r="5105" spans="10:14" x14ac:dyDescent="0.25">
      <c r="J5105" s="3" t="s">
        <v>5456</v>
      </c>
      <c r="K5105" s="3" t="s">
        <v>13575</v>
      </c>
      <c r="L5105" s="3" t="s">
        <v>17477</v>
      </c>
      <c r="M5105" s="3" t="s">
        <v>59</v>
      </c>
      <c r="N5105" s="3" t="str">
        <f t="shared" si="89"/>
        <v>Quetzalcóatl International Airport | Mexico</v>
      </c>
    </row>
    <row r="5106" spans="10:14" x14ac:dyDescent="0.25">
      <c r="J5106" s="3" t="s">
        <v>5367</v>
      </c>
      <c r="K5106" s="3" t="s">
        <v>11440</v>
      </c>
      <c r="L5106" s="3" t="s">
        <v>17476</v>
      </c>
      <c r="M5106" s="3" t="s">
        <v>45</v>
      </c>
      <c r="N5106" s="3" t="str">
        <f t="shared" si="89"/>
        <v>Jerry Tyler Memorial Airport | United States</v>
      </c>
    </row>
    <row r="5107" spans="10:14" x14ac:dyDescent="0.25">
      <c r="J5107" s="3" t="s">
        <v>1964</v>
      </c>
      <c r="K5107" s="3" t="s">
        <v>16818</v>
      </c>
      <c r="L5107" s="3" t="s">
        <v>17476</v>
      </c>
      <c r="M5107" s="3" t="s">
        <v>54</v>
      </c>
      <c r="N5107" s="3" t="str">
        <f t="shared" si="89"/>
        <v>Darnley Island Airport | Australia</v>
      </c>
    </row>
    <row r="5108" spans="10:14" x14ac:dyDescent="0.25">
      <c r="J5108" s="3" t="s">
        <v>5296</v>
      </c>
      <c r="K5108" s="3" t="s">
        <v>14405</v>
      </c>
      <c r="L5108" s="3" t="s">
        <v>17476</v>
      </c>
      <c r="M5108" s="3" t="s">
        <v>45</v>
      </c>
      <c r="N5108" s="3" t="str">
        <f t="shared" si="89"/>
        <v>Nelson Lagoon Airport | United States</v>
      </c>
    </row>
    <row r="5109" spans="10:14" x14ac:dyDescent="0.25">
      <c r="J5109" s="3" t="s">
        <v>8689</v>
      </c>
      <c r="K5109" s="3" t="s">
        <v>13834</v>
      </c>
      <c r="L5109" s="3" t="s">
        <v>17477</v>
      </c>
      <c r="M5109" s="3" t="s">
        <v>173</v>
      </c>
      <c r="N5109" s="3" t="str">
        <f t="shared" si="89"/>
        <v>Ninglang Luguhu Airport | China</v>
      </c>
    </row>
    <row r="5110" spans="10:14" x14ac:dyDescent="0.25">
      <c r="J5110" s="3" t="s">
        <v>8841</v>
      </c>
      <c r="K5110" s="3" t="s">
        <v>15811</v>
      </c>
      <c r="L5110" s="3" t="s">
        <v>17477</v>
      </c>
      <c r="M5110" s="3" t="s">
        <v>32</v>
      </c>
      <c r="N5110" s="3" t="str">
        <f t="shared" si="89"/>
        <v>Nikolayevsk-na-Amure Airport | Russian Federation</v>
      </c>
    </row>
    <row r="5111" spans="10:14" x14ac:dyDescent="0.25">
      <c r="J5111" s="3" t="s">
        <v>5409</v>
      </c>
      <c r="K5111" s="3" t="s">
        <v>17135</v>
      </c>
      <c r="L5111" s="3" t="s">
        <v>17477</v>
      </c>
      <c r="M5111" s="3" t="s">
        <v>5408</v>
      </c>
      <c r="N5111" s="3" t="str">
        <f t="shared" si="89"/>
        <v>Norfolk Island International Airport | Norfolk Island</v>
      </c>
    </row>
    <row r="5112" spans="10:14" x14ac:dyDescent="0.25">
      <c r="J5112" s="3" t="s">
        <v>5464</v>
      </c>
      <c r="K5112" s="3" t="s">
        <v>17051</v>
      </c>
      <c r="L5112" s="3" t="s">
        <v>17476</v>
      </c>
      <c r="M5112" s="3" t="s">
        <v>54</v>
      </c>
      <c r="N5112" s="3" t="str">
        <f t="shared" si="89"/>
        <v>Nullagine Airport | Australia</v>
      </c>
    </row>
    <row r="5113" spans="10:14" x14ac:dyDescent="0.25">
      <c r="J5113" s="3" t="s">
        <v>8696</v>
      </c>
      <c r="K5113" s="3" t="s">
        <v>14001</v>
      </c>
      <c r="L5113" s="3" t="s">
        <v>17476</v>
      </c>
      <c r="M5113" s="3" t="s">
        <v>45</v>
      </c>
      <c r="N5113" s="3" t="str">
        <f t="shared" si="89"/>
        <v>Kneeland Airport | United States</v>
      </c>
    </row>
    <row r="5114" spans="10:14" x14ac:dyDescent="0.25">
      <c r="J5114" s="3" t="s">
        <v>8536</v>
      </c>
      <c r="K5114" s="3" t="s">
        <v>10905</v>
      </c>
      <c r="L5114" s="3" t="s">
        <v>17477</v>
      </c>
      <c r="M5114" s="3" t="s">
        <v>17489</v>
      </c>
      <c r="N5114" s="3" t="str">
        <f t="shared" si="89"/>
        <v>Ndolo Airport | Congo, the Democratic Republic of the</v>
      </c>
    </row>
    <row r="5115" spans="10:14" x14ac:dyDescent="0.25">
      <c r="J5115" s="3" t="s">
        <v>5297</v>
      </c>
      <c r="K5115" s="3" t="s">
        <v>10516</v>
      </c>
      <c r="L5115" s="3" t="s">
        <v>17476</v>
      </c>
      <c r="M5115" s="3" t="s">
        <v>114</v>
      </c>
      <c r="N5115" s="3" t="str">
        <f t="shared" si="89"/>
        <v>Nelspruit Airport | South Africa</v>
      </c>
    </row>
    <row r="5116" spans="10:14" x14ac:dyDescent="0.25">
      <c r="J5116" s="3" t="s">
        <v>5357</v>
      </c>
      <c r="K5116" s="3" t="s">
        <v>17038</v>
      </c>
      <c r="L5116" s="3" t="s">
        <v>17476</v>
      </c>
      <c r="M5116" s="3" t="s">
        <v>54</v>
      </c>
      <c r="N5116" s="3" t="str">
        <f t="shared" si="89"/>
        <v>Nicholson Airport | Australia</v>
      </c>
    </row>
    <row r="5117" spans="10:14" x14ac:dyDescent="0.25">
      <c r="J5117" s="3" t="s">
        <v>9002</v>
      </c>
      <c r="K5117" s="3" t="s">
        <v>17443</v>
      </c>
      <c r="L5117" s="3" t="s">
        <v>17477</v>
      </c>
      <c r="M5117" s="3" t="s">
        <v>173</v>
      </c>
      <c r="N5117" s="3" t="str">
        <f t="shared" si="89"/>
        <v>Xinyuan Nalati Airport | China</v>
      </c>
    </row>
    <row r="5118" spans="10:14" x14ac:dyDescent="0.25">
      <c r="J5118" s="3" t="s">
        <v>4840</v>
      </c>
      <c r="K5118" s="3" t="s">
        <v>13589</v>
      </c>
      <c r="L5118" s="3" t="s">
        <v>17476</v>
      </c>
      <c r="M5118" s="3" t="s">
        <v>59</v>
      </c>
      <c r="N5118" s="3" t="str">
        <f t="shared" si="89"/>
        <v>Santa Lucia Air Force Base | Mexico</v>
      </c>
    </row>
    <row r="5119" spans="10:14" x14ac:dyDescent="0.25">
      <c r="J5119" s="3" t="s">
        <v>5363</v>
      </c>
      <c r="K5119" s="3" t="s">
        <v>15867</v>
      </c>
      <c r="L5119" s="3" t="s">
        <v>17477</v>
      </c>
      <c r="M5119" s="3" t="s">
        <v>925</v>
      </c>
      <c r="N5119" s="3" t="str">
        <f t="shared" si="89"/>
        <v>Mykolaiv International Airport | Ukraine</v>
      </c>
    </row>
    <row r="5120" spans="10:14" x14ac:dyDescent="0.25">
      <c r="J5120" s="3" t="s">
        <v>5205</v>
      </c>
      <c r="K5120" s="3" t="s">
        <v>15972</v>
      </c>
      <c r="L5120" s="3" t="s">
        <v>17476</v>
      </c>
      <c r="M5120" s="3" t="s">
        <v>356</v>
      </c>
      <c r="N5120" s="3" t="str">
        <f t="shared" si="89"/>
        <v>Namangan Airport | Uzbekistan</v>
      </c>
    </row>
    <row r="5121" spans="10:14" x14ac:dyDescent="0.25">
      <c r="J5121" s="3" t="s">
        <v>1952</v>
      </c>
      <c r="K5121" s="3" t="s">
        <v>16046</v>
      </c>
      <c r="L5121" s="3" t="s">
        <v>17477</v>
      </c>
      <c r="M5121" s="3" t="s">
        <v>108</v>
      </c>
      <c r="N5121" s="3" t="str">
        <f t="shared" si="89"/>
        <v>Daman Airport | India</v>
      </c>
    </row>
    <row r="5122" spans="10:14" x14ac:dyDescent="0.25">
      <c r="J5122" s="3" t="s">
        <v>8680</v>
      </c>
      <c r="K5122" s="3" t="s">
        <v>13745</v>
      </c>
      <c r="L5122" s="3" t="s">
        <v>17477</v>
      </c>
      <c r="M5122" s="3" t="s">
        <v>361</v>
      </c>
      <c r="N5122" s="3" t="str">
        <f t="shared" si="89"/>
        <v>Normans Cay Airport | Bahamas</v>
      </c>
    </row>
    <row r="5123" spans="10:14" x14ac:dyDescent="0.25">
      <c r="J5123" s="3" t="s">
        <v>5361</v>
      </c>
      <c r="K5123" s="3" t="s">
        <v>14343</v>
      </c>
      <c r="L5123" s="3" t="s">
        <v>17476</v>
      </c>
      <c r="M5123" s="3" t="s">
        <v>45</v>
      </c>
      <c r="N5123" s="3" t="str">
        <f t="shared" si="89"/>
        <v>Nightmute Airport | United States</v>
      </c>
    </row>
    <row r="5124" spans="10:14" x14ac:dyDescent="0.25">
      <c r="J5124" s="3" t="s">
        <v>6621</v>
      </c>
      <c r="K5124" s="3" t="s">
        <v>14287</v>
      </c>
      <c r="L5124" s="3" t="s">
        <v>17476</v>
      </c>
      <c r="M5124" s="3" t="s">
        <v>78</v>
      </c>
      <c r="N5124" s="3" t="str">
        <f t="shared" si="89"/>
        <v>San Miguel Airport | Panama</v>
      </c>
    </row>
    <row r="5125" spans="10:14" x14ac:dyDescent="0.25">
      <c r="J5125" s="3" t="s">
        <v>8458</v>
      </c>
      <c r="K5125" s="3" t="s">
        <v>9450</v>
      </c>
      <c r="L5125" s="3" t="s">
        <v>17476</v>
      </c>
      <c r="M5125" s="3" t="s">
        <v>18</v>
      </c>
      <c r="N5125" s="3" t="str">
        <f t="shared" si="89"/>
        <v>Fort McMurray / Mildred Lake Airport | Canada</v>
      </c>
    </row>
    <row r="5126" spans="10:14" x14ac:dyDescent="0.25">
      <c r="J5126" s="3" t="s">
        <v>5395</v>
      </c>
      <c r="K5126" s="3" t="s">
        <v>9245</v>
      </c>
      <c r="L5126" s="3" t="s">
        <v>17476</v>
      </c>
      <c r="M5126" s="3" t="s">
        <v>33</v>
      </c>
      <c r="N5126" s="3" t="str">
        <f t="shared" ref="N5126:N5189" si="90">K5126&amp;" | "&amp;M5126</f>
        <v>Nomane Airport | Papua New Guinea</v>
      </c>
    </row>
    <row r="5127" spans="10:14" x14ac:dyDescent="0.25">
      <c r="J5127" s="3" t="s">
        <v>5321</v>
      </c>
      <c r="K5127" s="3" t="s">
        <v>17040</v>
      </c>
      <c r="L5127" s="3" t="s">
        <v>17476</v>
      </c>
      <c r="M5127" s="3" t="s">
        <v>54</v>
      </c>
      <c r="N5127" s="3" t="str">
        <f t="shared" si="90"/>
        <v>New Moon Airport | Australia</v>
      </c>
    </row>
    <row r="5128" spans="10:14" x14ac:dyDescent="0.25">
      <c r="J5128" s="3" t="s">
        <v>5245</v>
      </c>
      <c r="K5128" s="3" t="s">
        <v>17033</v>
      </c>
      <c r="L5128" s="3" t="s">
        <v>17476</v>
      </c>
      <c r="M5128" s="3" t="s">
        <v>54</v>
      </c>
      <c r="N5128" s="3" t="str">
        <f t="shared" si="90"/>
        <v>Nappa Merrie Airport | Australia</v>
      </c>
    </row>
    <row r="5129" spans="10:14" x14ac:dyDescent="0.25">
      <c r="J5129" s="3" t="s">
        <v>5214</v>
      </c>
      <c r="K5129" s="3" t="s">
        <v>16383</v>
      </c>
      <c r="L5129" s="3" t="s">
        <v>17477</v>
      </c>
      <c r="M5129" s="3" t="s">
        <v>612</v>
      </c>
      <c r="N5129" s="3" t="str">
        <f t="shared" si="90"/>
        <v>Namsang Airport | Myanmar</v>
      </c>
    </row>
    <row r="5130" spans="10:14" x14ac:dyDescent="0.25">
      <c r="J5130" s="3" t="s">
        <v>5216</v>
      </c>
      <c r="K5130" s="3" t="s">
        <v>16384</v>
      </c>
      <c r="L5130" s="3" t="s">
        <v>17476</v>
      </c>
      <c r="M5130" s="3" t="s">
        <v>612</v>
      </c>
      <c r="N5130" s="3" t="str">
        <f t="shared" si="90"/>
        <v>Namtu Airport | Myanmar</v>
      </c>
    </row>
    <row r="5131" spans="10:14" x14ac:dyDescent="0.25">
      <c r="J5131" s="3" t="s">
        <v>3703</v>
      </c>
      <c r="K5131" s="3" t="s">
        <v>11039</v>
      </c>
      <c r="L5131" s="3" t="s">
        <v>17477</v>
      </c>
      <c r="M5131" s="3" t="s">
        <v>106</v>
      </c>
      <c r="N5131" s="3" t="str">
        <f t="shared" si="90"/>
        <v>Kenitra Airport | Morocco</v>
      </c>
    </row>
    <row r="5132" spans="10:14" x14ac:dyDescent="0.25">
      <c r="J5132" s="3" t="s">
        <v>6661</v>
      </c>
      <c r="K5132" s="3" t="s">
        <v>9088</v>
      </c>
      <c r="L5132" s="3" t="s">
        <v>17476</v>
      </c>
      <c r="M5132" s="3" t="s">
        <v>101</v>
      </c>
      <c r="N5132" s="3" t="str">
        <f t="shared" si="90"/>
        <v>Santa Ana Airport | Solomon Islands</v>
      </c>
    </row>
    <row r="5133" spans="10:14" x14ac:dyDescent="0.25">
      <c r="J5133" s="3" t="s">
        <v>5225</v>
      </c>
      <c r="K5133" s="3" t="s">
        <v>13837</v>
      </c>
      <c r="L5133" s="3" t="s">
        <v>17476</v>
      </c>
      <c r="M5133" s="3" t="s">
        <v>278</v>
      </c>
      <c r="N5133" s="3" t="str">
        <f t="shared" si="90"/>
        <v>Nangade Airport | Mozambique</v>
      </c>
    </row>
    <row r="5134" spans="10:14" x14ac:dyDescent="0.25">
      <c r="J5134" s="3" t="s">
        <v>5230</v>
      </c>
      <c r="K5134" s="3" t="s">
        <v>17283</v>
      </c>
      <c r="L5134" s="3" t="s">
        <v>17478</v>
      </c>
      <c r="M5134" s="3" t="s">
        <v>173</v>
      </c>
      <c r="N5134" s="3" t="str">
        <f t="shared" si="90"/>
        <v>Nanning Wuxu Airport | China</v>
      </c>
    </row>
    <row r="5135" spans="10:14" x14ac:dyDescent="0.25">
      <c r="J5135" s="3" t="s">
        <v>5218</v>
      </c>
      <c r="K5135" s="3" t="s">
        <v>10888</v>
      </c>
      <c r="L5135" s="3" t="s">
        <v>17476</v>
      </c>
      <c r="M5135" s="3" t="s">
        <v>136</v>
      </c>
      <c r="N5135" s="3" t="str">
        <f t="shared" si="90"/>
        <v>Namutoni Airport | Namibia</v>
      </c>
    </row>
    <row r="5136" spans="10:14" x14ac:dyDescent="0.25">
      <c r="J5136" s="3" t="s">
        <v>5202</v>
      </c>
      <c r="K5136" s="3" t="s">
        <v>9041</v>
      </c>
      <c r="L5136" s="3" t="s">
        <v>17476</v>
      </c>
      <c r="M5136" s="3" t="s">
        <v>45</v>
      </c>
      <c r="N5136" s="3" t="str">
        <f t="shared" si="90"/>
        <v>Naknek Airport | United States</v>
      </c>
    </row>
    <row r="5137" spans="10:14" x14ac:dyDescent="0.25">
      <c r="J5137" s="3" t="s">
        <v>5397</v>
      </c>
      <c r="K5137" s="3" t="s">
        <v>14393</v>
      </c>
      <c r="L5137" s="3" t="s">
        <v>17476</v>
      </c>
      <c r="M5137" s="3" t="s">
        <v>45</v>
      </c>
      <c r="N5137" s="3" t="str">
        <f t="shared" si="90"/>
        <v>Nondalton Airport | United States</v>
      </c>
    </row>
    <row r="5138" spans="10:14" x14ac:dyDescent="0.25">
      <c r="J5138" s="3" t="s">
        <v>5257</v>
      </c>
      <c r="K5138" s="3" t="s">
        <v>15872</v>
      </c>
      <c r="L5138" s="3" t="s">
        <v>17477</v>
      </c>
      <c r="M5138" s="3" t="s">
        <v>32</v>
      </c>
      <c r="N5138" s="3" t="str">
        <f t="shared" si="90"/>
        <v>Naryan Mar Airport | Russian Federation</v>
      </c>
    </row>
    <row r="5139" spans="10:14" x14ac:dyDescent="0.25">
      <c r="J5139" s="3" t="s">
        <v>7085</v>
      </c>
      <c r="K5139" s="3" t="s">
        <v>10293</v>
      </c>
      <c r="L5139" s="3" t="s">
        <v>17476</v>
      </c>
      <c r="M5139" s="3" t="s">
        <v>728</v>
      </c>
      <c r="N5139" s="3" t="str">
        <f t="shared" si="90"/>
        <v>Connemara Regional Airport | Ireland</v>
      </c>
    </row>
    <row r="5140" spans="10:14" x14ac:dyDescent="0.25">
      <c r="J5140" s="3" t="s">
        <v>5219</v>
      </c>
      <c r="K5140" s="3" t="s">
        <v>16296</v>
      </c>
      <c r="L5140" s="3" t="s">
        <v>17477</v>
      </c>
      <c r="M5140" s="3" t="s">
        <v>695</v>
      </c>
      <c r="N5140" s="3" t="str">
        <f t="shared" si="90"/>
        <v>Nan Airport | Thailand</v>
      </c>
    </row>
    <row r="5141" spans="10:14" x14ac:dyDescent="0.25">
      <c r="J5141" s="3" t="s">
        <v>5234</v>
      </c>
      <c r="K5141" s="3" t="s">
        <v>15365</v>
      </c>
      <c r="L5141" s="3" t="s">
        <v>17476</v>
      </c>
      <c r="M5141" s="3" t="s">
        <v>219</v>
      </c>
      <c r="N5141" s="3" t="str">
        <f t="shared" si="90"/>
        <v>Nanuque Airport | Brazil</v>
      </c>
    </row>
    <row r="5142" spans="10:14" x14ac:dyDescent="0.25">
      <c r="J5142" s="3" t="s">
        <v>5469</v>
      </c>
      <c r="K5142" s="3" t="s">
        <v>16643</v>
      </c>
      <c r="L5142" s="3" t="s">
        <v>17476</v>
      </c>
      <c r="M5142" s="3" t="s">
        <v>96</v>
      </c>
      <c r="N5142" s="3" t="str">
        <f t="shared" si="90"/>
        <v>Nunukan Airport | Indonesia</v>
      </c>
    </row>
    <row r="5143" spans="10:14" x14ac:dyDescent="0.25">
      <c r="J5143" s="3" t="s">
        <v>5236</v>
      </c>
      <c r="K5143" s="3" t="s">
        <v>17298</v>
      </c>
      <c r="L5143" s="3" t="s">
        <v>17476</v>
      </c>
      <c r="M5143" s="3" t="s">
        <v>173</v>
      </c>
      <c r="N5143" s="3" t="str">
        <f t="shared" si="90"/>
        <v>Nanyang Jiangying Airport | China</v>
      </c>
    </row>
    <row r="5144" spans="10:14" x14ac:dyDescent="0.25">
      <c r="J5144" s="3" t="s">
        <v>5452</v>
      </c>
      <c r="K5144" s="3" t="s">
        <v>17136</v>
      </c>
      <c r="L5144" s="3" t="s">
        <v>17477</v>
      </c>
      <c r="M5144" s="3" t="s">
        <v>54</v>
      </c>
      <c r="N5144" s="3" t="str">
        <f t="shared" si="90"/>
        <v>Nowra Airport | Australia</v>
      </c>
    </row>
    <row r="5145" spans="10:14" x14ac:dyDescent="0.25">
      <c r="J5145" s="3" t="s">
        <v>5433</v>
      </c>
      <c r="K5145" s="3" t="s">
        <v>13652</v>
      </c>
      <c r="L5145" s="3" t="s">
        <v>17477</v>
      </c>
      <c r="M5145" s="3" t="s">
        <v>762</v>
      </c>
      <c r="N5145" s="3" t="str">
        <f t="shared" si="90"/>
        <v>Nosara Airport | Costa Rica</v>
      </c>
    </row>
    <row r="5146" spans="10:14" x14ac:dyDescent="0.25">
      <c r="J5146" s="3" t="s">
        <v>3852</v>
      </c>
      <c r="K5146" s="3" t="s">
        <v>10301</v>
      </c>
      <c r="L5146" s="3" t="s">
        <v>17477</v>
      </c>
      <c r="M5146" s="3" t="s">
        <v>728</v>
      </c>
      <c r="N5146" s="3" t="str">
        <f t="shared" si="90"/>
        <v>Ireland West Knock Airport | Ireland</v>
      </c>
    </row>
    <row r="5147" spans="10:14" x14ac:dyDescent="0.25">
      <c r="J5147" s="3" t="s">
        <v>5402</v>
      </c>
      <c r="K5147" s="3" t="s">
        <v>10126</v>
      </c>
      <c r="L5147" s="3" t="s">
        <v>17476</v>
      </c>
      <c r="M5147" s="3" t="s">
        <v>20</v>
      </c>
      <c r="N5147" s="3" t="str">
        <f t="shared" si="90"/>
        <v>Norden-Norddeich Airport | Germany</v>
      </c>
    </row>
    <row r="5148" spans="10:14" x14ac:dyDescent="0.25">
      <c r="J5148" s="3" t="s">
        <v>5392</v>
      </c>
      <c r="K5148" s="3" t="s">
        <v>12486</v>
      </c>
      <c r="L5148" s="3" t="s">
        <v>17476</v>
      </c>
      <c r="M5148" s="3" t="s">
        <v>59</v>
      </c>
      <c r="N5148" s="3" t="str">
        <f t="shared" si="90"/>
        <v>Nogales International Airport | Mexico</v>
      </c>
    </row>
    <row r="5149" spans="10:14" x14ac:dyDescent="0.25">
      <c r="J5149" s="3" t="s">
        <v>5393</v>
      </c>
      <c r="K5149" s="3" t="s">
        <v>15953</v>
      </c>
      <c r="L5149" s="3" t="s">
        <v>17477</v>
      </c>
      <c r="M5149" s="3" t="s">
        <v>32</v>
      </c>
      <c r="N5149" s="3" t="str">
        <f t="shared" si="90"/>
        <v>Noyabrsk Airport | Russian Federation</v>
      </c>
    </row>
    <row r="5150" spans="10:14" x14ac:dyDescent="0.25">
      <c r="J5150" s="3" t="s">
        <v>5444</v>
      </c>
      <c r="K5150" s="3" t="s">
        <v>15613</v>
      </c>
      <c r="L5150" s="3" t="s">
        <v>17476</v>
      </c>
      <c r="M5150" s="3" t="s">
        <v>219</v>
      </c>
      <c r="N5150" s="3" t="str">
        <f t="shared" si="90"/>
        <v>Xavantina Airport | Brazil</v>
      </c>
    </row>
    <row r="5151" spans="10:14" x14ac:dyDescent="0.25">
      <c r="J5151" s="3" t="s">
        <v>5394</v>
      </c>
      <c r="K5151" s="3" t="s">
        <v>13838</v>
      </c>
      <c r="L5151" s="3" t="s">
        <v>17476</v>
      </c>
      <c r="M5151" s="3" t="s">
        <v>33</v>
      </c>
      <c r="N5151" s="3" t="str">
        <f t="shared" si="90"/>
        <v>Nomad River Airport | Papua New Guinea</v>
      </c>
    </row>
    <row r="5152" spans="10:14" x14ac:dyDescent="0.25">
      <c r="J5152" s="3" t="s">
        <v>5398</v>
      </c>
      <c r="K5152" s="3" t="s">
        <v>13826</v>
      </c>
      <c r="L5152" s="3" t="s">
        <v>17476</v>
      </c>
      <c r="M5152" s="3" t="s">
        <v>30</v>
      </c>
      <c r="N5152" s="3" t="str">
        <f t="shared" si="90"/>
        <v>Nonouti Airport | Kiribati</v>
      </c>
    </row>
    <row r="5153" spans="10:14" x14ac:dyDescent="0.25">
      <c r="J5153" s="3" t="s">
        <v>5238</v>
      </c>
      <c r="K5153" s="3" t="s">
        <v>13839</v>
      </c>
      <c r="L5153" s="3" t="s">
        <v>17476</v>
      </c>
      <c r="M5153" s="3" t="s">
        <v>33</v>
      </c>
      <c r="N5153" s="3" t="str">
        <f t="shared" si="90"/>
        <v>Naoro Airport | Papua New Guinea</v>
      </c>
    </row>
    <row r="5154" spans="10:14" x14ac:dyDescent="0.25">
      <c r="J5154" s="3" t="s">
        <v>8655</v>
      </c>
      <c r="K5154" s="3" t="s">
        <v>6976</v>
      </c>
      <c r="L5154" s="3" t="s">
        <v>17476</v>
      </c>
      <c r="M5154" s="3" t="s">
        <v>82</v>
      </c>
      <c r="N5154" s="3" t="str">
        <f t="shared" si="90"/>
        <v>Sinop Airport | Turkey</v>
      </c>
    </row>
    <row r="5155" spans="10:14" x14ac:dyDescent="0.25">
      <c r="J5155" s="3" t="s">
        <v>5404</v>
      </c>
      <c r="K5155" s="3" t="s">
        <v>9359</v>
      </c>
      <c r="L5155" s="3" t="s">
        <v>17476</v>
      </c>
      <c r="M5155" s="3" t="s">
        <v>180</v>
      </c>
      <c r="N5155" s="3" t="str">
        <f t="shared" si="90"/>
        <v>Norðfjörður Airport | Iceland</v>
      </c>
    </row>
    <row r="5156" spans="10:14" x14ac:dyDescent="0.25">
      <c r="J5156" s="3" t="s">
        <v>5434</v>
      </c>
      <c r="K5156" s="3" t="s">
        <v>10702</v>
      </c>
      <c r="L5156" s="3" t="s">
        <v>17477</v>
      </c>
      <c r="M5156" s="3" t="s">
        <v>304</v>
      </c>
      <c r="N5156" s="3" t="str">
        <f t="shared" si="90"/>
        <v>Fascene Airport | Madagascar</v>
      </c>
    </row>
    <row r="5157" spans="10:14" x14ac:dyDescent="0.25">
      <c r="J5157" s="3" t="s">
        <v>5445</v>
      </c>
      <c r="K5157" s="3" t="s">
        <v>11845</v>
      </c>
      <c r="L5157" s="3" t="s">
        <v>17476</v>
      </c>
      <c r="M5157" s="3" t="s">
        <v>45</v>
      </c>
      <c r="N5157" s="3" t="str">
        <f t="shared" si="90"/>
        <v>Marin County Airport - Gnoss Field | United States</v>
      </c>
    </row>
    <row r="5158" spans="10:14" x14ac:dyDescent="0.25">
      <c r="J5158" s="3" t="s">
        <v>5442</v>
      </c>
      <c r="K5158" s="3" t="s">
        <v>13944</v>
      </c>
      <c r="L5158" s="3" t="s">
        <v>17477</v>
      </c>
      <c r="M5158" s="3" t="s">
        <v>870</v>
      </c>
      <c r="N5158" s="3" t="str">
        <f t="shared" si="90"/>
        <v>La Tontouta International Airport | New Caledonia</v>
      </c>
    </row>
    <row r="5159" spans="10:14" x14ac:dyDescent="0.25">
      <c r="J5159" s="3" t="s">
        <v>3150</v>
      </c>
      <c r="K5159" s="3" t="s">
        <v>10743</v>
      </c>
      <c r="L5159" s="3" t="s">
        <v>17477</v>
      </c>
      <c r="M5159" s="3" t="s">
        <v>316</v>
      </c>
      <c r="N5159" s="3" t="str">
        <f t="shared" si="90"/>
        <v>Nova Lisboa Airport | Angola</v>
      </c>
    </row>
    <row r="5160" spans="10:14" x14ac:dyDescent="0.25">
      <c r="J5160" s="3" t="s">
        <v>5447</v>
      </c>
      <c r="K5160" s="3" t="s">
        <v>15906</v>
      </c>
      <c r="L5160" s="3" t="s">
        <v>17477</v>
      </c>
      <c r="M5160" s="3" t="s">
        <v>32</v>
      </c>
      <c r="N5160" s="3" t="str">
        <f t="shared" si="90"/>
        <v>Spichenkovo Airport | Russian Federation</v>
      </c>
    </row>
    <row r="5161" spans="10:14" x14ac:dyDescent="0.25">
      <c r="J5161" s="3" t="s">
        <v>5847</v>
      </c>
      <c r="K5161" s="3" t="s">
        <v>12444</v>
      </c>
      <c r="L5161" s="3" t="s">
        <v>17477</v>
      </c>
      <c r="M5161" s="3" t="s">
        <v>45</v>
      </c>
      <c r="N5161" s="3" t="str">
        <f t="shared" si="90"/>
        <v>Pensacola Naval Air Station/Forrest Sherman Field | United States</v>
      </c>
    </row>
    <row r="5162" spans="10:14" x14ac:dyDescent="0.25">
      <c r="J5162" s="3" t="s">
        <v>5242</v>
      </c>
      <c r="K5162" s="3" t="s">
        <v>13973</v>
      </c>
      <c r="L5162" s="3" t="s">
        <v>17477</v>
      </c>
      <c r="M5162" s="3" t="s">
        <v>2169</v>
      </c>
      <c r="N5162" s="3" t="str">
        <f t="shared" si="90"/>
        <v>Hawke's Bay Airport | New Zealand</v>
      </c>
    </row>
    <row r="5163" spans="10:14" x14ac:dyDescent="0.25">
      <c r="J5163" s="3" t="s">
        <v>5375</v>
      </c>
      <c r="K5163" s="3" t="s">
        <v>13841</v>
      </c>
      <c r="L5163" s="3" t="s">
        <v>17476</v>
      </c>
      <c r="M5163" s="3" t="s">
        <v>33</v>
      </c>
      <c r="N5163" s="3" t="str">
        <f t="shared" si="90"/>
        <v>Nipa Airport | Papua New Guinea</v>
      </c>
    </row>
    <row r="5164" spans="10:14" x14ac:dyDescent="0.25">
      <c r="J5164" s="3" t="s">
        <v>5303</v>
      </c>
      <c r="K5164" s="3" t="s">
        <v>12847</v>
      </c>
      <c r="L5164" s="3" t="s">
        <v>17476</v>
      </c>
      <c r="M5164" s="3" t="s">
        <v>45</v>
      </c>
      <c r="N5164" s="3" t="str">
        <f t="shared" si="90"/>
        <v>Nephi Municipal Airport | United States</v>
      </c>
    </row>
    <row r="5165" spans="10:14" x14ac:dyDescent="0.25">
      <c r="J5165" s="3" t="s">
        <v>5325</v>
      </c>
      <c r="K5165" s="3" t="s">
        <v>13972</v>
      </c>
      <c r="L5165" s="3" t="s">
        <v>17477</v>
      </c>
      <c r="M5165" s="3" t="s">
        <v>2169</v>
      </c>
      <c r="N5165" s="3" t="str">
        <f t="shared" si="90"/>
        <v>New Plymouth Airport | New Zealand</v>
      </c>
    </row>
    <row r="5166" spans="10:14" x14ac:dyDescent="0.25">
      <c r="J5166" s="3" t="s">
        <v>5227</v>
      </c>
      <c r="K5166" s="3" t="s">
        <v>16585</v>
      </c>
      <c r="L5166" s="3" t="s">
        <v>17477</v>
      </c>
      <c r="M5166" s="3" t="s">
        <v>96</v>
      </c>
      <c r="N5166" s="3" t="str">
        <f t="shared" si="90"/>
        <v>Nanga Pinoh Airport | Indonesia</v>
      </c>
    </row>
    <row r="5167" spans="10:14" x14ac:dyDescent="0.25">
      <c r="J5167" s="3" t="s">
        <v>5246</v>
      </c>
      <c r="K5167" s="3" t="s">
        <v>17041</v>
      </c>
      <c r="L5167" s="3" t="s">
        <v>17476</v>
      </c>
      <c r="M5167" s="3" t="s">
        <v>54</v>
      </c>
      <c r="N5167" s="3" t="str">
        <f t="shared" si="90"/>
        <v>Napperby Airport | Australia</v>
      </c>
    </row>
    <row r="5168" spans="10:14" x14ac:dyDescent="0.25">
      <c r="J5168" s="3" t="s">
        <v>8779</v>
      </c>
      <c r="K5168" s="3" t="s">
        <v>15137</v>
      </c>
      <c r="L5168" s="3" t="s">
        <v>17476</v>
      </c>
      <c r="M5168" s="3" t="s">
        <v>219</v>
      </c>
      <c r="N5168" s="3" t="str">
        <f t="shared" si="90"/>
        <v>Novo Progresso Airport | Brazil</v>
      </c>
    </row>
    <row r="5169" spans="10:14" x14ac:dyDescent="0.25">
      <c r="J5169" s="3" t="s">
        <v>5339</v>
      </c>
      <c r="K5169" s="3" t="s">
        <v>12870</v>
      </c>
      <c r="L5169" s="3" t="s">
        <v>17476</v>
      </c>
      <c r="M5169" s="3" t="s">
        <v>45</v>
      </c>
      <c r="N5169" s="3" t="str">
        <f t="shared" si="90"/>
        <v>Newport State Airport | United States</v>
      </c>
    </row>
    <row r="5170" spans="10:14" x14ac:dyDescent="0.25">
      <c r="J5170" s="3" t="s">
        <v>6625</v>
      </c>
      <c r="K5170" s="3" t="s">
        <v>9409</v>
      </c>
      <c r="L5170" s="3" t="s">
        <v>17476</v>
      </c>
      <c r="M5170" s="3" t="s">
        <v>71</v>
      </c>
      <c r="N5170" s="3" t="str">
        <f t="shared" si="90"/>
        <v>San Pedro Airport | Colombia</v>
      </c>
    </row>
    <row r="5171" spans="10:14" x14ac:dyDescent="0.25">
      <c r="J5171" s="3" t="s">
        <v>8555</v>
      </c>
      <c r="K5171" s="3" t="s">
        <v>11317</v>
      </c>
      <c r="L5171" s="3" t="s">
        <v>17476</v>
      </c>
      <c r="M5171" s="3" t="s">
        <v>17491</v>
      </c>
      <c r="N5171" s="3" t="str">
        <f t="shared" si="90"/>
        <v>Mpanda Airport | Tanzania, United Republic of</v>
      </c>
    </row>
    <row r="5172" spans="10:14" x14ac:dyDescent="0.25">
      <c r="J5172" s="3" t="s">
        <v>4799</v>
      </c>
      <c r="K5172" s="3" t="s">
        <v>12445</v>
      </c>
      <c r="L5172" s="3" t="s">
        <v>17477</v>
      </c>
      <c r="M5172" s="3" t="s">
        <v>45</v>
      </c>
      <c r="N5172" s="3" t="str">
        <f t="shared" si="90"/>
        <v>Millington-Memphis Airport | United States</v>
      </c>
    </row>
    <row r="5173" spans="10:14" x14ac:dyDescent="0.25">
      <c r="J5173" s="3" t="s">
        <v>3807</v>
      </c>
      <c r="K5173" s="3" t="s">
        <v>12446</v>
      </c>
      <c r="L5173" s="3" t="s">
        <v>17477</v>
      </c>
      <c r="M5173" s="3" t="s">
        <v>45</v>
      </c>
      <c r="N5173" s="3" t="str">
        <f t="shared" si="90"/>
        <v>Kingsville Naval Air Station | United States</v>
      </c>
    </row>
    <row r="5174" spans="10:14" x14ac:dyDescent="0.25">
      <c r="J5174" s="3" t="s">
        <v>5376</v>
      </c>
      <c r="K5174" s="3" t="s">
        <v>15593</v>
      </c>
      <c r="L5174" s="3" t="s">
        <v>17476</v>
      </c>
      <c r="M5174" s="3" t="s">
        <v>219</v>
      </c>
      <c r="N5174" s="3" t="str">
        <f t="shared" si="90"/>
        <v>Niquelândia Airport | Brazil</v>
      </c>
    </row>
    <row r="5175" spans="10:14" x14ac:dyDescent="0.25">
      <c r="J5175" s="3" t="s">
        <v>5307</v>
      </c>
      <c r="K5175" s="3" t="s">
        <v>14879</v>
      </c>
      <c r="L5175" s="3" t="s">
        <v>17477</v>
      </c>
      <c r="M5175" s="3" t="s">
        <v>283</v>
      </c>
      <c r="N5175" s="3" t="str">
        <f t="shared" si="90"/>
        <v>Presidente Peron Airport | Argentina</v>
      </c>
    </row>
    <row r="5176" spans="10:14" x14ac:dyDescent="0.25">
      <c r="J5176" s="3" t="s">
        <v>5436</v>
      </c>
      <c r="K5176" s="3" t="s">
        <v>5437</v>
      </c>
      <c r="L5176" s="3" t="s">
        <v>17477</v>
      </c>
      <c r="M5176" s="3" t="s">
        <v>43</v>
      </c>
      <c r="N5176" s="3" t="str">
        <f t="shared" si="90"/>
        <v>Nottingham Airport | United Kingdom</v>
      </c>
    </row>
    <row r="5177" spans="10:14" x14ac:dyDescent="0.25">
      <c r="J5177" s="3" t="s">
        <v>5470</v>
      </c>
      <c r="K5177" s="3" t="s">
        <v>15232</v>
      </c>
      <c r="L5177" s="3" t="s">
        <v>17476</v>
      </c>
      <c r="M5177" s="3" t="s">
        <v>71</v>
      </c>
      <c r="N5177" s="3" t="str">
        <f t="shared" si="90"/>
        <v>Reyes Murillo Airport | Colombia</v>
      </c>
    </row>
    <row r="5178" spans="10:14" x14ac:dyDescent="0.25">
      <c r="J5178" s="3" t="s">
        <v>3731</v>
      </c>
      <c r="K5178" s="3" t="s">
        <v>12447</v>
      </c>
      <c r="L5178" s="3" t="s">
        <v>17477</v>
      </c>
      <c r="M5178" s="3" t="s">
        <v>45</v>
      </c>
      <c r="N5178" s="3" t="str">
        <f t="shared" si="90"/>
        <v>Naval Air Station Key West/Boca Chica Field | United States</v>
      </c>
    </row>
    <row r="5179" spans="10:14" x14ac:dyDescent="0.25">
      <c r="J5179" s="3" t="s">
        <v>5341</v>
      </c>
      <c r="K5179" s="3" t="s">
        <v>10213</v>
      </c>
      <c r="L5179" s="3" t="s">
        <v>17477</v>
      </c>
      <c r="M5179" s="3" t="s">
        <v>43</v>
      </c>
      <c r="N5179" s="3" t="str">
        <f t="shared" si="90"/>
        <v>Newquay Cornwall Airport | United Kingdom</v>
      </c>
    </row>
    <row r="5180" spans="10:14" x14ac:dyDescent="0.25">
      <c r="J5180" s="3" t="s">
        <v>5253</v>
      </c>
      <c r="K5180" s="3" t="s">
        <v>17034</v>
      </c>
      <c r="L5180" s="3" t="s">
        <v>17477</v>
      </c>
      <c r="M5180" s="3" t="s">
        <v>54</v>
      </c>
      <c r="N5180" s="3" t="str">
        <f t="shared" si="90"/>
        <v>Narrandera Airport | Australia</v>
      </c>
    </row>
    <row r="5181" spans="10:14" x14ac:dyDescent="0.25">
      <c r="J5181" s="3" t="s">
        <v>4746</v>
      </c>
      <c r="K5181" s="3" t="s">
        <v>12448</v>
      </c>
      <c r="L5181" s="3" t="s">
        <v>17477</v>
      </c>
      <c r="M5181" s="3" t="s">
        <v>45</v>
      </c>
      <c r="N5181" s="3" t="str">
        <f t="shared" si="90"/>
        <v>Naval Station Mayport (Admiral David L. Mcdonald Field) | United States</v>
      </c>
    </row>
    <row r="5182" spans="10:14" x14ac:dyDescent="0.25">
      <c r="J5182" s="3" t="s">
        <v>5403</v>
      </c>
      <c r="K5182" s="3" t="s">
        <v>10128</v>
      </c>
      <c r="L5182" s="3" t="s">
        <v>17476</v>
      </c>
      <c r="M5182" s="3" t="s">
        <v>20</v>
      </c>
      <c r="N5182" s="3" t="str">
        <f t="shared" si="90"/>
        <v>Norderney Airport | Germany</v>
      </c>
    </row>
    <row r="5183" spans="10:14" x14ac:dyDescent="0.25">
      <c r="J5183" s="3" t="s">
        <v>5213</v>
      </c>
      <c r="K5183" s="3" t="s">
        <v>16471</v>
      </c>
      <c r="L5183" s="3" t="s">
        <v>17476</v>
      </c>
      <c r="M5183" s="3" t="s">
        <v>96</v>
      </c>
      <c r="N5183" s="3" t="str">
        <f t="shared" si="90"/>
        <v>Namrole Airport | Indonesia</v>
      </c>
    </row>
    <row r="5184" spans="10:14" x14ac:dyDescent="0.25">
      <c r="J5184" s="3" t="s">
        <v>5254</v>
      </c>
      <c r="K5184" s="3" t="s">
        <v>17043</v>
      </c>
      <c r="L5184" s="3" t="s">
        <v>17476</v>
      </c>
      <c r="M5184" s="3" t="s">
        <v>54</v>
      </c>
      <c r="N5184" s="3" t="str">
        <f t="shared" si="90"/>
        <v>Narrogin Airport | Australia</v>
      </c>
    </row>
    <row r="5185" spans="10:14" x14ac:dyDescent="0.25">
      <c r="J5185" s="3" t="s">
        <v>6861</v>
      </c>
      <c r="K5185" s="3" t="s">
        <v>11438</v>
      </c>
      <c r="L5185" s="3" t="s">
        <v>17476</v>
      </c>
      <c r="M5185" s="3" t="s">
        <v>45</v>
      </c>
      <c r="N5185" s="3" t="str">
        <f t="shared" si="90"/>
        <v>Grand Lake Regional Airport | United States</v>
      </c>
    </row>
    <row r="5186" spans="10:14" x14ac:dyDescent="0.25">
      <c r="J5186" s="3" t="s">
        <v>5414</v>
      </c>
      <c r="K5186" s="3" t="s">
        <v>10443</v>
      </c>
      <c r="L5186" s="3" t="s">
        <v>17477</v>
      </c>
      <c r="M5186" s="3" t="s">
        <v>290</v>
      </c>
      <c r="N5186" s="3" t="str">
        <f t="shared" si="90"/>
        <v>Norrköping Airport | Sweden</v>
      </c>
    </row>
    <row r="5187" spans="10:14" x14ac:dyDescent="0.25">
      <c r="J5187" s="3" t="s">
        <v>5423</v>
      </c>
      <c r="K5187" s="3" t="s">
        <v>10195</v>
      </c>
      <c r="L5187" s="3" t="s">
        <v>17476</v>
      </c>
      <c r="M5187" s="3" t="s">
        <v>43</v>
      </c>
      <c r="N5187" s="3" t="str">
        <f t="shared" si="90"/>
        <v>North Ronaldsay Airport | United Kingdom</v>
      </c>
    </row>
    <row r="5188" spans="10:14" x14ac:dyDescent="0.25">
      <c r="J5188" s="3" t="s">
        <v>5248</v>
      </c>
      <c r="K5188" s="3" t="s">
        <v>10974</v>
      </c>
      <c r="L5188" s="3" t="s">
        <v>17476</v>
      </c>
      <c r="M5188" s="3" t="s">
        <v>685</v>
      </c>
      <c r="N5188" s="3" t="str">
        <f t="shared" si="90"/>
        <v>Nara Airport | Mali</v>
      </c>
    </row>
    <row r="5189" spans="10:14" x14ac:dyDescent="0.25">
      <c r="J5189" s="3" t="s">
        <v>2187</v>
      </c>
      <c r="K5189" s="3" t="s">
        <v>10102</v>
      </c>
      <c r="L5189" s="3" t="s">
        <v>17477</v>
      </c>
      <c r="M5189" s="3" t="s">
        <v>20</v>
      </c>
      <c r="N5189" s="3" t="str">
        <f t="shared" si="90"/>
        <v>Weeze Airport | Germany</v>
      </c>
    </row>
    <row r="5190" spans="10:14" x14ac:dyDescent="0.25">
      <c r="J5190" s="3" t="s">
        <v>6414</v>
      </c>
      <c r="K5190" s="3" t="s">
        <v>15680</v>
      </c>
      <c r="L5190" s="3" t="s">
        <v>17476</v>
      </c>
      <c r="M5190" s="3" t="s">
        <v>122</v>
      </c>
      <c r="N5190" s="3" t="str">
        <f t="shared" ref="N5190:N5253" si="91">K5190&amp;" | "&amp;M5190</f>
        <v>José Aponte de la Torre Airport | Puerto Rico</v>
      </c>
    </row>
    <row r="5191" spans="10:14" x14ac:dyDescent="0.25">
      <c r="J5191" s="3" t="s">
        <v>3241</v>
      </c>
      <c r="K5191" s="3" t="s">
        <v>12449</v>
      </c>
      <c r="L5191" s="3" t="s">
        <v>17476</v>
      </c>
      <c r="M5191" s="3" t="s">
        <v>45</v>
      </c>
      <c r="N5191" s="3" t="str">
        <f t="shared" si="91"/>
        <v>Naval Outlying Field Imperial Beach (Ream Field) | United States</v>
      </c>
    </row>
    <row r="5192" spans="10:14" x14ac:dyDescent="0.25">
      <c r="J5192" s="3" t="s">
        <v>7598</v>
      </c>
      <c r="K5192" s="3" t="s">
        <v>14602</v>
      </c>
      <c r="L5192" s="3" t="s">
        <v>17478</v>
      </c>
      <c r="M5192" s="3" t="s">
        <v>125</v>
      </c>
      <c r="N5192" s="3" t="str">
        <f t="shared" si="91"/>
        <v>Narita International Airport | Japan</v>
      </c>
    </row>
    <row r="5193" spans="10:14" x14ac:dyDescent="0.25">
      <c r="J5193" s="3" t="s">
        <v>5342</v>
      </c>
      <c r="K5193" s="3" t="s">
        <v>13842</v>
      </c>
      <c r="L5193" s="3" t="s">
        <v>17476</v>
      </c>
      <c r="M5193" s="3" t="s">
        <v>54</v>
      </c>
      <c r="N5193" s="3" t="str">
        <f t="shared" si="91"/>
        <v>Newry Airport | Australia</v>
      </c>
    </row>
    <row r="5194" spans="10:14" x14ac:dyDescent="0.25">
      <c r="J5194" s="3" t="s">
        <v>4876</v>
      </c>
      <c r="K5194" s="3" t="s">
        <v>12450</v>
      </c>
      <c r="L5194" s="3" t="s">
        <v>17477</v>
      </c>
      <c r="M5194" s="3" t="s">
        <v>45</v>
      </c>
      <c r="N5194" s="3" t="str">
        <f t="shared" si="91"/>
        <v>Whiting Field Naval Air Station - North | United States</v>
      </c>
    </row>
    <row r="5195" spans="10:14" x14ac:dyDescent="0.25">
      <c r="J5195" s="3" t="s">
        <v>5450</v>
      </c>
      <c r="K5195" s="3" t="s">
        <v>14118</v>
      </c>
      <c r="L5195" s="3" t="s">
        <v>17477</v>
      </c>
      <c r="M5195" s="3" t="s">
        <v>17494</v>
      </c>
      <c r="N5195" s="3" t="str">
        <f t="shared" si="91"/>
        <v>Noshahr Airport | Iran, Islamic Republic of</v>
      </c>
    </row>
    <row r="5196" spans="10:14" x14ac:dyDescent="0.25">
      <c r="J5196" s="3" t="s">
        <v>8274</v>
      </c>
      <c r="K5196" s="3" t="s">
        <v>10642</v>
      </c>
      <c r="L5196" s="3" t="s">
        <v>17477</v>
      </c>
      <c r="M5196" s="3" t="s">
        <v>610</v>
      </c>
      <c r="N5196" s="3" t="str">
        <f t="shared" si="91"/>
        <v>Yaoundé Nsimalen International Airport | Cameroon</v>
      </c>
    </row>
    <row r="5197" spans="10:14" x14ac:dyDescent="0.25">
      <c r="J5197" s="3" t="s">
        <v>8863</v>
      </c>
      <c r="K5197" s="3" t="s">
        <v>15910</v>
      </c>
      <c r="L5197" s="3" t="s">
        <v>17477</v>
      </c>
      <c r="M5197" s="3" t="s">
        <v>32</v>
      </c>
      <c r="N5197" s="3" t="str">
        <f t="shared" si="91"/>
        <v>Norilsk-Alykel Airport | Russian Federation</v>
      </c>
    </row>
    <row r="5198" spans="10:14" x14ac:dyDescent="0.25">
      <c r="J5198" s="3" t="s">
        <v>8577</v>
      </c>
      <c r="K5198" s="3" t="s">
        <v>11846</v>
      </c>
      <c r="L5198" s="3" t="s">
        <v>17476</v>
      </c>
      <c r="M5198" s="3" t="s">
        <v>45</v>
      </c>
      <c r="N5198" s="3" t="str">
        <f t="shared" si="91"/>
        <v>Slayton Municipal Airport | United States</v>
      </c>
    </row>
    <row r="5199" spans="10:14" x14ac:dyDescent="0.25">
      <c r="J5199" s="3" t="s">
        <v>5415</v>
      </c>
      <c r="K5199" s="3" t="s">
        <v>17047</v>
      </c>
      <c r="L5199" s="3" t="s">
        <v>17476</v>
      </c>
      <c r="M5199" s="3" t="s">
        <v>54</v>
      </c>
      <c r="N5199" s="3" t="str">
        <f t="shared" si="91"/>
        <v>Norseman Airport | Australia</v>
      </c>
    </row>
    <row r="5200" spans="10:14" x14ac:dyDescent="0.25">
      <c r="J5200" s="3" t="s">
        <v>5295</v>
      </c>
      <c r="K5200" s="3" t="s">
        <v>13974</v>
      </c>
      <c r="L5200" s="3" t="s">
        <v>17477</v>
      </c>
      <c r="M5200" s="3" t="s">
        <v>2169</v>
      </c>
      <c r="N5200" s="3" t="str">
        <f t="shared" si="91"/>
        <v>Nelson Airport | New Zealand</v>
      </c>
    </row>
    <row r="5201" spans="10:14" x14ac:dyDescent="0.25">
      <c r="J5201" s="3" t="s">
        <v>6788</v>
      </c>
      <c r="K5201" s="3" t="s">
        <v>17121</v>
      </c>
      <c r="L5201" s="3" t="s">
        <v>17476</v>
      </c>
      <c r="M5201" s="3" t="s">
        <v>54</v>
      </c>
      <c r="N5201" s="3" t="str">
        <f t="shared" si="91"/>
        <v>Scone Airport | Australia</v>
      </c>
    </row>
    <row r="5202" spans="10:14" x14ac:dyDescent="0.25">
      <c r="J5202" s="3" t="s">
        <v>5200</v>
      </c>
      <c r="K5202" s="3" t="s">
        <v>16309</v>
      </c>
      <c r="L5202" s="3" t="s">
        <v>17477</v>
      </c>
      <c r="M5202" s="3" t="s">
        <v>695</v>
      </c>
      <c r="N5202" s="3" t="str">
        <f t="shared" si="91"/>
        <v>Nakhon Si Thammarat Airport | Thailand</v>
      </c>
    </row>
    <row r="5203" spans="10:14" x14ac:dyDescent="0.25">
      <c r="J5203" s="3" t="s">
        <v>5401</v>
      </c>
      <c r="K5203" s="3" t="s">
        <v>17046</v>
      </c>
      <c r="L5203" s="3" t="s">
        <v>17476</v>
      </c>
      <c r="M5203" s="3" t="s">
        <v>54</v>
      </c>
      <c r="N5203" s="3" t="str">
        <f t="shared" si="91"/>
        <v>Noosa Airport | Australia</v>
      </c>
    </row>
    <row r="5204" spans="10:14" x14ac:dyDescent="0.25">
      <c r="J5204" s="3" t="s">
        <v>6940</v>
      </c>
      <c r="K5204" s="3" t="s">
        <v>13191</v>
      </c>
      <c r="L5204" s="3" t="s">
        <v>17477</v>
      </c>
      <c r="M5204" s="3" t="s">
        <v>208</v>
      </c>
      <c r="N5204" s="3" t="str">
        <f t="shared" si="91"/>
        <v>Sigonella Navy Air Base | Italy</v>
      </c>
    </row>
    <row r="5205" spans="10:14" x14ac:dyDescent="0.25">
      <c r="J5205" s="3" t="s">
        <v>5435</v>
      </c>
      <c r="K5205" s="3" t="s">
        <v>10361</v>
      </c>
      <c r="L5205" s="3" t="s">
        <v>17477</v>
      </c>
      <c r="M5205" s="3" t="s">
        <v>24</v>
      </c>
      <c r="N5205" s="3" t="str">
        <f t="shared" si="91"/>
        <v>Notodden Airport | Norway</v>
      </c>
    </row>
    <row r="5206" spans="10:14" x14ac:dyDescent="0.25">
      <c r="J5206" s="3" t="s">
        <v>6666</v>
      </c>
      <c r="K5206" s="3" t="s">
        <v>13761</v>
      </c>
      <c r="L5206" s="3" t="s">
        <v>17476</v>
      </c>
      <c r="M5206" s="3" t="s">
        <v>278</v>
      </c>
      <c r="N5206" s="3" t="str">
        <f t="shared" si="91"/>
        <v>Paradise Island Airport | Mozambique</v>
      </c>
    </row>
    <row r="5207" spans="10:14" x14ac:dyDescent="0.25">
      <c r="J5207" s="3" t="s">
        <v>6019</v>
      </c>
      <c r="K5207" s="3" t="s">
        <v>12451</v>
      </c>
      <c r="L5207" s="3" t="s">
        <v>17477</v>
      </c>
      <c r="M5207" s="3" t="s">
        <v>45</v>
      </c>
      <c r="N5207" s="3" t="str">
        <f t="shared" si="91"/>
        <v>Point Mugu Naval Air Station (Naval Base Ventura Co) | United States</v>
      </c>
    </row>
    <row r="5208" spans="10:14" x14ac:dyDescent="0.25">
      <c r="J5208" s="3" t="s">
        <v>5231</v>
      </c>
      <c r="K5208" s="3" t="s">
        <v>13112</v>
      </c>
      <c r="L5208" s="3" t="s">
        <v>17477</v>
      </c>
      <c r="M5208" s="3" t="s">
        <v>112</v>
      </c>
      <c r="N5208" s="3" t="str">
        <f t="shared" si="91"/>
        <v>Nantes Atlantique Airport | France</v>
      </c>
    </row>
    <row r="5209" spans="10:14" x14ac:dyDescent="0.25">
      <c r="J5209" s="3" t="s">
        <v>5232</v>
      </c>
      <c r="K5209" s="3" t="s">
        <v>9507</v>
      </c>
      <c r="L5209" s="3" t="s">
        <v>17476</v>
      </c>
      <c r="M5209" s="3" t="s">
        <v>173</v>
      </c>
      <c r="N5209" s="3" t="str">
        <f t="shared" si="91"/>
        <v>Nantong Airport | China</v>
      </c>
    </row>
    <row r="5210" spans="10:14" x14ac:dyDescent="0.25">
      <c r="J5210" s="3" t="s">
        <v>1001</v>
      </c>
      <c r="K5210" s="3" t="s">
        <v>16488</v>
      </c>
      <c r="L5210" s="3" t="s">
        <v>17476</v>
      </c>
      <c r="M5210" s="3" t="s">
        <v>96</v>
      </c>
      <c r="N5210" s="3" t="str">
        <f t="shared" si="91"/>
        <v>Stenkol Airport | Indonesia</v>
      </c>
    </row>
    <row r="5211" spans="10:14" x14ac:dyDescent="0.25">
      <c r="J5211" s="3" t="s">
        <v>4607</v>
      </c>
      <c r="K5211" s="3" t="s">
        <v>11444</v>
      </c>
      <c r="L5211" s="3" t="s">
        <v>17476</v>
      </c>
      <c r="M5211" s="3" t="s">
        <v>45</v>
      </c>
      <c r="N5211" s="3" t="str">
        <f t="shared" si="91"/>
        <v>Manti-Ephraim Airport | United States</v>
      </c>
    </row>
    <row r="5212" spans="10:14" x14ac:dyDescent="0.25">
      <c r="J5212" s="3" t="s">
        <v>5334</v>
      </c>
      <c r="K5212" s="3" t="s">
        <v>5332</v>
      </c>
      <c r="L5212" s="3" t="s">
        <v>17477</v>
      </c>
      <c r="M5212" s="3" t="s">
        <v>54</v>
      </c>
      <c r="N5212" s="3" t="str">
        <f t="shared" si="91"/>
        <v>Newcastle Airport | Australia</v>
      </c>
    </row>
    <row r="5213" spans="10:14" x14ac:dyDescent="0.25">
      <c r="J5213" s="3" t="s">
        <v>5412</v>
      </c>
      <c r="K5213" s="3" t="s">
        <v>17049</v>
      </c>
      <c r="L5213" s="3" t="s">
        <v>17477</v>
      </c>
      <c r="M5213" s="3" t="s">
        <v>54</v>
      </c>
      <c r="N5213" s="3" t="str">
        <f t="shared" si="91"/>
        <v>Normanton Airport | Australia</v>
      </c>
    </row>
    <row r="5214" spans="10:14" x14ac:dyDescent="0.25">
      <c r="J5214" s="3" t="s">
        <v>6710</v>
      </c>
      <c r="K5214" s="3" t="s">
        <v>11102</v>
      </c>
      <c r="L5214" s="3" t="s">
        <v>17476</v>
      </c>
      <c r="M5214" s="3" t="s">
        <v>1061</v>
      </c>
      <c r="N5214" s="3" t="str">
        <f t="shared" si="91"/>
        <v>Agostinho Neto Airport | Cape Verde</v>
      </c>
    </row>
    <row r="5215" spans="10:14" x14ac:dyDescent="0.25">
      <c r="J5215" s="3" t="s">
        <v>8010</v>
      </c>
      <c r="K5215" s="3" t="s">
        <v>8011</v>
      </c>
      <c r="L5215" s="3" t="s">
        <v>17477</v>
      </c>
      <c r="M5215" s="3" t="s">
        <v>125</v>
      </c>
      <c r="N5215" s="3" t="str">
        <f t="shared" si="91"/>
        <v>Noto Airport | Japan</v>
      </c>
    </row>
    <row r="5216" spans="10:14" x14ac:dyDescent="0.25">
      <c r="J5216" s="3" t="s">
        <v>4994</v>
      </c>
      <c r="K5216" s="3" t="s">
        <v>13526</v>
      </c>
      <c r="L5216" s="3" t="s">
        <v>17477</v>
      </c>
      <c r="M5216" s="3" t="s">
        <v>59</v>
      </c>
      <c r="N5216" s="3" t="str">
        <f t="shared" si="91"/>
        <v>Del Norte International Airport | Mexico</v>
      </c>
    </row>
    <row r="5217" spans="10:14" x14ac:dyDescent="0.25">
      <c r="J5217" s="3" t="s">
        <v>5380</v>
      </c>
      <c r="K5217" s="3" t="s">
        <v>13806</v>
      </c>
      <c r="L5217" s="3" t="s">
        <v>17476</v>
      </c>
      <c r="M5217" s="3" t="s">
        <v>2357</v>
      </c>
      <c r="N5217" s="3" t="str">
        <f t="shared" si="91"/>
        <v>Kuini Lavenia Airport | Tonga</v>
      </c>
    </row>
    <row r="5218" spans="10:14" x14ac:dyDescent="0.25">
      <c r="J5218" s="3" t="s">
        <v>5503</v>
      </c>
      <c r="K5218" s="3" t="s">
        <v>12452</v>
      </c>
      <c r="L5218" s="3" t="s">
        <v>17477</v>
      </c>
      <c r="M5218" s="3" t="s">
        <v>45</v>
      </c>
      <c r="N5218" s="3" t="str">
        <f t="shared" si="91"/>
        <v>Oceana Naval Air Station | United States</v>
      </c>
    </row>
    <row r="5219" spans="10:14" x14ac:dyDescent="0.25">
      <c r="J5219" s="3" t="s">
        <v>5268</v>
      </c>
      <c r="K5219" s="3" t="s">
        <v>16588</v>
      </c>
      <c r="L5219" s="3" t="s">
        <v>17477</v>
      </c>
      <c r="M5219" s="3" t="s">
        <v>96</v>
      </c>
      <c r="N5219" s="3" t="str">
        <f t="shared" si="91"/>
        <v>Ranai Airport | Indonesia</v>
      </c>
    </row>
    <row r="5220" spans="10:14" x14ac:dyDescent="0.25">
      <c r="J5220" s="3" t="s">
        <v>7245</v>
      </c>
      <c r="K5220" s="3" t="s">
        <v>10527</v>
      </c>
      <c r="L5220" s="3" t="s">
        <v>17476</v>
      </c>
      <c r="M5220" s="3" t="s">
        <v>114</v>
      </c>
      <c r="N5220" s="3" t="str">
        <f t="shared" si="91"/>
        <v>Pilanesberg International Airport | South Africa</v>
      </c>
    </row>
    <row r="5221" spans="10:14" x14ac:dyDescent="0.25">
      <c r="J5221" s="3" t="s">
        <v>5466</v>
      </c>
      <c r="K5221" s="3" t="s">
        <v>17052</v>
      </c>
      <c r="L5221" s="3" t="s">
        <v>17476</v>
      </c>
      <c r="M5221" s="3" t="s">
        <v>54</v>
      </c>
      <c r="N5221" s="3" t="str">
        <f t="shared" si="91"/>
        <v>Numbulwar Airport | Australia</v>
      </c>
    </row>
    <row r="5222" spans="10:14" x14ac:dyDescent="0.25">
      <c r="J5222" s="3" t="s">
        <v>2303</v>
      </c>
      <c r="K5222" s="3" t="s">
        <v>11291</v>
      </c>
      <c r="L5222" s="3" t="s">
        <v>17476</v>
      </c>
      <c r="M5222" s="3" t="s">
        <v>85</v>
      </c>
      <c r="N5222" s="3" t="str">
        <f t="shared" si="91"/>
        <v>En Nahud Airport | Sudan</v>
      </c>
    </row>
    <row r="5223" spans="10:14" x14ac:dyDescent="0.25">
      <c r="J5223" s="3" t="s">
        <v>8388</v>
      </c>
      <c r="K5223" s="3" t="s">
        <v>10081</v>
      </c>
      <c r="L5223" s="3" t="s">
        <v>17478</v>
      </c>
      <c r="M5223" s="3" t="s">
        <v>20</v>
      </c>
      <c r="N5223" s="3" t="str">
        <f t="shared" si="91"/>
        <v>Nuremberg Airport | Germany</v>
      </c>
    </row>
    <row r="5224" spans="10:14" x14ac:dyDescent="0.25">
      <c r="J5224" s="3" t="s">
        <v>5457</v>
      </c>
      <c r="K5224" s="3" t="s">
        <v>13899</v>
      </c>
      <c r="L5224" s="3" t="s">
        <v>17476</v>
      </c>
      <c r="M5224" s="3" t="s">
        <v>33</v>
      </c>
      <c r="N5224" s="3" t="str">
        <f t="shared" si="91"/>
        <v>Nuguria Airstrip | Papua New Guinea</v>
      </c>
    </row>
    <row r="5225" spans="10:14" x14ac:dyDescent="0.25">
      <c r="J5225" s="3" t="s">
        <v>5458</v>
      </c>
      <c r="K5225" s="3" t="s">
        <v>14417</v>
      </c>
      <c r="L5225" s="3" t="s">
        <v>17477</v>
      </c>
      <c r="M5225" s="3" t="s">
        <v>45</v>
      </c>
      <c r="N5225" s="3" t="str">
        <f t="shared" si="91"/>
        <v>Nuiqsut Airport | United States</v>
      </c>
    </row>
    <row r="5226" spans="10:14" x14ac:dyDescent="0.25">
      <c r="J5226" s="3" t="s">
        <v>5462</v>
      </c>
      <c r="K5226" s="3" t="s">
        <v>13872</v>
      </c>
      <c r="L5226" s="3" t="s">
        <v>17476</v>
      </c>
      <c r="M5226" s="3" t="s">
        <v>128</v>
      </c>
      <c r="N5226" s="3" t="str">
        <f t="shared" si="91"/>
        <v>Nukutavake Airport | French Polynesia</v>
      </c>
    </row>
    <row r="5227" spans="10:14" x14ac:dyDescent="0.25">
      <c r="J5227" s="3" t="s">
        <v>5463</v>
      </c>
      <c r="K5227" s="3" t="s">
        <v>14395</v>
      </c>
      <c r="L5227" s="3" t="s">
        <v>17476</v>
      </c>
      <c r="M5227" s="3" t="s">
        <v>45</v>
      </c>
      <c r="N5227" s="3" t="str">
        <f t="shared" si="91"/>
        <v>Nulato Airport | United States</v>
      </c>
    </row>
    <row r="5228" spans="10:14" x14ac:dyDescent="0.25">
      <c r="J5228" s="3" t="s">
        <v>8705</v>
      </c>
      <c r="K5228" s="3" t="s">
        <v>14050</v>
      </c>
      <c r="L5228" s="3" t="s">
        <v>17477</v>
      </c>
      <c r="M5228" s="3" t="s">
        <v>48</v>
      </c>
      <c r="N5228" s="3" t="str">
        <f t="shared" si="91"/>
        <v>Neom Airport | Saudi Arabia</v>
      </c>
    </row>
    <row r="5229" spans="10:14" x14ac:dyDescent="0.25">
      <c r="J5229" s="3" t="s">
        <v>5468</v>
      </c>
      <c r="K5229" s="3" t="s">
        <v>9019</v>
      </c>
      <c r="L5229" s="3" t="s">
        <v>17476</v>
      </c>
      <c r="M5229" s="3" t="s">
        <v>45</v>
      </c>
      <c r="N5229" s="3" t="str">
        <f t="shared" si="91"/>
        <v>Nunapitchuk Airport | United States</v>
      </c>
    </row>
    <row r="5230" spans="10:14" x14ac:dyDescent="0.25">
      <c r="J5230" s="3" t="s">
        <v>5096</v>
      </c>
      <c r="K5230" s="3" t="s">
        <v>12453</v>
      </c>
      <c r="L5230" s="3" t="s">
        <v>17477</v>
      </c>
      <c r="M5230" s="3" t="s">
        <v>45</v>
      </c>
      <c r="N5230" s="3" t="str">
        <f t="shared" si="91"/>
        <v>Moffett Federal Airfield | United States</v>
      </c>
    </row>
    <row r="5231" spans="10:14" x14ac:dyDescent="0.25">
      <c r="J5231" s="3" t="s">
        <v>5465</v>
      </c>
      <c r="K5231" s="3" t="s">
        <v>17050</v>
      </c>
      <c r="L5231" s="3" t="s">
        <v>17476</v>
      </c>
      <c r="M5231" s="3" t="s">
        <v>54</v>
      </c>
      <c r="N5231" s="3" t="str">
        <f t="shared" si="91"/>
        <v>Nullabor Motel Airport | Australia</v>
      </c>
    </row>
    <row r="5232" spans="10:14" x14ac:dyDescent="0.25">
      <c r="J5232" s="3" t="s">
        <v>5416</v>
      </c>
      <c r="K5232" s="3" t="s">
        <v>13912</v>
      </c>
      <c r="L5232" s="3" t="s">
        <v>17476</v>
      </c>
      <c r="M5232" s="3" t="s">
        <v>365</v>
      </c>
      <c r="N5232" s="3" t="str">
        <f t="shared" si="91"/>
        <v>Norsup Airport | Vanuatu</v>
      </c>
    </row>
    <row r="5233" spans="10:14" x14ac:dyDescent="0.25">
      <c r="J5233" s="3" t="s">
        <v>5203</v>
      </c>
      <c r="K5233" s="3" t="s">
        <v>11246</v>
      </c>
      <c r="L5233" s="3" t="s">
        <v>17476</v>
      </c>
      <c r="M5233" s="3" t="s">
        <v>314</v>
      </c>
      <c r="N5233" s="3" t="str">
        <f t="shared" si="91"/>
        <v>Nakuru Airport | Kenya</v>
      </c>
    </row>
    <row r="5234" spans="10:14" x14ac:dyDescent="0.25">
      <c r="J5234" s="3" t="s">
        <v>8134</v>
      </c>
      <c r="K5234" s="3" t="s">
        <v>12454</v>
      </c>
      <c r="L5234" s="3" t="s">
        <v>17477</v>
      </c>
      <c r="M5234" s="3" t="s">
        <v>45</v>
      </c>
      <c r="N5234" s="3" t="str">
        <f t="shared" si="91"/>
        <v>Whidbey Island Naval Air Station (Ault Field) | United States</v>
      </c>
    </row>
    <row r="5235" spans="10:14" x14ac:dyDescent="0.25">
      <c r="J5235" s="3" t="s">
        <v>5449</v>
      </c>
      <c r="K5235" s="3" t="s">
        <v>15948</v>
      </c>
      <c r="L5235" s="3" t="s">
        <v>17477</v>
      </c>
      <c r="M5235" s="3" t="s">
        <v>32</v>
      </c>
      <c r="N5235" s="3" t="str">
        <f t="shared" si="91"/>
        <v>Novy Urengoy Airport | Russian Federation</v>
      </c>
    </row>
    <row r="5236" spans="10:14" x14ac:dyDescent="0.25">
      <c r="J5236" s="3" t="s">
        <v>5291</v>
      </c>
      <c r="K5236" s="3" t="s">
        <v>15233</v>
      </c>
      <c r="L5236" s="3" t="s">
        <v>17477</v>
      </c>
      <c r="M5236" s="3" t="s">
        <v>71</v>
      </c>
      <c r="N5236" s="3" t="str">
        <f t="shared" si="91"/>
        <v>Benito Salas Airport | Colombia</v>
      </c>
    </row>
    <row r="5237" spans="10:14" x14ac:dyDescent="0.25">
      <c r="J5237" s="3" t="s">
        <v>5455</v>
      </c>
      <c r="K5237" s="3" t="s">
        <v>13610</v>
      </c>
      <c r="L5237" s="3" t="s">
        <v>17476</v>
      </c>
      <c r="M5237" s="3" t="s">
        <v>1053</v>
      </c>
      <c r="N5237" s="3" t="str">
        <f t="shared" si="91"/>
        <v>Nueva Guinea Airport | Nicaragua</v>
      </c>
    </row>
    <row r="5238" spans="10:14" x14ac:dyDescent="0.25">
      <c r="J5238" s="3" t="s">
        <v>5272</v>
      </c>
      <c r="K5238" s="3" t="s">
        <v>15975</v>
      </c>
      <c r="L5238" s="3" t="s">
        <v>17476</v>
      </c>
      <c r="M5238" s="3" t="s">
        <v>356</v>
      </c>
      <c r="N5238" s="3" t="str">
        <f t="shared" si="91"/>
        <v>Navoi Airport | Uzbekistan</v>
      </c>
    </row>
    <row r="5239" spans="10:14" x14ac:dyDescent="0.25">
      <c r="J5239" s="3" t="s">
        <v>5256</v>
      </c>
      <c r="K5239" s="3" t="s">
        <v>10359</v>
      </c>
      <c r="L5239" s="3" t="s">
        <v>17477</v>
      </c>
      <c r="M5239" s="3" t="s">
        <v>24</v>
      </c>
      <c r="N5239" s="3" t="str">
        <f t="shared" si="91"/>
        <v>Narvik Framnes Airport | Norway</v>
      </c>
    </row>
    <row r="5240" spans="10:14" x14ac:dyDescent="0.25">
      <c r="J5240" s="3" t="s">
        <v>8593</v>
      </c>
      <c r="K5240" s="3" t="s">
        <v>12457</v>
      </c>
      <c r="L5240" s="3" t="s">
        <v>17476</v>
      </c>
      <c r="M5240" s="3" t="s">
        <v>45</v>
      </c>
      <c r="N5240" s="3" t="str">
        <f t="shared" si="91"/>
        <v>Nervino Airport | United States</v>
      </c>
    </row>
    <row r="5241" spans="10:14" x14ac:dyDescent="0.25">
      <c r="J5241" s="3" t="s">
        <v>5446</v>
      </c>
      <c r="K5241" s="3" t="s">
        <v>15590</v>
      </c>
      <c r="L5241" s="3" t="s">
        <v>17476</v>
      </c>
      <c r="M5241" s="3" t="s">
        <v>219</v>
      </c>
      <c r="N5241" s="3" t="str">
        <f t="shared" si="91"/>
        <v>Novo Aripuanã Airport | Brazil</v>
      </c>
    </row>
    <row r="5242" spans="10:14" x14ac:dyDescent="0.25">
      <c r="J5242" s="3" t="s">
        <v>5308</v>
      </c>
      <c r="K5242" s="3" t="s">
        <v>13093</v>
      </c>
      <c r="L5242" s="3" t="s">
        <v>17477</v>
      </c>
      <c r="M5242" s="3" t="s">
        <v>112</v>
      </c>
      <c r="N5242" s="3" t="str">
        <f t="shared" si="91"/>
        <v>Nevers-Fourchambault Airport | France</v>
      </c>
    </row>
    <row r="5243" spans="10:14" x14ac:dyDescent="0.25">
      <c r="J5243" s="3" t="s">
        <v>5271</v>
      </c>
      <c r="K5243" s="3" t="s">
        <v>14967</v>
      </c>
      <c r="L5243" s="3" t="s">
        <v>17477</v>
      </c>
      <c r="M5243" s="3" t="s">
        <v>219</v>
      </c>
      <c r="N5243" s="3" t="str">
        <f t="shared" si="91"/>
        <v>Ministro Victor Konder International Airport | Brazil</v>
      </c>
    </row>
    <row r="5244" spans="10:14" x14ac:dyDescent="0.25">
      <c r="J5244" s="3" t="s">
        <v>5346</v>
      </c>
      <c r="K5244" s="3" t="s">
        <v>11397</v>
      </c>
      <c r="L5244" s="3" t="s">
        <v>17476</v>
      </c>
      <c r="M5244" s="3" t="s">
        <v>108</v>
      </c>
      <c r="N5244" s="3" t="str">
        <f t="shared" si="91"/>
        <v>Neyveli Airport | India</v>
      </c>
    </row>
    <row r="5245" spans="10:14" x14ac:dyDescent="0.25">
      <c r="J5245" s="3" t="s">
        <v>4953</v>
      </c>
      <c r="K5245" s="3" t="s">
        <v>10668</v>
      </c>
      <c r="L5245" s="3" t="s">
        <v>17477</v>
      </c>
      <c r="M5245" s="3" t="s">
        <v>382</v>
      </c>
      <c r="N5245" s="3" t="str">
        <f t="shared" si="91"/>
        <v>Mohéli Bandar Es Eslam Airport | Comoros</v>
      </c>
    </row>
    <row r="5246" spans="10:14" x14ac:dyDescent="0.25">
      <c r="J5246" s="3" t="s">
        <v>5430</v>
      </c>
      <c r="K5246" s="3" t="s">
        <v>10259</v>
      </c>
      <c r="L5246" s="3" t="s">
        <v>17478</v>
      </c>
      <c r="M5246" s="3" t="s">
        <v>43</v>
      </c>
      <c r="N5246" s="3" t="str">
        <f t="shared" si="91"/>
        <v>Norwich International Airport | United Kingdom</v>
      </c>
    </row>
    <row r="5247" spans="10:14" x14ac:dyDescent="0.25">
      <c r="J5247" s="3" t="s">
        <v>5451</v>
      </c>
      <c r="K5247" s="3" t="s">
        <v>13929</v>
      </c>
      <c r="L5247" s="3" t="s">
        <v>17476</v>
      </c>
      <c r="M5247" s="3" t="s">
        <v>33</v>
      </c>
      <c r="N5247" s="3" t="str">
        <f t="shared" si="91"/>
        <v>Nowata Airport | Papua New Guinea</v>
      </c>
    </row>
    <row r="5248" spans="10:14" x14ac:dyDescent="0.25">
      <c r="J5248" s="3" t="s">
        <v>5451</v>
      </c>
      <c r="K5248" s="3" t="s">
        <v>13929</v>
      </c>
      <c r="L5248" s="3" t="s">
        <v>17476</v>
      </c>
      <c r="M5248" s="3" t="s">
        <v>33</v>
      </c>
      <c r="N5248" s="3" t="str">
        <f t="shared" si="91"/>
        <v>Nowata Airport | Papua New Guinea</v>
      </c>
    </row>
    <row r="5249" spans="10:14" x14ac:dyDescent="0.25">
      <c r="J5249" s="3" t="s">
        <v>8875</v>
      </c>
      <c r="K5249" s="3" t="s">
        <v>15941</v>
      </c>
      <c r="L5249" s="3" t="s">
        <v>17477</v>
      </c>
      <c r="M5249" s="3" t="s">
        <v>32</v>
      </c>
      <c r="N5249" s="3" t="str">
        <f t="shared" si="91"/>
        <v>Nyagan Airport | Russian Federation</v>
      </c>
    </row>
    <row r="5250" spans="10:14" x14ac:dyDescent="0.25">
      <c r="J5250" s="3" t="s">
        <v>5477</v>
      </c>
      <c r="K5250" s="3" t="s">
        <v>11245</v>
      </c>
      <c r="L5250" s="3" t="s">
        <v>17476</v>
      </c>
      <c r="M5250" s="3" t="s">
        <v>314</v>
      </c>
      <c r="N5250" s="3" t="str">
        <f t="shared" si="91"/>
        <v>Nyeri Airport | Kenya</v>
      </c>
    </row>
    <row r="5251" spans="10:14" x14ac:dyDescent="0.25">
      <c r="J5251" s="3" t="s">
        <v>7254</v>
      </c>
      <c r="K5251" s="3" t="s">
        <v>9980</v>
      </c>
      <c r="L5251" s="3" t="s">
        <v>17477</v>
      </c>
      <c r="M5251" s="3" t="s">
        <v>75</v>
      </c>
      <c r="N5251" s="3" t="str">
        <f t="shared" si="91"/>
        <v>Sunyani Airport | Ghana</v>
      </c>
    </row>
    <row r="5252" spans="10:14" x14ac:dyDescent="0.25">
      <c r="J5252" s="3" t="s">
        <v>5237</v>
      </c>
      <c r="K5252" s="3" t="s">
        <v>11248</v>
      </c>
      <c r="L5252" s="3" t="s">
        <v>17477</v>
      </c>
      <c r="M5252" s="3" t="s">
        <v>314</v>
      </c>
      <c r="N5252" s="3" t="str">
        <f t="shared" si="91"/>
        <v>Nanyuki Airport | Kenya</v>
      </c>
    </row>
    <row r="5253" spans="10:14" x14ac:dyDescent="0.25">
      <c r="J5253" s="3" t="s">
        <v>5186</v>
      </c>
      <c r="K5253" s="3" t="s">
        <v>15947</v>
      </c>
      <c r="L5253" s="3" t="s">
        <v>17477</v>
      </c>
      <c r="M5253" s="3" t="s">
        <v>32</v>
      </c>
      <c r="N5253" s="3" t="str">
        <f t="shared" si="91"/>
        <v>Nadym Airport | Russian Federation</v>
      </c>
    </row>
    <row r="5254" spans="10:14" x14ac:dyDescent="0.25">
      <c r="J5254" s="3" t="s">
        <v>5478</v>
      </c>
      <c r="K5254" s="3" t="s">
        <v>17055</v>
      </c>
      <c r="L5254" s="3" t="s">
        <v>17476</v>
      </c>
      <c r="M5254" s="3" t="s">
        <v>54</v>
      </c>
      <c r="N5254" s="3" t="str">
        <f t="shared" ref="N5254:N5317" si="92">K5254&amp;" | "&amp;M5254</f>
        <v>Nyngan Airport | Australia</v>
      </c>
    </row>
    <row r="5255" spans="10:14" x14ac:dyDescent="0.25">
      <c r="J5255" s="3" t="s">
        <v>7182</v>
      </c>
      <c r="K5255" s="3" t="s">
        <v>10412</v>
      </c>
      <c r="L5255" s="3" t="s">
        <v>17477</v>
      </c>
      <c r="M5255" s="3" t="s">
        <v>290</v>
      </c>
      <c r="N5255" s="3" t="str">
        <f t="shared" si="92"/>
        <v>Stockholm Skavsta Airport | Sweden</v>
      </c>
    </row>
    <row r="5256" spans="10:14" x14ac:dyDescent="0.25">
      <c r="J5256" s="3" t="s">
        <v>8832</v>
      </c>
      <c r="K5256" s="3" t="s">
        <v>15777</v>
      </c>
      <c r="L5256" s="3" t="s">
        <v>17476</v>
      </c>
      <c r="M5256" s="3" t="s">
        <v>32</v>
      </c>
      <c r="N5256" s="3" t="str">
        <f t="shared" si="92"/>
        <v>Nyurba Airport | Russian Federation</v>
      </c>
    </row>
    <row r="5257" spans="10:14" x14ac:dyDescent="0.25">
      <c r="J5257" s="3" t="s">
        <v>8914</v>
      </c>
      <c r="K5257" s="3" t="s">
        <v>16359</v>
      </c>
      <c r="L5257" s="3" t="s">
        <v>17477</v>
      </c>
      <c r="M5257" s="3" t="s">
        <v>612</v>
      </c>
      <c r="N5257" s="3" t="str">
        <f t="shared" si="92"/>
        <v>Naypyidaw Airport | Myanmar</v>
      </c>
    </row>
    <row r="5258" spans="10:14" x14ac:dyDescent="0.25">
      <c r="J5258" s="3" t="s">
        <v>5476</v>
      </c>
      <c r="K5258" s="3" t="s">
        <v>16355</v>
      </c>
      <c r="L5258" s="3" t="s">
        <v>17476</v>
      </c>
      <c r="M5258" s="3" t="s">
        <v>612</v>
      </c>
      <c r="N5258" s="3" t="str">
        <f t="shared" si="92"/>
        <v>Bagan Airport | Myanmar</v>
      </c>
    </row>
    <row r="5259" spans="10:14" x14ac:dyDescent="0.25">
      <c r="J5259" s="3" t="s">
        <v>8915</v>
      </c>
      <c r="K5259" s="3" t="s">
        <v>16382</v>
      </c>
      <c r="L5259" s="3" t="s">
        <v>17476</v>
      </c>
      <c r="M5259" s="3" t="s">
        <v>612</v>
      </c>
      <c r="N5259" s="3" t="str">
        <f t="shared" si="92"/>
        <v>Monywar Airport | Myanmar</v>
      </c>
    </row>
    <row r="5260" spans="10:14" x14ac:dyDescent="0.25">
      <c r="J5260" s="3" t="s">
        <v>5479</v>
      </c>
      <c r="K5260" s="3" t="s">
        <v>10763</v>
      </c>
      <c r="L5260" s="3" t="s">
        <v>17476</v>
      </c>
      <c r="M5260" s="3" t="s">
        <v>316</v>
      </c>
      <c r="N5260" s="3" t="str">
        <f t="shared" si="92"/>
        <v>Nzagi Airport | Angola</v>
      </c>
    </row>
    <row r="5261" spans="10:14" x14ac:dyDescent="0.25">
      <c r="J5261" s="3" t="s">
        <v>3362</v>
      </c>
      <c r="K5261" s="3" t="s">
        <v>15443</v>
      </c>
      <c r="L5261" s="3" t="s">
        <v>17477</v>
      </c>
      <c r="M5261" s="3" t="s">
        <v>226</v>
      </c>
      <c r="N5261" s="3" t="str">
        <f t="shared" si="92"/>
        <v>Maria Reiche Neuman Airport | Peru</v>
      </c>
    </row>
    <row r="5262" spans="10:14" x14ac:dyDescent="0.25">
      <c r="J5262" s="3" t="s">
        <v>5480</v>
      </c>
      <c r="K5262" s="3" t="s">
        <v>11096</v>
      </c>
      <c r="L5262" s="3" t="s">
        <v>17476</v>
      </c>
      <c r="M5262" s="3" t="s">
        <v>1082</v>
      </c>
      <c r="N5262" s="3" t="str">
        <f t="shared" si="92"/>
        <v>Nzérékoré Airport | Guinea</v>
      </c>
    </row>
    <row r="5263" spans="10:14" x14ac:dyDescent="0.25">
      <c r="J5263" s="3" t="s">
        <v>4613</v>
      </c>
      <c r="K5263" s="3" t="s">
        <v>17253</v>
      </c>
      <c r="L5263" s="3" t="s">
        <v>17477</v>
      </c>
      <c r="M5263" s="3" t="s">
        <v>173</v>
      </c>
      <c r="N5263" s="3" t="str">
        <f t="shared" si="92"/>
        <v>Manzhouli Xijiao Airport | China</v>
      </c>
    </row>
    <row r="5264" spans="10:14" x14ac:dyDescent="0.25">
      <c r="J5264" s="3" t="s">
        <v>8972</v>
      </c>
      <c r="K5264" s="3" t="s">
        <v>17268</v>
      </c>
      <c r="L5264" s="3" t="s">
        <v>17477</v>
      </c>
      <c r="M5264" s="3" t="s">
        <v>173</v>
      </c>
      <c r="N5264" s="3" t="str">
        <f t="shared" si="92"/>
        <v>Chengjisihan Airport | China</v>
      </c>
    </row>
    <row r="5265" spans="10:14" x14ac:dyDescent="0.25">
      <c r="J5265" s="3" t="s">
        <v>6583</v>
      </c>
      <c r="K5265" s="3" t="s">
        <v>12456</v>
      </c>
      <c r="L5265" s="3" t="s">
        <v>17477</v>
      </c>
      <c r="M5265" s="3" t="s">
        <v>45</v>
      </c>
      <c r="N5265" s="3" t="str">
        <f t="shared" si="92"/>
        <v>North Island Naval Air Station-Halsey Field | United States</v>
      </c>
    </row>
    <row r="5266" spans="10:14" x14ac:dyDescent="0.25">
      <c r="J5266" s="3" t="s">
        <v>8698</v>
      </c>
      <c r="K5266" s="3" t="s">
        <v>14003</v>
      </c>
      <c r="L5266" s="3" t="s">
        <v>17476</v>
      </c>
      <c r="M5266" s="3" t="s">
        <v>692</v>
      </c>
      <c r="N5266" s="3" t="str">
        <f t="shared" si="92"/>
        <v>Shank Air Base | Afghanistan</v>
      </c>
    </row>
    <row r="5267" spans="10:14" x14ac:dyDescent="0.25">
      <c r="J5267" s="3" t="s">
        <v>5587</v>
      </c>
      <c r="K5267" s="3" t="s">
        <v>17064</v>
      </c>
      <c r="L5267" s="3" t="s">
        <v>17477</v>
      </c>
      <c r="M5267" s="3" t="s">
        <v>54</v>
      </c>
      <c r="N5267" s="3" t="str">
        <f t="shared" si="92"/>
        <v>Orange Airport | Australia</v>
      </c>
    </row>
    <row r="5268" spans="10:14" x14ac:dyDescent="0.25">
      <c r="J5268" s="3" t="s">
        <v>8701</v>
      </c>
      <c r="K5268" s="3" t="s">
        <v>14025</v>
      </c>
      <c r="L5268" s="3" t="s">
        <v>17476</v>
      </c>
      <c r="M5268" s="3" t="s">
        <v>692</v>
      </c>
      <c r="N5268" s="3" t="str">
        <f t="shared" si="92"/>
        <v>Shindand Airport | Afghanistan</v>
      </c>
    </row>
    <row r="5269" spans="10:14" x14ac:dyDescent="0.25">
      <c r="J5269" s="3" t="s">
        <v>8699</v>
      </c>
      <c r="K5269" s="3" t="s">
        <v>14014</v>
      </c>
      <c r="L5269" s="3" t="s">
        <v>17477</v>
      </c>
      <c r="M5269" s="3" t="s">
        <v>692</v>
      </c>
      <c r="N5269" s="3" t="str">
        <f t="shared" si="92"/>
        <v>Bagram Air Base | Afghanistan</v>
      </c>
    </row>
    <row r="5270" spans="10:14" x14ac:dyDescent="0.25">
      <c r="J5270" s="3" t="s">
        <v>3366</v>
      </c>
      <c r="K5270" s="3" t="s">
        <v>12461</v>
      </c>
      <c r="L5270" s="3" t="s">
        <v>17477</v>
      </c>
      <c r="M5270" s="3" t="s">
        <v>45</v>
      </c>
      <c r="N5270" s="3" t="str">
        <f t="shared" si="92"/>
        <v>Albert J Ellis Airport | United States</v>
      </c>
    </row>
    <row r="5271" spans="10:14" x14ac:dyDescent="0.25">
      <c r="J5271" s="3" t="s">
        <v>5485</v>
      </c>
      <c r="K5271" s="3" t="s">
        <v>12462</v>
      </c>
      <c r="L5271" s="3" t="s">
        <v>17478</v>
      </c>
      <c r="M5271" s="3" t="s">
        <v>45</v>
      </c>
      <c r="N5271" s="3" t="str">
        <f t="shared" si="92"/>
        <v>Metropolitan Oakland International Airport | United States</v>
      </c>
    </row>
    <row r="5272" spans="10:14" x14ac:dyDescent="0.25">
      <c r="J5272" s="3" t="s">
        <v>1316</v>
      </c>
      <c r="K5272" s="3" t="s">
        <v>15470</v>
      </c>
      <c r="L5272" s="3" t="s">
        <v>17476</v>
      </c>
      <c r="M5272" s="3" t="s">
        <v>219</v>
      </c>
      <c r="N5272" s="3" t="str">
        <f t="shared" si="92"/>
        <v>Cacoal Airport | Brazil</v>
      </c>
    </row>
    <row r="5273" spans="10:14" x14ac:dyDescent="0.25">
      <c r="J5273" s="3" t="s">
        <v>5487</v>
      </c>
      <c r="K5273" s="3" t="s">
        <v>13977</v>
      </c>
      <c r="L5273" s="3" t="s">
        <v>17477</v>
      </c>
      <c r="M5273" s="3" t="s">
        <v>2169</v>
      </c>
      <c r="N5273" s="3" t="str">
        <f t="shared" si="92"/>
        <v>Oamaru Airport | New Zealand</v>
      </c>
    </row>
    <row r="5274" spans="10:14" x14ac:dyDescent="0.25">
      <c r="J5274" s="3" t="s">
        <v>5549</v>
      </c>
      <c r="K5274" s="3" t="s">
        <v>13489</v>
      </c>
      <c r="L5274" s="3" t="s">
        <v>17476</v>
      </c>
      <c r="M5274" s="3" t="s">
        <v>133</v>
      </c>
      <c r="N5274" s="3" t="str">
        <f t="shared" si="92"/>
        <v>El Arrayán Airport | Honduras</v>
      </c>
    </row>
    <row r="5275" spans="10:14" x14ac:dyDescent="0.25">
      <c r="J5275" s="3" t="s">
        <v>4990</v>
      </c>
      <c r="K5275" s="3" t="s">
        <v>12463</v>
      </c>
      <c r="L5275" s="3" t="s">
        <v>17476</v>
      </c>
      <c r="M5275" s="3" t="s">
        <v>45</v>
      </c>
      <c r="N5275" s="3" t="str">
        <f t="shared" si="92"/>
        <v>Marina Municipal Airport | United States</v>
      </c>
    </row>
    <row r="5276" spans="10:14" x14ac:dyDescent="0.25">
      <c r="J5276" s="3" t="s">
        <v>8700</v>
      </c>
      <c r="K5276" s="3" t="s">
        <v>14024</v>
      </c>
      <c r="L5276" s="3" t="s">
        <v>17476</v>
      </c>
      <c r="M5276" s="3" t="s">
        <v>692</v>
      </c>
      <c r="N5276" s="3" t="str">
        <f t="shared" si="92"/>
        <v>Sharana Airstrip | Afghanistan</v>
      </c>
    </row>
    <row r="5277" spans="10:14" x14ac:dyDescent="0.25">
      <c r="J5277" s="3" t="s">
        <v>5488</v>
      </c>
      <c r="K5277" s="3" t="s">
        <v>13576</v>
      </c>
      <c r="L5277" s="3" t="s">
        <v>17477</v>
      </c>
      <c r="M5277" s="3" t="s">
        <v>59</v>
      </c>
      <c r="N5277" s="3" t="str">
        <f t="shared" si="92"/>
        <v>Xoxocotlán International Airport | Mexico</v>
      </c>
    </row>
    <row r="5278" spans="10:14" x14ac:dyDescent="0.25">
      <c r="J5278" s="3" t="s">
        <v>8702</v>
      </c>
      <c r="K5278" s="3" t="s">
        <v>14030</v>
      </c>
      <c r="L5278" s="3" t="s">
        <v>17476</v>
      </c>
      <c r="M5278" s="3" t="s">
        <v>692</v>
      </c>
      <c r="N5278" s="3" t="str">
        <f t="shared" si="92"/>
        <v>Camp Bastion Airport | Afghanistan</v>
      </c>
    </row>
    <row r="5279" spans="10:14" x14ac:dyDescent="0.25">
      <c r="J5279" s="3" t="s">
        <v>5497</v>
      </c>
      <c r="K5279" s="3" t="s">
        <v>11185</v>
      </c>
      <c r="L5279" s="3" t="s">
        <v>17476</v>
      </c>
      <c r="M5279" s="3" t="s">
        <v>247</v>
      </c>
      <c r="N5279" s="3" t="str">
        <f t="shared" si="92"/>
        <v>Obock Airport | Djibouti</v>
      </c>
    </row>
    <row r="5280" spans="10:14" x14ac:dyDescent="0.25">
      <c r="J5280" s="3" t="s">
        <v>5491</v>
      </c>
      <c r="K5280" s="3" t="s">
        <v>11379</v>
      </c>
      <c r="L5280" s="3" t="s">
        <v>17476</v>
      </c>
      <c r="M5280" s="3" t="s">
        <v>96</v>
      </c>
      <c r="N5280" s="3" t="str">
        <f t="shared" si="92"/>
        <v>Obano Airport | Indonesia</v>
      </c>
    </row>
    <row r="5281" spans="10:14" x14ac:dyDescent="0.25">
      <c r="J5281" s="3" t="s">
        <v>5531</v>
      </c>
      <c r="K5281" s="3" t="s">
        <v>12464</v>
      </c>
      <c r="L5281" s="3" t="s">
        <v>17476</v>
      </c>
      <c r="M5281" s="3" t="s">
        <v>45</v>
      </c>
      <c r="N5281" s="3" t="str">
        <f t="shared" si="92"/>
        <v>Okeechobee County Airport | United States</v>
      </c>
    </row>
    <row r="5282" spans="10:14" x14ac:dyDescent="0.25">
      <c r="J5282" s="3" t="s">
        <v>5493</v>
      </c>
      <c r="K5282" s="3" t="s">
        <v>10105</v>
      </c>
      <c r="L5282" s="3" t="s">
        <v>17477</v>
      </c>
      <c r="M5282" s="3" t="s">
        <v>20</v>
      </c>
      <c r="N5282" s="3" t="str">
        <f t="shared" si="92"/>
        <v>Oberpfaffenhofen Airport | Germany</v>
      </c>
    </row>
    <row r="5283" spans="10:14" x14ac:dyDescent="0.25">
      <c r="J5283" s="3" t="s">
        <v>5494</v>
      </c>
      <c r="K5283" s="3" t="s">
        <v>15378</v>
      </c>
      <c r="L5283" s="3" t="s">
        <v>17476</v>
      </c>
      <c r="M5283" s="3" t="s">
        <v>219</v>
      </c>
      <c r="N5283" s="3" t="str">
        <f t="shared" si="92"/>
        <v>Óbidos Airport | Brazil</v>
      </c>
    </row>
    <row r="5284" spans="10:14" x14ac:dyDescent="0.25">
      <c r="J5284" s="3" t="s">
        <v>8374</v>
      </c>
      <c r="K5284" s="3" t="s">
        <v>10059</v>
      </c>
      <c r="L5284" s="3" t="s">
        <v>17476</v>
      </c>
      <c r="M5284" s="3" t="s">
        <v>413</v>
      </c>
      <c r="N5284" s="3" t="str">
        <f t="shared" si="92"/>
        <v>Zoersel (Oostmalle) Airfield | Belgium</v>
      </c>
    </row>
    <row r="5285" spans="10:14" x14ac:dyDescent="0.25">
      <c r="J5285" s="3" t="s">
        <v>5039</v>
      </c>
      <c r="K5285" s="3" t="s">
        <v>9232</v>
      </c>
      <c r="L5285" s="3" t="s">
        <v>17476</v>
      </c>
      <c r="M5285" s="3" t="s">
        <v>33</v>
      </c>
      <c r="N5285" s="3" t="str">
        <f t="shared" si="92"/>
        <v>Morobe Airport | Papua New Guinea</v>
      </c>
    </row>
    <row r="5286" spans="10:14" x14ac:dyDescent="0.25">
      <c r="J5286" s="3" t="s">
        <v>5489</v>
      </c>
      <c r="K5286" s="3" t="s">
        <v>5490</v>
      </c>
      <c r="L5286" s="3" t="s">
        <v>17476</v>
      </c>
      <c r="M5286" s="3" t="s">
        <v>43</v>
      </c>
      <c r="N5286" s="3" t="str">
        <f t="shared" si="92"/>
        <v>Oban Airport | United Kingdom</v>
      </c>
    </row>
    <row r="5287" spans="10:14" x14ac:dyDescent="0.25">
      <c r="J5287" s="3" t="s">
        <v>5495</v>
      </c>
      <c r="K5287" s="3" t="s">
        <v>14611</v>
      </c>
      <c r="L5287" s="3" t="s">
        <v>17477</v>
      </c>
      <c r="M5287" s="3" t="s">
        <v>125</v>
      </c>
      <c r="N5287" s="3" t="str">
        <f t="shared" si="92"/>
        <v>Tokachi-Obihiro Airport | Japan</v>
      </c>
    </row>
    <row r="5288" spans="10:14" x14ac:dyDescent="0.25">
      <c r="J5288" s="3" t="s">
        <v>562</v>
      </c>
      <c r="K5288" s="3" t="s">
        <v>13034</v>
      </c>
      <c r="L5288" s="3" t="s">
        <v>17477</v>
      </c>
      <c r="M5288" s="3" t="s">
        <v>112</v>
      </c>
      <c r="N5288" s="3" t="str">
        <f t="shared" si="92"/>
        <v>Aubenas-Ardèche Méridional Airport | France</v>
      </c>
    </row>
    <row r="5289" spans="10:14" x14ac:dyDescent="0.25">
      <c r="J5289" s="3" t="s">
        <v>3856</v>
      </c>
      <c r="K5289" s="3" t="s">
        <v>14398</v>
      </c>
      <c r="L5289" s="3" t="s">
        <v>17476</v>
      </c>
      <c r="M5289" s="3" t="s">
        <v>45</v>
      </c>
      <c r="N5289" s="3" t="str">
        <f t="shared" si="92"/>
        <v>Kobuk Airport | United States</v>
      </c>
    </row>
    <row r="5290" spans="10:14" x14ac:dyDescent="0.25">
      <c r="J5290" s="3" t="s">
        <v>5496</v>
      </c>
      <c r="K5290" s="3" t="s">
        <v>14509</v>
      </c>
      <c r="L5290" s="3" t="s">
        <v>17476</v>
      </c>
      <c r="M5290" s="3" t="s">
        <v>33</v>
      </c>
      <c r="N5290" s="3" t="str">
        <f t="shared" si="92"/>
        <v>Obo Airport | Papua New Guinea</v>
      </c>
    </row>
    <row r="5291" spans="10:14" x14ac:dyDescent="0.25">
      <c r="J5291" s="3" t="s">
        <v>5502</v>
      </c>
      <c r="K5291" s="3" t="s">
        <v>9015</v>
      </c>
      <c r="L5291" s="3" t="s">
        <v>17476</v>
      </c>
      <c r="M5291" s="3" t="s">
        <v>45</v>
      </c>
      <c r="N5291" s="3" t="str">
        <f t="shared" si="92"/>
        <v>Ocean Reef Club Airport | United States</v>
      </c>
    </row>
    <row r="5292" spans="10:14" x14ac:dyDescent="0.25">
      <c r="J5292" s="3" t="s">
        <v>1706</v>
      </c>
      <c r="K5292" s="3" t="s">
        <v>15092</v>
      </c>
      <c r="L5292" s="3" t="s">
        <v>17477</v>
      </c>
      <c r="M5292" s="3" t="s">
        <v>306</v>
      </c>
      <c r="N5292" s="3" t="str">
        <f t="shared" si="92"/>
        <v>Francisco De Orellana Airport | Ecuador</v>
      </c>
    </row>
    <row r="5293" spans="10:14" x14ac:dyDescent="0.25">
      <c r="J5293" s="3" t="s">
        <v>5501</v>
      </c>
      <c r="K5293" s="3" t="s">
        <v>12513</v>
      </c>
      <c r="L5293" s="3" t="s">
        <v>17476</v>
      </c>
      <c r="M5293" s="3" t="s">
        <v>45</v>
      </c>
      <c r="N5293" s="3" t="str">
        <f t="shared" si="92"/>
        <v>Ocean City Municipal Airport | United States</v>
      </c>
    </row>
    <row r="5294" spans="10:14" x14ac:dyDescent="0.25">
      <c r="J5294" s="3" t="s">
        <v>5499</v>
      </c>
      <c r="K5294" s="3" t="s">
        <v>12465</v>
      </c>
      <c r="L5294" s="3" t="s">
        <v>17476</v>
      </c>
      <c r="M5294" s="3" t="s">
        <v>45</v>
      </c>
      <c r="N5294" s="3" t="str">
        <f t="shared" si="92"/>
        <v>Ocala International Airport - Jim Taylor Field | United States</v>
      </c>
    </row>
    <row r="5295" spans="10:14" x14ac:dyDescent="0.25">
      <c r="J5295" s="3" t="s">
        <v>5181</v>
      </c>
      <c r="K5295" s="3" t="s">
        <v>12466</v>
      </c>
      <c r="L5295" s="3" t="s">
        <v>17476</v>
      </c>
      <c r="M5295" s="3" t="s">
        <v>45</v>
      </c>
      <c r="N5295" s="3" t="str">
        <f t="shared" si="92"/>
        <v>A L Mangham Jr. Regional Airport | United States</v>
      </c>
    </row>
    <row r="5296" spans="10:14" x14ac:dyDescent="0.25">
      <c r="J5296" s="3" t="s">
        <v>5505</v>
      </c>
      <c r="K5296" s="3" t="s">
        <v>13514</v>
      </c>
      <c r="L5296" s="3" t="s">
        <v>17477</v>
      </c>
      <c r="M5296" s="3" t="s">
        <v>3804</v>
      </c>
      <c r="N5296" s="3" t="str">
        <f t="shared" si="92"/>
        <v>Boscobel Aerodrome | Jamaica</v>
      </c>
    </row>
    <row r="5297" spans="10:14" x14ac:dyDescent="0.25">
      <c r="J5297" s="3" t="s">
        <v>8937</v>
      </c>
      <c r="K5297" s="3" t="s">
        <v>16704</v>
      </c>
      <c r="L5297" s="3" t="s">
        <v>17476</v>
      </c>
      <c r="M5297" s="3" t="s">
        <v>54</v>
      </c>
      <c r="N5297" s="3" t="str">
        <f t="shared" si="92"/>
        <v>Boolgeeda | Australia</v>
      </c>
    </row>
    <row r="5298" spans="10:14" x14ac:dyDescent="0.25">
      <c r="J5298" s="3" t="s">
        <v>5504</v>
      </c>
      <c r="K5298" s="3" t="s">
        <v>12476</v>
      </c>
      <c r="L5298" s="3" t="s">
        <v>17476</v>
      </c>
      <c r="M5298" s="3" t="s">
        <v>45</v>
      </c>
      <c r="N5298" s="3" t="str">
        <f t="shared" si="92"/>
        <v>Oceanside Municipal Airport | United States</v>
      </c>
    </row>
    <row r="5299" spans="10:14" x14ac:dyDescent="0.25">
      <c r="J5299" s="3" t="s">
        <v>8703</v>
      </c>
      <c r="K5299" s="3" t="s">
        <v>14033</v>
      </c>
      <c r="L5299" s="3" t="s">
        <v>17476</v>
      </c>
      <c r="M5299" s="3" t="s">
        <v>791</v>
      </c>
      <c r="N5299" s="3" t="str">
        <f t="shared" si="92"/>
        <v>Corisco International Airport | Equatorial Guinea</v>
      </c>
    </row>
    <row r="5300" spans="10:14" x14ac:dyDescent="0.25">
      <c r="J5300" s="3" t="s">
        <v>5500</v>
      </c>
      <c r="K5300" s="3" t="s">
        <v>15234</v>
      </c>
      <c r="L5300" s="3" t="s">
        <v>17477</v>
      </c>
      <c r="M5300" s="3" t="s">
        <v>71</v>
      </c>
      <c r="N5300" s="3" t="str">
        <f t="shared" si="92"/>
        <v>Aguas Claras Airport | Colombia</v>
      </c>
    </row>
    <row r="5301" spans="10:14" x14ac:dyDescent="0.25">
      <c r="J5301" s="3" t="s">
        <v>8058</v>
      </c>
      <c r="K5301" s="3" t="s">
        <v>8059</v>
      </c>
      <c r="L5301" s="3" t="s">
        <v>17476</v>
      </c>
      <c r="M5301" s="3" t="s">
        <v>45</v>
      </c>
      <c r="N5301" s="3" t="str">
        <f t="shared" si="92"/>
        <v>Warren Field | United States</v>
      </c>
    </row>
    <row r="5302" spans="10:14" x14ac:dyDescent="0.25">
      <c r="J5302" s="3" t="s">
        <v>5643</v>
      </c>
      <c r="K5302" s="3" t="s">
        <v>10603</v>
      </c>
      <c r="L5302" s="3" t="s">
        <v>17476</v>
      </c>
      <c r="M5302" s="3" t="s">
        <v>657</v>
      </c>
      <c r="N5302" s="3" t="str">
        <f t="shared" si="92"/>
        <v>Ouadda Airport | Central African Republic</v>
      </c>
    </row>
    <row r="5303" spans="10:14" x14ac:dyDescent="0.25">
      <c r="J5303" s="3" t="s">
        <v>1818</v>
      </c>
      <c r="K5303" s="3" t="s">
        <v>12963</v>
      </c>
      <c r="L5303" s="3" t="s">
        <v>17477</v>
      </c>
      <c r="M5303" s="3" t="s">
        <v>201</v>
      </c>
      <c r="N5303" s="3" t="str">
        <f t="shared" si="92"/>
        <v>Córdoba Airport | Spain</v>
      </c>
    </row>
    <row r="5304" spans="10:14" x14ac:dyDescent="0.25">
      <c r="J5304" s="3" t="s">
        <v>8594</v>
      </c>
      <c r="K5304" s="3" t="s">
        <v>12459</v>
      </c>
      <c r="L5304" s="3" t="s">
        <v>17476</v>
      </c>
      <c r="M5304" s="3" t="s">
        <v>45</v>
      </c>
      <c r="N5304" s="3" t="str">
        <f t="shared" si="92"/>
        <v>Oakdale Airport | United States</v>
      </c>
    </row>
    <row r="5305" spans="10:14" x14ac:dyDescent="0.25">
      <c r="J5305" s="3" t="s">
        <v>5578</v>
      </c>
      <c r="K5305" s="3" t="s">
        <v>17061</v>
      </c>
      <c r="L5305" s="3" t="s">
        <v>17476</v>
      </c>
      <c r="M5305" s="3" t="s">
        <v>54</v>
      </c>
      <c r="N5305" s="3" t="str">
        <f t="shared" si="92"/>
        <v>Oodnadatta Airport | Australia</v>
      </c>
    </row>
    <row r="5306" spans="10:14" x14ac:dyDescent="0.25">
      <c r="J5306" s="3" t="s">
        <v>5509</v>
      </c>
      <c r="K5306" s="3" t="s">
        <v>10317</v>
      </c>
      <c r="L5306" s="3" t="s">
        <v>17477</v>
      </c>
      <c r="M5306" s="3" t="s">
        <v>22</v>
      </c>
      <c r="N5306" s="3" t="str">
        <f t="shared" si="92"/>
        <v>Odense Airport | Denmark</v>
      </c>
    </row>
    <row r="5307" spans="10:14" x14ac:dyDescent="0.25">
      <c r="J5307" s="3" t="s">
        <v>5512</v>
      </c>
      <c r="K5307" s="3" t="s">
        <v>10271</v>
      </c>
      <c r="L5307" s="3" t="s">
        <v>17477</v>
      </c>
      <c r="M5307" s="3" t="s">
        <v>43</v>
      </c>
      <c r="N5307" s="3" t="str">
        <f t="shared" si="92"/>
        <v>RAF Odiham | United Kingdom</v>
      </c>
    </row>
    <row r="5308" spans="10:14" x14ac:dyDescent="0.25">
      <c r="J5308" s="3" t="s">
        <v>5646</v>
      </c>
      <c r="K5308" s="3" t="s">
        <v>10610</v>
      </c>
      <c r="L5308" s="3" t="s">
        <v>17476</v>
      </c>
      <c r="M5308" s="3" t="s">
        <v>657</v>
      </c>
      <c r="N5308" s="3" t="str">
        <f t="shared" si="92"/>
        <v>Ouanda Djallé Airport | Central African Republic</v>
      </c>
    </row>
    <row r="5309" spans="10:14" x14ac:dyDescent="0.25">
      <c r="J5309" s="3" t="s">
        <v>1816</v>
      </c>
      <c r="K5309" s="3" t="s">
        <v>16782</v>
      </c>
      <c r="L5309" s="3" t="s">
        <v>17476</v>
      </c>
      <c r="M5309" s="3" t="s">
        <v>54</v>
      </c>
      <c r="N5309" s="3" t="str">
        <f t="shared" si="92"/>
        <v>Cordillo Downs Airport | Australia</v>
      </c>
    </row>
    <row r="5310" spans="10:14" x14ac:dyDescent="0.25">
      <c r="J5310" s="3" t="s">
        <v>4332</v>
      </c>
      <c r="K5310" s="3" t="s">
        <v>16523</v>
      </c>
      <c r="L5310" s="3" t="s">
        <v>17476</v>
      </c>
      <c r="M5310" s="3" t="s">
        <v>260</v>
      </c>
      <c r="N5310" s="3" t="str">
        <f t="shared" si="92"/>
        <v>Long Seridan Airport | Malaysia</v>
      </c>
    </row>
    <row r="5311" spans="10:14" x14ac:dyDescent="0.25">
      <c r="J5311" s="3" t="s">
        <v>8854</v>
      </c>
      <c r="K5311" s="3" t="s">
        <v>15832</v>
      </c>
      <c r="L5311" s="3" t="s">
        <v>17476</v>
      </c>
      <c r="M5311" s="3" t="s">
        <v>32</v>
      </c>
      <c r="N5311" s="3" t="str">
        <f t="shared" si="92"/>
        <v>Bodaybo Airport | Russian Federation</v>
      </c>
    </row>
    <row r="5312" spans="10:14" x14ac:dyDescent="0.25">
      <c r="J5312" s="3" t="s">
        <v>5595</v>
      </c>
      <c r="K5312" s="3" t="s">
        <v>17065</v>
      </c>
      <c r="L5312" s="3" t="s">
        <v>17476</v>
      </c>
      <c r="M5312" s="3" t="s">
        <v>54</v>
      </c>
      <c r="N5312" s="3" t="str">
        <f t="shared" si="92"/>
        <v>Ord River Airport | Australia</v>
      </c>
    </row>
    <row r="5313" spans="10:14" x14ac:dyDescent="0.25">
      <c r="J5313" s="3" t="s">
        <v>5510</v>
      </c>
      <c r="K5313" s="3" t="s">
        <v>15868</v>
      </c>
      <c r="L5313" s="3" t="s">
        <v>17478</v>
      </c>
      <c r="M5313" s="3" t="s">
        <v>925</v>
      </c>
      <c r="N5313" s="3" t="str">
        <f t="shared" si="92"/>
        <v>Odessa International Airport | Ukraine</v>
      </c>
    </row>
    <row r="5314" spans="10:14" x14ac:dyDescent="0.25">
      <c r="J5314" s="3" t="s">
        <v>5483</v>
      </c>
      <c r="K5314" s="3" t="s">
        <v>12478</v>
      </c>
      <c r="L5314" s="3" t="s">
        <v>17476</v>
      </c>
      <c r="M5314" s="3" t="s">
        <v>45</v>
      </c>
      <c r="N5314" s="3" t="str">
        <f t="shared" si="92"/>
        <v>AJ Eisenberg Airport | United States</v>
      </c>
    </row>
    <row r="5315" spans="10:14" x14ac:dyDescent="0.25">
      <c r="J5315" s="3" t="s">
        <v>5650</v>
      </c>
      <c r="K5315" s="3" t="s">
        <v>16186</v>
      </c>
      <c r="L5315" s="3" t="s">
        <v>17476</v>
      </c>
      <c r="M5315" s="3" t="s">
        <v>17506</v>
      </c>
      <c r="N5315" s="3" t="str">
        <f t="shared" si="92"/>
        <v>Oudomsay Airport | Lao People's Democratic Republic</v>
      </c>
    </row>
    <row r="5316" spans="10:14" x14ac:dyDescent="0.25">
      <c r="J5316" s="3" t="s">
        <v>7955</v>
      </c>
      <c r="K5316" s="3" t="s">
        <v>12467</v>
      </c>
      <c r="L5316" s="3" t="s">
        <v>17476</v>
      </c>
      <c r="M5316" s="3" t="s">
        <v>45</v>
      </c>
      <c r="N5316" s="3" t="str">
        <f t="shared" si="92"/>
        <v>O'Neal Airport | United States</v>
      </c>
    </row>
    <row r="5317" spans="10:14" x14ac:dyDescent="0.25">
      <c r="J5317" s="3" t="s">
        <v>5506</v>
      </c>
      <c r="K5317" s="3" t="s">
        <v>16635</v>
      </c>
      <c r="L5317" s="3" t="s">
        <v>17477</v>
      </c>
      <c r="M5317" s="3" t="s">
        <v>17493</v>
      </c>
      <c r="N5317" s="3" t="str">
        <f t="shared" si="92"/>
        <v>Rota Do Sândalo Oecusse Airport | Timor-Leste</v>
      </c>
    </row>
    <row r="5318" spans="10:14" x14ac:dyDescent="0.25">
      <c r="J5318" s="3" t="s">
        <v>5597</v>
      </c>
      <c r="K5318" s="3" t="s">
        <v>15999</v>
      </c>
      <c r="L5318" s="3" t="s">
        <v>17477</v>
      </c>
      <c r="M5318" s="3" t="s">
        <v>32</v>
      </c>
      <c r="N5318" s="3" t="str">
        <f t="shared" ref="N5318:N5381" si="93">K5318&amp;" | "&amp;M5318</f>
        <v>Oryol Yuzhny Airport | Russian Federation</v>
      </c>
    </row>
    <row r="5319" spans="10:14" x14ac:dyDescent="0.25">
      <c r="J5319" s="3" t="s">
        <v>5721</v>
      </c>
      <c r="K5319" s="3" t="s">
        <v>15321</v>
      </c>
      <c r="L5319" s="3" t="s">
        <v>17476</v>
      </c>
      <c r="M5319" s="3" t="s">
        <v>212</v>
      </c>
      <c r="N5319" s="3" t="str">
        <f t="shared" si="93"/>
        <v>Vincent Fayks Airport | Suriname</v>
      </c>
    </row>
    <row r="5320" spans="10:14" x14ac:dyDescent="0.25">
      <c r="J5320" s="3" t="s">
        <v>5620</v>
      </c>
      <c r="K5320" s="3" t="s">
        <v>12468</v>
      </c>
      <c r="L5320" s="3" t="s">
        <v>17476</v>
      </c>
      <c r="M5320" s="3" t="s">
        <v>45</v>
      </c>
      <c r="N5320" s="3" t="str">
        <f t="shared" si="93"/>
        <v>L O Simenstad Municipal Airport | United States</v>
      </c>
    </row>
    <row r="5321" spans="10:14" x14ac:dyDescent="0.25">
      <c r="J5321" s="3" t="s">
        <v>5611</v>
      </c>
      <c r="K5321" s="3" t="s">
        <v>10424</v>
      </c>
      <c r="L5321" s="3" t="s">
        <v>17477</v>
      </c>
      <c r="M5321" s="3" t="s">
        <v>290</v>
      </c>
      <c r="N5321" s="3" t="str">
        <f t="shared" si="93"/>
        <v>Örnsköldsvik Airport | Sweden</v>
      </c>
    </row>
    <row r="5322" spans="10:14" x14ac:dyDescent="0.25">
      <c r="J5322" s="3" t="s">
        <v>6565</v>
      </c>
      <c r="K5322" s="3" t="s">
        <v>14854</v>
      </c>
      <c r="L5322" s="3" t="s">
        <v>17476</v>
      </c>
      <c r="M5322" s="3" t="s">
        <v>283</v>
      </c>
      <c r="N5322" s="3" t="str">
        <f t="shared" si="93"/>
        <v>Antoine de Saint Exupéry Airport | Argentina</v>
      </c>
    </row>
    <row r="5323" spans="10:14" x14ac:dyDescent="0.25">
      <c r="J5323" s="3" t="s">
        <v>8595</v>
      </c>
      <c r="K5323" s="3" t="s">
        <v>12469</v>
      </c>
      <c r="L5323" s="3" t="s">
        <v>17477</v>
      </c>
      <c r="M5323" s="3" t="s">
        <v>45</v>
      </c>
      <c r="N5323" s="3" t="str">
        <f t="shared" si="93"/>
        <v>Offutt Air Force Base | United States</v>
      </c>
    </row>
    <row r="5324" spans="10:14" x14ac:dyDescent="0.25">
      <c r="J5324" s="3" t="s">
        <v>5647</v>
      </c>
      <c r="K5324" s="3" t="s">
        <v>9999</v>
      </c>
      <c r="L5324" s="3" t="s">
        <v>17476</v>
      </c>
      <c r="M5324" s="3" t="s">
        <v>17482</v>
      </c>
      <c r="N5324" s="3" t="str">
        <f t="shared" si="93"/>
        <v>Ouango Fitini Airport | Côte d'Ivoire</v>
      </c>
    </row>
    <row r="5325" spans="10:14" x14ac:dyDescent="0.25">
      <c r="J5325" s="3" t="s">
        <v>5547</v>
      </c>
      <c r="K5325" s="3" t="s">
        <v>9360</v>
      </c>
      <c r="L5325" s="3" t="s">
        <v>17476</v>
      </c>
      <c r="M5325" s="3" t="s">
        <v>180</v>
      </c>
      <c r="N5325" s="3" t="str">
        <f t="shared" si="93"/>
        <v>Ólafsfjörður Airport | Iceland</v>
      </c>
    </row>
    <row r="5326" spans="10:14" x14ac:dyDescent="0.25">
      <c r="J5326" s="3" t="s">
        <v>5405</v>
      </c>
      <c r="K5326" s="3" t="s">
        <v>12470</v>
      </c>
      <c r="L5326" s="3" t="s">
        <v>17477</v>
      </c>
      <c r="M5326" s="3" t="s">
        <v>45</v>
      </c>
      <c r="N5326" s="3" t="str">
        <f t="shared" si="93"/>
        <v>Karl Stefan Memorial Airport | United States</v>
      </c>
    </row>
    <row r="5327" spans="10:14" x14ac:dyDescent="0.25">
      <c r="J5327" s="3" t="s">
        <v>5514</v>
      </c>
      <c r="K5327" s="3" t="s">
        <v>13843</v>
      </c>
      <c r="L5327" s="3" t="s">
        <v>17476</v>
      </c>
      <c r="M5327" s="3" t="s">
        <v>2456</v>
      </c>
      <c r="N5327" s="3" t="str">
        <f t="shared" si="93"/>
        <v>Ofu Village Airport | American Samoa</v>
      </c>
    </row>
    <row r="5328" spans="10:14" x14ac:dyDescent="0.25">
      <c r="J5328" s="3" t="s">
        <v>5515</v>
      </c>
      <c r="K5328" s="3" t="s">
        <v>5516</v>
      </c>
      <c r="L5328" s="3" t="s">
        <v>17476</v>
      </c>
      <c r="M5328" s="3" t="s">
        <v>45</v>
      </c>
      <c r="N5328" s="3" t="str">
        <f t="shared" si="93"/>
        <v>Searle Field | United States</v>
      </c>
    </row>
    <row r="5329" spans="10:14" x14ac:dyDescent="0.25">
      <c r="J5329" s="3" t="s">
        <v>5589</v>
      </c>
      <c r="K5329" s="3" t="s">
        <v>12471</v>
      </c>
      <c r="L5329" s="3" t="s">
        <v>17477</v>
      </c>
      <c r="M5329" s="3" t="s">
        <v>45</v>
      </c>
      <c r="N5329" s="3" t="str">
        <f t="shared" si="93"/>
        <v>Orangeburg Municipal Airport | United States</v>
      </c>
    </row>
    <row r="5330" spans="10:14" x14ac:dyDescent="0.25">
      <c r="J5330" s="3" t="s">
        <v>5518</v>
      </c>
      <c r="K5330" s="3" t="s">
        <v>12472</v>
      </c>
      <c r="L5330" s="3" t="s">
        <v>17477</v>
      </c>
      <c r="M5330" s="3" t="s">
        <v>45</v>
      </c>
      <c r="N5330" s="3" t="str">
        <f t="shared" si="93"/>
        <v>Ogden Hinckley Airport | United States</v>
      </c>
    </row>
    <row r="5331" spans="10:14" x14ac:dyDescent="0.25">
      <c r="J5331" s="3" t="s">
        <v>5520</v>
      </c>
      <c r="K5331" s="3" t="s">
        <v>14066</v>
      </c>
      <c r="L5331" s="3" t="s">
        <v>17476</v>
      </c>
      <c r="M5331" s="3" t="s">
        <v>33</v>
      </c>
      <c r="N5331" s="3" t="str">
        <f t="shared" si="93"/>
        <v>Ogeranang Airport | Papua New Guinea</v>
      </c>
    </row>
    <row r="5332" spans="10:14" x14ac:dyDescent="0.25">
      <c r="J5332" s="3" t="s">
        <v>3509</v>
      </c>
      <c r="K5332" s="3" t="s">
        <v>14541</v>
      </c>
      <c r="L5332" s="3" t="s">
        <v>17477</v>
      </c>
      <c r="M5332" s="3" t="s">
        <v>45</v>
      </c>
      <c r="N5332" s="3" t="str">
        <f t="shared" si="93"/>
        <v>Kahului Airport | United States</v>
      </c>
    </row>
    <row r="5333" spans="10:14" x14ac:dyDescent="0.25">
      <c r="J5333" s="3" t="s">
        <v>5521</v>
      </c>
      <c r="K5333" s="3" t="s">
        <v>15622</v>
      </c>
      <c r="L5333" s="3" t="s">
        <v>17477</v>
      </c>
      <c r="M5333" s="3" t="s">
        <v>150</v>
      </c>
      <c r="N5333" s="3" t="str">
        <f t="shared" si="93"/>
        <v>Eugene F. Correira International Airport | Guyana</v>
      </c>
    </row>
    <row r="5334" spans="10:14" x14ac:dyDescent="0.25">
      <c r="J5334" s="3" t="s">
        <v>8707</v>
      </c>
      <c r="K5334" s="3" t="s">
        <v>14067</v>
      </c>
      <c r="L5334" s="3" t="s">
        <v>17476</v>
      </c>
      <c r="M5334" s="3" t="s">
        <v>78</v>
      </c>
      <c r="N5334" s="3" t="str">
        <f t="shared" si="93"/>
        <v>Ogubsucum Airport | Panama</v>
      </c>
    </row>
    <row r="5335" spans="10:14" x14ac:dyDescent="0.25">
      <c r="J5335" s="3" t="s">
        <v>8308</v>
      </c>
      <c r="K5335" s="3" t="s">
        <v>14724</v>
      </c>
      <c r="L5335" s="3" t="s">
        <v>17477</v>
      </c>
      <c r="M5335" s="3" t="s">
        <v>125</v>
      </c>
      <c r="N5335" s="3" t="str">
        <f t="shared" si="93"/>
        <v>Yonaguni Airport | Japan</v>
      </c>
    </row>
    <row r="5336" spans="10:14" x14ac:dyDescent="0.25">
      <c r="J5336" s="3" t="s">
        <v>41</v>
      </c>
      <c r="K5336" s="3" t="s">
        <v>9985</v>
      </c>
      <c r="L5336" s="3" t="s">
        <v>17476</v>
      </c>
      <c r="M5336" s="3" t="s">
        <v>17482</v>
      </c>
      <c r="N5336" s="3" t="str">
        <f t="shared" si="93"/>
        <v>Abengourou Airport | Côte d'Ivoire</v>
      </c>
    </row>
    <row r="5337" spans="10:14" x14ac:dyDescent="0.25">
      <c r="J5337" s="3" t="s">
        <v>1100</v>
      </c>
      <c r="K5337" s="3" t="s">
        <v>10819</v>
      </c>
      <c r="L5337" s="3" t="s">
        <v>17476</v>
      </c>
      <c r="M5337" s="3" t="s">
        <v>39</v>
      </c>
      <c r="N5337" s="3" t="str">
        <f t="shared" si="93"/>
        <v>Bongor Airport | Chad</v>
      </c>
    </row>
    <row r="5338" spans="10:14" x14ac:dyDescent="0.25">
      <c r="J5338" s="3" t="s">
        <v>5519</v>
      </c>
      <c r="K5338" s="3" t="s">
        <v>12473</v>
      </c>
      <c r="L5338" s="3" t="s">
        <v>17476</v>
      </c>
      <c r="M5338" s="3" t="s">
        <v>45</v>
      </c>
      <c r="N5338" s="3" t="str">
        <f t="shared" si="93"/>
        <v>Ogdensburg International Airport | United States</v>
      </c>
    </row>
    <row r="5339" spans="10:14" x14ac:dyDescent="0.25">
      <c r="J5339" s="3" t="s">
        <v>8816</v>
      </c>
      <c r="K5339" s="3" t="s">
        <v>15701</v>
      </c>
      <c r="L5339" s="3" t="s">
        <v>17476</v>
      </c>
      <c r="M5339" s="3" t="s">
        <v>82</v>
      </c>
      <c r="N5339" s="3" t="str">
        <f t="shared" si="93"/>
        <v>Ordu Giresun Airport | Turkey</v>
      </c>
    </row>
    <row r="5340" spans="10:14" x14ac:dyDescent="0.25">
      <c r="J5340" s="3" t="s">
        <v>5648</v>
      </c>
      <c r="K5340" s="3" t="s">
        <v>9936</v>
      </c>
      <c r="L5340" s="3" t="s">
        <v>17477</v>
      </c>
      <c r="M5340" s="3" t="s">
        <v>93</v>
      </c>
      <c r="N5340" s="3" t="str">
        <f t="shared" si="93"/>
        <v>Ain el Beida Airport | Algeria</v>
      </c>
    </row>
    <row r="5341" spans="10:14" x14ac:dyDescent="0.25">
      <c r="J5341" s="3" t="s">
        <v>7972</v>
      </c>
      <c r="K5341" s="3" t="s">
        <v>15919</v>
      </c>
      <c r="L5341" s="3" t="s">
        <v>17477</v>
      </c>
      <c r="M5341" s="3" t="s">
        <v>32</v>
      </c>
      <c r="N5341" s="3" t="str">
        <f t="shared" si="93"/>
        <v>Beslan Airport | Russian Federation</v>
      </c>
    </row>
    <row r="5342" spans="10:14" x14ac:dyDescent="0.25">
      <c r="J5342" s="3" t="s">
        <v>5523</v>
      </c>
      <c r="K5342" s="3" t="s">
        <v>13976</v>
      </c>
      <c r="L5342" s="3" t="s">
        <v>17477</v>
      </c>
      <c r="M5342" s="3" t="s">
        <v>2169</v>
      </c>
      <c r="N5342" s="3" t="str">
        <f t="shared" si="93"/>
        <v>RNZAF Base Ohakea | New Zealand</v>
      </c>
    </row>
    <row r="5343" spans="10:14" x14ac:dyDescent="0.25">
      <c r="J5343" s="3" t="s">
        <v>8665</v>
      </c>
      <c r="K5343" s="3" t="s">
        <v>13448</v>
      </c>
      <c r="L5343" s="3" t="s">
        <v>17476</v>
      </c>
      <c r="M5343" s="3" t="s">
        <v>304</v>
      </c>
      <c r="N5343" s="3" t="str">
        <f t="shared" si="93"/>
        <v>Ambohibary Airport | Madagascar</v>
      </c>
    </row>
    <row r="5344" spans="10:14" x14ac:dyDescent="0.25">
      <c r="J5344" s="3" t="s">
        <v>5524</v>
      </c>
      <c r="K5344" s="3" t="s">
        <v>13399</v>
      </c>
      <c r="L5344" s="3" t="s">
        <v>17477</v>
      </c>
      <c r="M5344" s="3" t="s">
        <v>17500</v>
      </c>
      <c r="N5344" s="3" t="str">
        <f t="shared" si="93"/>
        <v>Ohrid St. Paul the Apostle Airport | Macedonia, the Former Yugoslav Republic of</v>
      </c>
    </row>
    <row r="5345" spans="10:14" x14ac:dyDescent="0.25">
      <c r="J5345" s="3" t="s">
        <v>9012</v>
      </c>
      <c r="K5345" s="3" t="s">
        <v>17468</v>
      </c>
      <c r="L5345" s="3" t="s">
        <v>17477</v>
      </c>
      <c r="M5345" s="3" t="s">
        <v>173</v>
      </c>
      <c r="N5345" s="3" t="str">
        <f t="shared" si="93"/>
        <v>Gu-Lian Airport | China</v>
      </c>
    </row>
    <row r="5346" spans="10:14" x14ac:dyDescent="0.25">
      <c r="J5346" s="3" t="s">
        <v>8843</v>
      </c>
      <c r="K5346" s="3" t="s">
        <v>15815</v>
      </c>
      <c r="L5346" s="3" t="s">
        <v>17476</v>
      </c>
      <c r="M5346" s="3" t="s">
        <v>32</v>
      </c>
      <c r="N5346" s="3" t="str">
        <f t="shared" si="93"/>
        <v>Okha Airport | Russian Federation</v>
      </c>
    </row>
    <row r="5347" spans="10:14" x14ac:dyDescent="0.25">
      <c r="J5347" s="3" t="s">
        <v>5623</v>
      </c>
      <c r="K5347" s="3" t="s">
        <v>10894</v>
      </c>
      <c r="L5347" s="3" t="s">
        <v>17476</v>
      </c>
      <c r="M5347" s="3" t="s">
        <v>136</v>
      </c>
      <c r="N5347" s="3" t="str">
        <f t="shared" si="93"/>
        <v>Oshakati Airport | Namibia</v>
      </c>
    </row>
    <row r="5348" spans="10:14" x14ac:dyDescent="0.25">
      <c r="J5348" s="3" t="s">
        <v>5532</v>
      </c>
      <c r="K5348" s="3" t="s">
        <v>15812</v>
      </c>
      <c r="L5348" s="3" t="s">
        <v>17477</v>
      </c>
      <c r="M5348" s="3" t="s">
        <v>32</v>
      </c>
      <c r="N5348" s="3" t="str">
        <f t="shared" si="93"/>
        <v>Okhotsk Airport | Russian Federation</v>
      </c>
    </row>
    <row r="5349" spans="10:14" x14ac:dyDescent="0.25">
      <c r="J5349" s="3" t="s">
        <v>8230</v>
      </c>
      <c r="K5349" s="3" t="s">
        <v>10136</v>
      </c>
      <c r="L5349" s="3" t="s">
        <v>17476</v>
      </c>
      <c r="M5349" s="3" t="s">
        <v>20</v>
      </c>
      <c r="N5349" s="3" t="str">
        <f t="shared" si="93"/>
        <v>Wyk auf Föhr Airport | Germany</v>
      </c>
    </row>
    <row r="5350" spans="10:14" x14ac:dyDescent="0.25">
      <c r="J5350" s="3" t="s">
        <v>8722</v>
      </c>
      <c r="K5350" s="3" t="s">
        <v>14178</v>
      </c>
      <c r="L5350" s="3" t="s">
        <v>17476</v>
      </c>
      <c r="M5350" s="3" t="s">
        <v>187</v>
      </c>
      <c r="N5350" s="3" t="str">
        <f t="shared" si="93"/>
        <v>Sohar Airport | Oman</v>
      </c>
    </row>
    <row r="5351" spans="10:14" x14ac:dyDescent="0.25">
      <c r="J5351" s="3" t="s">
        <v>3868</v>
      </c>
      <c r="K5351" s="3" t="s">
        <v>14202</v>
      </c>
      <c r="L5351" s="3" t="s">
        <v>17476</v>
      </c>
      <c r="M5351" s="3" t="s">
        <v>35</v>
      </c>
      <c r="N5351" s="3" t="str">
        <f t="shared" si="93"/>
        <v>Kohat Airport | Pakistan</v>
      </c>
    </row>
    <row r="5352" spans="10:14" x14ac:dyDescent="0.25">
      <c r="J5352" s="3" t="s">
        <v>5656</v>
      </c>
      <c r="K5352" s="3" t="s">
        <v>15080</v>
      </c>
      <c r="L5352" s="3" t="s">
        <v>17476</v>
      </c>
      <c r="M5352" s="3" t="s">
        <v>219</v>
      </c>
      <c r="N5352" s="3" t="str">
        <f t="shared" si="93"/>
        <v>Ourilândia do Norte Airport | Brazil</v>
      </c>
    </row>
    <row r="5353" spans="10:14" x14ac:dyDescent="0.25">
      <c r="J5353" s="3" t="s">
        <v>5431</v>
      </c>
      <c r="K5353" s="3" t="s">
        <v>12474</v>
      </c>
      <c r="L5353" s="3" t="s">
        <v>17476</v>
      </c>
      <c r="M5353" s="3" t="s">
        <v>45</v>
      </c>
      <c r="N5353" s="3" t="str">
        <f t="shared" si="93"/>
        <v>Lt Warren Eaton Airport | United States</v>
      </c>
    </row>
    <row r="5354" spans="10:14" x14ac:dyDescent="0.25">
      <c r="J5354" s="3" t="s">
        <v>5625</v>
      </c>
      <c r="K5354" s="3" t="s">
        <v>14676</v>
      </c>
      <c r="L5354" s="3" t="s">
        <v>17477</v>
      </c>
      <c r="M5354" s="3" t="s">
        <v>125</v>
      </c>
      <c r="N5354" s="3" t="str">
        <f t="shared" si="93"/>
        <v>Oshima Airport | Japan</v>
      </c>
    </row>
    <row r="5355" spans="10:14" x14ac:dyDescent="0.25">
      <c r="J5355" s="3" t="s">
        <v>5546</v>
      </c>
      <c r="K5355" s="3" t="s">
        <v>14626</v>
      </c>
      <c r="L5355" s="3" t="s">
        <v>17477</v>
      </c>
      <c r="M5355" s="3" t="s">
        <v>125</v>
      </c>
      <c r="N5355" s="3" t="str">
        <f t="shared" si="93"/>
        <v>Okushiri Airport | Japan</v>
      </c>
    </row>
    <row r="5356" spans="10:14" x14ac:dyDescent="0.25">
      <c r="J5356" s="3" t="s">
        <v>5526</v>
      </c>
      <c r="K5356" s="3" t="s">
        <v>14634</v>
      </c>
      <c r="L5356" s="3" t="s">
        <v>17477</v>
      </c>
      <c r="M5356" s="3" t="s">
        <v>125</v>
      </c>
      <c r="N5356" s="3" t="str">
        <f t="shared" si="93"/>
        <v>Oita Airport | Japan</v>
      </c>
    </row>
    <row r="5357" spans="10:14" x14ac:dyDescent="0.25">
      <c r="J5357" s="3" t="s">
        <v>3587</v>
      </c>
      <c r="K5357" s="3" t="s">
        <v>12475</v>
      </c>
      <c r="L5357" s="3" t="s">
        <v>17476</v>
      </c>
      <c r="M5357" s="3" t="s">
        <v>45</v>
      </c>
      <c r="N5357" s="3" t="str">
        <f t="shared" si="93"/>
        <v>Johnson County Executive Airport | United States</v>
      </c>
    </row>
    <row r="5358" spans="10:14" x14ac:dyDescent="0.25">
      <c r="J5358" s="3" t="s">
        <v>5535</v>
      </c>
      <c r="K5358" s="3" t="s">
        <v>14711</v>
      </c>
      <c r="L5358" s="3" t="s">
        <v>17478</v>
      </c>
      <c r="M5358" s="3" t="s">
        <v>125</v>
      </c>
      <c r="N5358" s="3" t="str">
        <f t="shared" si="93"/>
        <v>Naha Airport | Japan</v>
      </c>
    </row>
    <row r="5359" spans="10:14" x14ac:dyDescent="0.25">
      <c r="J5359" s="3" t="s">
        <v>5593</v>
      </c>
      <c r="K5359" s="3" t="s">
        <v>9164</v>
      </c>
      <c r="L5359" s="3" t="s">
        <v>17476</v>
      </c>
      <c r="M5359" s="3" t="s">
        <v>54</v>
      </c>
      <c r="N5359" s="3" t="str">
        <f t="shared" si="93"/>
        <v>Orchid Beach Airport | Australia</v>
      </c>
    </row>
    <row r="5360" spans="10:14" x14ac:dyDescent="0.25">
      <c r="J5360" s="3" t="s">
        <v>5539</v>
      </c>
      <c r="K5360" s="3" t="s">
        <v>12477</v>
      </c>
      <c r="L5360" s="3" t="s">
        <v>17478</v>
      </c>
      <c r="M5360" s="3" t="s">
        <v>45</v>
      </c>
      <c r="N5360" s="3" t="str">
        <f t="shared" si="93"/>
        <v>Will Rogers World Airport | United States</v>
      </c>
    </row>
    <row r="5361" spans="10:14" x14ac:dyDescent="0.25">
      <c r="J5361" s="3" t="s">
        <v>6737</v>
      </c>
      <c r="K5361" s="3" t="s">
        <v>14617</v>
      </c>
      <c r="L5361" s="3" t="s">
        <v>17477</v>
      </c>
      <c r="M5361" s="3" t="s">
        <v>125</v>
      </c>
      <c r="N5361" s="3" t="str">
        <f t="shared" si="93"/>
        <v>Okadama Airport | Japan</v>
      </c>
    </row>
    <row r="5362" spans="10:14" x14ac:dyDescent="0.25">
      <c r="J5362" s="3" t="s">
        <v>5536</v>
      </c>
      <c r="K5362" s="3" t="s">
        <v>14641</v>
      </c>
      <c r="L5362" s="3" t="s">
        <v>17477</v>
      </c>
      <c r="M5362" s="3" t="s">
        <v>125</v>
      </c>
      <c r="N5362" s="3" t="str">
        <f t="shared" si="93"/>
        <v>Okierabu Airport | Japan</v>
      </c>
    </row>
    <row r="5363" spans="10:14" x14ac:dyDescent="0.25">
      <c r="J5363" s="3" t="s">
        <v>5529</v>
      </c>
      <c r="K5363" s="3" t="s">
        <v>10892</v>
      </c>
      <c r="L5363" s="3" t="s">
        <v>17476</v>
      </c>
      <c r="M5363" s="3" t="s">
        <v>136</v>
      </c>
      <c r="N5363" s="3" t="str">
        <f t="shared" si="93"/>
        <v>Okaukuejo Airport | Namibia</v>
      </c>
    </row>
    <row r="5364" spans="10:14" x14ac:dyDescent="0.25">
      <c r="J5364" s="3" t="s">
        <v>5542</v>
      </c>
      <c r="K5364" s="3" t="s">
        <v>9460</v>
      </c>
      <c r="L5364" s="3" t="s">
        <v>17476</v>
      </c>
      <c r="M5364" s="3" t="s">
        <v>950</v>
      </c>
      <c r="N5364" s="3" t="str">
        <f t="shared" si="93"/>
        <v>Okoyo Airport | Congo</v>
      </c>
    </row>
    <row r="5365" spans="10:14" x14ac:dyDescent="0.25">
      <c r="J5365" s="3" t="s">
        <v>5533</v>
      </c>
      <c r="K5365" s="3" t="s">
        <v>14648</v>
      </c>
      <c r="L5365" s="3" t="s">
        <v>17477</v>
      </c>
      <c r="M5365" s="3" t="s">
        <v>125</v>
      </c>
      <c r="N5365" s="3" t="str">
        <f t="shared" si="93"/>
        <v>Oki Global Geopark Airport | Japan</v>
      </c>
    </row>
    <row r="5366" spans="10:14" x14ac:dyDescent="0.25">
      <c r="J5366" s="3" t="s">
        <v>5530</v>
      </c>
      <c r="K5366" s="3" t="s">
        <v>14652</v>
      </c>
      <c r="L5366" s="3" t="s">
        <v>17477</v>
      </c>
      <c r="M5366" s="3" t="s">
        <v>125</v>
      </c>
      <c r="N5366" s="3" t="str">
        <f t="shared" si="93"/>
        <v>Okayama Momotaro Airport | Japan</v>
      </c>
    </row>
    <row r="5367" spans="10:14" x14ac:dyDescent="0.25">
      <c r="J5367" s="3" t="s">
        <v>3873</v>
      </c>
      <c r="K5367" s="3" t="s">
        <v>12479</v>
      </c>
      <c r="L5367" s="3" t="s">
        <v>17476</v>
      </c>
      <c r="M5367" s="3" t="s">
        <v>45</v>
      </c>
      <c r="N5367" s="3" t="str">
        <f t="shared" si="93"/>
        <v>Kokomo Municipal Airport | United States</v>
      </c>
    </row>
    <row r="5368" spans="10:14" x14ac:dyDescent="0.25">
      <c r="J5368" s="3" t="s">
        <v>5544</v>
      </c>
      <c r="K5368" s="3" t="s">
        <v>16426</v>
      </c>
      <c r="L5368" s="3" t="s">
        <v>17476</v>
      </c>
      <c r="M5368" s="3" t="s">
        <v>96</v>
      </c>
      <c r="N5368" s="3" t="str">
        <f t="shared" si="93"/>
        <v>Oksibil Airport | Indonesia</v>
      </c>
    </row>
    <row r="5369" spans="10:14" x14ac:dyDescent="0.25">
      <c r="J5369" s="3" t="s">
        <v>5540</v>
      </c>
      <c r="K5369" s="3" t="s">
        <v>12480</v>
      </c>
      <c r="L5369" s="3" t="s">
        <v>17476</v>
      </c>
      <c r="M5369" s="3" t="s">
        <v>45</v>
      </c>
      <c r="N5369" s="3" t="str">
        <f t="shared" si="93"/>
        <v>Okmulgee Regional Airport | United States</v>
      </c>
    </row>
    <row r="5370" spans="10:14" x14ac:dyDescent="0.25">
      <c r="J5370" s="3" t="s">
        <v>5541</v>
      </c>
      <c r="K5370" s="3" t="s">
        <v>10773</v>
      </c>
      <c r="L5370" s="3" t="s">
        <v>17477</v>
      </c>
      <c r="M5370" s="3" t="s">
        <v>162</v>
      </c>
      <c r="N5370" s="3" t="str">
        <f t="shared" si="93"/>
        <v>Okondja Airport | Gabon</v>
      </c>
    </row>
    <row r="5371" spans="10:14" x14ac:dyDescent="0.25">
      <c r="J5371" s="3" t="s">
        <v>7599</v>
      </c>
      <c r="K5371" s="3" t="s">
        <v>14679</v>
      </c>
      <c r="L5371" s="3" t="s">
        <v>17478</v>
      </c>
      <c r="M5371" s="3" t="s">
        <v>125</v>
      </c>
      <c r="N5371" s="3" t="str">
        <f t="shared" si="93"/>
        <v>Yokota Air Base | Japan</v>
      </c>
    </row>
    <row r="5372" spans="10:14" x14ac:dyDescent="0.25">
      <c r="J5372" s="3" t="s">
        <v>5543</v>
      </c>
      <c r="K5372" s="3" t="s">
        <v>9249</v>
      </c>
      <c r="L5372" s="3" t="s">
        <v>17476</v>
      </c>
      <c r="M5372" s="3" t="s">
        <v>33</v>
      </c>
      <c r="N5372" s="3" t="str">
        <f t="shared" si="93"/>
        <v>Oksapmin Airport | Papua New Guinea</v>
      </c>
    </row>
    <row r="5373" spans="10:14" x14ac:dyDescent="0.25">
      <c r="J5373" s="3" t="s">
        <v>5527</v>
      </c>
      <c r="K5373" s="3" t="s">
        <v>16434</v>
      </c>
      <c r="L5373" s="3" t="s">
        <v>17476</v>
      </c>
      <c r="M5373" s="3" t="s">
        <v>96</v>
      </c>
      <c r="N5373" s="3" t="str">
        <f t="shared" si="93"/>
        <v>Okaba Airport | Indonesia</v>
      </c>
    </row>
    <row r="5374" spans="10:14" x14ac:dyDescent="0.25">
      <c r="J5374" s="3" t="s">
        <v>8312</v>
      </c>
      <c r="K5374" s="3" t="s">
        <v>17217</v>
      </c>
      <c r="L5374" s="3" t="s">
        <v>17476</v>
      </c>
      <c r="M5374" s="3" t="s">
        <v>54</v>
      </c>
      <c r="N5374" s="3" t="str">
        <f t="shared" si="93"/>
        <v>Yorke Island Airport | Australia</v>
      </c>
    </row>
    <row r="5375" spans="10:14" x14ac:dyDescent="0.25">
      <c r="J5375" s="3" t="s">
        <v>5626</v>
      </c>
      <c r="K5375" s="3" t="s">
        <v>12481</v>
      </c>
      <c r="L5375" s="3" t="s">
        <v>17476</v>
      </c>
      <c r="M5375" s="3" t="s">
        <v>45</v>
      </c>
      <c r="N5375" s="3" t="str">
        <f t="shared" si="93"/>
        <v>Garden County Airport/King Rhiley Field | United States</v>
      </c>
    </row>
    <row r="5376" spans="10:14" x14ac:dyDescent="0.25">
      <c r="J5376" s="3" t="s">
        <v>5545</v>
      </c>
      <c r="K5376" s="3" t="s">
        <v>16029</v>
      </c>
      <c r="L5376" s="3" t="s">
        <v>17476</v>
      </c>
      <c r="M5376" s="3" t="s">
        <v>32</v>
      </c>
      <c r="N5376" s="3" t="str">
        <f t="shared" si="93"/>
        <v>Oktyabrskiy Airport | Russian Federation</v>
      </c>
    </row>
    <row r="5377" spans="10:14" x14ac:dyDescent="0.25">
      <c r="J5377" s="3" t="s">
        <v>4958</v>
      </c>
      <c r="K5377" s="3" t="s">
        <v>10887</v>
      </c>
      <c r="L5377" s="3" t="s">
        <v>17476</v>
      </c>
      <c r="M5377" s="3" t="s">
        <v>136</v>
      </c>
      <c r="N5377" s="3" t="str">
        <f t="shared" si="93"/>
        <v>Mokuti Lodge Airport | Namibia</v>
      </c>
    </row>
    <row r="5378" spans="10:14" x14ac:dyDescent="0.25">
      <c r="J5378" s="3" t="s">
        <v>5528</v>
      </c>
      <c r="K5378" s="3" t="s">
        <v>14147</v>
      </c>
      <c r="L5378" s="3" t="s">
        <v>17476</v>
      </c>
      <c r="M5378" s="3" t="s">
        <v>33</v>
      </c>
      <c r="N5378" s="3" t="str">
        <f t="shared" si="93"/>
        <v>Okao Airport | Papua New Guinea</v>
      </c>
    </row>
    <row r="5379" spans="10:14" x14ac:dyDescent="0.25">
      <c r="J5379" s="3" t="s">
        <v>5484</v>
      </c>
      <c r="K5379" s="3" t="s">
        <v>16724</v>
      </c>
      <c r="L5379" s="3" t="s">
        <v>17477</v>
      </c>
      <c r="M5379" s="3" t="s">
        <v>54</v>
      </c>
      <c r="N5379" s="3" t="str">
        <f t="shared" si="93"/>
        <v>Oakey Airport | Australia</v>
      </c>
    </row>
    <row r="5380" spans="10:14" x14ac:dyDescent="0.25">
      <c r="J5380" s="3" t="s">
        <v>5604</v>
      </c>
      <c r="K5380" s="3" t="s">
        <v>10362</v>
      </c>
      <c r="L5380" s="3" t="s">
        <v>17477</v>
      </c>
      <c r="M5380" s="3" t="s">
        <v>24</v>
      </c>
      <c r="N5380" s="3" t="str">
        <f t="shared" si="93"/>
        <v>Ørland Airport | Norway</v>
      </c>
    </row>
    <row r="5381" spans="10:14" x14ac:dyDescent="0.25">
      <c r="J5381" s="3" t="s">
        <v>5551</v>
      </c>
      <c r="K5381" s="3" t="s">
        <v>13197</v>
      </c>
      <c r="L5381" s="3" t="s">
        <v>17477</v>
      </c>
      <c r="M5381" s="3" t="s">
        <v>208</v>
      </c>
      <c r="N5381" s="3" t="str">
        <f t="shared" si="93"/>
        <v>Olbia Costa Smeralda Airport | Italy</v>
      </c>
    </row>
    <row r="5382" spans="10:14" x14ac:dyDescent="0.25">
      <c r="J5382" s="3" t="s">
        <v>8767</v>
      </c>
      <c r="K5382" s="3" t="s">
        <v>15071</v>
      </c>
      <c r="L5382" s="3" t="s">
        <v>17476</v>
      </c>
      <c r="M5382" s="3" t="s">
        <v>219</v>
      </c>
      <c r="N5382" s="3" t="str">
        <f t="shared" ref="N5382:N5445" si="94">K5382&amp;" | "&amp;M5382</f>
        <v>Senadora Eunice Micheles Airport | Brazil</v>
      </c>
    </row>
    <row r="5383" spans="10:14" x14ac:dyDescent="0.25">
      <c r="J5383" s="3" t="s">
        <v>5553</v>
      </c>
      <c r="K5383" s="3" t="s">
        <v>12483</v>
      </c>
      <c r="L5383" s="3" t="s">
        <v>17476</v>
      </c>
      <c r="M5383" s="3" t="s">
        <v>45</v>
      </c>
      <c r="N5383" s="3" t="str">
        <f t="shared" si="94"/>
        <v>Dewitt Field,Old Town Municipal Airport | United States</v>
      </c>
    </row>
    <row r="5384" spans="10:14" x14ac:dyDescent="0.25">
      <c r="J5384" s="3" t="s">
        <v>8199</v>
      </c>
      <c r="K5384" s="3" t="s">
        <v>12484</v>
      </c>
      <c r="L5384" s="3" t="s">
        <v>17477</v>
      </c>
      <c r="M5384" s="3" t="s">
        <v>45</v>
      </c>
      <c r="N5384" s="3" t="str">
        <f t="shared" si="94"/>
        <v>L M Clayton Airport | United States</v>
      </c>
    </row>
    <row r="5385" spans="10:14" x14ac:dyDescent="0.25">
      <c r="J5385" s="3" t="s">
        <v>8582</v>
      </c>
      <c r="K5385" s="3" t="s">
        <v>11856</v>
      </c>
      <c r="L5385" s="3" t="s">
        <v>17476</v>
      </c>
      <c r="M5385" s="3" t="s">
        <v>314</v>
      </c>
      <c r="N5385" s="3" t="str">
        <f t="shared" si="94"/>
        <v>Olare Orok Airfield | Kenya</v>
      </c>
    </row>
    <row r="5386" spans="10:14" x14ac:dyDescent="0.25">
      <c r="J5386" s="3" t="s">
        <v>5548</v>
      </c>
      <c r="K5386" s="3" t="s">
        <v>9363</v>
      </c>
      <c r="L5386" s="3" t="s">
        <v>17476</v>
      </c>
      <c r="M5386" s="3" t="s">
        <v>180</v>
      </c>
      <c r="N5386" s="3" t="str">
        <f t="shared" si="94"/>
        <v>Rif Airport | Iceland</v>
      </c>
    </row>
    <row r="5387" spans="10:14" x14ac:dyDescent="0.25">
      <c r="J5387" s="3" t="s">
        <v>5556</v>
      </c>
      <c r="K5387" s="3" t="s">
        <v>13921</v>
      </c>
      <c r="L5387" s="3" t="s">
        <v>17476</v>
      </c>
      <c r="M5387" s="3" t="s">
        <v>365</v>
      </c>
      <c r="N5387" s="3" t="str">
        <f t="shared" si="94"/>
        <v>North West Santo Airport | Vanuatu</v>
      </c>
    </row>
    <row r="5388" spans="10:14" x14ac:dyDescent="0.25">
      <c r="J5388" s="3" t="s">
        <v>2586</v>
      </c>
      <c r="K5388" s="3" t="s">
        <v>14574</v>
      </c>
      <c r="L5388" s="3" t="s">
        <v>17476</v>
      </c>
      <c r="M5388" s="3" t="s">
        <v>529</v>
      </c>
      <c r="N5388" s="3" t="str">
        <f t="shared" si="94"/>
        <v>Fuerte Olimpo Airport | Paraguay</v>
      </c>
    </row>
    <row r="5389" spans="10:14" x14ac:dyDescent="0.25">
      <c r="J5389" s="3" t="s">
        <v>8524</v>
      </c>
      <c r="K5389" s="3" t="s">
        <v>10577</v>
      </c>
      <c r="L5389" s="3" t="s">
        <v>17477</v>
      </c>
      <c r="M5389" s="3" t="s">
        <v>950</v>
      </c>
      <c r="N5389" s="3" t="str">
        <f t="shared" si="94"/>
        <v>Oyo Ollombo Airport | Congo</v>
      </c>
    </row>
    <row r="5390" spans="10:14" x14ac:dyDescent="0.25">
      <c r="J5390" s="3" t="s">
        <v>5558</v>
      </c>
      <c r="K5390" s="3" t="s">
        <v>12485</v>
      </c>
      <c r="L5390" s="3" t="s">
        <v>17477</v>
      </c>
      <c r="M5390" s="3" t="s">
        <v>45</v>
      </c>
      <c r="N5390" s="3" t="str">
        <f t="shared" si="94"/>
        <v>Olympia Regional Airport | United States</v>
      </c>
    </row>
    <row r="5391" spans="10:14" x14ac:dyDescent="0.25">
      <c r="J5391" s="3" t="s">
        <v>1743</v>
      </c>
      <c r="K5391" s="3" t="s">
        <v>9144</v>
      </c>
      <c r="L5391" s="3" t="s">
        <v>17476</v>
      </c>
      <c r="M5391" s="3" t="s">
        <v>283</v>
      </c>
      <c r="N5391" s="3" t="str">
        <f t="shared" si="94"/>
        <v>Colonia Sarmiento Airport | Argentina</v>
      </c>
    </row>
    <row r="5392" spans="10:14" x14ac:dyDescent="0.25">
      <c r="J5392" s="3" t="s">
        <v>5555</v>
      </c>
      <c r="K5392" s="3" t="s">
        <v>13243</v>
      </c>
      <c r="L5392" s="3" t="s">
        <v>17476</v>
      </c>
      <c r="M5392" s="3" t="s">
        <v>17498</v>
      </c>
      <c r="N5392" s="3" t="str">
        <f t="shared" si="94"/>
        <v>Olomouc Airport | Czech Republic</v>
      </c>
    </row>
    <row r="5393" spans="10:14" x14ac:dyDescent="0.25">
      <c r="J5393" s="3" t="s">
        <v>5559</v>
      </c>
      <c r="K5393" s="3" t="s">
        <v>17059</v>
      </c>
      <c r="L5393" s="3" t="s">
        <v>17476</v>
      </c>
      <c r="M5393" s="3" t="s">
        <v>54</v>
      </c>
      <c r="N5393" s="3" t="str">
        <f t="shared" si="94"/>
        <v>Olympic Dam Airport | Australia</v>
      </c>
    </row>
    <row r="5394" spans="10:14" x14ac:dyDescent="0.25">
      <c r="J5394" s="3" t="s">
        <v>5557</v>
      </c>
      <c r="K5394" s="3" t="s">
        <v>14149</v>
      </c>
      <c r="L5394" s="3" t="s">
        <v>17476</v>
      </c>
      <c r="M5394" s="3" t="s">
        <v>33</v>
      </c>
      <c r="N5394" s="3" t="str">
        <f t="shared" si="94"/>
        <v>Olsobip Airport | Papua New Guinea</v>
      </c>
    </row>
    <row r="5395" spans="10:14" x14ac:dyDescent="0.25">
      <c r="J5395" s="3" t="s">
        <v>8441</v>
      </c>
      <c r="K5395" s="3" t="s">
        <v>9066</v>
      </c>
      <c r="L5395" s="3" t="s">
        <v>17476</v>
      </c>
      <c r="M5395" s="3" t="s">
        <v>692</v>
      </c>
      <c r="N5395" s="3" t="str">
        <f t="shared" si="94"/>
        <v>Salerno Airport | Afghanistan</v>
      </c>
    </row>
    <row r="5396" spans="10:14" x14ac:dyDescent="0.25">
      <c r="J5396" s="3" t="s">
        <v>5391</v>
      </c>
      <c r="K5396" s="3" t="s">
        <v>12486</v>
      </c>
      <c r="L5396" s="3" t="s">
        <v>17477</v>
      </c>
      <c r="M5396" s="3" t="s">
        <v>45</v>
      </c>
      <c r="N5396" s="3" t="str">
        <f t="shared" si="94"/>
        <v>Nogales International Airport | United States</v>
      </c>
    </row>
    <row r="5397" spans="10:14" x14ac:dyDescent="0.25">
      <c r="J5397" s="3" t="s">
        <v>5554</v>
      </c>
      <c r="K5397" s="3" t="s">
        <v>12487</v>
      </c>
      <c r="L5397" s="3" t="s">
        <v>17476</v>
      </c>
      <c r="M5397" s="3" t="s">
        <v>45</v>
      </c>
      <c r="N5397" s="3" t="str">
        <f t="shared" si="94"/>
        <v>Olive Branch Airport | United States</v>
      </c>
    </row>
    <row r="5398" spans="10:14" x14ac:dyDescent="0.25">
      <c r="J5398" s="3" t="s">
        <v>8584</v>
      </c>
      <c r="K5398" s="3" t="s">
        <v>11859</v>
      </c>
      <c r="L5398" s="3" t="s">
        <v>17476</v>
      </c>
      <c r="M5398" s="3" t="s">
        <v>314</v>
      </c>
      <c r="N5398" s="3" t="str">
        <f t="shared" si="94"/>
        <v>Olkiombo Airport | Kenya</v>
      </c>
    </row>
    <row r="5399" spans="10:14" x14ac:dyDescent="0.25">
      <c r="J5399" s="3" t="s">
        <v>8828</v>
      </c>
      <c r="K5399" s="3" t="s">
        <v>15773</v>
      </c>
      <c r="L5399" s="3" t="s">
        <v>17477</v>
      </c>
      <c r="M5399" s="3" t="s">
        <v>32</v>
      </c>
      <c r="N5399" s="3" t="str">
        <f t="shared" si="94"/>
        <v>Olyokminsk Airport | Russian Federation</v>
      </c>
    </row>
    <row r="5400" spans="10:14" x14ac:dyDescent="0.25">
      <c r="J5400" s="3" t="s">
        <v>5560</v>
      </c>
      <c r="K5400" s="3" t="s">
        <v>5561</v>
      </c>
      <c r="L5400" s="3" t="s">
        <v>17478</v>
      </c>
      <c r="M5400" s="3" t="s">
        <v>45</v>
      </c>
      <c r="N5400" s="3" t="str">
        <f t="shared" si="94"/>
        <v>Eppley Airfield | United States</v>
      </c>
    </row>
    <row r="5401" spans="10:14" x14ac:dyDescent="0.25">
      <c r="J5401" s="3" t="s">
        <v>5563</v>
      </c>
      <c r="K5401" s="3" t="s">
        <v>10780</v>
      </c>
      <c r="L5401" s="3" t="s">
        <v>17477</v>
      </c>
      <c r="M5401" s="3" t="s">
        <v>162</v>
      </c>
      <c r="N5401" s="3" t="str">
        <f t="shared" si="94"/>
        <v>Omboue Hopital Airport | Gabon</v>
      </c>
    </row>
    <row r="5402" spans="10:14" x14ac:dyDescent="0.25">
      <c r="J5402" s="3" t="s">
        <v>5610</v>
      </c>
      <c r="K5402" s="3" t="s">
        <v>14779</v>
      </c>
      <c r="L5402" s="3" t="s">
        <v>17477</v>
      </c>
      <c r="M5402" s="3" t="s">
        <v>192</v>
      </c>
      <c r="N5402" s="3" t="str">
        <f t="shared" si="94"/>
        <v>Ormoc Airport | Philippines</v>
      </c>
    </row>
    <row r="5403" spans="10:14" x14ac:dyDescent="0.25">
      <c r="J5403" s="3" t="s">
        <v>5590</v>
      </c>
      <c r="K5403" s="3" t="s">
        <v>10891</v>
      </c>
      <c r="L5403" s="3" t="s">
        <v>17477</v>
      </c>
      <c r="M5403" s="3" t="s">
        <v>136</v>
      </c>
      <c r="N5403" s="3" t="str">
        <f t="shared" si="94"/>
        <v>Oranjemund Airport | Namibia</v>
      </c>
    </row>
    <row r="5404" spans="10:14" x14ac:dyDescent="0.25">
      <c r="J5404" s="3" t="s">
        <v>5396</v>
      </c>
      <c r="K5404" s="3" t="s">
        <v>14401</v>
      </c>
      <c r="L5404" s="3" t="s">
        <v>17477</v>
      </c>
      <c r="M5404" s="3" t="s">
        <v>45</v>
      </c>
      <c r="N5404" s="3" t="str">
        <f t="shared" si="94"/>
        <v>Nome Airport | United States</v>
      </c>
    </row>
    <row r="5405" spans="10:14" x14ac:dyDescent="0.25">
      <c r="J5405" s="3" t="s">
        <v>4474</v>
      </c>
      <c r="K5405" s="3" t="s">
        <v>14144</v>
      </c>
      <c r="L5405" s="3" t="s">
        <v>17476</v>
      </c>
      <c r="M5405" s="3" t="s">
        <v>322</v>
      </c>
      <c r="N5405" s="3" t="str">
        <f t="shared" si="94"/>
        <v>King Hussein Air College | Jordan</v>
      </c>
    </row>
    <row r="5406" spans="10:14" x14ac:dyDescent="0.25">
      <c r="J5406" s="3" t="s">
        <v>5564</v>
      </c>
      <c r="K5406" s="3" t="s">
        <v>10890</v>
      </c>
      <c r="L5406" s="3" t="s">
        <v>17476</v>
      </c>
      <c r="M5406" s="3" t="s">
        <v>136</v>
      </c>
      <c r="N5406" s="3" t="str">
        <f t="shared" si="94"/>
        <v>Omega Airport | Namibia</v>
      </c>
    </row>
    <row r="5407" spans="10:14" x14ac:dyDescent="0.25">
      <c r="J5407" s="3" t="s">
        <v>7831</v>
      </c>
      <c r="K5407" s="3" t="s">
        <v>14131</v>
      </c>
      <c r="L5407" s="3" t="s">
        <v>17477</v>
      </c>
      <c r="M5407" s="3" t="s">
        <v>17494</v>
      </c>
      <c r="N5407" s="3" t="str">
        <f t="shared" si="94"/>
        <v>Urmia Airport | Iran, Islamic Republic of</v>
      </c>
    </row>
    <row r="5408" spans="10:14" x14ac:dyDescent="0.25">
      <c r="J5408" s="3" t="s">
        <v>5565</v>
      </c>
      <c r="K5408" s="3" t="s">
        <v>14073</v>
      </c>
      <c r="L5408" s="3" t="s">
        <v>17476</v>
      </c>
      <c r="M5408" s="3" t="s">
        <v>17494</v>
      </c>
      <c r="N5408" s="3" t="str">
        <f t="shared" si="94"/>
        <v>Omidiyeh Airport | Iran, Islamic Republic of</v>
      </c>
    </row>
    <row r="5409" spans="10:14" x14ac:dyDescent="0.25">
      <c r="J5409" s="3" t="s">
        <v>5562</v>
      </c>
      <c r="K5409" s="3" t="s">
        <v>12489</v>
      </c>
      <c r="L5409" s="3" t="s">
        <v>17476</v>
      </c>
      <c r="M5409" s="3" t="s">
        <v>45</v>
      </c>
      <c r="N5409" s="3" t="str">
        <f t="shared" si="94"/>
        <v>Omak Airport | United States</v>
      </c>
    </row>
    <row r="5410" spans="10:14" x14ac:dyDescent="0.25">
      <c r="J5410" s="3" t="s">
        <v>4667</v>
      </c>
      <c r="K5410" s="3" t="s">
        <v>14176</v>
      </c>
      <c r="L5410" s="3" t="s">
        <v>17476</v>
      </c>
      <c r="M5410" s="3" t="s">
        <v>187</v>
      </c>
      <c r="N5410" s="3" t="str">
        <f t="shared" si="94"/>
        <v>Marmul Airport | Oman</v>
      </c>
    </row>
    <row r="5411" spans="10:14" x14ac:dyDescent="0.25">
      <c r="J5411" s="3" t="s">
        <v>5632</v>
      </c>
      <c r="K5411" s="3" t="s">
        <v>14163</v>
      </c>
      <c r="L5411" s="3" t="s">
        <v>17476</v>
      </c>
      <c r="M5411" s="3" t="s">
        <v>108</v>
      </c>
      <c r="N5411" s="3" t="str">
        <f t="shared" si="94"/>
        <v>Osmanabad Airport | India</v>
      </c>
    </row>
    <row r="5412" spans="10:14" x14ac:dyDescent="0.25">
      <c r="J5412" s="3" t="s">
        <v>5060</v>
      </c>
      <c r="K5412" s="3" t="s">
        <v>13302</v>
      </c>
      <c r="L5412" s="3" t="s">
        <v>17477</v>
      </c>
      <c r="M5412" s="3" t="s">
        <v>5061</v>
      </c>
      <c r="N5412" s="3" t="str">
        <f t="shared" si="94"/>
        <v>Mostar International Airport | Bosnia and Herzegovina</v>
      </c>
    </row>
    <row r="5413" spans="10:14" x14ac:dyDescent="0.25">
      <c r="J5413" s="3" t="s">
        <v>5582</v>
      </c>
      <c r="K5413" s="3" t="s">
        <v>13314</v>
      </c>
      <c r="L5413" s="3" t="s">
        <v>17477</v>
      </c>
      <c r="M5413" s="3" t="s">
        <v>438</v>
      </c>
      <c r="N5413" s="3" t="str">
        <f t="shared" si="94"/>
        <v>Oradea International Airport | Romania</v>
      </c>
    </row>
    <row r="5414" spans="10:14" x14ac:dyDescent="0.25">
      <c r="J5414" s="3" t="s">
        <v>5567</v>
      </c>
      <c r="K5414" s="3" t="s">
        <v>15903</v>
      </c>
      <c r="L5414" s="3" t="s">
        <v>17477</v>
      </c>
      <c r="M5414" s="3" t="s">
        <v>32</v>
      </c>
      <c r="N5414" s="3" t="str">
        <f t="shared" si="94"/>
        <v>Omsk Central Airport | Russian Federation</v>
      </c>
    </row>
    <row r="5415" spans="10:14" x14ac:dyDescent="0.25">
      <c r="J5415" s="3" t="s">
        <v>5508</v>
      </c>
      <c r="K5415" s="3" t="s">
        <v>14166</v>
      </c>
      <c r="L5415" s="3" t="s">
        <v>17476</v>
      </c>
      <c r="M5415" s="3" t="s">
        <v>807</v>
      </c>
      <c r="N5415" s="3" t="str">
        <f t="shared" si="94"/>
        <v>Preah Vinhear Airport | Cambodia</v>
      </c>
    </row>
    <row r="5416" spans="10:14" x14ac:dyDescent="0.25">
      <c r="J5416" s="3" t="s">
        <v>5572</v>
      </c>
      <c r="K5416" s="3" t="s">
        <v>14167</v>
      </c>
      <c r="L5416" s="3" t="s">
        <v>17476</v>
      </c>
      <c r="M5416" s="3" t="s">
        <v>33</v>
      </c>
      <c r="N5416" s="3" t="str">
        <f t="shared" si="94"/>
        <v>Ononge Airport | Papua New Guinea</v>
      </c>
    </row>
    <row r="5417" spans="10:14" x14ac:dyDescent="0.25">
      <c r="J5417" s="3" t="s">
        <v>5568</v>
      </c>
      <c r="K5417" s="3" t="s">
        <v>10889</v>
      </c>
      <c r="L5417" s="3" t="s">
        <v>17477</v>
      </c>
      <c r="M5417" s="3" t="s">
        <v>136</v>
      </c>
      <c r="N5417" s="3" t="str">
        <f t="shared" si="94"/>
        <v>Ondangwa Airport | Namibia</v>
      </c>
    </row>
    <row r="5418" spans="10:14" x14ac:dyDescent="0.25">
      <c r="J5418" s="3" t="s">
        <v>5036</v>
      </c>
      <c r="K5418" s="3" t="s">
        <v>17020</v>
      </c>
      <c r="L5418" s="3" t="s">
        <v>17476</v>
      </c>
      <c r="M5418" s="3" t="s">
        <v>54</v>
      </c>
      <c r="N5418" s="3" t="str">
        <f t="shared" si="94"/>
        <v>Mornington Island Airport | Australia</v>
      </c>
    </row>
    <row r="5419" spans="10:14" x14ac:dyDescent="0.25">
      <c r="J5419" s="3" t="s">
        <v>4939</v>
      </c>
      <c r="K5419" s="3" t="s">
        <v>16402</v>
      </c>
      <c r="L5419" s="3" t="s">
        <v>17476</v>
      </c>
      <c r="M5419" s="3" t="s">
        <v>96</v>
      </c>
      <c r="N5419" s="3" t="str">
        <f t="shared" si="94"/>
        <v>Moanamani Airport | Indonesia</v>
      </c>
    </row>
    <row r="5420" spans="10:14" x14ac:dyDescent="0.25">
      <c r="J5420" s="3" t="s">
        <v>5507</v>
      </c>
      <c r="K5420" s="3" t="s">
        <v>14671</v>
      </c>
      <c r="L5420" s="3" t="s">
        <v>17477</v>
      </c>
      <c r="M5420" s="3" t="s">
        <v>125</v>
      </c>
      <c r="N5420" s="3" t="str">
        <f t="shared" si="94"/>
        <v>Odate Noshiro Airport | Japan</v>
      </c>
    </row>
    <row r="5421" spans="10:14" x14ac:dyDescent="0.25">
      <c r="J5421" s="3" t="s">
        <v>8835</v>
      </c>
      <c r="K5421" s="3" t="s">
        <v>15781</v>
      </c>
      <c r="L5421" s="3" t="s">
        <v>17476</v>
      </c>
      <c r="M5421" s="3" t="s">
        <v>32</v>
      </c>
      <c r="N5421" s="3" t="str">
        <f t="shared" si="94"/>
        <v>Olenyok Airport | Russian Federation</v>
      </c>
    </row>
    <row r="5422" spans="10:14" x14ac:dyDescent="0.25">
      <c r="J5422" s="3" t="s">
        <v>5569</v>
      </c>
      <c r="K5422" s="3" t="s">
        <v>12490</v>
      </c>
      <c r="L5422" s="3" t="s">
        <v>17476</v>
      </c>
      <c r="M5422" s="3" t="s">
        <v>45</v>
      </c>
      <c r="N5422" s="3" t="str">
        <f t="shared" si="94"/>
        <v>The O'Neill Municipal John L Baker Field | United States</v>
      </c>
    </row>
    <row r="5423" spans="10:14" x14ac:dyDescent="0.25">
      <c r="J5423" s="3" t="s">
        <v>5577</v>
      </c>
      <c r="K5423" s="3" t="s">
        <v>12491</v>
      </c>
      <c r="L5423" s="3" t="s">
        <v>17476</v>
      </c>
      <c r="M5423" s="3" t="s">
        <v>45</v>
      </c>
      <c r="N5423" s="3" t="str">
        <f t="shared" si="94"/>
        <v>Ontario Municipal Airport | United States</v>
      </c>
    </row>
    <row r="5424" spans="10:14" x14ac:dyDescent="0.25">
      <c r="J5424" s="3" t="s">
        <v>5338</v>
      </c>
      <c r="K5424" s="3" t="s">
        <v>12492</v>
      </c>
      <c r="L5424" s="3" t="s">
        <v>17477</v>
      </c>
      <c r="M5424" s="3" t="s">
        <v>45</v>
      </c>
      <c r="N5424" s="3" t="str">
        <f t="shared" si="94"/>
        <v>Newport Municipal Airport | United States</v>
      </c>
    </row>
    <row r="5425" spans="10:14" x14ac:dyDescent="0.25">
      <c r="J5425" s="3" t="s">
        <v>8375</v>
      </c>
      <c r="K5425" s="3" t="s">
        <v>13346</v>
      </c>
      <c r="L5425" s="3" t="s">
        <v>17476</v>
      </c>
      <c r="M5425" s="3" t="s">
        <v>82</v>
      </c>
      <c r="N5425" s="3" t="str">
        <f t="shared" si="94"/>
        <v>Zonguldak Airport | Turkey</v>
      </c>
    </row>
    <row r="5426" spans="10:14" x14ac:dyDescent="0.25">
      <c r="J5426" s="3" t="s">
        <v>4974</v>
      </c>
      <c r="K5426" s="3" t="s">
        <v>17003</v>
      </c>
      <c r="L5426" s="3" t="s">
        <v>17476</v>
      </c>
      <c r="M5426" s="3" t="s">
        <v>54</v>
      </c>
      <c r="N5426" s="3" t="str">
        <f t="shared" si="94"/>
        <v>Monkira Airport | Australia</v>
      </c>
    </row>
    <row r="5427" spans="10:14" x14ac:dyDescent="0.25">
      <c r="J5427" s="3" t="s">
        <v>5574</v>
      </c>
      <c r="K5427" s="3" t="s">
        <v>17060</v>
      </c>
      <c r="L5427" s="3" t="s">
        <v>17476</v>
      </c>
      <c r="M5427" s="3" t="s">
        <v>54</v>
      </c>
      <c r="N5427" s="3" t="str">
        <f t="shared" si="94"/>
        <v>Onslow Airport | Australia</v>
      </c>
    </row>
    <row r="5428" spans="10:14" x14ac:dyDescent="0.25">
      <c r="J5428" s="3" t="s">
        <v>5575</v>
      </c>
      <c r="K5428" s="3" t="s">
        <v>12493</v>
      </c>
      <c r="L5428" s="3" t="s">
        <v>17478</v>
      </c>
      <c r="M5428" s="3" t="s">
        <v>45</v>
      </c>
      <c r="N5428" s="3" t="str">
        <f t="shared" si="94"/>
        <v>Ontario International Airport | United States</v>
      </c>
    </row>
    <row r="5429" spans="10:14" x14ac:dyDescent="0.25">
      <c r="J5429" s="3" t="s">
        <v>5571</v>
      </c>
      <c r="K5429" s="3" t="s">
        <v>13800</v>
      </c>
      <c r="L5429" s="3" t="s">
        <v>17476</v>
      </c>
      <c r="M5429" s="3" t="s">
        <v>600</v>
      </c>
      <c r="N5429" s="3" t="str">
        <f t="shared" si="94"/>
        <v>Ono-i-Lau Airport | Fiji</v>
      </c>
    </row>
    <row r="5430" spans="10:14" x14ac:dyDescent="0.25">
      <c r="J5430" s="3" t="s">
        <v>1741</v>
      </c>
      <c r="K5430" s="3" t="s">
        <v>13620</v>
      </c>
      <c r="L5430" s="3" t="s">
        <v>17477</v>
      </c>
      <c r="M5430" s="3" t="s">
        <v>78</v>
      </c>
      <c r="N5430" s="3" t="str">
        <f t="shared" si="94"/>
        <v>Enrique Adolfo Jimenez Airport | Panama</v>
      </c>
    </row>
    <row r="5431" spans="10:14" x14ac:dyDescent="0.25">
      <c r="J5431" s="3" t="s">
        <v>7594</v>
      </c>
      <c r="K5431" s="3" t="s">
        <v>14402</v>
      </c>
      <c r="L5431" s="3" t="s">
        <v>17476</v>
      </c>
      <c r="M5431" s="3" t="s">
        <v>45</v>
      </c>
      <c r="N5431" s="3" t="str">
        <f t="shared" si="94"/>
        <v>Toksook Bay Airport | United States</v>
      </c>
    </row>
    <row r="5432" spans="10:14" x14ac:dyDescent="0.25">
      <c r="J5432" s="3" t="s">
        <v>2757</v>
      </c>
      <c r="K5432" s="3" t="s">
        <v>16694</v>
      </c>
      <c r="L5432" s="3" t="s">
        <v>17477</v>
      </c>
      <c r="M5432" s="3" t="s">
        <v>54</v>
      </c>
      <c r="N5432" s="3" t="str">
        <f t="shared" si="94"/>
        <v>Gold Coast Airport | Australia</v>
      </c>
    </row>
    <row r="5433" spans="10:14" x14ac:dyDescent="0.25">
      <c r="J5433" s="3" t="s">
        <v>1800</v>
      </c>
      <c r="K5433" s="3" t="s">
        <v>16785</v>
      </c>
      <c r="L5433" s="3" t="s">
        <v>17477</v>
      </c>
      <c r="M5433" s="3" t="s">
        <v>54</v>
      </c>
      <c r="N5433" s="3" t="str">
        <f t="shared" si="94"/>
        <v>Cooma Snowy Mountains Airport | Australia</v>
      </c>
    </row>
    <row r="5434" spans="10:14" x14ac:dyDescent="0.25">
      <c r="J5434" s="3" t="s">
        <v>5018</v>
      </c>
      <c r="K5434" s="3" t="s">
        <v>17007</v>
      </c>
      <c r="L5434" s="3" t="s">
        <v>17476</v>
      </c>
      <c r="M5434" s="3" t="s">
        <v>54</v>
      </c>
      <c r="N5434" s="3" t="str">
        <f t="shared" si="94"/>
        <v>Mooraberree Airport | Australia</v>
      </c>
    </row>
    <row r="5435" spans="10:14" x14ac:dyDescent="0.25">
      <c r="J5435" s="3" t="s">
        <v>5573</v>
      </c>
      <c r="K5435" s="3" t="s">
        <v>13821</v>
      </c>
      <c r="L5435" s="3" t="s">
        <v>17476</v>
      </c>
      <c r="M5435" s="3" t="s">
        <v>30</v>
      </c>
      <c r="N5435" s="3" t="str">
        <f t="shared" si="94"/>
        <v>Onotoa Airport | Kiribati</v>
      </c>
    </row>
    <row r="5436" spans="10:14" x14ac:dyDescent="0.25">
      <c r="J5436" s="3" t="s">
        <v>3902</v>
      </c>
      <c r="K5436" s="3" t="s">
        <v>9357</v>
      </c>
      <c r="L5436" s="3" t="s">
        <v>17476</v>
      </c>
      <c r="M5436" s="3" t="s">
        <v>180</v>
      </c>
      <c r="N5436" s="3" t="str">
        <f t="shared" si="94"/>
        <v>Kópasker Airport | Iceland</v>
      </c>
    </row>
    <row r="5437" spans="10:14" x14ac:dyDescent="0.25">
      <c r="J5437" s="3" t="s">
        <v>5580</v>
      </c>
      <c r="K5437" s="3" t="s">
        <v>9253</v>
      </c>
      <c r="L5437" s="3" t="s">
        <v>17476</v>
      </c>
      <c r="M5437" s="3" t="s">
        <v>33</v>
      </c>
      <c r="N5437" s="3" t="str">
        <f t="shared" si="94"/>
        <v>Open Bay Airport | Papua New Guinea</v>
      </c>
    </row>
    <row r="5438" spans="10:14" x14ac:dyDescent="0.25">
      <c r="J5438" s="3" t="s">
        <v>4845</v>
      </c>
      <c r="K5438" s="3" t="s">
        <v>12494</v>
      </c>
      <c r="L5438" s="3" t="s">
        <v>17477</v>
      </c>
      <c r="M5438" s="3" t="s">
        <v>45</v>
      </c>
      <c r="N5438" s="3" t="str">
        <f t="shared" si="94"/>
        <v>Miami-Opa Locka Executive Airport | United States</v>
      </c>
    </row>
    <row r="5439" spans="10:14" x14ac:dyDescent="0.25">
      <c r="J5439" s="3" t="s">
        <v>5513</v>
      </c>
      <c r="K5439" s="3" t="s">
        <v>17056</v>
      </c>
      <c r="L5439" s="3" t="s">
        <v>17476</v>
      </c>
      <c r="M5439" s="3" t="s">
        <v>54</v>
      </c>
      <c r="N5439" s="3" t="str">
        <f t="shared" si="94"/>
        <v>Oenpelli Airport | Australia</v>
      </c>
    </row>
    <row r="5440" spans="10:14" x14ac:dyDescent="0.25">
      <c r="J5440" s="3" t="s">
        <v>6043</v>
      </c>
      <c r="K5440" s="3" t="s">
        <v>13295</v>
      </c>
      <c r="L5440" s="3" t="s">
        <v>17478</v>
      </c>
      <c r="M5440" s="3" t="s">
        <v>1162</v>
      </c>
      <c r="N5440" s="3" t="str">
        <f t="shared" si="94"/>
        <v>Francisco de Sá Carneiro Airport | Portugal</v>
      </c>
    </row>
    <row r="5441" spans="10:14" x14ac:dyDescent="0.25">
      <c r="J5441" s="3" t="s">
        <v>6973</v>
      </c>
      <c r="K5441" s="3" t="s">
        <v>15604</v>
      </c>
      <c r="L5441" s="3" t="s">
        <v>17476</v>
      </c>
      <c r="M5441" s="3" t="s">
        <v>219</v>
      </c>
      <c r="N5441" s="3" t="str">
        <f t="shared" si="94"/>
        <v>Presidente João Batista Figueiredo Airport | Brazil</v>
      </c>
    </row>
    <row r="5442" spans="10:14" x14ac:dyDescent="0.25">
      <c r="J5442" s="3" t="s">
        <v>674</v>
      </c>
      <c r="K5442" s="3" t="s">
        <v>14510</v>
      </c>
      <c r="L5442" s="3" t="s">
        <v>17477</v>
      </c>
      <c r="M5442" s="3" t="s">
        <v>33</v>
      </c>
      <c r="N5442" s="3" t="str">
        <f t="shared" si="94"/>
        <v>Balimo Airport | Papua New Guinea</v>
      </c>
    </row>
    <row r="5443" spans="10:14" x14ac:dyDescent="0.25">
      <c r="J5443" s="3" t="s">
        <v>5581</v>
      </c>
      <c r="K5443" s="3" t="s">
        <v>10893</v>
      </c>
      <c r="L5443" s="3" t="s">
        <v>17476</v>
      </c>
      <c r="M5443" s="3" t="s">
        <v>136</v>
      </c>
      <c r="N5443" s="3" t="str">
        <f t="shared" si="94"/>
        <v>Opuwa Airport | Namibia</v>
      </c>
    </row>
    <row r="5444" spans="10:14" x14ac:dyDescent="0.25">
      <c r="J5444" s="3" t="s">
        <v>5586</v>
      </c>
      <c r="K5444" s="3" t="s">
        <v>14839</v>
      </c>
      <c r="L5444" s="3" t="s">
        <v>17477</v>
      </c>
      <c r="M5444" s="3" t="s">
        <v>283</v>
      </c>
      <c r="N5444" s="3" t="str">
        <f t="shared" si="94"/>
        <v>Orán Airport | Argentina</v>
      </c>
    </row>
    <row r="5445" spans="10:14" x14ac:dyDescent="0.25">
      <c r="J5445" s="3" t="s">
        <v>5596</v>
      </c>
      <c r="K5445" s="3" t="s">
        <v>10432</v>
      </c>
      <c r="L5445" s="3" t="s">
        <v>17477</v>
      </c>
      <c r="M5445" s="3" t="s">
        <v>290</v>
      </c>
      <c r="N5445" s="3" t="str">
        <f t="shared" si="94"/>
        <v>Örebro Airport | Sweden</v>
      </c>
    </row>
    <row r="5446" spans="10:14" x14ac:dyDescent="0.25">
      <c r="J5446" s="3" t="s">
        <v>5612</v>
      </c>
      <c r="K5446" s="3" t="s">
        <v>15235</v>
      </c>
      <c r="L5446" s="3" t="s">
        <v>17476</v>
      </c>
      <c r="M5446" s="3" t="s">
        <v>71</v>
      </c>
      <c r="N5446" s="3" t="str">
        <f t="shared" ref="N5446:N5509" si="95">K5446&amp;" | "&amp;M5446</f>
        <v>Orocue Airport | Colombia</v>
      </c>
    </row>
    <row r="5447" spans="10:14" x14ac:dyDescent="0.25">
      <c r="J5447" s="3" t="s">
        <v>8381</v>
      </c>
      <c r="K5447" s="3" t="s">
        <v>12497</v>
      </c>
      <c r="L5447" s="3" t="s">
        <v>17478</v>
      </c>
      <c r="M5447" s="3" t="s">
        <v>45</v>
      </c>
      <c r="N5447" s="3" t="str">
        <f t="shared" si="95"/>
        <v>Chicago O'Hare International Airport | United States</v>
      </c>
    </row>
    <row r="5448" spans="10:14" x14ac:dyDescent="0.25">
      <c r="J5448" s="3" t="s">
        <v>5608</v>
      </c>
      <c r="K5448" s="3" t="s">
        <v>13079</v>
      </c>
      <c r="L5448" s="3" t="s">
        <v>17477</v>
      </c>
      <c r="M5448" s="3" t="s">
        <v>112</v>
      </c>
      <c r="N5448" s="3" t="str">
        <f t="shared" si="95"/>
        <v>Orléans-Bricy (BA 123) Air Base | France</v>
      </c>
    </row>
    <row r="5449" spans="10:14" x14ac:dyDescent="0.25">
      <c r="J5449" s="3" t="s">
        <v>5406</v>
      </c>
      <c r="K5449" s="3" t="s">
        <v>12498</v>
      </c>
      <c r="L5449" s="3" t="s">
        <v>17478</v>
      </c>
      <c r="M5449" s="3" t="s">
        <v>45</v>
      </c>
      <c r="N5449" s="3" t="str">
        <f t="shared" si="95"/>
        <v>Norfolk International Airport | United States</v>
      </c>
    </row>
    <row r="5450" spans="10:14" x14ac:dyDescent="0.25">
      <c r="J5450" s="3" t="s">
        <v>5757</v>
      </c>
      <c r="K5450" s="3" t="s">
        <v>15324</v>
      </c>
      <c r="L5450" s="3" t="s">
        <v>17476</v>
      </c>
      <c r="M5450" s="3" t="s">
        <v>212</v>
      </c>
      <c r="N5450" s="3" t="str">
        <f t="shared" si="95"/>
        <v>Zorg en Hoop Airport | Suriname</v>
      </c>
    </row>
    <row r="5451" spans="10:14" x14ac:dyDescent="0.25">
      <c r="J5451" s="3" t="s">
        <v>8213</v>
      </c>
      <c r="K5451" s="3" t="s">
        <v>12499</v>
      </c>
      <c r="L5451" s="3" t="s">
        <v>17477</v>
      </c>
      <c r="M5451" s="3" t="s">
        <v>45</v>
      </c>
      <c r="N5451" s="3" t="str">
        <f t="shared" si="95"/>
        <v>Worcester Regional Airport | United States</v>
      </c>
    </row>
    <row r="5452" spans="10:14" x14ac:dyDescent="0.25">
      <c r="J5452" s="3" t="s">
        <v>5601</v>
      </c>
      <c r="K5452" s="3" t="s">
        <v>15638</v>
      </c>
      <c r="L5452" s="3" t="s">
        <v>17476</v>
      </c>
      <c r="M5452" s="3" t="s">
        <v>150</v>
      </c>
      <c r="N5452" s="3" t="str">
        <f t="shared" si="95"/>
        <v>Orinduik Airport | Guyana</v>
      </c>
    </row>
    <row r="5453" spans="10:14" x14ac:dyDescent="0.25">
      <c r="J5453" s="3" t="s">
        <v>1822</v>
      </c>
      <c r="K5453" s="3" t="s">
        <v>10294</v>
      </c>
      <c r="L5453" s="3" t="s">
        <v>17478</v>
      </c>
      <c r="M5453" s="3" t="s">
        <v>728</v>
      </c>
      <c r="N5453" s="3" t="str">
        <f t="shared" si="95"/>
        <v>Cork Airport | Ireland</v>
      </c>
    </row>
    <row r="5454" spans="10:14" x14ac:dyDescent="0.25">
      <c r="J5454" s="3" t="s">
        <v>5605</v>
      </c>
      <c r="K5454" s="3" t="s">
        <v>12500</v>
      </c>
      <c r="L5454" s="3" t="s">
        <v>17476</v>
      </c>
      <c r="M5454" s="3" t="s">
        <v>45</v>
      </c>
      <c r="N5454" s="3" t="str">
        <f t="shared" si="95"/>
        <v>Orlando Executive Airport | United States</v>
      </c>
    </row>
    <row r="5455" spans="10:14" x14ac:dyDescent="0.25">
      <c r="J5455" s="3" t="s">
        <v>5425</v>
      </c>
      <c r="K5455" s="3" t="s">
        <v>10184</v>
      </c>
      <c r="L5455" s="3" t="s">
        <v>17476</v>
      </c>
      <c r="M5455" s="3" t="s">
        <v>43</v>
      </c>
      <c r="N5455" s="3" t="str">
        <f t="shared" si="95"/>
        <v>Sywell Aerodrome | United Kingdom</v>
      </c>
    </row>
    <row r="5456" spans="10:14" x14ac:dyDescent="0.25">
      <c r="J5456" s="3" t="s">
        <v>5584</v>
      </c>
      <c r="K5456" s="3" t="s">
        <v>9919</v>
      </c>
      <c r="L5456" s="3" t="s">
        <v>17477</v>
      </c>
      <c r="M5456" s="3" t="s">
        <v>93</v>
      </c>
      <c r="N5456" s="3" t="str">
        <f t="shared" si="95"/>
        <v>Es Senia Airport | Algeria</v>
      </c>
    </row>
    <row r="5457" spans="10:14" x14ac:dyDescent="0.25">
      <c r="J5457" s="3" t="s">
        <v>8315</v>
      </c>
      <c r="K5457" s="3" t="s">
        <v>13510</v>
      </c>
      <c r="L5457" s="3" t="s">
        <v>17476</v>
      </c>
      <c r="M5457" s="3" t="s">
        <v>133</v>
      </c>
      <c r="N5457" s="3" t="str">
        <f t="shared" si="95"/>
        <v>Yoro Airport | Honduras</v>
      </c>
    </row>
    <row r="5458" spans="10:14" x14ac:dyDescent="0.25">
      <c r="J5458" s="3" t="s">
        <v>5591</v>
      </c>
      <c r="K5458" s="3" t="s">
        <v>10558</v>
      </c>
      <c r="L5458" s="3" t="s">
        <v>17476</v>
      </c>
      <c r="M5458" s="3" t="s">
        <v>2559</v>
      </c>
      <c r="N5458" s="3" t="str">
        <f t="shared" si="95"/>
        <v>Orapa Airport | Botswana</v>
      </c>
    </row>
    <row r="5459" spans="10:14" x14ac:dyDescent="0.25">
      <c r="J5459" s="3" t="s">
        <v>8313</v>
      </c>
      <c r="K5459" s="3" t="s">
        <v>17222</v>
      </c>
      <c r="L5459" s="3" t="s">
        <v>17476</v>
      </c>
      <c r="M5459" s="3" t="s">
        <v>54</v>
      </c>
      <c r="N5459" s="3" t="str">
        <f t="shared" si="95"/>
        <v>Yorketown Airport | Australia</v>
      </c>
    </row>
    <row r="5460" spans="10:14" x14ac:dyDescent="0.25">
      <c r="J5460" s="3" t="s">
        <v>5428</v>
      </c>
      <c r="K5460" s="3" t="s">
        <v>14403</v>
      </c>
      <c r="L5460" s="3" t="s">
        <v>17477</v>
      </c>
      <c r="M5460" s="3" t="s">
        <v>45</v>
      </c>
      <c r="N5460" s="3" t="str">
        <f t="shared" si="95"/>
        <v>Northway Airport | United States</v>
      </c>
    </row>
    <row r="5461" spans="10:14" x14ac:dyDescent="0.25">
      <c r="J5461" s="3" t="s">
        <v>5616</v>
      </c>
      <c r="K5461" s="3" t="s">
        <v>15293</v>
      </c>
      <c r="L5461" s="3" t="s">
        <v>17477</v>
      </c>
      <c r="M5461" s="3" t="s">
        <v>17481</v>
      </c>
      <c r="N5461" s="3" t="str">
        <f t="shared" si="95"/>
        <v>Juan Mendoza Airport | Bolivia, Plurinational State of</v>
      </c>
    </row>
    <row r="5462" spans="10:14" x14ac:dyDescent="0.25">
      <c r="J5462" s="3" t="s">
        <v>5400</v>
      </c>
      <c r="K5462" s="3" t="s">
        <v>14478</v>
      </c>
      <c r="L5462" s="3" t="s">
        <v>17476</v>
      </c>
      <c r="M5462" s="3" t="s">
        <v>45</v>
      </c>
      <c r="N5462" s="3" t="str">
        <f t="shared" si="95"/>
        <v>Robert (Bob) Curtis Memorial Airport | United States</v>
      </c>
    </row>
    <row r="5463" spans="10:14" x14ac:dyDescent="0.25">
      <c r="J5463" s="3" t="s">
        <v>5609</v>
      </c>
      <c r="K5463" s="3" t="s">
        <v>14214</v>
      </c>
      <c r="L5463" s="3" t="s">
        <v>17476</v>
      </c>
      <c r="M5463" s="3" t="s">
        <v>35</v>
      </c>
      <c r="N5463" s="3" t="str">
        <f t="shared" si="95"/>
        <v>Ormara Airport | Pakistan</v>
      </c>
    </row>
    <row r="5464" spans="10:14" x14ac:dyDescent="0.25">
      <c r="J5464" s="3" t="s">
        <v>5602</v>
      </c>
      <c r="K5464" s="3" t="s">
        <v>15368</v>
      </c>
      <c r="L5464" s="3" t="s">
        <v>17476</v>
      </c>
      <c r="M5464" s="3" t="s">
        <v>219</v>
      </c>
      <c r="N5464" s="3" t="str">
        <f t="shared" si="95"/>
        <v>Oriximiná Airport | Brazil</v>
      </c>
    </row>
    <row r="5465" spans="10:14" x14ac:dyDescent="0.25">
      <c r="J5465" s="3" t="s">
        <v>5771</v>
      </c>
      <c r="K5465" s="3" t="s">
        <v>13090</v>
      </c>
      <c r="L5465" s="3" t="s">
        <v>17478</v>
      </c>
      <c r="M5465" s="3" t="s">
        <v>112</v>
      </c>
      <c r="N5465" s="3" t="str">
        <f t="shared" si="95"/>
        <v>Paris-Orly Airport | France</v>
      </c>
    </row>
    <row r="5466" spans="10:14" x14ac:dyDescent="0.25">
      <c r="J5466" s="3" t="s">
        <v>5588</v>
      </c>
      <c r="K5466" s="3" t="s">
        <v>9405</v>
      </c>
      <c r="L5466" s="3" t="s">
        <v>17476</v>
      </c>
      <c r="M5466" s="3" t="s">
        <v>878</v>
      </c>
      <c r="N5466" s="3" t="str">
        <f t="shared" si="95"/>
        <v>Orange Walk Airport | Belize</v>
      </c>
    </row>
    <row r="5467" spans="10:14" x14ac:dyDescent="0.25">
      <c r="J5467" s="3" t="s">
        <v>5621</v>
      </c>
      <c r="K5467" s="3" t="s">
        <v>12502</v>
      </c>
      <c r="L5467" s="3" t="s">
        <v>17476</v>
      </c>
      <c r="M5467" s="3" t="s">
        <v>45</v>
      </c>
      <c r="N5467" s="3" t="str">
        <f t="shared" si="95"/>
        <v>Oscoda Wurtsmith Airport | United States</v>
      </c>
    </row>
    <row r="5468" spans="10:14" x14ac:dyDescent="0.25">
      <c r="J5468" s="3" t="s">
        <v>5636</v>
      </c>
      <c r="K5468" s="3" t="s">
        <v>10431</v>
      </c>
      <c r="L5468" s="3" t="s">
        <v>17477</v>
      </c>
      <c r="M5468" s="3" t="s">
        <v>290</v>
      </c>
      <c r="N5468" s="3" t="str">
        <f t="shared" si="95"/>
        <v>Åre Östersund Airport | Sweden</v>
      </c>
    </row>
    <row r="5469" spans="10:14" x14ac:dyDescent="0.25">
      <c r="J5469" s="3" t="s">
        <v>5566</v>
      </c>
      <c r="K5469" s="3" t="s">
        <v>14252</v>
      </c>
      <c r="L5469" s="3" t="s">
        <v>17476</v>
      </c>
      <c r="M5469" s="3" t="s">
        <v>33</v>
      </c>
      <c r="N5469" s="3" t="str">
        <f t="shared" si="95"/>
        <v>Omora Airport | Papua New Guinea</v>
      </c>
    </row>
    <row r="5470" spans="10:14" x14ac:dyDescent="0.25">
      <c r="J5470" s="3" t="s">
        <v>8881</v>
      </c>
      <c r="K5470" s="3" t="s">
        <v>15993</v>
      </c>
      <c r="L5470" s="3" t="s">
        <v>17477</v>
      </c>
      <c r="M5470" s="3" t="s">
        <v>32</v>
      </c>
      <c r="N5470" s="3" t="str">
        <f t="shared" si="95"/>
        <v>Ostafyevo International Airport | Russian Federation</v>
      </c>
    </row>
    <row r="5471" spans="10:14" x14ac:dyDescent="0.25">
      <c r="J5471" s="3" t="s">
        <v>5634</v>
      </c>
      <c r="K5471" s="3" t="s">
        <v>14253</v>
      </c>
      <c r="L5471" s="3" t="s">
        <v>17476</v>
      </c>
      <c r="M5471" s="3" t="s">
        <v>33</v>
      </c>
      <c r="N5471" s="3" t="str">
        <f t="shared" si="95"/>
        <v>Ossima Airport | Papua New Guinea</v>
      </c>
    </row>
    <row r="5472" spans="10:14" x14ac:dyDescent="0.25">
      <c r="J5472" s="3" t="s">
        <v>5627</v>
      </c>
      <c r="K5472" s="3" t="s">
        <v>12503</v>
      </c>
      <c r="L5472" s="3" t="s">
        <v>17477</v>
      </c>
      <c r="M5472" s="3" t="s">
        <v>45</v>
      </c>
      <c r="N5472" s="3" t="str">
        <f t="shared" si="95"/>
        <v>Wittman Regional Airport | United States</v>
      </c>
    </row>
    <row r="5473" spans="10:14" x14ac:dyDescent="0.25">
      <c r="J5473" s="3" t="s">
        <v>5628</v>
      </c>
      <c r="K5473" s="3" t="s">
        <v>12952</v>
      </c>
      <c r="L5473" s="3" t="s">
        <v>17477</v>
      </c>
      <c r="M5473" s="3" t="s">
        <v>17496</v>
      </c>
      <c r="N5473" s="3" t="str">
        <f t="shared" si="95"/>
        <v>Osijek Airport | Croatia</v>
      </c>
    </row>
    <row r="5474" spans="10:14" x14ac:dyDescent="0.25">
      <c r="J5474" s="3" t="s">
        <v>8581</v>
      </c>
      <c r="K5474" s="3" t="s">
        <v>11855</v>
      </c>
      <c r="L5474" s="3" t="s">
        <v>17476</v>
      </c>
      <c r="M5474" s="3" t="s">
        <v>314</v>
      </c>
      <c r="N5474" s="3" t="str">
        <f t="shared" si="95"/>
        <v>Ol Seki Airstrip | Kenya</v>
      </c>
    </row>
    <row r="5475" spans="10:14" x14ac:dyDescent="0.25">
      <c r="J5475" s="3" t="s">
        <v>5629</v>
      </c>
      <c r="K5475" s="3" t="s">
        <v>10414</v>
      </c>
      <c r="L5475" s="3" t="s">
        <v>17476</v>
      </c>
      <c r="M5475" s="3" t="s">
        <v>290</v>
      </c>
      <c r="N5475" s="3" t="str">
        <f t="shared" si="95"/>
        <v>Oskarshamn Airport | Sweden</v>
      </c>
    </row>
    <row r="5476" spans="10:14" x14ac:dyDescent="0.25">
      <c r="J5476" s="3" t="s">
        <v>5630</v>
      </c>
      <c r="K5476" s="3" t="s">
        <v>10343</v>
      </c>
      <c r="L5476" s="3" t="s">
        <v>17478</v>
      </c>
      <c r="M5476" s="3" t="s">
        <v>24</v>
      </c>
      <c r="N5476" s="3" t="str">
        <f t="shared" si="95"/>
        <v>Oslo Gardermoen Airport | Norway</v>
      </c>
    </row>
    <row r="5477" spans="10:14" x14ac:dyDescent="0.25">
      <c r="J5477" s="3" t="s">
        <v>5064</v>
      </c>
      <c r="K5477" s="3" t="s">
        <v>14241</v>
      </c>
      <c r="L5477" s="3" t="s">
        <v>17477</v>
      </c>
      <c r="M5477" s="3" t="s">
        <v>618</v>
      </c>
      <c r="N5477" s="3" t="str">
        <f t="shared" si="95"/>
        <v>Mosul International Airport | Iraq</v>
      </c>
    </row>
    <row r="5478" spans="10:14" x14ac:dyDescent="0.25">
      <c r="J5478" s="3" t="s">
        <v>5619</v>
      </c>
      <c r="K5478" s="3" t="s">
        <v>14697</v>
      </c>
      <c r="L5478" s="3" t="s">
        <v>17478</v>
      </c>
      <c r="M5478" s="3" t="s">
        <v>17509</v>
      </c>
      <c r="N5478" s="3" t="str">
        <f t="shared" si="95"/>
        <v>Osan Air Base | Korea, Republic of</v>
      </c>
    </row>
    <row r="5479" spans="10:14" x14ac:dyDescent="0.25">
      <c r="J5479" s="3" t="s">
        <v>8953</v>
      </c>
      <c r="K5479" s="3" t="s">
        <v>17066</v>
      </c>
      <c r="L5479" s="3" t="s">
        <v>17476</v>
      </c>
      <c r="M5479" s="3" t="s">
        <v>54</v>
      </c>
      <c r="N5479" s="3" t="str">
        <f t="shared" si="95"/>
        <v>Osborne Mine Airport | Australia</v>
      </c>
    </row>
    <row r="5480" spans="10:14" x14ac:dyDescent="0.25">
      <c r="J5480" s="3" t="s">
        <v>5637</v>
      </c>
      <c r="K5480" s="3" t="s">
        <v>13242</v>
      </c>
      <c r="L5480" s="3" t="s">
        <v>17477</v>
      </c>
      <c r="M5480" s="3" t="s">
        <v>17498</v>
      </c>
      <c r="N5480" s="3" t="str">
        <f t="shared" si="95"/>
        <v>Ostrava Leos Janáček Airport | Czech Republic</v>
      </c>
    </row>
    <row r="5481" spans="10:14" x14ac:dyDescent="0.25">
      <c r="J5481" s="3" t="s">
        <v>5622</v>
      </c>
      <c r="K5481" s="3" t="s">
        <v>15738</v>
      </c>
      <c r="L5481" s="3" t="s">
        <v>17477</v>
      </c>
      <c r="M5481" s="3" t="s">
        <v>1016</v>
      </c>
      <c r="N5481" s="3" t="str">
        <f t="shared" si="95"/>
        <v>Osh Airport | Kyrgyzstan</v>
      </c>
    </row>
    <row r="5482" spans="10:14" x14ac:dyDescent="0.25">
      <c r="J5482" s="3" t="s">
        <v>5635</v>
      </c>
      <c r="K5482" s="3" t="s">
        <v>10058</v>
      </c>
      <c r="L5482" s="3" t="s">
        <v>17477</v>
      </c>
      <c r="M5482" s="3" t="s">
        <v>413</v>
      </c>
      <c r="N5482" s="3" t="str">
        <f t="shared" si="95"/>
        <v>Ostend-Bruges International Airport | Belgium</v>
      </c>
    </row>
    <row r="5483" spans="10:14" x14ac:dyDescent="0.25">
      <c r="J5483" s="3" t="s">
        <v>1761</v>
      </c>
      <c r="K5483" s="3" t="s">
        <v>12504</v>
      </c>
      <c r="L5483" s="3" t="s">
        <v>17477</v>
      </c>
      <c r="M5483" s="3" t="s">
        <v>45</v>
      </c>
      <c r="N5483" s="3" t="str">
        <f t="shared" si="95"/>
        <v>The Ohio State University Airport - Don Scott Field | United States</v>
      </c>
    </row>
    <row r="5484" spans="10:14" x14ac:dyDescent="0.25">
      <c r="J5484" s="3" t="s">
        <v>5614</v>
      </c>
      <c r="K5484" s="3" t="s">
        <v>16022</v>
      </c>
      <c r="L5484" s="3" t="s">
        <v>17477</v>
      </c>
      <c r="M5484" s="3" t="s">
        <v>32</v>
      </c>
      <c r="N5484" s="3" t="str">
        <f t="shared" si="95"/>
        <v>Orsk Airport | Russian Federation</v>
      </c>
    </row>
    <row r="5485" spans="10:14" x14ac:dyDescent="0.25">
      <c r="J5485" s="3" t="s">
        <v>5215</v>
      </c>
      <c r="K5485" s="3" t="s">
        <v>10360</v>
      </c>
      <c r="L5485" s="3" t="s">
        <v>17476</v>
      </c>
      <c r="M5485" s="3" t="s">
        <v>24</v>
      </c>
      <c r="N5485" s="3" t="str">
        <f t="shared" si="95"/>
        <v>Namsos Høknesøra Airport | Norway</v>
      </c>
    </row>
    <row r="5486" spans="10:14" x14ac:dyDescent="0.25">
      <c r="J5486" s="3" t="s">
        <v>3917</v>
      </c>
      <c r="K5486" s="3" t="s">
        <v>10388</v>
      </c>
      <c r="L5486" s="3" t="s">
        <v>17476</v>
      </c>
      <c r="M5486" s="3" t="s">
        <v>1307</v>
      </c>
      <c r="N5486" s="3" t="str">
        <f t="shared" si="95"/>
        <v>Koszalin Zegrze Pomorskie | Poland</v>
      </c>
    </row>
    <row r="5487" spans="10:14" x14ac:dyDescent="0.25">
      <c r="J5487" s="3" t="s">
        <v>1086</v>
      </c>
      <c r="K5487" s="3" t="s">
        <v>10826</v>
      </c>
      <c r="L5487" s="3" t="s">
        <v>17476</v>
      </c>
      <c r="M5487" s="3" t="s">
        <v>39</v>
      </c>
      <c r="N5487" s="3" t="str">
        <f t="shared" si="95"/>
        <v>Bol Airport | Chad</v>
      </c>
    </row>
    <row r="5488" spans="10:14" x14ac:dyDescent="0.25">
      <c r="J5488" s="3" t="s">
        <v>1792</v>
      </c>
      <c r="K5488" s="3" t="s">
        <v>14291</v>
      </c>
      <c r="L5488" s="3" t="s">
        <v>17476</v>
      </c>
      <c r="M5488" s="3" t="s">
        <v>78</v>
      </c>
      <c r="N5488" s="3" t="str">
        <f t="shared" si="95"/>
        <v>Contadora Airport | Panama</v>
      </c>
    </row>
    <row r="5489" spans="10:14" x14ac:dyDescent="0.25">
      <c r="J5489" s="3" t="s">
        <v>5419</v>
      </c>
      <c r="K5489" s="3" t="s">
        <v>12505</v>
      </c>
      <c r="L5489" s="3" t="s">
        <v>17477</v>
      </c>
      <c r="M5489" s="3" t="s">
        <v>45</v>
      </c>
      <c r="N5489" s="3" t="str">
        <f t="shared" si="95"/>
        <v>Southwest Oregon Regional Airport | United States</v>
      </c>
    </row>
    <row r="5490" spans="10:14" x14ac:dyDescent="0.25">
      <c r="J5490" s="3" t="s">
        <v>5046</v>
      </c>
      <c r="K5490" s="3" t="s">
        <v>16454</v>
      </c>
      <c r="L5490" s="3" t="s">
        <v>17477</v>
      </c>
      <c r="M5490" s="3" t="s">
        <v>96</v>
      </c>
      <c r="N5490" s="3" t="str">
        <f t="shared" si="95"/>
        <v>Pitu Airport | Indonesia</v>
      </c>
    </row>
    <row r="5491" spans="10:14" x14ac:dyDescent="0.25">
      <c r="J5491" s="3" t="s">
        <v>5638</v>
      </c>
      <c r="K5491" s="3" t="s">
        <v>10895</v>
      </c>
      <c r="L5491" s="3" t="s">
        <v>17476</v>
      </c>
      <c r="M5491" s="3" t="s">
        <v>136</v>
      </c>
      <c r="N5491" s="3" t="str">
        <f t="shared" si="95"/>
        <v>Otjiwarongo Airport | Namibia</v>
      </c>
    </row>
    <row r="5492" spans="10:14" x14ac:dyDescent="0.25">
      <c r="J5492" s="3" t="s">
        <v>8609</v>
      </c>
      <c r="K5492" s="3" t="s">
        <v>12813</v>
      </c>
      <c r="L5492" s="3" t="s">
        <v>17476</v>
      </c>
      <c r="M5492" s="3" t="s">
        <v>45</v>
      </c>
      <c r="N5492" s="3" t="str">
        <f t="shared" si="95"/>
        <v>Tillamook Airport | United States</v>
      </c>
    </row>
    <row r="5493" spans="10:14" x14ac:dyDescent="0.25">
      <c r="J5493" s="3" t="s">
        <v>1148</v>
      </c>
      <c r="K5493" s="3" t="s">
        <v>11062</v>
      </c>
      <c r="L5493" s="3" t="s">
        <v>17476</v>
      </c>
      <c r="M5493" s="3" t="s">
        <v>146</v>
      </c>
      <c r="N5493" s="3" t="str">
        <f t="shared" si="95"/>
        <v>Boutilimit Airport | Mauritania</v>
      </c>
    </row>
    <row r="5494" spans="10:14" x14ac:dyDescent="0.25">
      <c r="J5494" s="3" t="s">
        <v>5642</v>
      </c>
      <c r="K5494" s="3" t="s">
        <v>12506</v>
      </c>
      <c r="L5494" s="3" t="s">
        <v>17477</v>
      </c>
      <c r="M5494" s="3" t="s">
        <v>45</v>
      </c>
      <c r="N5494" s="3" t="str">
        <f t="shared" si="95"/>
        <v>Ottumwa Regional Airport | United States</v>
      </c>
    </row>
    <row r="5495" spans="10:14" x14ac:dyDescent="0.25">
      <c r="J5495" s="3" t="s">
        <v>5486</v>
      </c>
      <c r="K5495" s="3" t="s">
        <v>9027</v>
      </c>
      <c r="L5495" s="3" t="s">
        <v>17476</v>
      </c>
      <c r="M5495" s="3" t="s">
        <v>45</v>
      </c>
      <c r="N5495" s="3" t="str">
        <f t="shared" si="95"/>
        <v>Ed-Air Airport | United States</v>
      </c>
    </row>
    <row r="5496" spans="10:14" x14ac:dyDescent="0.25">
      <c r="J5496" s="3" t="s">
        <v>1233</v>
      </c>
      <c r="K5496" s="3" t="s">
        <v>13315</v>
      </c>
      <c r="L5496" s="3" t="s">
        <v>17478</v>
      </c>
      <c r="M5496" s="3" t="s">
        <v>438</v>
      </c>
      <c r="N5496" s="3" t="str">
        <f t="shared" si="95"/>
        <v>Henri Coandă International Airport | Romania</v>
      </c>
    </row>
    <row r="5497" spans="10:14" x14ac:dyDescent="0.25">
      <c r="J5497" s="3" t="s">
        <v>1845</v>
      </c>
      <c r="K5497" s="3" t="s">
        <v>13639</v>
      </c>
      <c r="L5497" s="3" t="s">
        <v>17477</v>
      </c>
      <c r="M5497" s="3" t="s">
        <v>762</v>
      </c>
      <c r="N5497" s="3" t="str">
        <f t="shared" si="95"/>
        <v>Coto 47 Airport | Costa Rica</v>
      </c>
    </row>
    <row r="5498" spans="10:14" x14ac:dyDescent="0.25">
      <c r="J5498" s="3" t="s">
        <v>334</v>
      </c>
      <c r="K5498" s="3" t="s">
        <v>11456</v>
      </c>
      <c r="L5498" s="3" t="s">
        <v>17476</v>
      </c>
      <c r="M5498" s="3" t="s">
        <v>45</v>
      </c>
      <c r="N5498" s="3" t="str">
        <f t="shared" si="95"/>
        <v>Anacortes Airport | United States</v>
      </c>
    </row>
    <row r="5499" spans="10:14" x14ac:dyDescent="0.25">
      <c r="J5499" s="3" t="s">
        <v>8730</v>
      </c>
      <c r="K5499" s="3" t="s">
        <v>14260</v>
      </c>
      <c r="L5499" s="3" t="s">
        <v>17476</v>
      </c>
      <c r="M5499" s="3" t="s">
        <v>219</v>
      </c>
      <c r="N5499" s="3" t="str">
        <f t="shared" si="95"/>
        <v>Andre Maggi Airport | Brazil</v>
      </c>
    </row>
    <row r="5500" spans="10:14" x14ac:dyDescent="0.25">
      <c r="J5500" s="3" t="s">
        <v>5599</v>
      </c>
      <c r="K5500" s="3" t="s">
        <v>14261</v>
      </c>
      <c r="L5500" s="3" t="s">
        <v>17476</v>
      </c>
      <c r="M5500" s="3" t="s">
        <v>33</v>
      </c>
      <c r="N5500" s="3" t="str">
        <f t="shared" si="95"/>
        <v>Oria Airport | Papua New Guinea</v>
      </c>
    </row>
    <row r="5501" spans="10:14" x14ac:dyDescent="0.25">
      <c r="J5501" s="3" t="s">
        <v>3926</v>
      </c>
      <c r="K5501" s="3" t="s">
        <v>14404</v>
      </c>
      <c r="L5501" s="3" t="s">
        <v>17477</v>
      </c>
      <c r="M5501" s="3" t="s">
        <v>45</v>
      </c>
      <c r="N5501" s="3" t="str">
        <f t="shared" si="95"/>
        <v>Ralph Wien Memorial Airport | United States</v>
      </c>
    </row>
    <row r="5502" spans="10:14" x14ac:dyDescent="0.25">
      <c r="J5502" s="3" t="s">
        <v>5644</v>
      </c>
      <c r="K5502" s="3" t="s">
        <v>9968</v>
      </c>
      <c r="L5502" s="3" t="s">
        <v>17478</v>
      </c>
      <c r="M5502" s="3" t="s">
        <v>471</v>
      </c>
      <c r="N5502" s="3" t="str">
        <f t="shared" si="95"/>
        <v>Ouagadougou Airport | Burkina Faso</v>
      </c>
    </row>
    <row r="5503" spans="10:14" x14ac:dyDescent="0.25">
      <c r="J5503" s="3" t="s">
        <v>5653</v>
      </c>
      <c r="K5503" s="3" t="s">
        <v>11026</v>
      </c>
      <c r="L5503" s="3" t="s">
        <v>17477</v>
      </c>
      <c r="M5503" s="3" t="s">
        <v>106</v>
      </c>
      <c r="N5503" s="3" t="str">
        <f t="shared" si="95"/>
        <v>Angads Airport | Morocco</v>
      </c>
    </row>
    <row r="5504" spans="10:14" x14ac:dyDescent="0.25">
      <c r="J5504" s="3" t="s">
        <v>5652</v>
      </c>
      <c r="K5504" s="3" t="s">
        <v>10586</v>
      </c>
      <c r="L5504" s="3" t="s">
        <v>17477</v>
      </c>
      <c r="M5504" s="3" t="s">
        <v>950</v>
      </c>
      <c r="N5504" s="3" t="str">
        <f t="shared" si="95"/>
        <v>Ouesso Airport | Congo</v>
      </c>
    </row>
    <row r="5505" spans="10:14" x14ac:dyDescent="0.25">
      <c r="J5505" s="3" t="s">
        <v>5645</v>
      </c>
      <c r="K5505" s="3" t="s">
        <v>9951</v>
      </c>
      <c r="L5505" s="3" t="s">
        <v>17476</v>
      </c>
      <c r="M5505" s="3" t="s">
        <v>471</v>
      </c>
      <c r="N5505" s="3" t="str">
        <f t="shared" si="95"/>
        <v>Ouahigouya Airport | Burkina Faso</v>
      </c>
    </row>
    <row r="5506" spans="10:14" x14ac:dyDescent="0.25">
      <c r="J5506" s="3" t="s">
        <v>5651</v>
      </c>
      <c r="K5506" s="3" t="s">
        <v>10518</v>
      </c>
      <c r="L5506" s="3" t="s">
        <v>17477</v>
      </c>
      <c r="M5506" s="3" t="s">
        <v>114</v>
      </c>
      <c r="N5506" s="3" t="str">
        <f t="shared" si="95"/>
        <v>Oudtshoorn Airport | South Africa</v>
      </c>
    </row>
    <row r="5507" spans="10:14" x14ac:dyDescent="0.25">
      <c r="J5507" s="3" t="s">
        <v>5658</v>
      </c>
      <c r="K5507" s="3" t="s">
        <v>10983</v>
      </c>
      <c r="L5507" s="3" t="s">
        <v>17477</v>
      </c>
      <c r="M5507" s="3" t="s">
        <v>43</v>
      </c>
      <c r="N5507" s="3" t="str">
        <f t="shared" si="95"/>
        <v>Outer Skerries Airport | United Kingdom</v>
      </c>
    </row>
    <row r="5508" spans="10:14" x14ac:dyDescent="0.25">
      <c r="J5508" s="3" t="s">
        <v>5654</v>
      </c>
      <c r="K5508" s="3" t="s">
        <v>10164</v>
      </c>
      <c r="L5508" s="3" t="s">
        <v>17477</v>
      </c>
      <c r="M5508" s="3" t="s">
        <v>2316</v>
      </c>
      <c r="N5508" s="3" t="str">
        <f t="shared" si="95"/>
        <v>Oulu Airport | Finland</v>
      </c>
    </row>
    <row r="5509" spans="10:14" x14ac:dyDescent="0.25">
      <c r="J5509" s="3" t="s">
        <v>5655</v>
      </c>
      <c r="K5509" s="3" t="s">
        <v>14262</v>
      </c>
      <c r="L5509" s="3" t="s">
        <v>17476</v>
      </c>
      <c r="M5509" s="3" t="s">
        <v>39</v>
      </c>
      <c r="N5509" s="3" t="str">
        <f t="shared" si="95"/>
        <v>Oum Hadjer Airport | Chad</v>
      </c>
    </row>
    <row r="5510" spans="10:14" x14ac:dyDescent="0.25">
      <c r="J5510" s="3" t="s">
        <v>5410</v>
      </c>
      <c r="K5510" s="3" t="s">
        <v>12507</v>
      </c>
      <c r="L5510" s="3" t="s">
        <v>17476</v>
      </c>
      <c r="M5510" s="3" t="s">
        <v>45</v>
      </c>
      <c r="N5510" s="3" t="str">
        <f t="shared" ref="N5510:N5573" si="96">K5510&amp;" | "&amp;M5510</f>
        <v>University of Oklahoma Westheimer Airport | United States</v>
      </c>
    </row>
    <row r="5511" spans="10:14" x14ac:dyDescent="0.25">
      <c r="J5511" s="3" t="s">
        <v>804</v>
      </c>
      <c r="K5511" s="3" t="s">
        <v>10630</v>
      </c>
      <c r="L5511" s="3" t="s">
        <v>17476</v>
      </c>
      <c r="M5511" s="3" t="s">
        <v>610</v>
      </c>
      <c r="N5511" s="3" t="str">
        <f t="shared" si="96"/>
        <v>Batouri Airport | Cameroon</v>
      </c>
    </row>
    <row r="5512" spans="10:14" x14ac:dyDescent="0.25">
      <c r="J5512" s="3" t="s">
        <v>5657</v>
      </c>
      <c r="K5512" s="3" t="s">
        <v>15079</v>
      </c>
      <c r="L5512" s="3" t="s">
        <v>17476</v>
      </c>
      <c r="M5512" s="3" t="s">
        <v>219</v>
      </c>
      <c r="N5512" s="3" t="str">
        <f t="shared" si="96"/>
        <v>Ourinhos Airport | Brazil</v>
      </c>
    </row>
    <row r="5513" spans="10:14" x14ac:dyDescent="0.25">
      <c r="J5513" s="3" t="s">
        <v>1147</v>
      </c>
      <c r="K5513" s="3" t="s">
        <v>10830</v>
      </c>
      <c r="L5513" s="3" t="s">
        <v>17476</v>
      </c>
      <c r="M5513" s="3" t="s">
        <v>39</v>
      </c>
      <c r="N5513" s="3" t="str">
        <f t="shared" si="96"/>
        <v>Bousso Airport | Chad</v>
      </c>
    </row>
    <row r="5514" spans="10:14" x14ac:dyDescent="0.25">
      <c r="J5514" s="3" t="s">
        <v>8376</v>
      </c>
      <c r="K5514" s="3" t="s">
        <v>11078</v>
      </c>
      <c r="L5514" s="3" t="s">
        <v>17476</v>
      </c>
      <c r="M5514" s="3" t="s">
        <v>146</v>
      </c>
      <c r="N5514" s="3" t="str">
        <f t="shared" si="96"/>
        <v>Tazadit Airport | Mauritania</v>
      </c>
    </row>
    <row r="5515" spans="10:14" x14ac:dyDescent="0.25">
      <c r="J5515" s="3" t="s">
        <v>865</v>
      </c>
      <c r="K5515" s="3" t="s">
        <v>10721</v>
      </c>
      <c r="L5515" s="3" t="s">
        <v>17476</v>
      </c>
      <c r="M5515" s="3" t="s">
        <v>304</v>
      </c>
      <c r="N5515" s="3" t="str">
        <f t="shared" si="96"/>
        <v>Bekily Airport | Madagascar</v>
      </c>
    </row>
    <row r="5516" spans="10:14" x14ac:dyDescent="0.25">
      <c r="J5516" s="3" t="s">
        <v>5448</v>
      </c>
      <c r="K5516" s="3" t="s">
        <v>15902</v>
      </c>
      <c r="L5516" s="3" t="s">
        <v>17478</v>
      </c>
      <c r="M5516" s="3" t="s">
        <v>32</v>
      </c>
      <c r="N5516" s="3" t="str">
        <f t="shared" si="96"/>
        <v>Tolmachevo Airport | Russian Federation</v>
      </c>
    </row>
    <row r="5517" spans="10:14" x14ac:dyDescent="0.25">
      <c r="J5517" s="3" t="s">
        <v>526</v>
      </c>
      <c r="K5517" s="3" t="s">
        <v>12962</v>
      </c>
      <c r="L5517" s="3" t="s">
        <v>17477</v>
      </c>
      <c r="M5517" s="3" t="s">
        <v>201</v>
      </c>
      <c r="N5517" s="3" t="str">
        <f t="shared" si="96"/>
        <v>Asturias Airport | Spain</v>
      </c>
    </row>
    <row r="5518" spans="10:14" x14ac:dyDescent="0.25">
      <c r="J5518" s="3" t="s">
        <v>5613</v>
      </c>
      <c r="K5518" s="3" t="s">
        <v>12508</v>
      </c>
      <c r="L5518" s="3" t="s">
        <v>17476</v>
      </c>
      <c r="M5518" s="3" t="s">
        <v>45</v>
      </c>
      <c r="N5518" s="3" t="str">
        <f t="shared" si="96"/>
        <v>Oroville Municipal Airport | United States</v>
      </c>
    </row>
    <row r="5519" spans="10:14" x14ac:dyDescent="0.25">
      <c r="J5519" s="3" t="s">
        <v>5664</v>
      </c>
      <c r="K5519" s="3" t="s">
        <v>10517</v>
      </c>
      <c r="L5519" s="3" t="s">
        <v>17476</v>
      </c>
      <c r="M5519" s="3" t="s">
        <v>114</v>
      </c>
      <c r="N5519" s="3" t="str">
        <f t="shared" si="96"/>
        <v>Overberg Airport | South Africa</v>
      </c>
    </row>
    <row r="5520" spans="10:14" x14ac:dyDescent="0.25">
      <c r="J5520" s="3" t="s">
        <v>5662</v>
      </c>
      <c r="K5520" s="3" t="s">
        <v>15048</v>
      </c>
      <c r="L5520" s="3" t="s">
        <v>17476</v>
      </c>
      <c r="M5520" s="3" t="s">
        <v>280</v>
      </c>
      <c r="N5520" s="3" t="str">
        <f t="shared" si="96"/>
        <v>El Tuqui Airport | Chile</v>
      </c>
    </row>
    <row r="5521" spans="10:14" x14ac:dyDescent="0.25">
      <c r="J5521" s="3" t="s">
        <v>5550</v>
      </c>
      <c r="K5521" s="3" t="s">
        <v>14874</v>
      </c>
      <c r="L5521" s="3" t="s">
        <v>17476</v>
      </c>
      <c r="M5521" s="3" t="s">
        <v>283</v>
      </c>
      <c r="N5521" s="3" t="str">
        <f t="shared" si="96"/>
        <v>Olavarria Airport | Argentina</v>
      </c>
    </row>
    <row r="5522" spans="10:14" x14ac:dyDescent="0.25">
      <c r="J5522" s="3" t="s">
        <v>8876</v>
      </c>
      <c r="K5522" s="3" t="s">
        <v>15942</v>
      </c>
      <c r="L5522" s="3" t="s">
        <v>17477</v>
      </c>
      <c r="M5522" s="3" t="s">
        <v>32</v>
      </c>
      <c r="N5522" s="3" t="str">
        <f t="shared" si="96"/>
        <v>Sovetskiy Airport | Russian Federation</v>
      </c>
    </row>
    <row r="5523" spans="10:14" x14ac:dyDescent="0.25">
      <c r="J5523" s="3" t="s">
        <v>5666</v>
      </c>
      <c r="K5523" s="3" t="s">
        <v>12509</v>
      </c>
      <c r="L5523" s="3" t="s">
        <v>17476</v>
      </c>
      <c r="M5523" s="3" t="s">
        <v>45</v>
      </c>
      <c r="N5523" s="3" t="str">
        <f t="shared" si="96"/>
        <v>Owatonna Degner Regional Airport | United States</v>
      </c>
    </row>
    <row r="5524" spans="10:14" x14ac:dyDescent="0.25">
      <c r="J5524" s="3" t="s">
        <v>5668</v>
      </c>
      <c r="K5524" s="3" t="s">
        <v>12510</v>
      </c>
      <c r="L5524" s="3" t="s">
        <v>17477</v>
      </c>
      <c r="M5524" s="3" t="s">
        <v>45</v>
      </c>
      <c r="N5524" s="3" t="str">
        <f t="shared" si="96"/>
        <v>Owensboro Daviess County Airport | United States</v>
      </c>
    </row>
    <row r="5525" spans="10:14" x14ac:dyDescent="0.25">
      <c r="J5525" s="3" t="s">
        <v>5432</v>
      </c>
      <c r="K5525" s="3" t="s">
        <v>12511</v>
      </c>
      <c r="L5525" s="3" t="s">
        <v>17477</v>
      </c>
      <c r="M5525" s="3" t="s">
        <v>45</v>
      </c>
      <c r="N5525" s="3" t="str">
        <f t="shared" si="96"/>
        <v>Norwood Memorial Airport | United States</v>
      </c>
    </row>
    <row r="5526" spans="10:14" x14ac:dyDescent="0.25">
      <c r="J5526" s="3" t="s">
        <v>5413</v>
      </c>
      <c r="K5526" s="3" t="s">
        <v>12512</v>
      </c>
      <c r="L5526" s="3" t="s">
        <v>17476</v>
      </c>
      <c r="M5526" s="3" t="s">
        <v>45</v>
      </c>
      <c r="N5526" s="3" t="str">
        <f t="shared" si="96"/>
        <v>Central Maine Airport of Norridgewock | United States</v>
      </c>
    </row>
    <row r="5527" spans="10:14" x14ac:dyDescent="0.25">
      <c r="J5527" s="3" t="s">
        <v>1022</v>
      </c>
      <c r="K5527" s="3" t="s">
        <v>11007</v>
      </c>
      <c r="L5527" s="3" t="s">
        <v>17477</v>
      </c>
      <c r="M5527" s="3" t="s">
        <v>1023</v>
      </c>
      <c r="N5527" s="3" t="str">
        <f t="shared" si="96"/>
        <v>Osvaldo Vieira International Airport | Guinea-Bissau</v>
      </c>
    </row>
    <row r="5528" spans="10:14" x14ac:dyDescent="0.25">
      <c r="J5528" s="3" t="s">
        <v>5669</v>
      </c>
      <c r="K5528" s="3" t="s">
        <v>12514</v>
      </c>
      <c r="L5528" s="3" t="s">
        <v>17476</v>
      </c>
      <c r="M5528" s="3" t="s">
        <v>45</v>
      </c>
      <c r="N5528" s="3" t="str">
        <f t="shared" si="96"/>
        <v>Waterbury Oxford Airport | United States</v>
      </c>
    </row>
    <row r="5529" spans="10:14" x14ac:dyDescent="0.25">
      <c r="J5529" s="3" t="s">
        <v>5672</v>
      </c>
      <c r="K5529" s="3" t="s">
        <v>12515</v>
      </c>
      <c r="L5529" s="3" t="s">
        <v>17476</v>
      </c>
      <c r="M5529" s="3" t="s">
        <v>45</v>
      </c>
      <c r="N5529" s="3" t="str">
        <f t="shared" si="96"/>
        <v>Miami University Airport | United States</v>
      </c>
    </row>
    <row r="5530" spans="10:14" x14ac:dyDescent="0.25">
      <c r="J5530" s="3" t="s">
        <v>5670</v>
      </c>
      <c r="K5530" s="3" t="s">
        <v>10263</v>
      </c>
      <c r="L5530" s="3" t="s">
        <v>17477</v>
      </c>
      <c r="M5530" s="3" t="s">
        <v>43</v>
      </c>
      <c r="N5530" s="3" t="str">
        <f t="shared" si="96"/>
        <v>Oxford (Kidlington) Airport | United Kingdom</v>
      </c>
    </row>
    <row r="5531" spans="10:14" x14ac:dyDescent="0.25">
      <c r="J5531" s="3" t="s">
        <v>5600</v>
      </c>
      <c r="K5531" s="3" t="s">
        <v>14263</v>
      </c>
      <c r="L5531" s="3" t="s">
        <v>17476</v>
      </c>
      <c r="M5531" s="3" t="s">
        <v>54</v>
      </c>
      <c r="N5531" s="3" t="str">
        <f t="shared" si="96"/>
        <v>Orientos Airport | Australia</v>
      </c>
    </row>
    <row r="5532" spans="10:14" x14ac:dyDescent="0.25">
      <c r="J5532" s="3" t="s">
        <v>7913</v>
      </c>
      <c r="K5532" s="3" t="s">
        <v>12516</v>
      </c>
      <c r="L5532" s="3" t="s">
        <v>17477</v>
      </c>
      <c r="M5532" s="3" t="s">
        <v>45</v>
      </c>
      <c r="N5532" s="3" t="str">
        <f t="shared" si="96"/>
        <v>Oxnard Airport | United States</v>
      </c>
    </row>
    <row r="5533" spans="10:14" x14ac:dyDescent="0.25">
      <c r="J5533" s="3" t="s">
        <v>5035</v>
      </c>
      <c r="K5533" s="3" t="s">
        <v>17005</v>
      </c>
      <c r="L5533" s="3" t="s">
        <v>17476</v>
      </c>
      <c r="M5533" s="3" t="s">
        <v>54</v>
      </c>
      <c r="N5533" s="3" t="str">
        <f t="shared" si="96"/>
        <v>Morney Airport | Australia</v>
      </c>
    </row>
    <row r="5534" spans="10:14" x14ac:dyDescent="0.25">
      <c r="J5534" s="3" t="s">
        <v>2796</v>
      </c>
      <c r="K5534" s="3" t="s">
        <v>14843</v>
      </c>
      <c r="L5534" s="3" t="s">
        <v>17477</v>
      </c>
      <c r="M5534" s="3" t="s">
        <v>283</v>
      </c>
      <c r="N5534" s="3" t="str">
        <f t="shared" si="96"/>
        <v>Goya Airport | Argentina</v>
      </c>
    </row>
    <row r="5535" spans="10:14" x14ac:dyDescent="0.25">
      <c r="J5535" s="3" t="s">
        <v>5674</v>
      </c>
      <c r="K5535" s="3" t="s">
        <v>10772</v>
      </c>
      <c r="L5535" s="3" t="s">
        <v>17477</v>
      </c>
      <c r="M5535" s="3" t="s">
        <v>162</v>
      </c>
      <c r="N5535" s="3" t="str">
        <f t="shared" si="96"/>
        <v>Oyem Airport | Gabon</v>
      </c>
    </row>
    <row r="5536" spans="10:14" x14ac:dyDescent="0.25">
      <c r="J5536" s="3" t="s">
        <v>5101</v>
      </c>
      <c r="K5536" s="3" t="s">
        <v>15792</v>
      </c>
      <c r="L5536" s="3" t="s">
        <v>17476</v>
      </c>
      <c r="M5536" s="3" t="s">
        <v>494</v>
      </c>
      <c r="N5536" s="3" t="str">
        <f t="shared" si="96"/>
        <v>Moyo Airport | Uganda</v>
      </c>
    </row>
    <row r="5537" spans="10:14" x14ac:dyDescent="0.25">
      <c r="J5537" s="3" t="s">
        <v>5525</v>
      </c>
      <c r="K5537" s="3" t="s">
        <v>14969</v>
      </c>
      <c r="L5537" s="3" t="s">
        <v>17477</v>
      </c>
      <c r="M5537" s="3" t="s">
        <v>219</v>
      </c>
      <c r="N5537" s="3" t="str">
        <f t="shared" si="96"/>
        <v>Oiapoque Airport | Brazil</v>
      </c>
    </row>
    <row r="5538" spans="10:14" x14ac:dyDescent="0.25">
      <c r="J5538" s="3" t="s">
        <v>5100</v>
      </c>
      <c r="K5538" s="3" t="s">
        <v>11244</v>
      </c>
      <c r="L5538" s="3" t="s">
        <v>17476</v>
      </c>
      <c r="M5538" s="3" t="s">
        <v>314</v>
      </c>
      <c r="N5538" s="3" t="str">
        <f t="shared" si="96"/>
        <v>Moyale Airport | Kenya</v>
      </c>
    </row>
    <row r="5539" spans="10:14" x14ac:dyDescent="0.25">
      <c r="J5539" s="3" t="s">
        <v>5660</v>
      </c>
      <c r="K5539" s="3" t="s">
        <v>17067</v>
      </c>
      <c r="L5539" s="3" t="s">
        <v>17476</v>
      </c>
      <c r="M5539" s="3" t="s">
        <v>54</v>
      </c>
      <c r="N5539" s="3" t="str">
        <f t="shared" si="96"/>
        <v>Ouyen Airport | Australia</v>
      </c>
    </row>
    <row r="5540" spans="10:14" x14ac:dyDescent="0.25">
      <c r="J5540" s="3" t="s">
        <v>7667</v>
      </c>
      <c r="K5540" s="3" t="s">
        <v>14876</v>
      </c>
      <c r="L5540" s="3" t="s">
        <v>17477</v>
      </c>
      <c r="M5540" s="3" t="s">
        <v>283</v>
      </c>
      <c r="N5540" s="3" t="str">
        <f t="shared" si="96"/>
        <v>Tres Arroyos Airport | Argentina</v>
      </c>
    </row>
    <row r="5541" spans="10:14" x14ac:dyDescent="0.25">
      <c r="J5541" s="3" t="s">
        <v>7119</v>
      </c>
      <c r="K5541" s="3" t="s">
        <v>15395</v>
      </c>
      <c r="L5541" s="3" t="s">
        <v>17477</v>
      </c>
      <c r="M5541" s="3" t="s">
        <v>1481</v>
      </c>
      <c r="N5541" s="3" t="str">
        <f t="shared" si="96"/>
        <v>Saint-Georges-de-l'Oyapock Airport | French Guiana</v>
      </c>
    </row>
    <row r="5542" spans="10:14" x14ac:dyDescent="0.25">
      <c r="J5542" s="3" t="s">
        <v>5677</v>
      </c>
      <c r="K5542" s="3" t="s">
        <v>12518</v>
      </c>
      <c r="L5542" s="3" t="s">
        <v>17476</v>
      </c>
      <c r="M5542" s="3" t="s">
        <v>45</v>
      </c>
      <c r="N5542" s="3" t="str">
        <f t="shared" si="96"/>
        <v>Ozona Municipal Airport | United States</v>
      </c>
    </row>
    <row r="5543" spans="10:14" x14ac:dyDescent="0.25">
      <c r="J5543" s="3" t="s">
        <v>5675</v>
      </c>
      <c r="K5543" s="3" t="s">
        <v>14744</v>
      </c>
      <c r="L5543" s="3" t="s">
        <v>17477</v>
      </c>
      <c r="M5543" s="3" t="s">
        <v>192</v>
      </c>
      <c r="N5543" s="3" t="str">
        <f t="shared" si="96"/>
        <v>Labo Airport | Philippines</v>
      </c>
    </row>
    <row r="5544" spans="10:14" x14ac:dyDescent="0.25">
      <c r="J5544" s="3" t="s">
        <v>8538</v>
      </c>
      <c r="K5544" s="3" t="s">
        <v>11021</v>
      </c>
      <c r="L5544" s="3" t="s">
        <v>17476</v>
      </c>
      <c r="M5544" s="3" t="s">
        <v>106</v>
      </c>
      <c r="N5544" s="3" t="str">
        <f t="shared" si="96"/>
        <v>Zagora Airport | Morocco</v>
      </c>
    </row>
    <row r="5545" spans="10:14" x14ac:dyDescent="0.25">
      <c r="J5545" s="3" t="s">
        <v>8350</v>
      </c>
      <c r="K5545" s="3" t="s">
        <v>15845</v>
      </c>
      <c r="L5545" s="3" t="s">
        <v>17477</v>
      </c>
      <c r="M5545" s="3" t="s">
        <v>925</v>
      </c>
      <c r="N5545" s="3" t="str">
        <f t="shared" si="96"/>
        <v>Zaporizhzhia International Airport | Ukraine</v>
      </c>
    </row>
    <row r="5546" spans="10:14" x14ac:dyDescent="0.25">
      <c r="J5546" s="3" t="s">
        <v>5041</v>
      </c>
      <c r="K5546" s="3" t="s">
        <v>12984</v>
      </c>
      <c r="L5546" s="3" t="s">
        <v>17477</v>
      </c>
      <c r="M5546" s="3" t="s">
        <v>201</v>
      </c>
      <c r="N5546" s="3" t="str">
        <f t="shared" si="96"/>
        <v>Moron Air Base | Spain</v>
      </c>
    </row>
    <row r="5547" spans="10:14" x14ac:dyDescent="0.25">
      <c r="J5547" s="3" t="s">
        <v>5676</v>
      </c>
      <c r="K5547" s="3" t="s">
        <v>12519</v>
      </c>
      <c r="L5547" s="3" t="s">
        <v>17477</v>
      </c>
      <c r="M5547" s="3" t="s">
        <v>45</v>
      </c>
      <c r="N5547" s="3" t="str">
        <f t="shared" si="96"/>
        <v>Cairns AAF (Fort Rucker) Air Field | United States</v>
      </c>
    </row>
    <row r="5548" spans="10:14" x14ac:dyDescent="0.25">
      <c r="J5548" s="3" t="s">
        <v>5649</v>
      </c>
      <c r="K5548" s="3" t="s">
        <v>11040</v>
      </c>
      <c r="L5548" s="3" t="s">
        <v>17477</v>
      </c>
      <c r="M5548" s="3" t="s">
        <v>106</v>
      </c>
      <c r="N5548" s="3" t="str">
        <f t="shared" si="96"/>
        <v>Ouarzazate Airport | Morocco</v>
      </c>
    </row>
    <row r="5549" spans="10:14" x14ac:dyDescent="0.25">
      <c r="J5549" s="3" t="s">
        <v>5680</v>
      </c>
      <c r="K5549" s="3" t="s">
        <v>16385</v>
      </c>
      <c r="L5549" s="3" t="s">
        <v>17476</v>
      </c>
      <c r="M5549" s="3" t="s">
        <v>612</v>
      </c>
      <c r="N5549" s="3" t="str">
        <f t="shared" si="96"/>
        <v>Hpa-N Airport | Myanmar</v>
      </c>
    </row>
    <row r="5550" spans="10:14" x14ac:dyDescent="0.25">
      <c r="J5550" s="3" t="s">
        <v>990</v>
      </c>
      <c r="K5550" s="3" t="s">
        <v>16040</v>
      </c>
      <c r="L5550" s="3" t="s">
        <v>17477</v>
      </c>
      <c r="M5550" s="3" t="s">
        <v>108</v>
      </c>
      <c r="N5550" s="3" t="str">
        <f t="shared" si="96"/>
        <v>Bilaspur Airport | India</v>
      </c>
    </row>
    <row r="5551" spans="10:14" x14ac:dyDescent="0.25">
      <c r="J5551" s="3" t="s">
        <v>5730</v>
      </c>
      <c r="K5551" s="3" t="s">
        <v>13625</v>
      </c>
      <c r="L5551" s="3" t="s">
        <v>17477</v>
      </c>
      <c r="M5551" s="3" t="s">
        <v>78</v>
      </c>
      <c r="N5551" s="3" t="str">
        <f t="shared" si="96"/>
        <v>Marcos A. Gelabert International Airport | Panama</v>
      </c>
    </row>
    <row r="5552" spans="10:14" x14ac:dyDescent="0.25">
      <c r="J5552" s="3" t="s">
        <v>5684</v>
      </c>
      <c r="K5552" s="3" t="s">
        <v>10101</v>
      </c>
      <c r="L5552" s="3" t="s">
        <v>17477</v>
      </c>
      <c r="M5552" s="3" t="s">
        <v>20</v>
      </c>
      <c r="N5552" s="3" t="str">
        <f t="shared" si="96"/>
        <v>Paderborn Lippstadt Airport | Germany</v>
      </c>
    </row>
    <row r="5553" spans="10:14" x14ac:dyDescent="0.25">
      <c r="J5553" s="3" t="s">
        <v>2372</v>
      </c>
      <c r="K5553" s="3" t="s">
        <v>12527</v>
      </c>
      <c r="L5553" s="3" t="s">
        <v>17477</v>
      </c>
      <c r="M5553" s="3" t="s">
        <v>45</v>
      </c>
      <c r="N5553" s="3" t="str">
        <f t="shared" si="96"/>
        <v>Snohomish County (Paine Field) Airport | United States</v>
      </c>
    </row>
    <row r="5554" spans="10:14" x14ac:dyDescent="0.25">
      <c r="J5554" s="3" t="s">
        <v>5697</v>
      </c>
      <c r="K5554" s="3" t="s">
        <v>11335</v>
      </c>
      <c r="L5554" s="3" t="s">
        <v>17476</v>
      </c>
      <c r="M5554" s="3" t="s">
        <v>494</v>
      </c>
      <c r="N5554" s="3" t="str">
        <f t="shared" si="96"/>
        <v>Pakuba Airfield | Uganda</v>
      </c>
    </row>
    <row r="5555" spans="10:14" x14ac:dyDescent="0.25">
      <c r="J5555" s="3" t="s">
        <v>5686</v>
      </c>
      <c r="K5555" s="3" t="s">
        <v>14745</v>
      </c>
      <c r="L5555" s="3" t="s">
        <v>17477</v>
      </c>
      <c r="M5555" s="3" t="s">
        <v>192</v>
      </c>
      <c r="N5555" s="3" t="str">
        <f t="shared" si="96"/>
        <v>Pagadian Airport | Philippines</v>
      </c>
    </row>
    <row r="5556" spans="10:14" x14ac:dyDescent="0.25">
      <c r="J5556" s="3" t="s">
        <v>5685</v>
      </c>
      <c r="K5556" s="3" t="s">
        <v>12528</v>
      </c>
      <c r="L5556" s="3" t="s">
        <v>17477</v>
      </c>
      <c r="M5556" s="3" t="s">
        <v>45</v>
      </c>
      <c r="N5556" s="3" t="str">
        <f t="shared" si="96"/>
        <v>Barkley Regional Airport | United States</v>
      </c>
    </row>
    <row r="5557" spans="10:14" x14ac:dyDescent="0.25">
      <c r="J5557" s="3" t="s">
        <v>5750</v>
      </c>
      <c r="K5557" s="3" t="s">
        <v>14215</v>
      </c>
      <c r="L5557" s="3" t="s">
        <v>17476</v>
      </c>
      <c r="M5557" s="3" t="s">
        <v>35</v>
      </c>
      <c r="N5557" s="3" t="str">
        <f t="shared" si="96"/>
        <v>Parachinar Airport | Pakistan</v>
      </c>
    </row>
    <row r="5558" spans="10:14" x14ac:dyDescent="0.25">
      <c r="J5558" s="3" t="s">
        <v>2968</v>
      </c>
      <c r="K5558" s="3" t="s">
        <v>14542</v>
      </c>
      <c r="L5558" s="3" t="s">
        <v>17476</v>
      </c>
      <c r="M5558" s="3" t="s">
        <v>45</v>
      </c>
      <c r="N5558" s="3" t="str">
        <f t="shared" si="96"/>
        <v>Port Allen Airport | United States</v>
      </c>
    </row>
    <row r="5559" spans="10:14" x14ac:dyDescent="0.25">
      <c r="J5559" s="3" t="s">
        <v>5702</v>
      </c>
      <c r="K5559" s="3" t="s">
        <v>15243</v>
      </c>
      <c r="L5559" s="3" t="s">
        <v>17477</v>
      </c>
      <c r="M5559" s="3" t="s">
        <v>71</v>
      </c>
      <c r="N5559" s="3" t="str">
        <f t="shared" si="96"/>
        <v>German Olano Air Base | Colombia</v>
      </c>
    </row>
    <row r="5560" spans="10:14" x14ac:dyDescent="0.25">
      <c r="J5560" s="3" t="s">
        <v>5729</v>
      </c>
      <c r="K5560" s="3" t="s">
        <v>12529</v>
      </c>
      <c r="L5560" s="3" t="s">
        <v>17478</v>
      </c>
      <c r="M5560" s="3" t="s">
        <v>45</v>
      </c>
      <c r="N5560" s="3" t="str">
        <f t="shared" si="96"/>
        <v>Tyndall Air Force Base | United States</v>
      </c>
    </row>
    <row r="5561" spans="10:14" x14ac:dyDescent="0.25">
      <c r="J5561" s="3" t="s">
        <v>5810</v>
      </c>
      <c r="K5561" s="3" t="s">
        <v>16312</v>
      </c>
      <c r="L5561" s="3" t="s">
        <v>17477</v>
      </c>
      <c r="M5561" s="3" t="s">
        <v>695</v>
      </c>
      <c r="N5561" s="3" t="str">
        <f t="shared" si="96"/>
        <v>Pattani Airport | Thailand</v>
      </c>
    </row>
    <row r="5562" spans="10:14" x14ac:dyDescent="0.25">
      <c r="J5562" s="3" t="s">
        <v>5720</v>
      </c>
      <c r="K5562" s="3" t="s">
        <v>12531</v>
      </c>
      <c r="L5562" s="3" t="s">
        <v>17476</v>
      </c>
      <c r="M5562" s="3" t="s">
        <v>45</v>
      </c>
      <c r="N5562" s="3" t="str">
        <f t="shared" si="96"/>
        <v>Palo Alto Airport of Santa Clara County | United States</v>
      </c>
    </row>
    <row r="5563" spans="10:14" x14ac:dyDescent="0.25">
      <c r="J5563" s="3" t="s">
        <v>6002</v>
      </c>
      <c r="K5563" s="3" t="s">
        <v>13670</v>
      </c>
      <c r="L5563" s="3" t="s">
        <v>17477</v>
      </c>
      <c r="M5563" s="3" t="s">
        <v>1394</v>
      </c>
      <c r="N5563" s="3" t="str">
        <f t="shared" si="96"/>
        <v>Toussaint Louverture International Airport | Haiti</v>
      </c>
    </row>
    <row r="5564" spans="10:14" x14ac:dyDescent="0.25">
      <c r="J5564" s="3" t="s">
        <v>5716</v>
      </c>
      <c r="K5564" s="3" t="s">
        <v>14295</v>
      </c>
      <c r="L5564" s="3" t="s">
        <v>17477</v>
      </c>
      <c r="M5564" s="3" t="s">
        <v>45</v>
      </c>
      <c r="N5564" s="3" t="str">
        <f t="shared" si="96"/>
        <v>Warren "Bud" Woods Palmer Municipal Airport | United States</v>
      </c>
    </row>
    <row r="5565" spans="10:14" x14ac:dyDescent="0.25">
      <c r="J5565" s="3" t="s">
        <v>5786</v>
      </c>
      <c r="K5565" s="3" t="s">
        <v>13156</v>
      </c>
      <c r="L5565" s="3" t="s">
        <v>17476</v>
      </c>
      <c r="M5565" s="3" t="s">
        <v>119</v>
      </c>
      <c r="N5565" s="3" t="str">
        <f t="shared" si="96"/>
        <v>Paros National Airport | Greece</v>
      </c>
    </row>
    <row r="5566" spans="10:14" x14ac:dyDescent="0.25">
      <c r="J5566" s="3" t="s">
        <v>5804</v>
      </c>
      <c r="K5566" s="3" t="s">
        <v>16129</v>
      </c>
      <c r="L5566" s="3" t="s">
        <v>17477</v>
      </c>
      <c r="M5566" s="3" t="s">
        <v>108</v>
      </c>
      <c r="N5566" s="3" t="str">
        <f t="shared" si="96"/>
        <v>Lok Nayak Jayaprakash Airport | India</v>
      </c>
    </row>
    <row r="5567" spans="10:14" x14ac:dyDescent="0.25">
      <c r="J5567" s="3" t="s">
        <v>5815</v>
      </c>
      <c r="K5567" s="3" t="s">
        <v>16386</v>
      </c>
      <c r="L5567" s="3" t="s">
        <v>17476</v>
      </c>
      <c r="M5567" s="3" t="s">
        <v>612</v>
      </c>
      <c r="N5567" s="3" t="str">
        <f t="shared" si="96"/>
        <v>Pauk Airport | Myanmar</v>
      </c>
    </row>
    <row r="5568" spans="10:14" x14ac:dyDescent="0.25">
      <c r="J5568" s="3" t="s">
        <v>5817</v>
      </c>
      <c r="K5568" s="3" t="s">
        <v>15008</v>
      </c>
      <c r="L5568" s="3" t="s">
        <v>17477</v>
      </c>
      <c r="M5568" s="3" t="s">
        <v>219</v>
      </c>
      <c r="N5568" s="3" t="str">
        <f t="shared" si="96"/>
        <v>Paulo Afonso Airport | Brazil</v>
      </c>
    </row>
    <row r="5569" spans="10:14" x14ac:dyDescent="0.25">
      <c r="J5569" s="3" t="s">
        <v>6007</v>
      </c>
      <c r="K5569" s="3" t="s">
        <v>13671</v>
      </c>
      <c r="L5569" s="3" t="s">
        <v>17477</v>
      </c>
      <c r="M5569" s="3" t="s">
        <v>1394</v>
      </c>
      <c r="N5569" s="3" t="str">
        <f t="shared" si="96"/>
        <v>Port-de-Paix Airport | Haiti</v>
      </c>
    </row>
    <row r="5570" spans="10:14" x14ac:dyDescent="0.25">
      <c r="J5570" s="3" t="s">
        <v>5724</v>
      </c>
      <c r="K5570" s="3" t="s">
        <v>16547</v>
      </c>
      <c r="L5570" s="3" t="s">
        <v>17476</v>
      </c>
      <c r="M5570" s="3" t="s">
        <v>260</v>
      </c>
      <c r="N5570" s="3" t="str">
        <f t="shared" si="96"/>
        <v>Pamol Airport | Malaysia</v>
      </c>
    </row>
    <row r="5571" spans="10:14" x14ac:dyDescent="0.25">
      <c r="J5571" s="3" t="s">
        <v>6069</v>
      </c>
      <c r="K5571" s="3" t="s">
        <v>13577</v>
      </c>
      <c r="L5571" s="3" t="s">
        <v>17477</v>
      </c>
      <c r="M5571" s="3" t="s">
        <v>59</v>
      </c>
      <c r="N5571" s="3" t="str">
        <f t="shared" si="96"/>
        <v>El Tajín National Airport | Mexico</v>
      </c>
    </row>
    <row r="5572" spans="10:14" x14ac:dyDescent="0.25">
      <c r="J5572" s="3" t="s">
        <v>5760</v>
      </c>
      <c r="K5572" s="3" t="s">
        <v>15481</v>
      </c>
      <c r="L5572" s="3" t="s">
        <v>17476</v>
      </c>
      <c r="M5572" s="3" t="s">
        <v>219</v>
      </c>
      <c r="N5572" s="3" t="str">
        <f t="shared" si="96"/>
        <v>Paranaíba Airport | Brazil</v>
      </c>
    </row>
    <row r="5573" spans="10:14" x14ac:dyDescent="0.25">
      <c r="J5573" s="3" t="s">
        <v>6115</v>
      </c>
      <c r="K5573" s="3" t="s">
        <v>13578</v>
      </c>
      <c r="L5573" s="3" t="s">
        <v>17477</v>
      </c>
      <c r="M5573" s="3" t="s">
        <v>59</v>
      </c>
      <c r="N5573" s="3" t="str">
        <f t="shared" si="96"/>
        <v>Hermanos Serdán International Airport | Mexico</v>
      </c>
    </row>
    <row r="5574" spans="10:14" x14ac:dyDescent="0.25">
      <c r="J5574" s="3" t="s">
        <v>5993</v>
      </c>
      <c r="K5574" s="3" t="s">
        <v>16061</v>
      </c>
      <c r="L5574" s="3" t="s">
        <v>17477</v>
      </c>
      <c r="M5574" s="3" t="s">
        <v>108</v>
      </c>
      <c r="N5574" s="3" t="str">
        <f t="shared" ref="N5574:N5637" si="97">K5574&amp;" | "&amp;M5574</f>
        <v>Porbandar Airport | India</v>
      </c>
    </row>
    <row r="5575" spans="10:14" x14ac:dyDescent="0.25">
      <c r="J5575" s="3" t="s">
        <v>6121</v>
      </c>
      <c r="K5575" s="3" t="s">
        <v>15244</v>
      </c>
      <c r="L5575" s="3" t="s">
        <v>17476</v>
      </c>
      <c r="M5575" s="3" t="s">
        <v>71</v>
      </c>
      <c r="N5575" s="3" t="str">
        <f t="shared" si="97"/>
        <v>Puerto Berrio Airport | Colombia</v>
      </c>
    </row>
    <row r="5576" spans="10:14" x14ac:dyDescent="0.25">
      <c r="J5576" s="3" t="s">
        <v>5921</v>
      </c>
      <c r="K5576" s="3" t="s">
        <v>12532</v>
      </c>
      <c r="L5576" s="3" t="s">
        <v>17477</v>
      </c>
      <c r="M5576" s="3" t="s">
        <v>45</v>
      </c>
      <c r="N5576" s="3" t="str">
        <f t="shared" si="97"/>
        <v>Pine Bluff Regional Airport, Grider Field | United States</v>
      </c>
    </row>
    <row r="5577" spans="10:14" x14ac:dyDescent="0.25">
      <c r="J5577" s="3" t="s">
        <v>5941</v>
      </c>
      <c r="K5577" s="3" t="s">
        <v>12533</v>
      </c>
      <c r="L5577" s="3" t="s">
        <v>17477</v>
      </c>
      <c r="M5577" s="3" t="s">
        <v>45</v>
      </c>
      <c r="N5577" s="3" t="str">
        <f t="shared" si="97"/>
        <v>Plattsburgh International Airport | United States</v>
      </c>
    </row>
    <row r="5578" spans="10:14" x14ac:dyDescent="0.25">
      <c r="J5578" s="3" t="s">
        <v>5784</v>
      </c>
      <c r="K5578" s="3" t="s">
        <v>16274</v>
      </c>
      <c r="L5578" s="3" t="s">
        <v>17477</v>
      </c>
      <c r="M5578" s="3" t="s">
        <v>5785</v>
      </c>
      <c r="N5578" s="3" t="str">
        <f t="shared" si="97"/>
        <v>Paro Airport | Bhutan</v>
      </c>
    </row>
    <row r="5579" spans="10:14" x14ac:dyDescent="0.25">
      <c r="J5579" s="3" t="s">
        <v>8114</v>
      </c>
      <c r="K5579" s="3" t="s">
        <v>12534</v>
      </c>
      <c r="L5579" s="3" t="s">
        <v>17478</v>
      </c>
      <c r="M5579" s="3" t="s">
        <v>45</v>
      </c>
      <c r="N5579" s="3" t="str">
        <f t="shared" si="97"/>
        <v>Palm Beach International Airport | United States</v>
      </c>
    </row>
    <row r="5580" spans="10:14" x14ac:dyDescent="0.25">
      <c r="J5580" s="3" t="s">
        <v>5678</v>
      </c>
      <c r="K5580" s="3" t="s">
        <v>13907</v>
      </c>
      <c r="L5580" s="3" t="s">
        <v>17476</v>
      </c>
      <c r="M5580" s="3" t="s">
        <v>365</v>
      </c>
      <c r="N5580" s="3" t="str">
        <f t="shared" si="97"/>
        <v>Tavie Airport | Vanuatu</v>
      </c>
    </row>
    <row r="5581" spans="10:14" x14ac:dyDescent="0.25">
      <c r="J5581" s="3" t="s">
        <v>6123</v>
      </c>
      <c r="K5581" s="3" t="s">
        <v>15541</v>
      </c>
      <c r="L5581" s="3" t="s">
        <v>17477</v>
      </c>
      <c r="M5581" s="3" t="s">
        <v>17510</v>
      </c>
      <c r="N5581" s="3" t="str">
        <f t="shared" si="97"/>
        <v>General Bartolome Salom International Airport | Venezuela, Bolivarian Republic of</v>
      </c>
    </row>
    <row r="5582" spans="10:14" x14ac:dyDescent="0.25">
      <c r="J5582" s="3" t="s">
        <v>5756</v>
      </c>
      <c r="K5582" s="3" t="s">
        <v>15317</v>
      </c>
      <c r="L5582" s="3" t="s">
        <v>17477</v>
      </c>
      <c r="M5582" s="3" t="s">
        <v>212</v>
      </c>
      <c r="N5582" s="3" t="str">
        <f t="shared" si="97"/>
        <v>Johan Adolf Pengel International Airport | Suriname</v>
      </c>
    </row>
    <row r="5583" spans="10:14" x14ac:dyDescent="0.25">
      <c r="J5583" s="3" t="s">
        <v>6047</v>
      </c>
      <c r="K5583" s="3" t="s">
        <v>10752</v>
      </c>
      <c r="L5583" s="3" t="s">
        <v>17477</v>
      </c>
      <c r="M5583" s="3" t="s">
        <v>316</v>
      </c>
      <c r="N5583" s="3" t="str">
        <f t="shared" si="97"/>
        <v>Porto Amboim Airport | Angola</v>
      </c>
    </row>
    <row r="5584" spans="10:14" x14ac:dyDescent="0.25">
      <c r="J5584" s="3" t="s">
        <v>5751</v>
      </c>
      <c r="K5584" s="3" t="s">
        <v>17071</v>
      </c>
      <c r="L5584" s="3" t="s">
        <v>17477</v>
      </c>
      <c r="M5584" s="3" t="s">
        <v>54</v>
      </c>
      <c r="N5584" s="3" t="str">
        <f t="shared" si="97"/>
        <v>Paraburdoo Airport | Australia</v>
      </c>
    </row>
    <row r="5585" spans="10:14" x14ac:dyDescent="0.25">
      <c r="J5585" s="3" t="s">
        <v>6171</v>
      </c>
      <c r="K5585" s="3" t="s">
        <v>13646</v>
      </c>
      <c r="L5585" s="3" t="s">
        <v>17476</v>
      </c>
      <c r="M5585" s="3" t="s">
        <v>762</v>
      </c>
      <c r="N5585" s="3" t="str">
        <f t="shared" si="97"/>
        <v>Islita Airport | Costa Rica</v>
      </c>
    </row>
    <row r="5586" spans="10:14" x14ac:dyDescent="0.25">
      <c r="J5586" s="3" t="s">
        <v>5918</v>
      </c>
      <c r="K5586" s="3" t="s">
        <v>15598</v>
      </c>
      <c r="L5586" s="3" t="s">
        <v>17476</v>
      </c>
      <c r="M5586" s="3" t="s">
        <v>219</v>
      </c>
      <c r="N5586" s="3" t="str">
        <f t="shared" si="97"/>
        <v>Pimenta Bueno Airport | Brazil</v>
      </c>
    </row>
    <row r="5587" spans="10:14" x14ac:dyDescent="0.25">
      <c r="J5587" s="3" t="s">
        <v>6120</v>
      </c>
      <c r="K5587" s="3" t="s">
        <v>13456</v>
      </c>
      <c r="L5587" s="3" t="s">
        <v>17477</v>
      </c>
      <c r="M5587" s="3" t="s">
        <v>1428</v>
      </c>
      <c r="N5587" s="3" t="str">
        <f t="shared" si="97"/>
        <v>Puerto Barrios Airport | Guatemala</v>
      </c>
    </row>
    <row r="5588" spans="10:14" x14ac:dyDescent="0.25">
      <c r="J5588" s="3" t="s">
        <v>6132</v>
      </c>
      <c r="K5588" s="3" t="s">
        <v>14575</v>
      </c>
      <c r="L5588" s="3" t="s">
        <v>17476</v>
      </c>
      <c r="M5588" s="3" t="s">
        <v>529</v>
      </c>
      <c r="N5588" s="3" t="str">
        <f t="shared" si="97"/>
        <v>Puerto Leda Airport | Paraguay</v>
      </c>
    </row>
    <row r="5589" spans="10:14" x14ac:dyDescent="0.25">
      <c r="J5589" s="3" t="s">
        <v>6174</v>
      </c>
      <c r="K5589" s="3" t="s">
        <v>16389</v>
      </c>
      <c r="L5589" s="3" t="s">
        <v>17477</v>
      </c>
      <c r="M5589" s="3" t="s">
        <v>612</v>
      </c>
      <c r="N5589" s="3" t="str">
        <f t="shared" si="97"/>
        <v>Putao Airport | Myanmar</v>
      </c>
    </row>
    <row r="5590" spans="10:14" x14ac:dyDescent="0.25">
      <c r="J5590" s="3" t="s">
        <v>6049</v>
      </c>
      <c r="K5590" s="3" t="s">
        <v>15596</v>
      </c>
      <c r="L5590" s="3" t="s">
        <v>17476</v>
      </c>
      <c r="M5590" s="3" t="s">
        <v>219</v>
      </c>
      <c r="N5590" s="3" t="str">
        <f t="shared" si="97"/>
        <v>Porto dos Gaüchos Airport | Brazil</v>
      </c>
    </row>
    <row r="5591" spans="10:14" x14ac:dyDescent="0.25">
      <c r="J5591" s="3" t="s">
        <v>6046</v>
      </c>
      <c r="K5591" s="3" t="s">
        <v>15599</v>
      </c>
      <c r="L5591" s="3" t="s">
        <v>17476</v>
      </c>
      <c r="M5591" s="3" t="s">
        <v>219</v>
      </c>
      <c r="N5591" s="3" t="str">
        <f t="shared" si="97"/>
        <v>Fazenda Piraguassu Airport | Brazil</v>
      </c>
    </row>
    <row r="5592" spans="10:14" x14ac:dyDescent="0.25">
      <c r="J5592" s="3" t="s">
        <v>5949</v>
      </c>
      <c r="K5592" s="3" t="s">
        <v>10522</v>
      </c>
      <c r="L5592" s="3" t="s">
        <v>17477</v>
      </c>
      <c r="M5592" s="3" t="s">
        <v>114</v>
      </c>
      <c r="N5592" s="3" t="str">
        <f t="shared" si="97"/>
        <v>Plettenberg Bay Airport | South Africa</v>
      </c>
    </row>
    <row r="5593" spans="10:14" x14ac:dyDescent="0.25">
      <c r="J5593" s="3" t="s">
        <v>6036</v>
      </c>
      <c r="K5593" s="3" t="s">
        <v>14399</v>
      </c>
      <c r="L5593" s="3" t="s">
        <v>17476</v>
      </c>
      <c r="M5593" s="3" t="s">
        <v>45</v>
      </c>
      <c r="N5593" s="3" t="str">
        <f t="shared" si="97"/>
        <v>Portage Creek Airport | United States</v>
      </c>
    </row>
    <row r="5594" spans="10:14" x14ac:dyDescent="0.25">
      <c r="J5594" s="3" t="s">
        <v>5978</v>
      </c>
      <c r="K5594" s="3" t="s">
        <v>16572</v>
      </c>
      <c r="L5594" s="3" t="s">
        <v>17476</v>
      </c>
      <c r="M5594" s="3" t="s">
        <v>96</v>
      </c>
      <c r="N5594" s="3" t="str">
        <f t="shared" si="97"/>
        <v>Pondok Cabe Air Base | Indonesia</v>
      </c>
    </row>
    <row r="5595" spans="10:14" x14ac:dyDescent="0.25">
      <c r="J5595" s="3" t="s">
        <v>6146</v>
      </c>
      <c r="K5595" s="3" t="s">
        <v>15146</v>
      </c>
      <c r="L5595" s="3" t="s">
        <v>17476</v>
      </c>
      <c r="M5595" s="3" t="s">
        <v>71</v>
      </c>
      <c r="N5595" s="3" t="str">
        <f t="shared" si="97"/>
        <v>Puerto Rico Airport | Colombia</v>
      </c>
    </row>
    <row r="5596" spans="10:14" x14ac:dyDescent="0.25">
      <c r="J5596" s="3" t="s">
        <v>6074</v>
      </c>
      <c r="K5596" s="3" t="s">
        <v>12536</v>
      </c>
      <c r="L5596" s="3" t="s">
        <v>17476</v>
      </c>
      <c r="M5596" s="3" t="s">
        <v>45</v>
      </c>
      <c r="N5596" s="3" t="str">
        <f t="shared" si="97"/>
        <v>Prairie Du Chien Municipal Airport | United States</v>
      </c>
    </row>
    <row r="5597" spans="10:14" x14ac:dyDescent="0.25">
      <c r="J5597" s="3" t="s">
        <v>8522</v>
      </c>
      <c r="K5597" s="3" t="s">
        <v>10529</v>
      </c>
      <c r="L5597" s="3" t="s">
        <v>17477</v>
      </c>
      <c r="M5597" s="3" t="s">
        <v>114</v>
      </c>
      <c r="N5597" s="3" t="str">
        <f t="shared" si="97"/>
        <v>Potchefstroom Airport | South Africa</v>
      </c>
    </row>
    <row r="5598" spans="10:14" x14ac:dyDescent="0.25">
      <c r="J5598" s="3" t="s">
        <v>5796</v>
      </c>
      <c r="K5598" s="3" t="s">
        <v>11084</v>
      </c>
      <c r="L5598" s="3" t="s">
        <v>17476</v>
      </c>
      <c r="M5598" s="3" t="s">
        <v>1428</v>
      </c>
      <c r="N5598" s="3" t="str">
        <f t="shared" si="97"/>
        <v>Paso Caballos Airport | Guatemala</v>
      </c>
    </row>
    <row r="5599" spans="10:14" x14ac:dyDescent="0.25">
      <c r="J5599" s="3" t="s">
        <v>5699</v>
      </c>
      <c r="K5599" s="3" t="s">
        <v>13499</v>
      </c>
      <c r="L5599" s="3" t="s">
        <v>17476</v>
      </c>
      <c r="M5599" s="3" t="s">
        <v>133</v>
      </c>
      <c r="N5599" s="3" t="str">
        <f t="shared" si="97"/>
        <v>Palacios Airport | Honduras</v>
      </c>
    </row>
    <row r="5600" spans="10:14" x14ac:dyDescent="0.25">
      <c r="J5600" s="3" t="s">
        <v>6131</v>
      </c>
      <c r="K5600" s="3" t="s">
        <v>14576</v>
      </c>
      <c r="L5600" s="3" t="s">
        <v>17476</v>
      </c>
      <c r="M5600" s="3" t="s">
        <v>529</v>
      </c>
      <c r="N5600" s="3" t="str">
        <f t="shared" si="97"/>
        <v>Puerto La Victoria Airport | Paraguay</v>
      </c>
    </row>
    <row r="5601" spans="10:14" x14ac:dyDescent="0.25">
      <c r="J5601" s="3" t="s">
        <v>6113</v>
      </c>
      <c r="K5601" s="3" t="s">
        <v>15407</v>
      </c>
      <c r="L5601" s="3" t="s">
        <v>17477</v>
      </c>
      <c r="M5601" s="3" t="s">
        <v>226</v>
      </c>
      <c r="N5601" s="3" t="str">
        <f t="shared" si="97"/>
        <v>Cap FAP David Abenzur Rengifo International Airport | Peru</v>
      </c>
    </row>
    <row r="5602" spans="10:14" x14ac:dyDescent="0.25">
      <c r="J5602" s="3" t="s">
        <v>5942</v>
      </c>
      <c r="K5602" s="3" t="s">
        <v>13711</v>
      </c>
      <c r="L5602" s="3" t="s">
        <v>17476</v>
      </c>
      <c r="M5602" s="3" t="s">
        <v>59</v>
      </c>
      <c r="N5602" s="3" t="str">
        <f t="shared" si="97"/>
        <v>Playa del Carmen Airport | Mexico</v>
      </c>
    </row>
    <row r="5603" spans="10:14" x14ac:dyDescent="0.25">
      <c r="J5603" s="3" t="s">
        <v>5905</v>
      </c>
      <c r="K5603" s="3" t="s">
        <v>13979</v>
      </c>
      <c r="L5603" s="3" t="s">
        <v>17476</v>
      </c>
      <c r="M5603" s="3" t="s">
        <v>2169</v>
      </c>
      <c r="N5603" s="3" t="str">
        <f t="shared" si="97"/>
        <v>Picton Aerodrome | New Zealand</v>
      </c>
    </row>
    <row r="5604" spans="10:14" x14ac:dyDescent="0.25">
      <c r="J5604" s="3" t="s">
        <v>6165</v>
      </c>
      <c r="K5604" s="3" t="s">
        <v>13580</v>
      </c>
      <c r="L5604" s="3" t="s">
        <v>17476</v>
      </c>
      <c r="M5604" s="3" t="s">
        <v>59</v>
      </c>
      <c r="N5604" s="3" t="str">
        <f t="shared" si="97"/>
        <v>Punta Colorada Airport | Mexico</v>
      </c>
    </row>
    <row r="5605" spans="10:14" x14ac:dyDescent="0.25">
      <c r="J5605" s="3" t="s">
        <v>6165</v>
      </c>
      <c r="K5605" s="3" t="s">
        <v>13580</v>
      </c>
      <c r="L5605" s="3" t="s">
        <v>17476</v>
      </c>
      <c r="M5605" s="3" t="s">
        <v>59</v>
      </c>
      <c r="N5605" s="3" t="str">
        <f t="shared" si="97"/>
        <v>Punta Colorada Airport | Mexico</v>
      </c>
    </row>
    <row r="5606" spans="10:14" x14ac:dyDescent="0.25">
      <c r="J5606" s="3" t="s">
        <v>6096</v>
      </c>
      <c r="K5606" s="3" t="s">
        <v>10791</v>
      </c>
      <c r="L5606" s="3" t="s">
        <v>17477</v>
      </c>
      <c r="M5606" s="3" t="s">
        <v>6045</v>
      </c>
      <c r="N5606" s="3" t="str">
        <f t="shared" si="97"/>
        <v>Principe Airport | Sao Tome and Principe</v>
      </c>
    </row>
    <row r="5607" spans="10:14" x14ac:dyDescent="0.25">
      <c r="J5607" s="3" t="s">
        <v>5896</v>
      </c>
      <c r="K5607" s="3" t="s">
        <v>14462</v>
      </c>
      <c r="L5607" s="3" t="s">
        <v>17476</v>
      </c>
      <c r="M5607" s="3" t="s">
        <v>17506</v>
      </c>
      <c r="N5607" s="3" t="str">
        <f t="shared" si="97"/>
        <v>Boun Neau Airport | Lao People's Democratic Republic</v>
      </c>
    </row>
    <row r="5608" spans="10:14" x14ac:dyDescent="0.25">
      <c r="J5608" s="3" t="s">
        <v>6125</v>
      </c>
      <c r="K5608" s="3" t="s">
        <v>15236</v>
      </c>
      <c r="L5608" s="3" t="s">
        <v>17477</v>
      </c>
      <c r="M5608" s="3" t="s">
        <v>71</v>
      </c>
      <c r="N5608" s="3" t="str">
        <f t="shared" si="97"/>
        <v>German Olano Airport | Colombia</v>
      </c>
    </row>
    <row r="5609" spans="10:14" x14ac:dyDescent="0.25">
      <c r="J5609" s="3" t="s">
        <v>5904</v>
      </c>
      <c r="K5609" s="3" t="s">
        <v>15369</v>
      </c>
      <c r="L5609" s="3" t="s">
        <v>17476</v>
      </c>
      <c r="M5609" s="3" t="s">
        <v>219</v>
      </c>
      <c r="N5609" s="3" t="str">
        <f t="shared" si="97"/>
        <v>Picos Airport | Brazil</v>
      </c>
    </row>
    <row r="5610" spans="10:14" x14ac:dyDescent="0.25">
      <c r="J5610" s="3" t="s">
        <v>6094</v>
      </c>
      <c r="K5610" s="3" t="s">
        <v>11436</v>
      </c>
      <c r="L5610" s="3" t="s">
        <v>17476</v>
      </c>
      <c r="M5610" s="3" t="s">
        <v>45</v>
      </c>
      <c r="N5610" s="3" t="str">
        <f t="shared" si="97"/>
        <v>Princeton Airport | United States</v>
      </c>
    </row>
    <row r="5611" spans="10:14" x14ac:dyDescent="0.25">
      <c r="J5611" s="3" t="s">
        <v>5900</v>
      </c>
      <c r="K5611" s="3" t="s">
        <v>12304</v>
      </c>
      <c r="L5611" s="3" t="s">
        <v>17476</v>
      </c>
      <c r="M5611" s="3" t="s">
        <v>45</v>
      </c>
      <c r="N5611" s="3" t="str">
        <f t="shared" si="97"/>
        <v>Poplarville Pearl River County Airport | United States</v>
      </c>
    </row>
    <row r="5612" spans="10:14" x14ac:dyDescent="0.25">
      <c r="J5612" s="3" t="s">
        <v>6164</v>
      </c>
      <c r="K5612" s="3" t="s">
        <v>13712</v>
      </c>
      <c r="L5612" s="3" t="s">
        <v>17476</v>
      </c>
      <c r="M5612" s="3" t="s">
        <v>59</v>
      </c>
      <c r="N5612" s="3" t="str">
        <f t="shared" si="97"/>
        <v>Punta Chivato Airport | Mexico</v>
      </c>
    </row>
    <row r="5613" spans="10:14" x14ac:dyDescent="0.25">
      <c r="J5613" s="3" t="s">
        <v>6129</v>
      </c>
      <c r="K5613" s="3" t="s">
        <v>15237</v>
      </c>
      <c r="L5613" s="3" t="s">
        <v>17477</v>
      </c>
      <c r="M5613" s="3" t="s">
        <v>71</v>
      </c>
      <c r="N5613" s="3" t="str">
        <f t="shared" si="97"/>
        <v>Obando Airport | Colombia</v>
      </c>
    </row>
    <row r="5614" spans="10:14" x14ac:dyDescent="0.25">
      <c r="J5614" s="3" t="s">
        <v>5828</v>
      </c>
      <c r="K5614" s="3" t="s">
        <v>9036</v>
      </c>
      <c r="L5614" s="3" t="s">
        <v>17476</v>
      </c>
      <c r="M5614" s="3" t="s">
        <v>45</v>
      </c>
      <c r="N5614" s="3" t="str">
        <f t="shared" si="97"/>
        <v>Pedro Bay Airport | United States</v>
      </c>
    </row>
    <row r="5615" spans="10:14" x14ac:dyDescent="0.25">
      <c r="J5615" s="3" t="s">
        <v>5117</v>
      </c>
      <c r="K5615" s="3" t="s">
        <v>13940</v>
      </c>
      <c r="L5615" s="3" t="s">
        <v>17476</v>
      </c>
      <c r="M5615" s="3" t="s">
        <v>870</v>
      </c>
      <c r="N5615" s="3" t="str">
        <f t="shared" si="97"/>
        <v>Mueo Airport | New Caledonia</v>
      </c>
    </row>
    <row r="5616" spans="10:14" x14ac:dyDescent="0.25">
      <c r="J5616" s="3" t="s">
        <v>5979</v>
      </c>
      <c r="K5616" s="3" t="s">
        <v>10807</v>
      </c>
      <c r="L5616" s="3" t="s">
        <v>17476</v>
      </c>
      <c r="M5616" s="3" t="s">
        <v>278</v>
      </c>
      <c r="N5616" s="3" t="str">
        <f t="shared" si="97"/>
        <v>Ponta do Ouro Airport | Mozambique</v>
      </c>
    </row>
    <row r="5617" spans="10:14" x14ac:dyDescent="0.25">
      <c r="J5617" s="3" t="s">
        <v>5732</v>
      </c>
      <c r="K5617" s="3" t="s">
        <v>17074</v>
      </c>
      <c r="L5617" s="3" t="s">
        <v>17476</v>
      </c>
      <c r="M5617" s="3" t="s">
        <v>54</v>
      </c>
      <c r="N5617" s="3" t="str">
        <f t="shared" si="97"/>
        <v>Pandie Pandie Airport | Australia</v>
      </c>
    </row>
    <row r="5618" spans="10:14" x14ac:dyDescent="0.25">
      <c r="J5618" s="3" t="s">
        <v>6071</v>
      </c>
      <c r="K5618" s="3" t="s">
        <v>15374</v>
      </c>
      <c r="L5618" s="3" t="s">
        <v>17476</v>
      </c>
      <c r="M5618" s="3" t="s">
        <v>219</v>
      </c>
      <c r="N5618" s="3" t="str">
        <f t="shared" si="97"/>
        <v>Prado Airport | Brazil</v>
      </c>
    </row>
    <row r="5619" spans="10:14" x14ac:dyDescent="0.25">
      <c r="J5619" s="3" t="s">
        <v>5682</v>
      </c>
      <c r="K5619" s="3" t="s">
        <v>5683</v>
      </c>
      <c r="L5619" s="3" t="s">
        <v>17477</v>
      </c>
      <c r="M5619" s="3" t="s">
        <v>96</v>
      </c>
      <c r="N5619" s="3" t="str">
        <f t="shared" si="97"/>
        <v>Minangkabau International Airport | Indonesia</v>
      </c>
    </row>
    <row r="5620" spans="10:14" x14ac:dyDescent="0.25">
      <c r="J5620" s="3" t="s">
        <v>5920</v>
      </c>
      <c r="K5620" s="3" t="s">
        <v>14463</v>
      </c>
      <c r="L5620" s="3" t="s">
        <v>17476</v>
      </c>
      <c r="M5620" s="3" t="s">
        <v>33</v>
      </c>
      <c r="N5620" s="3" t="str">
        <f t="shared" si="97"/>
        <v>Pindiu Airport | Papua New Guinea</v>
      </c>
    </row>
    <row r="5621" spans="10:14" x14ac:dyDescent="0.25">
      <c r="J5621" s="3" t="s">
        <v>546</v>
      </c>
      <c r="K5621" s="3" t="s">
        <v>12537</v>
      </c>
      <c r="L5621" s="3" t="s">
        <v>17477</v>
      </c>
      <c r="M5621" s="3" t="s">
        <v>45</v>
      </c>
      <c r="N5621" s="3" t="str">
        <f t="shared" si="97"/>
        <v>DeKalb Peachtree Airport | United States</v>
      </c>
    </row>
    <row r="5622" spans="10:14" x14ac:dyDescent="0.25">
      <c r="J5622" s="3" t="s">
        <v>5980</v>
      </c>
      <c r="K5622" s="3" t="s">
        <v>13292</v>
      </c>
      <c r="L5622" s="3" t="s">
        <v>17478</v>
      </c>
      <c r="M5622" s="3" t="s">
        <v>1162</v>
      </c>
      <c r="N5622" s="3" t="str">
        <f t="shared" si="97"/>
        <v>João Paulo II Airport | Portugal</v>
      </c>
    </row>
    <row r="5623" spans="10:14" x14ac:dyDescent="0.25">
      <c r="J5623" s="3" t="s">
        <v>8669</v>
      </c>
      <c r="K5623" s="3" t="s">
        <v>13615</v>
      </c>
      <c r="L5623" s="3" t="s">
        <v>17476</v>
      </c>
      <c r="M5623" s="3" t="s">
        <v>78</v>
      </c>
      <c r="N5623" s="3" t="str">
        <f t="shared" si="97"/>
        <v>Capt Justiniano Montenegro Airport | Panama</v>
      </c>
    </row>
    <row r="5624" spans="10:14" x14ac:dyDescent="0.25">
      <c r="J5624" s="3" t="s">
        <v>5782</v>
      </c>
      <c r="K5624" s="3" t="s">
        <v>17073</v>
      </c>
      <c r="L5624" s="3" t="s">
        <v>17476</v>
      </c>
      <c r="M5624" s="3" t="s">
        <v>54</v>
      </c>
      <c r="N5624" s="3" t="str">
        <f t="shared" si="97"/>
        <v>Parndana Airport | Australia</v>
      </c>
    </row>
    <row r="5625" spans="10:14" x14ac:dyDescent="0.25">
      <c r="J5625" s="3" t="s">
        <v>5843</v>
      </c>
      <c r="K5625" s="3" t="s">
        <v>16597</v>
      </c>
      <c r="L5625" s="3" t="s">
        <v>17477</v>
      </c>
      <c r="M5625" s="3" t="s">
        <v>96</v>
      </c>
      <c r="N5625" s="3" t="str">
        <f t="shared" si="97"/>
        <v>Pendopo Airport | Indonesia</v>
      </c>
    </row>
    <row r="5626" spans="10:14" x14ac:dyDescent="0.25">
      <c r="J5626" s="3" t="s">
        <v>6167</v>
      </c>
      <c r="K5626" s="3" t="s">
        <v>6168</v>
      </c>
      <c r="L5626" s="3" t="s">
        <v>17477</v>
      </c>
      <c r="M5626" s="3" t="s">
        <v>492</v>
      </c>
      <c r="N5626" s="3" t="str">
        <f t="shared" si="97"/>
        <v>Capitan Corbeta CA Curbelo International Airport | Uruguay</v>
      </c>
    </row>
    <row r="5627" spans="10:14" x14ac:dyDescent="0.25">
      <c r="J5627" s="3" t="s">
        <v>6081</v>
      </c>
      <c r="K5627" s="3" t="s">
        <v>14464</v>
      </c>
      <c r="L5627" s="3" t="s">
        <v>17476</v>
      </c>
      <c r="M5627" s="3" t="s">
        <v>219</v>
      </c>
      <c r="N5627" s="3" t="str">
        <f t="shared" si="97"/>
        <v>Presidente José Sarney Airport | Brazil</v>
      </c>
    </row>
    <row r="5628" spans="10:14" x14ac:dyDescent="0.25">
      <c r="J5628" s="3" t="s">
        <v>5906</v>
      </c>
      <c r="K5628" s="3" t="s">
        <v>13579</v>
      </c>
      <c r="L5628" s="3" t="s">
        <v>17477</v>
      </c>
      <c r="M5628" s="3" t="s">
        <v>59</v>
      </c>
      <c r="N5628" s="3" t="str">
        <f t="shared" si="97"/>
        <v>Piedras Negras International Airport | Mexico</v>
      </c>
    </row>
    <row r="5629" spans="10:14" x14ac:dyDescent="0.25">
      <c r="J5629" s="3" t="s">
        <v>5842</v>
      </c>
      <c r="K5629" s="3" t="s">
        <v>12538</v>
      </c>
      <c r="L5629" s="3" t="s">
        <v>17477</v>
      </c>
      <c r="M5629" s="3" t="s">
        <v>45</v>
      </c>
      <c r="N5629" s="3" t="str">
        <f t="shared" si="97"/>
        <v>Eastern Oregon Regional At Pendleton Airport | United States</v>
      </c>
    </row>
    <row r="5630" spans="10:14" x14ac:dyDescent="0.25">
      <c r="J5630" s="3" t="s">
        <v>5820</v>
      </c>
      <c r="K5630" s="3" t="s">
        <v>15501</v>
      </c>
      <c r="L5630" s="3" t="s">
        <v>17476</v>
      </c>
      <c r="M5630" s="3" t="s">
        <v>492</v>
      </c>
      <c r="N5630" s="3" t="str">
        <f t="shared" si="97"/>
        <v>Tydeo Larre Borges Airport | Uruguay</v>
      </c>
    </row>
    <row r="5631" spans="10:14" x14ac:dyDescent="0.25">
      <c r="J5631" s="3" t="s">
        <v>5950</v>
      </c>
      <c r="K5631" s="3" t="s">
        <v>12940</v>
      </c>
      <c r="L5631" s="3" t="s">
        <v>17477</v>
      </c>
      <c r="M5631" s="3" t="s">
        <v>1142</v>
      </c>
      <c r="N5631" s="3" t="str">
        <f t="shared" si="97"/>
        <v>Plovdiv International Airport | Bulgaria</v>
      </c>
    </row>
    <row r="5632" spans="10:14" x14ac:dyDescent="0.25">
      <c r="J5632" s="3" t="s">
        <v>6041</v>
      </c>
      <c r="K5632" s="3" t="s">
        <v>12539</v>
      </c>
      <c r="L5632" s="3" t="s">
        <v>17478</v>
      </c>
      <c r="M5632" s="3" t="s">
        <v>45</v>
      </c>
      <c r="N5632" s="3" t="str">
        <f t="shared" si="97"/>
        <v>Portland International Airport | United States</v>
      </c>
    </row>
    <row r="5633" spans="10:14" x14ac:dyDescent="0.25">
      <c r="J5633" s="3" t="s">
        <v>5827</v>
      </c>
      <c r="K5633" s="3" t="s">
        <v>15542</v>
      </c>
      <c r="L5633" s="3" t="s">
        <v>17476</v>
      </c>
      <c r="M5633" s="3" t="s">
        <v>17510</v>
      </c>
      <c r="N5633" s="3" t="str">
        <f t="shared" si="97"/>
        <v>Pedernales Airport | Venezuela, Bolivarian Republic of</v>
      </c>
    </row>
    <row r="5634" spans="10:14" x14ac:dyDescent="0.25">
      <c r="J5634" s="3" t="s">
        <v>5844</v>
      </c>
      <c r="K5634" s="3" t="s">
        <v>17095</v>
      </c>
      <c r="L5634" s="3" t="s">
        <v>17476</v>
      </c>
      <c r="M5634" s="3" t="s">
        <v>54</v>
      </c>
      <c r="N5634" s="3" t="str">
        <f t="shared" si="97"/>
        <v>Penneshaw Airport | Australia</v>
      </c>
    </row>
    <row r="5635" spans="10:14" x14ac:dyDescent="0.25">
      <c r="J5635" s="3" t="s">
        <v>5766</v>
      </c>
      <c r="K5635" s="3" t="s">
        <v>13244</v>
      </c>
      <c r="L5635" s="3" t="s">
        <v>17477</v>
      </c>
      <c r="M5635" s="3" t="s">
        <v>17498</v>
      </c>
      <c r="N5635" s="3" t="str">
        <f t="shared" si="97"/>
        <v>Pardubice Airport | Czech Republic</v>
      </c>
    </row>
    <row r="5636" spans="10:14" x14ac:dyDescent="0.25">
      <c r="J5636" s="3" t="s">
        <v>5857</v>
      </c>
      <c r="K5636" s="3" t="s">
        <v>15950</v>
      </c>
      <c r="L5636" s="3" t="s">
        <v>17477</v>
      </c>
      <c r="M5636" s="3" t="s">
        <v>32</v>
      </c>
      <c r="N5636" s="3" t="str">
        <f t="shared" si="97"/>
        <v>Bolshoye Savino Airport | Russian Federation</v>
      </c>
    </row>
    <row r="5637" spans="10:14" x14ac:dyDescent="0.25">
      <c r="J5637" s="3" t="s">
        <v>5830</v>
      </c>
      <c r="K5637" s="3" t="s">
        <v>10071</v>
      </c>
      <c r="L5637" s="3" t="s">
        <v>17476</v>
      </c>
      <c r="M5637" s="3" t="s">
        <v>20</v>
      </c>
      <c r="N5637" s="3" t="str">
        <f t="shared" si="97"/>
        <v>Peenemünde Airport | Germany</v>
      </c>
    </row>
    <row r="5638" spans="10:14" x14ac:dyDescent="0.25">
      <c r="J5638" s="3" t="s">
        <v>5866</v>
      </c>
      <c r="K5638" s="3" t="s">
        <v>13235</v>
      </c>
      <c r="L5638" s="3" t="s">
        <v>17477</v>
      </c>
      <c r="M5638" s="3" t="s">
        <v>208</v>
      </c>
      <c r="N5638" s="3" t="str">
        <f t="shared" ref="N5638:N5701" si="98">K5638&amp;" | "&amp;M5638</f>
        <v>Perugia San Francesco d'Assisi - Umbria International Airport | Italy</v>
      </c>
    </row>
    <row r="5639" spans="10:14" x14ac:dyDescent="0.25">
      <c r="J5639" s="3" t="s">
        <v>5831</v>
      </c>
      <c r="K5639" s="3" t="s">
        <v>14881</v>
      </c>
      <c r="L5639" s="3" t="s">
        <v>17477</v>
      </c>
      <c r="M5639" s="3" t="s">
        <v>283</v>
      </c>
      <c r="N5639" s="3" t="str">
        <f t="shared" si="98"/>
        <v>Comodoro Pedro Zanni Airport | Argentina</v>
      </c>
    </row>
    <row r="5640" spans="10:14" x14ac:dyDescent="0.25">
      <c r="J5640" s="3" t="s">
        <v>5854</v>
      </c>
      <c r="K5640" s="3" t="s">
        <v>15238</v>
      </c>
      <c r="L5640" s="3" t="s">
        <v>17477</v>
      </c>
      <c r="M5640" s="3" t="s">
        <v>71</v>
      </c>
      <c r="N5640" s="3" t="str">
        <f t="shared" si="98"/>
        <v>Matecaña International Airport | Colombia</v>
      </c>
    </row>
    <row r="5641" spans="10:14" x14ac:dyDescent="0.25">
      <c r="J5641" s="3" t="s">
        <v>858</v>
      </c>
      <c r="K5641" s="3" t="s">
        <v>17237</v>
      </c>
      <c r="L5641" s="3" t="s">
        <v>17478</v>
      </c>
      <c r="M5641" s="3" t="s">
        <v>173</v>
      </c>
      <c r="N5641" s="3" t="str">
        <f t="shared" si="98"/>
        <v>Beijing Capital International Airport | China</v>
      </c>
    </row>
    <row r="5642" spans="10:14" x14ac:dyDescent="0.25">
      <c r="J5642" s="3" t="s">
        <v>5833</v>
      </c>
      <c r="K5642" s="3" t="s">
        <v>10866</v>
      </c>
      <c r="L5642" s="3" t="s">
        <v>17476</v>
      </c>
      <c r="M5642" s="3" t="s">
        <v>4174</v>
      </c>
      <c r="N5642" s="3" t="str">
        <f t="shared" si="98"/>
        <v>Pelaneng Airport | Lesotho</v>
      </c>
    </row>
    <row r="5643" spans="10:14" x14ac:dyDescent="0.25">
      <c r="J5643" s="3" t="s">
        <v>6136</v>
      </c>
      <c r="K5643" s="3" t="s">
        <v>15440</v>
      </c>
      <c r="L5643" s="3" t="s">
        <v>17477</v>
      </c>
      <c r="M5643" s="3" t="s">
        <v>226</v>
      </c>
      <c r="N5643" s="3" t="str">
        <f t="shared" si="98"/>
        <v>Padre Aldamiz International Airport | Peru</v>
      </c>
    </row>
    <row r="5644" spans="10:14" x14ac:dyDescent="0.25">
      <c r="J5644" s="3" t="s">
        <v>5841</v>
      </c>
      <c r="K5644" s="3" t="s">
        <v>16624</v>
      </c>
      <c r="L5644" s="3" t="s">
        <v>17477</v>
      </c>
      <c r="M5644" s="3" t="s">
        <v>260</v>
      </c>
      <c r="N5644" s="3" t="str">
        <f t="shared" si="98"/>
        <v>Penang International Airport | Malaysia</v>
      </c>
    </row>
    <row r="5645" spans="10:14" x14ac:dyDescent="0.25">
      <c r="J5645" s="3" t="s">
        <v>5852</v>
      </c>
      <c r="K5645" s="3" t="s">
        <v>9165</v>
      </c>
      <c r="L5645" s="3" t="s">
        <v>17476</v>
      </c>
      <c r="M5645" s="3" t="s">
        <v>54</v>
      </c>
      <c r="N5645" s="3" t="str">
        <f t="shared" si="98"/>
        <v>Peppimenarti Airport | Australia</v>
      </c>
    </row>
    <row r="5646" spans="10:14" x14ac:dyDescent="0.25">
      <c r="J5646" s="3" t="s">
        <v>5826</v>
      </c>
      <c r="K5646" s="3" t="s">
        <v>12541</v>
      </c>
      <c r="L5646" s="3" t="s">
        <v>17476</v>
      </c>
      <c r="M5646" s="3" t="s">
        <v>45</v>
      </c>
      <c r="N5646" s="3" t="str">
        <f t="shared" si="98"/>
        <v>Pecos Municipal Airport | United States</v>
      </c>
    </row>
    <row r="5647" spans="10:14" x14ac:dyDescent="0.25">
      <c r="J5647" s="3" t="s">
        <v>5863</v>
      </c>
      <c r="K5647" s="3" t="s">
        <v>17094</v>
      </c>
      <c r="L5647" s="3" t="s">
        <v>17478</v>
      </c>
      <c r="M5647" s="3" t="s">
        <v>54</v>
      </c>
      <c r="N5647" s="3" t="str">
        <f t="shared" si="98"/>
        <v>Perth International Airport | Australia</v>
      </c>
    </row>
    <row r="5648" spans="10:14" x14ac:dyDescent="0.25">
      <c r="J5648" s="3" t="s">
        <v>5877</v>
      </c>
      <c r="K5648" s="3" t="s">
        <v>15884</v>
      </c>
      <c r="L5648" s="3" t="s">
        <v>17477</v>
      </c>
      <c r="M5648" s="3" t="s">
        <v>32</v>
      </c>
      <c r="N5648" s="3" t="str">
        <f t="shared" si="98"/>
        <v>Petrozavodsk Airport | Russian Federation</v>
      </c>
    </row>
    <row r="5649" spans="10:14" x14ac:dyDescent="0.25">
      <c r="J5649" s="3" t="s">
        <v>5836</v>
      </c>
      <c r="K5649" s="3" t="s">
        <v>14975</v>
      </c>
      <c r="L5649" s="3" t="s">
        <v>17477</v>
      </c>
      <c r="M5649" s="3" t="s">
        <v>219</v>
      </c>
      <c r="N5649" s="3" t="str">
        <f t="shared" si="98"/>
        <v>João Simões Lopes Neto International Airport | Brazil</v>
      </c>
    </row>
    <row r="5650" spans="10:14" x14ac:dyDescent="0.25">
      <c r="J5650" s="3" t="s">
        <v>6134</v>
      </c>
      <c r="K5650" s="3" t="s">
        <v>13500</v>
      </c>
      <c r="L5650" s="3" t="s">
        <v>17476</v>
      </c>
      <c r="M5650" s="3" t="s">
        <v>133</v>
      </c>
      <c r="N5650" s="3" t="str">
        <f t="shared" si="98"/>
        <v>Puerto Lempira Airport | Honduras</v>
      </c>
    </row>
    <row r="5651" spans="10:14" x14ac:dyDescent="0.25">
      <c r="J5651" s="3" t="s">
        <v>8634</v>
      </c>
      <c r="K5651" s="3" t="s">
        <v>13172</v>
      </c>
      <c r="L5651" s="3" t="s">
        <v>17477</v>
      </c>
      <c r="M5651" s="3" t="s">
        <v>663</v>
      </c>
      <c r="N5651" s="3" t="str">
        <f t="shared" si="98"/>
        <v>Pécs-Pogány Airport | Hungary</v>
      </c>
    </row>
    <row r="5652" spans="10:14" x14ac:dyDescent="0.25">
      <c r="J5652" s="3" t="s">
        <v>5868</v>
      </c>
      <c r="K5652" s="3" t="s">
        <v>14218</v>
      </c>
      <c r="L5652" s="3" t="s">
        <v>17477</v>
      </c>
      <c r="M5652" s="3" t="s">
        <v>35</v>
      </c>
      <c r="N5652" s="3" t="str">
        <f t="shared" si="98"/>
        <v>Peshawar International Airport | Pakistan</v>
      </c>
    </row>
    <row r="5653" spans="10:14" x14ac:dyDescent="0.25">
      <c r="J5653" s="3" t="s">
        <v>5825</v>
      </c>
      <c r="K5653" s="3" t="s">
        <v>16007</v>
      </c>
      <c r="L5653" s="3" t="s">
        <v>17477</v>
      </c>
      <c r="M5653" s="3" t="s">
        <v>32</v>
      </c>
      <c r="N5653" s="3" t="str">
        <f t="shared" si="98"/>
        <v>Pechora Airport | Russian Federation</v>
      </c>
    </row>
    <row r="5654" spans="10:14" x14ac:dyDescent="0.25">
      <c r="J5654" s="3" t="s">
        <v>5845</v>
      </c>
      <c r="K5654" s="3" t="s">
        <v>17091</v>
      </c>
      <c r="L5654" s="3" t="s">
        <v>17476</v>
      </c>
      <c r="M5654" s="3" t="s">
        <v>54</v>
      </c>
      <c r="N5654" s="3" t="str">
        <f t="shared" si="98"/>
        <v>Penong Airport | Australia</v>
      </c>
    </row>
    <row r="5655" spans="10:14" x14ac:dyDescent="0.25">
      <c r="J5655" s="3" t="s">
        <v>5850</v>
      </c>
      <c r="K5655" s="3" t="s">
        <v>16023</v>
      </c>
      <c r="L5655" s="3" t="s">
        <v>17477</v>
      </c>
      <c r="M5655" s="3" t="s">
        <v>32</v>
      </c>
      <c r="N5655" s="3" t="str">
        <f t="shared" si="98"/>
        <v>Penza Airport | Russian Federation</v>
      </c>
    </row>
    <row r="5656" spans="10:14" x14ac:dyDescent="0.25">
      <c r="J5656" s="3" t="s">
        <v>5799</v>
      </c>
      <c r="K5656" s="3" t="s">
        <v>14973</v>
      </c>
      <c r="L5656" s="3" t="s">
        <v>17477</v>
      </c>
      <c r="M5656" s="3" t="s">
        <v>219</v>
      </c>
      <c r="N5656" s="3" t="str">
        <f t="shared" si="98"/>
        <v>Lauro Kurtz Airport | Brazil</v>
      </c>
    </row>
    <row r="5657" spans="10:14" x14ac:dyDescent="0.25">
      <c r="J5657" s="3" t="s">
        <v>5681</v>
      </c>
      <c r="K5657" s="3" t="s">
        <v>14468</v>
      </c>
      <c r="L5657" s="3" t="s">
        <v>17476</v>
      </c>
      <c r="M5657" s="3" t="s">
        <v>45</v>
      </c>
      <c r="N5657" s="3" t="str">
        <f t="shared" si="98"/>
        <v>Pacific City State Airport | United States</v>
      </c>
    </row>
    <row r="5658" spans="10:14" x14ac:dyDescent="0.25">
      <c r="J5658" s="3" t="s">
        <v>5809</v>
      </c>
      <c r="K5658" s="3" t="s">
        <v>9361</v>
      </c>
      <c r="L5658" s="3" t="s">
        <v>17476</v>
      </c>
      <c r="M5658" s="3" t="s">
        <v>180</v>
      </c>
      <c r="N5658" s="3" t="str">
        <f t="shared" si="98"/>
        <v>Patreksfjörður Airport | Iceland</v>
      </c>
    </row>
    <row r="5659" spans="10:14" x14ac:dyDescent="0.25">
      <c r="J5659" s="3" t="s">
        <v>5748</v>
      </c>
      <c r="K5659" s="3" t="s">
        <v>12948</v>
      </c>
      <c r="L5659" s="3" t="s">
        <v>17478</v>
      </c>
      <c r="M5659" s="3" t="s">
        <v>171</v>
      </c>
      <c r="N5659" s="3" t="str">
        <f t="shared" si="98"/>
        <v>Paphos International Airport | Cyprus</v>
      </c>
    </row>
    <row r="5660" spans="10:14" x14ac:dyDescent="0.25">
      <c r="J5660" s="3" t="s">
        <v>5788</v>
      </c>
      <c r="K5660" s="3" t="s">
        <v>14130</v>
      </c>
      <c r="L5660" s="3" t="s">
        <v>17476</v>
      </c>
      <c r="M5660" s="3" t="s">
        <v>17494</v>
      </c>
      <c r="N5660" s="3" t="str">
        <f t="shared" si="98"/>
        <v>Parsabade Moghan Airport | Iran, Islamic Republic of</v>
      </c>
    </row>
    <row r="5661" spans="10:14" x14ac:dyDescent="0.25">
      <c r="J5661" s="3" t="s">
        <v>3221</v>
      </c>
      <c r="K5661" s="3" t="s">
        <v>10960</v>
      </c>
      <c r="L5661" s="3" t="s">
        <v>17476</v>
      </c>
      <c r="M5661" s="3" t="s">
        <v>17489</v>
      </c>
      <c r="N5661" s="3" t="str">
        <f t="shared" si="98"/>
        <v>Ilebo Airport | Congo, the Democratic Republic of the</v>
      </c>
    </row>
    <row r="5662" spans="10:14" x14ac:dyDescent="0.25">
      <c r="J5662" s="3" t="s">
        <v>5687</v>
      </c>
      <c r="K5662" s="3" t="s">
        <v>12542</v>
      </c>
      <c r="L5662" s="3" t="s">
        <v>17477</v>
      </c>
      <c r="M5662" s="3" t="s">
        <v>45</v>
      </c>
      <c r="N5662" s="3" t="str">
        <f t="shared" si="98"/>
        <v>Page Municipal Airport | United States</v>
      </c>
    </row>
    <row r="5663" spans="10:14" x14ac:dyDescent="0.25">
      <c r="J5663" s="3" t="s">
        <v>5739</v>
      </c>
      <c r="K5663" s="3" t="s">
        <v>9254</v>
      </c>
      <c r="L5663" s="3" t="s">
        <v>17476</v>
      </c>
      <c r="M5663" s="3" t="s">
        <v>33</v>
      </c>
      <c r="N5663" s="3" t="str">
        <f t="shared" si="98"/>
        <v>Pangoa Airport | Papua New Guinea</v>
      </c>
    </row>
    <row r="5664" spans="10:14" x14ac:dyDescent="0.25">
      <c r="J5664" s="3" t="s">
        <v>5873</v>
      </c>
      <c r="K5664" s="3" t="s">
        <v>12779</v>
      </c>
      <c r="L5664" s="3" t="s">
        <v>17476</v>
      </c>
      <c r="M5664" s="3" t="s">
        <v>45</v>
      </c>
      <c r="N5664" s="3" t="str">
        <f t="shared" si="98"/>
        <v>Grant County Airport | United States</v>
      </c>
    </row>
    <row r="5665" spans="10:14" x14ac:dyDescent="0.25">
      <c r="J5665" s="3" t="s">
        <v>6170</v>
      </c>
      <c r="K5665" s="3" t="s">
        <v>12543</v>
      </c>
      <c r="L5665" s="3" t="s">
        <v>17476</v>
      </c>
      <c r="M5665" s="3" t="s">
        <v>45</v>
      </c>
      <c r="N5665" s="3" t="str">
        <f t="shared" si="98"/>
        <v>Charlotte County Airport | United States</v>
      </c>
    </row>
    <row r="5666" spans="10:14" x14ac:dyDescent="0.25">
      <c r="J5666" s="3" t="s">
        <v>8289</v>
      </c>
      <c r="K5666" s="3" t="s">
        <v>14519</v>
      </c>
      <c r="L5666" s="3" t="s">
        <v>17476</v>
      </c>
      <c r="M5666" s="3" t="s">
        <v>33</v>
      </c>
      <c r="N5666" s="3" t="str">
        <f t="shared" si="98"/>
        <v>Yegepa Airport | Papua New Guinea</v>
      </c>
    </row>
    <row r="5667" spans="10:14" x14ac:dyDescent="0.25">
      <c r="J5667" s="3" t="s">
        <v>5858</v>
      </c>
      <c r="K5667" s="3" t="s">
        <v>13067</v>
      </c>
      <c r="L5667" s="3" t="s">
        <v>17477</v>
      </c>
      <c r="M5667" s="3" t="s">
        <v>112</v>
      </c>
      <c r="N5667" s="3" t="str">
        <f t="shared" si="98"/>
        <v>Perpignan-Rivesaltes (Llabanère) Airport | France</v>
      </c>
    </row>
    <row r="5668" spans="10:14" x14ac:dyDescent="0.25">
      <c r="J5668" s="3" t="s">
        <v>5743</v>
      </c>
      <c r="K5668" s="3" t="s">
        <v>16176</v>
      </c>
      <c r="L5668" s="3" t="s">
        <v>17477</v>
      </c>
      <c r="M5668" s="3" t="s">
        <v>108</v>
      </c>
      <c r="N5668" s="3" t="str">
        <f t="shared" si="98"/>
        <v>Pantnagar Airport | India</v>
      </c>
    </row>
    <row r="5669" spans="10:14" x14ac:dyDescent="0.25">
      <c r="J5669" s="3" t="s">
        <v>1620</v>
      </c>
      <c r="K5669" s="3" t="s">
        <v>10735</v>
      </c>
      <c r="L5669" s="3" t="s">
        <v>17476</v>
      </c>
      <c r="M5669" s="3" t="s">
        <v>316</v>
      </c>
      <c r="N5669" s="3" t="str">
        <f t="shared" si="98"/>
        <v>Chitato Airport | Angola</v>
      </c>
    </row>
    <row r="5670" spans="10:14" x14ac:dyDescent="0.25">
      <c r="J5670" s="3" t="s">
        <v>5736</v>
      </c>
      <c r="K5670" s="3" t="s">
        <v>16594</v>
      </c>
      <c r="L5670" s="3" t="s">
        <v>17476</v>
      </c>
      <c r="M5670" s="3" t="s">
        <v>96</v>
      </c>
      <c r="N5670" s="3" t="str">
        <f t="shared" si="98"/>
        <v>Pangkal Pinang (Depati Amir) Airport | Indonesia</v>
      </c>
    </row>
    <row r="5671" spans="10:14" x14ac:dyDescent="0.25">
      <c r="J5671" s="3" t="s">
        <v>5791</v>
      </c>
      <c r="K5671" s="3" t="s">
        <v>12584</v>
      </c>
      <c r="L5671" s="3" t="s">
        <v>17476</v>
      </c>
      <c r="M5671" s="3" t="s">
        <v>45</v>
      </c>
      <c r="N5671" s="3" t="str">
        <f t="shared" si="98"/>
        <v>Trent Lott International Airport | United States</v>
      </c>
    </row>
    <row r="5672" spans="10:14" x14ac:dyDescent="0.25">
      <c r="J5672" s="3" t="s">
        <v>6011</v>
      </c>
      <c r="K5672" s="3" t="s">
        <v>14520</v>
      </c>
      <c r="L5672" s="3" t="s">
        <v>17476</v>
      </c>
      <c r="M5672" s="3" t="s">
        <v>45</v>
      </c>
      <c r="N5672" s="3" t="str">
        <f t="shared" si="98"/>
        <v>Port Graham Airport | United States</v>
      </c>
    </row>
    <row r="5673" spans="10:14" x14ac:dyDescent="0.25">
      <c r="J5673" s="3" t="s">
        <v>5734</v>
      </c>
      <c r="K5673" s="3" t="s">
        <v>9255</v>
      </c>
      <c r="L5673" s="3" t="s">
        <v>17476</v>
      </c>
      <c r="M5673" s="3" t="s">
        <v>33</v>
      </c>
      <c r="N5673" s="3" t="str">
        <f t="shared" si="98"/>
        <v>Pangia Airport | Papua New Guinea</v>
      </c>
    </row>
    <row r="5674" spans="10:14" x14ac:dyDescent="0.25">
      <c r="J5674" s="3" t="s">
        <v>5689</v>
      </c>
      <c r="K5674" s="3" t="s">
        <v>5690</v>
      </c>
      <c r="L5674" s="3" t="s">
        <v>17476</v>
      </c>
      <c r="M5674" s="3" t="s">
        <v>45</v>
      </c>
      <c r="N5674" s="3" t="str">
        <f t="shared" si="98"/>
        <v>Stevens Field | United States</v>
      </c>
    </row>
    <row r="5675" spans="10:14" x14ac:dyDescent="0.25">
      <c r="J5675" s="3" t="s">
        <v>8920</v>
      </c>
      <c r="K5675" s="3" t="s">
        <v>16445</v>
      </c>
      <c r="L5675" s="3" t="s">
        <v>17476</v>
      </c>
      <c r="M5675" s="3" t="s">
        <v>96</v>
      </c>
      <c r="N5675" s="3" t="str">
        <f t="shared" si="98"/>
        <v>Buli Airport | Indonesia</v>
      </c>
    </row>
    <row r="5676" spans="10:14" x14ac:dyDescent="0.25">
      <c r="J5676" s="3" t="s">
        <v>5752</v>
      </c>
      <c r="K5676" s="3" t="s">
        <v>12544</v>
      </c>
      <c r="L5676" s="3" t="s">
        <v>17476</v>
      </c>
      <c r="M5676" s="3" t="s">
        <v>45</v>
      </c>
      <c r="N5676" s="3" t="str">
        <f t="shared" si="98"/>
        <v>Kirk Field | United States</v>
      </c>
    </row>
    <row r="5677" spans="10:14" x14ac:dyDescent="0.25">
      <c r="J5677" s="3" t="s">
        <v>8708</v>
      </c>
      <c r="K5677" s="3" t="s">
        <v>14081</v>
      </c>
      <c r="L5677" s="3" t="s">
        <v>17477</v>
      </c>
      <c r="M5677" s="3" t="s">
        <v>17494</v>
      </c>
      <c r="N5677" s="3" t="str">
        <f t="shared" si="98"/>
        <v>Persian Gulf International Airport | Iran, Islamic Republic of</v>
      </c>
    </row>
    <row r="5678" spans="10:14" x14ac:dyDescent="0.25">
      <c r="J5678" s="3" t="s">
        <v>2842</v>
      </c>
      <c r="K5678" s="3" t="s">
        <v>12545</v>
      </c>
      <c r="L5678" s="3" t="s">
        <v>17477</v>
      </c>
      <c r="M5678" s="3" t="s">
        <v>45</v>
      </c>
      <c r="N5678" s="3" t="str">
        <f t="shared" si="98"/>
        <v>Pitt Greenville Airport | United States</v>
      </c>
    </row>
    <row r="5679" spans="10:14" x14ac:dyDescent="0.25">
      <c r="J5679" s="3" t="s">
        <v>5855</v>
      </c>
      <c r="K5679" s="3" t="s">
        <v>13021</v>
      </c>
      <c r="L5679" s="3" t="s">
        <v>17477</v>
      </c>
      <c r="M5679" s="3" t="s">
        <v>112</v>
      </c>
      <c r="N5679" s="3" t="str">
        <f t="shared" si="98"/>
        <v>Périgueux-Bassillac Airport | France</v>
      </c>
    </row>
    <row r="5680" spans="10:14" x14ac:dyDescent="0.25">
      <c r="J5680" s="3" t="s">
        <v>8804</v>
      </c>
      <c r="K5680" s="3" t="s">
        <v>15494</v>
      </c>
      <c r="L5680" s="3" t="s">
        <v>17477</v>
      </c>
      <c r="M5680" s="3" t="s">
        <v>219</v>
      </c>
      <c r="N5680" s="3" t="str">
        <f t="shared" si="98"/>
        <v>Ponta Grossa Airport - Comandante Antonio Amilton Beraldo | Brazil</v>
      </c>
    </row>
    <row r="5681" spans="10:14" x14ac:dyDescent="0.25">
      <c r="J5681" s="3" t="s">
        <v>5880</v>
      </c>
      <c r="K5681" s="3" t="s">
        <v>16345</v>
      </c>
      <c r="L5681" s="3" t="s">
        <v>17476</v>
      </c>
      <c r="M5681" s="3" t="s">
        <v>724</v>
      </c>
      <c r="N5681" s="3" t="str">
        <f t="shared" si="98"/>
        <v>Phan Rang Airport | Viet Nam</v>
      </c>
    </row>
    <row r="5682" spans="10:14" x14ac:dyDescent="0.25">
      <c r="J5682" s="3" t="s">
        <v>5781</v>
      </c>
      <c r="K5682" s="3" t="s">
        <v>14971</v>
      </c>
      <c r="L5682" s="3" t="s">
        <v>17476</v>
      </c>
      <c r="M5682" s="3" t="s">
        <v>219</v>
      </c>
      <c r="N5682" s="3" t="str">
        <f t="shared" si="98"/>
        <v>Prefeito Doutor João Silva Filho Airport | Brazil</v>
      </c>
    </row>
    <row r="5683" spans="10:14" x14ac:dyDescent="0.25">
      <c r="J5683" s="3" t="s">
        <v>6012</v>
      </c>
      <c r="K5683" s="3" t="s">
        <v>10025</v>
      </c>
      <c r="L5683" s="3" t="s">
        <v>17477</v>
      </c>
      <c r="M5683" s="3" t="s">
        <v>69</v>
      </c>
      <c r="N5683" s="3" t="str">
        <f t="shared" si="98"/>
        <v>Port Harcourt International Airport | Nigeria</v>
      </c>
    </row>
    <row r="5684" spans="10:14" x14ac:dyDescent="0.25">
      <c r="J5684" s="3" t="s">
        <v>5324</v>
      </c>
      <c r="K5684" s="3" t="s">
        <v>12546</v>
      </c>
      <c r="L5684" s="3" t="s">
        <v>17476</v>
      </c>
      <c r="M5684" s="3" t="s">
        <v>45</v>
      </c>
      <c r="N5684" s="3" t="str">
        <f t="shared" si="98"/>
        <v>Harry Clever Field | United States</v>
      </c>
    </row>
    <row r="5685" spans="10:14" x14ac:dyDescent="0.25">
      <c r="J5685" s="3" t="s">
        <v>6016</v>
      </c>
      <c r="K5685" s="3" t="s">
        <v>17093</v>
      </c>
      <c r="L5685" s="3" t="s">
        <v>17477</v>
      </c>
      <c r="M5685" s="3" t="s">
        <v>54</v>
      </c>
      <c r="N5685" s="3" t="str">
        <f t="shared" si="98"/>
        <v>Port Hedland International Airport | Australia</v>
      </c>
    </row>
    <row r="5686" spans="10:14" x14ac:dyDescent="0.25">
      <c r="J5686" s="3" t="s">
        <v>8163</v>
      </c>
      <c r="K5686" s="3" t="s">
        <v>12547</v>
      </c>
      <c r="L5686" s="3" t="s">
        <v>17478</v>
      </c>
      <c r="M5686" s="3" t="s">
        <v>45</v>
      </c>
      <c r="N5686" s="3" t="str">
        <f t="shared" si="98"/>
        <v>Newport News Williamsburg International Airport | United States</v>
      </c>
    </row>
    <row r="5687" spans="10:14" x14ac:dyDescent="0.25">
      <c r="J5687" s="3" t="s">
        <v>6013</v>
      </c>
      <c r="K5687" s="3" t="s">
        <v>13811</v>
      </c>
      <c r="L5687" s="3" t="s">
        <v>17476</v>
      </c>
      <c r="M5687" s="3" t="s">
        <v>69</v>
      </c>
      <c r="N5687" s="3" t="str">
        <f t="shared" si="98"/>
        <v>Port Harcourt City Airport | Nigeria</v>
      </c>
    </row>
    <row r="5688" spans="10:14" x14ac:dyDescent="0.25">
      <c r="J5688" s="3" t="s">
        <v>5881</v>
      </c>
      <c r="K5688" s="3" t="s">
        <v>16346</v>
      </c>
      <c r="L5688" s="3" t="s">
        <v>17476</v>
      </c>
      <c r="M5688" s="3" t="s">
        <v>724</v>
      </c>
      <c r="N5688" s="3" t="str">
        <f t="shared" si="98"/>
        <v>Phan Thiet Airport | Viet Nam</v>
      </c>
    </row>
    <row r="5689" spans="10:14" x14ac:dyDescent="0.25">
      <c r="J5689" s="3" t="s">
        <v>5927</v>
      </c>
      <c r="K5689" s="3" t="s">
        <v>15384</v>
      </c>
      <c r="L5689" s="3" t="s">
        <v>17476</v>
      </c>
      <c r="M5689" s="3" t="s">
        <v>219</v>
      </c>
      <c r="N5689" s="3" t="str">
        <f t="shared" si="98"/>
        <v>Pinheiro Airport | Brazil</v>
      </c>
    </row>
    <row r="5690" spans="10:14" x14ac:dyDescent="0.25">
      <c r="J5690" s="3" t="s">
        <v>5691</v>
      </c>
      <c r="K5690" s="3" t="s">
        <v>12549</v>
      </c>
      <c r="L5690" s="3" t="s">
        <v>17476</v>
      </c>
      <c r="M5690" s="3" t="s">
        <v>45</v>
      </c>
      <c r="N5690" s="3" t="str">
        <f t="shared" si="98"/>
        <v>Palm Beach County Glades Airport | United States</v>
      </c>
    </row>
    <row r="5691" spans="10:14" x14ac:dyDescent="0.25">
      <c r="J5691" s="3" t="s">
        <v>5885</v>
      </c>
      <c r="K5691" s="3" t="s">
        <v>12550</v>
      </c>
      <c r="L5691" s="3" t="s">
        <v>17478</v>
      </c>
      <c r="M5691" s="3" t="s">
        <v>45</v>
      </c>
      <c r="N5691" s="3" t="str">
        <f t="shared" si="98"/>
        <v>Philadelphia International Airport | United States</v>
      </c>
    </row>
    <row r="5692" spans="10:14" x14ac:dyDescent="0.25">
      <c r="J5692" s="3" t="s">
        <v>6020</v>
      </c>
      <c r="K5692" s="3" t="s">
        <v>12551</v>
      </c>
      <c r="L5692" s="3" t="s">
        <v>17476</v>
      </c>
      <c r="M5692" s="3" t="s">
        <v>45</v>
      </c>
      <c r="N5692" s="3" t="str">
        <f t="shared" si="98"/>
        <v>St Clair County International Airport | United States</v>
      </c>
    </row>
    <row r="5693" spans="10:14" x14ac:dyDescent="0.25">
      <c r="J5693" s="3" t="s">
        <v>5961</v>
      </c>
      <c r="K5693" s="3" t="s">
        <v>14414</v>
      </c>
      <c r="L5693" s="3" t="s">
        <v>17476</v>
      </c>
      <c r="M5693" s="3" t="s">
        <v>45</v>
      </c>
      <c r="N5693" s="3" t="str">
        <f t="shared" si="98"/>
        <v>Point Hope Airport | United States</v>
      </c>
    </row>
    <row r="5694" spans="10:14" x14ac:dyDescent="0.25">
      <c r="J5694" s="3" t="s">
        <v>5888</v>
      </c>
      <c r="K5694" s="3" t="s">
        <v>12552</v>
      </c>
      <c r="L5694" s="3" t="s">
        <v>17476</v>
      </c>
      <c r="M5694" s="3" t="s">
        <v>45</v>
      </c>
      <c r="N5694" s="3" t="str">
        <f t="shared" si="98"/>
        <v>Philip Airport | United States</v>
      </c>
    </row>
    <row r="5695" spans="10:14" x14ac:dyDescent="0.25">
      <c r="J5695" s="3" t="s">
        <v>8957</v>
      </c>
      <c r="K5695" s="3" t="s">
        <v>17165</v>
      </c>
      <c r="L5695" s="3" t="s">
        <v>17476</v>
      </c>
      <c r="M5695" s="3" t="s">
        <v>54</v>
      </c>
      <c r="N5695" s="3" t="str">
        <f t="shared" si="98"/>
        <v>The Monument Airport | Australia</v>
      </c>
    </row>
    <row r="5696" spans="10:14" x14ac:dyDescent="0.25">
      <c r="J5696" s="3" t="s">
        <v>5890</v>
      </c>
      <c r="K5696" s="3" t="s">
        <v>16304</v>
      </c>
      <c r="L5696" s="3" t="s">
        <v>17477</v>
      </c>
      <c r="M5696" s="3" t="s">
        <v>695</v>
      </c>
      <c r="N5696" s="3" t="str">
        <f t="shared" si="98"/>
        <v>Phitsanulok Airport | Thailand</v>
      </c>
    </row>
    <row r="5697" spans="10:14" x14ac:dyDescent="0.25">
      <c r="J5697" s="3" t="s">
        <v>5774</v>
      </c>
      <c r="K5697" s="3" t="s">
        <v>12553</v>
      </c>
      <c r="L5697" s="3" t="s">
        <v>17476</v>
      </c>
      <c r="M5697" s="3" t="s">
        <v>45</v>
      </c>
      <c r="N5697" s="3" t="str">
        <f t="shared" si="98"/>
        <v>Henry County Airport | United States</v>
      </c>
    </row>
    <row r="5698" spans="10:14" x14ac:dyDescent="0.25">
      <c r="J5698" s="3" t="s">
        <v>5879</v>
      </c>
      <c r="K5698" s="3" t="s">
        <v>10523</v>
      </c>
      <c r="L5698" s="3" t="s">
        <v>17477</v>
      </c>
      <c r="M5698" s="3" t="s">
        <v>114</v>
      </c>
      <c r="N5698" s="3" t="str">
        <f t="shared" si="98"/>
        <v>Hendrik Van Eck Airport | South Africa</v>
      </c>
    </row>
    <row r="5699" spans="10:14" x14ac:dyDescent="0.25">
      <c r="J5699" s="3" t="s">
        <v>5895</v>
      </c>
      <c r="K5699" s="3" t="s">
        <v>12554</v>
      </c>
      <c r="L5699" s="3" t="s">
        <v>17478</v>
      </c>
      <c r="M5699" s="3" t="s">
        <v>45</v>
      </c>
      <c r="N5699" s="3" t="str">
        <f t="shared" si="98"/>
        <v>Phoenix Sky Harbor International Airport | United States</v>
      </c>
    </row>
    <row r="5700" spans="10:14" x14ac:dyDescent="0.25">
      <c r="J5700" s="3" t="s">
        <v>5884</v>
      </c>
      <c r="K5700" s="3" t="s">
        <v>16300</v>
      </c>
      <c r="L5700" s="3" t="s">
        <v>17477</v>
      </c>
      <c r="M5700" s="3" t="s">
        <v>695</v>
      </c>
      <c r="N5700" s="3" t="str">
        <f t="shared" si="98"/>
        <v>Phetchabun Airport | Thailand</v>
      </c>
    </row>
    <row r="5701" spans="10:14" x14ac:dyDescent="0.25">
      <c r="J5701" s="3" t="s">
        <v>5851</v>
      </c>
      <c r="K5701" s="3" t="s">
        <v>12555</v>
      </c>
      <c r="L5701" s="3" t="s">
        <v>17478</v>
      </c>
      <c r="M5701" s="3" t="s">
        <v>45</v>
      </c>
      <c r="N5701" s="3" t="str">
        <f t="shared" si="98"/>
        <v>General Wayne A. Downing Peoria International Airport | United States</v>
      </c>
    </row>
    <row r="5702" spans="10:14" x14ac:dyDescent="0.25">
      <c r="J5702" s="3" t="s">
        <v>4151</v>
      </c>
      <c r="K5702" s="3" t="s">
        <v>12556</v>
      </c>
      <c r="L5702" s="3" t="s">
        <v>17477</v>
      </c>
      <c r="M5702" s="3" t="s">
        <v>45</v>
      </c>
      <c r="N5702" s="3" t="str">
        <f t="shared" ref="N5702:N5765" si="99">K5702&amp;" | "&amp;M5702</f>
        <v>Hattiesburg Laurel Regional Airport | United States</v>
      </c>
    </row>
    <row r="5703" spans="10:14" x14ac:dyDescent="0.25">
      <c r="J5703" s="3" t="s">
        <v>5922</v>
      </c>
      <c r="K5703" s="3" t="s">
        <v>13429</v>
      </c>
      <c r="L5703" s="3" t="s">
        <v>17476</v>
      </c>
      <c r="M5703" s="3" t="s">
        <v>2814</v>
      </c>
      <c r="N5703" s="3" t="str">
        <f t="shared" si="99"/>
        <v>Pine Cay Airport | Turks and Caicos Islands</v>
      </c>
    </row>
    <row r="5704" spans="10:14" x14ac:dyDescent="0.25">
      <c r="J5704" s="3" t="s">
        <v>7144</v>
      </c>
      <c r="K5704" s="3" t="s">
        <v>12557</v>
      </c>
      <c r="L5704" s="3" t="s">
        <v>17477</v>
      </c>
      <c r="M5704" s="3" t="s">
        <v>45</v>
      </c>
      <c r="N5704" s="3" t="str">
        <f t="shared" si="99"/>
        <v>St Petersburg Clearwater International Airport | United States</v>
      </c>
    </row>
    <row r="5705" spans="10:14" x14ac:dyDescent="0.25">
      <c r="J5705" s="3" t="s">
        <v>5926</v>
      </c>
      <c r="K5705" s="3" t="s">
        <v>14595</v>
      </c>
      <c r="L5705" s="3" t="s">
        <v>17477</v>
      </c>
      <c r="M5705" s="3" t="s">
        <v>17508</v>
      </c>
      <c r="N5705" s="3" t="str">
        <f t="shared" si="99"/>
        <v>Pingtung North Airport | Taiwan, Province of China</v>
      </c>
    </row>
    <row r="5706" spans="10:14" x14ac:dyDescent="0.25">
      <c r="J5706" s="3" t="s">
        <v>5954</v>
      </c>
      <c r="K5706" s="3" t="s">
        <v>12558</v>
      </c>
      <c r="L5706" s="3" t="s">
        <v>17477</v>
      </c>
      <c r="M5706" s="3" t="s">
        <v>45</v>
      </c>
      <c r="N5706" s="3" t="str">
        <f t="shared" si="99"/>
        <v>Pocatello Regional Airport | United States</v>
      </c>
    </row>
    <row r="5707" spans="10:14" x14ac:dyDescent="0.25">
      <c r="J5707" s="3" t="s">
        <v>2736</v>
      </c>
      <c r="K5707" s="3" t="s">
        <v>10246</v>
      </c>
      <c r="L5707" s="3" t="s">
        <v>17477</v>
      </c>
      <c r="M5707" s="3" t="s">
        <v>43</v>
      </c>
      <c r="N5707" s="3" t="str">
        <f t="shared" si="99"/>
        <v>Glasgow Prestwick Airport | United Kingdom</v>
      </c>
    </row>
    <row r="5708" spans="10:14" x14ac:dyDescent="0.25">
      <c r="J5708" s="3" t="s">
        <v>5913</v>
      </c>
      <c r="K5708" s="3" t="s">
        <v>15128</v>
      </c>
      <c r="L5708" s="3" t="s">
        <v>17477</v>
      </c>
      <c r="M5708" s="3" t="s">
        <v>529</v>
      </c>
      <c r="N5708" s="3" t="str">
        <f t="shared" si="99"/>
        <v>Carlos Miguel Gimenez Airport | Paraguay</v>
      </c>
    </row>
    <row r="5709" spans="10:14" x14ac:dyDescent="0.25">
      <c r="J5709" s="3" t="s">
        <v>5924</v>
      </c>
      <c r="K5709" s="3" t="s">
        <v>12559</v>
      </c>
      <c r="L5709" s="3" t="s">
        <v>17476</v>
      </c>
      <c r="M5709" s="3" t="s">
        <v>45</v>
      </c>
      <c r="N5709" s="3" t="str">
        <f t="shared" si="99"/>
        <v>Harris County Airport | United States</v>
      </c>
    </row>
    <row r="5710" spans="10:14" x14ac:dyDescent="0.25">
      <c r="J5710" s="3" t="s">
        <v>5767</v>
      </c>
      <c r="K5710" s="3" t="s">
        <v>15597</v>
      </c>
      <c r="L5710" s="3" t="s">
        <v>17476</v>
      </c>
      <c r="M5710" s="3" t="s">
        <v>219</v>
      </c>
      <c r="N5710" s="3" t="str">
        <f t="shared" si="99"/>
        <v>Parintins Airport | Brazil</v>
      </c>
    </row>
    <row r="5711" spans="10:14" x14ac:dyDescent="0.25">
      <c r="J5711" s="3" t="s">
        <v>5929</v>
      </c>
      <c r="K5711" s="3" t="s">
        <v>15436</v>
      </c>
      <c r="L5711" s="3" t="s">
        <v>17477</v>
      </c>
      <c r="M5711" s="3" t="s">
        <v>226</v>
      </c>
      <c r="N5711" s="3" t="str">
        <f t="shared" si="99"/>
        <v>Capitán FAP Renán Elías Olivera International Airport | Peru</v>
      </c>
    </row>
    <row r="5712" spans="10:14" x14ac:dyDescent="0.25">
      <c r="J5712" s="3" t="s">
        <v>5914</v>
      </c>
      <c r="K5712" s="3" t="s">
        <v>14413</v>
      </c>
      <c r="L5712" s="3" t="s">
        <v>17476</v>
      </c>
      <c r="M5712" s="3" t="s">
        <v>45</v>
      </c>
      <c r="N5712" s="3" t="str">
        <f t="shared" si="99"/>
        <v>Pilot Point Airport | United States</v>
      </c>
    </row>
    <row r="5713" spans="10:14" x14ac:dyDescent="0.25">
      <c r="J5713" s="3" t="s">
        <v>5907</v>
      </c>
      <c r="K5713" s="3" t="s">
        <v>12560</v>
      </c>
      <c r="L5713" s="3" t="s">
        <v>17477</v>
      </c>
      <c r="M5713" s="3" t="s">
        <v>45</v>
      </c>
      <c r="N5713" s="3" t="str">
        <f t="shared" si="99"/>
        <v>Pierre Regional Airport | United States</v>
      </c>
    </row>
    <row r="5714" spans="10:14" x14ac:dyDescent="0.25">
      <c r="J5714" s="3" t="s">
        <v>5966</v>
      </c>
      <c r="K5714" s="3" t="s">
        <v>13013</v>
      </c>
      <c r="L5714" s="3" t="s">
        <v>17477</v>
      </c>
      <c r="M5714" s="3" t="s">
        <v>112</v>
      </c>
      <c r="N5714" s="3" t="str">
        <f t="shared" si="99"/>
        <v>Poitiers-Biard Airport | France</v>
      </c>
    </row>
    <row r="5715" spans="10:14" x14ac:dyDescent="0.25">
      <c r="J5715" s="3" t="s">
        <v>8401</v>
      </c>
      <c r="K5715" s="3" t="s">
        <v>8402</v>
      </c>
      <c r="L5715" s="3" t="s">
        <v>17478</v>
      </c>
      <c r="M5715" s="3" t="s">
        <v>45</v>
      </c>
      <c r="N5715" s="3" t="str">
        <f t="shared" si="99"/>
        <v>Pittsburgh International Airport | United States</v>
      </c>
    </row>
    <row r="5716" spans="10:14" x14ac:dyDescent="0.25">
      <c r="J5716" s="3" t="s">
        <v>5935</v>
      </c>
      <c r="K5716" s="3" t="s">
        <v>15441</v>
      </c>
      <c r="L5716" s="3" t="s">
        <v>17477</v>
      </c>
      <c r="M5716" s="3" t="s">
        <v>226</v>
      </c>
      <c r="N5716" s="3" t="str">
        <f t="shared" si="99"/>
        <v>Capitán FAP Guillermo Concha Iberico International Airport | Peru</v>
      </c>
    </row>
    <row r="5717" spans="10:14" x14ac:dyDescent="0.25">
      <c r="J5717" s="3" t="s">
        <v>5928</v>
      </c>
      <c r="K5717" s="3" t="s">
        <v>15371</v>
      </c>
      <c r="L5717" s="3" t="s">
        <v>17476</v>
      </c>
      <c r="M5717" s="3" t="s">
        <v>219</v>
      </c>
      <c r="N5717" s="3" t="str">
        <f t="shared" si="99"/>
        <v>Pirapora Airport | Brazil</v>
      </c>
    </row>
    <row r="5718" spans="10:14" x14ac:dyDescent="0.25">
      <c r="J5718" s="3" t="s">
        <v>5912</v>
      </c>
      <c r="K5718" s="3" t="s">
        <v>9874</v>
      </c>
      <c r="L5718" s="3" t="s">
        <v>17477</v>
      </c>
      <c r="M5718" s="3" t="s">
        <v>18</v>
      </c>
      <c r="N5718" s="3" t="str">
        <f t="shared" si="99"/>
        <v>Pikwitonei Airport | Canada</v>
      </c>
    </row>
    <row r="5719" spans="10:14" x14ac:dyDescent="0.25">
      <c r="J5719" s="3" t="s">
        <v>5903</v>
      </c>
      <c r="K5719" s="3" t="s">
        <v>13293</v>
      </c>
      <c r="L5719" s="3" t="s">
        <v>17477</v>
      </c>
      <c r="M5719" s="3" t="s">
        <v>1162</v>
      </c>
      <c r="N5719" s="3" t="str">
        <f t="shared" si="99"/>
        <v>Pico Airport | Portugal</v>
      </c>
    </row>
    <row r="5720" spans="10:14" x14ac:dyDescent="0.25">
      <c r="J5720" s="3" t="s">
        <v>5962</v>
      </c>
      <c r="K5720" s="3" t="s">
        <v>14562</v>
      </c>
      <c r="L5720" s="3" t="s">
        <v>17477</v>
      </c>
      <c r="M5720" s="3" t="s">
        <v>45</v>
      </c>
      <c r="N5720" s="3" t="str">
        <f t="shared" si="99"/>
        <v>Point Lay LRRS Airport | United States</v>
      </c>
    </row>
    <row r="5721" spans="10:14" x14ac:dyDescent="0.25">
      <c r="J5721" s="3" t="s">
        <v>5693</v>
      </c>
      <c r="K5721" s="3" t="s">
        <v>10450</v>
      </c>
      <c r="L5721" s="3" t="s">
        <v>17477</v>
      </c>
      <c r="M5721" s="3" t="s">
        <v>290</v>
      </c>
      <c r="N5721" s="3" t="str">
        <f t="shared" si="99"/>
        <v>Pajala Airport | Sweden</v>
      </c>
    </row>
    <row r="5722" spans="10:14" x14ac:dyDescent="0.25">
      <c r="J5722" s="3" t="s">
        <v>5821</v>
      </c>
      <c r="K5722" s="3" t="s">
        <v>12530</v>
      </c>
      <c r="L5722" s="3" t="s">
        <v>17476</v>
      </c>
      <c r="M5722" s="3" t="s">
        <v>45</v>
      </c>
      <c r="N5722" s="3" t="str">
        <f t="shared" si="99"/>
        <v>Payson Airport | United States</v>
      </c>
    </row>
    <row r="5723" spans="10:14" x14ac:dyDescent="0.25">
      <c r="J5723" s="3" t="s">
        <v>5829</v>
      </c>
      <c r="K5723" s="3" t="s">
        <v>15129</v>
      </c>
      <c r="L5723" s="3" t="s">
        <v>17476</v>
      </c>
      <c r="M5723" s="3" t="s">
        <v>529</v>
      </c>
      <c r="N5723" s="3" t="str">
        <f t="shared" si="99"/>
        <v>Dr Augusto Roberto Fuster International Airport | Paraguay</v>
      </c>
    </row>
    <row r="5724" spans="10:14" x14ac:dyDescent="0.25">
      <c r="J5724" s="3" t="s">
        <v>5741</v>
      </c>
      <c r="K5724" s="3" t="s">
        <v>14216</v>
      </c>
      <c r="L5724" s="3" t="s">
        <v>17477</v>
      </c>
      <c r="M5724" s="3" t="s">
        <v>35</v>
      </c>
      <c r="N5724" s="3" t="str">
        <f t="shared" si="99"/>
        <v>Panjgur Airport | Pakistan</v>
      </c>
    </row>
    <row r="5725" spans="10:14" x14ac:dyDescent="0.25">
      <c r="J5725" s="3" t="s">
        <v>6130</v>
      </c>
      <c r="K5725" s="3" t="s">
        <v>13654</v>
      </c>
      <c r="L5725" s="3" t="s">
        <v>17477</v>
      </c>
      <c r="M5725" s="3" t="s">
        <v>762</v>
      </c>
      <c r="N5725" s="3" t="str">
        <f t="shared" si="99"/>
        <v>Puerto Jimenez Airport | Costa Rica</v>
      </c>
    </row>
    <row r="5726" spans="10:14" x14ac:dyDescent="0.25">
      <c r="J5726" s="3" t="s">
        <v>5241</v>
      </c>
      <c r="K5726" s="3" t="s">
        <v>14411</v>
      </c>
      <c r="L5726" s="3" t="s">
        <v>17476</v>
      </c>
      <c r="M5726" s="3" t="s">
        <v>45</v>
      </c>
      <c r="N5726" s="3" t="str">
        <f t="shared" si="99"/>
        <v>Napaskiak Airport | United States</v>
      </c>
    </row>
    <row r="5727" spans="10:14" x14ac:dyDescent="0.25">
      <c r="J5727" s="3" t="s">
        <v>5779</v>
      </c>
      <c r="K5727" s="3" t="s">
        <v>12561</v>
      </c>
      <c r="L5727" s="3" t="s">
        <v>17477</v>
      </c>
      <c r="M5727" s="3" t="s">
        <v>45</v>
      </c>
      <c r="N5727" s="3" t="str">
        <f t="shared" si="99"/>
        <v>Mid Ohio Valley Regional Airport | United States</v>
      </c>
    </row>
    <row r="5728" spans="10:14" x14ac:dyDescent="0.25">
      <c r="J5728" s="3" t="s">
        <v>5876</v>
      </c>
      <c r="K5728" s="3" t="s">
        <v>15813</v>
      </c>
      <c r="L5728" s="3" t="s">
        <v>17477</v>
      </c>
      <c r="M5728" s="3" t="s">
        <v>32</v>
      </c>
      <c r="N5728" s="3" t="str">
        <f t="shared" si="99"/>
        <v>Yelizovo Airport | Russian Federation</v>
      </c>
    </row>
    <row r="5729" spans="10:14" x14ac:dyDescent="0.25">
      <c r="J5729" s="3" t="s">
        <v>5778</v>
      </c>
      <c r="K5729" s="3" t="s">
        <v>12562</v>
      </c>
      <c r="L5729" s="3" t="s">
        <v>17476</v>
      </c>
      <c r="M5729" s="3" t="s">
        <v>45</v>
      </c>
      <c r="N5729" s="3" t="str">
        <f t="shared" si="99"/>
        <v>Park Rapids Municipal Konshok Field | United States</v>
      </c>
    </row>
    <row r="5730" spans="10:14" x14ac:dyDescent="0.25">
      <c r="J5730" s="3" t="s">
        <v>5780</v>
      </c>
      <c r="K5730" s="3" t="s">
        <v>17083</v>
      </c>
      <c r="L5730" s="3" t="s">
        <v>17477</v>
      </c>
      <c r="M5730" s="3" t="s">
        <v>54</v>
      </c>
      <c r="N5730" s="3" t="str">
        <f t="shared" si="99"/>
        <v>Parkes Airport | Australia</v>
      </c>
    </row>
    <row r="5731" spans="10:14" x14ac:dyDescent="0.25">
      <c r="J5731" s="3" t="s">
        <v>5777</v>
      </c>
      <c r="K5731" s="3" t="s">
        <v>12563</v>
      </c>
      <c r="L5731" s="3" t="s">
        <v>17476</v>
      </c>
      <c r="M5731" s="3" t="s">
        <v>45</v>
      </c>
      <c r="N5731" s="3" t="str">
        <f t="shared" si="99"/>
        <v>Park Falls Municipal Airport | United States</v>
      </c>
    </row>
    <row r="5732" spans="10:14" x14ac:dyDescent="0.25">
      <c r="J5732" s="3" t="s">
        <v>5737</v>
      </c>
      <c r="K5732" s="3" t="s">
        <v>16625</v>
      </c>
      <c r="L5732" s="3" t="s">
        <v>17476</v>
      </c>
      <c r="M5732" s="3" t="s">
        <v>260</v>
      </c>
      <c r="N5732" s="3" t="str">
        <f t="shared" si="99"/>
        <v>Pulau Pangkor Airport | Malaysia</v>
      </c>
    </row>
    <row r="5733" spans="10:14" x14ac:dyDescent="0.25">
      <c r="J5733" s="3" t="s">
        <v>5943</v>
      </c>
      <c r="K5733" s="3" t="s">
        <v>11087</v>
      </c>
      <c r="L5733" s="3" t="s">
        <v>17476</v>
      </c>
      <c r="M5733" s="3" t="s">
        <v>1428</v>
      </c>
      <c r="N5733" s="3" t="str">
        <f t="shared" si="99"/>
        <v>Playa Grande Airport | Guatemala</v>
      </c>
    </row>
    <row r="5734" spans="10:14" x14ac:dyDescent="0.25">
      <c r="J5734" s="3" t="s">
        <v>5694</v>
      </c>
      <c r="K5734" s="3" t="s">
        <v>16390</v>
      </c>
      <c r="L5734" s="3" t="s">
        <v>17476</v>
      </c>
      <c r="M5734" s="3" t="s">
        <v>612</v>
      </c>
      <c r="N5734" s="3" t="str">
        <f t="shared" si="99"/>
        <v>Pakhokku Airport | Myanmar</v>
      </c>
    </row>
    <row r="5735" spans="10:14" x14ac:dyDescent="0.25">
      <c r="J5735" s="3" t="s">
        <v>5735</v>
      </c>
      <c r="K5735" s="3" t="s">
        <v>16460</v>
      </c>
      <c r="L5735" s="3" t="s">
        <v>17476</v>
      </c>
      <c r="M5735" s="3" t="s">
        <v>96</v>
      </c>
      <c r="N5735" s="3" t="str">
        <f t="shared" si="99"/>
        <v>Iskandar Airport | Indonesia</v>
      </c>
    </row>
    <row r="5736" spans="10:14" x14ac:dyDescent="0.25">
      <c r="J5736" s="3" t="s">
        <v>5753</v>
      </c>
      <c r="K5736" s="3" t="s">
        <v>9942</v>
      </c>
      <c r="L5736" s="3" t="s">
        <v>17476</v>
      </c>
      <c r="M5736" s="3" t="s">
        <v>1847</v>
      </c>
      <c r="N5736" s="3" t="str">
        <f t="shared" si="99"/>
        <v>Parakou Airport | Benin</v>
      </c>
    </row>
    <row r="5737" spans="10:14" x14ac:dyDescent="0.25">
      <c r="J5737" s="3" t="s">
        <v>6151</v>
      </c>
      <c r="K5737" s="3" t="s">
        <v>13867</v>
      </c>
      <c r="L5737" s="3" t="s">
        <v>17477</v>
      </c>
      <c r="M5737" s="3" t="s">
        <v>128</v>
      </c>
      <c r="N5737" s="3" t="str">
        <f t="shared" si="99"/>
        <v>Puka Puka Airport | French Polynesia</v>
      </c>
    </row>
    <row r="5738" spans="10:14" x14ac:dyDescent="0.25">
      <c r="J5738" s="3" t="s">
        <v>5967</v>
      </c>
      <c r="K5738" s="3" t="s">
        <v>16226</v>
      </c>
      <c r="L5738" s="3" t="s">
        <v>17477</v>
      </c>
      <c r="M5738" s="3" t="s">
        <v>620</v>
      </c>
      <c r="N5738" s="3" t="str">
        <f t="shared" si="99"/>
        <v>Pokhara Airport | Nepal</v>
      </c>
    </row>
    <row r="5739" spans="10:14" x14ac:dyDescent="0.25">
      <c r="J5739" s="3" t="s">
        <v>6021</v>
      </c>
      <c r="K5739" s="3" t="s">
        <v>17084</v>
      </c>
      <c r="L5739" s="3" t="s">
        <v>17477</v>
      </c>
      <c r="M5739" s="3" t="s">
        <v>54</v>
      </c>
      <c r="N5739" s="3" t="str">
        <f t="shared" si="99"/>
        <v>Port Keats Airport | Australia</v>
      </c>
    </row>
    <row r="5740" spans="10:14" x14ac:dyDescent="0.25">
      <c r="J5740" s="3" t="s">
        <v>5832</v>
      </c>
      <c r="K5740" s="3" t="s">
        <v>16558</v>
      </c>
      <c r="L5740" s="3" t="s">
        <v>17477</v>
      </c>
      <c r="M5740" s="3" t="s">
        <v>96</v>
      </c>
      <c r="N5740" s="3" t="str">
        <f t="shared" si="99"/>
        <v>Sultan Syarif Kasim Ii (Simpang Tiga) Airport | Indonesia</v>
      </c>
    </row>
    <row r="5741" spans="10:14" x14ac:dyDescent="0.25">
      <c r="J5741" s="3" t="s">
        <v>6111</v>
      </c>
      <c r="K5741" s="3" t="s">
        <v>15883</v>
      </c>
      <c r="L5741" s="3" t="s">
        <v>17477</v>
      </c>
      <c r="M5741" s="3" t="s">
        <v>32</v>
      </c>
      <c r="N5741" s="3" t="str">
        <f t="shared" si="99"/>
        <v>Pskov Airport | Russian Federation</v>
      </c>
    </row>
    <row r="5742" spans="10:14" x14ac:dyDescent="0.25">
      <c r="J5742" s="3" t="s">
        <v>6814</v>
      </c>
      <c r="K5742" s="3" t="s">
        <v>10562</v>
      </c>
      <c r="L5742" s="3" t="s">
        <v>17477</v>
      </c>
      <c r="M5742" s="3" t="s">
        <v>2559</v>
      </c>
      <c r="N5742" s="3" t="str">
        <f t="shared" si="99"/>
        <v>Selebi Phikwe Airport | Botswana</v>
      </c>
    </row>
    <row r="5743" spans="10:14" x14ac:dyDescent="0.25">
      <c r="J5743" s="3" t="s">
        <v>8962</v>
      </c>
      <c r="K5743" s="3" t="s">
        <v>17238</v>
      </c>
      <c r="L5743" s="3" t="s">
        <v>17478</v>
      </c>
      <c r="M5743" s="3" t="s">
        <v>173</v>
      </c>
      <c r="N5743" s="3" t="str">
        <f t="shared" si="99"/>
        <v>Beijing Daxing International Airport | China</v>
      </c>
    </row>
    <row r="5744" spans="10:14" x14ac:dyDescent="0.25">
      <c r="J5744" s="3" t="s">
        <v>5701</v>
      </c>
      <c r="K5744" s="3" t="s">
        <v>16464</v>
      </c>
      <c r="L5744" s="3" t="s">
        <v>17476</v>
      </c>
      <c r="M5744" s="3" t="s">
        <v>96</v>
      </c>
      <c r="N5744" s="3" t="str">
        <f t="shared" si="99"/>
        <v>Tjilik Riwut Airport | Indonesia</v>
      </c>
    </row>
    <row r="5745" spans="10:14" x14ac:dyDescent="0.25">
      <c r="J5745" s="3" t="s">
        <v>5695</v>
      </c>
      <c r="K5745" s="3" t="s">
        <v>16187</v>
      </c>
      <c r="L5745" s="3" t="s">
        <v>17477</v>
      </c>
      <c r="M5745" s="3" t="s">
        <v>17506</v>
      </c>
      <c r="N5745" s="3" t="str">
        <f t="shared" si="99"/>
        <v>Pakse International Airport | Lao People's Democratic Republic</v>
      </c>
    </row>
    <row r="5746" spans="10:14" x14ac:dyDescent="0.25">
      <c r="J5746" s="3" t="s">
        <v>5944</v>
      </c>
      <c r="K5746" s="3" t="s">
        <v>13641</v>
      </c>
      <c r="L5746" s="3" t="s">
        <v>17476</v>
      </c>
      <c r="M5746" s="3" t="s">
        <v>762</v>
      </c>
      <c r="N5746" s="3" t="str">
        <f t="shared" si="99"/>
        <v>Playa Samara/Carrillo Airport | Costa Rica</v>
      </c>
    </row>
    <row r="5747" spans="10:14" x14ac:dyDescent="0.25">
      <c r="J5747" s="3" t="s">
        <v>5692</v>
      </c>
      <c r="K5747" s="3" t="s">
        <v>14556</v>
      </c>
      <c r="L5747" s="3" t="s">
        <v>17476</v>
      </c>
      <c r="M5747" s="3" t="s">
        <v>33</v>
      </c>
      <c r="N5747" s="3" t="str">
        <f t="shared" si="99"/>
        <v>Paiela Airport | Papua New Guinea</v>
      </c>
    </row>
    <row r="5748" spans="10:14" x14ac:dyDescent="0.25">
      <c r="J5748" s="3" t="s">
        <v>5698</v>
      </c>
      <c r="K5748" s="3" t="s">
        <v>10829</v>
      </c>
      <c r="L5748" s="3" t="s">
        <v>17476</v>
      </c>
      <c r="M5748" s="3" t="s">
        <v>39</v>
      </c>
      <c r="N5748" s="3" t="str">
        <f t="shared" si="99"/>
        <v>Pala Airport | Chad</v>
      </c>
    </row>
    <row r="5749" spans="10:14" x14ac:dyDescent="0.25">
      <c r="J5749" s="3" t="s">
        <v>5936</v>
      </c>
      <c r="K5749" s="3" t="s">
        <v>9406</v>
      </c>
      <c r="L5749" s="3" t="s">
        <v>17477</v>
      </c>
      <c r="M5749" s="3" t="s">
        <v>878</v>
      </c>
      <c r="N5749" s="3" t="str">
        <f t="shared" si="99"/>
        <v>Placencia Airport | Belize</v>
      </c>
    </row>
    <row r="5750" spans="10:14" x14ac:dyDescent="0.25">
      <c r="J5750" s="3" t="s">
        <v>1169</v>
      </c>
      <c r="K5750" s="3" t="s">
        <v>12565</v>
      </c>
      <c r="L5750" s="3" t="s">
        <v>17476</v>
      </c>
      <c r="M5750" s="3" t="s">
        <v>45</v>
      </c>
      <c r="N5750" s="3" t="str">
        <f t="shared" si="99"/>
        <v>M. Graham Clark Downtown Airport | United States</v>
      </c>
    </row>
    <row r="5751" spans="10:14" x14ac:dyDescent="0.25">
      <c r="J5751" s="3" t="s">
        <v>5981</v>
      </c>
      <c r="K5751" s="3" t="s">
        <v>14962</v>
      </c>
      <c r="L5751" s="3" t="s">
        <v>17477</v>
      </c>
      <c r="M5751" s="3" t="s">
        <v>219</v>
      </c>
      <c r="N5751" s="3" t="str">
        <f t="shared" si="99"/>
        <v>Ponta Pelada Airport | Brazil</v>
      </c>
    </row>
    <row r="5752" spans="10:14" x14ac:dyDescent="0.25">
      <c r="J5752" s="3" t="s">
        <v>5703</v>
      </c>
      <c r="K5752" s="3" t="s">
        <v>16596</v>
      </c>
      <c r="L5752" s="3" t="s">
        <v>17477</v>
      </c>
      <c r="M5752" s="3" t="s">
        <v>96</v>
      </c>
      <c r="N5752" s="3" t="str">
        <f t="shared" si="99"/>
        <v>Sultan Mahmud Badaruddin II Airport | Indonesia</v>
      </c>
    </row>
    <row r="5753" spans="10:14" x14ac:dyDescent="0.25">
      <c r="J5753" s="3" t="s">
        <v>5835</v>
      </c>
      <c r="K5753" s="3" t="s">
        <v>12566</v>
      </c>
      <c r="L5753" s="3" t="s">
        <v>17477</v>
      </c>
      <c r="M5753" s="3" t="s">
        <v>45</v>
      </c>
      <c r="N5753" s="3" t="str">
        <f t="shared" si="99"/>
        <v>Pellston Regional Airport of Emmet County Airport | United States</v>
      </c>
    </row>
    <row r="5754" spans="10:14" x14ac:dyDescent="0.25">
      <c r="J5754" s="3" t="s">
        <v>6022</v>
      </c>
      <c r="K5754" s="3" t="s">
        <v>17086</v>
      </c>
      <c r="L5754" s="3" t="s">
        <v>17477</v>
      </c>
      <c r="M5754" s="3" t="s">
        <v>54</v>
      </c>
      <c r="N5754" s="3" t="str">
        <f t="shared" si="99"/>
        <v>Port Lincoln Airport | Australia</v>
      </c>
    </row>
    <row r="5755" spans="10:14" x14ac:dyDescent="0.25">
      <c r="J5755" s="3" t="s">
        <v>3846</v>
      </c>
      <c r="K5755" s="3" t="s">
        <v>10468</v>
      </c>
      <c r="L5755" s="3" t="s">
        <v>17477</v>
      </c>
      <c r="M5755" s="3" t="s">
        <v>3663</v>
      </c>
      <c r="N5755" s="3" t="str">
        <f t="shared" si="99"/>
        <v>Palanga International Airport | Lithuania</v>
      </c>
    </row>
    <row r="5756" spans="10:14" x14ac:dyDescent="0.25">
      <c r="J5756" s="3" t="s">
        <v>5834</v>
      </c>
      <c r="K5756" s="3" t="s">
        <v>12567</v>
      </c>
      <c r="L5756" s="3" t="s">
        <v>17476</v>
      </c>
      <c r="M5756" s="3" t="s">
        <v>45</v>
      </c>
      <c r="N5756" s="3" t="str">
        <f t="shared" si="99"/>
        <v>St Clair County Airport | United States</v>
      </c>
    </row>
    <row r="5757" spans="10:14" x14ac:dyDescent="0.25">
      <c r="J5757" s="3" t="s">
        <v>6106</v>
      </c>
      <c r="K5757" s="3" t="s">
        <v>13430</v>
      </c>
      <c r="L5757" s="3" t="s">
        <v>17477</v>
      </c>
      <c r="M5757" s="3" t="s">
        <v>2814</v>
      </c>
      <c r="N5757" s="3" t="str">
        <f t="shared" si="99"/>
        <v>Providenciales Airport | Turks and Caicos Islands</v>
      </c>
    </row>
    <row r="5758" spans="10:14" x14ac:dyDescent="0.25">
      <c r="J5758" s="3" t="s">
        <v>5940</v>
      </c>
      <c r="K5758" s="3" t="s">
        <v>15240</v>
      </c>
      <c r="L5758" s="3" t="s">
        <v>17476</v>
      </c>
      <c r="M5758" s="3" t="s">
        <v>71</v>
      </c>
      <c r="N5758" s="3" t="str">
        <f t="shared" si="99"/>
        <v>Plato Airport | Colombia</v>
      </c>
    </row>
    <row r="5759" spans="10:14" x14ac:dyDescent="0.25">
      <c r="J5759" s="3" t="s">
        <v>898</v>
      </c>
      <c r="K5759" s="3" t="s">
        <v>14896</v>
      </c>
      <c r="L5759" s="3" t="s">
        <v>17477</v>
      </c>
      <c r="M5759" s="3" t="s">
        <v>219</v>
      </c>
      <c r="N5759" s="3" t="str">
        <f t="shared" si="99"/>
        <v>Pampulha - Carlos Drummond de Andrade Airport | Brazil</v>
      </c>
    </row>
    <row r="5760" spans="10:14" x14ac:dyDescent="0.25">
      <c r="J5760" s="3" t="s">
        <v>5970</v>
      </c>
      <c r="K5760" s="3" t="s">
        <v>15852</v>
      </c>
      <c r="L5760" s="3" t="s">
        <v>17476</v>
      </c>
      <c r="M5760" s="3" t="s">
        <v>925</v>
      </c>
      <c r="N5760" s="3" t="str">
        <f t="shared" si="99"/>
        <v>Suprunovka Airport | Ukraine</v>
      </c>
    </row>
    <row r="5761" spans="10:14" x14ac:dyDescent="0.25">
      <c r="J5761" s="3" t="s">
        <v>5722</v>
      </c>
      <c r="K5761" s="3" t="s">
        <v>16450</v>
      </c>
      <c r="L5761" s="3" t="s">
        <v>17477</v>
      </c>
      <c r="M5761" s="3" t="s">
        <v>96</v>
      </c>
      <c r="N5761" s="3" t="str">
        <f t="shared" si="99"/>
        <v>Mutiara Airport | Indonesia</v>
      </c>
    </row>
    <row r="5762" spans="10:14" x14ac:dyDescent="0.25">
      <c r="J5762" s="3" t="s">
        <v>6822</v>
      </c>
      <c r="K5762" s="3" t="s">
        <v>15748</v>
      </c>
      <c r="L5762" s="3" t="s">
        <v>17477</v>
      </c>
      <c r="M5762" s="3" t="s">
        <v>175</v>
      </c>
      <c r="N5762" s="3" t="str">
        <f t="shared" si="99"/>
        <v>Semipalatinsk Airport | Kazakhstan</v>
      </c>
    </row>
    <row r="5763" spans="10:14" x14ac:dyDescent="0.25">
      <c r="J5763" s="3" t="s">
        <v>5951</v>
      </c>
      <c r="K5763" s="3" t="s">
        <v>11671</v>
      </c>
      <c r="L5763" s="3" t="s">
        <v>17476</v>
      </c>
      <c r="M5763" s="3" t="s">
        <v>45</v>
      </c>
      <c r="N5763" s="3" t="str">
        <f t="shared" si="99"/>
        <v>Plymouth Municipal Airport | United States</v>
      </c>
    </row>
    <row r="5764" spans="10:14" x14ac:dyDescent="0.25">
      <c r="J5764" s="3" t="s">
        <v>6009</v>
      </c>
      <c r="K5764" s="3" t="s">
        <v>10521</v>
      </c>
      <c r="L5764" s="3" t="s">
        <v>17477</v>
      </c>
      <c r="M5764" s="3" t="s">
        <v>114</v>
      </c>
      <c r="N5764" s="3" t="str">
        <f t="shared" si="99"/>
        <v>Port Elizabeth Airport | South Africa</v>
      </c>
    </row>
    <row r="5765" spans="10:14" x14ac:dyDescent="0.25">
      <c r="J5765" s="3" t="s">
        <v>5838</v>
      </c>
      <c r="K5765" s="3" t="s">
        <v>10806</v>
      </c>
      <c r="L5765" s="3" t="s">
        <v>17477</v>
      </c>
      <c r="M5765" s="3" t="s">
        <v>17491</v>
      </c>
      <c r="N5765" s="3" t="str">
        <f t="shared" si="99"/>
        <v>Pemba Airport | Tanzania, United Republic of</v>
      </c>
    </row>
    <row r="5766" spans="10:14" x14ac:dyDescent="0.25">
      <c r="J5766" s="3" t="s">
        <v>5839</v>
      </c>
      <c r="K5766" s="3" t="s">
        <v>12568</v>
      </c>
      <c r="L5766" s="3" t="s">
        <v>17476</v>
      </c>
      <c r="M5766" s="3" t="s">
        <v>45</v>
      </c>
      <c r="N5766" s="3" t="str">
        <f t="shared" ref="N5766:N5829" si="100">K5766&amp;" | "&amp;M5766</f>
        <v>Pembina Municipal Airport | United States</v>
      </c>
    </row>
    <row r="5767" spans="10:14" x14ac:dyDescent="0.25">
      <c r="J5767" s="3" t="s">
        <v>6137</v>
      </c>
      <c r="K5767" s="3" t="s">
        <v>15062</v>
      </c>
      <c r="L5767" s="3" t="s">
        <v>17477</v>
      </c>
      <c r="M5767" s="3" t="s">
        <v>280</v>
      </c>
      <c r="N5767" s="3" t="str">
        <f t="shared" si="100"/>
        <v>El Tepual Airport | Chile</v>
      </c>
    </row>
    <row r="5768" spans="10:14" x14ac:dyDescent="0.25">
      <c r="J5768" s="3" t="s">
        <v>5715</v>
      </c>
      <c r="K5768" s="3" t="s">
        <v>12569</v>
      </c>
      <c r="L5768" s="3" t="s">
        <v>17477</v>
      </c>
      <c r="M5768" s="3" t="s">
        <v>45</v>
      </c>
      <c r="N5768" s="3" t="str">
        <f t="shared" si="100"/>
        <v>Palmdale Regional/USAF Plant 42 Airport | United States</v>
      </c>
    </row>
    <row r="5769" spans="10:14" x14ac:dyDescent="0.25">
      <c r="J5769" s="3" t="s">
        <v>4864</v>
      </c>
      <c r="K5769" s="3" t="s">
        <v>13206</v>
      </c>
      <c r="L5769" s="3" t="s">
        <v>17477</v>
      </c>
      <c r="M5769" s="3" t="s">
        <v>208</v>
      </c>
      <c r="N5769" s="3" t="str">
        <f t="shared" si="100"/>
        <v>Parma Airport | Italy</v>
      </c>
    </row>
    <row r="5770" spans="10:14" x14ac:dyDescent="0.25">
      <c r="J5770" s="3" t="s">
        <v>5982</v>
      </c>
      <c r="K5770" s="3" t="s">
        <v>14978</v>
      </c>
      <c r="L5770" s="3" t="s">
        <v>17477</v>
      </c>
      <c r="M5770" s="3" t="s">
        <v>219</v>
      </c>
      <c r="N5770" s="3" t="str">
        <f t="shared" si="100"/>
        <v>Ponta Porã Airport | Brazil</v>
      </c>
    </row>
    <row r="5771" spans="10:14" x14ac:dyDescent="0.25">
      <c r="J5771" s="3" t="s">
        <v>6056</v>
      </c>
      <c r="K5771" s="3" t="s">
        <v>12570</v>
      </c>
      <c r="L5771" s="3" t="s">
        <v>17476</v>
      </c>
      <c r="M5771" s="3" t="s">
        <v>45</v>
      </c>
      <c r="N5771" s="3" t="str">
        <f t="shared" si="100"/>
        <v>Greater Portsmouth Regional Airport | United States</v>
      </c>
    </row>
    <row r="5772" spans="10:14" x14ac:dyDescent="0.25">
      <c r="J5772" s="3" t="s">
        <v>5711</v>
      </c>
      <c r="K5772" s="3" t="s">
        <v>12986</v>
      </c>
      <c r="L5772" s="3" t="s">
        <v>17478</v>
      </c>
      <c r="M5772" s="3" t="s">
        <v>201</v>
      </c>
      <c r="N5772" s="3" t="str">
        <f t="shared" si="100"/>
        <v>Palma De Mallorca Airport | Spain</v>
      </c>
    </row>
    <row r="5773" spans="10:14" x14ac:dyDescent="0.25">
      <c r="J5773" s="3" t="s">
        <v>5707</v>
      </c>
      <c r="K5773" s="3" t="s">
        <v>17070</v>
      </c>
      <c r="L5773" s="3" t="s">
        <v>17476</v>
      </c>
      <c r="M5773" s="3" t="s">
        <v>54</v>
      </c>
      <c r="N5773" s="3" t="str">
        <f t="shared" si="100"/>
        <v>Palm Island Airport | Australia</v>
      </c>
    </row>
    <row r="5774" spans="10:14" x14ac:dyDescent="0.25">
      <c r="J5774" s="3" t="s">
        <v>6026</v>
      </c>
      <c r="K5774" s="3" t="s">
        <v>14294</v>
      </c>
      <c r="L5774" s="3" t="s">
        <v>17476</v>
      </c>
      <c r="M5774" s="3" t="s">
        <v>45</v>
      </c>
      <c r="N5774" s="3" t="str">
        <f t="shared" si="100"/>
        <v>Port Moller Airport | United States</v>
      </c>
    </row>
    <row r="5775" spans="10:14" x14ac:dyDescent="0.25">
      <c r="J5775" s="3" t="s">
        <v>5882</v>
      </c>
      <c r="K5775" s="3" t="s">
        <v>14560</v>
      </c>
      <c r="L5775" s="3" t="s">
        <v>17476</v>
      </c>
      <c r="M5775" s="3" t="s">
        <v>695</v>
      </c>
      <c r="N5775" s="3" t="str">
        <f t="shared" si="100"/>
        <v>Phanom Sarakham Airport | Thailand</v>
      </c>
    </row>
    <row r="5776" spans="10:14" x14ac:dyDescent="0.25">
      <c r="J5776" s="3" t="s">
        <v>6159</v>
      </c>
      <c r="K5776" s="3" t="s">
        <v>9257</v>
      </c>
      <c r="L5776" s="3" t="s">
        <v>17476</v>
      </c>
      <c r="M5776" s="3" t="s">
        <v>33</v>
      </c>
      <c r="N5776" s="3" t="str">
        <f t="shared" si="100"/>
        <v>Pumani Airport | Papua New Guinea</v>
      </c>
    </row>
    <row r="5777" spans="10:14" x14ac:dyDescent="0.25">
      <c r="J5777" s="3" t="s">
        <v>5705</v>
      </c>
      <c r="K5777" s="3" t="s">
        <v>13188</v>
      </c>
      <c r="L5777" s="3" t="s">
        <v>17478</v>
      </c>
      <c r="M5777" s="3" t="s">
        <v>208</v>
      </c>
      <c r="N5777" s="3" t="str">
        <f t="shared" si="100"/>
        <v>Falcone-Borsellino Airport | Italy</v>
      </c>
    </row>
    <row r="5778" spans="10:14" x14ac:dyDescent="0.25">
      <c r="J5778" s="3" t="s">
        <v>5917</v>
      </c>
      <c r="K5778" s="3" t="s">
        <v>14561</v>
      </c>
      <c r="L5778" s="3" t="s">
        <v>17476</v>
      </c>
      <c r="M5778" s="3" t="s">
        <v>33</v>
      </c>
      <c r="N5778" s="3" t="str">
        <f t="shared" si="100"/>
        <v>Pimaga Airport | Papua New Guinea</v>
      </c>
    </row>
    <row r="5779" spans="10:14" x14ac:dyDescent="0.25">
      <c r="J5779" s="3" t="s">
        <v>5856</v>
      </c>
      <c r="K5779" s="3" t="s">
        <v>14868</v>
      </c>
      <c r="L5779" s="3" t="s">
        <v>17477</v>
      </c>
      <c r="M5779" s="3" t="s">
        <v>283</v>
      </c>
      <c r="N5779" s="3" t="str">
        <f t="shared" si="100"/>
        <v>Perito Moreno Airport | Argentina</v>
      </c>
    </row>
    <row r="5780" spans="10:14" x14ac:dyDescent="0.25">
      <c r="J5780" s="3" t="s">
        <v>5718</v>
      </c>
      <c r="K5780" s="3" t="s">
        <v>13978</v>
      </c>
      <c r="L5780" s="3" t="s">
        <v>17477</v>
      </c>
      <c r="M5780" s="3" t="s">
        <v>2169</v>
      </c>
      <c r="N5780" s="3" t="str">
        <f t="shared" si="100"/>
        <v>Palmerston North Airport | New Zealand</v>
      </c>
    </row>
    <row r="5781" spans="10:14" x14ac:dyDescent="0.25">
      <c r="J5781" s="3" t="s">
        <v>5719</v>
      </c>
      <c r="K5781" s="3" t="s">
        <v>14256</v>
      </c>
      <c r="L5781" s="3" t="s">
        <v>17477</v>
      </c>
      <c r="M5781" s="3" t="s">
        <v>17505</v>
      </c>
      <c r="N5781" s="3" t="str">
        <f t="shared" si="100"/>
        <v>Palmyra Airport | Syrian Arab Republic</v>
      </c>
    </row>
    <row r="5782" spans="10:14" x14ac:dyDescent="0.25">
      <c r="J5782" s="3" t="s">
        <v>5755</v>
      </c>
      <c r="K5782" s="3" t="s">
        <v>15639</v>
      </c>
      <c r="L5782" s="3" t="s">
        <v>17476</v>
      </c>
      <c r="M5782" s="3" t="s">
        <v>150</v>
      </c>
      <c r="N5782" s="3" t="str">
        <f t="shared" si="100"/>
        <v>Paramakatoi Airport | Guyana</v>
      </c>
    </row>
    <row r="5783" spans="10:14" x14ac:dyDescent="0.25">
      <c r="J5783" s="3" t="s">
        <v>5996</v>
      </c>
      <c r="K5783" s="3" t="s">
        <v>15537</v>
      </c>
      <c r="L5783" s="3" t="s">
        <v>17477</v>
      </c>
      <c r="M5783" s="3" t="s">
        <v>17510</v>
      </c>
      <c r="N5783" s="3" t="str">
        <f t="shared" si="100"/>
        <v>Del Caribe Santiago Mariño International Airport | Venezuela, Bolivarian Republic of</v>
      </c>
    </row>
    <row r="5784" spans="10:14" x14ac:dyDescent="0.25">
      <c r="J5784" s="3" t="s">
        <v>5714</v>
      </c>
      <c r="K5784" s="3" t="s">
        <v>14974</v>
      </c>
      <c r="L5784" s="3" t="s">
        <v>17477</v>
      </c>
      <c r="M5784" s="3" t="s">
        <v>219</v>
      </c>
      <c r="N5784" s="3" t="str">
        <f t="shared" si="100"/>
        <v>Brigadeiro Lysias Rodrigues Airport | Brazil</v>
      </c>
    </row>
    <row r="5785" spans="10:14" x14ac:dyDescent="0.25">
      <c r="J5785" s="3" t="s">
        <v>5717</v>
      </c>
      <c r="K5785" s="3" t="s">
        <v>1753</v>
      </c>
      <c r="L5785" s="3" t="s">
        <v>17476</v>
      </c>
      <c r="M5785" s="3" t="s">
        <v>45</v>
      </c>
      <c r="N5785" s="3" t="str">
        <f t="shared" si="100"/>
        <v>Metropolitan Airport | United States</v>
      </c>
    </row>
    <row r="5786" spans="10:14" x14ac:dyDescent="0.25">
      <c r="J5786" s="3" t="s">
        <v>6135</v>
      </c>
      <c r="K5786" s="3" t="s">
        <v>14860</v>
      </c>
      <c r="L5786" s="3" t="s">
        <v>17477</v>
      </c>
      <c r="M5786" s="3" t="s">
        <v>283</v>
      </c>
      <c r="N5786" s="3" t="str">
        <f t="shared" si="100"/>
        <v>El Tehuelche Airport | Argentina</v>
      </c>
    </row>
    <row r="5787" spans="10:14" x14ac:dyDescent="0.25">
      <c r="J5787" s="3" t="s">
        <v>5712</v>
      </c>
      <c r="K5787" s="3" t="s">
        <v>13655</v>
      </c>
      <c r="L5787" s="3" t="s">
        <v>17477</v>
      </c>
      <c r="M5787" s="3" t="s">
        <v>762</v>
      </c>
      <c r="N5787" s="3" t="str">
        <f t="shared" si="100"/>
        <v>Palmar Sur Airport | Costa Rica</v>
      </c>
    </row>
    <row r="5788" spans="10:14" x14ac:dyDescent="0.25">
      <c r="J5788" s="3" t="s">
        <v>5727</v>
      </c>
      <c r="K5788" s="3" t="s">
        <v>12987</v>
      </c>
      <c r="L5788" s="3" t="s">
        <v>17477</v>
      </c>
      <c r="M5788" s="3" t="s">
        <v>201</v>
      </c>
      <c r="N5788" s="3" t="str">
        <f t="shared" si="100"/>
        <v>Pamplona Airport | Spain</v>
      </c>
    </row>
    <row r="5789" spans="10:14" x14ac:dyDescent="0.25">
      <c r="J5789" s="3" t="s">
        <v>6050</v>
      </c>
      <c r="K5789" s="3" t="s">
        <v>14977</v>
      </c>
      <c r="L5789" s="3" t="s">
        <v>17477</v>
      </c>
      <c r="M5789" s="3" t="s">
        <v>219</v>
      </c>
      <c r="N5789" s="3" t="str">
        <f t="shared" si="100"/>
        <v>Porto Nacional Airport | Brazil</v>
      </c>
    </row>
    <row r="5790" spans="10:14" x14ac:dyDescent="0.25">
      <c r="J5790" s="3" t="s">
        <v>5974</v>
      </c>
      <c r="K5790" s="3" t="s">
        <v>12573</v>
      </c>
      <c r="L5790" s="3" t="s">
        <v>17477</v>
      </c>
      <c r="M5790" s="3" t="s">
        <v>45</v>
      </c>
      <c r="N5790" s="3" t="str">
        <f t="shared" si="100"/>
        <v>Ponca City Regional Airport | United States</v>
      </c>
    </row>
    <row r="5791" spans="10:14" x14ac:dyDescent="0.25">
      <c r="J5791" s="3" t="s">
        <v>6169</v>
      </c>
      <c r="K5791" s="3" t="s">
        <v>9407</v>
      </c>
      <c r="L5791" s="3" t="s">
        <v>17477</v>
      </c>
      <c r="M5791" s="3" t="s">
        <v>878</v>
      </c>
      <c r="N5791" s="3" t="str">
        <f t="shared" si="100"/>
        <v>Punta Gorda Airport | Belize</v>
      </c>
    </row>
    <row r="5792" spans="10:14" x14ac:dyDescent="0.25">
      <c r="J5792" s="3" t="s">
        <v>5886</v>
      </c>
      <c r="K5792" s="3" t="s">
        <v>12574</v>
      </c>
      <c r="L5792" s="3" t="s">
        <v>17477</v>
      </c>
      <c r="M5792" s="3" t="s">
        <v>45</v>
      </c>
      <c r="N5792" s="3" t="str">
        <f t="shared" si="100"/>
        <v>Northeast Philadelphia Airport | United States</v>
      </c>
    </row>
    <row r="5793" spans="10:14" x14ac:dyDescent="0.25">
      <c r="J5793" s="3" t="s">
        <v>5759</v>
      </c>
      <c r="K5793" s="3" t="s">
        <v>15479</v>
      </c>
      <c r="L5793" s="3" t="s">
        <v>17476</v>
      </c>
      <c r="M5793" s="3" t="s">
        <v>219</v>
      </c>
      <c r="N5793" s="3" t="str">
        <f t="shared" si="100"/>
        <v>Paranaguá Airport | Brazil</v>
      </c>
    </row>
    <row r="5794" spans="10:14" x14ac:dyDescent="0.25">
      <c r="J5794" s="3" t="s">
        <v>5891</v>
      </c>
      <c r="K5794" s="3" t="s">
        <v>16087</v>
      </c>
      <c r="L5794" s="3" t="s">
        <v>17478</v>
      </c>
      <c r="M5794" s="3" t="s">
        <v>807</v>
      </c>
      <c r="N5794" s="3" t="str">
        <f t="shared" si="100"/>
        <v>Phnom Penh International Airport | Cambodia</v>
      </c>
    </row>
    <row r="5795" spans="10:14" x14ac:dyDescent="0.25">
      <c r="J5795" s="3" t="s">
        <v>5960</v>
      </c>
      <c r="K5795" s="3" t="s">
        <v>14567</v>
      </c>
      <c r="L5795" s="3" t="s">
        <v>17477</v>
      </c>
      <c r="M5795" s="3" t="s">
        <v>17486</v>
      </c>
      <c r="N5795" s="3" t="str">
        <f t="shared" si="100"/>
        <v>Pohnpei International Airport | Micronesia, Federated States of</v>
      </c>
    </row>
    <row r="5796" spans="10:14" x14ac:dyDescent="0.25">
      <c r="J5796" s="3" t="s">
        <v>5985</v>
      </c>
      <c r="K5796" s="3" t="s">
        <v>16589</v>
      </c>
      <c r="L5796" s="3" t="s">
        <v>17477</v>
      </c>
      <c r="M5796" s="3" t="s">
        <v>96</v>
      </c>
      <c r="N5796" s="3" t="str">
        <f t="shared" si="100"/>
        <v>Supadio Airport | Indonesia</v>
      </c>
    </row>
    <row r="5797" spans="10:14" x14ac:dyDescent="0.25">
      <c r="J5797" s="3" t="s">
        <v>5742</v>
      </c>
      <c r="K5797" s="3" t="s">
        <v>13187</v>
      </c>
      <c r="L5797" s="3" t="s">
        <v>17477</v>
      </c>
      <c r="M5797" s="3" t="s">
        <v>208</v>
      </c>
      <c r="N5797" s="3" t="str">
        <f t="shared" si="100"/>
        <v>Pantelleria Airport | Italy</v>
      </c>
    </row>
    <row r="5798" spans="10:14" x14ac:dyDescent="0.25">
      <c r="J5798" s="3" t="s">
        <v>6093</v>
      </c>
      <c r="K5798" s="3" t="s">
        <v>12575</v>
      </c>
      <c r="L5798" s="3" t="s">
        <v>17476</v>
      </c>
      <c r="M5798" s="3" t="s">
        <v>45</v>
      </c>
      <c r="N5798" s="3" t="str">
        <f t="shared" si="100"/>
        <v>Princeton Municipal Airport | United States</v>
      </c>
    </row>
    <row r="5799" spans="10:14" x14ac:dyDescent="0.25">
      <c r="J5799" s="3" t="s">
        <v>5990</v>
      </c>
      <c r="K5799" s="3" t="s">
        <v>9202</v>
      </c>
      <c r="L5799" s="3" t="s">
        <v>17477</v>
      </c>
      <c r="M5799" s="3" t="s">
        <v>33</v>
      </c>
      <c r="N5799" s="3" t="str">
        <f t="shared" si="100"/>
        <v>Girua Airport | Papua New Guinea</v>
      </c>
    </row>
    <row r="5800" spans="10:14" x14ac:dyDescent="0.25">
      <c r="J5800" s="3" t="s">
        <v>6160</v>
      </c>
      <c r="K5800" s="3" t="s">
        <v>16060</v>
      </c>
      <c r="L5800" s="3" t="s">
        <v>17477</v>
      </c>
      <c r="M5800" s="3" t="s">
        <v>108</v>
      </c>
      <c r="N5800" s="3" t="str">
        <f t="shared" si="100"/>
        <v>Pune Airport | India</v>
      </c>
    </row>
    <row r="5801" spans="10:14" x14ac:dyDescent="0.25">
      <c r="J5801" s="3" t="s">
        <v>5963</v>
      </c>
      <c r="K5801" s="3" t="s">
        <v>10589</v>
      </c>
      <c r="L5801" s="3" t="s">
        <v>17477</v>
      </c>
      <c r="M5801" s="3" t="s">
        <v>950</v>
      </c>
      <c r="N5801" s="3" t="str">
        <f t="shared" si="100"/>
        <v>Pointe Noire Airport | Congo</v>
      </c>
    </row>
    <row r="5802" spans="10:14" x14ac:dyDescent="0.25">
      <c r="J5802" s="3" t="s">
        <v>5848</v>
      </c>
      <c r="K5802" s="3" t="s">
        <v>12576</v>
      </c>
      <c r="L5802" s="3" t="s">
        <v>17477</v>
      </c>
      <c r="M5802" s="3" t="s">
        <v>45</v>
      </c>
      <c r="N5802" s="3" t="str">
        <f t="shared" si="100"/>
        <v>Pensacola International Airport | United States</v>
      </c>
    </row>
    <row r="5803" spans="10:14" x14ac:dyDescent="0.25">
      <c r="J5803" s="3" t="s">
        <v>6138</v>
      </c>
      <c r="K5803" s="3" t="s">
        <v>15047</v>
      </c>
      <c r="L5803" s="3" t="s">
        <v>17477</v>
      </c>
      <c r="M5803" s="3" t="s">
        <v>280</v>
      </c>
      <c r="N5803" s="3" t="str">
        <f t="shared" si="100"/>
        <v>Tte. Julio Gallardo Airport | Chile</v>
      </c>
    </row>
    <row r="5804" spans="10:14" x14ac:dyDescent="0.25">
      <c r="J5804" s="3" t="s">
        <v>5740</v>
      </c>
      <c r="K5804" s="3" t="s">
        <v>12849</v>
      </c>
      <c r="L5804" s="3" t="s">
        <v>17476</v>
      </c>
      <c r="M5804" s="3" t="s">
        <v>45</v>
      </c>
      <c r="N5804" s="3" t="str">
        <f t="shared" si="100"/>
        <v>Panguitch Municipal Airport | United States</v>
      </c>
    </row>
    <row r="5805" spans="10:14" x14ac:dyDescent="0.25">
      <c r="J5805" s="3" t="s">
        <v>5733</v>
      </c>
      <c r="K5805" s="3" t="s">
        <v>10469</v>
      </c>
      <c r="L5805" s="3" t="s">
        <v>17477</v>
      </c>
      <c r="M5805" s="3" t="s">
        <v>3663</v>
      </c>
      <c r="N5805" s="3" t="str">
        <f t="shared" si="100"/>
        <v>Panevėžys Air Base | Lithuania</v>
      </c>
    </row>
    <row r="5806" spans="10:14" x14ac:dyDescent="0.25">
      <c r="J5806" s="3" t="s">
        <v>6891</v>
      </c>
      <c r="K5806" s="3" t="s">
        <v>12071</v>
      </c>
      <c r="L5806" s="3" t="s">
        <v>17476</v>
      </c>
      <c r="M5806" s="3" t="s">
        <v>45</v>
      </c>
      <c r="N5806" s="3" t="str">
        <f t="shared" si="100"/>
        <v>North Texas Regional Airport/Perrin Field | United States</v>
      </c>
    </row>
    <row r="5807" spans="10:14" x14ac:dyDescent="0.25">
      <c r="J5807" s="3" t="s">
        <v>5977</v>
      </c>
      <c r="K5807" s="3" t="s">
        <v>16261</v>
      </c>
      <c r="L5807" s="3" t="s">
        <v>17477</v>
      </c>
      <c r="M5807" s="3" t="s">
        <v>108</v>
      </c>
      <c r="N5807" s="3" t="str">
        <f t="shared" si="100"/>
        <v>Pondicherry Airport | India</v>
      </c>
    </row>
    <row r="5808" spans="10:14" x14ac:dyDescent="0.25">
      <c r="J5808" s="3" t="s">
        <v>5874</v>
      </c>
      <c r="K5808" s="3" t="s">
        <v>14976</v>
      </c>
      <c r="L5808" s="3" t="s">
        <v>17477</v>
      </c>
      <c r="M5808" s="3" t="s">
        <v>219</v>
      </c>
      <c r="N5808" s="3" t="str">
        <f t="shared" si="100"/>
        <v>Senador Nilo Coelho Airport | Brazil</v>
      </c>
    </row>
    <row r="5809" spans="10:14" x14ac:dyDescent="0.25">
      <c r="J5809" s="3" t="s">
        <v>6044</v>
      </c>
      <c r="K5809" s="3" t="s">
        <v>14970</v>
      </c>
      <c r="L5809" s="3" t="s">
        <v>17477</v>
      </c>
      <c r="M5809" s="3" t="s">
        <v>219</v>
      </c>
      <c r="N5809" s="3" t="str">
        <f t="shared" si="100"/>
        <v>Salgado Filho Airport | Brazil</v>
      </c>
    </row>
    <row r="5810" spans="10:14" x14ac:dyDescent="0.25">
      <c r="J5810" s="3" t="s">
        <v>2429</v>
      </c>
      <c r="K5810" s="3" t="s">
        <v>2838</v>
      </c>
      <c r="L5810" s="3" t="s">
        <v>17477</v>
      </c>
      <c r="M5810" s="3" t="s">
        <v>45</v>
      </c>
      <c r="N5810" s="3" t="str">
        <f t="shared" si="100"/>
        <v>Pope Field | United States</v>
      </c>
    </row>
    <row r="5811" spans="10:14" x14ac:dyDescent="0.25">
      <c r="J5811" s="3" t="s">
        <v>4034</v>
      </c>
      <c r="K5811" s="3" t="s">
        <v>4035</v>
      </c>
      <c r="L5811" s="3" t="s">
        <v>17476</v>
      </c>
      <c r="M5811" s="3" t="s">
        <v>45</v>
      </c>
      <c r="N5811" s="3" t="str">
        <f t="shared" si="100"/>
        <v>Brackett Field | United States</v>
      </c>
    </row>
    <row r="5812" spans="10:14" x14ac:dyDescent="0.25">
      <c r="J5812" s="3" t="s">
        <v>5957</v>
      </c>
      <c r="K5812" s="3" t="s">
        <v>11054</v>
      </c>
      <c r="L5812" s="3" t="s">
        <v>17476</v>
      </c>
      <c r="M5812" s="3" t="s">
        <v>649</v>
      </c>
      <c r="N5812" s="3" t="str">
        <f t="shared" si="100"/>
        <v>Podor Airport | Senegal</v>
      </c>
    </row>
    <row r="5813" spans="10:14" x14ac:dyDescent="0.25">
      <c r="J5813" s="3" t="s">
        <v>2528</v>
      </c>
      <c r="K5813" s="3" t="s">
        <v>12577</v>
      </c>
      <c r="L5813" s="3" t="s">
        <v>17477</v>
      </c>
      <c r="M5813" s="3" t="s">
        <v>45</v>
      </c>
      <c r="N5813" s="3" t="str">
        <f t="shared" si="100"/>
        <v>Polk Army Air Field | United States</v>
      </c>
    </row>
    <row r="5814" spans="10:14" x14ac:dyDescent="0.25">
      <c r="J5814" s="3" t="s">
        <v>5987</v>
      </c>
      <c r="K5814" s="3" t="s">
        <v>12578</v>
      </c>
      <c r="L5814" s="3" t="s">
        <v>17476</v>
      </c>
      <c r="M5814" s="3" t="s">
        <v>45</v>
      </c>
      <c r="N5814" s="3" t="str">
        <f t="shared" si="100"/>
        <v>Poplar Bluff Municipal Airport | United States</v>
      </c>
    </row>
    <row r="5815" spans="10:14" x14ac:dyDescent="0.25">
      <c r="J5815" s="3" t="s">
        <v>6010</v>
      </c>
      <c r="K5815" s="3" t="s">
        <v>10779</v>
      </c>
      <c r="L5815" s="3" t="s">
        <v>17477</v>
      </c>
      <c r="M5815" s="3" t="s">
        <v>162</v>
      </c>
      <c r="N5815" s="3" t="str">
        <f t="shared" si="100"/>
        <v>Port Gentil Airport | Gabon</v>
      </c>
    </row>
    <row r="5816" spans="10:14" x14ac:dyDescent="0.25">
      <c r="J5816" s="3" t="s">
        <v>6061</v>
      </c>
      <c r="K5816" s="3" t="s">
        <v>15294</v>
      </c>
      <c r="L5816" s="3" t="s">
        <v>17477</v>
      </c>
      <c r="M5816" s="3" t="s">
        <v>17481</v>
      </c>
      <c r="N5816" s="3" t="str">
        <f t="shared" si="100"/>
        <v>Capitan Nicolas Rojas Airport | Bolivia, Plurinational State of</v>
      </c>
    </row>
    <row r="5817" spans="10:14" x14ac:dyDescent="0.25">
      <c r="J5817" s="3" t="s">
        <v>5806</v>
      </c>
      <c r="K5817" s="3" t="s">
        <v>15370</v>
      </c>
      <c r="L5817" s="3" t="s">
        <v>17476</v>
      </c>
      <c r="M5817" s="3" t="s">
        <v>219</v>
      </c>
      <c r="N5817" s="3" t="str">
        <f t="shared" si="100"/>
        <v>Patos de Minas Airport | Brazil</v>
      </c>
    </row>
    <row r="5818" spans="10:14" x14ac:dyDescent="0.25">
      <c r="J5818" s="3" t="s">
        <v>5837</v>
      </c>
      <c r="K5818" s="3" t="s">
        <v>10806</v>
      </c>
      <c r="L5818" s="3" t="s">
        <v>17477</v>
      </c>
      <c r="M5818" s="3" t="s">
        <v>278</v>
      </c>
      <c r="N5818" s="3" t="str">
        <f t="shared" si="100"/>
        <v>Pemba Airport | Mozambique</v>
      </c>
    </row>
    <row r="5819" spans="10:14" x14ac:dyDescent="0.25">
      <c r="J5819" s="3" t="s">
        <v>6027</v>
      </c>
      <c r="K5819" s="3" t="s">
        <v>9258</v>
      </c>
      <c r="L5819" s="3" t="s">
        <v>17478</v>
      </c>
      <c r="M5819" s="3" t="s">
        <v>33</v>
      </c>
      <c r="N5819" s="3" t="str">
        <f t="shared" si="100"/>
        <v>Port Moresby Jacksons International Airport | Papua New Guinea</v>
      </c>
    </row>
    <row r="5820" spans="10:14" x14ac:dyDescent="0.25">
      <c r="J5820" s="3" t="s">
        <v>5992</v>
      </c>
      <c r="K5820" s="3" t="s">
        <v>13457</v>
      </c>
      <c r="L5820" s="3" t="s">
        <v>17476</v>
      </c>
      <c r="M5820" s="3" t="s">
        <v>1428</v>
      </c>
      <c r="N5820" s="3" t="str">
        <f t="shared" si="100"/>
        <v>Poptün Airport | Guatemala</v>
      </c>
    </row>
    <row r="5821" spans="10:14" x14ac:dyDescent="0.25">
      <c r="J5821" s="3" t="s">
        <v>5955</v>
      </c>
      <c r="K5821" s="3" t="s">
        <v>14972</v>
      </c>
      <c r="L5821" s="3" t="s">
        <v>17477</v>
      </c>
      <c r="M5821" s="3" t="s">
        <v>219</v>
      </c>
      <c r="N5821" s="3" t="str">
        <f t="shared" si="100"/>
        <v>Poços de Caldas - Embaixador Walther Moreira Salles Airport | Brazil</v>
      </c>
    </row>
    <row r="5822" spans="10:14" x14ac:dyDescent="0.25">
      <c r="J5822" s="3" t="s">
        <v>6143</v>
      </c>
      <c r="K5822" s="3" t="s">
        <v>13441</v>
      </c>
      <c r="L5822" s="3" t="s">
        <v>17477</v>
      </c>
      <c r="M5822" s="3" t="s">
        <v>736</v>
      </c>
      <c r="N5822" s="3" t="str">
        <f t="shared" si="100"/>
        <v>Gregorio Luperon International Airport | Dominican Republic</v>
      </c>
    </row>
    <row r="5823" spans="10:14" x14ac:dyDescent="0.25">
      <c r="J5823" s="3" t="s">
        <v>5995</v>
      </c>
      <c r="K5823" s="3" t="s">
        <v>10165</v>
      </c>
      <c r="L5823" s="3" t="s">
        <v>17477</v>
      </c>
      <c r="M5823" s="3" t="s">
        <v>2316</v>
      </c>
      <c r="N5823" s="3" t="str">
        <f t="shared" si="100"/>
        <v>Pori Airport | Finland</v>
      </c>
    </row>
    <row r="5824" spans="10:14" x14ac:dyDescent="0.25">
      <c r="J5824" s="3" t="s">
        <v>7675</v>
      </c>
      <c r="K5824" s="3" t="s">
        <v>15707</v>
      </c>
      <c r="L5824" s="3" t="s">
        <v>17477</v>
      </c>
      <c r="M5824" s="3" t="s">
        <v>7582</v>
      </c>
      <c r="N5824" s="3" t="str">
        <f t="shared" si="100"/>
        <v>Piarco International Airport | Trinidad and Tobago</v>
      </c>
    </row>
    <row r="5825" spans="10:14" x14ac:dyDescent="0.25">
      <c r="J5825" s="3" t="s">
        <v>6001</v>
      </c>
      <c r="K5825" s="3" t="s">
        <v>13517</v>
      </c>
      <c r="L5825" s="3" t="s">
        <v>17477</v>
      </c>
      <c r="M5825" s="3" t="s">
        <v>3804</v>
      </c>
      <c r="N5825" s="3" t="str">
        <f t="shared" si="100"/>
        <v>Ken Jones Airport | Jamaica</v>
      </c>
    </row>
    <row r="5826" spans="10:14" x14ac:dyDescent="0.25">
      <c r="J5826" s="3" t="s">
        <v>6063</v>
      </c>
      <c r="K5826" s="3" t="s">
        <v>12579</v>
      </c>
      <c r="L5826" s="3" t="s">
        <v>17477</v>
      </c>
      <c r="M5826" s="3" t="s">
        <v>45</v>
      </c>
      <c r="N5826" s="3" t="str">
        <f t="shared" si="100"/>
        <v>Dutchess County Airport | United States</v>
      </c>
    </row>
    <row r="5827" spans="10:14" x14ac:dyDescent="0.25">
      <c r="J5827" s="3" t="s">
        <v>6083</v>
      </c>
      <c r="K5827" s="3" t="s">
        <v>13418</v>
      </c>
      <c r="L5827" s="3" t="s">
        <v>17476</v>
      </c>
      <c r="M5827" s="3" t="s">
        <v>17503</v>
      </c>
      <c r="N5827" s="3" t="str">
        <f t="shared" si="100"/>
        <v>Prešov Air Base | Slovakia</v>
      </c>
    </row>
    <row r="5828" spans="10:14" x14ac:dyDescent="0.25">
      <c r="J5828" s="3" t="s">
        <v>6054</v>
      </c>
      <c r="K5828" s="3" t="s">
        <v>13237</v>
      </c>
      <c r="L5828" s="3" t="s">
        <v>17477</v>
      </c>
      <c r="M5828" s="3" t="s">
        <v>4285</v>
      </c>
      <c r="N5828" s="3" t="str">
        <f t="shared" si="100"/>
        <v>Portoroz Airport | Slovenia</v>
      </c>
    </row>
    <row r="5829" spans="10:14" x14ac:dyDescent="0.25">
      <c r="J5829" s="3" t="s">
        <v>5772</v>
      </c>
      <c r="K5829" s="3" t="s">
        <v>13091</v>
      </c>
      <c r="L5829" s="3" t="s">
        <v>17477</v>
      </c>
      <c r="M5829" s="3" t="s">
        <v>112</v>
      </c>
      <c r="N5829" s="3" t="str">
        <f t="shared" si="100"/>
        <v>Aérodrome de Pontoise - Cormeilles en Vexin | France</v>
      </c>
    </row>
    <row r="5830" spans="10:14" x14ac:dyDescent="0.25">
      <c r="J5830" s="3" t="s">
        <v>6067</v>
      </c>
      <c r="K5830" s="3" t="s">
        <v>12580</v>
      </c>
      <c r="L5830" s="3" t="s">
        <v>17476</v>
      </c>
      <c r="M5830" s="3" t="s">
        <v>45</v>
      </c>
      <c r="N5830" s="3" t="str">
        <f t="shared" ref="N5830:N5893" si="101">K5830&amp;" | "&amp;M5830</f>
        <v>Powell Municipal Airport | United States</v>
      </c>
    </row>
    <row r="5831" spans="10:14" x14ac:dyDescent="0.25">
      <c r="J5831" s="3" t="s">
        <v>6070</v>
      </c>
      <c r="K5831" s="3" t="s">
        <v>10394</v>
      </c>
      <c r="L5831" s="3" t="s">
        <v>17478</v>
      </c>
      <c r="M5831" s="3" t="s">
        <v>1307</v>
      </c>
      <c r="N5831" s="3" t="str">
        <f t="shared" si="101"/>
        <v>Poznań-Ławica Airport | Poland</v>
      </c>
    </row>
    <row r="5832" spans="10:14" x14ac:dyDescent="0.25">
      <c r="J5832" s="3" t="s">
        <v>5725</v>
      </c>
      <c r="K5832" s="3" t="s">
        <v>5726</v>
      </c>
      <c r="L5832" s="3" t="s">
        <v>17476</v>
      </c>
      <c r="M5832" s="3" t="s">
        <v>45</v>
      </c>
      <c r="N5832" s="3" t="str">
        <f t="shared" si="101"/>
        <v>Perry Lefors Field | United States</v>
      </c>
    </row>
    <row r="5833" spans="10:14" x14ac:dyDescent="0.25">
      <c r="J5833" s="3" t="s">
        <v>6082</v>
      </c>
      <c r="K5833" s="3" t="s">
        <v>14921</v>
      </c>
      <c r="L5833" s="3" t="s">
        <v>17477</v>
      </c>
      <c r="M5833" s="3" t="s">
        <v>219</v>
      </c>
      <c r="N5833" s="3" t="str">
        <f t="shared" si="101"/>
        <v>Presidente Prudente Airport | Brazil</v>
      </c>
    </row>
    <row r="5834" spans="10:14" x14ac:dyDescent="0.25">
      <c r="J5834" s="3" t="s">
        <v>6103</v>
      </c>
      <c r="K5834" s="3" t="s">
        <v>14415</v>
      </c>
      <c r="L5834" s="3" t="s">
        <v>17476</v>
      </c>
      <c r="M5834" s="3" t="s">
        <v>45</v>
      </c>
      <c r="N5834" s="3" t="str">
        <f t="shared" si="101"/>
        <v>Prospect Creek Airport | United States</v>
      </c>
    </row>
    <row r="5835" spans="10:14" x14ac:dyDescent="0.25">
      <c r="J5835" s="3" t="s">
        <v>6142</v>
      </c>
      <c r="K5835" s="3" t="s">
        <v>9115</v>
      </c>
      <c r="L5835" s="3" t="s">
        <v>17476</v>
      </c>
      <c r="M5835" s="3" t="s">
        <v>59</v>
      </c>
      <c r="N5835" s="3" t="str">
        <f t="shared" si="101"/>
        <v>Mar de Cortés International Airport | Mexico</v>
      </c>
    </row>
    <row r="5836" spans="10:14" x14ac:dyDescent="0.25">
      <c r="J5836" s="3" t="s">
        <v>5789</v>
      </c>
      <c r="K5836" s="3" t="s">
        <v>12581</v>
      </c>
      <c r="L5836" s="3" t="s">
        <v>17476</v>
      </c>
      <c r="M5836" s="3" t="s">
        <v>45</v>
      </c>
      <c r="N5836" s="3" t="str">
        <f t="shared" si="101"/>
        <v>Tri-City Airport | United States</v>
      </c>
    </row>
    <row r="5837" spans="10:14" x14ac:dyDescent="0.25">
      <c r="J5837" s="3" t="s">
        <v>5688</v>
      </c>
      <c r="K5837" s="3" t="s">
        <v>13848</v>
      </c>
      <c r="L5837" s="3" t="s">
        <v>17477</v>
      </c>
      <c r="M5837" s="3" t="s">
        <v>2456</v>
      </c>
      <c r="N5837" s="3" t="str">
        <f t="shared" si="101"/>
        <v>Pago Pago International Airport | American Samoa</v>
      </c>
    </row>
    <row r="5838" spans="10:14" x14ac:dyDescent="0.25">
      <c r="J5838" s="3" t="s">
        <v>5853</v>
      </c>
      <c r="K5838" s="3" t="s">
        <v>15543</v>
      </c>
      <c r="L5838" s="3" t="s">
        <v>17476</v>
      </c>
      <c r="M5838" s="3" t="s">
        <v>17510</v>
      </c>
      <c r="N5838" s="3" t="str">
        <f t="shared" si="101"/>
        <v>Perai Tepuy Airport | Venezuela, Bolivarian Republic of</v>
      </c>
    </row>
    <row r="5839" spans="10:14" x14ac:dyDescent="0.25">
      <c r="J5839" s="3" t="s">
        <v>6028</v>
      </c>
      <c r="K5839" s="3" t="s">
        <v>17079</v>
      </c>
      <c r="L5839" s="3" t="s">
        <v>17477</v>
      </c>
      <c r="M5839" s="3" t="s">
        <v>54</v>
      </c>
      <c r="N5839" s="3" t="str">
        <f t="shared" si="101"/>
        <v>Port Pirie Airport | Australia</v>
      </c>
    </row>
    <row r="5840" spans="10:14" x14ac:dyDescent="0.25">
      <c r="J5840" s="3" t="s">
        <v>6157</v>
      </c>
      <c r="K5840" s="3" t="s">
        <v>11345</v>
      </c>
      <c r="L5840" s="3" t="s">
        <v>17476</v>
      </c>
      <c r="M5840" s="3" t="s">
        <v>96</v>
      </c>
      <c r="N5840" s="3" t="str">
        <f t="shared" si="101"/>
        <v>Pulau Panjang Airport | Indonesia</v>
      </c>
    </row>
    <row r="5841" spans="10:14" x14ac:dyDescent="0.25">
      <c r="J5841" s="3" t="s">
        <v>5875</v>
      </c>
      <c r="K5841" s="3" t="s">
        <v>15733</v>
      </c>
      <c r="L5841" s="3" t="s">
        <v>17477</v>
      </c>
      <c r="M5841" s="3" t="s">
        <v>175</v>
      </c>
      <c r="N5841" s="3" t="str">
        <f t="shared" si="101"/>
        <v>Petropavlosk South Airport | Kazakhstan</v>
      </c>
    </row>
    <row r="5842" spans="10:14" x14ac:dyDescent="0.25">
      <c r="J5842" s="3" t="s">
        <v>5883</v>
      </c>
      <c r="K5842" s="3" t="s">
        <v>16227</v>
      </c>
      <c r="L5842" s="3" t="s">
        <v>17476</v>
      </c>
      <c r="M5842" s="3" t="s">
        <v>620</v>
      </c>
      <c r="N5842" s="3" t="str">
        <f t="shared" si="101"/>
        <v>Phaplu Airport | Nepal</v>
      </c>
    </row>
    <row r="5843" spans="10:14" x14ac:dyDescent="0.25">
      <c r="J5843" s="3" t="s">
        <v>5973</v>
      </c>
      <c r="K5843" s="3" t="s">
        <v>12571</v>
      </c>
      <c r="L5843" s="3" t="s">
        <v>17476</v>
      </c>
      <c r="M5843" s="3" t="s">
        <v>45</v>
      </c>
      <c r="N5843" s="3" t="str">
        <f t="shared" si="101"/>
        <v>Pompano Beach Airpark | United States</v>
      </c>
    </row>
    <row r="5844" spans="10:14" x14ac:dyDescent="0.25">
      <c r="J5844" s="3" t="s">
        <v>5986</v>
      </c>
      <c r="K5844" s="3" t="s">
        <v>15242</v>
      </c>
      <c r="L5844" s="3" t="s">
        <v>17477</v>
      </c>
      <c r="M5844" s="3" t="s">
        <v>71</v>
      </c>
      <c r="N5844" s="3" t="str">
        <f t="shared" si="101"/>
        <v>Guillermo León Valencia Airport | Colombia</v>
      </c>
    </row>
    <row r="5845" spans="10:14" x14ac:dyDescent="0.25">
      <c r="J5845" s="3" t="s">
        <v>6102</v>
      </c>
      <c r="K5845" s="3" t="s">
        <v>16727</v>
      </c>
      <c r="L5845" s="3" t="s">
        <v>17477</v>
      </c>
      <c r="M5845" s="3" t="s">
        <v>54</v>
      </c>
      <c r="N5845" s="3" t="str">
        <f t="shared" si="101"/>
        <v>Proserpine Whitsunday Coast Airport | Australia</v>
      </c>
    </row>
    <row r="5846" spans="10:14" x14ac:dyDescent="0.25">
      <c r="J5846" s="3" t="s">
        <v>5762</v>
      </c>
      <c r="K5846" s="3" t="s">
        <v>13980</v>
      </c>
      <c r="L5846" s="3" t="s">
        <v>17477</v>
      </c>
      <c r="M5846" s="3" t="s">
        <v>2169</v>
      </c>
      <c r="N5846" s="3" t="str">
        <f t="shared" si="101"/>
        <v>Paraparaumu Airport | New Zealand</v>
      </c>
    </row>
    <row r="5847" spans="10:14" x14ac:dyDescent="0.25">
      <c r="J5847" s="3" t="s">
        <v>5794</v>
      </c>
      <c r="K5847" s="3" t="s">
        <v>16567</v>
      </c>
      <c r="L5847" s="3" t="s">
        <v>17476</v>
      </c>
      <c r="M5847" s="3" t="s">
        <v>96</v>
      </c>
      <c r="N5847" s="3" t="str">
        <f t="shared" si="101"/>
        <v>Pasir Pangaraan Airport | Indonesia</v>
      </c>
    </row>
    <row r="5848" spans="10:14" x14ac:dyDescent="0.25">
      <c r="J5848" s="3" t="s">
        <v>6144</v>
      </c>
      <c r="K5848" s="3" t="s">
        <v>14780</v>
      </c>
      <c r="L5848" s="3" t="s">
        <v>17477</v>
      </c>
      <c r="M5848" s="3" t="s">
        <v>192</v>
      </c>
      <c r="N5848" s="3" t="str">
        <f t="shared" si="101"/>
        <v>Puerto Princesa Airport | Philippines</v>
      </c>
    </row>
    <row r="5849" spans="10:14" x14ac:dyDescent="0.25">
      <c r="J5849" s="3" t="s">
        <v>5747</v>
      </c>
      <c r="K5849" s="3" t="s">
        <v>13849</v>
      </c>
      <c r="L5849" s="3" t="s">
        <v>17478</v>
      </c>
      <c r="M5849" s="3" t="s">
        <v>128</v>
      </c>
      <c r="N5849" s="3" t="str">
        <f t="shared" si="101"/>
        <v>Faa'a International Airport | French Polynesia</v>
      </c>
    </row>
    <row r="5850" spans="10:14" x14ac:dyDescent="0.25">
      <c r="J5850" s="3" t="s">
        <v>5749</v>
      </c>
      <c r="K5850" s="3" t="s">
        <v>16388</v>
      </c>
      <c r="L5850" s="3" t="s">
        <v>17476</v>
      </c>
      <c r="M5850" s="3" t="s">
        <v>612</v>
      </c>
      <c r="N5850" s="3" t="str">
        <f t="shared" si="101"/>
        <v>Hpapun Airport | Myanmar</v>
      </c>
    </row>
    <row r="5851" spans="10:14" x14ac:dyDescent="0.25">
      <c r="J5851" s="3" t="s">
        <v>5746</v>
      </c>
      <c r="K5851" s="3" t="s">
        <v>10196</v>
      </c>
      <c r="L5851" s="3" t="s">
        <v>17476</v>
      </c>
      <c r="M5851" s="3" t="s">
        <v>43</v>
      </c>
      <c r="N5851" s="3" t="str">
        <f t="shared" si="101"/>
        <v>Papa Westray Airport | United Kingdom</v>
      </c>
    </row>
    <row r="5852" spans="10:14" x14ac:dyDescent="0.25">
      <c r="J5852" s="3" t="s">
        <v>5754</v>
      </c>
      <c r="K5852" s="3" t="s">
        <v>14563</v>
      </c>
      <c r="L5852" s="3" t="s">
        <v>17476</v>
      </c>
      <c r="M5852" s="3" t="s">
        <v>33</v>
      </c>
      <c r="N5852" s="3" t="str">
        <f t="shared" si="101"/>
        <v>Param Airport | Papua New Guinea</v>
      </c>
    </row>
    <row r="5853" spans="10:14" x14ac:dyDescent="0.25">
      <c r="J5853" s="3" t="s">
        <v>6065</v>
      </c>
      <c r="K5853" s="3" t="s">
        <v>15387</v>
      </c>
      <c r="L5853" s="3" t="s">
        <v>17476</v>
      </c>
      <c r="M5853" s="3" t="s">
        <v>219</v>
      </c>
      <c r="N5853" s="3" t="str">
        <f t="shared" si="101"/>
        <v>Pouso Alegre Airport | Brazil</v>
      </c>
    </row>
    <row r="5854" spans="10:14" x14ac:dyDescent="0.25">
      <c r="J5854" s="3" t="s">
        <v>6141</v>
      </c>
      <c r="K5854" s="3" t="s">
        <v>15524</v>
      </c>
      <c r="L5854" s="3" t="s">
        <v>17476</v>
      </c>
      <c r="M5854" s="3" t="s">
        <v>17510</v>
      </c>
      <c r="N5854" s="3" t="str">
        <f t="shared" si="101"/>
        <v>Puerto Paez Airport | Venezuela, Bolivarian Republic of</v>
      </c>
    </row>
    <row r="5855" spans="10:14" x14ac:dyDescent="0.25">
      <c r="J5855" s="3" t="s">
        <v>5898</v>
      </c>
      <c r="K5855" s="3" t="s">
        <v>16344</v>
      </c>
      <c r="L5855" s="3" t="s">
        <v>17477</v>
      </c>
      <c r="M5855" s="3" t="s">
        <v>724</v>
      </c>
      <c r="N5855" s="3" t="str">
        <f t="shared" si="101"/>
        <v>Phu Quoc International Airport | Viet Nam</v>
      </c>
    </row>
    <row r="5856" spans="10:14" x14ac:dyDescent="0.25">
      <c r="J5856" s="3" t="s">
        <v>6084</v>
      </c>
      <c r="K5856" s="3" t="s">
        <v>12583</v>
      </c>
      <c r="L5856" s="3" t="s">
        <v>17477</v>
      </c>
      <c r="M5856" s="3" t="s">
        <v>45</v>
      </c>
      <c r="N5856" s="3" t="str">
        <f t="shared" si="101"/>
        <v>Presque Isle International Airport | United States</v>
      </c>
    </row>
    <row r="5857" spans="10:14" x14ac:dyDescent="0.25">
      <c r="J5857" s="3" t="s">
        <v>5704</v>
      </c>
      <c r="K5857" s="3" t="s">
        <v>13582</v>
      </c>
      <c r="L5857" s="3" t="s">
        <v>17476</v>
      </c>
      <c r="M5857" s="3" t="s">
        <v>59</v>
      </c>
      <c r="N5857" s="3" t="str">
        <f t="shared" si="101"/>
        <v>Palenque International Airport | Mexico</v>
      </c>
    </row>
    <row r="5858" spans="10:14" x14ac:dyDescent="0.25">
      <c r="J5858" s="3" t="s">
        <v>6023</v>
      </c>
      <c r="K5858" s="3" t="s">
        <v>17090</v>
      </c>
      <c r="L5858" s="3" t="s">
        <v>17477</v>
      </c>
      <c r="M5858" s="3" t="s">
        <v>54</v>
      </c>
      <c r="N5858" s="3" t="str">
        <f t="shared" si="101"/>
        <v>Port Macquarie Airport | Australia</v>
      </c>
    </row>
    <row r="5859" spans="10:14" x14ac:dyDescent="0.25">
      <c r="J5859" s="3" t="s">
        <v>5916</v>
      </c>
      <c r="K5859" s="3" t="s">
        <v>9016</v>
      </c>
      <c r="L5859" s="3" t="s">
        <v>17476</v>
      </c>
      <c r="M5859" s="3" t="s">
        <v>45</v>
      </c>
      <c r="N5859" s="3" t="str">
        <f t="shared" si="101"/>
        <v>Pilot Station Airport | United States</v>
      </c>
    </row>
    <row r="5860" spans="10:14" x14ac:dyDescent="0.25">
      <c r="J5860" s="3" t="s">
        <v>5758</v>
      </c>
      <c r="K5860" s="3" t="s">
        <v>14798</v>
      </c>
      <c r="L5860" s="3" t="s">
        <v>17477</v>
      </c>
      <c r="M5860" s="3" t="s">
        <v>283</v>
      </c>
      <c r="N5860" s="3" t="str">
        <f t="shared" si="101"/>
        <v>General Urquiza Airport | Argentina</v>
      </c>
    </row>
    <row r="5861" spans="10:14" x14ac:dyDescent="0.25">
      <c r="J5861" s="3" t="s">
        <v>5798</v>
      </c>
      <c r="K5861" s="3" t="s">
        <v>12585</v>
      </c>
      <c r="L5861" s="3" t="s">
        <v>17477</v>
      </c>
      <c r="M5861" s="3" t="s">
        <v>45</v>
      </c>
      <c r="N5861" s="3" t="str">
        <f t="shared" si="101"/>
        <v>Paso Robles Municipal Airport | United States</v>
      </c>
    </row>
    <row r="5862" spans="10:14" x14ac:dyDescent="0.25">
      <c r="J5862" s="3" t="s">
        <v>6080</v>
      </c>
      <c r="K5862" s="3" t="s">
        <v>12586</v>
      </c>
      <c r="L5862" s="3" t="s">
        <v>17477</v>
      </c>
      <c r="M5862" s="3" t="s">
        <v>45</v>
      </c>
      <c r="N5862" s="3" t="str">
        <f t="shared" si="101"/>
        <v>Prescott Regional Airport - Ernest A. Love Field | United States</v>
      </c>
    </row>
    <row r="5863" spans="10:14" x14ac:dyDescent="0.25">
      <c r="J5863" s="3" t="s">
        <v>5765</v>
      </c>
      <c r="K5863" s="3" t="s">
        <v>17076</v>
      </c>
      <c r="L5863" s="3" t="s">
        <v>17476</v>
      </c>
      <c r="M5863" s="3" t="s">
        <v>54</v>
      </c>
      <c r="N5863" s="3" t="str">
        <f t="shared" si="101"/>
        <v>Pardoo Airport | Australia</v>
      </c>
    </row>
    <row r="5864" spans="10:14" x14ac:dyDescent="0.25">
      <c r="J5864" s="3" t="s">
        <v>5994</v>
      </c>
      <c r="K5864" s="3" t="s">
        <v>15153</v>
      </c>
      <c r="L5864" s="3" t="s">
        <v>17476</v>
      </c>
      <c r="M5864" s="3" t="s">
        <v>71</v>
      </c>
      <c r="N5864" s="3" t="str">
        <f t="shared" si="101"/>
        <v>Pore Airport | Colombia</v>
      </c>
    </row>
    <row r="5865" spans="10:14" x14ac:dyDescent="0.25">
      <c r="J5865" s="3" t="s">
        <v>6072</v>
      </c>
      <c r="K5865" s="3" t="s">
        <v>13246</v>
      </c>
      <c r="L5865" s="3" t="s">
        <v>17478</v>
      </c>
      <c r="M5865" s="3" t="s">
        <v>17498</v>
      </c>
      <c r="N5865" s="3" t="str">
        <f t="shared" si="101"/>
        <v>Václav Havel Airport Prague | Czech Republic</v>
      </c>
    </row>
    <row r="5866" spans="10:14" x14ac:dyDescent="0.25">
      <c r="J5866" s="3" t="s">
        <v>5897</v>
      </c>
      <c r="K5866" s="3" t="s">
        <v>16297</v>
      </c>
      <c r="L5866" s="3" t="s">
        <v>17477</v>
      </c>
      <c r="M5866" s="3" t="s">
        <v>695</v>
      </c>
      <c r="N5866" s="3" t="str">
        <f t="shared" si="101"/>
        <v>Phrae Airport | Thailand</v>
      </c>
    </row>
    <row r="5867" spans="10:14" x14ac:dyDescent="0.25">
      <c r="J5867" s="3" t="s">
        <v>6075</v>
      </c>
      <c r="K5867" s="3" t="s">
        <v>10814</v>
      </c>
      <c r="L5867" s="3" t="s">
        <v>17477</v>
      </c>
      <c r="M5867" s="3" t="s">
        <v>1006</v>
      </c>
      <c r="N5867" s="3" t="str">
        <f t="shared" si="101"/>
        <v>Praslin Airport | Seychelles</v>
      </c>
    </row>
    <row r="5868" spans="10:14" x14ac:dyDescent="0.25">
      <c r="J5868" s="3" t="s">
        <v>6089</v>
      </c>
      <c r="K5868" s="3" t="s">
        <v>10525</v>
      </c>
      <c r="L5868" s="3" t="s">
        <v>17476</v>
      </c>
      <c r="M5868" s="3" t="s">
        <v>114</v>
      </c>
      <c r="N5868" s="3" t="str">
        <f t="shared" si="101"/>
        <v>Prieska Airport | South Africa</v>
      </c>
    </row>
    <row r="5869" spans="10:14" x14ac:dyDescent="0.25">
      <c r="J5869" s="3" t="s">
        <v>6039</v>
      </c>
      <c r="K5869" s="3" t="s">
        <v>13294</v>
      </c>
      <c r="L5869" s="3" t="s">
        <v>17477</v>
      </c>
      <c r="M5869" s="3" t="s">
        <v>1162</v>
      </c>
      <c r="N5869" s="3" t="str">
        <f t="shared" si="101"/>
        <v>Portimão Airport | Portugal</v>
      </c>
    </row>
    <row r="5870" spans="10:14" x14ac:dyDescent="0.25">
      <c r="J5870" s="3" t="s">
        <v>6098</v>
      </c>
      <c r="K5870" s="3" t="s">
        <v>9375</v>
      </c>
      <c r="L5870" s="3" t="s">
        <v>17478</v>
      </c>
      <c r="M5870" s="3" t="s">
        <v>6099</v>
      </c>
      <c r="N5870" s="3" t="str">
        <f t="shared" si="101"/>
        <v>Priština International Airport | Kosovo</v>
      </c>
    </row>
    <row r="5871" spans="10:14" x14ac:dyDescent="0.25">
      <c r="J5871" s="3" t="s">
        <v>5860</v>
      </c>
      <c r="K5871" s="3" t="s">
        <v>12587</v>
      </c>
      <c r="L5871" s="3" t="s">
        <v>17476</v>
      </c>
      <c r="M5871" s="3" t="s">
        <v>45</v>
      </c>
      <c r="N5871" s="3" t="str">
        <f t="shared" si="101"/>
        <v>Perry Municipal Airport | United States</v>
      </c>
    </row>
    <row r="5872" spans="10:14" x14ac:dyDescent="0.25">
      <c r="J5872" s="3" t="s">
        <v>6101</v>
      </c>
      <c r="K5872" s="3" t="s">
        <v>13043</v>
      </c>
      <c r="L5872" s="3" t="s">
        <v>17476</v>
      </c>
      <c r="M5872" s="3" t="s">
        <v>112</v>
      </c>
      <c r="N5872" s="3" t="str">
        <f t="shared" si="101"/>
        <v>Propriano Airport | France</v>
      </c>
    </row>
    <row r="5873" spans="10:14" x14ac:dyDescent="0.25">
      <c r="J5873" s="3" t="s">
        <v>6079</v>
      </c>
      <c r="K5873" s="3" t="s">
        <v>9143</v>
      </c>
      <c r="L5873" s="3" t="s">
        <v>17476</v>
      </c>
      <c r="M5873" s="3" t="s">
        <v>283</v>
      </c>
      <c r="N5873" s="3" t="str">
        <f t="shared" si="101"/>
        <v>Termal Airport | Argentina</v>
      </c>
    </row>
    <row r="5874" spans="10:14" x14ac:dyDescent="0.25">
      <c r="J5874" s="3" t="s">
        <v>5790</v>
      </c>
      <c r="K5874" s="3" t="s">
        <v>15640</v>
      </c>
      <c r="L5874" s="3" t="s">
        <v>17476</v>
      </c>
      <c r="M5874" s="3" t="s">
        <v>150</v>
      </c>
      <c r="N5874" s="3" t="str">
        <f t="shared" si="101"/>
        <v>Paruma Airport | Guyana</v>
      </c>
    </row>
    <row r="5875" spans="10:14" x14ac:dyDescent="0.25">
      <c r="J5875" s="3" t="s">
        <v>5763</v>
      </c>
      <c r="K5875" s="3" t="s">
        <v>9085</v>
      </c>
      <c r="L5875" s="3" t="s">
        <v>17476</v>
      </c>
      <c r="M5875" s="3" t="s">
        <v>101</v>
      </c>
      <c r="N5875" s="3" t="str">
        <f t="shared" si="101"/>
        <v>Parasi Airport | Solomon Islands</v>
      </c>
    </row>
    <row r="5876" spans="10:14" x14ac:dyDescent="0.25">
      <c r="J5876" s="3" t="s">
        <v>6100</v>
      </c>
      <c r="K5876" s="3" t="s">
        <v>16391</v>
      </c>
      <c r="L5876" s="3" t="s">
        <v>17476</v>
      </c>
      <c r="M5876" s="3" t="s">
        <v>612</v>
      </c>
      <c r="N5876" s="3" t="str">
        <f t="shared" si="101"/>
        <v>Pyay Airport | Myanmar</v>
      </c>
    </row>
    <row r="5877" spans="10:14" x14ac:dyDescent="0.25">
      <c r="J5877" s="3" t="s">
        <v>6078</v>
      </c>
      <c r="K5877" s="3" t="s">
        <v>13245</v>
      </c>
      <c r="L5877" s="3" t="s">
        <v>17477</v>
      </c>
      <c r="M5877" s="3" t="s">
        <v>17498</v>
      </c>
      <c r="N5877" s="3" t="str">
        <f t="shared" si="101"/>
        <v>PŁ™erov Air Base | Czech Republic</v>
      </c>
    </row>
    <row r="5878" spans="10:14" x14ac:dyDescent="0.25">
      <c r="J5878" s="3" t="s">
        <v>6077</v>
      </c>
      <c r="K5878" s="3" t="s">
        <v>11450</v>
      </c>
      <c r="L5878" s="3" t="s">
        <v>17476</v>
      </c>
      <c r="M5878" s="3" t="s">
        <v>45</v>
      </c>
      <c r="N5878" s="3" t="str">
        <f t="shared" si="101"/>
        <v>Prentice Airport | United States</v>
      </c>
    </row>
    <row r="5879" spans="10:14" x14ac:dyDescent="0.25">
      <c r="J5879" s="3" t="s">
        <v>5775</v>
      </c>
      <c r="K5879" s="3" t="s">
        <v>5776</v>
      </c>
      <c r="L5879" s="3" t="s">
        <v>17477</v>
      </c>
      <c r="M5879" s="3" t="s">
        <v>45</v>
      </c>
      <c r="N5879" s="3" t="str">
        <f t="shared" si="101"/>
        <v>Cox Field | United States</v>
      </c>
    </row>
    <row r="5880" spans="10:14" x14ac:dyDescent="0.25">
      <c r="J5880" s="3" t="s">
        <v>6086</v>
      </c>
      <c r="K5880" s="3" t="s">
        <v>10549</v>
      </c>
      <c r="L5880" s="3" t="s">
        <v>17477</v>
      </c>
      <c r="M5880" s="3" t="s">
        <v>114</v>
      </c>
      <c r="N5880" s="3" t="str">
        <f t="shared" si="101"/>
        <v>Wonderboom Airport | South Africa</v>
      </c>
    </row>
    <row r="5881" spans="10:14" x14ac:dyDescent="0.25">
      <c r="J5881" s="3" t="s">
        <v>6097</v>
      </c>
      <c r="K5881" s="3" t="s">
        <v>12679</v>
      </c>
      <c r="L5881" s="3" t="s">
        <v>17476</v>
      </c>
      <c r="M5881" s="3" t="s">
        <v>45</v>
      </c>
      <c r="N5881" s="3" t="str">
        <f t="shared" si="101"/>
        <v>Prineville Airport | United States</v>
      </c>
    </row>
    <row r="5882" spans="10:14" x14ac:dyDescent="0.25">
      <c r="J5882" s="3" t="s">
        <v>2468</v>
      </c>
      <c r="K5882" s="3" t="s">
        <v>13232</v>
      </c>
      <c r="L5882" s="3" t="s">
        <v>17478</v>
      </c>
      <c r="M5882" s="3" t="s">
        <v>208</v>
      </c>
      <c r="N5882" s="3" t="str">
        <f t="shared" si="101"/>
        <v>Pisa International Airport | Italy</v>
      </c>
    </row>
    <row r="5883" spans="10:14" x14ac:dyDescent="0.25">
      <c r="J5883" s="3" t="s">
        <v>5792</v>
      </c>
      <c r="K5883" s="3" t="s">
        <v>12588</v>
      </c>
      <c r="L5883" s="3" t="s">
        <v>17477</v>
      </c>
      <c r="M5883" s="3" t="s">
        <v>45</v>
      </c>
      <c r="N5883" s="3" t="str">
        <f t="shared" si="101"/>
        <v>Tri Cities Airport | United States</v>
      </c>
    </row>
    <row r="5884" spans="10:14" x14ac:dyDescent="0.25">
      <c r="J5884" s="3" t="s">
        <v>6029</v>
      </c>
      <c r="K5884" s="3" t="s">
        <v>11207</v>
      </c>
      <c r="L5884" s="3" t="s">
        <v>17477</v>
      </c>
      <c r="M5884" s="3" t="s">
        <v>66</v>
      </c>
      <c r="N5884" s="3" t="str">
        <f t="shared" si="101"/>
        <v>Port Said Airport | Egypt</v>
      </c>
    </row>
    <row r="5885" spans="10:14" x14ac:dyDescent="0.25">
      <c r="J5885" s="3" t="s">
        <v>5975</v>
      </c>
      <c r="K5885" s="3" t="s">
        <v>15679</v>
      </c>
      <c r="L5885" s="3" t="s">
        <v>17477</v>
      </c>
      <c r="M5885" s="3" t="s">
        <v>122</v>
      </c>
      <c r="N5885" s="3" t="str">
        <f t="shared" si="101"/>
        <v>Mercedita Airport | Puerto Rico</v>
      </c>
    </row>
    <row r="5886" spans="10:14" x14ac:dyDescent="0.25">
      <c r="J5886" s="3" t="s">
        <v>5933</v>
      </c>
      <c r="K5886" s="3" t="s">
        <v>12589</v>
      </c>
      <c r="L5886" s="3" t="s">
        <v>17476</v>
      </c>
      <c r="M5886" s="3" t="s">
        <v>45</v>
      </c>
      <c r="N5886" s="3" t="str">
        <f t="shared" si="101"/>
        <v>Pittsfield Municipal Airport | United States</v>
      </c>
    </row>
    <row r="5887" spans="10:14" x14ac:dyDescent="0.25">
      <c r="J5887" s="3" t="s">
        <v>5871</v>
      </c>
      <c r="K5887" s="3" t="s">
        <v>14409</v>
      </c>
      <c r="L5887" s="3" t="s">
        <v>17477</v>
      </c>
      <c r="M5887" s="3" t="s">
        <v>45</v>
      </c>
      <c r="N5887" s="3" t="str">
        <f t="shared" si="101"/>
        <v>Petersburg James A Johnson Airport | United States</v>
      </c>
    </row>
    <row r="5888" spans="10:14" x14ac:dyDescent="0.25">
      <c r="J5888" s="3" t="s">
        <v>7143</v>
      </c>
      <c r="K5888" s="3" t="s">
        <v>10134</v>
      </c>
      <c r="L5888" s="3" t="s">
        <v>17476</v>
      </c>
      <c r="M5888" s="3" t="s">
        <v>20</v>
      </c>
      <c r="N5888" s="3" t="str">
        <f t="shared" si="101"/>
        <v>St. Peter-Ording Airport | Germany</v>
      </c>
    </row>
    <row r="5889" spans="10:14" x14ac:dyDescent="0.25">
      <c r="J5889" s="3" t="s">
        <v>5795</v>
      </c>
      <c r="K5889" s="3" t="s">
        <v>14217</v>
      </c>
      <c r="L5889" s="3" t="s">
        <v>17477</v>
      </c>
      <c r="M5889" s="3" t="s">
        <v>35</v>
      </c>
      <c r="N5889" s="3" t="str">
        <f t="shared" si="101"/>
        <v>Pasni Airport | Pakistan</v>
      </c>
    </row>
    <row r="5890" spans="10:14" x14ac:dyDescent="0.25">
      <c r="J5890" s="3" t="s">
        <v>6059</v>
      </c>
      <c r="K5890" s="3" t="s">
        <v>16453</v>
      </c>
      <c r="L5890" s="3" t="s">
        <v>17477</v>
      </c>
      <c r="M5890" s="3" t="s">
        <v>96</v>
      </c>
      <c r="N5890" s="3" t="str">
        <f t="shared" si="101"/>
        <v>Kasiguncu Airport | Indonesia</v>
      </c>
    </row>
    <row r="5891" spans="10:14" x14ac:dyDescent="0.25">
      <c r="J5891" s="3" t="s">
        <v>2148</v>
      </c>
      <c r="K5891" s="3" t="s">
        <v>12590</v>
      </c>
      <c r="L5891" s="3" t="s">
        <v>17476</v>
      </c>
      <c r="M5891" s="3" t="s">
        <v>45</v>
      </c>
      <c r="N5891" s="3" t="str">
        <f t="shared" si="101"/>
        <v>New River Valley Airport | United States</v>
      </c>
    </row>
    <row r="5892" spans="10:14" x14ac:dyDescent="0.25">
      <c r="J5892" s="3" t="s">
        <v>5862</v>
      </c>
      <c r="K5892" s="3" t="s">
        <v>10252</v>
      </c>
      <c r="L5892" s="3" t="s">
        <v>17476</v>
      </c>
      <c r="M5892" s="3" t="s">
        <v>43</v>
      </c>
      <c r="N5892" s="3" t="str">
        <f t="shared" si="101"/>
        <v>Perth/Scone Airport | United Kingdom</v>
      </c>
    </row>
    <row r="5893" spans="10:14" x14ac:dyDescent="0.25">
      <c r="J5893" s="3" t="s">
        <v>8603</v>
      </c>
      <c r="K5893" s="3" t="s">
        <v>12591</v>
      </c>
      <c r="L5893" s="3" t="s">
        <v>17477</v>
      </c>
      <c r="M5893" s="3" t="s">
        <v>45</v>
      </c>
      <c r="N5893" s="3" t="str">
        <f t="shared" si="101"/>
        <v>Portsmouth International at Pease Airport | United States</v>
      </c>
    </row>
    <row r="5894" spans="10:14" x14ac:dyDescent="0.25">
      <c r="J5894" s="3" t="s">
        <v>5706</v>
      </c>
      <c r="K5894" s="3" t="s">
        <v>12592</v>
      </c>
      <c r="L5894" s="3" t="s">
        <v>17476</v>
      </c>
      <c r="M5894" s="3" t="s">
        <v>45</v>
      </c>
      <c r="N5894" s="3" t="str">
        <f t="shared" ref="N5894:N5957" si="102">K5894&amp;" | "&amp;M5894</f>
        <v>Palestine Municipal Airport | United States</v>
      </c>
    </row>
    <row r="5895" spans="10:14" x14ac:dyDescent="0.25">
      <c r="J5895" s="3" t="s">
        <v>5802</v>
      </c>
      <c r="K5895" s="3" t="s">
        <v>15245</v>
      </c>
      <c r="L5895" s="3" t="s">
        <v>17477</v>
      </c>
      <c r="M5895" s="3" t="s">
        <v>71</v>
      </c>
      <c r="N5895" s="3" t="str">
        <f t="shared" si="102"/>
        <v>Antonio Narino Airport | Colombia</v>
      </c>
    </row>
    <row r="5896" spans="10:14" x14ac:dyDescent="0.25">
      <c r="J5896" s="3" t="s">
        <v>5709</v>
      </c>
      <c r="K5896" s="3" t="s">
        <v>12593</v>
      </c>
      <c r="L5896" s="3" t="s">
        <v>17477</v>
      </c>
      <c r="M5896" s="3" t="s">
        <v>45</v>
      </c>
      <c r="N5896" s="3" t="str">
        <f t="shared" si="102"/>
        <v>Palm Springs International Airport | United States</v>
      </c>
    </row>
    <row r="5897" spans="10:14" x14ac:dyDescent="0.25">
      <c r="J5897" s="3" t="s">
        <v>5867</v>
      </c>
      <c r="K5897" s="3" t="s">
        <v>13181</v>
      </c>
      <c r="L5897" s="3" t="s">
        <v>17477</v>
      </c>
      <c r="M5897" s="3" t="s">
        <v>208</v>
      </c>
      <c r="N5897" s="3" t="str">
        <f t="shared" si="102"/>
        <v>Pescara International Airport | Italy</v>
      </c>
    </row>
    <row r="5898" spans="10:14" x14ac:dyDescent="0.25">
      <c r="J5898" s="3" t="s">
        <v>6058</v>
      </c>
      <c r="K5898" s="3" t="s">
        <v>14835</v>
      </c>
      <c r="L5898" s="3" t="s">
        <v>17477</v>
      </c>
      <c r="M5898" s="3" t="s">
        <v>283</v>
      </c>
      <c r="N5898" s="3" t="str">
        <f t="shared" si="102"/>
        <v>Libertador Gral D Jose De San Martin Airport | Argentina</v>
      </c>
    </row>
    <row r="5899" spans="10:14" x14ac:dyDescent="0.25">
      <c r="J5899" s="3" t="s">
        <v>6085</v>
      </c>
      <c r="K5899" s="3" t="s">
        <v>9533</v>
      </c>
      <c r="L5899" s="3" t="s">
        <v>17476</v>
      </c>
      <c r="M5899" s="3" t="s">
        <v>734</v>
      </c>
      <c r="N5899" s="3" t="str">
        <f t="shared" si="102"/>
        <v>Preston Airport | Cuba</v>
      </c>
    </row>
    <row r="5900" spans="10:14" x14ac:dyDescent="0.25">
      <c r="J5900" s="3" t="s">
        <v>6177</v>
      </c>
      <c r="K5900" s="3" t="s">
        <v>16590</v>
      </c>
      <c r="L5900" s="3" t="s">
        <v>17477</v>
      </c>
      <c r="M5900" s="3" t="s">
        <v>96</v>
      </c>
      <c r="N5900" s="3" t="str">
        <f t="shared" si="102"/>
        <v>Pangsuma Airport | Indonesia</v>
      </c>
    </row>
    <row r="5901" spans="10:14" x14ac:dyDescent="0.25">
      <c r="J5901" s="3" t="s">
        <v>5745</v>
      </c>
      <c r="K5901" s="3" t="s">
        <v>10984</v>
      </c>
      <c r="L5901" s="3" t="s">
        <v>17476</v>
      </c>
      <c r="M5901" s="3" t="s">
        <v>43</v>
      </c>
      <c r="N5901" s="3" t="str">
        <f t="shared" si="102"/>
        <v>Papa Stour Airport | United Kingdom</v>
      </c>
    </row>
    <row r="5902" spans="10:14" x14ac:dyDescent="0.25">
      <c r="J5902" s="3" t="s">
        <v>5800</v>
      </c>
      <c r="K5902" s="3" t="s">
        <v>15366</v>
      </c>
      <c r="L5902" s="3" t="s">
        <v>17476</v>
      </c>
      <c r="M5902" s="3" t="s">
        <v>219</v>
      </c>
      <c r="N5902" s="3" t="str">
        <f t="shared" si="102"/>
        <v>Municipal José Figueiredo Airport | Brazil</v>
      </c>
    </row>
    <row r="5903" spans="10:14" x14ac:dyDescent="0.25">
      <c r="J5903" s="3" t="s">
        <v>5700</v>
      </c>
      <c r="K5903" s="3" t="s">
        <v>12594</v>
      </c>
      <c r="L5903" s="3" t="s">
        <v>17476</v>
      </c>
      <c r="M5903" s="3" t="s">
        <v>45</v>
      </c>
      <c r="N5903" s="3" t="str">
        <f t="shared" si="102"/>
        <v>Palacios Municipal Airport | United States</v>
      </c>
    </row>
    <row r="5904" spans="10:14" x14ac:dyDescent="0.25">
      <c r="J5904" s="3" t="s">
        <v>6031</v>
      </c>
      <c r="K5904" s="3" t="s">
        <v>15119</v>
      </c>
      <c r="L5904" s="3" t="s">
        <v>17477</v>
      </c>
      <c r="M5904" s="3" t="s">
        <v>6032</v>
      </c>
      <c r="N5904" s="3" t="str">
        <f t="shared" si="102"/>
        <v>Port Stanley Airport | Falkland Islands (Malvinas)</v>
      </c>
    </row>
    <row r="5905" spans="10:14" x14ac:dyDescent="0.25">
      <c r="J5905" s="3" t="s">
        <v>6147</v>
      </c>
      <c r="K5905" s="3" t="s">
        <v>15295</v>
      </c>
      <c r="L5905" s="3" t="s">
        <v>17477</v>
      </c>
      <c r="M5905" s="3" t="s">
        <v>17481</v>
      </c>
      <c r="N5905" s="3" t="str">
        <f t="shared" si="102"/>
        <v>Capitán Av. Salvador Ogaya G. airport | Bolivia, Plurinational State of</v>
      </c>
    </row>
    <row r="5906" spans="10:14" x14ac:dyDescent="0.25">
      <c r="J5906" s="3" t="s">
        <v>5999</v>
      </c>
      <c r="K5906" s="3" t="s">
        <v>15697</v>
      </c>
      <c r="L5906" s="3" t="s">
        <v>17476</v>
      </c>
      <c r="M5906" s="3" t="s">
        <v>45</v>
      </c>
      <c r="N5906" s="3" t="str">
        <f t="shared" si="102"/>
        <v>Port Alsworth Airport | United States</v>
      </c>
    </row>
    <row r="5907" spans="10:14" x14ac:dyDescent="0.25">
      <c r="J5907" s="3" t="s">
        <v>5872</v>
      </c>
      <c r="K5907" s="3" t="s">
        <v>12595</v>
      </c>
      <c r="L5907" s="3" t="s">
        <v>17476</v>
      </c>
      <c r="M5907" s="3" t="s">
        <v>45</v>
      </c>
      <c r="N5907" s="3" t="str">
        <f t="shared" si="102"/>
        <v>Dinwiddie County Airport | United States</v>
      </c>
    </row>
    <row r="5908" spans="10:14" x14ac:dyDescent="0.25">
      <c r="J5908" s="3" t="s">
        <v>4538</v>
      </c>
      <c r="K5908" s="3" t="s">
        <v>13784</v>
      </c>
      <c r="L5908" s="3" t="s">
        <v>17476</v>
      </c>
      <c r="M5908" s="3" t="s">
        <v>600</v>
      </c>
      <c r="N5908" s="3" t="str">
        <f t="shared" si="102"/>
        <v>Malolo Lailai Island Airport | Fiji</v>
      </c>
    </row>
    <row r="5909" spans="10:14" x14ac:dyDescent="0.25">
      <c r="J5909" s="3" t="s">
        <v>5969</v>
      </c>
      <c r="K5909" s="3" t="s">
        <v>10528</v>
      </c>
      <c r="L5909" s="3" t="s">
        <v>17477</v>
      </c>
      <c r="M5909" s="3" t="s">
        <v>114</v>
      </c>
      <c r="N5909" s="3" t="str">
        <f t="shared" si="102"/>
        <v>Polokwane International Airport | South Africa</v>
      </c>
    </row>
    <row r="5910" spans="10:14" x14ac:dyDescent="0.25">
      <c r="J5910" s="3" t="s">
        <v>6017</v>
      </c>
      <c r="K5910" s="3" t="s">
        <v>14410</v>
      </c>
      <c r="L5910" s="3" t="s">
        <v>17477</v>
      </c>
      <c r="M5910" s="3" t="s">
        <v>45</v>
      </c>
      <c r="N5910" s="3" t="str">
        <f t="shared" si="102"/>
        <v>Port Heiden Airport | United States</v>
      </c>
    </row>
    <row r="5911" spans="10:14" x14ac:dyDescent="0.25">
      <c r="J5911" s="3" t="s">
        <v>6042</v>
      </c>
      <c r="K5911" s="3" t="s">
        <v>17092</v>
      </c>
      <c r="L5911" s="3" t="s">
        <v>17477</v>
      </c>
      <c r="M5911" s="3" t="s">
        <v>54</v>
      </c>
      <c r="N5911" s="3" t="str">
        <f t="shared" si="102"/>
        <v>Portland Airport | Australia</v>
      </c>
    </row>
    <row r="5912" spans="10:14" x14ac:dyDescent="0.25">
      <c r="J5912" s="3" t="s">
        <v>5984</v>
      </c>
      <c r="K5912" s="3" t="s">
        <v>12596</v>
      </c>
      <c r="L5912" s="3" t="s">
        <v>17477</v>
      </c>
      <c r="M5912" s="3" t="s">
        <v>45</v>
      </c>
      <c r="N5912" s="3" t="str">
        <f t="shared" si="102"/>
        <v>Oakland County International Airport | United States</v>
      </c>
    </row>
    <row r="5913" spans="10:14" x14ac:dyDescent="0.25">
      <c r="J5913" s="3" t="s">
        <v>5713</v>
      </c>
      <c r="K5913" s="3" t="s">
        <v>15546</v>
      </c>
      <c r="L5913" s="3" t="s">
        <v>17477</v>
      </c>
      <c r="M5913" s="3" t="s">
        <v>17510</v>
      </c>
      <c r="N5913" s="3" t="str">
        <f t="shared" si="102"/>
        <v>Palmarito Airport | Venezuela, Bolivarian Republic of</v>
      </c>
    </row>
    <row r="5914" spans="10:14" x14ac:dyDescent="0.25">
      <c r="J5914" s="3" t="s">
        <v>5812</v>
      </c>
      <c r="K5914" s="3" t="s">
        <v>12597</v>
      </c>
      <c r="L5914" s="3" t="s">
        <v>17476</v>
      </c>
      <c r="M5914" s="3" t="s">
        <v>45</v>
      </c>
      <c r="N5914" s="3" t="str">
        <f t="shared" si="102"/>
        <v>Harry P Williams Memorial Airport | United States</v>
      </c>
    </row>
    <row r="5915" spans="10:14" x14ac:dyDescent="0.25">
      <c r="J5915" s="3" t="s">
        <v>5805</v>
      </c>
      <c r="K5915" s="3" t="s">
        <v>15478</v>
      </c>
      <c r="L5915" s="3" t="s">
        <v>17476</v>
      </c>
      <c r="M5915" s="3" t="s">
        <v>219</v>
      </c>
      <c r="N5915" s="3" t="str">
        <f t="shared" si="102"/>
        <v>Juvenal Loureiro Cardoso Airport | Brazil</v>
      </c>
    </row>
    <row r="5916" spans="10:14" x14ac:dyDescent="0.25">
      <c r="J5916" s="3" t="s">
        <v>5964</v>
      </c>
      <c r="K5916" s="3" t="s">
        <v>15664</v>
      </c>
      <c r="L5916" s="3" t="s">
        <v>17478</v>
      </c>
      <c r="M5916" s="3" t="s">
        <v>787</v>
      </c>
      <c r="N5916" s="3" t="str">
        <f t="shared" si="102"/>
        <v>Pointe-à-Pitre Le Raizet | Guadeloupe</v>
      </c>
    </row>
    <row r="5917" spans="10:14" x14ac:dyDescent="0.25">
      <c r="J5917" s="3" t="s">
        <v>6048</v>
      </c>
      <c r="K5917" s="3" t="s">
        <v>15364</v>
      </c>
      <c r="L5917" s="3" t="s">
        <v>17476</v>
      </c>
      <c r="M5917" s="3" t="s">
        <v>219</v>
      </c>
      <c r="N5917" s="3" t="str">
        <f t="shared" si="102"/>
        <v>Porto de Moz Airport | Brazil</v>
      </c>
    </row>
    <row r="5918" spans="10:14" x14ac:dyDescent="0.25">
      <c r="J5918" s="3" t="s">
        <v>6076</v>
      </c>
      <c r="K5918" s="3" t="s">
        <v>12598</v>
      </c>
      <c r="L5918" s="3" t="s">
        <v>17476</v>
      </c>
      <c r="M5918" s="3" t="s">
        <v>45</v>
      </c>
      <c r="N5918" s="3" t="str">
        <f t="shared" si="102"/>
        <v>Pratt Regional Airport | United States</v>
      </c>
    </row>
    <row r="5919" spans="10:14" x14ac:dyDescent="0.25">
      <c r="J5919" s="3" t="s">
        <v>5939</v>
      </c>
      <c r="K5919" s="3" t="s">
        <v>14412</v>
      </c>
      <c r="L5919" s="3" t="s">
        <v>17477</v>
      </c>
      <c r="M5919" s="3" t="s">
        <v>45</v>
      </c>
      <c r="N5919" s="3" t="str">
        <f t="shared" si="102"/>
        <v>Platinum Airport | United States</v>
      </c>
    </row>
    <row r="5920" spans="10:14" x14ac:dyDescent="0.25">
      <c r="J5920" s="3" t="s">
        <v>6038</v>
      </c>
      <c r="K5920" s="3" t="s">
        <v>12599</v>
      </c>
      <c r="L5920" s="3" t="s">
        <v>17476</v>
      </c>
      <c r="M5920" s="3" t="s">
        <v>45</v>
      </c>
      <c r="N5920" s="3" t="str">
        <f t="shared" si="102"/>
        <v>Porterville Municipal Airport | United States</v>
      </c>
    </row>
    <row r="5921" spans="10:14" x14ac:dyDescent="0.25">
      <c r="J5921" s="3" t="s">
        <v>6062</v>
      </c>
      <c r="K5921" s="3" t="s">
        <v>12600</v>
      </c>
      <c r="L5921" s="3" t="s">
        <v>17476</v>
      </c>
      <c r="M5921" s="3" t="s">
        <v>45</v>
      </c>
      <c r="N5921" s="3" t="str">
        <f t="shared" si="102"/>
        <v>Heritage Field | United States</v>
      </c>
    </row>
    <row r="5922" spans="10:14" x14ac:dyDescent="0.25">
      <c r="J5922" s="3" t="s">
        <v>5930</v>
      </c>
      <c r="K5922" s="3" t="s">
        <v>15239</v>
      </c>
      <c r="L5922" s="3" t="s">
        <v>17477</v>
      </c>
      <c r="M5922" s="3" t="s">
        <v>71</v>
      </c>
      <c r="N5922" s="3" t="str">
        <f t="shared" si="102"/>
        <v>Pitalito Airport | Colombia</v>
      </c>
    </row>
    <row r="5923" spans="10:14" x14ac:dyDescent="0.25">
      <c r="J5923" s="3" t="s">
        <v>5731</v>
      </c>
      <c r="K5923" s="3" t="s">
        <v>13629</v>
      </c>
      <c r="L5923" s="3" t="s">
        <v>17478</v>
      </c>
      <c r="M5923" s="3" t="s">
        <v>78</v>
      </c>
      <c r="N5923" s="3" t="str">
        <f t="shared" si="102"/>
        <v>Tocumen International Airport | Panama</v>
      </c>
    </row>
    <row r="5924" spans="10:14" x14ac:dyDescent="0.25">
      <c r="J5924" s="3" t="s">
        <v>5801</v>
      </c>
      <c r="K5924" s="3" t="s">
        <v>15110</v>
      </c>
      <c r="L5924" s="3" t="s">
        <v>17476</v>
      </c>
      <c r="M5924" s="3" t="s">
        <v>306</v>
      </c>
      <c r="N5924" s="3" t="str">
        <f t="shared" si="102"/>
        <v>Rio Amazonas Airport | Ecuador</v>
      </c>
    </row>
    <row r="5925" spans="10:14" x14ac:dyDescent="0.25">
      <c r="J5925" s="3" t="s">
        <v>6112</v>
      </c>
      <c r="K5925" s="3" t="s">
        <v>14571</v>
      </c>
      <c r="L5925" s="3" t="s">
        <v>17476</v>
      </c>
      <c r="M5925" s="3" t="s">
        <v>33</v>
      </c>
      <c r="N5925" s="3" t="str">
        <f t="shared" si="102"/>
        <v>Puas Airport | Papua New Guinea</v>
      </c>
    </row>
    <row r="5926" spans="10:14" x14ac:dyDescent="0.25">
      <c r="J5926" s="3" t="s">
        <v>6116</v>
      </c>
      <c r="K5926" s="3" t="s">
        <v>12601</v>
      </c>
      <c r="L5926" s="3" t="s">
        <v>17476</v>
      </c>
      <c r="M5926" s="3" t="s">
        <v>45</v>
      </c>
      <c r="N5926" s="3" t="str">
        <f t="shared" si="102"/>
        <v>Pueblo Memorial Airport | United States</v>
      </c>
    </row>
    <row r="5927" spans="10:14" x14ac:dyDescent="0.25">
      <c r="J5927" s="3" t="s">
        <v>6088</v>
      </c>
      <c r="K5927" s="3" t="s">
        <v>12602</v>
      </c>
      <c r="L5927" s="3" t="s">
        <v>17476</v>
      </c>
      <c r="M5927" s="3" t="s">
        <v>45</v>
      </c>
      <c r="N5927" s="3" t="str">
        <f t="shared" si="102"/>
        <v>Carbon County Regional/Buck Davis Field | United States</v>
      </c>
    </row>
    <row r="5928" spans="10:14" x14ac:dyDescent="0.25">
      <c r="J5928" s="3" t="s">
        <v>6127</v>
      </c>
      <c r="K5928" s="3" t="s">
        <v>14862</v>
      </c>
      <c r="L5928" s="3" t="s">
        <v>17477</v>
      </c>
      <c r="M5928" s="3" t="s">
        <v>283</v>
      </c>
      <c r="N5928" s="3" t="str">
        <f t="shared" si="102"/>
        <v>Puerto Deseado Airport | Argentina</v>
      </c>
    </row>
    <row r="5929" spans="10:14" x14ac:dyDescent="0.25">
      <c r="J5929" s="3" t="s">
        <v>6139</v>
      </c>
      <c r="K5929" s="3" t="s">
        <v>13626</v>
      </c>
      <c r="L5929" s="3" t="s">
        <v>17476</v>
      </c>
      <c r="M5929" s="3" t="s">
        <v>78</v>
      </c>
      <c r="N5929" s="3" t="str">
        <f t="shared" si="102"/>
        <v>Puerto Obaldia Airport | Panama</v>
      </c>
    </row>
    <row r="5930" spans="10:14" x14ac:dyDescent="0.25">
      <c r="J5930" s="3" t="s">
        <v>5814</v>
      </c>
      <c r="K5930" s="3" t="s">
        <v>13018</v>
      </c>
      <c r="L5930" s="3" t="s">
        <v>17477</v>
      </c>
      <c r="M5930" s="3" t="s">
        <v>112</v>
      </c>
      <c r="N5930" s="3" t="str">
        <f t="shared" si="102"/>
        <v>Pau Pyrénées Airport | France</v>
      </c>
    </row>
    <row r="5931" spans="10:14" x14ac:dyDescent="0.25">
      <c r="J5931" s="3" t="s">
        <v>6003</v>
      </c>
      <c r="K5931" s="3" t="s">
        <v>17069</v>
      </c>
      <c r="L5931" s="3" t="s">
        <v>17477</v>
      </c>
      <c r="M5931" s="3" t="s">
        <v>54</v>
      </c>
      <c r="N5931" s="3" t="str">
        <f t="shared" si="102"/>
        <v>Port Augusta Airport | Australia</v>
      </c>
    </row>
    <row r="5932" spans="10:14" x14ac:dyDescent="0.25">
      <c r="J5932" s="3" t="s">
        <v>6163</v>
      </c>
      <c r="K5932" s="3" t="s">
        <v>13439</v>
      </c>
      <c r="L5932" s="3" t="s">
        <v>17478</v>
      </c>
      <c r="M5932" s="3" t="s">
        <v>736</v>
      </c>
      <c r="N5932" s="3" t="str">
        <f t="shared" si="102"/>
        <v>Punta Cana International Airport | Dominican Republic</v>
      </c>
    </row>
    <row r="5933" spans="10:14" x14ac:dyDescent="0.25">
      <c r="J5933" s="3" t="s">
        <v>6153</v>
      </c>
      <c r="K5933" s="3" t="s">
        <v>13868</v>
      </c>
      <c r="L5933" s="3" t="s">
        <v>17476</v>
      </c>
      <c r="M5933" s="3" t="s">
        <v>128</v>
      </c>
      <c r="N5933" s="3" t="str">
        <f t="shared" si="102"/>
        <v>Pukarua Airport | French Polynesia</v>
      </c>
    </row>
    <row r="5934" spans="10:14" x14ac:dyDescent="0.25">
      <c r="J5934" s="3" t="s">
        <v>5972</v>
      </c>
      <c r="K5934" s="3" t="s">
        <v>11380</v>
      </c>
      <c r="L5934" s="3" t="s">
        <v>17476</v>
      </c>
      <c r="M5934" s="3" t="s">
        <v>96</v>
      </c>
      <c r="N5934" s="3" t="str">
        <f t="shared" si="102"/>
        <v>Pomala Airport | Indonesia</v>
      </c>
    </row>
    <row r="5935" spans="10:14" x14ac:dyDescent="0.25">
      <c r="J5935" s="3" t="s">
        <v>6161</v>
      </c>
      <c r="K5935" s="3" t="s">
        <v>10940</v>
      </c>
      <c r="L5935" s="3" t="s">
        <v>17476</v>
      </c>
      <c r="M5935" s="3" t="s">
        <v>17489</v>
      </c>
      <c r="N5935" s="3" t="str">
        <f t="shared" si="102"/>
        <v>Punia Airport | Congo, the Democratic Republic of the</v>
      </c>
    </row>
    <row r="5936" spans="10:14" x14ac:dyDescent="0.25">
      <c r="J5936" s="3" t="s">
        <v>5953</v>
      </c>
      <c r="K5936" s="3" t="s">
        <v>9954</v>
      </c>
      <c r="L5936" s="3" t="s">
        <v>17476</v>
      </c>
      <c r="M5936" s="3" t="s">
        <v>471</v>
      </c>
      <c r="N5936" s="3" t="str">
        <f t="shared" si="102"/>
        <v>Po Airport | Burkina Faso</v>
      </c>
    </row>
    <row r="5937" spans="10:14" x14ac:dyDescent="0.25">
      <c r="J5937" s="3" t="s">
        <v>6162</v>
      </c>
      <c r="K5937" s="3" t="s">
        <v>15029</v>
      </c>
      <c r="L5937" s="3" t="s">
        <v>17477</v>
      </c>
      <c r="M5937" s="3" t="s">
        <v>280</v>
      </c>
      <c r="N5937" s="3" t="str">
        <f t="shared" si="102"/>
        <v>Pdte. Carlos Ibañez del Campo Airport | Chile</v>
      </c>
    </row>
    <row r="5938" spans="10:14" x14ac:dyDescent="0.25">
      <c r="J5938" s="3" t="s">
        <v>6145</v>
      </c>
      <c r="K5938" s="3" t="s">
        <v>15146</v>
      </c>
      <c r="L5938" s="3" t="s">
        <v>17476</v>
      </c>
      <c r="M5938" s="3" t="s">
        <v>17481</v>
      </c>
      <c r="N5938" s="3" t="str">
        <f t="shared" si="102"/>
        <v>Puerto Rico Airport | Bolivia, Plurinational State of</v>
      </c>
    </row>
    <row r="5939" spans="10:14" x14ac:dyDescent="0.25">
      <c r="J5939" s="3" t="s">
        <v>1290</v>
      </c>
      <c r="K5939" s="3" t="s">
        <v>14691</v>
      </c>
      <c r="L5939" s="3" t="s">
        <v>17478</v>
      </c>
      <c r="M5939" s="3" t="s">
        <v>17509</v>
      </c>
      <c r="N5939" s="3" t="str">
        <f t="shared" si="102"/>
        <v>Gimhae International Airport | Korea, Republic of</v>
      </c>
    </row>
    <row r="5940" spans="10:14" x14ac:dyDescent="0.25">
      <c r="J5940" s="3" t="s">
        <v>6175</v>
      </c>
      <c r="K5940" s="3" t="s">
        <v>16262</v>
      </c>
      <c r="L5940" s="3" t="s">
        <v>17477</v>
      </c>
      <c r="M5940" s="3" t="s">
        <v>108</v>
      </c>
      <c r="N5940" s="3" t="str">
        <f t="shared" si="102"/>
        <v>Sri Sathya Sai Airport | India</v>
      </c>
    </row>
    <row r="5941" spans="10:14" x14ac:dyDescent="0.25">
      <c r="J5941" s="3" t="s">
        <v>6118</v>
      </c>
      <c r="K5941" s="3" t="s">
        <v>15190</v>
      </c>
      <c r="L5941" s="3" t="s">
        <v>17477</v>
      </c>
      <c r="M5941" s="3" t="s">
        <v>71</v>
      </c>
      <c r="N5941" s="3" t="str">
        <f t="shared" si="102"/>
        <v>Tres De Mayo Airport | Colombia</v>
      </c>
    </row>
    <row r="5942" spans="10:14" x14ac:dyDescent="0.25">
      <c r="J5942" s="3" t="s">
        <v>6064</v>
      </c>
      <c r="K5942" s="3" t="s">
        <v>13939</v>
      </c>
      <c r="L5942" s="3" t="s">
        <v>17476</v>
      </c>
      <c r="M5942" s="3" t="s">
        <v>870</v>
      </c>
      <c r="N5942" s="3" t="str">
        <f t="shared" si="102"/>
        <v>Poum Airport | New Caledonia</v>
      </c>
    </row>
    <row r="5943" spans="10:14" x14ac:dyDescent="0.25">
      <c r="J5943" s="3" t="s">
        <v>6158</v>
      </c>
      <c r="K5943" s="3" t="s">
        <v>12603</v>
      </c>
      <c r="L5943" s="3" t="s">
        <v>17477</v>
      </c>
      <c r="M5943" s="3" t="s">
        <v>45</v>
      </c>
      <c r="N5943" s="3" t="str">
        <f t="shared" si="102"/>
        <v>Pullman Moscow Regional Airport | United States</v>
      </c>
    </row>
    <row r="5944" spans="10:14" x14ac:dyDescent="0.25">
      <c r="J5944" s="3" t="s">
        <v>6149</v>
      </c>
      <c r="K5944" s="3" t="s">
        <v>15051</v>
      </c>
      <c r="L5944" s="3" t="s">
        <v>17476</v>
      </c>
      <c r="M5944" s="3" t="s">
        <v>280</v>
      </c>
      <c r="N5944" s="3" t="str">
        <f t="shared" si="102"/>
        <v>El Mirador Airport | Chile</v>
      </c>
    </row>
    <row r="5945" spans="10:14" x14ac:dyDescent="0.25">
      <c r="J5945" s="3" t="s">
        <v>6155</v>
      </c>
      <c r="K5945" s="3" t="s">
        <v>12953</v>
      </c>
      <c r="L5945" s="3" t="s">
        <v>17477</v>
      </c>
      <c r="M5945" s="3" t="s">
        <v>17496</v>
      </c>
      <c r="N5945" s="3" t="str">
        <f t="shared" si="102"/>
        <v>Pula Airport | Croatia</v>
      </c>
    </row>
    <row r="5946" spans="10:14" x14ac:dyDescent="0.25">
      <c r="J5946" s="3" t="s">
        <v>6124</v>
      </c>
      <c r="K5946" s="3" t="s">
        <v>13611</v>
      </c>
      <c r="L5946" s="3" t="s">
        <v>17477</v>
      </c>
      <c r="M5946" s="3" t="s">
        <v>1053</v>
      </c>
      <c r="N5946" s="3" t="str">
        <f t="shared" si="102"/>
        <v>Puerto Cabezas Airport | Nicaragua</v>
      </c>
    </row>
    <row r="5947" spans="10:14" x14ac:dyDescent="0.25">
      <c r="J5947" s="3" t="s">
        <v>6105</v>
      </c>
      <c r="K5947" s="3" t="s">
        <v>15246</v>
      </c>
      <c r="L5947" s="3" t="s">
        <v>17477</v>
      </c>
      <c r="M5947" s="3" t="s">
        <v>71</v>
      </c>
      <c r="N5947" s="3" t="str">
        <f t="shared" si="102"/>
        <v>El Embrujo Airport | Colombia</v>
      </c>
    </row>
    <row r="5948" spans="10:14" x14ac:dyDescent="0.25">
      <c r="J5948" s="3" t="s">
        <v>6108</v>
      </c>
      <c r="K5948" s="3" t="s">
        <v>12604</v>
      </c>
      <c r="L5948" s="3" t="s">
        <v>17476</v>
      </c>
      <c r="M5948" s="3" t="s">
        <v>45</v>
      </c>
      <c r="N5948" s="3" t="str">
        <f t="shared" si="102"/>
        <v>Provincetown Municipal Airport | United States</v>
      </c>
    </row>
    <row r="5949" spans="10:14" x14ac:dyDescent="0.25">
      <c r="J5949" s="3" t="s">
        <v>6104</v>
      </c>
      <c r="K5949" s="3" t="s">
        <v>12605</v>
      </c>
      <c r="L5949" s="3" t="s">
        <v>17478</v>
      </c>
      <c r="M5949" s="3" t="s">
        <v>45</v>
      </c>
      <c r="N5949" s="3" t="str">
        <f t="shared" si="102"/>
        <v>Theodore Francis Green State Airport | United States</v>
      </c>
    </row>
    <row r="5950" spans="10:14" x14ac:dyDescent="0.25">
      <c r="J5950" s="3" t="s">
        <v>2261</v>
      </c>
      <c r="K5950" s="3" t="s">
        <v>13631</v>
      </c>
      <c r="L5950" s="3" t="s">
        <v>17476</v>
      </c>
      <c r="M5950" s="3" t="s">
        <v>78</v>
      </c>
      <c r="N5950" s="3" t="str">
        <f t="shared" si="102"/>
        <v>El Porvenir Airport | Panama</v>
      </c>
    </row>
    <row r="5951" spans="10:14" x14ac:dyDescent="0.25">
      <c r="J5951" s="3" t="s">
        <v>5937</v>
      </c>
      <c r="K5951" s="3" t="s">
        <v>12606</v>
      </c>
      <c r="L5951" s="3" t="s">
        <v>17476</v>
      </c>
      <c r="M5951" s="3" t="s">
        <v>45</v>
      </c>
      <c r="N5951" s="3" t="str">
        <f t="shared" si="102"/>
        <v>Placerville Airport | United States</v>
      </c>
    </row>
    <row r="5952" spans="10:14" x14ac:dyDescent="0.25">
      <c r="J5952" s="3" t="s">
        <v>6860</v>
      </c>
      <c r="K5952" s="3" t="s">
        <v>17383</v>
      </c>
      <c r="L5952" s="3" t="s">
        <v>17478</v>
      </c>
      <c r="M5952" s="3" t="s">
        <v>173</v>
      </c>
      <c r="N5952" s="3" t="str">
        <f t="shared" si="102"/>
        <v>Shanghai Pudong International Airport | China</v>
      </c>
    </row>
    <row r="5953" spans="10:14" x14ac:dyDescent="0.25">
      <c r="J5953" s="3" t="s">
        <v>6053</v>
      </c>
      <c r="K5953" s="3" t="s">
        <v>14980</v>
      </c>
      <c r="L5953" s="3" t="s">
        <v>17477</v>
      </c>
      <c r="M5953" s="3" t="s">
        <v>219</v>
      </c>
      <c r="N5953" s="3" t="str">
        <f t="shared" si="102"/>
        <v>Governador Jorge Teixeira de Oliveira Airport | Brazil</v>
      </c>
    </row>
    <row r="5954" spans="10:14" x14ac:dyDescent="0.25">
      <c r="J5954" s="3" t="s">
        <v>5761</v>
      </c>
      <c r="K5954" s="3" t="s">
        <v>15480</v>
      </c>
      <c r="L5954" s="3" t="s">
        <v>17476</v>
      </c>
      <c r="M5954" s="3" t="s">
        <v>219</v>
      </c>
      <c r="N5954" s="3" t="str">
        <f t="shared" si="102"/>
        <v>Paranavaí Airport | Brazil</v>
      </c>
    </row>
    <row r="5955" spans="10:14" x14ac:dyDescent="0.25">
      <c r="J5955" s="3" t="s">
        <v>6087</v>
      </c>
      <c r="K5955" s="3" t="s">
        <v>13158</v>
      </c>
      <c r="L5955" s="3" t="s">
        <v>17477</v>
      </c>
      <c r="M5955" s="3" t="s">
        <v>119</v>
      </c>
      <c r="N5955" s="3" t="str">
        <f t="shared" si="102"/>
        <v>Aktion National Airport | Greece</v>
      </c>
    </row>
    <row r="5956" spans="10:14" x14ac:dyDescent="0.25">
      <c r="J5956" s="3" t="s">
        <v>8601</v>
      </c>
      <c r="K5956" s="3" t="s">
        <v>12535</v>
      </c>
      <c r="L5956" s="3" t="s">
        <v>17476</v>
      </c>
      <c r="M5956" s="3" t="s">
        <v>45</v>
      </c>
      <c r="N5956" s="3" t="str">
        <f t="shared" si="102"/>
        <v>Pike County-Hatcher Field | United States</v>
      </c>
    </row>
    <row r="5957" spans="10:14" x14ac:dyDescent="0.25">
      <c r="J5957" s="3" t="s">
        <v>6055</v>
      </c>
      <c r="K5957" s="3" t="s">
        <v>15105</v>
      </c>
      <c r="L5957" s="3" t="s">
        <v>17477</v>
      </c>
      <c r="M5957" s="3" t="s">
        <v>306</v>
      </c>
      <c r="N5957" s="3" t="str">
        <f t="shared" si="102"/>
        <v>Reales Tamarindos Airport | Ecuador</v>
      </c>
    </row>
    <row r="5958" spans="10:14" x14ac:dyDescent="0.25">
      <c r="J5958" s="3" t="s">
        <v>6148</v>
      </c>
      <c r="K5958" s="3" t="s">
        <v>13583</v>
      </c>
      <c r="L5958" s="3" t="s">
        <v>17478</v>
      </c>
      <c r="M5958" s="3" t="s">
        <v>59</v>
      </c>
      <c r="N5958" s="3" t="str">
        <f t="shared" ref="N5958:N6021" si="103">K5958&amp;" | "&amp;M5958</f>
        <v>Licenciado Gustavo Díaz Ordaz International Airport | Mexico</v>
      </c>
    </row>
    <row r="5959" spans="10:14" x14ac:dyDescent="0.25">
      <c r="J5959" s="3" t="s">
        <v>6107</v>
      </c>
      <c r="K5959" s="3" t="s">
        <v>15805</v>
      </c>
      <c r="L5959" s="3" t="s">
        <v>17477</v>
      </c>
      <c r="M5959" s="3" t="s">
        <v>32</v>
      </c>
      <c r="N5959" s="3" t="str">
        <f t="shared" si="103"/>
        <v>Provideniya Bay Airport | Russian Federation</v>
      </c>
    </row>
    <row r="5960" spans="10:14" x14ac:dyDescent="0.25">
      <c r="J5960" s="3" t="s">
        <v>6109</v>
      </c>
      <c r="K5960" s="3" t="s">
        <v>12607</v>
      </c>
      <c r="L5960" s="3" t="s">
        <v>17477</v>
      </c>
      <c r="M5960" s="3" t="s">
        <v>45</v>
      </c>
      <c r="N5960" s="3" t="str">
        <f t="shared" si="103"/>
        <v>Provo Municipal Airport | United States</v>
      </c>
    </row>
    <row r="5961" spans="10:14" x14ac:dyDescent="0.25">
      <c r="J5961" s="3" t="s">
        <v>5938</v>
      </c>
      <c r="K5961" s="3" t="s">
        <v>12608</v>
      </c>
      <c r="L5961" s="3" t="s">
        <v>17476</v>
      </c>
      <c r="M5961" s="3" t="s">
        <v>45</v>
      </c>
      <c r="N5961" s="3" t="str">
        <f t="shared" si="103"/>
        <v>Hale County Airport | United States</v>
      </c>
    </row>
    <row r="5962" spans="10:14" x14ac:dyDescent="0.25">
      <c r="J5962" s="3" t="s">
        <v>5538</v>
      </c>
      <c r="K5962" s="3" t="s">
        <v>12609</v>
      </c>
      <c r="L5962" s="3" t="s">
        <v>17476</v>
      </c>
      <c r="M5962" s="3" t="s">
        <v>45</v>
      </c>
      <c r="N5962" s="3" t="str">
        <f t="shared" si="103"/>
        <v>Wiley Post Airport | United States</v>
      </c>
    </row>
    <row r="5963" spans="10:14" x14ac:dyDescent="0.25">
      <c r="J5963" s="3" t="s">
        <v>5948</v>
      </c>
      <c r="K5963" s="3" t="s">
        <v>12610</v>
      </c>
      <c r="L5963" s="3" t="s">
        <v>17476</v>
      </c>
      <c r="M5963" s="3" t="s">
        <v>45</v>
      </c>
      <c r="N5963" s="3" t="str">
        <f t="shared" si="103"/>
        <v>Sher-Wood Airport | United States</v>
      </c>
    </row>
    <row r="5964" spans="10:14" x14ac:dyDescent="0.25">
      <c r="J5964" s="3" t="s">
        <v>5878</v>
      </c>
      <c r="K5964" s="3" t="s">
        <v>15809</v>
      </c>
      <c r="L5964" s="3" t="s">
        <v>17477</v>
      </c>
      <c r="M5964" s="3" t="s">
        <v>32</v>
      </c>
      <c r="N5964" s="3" t="str">
        <f t="shared" si="103"/>
        <v>Pevek Airport | Russian Federation</v>
      </c>
    </row>
    <row r="5965" spans="10:14" x14ac:dyDescent="0.25">
      <c r="J5965" s="3" t="s">
        <v>5819</v>
      </c>
      <c r="K5965" s="3" t="s">
        <v>11150</v>
      </c>
      <c r="L5965" s="3" t="s">
        <v>17476</v>
      </c>
      <c r="M5965" s="3" t="s">
        <v>87</v>
      </c>
      <c r="N5965" s="3" t="str">
        <f t="shared" si="103"/>
        <v>Beles Airport | Ethiopia</v>
      </c>
    </row>
    <row r="5966" spans="10:14" x14ac:dyDescent="0.25">
      <c r="J5966" s="3" t="s">
        <v>1583</v>
      </c>
      <c r="K5966" s="3" t="s">
        <v>12611</v>
      </c>
      <c r="L5966" s="3" t="s">
        <v>17477</v>
      </c>
      <c r="M5966" s="3" t="s">
        <v>45</v>
      </c>
      <c r="N5966" s="3" t="str">
        <f t="shared" si="103"/>
        <v>Chicago Executive Airport | United States</v>
      </c>
    </row>
    <row r="5967" spans="10:14" x14ac:dyDescent="0.25">
      <c r="J5967" s="3" t="s">
        <v>6173</v>
      </c>
      <c r="K5967" s="3" t="s">
        <v>11381</v>
      </c>
      <c r="L5967" s="3" t="s">
        <v>17476</v>
      </c>
      <c r="M5967" s="3" t="s">
        <v>96</v>
      </c>
      <c r="N5967" s="3" t="str">
        <f t="shared" si="103"/>
        <v>Purwokerto Airport | Indonesia</v>
      </c>
    </row>
    <row r="5968" spans="10:14" x14ac:dyDescent="0.25">
      <c r="J5968" s="3" t="s">
        <v>6040</v>
      </c>
      <c r="K5968" s="3" t="s">
        <v>12612</v>
      </c>
      <c r="L5968" s="3" t="s">
        <v>17478</v>
      </c>
      <c r="M5968" s="3" t="s">
        <v>45</v>
      </c>
      <c r="N5968" s="3" t="str">
        <f t="shared" si="103"/>
        <v>Portland International Jetport | United States</v>
      </c>
    </row>
    <row r="5969" spans="10:14" x14ac:dyDescent="0.25">
      <c r="J5969" s="3" t="s">
        <v>5931</v>
      </c>
      <c r="K5969" s="3" t="s">
        <v>13741</v>
      </c>
      <c r="L5969" s="3" t="s">
        <v>17476</v>
      </c>
      <c r="M5969" s="3" t="s">
        <v>361</v>
      </c>
      <c r="N5969" s="3" t="str">
        <f t="shared" si="103"/>
        <v>Pitts Town Airport | Bahamas</v>
      </c>
    </row>
    <row r="5970" spans="10:14" x14ac:dyDescent="0.25">
      <c r="J5970" s="3" t="s">
        <v>6178</v>
      </c>
      <c r="K5970" s="3" t="s">
        <v>10942</v>
      </c>
      <c r="L5970" s="3" t="s">
        <v>17476</v>
      </c>
      <c r="M5970" s="3" t="s">
        <v>17489</v>
      </c>
      <c r="N5970" s="3" t="str">
        <f t="shared" si="103"/>
        <v>Pweto Airport | Congo, the Democratic Republic of the</v>
      </c>
    </row>
    <row r="5971" spans="10:14" x14ac:dyDescent="0.25">
      <c r="J5971" s="3" t="s">
        <v>5818</v>
      </c>
      <c r="K5971" s="3" t="s">
        <v>15747</v>
      </c>
      <c r="L5971" s="3" t="s">
        <v>17477</v>
      </c>
      <c r="M5971" s="3" t="s">
        <v>175</v>
      </c>
      <c r="N5971" s="3" t="str">
        <f t="shared" si="103"/>
        <v>Pavlodar Airport | Kazakhstan</v>
      </c>
    </row>
    <row r="5972" spans="10:14" x14ac:dyDescent="0.25">
      <c r="J5972" s="3" t="s">
        <v>1184</v>
      </c>
      <c r="K5972" s="3" t="s">
        <v>12613</v>
      </c>
      <c r="L5972" s="3" t="s">
        <v>17477</v>
      </c>
      <c r="M5972" s="3" t="s">
        <v>45</v>
      </c>
      <c r="N5972" s="3" t="str">
        <f t="shared" si="103"/>
        <v>Bremerton National Airport | United States</v>
      </c>
    </row>
    <row r="5973" spans="10:14" x14ac:dyDescent="0.25">
      <c r="J5973" s="3" t="s">
        <v>8602</v>
      </c>
      <c r="K5973" s="3" t="s">
        <v>12572</v>
      </c>
      <c r="L5973" s="3" t="s">
        <v>17477</v>
      </c>
      <c r="M5973" s="3" t="s">
        <v>45</v>
      </c>
      <c r="N5973" s="3" t="str">
        <f t="shared" si="103"/>
        <v>Ralph Wenz Field | United States</v>
      </c>
    </row>
    <row r="5974" spans="10:14" x14ac:dyDescent="0.25">
      <c r="J5974" s="3" t="s">
        <v>8929</v>
      </c>
      <c r="K5974" s="3" t="s">
        <v>16601</v>
      </c>
      <c r="L5974" s="3" t="s">
        <v>17476</v>
      </c>
      <c r="M5974" s="3" t="s">
        <v>96</v>
      </c>
      <c r="N5974" s="3" t="str">
        <f t="shared" si="103"/>
        <v>Bentayan Airport | Indonesia</v>
      </c>
    </row>
    <row r="5975" spans="10:14" x14ac:dyDescent="0.25">
      <c r="J5975" s="3" t="s">
        <v>8954</v>
      </c>
      <c r="K5975" s="3" t="s">
        <v>17088</v>
      </c>
      <c r="L5975" s="3" t="s">
        <v>17476</v>
      </c>
      <c r="M5975" s="3" t="s">
        <v>54</v>
      </c>
      <c r="N5975" s="3" t="str">
        <f t="shared" si="103"/>
        <v>Prominent Hill Airport | Australia</v>
      </c>
    </row>
    <row r="5976" spans="10:14" x14ac:dyDescent="0.25">
      <c r="J5976" s="3" t="s">
        <v>5968</v>
      </c>
      <c r="K5976" s="3" t="s">
        <v>12523</v>
      </c>
      <c r="L5976" s="3" t="s">
        <v>17476</v>
      </c>
      <c r="M5976" s="3" t="s">
        <v>45</v>
      </c>
      <c r="N5976" s="3" t="str">
        <f t="shared" si="103"/>
        <v>Polacca Airport | United States</v>
      </c>
    </row>
    <row r="5977" spans="10:14" x14ac:dyDescent="0.25">
      <c r="J5977" s="3" t="s">
        <v>6128</v>
      </c>
      <c r="K5977" s="3" t="s">
        <v>13584</v>
      </c>
      <c r="L5977" s="3" t="s">
        <v>17477</v>
      </c>
      <c r="M5977" s="3" t="s">
        <v>59</v>
      </c>
      <c r="N5977" s="3" t="str">
        <f t="shared" si="103"/>
        <v>Puerto Escondido International Airport | Mexico</v>
      </c>
    </row>
    <row r="5978" spans="10:14" x14ac:dyDescent="0.25">
      <c r="J5978" s="3" t="s">
        <v>6051</v>
      </c>
      <c r="K5978" s="3" t="s">
        <v>13296</v>
      </c>
      <c r="L5978" s="3" t="s">
        <v>17477</v>
      </c>
      <c r="M5978" s="3" t="s">
        <v>1162</v>
      </c>
      <c r="N5978" s="3" t="str">
        <f t="shared" si="103"/>
        <v>Porto Santo Airport | Portugal</v>
      </c>
    </row>
    <row r="5979" spans="10:14" x14ac:dyDescent="0.25">
      <c r="J5979" s="3" t="s">
        <v>7263</v>
      </c>
      <c r="K5979" s="3" t="s">
        <v>16320</v>
      </c>
      <c r="L5979" s="3" t="s">
        <v>17477</v>
      </c>
      <c r="M5979" s="3" t="s">
        <v>695</v>
      </c>
      <c r="N5979" s="3" t="str">
        <f t="shared" si="103"/>
        <v>Surin Airport | Thailand</v>
      </c>
    </row>
    <row r="5980" spans="10:14" x14ac:dyDescent="0.25">
      <c r="J5980" s="3" t="s">
        <v>5947</v>
      </c>
      <c r="K5980" s="3" t="s">
        <v>16343</v>
      </c>
      <c r="L5980" s="3" t="s">
        <v>17477</v>
      </c>
      <c r="M5980" s="3" t="s">
        <v>724</v>
      </c>
      <c r="N5980" s="3" t="str">
        <f t="shared" si="103"/>
        <v>Pleiku Airport | Viet Nam</v>
      </c>
    </row>
    <row r="5981" spans="10:14" x14ac:dyDescent="0.25">
      <c r="J5981" s="3" t="s">
        <v>6122</v>
      </c>
      <c r="K5981" s="3" t="s">
        <v>15270</v>
      </c>
      <c r="L5981" s="3" t="s">
        <v>17476</v>
      </c>
      <c r="M5981" s="3" t="s">
        <v>71</v>
      </c>
      <c r="N5981" s="3" t="str">
        <f t="shared" si="103"/>
        <v>Velásquez Airport | Colombia</v>
      </c>
    </row>
    <row r="5982" spans="10:14" x14ac:dyDescent="0.25">
      <c r="J5982" s="3" t="s">
        <v>3417</v>
      </c>
      <c r="K5982" s="3" t="s">
        <v>16115</v>
      </c>
      <c r="L5982" s="3" t="s">
        <v>17476</v>
      </c>
      <c r="M5982" s="3" t="s">
        <v>108</v>
      </c>
      <c r="N5982" s="3" t="str">
        <f t="shared" si="103"/>
        <v>Jeypore Airport | India</v>
      </c>
    </row>
    <row r="5983" spans="10:14" x14ac:dyDescent="0.25">
      <c r="J5983" s="3" t="s">
        <v>5945</v>
      </c>
      <c r="K5983" s="3" t="s">
        <v>14286</v>
      </c>
      <c r="L5983" s="3" t="s">
        <v>17476</v>
      </c>
      <c r="M5983" s="3" t="s">
        <v>78</v>
      </c>
      <c r="N5983" s="3" t="str">
        <f t="shared" si="103"/>
        <v>Playón Chico Airport | Panama</v>
      </c>
    </row>
    <row r="5984" spans="10:14" x14ac:dyDescent="0.25">
      <c r="J5984" s="3" t="s">
        <v>5846</v>
      </c>
      <c r="K5984" s="3" t="s">
        <v>13777</v>
      </c>
      <c r="L5984" s="3" t="s">
        <v>17476</v>
      </c>
      <c r="M5984" s="3" t="s">
        <v>154</v>
      </c>
      <c r="N5984" s="3" t="str">
        <f t="shared" si="103"/>
        <v>Tongareva Airport | Cook Islands</v>
      </c>
    </row>
    <row r="5985" spans="10:14" x14ac:dyDescent="0.25">
      <c r="J5985" s="3" t="s">
        <v>6119</v>
      </c>
      <c r="K5985" s="3" t="s">
        <v>15540</v>
      </c>
      <c r="L5985" s="3" t="s">
        <v>17477</v>
      </c>
      <c r="M5985" s="3" t="s">
        <v>17510</v>
      </c>
      <c r="N5985" s="3" t="str">
        <f t="shared" si="103"/>
        <v>Cacique Aramare Airport | Venezuela, Bolivarian Republic of</v>
      </c>
    </row>
    <row r="5986" spans="10:14" x14ac:dyDescent="0.25">
      <c r="J5986" s="3" t="s">
        <v>5971</v>
      </c>
      <c r="K5986" s="3" t="s">
        <v>15782</v>
      </c>
      <c r="L5986" s="3" t="s">
        <v>17477</v>
      </c>
      <c r="M5986" s="3" t="s">
        <v>32</v>
      </c>
      <c r="N5986" s="3" t="str">
        <f t="shared" si="103"/>
        <v>Polyarny Airport | Russian Federation</v>
      </c>
    </row>
    <row r="5987" spans="10:14" x14ac:dyDescent="0.25">
      <c r="J5987" s="3" t="s">
        <v>8711</v>
      </c>
      <c r="K5987" s="3" t="s">
        <v>14099</v>
      </c>
      <c r="L5987" s="3" t="s">
        <v>17477</v>
      </c>
      <c r="M5987" s="3" t="s">
        <v>17494</v>
      </c>
      <c r="N5987" s="3" t="str">
        <f t="shared" si="103"/>
        <v>Payam International Airport | Iran, Islamic Republic of</v>
      </c>
    </row>
    <row r="5988" spans="10:14" x14ac:dyDescent="0.25">
      <c r="J5988" s="3" t="s">
        <v>5952</v>
      </c>
      <c r="K5988" s="3" t="s">
        <v>11671</v>
      </c>
      <c r="L5988" s="3" t="s">
        <v>17476</v>
      </c>
      <c r="M5988" s="3" t="s">
        <v>45</v>
      </c>
      <c r="N5988" s="3" t="str">
        <f t="shared" si="103"/>
        <v>Plymouth Municipal Airport | United States</v>
      </c>
    </row>
    <row r="5989" spans="10:14" x14ac:dyDescent="0.25">
      <c r="J5989" s="3" t="s">
        <v>6176</v>
      </c>
      <c r="K5989" s="3" t="s">
        <v>15104</v>
      </c>
      <c r="L5989" s="3" t="s">
        <v>17476</v>
      </c>
      <c r="M5989" s="3" t="s">
        <v>306</v>
      </c>
      <c r="N5989" s="3" t="str">
        <f t="shared" si="103"/>
        <v>Putumayo Airport | Ecuador</v>
      </c>
    </row>
    <row r="5990" spans="10:14" x14ac:dyDescent="0.25">
      <c r="J5990" s="3" t="s">
        <v>6180</v>
      </c>
      <c r="K5990" s="3" t="s">
        <v>13128</v>
      </c>
      <c r="L5990" s="3" t="s">
        <v>17477</v>
      </c>
      <c r="M5990" s="3" t="s">
        <v>119</v>
      </c>
      <c r="N5990" s="3" t="str">
        <f t="shared" si="103"/>
        <v>Andravida Air Base | Greece</v>
      </c>
    </row>
    <row r="5991" spans="10:14" x14ac:dyDescent="0.25">
      <c r="J5991" s="3" t="s">
        <v>8284</v>
      </c>
      <c r="K5991" s="3" t="s">
        <v>14288</v>
      </c>
      <c r="L5991" s="3" t="s">
        <v>17476</v>
      </c>
      <c r="M5991" s="3" t="s">
        <v>78</v>
      </c>
      <c r="N5991" s="3" t="str">
        <f t="shared" si="103"/>
        <v>Yaviza Airport | Panama</v>
      </c>
    </row>
    <row r="5992" spans="10:14" x14ac:dyDescent="0.25">
      <c r="J5992" s="3" t="s">
        <v>5811</v>
      </c>
      <c r="K5992" s="3" t="s">
        <v>17153</v>
      </c>
      <c r="L5992" s="3" t="s">
        <v>17476</v>
      </c>
      <c r="M5992" s="3" t="s">
        <v>695</v>
      </c>
      <c r="N5992" s="3" t="str">
        <f t="shared" si="103"/>
        <v>Pattaya Airpark | Thailand</v>
      </c>
    </row>
    <row r="5993" spans="10:14" x14ac:dyDescent="0.25">
      <c r="J5993" s="3" t="s">
        <v>8908</v>
      </c>
      <c r="K5993" s="3" t="s">
        <v>16294</v>
      </c>
      <c r="L5993" s="3" t="s">
        <v>17476</v>
      </c>
      <c r="M5993" s="3" t="s">
        <v>695</v>
      </c>
      <c r="N5993" s="3" t="str">
        <f t="shared" si="103"/>
        <v>Mae Hong Son Airport | Thailand</v>
      </c>
    </row>
    <row r="5994" spans="10:14" x14ac:dyDescent="0.25">
      <c r="J5994" s="3" t="s">
        <v>5822</v>
      </c>
      <c r="K5994" s="3" t="s">
        <v>15247</v>
      </c>
      <c r="L5994" s="3" t="s">
        <v>17477</v>
      </c>
      <c r="M5994" s="3" t="s">
        <v>71</v>
      </c>
      <c r="N5994" s="3" t="str">
        <f t="shared" si="103"/>
        <v>Paz De Ariporo Airport | Colombia</v>
      </c>
    </row>
    <row r="5995" spans="10:14" x14ac:dyDescent="0.25">
      <c r="J5995" s="3" t="s">
        <v>5909</v>
      </c>
      <c r="K5995" s="3" t="s">
        <v>10526</v>
      </c>
      <c r="L5995" s="3" t="s">
        <v>17477</v>
      </c>
      <c r="M5995" s="3" t="s">
        <v>114</v>
      </c>
      <c r="N5995" s="3" t="str">
        <f t="shared" si="103"/>
        <v>Pietermaritzburg Airport | South Africa</v>
      </c>
    </row>
    <row r="5996" spans="10:14" x14ac:dyDescent="0.25">
      <c r="J5996" s="3" t="s">
        <v>8366</v>
      </c>
      <c r="K5996" s="3" t="s">
        <v>14236</v>
      </c>
      <c r="L5996" s="3" t="s">
        <v>17477</v>
      </c>
      <c r="M5996" s="3" t="s">
        <v>35</v>
      </c>
      <c r="N5996" s="3" t="str">
        <f t="shared" si="103"/>
        <v>Zhob Airport | Pakistan</v>
      </c>
    </row>
    <row r="5997" spans="10:14" x14ac:dyDescent="0.25">
      <c r="J5997" s="3" t="s">
        <v>5728</v>
      </c>
      <c r="K5997" s="3" t="s">
        <v>9492</v>
      </c>
      <c r="L5997" s="3" t="s">
        <v>17477</v>
      </c>
      <c r="M5997" s="3" t="s">
        <v>173</v>
      </c>
      <c r="N5997" s="3" t="str">
        <f t="shared" si="103"/>
        <v>Bao'anying Airport | China</v>
      </c>
    </row>
    <row r="5998" spans="10:14" x14ac:dyDescent="0.25">
      <c r="J5998" s="3" t="s">
        <v>6152</v>
      </c>
      <c r="K5998" s="3" t="s">
        <v>13776</v>
      </c>
      <c r="L5998" s="3" t="s">
        <v>17476</v>
      </c>
      <c r="M5998" s="3" t="s">
        <v>154</v>
      </c>
      <c r="N5998" s="3" t="str">
        <f t="shared" si="103"/>
        <v>Pukapuka Island Airport | Cook Islands</v>
      </c>
    </row>
    <row r="5999" spans="10:14" x14ac:dyDescent="0.25">
      <c r="J5999" s="3" t="s">
        <v>5889</v>
      </c>
      <c r="K5999" s="3" t="s">
        <v>10483</v>
      </c>
      <c r="L5999" s="3" t="s">
        <v>17476</v>
      </c>
      <c r="M5999" s="3" t="s">
        <v>114</v>
      </c>
      <c r="N5999" s="3" t="str">
        <f t="shared" si="103"/>
        <v>Zulu Inyala Airport | South Africa</v>
      </c>
    </row>
    <row r="6000" spans="10:14" x14ac:dyDescent="0.25">
      <c r="J6000" s="3" t="s">
        <v>6140</v>
      </c>
      <c r="K6000" s="3" t="s">
        <v>15545</v>
      </c>
      <c r="L6000" s="3" t="s">
        <v>17477</v>
      </c>
      <c r="M6000" s="3" t="s">
        <v>17510</v>
      </c>
      <c r="N6000" s="3" t="str">
        <f t="shared" si="103"/>
        <v>General Manuel Carlos Piar International Airport | Venezuela, Bolivarian Republic of</v>
      </c>
    </row>
    <row r="6001" spans="10:14" x14ac:dyDescent="0.25">
      <c r="J6001" s="3" t="s">
        <v>8765</v>
      </c>
      <c r="K6001" s="3" t="s">
        <v>15061</v>
      </c>
      <c r="L6001" s="3" t="s">
        <v>17477</v>
      </c>
      <c r="M6001" s="3" t="s">
        <v>280</v>
      </c>
      <c r="N6001" s="3" t="str">
        <f t="shared" si="103"/>
        <v>Maquehue Airport | Chile</v>
      </c>
    </row>
    <row r="6002" spans="10:14" x14ac:dyDescent="0.25">
      <c r="J6002" s="3" t="s">
        <v>6033</v>
      </c>
      <c r="K6002" s="3" t="s">
        <v>11295</v>
      </c>
      <c r="L6002" s="3" t="s">
        <v>17477</v>
      </c>
      <c r="M6002" s="3" t="s">
        <v>85</v>
      </c>
      <c r="N6002" s="3" t="str">
        <f t="shared" si="103"/>
        <v>Port Sudan New International Airport | Sudan</v>
      </c>
    </row>
    <row r="6003" spans="10:14" x14ac:dyDescent="0.25">
      <c r="J6003" s="3" t="s">
        <v>5908</v>
      </c>
      <c r="K6003" s="3" t="s">
        <v>13417</v>
      </c>
      <c r="L6003" s="3" t="s">
        <v>17477</v>
      </c>
      <c r="M6003" s="3" t="s">
        <v>17503</v>
      </c>
      <c r="N6003" s="3" t="str">
        <f t="shared" si="103"/>
        <v>Piešťany Airport | Slovakia</v>
      </c>
    </row>
    <row r="6004" spans="10:14" x14ac:dyDescent="0.25">
      <c r="J6004" s="3" t="s">
        <v>8802</v>
      </c>
      <c r="K6004" s="3" t="s">
        <v>15482</v>
      </c>
      <c r="L6004" s="3" t="s">
        <v>17476</v>
      </c>
      <c r="M6004" s="3" t="s">
        <v>219</v>
      </c>
      <c r="N6004" s="3" t="str">
        <f t="shared" si="103"/>
        <v>Castro Airport | Brazil</v>
      </c>
    </row>
    <row r="6005" spans="10:14" x14ac:dyDescent="0.25">
      <c r="J6005" s="3" t="s">
        <v>8636</v>
      </c>
      <c r="K6005" s="3" t="s">
        <v>13175</v>
      </c>
      <c r="L6005" s="3" t="s">
        <v>17476</v>
      </c>
      <c r="M6005" s="3" t="s">
        <v>208</v>
      </c>
      <c r="N6005" s="3" t="str">
        <f t="shared" si="103"/>
        <v>L'Aquila-Preturo Airport | Italy</v>
      </c>
    </row>
    <row r="6006" spans="10:14" x14ac:dyDescent="0.25">
      <c r="J6006" s="3" t="s">
        <v>881</v>
      </c>
      <c r="K6006" s="3" t="s">
        <v>9554</v>
      </c>
      <c r="L6006" s="3" t="s">
        <v>17477</v>
      </c>
      <c r="M6006" s="3" t="s">
        <v>18</v>
      </c>
      <c r="N6006" s="3" t="str">
        <f t="shared" si="103"/>
        <v>Bella Coola Airport | Canada</v>
      </c>
    </row>
    <row r="6007" spans="10:14" x14ac:dyDescent="0.25">
      <c r="J6007" s="3" t="s">
        <v>8783</v>
      </c>
      <c r="K6007" s="3" t="s">
        <v>15336</v>
      </c>
      <c r="L6007" s="3" t="s">
        <v>17476</v>
      </c>
      <c r="M6007" s="3" t="s">
        <v>219</v>
      </c>
      <c r="N6007" s="3" t="str">
        <f t="shared" si="103"/>
        <v>Colatina Airport | Brazil</v>
      </c>
    </row>
    <row r="6008" spans="10:14" x14ac:dyDescent="0.25">
      <c r="J6008" s="3" t="s">
        <v>8766</v>
      </c>
      <c r="K6008" s="3" t="s">
        <v>15070</v>
      </c>
      <c r="L6008" s="3" t="s">
        <v>17476</v>
      </c>
      <c r="M6008" s="3" t="s">
        <v>219</v>
      </c>
      <c r="N6008" s="3" t="str">
        <f t="shared" si="103"/>
        <v>Botucatu - Tancredo de Almeida Neves Airport | Brazil</v>
      </c>
    </row>
    <row r="6009" spans="10:14" x14ac:dyDescent="0.25">
      <c r="J6009" s="3" t="s">
        <v>8795</v>
      </c>
      <c r="K6009" s="3" t="s">
        <v>15457</v>
      </c>
      <c r="L6009" s="3" t="s">
        <v>17476</v>
      </c>
      <c r="M6009" s="3" t="s">
        <v>219</v>
      </c>
      <c r="N6009" s="3" t="str">
        <f t="shared" si="103"/>
        <v>Canela Airport | Brazil</v>
      </c>
    </row>
    <row r="6010" spans="10:14" x14ac:dyDescent="0.25">
      <c r="J6010" s="3" t="s">
        <v>8675</v>
      </c>
      <c r="K6010" s="3" t="s">
        <v>13681</v>
      </c>
      <c r="L6010" s="3" t="s">
        <v>17476</v>
      </c>
      <c r="M6010" s="3" t="s">
        <v>734</v>
      </c>
      <c r="N6010" s="3" t="str">
        <f t="shared" si="103"/>
        <v>Colón Airport | Cuba</v>
      </c>
    </row>
    <row r="6011" spans="10:14" x14ac:dyDescent="0.25">
      <c r="J6011" s="3" t="s">
        <v>8789</v>
      </c>
      <c r="K6011" s="3" t="s">
        <v>15359</v>
      </c>
      <c r="L6011" s="3" t="s">
        <v>17476</v>
      </c>
      <c r="M6011" s="3" t="s">
        <v>219</v>
      </c>
      <c r="N6011" s="3" t="str">
        <f t="shared" si="103"/>
        <v>Currais Novos Airport | Brazil</v>
      </c>
    </row>
    <row r="6012" spans="10:14" x14ac:dyDescent="0.25">
      <c r="J6012" s="3" t="s">
        <v>8798</v>
      </c>
      <c r="K6012" s="3" t="s">
        <v>15469</v>
      </c>
      <c r="L6012" s="3" t="s">
        <v>17476</v>
      </c>
      <c r="M6012" s="3" t="s">
        <v>219</v>
      </c>
      <c r="N6012" s="3" t="str">
        <f t="shared" si="103"/>
        <v>Curitibanos Airport | Brazil</v>
      </c>
    </row>
    <row r="6013" spans="10:14" x14ac:dyDescent="0.25">
      <c r="J6013" s="3" t="s">
        <v>8510</v>
      </c>
      <c r="K6013" s="3" t="s">
        <v>10273</v>
      </c>
      <c r="L6013" s="3" t="s">
        <v>17477</v>
      </c>
      <c r="M6013" s="3" t="s">
        <v>43</v>
      </c>
      <c r="N6013" s="3" t="str">
        <f t="shared" si="103"/>
        <v>RAF Coningsby | United Kingdom</v>
      </c>
    </row>
    <row r="6014" spans="10:14" x14ac:dyDescent="0.25">
      <c r="J6014" s="3" t="s">
        <v>8797</v>
      </c>
      <c r="K6014" s="3" t="s">
        <v>15468</v>
      </c>
      <c r="L6014" s="3" t="s">
        <v>17476</v>
      </c>
      <c r="M6014" s="3" t="s">
        <v>219</v>
      </c>
      <c r="N6014" s="3" t="str">
        <f t="shared" si="103"/>
        <v>Cachoeira do Sul Airport | Brazil</v>
      </c>
    </row>
    <row r="6015" spans="10:14" x14ac:dyDescent="0.25">
      <c r="J6015" s="3" t="s">
        <v>8768</v>
      </c>
      <c r="K6015" s="3" t="s">
        <v>15073</v>
      </c>
      <c r="L6015" s="3" t="s">
        <v>17476</v>
      </c>
      <c r="M6015" s="3" t="s">
        <v>219</v>
      </c>
      <c r="N6015" s="3" t="str">
        <f t="shared" si="103"/>
        <v>Dracena Airport | Brazil</v>
      </c>
    </row>
    <row r="6016" spans="10:14" x14ac:dyDescent="0.25">
      <c r="J6016" s="3" t="s">
        <v>8484</v>
      </c>
      <c r="K6016" s="3" t="s">
        <v>9912</v>
      </c>
      <c r="L6016" s="3" t="s">
        <v>17476</v>
      </c>
      <c r="M6016" s="3" t="s">
        <v>93</v>
      </c>
      <c r="N6016" s="3" t="str">
        <f t="shared" si="103"/>
        <v>Tsletsi Airport | Algeria</v>
      </c>
    </row>
    <row r="6017" spans="10:14" x14ac:dyDescent="0.25">
      <c r="J6017" s="3" t="s">
        <v>8748</v>
      </c>
      <c r="K6017" s="3" t="s">
        <v>14700</v>
      </c>
      <c r="L6017" s="3" t="s">
        <v>17476</v>
      </c>
      <c r="M6017" s="3" t="s">
        <v>17509</v>
      </c>
      <c r="N6017" s="3" t="str">
        <f t="shared" si="103"/>
        <v>Taean Airport | Korea, Republic of</v>
      </c>
    </row>
    <row r="6018" spans="10:14" x14ac:dyDescent="0.25">
      <c r="J6018" s="3" t="s">
        <v>8515</v>
      </c>
      <c r="K6018" s="3" t="s">
        <v>10390</v>
      </c>
      <c r="L6018" s="3" t="s">
        <v>17476</v>
      </c>
      <c r="M6018" s="3" t="s">
        <v>1307</v>
      </c>
      <c r="N6018" s="3" t="str">
        <f t="shared" si="103"/>
        <v>Bielsko-Bialo Kaniow Airfield | Poland</v>
      </c>
    </row>
    <row r="6019" spans="10:14" x14ac:dyDescent="0.25">
      <c r="J6019" s="3" t="s">
        <v>8444</v>
      </c>
      <c r="K6019" s="3" t="s">
        <v>9133</v>
      </c>
      <c r="L6019" s="3" t="s">
        <v>17476</v>
      </c>
      <c r="M6019" s="3" t="s">
        <v>17480</v>
      </c>
      <c r="N6019" s="3" t="str">
        <f t="shared" si="103"/>
        <v>Troll Airfield | Antarctica</v>
      </c>
    </row>
    <row r="6020" spans="10:14" x14ac:dyDescent="0.25">
      <c r="J6020" s="3" t="s">
        <v>8796</v>
      </c>
      <c r="K6020" s="3" t="s">
        <v>15462</v>
      </c>
      <c r="L6020" s="3" t="s">
        <v>17476</v>
      </c>
      <c r="M6020" s="3" t="s">
        <v>219</v>
      </c>
      <c r="N6020" s="3" t="str">
        <f t="shared" si="103"/>
        <v>Guaíra Airport | Brazil</v>
      </c>
    </row>
    <row r="6021" spans="10:14" x14ac:dyDescent="0.25">
      <c r="J6021" s="3" t="s">
        <v>8775</v>
      </c>
      <c r="K6021" s="3" t="s">
        <v>15088</v>
      </c>
      <c r="L6021" s="3" t="s">
        <v>17476</v>
      </c>
      <c r="M6021" s="3" t="s">
        <v>219</v>
      </c>
      <c r="N6021" s="3" t="str">
        <f t="shared" si="103"/>
        <v>Limeira Airport | Brazil</v>
      </c>
    </row>
    <row r="6022" spans="10:14" x14ac:dyDescent="0.25">
      <c r="J6022" s="3" t="s">
        <v>8770</v>
      </c>
      <c r="K6022" s="3" t="s">
        <v>15077</v>
      </c>
      <c r="L6022" s="3" t="s">
        <v>17476</v>
      </c>
      <c r="M6022" s="3" t="s">
        <v>219</v>
      </c>
      <c r="N6022" s="3" t="str">
        <f t="shared" ref="N6022:N6085" si="104">K6022&amp;" | "&amp;M6022</f>
        <v>Lençóis Paulista Airport | Brazil</v>
      </c>
    </row>
    <row r="6023" spans="10:14" x14ac:dyDescent="0.25">
      <c r="J6023" s="3" t="s">
        <v>8800</v>
      </c>
      <c r="K6023" s="3" t="s">
        <v>15474</v>
      </c>
      <c r="L6023" s="3" t="s">
        <v>17476</v>
      </c>
      <c r="M6023" s="3" t="s">
        <v>219</v>
      </c>
      <c r="N6023" s="3" t="str">
        <f t="shared" si="104"/>
        <v>Montenegro Airport | Brazil</v>
      </c>
    </row>
    <row r="6024" spans="10:14" x14ac:dyDescent="0.25">
      <c r="J6024" s="3" t="s">
        <v>8785</v>
      </c>
      <c r="K6024" s="3" t="s">
        <v>15346</v>
      </c>
      <c r="L6024" s="3" t="s">
        <v>17476</v>
      </c>
      <c r="M6024" s="3" t="s">
        <v>219</v>
      </c>
      <c r="N6024" s="3" t="str">
        <f t="shared" si="104"/>
        <v>Garanhuns Airport | Brazil</v>
      </c>
    </row>
    <row r="6025" spans="10:14" x14ac:dyDescent="0.25">
      <c r="J6025" s="3" t="s">
        <v>8740</v>
      </c>
      <c r="K6025" s="3" t="s">
        <v>14646</v>
      </c>
      <c r="L6025" s="3" t="s">
        <v>17477</v>
      </c>
      <c r="M6025" s="3" t="s">
        <v>125</v>
      </c>
      <c r="N6025" s="3" t="str">
        <f t="shared" si="104"/>
        <v>Gifu Airport | Japan</v>
      </c>
    </row>
    <row r="6026" spans="10:14" x14ac:dyDescent="0.25">
      <c r="J6026" s="3" t="s">
        <v>8772</v>
      </c>
      <c r="K6026" s="3" t="s">
        <v>15081</v>
      </c>
      <c r="L6026" s="3" t="s">
        <v>17476</v>
      </c>
      <c r="M6026" s="3" t="s">
        <v>219</v>
      </c>
      <c r="N6026" s="3" t="str">
        <f t="shared" si="104"/>
        <v>Piracicaba Airport | Brazil</v>
      </c>
    </row>
    <row r="6027" spans="10:14" x14ac:dyDescent="0.25">
      <c r="J6027" s="3" t="s">
        <v>8811</v>
      </c>
      <c r="K6027" s="3" t="s">
        <v>15608</v>
      </c>
      <c r="L6027" s="3" t="s">
        <v>17476</v>
      </c>
      <c r="M6027" s="3" t="s">
        <v>219</v>
      </c>
      <c r="N6027" s="3" t="str">
        <f t="shared" si="104"/>
        <v>Taguatinga Airport | Brazil</v>
      </c>
    </row>
    <row r="6028" spans="10:14" x14ac:dyDescent="0.25">
      <c r="J6028" s="3" t="s">
        <v>8758</v>
      </c>
      <c r="K6028" s="3" t="s">
        <v>14996</v>
      </c>
      <c r="L6028" s="3" t="s">
        <v>17477</v>
      </c>
      <c r="M6028" s="3" t="s">
        <v>219</v>
      </c>
      <c r="N6028" s="3" t="str">
        <f t="shared" si="104"/>
        <v>Base de Aviação de Taubaté Airport | Brazil</v>
      </c>
    </row>
    <row r="6029" spans="10:14" x14ac:dyDescent="0.25">
      <c r="J6029" s="3" t="s">
        <v>8544</v>
      </c>
      <c r="K6029" s="3" t="s">
        <v>11134</v>
      </c>
      <c r="L6029" s="3" t="s">
        <v>17477</v>
      </c>
      <c r="M6029" s="3" t="s">
        <v>87</v>
      </c>
      <c r="N6029" s="3" t="str">
        <f t="shared" si="104"/>
        <v>Harar Meda Airport | Ethiopia</v>
      </c>
    </row>
    <row r="6030" spans="10:14" x14ac:dyDescent="0.25">
      <c r="J6030" s="3" t="s">
        <v>3179</v>
      </c>
      <c r="K6030" s="3" t="s">
        <v>10133</v>
      </c>
      <c r="L6030" s="3" t="s">
        <v>17476</v>
      </c>
      <c r="M6030" s="3" t="s">
        <v>20</v>
      </c>
      <c r="N6030" s="3" t="str">
        <f t="shared" si="104"/>
        <v>Husum-Schwesing Airport | Germany</v>
      </c>
    </row>
    <row r="6031" spans="10:14" x14ac:dyDescent="0.25">
      <c r="J6031" s="3" t="s">
        <v>8801</v>
      </c>
      <c r="K6031" s="3" t="s">
        <v>15475</v>
      </c>
      <c r="L6031" s="3" t="s">
        <v>17476</v>
      </c>
      <c r="M6031" s="3" t="s">
        <v>219</v>
      </c>
      <c r="N6031" s="3" t="str">
        <f t="shared" si="104"/>
        <v>Novo Hamburgo Airport | Brazil</v>
      </c>
    </row>
    <row r="6032" spans="10:14" x14ac:dyDescent="0.25">
      <c r="J6032" s="3" t="s">
        <v>8790</v>
      </c>
      <c r="K6032" s="3" t="s">
        <v>15381</v>
      </c>
      <c r="L6032" s="3" t="s">
        <v>17476</v>
      </c>
      <c r="M6032" s="3" t="s">
        <v>219</v>
      </c>
      <c r="N6032" s="3" t="str">
        <f t="shared" si="104"/>
        <v>Mélio Viana Airport | Brazil</v>
      </c>
    </row>
    <row r="6033" spans="10:14" x14ac:dyDescent="0.25">
      <c r="J6033" s="3" t="s">
        <v>8786</v>
      </c>
      <c r="K6033" s="3" t="s">
        <v>15349</v>
      </c>
      <c r="L6033" s="3" t="s">
        <v>17476</v>
      </c>
      <c r="M6033" s="3" t="s">
        <v>219</v>
      </c>
      <c r="N6033" s="3" t="str">
        <f t="shared" si="104"/>
        <v>Iguatu Airport | Brazil</v>
      </c>
    </row>
    <row r="6034" spans="10:14" x14ac:dyDescent="0.25">
      <c r="J6034" s="3" t="s">
        <v>8773</v>
      </c>
      <c r="K6034" s="3" t="s">
        <v>15082</v>
      </c>
      <c r="L6034" s="3" t="s">
        <v>17476</v>
      </c>
      <c r="M6034" s="3" t="s">
        <v>219</v>
      </c>
      <c r="N6034" s="3" t="str">
        <f t="shared" si="104"/>
        <v>Rio Claro Airport | Brazil</v>
      </c>
    </row>
    <row r="6035" spans="10:14" x14ac:dyDescent="0.25">
      <c r="J6035" s="3" t="s">
        <v>8787</v>
      </c>
      <c r="K6035" s="3" t="s">
        <v>15350</v>
      </c>
      <c r="L6035" s="3" t="s">
        <v>17476</v>
      </c>
      <c r="M6035" s="3" t="s">
        <v>219</v>
      </c>
      <c r="N6035" s="3" t="str">
        <f t="shared" si="104"/>
        <v>Itapetinga Airport | Brazil</v>
      </c>
    </row>
    <row r="6036" spans="10:14" x14ac:dyDescent="0.25">
      <c r="J6036" s="3" t="s">
        <v>8704</v>
      </c>
      <c r="K6036" s="3" t="s">
        <v>14044</v>
      </c>
      <c r="L6036" s="3" t="s">
        <v>17477</v>
      </c>
      <c r="M6036" s="3" t="s">
        <v>48</v>
      </c>
      <c r="N6036" s="3" t="str">
        <f t="shared" si="104"/>
        <v>Jubail Airport | Saudi Arabia</v>
      </c>
    </row>
    <row r="6037" spans="10:14" x14ac:dyDescent="0.25">
      <c r="J6037" s="3" t="s">
        <v>8948</v>
      </c>
      <c r="K6037" s="3" t="s">
        <v>16916</v>
      </c>
      <c r="L6037" s="3" t="s">
        <v>17476</v>
      </c>
      <c r="M6037" s="3" t="s">
        <v>54</v>
      </c>
      <c r="N6037" s="3" t="str">
        <f t="shared" si="104"/>
        <v>Jindabyne Airport | Australia</v>
      </c>
    </row>
    <row r="6038" spans="10:14" x14ac:dyDescent="0.25">
      <c r="J6038" s="3" t="s">
        <v>8745</v>
      </c>
      <c r="K6038" s="3" t="s">
        <v>14694</v>
      </c>
      <c r="L6038" s="3" t="s">
        <v>17476</v>
      </c>
      <c r="M6038" s="3" t="s">
        <v>17509</v>
      </c>
      <c r="N6038" s="3" t="str">
        <f t="shared" si="104"/>
        <v>Pocheon G 217 Airport | Korea, Republic of</v>
      </c>
    </row>
    <row r="6039" spans="10:14" x14ac:dyDescent="0.25">
      <c r="J6039" s="3" t="s">
        <v>8512</v>
      </c>
      <c r="K6039" s="3" t="s">
        <v>10349</v>
      </c>
      <c r="L6039" s="3" t="s">
        <v>17476</v>
      </c>
      <c r="M6039" s="3" t="s">
        <v>24</v>
      </c>
      <c r="N6039" s="3" t="str">
        <f t="shared" si="104"/>
        <v>Kautokeino Air Base | Norway</v>
      </c>
    </row>
    <row r="6040" spans="10:14" x14ac:dyDescent="0.25">
      <c r="J6040" s="3" t="s">
        <v>8481</v>
      </c>
      <c r="K6040" s="3" t="s">
        <v>9895</v>
      </c>
      <c r="L6040" s="3" t="s">
        <v>17477</v>
      </c>
      <c r="M6040" s="3" t="s">
        <v>93</v>
      </c>
      <c r="N6040" s="3" t="str">
        <f t="shared" si="104"/>
        <v>Blida Airport | Algeria</v>
      </c>
    </row>
    <row r="6041" spans="10:14" x14ac:dyDescent="0.25">
      <c r="J6041" s="3" t="s">
        <v>8503</v>
      </c>
      <c r="K6041" s="3" t="s">
        <v>10160</v>
      </c>
      <c r="L6041" s="3" t="s">
        <v>17476</v>
      </c>
      <c r="M6041" s="3" t="s">
        <v>2316</v>
      </c>
      <c r="N6041" s="3" t="str">
        <f t="shared" si="104"/>
        <v>Lahti Vesivehmaa Airport | Finland</v>
      </c>
    </row>
    <row r="6042" spans="10:14" x14ac:dyDescent="0.25">
      <c r="J6042" s="3" t="s">
        <v>8640</v>
      </c>
      <c r="K6042" s="3" t="s">
        <v>13225</v>
      </c>
      <c r="L6042" s="3" t="s">
        <v>17477</v>
      </c>
      <c r="M6042" s="3" t="s">
        <v>208</v>
      </c>
      <c r="N6042" s="3" t="str">
        <f t="shared" si="104"/>
        <v>Sarzana-Luni Air Base | Italy</v>
      </c>
    </row>
    <row r="6043" spans="10:14" x14ac:dyDescent="0.25">
      <c r="J6043" s="3" t="s">
        <v>8648</v>
      </c>
      <c r="K6043" s="3" t="s">
        <v>13291</v>
      </c>
      <c r="L6043" s="3" t="s">
        <v>17477</v>
      </c>
      <c r="M6043" s="3" t="s">
        <v>1162</v>
      </c>
      <c r="N6043" s="3" t="str">
        <f t="shared" si="104"/>
        <v>Monte Real Air Base | Portugal</v>
      </c>
    </row>
    <row r="6044" spans="10:14" x14ac:dyDescent="0.25">
      <c r="J6044" s="3" t="s">
        <v>8642</v>
      </c>
      <c r="K6044" s="3" t="s">
        <v>13230</v>
      </c>
      <c r="L6044" s="3" t="s">
        <v>17477</v>
      </c>
      <c r="M6044" s="3" t="s">
        <v>208</v>
      </c>
      <c r="N6044" s="3" t="str">
        <f t="shared" si="104"/>
        <v>Latina Air Base | Italy</v>
      </c>
    </row>
    <row r="6045" spans="10:14" x14ac:dyDescent="0.25">
      <c r="J6045" s="3" t="s">
        <v>8799</v>
      </c>
      <c r="K6045" s="3" t="s">
        <v>15473</v>
      </c>
      <c r="L6045" s="3" t="s">
        <v>17476</v>
      </c>
      <c r="M6045" s="3" t="s">
        <v>219</v>
      </c>
      <c r="N6045" s="3" t="str">
        <f t="shared" si="104"/>
        <v>Mafra Airport | Brazil</v>
      </c>
    </row>
    <row r="6046" spans="10:14" x14ac:dyDescent="0.25">
      <c r="J6046" s="3" t="s">
        <v>8482</v>
      </c>
      <c r="K6046" s="3" t="s">
        <v>9907</v>
      </c>
      <c r="L6046" s="3" t="s">
        <v>17476</v>
      </c>
      <c r="M6046" s="3" t="s">
        <v>93</v>
      </c>
      <c r="N6046" s="3" t="str">
        <f t="shared" si="104"/>
        <v>Oum el Bouaghi airport | Algeria</v>
      </c>
    </row>
    <row r="6047" spans="10:14" x14ac:dyDescent="0.25">
      <c r="J6047" s="3" t="s">
        <v>8649</v>
      </c>
      <c r="K6047" s="3" t="s">
        <v>13323</v>
      </c>
      <c r="L6047" s="3" t="s">
        <v>17476</v>
      </c>
      <c r="M6047" s="3" t="s">
        <v>276</v>
      </c>
      <c r="N6047" s="3" t="str">
        <f t="shared" si="104"/>
        <v>Neuchatel Airport | Switzerland</v>
      </c>
    </row>
    <row r="6048" spans="10:14" x14ac:dyDescent="0.25">
      <c r="J6048" s="3" t="s">
        <v>8662</v>
      </c>
      <c r="K6048" s="3" t="s">
        <v>13411</v>
      </c>
      <c r="L6048" s="3" t="s">
        <v>17476</v>
      </c>
      <c r="M6048" s="3" t="s">
        <v>17501</v>
      </c>
      <c r="N6048" s="3" t="str">
        <f t="shared" si="104"/>
        <v>Cenej Airport | Serbia</v>
      </c>
    </row>
    <row r="6049" spans="10:14" x14ac:dyDescent="0.25">
      <c r="J6049" s="3" t="s">
        <v>8629</v>
      </c>
      <c r="K6049" s="3" t="s">
        <v>13050</v>
      </c>
      <c r="L6049" s="3" t="s">
        <v>17477</v>
      </c>
      <c r="M6049" s="3" t="s">
        <v>112</v>
      </c>
      <c r="N6049" s="3" t="str">
        <f t="shared" si="104"/>
        <v>Annemasse Airport | France</v>
      </c>
    </row>
    <row r="6050" spans="10:14" x14ac:dyDescent="0.25">
      <c r="J6050" s="3" t="s">
        <v>8771</v>
      </c>
      <c r="K6050" s="3" t="s">
        <v>15078</v>
      </c>
      <c r="L6050" s="3" t="s">
        <v>17476</v>
      </c>
      <c r="M6050" s="3" t="s">
        <v>219</v>
      </c>
      <c r="N6050" s="3" t="str">
        <f t="shared" si="104"/>
        <v>Aeroclube Airport | Brazil</v>
      </c>
    </row>
    <row r="6051" spans="10:14" x14ac:dyDescent="0.25">
      <c r="J6051" s="3" t="s">
        <v>8769</v>
      </c>
      <c r="K6051" s="3" t="s">
        <v>15076</v>
      </c>
      <c r="L6051" s="3" t="s">
        <v>17476</v>
      </c>
      <c r="M6051" s="3" t="s">
        <v>219</v>
      </c>
      <c r="N6051" s="3" t="str">
        <f t="shared" si="104"/>
        <v>Mococa Airport | Brazil</v>
      </c>
    </row>
    <row r="6052" spans="10:14" x14ac:dyDescent="0.25">
      <c r="J6052" s="3" t="s">
        <v>8493</v>
      </c>
      <c r="K6052" s="3" t="s">
        <v>10017</v>
      </c>
      <c r="L6052" s="3" t="s">
        <v>17477</v>
      </c>
      <c r="M6052" s="3" t="s">
        <v>69</v>
      </c>
      <c r="N6052" s="3" t="str">
        <f t="shared" si="104"/>
        <v>Sam Mbakwe International Airport | Nigeria</v>
      </c>
    </row>
    <row r="6053" spans="10:14" x14ac:dyDescent="0.25">
      <c r="J6053" s="3" t="s">
        <v>8638</v>
      </c>
      <c r="K6053" s="3" t="s">
        <v>13218</v>
      </c>
      <c r="L6053" s="3" t="s">
        <v>17477</v>
      </c>
      <c r="M6053" s="3" t="s">
        <v>208</v>
      </c>
      <c r="N6053" s="3" t="str">
        <f t="shared" si="104"/>
        <v>Padova Airport | Italy</v>
      </c>
    </row>
    <row r="6054" spans="10:14" x14ac:dyDescent="0.25">
      <c r="J6054" s="3" t="s">
        <v>8677</v>
      </c>
      <c r="K6054" s="3" t="s">
        <v>13697</v>
      </c>
      <c r="L6054" s="3" t="s">
        <v>17477</v>
      </c>
      <c r="M6054" s="3" t="s">
        <v>734</v>
      </c>
      <c r="N6054" s="3" t="str">
        <f t="shared" si="104"/>
        <v>Pinar Del Rio Airport | Cuba</v>
      </c>
    </row>
    <row r="6055" spans="10:14" x14ac:dyDescent="0.25">
      <c r="J6055" s="3" t="s">
        <v>6968</v>
      </c>
      <c r="K6055" s="3" t="s">
        <v>16647</v>
      </c>
      <c r="L6055" s="3" t="s">
        <v>17477</v>
      </c>
      <c r="M6055" s="3" t="s">
        <v>6966</v>
      </c>
      <c r="N6055" s="3" t="str">
        <f t="shared" si="104"/>
        <v>Paya Lebar Air Base | Singapore</v>
      </c>
    </row>
    <row r="6056" spans="10:14" x14ac:dyDescent="0.25">
      <c r="J6056" s="3" t="s">
        <v>8523</v>
      </c>
      <c r="K6056" s="3" t="s">
        <v>10559</v>
      </c>
      <c r="L6056" s="3" t="s">
        <v>17476</v>
      </c>
      <c r="M6056" s="3" t="s">
        <v>2559</v>
      </c>
      <c r="N6056" s="3" t="str">
        <f t="shared" si="104"/>
        <v>Palapye Airport | Botswana</v>
      </c>
    </row>
    <row r="6057" spans="10:14" x14ac:dyDescent="0.25">
      <c r="J6057" s="3" t="s">
        <v>8759</v>
      </c>
      <c r="K6057" s="3" t="s">
        <v>15015</v>
      </c>
      <c r="L6057" s="3" t="s">
        <v>17477</v>
      </c>
      <c r="M6057" s="3" t="s">
        <v>219</v>
      </c>
      <c r="N6057" s="3" t="str">
        <f t="shared" si="104"/>
        <v>Campo Fontenelle Airport | Brazil</v>
      </c>
    </row>
    <row r="6058" spans="10:14" x14ac:dyDescent="0.25">
      <c r="J6058" s="3" t="s">
        <v>3446</v>
      </c>
      <c r="K6058" s="3" t="s">
        <v>10491</v>
      </c>
      <c r="L6058" s="3" t="s">
        <v>17477</v>
      </c>
      <c r="M6058" s="3" t="s">
        <v>114</v>
      </c>
      <c r="N6058" s="3" t="str">
        <f t="shared" si="104"/>
        <v>Rand Airport | South Africa</v>
      </c>
    </row>
    <row r="6059" spans="10:14" x14ac:dyDescent="0.25">
      <c r="J6059" s="3" t="s">
        <v>8764</v>
      </c>
      <c r="K6059" s="3" t="s">
        <v>15055</v>
      </c>
      <c r="L6059" s="3" t="s">
        <v>17477</v>
      </c>
      <c r="M6059" s="3" t="s">
        <v>280</v>
      </c>
      <c r="N6059" s="3" t="str">
        <f t="shared" si="104"/>
        <v>De La Independencia Airport | Chile</v>
      </c>
    </row>
    <row r="6060" spans="10:14" x14ac:dyDescent="0.25">
      <c r="J6060" s="3" t="s">
        <v>8445</v>
      </c>
      <c r="K6060" s="3" t="s">
        <v>9135</v>
      </c>
      <c r="L6060" s="3" t="s">
        <v>17476</v>
      </c>
      <c r="M6060" s="3" t="s">
        <v>283</v>
      </c>
      <c r="N6060" s="3" t="str">
        <f t="shared" si="104"/>
        <v>Bragado Airport | Argentina</v>
      </c>
    </row>
    <row r="6061" spans="10:14" x14ac:dyDescent="0.25">
      <c r="J6061" s="3" t="s">
        <v>8951</v>
      </c>
      <c r="K6061" s="3" t="s">
        <v>17044</v>
      </c>
      <c r="L6061" s="3" t="s">
        <v>17477</v>
      </c>
      <c r="M6061" s="3" t="s">
        <v>54</v>
      </c>
      <c r="N6061" s="3" t="str">
        <f t="shared" si="104"/>
        <v>Narromine Airport | Australia</v>
      </c>
    </row>
    <row r="6062" spans="10:14" x14ac:dyDescent="0.25">
      <c r="J6062" s="3" t="s">
        <v>6202</v>
      </c>
      <c r="K6062" s="3" t="s">
        <v>13585</v>
      </c>
      <c r="L6062" s="3" t="s">
        <v>17477</v>
      </c>
      <c r="M6062" s="3" t="s">
        <v>59</v>
      </c>
      <c r="N6062" s="3" t="str">
        <f t="shared" si="104"/>
        <v>Querétaro Intercontinental Airport | Mexico</v>
      </c>
    </row>
    <row r="6063" spans="10:14" x14ac:dyDescent="0.25">
      <c r="J6063" s="3" t="s">
        <v>8961</v>
      </c>
      <c r="K6063" s="3" t="s">
        <v>17205</v>
      </c>
      <c r="L6063" s="3" t="s">
        <v>17477</v>
      </c>
      <c r="M6063" s="3" t="s">
        <v>54</v>
      </c>
      <c r="N6063" s="3" t="str">
        <f t="shared" si="104"/>
        <v>Warren Airport | Australia</v>
      </c>
    </row>
    <row r="6064" spans="10:14" x14ac:dyDescent="0.25">
      <c r="J6064" s="3" t="s">
        <v>8639</v>
      </c>
      <c r="K6064" s="3" t="s">
        <v>13223</v>
      </c>
      <c r="L6064" s="3" t="s">
        <v>17476</v>
      </c>
      <c r="M6064" s="3" t="s">
        <v>208</v>
      </c>
      <c r="N6064" s="3" t="str">
        <f t="shared" si="104"/>
        <v>Rieti Airport | Italy</v>
      </c>
    </row>
    <row r="6065" spans="10:14" x14ac:dyDescent="0.25">
      <c r="J6065" s="3" t="s">
        <v>8048</v>
      </c>
      <c r="K6065" s="3" t="s">
        <v>13812</v>
      </c>
      <c r="L6065" s="3" t="s">
        <v>17477</v>
      </c>
      <c r="M6065" s="3" t="s">
        <v>69</v>
      </c>
      <c r="N6065" s="3" t="str">
        <f t="shared" si="104"/>
        <v>Warri Airport | Nigeria</v>
      </c>
    </row>
    <row r="6066" spans="10:14" x14ac:dyDescent="0.25">
      <c r="J6066" s="3" t="s">
        <v>8622</v>
      </c>
      <c r="K6066" s="3" t="s">
        <v>12978</v>
      </c>
      <c r="L6066" s="3" t="s">
        <v>17476</v>
      </c>
      <c r="M6066" s="3" t="s">
        <v>201</v>
      </c>
      <c r="N6066" s="3" t="str">
        <f t="shared" si="104"/>
        <v>Sabadell Airport | Spain</v>
      </c>
    </row>
    <row r="6067" spans="10:14" x14ac:dyDescent="0.25">
      <c r="J6067" s="3" t="s">
        <v>8774</v>
      </c>
      <c r="K6067" s="3" t="s">
        <v>15084</v>
      </c>
      <c r="L6067" s="3" t="s">
        <v>17476</v>
      </c>
      <c r="M6067" s="3" t="s">
        <v>219</v>
      </c>
      <c r="N6067" s="3" t="str">
        <f t="shared" si="104"/>
        <v>Mário Pereira Lopes-São Carlos Airport | Brazil</v>
      </c>
    </row>
    <row r="6068" spans="10:14" x14ac:dyDescent="0.25">
      <c r="J6068" s="3" t="s">
        <v>6842</v>
      </c>
      <c r="K6068" s="3" t="s">
        <v>9901</v>
      </c>
      <c r="L6068" s="3" t="s">
        <v>17477</v>
      </c>
      <c r="M6068" s="3" t="s">
        <v>93</v>
      </c>
      <c r="N6068" s="3" t="str">
        <f t="shared" si="104"/>
        <v>Ain Arnat Airport | Algeria</v>
      </c>
    </row>
    <row r="6069" spans="10:14" x14ac:dyDescent="0.25">
      <c r="J6069" s="3" t="s">
        <v>8556</v>
      </c>
      <c r="K6069" s="3" t="s">
        <v>11318</v>
      </c>
      <c r="L6069" s="3" t="s">
        <v>17476</v>
      </c>
      <c r="M6069" s="3" t="s">
        <v>17491</v>
      </c>
      <c r="N6069" s="3" t="str">
        <f t="shared" si="104"/>
        <v>Moshi Airport | Tanzania, United Republic of</v>
      </c>
    </row>
    <row r="6070" spans="10:14" x14ac:dyDescent="0.25">
      <c r="J6070" s="3" t="s">
        <v>8676</v>
      </c>
      <c r="K6070" s="3" t="s">
        <v>13693</v>
      </c>
      <c r="L6070" s="3" t="s">
        <v>17477</v>
      </c>
      <c r="M6070" s="3" t="s">
        <v>734</v>
      </c>
      <c r="N6070" s="3" t="str">
        <f t="shared" si="104"/>
        <v>San Nicolas De Bari Airport | Cuba</v>
      </c>
    </row>
    <row r="6071" spans="10:14" x14ac:dyDescent="0.25">
      <c r="J6071" s="3" t="s">
        <v>8641</v>
      </c>
      <c r="K6071" s="3" t="s">
        <v>13228</v>
      </c>
      <c r="L6071" s="3" t="s">
        <v>17477</v>
      </c>
      <c r="M6071" s="3" t="s">
        <v>208</v>
      </c>
      <c r="N6071" s="3" t="str">
        <f t="shared" si="104"/>
        <v>Salerno Costa d'Amalfi Airport | Italy</v>
      </c>
    </row>
    <row r="6072" spans="10:14" x14ac:dyDescent="0.25">
      <c r="J6072" s="3" t="s">
        <v>8813</v>
      </c>
      <c r="K6072" s="3" t="s">
        <v>15637</v>
      </c>
      <c r="L6072" s="3" t="s">
        <v>17476</v>
      </c>
      <c r="M6072" s="3" t="s">
        <v>150</v>
      </c>
      <c r="N6072" s="3" t="str">
        <f t="shared" si="104"/>
        <v>New Amsterdam Airport | Guyana</v>
      </c>
    </row>
    <row r="6073" spans="10:14" x14ac:dyDescent="0.25">
      <c r="J6073" s="3" t="s">
        <v>9004</v>
      </c>
      <c r="K6073" s="3" t="s">
        <v>17445</v>
      </c>
      <c r="L6073" s="3" t="s">
        <v>17477</v>
      </c>
      <c r="M6073" s="3" t="s">
        <v>173</v>
      </c>
      <c r="N6073" s="3" t="str">
        <f t="shared" si="104"/>
        <v>Yeerqiang Airport | China</v>
      </c>
    </row>
    <row r="6074" spans="10:14" x14ac:dyDescent="0.25">
      <c r="J6074" s="3" t="s">
        <v>7771</v>
      </c>
      <c r="K6074" s="3" t="s">
        <v>13405</v>
      </c>
      <c r="L6074" s="3" t="s">
        <v>17476</v>
      </c>
      <c r="M6074" s="3" t="s">
        <v>854</v>
      </c>
      <c r="N6074" s="3" t="str">
        <f t="shared" si="104"/>
        <v>Ubari Airport | Libya</v>
      </c>
    </row>
    <row r="6075" spans="10:14" x14ac:dyDescent="0.25">
      <c r="J6075" s="3" t="s">
        <v>8504</v>
      </c>
      <c r="K6075" s="3" t="s">
        <v>10214</v>
      </c>
      <c r="L6075" s="3" t="s">
        <v>17476</v>
      </c>
      <c r="M6075" s="3" t="s">
        <v>43</v>
      </c>
      <c r="N6075" s="3" t="str">
        <f t="shared" si="104"/>
        <v>Goodwood Aerodrome | United Kingdom</v>
      </c>
    </row>
    <row r="6076" spans="10:14" x14ac:dyDescent="0.25">
      <c r="J6076" s="3" t="s">
        <v>8492</v>
      </c>
      <c r="K6076" s="3" t="s">
        <v>10008</v>
      </c>
      <c r="L6076" s="3" t="s">
        <v>17478</v>
      </c>
      <c r="M6076" s="3" t="s">
        <v>69</v>
      </c>
      <c r="N6076" s="3" t="str">
        <f t="shared" si="104"/>
        <v>Akwa Ibom International Airport | Nigeria</v>
      </c>
    </row>
    <row r="6077" spans="10:14" x14ac:dyDescent="0.25">
      <c r="J6077" s="3" t="s">
        <v>8509</v>
      </c>
      <c r="K6077" s="3" t="s">
        <v>10268</v>
      </c>
      <c r="L6077" s="3" t="s">
        <v>17477</v>
      </c>
      <c r="M6077" s="3" t="s">
        <v>43</v>
      </c>
      <c r="N6077" s="3" t="str">
        <f t="shared" si="104"/>
        <v>RAF Wyton | United Kingdom</v>
      </c>
    </row>
    <row r="6078" spans="10:14" x14ac:dyDescent="0.25">
      <c r="J6078" s="3" t="s">
        <v>1535</v>
      </c>
      <c r="K6078" s="3" t="s">
        <v>1536</v>
      </c>
      <c r="L6078" s="3" t="s">
        <v>17476</v>
      </c>
      <c r="M6078" s="3" t="s">
        <v>45</v>
      </c>
      <c r="N6078" s="3" t="str">
        <f t="shared" si="104"/>
        <v>Wilgrove Air Park | United States</v>
      </c>
    </row>
    <row r="6079" spans="10:14" x14ac:dyDescent="0.25">
      <c r="J6079" s="3" t="s">
        <v>8517</v>
      </c>
      <c r="K6079" s="3" t="s">
        <v>10393</v>
      </c>
      <c r="L6079" s="3" t="s">
        <v>17477</v>
      </c>
      <c r="M6079" s="3" t="s">
        <v>1307</v>
      </c>
      <c r="N6079" s="3" t="str">
        <f t="shared" si="104"/>
        <v>Oksywie Military Air Base | Poland</v>
      </c>
    </row>
    <row r="6080" spans="10:14" x14ac:dyDescent="0.25">
      <c r="J6080" s="3" t="s">
        <v>6242</v>
      </c>
      <c r="K6080" s="3" t="s">
        <v>14578</v>
      </c>
      <c r="L6080" s="3" t="s">
        <v>17476</v>
      </c>
      <c r="M6080" s="3" t="s">
        <v>33</v>
      </c>
      <c r="N6080" s="3" t="str">
        <f t="shared" si="104"/>
        <v>Rakanda Airport | Papua New Guinea</v>
      </c>
    </row>
    <row r="6081" spans="10:14" x14ac:dyDescent="0.25">
      <c r="J6081" s="3" t="s">
        <v>6222</v>
      </c>
      <c r="K6081" s="3" t="s">
        <v>9277</v>
      </c>
      <c r="L6081" s="3" t="s">
        <v>17477</v>
      </c>
      <c r="M6081" s="3" t="s">
        <v>33</v>
      </c>
      <c r="N6081" s="3" t="str">
        <f t="shared" si="104"/>
        <v>Tokua Airport | Papua New Guinea</v>
      </c>
    </row>
    <row r="6082" spans="10:14" x14ac:dyDescent="0.25">
      <c r="J6082" s="3" t="s">
        <v>6225</v>
      </c>
      <c r="K6082" s="3" t="s">
        <v>12615</v>
      </c>
      <c r="L6082" s="3" t="s">
        <v>17476</v>
      </c>
      <c r="M6082" s="3" t="s">
        <v>45</v>
      </c>
      <c r="N6082" s="3" t="str">
        <f t="shared" si="104"/>
        <v>John H Batten Airport | United States</v>
      </c>
    </row>
    <row r="6083" spans="10:14" x14ac:dyDescent="0.25">
      <c r="J6083" s="3" t="s">
        <v>449</v>
      </c>
      <c r="K6083" s="3" t="s">
        <v>14054</v>
      </c>
      <c r="L6083" s="3" t="s">
        <v>17477</v>
      </c>
      <c r="M6083" s="3" t="s">
        <v>48</v>
      </c>
      <c r="N6083" s="3" t="str">
        <f t="shared" si="104"/>
        <v>Arar Domestic Airport | Saudi Arabia</v>
      </c>
    </row>
    <row r="6084" spans="10:14" x14ac:dyDescent="0.25">
      <c r="J6084" s="3" t="s">
        <v>8755</v>
      </c>
      <c r="K6084" s="3" t="s">
        <v>14807</v>
      </c>
      <c r="L6084" s="3" t="s">
        <v>17476</v>
      </c>
      <c r="M6084" s="3" t="s">
        <v>283</v>
      </c>
      <c r="N6084" s="3" t="str">
        <f t="shared" si="104"/>
        <v>Rafaela Airport | Argentina</v>
      </c>
    </row>
    <row r="6085" spans="10:14" x14ac:dyDescent="0.25">
      <c r="J6085" s="3" t="s">
        <v>6230</v>
      </c>
      <c r="K6085" s="3" t="s">
        <v>13982</v>
      </c>
      <c r="L6085" s="3" t="s">
        <v>17476</v>
      </c>
      <c r="M6085" s="3" t="s">
        <v>2169</v>
      </c>
      <c r="N6085" s="3" t="str">
        <f t="shared" si="104"/>
        <v>Raglan Airfield | New Zealand</v>
      </c>
    </row>
    <row r="6086" spans="10:14" x14ac:dyDescent="0.25">
      <c r="J6086" s="3" t="s">
        <v>6228</v>
      </c>
      <c r="K6086" s="3" t="s">
        <v>14052</v>
      </c>
      <c r="L6086" s="3" t="s">
        <v>17477</v>
      </c>
      <c r="M6086" s="3" t="s">
        <v>48</v>
      </c>
      <c r="N6086" s="3" t="str">
        <f t="shared" ref="N6086:N6149" si="105">K6086&amp;" | "&amp;M6086</f>
        <v>Rafha Domestic Airport | Saudi Arabia</v>
      </c>
    </row>
    <row r="6087" spans="10:14" x14ac:dyDescent="0.25">
      <c r="J6087" s="3" t="s">
        <v>6073</v>
      </c>
      <c r="K6087" s="3" t="s">
        <v>11107</v>
      </c>
      <c r="L6087" s="3" t="s">
        <v>17477</v>
      </c>
      <c r="M6087" s="3" t="s">
        <v>1061</v>
      </c>
      <c r="N6087" s="3" t="str">
        <f t="shared" si="105"/>
        <v>Praia International Airport | Cape Verde</v>
      </c>
    </row>
    <row r="6088" spans="10:14" x14ac:dyDescent="0.25">
      <c r="J6088" s="3" t="s">
        <v>6239</v>
      </c>
      <c r="K6088" s="3" t="s">
        <v>16063</v>
      </c>
      <c r="L6088" s="3" t="s">
        <v>17477</v>
      </c>
      <c r="M6088" s="3" t="s">
        <v>108</v>
      </c>
      <c r="N6088" s="3" t="str">
        <f t="shared" si="105"/>
        <v>Rajkot Airport | India</v>
      </c>
    </row>
    <row r="6089" spans="10:14" x14ac:dyDescent="0.25">
      <c r="J6089" s="3" t="s">
        <v>4672</v>
      </c>
      <c r="K6089" s="3" t="s">
        <v>11038</v>
      </c>
      <c r="L6089" s="3" t="s">
        <v>17477</v>
      </c>
      <c r="M6089" s="3" t="s">
        <v>106</v>
      </c>
      <c r="N6089" s="3" t="str">
        <f t="shared" si="105"/>
        <v>Menara Airport | Morocco</v>
      </c>
    </row>
    <row r="6090" spans="10:14" x14ac:dyDescent="0.25">
      <c r="J6090" s="3" t="s">
        <v>6361</v>
      </c>
      <c r="K6090" s="3" t="s">
        <v>12616</v>
      </c>
      <c r="L6090" s="3" t="s">
        <v>17477</v>
      </c>
      <c r="M6090" s="3" t="s">
        <v>45</v>
      </c>
      <c r="N6090" s="3" t="str">
        <f t="shared" si="105"/>
        <v>Riverside Municipal Airport | United States</v>
      </c>
    </row>
    <row r="6091" spans="10:14" x14ac:dyDescent="0.25">
      <c r="J6091" s="3" t="s">
        <v>6247</v>
      </c>
      <c r="K6091" s="3" t="s">
        <v>17105</v>
      </c>
      <c r="L6091" s="3" t="s">
        <v>17476</v>
      </c>
      <c r="M6091" s="3" t="s">
        <v>54</v>
      </c>
      <c r="N6091" s="3" t="str">
        <f t="shared" si="105"/>
        <v>Ramingining Airport | Australia</v>
      </c>
    </row>
    <row r="6092" spans="10:14" x14ac:dyDescent="0.25">
      <c r="J6092" s="3" t="s">
        <v>6268</v>
      </c>
      <c r="K6092" s="3" t="s">
        <v>13193</v>
      </c>
      <c r="L6092" s="3" t="s">
        <v>17476</v>
      </c>
      <c r="M6092" s="3" t="s">
        <v>208</v>
      </c>
      <c r="N6092" s="3" t="str">
        <f t="shared" si="105"/>
        <v>Ravenna Airport | Italy</v>
      </c>
    </row>
    <row r="6093" spans="10:14" x14ac:dyDescent="0.25">
      <c r="J6093" s="3" t="s">
        <v>6323</v>
      </c>
      <c r="K6093" s="3" t="s">
        <v>14984</v>
      </c>
      <c r="L6093" s="3" t="s">
        <v>17477</v>
      </c>
      <c r="M6093" s="3" t="s">
        <v>219</v>
      </c>
      <c r="N6093" s="3" t="str">
        <f t="shared" si="105"/>
        <v>Leite Lopes Airport | Brazil</v>
      </c>
    </row>
    <row r="6094" spans="10:14" x14ac:dyDescent="0.25">
      <c r="J6094" s="3" t="s">
        <v>6260</v>
      </c>
      <c r="K6094" s="3" t="s">
        <v>12617</v>
      </c>
      <c r="L6094" s="3" t="s">
        <v>17477</v>
      </c>
      <c r="M6094" s="3" t="s">
        <v>45</v>
      </c>
      <c r="N6094" s="3" t="str">
        <f t="shared" si="105"/>
        <v>Rapid City Regional Airport | United States</v>
      </c>
    </row>
    <row r="6095" spans="10:14" x14ac:dyDescent="0.25">
      <c r="J6095" s="3" t="s">
        <v>6231</v>
      </c>
      <c r="K6095" s="3" t="s">
        <v>11382</v>
      </c>
      <c r="L6095" s="3" t="s">
        <v>17476</v>
      </c>
      <c r="M6095" s="3" t="s">
        <v>96</v>
      </c>
      <c r="N6095" s="3" t="str">
        <f t="shared" si="105"/>
        <v>Sugimanuru Airport | Indonesia</v>
      </c>
    </row>
    <row r="6096" spans="10:14" x14ac:dyDescent="0.25">
      <c r="J6096" s="3" t="s">
        <v>6261</v>
      </c>
      <c r="K6096" s="3" t="s">
        <v>13778</v>
      </c>
      <c r="L6096" s="3" t="s">
        <v>17478</v>
      </c>
      <c r="M6096" s="3" t="s">
        <v>154</v>
      </c>
      <c r="N6096" s="3" t="str">
        <f t="shared" si="105"/>
        <v>Rarotonga International Airport | Cook Islands</v>
      </c>
    </row>
    <row r="6097" spans="10:14" x14ac:dyDescent="0.25">
      <c r="J6097" s="3" t="s">
        <v>6263</v>
      </c>
      <c r="K6097" s="3" t="s">
        <v>14093</v>
      </c>
      <c r="L6097" s="3" t="s">
        <v>17477</v>
      </c>
      <c r="M6097" s="3" t="s">
        <v>17494</v>
      </c>
      <c r="N6097" s="3" t="str">
        <f t="shared" si="105"/>
        <v>Sardar-e-Jangal Airport | Iran, Islamic Republic of</v>
      </c>
    </row>
    <row r="6098" spans="10:14" x14ac:dyDescent="0.25">
      <c r="J6098" s="3" t="s">
        <v>1869</v>
      </c>
      <c r="K6098" s="3" t="s">
        <v>15203</v>
      </c>
      <c r="L6098" s="3" t="s">
        <v>17476</v>
      </c>
      <c r="M6098" s="3" t="s">
        <v>71</v>
      </c>
      <c r="N6098" s="3" t="str">
        <f t="shared" si="105"/>
        <v>Cravo Norte Airport | Colombia</v>
      </c>
    </row>
    <row r="6099" spans="10:14" x14ac:dyDescent="0.25">
      <c r="J6099" s="3" t="s">
        <v>455</v>
      </c>
      <c r="K6099" s="3" t="s">
        <v>14579</v>
      </c>
      <c r="L6099" s="3" t="s">
        <v>17476</v>
      </c>
      <c r="M6099" s="3" t="s">
        <v>33</v>
      </c>
      <c r="N6099" s="3" t="str">
        <f t="shared" si="105"/>
        <v>Arawa Airport | Papua New Guinea</v>
      </c>
    </row>
    <row r="6100" spans="10:14" x14ac:dyDescent="0.25">
      <c r="J6100" s="3" t="s">
        <v>5583</v>
      </c>
      <c r="K6100" s="3" t="s">
        <v>14580</v>
      </c>
      <c r="L6100" s="3" t="s">
        <v>17476</v>
      </c>
      <c r="M6100" s="3" t="s">
        <v>33</v>
      </c>
      <c r="N6100" s="3" t="str">
        <f t="shared" si="105"/>
        <v>Oram Airport | Papua New Guinea</v>
      </c>
    </row>
    <row r="6101" spans="10:14" x14ac:dyDescent="0.25">
      <c r="J6101" s="3" t="s">
        <v>6270</v>
      </c>
      <c r="K6101" s="3" t="s">
        <v>14221</v>
      </c>
      <c r="L6101" s="3" t="s">
        <v>17477</v>
      </c>
      <c r="M6101" s="3" t="s">
        <v>35</v>
      </c>
      <c r="N6101" s="3" t="str">
        <f t="shared" si="105"/>
        <v>Rawalakot Airport | Pakistan</v>
      </c>
    </row>
    <row r="6102" spans="10:14" x14ac:dyDescent="0.25">
      <c r="J6102" s="3" t="s">
        <v>6221</v>
      </c>
      <c r="K6102" s="3" t="s">
        <v>11030</v>
      </c>
      <c r="L6102" s="3" t="s">
        <v>17477</v>
      </c>
      <c r="M6102" s="3" t="s">
        <v>106</v>
      </c>
      <c r="N6102" s="3" t="str">
        <f t="shared" si="105"/>
        <v>Rabat-Salé Airport | Morocco</v>
      </c>
    </row>
    <row r="6103" spans="10:14" x14ac:dyDescent="0.25">
      <c r="J6103" s="3" t="s">
        <v>1111</v>
      </c>
      <c r="K6103" s="3" t="s">
        <v>15566</v>
      </c>
      <c r="L6103" s="3" t="s">
        <v>17476</v>
      </c>
      <c r="M6103" s="3" t="s">
        <v>219</v>
      </c>
      <c r="N6103" s="3" t="str">
        <f t="shared" si="105"/>
        <v>Borba Airport | Brazil</v>
      </c>
    </row>
    <row r="6104" spans="10:14" x14ac:dyDescent="0.25">
      <c r="J6104" s="3" t="s">
        <v>6373</v>
      </c>
      <c r="K6104" s="3" t="s">
        <v>17108</v>
      </c>
      <c r="L6104" s="3" t="s">
        <v>17476</v>
      </c>
      <c r="M6104" s="3" t="s">
        <v>54</v>
      </c>
      <c r="N6104" s="3" t="str">
        <f t="shared" si="105"/>
        <v>Robinvale Airport | Australia</v>
      </c>
    </row>
    <row r="6105" spans="10:14" x14ac:dyDescent="0.25">
      <c r="J6105" s="3" t="s">
        <v>1947</v>
      </c>
      <c r="K6105" s="3" t="s">
        <v>12618</v>
      </c>
      <c r="L6105" s="3" t="s">
        <v>17476</v>
      </c>
      <c r="M6105" s="3" t="s">
        <v>45</v>
      </c>
      <c r="N6105" s="3" t="str">
        <f t="shared" si="105"/>
        <v>Dallas Executive Airport | United States</v>
      </c>
    </row>
    <row r="6106" spans="10:14" x14ac:dyDescent="0.25">
      <c r="J6106" s="3" t="s">
        <v>6264</v>
      </c>
      <c r="K6106" s="3" t="s">
        <v>16088</v>
      </c>
      <c r="L6106" s="3" t="s">
        <v>17477</v>
      </c>
      <c r="M6106" s="3" t="s">
        <v>807</v>
      </c>
      <c r="N6106" s="3" t="str">
        <f t="shared" si="105"/>
        <v>Ratanakiri Airport | Cambodia</v>
      </c>
    </row>
    <row r="6107" spans="10:14" x14ac:dyDescent="0.25">
      <c r="J6107" s="3" t="s">
        <v>977</v>
      </c>
      <c r="K6107" s="3" t="s">
        <v>12221</v>
      </c>
      <c r="L6107" s="3" t="s">
        <v>17476</v>
      </c>
      <c r="M6107" s="3" t="s">
        <v>45</v>
      </c>
      <c r="N6107" s="3" t="str">
        <f t="shared" si="105"/>
        <v>Big Bear City Airport | United States</v>
      </c>
    </row>
    <row r="6108" spans="10:14" x14ac:dyDescent="0.25">
      <c r="J6108" s="3" t="s">
        <v>6421</v>
      </c>
      <c r="K6108" s="3" t="s">
        <v>12619</v>
      </c>
      <c r="L6108" s="3" t="s">
        <v>17476</v>
      </c>
      <c r="M6108" s="3" t="s">
        <v>45</v>
      </c>
      <c r="N6108" s="3" t="str">
        <f t="shared" si="105"/>
        <v>Roseburg Regional Airport | United States</v>
      </c>
    </row>
    <row r="6109" spans="10:14" x14ac:dyDescent="0.25">
      <c r="J6109" s="3" t="s">
        <v>6223</v>
      </c>
      <c r="K6109" s="3" t="s">
        <v>13785</v>
      </c>
      <c r="L6109" s="3" t="s">
        <v>17476</v>
      </c>
      <c r="M6109" s="3" t="s">
        <v>600</v>
      </c>
      <c r="N6109" s="3" t="str">
        <f t="shared" si="105"/>
        <v>Rabi Island Airport | Fiji</v>
      </c>
    </row>
    <row r="6110" spans="10:14" x14ac:dyDescent="0.25">
      <c r="J6110" s="3" t="s">
        <v>6274</v>
      </c>
      <c r="K6110" s="3" t="s">
        <v>14618</v>
      </c>
      <c r="L6110" s="3" t="s">
        <v>17476</v>
      </c>
      <c r="M6110" s="3" t="s">
        <v>125</v>
      </c>
      <c r="N6110" s="3" t="str">
        <f t="shared" si="105"/>
        <v>Rebun Airport | Japan</v>
      </c>
    </row>
    <row r="6111" spans="10:14" x14ac:dyDescent="0.25">
      <c r="J6111" s="3" t="s">
        <v>6253</v>
      </c>
      <c r="K6111" s="3" t="s">
        <v>11935</v>
      </c>
      <c r="L6111" s="3" t="s">
        <v>17476</v>
      </c>
      <c r="M6111" s="3" t="s">
        <v>45</v>
      </c>
      <c r="N6111" s="3" t="str">
        <f t="shared" si="105"/>
        <v>French Valley Airport | United States</v>
      </c>
    </row>
    <row r="6112" spans="10:14" x14ac:dyDescent="0.25">
      <c r="J6112" s="3" t="s">
        <v>6278</v>
      </c>
      <c r="K6112" s="3" t="s">
        <v>12620</v>
      </c>
      <c r="L6112" s="3" t="s">
        <v>17477</v>
      </c>
      <c r="M6112" s="3" t="s">
        <v>45</v>
      </c>
      <c r="N6112" s="3" t="str">
        <f t="shared" si="105"/>
        <v>Red Bluff Municipal Airport | United States</v>
      </c>
    </row>
    <row r="6113" spans="10:14" x14ac:dyDescent="0.25">
      <c r="J6113" s="3" t="s">
        <v>7198</v>
      </c>
      <c r="K6113" s="3" t="s">
        <v>10106</v>
      </c>
      <c r="L6113" s="3" t="s">
        <v>17476</v>
      </c>
      <c r="M6113" s="3" t="s">
        <v>20</v>
      </c>
      <c r="N6113" s="3" t="str">
        <f t="shared" si="105"/>
        <v>Straubing Airport | Germany</v>
      </c>
    </row>
    <row r="6114" spans="10:14" x14ac:dyDescent="0.25">
      <c r="J6114" s="3" t="s">
        <v>6374</v>
      </c>
      <c r="K6114" s="3" t="s">
        <v>15297</v>
      </c>
      <c r="L6114" s="3" t="s">
        <v>17476</v>
      </c>
      <c r="M6114" s="3" t="s">
        <v>17481</v>
      </c>
      <c r="N6114" s="3" t="str">
        <f t="shared" si="105"/>
        <v>Roboré Airport | Bolivia, Plurinational State of</v>
      </c>
    </row>
    <row r="6115" spans="10:14" x14ac:dyDescent="0.25">
      <c r="J6115" s="3" t="s">
        <v>6220</v>
      </c>
      <c r="K6115" s="3" t="s">
        <v>14581</v>
      </c>
      <c r="L6115" s="3" t="s">
        <v>17476</v>
      </c>
      <c r="M6115" s="3" t="s">
        <v>33</v>
      </c>
      <c r="N6115" s="3" t="str">
        <f t="shared" si="105"/>
        <v>Raba Raba Airport | Papua New Guinea</v>
      </c>
    </row>
    <row r="6116" spans="10:14" x14ac:dyDescent="0.25">
      <c r="J6116" s="3" t="s">
        <v>6461</v>
      </c>
      <c r="K6116" s="3" t="s">
        <v>9381</v>
      </c>
      <c r="L6116" s="3" t="s">
        <v>17476</v>
      </c>
      <c r="M6116" s="3" t="s">
        <v>17481</v>
      </c>
      <c r="N6116" s="3" t="str">
        <f t="shared" si="105"/>
        <v>Rurenabaque Airport | Bolivia, Plurinational State of</v>
      </c>
    </row>
    <row r="6117" spans="10:14" x14ac:dyDescent="0.25">
      <c r="J6117" s="3" t="s">
        <v>6342</v>
      </c>
      <c r="K6117" s="3" t="s">
        <v>14981</v>
      </c>
      <c r="L6117" s="3" t="s">
        <v>17477</v>
      </c>
      <c r="M6117" s="3" t="s">
        <v>219</v>
      </c>
      <c r="N6117" s="3" t="str">
        <f t="shared" si="105"/>
        <v>Rio Branco-Plácido de Castro International Airport | Brazil</v>
      </c>
    </row>
    <row r="6118" spans="10:14" x14ac:dyDescent="0.25">
      <c r="J6118" s="3" t="s">
        <v>5592</v>
      </c>
      <c r="K6118" s="3" t="s">
        <v>17063</v>
      </c>
      <c r="L6118" s="3" t="s">
        <v>17476</v>
      </c>
      <c r="M6118" s="3" t="s">
        <v>54</v>
      </c>
      <c r="N6118" s="3" t="str">
        <f t="shared" si="105"/>
        <v>Orbost Airport | Australia</v>
      </c>
    </row>
    <row r="6119" spans="10:14" x14ac:dyDescent="0.25">
      <c r="J6119" s="3" t="s">
        <v>4677</v>
      </c>
      <c r="K6119" s="3" t="s">
        <v>11240</v>
      </c>
      <c r="L6119" s="3" t="s">
        <v>17476</v>
      </c>
      <c r="M6119" s="3" t="s">
        <v>314</v>
      </c>
      <c r="N6119" s="3" t="str">
        <f t="shared" si="105"/>
        <v>Marsabit Airport | Kenya</v>
      </c>
    </row>
    <row r="6120" spans="10:14" x14ac:dyDescent="0.25">
      <c r="J6120" s="3" t="s">
        <v>6395</v>
      </c>
      <c r="K6120" s="3" t="s">
        <v>17107</v>
      </c>
      <c r="L6120" s="3" t="s">
        <v>17476</v>
      </c>
      <c r="M6120" s="3" t="s">
        <v>54</v>
      </c>
      <c r="N6120" s="3" t="str">
        <f t="shared" si="105"/>
        <v>Roebourne Airport | Australia</v>
      </c>
    </row>
    <row r="6121" spans="10:14" x14ac:dyDescent="0.25">
      <c r="J6121" s="3" t="s">
        <v>6245</v>
      </c>
      <c r="K6121" s="3" t="s">
        <v>9099</v>
      </c>
      <c r="L6121" s="3" t="s">
        <v>17476</v>
      </c>
      <c r="M6121" s="3" t="s">
        <v>101</v>
      </c>
      <c r="N6121" s="3" t="str">
        <f t="shared" si="105"/>
        <v>Ramata Airport | Solomon Islands</v>
      </c>
    </row>
    <row r="6122" spans="10:14" x14ac:dyDescent="0.25">
      <c r="J6122" s="3" t="s">
        <v>8026</v>
      </c>
      <c r="K6122" s="3" t="s">
        <v>12621</v>
      </c>
      <c r="L6122" s="3" t="s">
        <v>17476</v>
      </c>
      <c r="M6122" s="3" t="s">
        <v>45</v>
      </c>
      <c r="N6122" s="3" t="str">
        <f t="shared" si="105"/>
        <v>Lowcountry Regional Airport | United States</v>
      </c>
    </row>
    <row r="6123" spans="10:14" x14ac:dyDescent="0.25">
      <c r="J6123" s="3" t="s">
        <v>8554</v>
      </c>
      <c r="K6123" s="3" t="s">
        <v>11289</v>
      </c>
      <c r="L6123" s="3" t="s">
        <v>17476</v>
      </c>
      <c r="M6123" s="3" t="s">
        <v>17479</v>
      </c>
      <c r="N6123" s="3" t="str">
        <f t="shared" si="105"/>
        <v>Rumbek Airport | South Sudan</v>
      </c>
    </row>
    <row r="6124" spans="10:14" x14ac:dyDescent="0.25">
      <c r="J6124" s="3" t="s">
        <v>6450</v>
      </c>
      <c r="K6124" s="3" t="s">
        <v>14420</v>
      </c>
      <c r="L6124" s="3" t="s">
        <v>17477</v>
      </c>
      <c r="M6124" s="3" t="s">
        <v>45</v>
      </c>
      <c r="N6124" s="3" t="str">
        <f t="shared" si="105"/>
        <v>Ruby Airport | United States</v>
      </c>
    </row>
    <row r="6125" spans="10:14" x14ac:dyDescent="0.25">
      <c r="J6125" s="3" t="s">
        <v>6259</v>
      </c>
      <c r="K6125" s="3" t="s">
        <v>12622</v>
      </c>
      <c r="L6125" s="3" t="s">
        <v>17477</v>
      </c>
      <c r="M6125" s="3" t="s">
        <v>45</v>
      </c>
      <c r="N6125" s="3" t="str">
        <f t="shared" si="105"/>
        <v>Ellsworth Air Force Base | United States</v>
      </c>
    </row>
    <row r="6126" spans="10:14" x14ac:dyDescent="0.25">
      <c r="J6126" s="3" t="s">
        <v>6327</v>
      </c>
      <c r="K6126" s="3" t="s">
        <v>10531</v>
      </c>
      <c r="L6126" s="3" t="s">
        <v>17477</v>
      </c>
      <c r="M6126" s="3" t="s">
        <v>114</v>
      </c>
      <c r="N6126" s="3" t="str">
        <f t="shared" si="105"/>
        <v>Richards Bay Airport | South Africa</v>
      </c>
    </row>
    <row r="6127" spans="10:14" x14ac:dyDescent="0.25">
      <c r="J6127" s="3" t="s">
        <v>6375</v>
      </c>
      <c r="K6127" s="3" t="s">
        <v>16397</v>
      </c>
      <c r="L6127" s="3" t="s">
        <v>17476</v>
      </c>
      <c r="M6127" s="3" t="s">
        <v>45</v>
      </c>
      <c r="N6127" s="3" t="str">
        <f t="shared" si="105"/>
        <v>Roche Harbor Airport | United States</v>
      </c>
    </row>
    <row r="6128" spans="10:14" x14ac:dyDescent="0.25">
      <c r="J6128" s="3" t="s">
        <v>6355</v>
      </c>
      <c r="K6128" s="3" t="s">
        <v>15250</v>
      </c>
      <c r="L6128" s="3" t="s">
        <v>17477</v>
      </c>
      <c r="M6128" s="3" t="s">
        <v>71</v>
      </c>
      <c r="N6128" s="3" t="str">
        <f t="shared" si="105"/>
        <v>Almirante Padilla Airport | Colombia</v>
      </c>
    </row>
    <row r="6129" spans="10:14" x14ac:dyDescent="0.25">
      <c r="J6129" s="3" t="s">
        <v>6384</v>
      </c>
      <c r="K6129" s="3" t="s">
        <v>12623</v>
      </c>
      <c r="L6129" s="3" t="s">
        <v>17476</v>
      </c>
      <c r="M6129" s="3" t="s">
        <v>45</v>
      </c>
      <c r="N6129" s="3" t="str">
        <f t="shared" si="105"/>
        <v>H H Coffield Regional Airport | United States</v>
      </c>
    </row>
    <row r="6130" spans="10:14" x14ac:dyDescent="0.25">
      <c r="J6130" s="3" t="s">
        <v>6286</v>
      </c>
      <c r="K6130" s="3" t="s">
        <v>13914</v>
      </c>
      <c r="L6130" s="3" t="s">
        <v>17476</v>
      </c>
      <c r="M6130" s="3" t="s">
        <v>365</v>
      </c>
      <c r="N6130" s="3" t="str">
        <f t="shared" si="105"/>
        <v>Redcliffe Airport | Vanuatu</v>
      </c>
    </row>
    <row r="6131" spans="10:14" x14ac:dyDescent="0.25">
      <c r="J6131" s="3" t="s">
        <v>6329</v>
      </c>
      <c r="K6131" s="3" t="s">
        <v>17104</v>
      </c>
      <c r="L6131" s="3" t="s">
        <v>17476</v>
      </c>
      <c r="M6131" s="3" t="s">
        <v>54</v>
      </c>
      <c r="N6131" s="3" t="str">
        <f t="shared" si="105"/>
        <v>Richmond Airport | Australia</v>
      </c>
    </row>
    <row r="6132" spans="10:14" x14ac:dyDescent="0.25">
      <c r="J6132" s="3" t="s">
        <v>6376</v>
      </c>
      <c r="K6132" s="3" t="s">
        <v>13029</v>
      </c>
      <c r="L6132" s="3" t="s">
        <v>17477</v>
      </c>
      <c r="M6132" s="3" t="s">
        <v>112</v>
      </c>
      <c r="N6132" s="3" t="str">
        <f t="shared" si="105"/>
        <v>Rochefort-Saint-Agnant (BA 721) Airport | France</v>
      </c>
    </row>
    <row r="6133" spans="10:14" x14ac:dyDescent="0.25">
      <c r="J6133" s="3" t="s">
        <v>6277</v>
      </c>
      <c r="K6133" s="3" t="s">
        <v>14846</v>
      </c>
      <c r="L6133" s="3" t="s">
        <v>17477</v>
      </c>
      <c r="M6133" s="3" t="s">
        <v>283</v>
      </c>
      <c r="N6133" s="3" t="str">
        <f t="shared" si="105"/>
        <v>Reconquista Airport | Argentina</v>
      </c>
    </row>
    <row r="6134" spans="10:14" x14ac:dyDescent="0.25">
      <c r="J6134" s="3" t="s">
        <v>6378</v>
      </c>
      <c r="K6134" s="3" t="s">
        <v>12624</v>
      </c>
      <c r="L6134" s="3" t="s">
        <v>17476</v>
      </c>
      <c r="M6134" s="3" t="s">
        <v>45</v>
      </c>
      <c r="N6134" s="3" t="str">
        <f t="shared" si="105"/>
        <v>Fulton County Airport | United States</v>
      </c>
    </row>
    <row r="6135" spans="10:14" x14ac:dyDescent="0.25">
      <c r="J6135" s="3" t="s">
        <v>6377</v>
      </c>
      <c r="K6135" s="3" t="s">
        <v>10264</v>
      </c>
      <c r="L6135" s="3" t="s">
        <v>17476</v>
      </c>
      <c r="M6135" s="3" t="s">
        <v>43</v>
      </c>
      <c r="N6135" s="3" t="str">
        <f t="shared" si="105"/>
        <v>Rochester Airport | United Kingdom</v>
      </c>
    </row>
    <row r="6136" spans="10:14" x14ac:dyDescent="0.25">
      <c r="J6136" s="3" t="s">
        <v>6292</v>
      </c>
      <c r="K6136" s="3" t="s">
        <v>12625</v>
      </c>
      <c r="L6136" s="3" t="s">
        <v>17476</v>
      </c>
      <c r="M6136" s="3" t="s">
        <v>45</v>
      </c>
      <c r="N6136" s="3" t="str">
        <f t="shared" si="105"/>
        <v>Nartron Field | United States</v>
      </c>
    </row>
    <row r="6137" spans="10:14" x14ac:dyDescent="0.25">
      <c r="J6137" s="3" t="s">
        <v>6343</v>
      </c>
      <c r="K6137" s="3" t="s">
        <v>14824</v>
      </c>
      <c r="L6137" s="3" t="s">
        <v>17477</v>
      </c>
      <c r="M6137" s="3" t="s">
        <v>283</v>
      </c>
      <c r="N6137" s="3" t="str">
        <f t="shared" si="105"/>
        <v>Area De Material Airport | Argentina</v>
      </c>
    </row>
    <row r="6138" spans="10:14" x14ac:dyDescent="0.25">
      <c r="J6138" s="3" t="s">
        <v>6455</v>
      </c>
      <c r="K6138" s="3" t="s">
        <v>13758</v>
      </c>
      <c r="L6138" s="3" t="s">
        <v>17476</v>
      </c>
      <c r="M6138" s="3" t="s">
        <v>361</v>
      </c>
      <c r="N6138" s="3" t="str">
        <f t="shared" si="105"/>
        <v>Rum Cay Airport | Bahamas</v>
      </c>
    </row>
    <row r="6139" spans="10:14" x14ac:dyDescent="0.25">
      <c r="J6139" s="3" t="s">
        <v>6386</v>
      </c>
      <c r="K6139" s="3" t="s">
        <v>9166</v>
      </c>
      <c r="L6139" s="3" t="s">
        <v>17476</v>
      </c>
      <c r="M6139" s="3" t="s">
        <v>54</v>
      </c>
      <c r="N6139" s="3" t="str">
        <f t="shared" si="105"/>
        <v>Rockhampton Downs Airport | Australia</v>
      </c>
    </row>
    <row r="6140" spans="10:14" x14ac:dyDescent="0.25">
      <c r="J6140" s="3" t="s">
        <v>6281</v>
      </c>
      <c r="K6140" s="3" t="s">
        <v>14314</v>
      </c>
      <c r="L6140" s="3" t="s">
        <v>17476</v>
      </c>
      <c r="M6140" s="3" t="s">
        <v>45</v>
      </c>
      <c r="N6140" s="3" t="str">
        <f t="shared" si="105"/>
        <v>Red Dog Airport | United States</v>
      </c>
    </row>
    <row r="6141" spans="10:14" x14ac:dyDescent="0.25">
      <c r="J6141" s="3" t="s">
        <v>6288</v>
      </c>
      <c r="K6141" s="3" t="s">
        <v>15337</v>
      </c>
      <c r="L6141" s="3" t="s">
        <v>17476</v>
      </c>
      <c r="M6141" s="3" t="s">
        <v>219</v>
      </c>
      <c r="N6141" s="3" t="str">
        <f t="shared" si="105"/>
        <v>Redenção Airport | Brazil</v>
      </c>
    </row>
    <row r="6142" spans="10:14" x14ac:dyDescent="0.25">
      <c r="J6142" s="3" t="s">
        <v>6287</v>
      </c>
      <c r="K6142" s="3" t="s">
        <v>12626</v>
      </c>
      <c r="L6142" s="3" t="s">
        <v>17477</v>
      </c>
      <c r="M6142" s="3" t="s">
        <v>45</v>
      </c>
      <c r="N6142" s="3" t="str">
        <f t="shared" si="105"/>
        <v>Redding Municipal Airport | United States</v>
      </c>
    </row>
    <row r="6143" spans="10:14" x14ac:dyDescent="0.25">
      <c r="J6143" s="3" t="s">
        <v>4814</v>
      </c>
      <c r="K6143" s="3" t="s">
        <v>16494</v>
      </c>
      <c r="L6143" s="3" t="s">
        <v>17476</v>
      </c>
      <c r="M6143" s="3" t="s">
        <v>96</v>
      </c>
      <c r="N6143" s="3" t="str">
        <f t="shared" si="105"/>
        <v>Merdei Airport | Indonesia</v>
      </c>
    </row>
    <row r="6144" spans="10:14" x14ac:dyDescent="0.25">
      <c r="J6144" s="3" t="s">
        <v>6272</v>
      </c>
      <c r="K6144" s="3" t="s">
        <v>12627</v>
      </c>
      <c r="L6144" s="3" t="s">
        <v>17477</v>
      </c>
      <c r="M6144" s="3" t="s">
        <v>45</v>
      </c>
      <c r="N6144" s="3" t="str">
        <f t="shared" si="105"/>
        <v>Reading Regional Carl A Spaatz Field | United States</v>
      </c>
    </row>
    <row r="6145" spans="10:14" x14ac:dyDescent="0.25">
      <c r="J6145" s="3" t="s">
        <v>6289</v>
      </c>
      <c r="K6145" s="3" t="s">
        <v>6290</v>
      </c>
      <c r="L6145" s="3" t="s">
        <v>17477</v>
      </c>
      <c r="M6145" s="3" t="s">
        <v>45</v>
      </c>
      <c r="N6145" s="3" t="str">
        <f t="shared" si="105"/>
        <v>Roberts Field | United States</v>
      </c>
    </row>
    <row r="6146" spans="10:14" x14ac:dyDescent="0.25">
      <c r="J6146" s="3" t="s">
        <v>6285</v>
      </c>
      <c r="K6146" s="3" t="s">
        <v>16626</v>
      </c>
      <c r="L6146" s="3" t="s">
        <v>17476</v>
      </c>
      <c r="M6146" s="3" t="s">
        <v>260</v>
      </c>
      <c r="N6146" s="3" t="str">
        <f t="shared" si="105"/>
        <v>LTS Pulau Redang Airport | Malaysia</v>
      </c>
    </row>
    <row r="6147" spans="10:14" x14ac:dyDescent="0.25">
      <c r="J6147" s="3" t="s">
        <v>8518</v>
      </c>
      <c r="K6147" s="3" t="s">
        <v>10395</v>
      </c>
      <c r="L6147" s="3" t="s">
        <v>17477</v>
      </c>
      <c r="M6147" s="3" t="s">
        <v>1307</v>
      </c>
      <c r="N6147" s="3" t="str">
        <f t="shared" si="105"/>
        <v>Radom Airport | Poland</v>
      </c>
    </row>
    <row r="6148" spans="10:14" x14ac:dyDescent="0.25">
      <c r="J6148" s="3" t="s">
        <v>8889</v>
      </c>
      <c r="K6148" s="3" t="s">
        <v>16108</v>
      </c>
      <c r="L6148" s="3" t="s">
        <v>17477</v>
      </c>
      <c r="M6148" s="3" t="s">
        <v>108</v>
      </c>
      <c r="N6148" s="3" t="str">
        <f t="shared" si="105"/>
        <v>Kazi Nazrul Islam Airport | India</v>
      </c>
    </row>
    <row r="6149" spans="10:14" x14ac:dyDescent="0.25">
      <c r="J6149" s="3" t="s">
        <v>6283</v>
      </c>
      <c r="K6149" s="3" t="s">
        <v>12628</v>
      </c>
      <c r="L6149" s="3" t="s">
        <v>17477</v>
      </c>
      <c r="M6149" s="3" t="s">
        <v>45</v>
      </c>
      <c r="N6149" s="3" t="str">
        <f t="shared" si="105"/>
        <v>Grand Forks Air Force Base | United States</v>
      </c>
    </row>
    <row r="6150" spans="10:14" x14ac:dyDescent="0.25">
      <c r="J6150" s="3" t="s">
        <v>6339</v>
      </c>
      <c r="K6150" s="3" t="s">
        <v>14811</v>
      </c>
      <c r="L6150" s="3" t="s">
        <v>17477</v>
      </c>
      <c r="M6150" s="3" t="s">
        <v>283</v>
      </c>
      <c r="N6150" s="3" t="str">
        <f t="shared" ref="N6150:N6213" si="106">K6150&amp;" | "&amp;M6150</f>
        <v>Rincon De Los Sauces Airport | Argentina</v>
      </c>
    </row>
    <row r="6151" spans="10:14" x14ac:dyDescent="0.25">
      <c r="J6151" s="3" t="s">
        <v>6326</v>
      </c>
      <c r="K6151" s="3" t="s">
        <v>11055</v>
      </c>
      <c r="L6151" s="3" t="s">
        <v>17476</v>
      </c>
      <c r="M6151" s="3" t="s">
        <v>649</v>
      </c>
      <c r="N6151" s="3" t="str">
        <f t="shared" si="106"/>
        <v>Richard Toll Airport | Senegal</v>
      </c>
    </row>
    <row r="6152" spans="10:14" x14ac:dyDescent="0.25">
      <c r="J6152" s="3" t="s">
        <v>6243</v>
      </c>
      <c r="K6152" s="3" t="s">
        <v>12629</v>
      </c>
      <c r="L6152" s="3" t="s">
        <v>17478</v>
      </c>
      <c r="M6152" s="3" t="s">
        <v>45</v>
      </c>
      <c r="N6152" s="3" t="str">
        <f t="shared" si="106"/>
        <v>Raleigh Durham International Airport | United States</v>
      </c>
    </row>
    <row r="6153" spans="10:14" x14ac:dyDescent="0.25">
      <c r="J6153" s="3" t="s">
        <v>6280</v>
      </c>
      <c r="K6153" s="3" t="s">
        <v>14600</v>
      </c>
      <c r="L6153" s="3" t="s">
        <v>17476</v>
      </c>
      <c r="M6153" s="3" t="s">
        <v>45</v>
      </c>
      <c r="N6153" s="3" t="str">
        <f t="shared" si="106"/>
        <v>Red Devil Airport | United States</v>
      </c>
    </row>
    <row r="6154" spans="10:14" x14ac:dyDescent="0.25">
      <c r="J6154" s="3" t="s">
        <v>6392</v>
      </c>
      <c r="K6154" s="3" t="s">
        <v>13027</v>
      </c>
      <c r="L6154" s="3" t="s">
        <v>17477</v>
      </c>
      <c r="M6154" s="3" t="s">
        <v>112</v>
      </c>
      <c r="N6154" s="3" t="str">
        <f t="shared" si="106"/>
        <v>Rodez-Marcillac Airport | France</v>
      </c>
    </row>
    <row r="6155" spans="10:14" x14ac:dyDescent="0.25">
      <c r="J6155" s="3" t="s">
        <v>6273</v>
      </c>
      <c r="K6155" s="3" t="s">
        <v>13858</v>
      </c>
      <c r="L6155" s="3" t="s">
        <v>17477</v>
      </c>
      <c r="M6155" s="3" t="s">
        <v>128</v>
      </c>
      <c r="N6155" s="3" t="str">
        <f t="shared" si="106"/>
        <v>Reao Airport | French Polynesia</v>
      </c>
    </row>
    <row r="6156" spans="10:14" x14ac:dyDescent="0.25">
      <c r="J6156" s="3" t="s">
        <v>6275</v>
      </c>
      <c r="K6156" s="3" t="s">
        <v>10064</v>
      </c>
      <c r="L6156" s="3" t="s">
        <v>17476</v>
      </c>
      <c r="M6156" s="3" t="s">
        <v>20</v>
      </c>
      <c r="N6156" s="3" t="str">
        <f t="shared" si="106"/>
        <v>Rechlin-Lärz Airport | Germany</v>
      </c>
    </row>
    <row r="6157" spans="10:14" x14ac:dyDescent="0.25">
      <c r="J6157" s="3" t="s">
        <v>6276</v>
      </c>
      <c r="K6157" s="3" t="s">
        <v>14982</v>
      </c>
      <c r="L6157" s="3" t="s">
        <v>17477</v>
      </c>
      <c r="M6157" s="3" t="s">
        <v>219</v>
      </c>
      <c r="N6157" s="3" t="str">
        <f t="shared" si="106"/>
        <v>Guararapes - Gilberto Freyre International Airport | Brazil</v>
      </c>
    </row>
    <row r="6158" spans="10:14" x14ac:dyDescent="0.25">
      <c r="J6158" s="3" t="s">
        <v>6294</v>
      </c>
      <c r="K6158" s="3" t="s">
        <v>12668</v>
      </c>
      <c r="L6158" s="3" t="s">
        <v>17476</v>
      </c>
      <c r="M6158" s="3" t="s">
        <v>45</v>
      </c>
      <c r="N6158" s="3" t="str">
        <f t="shared" si="106"/>
        <v>Mifflin County Airport | United States</v>
      </c>
    </row>
    <row r="6159" spans="10:14" x14ac:dyDescent="0.25">
      <c r="J6159" s="3" t="s">
        <v>4383</v>
      </c>
      <c r="K6159" s="3" t="s">
        <v>9049</v>
      </c>
      <c r="L6159" s="3" t="s">
        <v>17476</v>
      </c>
      <c r="M6159" s="3" t="s">
        <v>45</v>
      </c>
      <c r="N6159" s="3" t="str">
        <f t="shared" si="106"/>
        <v>Reese Airpark | United States</v>
      </c>
    </row>
    <row r="6160" spans="10:14" x14ac:dyDescent="0.25">
      <c r="J6160" s="3" t="s">
        <v>6297</v>
      </c>
      <c r="K6160" s="3" t="s">
        <v>13189</v>
      </c>
      <c r="L6160" s="3" t="s">
        <v>17477</v>
      </c>
      <c r="M6160" s="3" t="s">
        <v>208</v>
      </c>
      <c r="N6160" s="3" t="str">
        <f t="shared" si="106"/>
        <v>Reggio Calabria Airport | Italy</v>
      </c>
    </row>
    <row r="6161" spans="10:14" x14ac:dyDescent="0.25">
      <c r="J6161" s="3" t="s">
        <v>6298</v>
      </c>
      <c r="K6161" s="3" t="s">
        <v>15397</v>
      </c>
      <c r="L6161" s="3" t="s">
        <v>17476</v>
      </c>
      <c r="M6161" s="3" t="s">
        <v>1481</v>
      </c>
      <c r="N6161" s="3" t="str">
        <f t="shared" si="106"/>
        <v>Regina Airport | French Guiana</v>
      </c>
    </row>
    <row r="6162" spans="10:14" x14ac:dyDescent="0.25">
      <c r="J6162" s="3" t="s">
        <v>7665</v>
      </c>
      <c r="K6162" s="3" t="s">
        <v>14858</v>
      </c>
      <c r="L6162" s="3" t="s">
        <v>17477</v>
      </c>
      <c r="M6162" s="3" t="s">
        <v>283</v>
      </c>
      <c r="N6162" s="3" t="str">
        <f t="shared" si="106"/>
        <v>Almirante Marco Andres Zar Airport | Argentina</v>
      </c>
    </row>
    <row r="6163" spans="10:14" x14ac:dyDescent="0.25">
      <c r="J6163" s="3" t="s">
        <v>5598</v>
      </c>
      <c r="K6163" s="3" t="s">
        <v>16021</v>
      </c>
      <c r="L6163" s="3" t="s">
        <v>17477</v>
      </c>
      <c r="M6163" s="3" t="s">
        <v>32</v>
      </c>
      <c r="N6163" s="3" t="str">
        <f t="shared" si="106"/>
        <v>Orenburg Central Airport | Russian Federation</v>
      </c>
    </row>
    <row r="6164" spans="10:14" x14ac:dyDescent="0.25">
      <c r="J6164" s="3" t="s">
        <v>6409</v>
      </c>
      <c r="K6164" s="3" t="s">
        <v>12630</v>
      </c>
      <c r="L6164" s="3" t="s">
        <v>17476</v>
      </c>
      <c r="M6164" s="3" t="s">
        <v>45</v>
      </c>
      <c r="N6164" s="3" t="str">
        <f t="shared" si="106"/>
        <v>Rome State Airport | United States</v>
      </c>
    </row>
    <row r="6165" spans="10:14" x14ac:dyDescent="0.25">
      <c r="J6165" s="3" t="s">
        <v>6934</v>
      </c>
      <c r="K6165" s="3" t="s">
        <v>16089</v>
      </c>
      <c r="L6165" s="3" t="s">
        <v>17478</v>
      </c>
      <c r="M6165" s="3" t="s">
        <v>807</v>
      </c>
      <c r="N6165" s="3" t="str">
        <f t="shared" si="106"/>
        <v>Siem Reap International Airport | Cambodia</v>
      </c>
    </row>
    <row r="6166" spans="10:14" x14ac:dyDescent="0.25">
      <c r="J6166" s="3" t="s">
        <v>8736</v>
      </c>
      <c r="K6166" s="3" t="s">
        <v>14550</v>
      </c>
      <c r="L6166" s="3" t="s">
        <v>17476</v>
      </c>
      <c r="M6166" s="3" t="s">
        <v>35</v>
      </c>
      <c r="N6166" s="3" t="str">
        <f t="shared" si="106"/>
        <v>Reko Diq Airport | Pakistan</v>
      </c>
    </row>
    <row r="6167" spans="10:14" x14ac:dyDescent="0.25">
      <c r="J6167" s="3" t="s">
        <v>6311</v>
      </c>
      <c r="K6167" s="3" t="s">
        <v>13462</v>
      </c>
      <c r="L6167" s="3" t="s">
        <v>17477</v>
      </c>
      <c r="M6167" s="3" t="s">
        <v>1428</v>
      </c>
      <c r="N6167" s="3" t="str">
        <f t="shared" si="106"/>
        <v>Retalhuleu Airport | Guatemala</v>
      </c>
    </row>
    <row r="6168" spans="10:14" x14ac:dyDescent="0.25">
      <c r="J6168" s="3" t="s">
        <v>6309</v>
      </c>
      <c r="K6168" s="3" t="s">
        <v>14830</v>
      </c>
      <c r="L6168" s="3" t="s">
        <v>17477</v>
      </c>
      <c r="M6168" s="3" t="s">
        <v>283</v>
      </c>
      <c r="N6168" s="3" t="str">
        <f t="shared" si="106"/>
        <v>Resistencia International Airport | Argentina</v>
      </c>
    </row>
    <row r="6169" spans="10:14" x14ac:dyDescent="0.25">
      <c r="J6169" s="3" t="s">
        <v>6428</v>
      </c>
      <c r="K6169" s="3" t="s">
        <v>10367</v>
      </c>
      <c r="L6169" s="3" t="s">
        <v>17476</v>
      </c>
      <c r="M6169" s="3" t="s">
        <v>24</v>
      </c>
      <c r="N6169" s="3" t="str">
        <f t="shared" si="106"/>
        <v>Røst Airport | Norway</v>
      </c>
    </row>
    <row r="6170" spans="10:14" x14ac:dyDescent="0.25">
      <c r="J6170" s="3" t="s">
        <v>6312</v>
      </c>
      <c r="K6170" s="3" t="s">
        <v>12988</v>
      </c>
      <c r="L6170" s="3" t="s">
        <v>17477</v>
      </c>
      <c r="M6170" s="3" t="s">
        <v>201</v>
      </c>
      <c r="N6170" s="3" t="str">
        <f t="shared" si="106"/>
        <v>Reus Air Base | Spain</v>
      </c>
    </row>
    <row r="6171" spans="10:14" x14ac:dyDescent="0.25">
      <c r="J6171" s="3" t="s">
        <v>6314</v>
      </c>
      <c r="K6171" s="3" t="s">
        <v>16034</v>
      </c>
      <c r="L6171" s="3" t="s">
        <v>17477</v>
      </c>
      <c r="M6171" s="3" t="s">
        <v>108</v>
      </c>
      <c r="N6171" s="3" t="str">
        <f t="shared" si="106"/>
        <v>Rewa Airport, Chorhata, REWA | India</v>
      </c>
    </row>
    <row r="6172" spans="10:14" x14ac:dyDescent="0.25">
      <c r="J6172" s="3" t="s">
        <v>6319</v>
      </c>
      <c r="K6172" s="3" t="s">
        <v>13586</v>
      </c>
      <c r="L6172" s="3" t="s">
        <v>17477</v>
      </c>
      <c r="M6172" s="3" t="s">
        <v>59</v>
      </c>
      <c r="N6172" s="3" t="str">
        <f t="shared" si="106"/>
        <v>General Lucio Blanco International Airport | Mexico</v>
      </c>
    </row>
    <row r="6173" spans="10:14" x14ac:dyDescent="0.25">
      <c r="J6173" s="3" t="s">
        <v>6315</v>
      </c>
      <c r="K6173" s="3" t="s">
        <v>15299</v>
      </c>
      <c r="L6173" s="3" t="s">
        <v>17476</v>
      </c>
      <c r="M6173" s="3" t="s">
        <v>17481</v>
      </c>
      <c r="N6173" s="3" t="str">
        <f t="shared" si="106"/>
        <v>Reyes Airport | Bolivia, Plurinational State of</v>
      </c>
    </row>
    <row r="6174" spans="10:14" x14ac:dyDescent="0.25">
      <c r="J6174" s="3" t="s">
        <v>6308</v>
      </c>
      <c r="K6174" s="3" t="s">
        <v>15083</v>
      </c>
      <c r="L6174" s="3" t="s">
        <v>17476</v>
      </c>
      <c r="M6174" s="3" t="s">
        <v>219</v>
      </c>
      <c r="N6174" s="3" t="str">
        <f t="shared" si="106"/>
        <v>Resende Airport | Brazil</v>
      </c>
    </row>
    <row r="6175" spans="10:14" x14ac:dyDescent="0.25">
      <c r="J6175" s="3" t="s">
        <v>6227</v>
      </c>
      <c r="K6175" s="3" t="s">
        <v>10611</v>
      </c>
      <c r="L6175" s="3" t="s">
        <v>17476</v>
      </c>
      <c r="M6175" s="3" t="s">
        <v>657</v>
      </c>
      <c r="N6175" s="3" t="str">
        <f t="shared" si="106"/>
        <v>Rafaï Airport | Central African Republic</v>
      </c>
    </row>
    <row r="6176" spans="10:14" x14ac:dyDescent="0.25">
      <c r="J6176" s="3" t="s">
        <v>1579</v>
      </c>
      <c r="K6176" s="3" t="s">
        <v>12631</v>
      </c>
      <c r="L6176" s="3" t="s">
        <v>17478</v>
      </c>
      <c r="M6176" s="3" t="s">
        <v>45</v>
      </c>
      <c r="N6176" s="3" t="str">
        <f t="shared" si="106"/>
        <v>Chicago Rockford International Airport | United States</v>
      </c>
    </row>
    <row r="6177" spans="10:14" x14ac:dyDescent="0.25">
      <c r="J6177" s="3" t="s">
        <v>6295</v>
      </c>
      <c r="K6177" s="3" t="s">
        <v>6296</v>
      </c>
      <c r="L6177" s="3" t="s">
        <v>17476</v>
      </c>
      <c r="M6177" s="3" t="s">
        <v>45</v>
      </c>
      <c r="N6177" s="3" t="str">
        <f t="shared" si="106"/>
        <v>Rooke Field | United States</v>
      </c>
    </row>
    <row r="6178" spans="10:14" x14ac:dyDescent="0.25">
      <c r="J6178" s="3" t="s">
        <v>6267</v>
      </c>
      <c r="K6178" s="3" t="s">
        <v>9364</v>
      </c>
      <c r="L6178" s="3" t="s">
        <v>17476</v>
      </c>
      <c r="M6178" s="3" t="s">
        <v>180</v>
      </c>
      <c r="N6178" s="3" t="str">
        <f t="shared" si="106"/>
        <v>Raufarhöfn Airport | Iceland</v>
      </c>
    </row>
    <row r="6179" spans="10:14" x14ac:dyDescent="0.25">
      <c r="J6179" s="3" t="s">
        <v>6233</v>
      </c>
      <c r="K6179" s="3" t="s">
        <v>13895</v>
      </c>
      <c r="L6179" s="3" t="s">
        <v>17477</v>
      </c>
      <c r="M6179" s="3" t="s">
        <v>128</v>
      </c>
      <c r="N6179" s="3" t="str">
        <f t="shared" si="106"/>
        <v>Raiatea Airport | French Polynesia</v>
      </c>
    </row>
    <row r="6180" spans="10:14" x14ac:dyDescent="0.25">
      <c r="J6180" s="3" t="s">
        <v>6347</v>
      </c>
      <c r="K6180" s="3" t="s">
        <v>13658</v>
      </c>
      <c r="L6180" s="3" t="s">
        <v>17476</v>
      </c>
      <c r="M6180" s="3" t="s">
        <v>762</v>
      </c>
      <c r="N6180" s="3" t="str">
        <f t="shared" si="106"/>
        <v>Rio Frio / Progreso Airport | Costa Rica</v>
      </c>
    </row>
    <row r="6181" spans="10:14" x14ac:dyDescent="0.25">
      <c r="J6181" s="3" t="s">
        <v>6426</v>
      </c>
      <c r="K6181" s="3" t="s">
        <v>13612</v>
      </c>
      <c r="L6181" s="3" t="s">
        <v>17476</v>
      </c>
      <c r="M6181" s="3" t="s">
        <v>1053</v>
      </c>
      <c r="N6181" s="3" t="str">
        <f t="shared" si="106"/>
        <v>Rosita Airport | Nicaragua</v>
      </c>
    </row>
    <row r="6182" spans="10:14" x14ac:dyDescent="0.25">
      <c r="J6182" s="3" t="s">
        <v>6350</v>
      </c>
      <c r="K6182" s="3" t="s">
        <v>14863</v>
      </c>
      <c r="L6182" s="3" t="s">
        <v>17477</v>
      </c>
      <c r="M6182" s="3" t="s">
        <v>283</v>
      </c>
      <c r="N6182" s="3" t="str">
        <f t="shared" si="106"/>
        <v>Hermes Quijada International Airport | Argentina</v>
      </c>
    </row>
    <row r="6183" spans="10:14" x14ac:dyDescent="0.25">
      <c r="J6183" s="3" t="s">
        <v>681</v>
      </c>
      <c r="K6183" s="3" t="s">
        <v>16102</v>
      </c>
      <c r="L6183" s="3" t="s">
        <v>17476</v>
      </c>
      <c r="M6183" s="3" t="s">
        <v>108</v>
      </c>
      <c r="N6183" s="3" t="str">
        <f t="shared" si="106"/>
        <v>Balurghat Airport | India</v>
      </c>
    </row>
    <row r="6184" spans="10:14" x14ac:dyDescent="0.25">
      <c r="J6184" s="3" t="s">
        <v>6255</v>
      </c>
      <c r="K6184" s="3" t="s">
        <v>13890</v>
      </c>
      <c r="L6184" s="3" t="s">
        <v>17477</v>
      </c>
      <c r="M6184" s="3" t="s">
        <v>128</v>
      </c>
      <c r="N6184" s="3" t="str">
        <f t="shared" si="106"/>
        <v>Rangiroa Airport | French Polynesia</v>
      </c>
    </row>
    <row r="6185" spans="10:14" x14ac:dyDescent="0.25">
      <c r="J6185" s="3" t="s">
        <v>8861</v>
      </c>
      <c r="K6185" s="3" t="s">
        <v>15895</v>
      </c>
      <c r="L6185" s="3" t="s">
        <v>17477</v>
      </c>
      <c r="M6185" s="3" t="s">
        <v>32</v>
      </c>
      <c r="N6185" s="3" t="str">
        <f t="shared" si="106"/>
        <v>Gorno-Altaysk Airport | Russian Federation</v>
      </c>
    </row>
    <row r="6186" spans="10:14" x14ac:dyDescent="0.25">
      <c r="J6186" s="3" t="s">
        <v>6348</v>
      </c>
      <c r="K6186" s="3" t="s">
        <v>14864</v>
      </c>
      <c r="L6186" s="3" t="s">
        <v>17477</v>
      </c>
      <c r="M6186" s="3" t="s">
        <v>283</v>
      </c>
      <c r="N6186" s="3" t="str">
        <f t="shared" si="106"/>
        <v>Piloto Civil N. Fernández Airport | Argentina</v>
      </c>
    </row>
    <row r="6187" spans="10:14" x14ac:dyDescent="0.25">
      <c r="J6187" s="3" t="s">
        <v>8269</v>
      </c>
      <c r="K6187" s="3" t="s">
        <v>16396</v>
      </c>
      <c r="L6187" s="3" t="s">
        <v>17478</v>
      </c>
      <c r="M6187" s="3" t="s">
        <v>612</v>
      </c>
      <c r="N6187" s="3" t="str">
        <f t="shared" si="106"/>
        <v>Yangon International Airport | Myanmar</v>
      </c>
    </row>
    <row r="6188" spans="10:14" x14ac:dyDescent="0.25">
      <c r="J6188" s="3" t="s">
        <v>8597</v>
      </c>
      <c r="K6188" s="3" t="s">
        <v>12521</v>
      </c>
      <c r="L6188" s="3" t="s">
        <v>17477</v>
      </c>
      <c r="M6188" s="3" t="s">
        <v>17495</v>
      </c>
      <c r="N6188" s="3" t="str">
        <f t="shared" si="106"/>
        <v>Orang Airport | Korea, Democratic People's Republic of</v>
      </c>
    </row>
    <row r="6189" spans="10:14" x14ac:dyDescent="0.25">
      <c r="J6189" s="3" t="s">
        <v>6254</v>
      </c>
      <c r="K6189" s="3" t="s">
        <v>10472</v>
      </c>
      <c r="L6189" s="3" t="s">
        <v>17476</v>
      </c>
      <c r="M6189" s="3" t="s">
        <v>45</v>
      </c>
      <c r="N6189" s="3" t="str">
        <f t="shared" si="106"/>
        <v>Ranger Municipal Airport | United States</v>
      </c>
    </row>
    <row r="6190" spans="10:14" x14ac:dyDescent="0.25">
      <c r="J6190" s="3" t="s">
        <v>8618</v>
      </c>
      <c r="K6190" s="3" t="s">
        <v>12965</v>
      </c>
      <c r="L6190" s="3" t="s">
        <v>17477</v>
      </c>
      <c r="M6190" s="3" t="s">
        <v>201</v>
      </c>
      <c r="N6190" s="3" t="str">
        <f t="shared" si="106"/>
        <v>Burgos Airport | Spain</v>
      </c>
    </row>
    <row r="6191" spans="10:14" x14ac:dyDescent="0.25">
      <c r="J6191" s="3" t="s">
        <v>6301</v>
      </c>
      <c r="K6191" s="3" t="s">
        <v>16598</v>
      </c>
      <c r="L6191" s="3" t="s">
        <v>17477</v>
      </c>
      <c r="M6191" s="3" t="s">
        <v>96</v>
      </c>
      <c r="N6191" s="3" t="str">
        <f t="shared" si="106"/>
        <v>Japura Airport | Indonesia</v>
      </c>
    </row>
    <row r="6192" spans="10:14" x14ac:dyDescent="0.25">
      <c r="J6192" s="3" t="s">
        <v>6316</v>
      </c>
      <c r="K6192" s="3" t="s">
        <v>9362</v>
      </c>
      <c r="L6192" s="3" t="s">
        <v>17476</v>
      </c>
      <c r="M6192" s="3" t="s">
        <v>180</v>
      </c>
      <c r="N6192" s="3" t="str">
        <f t="shared" si="106"/>
        <v>Reykhólar Airport | Iceland</v>
      </c>
    </row>
    <row r="6193" spans="10:14" x14ac:dyDescent="0.25">
      <c r="J6193" s="3" t="s">
        <v>6351</v>
      </c>
      <c r="K6193" s="3" t="s">
        <v>14820</v>
      </c>
      <c r="L6193" s="3" t="s">
        <v>17477</v>
      </c>
      <c r="M6193" s="3" t="s">
        <v>283</v>
      </c>
      <c r="N6193" s="3" t="str">
        <f t="shared" si="106"/>
        <v>Termas de Río Hondo international Airport | Argentina</v>
      </c>
    </row>
    <row r="6194" spans="10:14" x14ac:dyDescent="0.25">
      <c r="J6194" s="3" t="s">
        <v>6452</v>
      </c>
      <c r="K6194" s="3" t="s">
        <v>11273</v>
      </c>
      <c r="L6194" s="3" t="s">
        <v>17476</v>
      </c>
      <c r="M6194" s="3" t="s">
        <v>1296</v>
      </c>
      <c r="N6194" s="3" t="str">
        <f t="shared" si="106"/>
        <v>Ruhengeri Airport | Rwanda</v>
      </c>
    </row>
    <row r="6195" spans="10:14" x14ac:dyDescent="0.25">
      <c r="J6195" s="3" t="s">
        <v>6320</v>
      </c>
      <c r="K6195" s="3" t="s">
        <v>12632</v>
      </c>
      <c r="L6195" s="3" t="s">
        <v>17477</v>
      </c>
      <c r="M6195" s="3" t="s">
        <v>45</v>
      </c>
      <c r="N6195" s="3" t="str">
        <f t="shared" si="106"/>
        <v>Rhinelander Oneida County Airport | United States</v>
      </c>
    </row>
    <row r="6196" spans="10:14" x14ac:dyDescent="0.25">
      <c r="J6196" s="3" t="s">
        <v>6447</v>
      </c>
      <c r="K6196" s="3" t="s">
        <v>17114</v>
      </c>
      <c r="L6196" s="3" t="s">
        <v>17476</v>
      </c>
      <c r="M6196" s="3" t="s">
        <v>54</v>
      </c>
      <c r="N6196" s="3" t="str">
        <f t="shared" si="106"/>
        <v>Roy Hill Station Airport | Australia</v>
      </c>
    </row>
    <row r="6197" spans="10:14" x14ac:dyDescent="0.25">
      <c r="J6197" s="3" t="s">
        <v>6425</v>
      </c>
      <c r="K6197" s="3" t="s">
        <v>10897</v>
      </c>
      <c r="L6197" s="3" t="s">
        <v>17476</v>
      </c>
      <c r="M6197" s="3" t="s">
        <v>136</v>
      </c>
      <c r="N6197" s="3" t="str">
        <f t="shared" si="106"/>
        <v>Skorpion Mine Airport | Namibia</v>
      </c>
    </row>
    <row r="6198" spans="10:14" x14ac:dyDescent="0.25">
      <c r="J6198" s="3" t="s">
        <v>6321</v>
      </c>
      <c r="K6198" s="3" t="s">
        <v>6322</v>
      </c>
      <c r="L6198" s="3" t="s">
        <v>17477</v>
      </c>
      <c r="M6198" s="3" t="s">
        <v>119</v>
      </c>
      <c r="N6198" s="3" t="str">
        <f t="shared" si="106"/>
        <v>Diagoras Airport | Greece</v>
      </c>
    </row>
    <row r="6199" spans="10:14" x14ac:dyDescent="0.25">
      <c r="J6199" s="3" t="s">
        <v>6246</v>
      </c>
      <c r="K6199" s="3" t="s">
        <v>16229</v>
      </c>
      <c r="L6199" s="3" t="s">
        <v>17476</v>
      </c>
      <c r="M6199" s="3" t="s">
        <v>620</v>
      </c>
      <c r="N6199" s="3" t="str">
        <f t="shared" si="106"/>
        <v>Ramechhap Airport | Nepal</v>
      </c>
    </row>
    <row r="6200" spans="10:14" x14ac:dyDescent="0.25">
      <c r="J6200" s="3" t="s">
        <v>8737</v>
      </c>
      <c r="K6200" s="3" t="s">
        <v>14601</v>
      </c>
      <c r="L6200" s="3" t="s">
        <v>17476</v>
      </c>
      <c r="M6200" s="3" t="s">
        <v>173</v>
      </c>
      <c r="N6200" s="3" t="str">
        <f t="shared" si="106"/>
        <v>Alxa Right Banner Badanjilin Airport | China</v>
      </c>
    </row>
    <row r="6201" spans="10:14" x14ac:dyDescent="0.25">
      <c r="J6201" s="3" t="s">
        <v>6599</v>
      </c>
      <c r="K6201" s="3" t="s">
        <v>12633</v>
      </c>
      <c r="L6201" s="3" t="s">
        <v>17476</v>
      </c>
      <c r="M6201" s="3" t="s">
        <v>45</v>
      </c>
      <c r="N6201" s="3" t="str">
        <f t="shared" si="106"/>
        <v>Reid-Hillview Airport of Santa Clara County | United States</v>
      </c>
    </row>
    <row r="6202" spans="10:14" x14ac:dyDescent="0.25">
      <c r="J6202" s="3" t="s">
        <v>6684</v>
      </c>
      <c r="K6202" s="3" t="s">
        <v>13279</v>
      </c>
      <c r="L6202" s="3" t="s">
        <v>17477</v>
      </c>
      <c r="M6202" s="3" t="s">
        <v>219</v>
      </c>
      <c r="N6202" s="3" t="str">
        <f t="shared" si="106"/>
        <v>Santa Maria Airport | Brazil</v>
      </c>
    </row>
    <row r="6203" spans="10:14" x14ac:dyDescent="0.25">
      <c r="J6203" s="3" t="s">
        <v>6324</v>
      </c>
      <c r="K6203" s="3" t="s">
        <v>15298</v>
      </c>
      <c r="L6203" s="3" t="s">
        <v>17476</v>
      </c>
      <c r="M6203" s="3" t="s">
        <v>17481</v>
      </c>
      <c r="N6203" s="3" t="str">
        <f t="shared" si="106"/>
        <v>Capitán Av. Selin Zeitun Lopez Airport | Bolivia, Plurinational State of</v>
      </c>
    </row>
    <row r="6204" spans="10:14" x14ac:dyDescent="0.25">
      <c r="J6204" s="3" t="s">
        <v>6330</v>
      </c>
      <c r="K6204" s="3" t="s">
        <v>12634</v>
      </c>
      <c r="L6204" s="3" t="s">
        <v>17478</v>
      </c>
      <c r="M6204" s="3" t="s">
        <v>45</v>
      </c>
      <c r="N6204" s="3" t="str">
        <f t="shared" si="106"/>
        <v>Richmond International Airport | United States</v>
      </c>
    </row>
    <row r="6205" spans="10:14" x14ac:dyDescent="0.25">
      <c r="J6205" s="3" t="s">
        <v>6325</v>
      </c>
      <c r="K6205" s="3" t="s">
        <v>12654</v>
      </c>
      <c r="L6205" s="3" t="s">
        <v>17476</v>
      </c>
      <c r="M6205" s="3" t="s">
        <v>45</v>
      </c>
      <c r="N6205" s="3" t="str">
        <f t="shared" si="106"/>
        <v>Rice Lake Regional Airport - Carl's Field | United States</v>
      </c>
    </row>
    <row r="6206" spans="10:14" x14ac:dyDescent="0.25">
      <c r="J6206" s="3" t="s">
        <v>6349</v>
      </c>
      <c r="K6206" s="3" t="s">
        <v>15138</v>
      </c>
      <c r="L6206" s="3" t="s">
        <v>17476</v>
      </c>
      <c r="M6206" s="3" t="s">
        <v>219</v>
      </c>
      <c r="N6206" s="3" t="str">
        <f t="shared" si="106"/>
        <v>Rio Grande Regional Airport | Brazil</v>
      </c>
    </row>
    <row r="6207" spans="10:14" x14ac:dyDescent="0.25">
      <c r="J6207" s="3" t="s">
        <v>8670</v>
      </c>
      <c r="K6207" s="3" t="s">
        <v>13627</v>
      </c>
      <c r="L6207" s="3" t="s">
        <v>17476</v>
      </c>
      <c r="M6207" s="3" t="s">
        <v>78</v>
      </c>
      <c r="N6207" s="3" t="str">
        <f t="shared" si="106"/>
        <v>Scarlett Martinez International Airport | Panama</v>
      </c>
    </row>
    <row r="6208" spans="10:14" x14ac:dyDescent="0.25">
      <c r="J6208" s="3" t="s">
        <v>6356</v>
      </c>
      <c r="K6208" s="3" t="s">
        <v>15418</v>
      </c>
      <c r="L6208" s="3" t="s">
        <v>17477</v>
      </c>
      <c r="M6208" s="3" t="s">
        <v>226</v>
      </c>
      <c r="N6208" s="3" t="str">
        <f t="shared" si="106"/>
        <v>Juan Simons Vela Airport | Peru</v>
      </c>
    </row>
    <row r="6209" spans="10:14" x14ac:dyDescent="0.25">
      <c r="J6209" s="3" t="s">
        <v>6332</v>
      </c>
      <c r="K6209" s="3" t="s">
        <v>12635</v>
      </c>
      <c r="L6209" s="3" t="s">
        <v>17477</v>
      </c>
      <c r="M6209" s="3" t="s">
        <v>45</v>
      </c>
      <c r="N6209" s="3" t="str">
        <f t="shared" si="106"/>
        <v>Garfield County Regional Airport | United States</v>
      </c>
    </row>
    <row r="6210" spans="10:14" x14ac:dyDescent="0.25">
      <c r="J6210" s="3" t="s">
        <v>6394</v>
      </c>
      <c r="K6210" s="3" t="s">
        <v>15425</v>
      </c>
      <c r="L6210" s="3" t="s">
        <v>17476</v>
      </c>
      <c r="M6210" s="3" t="s">
        <v>226</v>
      </c>
      <c r="N6210" s="3" t="str">
        <f t="shared" si="106"/>
        <v>San Nicolas Airport | Peru</v>
      </c>
    </row>
    <row r="6211" spans="10:14" x14ac:dyDescent="0.25">
      <c r="J6211" s="3" t="s">
        <v>6340</v>
      </c>
      <c r="K6211" s="3" t="s">
        <v>9098</v>
      </c>
      <c r="L6211" s="3" t="s">
        <v>17476</v>
      </c>
      <c r="M6211" s="3" t="s">
        <v>101</v>
      </c>
      <c r="N6211" s="3" t="str">
        <f t="shared" si="106"/>
        <v>Ringi Cove Airport | Solomon Islands</v>
      </c>
    </row>
    <row r="6212" spans="10:14" x14ac:dyDescent="0.25">
      <c r="J6212" s="3" t="s">
        <v>6357</v>
      </c>
      <c r="K6212" s="3" t="s">
        <v>14627</v>
      </c>
      <c r="L6212" s="3" t="s">
        <v>17477</v>
      </c>
      <c r="M6212" s="3" t="s">
        <v>125</v>
      </c>
      <c r="N6212" s="3" t="str">
        <f t="shared" si="106"/>
        <v>Rishiri Airport | Japan</v>
      </c>
    </row>
    <row r="6213" spans="10:14" x14ac:dyDescent="0.25">
      <c r="J6213" s="3" t="s">
        <v>6360</v>
      </c>
      <c r="K6213" s="3" t="s">
        <v>12636</v>
      </c>
      <c r="L6213" s="3" t="s">
        <v>17477</v>
      </c>
      <c r="M6213" s="3" t="s">
        <v>45</v>
      </c>
      <c r="N6213" s="3" t="str">
        <f t="shared" si="106"/>
        <v>March ARB Airport | United States</v>
      </c>
    </row>
    <row r="6214" spans="10:14" x14ac:dyDescent="0.25">
      <c r="J6214" s="3" t="s">
        <v>6362</v>
      </c>
      <c r="K6214" s="3" t="s">
        <v>12637</v>
      </c>
      <c r="L6214" s="3" t="s">
        <v>17477</v>
      </c>
      <c r="M6214" s="3" t="s">
        <v>45</v>
      </c>
      <c r="N6214" s="3" t="str">
        <f t="shared" ref="N6214:N6277" si="107">K6214&amp;" | "&amp;M6214</f>
        <v>Riverton Regional Airport | United States</v>
      </c>
    </row>
    <row r="6215" spans="10:14" x14ac:dyDescent="0.25">
      <c r="J6215" s="3" t="s">
        <v>6333</v>
      </c>
      <c r="K6215" s="3" t="s">
        <v>6334</v>
      </c>
      <c r="L6215" s="3" t="s">
        <v>17478</v>
      </c>
      <c r="M6215" s="3" t="s">
        <v>1972</v>
      </c>
      <c r="N6215" s="3" t="str">
        <f t="shared" si="107"/>
        <v>Riga International Airport | Latvia</v>
      </c>
    </row>
    <row r="6216" spans="10:14" x14ac:dyDescent="0.25">
      <c r="J6216" s="3" t="s">
        <v>6365</v>
      </c>
      <c r="K6216" s="3" t="s">
        <v>14276</v>
      </c>
      <c r="L6216" s="3" t="s">
        <v>17477</v>
      </c>
      <c r="M6216" s="3" t="s">
        <v>37</v>
      </c>
      <c r="N6216" s="3" t="str">
        <f t="shared" si="107"/>
        <v>Riyan Mukalla International Airport | Yemen</v>
      </c>
    </row>
    <row r="6217" spans="10:14" x14ac:dyDescent="0.25">
      <c r="J6217" s="3" t="s">
        <v>6341</v>
      </c>
      <c r="K6217" s="3" t="s">
        <v>17387</v>
      </c>
      <c r="L6217" s="3" t="s">
        <v>17477</v>
      </c>
      <c r="M6217" s="3" t="s">
        <v>173</v>
      </c>
      <c r="N6217" s="3" t="str">
        <f t="shared" si="107"/>
        <v>Rizhao Shanzihe Airport | China</v>
      </c>
    </row>
    <row r="6218" spans="10:14" x14ac:dyDescent="0.25">
      <c r="J6218" s="3" t="s">
        <v>6237</v>
      </c>
      <c r="K6218" s="3" t="s">
        <v>16264</v>
      </c>
      <c r="L6218" s="3" t="s">
        <v>17477</v>
      </c>
      <c r="M6218" s="3" t="s">
        <v>108</v>
      </c>
      <c r="N6218" s="3" t="str">
        <f t="shared" si="107"/>
        <v>Rajahmundry Airport | India</v>
      </c>
    </row>
    <row r="6219" spans="10:14" x14ac:dyDescent="0.25">
      <c r="J6219" s="3" t="s">
        <v>6238</v>
      </c>
      <c r="K6219" s="3" t="s">
        <v>16228</v>
      </c>
      <c r="L6219" s="3" t="s">
        <v>17476</v>
      </c>
      <c r="M6219" s="3" t="s">
        <v>620</v>
      </c>
      <c r="N6219" s="3" t="str">
        <f t="shared" si="107"/>
        <v>Rajbiraj Airport | Nepal</v>
      </c>
    </row>
    <row r="6220" spans="10:14" x14ac:dyDescent="0.25">
      <c r="J6220" s="3" t="s">
        <v>6241</v>
      </c>
      <c r="K6220" s="3" t="s">
        <v>16143</v>
      </c>
      <c r="L6220" s="3" t="s">
        <v>17477</v>
      </c>
      <c r="M6220" s="3" t="s">
        <v>754</v>
      </c>
      <c r="N6220" s="3" t="str">
        <f t="shared" si="107"/>
        <v>Shah Mokhdum Airport | Bangladesh</v>
      </c>
    </row>
    <row r="6221" spans="10:14" x14ac:dyDescent="0.25">
      <c r="J6221" s="3" t="s">
        <v>6240</v>
      </c>
      <c r="K6221" s="3" t="s">
        <v>11398</v>
      </c>
      <c r="L6221" s="3" t="s">
        <v>17476</v>
      </c>
      <c r="M6221" s="3" t="s">
        <v>108</v>
      </c>
      <c r="N6221" s="3" t="str">
        <f t="shared" si="107"/>
        <v>Rajouri Airport | India</v>
      </c>
    </row>
    <row r="6222" spans="10:14" x14ac:dyDescent="0.25">
      <c r="J6222" s="3" t="s">
        <v>6336</v>
      </c>
      <c r="K6222" s="3" t="s">
        <v>12954</v>
      </c>
      <c r="L6222" s="3" t="s">
        <v>17477</v>
      </c>
      <c r="M6222" s="3" t="s">
        <v>17496</v>
      </c>
      <c r="N6222" s="3" t="str">
        <f t="shared" si="107"/>
        <v>Rijeka Airport | Croatia</v>
      </c>
    </row>
    <row r="6223" spans="10:14" x14ac:dyDescent="0.25">
      <c r="J6223" s="3" t="s">
        <v>4297</v>
      </c>
      <c r="K6223" s="3" t="s">
        <v>12980</v>
      </c>
      <c r="L6223" s="3" t="s">
        <v>17476</v>
      </c>
      <c r="M6223" s="3" t="s">
        <v>201</v>
      </c>
      <c r="N6223" s="3" t="str">
        <f t="shared" si="107"/>
        <v>Logroño-Agoncillo Airport | Spain</v>
      </c>
    </row>
    <row r="6224" spans="10:14" x14ac:dyDescent="0.25">
      <c r="J6224" s="3" t="s">
        <v>8921</v>
      </c>
      <c r="K6224" s="3" t="s">
        <v>16495</v>
      </c>
      <c r="L6224" s="3" t="s">
        <v>17476</v>
      </c>
      <c r="M6224" s="3" t="s">
        <v>96</v>
      </c>
      <c r="N6224" s="3" t="str">
        <f t="shared" si="107"/>
        <v>Marinda Airport | Indonesia</v>
      </c>
    </row>
    <row r="6225" spans="10:14" x14ac:dyDescent="0.25">
      <c r="J6225" s="3" t="s">
        <v>6229</v>
      </c>
      <c r="K6225" s="3" t="s">
        <v>14106</v>
      </c>
      <c r="L6225" s="3" t="s">
        <v>17477</v>
      </c>
      <c r="M6225" s="3" t="s">
        <v>17494</v>
      </c>
      <c r="N6225" s="3" t="str">
        <f t="shared" si="107"/>
        <v>Rafsanjan Airport | Iran, Islamic Republic of</v>
      </c>
    </row>
    <row r="6226" spans="10:14" x14ac:dyDescent="0.25">
      <c r="J6226" s="3" t="s">
        <v>8691</v>
      </c>
      <c r="K6226" s="3" t="s">
        <v>13877</v>
      </c>
      <c r="L6226" s="3" t="s">
        <v>17476</v>
      </c>
      <c r="M6226" s="3" t="s">
        <v>128</v>
      </c>
      <c r="N6226" s="3" t="str">
        <f t="shared" si="107"/>
        <v>Aratika Nord Airport | French Polynesia</v>
      </c>
    </row>
    <row r="6227" spans="10:14" x14ac:dyDescent="0.25">
      <c r="J6227" s="3" t="s">
        <v>6387</v>
      </c>
      <c r="K6227" s="3" t="s">
        <v>12639</v>
      </c>
      <c r="L6227" s="3" t="s">
        <v>17476</v>
      </c>
      <c r="M6227" s="3" t="s">
        <v>45</v>
      </c>
      <c r="N6227" s="3" t="str">
        <f t="shared" si="107"/>
        <v>Knox County Regional Airport | United States</v>
      </c>
    </row>
    <row r="6228" spans="10:14" x14ac:dyDescent="0.25">
      <c r="J6228" s="3" t="s">
        <v>1809</v>
      </c>
      <c r="K6228" s="3" t="s">
        <v>10318</v>
      </c>
      <c r="L6228" s="3" t="s">
        <v>17477</v>
      </c>
      <c r="M6228" s="3" t="s">
        <v>22</v>
      </c>
      <c r="N6228" s="3" t="str">
        <f t="shared" si="107"/>
        <v>Copenhagen Roskilde Airport | Denmark</v>
      </c>
    </row>
    <row r="6229" spans="10:14" x14ac:dyDescent="0.25">
      <c r="J6229" s="3" t="s">
        <v>6381</v>
      </c>
      <c r="K6229" s="3" t="s">
        <v>12873</v>
      </c>
      <c r="L6229" s="3" t="s">
        <v>17476</v>
      </c>
      <c r="M6229" s="3" t="s">
        <v>45</v>
      </c>
      <c r="N6229" s="3" t="str">
        <f t="shared" si="107"/>
        <v>Rock Hill - York County Airport | United States</v>
      </c>
    </row>
    <row r="6230" spans="10:14" x14ac:dyDescent="0.25">
      <c r="J6230" s="3" t="s">
        <v>6401</v>
      </c>
      <c r="K6230" s="3" t="s">
        <v>11383</v>
      </c>
      <c r="L6230" s="3" t="s">
        <v>17476</v>
      </c>
      <c r="M6230" s="3" t="s">
        <v>96</v>
      </c>
      <c r="N6230" s="3" t="str">
        <f t="shared" si="107"/>
        <v>Rokot Airport | Indonesia</v>
      </c>
    </row>
    <row r="6231" spans="10:14" x14ac:dyDescent="0.25">
      <c r="J6231" s="3" t="s">
        <v>6984</v>
      </c>
      <c r="K6231" s="3" t="s">
        <v>11383</v>
      </c>
      <c r="L6231" s="3" t="s">
        <v>17476</v>
      </c>
      <c r="M6231" s="3" t="s">
        <v>96</v>
      </c>
      <c r="N6231" s="3" t="str">
        <f t="shared" si="107"/>
        <v>Rokot Airport | Indonesia</v>
      </c>
    </row>
    <row r="6232" spans="10:14" x14ac:dyDescent="0.25">
      <c r="J6232" s="3" t="s">
        <v>6388</v>
      </c>
      <c r="K6232" s="3" t="s">
        <v>12640</v>
      </c>
      <c r="L6232" s="3" t="s">
        <v>17476</v>
      </c>
      <c r="M6232" s="3" t="s">
        <v>45</v>
      </c>
      <c r="N6232" s="3" t="str">
        <f t="shared" si="107"/>
        <v>Aransas County Airport | United States</v>
      </c>
    </row>
    <row r="6233" spans="10:14" x14ac:dyDescent="0.25">
      <c r="J6233" s="3" t="s">
        <v>6383</v>
      </c>
      <c r="K6233" s="3" t="s">
        <v>12641</v>
      </c>
      <c r="L6233" s="3" t="s">
        <v>17477</v>
      </c>
      <c r="M6233" s="3" t="s">
        <v>45</v>
      </c>
      <c r="N6233" s="3" t="str">
        <f t="shared" si="107"/>
        <v>Southwest Wyoming Regional Airport | United States</v>
      </c>
    </row>
    <row r="6234" spans="10:14" x14ac:dyDescent="0.25">
      <c r="J6234" s="3" t="s">
        <v>6262</v>
      </c>
      <c r="K6234" s="3" t="s">
        <v>14164</v>
      </c>
      <c r="L6234" s="3" t="s">
        <v>17477</v>
      </c>
      <c r="M6234" s="3" t="s">
        <v>61</v>
      </c>
      <c r="N6234" s="3" t="str">
        <f t="shared" si="107"/>
        <v>Ras Al Khaimah International Airport | United Arab Emirates</v>
      </c>
    </row>
    <row r="6235" spans="10:14" x14ac:dyDescent="0.25">
      <c r="J6235" s="3" t="s">
        <v>8323</v>
      </c>
      <c r="K6235" s="3" t="s">
        <v>14706</v>
      </c>
      <c r="L6235" s="3" t="s">
        <v>17476</v>
      </c>
      <c r="M6235" s="3" t="s">
        <v>33</v>
      </c>
      <c r="N6235" s="3" t="str">
        <f t="shared" si="107"/>
        <v>Kairuku Airport | Papua New Guinea</v>
      </c>
    </row>
    <row r="6236" spans="10:14" x14ac:dyDescent="0.25">
      <c r="J6236" s="3" t="s">
        <v>6318</v>
      </c>
      <c r="K6236" s="3" t="s">
        <v>9365</v>
      </c>
      <c r="L6236" s="3" t="s">
        <v>17477</v>
      </c>
      <c r="M6236" s="3" t="s">
        <v>180</v>
      </c>
      <c r="N6236" s="3" t="str">
        <f t="shared" si="107"/>
        <v>Reykjavik Airport | Iceland</v>
      </c>
    </row>
    <row r="6237" spans="10:14" x14ac:dyDescent="0.25">
      <c r="J6237" s="3" t="s">
        <v>6389</v>
      </c>
      <c r="K6237" s="3" t="s">
        <v>12642</v>
      </c>
      <c r="L6237" s="3" t="s">
        <v>17476</v>
      </c>
      <c r="M6237" s="3" t="s">
        <v>45</v>
      </c>
      <c r="N6237" s="3" t="str">
        <f t="shared" si="107"/>
        <v>Rockwood Municipal Airport | United States</v>
      </c>
    </row>
    <row r="6238" spans="10:14" x14ac:dyDescent="0.25">
      <c r="J6238" s="3" t="s">
        <v>6400</v>
      </c>
      <c r="K6238" s="3" t="s">
        <v>14707</v>
      </c>
      <c r="L6238" s="3" t="s">
        <v>17476</v>
      </c>
      <c r="M6238" s="3" t="s">
        <v>54</v>
      </c>
      <c r="N6238" s="3" t="str">
        <f t="shared" si="107"/>
        <v>Rokeby Airport | Australia</v>
      </c>
    </row>
    <row r="6239" spans="10:14" x14ac:dyDescent="0.25">
      <c r="J6239" s="3" t="s">
        <v>8463</v>
      </c>
      <c r="K6239" s="3" t="s">
        <v>9491</v>
      </c>
      <c r="L6239" s="3" t="s">
        <v>17477</v>
      </c>
      <c r="M6239" s="3" t="s">
        <v>173</v>
      </c>
      <c r="N6239" s="3" t="str">
        <f t="shared" si="107"/>
        <v>Shigatse Air Base | China</v>
      </c>
    </row>
    <row r="6240" spans="10:14" x14ac:dyDescent="0.25">
      <c r="J6240" s="3" t="s">
        <v>6402</v>
      </c>
      <c r="K6240" s="3" t="s">
        <v>11419</v>
      </c>
      <c r="L6240" s="3" t="s">
        <v>17476</v>
      </c>
      <c r="M6240" s="3" t="s">
        <v>45</v>
      </c>
      <c r="N6240" s="3" t="str">
        <f t="shared" si="107"/>
        <v>Rolla Downtown Airport | United States</v>
      </c>
    </row>
    <row r="6241" spans="10:14" x14ac:dyDescent="0.25">
      <c r="J6241" s="3" t="s">
        <v>6429</v>
      </c>
      <c r="K6241" s="3" t="s">
        <v>10460</v>
      </c>
      <c r="L6241" s="3" t="s">
        <v>17477</v>
      </c>
      <c r="M6241" s="3" t="s">
        <v>20</v>
      </c>
      <c r="N6241" s="3" t="str">
        <f t="shared" si="107"/>
        <v>Rostock-Laage Airport | Germany</v>
      </c>
    </row>
    <row r="6242" spans="10:14" x14ac:dyDescent="0.25">
      <c r="J6242" s="3" t="s">
        <v>8971</v>
      </c>
      <c r="K6242" s="3" t="s">
        <v>17267</v>
      </c>
      <c r="L6242" s="3" t="s">
        <v>17477</v>
      </c>
      <c r="M6242" s="3" t="s">
        <v>173</v>
      </c>
      <c r="N6242" s="3" t="str">
        <f t="shared" si="107"/>
        <v>Bayannur Tianjitai Airport | China</v>
      </c>
    </row>
    <row r="6243" spans="10:14" x14ac:dyDescent="0.25">
      <c r="J6243" s="3" t="s">
        <v>4821</v>
      </c>
      <c r="K6243" s="3" t="s">
        <v>14827</v>
      </c>
      <c r="L6243" s="3" t="s">
        <v>17476</v>
      </c>
      <c r="M6243" s="3" t="s">
        <v>283</v>
      </c>
      <c r="N6243" s="3" t="str">
        <f t="shared" si="107"/>
        <v>Valle Del Conlara International Airport | Argentina</v>
      </c>
    </row>
    <row r="6244" spans="10:14" x14ac:dyDescent="0.25">
      <c r="J6244" s="3" t="s">
        <v>6423</v>
      </c>
      <c r="K6244" s="3" t="s">
        <v>14708</v>
      </c>
      <c r="L6244" s="3" t="s">
        <v>17476</v>
      </c>
      <c r="M6244" s="3" t="s">
        <v>54</v>
      </c>
      <c r="N6244" s="3" t="str">
        <f t="shared" si="107"/>
        <v>Rosella Plains Airport | Australia</v>
      </c>
    </row>
    <row r="6245" spans="10:14" x14ac:dyDescent="0.25">
      <c r="J6245" s="3" t="s">
        <v>478</v>
      </c>
      <c r="K6245" s="3" t="s">
        <v>10036</v>
      </c>
      <c r="L6245" s="3" t="s">
        <v>17476</v>
      </c>
      <c r="M6245" s="3" t="s">
        <v>104</v>
      </c>
      <c r="N6245" s="3" t="str">
        <f t="shared" si="107"/>
        <v>Arlit Airport | Niger</v>
      </c>
    </row>
    <row r="6246" spans="10:14" x14ac:dyDescent="0.25">
      <c r="J6246" s="3" t="s">
        <v>6404</v>
      </c>
      <c r="K6246" s="3" t="s">
        <v>17109</v>
      </c>
      <c r="L6246" s="3" t="s">
        <v>17477</v>
      </c>
      <c r="M6246" s="3" t="s">
        <v>54</v>
      </c>
      <c r="N6246" s="3" t="str">
        <f t="shared" si="107"/>
        <v>Roma Airport | Australia</v>
      </c>
    </row>
    <row r="6247" spans="10:14" x14ac:dyDescent="0.25">
      <c r="J6247" s="3" t="s">
        <v>1269</v>
      </c>
      <c r="K6247" s="3" t="s">
        <v>14168</v>
      </c>
      <c r="L6247" s="3" t="s">
        <v>17476</v>
      </c>
      <c r="M6247" s="3" t="s">
        <v>187</v>
      </c>
      <c r="N6247" s="3" t="str">
        <f t="shared" si="107"/>
        <v>Buraimi Airport | Oman</v>
      </c>
    </row>
    <row r="6248" spans="10:14" x14ac:dyDescent="0.25">
      <c r="J6248" s="3" t="s">
        <v>6244</v>
      </c>
      <c r="K6248" s="3" t="s">
        <v>16263</v>
      </c>
      <c r="L6248" s="3" t="s">
        <v>17476</v>
      </c>
      <c r="M6248" s="3" t="s">
        <v>108</v>
      </c>
      <c r="N6248" s="3" t="str">
        <f t="shared" si="107"/>
        <v>Basanth Nagar Airport | India</v>
      </c>
    </row>
    <row r="6249" spans="10:14" x14ac:dyDescent="0.25">
      <c r="J6249" s="3" t="s">
        <v>6408</v>
      </c>
      <c r="K6249" s="3" t="s">
        <v>12643</v>
      </c>
      <c r="L6249" s="3" t="s">
        <v>17477</v>
      </c>
      <c r="M6249" s="3" t="s">
        <v>45</v>
      </c>
      <c r="N6249" s="3" t="str">
        <f t="shared" si="107"/>
        <v>Griffiss International Airport | United States</v>
      </c>
    </row>
    <row r="6250" spans="10:14" x14ac:dyDescent="0.25">
      <c r="J6250" s="3" t="s">
        <v>4675</v>
      </c>
      <c r="K6250" s="3" t="s">
        <v>11202</v>
      </c>
      <c r="L6250" s="3" t="s">
        <v>17477</v>
      </c>
      <c r="M6250" s="3" t="s">
        <v>66</v>
      </c>
      <c r="N6250" s="3" t="str">
        <f t="shared" si="107"/>
        <v>Marsa Alam International Airport | Egypt</v>
      </c>
    </row>
    <row r="6251" spans="10:14" x14ac:dyDescent="0.25">
      <c r="J6251" s="3" t="s">
        <v>6405</v>
      </c>
      <c r="K6251" s="3" t="s">
        <v>12644</v>
      </c>
      <c r="L6251" s="3" t="s">
        <v>17477</v>
      </c>
      <c r="M6251" s="3" t="s">
        <v>45</v>
      </c>
      <c r="N6251" s="3" t="str">
        <f t="shared" si="107"/>
        <v>Richard B Russell Airport | United States</v>
      </c>
    </row>
    <row r="6252" spans="10:14" x14ac:dyDescent="0.25">
      <c r="J6252" s="3" t="s">
        <v>6337</v>
      </c>
      <c r="K6252" s="3" t="s">
        <v>13217</v>
      </c>
      <c r="L6252" s="3" t="s">
        <v>17477</v>
      </c>
      <c r="M6252" s="3" t="s">
        <v>208</v>
      </c>
      <c r="N6252" s="3" t="str">
        <f t="shared" si="107"/>
        <v>Federico Fellini International Airport | Italy</v>
      </c>
    </row>
    <row r="6253" spans="10:14" x14ac:dyDescent="0.25">
      <c r="J6253" s="3" t="s">
        <v>6302</v>
      </c>
      <c r="K6253" s="3" t="s">
        <v>17103</v>
      </c>
      <c r="L6253" s="3" t="s">
        <v>17477</v>
      </c>
      <c r="M6253" s="3" t="s">
        <v>54</v>
      </c>
      <c r="N6253" s="3" t="str">
        <f t="shared" si="107"/>
        <v>Renmark Airport | Australia</v>
      </c>
    </row>
    <row r="6254" spans="10:14" x14ac:dyDescent="0.25">
      <c r="J6254" s="3" t="s">
        <v>8887</v>
      </c>
      <c r="K6254" s="3" t="s">
        <v>16072</v>
      </c>
      <c r="L6254" s="3" t="s">
        <v>17477</v>
      </c>
      <c r="M6254" s="3" t="s">
        <v>328</v>
      </c>
      <c r="N6254" s="3" t="str">
        <f t="shared" si="107"/>
        <v>Colombo Ratmalana Airport | Sri Lanka</v>
      </c>
    </row>
    <row r="6255" spans="10:14" x14ac:dyDescent="0.25">
      <c r="J6255" s="3" t="s">
        <v>6456</v>
      </c>
      <c r="K6255" s="3" t="s">
        <v>9261</v>
      </c>
      <c r="L6255" s="3" t="s">
        <v>17476</v>
      </c>
      <c r="M6255" s="3" t="s">
        <v>33</v>
      </c>
      <c r="N6255" s="3" t="str">
        <f t="shared" si="107"/>
        <v>Rumginae Airport | Papua New Guinea</v>
      </c>
    </row>
    <row r="6256" spans="10:14" x14ac:dyDescent="0.25">
      <c r="J6256" s="3" t="s">
        <v>6248</v>
      </c>
      <c r="K6256" s="3" t="s">
        <v>14709</v>
      </c>
      <c r="L6256" s="3" t="s">
        <v>17476</v>
      </c>
      <c r="M6256" s="3" t="s">
        <v>45</v>
      </c>
      <c r="N6256" s="3" t="str">
        <f t="shared" si="107"/>
        <v>Rampart Airport | United States</v>
      </c>
    </row>
    <row r="6257" spans="10:14" x14ac:dyDescent="0.25">
      <c r="J6257" s="3" t="s">
        <v>7318</v>
      </c>
      <c r="K6257" s="3" t="s">
        <v>14590</v>
      </c>
      <c r="L6257" s="3" t="s">
        <v>17477</v>
      </c>
      <c r="M6257" s="3" t="s">
        <v>17508</v>
      </c>
      <c r="N6257" s="3" t="str">
        <f t="shared" si="107"/>
        <v>Taichung Ching Chuang Kang Airport | Taiwan, Province of China</v>
      </c>
    </row>
    <row r="6258" spans="10:14" x14ac:dyDescent="0.25">
      <c r="J6258" s="3" t="s">
        <v>6250</v>
      </c>
      <c r="K6258" s="3" t="s">
        <v>10455</v>
      </c>
      <c r="L6258" s="3" t="s">
        <v>17478</v>
      </c>
      <c r="M6258" s="3" t="s">
        <v>20</v>
      </c>
      <c r="N6258" s="3" t="str">
        <f t="shared" si="107"/>
        <v>Ramstein Air Base | Germany</v>
      </c>
    </row>
    <row r="6259" spans="10:14" x14ac:dyDescent="0.25">
      <c r="J6259" s="3" t="s">
        <v>8690</v>
      </c>
      <c r="K6259" s="3" t="s">
        <v>13850</v>
      </c>
      <c r="L6259" s="3" t="s">
        <v>17476</v>
      </c>
      <c r="M6259" s="3" t="s">
        <v>128</v>
      </c>
      <c r="N6259" s="3" t="str">
        <f t="shared" si="107"/>
        <v>Rimatara Airport | French Polynesia</v>
      </c>
    </row>
    <row r="6260" spans="10:14" x14ac:dyDescent="0.25">
      <c r="J6260" s="3" t="s">
        <v>8750</v>
      </c>
      <c r="K6260" s="3" t="s">
        <v>14710</v>
      </c>
      <c r="L6260" s="3" t="s">
        <v>17477</v>
      </c>
      <c r="M6260" s="3" t="s">
        <v>201</v>
      </c>
      <c r="N6260" s="3" t="str">
        <f t="shared" si="107"/>
        <v>Región de Murcia International Airport | Spain</v>
      </c>
    </row>
    <row r="6261" spans="10:14" x14ac:dyDescent="0.25">
      <c r="J6261" s="3" t="s">
        <v>8591</v>
      </c>
      <c r="K6261" s="3" t="s">
        <v>12380</v>
      </c>
      <c r="L6261" s="3" t="s">
        <v>17476</v>
      </c>
      <c r="M6261" s="3" t="s">
        <v>45</v>
      </c>
      <c r="N6261" s="3" t="str">
        <f t="shared" si="107"/>
        <v>Mariposa Yosemite Airport | United States</v>
      </c>
    </row>
    <row r="6262" spans="10:14" x14ac:dyDescent="0.25">
      <c r="J6262" s="3" t="s">
        <v>484</v>
      </c>
      <c r="K6262" s="3" t="s">
        <v>485</v>
      </c>
      <c r="L6262" s="3" t="s">
        <v>17476</v>
      </c>
      <c r="M6262" s="3" t="s">
        <v>101</v>
      </c>
      <c r="N6262" s="3" t="str">
        <f t="shared" si="107"/>
        <v>Ulawa Airport | Solomon Islands</v>
      </c>
    </row>
    <row r="6263" spans="10:14" x14ac:dyDescent="0.25">
      <c r="J6263" s="3" t="s">
        <v>6412</v>
      </c>
      <c r="K6263" s="3" t="s">
        <v>10403</v>
      </c>
      <c r="L6263" s="3" t="s">
        <v>17477</v>
      </c>
      <c r="M6263" s="3" t="s">
        <v>290</v>
      </c>
      <c r="N6263" s="3" t="str">
        <f t="shared" si="107"/>
        <v>Ronneby Airport | Sweden</v>
      </c>
    </row>
    <row r="6264" spans="10:14" x14ac:dyDescent="0.25">
      <c r="J6264" s="3" t="s">
        <v>4763</v>
      </c>
      <c r="K6264" s="3" t="s">
        <v>12645</v>
      </c>
      <c r="L6264" s="3" t="s">
        <v>17476</v>
      </c>
      <c r="M6264" s="3" t="s">
        <v>45</v>
      </c>
      <c r="N6264" s="3" t="str">
        <f t="shared" si="107"/>
        <v>Warren County Memorial Airport | United States</v>
      </c>
    </row>
    <row r="6265" spans="10:14" x14ac:dyDescent="0.25">
      <c r="J6265" s="3" t="s">
        <v>6562</v>
      </c>
      <c r="K6265" s="3" t="s">
        <v>12646</v>
      </c>
      <c r="L6265" s="3" t="s">
        <v>17478</v>
      </c>
      <c r="M6265" s="3" t="s">
        <v>45</v>
      </c>
      <c r="N6265" s="3" t="str">
        <f t="shared" si="107"/>
        <v>Randolph Air Force Base | United States</v>
      </c>
    </row>
    <row r="6266" spans="10:14" x14ac:dyDescent="0.25">
      <c r="J6266" s="3" t="s">
        <v>6366</v>
      </c>
      <c r="K6266" s="3" t="s">
        <v>13054</v>
      </c>
      <c r="L6266" s="3" t="s">
        <v>17477</v>
      </c>
      <c r="M6266" s="3" t="s">
        <v>112</v>
      </c>
      <c r="N6266" s="3" t="str">
        <f t="shared" si="107"/>
        <v>Roanne-Renaison Airport | France</v>
      </c>
    </row>
    <row r="6267" spans="10:14" x14ac:dyDescent="0.25">
      <c r="J6267" s="3" t="s">
        <v>1824</v>
      </c>
      <c r="K6267" s="3" t="s">
        <v>1823</v>
      </c>
      <c r="L6267" s="3" t="s">
        <v>17476</v>
      </c>
      <c r="M6267" s="3" t="s">
        <v>1053</v>
      </c>
      <c r="N6267" s="3" t="str">
        <f t="shared" si="107"/>
        <v>Corn Island | Nicaragua</v>
      </c>
    </row>
    <row r="6268" spans="10:14" x14ac:dyDescent="0.25">
      <c r="J6268" s="3" t="s">
        <v>8316</v>
      </c>
      <c r="K6268" s="3" t="s">
        <v>14723</v>
      </c>
      <c r="L6268" s="3" t="s">
        <v>17477</v>
      </c>
      <c r="M6268" s="3" t="s">
        <v>125</v>
      </c>
      <c r="N6268" s="3" t="str">
        <f t="shared" si="107"/>
        <v>Yoron Airport | Japan</v>
      </c>
    </row>
    <row r="6269" spans="10:14" x14ac:dyDescent="0.25">
      <c r="J6269" s="3" t="s">
        <v>6303</v>
      </c>
      <c r="K6269" s="3" t="s">
        <v>9086</v>
      </c>
      <c r="L6269" s="3" t="s">
        <v>17476</v>
      </c>
      <c r="M6269" s="3" t="s">
        <v>101</v>
      </c>
      <c r="N6269" s="3" t="str">
        <f t="shared" si="107"/>
        <v>Rennell/Tingoa Airport | Solomon Islands</v>
      </c>
    </row>
    <row r="6270" spans="10:14" x14ac:dyDescent="0.25">
      <c r="J6270" s="3" t="s">
        <v>8719</v>
      </c>
      <c r="K6270" s="3" t="s">
        <v>14170</v>
      </c>
      <c r="L6270" s="3" t="s">
        <v>17476</v>
      </c>
      <c r="M6270" s="3" t="s">
        <v>187</v>
      </c>
      <c r="N6270" s="3" t="str">
        <f t="shared" si="107"/>
        <v>Qarn Alam Airport | Oman</v>
      </c>
    </row>
    <row r="6271" spans="10:14" x14ac:dyDescent="0.25">
      <c r="J6271" s="3" t="s">
        <v>1118</v>
      </c>
      <c r="K6271" s="3" t="s">
        <v>10319</v>
      </c>
      <c r="L6271" s="3" t="s">
        <v>17477</v>
      </c>
      <c r="M6271" s="3" t="s">
        <v>22</v>
      </c>
      <c r="N6271" s="3" t="str">
        <f t="shared" si="107"/>
        <v>Bornholm Airport | Denmark</v>
      </c>
    </row>
    <row r="6272" spans="10:14" x14ac:dyDescent="0.25">
      <c r="J6272" s="3" t="s">
        <v>8604</v>
      </c>
      <c r="K6272" s="3" t="s">
        <v>12647</v>
      </c>
      <c r="L6272" s="3" t="s">
        <v>17478</v>
      </c>
      <c r="M6272" s="3" t="s">
        <v>45</v>
      </c>
      <c r="N6272" s="3" t="str">
        <f t="shared" si="107"/>
        <v>Reno Tahoe International Airport | United States</v>
      </c>
    </row>
    <row r="6273" spans="10:14" x14ac:dyDescent="0.25">
      <c r="J6273" s="3" t="s">
        <v>6411</v>
      </c>
      <c r="K6273" s="3" t="s">
        <v>13477</v>
      </c>
      <c r="L6273" s="3" t="s">
        <v>17476</v>
      </c>
      <c r="M6273" s="3" t="s">
        <v>141</v>
      </c>
      <c r="N6273" s="3" t="str">
        <f t="shared" si="107"/>
        <v>Rongelap Island Airport | Marshall Islands</v>
      </c>
    </row>
    <row r="6274" spans="10:14" x14ac:dyDescent="0.25">
      <c r="J6274" s="3" t="s">
        <v>6304</v>
      </c>
      <c r="K6274" s="3" t="s">
        <v>13109</v>
      </c>
      <c r="L6274" s="3" t="s">
        <v>17477</v>
      </c>
      <c r="M6274" s="3" t="s">
        <v>112</v>
      </c>
      <c r="N6274" s="3" t="str">
        <f t="shared" si="107"/>
        <v>Rennes-Saint-Jacques Airport | France</v>
      </c>
    </row>
    <row r="6275" spans="10:14" x14ac:dyDescent="0.25">
      <c r="J6275" s="3" t="s">
        <v>6306</v>
      </c>
      <c r="K6275" s="3" t="s">
        <v>12648</v>
      </c>
      <c r="L6275" s="3" t="s">
        <v>17476</v>
      </c>
      <c r="M6275" s="3" t="s">
        <v>45</v>
      </c>
      <c r="N6275" s="3" t="str">
        <f t="shared" si="107"/>
        <v>Renton Municipal Airport | United States</v>
      </c>
    </row>
    <row r="6276" spans="10:14" x14ac:dyDescent="0.25">
      <c r="J6276" s="3" t="s">
        <v>6251</v>
      </c>
      <c r="K6276" s="3" t="s">
        <v>16548</v>
      </c>
      <c r="L6276" s="3" t="s">
        <v>17476</v>
      </c>
      <c r="M6276" s="3" t="s">
        <v>260</v>
      </c>
      <c r="N6276" s="3" t="str">
        <f t="shared" si="107"/>
        <v>Ranau Airport | Malaysia</v>
      </c>
    </row>
    <row r="6277" spans="10:14" x14ac:dyDescent="0.25">
      <c r="J6277" s="3" t="s">
        <v>6305</v>
      </c>
      <c r="K6277" s="3" t="s">
        <v>12674</v>
      </c>
      <c r="L6277" s="3" t="s">
        <v>17476</v>
      </c>
      <c r="M6277" s="3" t="s">
        <v>45</v>
      </c>
      <c r="N6277" s="3" t="str">
        <f t="shared" si="107"/>
        <v>Jasper County Airport | United States</v>
      </c>
    </row>
    <row r="6278" spans="10:14" x14ac:dyDescent="0.25">
      <c r="J6278" s="3" t="s">
        <v>6367</v>
      </c>
      <c r="K6278" s="3" t="s">
        <v>12649</v>
      </c>
      <c r="L6278" s="3" t="s">
        <v>17478</v>
      </c>
      <c r="M6278" s="3" t="s">
        <v>45</v>
      </c>
      <c r="N6278" s="3" t="str">
        <f t="shared" ref="N6278:N6341" si="108">K6278&amp;" | "&amp;M6278</f>
        <v>Roanoke-Blacksburg Regional Airport | United States</v>
      </c>
    </row>
    <row r="6279" spans="10:14" x14ac:dyDescent="0.25">
      <c r="J6279" s="3" t="s">
        <v>4978</v>
      </c>
      <c r="K6279" s="3" t="s">
        <v>11015</v>
      </c>
      <c r="L6279" s="3" t="s">
        <v>17478</v>
      </c>
      <c r="M6279" s="3" t="s">
        <v>884</v>
      </c>
      <c r="N6279" s="3" t="str">
        <f t="shared" si="108"/>
        <v>Roberts International Airport | Liberia</v>
      </c>
    </row>
    <row r="6280" spans="10:14" x14ac:dyDescent="0.25">
      <c r="J6280" s="3" t="s">
        <v>6380</v>
      </c>
      <c r="K6280" s="3" t="s">
        <v>12650</v>
      </c>
      <c r="L6280" s="3" t="s">
        <v>17478</v>
      </c>
      <c r="M6280" s="3" t="s">
        <v>45</v>
      </c>
      <c r="N6280" s="3" t="str">
        <f t="shared" si="108"/>
        <v>Greater Rochester International Airport | United States</v>
      </c>
    </row>
    <row r="6281" spans="10:14" x14ac:dyDescent="0.25">
      <c r="J6281" s="3" t="s">
        <v>6369</v>
      </c>
      <c r="K6281" s="3" t="s">
        <v>10533</v>
      </c>
      <c r="L6281" s="3" t="s">
        <v>17477</v>
      </c>
      <c r="M6281" s="3" t="s">
        <v>114</v>
      </c>
      <c r="N6281" s="3" t="str">
        <f t="shared" si="108"/>
        <v>Robertson Airport | South Africa</v>
      </c>
    </row>
    <row r="6282" spans="10:14" x14ac:dyDescent="0.25">
      <c r="J6282" s="3" t="s">
        <v>8568</v>
      </c>
      <c r="K6282" s="3" t="s">
        <v>11427</v>
      </c>
      <c r="L6282" s="3" t="s">
        <v>17476</v>
      </c>
      <c r="M6282" s="3" t="s">
        <v>45</v>
      </c>
      <c r="N6282" s="3" t="str">
        <f t="shared" si="108"/>
        <v>Montague-Yreka Rohrer Field | United States</v>
      </c>
    </row>
    <row r="6283" spans="10:14" x14ac:dyDescent="0.25">
      <c r="J6283" s="3" t="s">
        <v>6397</v>
      </c>
      <c r="K6283" s="3" t="s">
        <v>12651</v>
      </c>
      <c r="L6283" s="3" t="s">
        <v>17476</v>
      </c>
      <c r="M6283" s="3" t="s">
        <v>45</v>
      </c>
      <c r="N6283" s="3" t="str">
        <f t="shared" si="108"/>
        <v>Rogers Municipal Airport-Carter Field | United States</v>
      </c>
    </row>
    <row r="6284" spans="10:14" x14ac:dyDescent="0.25">
      <c r="J6284" s="3" t="s">
        <v>6371</v>
      </c>
      <c r="K6284" s="3" t="s">
        <v>17106</v>
      </c>
      <c r="L6284" s="3" t="s">
        <v>17476</v>
      </c>
      <c r="M6284" s="3" t="s">
        <v>54</v>
      </c>
      <c r="N6284" s="3" t="str">
        <f t="shared" si="108"/>
        <v>Robinhood Airport | Australia</v>
      </c>
    </row>
    <row r="6285" spans="10:14" x14ac:dyDescent="0.25">
      <c r="J6285" s="3" t="s">
        <v>6398</v>
      </c>
      <c r="K6285" s="3" t="s">
        <v>6399</v>
      </c>
      <c r="L6285" s="3" t="s">
        <v>17477</v>
      </c>
      <c r="M6285" s="3" t="s">
        <v>695</v>
      </c>
      <c r="N6285" s="3" t="str">
        <f t="shared" si="108"/>
        <v>Roi Et Airport | Thailand</v>
      </c>
    </row>
    <row r="6286" spans="10:14" x14ac:dyDescent="0.25">
      <c r="J6286" s="3" t="s">
        <v>6385</v>
      </c>
      <c r="K6286" s="3" t="s">
        <v>16728</v>
      </c>
      <c r="L6286" s="3" t="s">
        <v>17477</v>
      </c>
      <c r="M6286" s="3" t="s">
        <v>54</v>
      </c>
      <c r="N6286" s="3" t="str">
        <f t="shared" si="108"/>
        <v>Rockhampton Airport | Australia</v>
      </c>
    </row>
    <row r="6287" spans="10:14" x14ac:dyDescent="0.25">
      <c r="J6287" s="3" t="s">
        <v>6413</v>
      </c>
      <c r="K6287" s="3" t="s">
        <v>11457</v>
      </c>
      <c r="L6287" s="3" t="s">
        <v>17476</v>
      </c>
      <c r="M6287" s="3" t="s">
        <v>45</v>
      </c>
      <c r="N6287" s="3" t="str">
        <f t="shared" si="108"/>
        <v>Roosevelt Municipal Airport | United States</v>
      </c>
    </row>
    <row r="6288" spans="10:14" x14ac:dyDescent="0.25">
      <c r="J6288" s="3" t="s">
        <v>6410</v>
      </c>
      <c r="K6288" s="3" t="s">
        <v>15602</v>
      </c>
      <c r="L6288" s="3" t="s">
        <v>17476</v>
      </c>
      <c r="M6288" s="3" t="s">
        <v>219</v>
      </c>
      <c r="N6288" s="3" t="str">
        <f t="shared" si="108"/>
        <v>Maestro Marinho Franco Airport | Brazil</v>
      </c>
    </row>
    <row r="6289" spans="10:14" x14ac:dyDescent="0.25">
      <c r="J6289" s="3" t="s">
        <v>6432</v>
      </c>
      <c r="K6289" s="3" t="s">
        <v>14521</v>
      </c>
      <c r="L6289" s="3" t="s">
        <v>17477</v>
      </c>
      <c r="M6289" s="3" t="s">
        <v>6433</v>
      </c>
      <c r="N6289" s="3" t="str">
        <f t="shared" si="108"/>
        <v>Rota International Airport | Northern Mariana Islands</v>
      </c>
    </row>
    <row r="6290" spans="10:14" x14ac:dyDescent="0.25">
      <c r="J6290" s="3" t="s">
        <v>3908</v>
      </c>
      <c r="K6290" s="3" t="s">
        <v>14568</v>
      </c>
      <c r="L6290" s="3" t="s">
        <v>17477</v>
      </c>
      <c r="M6290" s="3" t="s">
        <v>3909</v>
      </c>
      <c r="N6290" s="3" t="str">
        <f t="shared" si="108"/>
        <v>Babelthuap Airport | Palau</v>
      </c>
    </row>
    <row r="6291" spans="10:14" x14ac:dyDescent="0.25">
      <c r="J6291" s="3" t="s">
        <v>6418</v>
      </c>
      <c r="K6291" s="3" t="s">
        <v>14799</v>
      </c>
      <c r="L6291" s="3" t="s">
        <v>17477</v>
      </c>
      <c r="M6291" s="3" t="s">
        <v>283</v>
      </c>
      <c r="N6291" s="3" t="str">
        <f t="shared" si="108"/>
        <v>Islas Malvinas Airport | Argentina</v>
      </c>
    </row>
    <row r="6292" spans="10:14" x14ac:dyDescent="0.25">
      <c r="J6292" s="3" t="s">
        <v>6435</v>
      </c>
      <c r="K6292" s="3" t="s">
        <v>13984</v>
      </c>
      <c r="L6292" s="3" t="s">
        <v>17477</v>
      </c>
      <c r="M6292" s="3" t="s">
        <v>2169</v>
      </c>
      <c r="N6292" s="3" t="str">
        <f t="shared" si="108"/>
        <v>Rotorua Regional Airport | New Zealand</v>
      </c>
    </row>
    <row r="6293" spans="10:14" x14ac:dyDescent="0.25">
      <c r="J6293" s="3" t="s">
        <v>6430</v>
      </c>
      <c r="K6293" s="3" t="s">
        <v>15922</v>
      </c>
      <c r="L6293" s="3" t="s">
        <v>17478</v>
      </c>
      <c r="M6293" s="3" t="s">
        <v>32</v>
      </c>
      <c r="N6293" s="3" t="str">
        <f t="shared" si="108"/>
        <v>Platov International Airport | Russian Federation</v>
      </c>
    </row>
    <row r="6294" spans="10:14" x14ac:dyDescent="0.25">
      <c r="J6294" s="3" t="s">
        <v>6431</v>
      </c>
      <c r="K6294" s="3" t="s">
        <v>12652</v>
      </c>
      <c r="L6294" s="3" t="s">
        <v>17477</v>
      </c>
      <c r="M6294" s="3" t="s">
        <v>45</v>
      </c>
      <c r="N6294" s="3" t="str">
        <f t="shared" si="108"/>
        <v>Roswell Air Center Airport | United States</v>
      </c>
    </row>
    <row r="6295" spans="10:14" x14ac:dyDescent="0.25">
      <c r="J6295" s="3" t="s">
        <v>6419</v>
      </c>
      <c r="K6295" s="3" t="s">
        <v>12653</v>
      </c>
      <c r="L6295" s="3" t="s">
        <v>17476</v>
      </c>
      <c r="M6295" s="3" t="s">
        <v>45</v>
      </c>
      <c r="N6295" s="3" t="str">
        <f t="shared" si="108"/>
        <v>Roseau Municipal Rudy Billberg Field | United States</v>
      </c>
    </row>
    <row r="6296" spans="10:14" x14ac:dyDescent="0.25">
      <c r="J6296" s="3" t="s">
        <v>6352</v>
      </c>
      <c r="K6296" s="3" t="s">
        <v>14867</v>
      </c>
      <c r="L6296" s="3" t="s">
        <v>17476</v>
      </c>
      <c r="M6296" s="3" t="s">
        <v>283</v>
      </c>
      <c r="N6296" s="3" t="str">
        <f t="shared" si="108"/>
        <v>Rio Mayo Airport | Argentina</v>
      </c>
    </row>
    <row r="6297" spans="10:14" x14ac:dyDescent="0.25">
      <c r="J6297" s="3" t="s">
        <v>8623</v>
      </c>
      <c r="K6297" s="3" t="s">
        <v>12989</v>
      </c>
      <c r="L6297" s="3" t="s">
        <v>17477</v>
      </c>
      <c r="M6297" s="3" t="s">
        <v>201</v>
      </c>
      <c r="N6297" s="3" t="str">
        <f t="shared" si="108"/>
        <v>Rota Naval Station Airport | Spain</v>
      </c>
    </row>
    <row r="6298" spans="10:14" x14ac:dyDescent="0.25">
      <c r="J6298" s="3" t="s">
        <v>6403</v>
      </c>
      <c r="K6298" s="3" t="s">
        <v>16231</v>
      </c>
      <c r="L6298" s="3" t="s">
        <v>17476</v>
      </c>
      <c r="M6298" s="3" t="s">
        <v>620</v>
      </c>
      <c r="N6298" s="3" t="str">
        <f t="shared" si="108"/>
        <v>Rolpa Airport | Nepal</v>
      </c>
    </row>
    <row r="6299" spans="10:14" x14ac:dyDescent="0.25">
      <c r="J6299" s="3" t="s">
        <v>6415</v>
      </c>
      <c r="K6299" s="3" t="s">
        <v>17110</v>
      </c>
      <c r="L6299" s="3" t="s">
        <v>17476</v>
      </c>
      <c r="M6299" s="3" t="s">
        <v>54</v>
      </c>
      <c r="N6299" s="3" t="str">
        <f t="shared" si="108"/>
        <v>Roper Bar Airport | Australia</v>
      </c>
    </row>
    <row r="6300" spans="10:14" x14ac:dyDescent="0.25">
      <c r="J6300" s="3" t="s">
        <v>5351</v>
      </c>
      <c r="K6300" s="3" t="s">
        <v>17036</v>
      </c>
      <c r="L6300" s="3" t="s">
        <v>17477</v>
      </c>
      <c r="M6300" s="3" t="s">
        <v>54</v>
      </c>
      <c r="N6300" s="3" t="str">
        <f t="shared" si="108"/>
        <v>Ngukurr Airport | Australia</v>
      </c>
    </row>
    <row r="6301" spans="10:14" x14ac:dyDescent="0.25">
      <c r="J6301" s="3" t="s">
        <v>6424</v>
      </c>
      <c r="K6301" s="3" t="s">
        <v>13256</v>
      </c>
      <c r="L6301" s="3" t="s">
        <v>17477</v>
      </c>
      <c r="M6301" s="3" t="s">
        <v>849</v>
      </c>
      <c r="N6301" s="3" t="str">
        <f t="shared" si="108"/>
        <v>Ben Ya'akov Airport | Israel</v>
      </c>
    </row>
    <row r="6302" spans="10:14" x14ac:dyDescent="0.25">
      <c r="J6302" s="3" t="s">
        <v>6235</v>
      </c>
      <c r="K6302" s="3" t="s">
        <v>16064</v>
      </c>
      <c r="L6302" s="3" t="s">
        <v>17476</v>
      </c>
      <c r="M6302" s="3" t="s">
        <v>108</v>
      </c>
      <c r="N6302" s="3" t="str">
        <f t="shared" si="108"/>
        <v>Raipur Airport | India</v>
      </c>
    </row>
    <row r="6303" spans="10:14" x14ac:dyDescent="0.25">
      <c r="J6303" s="3" t="s">
        <v>6416</v>
      </c>
      <c r="K6303" s="3" t="s">
        <v>14768</v>
      </c>
      <c r="L6303" s="3" t="s">
        <v>17476</v>
      </c>
      <c r="M6303" s="3" t="s">
        <v>54</v>
      </c>
      <c r="N6303" s="3" t="str">
        <f t="shared" si="108"/>
        <v>Roper Valley Airport | Australia</v>
      </c>
    </row>
    <row r="6304" spans="10:14" x14ac:dyDescent="0.25">
      <c r="J6304" s="3" t="s">
        <v>6441</v>
      </c>
      <c r="K6304" s="3" t="s">
        <v>12655</v>
      </c>
      <c r="L6304" s="3" t="s">
        <v>17476</v>
      </c>
      <c r="M6304" s="3" t="s">
        <v>45</v>
      </c>
      <c r="N6304" s="3" t="str">
        <f t="shared" si="108"/>
        <v>Roundup Airport | United States</v>
      </c>
    </row>
    <row r="6305" spans="10:14" x14ac:dyDescent="0.25">
      <c r="J6305" s="3" t="s">
        <v>9003</v>
      </c>
      <c r="K6305" s="3" t="s">
        <v>17444</v>
      </c>
      <c r="L6305" s="3" t="s">
        <v>17477</v>
      </c>
      <c r="M6305" s="3" t="s">
        <v>173</v>
      </c>
      <c r="N6305" s="3" t="str">
        <f t="shared" si="108"/>
        <v>Ruoqiang Loulan Airport | China</v>
      </c>
    </row>
    <row r="6306" spans="10:14" x14ac:dyDescent="0.25">
      <c r="J6306" s="3" t="s">
        <v>8605</v>
      </c>
      <c r="K6306" s="3" t="s">
        <v>12657</v>
      </c>
      <c r="L6306" s="3" t="s">
        <v>17476</v>
      </c>
      <c r="M6306" s="3" t="s">
        <v>45</v>
      </c>
      <c r="N6306" s="3" t="str">
        <f t="shared" si="108"/>
        <v>El Reno Regional Airport | United States</v>
      </c>
    </row>
    <row r="6307" spans="10:14" x14ac:dyDescent="0.25">
      <c r="J6307" s="3" t="s">
        <v>8727</v>
      </c>
      <c r="K6307" s="3" t="s">
        <v>14246</v>
      </c>
      <c r="L6307" s="3" t="s">
        <v>17477</v>
      </c>
      <c r="M6307" s="3" t="s">
        <v>618</v>
      </c>
      <c r="N6307" s="3" t="str">
        <f t="shared" si="108"/>
        <v>Qayyarah West Airport | Iraq</v>
      </c>
    </row>
    <row r="6308" spans="10:14" x14ac:dyDescent="0.25">
      <c r="J6308" s="3" t="s">
        <v>4673</v>
      </c>
      <c r="K6308" s="3" t="s">
        <v>17013</v>
      </c>
      <c r="L6308" s="3" t="s">
        <v>17476</v>
      </c>
      <c r="M6308" s="3" t="s">
        <v>54</v>
      </c>
      <c r="N6308" s="3" t="str">
        <f t="shared" si="108"/>
        <v>Marree Airport | Australia</v>
      </c>
    </row>
    <row r="6309" spans="10:14" x14ac:dyDescent="0.25">
      <c r="J6309" s="3" t="s">
        <v>6393</v>
      </c>
      <c r="K6309" s="3" t="s">
        <v>10621</v>
      </c>
      <c r="L6309" s="3" t="s">
        <v>17477</v>
      </c>
      <c r="M6309" s="3" t="s">
        <v>4736</v>
      </c>
      <c r="N6309" s="3" t="str">
        <f t="shared" si="108"/>
        <v>Sir Charles Gaetan Duval Airport | Mauritius</v>
      </c>
    </row>
    <row r="6310" spans="10:14" x14ac:dyDescent="0.25">
      <c r="J6310" s="3" t="s">
        <v>6442</v>
      </c>
      <c r="K6310" s="3" t="s">
        <v>16131</v>
      </c>
      <c r="L6310" s="3" t="s">
        <v>17477</v>
      </c>
      <c r="M6310" s="3" t="s">
        <v>108</v>
      </c>
      <c r="N6310" s="3" t="str">
        <f t="shared" si="108"/>
        <v>Rourkela Airport | India</v>
      </c>
    </row>
    <row r="6311" spans="10:14" x14ac:dyDescent="0.25">
      <c r="J6311" s="3" t="s">
        <v>4824</v>
      </c>
      <c r="K6311" s="3" t="s">
        <v>12658</v>
      </c>
      <c r="L6311" s="3" t="s">
        <v>17476</v>
      </c>
      <c r="M6311" s="3" t="s">
        <v>45</v>
      </c>
      <c r="N6311" s="3" t="str">
        <f t="shared" si="108"/>
        <v>Merrill Municipal Airport | United States</v>
      </c>
    </row>
    <row r="6312" spans="10:14" x14ac:dyDescent="0.25">
      <c r="J6312" s="3" t="s">
        <v>4674</v>
      </c>
      <c r="K6312" s="3" t="s">
        <v>14786</v>
      </c>
      <c r="L6312" s="3" t="s">
        <v>17476</v>
      </c>
      <c r="M6312" s="3" t="s">
        <v>278</v>
      </c>
      <c r="N6312" s="3" t="str">
        <f t="shared" si="108"/>
        <v>Marromeu Airport | Mozambique</v>
      </c>
    </row>
    <row r="6313" spans="10:14" x14ac:dyDescent="0.25">
      <c r="J6313" s="3" t="s">
        <v>8693</v>
      </c>
      <c r="K6313" s="3" t="s">
        <v>13880</v>
      </c>
      <c r="L6313" s="3" t="s">
        <v>17476</v>
      </c>
      <c r="M6313" s="3" t="s">
        <v>128</v>
      </c>
      <c r="N6313" s="3" t="str">
        <f t="shared" si="108"/>
        <v>Raroia Airport | French Polynesia</v>
      </c>
    </row>
    <row r="6314" spans="10:14" x14ac:dyDescent="0.25">
      <c r="J6314" s="3" t="s">
        <v>6417</v>
      </c>
      <c r="K6314" s="3" t="s">
        <v>10366</v>
      </c>
      <c r="L6314" s="3" t="s">
        <v>17477</v>
      </c>
      <c r="M6314" s="3" t="s">
        <v>24</v>
      </c>
      <c r="N6314" s="3" t="str">
        <f t="shared" si="108"/>
        <v>Røros Airport | Norway</v>
      </c>
    </row>
    <row r="6315" spans="10:14" x14ac:dyDescent="0.25">
      <c r="J6315" s="3" t="s">
        <v>8050</v>
      </c>
      <c r="K6315" s="3" t="s">
        <v>12659</v>
      </c>
      <c r="L6315" s="3" t="s">
        <v>17476</v>
      </c>
      <c r="M6315" s="3" t="s">
        <v>45</v>
      </c>
      <c r="N6315" s="3" t="str">
        <f t="shared" si="108"/>
        <v>Warroad International Memorial Airport | United States</v>
      </c>
    </row>
    <row r="6316" spans="10:14" x14ac:dyDescent="0.25">
      <c r="J6316" s="3" t="s">
        <v>6372</v>
      </c>
      <c r="K6316" s="3" t="s">
        <v>17101</v>
      </c>
      <c r="L6316" s="3" t="s">
        <v>17476</v>
      </c>
      <c r="M6316" s="3" t="s">
        <v>54</v>
      </c>
      <c r="N6316" s="3" t="str">
        <f t="shared" si="108"/>
        <v>Robinson River Airport | Australia</v>
      </c>
    </row>
    <row r="6317" spans="10:14" x14ac:dyDescent="0.25">
      <c r="J6317" s="3" t="s">
        <v>6690</v>
      </c>
      <c r="K6317" s="3" t="s">
        <v>14882</v>
      </c>
      <c r="L6317" s="3" t="s">
        <v>17477</v>
      </c>
      <c r="M6317" s="3" t="s">
        <v>283</v>
      </c>
      <c r="N6317" s="3" t="str">
        <f t="shared" si="108"/>
        <v>Santa Rosa Airport | Argentina</v>
      </c>
    </row>
    <row r="6318" spans="10:14" x14ac:dyDescent="0.25">
      <c r="J6318" s="3" t="s">
        <v>6420</v>
      </c>
      <c r="K6318" s="3" t="s">
        <v>17111</v>
      </c>
      <c r="L6318" s="3" t="s">
        <v>17476</v>
      </c>
      <c r="M6318" s="3" t="s">
        <v>54</v>
      </c>
      <c r="N6318" s="3" t="str">
        <f t="shared" si="108"/>
        <v>Roseberth Airport | Australia</v>
      </c>
    </row>
    <row r="6319" spans="10:14" x14ac:dyDescent="0.25">
      <c r="J6319" s="3" t="s">
        <v>6382</v>
      </c>
      <c r="K6319" s="3" t="s">
        <v>13746</v>
      </c>
      <c r="L6319" s="3" t="s">
        <v>17477</v>
      </c>
      <c r="M6319" s="3" t="s">
        <v>361</v>
      </c>
      <c r="N6319" s="3" t="str">
        <f t="shared" si="108"/>
        <v>Rock Sound Airport | Bahamas</v>
      </c>
    </row>
    <row r="6320" spans="10:14" x14ac:dyDescent="0.25">
      <c r="J6320" s="3" t="s">
        <v>6464</v>
      </c>
      <c r="K6320" s="3" t="s">
        <v>14419</v>
      </c>
      <c r="L6320" s="3" t="s">
        <v>17476</v>
      </c>
      <c r="M6320" s="3" t="s">
        <v>45</v>
      </c>
      <c r="N6320" s="3" t="str">
        <f t="shared" si="108"/>
        <v>Russian Mission Airport | United States</v>
      </c>
    </row>
    <row r="6321" spans="10:14" x14ac:dyDescent="0.25">
      <c r="J6321" s="3" t="s">
        <v>6258</v>
      </c>
      <c r="K6321" s="3" t="s">
        <v>16489</v>
      </c>
      <c r="L6321" s="3" t="s">
        <v>17476</v>
      </c>
      <c r="M6321" s="3" t="s">
        <v>96</v>
      </c>
      <c r="N6321" s="3" t="str">
        <f t="shared" si="108"/>
        <v>Abresso Airport | Indonesia</v>
      </c>
    </row>
    <row r="6322" spans="10:14" x14ac:dyDescent="0.25">
      <c r="J6322" s="3" t="s">
        <v>6463</v>
      </c>
      <c r="K6322" s="3" t="s">
        <v>12660</v>
      </c>
      <c r="L6322" s="3" t="s">
        <v>17477</v>
      </c>
      <c r="M6322" s="3" t="s">
        <v>45</v>
      </c>
      <c r="N6322" s="3" t="str">
        <f t="shared" si="108"/>
        <v>Russell Municipal Airport | United States</v>
      </c>
    </row>
    <row r="6323" spans="10:14" x14ac:dyDescent="0.25">
      <c r="J6323" s="3" t="s">
        <v>6465</v>
      </c>
      <c r="K6323" s="3" t="s">
        <v>12661</v>
      </c>
      <c r="L6323" s="3" t="s">
        <v>17476</v>
      </c>
      <c r="M6323" s="3" t="s">
        <v>45</v>
      </c>
      <c r="N6323" s="3" t="str">
        <f t="shared" si="108"/>
        <v>Ruston Regional Airport | United States</v>
      </c>
    </row>
    <row r="6324" spans="10:14" x14ac:dyDescent="0.25">
      <c r="J6324" s="3" t="s">
        <v>6422</v>
      </c>
      <c r="K6324" s="3" t="s">
        <v>11278</v>
      </c>
      <c r="L6324" s="3" t="s">
        <v>17476</v>
      </c>
      <c r="M6324" s="3" t="s">
        <v>85</v>
      </c>
      <c r="N6324" s="3" t="str">
        <f t="shared" si="108"/>
        <v>Damazin Airport | Sudan</v>
      </c>
    </row>
    <row r="6325" spans="10:14" x14ac:dyDescent="0.25">
      <c r="J6325" s="3" t="s">
        <v>6379</v>
      </c>
      <c r="K6325" s="3" t="s">
        <v>12662</v>
      </c>
      <c r="L6325" s="3" t="s">
        <v>17478</v>
      </c>
      <c r="M6325" s="3" t="s">
        <v>45</v>
      </c>
      <c r="N6325" s="3" t="str">
        <f t="shared" si="108"/>
        <v>Rochester International Airport | United States</v>
      </c>
    </row>
    <row r="6326" spans="10:14" x14ac:dyDescent="0.25">
      <c r="J6326" s="3" t="s">
        <v>8295</v>
      </c>
      <c r="K6326" s="3" t="s">
        <v>14684</v>
      </c>
      <c r="L6326" s="3" t="s">
        <v>17477</v>
      </c>
      <c r="M6326" s="3" t="s">
        <v>17509</v>
      </c>
      <c r="N6326" s="3" t="str">
        <f t="shared" si="108"/>
        <v>Yeosu Airport | Korea, Republic of</v>
      </c>
    </row>
    <row r="6327" spans="10:14" x14ac:dyDescent="0.25">
      <c r="J6327" s="3" t="s">
        <v>2525</v>
      </c>
      <c r="K6327" s="3" t="s">
        <v>12663</v>
      </c>
      <c r="L6327" s="3" t="s">
        <v>17478</v>
      </c>
      <c r="M6327" s="3" t="s">
        <v>45</v>
      </c>
      <c r="N6327" s="3" t="str">
        <f t="shared" si="108"/>
        <v>Southwest Florida International Airport | United States</v>
      </c>
    </row>
    <row r="6328" spans="10:14" x14ac:dyDescent="0.25">
      <c r="J6328" s="3" t="s">
        <v>6438</v>
      </c>
      <c r="K6328" s="3" t="s">
        <v>13796</v>
      </c>
      <c r="L6328" s="3" t="s">
        <v>17476</v>
      </c>
      <c r="M6328" s="3" t="s">
        <v>600</v>
      </c>
      <c r="N6328" s="3" t="str">
        <f t="shared" si="108"/>
        <v>Rotuma Airport | Fiji</v>
      </c>
    </row>
    <row r="6329" spans="10:14" x14ac:dyDescent="0.25">
      <c r="J6329" s="3" t="s">
        <v>6368</v>
      </c>
      <c r="K6329" s="3" t="s">
        <v>13501</v>
      </c>
      <c r="L6329" s="3" t="s">
        <v>17477</v>
      </c>
      <c r="M6329" s="3" t="s">
        <v>133</v>
      </c>
      <c r="N6329" s="3" t="str">
        <f t="shared" si="108"/>
        <v>Juan Manuel Galvez International Airport | Honduras</v>
      </c>
    </row>
    <row r="6330" spans="10:14" x14ac:dyDescent="0.25">
      <c r="J6330" s="3" t="s">
        <v>6265</v>
      </c>
      <c r="K6330" s="3" t="s">
        <v>16062</v>
      </c>
      <c r="L6330" s="3" t="s">
        <v>17477</v>
      </c>
      <c r="M6330" s="3" t="s">
        <v>108</v>
      </c>
      <c r="N6330" s="3" t="str">
        <f t="shared" si="108"/>
        <v>Ratnagiri Airport | India</v>
      </c>
    </row>
    <row r="6331" spans="10:14" x14ac:dyDescent="0.25">
      <c r="J6331" s="3" t="s">
        <v>6466</v>
      </c>
      <c r="K6331" s="3" t="s">
        <v>16503</v>
      </c>
      <c r="L6331" s="3" t="s">
        <v>17476</v>
      </c>
      <c r="M6331" s="3" t="s">
        <v>96</v>
      </c>
      <c r="N6331" s="3" t="str">
        <f t="shared" si="108"/>
        <v>Frans Sales Lega Airport | Indonesia</v>
      </c>
    </row>
    <row r="6332" spans="10:14" x14ac:dyDescent="0.25">
      <c r="J6332" s="3" t="s">
        <v>6434</v>
      </c>
      <c r="K6332" s="3" t="s">
        <v>16639</v>
      </c>
      <c r="L6332" s="3" t="s">
        <v>17476</v>
      </c>
      <c r="M6332" s="3" t="s">
        <v>96</v>
      </c>
      <c r="N6332" s="3" t="str">
        <f t="shared" si="108"/>
        <v>David Constantijn Saudale Airport | Indonesia</v>
      </c>
    </row>
    <row r="6333" spans="10:14" x14ac:dyDescent="0.25">
      <c r="J6333" s="3" t="s">
        <v>6434</v>
      </c>
      <c r="K6333" s="3" t="s">
        <v>11384</v>
      </c>
      <c r="L6333" s="3" t="s">
        <v>17476</v>
      </c>
      <c r="M6333" s="3" t="s">
        <v>96</v>
      </c>
      <c r="N6333" s="3" t="str">
        <f t="shared" si="108"/>
        <v>Roti Airport | Indonesia</v>
      </c>
    </row>
    <row r="6334" spans="10:14" x14ac:dyDescent="0.25">
      <c r="J6334" s="3" t="s">
        <v>7086</v>
      </c>
      <c r="K6334" s="3" t="s">
        <v>15929</v>
      </c>
      <c r="L6334" s="3" t="s">
        <v>17476</v>
      </c>
      <c r="M6334" s="3" t="s">
        <v>45</v>
      </c>
      <c r="N6334" s="3" t="str">
        <f t="shared" si="108"/>
        <v>Spirit Lake Municipal Airport | United States</v>
      </c>
    </row>
    <row r="6335" spans="10:14" x14ac:dyDescent="0.25">
      <c r="J6335" s="3" t="s">
        <v>6436</v>
      </c>
      <c r="K6335" s="3" t="s">
        <v>10288</v>
      </c>
      <c r="L6335" s="3" t="s">
        <v>17477</v>
      </c>
      <c r="M6335" s="3" t="s">
        <v>930</v>
      </c>
      <c r="N6335" s="3" t="str">
        <f t="shared" si="108"/>
        <v>Rotterdam The Hague Airport | Netherlands</v>
      </c>
    </row>
    <row r="6336" spans="10:14" x14ac:dyDescent="0.25">
      <c r="J6336" s="3" t="s">
        <v>6266</v>
      </c>
      <c r="K6336" s="3" t="s">
        <v>12664</v>
      </c>
      <c r="L6336" s="3" t="s">
        <v>17476</v>
      </c>
      <c r="M6336" s="3" t="s">
        <v>45</v>
      </c>
      <c r="N6336" s="3" t="str">
        <f t="shared" si="108"/>
        <v>Raton Municipal-Crews Field | United States</v>
      </c>
    </row>
    <row r="6337" spans="10:14" x14ac:dyDescent="0.25">
      <c r="J6337" s="3" t="s">
        <v>6469</v>
      </c>
      <c r="K6337" s="3" t="s">
        <v>17113</v>
      </c>
      <c r="L6337" s="3" t="s">
        <v>17476</v>
      </c>
      <c r="M6337" s="3" t="s">
        <v>54</v>
      </c>
      <c r="N6337" s="3" t="str">
        <f t="shared" si="108"/>
        <v>Rutland Plains Airport | Australia</v>
      </c>
    </row>
    <row r="6338" spans="10:14" x14ac:dyDescent="0.25">
      <c r="J6338" s="3" t="s">
        <v>6437</v>
      </c>
      <c r="K6338" s="3" t="s">
        <v>17112</v>
      </c>
      <c r="L6338" s="3" t="s">
        <v>17476</v>
      </c>
      <c r="M6338" s="3" t="s">
        <v>54</v>
      </c>
      <c r="N6338" s="3" t="str">
        <f t="shared" si="108"/>
        <v>Rottnest Island Airport | Australia</v>
      </c>
    </row>
    <row r="6339" spans="10:14" x14ac:dyDescent="0.25">
      <c r="J6339" s="3" t="s">
        <v>6746</v>
      </c>
      <c r="K6339" s="3" t="s">
        <v>16026</v>
      </c>
      <c r="L6339" s="3" t="s">
        <v>17477</v>
      </c>
      <c r="M6339" s="3" t="s">
        <v>32</v>
      </c>
      <c r="N6339" s="3" t="str">
        <f t="shared" si="108"/>
        <v>Saratov Central Airport | Russian Federation</v>
      </c>
    </row>
    <row r="6340" spans="10:14" x14ac:dyDescent="0.25">
      <c r="J6340" s="3" t="s">
        <v>4828</v>
      </c>
      <c r="K6340" s="3" t="s">
        <v>17032</v>
      </c>
      <c r="L6340" s="3" t="s">
        <v>17476</v>
      </c>
      <c r="M6340" s="3" t="s">
        <v>54</v>
      </c>
      <c r="N6340" s="3" t="str">
        <f t="shared" si="108"/>
        <v>Merty Merty Airport | Australia</v>
      </c>
    </row>
    <row r="6341" spans="10:14" x14ac:dyDescent="0.25">
      <c r="J6341" s="3" t="s">
        <v>493</v>
      </c>
      <c r="K6341" s="3" t="s">
        <v>11331</v>
      </c>
      <c r="L6341" s="3" t="s">
        <v>17477</v>
      </c>
      <c r="M6341" s="3" t="s">
        <v>494</v>
      </c>
      <c r="N6341" s="3" t="str">
        <f t="shared" si="108"/>
        <v>Arua Airport | Uganda</v>
      </c>
    </row>
    <row r="6342" spans="10:14" x14ac:dyDescent="0.25">
      <c r="J6342" s="3" t="s">
        <v>8712</v>
      </c>
      <c r="K6342" s="3" t="s">
        <v>14110</v>
      </c>
      <c r="L6342" s="3" t="s">
        <v>17476</v>
      </c>
      <c r="M6342" s="3" t="s">
        <v>17494</v>
      </c>
      <c r="N6342" s="3" t="str">
        <f t="shared" ref="N6342:N6405" si="109">K6342&amp;" | "&amp;M6342</f>
        <v>Shahroud Airport | Iran, Islamic Republic of</v>
      </c>
    </row>
    <row r="6343" spans="10:14" x14ac:dyDescent="0.25">
      <c r="J6343" s="3" t="s">
        <v>8537</v>
      </c>
      <c r="K6343" s="3" t="s">
        <v>10935</v>
      </c>
      <c r="L6343" s="3" t="s">
        <v>17476</v>
      </c>
      <c r="M6343" s="3" t="s">
        <v>17489</v>
      </c>
      <c r="N6343" s="3" t="str">
        <f t="shared" si="109"/>
        <v>Rughenda Airfield | Congo, the Democratic Republic of the</v>
      </c>
    </row>
    <row r="6344" spans="10:14" x14ac:dyDescent="0.25">
      <c r="J6344" s="3" t="s">
        <v>8329</v>
      </c>
      <c r="K6344" s="3" t="s">
        <v>11385</v>
      </c>
      <c r="L6344" s="3" t="s">
        <v>17476</v>
      </c>
      <c r="M6344" s="3" t="s">
        <v>96</v>
      </c>
      <c r="N6344" s="3" t="str">
        <f t="shared" si="109"/>
        <v>Yuruf Airport | Indonesia</v>
      </c>
    </row>
    <row r="6345" spans="10:14" x14ac:dyDescent="0.25">
      <c r="J6345" s="3" t="s">
        <v>6451</v>
      </c>
      <c r="K6345" s="3" t="s">
        <v>17386</v>
      </c>
      <c r="L6345" s="3" t="s">
        <v>17477</v>
      </c>
      <c r="M6345" s="3" t="s">
        <v>173</v>
      </c>
      <c r="N6345" s="3" t="str">
        <f t="shared" si="109"/>
        <v>Rugao Air Base | China</v>
      </c>
    </row>
    <row r="6346" spans="10:14" x14ac:dyDescent="0.25">
      <c r="J6346" s="3" t="s">
        <v>6364</v>
      </c>
      <c r="K6346" s="3" t="s">
        <v>14053</v>
      </c>
      <c r="L6346" s="3" t="s">
        <v>17478</v>
      </c>
      <c r="M6346" s="3" t="s">
        <v>48</v>
      </c>
      <c r="N6346" s="3" t="str">
        <f t="shared" si="109"/>
        <v>King Khaled International Airport | Saudi Arabia</v>
      </c>
    </row>
    <row r="6347" spans="10:14" x14ac:dyDescent="0.25">
      <c r="J6347" s="3" t="s">
        <v>6453</v>
      </c>
      <c r="K6347" s="3" t="s">
        <v>12761</v>
      </c>
      <c r="L6347" s="3" t="s">
        <v>17477</v>
      </c>
      <c r="M6347" s="3" t="s">
        <v>45</v>
      </c>
      <c r="N6347" s="3" t="str">
        <f t="shared" si="109"/>
        <v>Sierra Blanca Regional Airport | United States</v>
      </c>
    </row>
    <row r="6348" spans="10:14" x14ac:dyDescent="0.25">
      <c r="J6348" s="3" t="s">
        <v>6454</v>
      </c>
      <c r="K6348" s="3" t="s">
        <v>16230</v>
      </c>
      <c r="L6348" s="3" t="s">
        <v>17476</v>
      </c>
      <c r="M6348" s="3" t="s">
        <v>620</v>
      </c>
      <c r="N6348" s="3" t="str">
        <f t="shared" si="109"/>
        <v>Rukum Chaurjahari Airport | Nepal</v>
      </c>
    </row>
    <row r="6349" spans="10:14" x14ac:dyDescent="0.25">
      <c r="J6349" s="3" t="s">
        <v>6457</v>
      </c>
      <c r="K6349" s="3" t="s">
        <v>16232</v>
      </c>
      <c r="L6349" s="3" t="s">
        <v>17476</v>
      </c>
      <c r="M6349" s="3" t="s">
        <v>620</v>
      </c>
      <c r="N6349" s="3" t="str">
        <f t="shared" si="109"/>
        <v>Rumjatar Airport | Nepal</v>
      </c>
    </row>
    <row r="6350" spans="10:14" x14ac:dyDescent="0.25">
      <c r="J6350" s="3" t="s">
        <v>7113</v>
      </c>
      <c r="K6350" s="3" t="s">
        <v>10672</v>
      </c>
      <c r="L6350" s="3" t="s">
        <v>17477</v>
      </c>
      <c r="M6350" s="3" t="s">
        <v>17488</v>
      </c>
      <c r="N6350" s="3" t="str">
        <f t="shared" si="109"/>
        <v>Roland Garros Airport | Réunion</v>
      </c>
    </row>
    <row r="6351" spans="10:14" x14ac:dyDescent="0.25">
      <c r="J6351" s="3" t="s">
        <v>6460</v>
      </c>
      <c r="K6351" s="3" t="s">
        <v>16132</v>
      </c>
      <c r="L6351" s="3" t="s">
        <v>17476</v>
      </c>
      <c r="M6351" s="3" t="s">
        <v>108</v>
      </c>
      <c r="N6351" s="3" t="str">
        <f t="shared" si="109"/>
        <v>Rupsi India Airport | India</v>
      </c>
    </row>
    <row r="6352" spans="10:14" x14ac:dyDescent="0.25">
      <c r="J6352" s="3" t="s">
        <v>6462</v>
      </c>
      <c r="K6352" s="3" t="s">
        <v>13851</v>
      </c>
      <c r="L6352" s="3" t="s">
        <v>17477</v>
      </c>
      <c r="M6352" s="3" t="s">
        <v>128</v>
      </c>
      <c r="N6352" s="3" t="str">
        <f t="shared" si="109"/>
        <v>Rurutu Airport | French Polynesia</v>
      </c>
    </row>
    <row r="6353" spans="10:14" x14ac:dyDescent="0.25">
      <c r="J6353" s="3" t="s">
        <v>4634</v>
      </c>
      <c r="K6353" s="3" t="s">
        <v>9089</v>
      </c>
      <c r="L6353" s="3" t="s">
        <v>17476</v>
      </c>
      <c r="M6353" s="3" t="s">
        <v>101</v>
      </c>
      <c r="N6353" s="3" t="str">
        <f t="shared" si="109"/>
        <v>Marau Airport | Solomon Islands</v>
      </c>
    </row>
    <row r="6354" spans="10:14" x14ac:dyDescent="0.25">
      <c r="J6354" s="3" t="s">
        <v>6468</v>
      </c>
      <c r="K6354" s="3" t="s">
        <v>12667</v>
      </c>
      <c r="L6354" s="3" t="s">
        <v>17477</v>
      </c>
      <c r="M6354" s="3" t="s">
        <v>45</v>
      </c>
      <c r="N6354" s="3" t="str">
        <f t="shared" si="109"/>
        <v>Rutland - Southern Vermont Regional Airport | United States</v>
      </c>
    </row>
    <row r="6355" spans="10:14" x14ac:dyDescent="0.25">
      <c r="J6355" s="3" t="s">
        <v>6467</v>
      </c>
      <c r="K6355" s="3" t="s">
        <v>14791</v>
      </c>
      <c r="L6355" s="3" t="s">
        <v>17476</v>
      </c>
      <c r="M6355" s="3" t="s">
        <v>33</v>
      </c>
      <c r="N6355" s="3" t="str">
        <f t="shared" si="109"/>
        <v>Ruti Airport | Papua New Guinea</v>
      </c>
    </row>
    <row r="6356" spans="10:14" x14ac:dyDescent="0.25">
      <c r="J6356" s="3" t="s">
        <v>6449</v>
      </c>
      <c r="K6356" s="3" t="s">
        <v>13460</v>
      </c>
      <c r="L6356" s="3" t="s">
        <v>17477</v>
      </c>
      <c r="M6356" s="3" t="s">
        <v>1428</v>
      </c>
      <c r="N6356" s="3" t="str">
        <f t="shared" si="109"/>
        <v>Rubelsanto Airport | Guatemala</v>
      </c>
    </row>
    <row r="6357" spans="10:14" x14ac:dyDescent="0.25">
      <c r="J6357" s="3" t="s">
        <v>1807</v>
      </c>
      <c r="K6357" s="3" t="s">
        <v>13502</v>
      </c>
      <c r="L6357" s="3" t="s">
        <v>17476</v>
      </c>
      <c r="M6357" s="3" t="s">
        <v>133</v>
      </c>
      <c r="N6357" s="3" t="str">
        <f t="shared" si="109"/>
        <v>Copán Ruinas Airport | Honduras</v>
      </c>
    </row>
    <row r="6358" spans="10:14" x14ac:dyDescent="0.25">
      <c r="J6358" s="3" t="s">
        <v>2408</v>
      </c>
      <c r="K6358" s="3" t="s">
        <v>10717</v>
      </c>
      <c r="L6358" s="3" t="s">
        <v>17476</v>
      </c>
      <c r="M6358" s="3" t="s">
        <v>304</v>
      </c>
      <c r="N6358" s="3" t="str">
        <f t="shared" si="109"/>
        <v>Farafangana Airport | Madagascar</v>
      </c>
    </row>
    <row r="6359" spans="10:14" x14ac:dyDescent="0.25">
      <c r="J6359" s="3" t="s">
        <v>6359</v>
      </c>
      <c r="K6359" s="3" t="s">
        <v>14792</v>
      </c>
      <c r="L6359" s="3" t="s">
        <v>17476</v>
      </c>
      <c r="M6359" s="3" t="s">
        <v>884</v>
      </c>
      <c r="N6359" s="3" t="str">
        <f t="shared" si="109"/>
        <v>River Cess Airport/Heliport | Liberia</v>
      </c>
    </row>
    <row r="6360" spans="10:14" x14ac:dyDescent="0.25">
      <c r="J6360" s="3" t="s">
        <v>6354</v>
      </c>
      <c r="K6360" s="3" t="s">
        <v>15588</v>
      </c>
      <c r="L6360" s="3" t="s">
        <v>17476</v>
      </c>
      <c r="M6360" s="3" t="s">
        <v>219</v>
      </c>
      <c r="N6360" s="3" t="str">
        <f t="shared" si="109"/>
        <v>General Leite de Castro Airport | Brazil</v>
      </c>
    </row>
    <row r="6361" spans="10:14" x14ac:dyDescent="0.25">
      <c r="J6361" s="3" t="s">
        <v>6748</v>
      </c>
      <c r="K6361" s="3" t="s">
        <v>15251</v>
      </c>
      <c r="L6361" s="3" t="s">
        <v>17476</v>
      </c>
      <c r="M6361" s="3" t="s">
        <v>71</v>
      </c>
      <c r="N6361" s="3" t="str">
        <f t="shared" si="109"/>
        <v>Los Colonizadores Airport | Colombia</v>
      </c>
    </row>
    <row r="6362" spans="10:14" x14ac:dyDescent="0.25">
      <c r="J6362" s="3" t="s">
        <v>6396</v>
      </c>
      <c r="K6362" s="3" t="s">
        <v>10365</v>
      </c>
      <c r="L6362" s="3" t="s">
        <v>17477</v>
      </c>
      <c r="M6362" s="3" t="s">
        <v>24</v>
      </c>
      <c r="N6362" s="3" t="str">
        <f t="shared" si="109"/>
        <v>Rørvik Airport, Ryum | Norway</v>
      </c>
    </row>
    <row r="6363" spans="10:14" x14ac:dyDescent="0.25">
      <c r="J6363" s="3" t="s">
        <v>6444</v>
      </c>
      <c r="K6363" s="3" t="s">
        <v>10166</v>
      </c>
      <c r="L6363" s="3" t="s">
        <v>17477</v>
      </c>
      <c r="M6363" s="3" t="s">
        <v>2316</v>
      </c>
      <c r="N6363" s="3" t="str">
        <f t="shared" si="109"/>
        <v>Rovaniemi Airport | Finland</v>
      </c>
    </row>
    <row r="6364" spans="10:14" x14ac:dyDescent="0.25">
      <c r="J6364" s="3" t="s">
        <v>6300</v>
      </c>
      <c r="K6364" s="3" t="s">
        <v>10532</v>
      </c>
      <c r="L6364" s="3" t="s">
        <v>17476</v>
      </c>
      <c r="M6364" s="3" t="s">
        <v>114</v>
      </c>
      <c r="N6364" s="3" t="str">
        <f t="shared" si="109"/>
        <v>Reivilo Airport | South Africa</v>
      </c>
    </row>
    <row r="6365" spans="10:14" x14ac:dyDescent="0.25">
      <c r="J6365" s="3" t="s">
        <v>2836</v>
      </c>
      <c r="K6365" s="3" t="s">
        <v>12848</v>
      </c>
      <c r="L6365" s="3" t="s">
        <v>17476</v>
      </c>
      <c r="M6365" s="3" t="s">
        <v>45</v>
      </c>
      <c r="N6365" s="3" t="str">
        <f t="shared" si="109"/>
        <v>Green River Municipal Airport | United States</v>
      </c>
    </row>
    <row r="6366" spans="10:14" x14ac:dyDescent="0.25">
      <c r="J6366" s="3" t="s">
        <v>7723</v>
      </c>
      <c r="K6366" s="3" t="s">
        <v>12669</v>
      </c>
      <c r="L6366" s="3" t="s">
        <v>17477</v>
      </c>
      <c r="M6366" s="3" t="s">
        <v>45</v>
      </c>
      <c r="N6366" s="3" t="str">
        <f t="shared" si="109"/>
        <v>Richard Lloyd Jones Jr Airport | United States</v>
      </c>
    </row>
    <row r="6367" spans="10:14" x14ac:dyDescent="0.25">
      <c r="J6367" s="3" t="s">
        <v>6269</v>
      </c>
      <c r="K6367" s="3" t="s">
        <v>17045</v>
      </c>
      <c r="L6367" s="3" t="s">
        <v>17476</v>
      </c>
      <c r="M6367" s="3" t="s">
        <v>54</v>
      </c>
      <c r="N6367" s="3" t="str">
        <f t="shared" si="109"/>
        <v>Ravensthorpe Airport | Australia</v>
      </c>
    </row>
    <row r="6368" spans="10:14" x14ac:dyDescent="0.25">
      <c r="J6368" s="3" t="s">
        <v>6236</v>
      </c>
      <c r="K6368" s="3" t="s">
        <v>13853</v>
      </c>
      <c r="L6368" s="3" t="s">
        <v>17476</v>
      </c>
      <c r="M6368" s="3" t="s">
        <v>128</v>
      </c>
      <c r="N6368" s="3" t="str">
        <f t="shared" si="109"/>
        <v>Raivavae Airport | French Polynesia</v>
      </c>
    </row>
    <row r="6369" spans="10:14" x14ac:dyDescent="0.25">
      <c r="J6369" s="3" t="s">
        <v>6358</v>
      </c>
      <c r="K6369" s="3" t="s">
        <v>15502</v>
      </c>
      <c r="L6369" s="3" t="s">
        <v>17476</v>
      </c>
      <c r="M6369" s="3" t="s">
        <v>492</v>
      </c>
      <c r="N6369" s="3" t="str">
        <f t="shared" si="109"/>
        <v>Presidente General Don Oscar D. Gestido International Airport | Uruguay</v>
      </c>
    </row>
    <row r="6370" spans="10:14" x14ac:dyDescent="0.25">
      <c r="J6370" s="3" t="s">
        <v>6291</v>
      </c>
      <c r="K6370" s="3" t="s">
        <v>12670</v>
      </c>
      <c r="L6370" s="3" t="s">
        <v>17477</v>
      </c>
      <c r="M6370" s="3" t="s">
        <v>45</v>
      </c>
      <c r="N6370" s="3" t="str">
        <f t="shared" si="109"/>
        <v>Redwood Falls Municipal Airport | United States</v>
      </c>
    </row>
    <row r="6371" spans="10:14" x14ac:dyDescent="0.25">
      <c r="J6371" s="3" t="s">
        <v>6390</v>
      </c>
      <c r="K6371" s="3" t="s">
        <v>12671</v>
      </c>
      <c r="L6371" s="3" t="s">
        <v>17477</v>
      </c>
      <c r="M6371" s="3" t="s">
        <v>45</v>
      </c>
      <c r="N6371" s="3" t="str">
        <f t="shared" si="109"/>
        <v>Rocky Mount Wilson Regional Airport | United States</v>
      </c>
    </row>
    <row r="6372" spans="10:14" x14ac:dyDescent="0.25">
      <c r="J6372" s="3" t="s">
        <v>6271</v>
      </c>
      <c r="K6372" s="3" t="s">
        <v>12672</v>
      </c>
      <c r="L6372" s="3" t="s">
        <v>17477</v>
      </c>
      <c r="M6372" s="3" t="s">
        <v>45</v>
      </c>
      <c r="N6372" s="3" t="str">
        <f t="shared" si="109"/>
        <v>Rawlins Municipal Airport/Harvey Field | United States</v>
      </c>
    </row>
    <row r="6373" spans="10:14" x14ac:dyDescent="0.25">
      <c r="J6373" s="3" t="s">
        <v>6445</v>
      </c>
      <c r="K6373" s="3" t="s">
        <v>15864</v>
      </c>
      <c r="L6373" s="3" t="s">
        <v>17477</v>
      </c>
      <c r="M6373" s="3" t="s">
        <v>925</v>
      </c>
      <c r="N6373" s="3" t="str">
        <f t="shared" si="109"/>
        <v>Rivne International Airport | Ukraine</v>
      </c>
    </row>
    <row r="6374" spans="10:14" x14ac:dyDescent="0.25">
      <c r="J6374" s="3" t="s">
        <v>8606</v>
      </c>
      <c r="K6374" s="3" t="s">
        <v>12673</v>
      </c>
      <c r="L6374" s="3" t="s">
        <v>17476</v>
      </c>
      <c r="M6374" s="3" t="s">
        <v>45</v>
      </c>
      <c r="N6374" s="3" t="str">
        <f t="shared" si="109"/>
        <v>Rexburg Madison County Airport | United States</v>
      </c>
    </row>
    <row r="6375" spans="10:14" x14ac:dyDescent="0.25">
      <c r="J6375" s="3" t="s">
        <v>6446</v>
      </c>
      <c r="K6375" s="3" t="s">
        <v>14781</v>
      </c>
      <c r="L6375" s="3" t="s">
        <v>17477</v>
      </c>
      <c r="M6375" s="3" t="s">
        <v>192</v>
      </c>
      <c r="N6375" s="3" t="str">
        <f t="shared" si="109"/>
        <v>Roxas Airport | Philippines</v>
      </c>
    </row>
    <row r="6376" spans="10:14" x14ac:dyDescent="0.25">
      <c r="J6376" s="3" t="s">
        <v>6471</v>
      </c>
      <c r="K6376" s="3" t="s">
        <v>15986</v>
      </c>
      <c r="L6376" s="3" t="s">
        <v>17477</v>
      </c>
      <c r="M6376" s="3" t="s">
        <v>32</v>
      </c>
      <c r="N6376" s="3" t="str">
        <f t="shared" si="109"/>
        <v>Staroselye Airport | Russian Federation</v>
      </c>
    </row>
    <row r="6377" spans="10:14" x14ac:dyDescent="0.25">
      <c r="J6377" s="3" t="s">
        <v>8513</v>
      </c>
      <c r="K6377" s="3" t="s">
        <v>10368</v>
      </c>
      <c r="L6377" s="3" t="s">
        <v>17477</v>
      </c>
      <c r="M6377" s="3" t="s">
        <v>24</v>
      </c>
      <c r="N6377" s="3" t="str">
        <f t="shared" si="109"/>
        <v>Moss Airport, Rygge | Norway</v>
      </c>
    </row>
    <row r="6378" spans="10:14" x14ac:dyDescent="0.25">
      <c r="J6378" s="3" t="s">
        <v>6232</v>
      </c>
      <c r="K6378" s="3" t="s">
        <v>14220</v>
      </c>
      <c r="L6378" s="3" t="s">
        <v>17477</v>
      </c>
      <c r="M6378" s="3" t="s">
        <v>35</v>
      </c>
      <c r="N6378" s="3" t="str">
        <f t="shared" si="109"/>
        <v>Shaikh Zaid Airport | Pakistan</v>
      </c>
    </row>
    <row r="6379" spans="10:14" x14ac:dyDescent="0.25">
      <c r="J6379" s="3" t="s">
        <v>8531</v>
      </c>
      <c r="K6379" s="3" t="s">
        <v>10659</v>
      </c>
      <c r="L6379" s="3" t="s">
        <v>17476</v>
      </c>
      <c r="M6379" s="3" t="s">
        <v>1608</v>
      </c>
      <c r="N6379" s="3" t="str">
        <f t="shared" si="109"/>
        <v>Royal Zambesi Lodge Airstrip | Zambia</v>
      </c>
    </row>
    <row r="6380" spans="10:14" x14ac:dyDescent="0.25">
      <c r="J6380" s="3" t="s">
        <v>6448</v>
      </c>
      <c r="K6380" s="3" t="s">
        <v>13028</v>
      </c>
      <c r="L6380" s="3" t="s">
        <v>17477</v>
      </c>
      <c r="M6380" s="3" t="s">
        <v>112</v>
      </c>
      <c r="N6380" s="3" t="str">
        <f t="shared" si="109"/>
        <v>Royan-Médis Airport | France</v>
      </c>
    </row>
    <row r="6381" spans="10:14" x14ac:dyDescent="0.25">
      <c r="J6381" s="3" t="s">
        <v>6353</v>
      </c>
      <c r="K6381" s="3" t="s">
        <v>14871</v>
      </c>
      <c r="L6381" s="3" t="s">
        <v>17476</v>
      </c>
      <c r="M6381" s="3" t="s">
        <v>283</v>
      </c>
      <c r="N6381" s="3" t="str">
        <f t="shared" si="109"/>
        <v>28 de Noviembre Airport | Argentina</v>
      </c>
    </row>
    <row r="6382" spans="10:14" x14ac:dyDescent="0.25">
      <c r="J6382" s="3" t="s">
        <v>6672</v>
      </c>
      <c r="K6382" s="3" t="s">
        <v>9411</v>
      </c>
      <c r="L6382" s="3" t="s">
        <v>17477</v>
      </c>
      <c r="M6382" s="3" t="s">
        <v>283</v>
      </c>
      <c r="N6382" s="3" t="str">
        <f t="shared" si="109"/>
        <v>Santa Cruz Airport | Argentina</v>
      </c>
    </row>
    <row r="6383" spans="10:14" x14ac:dyDescent="0.25">
      <c r="J6383" s="3" t="s">
        <v>6472</v>
      </c>
      <c r="K6383" s="3" t="s">
        <v>10396</v>
      </c>
      <c r="L6383" s="3" t="s">
        <v>17477</v>
      </c>
      <c r="M6383" s="3" t="s">
        <v>1307</v>
      </c>
      <c r="N6383" s="3" t="str">
        <f t="shared" si="109"/>
        <v>Rzeszów-Jasionka Airport | Poland</v>
      </c>
    </row>
    <row r="6384" spans="10:14" x14ac:dyDescent="0.25">
      <c r="J6384" s="3" t="s">
        <v>6470</v>
      </c>
      <c r="K6384" s="3" t="s">
        <v>16002</v>
      </c>
      <c r="L6384" s="3" t="s">
        <v>17476</v>
      </c>
      <c r="M6384" s="3" t="s">
        <v>32</v>
      </c>
      <c r="N6384" s="3" t="str">
        <f t="shared" si="109"/>
        <v>Turlatovo Airport | Russian Federation</v>
      </c>
    </row>
    <row r="6385" spans="10:14" x14ac:dyDescent="0.25">
      <c r="J6385" s="3" t="s">
        <v>7440</v>
      </c>
      <c r="K6385" s="3" t="s">
        <v>14754</v>
      </c>
      <c r="L6385" s="3" t="s">
        <v>17476</v>
      </c>
      <c r="M6385" s="3" t="s">
        <v>192</v>
      </c>
      <c r="N6385" s="3" t="str">
        <f t="shared" si="109"/>
        <v>Cesar Lim Rodriguez Airport | Philippines</v>
      </c>
    </row>
    <row r="6386" spans="10:14" x14ac:dyDescent="0.25">
      <c r="J6386" s="3" t="s">
        <v>6249</v>
      </c>
      <c r="K6386" s="3" t="s">
        <v>14119</v>
      </c>
      <c r="L6386" s="3" t="s">
        <v>17477</v>
      </c>
      <c r="M6386" s="3" t="s">
        <v>17494</v>
      </c>
      <c r="N6386" s="3" t="str">
        <f t="shared" si="109"/>
        <v>Ramsar Airport | Iran, Islamic Republic of</v>
      </c>
    </row>
    <row r="6387" spans="10:14" x14ac:dyDescent="0.25">
      <c r="J6387" s="3" t="s">
        <v>6779</v>
      </c>
      <c r="K6387" s="3" t="s">
        <v>11386</v>
      </c>
      <c r="L6387" s="3" t="s">
        <v>17476</v>
      </c>
      <c r="M6387" s="3" t="s">
        <v>96</v>
      </c>
      <c r="N6387" s="3" t="str">
        <f t="shared" si="109"/>
        <v>Sawan Airport | Indonesia</v>
      </c>
    </row>
    <row r="6388" spans="10:14" x14ac:dyDescent="0.25">
      <c r="J6388" s="3" t="s">
        <v>6779</v>
      </c>
      <c r="K6388" s="3" t="s">
        <v>11386</v>
      </c>
      <c r="L6388" s="3" t="s">
        <v>17476</v>
      </c>
      <c r="M6388" s="3" t="s">
        <v>35</v>
      </c>
      <c r="N6388" s="3" t="str">
        <f t="shared" si="109"/>
        <v>Sawan Airport | Pakistan</v>
      </c>
    </row>
    <row r="6389" spans="10:14" x14ac:dyDescent="0.25">
      <c r="J6389" s="3" t="s">
        <v>6744</v>
      </c>
      <c r="K6389" s="3" t="s">
        <v>6745</v>
      </c>
      <c r="L6389" s="3" t="s">
        <v>17476</v>
      </c>
      <c r="M6389" s="3" t="s">
        <v>45</v>
      </c>
      <c r="N6389" s="3" t="str">
        <f t="shared" si="109"/>
        <v>Shively Field | United States</v>
      </c>
    </row>
    <row r="6390" spans="10:14" x14ac:dyDescent="0.25">
      <c r="J6390" s="3" t="s">
        <v>6474</v>
      </c>
      <c r="K6390" s="3" t="s">
        <v>15694</v>
      </c>
      <c r="L6390" s="3" t="s">
        <v>17476</v>
      </c>
      <c r="M6390" s="3" t="s">
        <v>17514</v>
      </c>
      <c r="N6390" s="3" t="str">
        <f t="shared" si="109"/>
        <v>Juancho E. Yrausquin Airport | Bonaire, Sint Eustatius and Saba</v>
      </c>
    </row>
    <row r="6391" spans="10:14" x14ac:dyDescent="0.25">
      <c r="J6391" s="3" t="s">
        <v>6484</v>
      </c>
      <c r="K6391" s="3" t="s">
        <v>12681</v>
      </c>
      <c r="L6391" s="3" t="s">
        <v>17477</v>
      </c>
      <c r="M6391" s="3" t="s">
        <v>45</v>
      </c>
      <c r="N6391" s="3" t="str">
        <f t="shared" si="109"/>
        <v>Sacramento Executive Airport | United States</v>
      </c>
    </row>
    <row r="6392" spans="10:14" x14ac:dyDescent="0.25">
      <c r="J6392" s="3" t="s">
        <v>6491</v>
      </c>
      <c r="K6392" s="3" t="s">
        <v>12682</v>
      </c>
      <c r="L6392" s="3" t="s">
        <v>17476</v>
      </c>
      <c r="M6392" s="3" t="s">
        <v>45</v>
      </c>
      <c r="N6392" s="3" t="str">
        <f t="shared" si="109"/>
        <v>Safford Regional Airport | United States</v>
      </c>
    </row>
    <row r="6393" spans="10:14" x14ac:dyDescent="0.25">
      <c r="J6393" s="3" t="s">
        <v>6655</v>
      </c>
      <c r="K6393" s="3" t="s">
        <v>11387</v>
      </c>
      <c r="L6393" s="3" t="s">
        <v>17476</v>
      </c>
      <c r="M6393" s="3" t="s">
        <v>96</v>
      </c>
      <c r="N6393" s="3" t="str">
        <f t="shared" si="109"/>
        <v>Sangir Airport | Indonesia</v>
      </c>
    </row>
    <row r="6394" spans="10:14" x14ac:dyDescent="0.25">
      <c r="J6394" s="3" t="s">
        <v>6677</v>
      </c>
      <c r="K6394" s="3" t="s">
        <v>12683</v>
      </c>
      <c r="L6394" s="3" t="s">
        <v>17477</v>
      </c>
      <c r="M6394" s="3" t="s">
        <v>45</v>
      </c>
      <c r="N6394" s="3" t="str">
        <f t="shared" si="109"/>
        <v>Santa Fe Municipal Airport | United States</v>
      </c>
    </row>
    <row r="6395" spans="10:14" x14ac:dyDescent="0.25">
      <c r="J6395" s="3" t="s">
        <v>6496</v>
      </c>
      <c r="K6395" s="3" t="s">
        <v>16065</v>
      </c>
      <c r="L6395" s="3" t="s">
        <v>17477</v>
      </c>
      <c r="M6395" s="3" t="s">
        <v>108</v>
      </c>
      <c r="N6395" s="3" t="str">
        <f t="shared" si="109"/>
        <v>Shirdi Airport | India</v>
      </c>
    </row>
    <row r="6396" spans="10:14" x14ac:dyDescent="0.25">
      <c r="J6396" s="3" t="s">
        <v>8392</v>
      </c>
      <c r="K6396" s="3" t="s">
        <v>14278</v>
      </c>
      <c r="L6396" s="3" t="s">
        <v>17477</v>
      </c>
      <c r="M6396" s="3" t="s">
        <v>37</v>
      </c>
      <c r="N6396" s="3" t="str">
        <f t="shared" si="109"/>
        <v>Sana'a International Airport | Yemen</v>
      </c>
    </row>
    <row r="6397" spans="10:14" x14ac:dyDescent="0.25">
      <c r="J6397" s="3" t="s">
        <v>6764</v>
      </c>
      <c r="K6397" s="3" t="s">
        <v>9358</v>
      </c>
      <c r="L6397" s="3" t="s">
        <v>17476</v>
      </c>
      <c r="M6397" s="3" t="s">
        <v>180</v>
      </c>
      <c r="N6397" s="3" t="str">
        <f t="shared" si="109"/>
        <v>Sauðárkrókur Airport | Iceland</v>
      </c>
    </row>
    <row r="6398" spans="10:14" x14ac:dyDescent="0.25">
      <c r="J6398" s="3" t="s">
        <v>6630</v>
      </c>
      <c r="K6398" s="3" t="s">
        <v>13665</v>
      </c>
      <c r="L6398" s="3" t="s">
        <v>17478</v>
      </c>
      <c r="M6398" s="3" t="s">
        <v>2264</v>
      </c>
      <c r="N6398" s="3" t="str">
        <f t="shared" si="109"/>
        <v>Monseñor Óscar Arnulfo Romero International Airport | El Salvador</v>
      </c>
    </row>
    <row r="6399" spans="10:14" x14ac:dyDescent="0.25">
      <c r="J6399" s="3" t="s">
        <v>6518</v>
      </c>
      <c r="K6399" s="3" t="s">
        <v>14813</v>
      </c>
      <c r="L6399" s="3" t="s">
        <v>17476</v>
      </c>
      <c r="M6399" s="3" t="s">
        <v>33</v>
      </c>
      <c r="N6399" s="3" t="str">
        <f t="shared" si="109"/>
        <v>Salamo Airport | Papua New Guinea</v>
      </c>
    </row>
    <row r="6400" spans="10:14" x14ac:dyDescent="0.25">
      <c r="J6400" s="3" t="s">
        <v>6580</v>
      </c>
      <c r="K6400" s="3" t="s">
        <v>12684</v>
      </c>
      <c r="L6400" s="3" t="s">
        <v>17478</v>
      </c>
      <c r="M6400" s="3" t="s">
        <v>45</v>
      </c>
      <c r="N6400" s="3" t="str">
        <f t="shared" si="109"/>
        <v>San Diego International Airport | United States</v>
      </c>
    </row>
    <row r="6401" spans="10:14" x14ac:dyDescent="0.25">
      <c r="J6401" s="3" t="s">
        <v>6624</v>
      </c>
      <c r="K6401" s="3" t="s">
        <v>13496</v>
      </c>
      <c r="L6401" s="3" t="s">
        <v>17477</v>
      </c>
      <c r="M6401" s="3" t="s">
        <v>133</v>
      </c>
      <c r="N6401" s="3" t="str">
        <f t="shared" si="109"/>
        <v>Ramón Villeda Morales International Airport | Honduras</v>
      </c>
    </row>
    <row r="6402" spans="10:14" x14ac:dyDescent="0.25">
      <c r="J6402" s="3" t="s">
        <v>6558</v>
      </c>
      <c r="K6402" s="3" t="s">
        <v>13730</v>
      </c>
      <c r="L6402" s="3" t="s">
        <v>17477</v>
      </c>
      <c r="M6402" s="3" t="s">
        <v>361</v>
      </c>
      <c r="N6402" s="3" t="str">
        <f t="shared" si="109"/>
        <v>San Andros Airport | Bahamas</v>
      </c>
    </row>
    <row r="6403" spans="10:14" x14ac:dyDescent="0.25">
      <c r="J6403" s="3" t="s">
        <v>7080</v>
      </c>
      <c r="K6403" s="3" t="s">
        <v>12685</v>
      </c>
      <c r="L6403" s="3" t="s">
        <v>17476</v>
      </c>
      <c r="M6403" s="3" t="s">
        <v>45</v>
      </c>
      <c r="N6403" s="3" t="str">
        <f t="shared" si="109"/>
        <v>Sparta Community Hunter Field | United States</v>
      </c>
    </row>
    <row r="6404" spans="10:14" x14ac:dyDescent="0.25">
      <c r="J6404" s="3" t="s">
        <v>6542</v>
      </c>
      <c r="K6404" s="3" t="s">
        <v>14836</v>
      </c>
      <c r="L6404" s="3" t="s">
        <v>17476</v>
      </c>
      <c r="M6404" s="3" t="s">
        <v>45</v>
      </c>
      <c r="N6404" s="3" t="str">
        <f t="shared" si="109"/>
        <v>Salton Sea Airport | United States</v>
      </c>
    </row>
    <row r="6405" spans="10:14" x14ac:dyDescent="0.25">
      <c r="J6405" s="3" t="s">
        <v>6560</v>
      </c>
      <c r="K6405" s="3" t="s">
        <v>12686</v>
      </c>
      <c r="L6405" s="3" t="s">
        <v>17478</v>
      </c>
      <c r="M6405" s="3" t="s">
        <v>45</v>
      </c>
      <c r="N6405" s="3" t="str">
        <f t="shared" si="109"/>
        <v>San Antonio International Airport | United States</v>
      </c>
    </row>
    <row r="6406" spans="10:14" x14ac:dyDescent="0.25">
      <c r="J6406" s="3" t="s">
        <v>6780</v>
      </c>
      <c r="K6406" s="3" t="s">
        <v>16506</v>
      </c>
      <c r="L6406" s="3" t="s">
        <v>17476</v>
      </c>
      <c r="M6406" s="3" t="s">
        <v>96</v>
      </c>
      <c r="N6406" s="3" t="str">
        <f t="shared" ref="N6406:N6469" si="110">K6406&amp;" | "&amp;M6406</f>
        <v>Sabu-Tardanu Airport | Indonesia</v>
      </c>
    </row>
    <row r="6407" spans="10:14" x14ac:dyDescent="0.25">
      <c r="J6407" s="3" t="s">
        <v>6772</v>
      </c>
      <c r="K6407" s="3" t="s">
        <v>12687</v>
      </c>
      <c r="L6407" s="3" t="s">
        <v>17478</v>
      </c>
      <c r="M6407" s="3" t="s">
        <v>45</v>
      </c>
      <c r="N6407" s="3" t="str">
        <f t="shared" si="110"/>
        <v>Savannah Hilton Head International Airport | United States</v>
      </c>
    </row>
    <row r="6408" spans="10:14" x14ac:dyDescent="0.25">
      <c r="J6408" s="3" t="s">
        <v>3326</v>
      </c>
      <c r="K6408" s="3" t="s">
        <v>13392</v>
      </c>
      <c r="L6408" s="3" t="s">
        <v>17478</v>
      </c>
      <c r="M6408" s="3" t="s">
        <v>82</v>
      </c>
      <c r="N6408" s="3" t="str">
        <f t="shared" si="110"/>
        <v>Sabiha Gökçen International Airport | Turkey</v>
      </c>
    </row>
    <row r="6409" spans="10:14" x14ac:dyDescent="0.25">
      <c r="J6409" s="3" t="s">
        <v>6550</v>
      </c>
      <c r="K6409" s="3" t="s">
        <v>14292</v>
      </c>
      <c r="L6409" s="3" t="s">
        <v>17476</v>
      </c>
      <c r="M6409" s="3" t="s">
        <v>78</v>
      </c>
      <c r="N6409" s="3" t="str">
        <f t="shared" si="110"/>
        <v>Sambu Airport | Panama</v>
      </c>
    </row>
    <row r="6410" spans="10:14" x14ac:dyDescent="0.25">
      <c r="J6410" s="3" t="s">
        <v>6935</v>
      </c>
      <c r="K6410" s="3" t="s">
        <v>13224</v>
      </c>
      <c r="L6410" s="3" t="s">
        <v>17477</v>
      </c>
      <c r="M6410" s="3" t="s">
        <v>208</v>
      </c>
      <c r="N6410" s="3" t="str">
        <f t="shared" si="110"/>
        <v>Siena-Ampugnano Airport | Italy</v>
      </c>
    </row>
    <row r="6411" spans="10:14" x14ac:dyDescent="0.25">
      <c r="J6411" s="3" t="s">
        <v>6760</v>
      </c>
      <c r="K6411" s="3" t="s">
        <v>11016</v>
      </c>
      <c r="L6411" s="3" t="s">
        <v>17476</v>
      </c>
      <c r="M6411" s="3" t="s">
        <v>884</v>
      </c>
      <c r="N6411" s="3" t="str">
        <f t="shared" si="110"/>
        <v>Sasstown Airport | Liberia</v>
      </c>
    </row>
    <row r="6412" spans="10:14" x14ac:dyDescent="0.25">
      <c r="J6412" s="3" t="s">
        <v>6662</v>
      </c>
      <c r="K6412" s="3" t="s">
        <v>12689</v>
      </c>
      <c r="L6412" s="3" t="s">
        <v>17477</v>
      </c>
      <c r="M6412" s="3" t="s">
        <v>45</v>
      </c>
      <c r="N6412" s="3" t="str">
        <f t="shared" si="110"/>
        <v>Santa Barbara Municipal Airport | United States</v>
      </c>
    </row>
    <row r="6413" spans="10:14" x14ac:dyDescent="0.25">
      <c r="J6413" s="3" t="s">
        <v>6664</v>
      </c>
      <c r="K6413" s="3" t="s">
        <v>15550</v>
      </c>
      <c r="L6413" s="3" t="s">
        <v>17476</v>
      </c>
      <c r="M6413" s="3" t="s">
        <v>17510</v>
      </c>
      <c r="N6413" s="3" t="str">
        <f t="shared" si="110"/>
        <v>Santa Bárbara de Barinas Airport | Venezuela, Bolivarian Republic of</v>
      </c>
    </row>
    <row r="6414" spans="10:14" x14ac:dyDescent="0.25">
      <c r="J6414" s="3" t="s">
        <v>6812</v>
      </c>
      <c r="K6414" s="3" t="s">
        <v>9270</v>
      </c>
      <c r="L6414" s="3" t="s">
        <v>17476</v>
      </c>
      <c r="M6414" s="3" t="s">
        <v>33</v>
      </c>
      <c r="N6414" s="3" t="str">
        <f t="shared" si="110"/>
        <v>Selbang Airport | Papua New Guinea</v>
      </c>
    </row>
    <row r="6415" spans="10:14" x14ac:dyDescent="0.25">
      <c r="J6415" s="3" t="s">
        <v>6566</v>
      </c>
      <c r="K6415" s="3" t="s">
        <v>12690</v>
      </c>
      <c r="L6415" s="3" t="s">
        <v>17477</v>
      </c>
      <c r="M6415" s="3" t="s">
        <v>45</v>
      </c>
      <c r="N6415" s="3" t="str">
        <f t="shared" si="110"/>
        <v>San Bernardino International Airport | United States</v>
      </c>
    </row>
    <row r="6416" spans="10:14" x14ac:dyDescent="0.25">
      <c r="J6416" s="3" t="s">
        <v>7214</v>
      </c>
      <c r="K6416" s="3" t="s">
        <v>9265</v>
      </c>
      <c r="L6416" s="3" t="s">
        <v>17476</v>
      </c>
      <c r="M6416" s="3" t="s">
        <v>33</v>
      </c>
      <c r="N6416" s="3" t="str">
        <f t="shared" si="110"/>
        <v>Suabi Airport | Papua New Guinea</v>
      </c>
    </row>
    <row r="6417" spans="10:14" x14ac:dyDescent="0.25">
      <c r="J6417" s="3" t="s">
        <v>6749</v>
      </c>
      <c r="K6417" s="3" t="s">
        <v>14007</v>
      </c>
      <c r="L6417" s="3" t="s">
        <v>17476</v>
      </c>
      <c r="M6417" s="3" t="s">
        <v>692</v>
      </c>
      <c r="N6417" s="3" t="str">
        <f t="shared" si="110"/>
        <v>Sardeh Band Airport | Afghanistan</v>
      </c>
    </row>
    <row r="6418" spans="10:14" x14ac:dyDescent="0.25">
      <c r="J6418" s="3" t="s">
        <v>6478</v>
      </c>
      <c r="K6418" s="3" t="s">
        <v>16603</v>
      </c>
      <c r="L6418" s="3" t="s">
        <v>17476</v>
      </c>
      <c r="M6418" s="3" t="s">
        <v>96</v>
      </c>
      <c r="N6418" s="3" t="str">
        <f t="shared" si="110"/>
        <v>Maimun Saleh Airport | Indonesia</v>
      </c>
    </row>
    <row r="6419" spans="10:14" x14ac:dyDescent="0.25">
      <c r="J6419" s="3" t="s">
        <v>7108</v>
      </c>
      <c r="K6419" s="3" t="s">
        <v>15662</v>
      </c>
      <c r="L6419" s="3" t="s">
        <v>17477</v>
      </c>
      <c r="M6419" s="3" t="s">
        <v>17512</v>
      </c>
      <c r="N6419" s="3" t="str">
        <f t="shared" si="110"/>
        <v>Gustaf III Airport | Saint BarthÃ©lemy</v>
      </c>
    </row>
    <row r="6420" spans="10:14" x14ac:dyDescent="0.25">
      <c r="J6420" s="3" t="s">
        <v>3929</v>
      </c>
      <c r="K6420" s="3" t="s">
        <v>11098</v>
      </c>
      <c r="L6420" s="3" t="s">
        <v>17476</v>
      </c>
      <c r="M6420" s="3" t="s">
        <v>1082</v>
      </c>
      <c r="N6420" s="3" t="str">
        <f t="shared" si="110"/>
        <v>Sambailo Airport | Guinea</v>
      </c>
    </row>
    <row r="6421" spans="10:14" x14ac:dyDescent="0.25">
      <c r="J6421" s="3" t="s">
        <v>6725</v>
      </c>
      <c r="K6421" s="3" t="s">
        <v>15363</v>
      </c>
      <c r="L6421" s="3" t="s">
        <v>17476</v>
      </c>
      <c r="M6421" s="3" t="s">
        <v>219</v>
      </c>
      <c r="N6421" s="3" t="str">
        <f t="shared" si="110"/>
        <v>São Mateus Airport | Brazil</v>
      </c>
    </row>
    <row r="6422" spans="10:14" x14ac:dyDescent="0.25">
      <c r="J6422" s="3" t="s">
        <v>7109</v>
      </c>
      <c r="K6422" s="3" t="s">
        <v>13113</v>
      </c>
      <c r="L6422" s="3" t="s">
        <v>17477</v>
      </c>
      <c r="M6422" s="3" t="s">
        <v>112</v>
      </c>
      <c r="N6422" s="3" t="str">
        <f t="shared" si="110"/>
        <v>Saint-Brieuc-Armor Airport | France</v>
      </c>
    </row>
    <row r="6423" spans="10:14" x14ac:dyDescent="0.25">
      <c r="J6423" s="3" t="s">
        <v>6658</v>
      </c>
      <c r="K6423" s="3" t="s">
        <v>15300</v>
      </c>
      <c r="L6423" s="3" t="s">
        <v>17477</v>
      </c>
      <c r="M6423" s="3" t="s">
        <v>17481</v>
      </c>
      <c r="N6423" s="3" t="str">
        <f t="shared" si="110"/>
        <v>Santa Ana Del Yacuma Airport | Bolivia, Plurinational State of</v>
      </c>
    </row>
    <row r="6424" spans="10:14" x14ac:dyDescent="0.25">
      <c r="J6424" s="3" t="s">
        <v>6875</v>
      </c>
      <c r="K6424" s="3" t="s">
        <v>12691</v>
      </c>
      <c r="L6424" s="3" t="s">
        <v>17476</v>
      </c>
      <c r="M6424" s="3" t="s">
        <v>45</v>
      </c>
      <c r="N6424" s="3" t="str">
        <f t="shared" si="110"/>
        <v>Sheboygan County Memorial Airport | United States</v>
      </c>
    </row>
    <row r="6425" spans="10:14" x14ac:dyDescent="0.25">
      <c r="J6425" s="3" t="s">
        <v>7063</v>
      </c>
      <c r="K6425" s="3" t="s">
        <v>12692</v>
      </c>
      <c r="L6425" s="3" t="s">
        <v>17478</v>
      </c>
      <c r="M6425" s="3" t="s">
        <v>45</v>
      </c>
      <c r="N6425" s="3" t="str">
        <f t="shared" si="110"/>
        <v>South Bend Regional Airport | United States</v>
      </c>
    </row>
    <row r="6426" spans="10:14" x14ac:dyDescent="0.25">
      <c r="J6426" s="3" t="s">
        <v>6528</v>
      </c>
      <c r="K6426" s="3" t="s">
        <v>11445</v>
      </c>
      <c r="L6426" s="3" t="s">
        <v>17476</v>
      </c>
      <c r="M6426" s="3" t="s">
        <v>45</v>
      </c>
      <c r="N6426" s="3" t="str">
        <f t="shared" si="110"/>
        <v>Salina Gunnison Airport | United States</v>
      </c>
    </row>
    <row r="6427" spans="10:14" x14ac:dyDescent="0.25">
      <c r="J6427" s="3" t="s">
        <v>6615</v>
      </c>
      <c r="K6427" s="3" t="s">
        <v>12693</v>
      </c>
      <c r="L6427" s="3" t="s">
        <v>17477</v>
      </c>
      <c r="M6427" s="3" t="s">
        <v>45</v>
      </c>
      <c r="N6427" s="3" t="str">
        <f t="shared" si="110"/>
        <v>San Luis County Regional Airport | United States</v>
      </c>
    </row>
    <row r="6428" spans="10:14" x14ac:dyDescent="0.25">
      <c r="J6428" s="3" t="s">
        <v>6920</v>
      </c>
      <c r="K6428" s="3" t="s">
        <v>14222</v>
      </c>
      <c r="L6428" s="3" t="s">
        <v>17476</v>
      </c>
      <c r="M6428" s="3" t="s">
        <v>35</v>
      </c>
      <c r="N6428" s="3" t="str">
        <f t="shared" si="110"/>
        <v>Sibi Airport | Pakistan</v>
      </c>
    </row>
    <row r="6429" spans="10:14" x14ac:dyDescent="0.25">
      <c r="J6429" s="3" t="s">
        <v>6500</v>
      </c>
      <c r="K6429" s="3" t="s">
        <v>17130</v>
      </c>
      <c r="L6429" s="3" t="s">
        <v>17476</v>
      </c>
      <c r="M6429" s="3" t="s">
        <v>54</v>
      </c>
      <c r="N6429" s="3" t="str">
        <f t="shared" si="110"/>
        <v>Saibai Island Airport | Australia</v>
      </c>
    </row>
    <row r="6430" spans="10:14" x14ac:dyDescent="0.25">
      <c r="J6430" s="3" t="s">
        <v>7166</v>
      </c>
      <c r="K6430" s="3" t="s">
        <v>12694</v>
      </c>
      <c r="L6430" s="3" t="s">
        <v>17476</v>
      </c>
      <c r="M6430" s="3" t="s">
        <v>45</v>
      </c>
      <c r="N6430" s="3" t="str">
        <f t="shared" si="110"/>
        <v>Steamboat Springs Bob Adams Field | United States</v>
      </c>
    </row>
    <row r="6431" spans="10:14" x14ac:dyDescent="0.25">
      <c r="J6431" s="3" t="s">
        <v>6567</v>
      </c>
      <c r="K6431" s="3" t="s">
        <v>15932</v>
      </c>
      <c r="L6431" s="3" t="s">
        <v>17477</v>
      </c>
      <c r="M6431" s="3" t="s">
        <v>32</v>
      </c>
      <c r="N6431" s="3" t="str">
        <f t="shared" si="110"/>
        <v>Sabetta International Airport | Russian Federation</v>
      </c>
    </row>
    <row r="6432" spans="10:14" x14ac:dyDescent="0.25">
      <c r="J6432" s="3" t="s">
        <v>7094</v>
      </c>
      <c r="K6432" s="3" t="s">
        <v>10534</v>
      </c>
      <c r="L6432" s="3" t="s">
        <v>17477</v>
      </c>
      <c r="M6432" s="3" t="s">
        <v>114</v>
      </c>
      <c r="N6432" s="3" t="str">
        <f t="shared" si="110"/>
        <v>Springbok Airport | South Africa</v>
      </c>
    </row>
    <row r="6433" spans="10:14" x14ac:dyDescent="0.25">
      <c r="J6433" s="3" t="s">
        <v>6475</v>
      </c>
      <c r="K6433" s="3" t="s">
        <v>9268</v>
      </c>
      <c r="L6433" s="3" t="s">
        <v>17476</v>
      </c>
      <c r="M6433" s="3" t="s">
        <v>33</v>
      </c>
      <c r="N6433" s="3" t="str">
        <f t="shared" si="110"/>
        <v>Sabah Airport | Papua New Guinea</v>
      </c>
    </row>
    <row r="6434" spans="10:14" x14ac:dyDescent="0.25">
      <c r="J6434" s="3" t="s">
        <v>6924</v>
      </c>
      <c r="K6434" s="3" t="s">
        <v>16532</v>
      </c>
      <c r="L6434" s="3" t="s">
        <v>17477</v>
      </c>
      <c r="M6434" s="3" t="s">
        <v>260</v>
      </c>
      <c r="N6434" s="3" t="str">
        <f t="shared" si="110"/>
        <v>Sibu Airport | Malaysia</v>
      </c>
    </row>
    <row r="6435" spans="10:14" x14ac:dyDescent="0.25">
      <c r="J6435" s="3" t="s">
        <v>6880</v>
      </c>
      <c r="K6435" s="3" t="s">
        <v>12695</v>
      </c>
      <c r="L6435" s="3" t="s">
        <v>17476</v>
      </c>
      <c r="M6435" s="3" t="s">
        <v>45</v>
      </c>
      <c r="N6435" s="3" t="str">
        <f t="shared" si="110"/>
        <v>Shelby Airport | United States</v>
      </c>
    </row>
    <row r="6436" spans="10:14" x14ac:dyDescent="0.25">
      <c r="J6436" s="3" t="s">
        <v>6533</v>
      </c>
      <c r="K6436" s="3" t="s">
        <v>12696</v>
      </c>
      <c r="L6436" s="3" t="s">
        <v>17477</v>
      </c>
      <c r="M6436" s="3" t="s">
        <v>45</v>
      </c>
      <c r="N6436" s="3" t="str">
        <f t="shared" si="110"/>
        <v>Salisbury Ocean City Wicomico Regional Airport | United States</v>
      </c>
    </row>
    <row r="6437" spans="10:14" x14ac:dyDescent="0.25">
      <c r="J6437" s="3" t="s">
        <v>6923</v>
      </c>
      <c r="K6437" s="3" t="s">
        <v>13316</v>
      </c>
      <c r="L6437" s="3" t="s">
        <v>17477</v>
      </c>
      <c r="M6437" s="3" t="s">
        <v>438</v>
      </c>
      <c r="N6437" s="3" t="str">
        <f t="shared" si="110"/>
        <v>Sibiu International Airport | Romania</v>
      </c>
    </row>
    <row r="6438" spans="10:14" x14ac:dyDescent="0.25">
      <c r="J6438" s="3" t="s">
        <v>6791</v>
      </c>
      <c r="K6438" s="3" t="s">
        <v>12697</v>
      </c>
      <c r="L6438" s="3" t="s">
        <v>17476</v>
      </c>
      <c r="M6438" s="3" t="s">
        <v>45</v>
      </c>
      <c r="N6438" s="3" t="str">
        <f t="shared" si="110"/>
        <v>Scribner State Airport | United States</v>
      </c>
    </row>
    <row r="6439" spans="10:14" x14ac:dyDescent="0.25">
      <c r="J6439" s="3" t="s">
        <v>6110</v>
      </c>
      <c r="K6439" s="3" t="s">
        <v>14422</v>
      </c>
      <c r="L6439" s="3" t="s">
        <v>17477</v>
      </c>
      <c r="M6439" s="3" t="s">
        <v>45</v>
      </c>
      <c r="N6439" s="3" t="str">
        <f t="shared" si="110"/>
        <v>Deadhorse Airport | United States</v>
      </c>
    </row>
    <row r="6440" spans="10:14" x14ac:dyDescent="0.25">
      <c r="J6440" s="3" t="s">
        <v>7230</v>
      </c>
      <c r="K6440" s="3" t="s">
        <v>13507</v>
      </c>
      <c r="L6440" s="3" t="s">
        <v>17476</v>
      </c>
      <c r="M6440" s="3" t="s">
        <v>133</v>
      </c>
      <c r="N6440" s="3" t="str">
        <f t="shared" si="110"/>
        <v>Sulaco Airport | Honduras</v>
      </c>
    </row>
    <row r="6441" spans="10:14" x14ac:dyDescent="0.25">
      <c r="J6441" s="3" t="s">
        <v>7157</v>
      </c>
      <c r="K6441" s="3" t="s">
        <v>12864</v>
      </c>
      <c r="L6441" s="3" t="s">
        <v>17477</v>
      </c>
      <c r="M6441" s="3" t="s">
        <v>45</v>
      </c>
      <c r="N6441" s="3" t="str">
        <f t="shared" si="110"/>
        <v>University Park Airport | United States</v>
      </c>
    </row>
    <row r="6442" spans="10:14" x14ac:dyDescent="0.25">
      <c r="J6442" s="3" t="s">
        <v>5894</v>
      </c>
      <c r="K6442" s="3" t="s">
        <v>12701</v>
      </c>
      <c r="L6442" s="3" t="s">
        <v>17476</v>
      </c>
      <c r="M6442" s="3" t="s">
        <v>45</v>
      </c>
      <c r="N6442" s="3" t="str">
        <f t="shared" si="110"/>
        <v>Scottsdale Airport | United States</v>
      </c>
    </row>
    <row r="6443" spans="10:14" x14ac:dyDescent="0.25">
      <c r="J6443" s="3" t="s">
        <v>5378</v>
      </c>
      <c r="K6443" s="3" t="s">
        <v>17138</v>
      </c>
      <c r="L6443" s="3" t="s">
        <v>17476</v>
      </c>
      <c r="M6443" s="3" t="s">
        <v>54</v>
      </c>
      <c r="N6443" s="3" t="str">
        <f t="shared" si="110"/>
        <v>Spring Creek Airport | Australia</v>
      </c>
    </row>
    <row r="6444" spans="10:14" x14ac:dyDescent="0.25">
      <c r="J6444" s="3" t="s">
        <v>6785</v>
      </c>
      <c r="K6444" s="3" t="s">
        <v>12698</v>
      </c>
      <c r="L6444" s="3" t="s">
        <v>17477</v>
      </c>
      <c r="M6444" s="3" t="s">
        <v>45</v>
      </c>
      <c r="N6444" s="3" t="str">
        <f t="shared" si="110"/>
        <v>Schenectady County Airport | United States</v>
      </c>
    </row>
    <row r="6445" spans="10:14" x14ac:dyDescent="0.25">
      <c r="J6445" s="3" t="s">
        <v>6575</v>
      </c>
      <c r="K6445" s="3" t="s">
        <v>15544</v>
      </c>
      <c r="L6445" s="3" t="s">
        <v>17477</v>
      </c>
      <c r="M6445" s="3" t="s">
        <v>17510</v>
      </c>
      <c r="N6445" s="3" t="str">
        <f t="shared" si="110"/>
        <v>Paramillo Airport | Venezuela, Bolivarian Republic of</v>
      </c>
    </row>
    <row r="6446" spans="10:14" x14ac:dyDescent="0.25">
      <c r="J6446" s="3" t="s">
        <v>6488</v>
      </c>
      <c r="K6446" s="3" t="s">
        <v>12699</v>
      </c>
      <c r="L6446" s="3" t="s">
        <v>17477</v>
      </c>
      <c r="M6446" s="3" t="s">
        <v>45</v>
      </c>
      <c r="N6446" s="3" t="str">
        <f t="shared" si="110"/>
        <v>Stockton Metropolitan Airport | United States</v>
      </c>
    </row>
    <row r="6447" spans="10:14" x14ac:dyDescent="0.25">
      <c r="J6447" s="3" t="s">
        <v>6703</v>
      </c>
      <c r="K6447" s="3" t="s">
        <v>15033</v>
      </c>
      <c r="L6447" s="3" t="s">
        <v>17478</v>
      </c>
      <c r="M6447" s="3" t="s">
        <v>280</v>
      </c>
      <c r="N6447" s="3" t="str">
        <f t="shared" si="110"/>
        <v>Comodoro Arturo Merino Benítez International Airport | Chile</v>
      </c>
    </row>
    <row r="6448" spans="10:14" x14ac:dyDescent="0.25">
      <c r="J6448" s="3" t="s">
        <v>6782</v>
      </c>
      <c r="K6448" s="3" t="s">
        <v>14307</v>
      </c>
      <c r="L6448" s="3" t="s">
        <v>17477</v>
      </c>
      <c r="M6448" s="3" t="s">
        <v>45</v>
      </c>
      <c r="N6448" s="3" t="str">
        <f t="shared" si="110"/>
        <v>Scammon Bay Airport | United States</v>
      </c>
    </row>
    <row r="6449" spans="10:14" x14ac:dyDescent="0.25">
      <c r="J6449" s="3" t="s">
        <v>6473</v>
      </c>
      <c r="K6449" s="3" t="s">
        <v>10083</v>
      </c>
      <c r="L6449" s="3" t="s">
        <v>17477</v>
      </c>
      <c r="M6449" s="3" t="s">
        <v>20</v>
      </c>
      <c r="N6449" s="3" t="str">
        <f t="shared" si="110"/>
        <v>Saarbrücken Airport | Germany</v>
      </c>
    </row>
    <row r="6450" spans="10:14" x14ac:dyDescent="0.25">
      <c r="J6450" s="3" t="s">
        <v>174</v>
      </c>
      <c r="K6450" s="3" t="s">
        <v>15749</v>
      </c>
      <c r="L6450" s="3" t="s">
        <v>17477</v>
      </c>
      <c r="M6450" s="3" t="s">
        <v>175</v>
      </c>
      <c r="N6450" s="3" t="str">
        <f t="shared" si="110"/>
        <v>Aktau Airport | Kazakhstan</v>
      </c>
    </row>
    <row r="6451" spans="10:14" x14ac:dyDescent="0.25">
      <c r="J6451" s="3" t="s">
        <v>7111</v>
      </c>
      <c r="K6451" s="3" t="s">
        <v>13075</v>
      </c>
      <c r="L6451" s="3" t="s">
        <v>17476</v>
      </c>
      <c r="M6451" s="3" t="s">
        <v>112</v>
      </c>
      <c r="N6451" s="3" t="str">
        <f t="shared" si="110"/>
        <v>Mont-Dauphin - St-Crépin Airport | France</v>
      </c>
    </row>
    <row r="6452" spans="10:14" x14ac:dyDescent="0.25">
      <c r="J6452" s="3" t="s">
        <v>6707</v>
      </c>
      <c r="K6452" s="3" t="s">
        <v>12992</v>
      </c>
      <c r="L6452" s="3" t="s">
        <v>17478</v>
      </c>
      <c r="M6452" s="3" t="s">
        <v>201</v>
      </c>
      <c r="N6452" s="3" t="str">
        <f t="shared" si="110"/>
        <v>Santiago de Compostela Airport | Spain</v>
      </c>
    </row>
    <row r="6453" spans="10:14" x14ac:dyDescent="0.25">
      <c r="J6453" s="3" t="s">
        <v>6790</v>
      </c>
      <c r="K6453" s="3" t="s">
        <v>15090</v>
      </c>
      <c r="L6453" s="3" t="s">
        <v>17477</v>
      </c>
      <c r="M6453" s="3" t="s">
        <v>290</v>
      </c>
      <c r="N6453" s="3" t="str">
        <f t="shared" si="110"/>
        <v>Scandinavian Mountains Airport | Sweden</v>
      </c>
    </row>
    <row r="6454" spans="10:14" x14ac:dyDescent="0.25">
      <c r="J6454" s="3" t="s">
        <v>6893</v>
      </c>
      <c r="K6454" s="3" t="s">
        <v>10248</v>
      </c>
      <c r="L6454" s="3" t="s">
        <v>17477</v>
      </c>
      <c r="M6454" s="3" t="s">
        <v>43</v>
      </c>
      <c r="N6454" s="3" t="str">
        <f t="shared" si="110"/>
        <v>Scatsta Airport | United Kingdom</v>
      </c>
    </row>
    <row r="6455" spans="10:14" x14ac:dyDescent="0.25">
      <c r="J6455" s="3" t="s">
        <v>7030</v>
      </c>
      <c r="K6455" s="3" t="s">
        <v>14279</v>
      </c>
      <c r="L6455" s="3" t="s">
        <v>17477</v>
      </c>
      <c r="M6455" s="3" t="s">
        <v>37</v>
      </c>
      <c r="N6455" s="3" t="str">
        <f t="shared" si="110"/>
        <v>Socotra International Airport | Yemen</v>
      </c>
    </row>
    <row r="6456" spans="10:14" x14ac:dyDescent="0.25">
      <c r="J6456" s="3" t="s">
        <v>6704</v>
      </c>
      <c r="K6456" s="3" t="s">
        <v>13682</v>
      </c>
      <c r="L6456" s="3" t="s">
        <v>17477</v>
      </c>
      <c r="M6456" s="3" t="s">
        <v>734</v>
      </c>
      <c r="N6456" s="3" t="str">
        <f t="shared" si="110"/>
        <v>Antonio Maceo International Airport | Cuba</v>
      </c>
    </row>
    <row r="6457" spans="10:14" x14ac:dyDescent="0.25">
      <c r="J6457" s="3" t="s">
        <v>7218</v>
      </c>
      <c r="K6457" s="3" t="s">
        <v>13318</v>
      </c>
      <c r="L6457" s="3" t="s">
        <v>17477</v>
      </c>
      <c r="M6457" s="3" t="s">
        <v>438</v>
      </c>
      <c r="N6457" s="3" t="str">
        <f t="shared" si="110"/>
        <v>Suceava Stefan cel Mare Airport | Romania</v>
      </c>
    </row>
    <row r="6458" spans="10:14" x14ac:dyDescent="0.25">
      <c r="J6458" s="3" t="s">
        <v>7280</v>
      </c>
      <c r="K6458" s="3" t="s">
        <v>16011</v>
      </c>
      <c r="L6458" s="3" t="s">
        <v>17477</v>
      </c>
      <c r="M6458" s="3" t="s">
        <v>32</v>
      </c>
      <c r="N6458" s="3" t="str">
        <f t="shared" si="110"/>
        <v>Syktyvkar Airport | Russian Federation</v>
      </c>
    </row>
    <row r="6459" spans="10:14" x14ac:dyDescent="0.25">
      <c r="J6459" s="3" t="s">
        <v>6529</v>
      </c>
      <c r="K6459" s="3" t="s">
        <v>13713</v>
      </c>
      <c r="L6459" s="3" t="s">
        <v>17476</v>
      </c>
      <c r="M6459" s="3" t="s">
        <v>59</v>
      </c>
      <c r="N6459" s="3" t="str">
        <f t="shared" si="110"/>
        <v>Salina Cruz Naval Air Station | Mexico</v>
      </c>
    </row>
    <row r="6460" spans="10:14" x14ac:dyDescent="0.25">
      <c r="J6460" s="3" t="s">
        <v>6574</v>
      </c>
      <c r="K6460" s="3" t="s">
        <v>15111</v>
      </c>
      <c r="L6460" s="3" t="s">
        <v>17476</v>
      </c>
      <c r="M6460" s="3" t="s">
        <v>306</v>
      </c>
      <c r="N6460" s="3" t="str">
        <f t="shared" si="110"/>
        <v>San Cristóbal Airport | Ecuador</v>
      </c>
    </row>
    <row r="6461" spans="10:14" x14ac:dyDescent="0.25">
      <c r="J6461" s="3" t="s">
        <v>6675</v>
      </c>
      <c r="K6461" s="3" t="s">
        <v>9081</v>
      </c>
      <c r="L6461" s="3" t="s">
        <v>17476</v>
      </c>
      <c r="M6461" s="3" t="s">
        <v>101</v>
      </c>
      <c r="N6461" s="3" t="str">
        <f t="shared" si="110"/>
        <v>Santa Cruz/Graciosa Bay/Luova Airport | Solomon Islands</v>
      </c>
    </row>
    <row r="6462" spans="10:14" x14ac:dyDescent="0.25">
      <c r="J6462" s="3" t="s">
        <v>6519</v>
      </c>
      <c r="K6462" s="3" t="s">
        <v>10506</v>
      </c>
      <c r="L6462" s="3" t="s">
        <v>17477</v>
      </c>
      <c r="M6462" s="3" t="s">
        <v>114</v>
      </c>
      <c r="N6462" s="3" t="str">
        <f t="shared" si="110"/>
        <v>Langebaanweg Airport | South Africa</v>
      </c>
    </row>
    <row r="6463" spans="10:14" x14ac:dyDescent="0.25">
      <c r="J6463" s="3" t="s">
        <v>6644</v>
      </c>
      <c r="K6463" s="3" t="s">
        <v>15641</v>
      </c>
      <c r="L6463" s="3" t="s">
        <v>17476</v>
      </c>
      <c r="M6463" s="3" t="s">
        <v>150</v>
      </c>
      <c r="N6463" s="3" t="str">
        <f t="shared" si="110"/>
        <v>Sand Creek Airport | Guyana</v>
      </c>
    </row>
    <row r="6464" spans="10:14" x14ac:dyDescent="0.25">
      <c r="J6464" s="3" t="s">
        <v>4381</v>
      </c>
      <c r="K6464" s="3" t="s">
        <v>10757</v>
      </c>
      <c r="L6464" s="3" t="s">
        <v>17477</v>
      </c>
      <c r="M6464" s="3" t="s">
        <v>316</v>
      </c>
      <c r="N6464" s="3" t="str">
        <f t="shared" si="110"/>
        <v>Lubango Airport | Angola</v>
      </c>
    </row>
    <row r="6465" spans="10:14" x14ac:dyDescent="0.25">
      <c r="J6465" s="3" t="s">
        <v>6708</v>
      </c>
      <c r="K6465" s="3" t="s">
        <v>14818</v>
      </c>
      <c r="L6465" s="3" t="s">
        <v>17477</v>
      </c>
      <c r="M6465" s="3" t="s">
        <v>283</v>
      </c>
      <c r="N6465" s="3" t="str">
        <f t="shared" si="110"/>
        <v>Vicecomodoro Angel D. La Paz Aragonés Airport | Argentina</v>
      </c>
    </row>
    <row r="6466" spans="10:14" x14ac:dyDescent="0.25">
      <c r="J6466" s="3" t="s">
        <v>4368</v>
      </c>
      <c r="K6466" s="3" t="s">
        <v>12700</v>
      </c>
      <c r="L6466" s="3" t="s">
        <v>17478</v>
      </c>
      <c r="M6466" s="3" t="s">
        <v>45</v>
      </c>
      <c r="N6466" s="3" t="str">
        <f t="shared" si="110"/>
        <v>Louisville Muhammad Ali International Airport | United States</v>
      </c>
    </row>
    <row r="6467" spans="10:14" x14ac:dyDescent="0.25">
      <c r="J6467" s="3" t="s">
        <v>6638</v>
      </c>
      <c r="K6467" s="3" t="s">
        <v>14088</v>
      </c>
      <c r="L6467" s="3" t="s">
        <v>17477</v>
      </c>
      <c r="M6467" s="3" t="s">
        <v>17494</v>
      </c>
      <c r="N6467" s="3" t="str">
        <f t="shared" si="110"/>
        <v>Sanandaj Airport | Iran, Islamic Republic of</v>
      </c>
    </row>
    <row r="6468" spans="10:14" x14ac:dyDescent="0.25">
      <c r="J6468" s="3" t="s">
        <v>6501</v>
      </c>
      <c r="K6468" s="3" t="s">
        <v>15074</v>
      </c>
      <c r="L6468" s="3" t="s">
        <v>17476</v>
      </c>
      <c r="M6468" s="3" t="s">
        <v>33</v>
      </c>
      <c r="N6468" s="3" t="str">
        <f t="shared" si="110"/>
        <v>Saidor Airport | Papua New Guinea</v>
      </c>
    </row>
    <row r="6469" spans="10:14" x14ac:dyDescent="0.25">
      <c r="J6469" s="3" t="s">
        <v>6827</v>
      </c>
      <c r="K6469" s="3" t="s">
        <v>14672</v>
      </c>
      <c r="L6469" s="3" t="s">
        <v>17477</v>
      </c>
      <c r="M6469" s="3" t="s">
        <v>125</v>
      </c>
      <c r="N6469" s="3" t="str">
        <f t="shared" si="110"/>
        <v>Sendai Airport | Japan</v>
      </c>
    </row>
    <row r="6470" spans="10:14" x14ac:dyDescent="0.25">
      <c r="J6470" s="3" t="s">
        <v>6641</v>
      </c>
      <c r="K6470" s="3" t="s">
        <v>16549</v>
      </c>
      <c r="L6470" s="3" t="s">
        <v>17477</v>
      </c>
      <c r="M6470" s="3" t="s">
        <v>260</v>
      </c>
      <c r="N6470" s="3" t="str">
        <f t="shared" ref="N6470:N6533" si="111">K6470&amp;" | "&amp;M6470</f>
        <v>Sandakan Airport | Malaysia</v>
      </c>
    </row>
    <row r="6471" spans="10:14" x14ac:dyDescent="0.25">
      <c r="J6471" s="3" t="s">
        <v>7250</v>
      </c>
      <c r="K6471" s="3" t="s">
        <v>10423</v>
      </c>
      <c r="L6471" s="3" t="s">
        <v>17477</v>
      </c>
      <c r="M6471" s="3" t="s">
        <v>290</v>
      </c>
      <c r="N6471" s="3" t="str">
        <f t="shared" si="111"/>
        <v>Sundsvall-Härnösand Airport | Sweden</v>
      </c>
    </row>
    <row r="6472" spans="10:14" x14ac:dyDescent="0.25">
      <c r="J6472" s="3" t="s">
        <v>6576</v>
      </c>
      <c r="K6472" s="3" t="s">
        <v>12702</v>
      </c>
      <c r="L6472" s="3" t="s">
        <v>17477</v>
      </c>
      <c r="M6472" s="3" t="s">
        <v>45</v>
      </c>
      <c r="N6472" s="3" t="str">
        <f t="shared" si="111"/>
        <v>Brown Field Municipal Airport | United States</v>
      </c>
    </row>
    <row r="6473" spans="10:14" x14ac:dyDescent="0.25">
      <c r="J6473" s="3" t="s">
        <v>6642</v>
      </c>
      <c r="K6473" s="3" t="s">
        <v>10370</v>
      </c>
      <c r="L6473" s="3" t="s">
        <v>17476</v>
      </c>
      <c r="M6473" s="3" t="s">
        <v>24</v>
      </c>
      <c r="N6473" s="3" t="str">
        <f t="shared" si="111"/>
        <v>Sandane Airport (Anda) | Norway</v>
      </c>
    </row>
    <row r="6474" spans="10:14" x14ac:dyDescent="0.25">
      <c r="J6474" s="3" t="s">
        <v>6640</v>
      </c>
      <c r="K6474" s="3" t="s">
        <v>14423</v>
      </c>
      <c r="L6474" s="3" t="s">
        <v>17477</v>
      </c>
      <c r="M6474" s="3" t="s">
        <v>45</v>
      </c>
      <c r="N6474" s="3" t="str">
        <f t="shared" si="111"/>
        <v>Sand Point Airport | United States</v>
      </c>
    </row>
    <row r="6475" spans="10:14" x14ac:dyDescent="0.25">
      <c r="J6475" s="3" t="s">
        <v>6711</v>
      </c>
      <c r="K6475" s="3" t="s">
        <v>13443</v>
      </c>
      <c r="L6475" s="3" t="s">
        <v>17478</v>
      </c>
      <c r="M6475" s="3" t="s">
        <v>736</v>
      </c>
      <c r="N6475" s="3" t="str">
        <f t="shared" si="111"/>
        <v>Las Américas International Airport | Dominican Republic</v>
      </c>
    </row>
    <row r="6476" spans="10:14" x14ac:dyDescent="0.25">
      <c r="J6476" s="3" t="s">
        <v>6701</v>
      </c>
      <c r="K6476" s="3" t="s">
        <v>13000</v>
      </c>
      <c r="L6476" s="3" t="s">
        <v>17477</v>
      </c>
      <c r="M6476" s="3" t="s">
        <v>201</v>
      </c>
      <c r="N6476" s="3" t="str">
        <f t="shared" si="111"/>
        <v>Santander Airport | Spain</v>
      </c>
    </row>
    <row r="6477" spans="10:14" x14ac:dyDescent="0.25">
      <c r="J6477" s="3" t="s">
        <v>6490</v>
      </c>
      <c r="K6477" s="3" t="s">
        <v>14665</v>
      </c>
      <c r="L6477" s="3" t="s">
        <v>17477</v>
      </c>
      <c r="M6477" s="3" t="s">
        <v>125</v>
      </c>
      <c r="N6477" s="3" t="str">
        <f t="shared" si="111"/>
        <v>Sado Airport | Japan</v>
      </c>
    </row>
    <row r="6478" spans="10:14" x14ac:dyDescent="0.25">
      <c r="J6478" s="3" t="s">
        <v>6503</v>
      </c>
      <c r="K6478" s="3" t="s">
        <v>14227</v>
      </c>
      <c r="L6478" s="3" t="s">
        <v>17477</v>
      </c>
      <c r="M6478" s="3" t="s">
        <v>35</v>
      </c>
      <c r="N6478" s="3" t="str">
        <f t="shared" si="111"/>
        <v>Saidu Sharif Airport | Pakistan</v>
      </c>
    </row>
    <row r="6479" spans="10:14" x14ac:dyDescent="0.25">
      <c r="J6479" s="3" t="s">
        <v>6345</v>
      </c>
      <c r="K6479" s="3" t="s">
        <v>14983</v>
      </c>
      <c r="L6479" s="3" t="s">
        <v>17477</v>
      </c>
      <c r="M6479" s="3" t="s">
        <v>219</v>
      </c>
      <c r="N6479" s="3" t="str">
        <f t="shared" si="111"/>
        <v>Santos Dumont Airport | Brazil</v>
      </c>
    </row>
    <row r="6480" spans="10:14" x14ac:dyDescent="0.25">
      <c r="J6480" s="3" t="s">
        <v>6802</v>
      </c>
      <c r="K6480" s="3" t="s">
        <v>12710</v>
      </c>
      <c r="L6480" s="3" t="s">
        <v>17476</v>
      </c>
      <c r="M6480" s="3" t="s">
        <v>45</v>
      </c>
      <c r="N6480" s="3" t="str">
        <f t="shared" si="111"/>
        <v>Sedona Airport | United States</v>
      </c>
    </row>
    <row r="6481" spans="10:14" x14ac:dyDescent="0.25">
      <c r="J6481" s="3" t="s">
        <v>6929</v>
      </c>
      <c r="K6481" s="3" t="s">
        <v>12703</v>
      </c>
      <c r="L6481" s="3" t="s">
        <v>17477</v>
      </c>
      <c r="M6481" s="3" t="s">
        <v>45</v>
      </c>
      <c r="N6481" s="3" t="str">
        <f t="shared" si="111"/>
        <v>Sidney - Richland Regional Airport | United States</v>
      </c>
    </row>
    <row r="6482" spans="10:14" x14ac:dyDescent="0.25">
      <c r="J6482" s="3" t="s">
        <v>6795</v>
      </c>
      <c r="K6482" s="3" t="s">
        <v>12704</v>
      </c>
      <c r="L6482" s="3" t="s">
        <v>17478</v>
      </c>
      <c r="M6482" s="3" t="s">
        <v>45</v>
      </c>
      <c r="N6482" s="3" t="str">
        <f t="shared" si="111"/>
        <v>Seattle Tacoma International Airport | United States</v>
      </c>
    </row>
    <row r="6483" spans="10:14" x14ac:dyDescent="0.25">
      <c r="J6483" s="3" t="s">
        <v>6797</v>
      </c>
      <c r="K6483" s="3" t="s">
        <v>11259</v>
      </c>
      <c r="L6483" s="3" t="s">
        <v>17477</v>
      </c>
      <c r="M6483" s="3" t="s">
        <v>854</v>
      </c>
      <c r="N6483" s="3" t="str">
        <f t="shared" si="111"/>
        <v>Sabha Airport | Libya</v>
      </c>
    </row>
    <row r="6484" spans="10:14" x14ac:dyDescent="0.25">
      <c r="J6484" s="3" t="s">
        <v>6578</v>
      </c>
      <c r="K6484" s="3" t="s">
        <v>6579</v>
      </c>
      <c r="L6484" s="3" t="s">
        <v>17476</v>
      </c>
      <c r="M6484" s="3" t="s">
        <v>45</v>
      </c>
      <c r="N6484" s="3" t="str">
        <f t="shared" si="111"/>
        <v>Gillespie Field | United States</v>
      </c>
    </row>
    <row r="6485" spans="10:14" x14ac:dyDescent="0.25">
      <c r="J6485" s="3" t="s">
        <v>6798</v>
      </c>
      <c r="K6485" s="3" t="s">
        <v>12705</v>
      </c>
      <c r="L6485" s="3" t="s">
        <v>17476</v>
      </c>
      <c r="M6485" s="3" t="s">
        <v>45</v>
      </c>
      <c r="N6485" s="3" t="str">
        <f t="shared" si="111"/>
        <v>Sebring Regional Airport | United States</v>
      </c>
    </row>
    <row r="6486" spans="10:14" x14ac:dyDescent="0.25">
      <c r="J6486" s="3" t="s">
        <v>6816</v>
      </c>
      <c r="K6486" s="3" t="s">
        <v>12706</v>
      </c>
      <c r="L6486" s="3" t="s">
        <v>17476</v>
      </c>
      <c r="M6486" s="3" t="s">
        <v>45</v>
      </c>
      <c r="N6486" s="3" t="str">
        <f t="shared" si="111"/>
        <v>Penn Valley Airport | United States</v>
      </c>
    </row>
    <row r="6487" spans="10:14" x14ac:dyDescent="0.25">
      <c r="J6487" s="3" t="s">
        <v>6828</v>
      </c>
      <c r="K6487" s="3" t="s">
        <v>16428</v>
      </c>
      <c r="L6487" s="3" t="s">
        <v>17476</v>
      </c>
      <c r="M6487" s="3" t="s">
        <v>96</v>
      </c>
      <c r="N6487" s="3" t="str">
        <f t="shared" si="111"/>
        <v>Senggeh Airport | Indonesia</v>
      </c>
    </row>
    <row r="6488" spans="10:14" x14ac:dyDescent="0.25">
      <c r="J6488" s="3" t="s">
        <v>3951</v>
      </c>
      <c r="K6488" s="3" t="s">
        <v>15786</v>
      </c>
      <c r="L6488" s="3" t="s">
        <v>17477</v>
      </c>
      <c r="M6488" s="3" t="s">
        <v>32</v>
      </c>
      <c r="N6488" s="3" t="str">
        <f t="shared" si="111"/>
        <v>Srednekolymsk Airport | Russian Federation</v>
      </c>
    </row>
    <row r="6489" spans="10:14" x14ac:dyDescent="0.25">
      <c r="J6489" s="3" t="s">
        <v>6817</v>
      </c>
      <c r="K6489" s="3" t="s">
        <v>12707</v>
      </c>
      <c r="L6489" s="3" t="s">
        <v>17476</v>
      </c>
      <c r="M6489" s="3" t="s">
        <v>45</v>
      </c>
      <c r="N6489" s="3" t="str">
        <f t="shared" si="111"/>
        <v>Craig Field | United States</v>
      </c>
    </row>
    <row r="6490" spans="10:14" x14ac:dyDescent="0.25">
      <c r="J6490" s="3" t="s">
        <v>7071</v>
      </c>
      <c r="K6490" s="3" t="s">
        <v>10225</v>
      </c>
      <c r="L6490" s="3" t="s">
        <v>17477</v>
      </c>
      <c r="M6490" s="3" t="s">
        <v>43</v>
      </c>
      <c r="N6490" s="3" t="str">
        <f t="shared" si="111"/>
        <v>Southend Airport | United Kingdom</v>
      </c>
    </row>
    <row r="6491" spans="10:14" x14ac:dyDescent="0.25">
      <c r="J6491" s="3" t="s">
        <v>6804</v>
      </c>
      <c r="K6491" s="3" t="s">
        <v>10000</v>
      </c>
      <c r="L6491" s="3" t="s">
        <v>17476</v>
      </c>
      <c r="M6491" s="3" t="s">
        <v>17482</v>
      </c>
      <c r="N6491" s="3" t="str">
        <f t="shared" si="111"/>
        <v>Seguela Airport | Côte d'Ivoire</v>
      </c>
    </row>
    <row r="6492" spans="10:14" x14ac:dyDescent="0.25">
      <c r="J6492" s="3" t="s">
        <v>7171</v>
      </c>
      <c r="K6492" s="3" t="s">
        <v>12708</v>
      </c>
      <c r="L6492" s="3" t="s">
        <v>17476</v>
      </c>
      <c r="M6492" s="3" t="s">
        <v>45</v>
      </c>
      <c r="N6492" s="3" t="str">
        <f t="shared" si="111"/>
        <v>Stephenville Clark Regional Airport | United States</v>
      </c>
    </row>
    <row r="6493" spans="10:14" x14ac:dyDescent="0.25">
      <c r="J6493" s="3" t="s">
        <v>7251</v>
      </c>
      <c r="K6493" s="3" t="s">
        <v>16560</v>
      </c>
      <c r="L6493" s="3" t="s">
        <v>17476</v>
      </c>
      <c r="M6493" s="3" t="s">
        <v>96</v>
      </c>
      <c r="N6493" s="3" t="str">
        <f t="shared" si="111"/>
        <v>Sungai Pakning Bengkalis Airport | Indonesia</v>
      </c>
    </row>
    <row r="6494" spans="10:14" x14ac:dyDescent="0.25">
      <c r="J6494" s="3" t="s">
        <v>6849</v>
      </c>
      <c r="K6494" s="3" t="s">
        <v>12709</v>
      </c>
      <c r="L6494" s="3" t="s">
        <v>17476</v>
      </c>
      <c r="M6494" s="3" t="s">
        <v>45</v>
      </c>
      <c r="N6494" s="3" t="str">
        <f t="shared" si="111"/>
        <v>Freeman Municipal Airport | United States</v>
      </c>
    </row>
    <row r="6495" spans="10:14" x14ac:dyDescent="0.25">
      <c r="J6495" s="3" t="s">
        <v>6836</v>
      </c>
      <c r="K6495" s="3" t="s">
        <v>11324</v>
      </c>
      <c r="L6495" s="3" t="s">
        <v>17476</v>
      </c>
      <c r="M6495" s="3" t="s">
        <v>17491</v>
      </c>
      <c r="N6495" s="3" t="str">
        <f t="shared" si="111"/>
        <v>Seronera Airport | Tanzania, United Republic of</v>
      </c>
    </row>
    <row r="6496" spans="10:14" x14ac:dyDescent="0.25">
      <c r="J6496" s="3" t="s">
        <v>6845</v>
      </c>
      <c r="K6496" s="3" t="s">
        <v>15842</v>
      </c>
      <c r="L6496" s="3" t="s">
        <v>17476</v>
      </c>
      <c r="M6496" s="3" t="s">
        <v>925</v>
      </c>
      <c r="N6496" s="3" t="str">
        <f t="shared" si="111"/>
        <v>Sievierodonetsk Airport | Ukraine</v>
      </c>
    </row>
    <row r="6497" spans="10:14" x14ac:dyDescent="0.25">
      <c r="J6497" s="3" t="s">
        <v>6997</v>
      </c>
      <c r="K6497" s="3" t="s">
        <v>11188</v>
      </c>
      <c r="L6497" s="3" t="s">
        <v>17476</v>
      </c>
      <c r="M6497" s="3" t="s">
        <v>66</v>
      </c>
      <c r="N6497" s="3" t="str">
        <f t="shared" si="111"/>
        <v>Siwa Oasis North Airport | Egypt</v>
      </c>
    </row>
    <row r="6498" spans="10:14" x14ac:dyDescent="0.25">
      <c r="J6498" s="3" t="s">
        <v>6815</v>
      </c>
      <c r="K6498" s="3" t="s">
        <v>11073</v>
      </c>
      <c r="L6498" s="3" t="s">
        <v>17476</v>
      </c>
      <c r="M6498" s="3" t="s">
        <v>146</v>
      </c>
      <c r="N6498" s="3" t="str">
        <f t="shared" si="111"/>
        <v>Sélibaby Airport | Mauritania</v>
      </c>
    </row>
    <row r="6499" spans="10:14" x14ac:dyDescent="0.25">
      <c r="J6499" s="3" t="s">
        <v>4486</v>
      </c>
      <c r="K6499" s="3" t="s">
        <v>4487</v>
      </c>
      <c r="L6499" s="3" t="s">
        <v>17478</v>
      </c>
      <c r="M6499" s="3" t="s">
        <v>1006</v>
      </c>
      <c r="N6499" s="3" t="str">
        <f t="shared" si="111"/>
        <v>Seychelles International Airport | Seychelles</v>
      </c>
    </row>
    <row r="6500" spans="10:14" x14ac:dyDescent="0.25">
      <c r="J6500" s="3" t="s">
        <v>6850</v>
      </c>
      <c r="K6500" s="3" t="s">
        <v>10046</v>
      </c>
      <c r="L6500" s="3" t="s">
        <v>17477</v>
      </c>
      <c r="M6500" s="3" t="s">
        <v>2090</v>
      </c>
      <c r="N6500" s="3" t="str">
        <f t="shared" si="111"/>
        <v>Sfax Thyna International Airport | Tunisia</v>
      </c>
    </row>
    <row r="6501" spans="10:14" x14ac:dyDescent="0.25">
      <c r="J6501" s="3" t="s">
        <v>5607</v>
      </c>
      <c r="K6501" s="3" t="s">
        <v>12711</v>
      </c>
      <c r="L6501" s="3" t="s">
        <v>17478</v>
      </c>
      <c r="M6501" s="3" t="s">
        <v>45</v>
      </c>
      <c r="N6501" s="3" t="str">
        <f t="shared" si="111"/>
        <v>Orlando Sanford International Airport | United States</v>
      </c>
    </row>
    <row r="6502" spans="10:14" x14ac:dyDescent="0.25">
      <c r="J6502" s="3" t="s">
        <v>7116</v>
      </c>
      <c r="K6502" s="3" t="s">
        <v>15659</v>
      </c>
      <c r="L6502" s="3" t="s">
        <v>17476</v>
      </c>
      <c r="M6502" s="3" t="s">
        <v>787</v>
      </c>
      <c r="N6502" s="3" t="str">
        <f t="shared" si="111"/>
        <v>St-François Airport | Guadeloupe</v>
      </c>
    </row>
    <row r="6503" spans="10:14" x14ac:dyDescent="0.25">
      <c r="J6503" s="3" t="s">
        <v>6589</v>
      </c>
      <c r="K6503" s="3" t="s">
        <v>15554</v>
      </c>
      <c r="L6503" s="3" t="s">
        <v>17477</v>
      </c>
      <c r="M6503" s="3" t="s">
        <v>17510</v>
      </c>
      <c r="N6503" s="3" t="str">
        <f t="shared" si="111"/>
        <v>San Fernando De Apure Airport | Venezuela, Bolivarian Republic of</v>
      </c>
    </row>
    <row r="6504" spans="10:14" x14ac:dyDescent="0.25">
      <c r="J6504" s="3" t="s">
        <v>6588</v>
      </c>
      <c r="K6504" s="3" t="s">
        <v>14763</v>
      </c>
      <c r="L6504" s="3" t="s">
        <v>17477</v>
      </c>
      <c r="M6504" s="3" t="s">
        <v>192</v>
      </c>
      <c r="N6504" s="3" t="str">
        <f t="shared" si="111"/>
        <v>San Fernando Airport | Philippines</v>
      </c>
    </row>
    <row r="6505" spans="10:14" x14ac:dyDescent="0.25">
      <c r="J6505" s="3" t="s">
        <v>7089</v>
      </c>
      <c r="K6505" s="3" t="s">
        <v>7090</v>
      </c>
      <c r="L6505" s="3" t="s">
        <v>17477</v>
      </c>
      <c r="M6505" s="3" t="s">
        <v>45</v>
      </c>
      <c r="N6505" s="3" t="str">
        <f t="shared" si="111"/>
        <v>Felts Field | United States</v>
      </c>
    </row>
    <row r="6506" spans="10:14" x14ac:dyDescent="0.25">
      <c r="J6506" s="3" t="s">
        <v>7135</v>
      </c>
      <c r="K6506" s="3" t="s">
        <v>15661</v>
      </c>
      <c r="L6506" s="3" t="s">
        <v>17477</v>
      </c>
      <c r="M6506" s="3" t="s">
        <v>17511</v>
      </c>
      <c r="N6506" s="3" t="str">
        <f t="shared" si="111"/>
        <v>L'Espérance Airport | Saint Martin (French part)</v>
      </c>
    </row>
    <row r="6507" spans="10:14" x14ac:dyDescent="0.25">
      <c r="J6507" s="3" t="s">
        <v>6585</v>
      </c>
      <c r="K6507" s="3" t="s">
        <v>13588</v>
      </c>
      <c r="L6507" s="3" t="s">
        <v>17476</v>
      </c>
      <c r="M6507" s="3" t="s">
        <v>59</v>
      </c>
      <c r="N6507" s="3" t="str">
        <f t="shared" si="111"/>
        <v>San Felipe International Airport | Mexico</v>
      </c>
    </row>
    <row r="6508" spans="10:14" x14ac:dyDescent="0.25">
      <c r="J6508" s="3" t="s">
        <v>6492</v>
      </c>
      <c r="K6508" s="3" t="s">
        <v>11036</v>
      </c>
      <c r="L6508" s="3" t="s">
        <v>17476</v>
      </c>
      <c r="M6508" s="3" t="s">
        <v>106</v>
      </c>
      <c r="N6508" s="3" t="str">
        <f t="shared" si="111"/>
        <v>Safi Airport | Morocco</v>
      </c>
    </row>
    <row r="6509" spans="10:14" x14ac:dyDescent="0.25">
      <c r="J6509" s="3" t="s">
        <v>3574</v>
      </c>
      <c r="K6509" s="3" t="s">
        <v>9328</v>
      </c>
      <c r="L6509" s="3" t="s">
        <v>17477</v>
      </c>
      <c r="M6509" s="3" t="s">
        <v>27</v>
      </c>
      <c r="N6509" s="3" t="str">
        <f t="shared" si="111"/>
        <v>Kangerlussuaq Airport | Greenland</v>
      </c>
    </row>
    <row r="6510" spans="10:14" x14ac:dyDescent="0.25">
      <c r="J6510" s="3" t="s">
        <v>7061</v>
      </c>
      <c r="K6510" s="3" t="s">
        <v>15376</v>
      </c>
      <c r="L6510" s="3" t="s">
        <v>17476</v>
      </c>
      <c r="M6510" s="3" t="s">
        <v>219</v>
      </c>
      <c r="N6510" s="3" t="str">
        <f t="shared" si="111"/>
        <v>Soure Airport | Brazil</v>
      </c>
    </row>
    <row r="6511" spans="10:14" x14ac:dyDescent="0.25">
      <c r="J6511" s="3" t="s">
        <v>6717</v>
      </c>
      <c r="K6511" s="3" t="s">
        <v>11108</v>
      </c>
      <c r="L6511" s="3" t="s">
        <v>17476</v>
      </c>
      <c r="M6511" s="3" t="s">
        <v>1061</v>
      </c>
      <c r="N6511" s="3" t="str">
        <f t="shared" si="111"/>
        <v>São Filipe Airport | Cape Verde</v>
      </c>
    </row>
    <row r="6512" spans="10:14" x14ac:dyDescent="0.25">
      <c r="J6512" s="3" t="s">
        <v>6652</v>
      </c>
      <c r="K6512" s="3" t="s">
        <v>12712</v>
      </c>
      <c r="L6512" s="3" t="s">
        <v>17476</v>
      </c>
      <c r="M6512" s="3" t="s">
        <v>45</v>
      </c>
      <c r="N6512" s="3" t="str">
        <f t="shared" si="111"/>
        <v>Sanford Seacoast Regional Airport | United States</v>
      </c>
    </row>
    <row r="6513" spans="10:14" x14ac:dyDescent="0.25">
      <c r="J6513" s="3" t="s">
        <v>6678</v>
      </c>
      <c r="K6513" s="3" t="s">
        <v>14800</v>
      </c>
      <c r="L6513" s="3" t="s">
        <v>17477</v>
      </c>
      <c r="M6513" s="3" t="s">
        <v>283</v>
      </c>
      <c r="N6513" s="3" t="str">
        <f t="shared" si="111"/>
        <v>Sauce Viejo Airport | Argentina</v>
      </c>
    </row>
    <row r="6514" spans="10:14" x14ac:dyDescent="0.25">
      <c r="J6514" s="3" t="s">
        <v>6590</v>
      </c>
      <c r="K6514" s="3" t="s">
        <v>12713</v>
      </c>
      <c r="L6514" s="3" t="s">
        <v>17478</v>
      </c>
      <c r="M6514" s="3" t="s">
        <v>45</v>
      </c>
      <c r="N6514" s="3" t="str">
        <f t="shared" si="111"/>
        <v>San Francisco International Airport | United States</v>
      </c>
    </row>
    <row r="6515" spans="10:14" x14ac:dyDescent="0.25">
      <c r="J6515" s="3" t="s">
        <v>6657</v>
      </c>
      <c r="K6515" s="3" t="s">
        <v>13374</v>
      </c>
      <c r="L6515" s="3" t="s">
        <v>17477</v>
      </c>
      <c r="M6515" s="3" t="s">
        <v>82</v>
      </c>
      <c r="N6515" s="3" t="str">
        <f t="shared" si="111"/>
        <v>Şanlıurfa Airport | Turkey</v>
      </c>
    </row>
    <row r="6516" spans="10:14" x14ac:dyDescent="0.25">
      <c r="J6516" s="3" t="s">
        <v>8751</v>
      </c>
      <c r="K6516" s="3" t="s">
        <v>14726</v>
      </c>
      <c r="L6516" s="3" t="s">
        <v>17477</v>
      </c>
      <c r="M6516" s="3" t="s">
        <v>192</v>
      </c>
      <c r="N6516" s="3" t="str">
        <f t="shared" si="111"/>
        <v>Subic Bay International Airport | Philippines</v>
      </c>
    </row>
    <row r="6517" spans="10:14" x14ac:dyDescent="0.25">
      <c r="J6517" s="3" t="s">
        <v>7002</v>
      </c>
      <c r="K6517" s="3" t="s">
        <v>10426</v>
      </c>
      <c r="L6517" s="3" t="s">
        <v>17477</v>
      </c>
      <c r="M6517" s="3" t="s">
        <v>290</v>
      </c>
      <c r="N6517" s="3" t="str">
        <f t="shared" si="111"/>
        <v>Skellefteå Airport | Sweden</v>
      </c>
    </row>
    <row r="6518" spans="10:14" x14ac:dyDescent="0.25">
      <c r="J6518" s="3" t="s">
        <v>6493</v>
      </c>
      <c r="K6518" s="3" t="s">
        <v>15120</v>
      </c>
      <c r="L6518" s="3" t="s">
        <v>17476</v>
      </c>
      <c r="M6518" s="3" t="s">
        <v>33</v>
      </c>
      <c r="N6518" s="3" t="str">
        <f t="shared" si="111"/>
        <v>Safia Airport | Papua New Guinea</v>
      </c>
    </row>
    <row r="6519" spans="10:14" x14ac:dyDescent="0.25">
      <c r="J6519" s="3" t="s">
        <v>6587</v>
      </c>
      <c r="K6519" s="3" t="s">
        <v>16096</v>
      </c>
      <c r="L6519" s="3" t="s">
        <v>17476</v>
      </c>
      <c r="M6519" s="3" t="s">
        <v>17510</v>
      </c>
      <c r="N6519" s="3" t="str">
        <f t="shared" si="111"/>
        <v>Macagua Airport | Venezuela, Bolivarian Republic of</v>
      </c>
    </row>
    <row r="6520" spans="10:14" x14ac:dyDescent="0.25">
      <c r="J6520" s="3" t="s">
        <v>7020</v>
      </c>
      <c r="K6520" s="3" t="s">
        <v>12714</v>
      </c>
      <c r="L6520" s="3" t="s">
        <v>17476</v>
      </c>
      <c r="M6520" s="3" t="s">
        <v>45</v>
      </c>
      <c r="N6520" s="3" t="str">
        <f t="shared" si="111"/>
        <v>North Central State Airport | United States</v>
      </c>
    </row>
    <row r="6521" spans="10:14" x14ac:dyDescent="0.25">
      <c r="J6521" s="3" t="s">
        <v>6878</v>
      </c>
      <c r="K6521" s="3" t="s">
        <v>14026</v>
      </c>
      <c r="L6521" s="3" t="s">
        <v>17476</v>
      </c>
      <c r="M6521" s="3" t="s">
        <v>692</v>
      </c>
      <c r="N6521" s="3" t="str">
        <f t="shared" si="111"/>
        <v>Sheghnan Airport | Afghanistan</v>
      </c>
    </row>
    <row r="6522" spans="10:14" x14ac:dyDescent="0.25">
      <c r="J6522" s="3" t="s">
        <v>7261</v>
      </c>
      <c r="K6522" s="3" t="s">
        <v>15954</v>
      </c>
      <c r="L6522" s="3" t="s">
        <v>17477</v>
      </c>
      <c r="M6522" s="3" t="s">
        <v>32</v>
      </c>
      <c r="N6522" s="3" t="str">
        <f t="shared" si="111"/>
        <v>Surgut Airport | Russian Federation</v>
      </c>
    </row>
    <row r="6523" spans="10:14" x14ac:dyDescent="0.25">
      <c r="J6523" s="3" t="s">
        <v>7049</v>
      </c>
      <c r="K6523" s="3" t="s">
        <v>10320</v>
      </c>
      <c r="L6523" s="3" t="s">
        <v>17477</v>
      </c>
      <c r="M6523" s="3" t="s">
        <v>22</v>
      </c>
      <c r="N6523" s="3" t="str">
        <f t="shared" si="111"/>
        <v>Sønderborg Airport | Denmark</v>
      </c>
    </row>
    <row r="6524" spans="10:14" x14ac:dyDescent="0.25">
      <c r="J6524" s="3" t="s">
        <v>6932</v>
      </c>
      <c r="K6524" s="3" t="s">
        <v>6933</v>
      </c>
      <c r="L6524" s="3" t="s">
        <v>17477</v>
      </c>
      <c r="M6524" s="3" t="s">
        <v>20</v>
      </c>
      <c r="N6524" s="3" t="str">
        <f t="shared" si="111"/>
        <v>Siegerland Airport | Germany</v>
      </c>
    </row>
    <row r="6525" spans="10:14" x14ac:dyDescent="0.25">
      <c r="J6525" s="3" t="s">
        <v>7098</v>
      </c>
      <c r="K6525" s="3" t="s">
        <v>12715</v>
      </c>
      <c r="L6525" s="3" t="s">
        <v>17478</v>
      </c>
      <c r="M6525" s="3" t="s">
        <v>45</v>
      </c>
      <c r="N6525" s="3" t="str">
        <f t="shared" si="111"/>
        <v>Springfield Branson National Airport | United States</v>
      </c>
    </row>
    <row r="6526" spans="10:14" x14ac:dyDescent="0.25">
      <c r="J6526" s="3" t="s">
        <v>7099</v>
      </c>
      <c r="K6526" s="3" t="s">
        <v>12716</v>
      </c>
      <c r="L6526" s="3" t="s">
        <v>17477</v>
      </c>
      <c r="M6526" s="3" t="s">
        <v>45</v>
      </c>
      <c r="N6526" s="3" t="str">
        <f t="shared" si="111"/>
        <v>Springfield-Beckley Municipal Airport | United States</v>
      </c>
    </row>
    <row r="6527" spans="10:14" x14ac:dyDescent="0.25">
      <c r="J6527" s="3" t="s">
        <v>6751</v>
      </c>
      <c r="K6527" s="3" t="s">
        <v>14226</v>
      </c>
      <c r="L6527" s="3" t="s">
        <v>17477</v>
      </c>
      <c r="M6527" s="3" t="s">
        <v>35</v>
      </c>
      <c r="N6527" s="3" t="str">
        <f t="shared" si="111"/>
        <v>Mushaf Air Base | Pakistan</v>
      </c>
    </row>
    <row r="6528" spans="10:14" x14ac:dyDescent="0.25">
      <c r="J6528" s="3" t="s">
        <v>6653</v>
      </c>
      <c r="K6528" s="3" t="s">
        <v>14491</v>
      </c>
      <c r="L6528" s="3" t="s">
        <v>17476</v>
      </c>
      <c r="M6528" s="3" t="s">
        <v>33</v>
      </c>
      <c r="N6528" s="3" t="str">
        <f t="shared" si="111"/>
        <v>Sengapi Airstrip | Papua New Guinea</v>
      </c>
    </row>
    <row r="6529" spans="10:14" x14ac:dyDescent="0.25">
      <c r="J6529" s="3" t="s">
        <v>4585</v>
      </c>
      <c r="K6529" s="3" t="s">
        <v>14732</v>
      </c>
      <c r="L6529" s="3" t="s">
        <v>17476</v>
      </c>
      <c r="M6529" s="3" t="s">
        <v>192</v>
      </c>
      <c r="N6529" s="3" t="str">
        <f t="shared" si="111"/>
        <v>Sangley Point International Airport / Danilo Atienza Air Base | Philippines</v>
      </c>
    </row>
    <row r="6530" spans="10:14" x14ac:dyDescent="0.25">
      <c r="J6530" s="3" t="s">
        <v>6592</v>
      </c>
      <c r="K6530" s="3" t="s">
        <v>13714</v>
      </c>
      <c r="L6530" s="3" t="s">
        <v>17476</v>
      </c>
      <c r="M6530" s="3" t="s">
        <v>59</v>
      </c>
      <c r="N6530" s="3" t="str">
        <f t="shared" si="111"/>
        <v>San Ignacio Airport | Mexico</v>
      </c>
    </row>
    <row r="6531" spans="10:14" x14ac:dyDescent="0.25">
      <c r="J6531" s="3" t="s">
        <v>3078</v>
      </c>
      <c r="K6531" s="3" t="s">
        <v>16349</v>
      </c>
      <c r="L6531" s="3" t="s">
        <v>17478</v>
      </c>
      <c r="M6531" s="3" t="s">
        <v>724</v>
      </c>
      <c r="N6531" s="3" t="str">
        <f t="shared" si="111"/>
        <v>Tan Son Nhat International Airport | Viet Nam</v>
      </c>
    </row>
    <row r="6532" spans="10:14" x14ac:dyDescent="0.25">
      <c r="J6532" s="3" t="s">
        <v>7117</v>
      </c>
      <c r="K6532" s="3" t="s">
        <v>14406</v>
      </c>
      <c r="L6532" s="3" t="s">
        <v>17476</v>
      </c>
      <c r="M6532" s="3" t="s">
        <v>54</v>
      </c>
      <c r="N6532" s="3" t="str">
        <f t="shared" si="111"/>
        <v>St George Airport | Australia</v>
      </c>
    </row>
    <row r="6533" spans="10:14" x14ac:dyDescent="0.25">
      <c r="J6533" s="3" t="s">
        <v>6874</v>
      </c>
      <c r="K6533" s="3" t="s">
        <v>17126</v>
      </c>
      <c r="L6533" s="3" t="s">
        <v>17476</v>
      </c>
      <c r="M6533" s="3" t="s">
        <v>54</v>
      </c>
      <c r="N6533" s="3" t="str">
        <f t="shared" si="111"/>
        <v>Shay Gap Airport | Australia</v>
      </c>
    </row>
    <row r="6534" spans="10:14" x14ac:dyDescent="0.25">
      <c r="J6534" s="3" t="s">
        <v>6654</v>
      </c>
      <c r="K6534" s="3" t="s">
        <v>16640</v>
      </c>
      <c r="L6534" s="3" t="s">
        <v>17476</v>
      </c>
      <c r="M6534" s="3" t="s">
        <v>96</v>
      </c>
      <c r="N6534" s="3" t="str">
        <f t="shared" ref="N6534:N6597" si="112">K6534&amp;" | "&amp;M6534</f>
        <v>Sanggata/Sangkimah Airport | Indonesia</v>
      </c>
    </row>
    <row r="6535" spans="10:14" x14ac:dyDescent="0.25">
      <c r="J6535" s="3" t="s">
        <v>7224</v>
      </c>
      <c r="K6535" s="3" t="s">
        <v>12718</v>
      </c>
      <c r="L6535" s="3" t="s">
        <v>17477</v>
      </c>
      <c r="M6535" s="3" t="s">
        <v>45</v>
      </c>
      <c r="N6535" s="3" t="str">
        <f t="shared" si="112"/>
        <v>Sugar Land Regional Airport | United States</v>
      </c>
    </row>
    <row r="6536" spans="10:14" x14ac:dyDescent="0.25">
      <c r="J6536" s="3" t="s">
        <v>7211</v>
      </c>
      <c r="K6536" s="3" t="s">
        <v>12719</v>
      </c>
      <c r="L6536" s="3" t="s">
        <v>17476</v>
      </c>
      <c r="M6536" s="3" t="s">
        <v>45</v>
      </c>
      <c r="N6536" s="3" t="str">
        <f t="shared" si="112"/>
        <v>Stuttgart Municipal Airport / Carl Humphrey Field | United States</v>
      </c>
    </row>
    <row r="6537" spans="10:14" x14ac:dyDescent="0.25">
      <c r="J6537" s="3" t="s">
        <v>6506</v>
      </c>
      <c r="K6537" s="3" t="s">
        <v>12720</v>
      </c>
      <c r="L6537" s="3" t="s">
        <v>17477</v>
      </c>
      <c r="M6537" s="3" t="s">
        <v>45</v>
      </c>
      <c r="N6537" s="3" t="str">
        <f t="shared" si="112"/>
        <v>St George Municipal Airport | United States</v>
      </c>
    </row>
    <row r="6538" spans="10:14" x14ac:dyDescent="0.25">
      <c r="J6538" s="3" t="s">
        <v>6936</v>
      </c>
      <c r="K6538" s="3" t="s">
        <v>14857</v>
      </c>
      <c r="L6538" s="3" t="s">
        <v>17476</v>
      </c>
      <c r="M6538" s="3" t="s">
        <v>283</v>
      </c>
      <c r="N6538" s="3" t="str">
        <f t="shared" si="112"/>
        <v>Sierra Grande Airport | Argentina</v>
      </c>
    </row>
    <row r="6539" spans="10:14" x14ac:dyDescent="0.25">
      <c r="J6539" s="3" t="s">
        <v>7051</v>
      </c>
      <c r="K6539" s="3" t="s">
        <v>11325</v>
      </c>
      <c r="L6539" s="3" t="s">
        <v>17476</v>
      </c>
      <c r="M6539" s="3" t="s">
        <v>17491</v>
      </c>
      <c r="N6539" s="3" t="str">
        <f t="shared" si="112"/>
        <v>Songea Airport | Tanzania, United Republic of</v>
      </c>
    </row>
    <row r="6540" spans="10:14" x14ac:dyDescent="0.25">
      <c r="J6540" s="3" t="s">
        <v>6999</v>
      </c>
      <c r="K6540" s="3" t="s">
        <v>14344</v>
      </c>
      <c r="L6540" s="3" t="s">
        <v>17476</v>
      </c>
      <c r="M6540" s="3" t="s">
        <v>45</v>
      </c>
      <c r="N6540" s="3" t="str">
        <f t="shared" si="112"/>
        <v>Skagway Airport | United States</v>
      </c>
    </row>
    <row r="6541" spans="10:14" x14ac:dyDescent="0.25">
      <c r="J6541" s="3" t="s">
        <v>7052</v>
      </c>
      <c r="K6541" s="3" t="s">
        <v>16311</v>
      </c>
      <c r="L6541" s="3" t="s">
        <v>17477</v>
      </c>
      <c r="M6541" s="3" t="s">
        <v>695</v>
      </c>
      <c r="N6541" s="3" t="str">
        <f t="shared" si="112"/>
        <v>Songkhla Airport | Thailand</v>
      </c>
    </row>
    <row r="6542" spans="10:14" x14ac:dyDescent="0.25">
      <c r="J6542" s="3" t="s">
        <v>6859</v>
      </c>
      <c r="K6542" s="3" t="s">
        <v>17388</v>
      </c>
      <c r="L6542" s="3" t="s">
        <v>17478</v>
      </c>
      <c r="M6542" s="3" t="s">
        <v>173</v>
      </c>
      <c r="N6542" s="3" t="str">
        <f t="shared" si="112"/>
        <v>Shanghai Hongqiao International Airport | China</v>
      </c>
    </row>
    <row r="6543" spans="10:14" x14ac:dyDescent="0.25">
      <c r="J6543" s="3" t="s">
        <v>5196</v>
      </c>
      <c r="K6543" s="3" t="s">
        <v>14616</v>
      </c>
      <c r="L6543" s="3" t="s">
        <v>17477</v>
      </c>
      <c r="M6543" s="3" t="s">
        <v>125</v>
      </c>
      <c r="N6543" s="3" t="str">
        <f t="shared" si="112"/>
        <v>Nakashibetsu Airport | Japan</v>
      </c>
    </row>
    <row r="6544" spans="10:14" x14ac:dyDescent="0.25">
      <c r="J6544" s="3" t="s">
        <v>3250</v>
      </c>
      <c r="K6544" s="3" t="s">
        <v>10453</v>
      </c>
      <c r="L6544" s="3" t="s">
        <v>17476</v>
      </c>
      <c r="M6544" s="3" t="s">
        <v>87</v>
      </c>
      <c r="N6544" s="3" t="str">
        <f t="shared" si="112"/>
        <v>Shire Inda Selassie Airport | Ethiopia</v>
      </c>
    </row>
    <row r="6545" spans="10:14" x14ac:dyDescent="0.25">
      <c r="J6545" s="3" t="s">
        <v>7161</v>
      </c>
      <c r="K6545" s="3" t="s">
        <v>12721</v>
      </c>
      <c r="L6545" s="3" t="s">
        <v>17476</v>
      </c>
      <c r="M6545" s="3" t="s">
        <v>45</v>
      </c>
      <c r="N6545" s="3" t="str">
        <f t="shared" si="112"/>
        <v>Shenandoah Valley Regional Airport | United States</v>
      </c>
    </row>
    <row r="6546" spans="10:14" x14ac:dyDescent="0.25">
      <c r="J6546" s="3" t="s">
        <v>6886</v>
      </c>
      <c r="K6546" s="3" t="s">
        <v>17473</v>
      </c>
      <c r="L6546" s="3" t="s">
        <v>17478</v>
      </c>
      <c r="M6546" s="3" t="s">
        <v>173</v>
      </c>
      <c r="N6546" s="3" t="str">
        <f t="shared" si="112"/>
        <v>Taoxian Airport | China</v>
      </c>
    </row>
    <row r="6547" spans="10:14" x14ac:dyDescent="0.25">
      <c r="J6547" s="3" t="s">
        <v>6862</v>
      </c>
      <c r="K6547" s="3" t="s">
        <v>17278</v>
      </c>
      <c r="L6547" s="3" t="s">
        <v>17476</v>
      </c>
      <c r="M6547" s="3" t="s">
        <v>173</v>
      </c>
      <c r="N6547" s="3" t="str">
        <f t="shared" si="112"/>
        <v>Huayuan Airport | China</v>
      </c>
    </row>
    <row r="6548" spans="10:14" x14ac:dyDescent="0.25">
      <c r="J6548" s="3" t="s">
        <v>6913</v>
      </c>
      <c r="K6548" s="3" t="s">
        <v>14337</v>
      </c>
      <c r="L6548" s="3" t="s">
        <v>17476</v>
      </c>
      <c r="M6548" s="3" t="s">
        <v>45</v>
      </c>
      <c r="N6548" s="3" t="str">
        <f t="shared" si="112"/>
        <v>Shungnak Airport | United States</v>
      </c>
    </row>
    <row r="6549" spans="10:14" x14ac:dyDescent="0.25">
      <c r="J6549" s="3" t="s">
        <v>6905</v>
      </c>
      <c r="K6549" s="3" t="s">
        <v>14424</v>
      </c>
      <c r="L6549" s="3" t="s">
        <v>17477</v>
      </c>
      <c r="M6549" s="3" t="s">
        <v>45</v>
      </c>
      <c r="N6549" s="3" t="str">
        <f t="shared" si="112"/>
        <v>Shishmaref Airport | United States</v>
      </c>
    </row>
    <row r="6550" spans="10:14" x14ac:dyDescent="0.25">
      <c r="J6550" s="3" t="s">
        <v>6899</v>
      </c>
      <c r="K6550" s="3" t="s">
        <v>14721</v>
      </c>
      <c r="L6550" s="3" t="s">
        <v>17477</v>
      </c>
      <c r="M6550" s="3" t="s">
        <v>125</v>
      </c>
      <c r="N6550" s="3" t="str">
        <f t="shared" si="112"/>
        <v>Shimojishima Airport | Japan</v>
      </c>
    </row>
    <row r="6551" spans="10:14" x14ac:dyDescent="0.25">
      <c r="J6551" s="3" t="s">
        <v>6867</v>
      </c>
      <c r="K6551" s="3" t="s">
        <v>14165</v>
      </c>
      <c r="L6551" s="3" t="s">
        <v>17478</v>
      </c>
      <c r="M6551" s="3" t="s">
        <v>61</v>
      </c>
      <c r="N6551" s="3" t="str">
        <f t="shared" si="112"/>
        <v>Sharjah International Airport | United Arab Emirates</v>
      </c>
    </row>
    <row r="6552" spans="10:14" x14ac:dyDescent="0.25">
      <c r="J6552" s="3" t="s">
        <v>6805</v>
      </c>
      <c r="K6552" s="3" t="s">
        <v>10869</v>
      </c>
      <c r="L6552" s="3" t="s">
        <v>17476</v>
      </c>
      <c r="M6552" s="3" t="s">
        <v>4174</v>
      </c>
      <c r="N6552" s="3" t="str">
        <f t="shared" si="112"/>
        <v>Sehonghong Airport | Lesotho</v>
      </c>
    </row>
    <row r="6553" spans="10:14" x14ac:dyDescent="0.25">
      <c r="J6553" s="3" t="s">
        <v>6897</v>
      </c>
      <c r="K6553" s="3" t="s">
        <v>16103</v>
      </c>
      <c r="L6553" s="3" t="s">
        <v>17477</v>
      </c>
      <c r="M6553" s="3" t="s">
        <v>108</v>
      </c>
      <c r="N6553" s="3" t="str">
        <f t="shared" si="112"/>
        <v>Shillong Airport | India</v>
      </c>
    </row>
    <row r="6554" spans="10:14" x14ac:dyDescent="0.25">
      <c r="J6554" s="3" t="s">
        <v>6901</v>
      </c>
      <c r="K6554" s="3" t="s">
        <v>14608</v>
      </c>
      <c r="L6554" s="3" t="s">
        <v>17477</v>
      </c>
      <c r="M6554" s="3" t="s">
        <v>125</v>
      </c>
      <c r="N6554" s="3" t="str">
        <f t="shared" si="112"/>
        <v>Nanki Shirahama Airport | Japan</v>
      </c>
    </row>
    <row r="6555" spans="10:14" x14ac:dyDescent="0.25">
      <c r="J6555" s="3" t="s">
        <v>6883</v>
      </c>
      <c r="K6555" s="3" t="s">
        <v>6884</v>
      </c>
      <c r="L6555" s="3" t="s">
        <v>17476</v>
      </c>
      <c r="M6555" s="3" t="s">
        <v>45</v>
      </c>
      <c r="N6555" s="3" t="str">
        <f t="shared" si="112"/>
        <v>Sanderson Field | United States</v>
      </c>
    </row>
    <row r="6556" spans="10:14" x14ac:dyDescent="0.25">
      <c r="J6556" s="3" t="s">
        <v>7037</v>
      </c>
      <c r="K6556" s="3" t="s">
        <v>10591</v>
      </c>
      <c r="L6556" s="3" t="s">
        <v>17478</v>
      </c>
      <c r="M6556" s="3" t="s">
        <v>4615</v>
      </c>
      <c r="N6556" s="3" t="str">
        <f t="shared" si="112"/>
        <v>King Mswati III International Airport | Swaziland</v>
      </c>
    </row>
    <row r="6557" spans="10:14" x14ac:dyDescent="0.25">
      <c r="J6557" s="3" t="s">
        <v>7074</v>
      </c>
      <c r="K6557" s="3" t="s">
        <v>17139</v>
      </c>
      <c r="L6557" s="3" t="s">
        <v>17476</v>
      </c>
      <c r="M6557" s="3" t="s">
        <v>54</v>
      </c>
      <c r="N6557" s="3" t="str">
        <f t="shared" si="112"/>
        <v>Southport Airport | Australia</v>
      </c>
    </row>
    <row r="6558" spans="10:14" x14ac:dyDescent="0.25">
      <c r="J6558" s="3" t="s">
        <v>6890</v>
      </c>
      <c r="K6558" s="3" t="s">
        <v>12722</v>
      </c>
      <c r="L6558" s="3" t="s">
        <v>17477</v>
      </c>
      <c r="M6558" s="3" t="s">
        <v>45</v>
      </c>
      <c r="N6558" s="3" t="str">
        <f t="shared" si="112"/>
        <v>Sheridan County Airport | United States</v>
      </c>
    </row>
    <row r="6559" spans="10:14" x14ac:dyDescent="0.25">
      <c r="J6559" s="3" t="s">
        <v>6871</v>
      </c>
      <c r="K6559" s="3" t="s">
        <v>17300</v>
      </c>
      <c r="L6559" s="3" t="s">
        <v>17476</v>
      </c>
      <c r="M6559" s="3" t="s">
        <v>173</v>
      </c>
      <c r="N6559" s="3" t="str">
        <f t="shared" si="112"/>
        <v>Shashi Airport | China</v>
      </c>
    </row>
    <row r="6560" spans="10:14" x14ac:dyDescent="0.25">
      <c r="J6560" s="3" t="s">
        <v>6888</v>
      </c>
      <c r="K6560" s="3" t="s">
        <v>17129</v>
      </c>
      <c r="L6560" s="3" t="s">
        <v>17477</v>
      </c>
      <c r="M6560" s="3" t="s">
        <v>54</v>
      </c>
      <c r="N6560" s="3" t="str">
        <f t="shared" si="112"/>
        <v>Shepparton Airport | Australia</v>
      </c>
    </row>
    <row r="6561" spans="10:14" x14ac:dyDescent="0.25">
      <c r="J6561" s="3" t="s">
        <v>7018</v>
      </c>
      <c r="K6561" s="3" t="s">
        <v>17132</v>
      </c>
      <c r="L6561" s="3" t="s">
        <v>17476</v>
      </c>
      <c r="M6561" s="3" t="s">
        <v>54</v>
      </c>
      <c r="N6561" s="3" t="str">
        <f t="shared" si="112"/>
        <v>Smith Point Airport | Australia</v>
      </c>
    </row>
    <row r="6562" spans="10:14" x14ac:dyDescent="0.25">
      <c r="J6562" s="3" t="s">
        <v>6912</v>
      </c>
      <c r="K6562" s="3" t="s">
        <v>12723</v>
      </c>
      <c r="L6562" s="3" t="s">
        <v>17477</v>
      </c>
      <c r="M6562" s="3" t="s">
        <v>45</v>
      </c>
      <c r="N6562" s="3" t="str">
        <f t="shared" si="112"/>
        <v>Shreveport Regional Airport | United States</v>
      </c>
    </row>
    <row r="6563" spans="10:14" x14ac:dyDescent="0.25">
      <c r="J6563" s="3" t="s">
        <v>6870</v>
      </c>
      <c r="K6563" s="3" t="s">
        <v>14056</v>
      </c>
      <c r="L6563" s="3" t="s">
        <v>17477</v>
      </c>
      <c r="M6563" s="3" t="s">
        <v>48</v>
      </c>
      <c r="N6563" s="3" t="str">
        <f t="shared" si="112"/>
        <v>Sharurah Airport | Saudi Arabia</v>
      </c>
    </row>
    <row r="6564" spans="10:14" x14ac:dyDescent="0.25">
      <c r="J6564" s="3" t="s">
        <v>6852</v>
      </c>
      <c r="K6564" s="3" t="s">
        <v>14351</v>
      </c>
      <c r="L6564" s="3" t="s">
        <v>17476</v>
      </c>
      <c r="M6564" s="3" t="s">
        <v>45</v>
      </c>
      <c r="N6564" s="3" t="str">
        <f t="shared" si="112"/>
        <v>Shageluk Airport | United States</v>
      </c>
    </row>
    <row r="6565" spans="10:14" x14ac:dyDescent="0.25">
      <c r="J6565" s="3" t="s">
        <v>6900</v>
      </c>
      <c r="K6565" s="3" t="s">
        <v>11327</v>
      </c>
      <c r="L6565" s="3" t="s">
        <v>17476</v>
      </c>
      <c r="M6565" s="3" t="s">
        <v>17491</v>
      </c>
      <c r="N6565" s="3" t="str">
        <f t="shared" si="112"/>
        <v>Shinyanga Airport | Tanzania, United Republic of</v>
      </c>
    </row>
    <row r="6566" spans="10:14" x14ac:dyDescent="0.25">
      <c r="J6566" s="3" t="s">
        <v>6840</v>
      </c>
      <c r="K6566" s="3" t="s">
        <v>10872</v>
      </c>
      <c r="L6566" s="3" t="s">
        <v>17476</v>
      </c>
      <c r="M6566" s="3" t="s">
        <v>4174</v>
      </c>
      <c r="N6566" s="3" t="str">
        <f t="shared" si="112"/>
        <v>Seshutes Airport | Lesotho</v>
      </c>
    </row>
    <row r="6567" spans="10:14" x14ac:dyDescent="0.25">
      <c r="J6567" s="3" t="s">
        <v>8236</v>
      </c>
      <c r="K6567" s="3" t="s">
        <v>17323</v>
      </c>
      <c r="L6567" s="3" t="s">
        <v>17477</v>
      </c>
      <c r="M6567" s="3" t="s">
        <v>173</v>
      </c>
      <c r="N6567" s="3" t="str">
        <f t="shared" si="112"/>
        <v>Xi'an Xiguan Airport | China</v>
      </c>
    </row>
    <row r="6568" spans="10:14" x14ac:dyDescent="0.25">
      <c r="J6568" s="3" t="s">
        <v>6922</v>
      </c>
      <c r="K6568" s="3" t="s">
        <v>10572</v>
      </c>
      <c r="L6568" s="3" t="s">
        <v>17476</v>
      </c>
      <c r="M6568" s="3" t="s">
        <v>950</v>
      </c>
      <c r="N6568" s="3" t="str">
        <f t="shared" si="112"/>
        <v>Sibiti Airport | Congo</v>
      </c>
    </row>
    <row r="6569" spans="10:14" x14ac:dyDescent="0.25">
      <c r="J6569" s="3" t="s">
        <v>6975</v>
      </c>
      <c r="K6569" s="3" t="s">
        <v>15130</v>
      </c>
      <c r="L6569" s="3" t="s">
        <v>17476</v>
      </c>
      <c r="M6569" s="3" t="s">
        <v>78</v>
      </c>
      <c r="N6569" s="3" t="str">
        <f t="shared" si="112"/>
        <v>San José Island Airport | Panama</v>
      </c>
    </row>
    <row r="6570" spans="10:14" x14ac:dyDescent="0.25">
      <c r="J6570" s="3" t="s">
        <v>6515</v>
      </c>
      <c r="K6570" s="3" t="s">
        <v>11101</v>
      </c>
      <c r="L6570" s="3" t="s">
        <v>17478</v>
      </c>
      <c r="M6570" s="3" t="s">
        <v>1061</v>
      </c>
      <c r="N6570" s="3" t="str">
        <f t="shared" si="112"/>
        <v>Amílcar Cabral International Airport | Cape Verde</v>
      </c>
    </row>
    <row r="6571" spans="10:14" x14ac:dyDescent="0.25">
      <c r="J6571" s="3" t="s">
        <v>6957</v>
      </c>
      <c r="K6571" s="3" t="s">
        <v>16234</v>
      </c>
      <c r="L6571" s="3" t="s">
        <v>17476</v>
      </c>
      <c r="M6571" s="3" t="s">
        <v>620</v>
      </c>
      <c r="N6571" s="3" t="str">
        <f t="shared" si="112"/>
        <v>Simara Airport | Nepal</v>
      </c>
    </row>
    <row r="6572" spans="10:14" x14ac:dyDescent="0.25">
      <c r="J6572" s="3" t="s">
        <v>6605</v>
      </c>
      <c r="K6572" s="3" t="s">
        <v>15677</v>
      </c>
      <c r="L6572" s="3" t="s">
        <v>17477</v>
      </c>
      <c r="M6572" s="3" t="s">
        <v>122</v>
      </c>
      <c r="N6572" s="3" t="str">
        <f t="shared" si="112"/>
        <v>Fernando Luis Ribas Dominicci Airport | Puerto Rico</v>
      </c>
    </row>
    <row r="6573" spans="10:14" x14ac:dyDescent="0.25">
      <c r="J6573" s="3" t="s">
        <v>6949</v>
      </c>
      <c r="K6573" s="3" t="s">
        <v>16212</v>
      </c>
      <c r="L6573" s="3" t="s">
        <v>17476</v>
      </c>
      <c r="M6573" s="3" t="s">
        <v>620</v>
      </c>
      <c r="N6573" s="3" t="str">
        <f t="shared" si="112"/>
        <v>Silgadi Doti Airport | Nepal</v>
      </c>
    </row>
    <row r="6574" spans="10:14" x14ac:dyDescent="0.25">
      <c r="J6574" s="3" t="s">
        <v>6928</v>
      </c>
      <c r="K6574" s="3" t="s">
        <v>11031</v>
      </c>
      <c r="L6574" s="3" t="s">
        <v>17476</v>
      </c>
      <c r="M6574" s="3" t="s">
        <v>106</v>
      </c>
      <c r="N6574" s="3" t="str">
        <f t="shared" si="112"/>
        <v>Sidi Ifni Xx Airport | Morocco</v>
      </c>
    </row>
    <row r="6575" spans="10:14" x14ac:dyDescent="0.25">
      <c r="J6575" s="3" t="s">
        <v>6939</v>
      </c>
      <c r="K6575" s="3" t="s">
        <v>9367</v>
      </c>
      <c r="L6575" s="3" t="s">
        <v>17477</v>
      </c>
      <c r="M6575" s="3" t="s">
        <v>180</v>
      </c>
      <c r="N6575" s="3" t="str">
        <f t="shared" si="112"/>
        <v>Siglufjörður Airport | Iceland</v>
      </c>
    </row>
    <row r="6576" spans="10:14" x14ac:dyDescent="0.25">
      <c r="J6576" s="3" t="s">
        <v>6946</v>
      </c>
      <c r="K6576" s="3" t="s">
        <v>12724</v>
      </c>
      <c r="L6576" s="3" t="s">
        <v>17476</v>
      </c>
      <c r="M6576" s="3" t="s">
        <v>45</v>
      </c>
      <c r="N6576" s="3" t="str">
        <f t="shared" si="112"/>
        <v>Sikeston Memorial Municipal Airport | United States</v>
      </c>
    </row>
    <row r="6577" spans="10:14" x14ac:dyDescent="0.25">
      <c r="J6577" s="3" t="s">
        <v>6947</v>
      </c>
      <c r="K6577" s="3" t="s">
        <v>9267</v>
      </c>
      <c r="L6577" s="3" t="s">
        <v>17476</v>
      </c>
      <c r="M6577" s="3" t="s">
        <v>33</v>
      </c>
      <c r="N6577" s="3" t="str">
        <f t="shared" si="112"/>
        <v>Sila Airport | Papua New Guinea</v>
      </c>
    </row>
    <row r="6578" spans="10:14" x14ac:dyDescent="0.25">
      <c r="J6578" s="3" t="s">
        <v>6958</v>
      </c>
      <c r="K6578" s="3" t="s">
        <v>9269</v>
      </c>
      <c r="L6578" s="3" t="s">
        <v>17476</v>
      </c>
      <c r="M6578" s="3" t="s">
        <v>33</v>
      </c>
      <c r="N6578" s="3" t="str">
        <f t="shared" si="112"/>
        <v>Simbai Airport | Papua New Guinea</v>
      </c>
    </row>
    <row r="6579" spans="10:14" x14ac:dyDescent="0.25">
      <c r="J6579" s="3" t="s">
        <v>6967</v>
      </c>
      <c r="K6579" s="3" t="s">
        <v>16651</v>
      </c>
      <c r="L6579" s="3" t="s">
        <v>17478</v>
      </c>
      <c r="M6579" s="3" t="s">
        <v>6966</v>
      </c>
      <c r="N6579" s="3" t="str">
        <f t="shared" si="112"/>
        <v>Singapore Changi Airport | Singapore</v>
      </c>
    </row>
    <row r="6580" spans="10:14" x14ac:dyDescent="0.25">
      <c r="J6580" s="3" t="s">
        <v>7021</v>
      </c>
      <c r="K6580" s="3" t="s">
        <v>17131</v>
      </c>
      <c r="L6580" s="3" t="s">
        <v>17477</v>
      </c>
      <c r="M6580" s="3" t="s">
        <v>54</v>
      </c>
      <c r="N6580" s="3" t="str">
        <f t="shared" si="112"/>
        <v>Smithton Airport | Australia</v>
      </c>
    </row>
    <row r="6581" spans="10:14" x14ac:dyDescent="0.25">
      <c r="J6581" s="3" t="s">
        <v>6961</v>
      </c>
      <c r="K6581" s="3" t="s">
        <v>15848</v>
      </c>
      <c r="L6581" s="3" t="s">
        <v>17478</v>
      </c>
      <c r="M6581" s="3" t="s">
        <v>925</v>
      </c>
      <c r="N6581" s="3" t="str">
        <f t="shared" si="112"/>
        <v>Simferopol International Airport | Ukraine</v>
      </c>
    </row>
    <row r="6582" spans="10:14" x14ac:dyDescent="0.25">
      <c r="J6582" s="3" t="s">
        <v>6970</v>
      </c>
      <c r="K6582" s="3" t="s">
        <v>9913</v>
      </c>
      <c r="L6582" s="3" t="s">
        <v>17476</v>
      </c>
      <c r="M6582" s="3" t="s">
        <v>96</v>
      </c>
      <c r="N6582" s="3" t="str">
        <f t="shared" si="112"/>
        <v>Dabo Airport | Indonesia</v>
      </c>
    </row>
    <row r="6583" spans="10:14" x14ac:dyDescent="0.25">
      <c r="J6583" s="3" t="s">
        <v>6979</v>
      </c>
      <c r="K6583" s="3" t="s">
        <v>13324</v>
      </c>
      <c r="L6583" s="3" t="s">
        <v>17477</v>
      </c>
      <c r="M6583" s="3" t="s">
        <v>276</v>
      </c>
      <c r="N6583" s="3" t="str">
        <f t="shared" si="112"/>
        <v>Sion Airport | Switzerland</v>
      </c>
    </row>
    <row r="6584" spans="10:14" x14ac:dyDescent="0.25">
      <c r="J6584" s="3" t="s">
        <v>6987</v>
      </c>
      <c r="K6584" s="3" t="s">
        <v>10537</v>
      </c>
      <c r="L6584" s="3" t="s">
        <v>17477</v>
      </c>
      <c r="M6584" s="3" t="s">
        <v>114</v>
      </c>
      <c r="N6584" s="3" t="str">
        <f t="shared" si="112"/>
        <v>Sishen Airport | South Africa</v>
      </c>
    </row>
    <row r="6585" spans="10:14" x14ac:dyDescent="0.25">
      <c r="J6585" s="3" t="s">
        <v>6992</v>
      </c>
      <c r="K6585" s="3" t="s">
        <v>14425</v>
      </c>
      <c r="L6585" s="3" t="s">
        <v>17477</v>
      </c>
      <c r="M6585" s="3" t="s">
        <v>45</v>
      </c>
      <c r="N6585" s="3" t="str">
        <f t="shared" si="112"/>
        <v>Sitka Rocky Gutierrez Airport | United States</v>
      </c>
    </row>
    <row r="6586" spans="10:14" x14ac:dyDescent="0.25">
      <c r="J6586" s="3" t="s">
        <v>6995</v>
      </c>
      <c r="K6586" s="3" t="s">
        <v>6994</v>
      </c>
      <c r="L6586" s="3" t="s">
        <v>17476</v>
      </c>
      <c r="M6586" s="3" t="s">
        <v>1053</v>
      </c>
      <c r="N6586" s="3" t="str">
        <f t="shared" si="112"/>
        <v>Siuna | Nicaragua</v>
      </c>
    </row>
    <row r="6587" spans="10:14" x14ac:dyDescent="0.25">
      <c r="J6587" s="3" t="s">
        <v>7233</v>
      </c>
      <c r="K6587" s="3" t="s">
        <v>12725</v>
      </c>
      <c r="L6587" s="3" t="s">
        <v>17476</v>
      </c>
      <c r="M6587" s="3" t="s">
        <v>45</v>
      </c>
      <c r="N6587" s="3" t="str">
        <f t="shared" si="112"/>
        <v>Sullivan County Airport | United States</v>
      </c>
    </row>
    <row r="6588" spans="10:14" x14ac:dyDescent="0.25">
      <c r="J6588" s="3" t="s">
        <v>6921</v>
      </c>
      <c r="K6588" s="3" t="s">
        <v>16582</v>
      </c>
      <c r="L6588" s="3" t="s">
        <v>17476</v>
      </c>
      <c r="M6588" s="3" t="s">
        <v>96</v>
      </c>
      <c r="N6588" s="3" t="str">
        <f t="shared" si="112"/>
        <v>Sibisa Airport | Indonesia</v>
      </c>
    </row>
    <row r="6589" spans="10:14" x14ac:dyDescent="0.25">
      <c r="J6589" s="3" t="s">
        <v>6971</v>
      </c>
      <c r="K6589" s="3" t="s">
        <v>17124</v>
      </c>
      <c r="L6589" s="3" t="s">
        <v>17476</v>
      </c>
      <c r="M6589" s="3" t="s">
        <v>54</v>
      </c>
      <c r="N6589" s="3" t="str">
        <f t="shared" si="112"/>
        <v>Singleton Airport | Australia</v>
      </c>
    </row>
    <row r="6590" spans="10:14" x14ac:dyDescent="0.25">
      <c r="J6590" s="3" t="s">
        <v>6989</v>
      </c>
      <c r="K6590" s="3" t="s">
        <v>15134</v>
      </c>
      <c r="L6590" s="3" t="s">
        <v>17476</v>
      </c>
      <c r="M6590" s="3" t="s">
        <v>33</v>
      </c>
      <c r="N6590" s="3" t="str">
        <f t="shared" si="112"/>
        <v>Sissano Airport | Papua New Guinea</v>
      </c>
    </row>
    <row r="6591" spans="10:14" x14ac:dyDescent="0.25">
      <c r="J6591" s="3" t="s">
        <v>6604</v>
      </c>
      <c r="K6591" s="3" t="s">
        <v>15423</v>
      </c>
      <c r="L6591" s="3" t="s">
        <v>17476</v>
      </c>
      <c r="M6591" s="3" t="s">
        <v>226</v>
      </c>
      <c r="N6591" s="3" t="str">
        <f t="shared" si="112"/>
        <v>San Juan de Marcona Airport | Peru</v>
      </c>
    </row>
    <row r="6592" spans="10:14" x14ac:dyDescent="0.25">
      <c r="J6592" s="3" t="s">
        <v>6596</v>
      </c>
      <c r="K6592" s="3" t="s">
        <v>15290</v>
      </c>
      <c r="L6592" s="3" t="s">
        <v>17476</v>
      </c>
      <c r="M6592" s="3" t="s">
        <v>17481</v>
      </c>
      <c r="N6592" s="3" t="str">
        <f t="shared" si="112"/>
        <v>San Joaquín Airport | Bolivia, Plurinational State of</v>
      </c>
    </row>
    <row r="6593" spans="10:14" x14ac:dyDescent="0.25">
      <c r="J6593" s="3" t="s">
        <v>6598</v>
      </c>
      <c r="K6593" s="3" t="s">
        <v>12726</v>
      </c>
      <c r="L6593" s="3" t="s">
        <v>17478</v>
      </c>
      <c r="M6593" s="3" t="s">
        <v>45</v>
      </c>
      <c r="N6593" s="3" t="str">
        <f t="shared" si="112"/>
        <v>Norman Y. Mineta San Jose International Airport | United States</v>
      </c>
    </row>
    <row r="6594" spans="10:14" x14ac:dyDescent="0.25">
      <c r="J6594" s="3" t="s">
        <v>6602</v>
      </c>
      <c r="K6594" s="3" t="s">
        <v>13587</v>
      </c>
      <c r="L6594" s="3" t="s">
        <v>17478</v>
      </c>
      <c r="M6594" s="3" t="s">
        <v>59</v>
      </c>
      <c r="N6594" s="3" t="str">
        <f t="shared" si="112"/>
        <v>Los Cabos International Airport | Mexico</v>
      </c>
    </row>
    <row r="6595" spans="10:14" x14ac:dyDescent="0.25">
      <c r="J6595" s="3" t="s">
        <v>6603</v>
      </c>
      <c r="K6595" s="3" t="s">
        <v>15252</v>
      </c>
      <c r="L6595" s="3" t="s">
        <v>17477</v>
      </c>
      <c r="M6595" s="3" t="s">
        <v>71</v>
      </c>
      <c r="N6595" s="3" t="str">
        <f t="shared" si="112"/>
        <v>Jorge E. Gonzalez Torres Airport | Colombia</v>
      </c>
    </row>
    <row r="6596" spans="10:14" x14ac:dyDescent="0.25">
      <c r="J6596" s="3" t="s">
        <v>6610</v>
      </c>
      <c r="K6596" s="3" t="s">
        <v>15159</v>
      </c>
      <c r="L6596" s="3" t="s">
        <v>17476</v>
      </c>
      <c r="M6596" s="3" t="s">
        <v>71</v>
      </c>
      <c r="N6596" s="3" t="str">
        <f t="shared" si="112"/>
        <v>San Juan Del César Airport | Colombia</v>
      </c>
    </row>
    <row r="6597" spans="10:14" x14ac:dyDescent="0.25">
      <c r="J6597" s="3" t="s">
        <v>6601</v>
      </c>
      <c r="K6597" s="3" t="s">
        <v>14758</v>
      </c>
      <c r="L6597" s="3" t="s">
        <v>17477</v>
      </c>
      <c r="M6597" s="3" t="s">
        <v>192</v>
      </c>
      <c r="N6597" s="3" t="str">
        <f t="shared" si="112"/>
        <v>San Jose Airport | Philippines</v>
      </c>
    </row>
    <row r="6598" spans="10:14" x14ac:dyDescent="0.25">
      <c r="J6598" s="3" t="s">
        <v>6739</v>
      </c>
      <c r="K6598" s="3" t="s">
        <v>13303</v>
      </c>
      <c r="L6598" s="3" t="s">
        <v>17478</v>
      </c>
      <c r="M6598" s="3" t="s">
        <v>5061</v>
      </c>
      <c r="N6598" s="3" t="str">
        <f t="shared" ref="N6598:N6661" si="113">K6598&amp;" | "&amp;M6598</f>
        <v>Sarajevo International Airport | Bosnia and Herzegovina</v>
      </c>
    </row>
    <row r="6599" spans="10:14" x14ac:dyDescent="0.25">
      <c r="J6599" s="3" t="s">
        <v>6721</v>
      </c>
      <c r="K6599" s="3" t="s">
        <v>14988</v>
      </c>
      <c r="L6599" s="3" t="s">
        <v>17477</v>
      </c>
      <c r="M6599" s="3" t="s">
        <v>219</v>
      </c>
      <c r="N6599" s="3" t="str">
        <f t="shared" si="113"/>
        <v>Professor Urbano Ernesto Stumpf Airport | Brazil</v>
      </c>
    </row>
    <row r="6600" spans="10:14" x14ac:dyDescent="0.25">
      <c r="J6600" s="3" t="s">
        <v>6718</v>
      </c>
      <c r="K6600" s="3" t="s">
        <v>15007</v>
      </c>
      <c r="L6600" s="3" t="s">
        <v>17477</v>
      </c>
      <c r="M6600" s="3" t="s">
        <v>219</v>
      </c>
      <c r="N6600" s="3" t="str">
        <f t="shared" si="113"/>
        <v>São Gabriel da Cachoeira Airport | Brazil</v>
      </c>
    </row>
    <row r="6601" spans="10:14" x14ac:dyDescent="0.25">
      <c r="J6601" s="3" t="s">
        <v>7122</v>
      </c>
      <c r="K6601" s="3" t="s">
        <v>12727</v>
      </c>
      <c r="L6601" s="3" t="s">
        <v>17476</v>
      </c>
      <c r="M6601" s="3" t="s">
        <v>45</v>
      </c>
      <c r="N6601" s="3" t="str">
        <f t="shared" si="113"/>
        <v>St Johns Industrial Air Park | United States</v>
      </c>
    </row>
    <row r="6602" spans="10:14" x14ac:dyDescent="0.25">
      <c r="J6602" s="3" t="s">
        <v>6600</v>
      </c>
      <c r="K6602" s="3" t="s">
        <v>13653</v>
      </c>
      <c r="L6602" s="3" t="s">
        <v>17477</v>
      </c>
      <c r="M6602" s="3" t="s">
        <v>762</v>
      </c>
      <c r="N6602" s="3" t="str">
        <f t="shared" si="113"/>
        <v>Juan Santamaria International Airport | Costa Rica</v>
      </c>
    </row>
    <row r="6603" spans="10:14" x14ac:dyDescent="0.25">
      <c r="J6603" s="3" t="s">
        <v>6720</v>
      </c>
      <c r="K6603" s="3" t="s">
        <v>14993</v>
      </c>
      <c r="L6603" s="3" t="s">
        <v>17477</v>
      </c>
      <c r="M6603" s="3" t="s">
        <v>219</v>
      </c>
      <c r="N6603" s="3" t="str">
        <f t="shared" si="113"/>
        <v>Prof. Eribelto Manoel Reino State Airport | Brazil</v>
      </c>
    </row>
    <row r="6604" spans="10:14" x14ac:dyDescent="0.25">
      <c r="J6604" s="3" t="s">
        <v>6839</v>
      </c>
      <c r="K6604" s="3" t="s">
        <v>10662</v>
      </c>
      <c r="L6604" s="3" t="s">
        <v>17476</v>
      </c>
      <c r="M6604" s="3" t="s">
        <v>1608</v>
      </c>
      <c r="N6604" s="3" t="str">
        <f t="shared" si="113"/>
        <v>Sesheke Airport | Zambia</v>
      </c>
    </row>
    <row r="6605" spans="10:14" x14ac:dyDescent="0.25">
      <c r="J6605" s="3" t="s">
        <v>6609</v>
      </c>
      <c r="K6605" s="3" t="s">
        <v>15145</v>
      </c>
      <c r="L6605" s="3" t="s">
        <v>17476</v>
      </c>
      <c r="M6605" s="3" t="s">
        <v>71</v>
      </c>
      <c r="N6605" s="3" t="str">
        <f t="shared" si="113"/>
        <v>San Juan De Uraba Airport | Colombia</v>
      </c>
    </row>
    <row r="6606" spans="10:14" x14ac:dyDescent="0.25">
      <c r="J6606" s="3" t="s">
        <v>6597</v>
      </c>
      <c r="K6606" s="3" t="s">
        <v>15289</v>
      </c>
      <c r="L6606" s="3" t="s">
        <v>17476</v>
      </c>
      <c r="M6606" s="3" t="s">
        <v>17481</v>
      </c>
      <c r="N6606" s="3" t="str">
        <f t="shared" si="113"/>
        <v>San José De Chiquitos Airport | Bolivia, Plurinational State of</v>
      </c>
    </row>
    <row r="6607" spans="10:14" x14ac:dyDescent="0.25">
      <c r="J6607" s="3" t="s">
        <v>6559</v>
      </c>
      <c r="K6607" s="3" t="s">
        <v>12728</v>
      </c>
      <c r="L6607" s="3" t="s">
        <v>17477</v>
      </c>
      <c r="M6607" s="3" t="s">
        <v>45</v>
      </c>
      <c r="N6607" s="3" t="str">
        <f t="shared" si="113"/>
        <v>San Angelo Regional Mathis Field | United States</v>
      </c>
    </row>
    <row r="6608" spans="10:14" x14ac:dyDescent="0.25">
      <c r="J6608" s="3" t="s">
        <v>6606</v>
      </c>
      <c r="K6608" s="3" t="s">
        <v>15681</v>
      </c>
      <c r="L6608" s="3" t="s">
        <v>17478</v>
      </c>
      <c r="M6608" s="3" t="s">
        <v>122</v>
      </c>
      <c r="N6608" s="3" t="str">
        <f t="shared" si="113"/>
        <v>Luis Munoz Marin International Airport | Puerto Rico</v>
      </c>
    </row>
    <row r="6609" spans="10:14" x14ac:dyDescent="0.25">
      <c r="J6609" s="3" t="s">
        <v>6595</v>
      </c>
      <c r="K6609" s="3" t="s">
        <v>12977</v>
      </c>
      <c r="L6609" s="3" t="s">
        <v>17476</v>
      </c>
      <c r="M6609" s="3" t="s">
        <v>17481</v>
      </c>
      <c r="N6609" s="3" t="str">
        <f t="shared" si="113"/>
        <v>San Javier Airport | Bolivia, Plurinational State of</v>
      </c>
    </row>
    <row r="6610" spans="10:14" x14ac:dyDescent="0.25">
      <c r="J6610" s="3" t="s">
        <v>6895</v>
      </c>
      <c r="K6610" s="3" t="s">
        <v>17256</v>
      </c>
      <c r="L6610" s="3" t="s">
        <v>17477</v>
      </c>
      <c r="M6610" s="3" t="s">
        <v>173</v>
      </c>
      <c r="N6610" s="3" t="str">
        <f t="shared" si="113"/>
        <v>Shijiazhuang Daguocun International Airport | China</v>
      </c>
    </row>
    <row r="6611" spans="10:14" x14ac:dyDescent="0.25">
      <c r="J6611" s="3" t="s">
        <v>6755</v>
      </c>
      <c r="K6611" s="3" t="s">
        <v>9408</v>
      </c>
      <c r="L6611" s="3" t="s">
        <v>17477</v>
      </c>
      <c r="M6611" s="3" t="s">
        <v>878</v>
      </c>
      <c r="N6611" s="3" t="str">
        <f t="shared" si="113"/>
        <v>Sartaneja Airport | Belize</v>
      </c>
    </row>
    <row r="6612" spans="10:14" x14ac:dyDescent="0.25">
      <c r="J6612" s="3" t="s">
        <v>6808</v>
      </c>
      <c r="K6612" s="3" t="s">
        <v>10168</v>
      </c>
      <c r="L6612" s="3" t="s">
        <v>17477</v>
      </c>
      <c r="M6612" s="3" t="s">
        <v>2316</v>
      </c>
      <c r="N6612" s="3" t="str">
        <f t="shared" si="113"/>
        <v>Seinäjoki Airport | Finland</v>
      </c>
    </row>
    <row r="6613" spans="10:14" x14ac:dyDescent="0.25">
      <c r="J6613" s="3" t="s">
        <v>6719</v>
      </c>
      <c r="K6613" s="3" t="s">
        <v>13298</v>
      </c>
      <c r="L6613" s="3" t="s">
        <v>17477</v>
      </c>
      <c r="M6613" s="3" t="s">
        <v>1162</v>
      </c>
      <c r="N6613" s="3" t="str">
        <f t="shared" si="113"/>
        <v>São Jorge Airport | Portugal</v>
      </c>
    </row>
    <row r="6614" spans="10:14" x14ac:dyDescent="0.25">
      <c r="J6614" s="3" t="s">
        <v>7088</v>
      </c>
      <c r="K6614" s="3" t="s">
        <v>12729</v>
      </c>
      <c r="L6614" s="3" t="s">
        <v>17478</v>
      </c>
      <c r="M6614" s="3" t="s">
        <v>45</v>
      </c>
      <c r="N6614" s="3" t="str">
        <f t="shared" si="113"/>
        <v>Fairchild Air Force Base | United States</v>
      </c>
    </row>
    <row r="6615" spans="10:14" x14ac:dyDescent="0.25">
      <c r="J6615" s="3" t="s">
        <v>7124</v>
      </c>
      <c r="K6615" s="3" t="s">
        <v>15683</v>
      </c>
      <c r="L6615" s="3" t="s">
        <v>17477</v>
      </c>
      <c r="M6615" s="3" t="s">
        <v>5310</v>
      </c>
      <c r="N6615" s="3" t="str">
        <f t="shared" si="113"/>
        <v>Robert L. Bradshaw International Airport | Saint Kitts and Nevis</v>
      </c>
    </row>
    <row r="6616" spans="10:14" x14ac:dyDescent="0.25">
      <c r="J6616" s="3" t="s">
        <v>7228</v>
      </c>
      <c r="K6616" s="3" t="s">
        <v>14511</v>
      </c>
      <c r="L6616" s="3" t="s">
        <v>17476</v>
      </c>
      <c r="M6616" s="3" t="s">
        <v>33</v>
      </c>
      <c r="N6616" s="3" t="str">
        <f t="shared" si="113"/>
        <v>Suki Airport | Papua New Guinea</v>
      </c>
    </row>
    <row r="6617" spans="10:14" x14ac:dyDescent="0.25">
      <c r="J6617" s="3" t="s">
        <v>6548</v>
      </c>
      <c r="K6617" s="3" t="s">
        <v>15979</v>
      </c>
      <c r="L6617" s="3" t="s">
        <v>17477</v>
      </c>
      <c r="M6617" s="3" t="s">
        <v>356</v>
      </c>
      <c r="N6617" s="3" t="str">
        <f t="shared" si="113"/>
        <v>Samarkand Airport | Uzbekistan</v>
      </c>
    </row>
    <row r="6618" spans="10:14" x14ac:dyDescent="0.25">
      <c r="J6618" s="3" t="s">
        <v>7004</v>
      </c>
      <c r="K6618" s="3" t="s">
        <v>10374</v>
      </c>
      <c r="L6618" s="3" t="s">
        <v>17477</v>
      </c>
      <c r="M6618" s="3" t="s">
        <v>24</v>
      </c>
      <c r="N6618" s="3" t="str">
        <f t="shared" si="113"/>
        <v>Skien Airport | Norway</v>
      </c>
    </row>
    <row r="6619" spans="10:14" x14ac:dyDescent="0.25">
      <c r="J6619" s="3" t="s">
        <v>6561</v>
      </c>
      <c r="K6619" s="3" t="s">
        <v>12730</v>
      </c>
      <c r="L6619" s="3" t="s">
        <v>17477</v>
      </c>
      <c r="M6619" s="3" t="s">
        <v>45</v>
      </c>
      <c r="N6619" s="3" t="str">
        <f t="shared" si="113"/>
        <v>Lackland Air Force Base | United States</v>
      </c>
    </row>
    <row r="6620" spans="10:14" x14ac:dyDescent="0.25">
      <c r="J6620" s="3" t="s">
        <v>7516</v>
      </c>
      <c r="K6620" s="3" t="s">
        <v>13167</v>
      </c>
      <c r="L6620" s="3" t="s">
        <v>17478</v>
      </c>
      <c r="M6620" s="3" t="s">
        <v>119</v>
      </c>
      <c r="N6620" s="3" t="str">
        <f t="shared" si="113"/>
        <v>Thessaloniki Macedonia International Airport | Greece</v>
      </c>
    </row>
    <row r="6621" spans="10:14" x14ac:dyDescent="0.25">
      <c r="J6621" s="3" t="s">
        <v>7264</v>
      </c>
      <c r="K6621" s="3" t="s">
        <v>16235</v>
      </c>
      <c r="L6621" s="3" t="s">
        <v>17476</v>
      </c>
      <c r="M6621" s="3" t="s">
        <v>620</v>
      </c>
      <c r="N6621" s="3" t="str">
        <f t="shared" si="113"/>
        <v>Surkhet Airport | Nepal</v>
      </c>
    </row>
    <row r="6622" spans="10:14" x14ac:dyDescent="0.25">
      <c r="J6622" s="3" t="s">
        <v>6856</v>
      </c>
      <c r="K6622" s="3" t="s">
        <v>14479</v>
      </c>
      <c r="L6622" s="3" t="s">
        <v>17476</v>
      </c>
      <c r="M6622" s="3" t="s">
        <v>45</v>
      </c>
      <c r="N6622" s="3" t="str">
        <f t="shared" si="113"/>
        <v>Shaktoolik Airport | United States</v>
      </c>
    </row>
    <row r="6623" spans="10:14" x14ac:dyDescent="0.25">
      <c r="J6623" s="3" t="s">
        <v>7001</v>
      </c>
      <c r="K6623" s="3" t="s">
        <v>15642</v>
      </c>
      <c r="L6623" s="3" t="s">
        <v>17476</v>
      </c>
      <c r="M6623" s="3" t="s">
        <v>150</v>
      </c>
      <c r="N6623" s="3" t="str">
        <f t="shared" si="113"/>
        <v>Skeldon Airport | Guyana</v>
      </c>
    </row>
    <row r="6624" spans="10:14" x14ac:dyDescent="0.25">
      <c r="J6624" s="3" t="s">
        <v>7185</v>
      </c>
      <c r="K6624" s="3" t="s">
        <v>10373</v>
      </c>
      <c r="L6624" s="3" t="s">
        <v>17477</v>
      </c>
      <c r="M6624" s="3" t="s">
        <v>24</v>
      </c>
      <c r="N6624" s="3" t="str">
        <f t="shared" si="113"/>
        <v>Stokmarknes Skagen Airport | Norway</v>
      </c>
    </row>
    <row r="6625" spans="10:14" x14ac:dyDescent="0.25">
      <c r="J6625" s="3" t="s">
        <v>7038</v>
      </c>
      <c r="K6625" s="3" t="s">
        <v>10026</v>
      </c>
      <c r="L6625" s="3" t="s">
        <v>17477</v>
      </c>
      <c r="M6625" s="3" t="s">
        <v>69</v>
      </c>
      <c r="N6625" s="3" t="str">
        <f t="shared" si="113"/>
        <v>Sadiq Abubakar III International Airport | Nigeria</v>
      </c>
    </row>
    <row r="6626" spans="10:14" x14ac:dyDescent="0.25">
      <c r="J6626" s="3" t="s">
        <v>7008</v>
      </c>
      <c r="K6626" s="3" t="s">
        <v>13400</v>
      </c>
      <c r="L6626" s="3" t="s">
        <v>17478</v>
      </c>
      <c r="M6626" s="3" t="s">
        <v>17500</v>
      </c>
      <c r="N6626" s="3" t="str">
        <f t="shared" si="113"/>
        <v>Skopje International Airport | Macedonia, the Former Yugoslav Republic of</v>
      </c>
    </row>
    <row r="6627" spans="10:14" x14ac:dyDescent="0.25">
      <c r="J6627" s="3" t="s">
        <v>6810</v>
      </c>
      <c r="K6627" s="3" t="s">
        <v>10870</v>
      </c>
      <c r="L6627" s="3" t="s">
        <v>17476</v>
      </c>
      <c r="M6627" s="3" t="s">
        <v>4174</v>
      </c>
      <c r="N6627" s="3" t="str">
        <f t="shared" si="113"/>
        <v>Sekakes Airport | Lesotho</v>
      </c>
    </row>
    <row r="6628" spans="10:14" x14ac:dyDescent="0.25">
      <c r="J6628" s="3" t="s">
        <v>6855</v>
      </c>
      <c r="K6628" s="3" t="s">
        <v>11152</v>
      </c>
      <c r="L6628" s="3" t="s">
        <v>17476</v>
      </c>
      <c r="M6628" s="3" t="s">
        <v>87</v>
      </c>
      <c r="N6628" s="3" t="str">
        <f t="shared" si="113"/>
        <v>Shakiso Airport | Ethiopia</v>
      </c>
    </row>
    <row r="6629" spans="10:14" x14ac:dyDescent="0.25">
      <c r="J6629" s="3" t="s">
        <v>7976</v>
      </c>
      <c r="K6629" s="3" t="s">
        <v>10322</v>
      </c>
      <c r="L6629" s="3" t="s">
        <v>17477</v>
      </c>
      <c r="M6629" s="3" t="s">
        <v>22</v>
      </c>
      <c r="N6629" s="3" t="str">
        <f t="shared" si="113"/>
        <v>Skrydstrup Air Base | Denmark</v>
      </c>
    </row>
    <row r="6630" spans="10:14" x14ac:dyDescent="0.25">
      <c r="J6630" s="3" t="s">
        <v>6915</v>
      </c>
      <c r="K6630" s="3" t="s">
        <v>14228</v>
      </c>
      <c r="L6630" s="3" t="s">
        <v>17478</v>
      </c>
      <c r="M6630" s="3" t="s">
        <v>35</v>
      </c>
      <c r="N6630" s="3" t="str">
        <f t="shared" si="113"/>
        <v>Sialkot Airport | Pakistan</v>
      </c>
    </row>
    <row r="6631" spans="10:14" x14ac:dyDescent="0.25">
      <c r="J6631" s="3" t="s">
        <v>7005</v>
      </c>
      <c r="K6631" s="3" t="s">
        <v>13166</v>
      </c>
      <c r="L6631" s="3" t="s">
        <v>17476</v>
      </c>
      <c r="M6631" s="3" t="s">
        <v>119</v>
      </c>
      <c r="N6631" s="3" t="str">
        <f t="shared" si="113"/>
        <v>Skiros Airport | Greece</v>
      </c>
    </row>
    <row r="6632" spans="10:14" x14ac:dyDescent="0.25">
      <c r="J6632" s="3" t="s">
        <v>6680</v>
      </c>
      <c r="K6632" s="3" t="s">
        <v>11208</v>
      </c>
      <c r="L6632" s="3" t="s">
        <v>17477</v>
      </c>
      <c r="M6632" s="3" t="s">
        <v>66</v>
      </c>
      <c r="N6632" s="3" t="str">
        <f t="shared" si="113"/>
        <v>St Catherine International Airport | Egypt</v>
      </c>
    </row>
    <row r="6633" spans="10:14" x14ac:dyDescent="0.25">
      <c r="J6633" s="3" t="s">
        <v>7011</v>
      </c>
      <c r="K6633" s="3" t="s">
        <v>14434</v>
      </c>
      <c r="L6633" s="3" t="s">
        <v>17476</v>
      </c>
      <c r="M6633" s="3" t="s">
        <v>45</v>
      </c>
      <c r="N6633" s="3" t="str">
        <f t="shared" si="113"/>
        <v>Skwentna Airport | United States</v>
      </c>
    </row>
    <row r="6634" spans="10:14" x14ac:dyDescent="0.25">
      <c r="J6634" s="3" t="s">
        <v>6742</v>
      </c>
      <c r="K6634" s="3" t="s">
        <v>16024</v>
      </c>
      <c r="L6634" s="3" t="s">
        <v>17477</v>
      </c>
      <c r="M6634" s="3" t="s">
        <v>32</v>
      </c>
      <c r="N6634" s="3" t="str">
        <f t="shared" si="113"/>
        <v>Saransk Airport | Russian Federation</v>
      </c>
    </row>
    <row r="6635" spans="10:14" x14ac:dyDescent="0.25">
      <c r="J6635" s="3" t="s">
        <v>7229</v>
      </c>
      <c r="K6635" s="3" t="s">
        <v>14224</v>
      </c>
      <c r="L6635" s="3" t="s">
        <v>17477</v>
      </c>
      <c r="M6635" s="3" t="s">
        <v>35</v>
      </c>
      <c r="N6635" s="3" t="str">
        <f t="shared" si="113"/>
        <v>Sukkur Airport | Pakistan</v>
      </c>
    </row>
    <row r="6636" spans="10:14" x14ac:dyDescent="0.25">
      <c r="J6636" s="3" t="s">
        <v>6539</v>
      </c>
      <c r="K6636" s="3" t="s">
        <v>14837</v>
      </c>
      <c r="L6636" s="3" t="s">
        <v>17477</v>
      </c>
      <c r="M6636" s="3" t="s">
        <v>283</v>
      </c>
      <c r="N6636" s="3" t="str">
        <f t="shared" si="113"/>
        <v>Martin Miguel De Guemes International Airport | Argentina</v>
      </c>
    </row>
    <row r="6637" spans="10:14" x14ac:dyDescent="0.25">
      <c r="J6637" s="3" t="s">
        <v>7190</v>
      </c>
      <c r="K6637" s="3" t="s">
        <v>12732</v>
      </c>
      <c r="L6637" s="3" t="s">
        <v>17476</v>
      </c>
      <c r="M6637" s="3" t="s">
        <v>45</v>
      </c>
      <c r="N6637" s="3" t="str">
        <f t="shared" si="113"/>
        <v>Storm Lake Municipal Airport | United States</v>
      </c>
    </row>
    <row r="6638" spans="10:14" x14ac:dyDescent="0.25">
      <c r="J6638" s="3" t="s">
        <v>6538</v>
      </c>
      <c r="K6638" s="3" t="s">
        <v>12733</v>
      </c>
      <c r="L6638" s="3" t="s">
        <v>17478</v>
      </c>
      <c r="M6638" s="3" t="s">
        <v>45</v>
      </c>
      <c r="N6638" s="3" t="str">
        <f t="shared" si="113"/>
        <v>Salt Lake City International Airport | United States</v>
      </c>
    </row>
    <row r="6639" spans="10:14" x14ac:dyDescent="0.25">
      <c r="J6639" s="3" t="s">
        <v>7014</v>
      </c>
      <c r="K6639" s="3" t="s">
        <v>13419</v>
      </c>
      <c r="L6639" s="3" t="s">
        <v>17477</v>
      </c>
      <c r="M6639" s="3" t="s">
        <v>17503</v>
      </c>
      <c r="N6639" s="3" t="str">
        <f t="shared" si="113"/>
        <v>Sliač Airport | Slovakia</v>
      </c>
    </row>
    <row r="6640" spans="10:14" x14ac:dyDescent="0.25">
      <c r="J6640" s="3" t="s">
        <v>6524</v>
      </c>
      <c r="K6640" s="3" t="s">
        <v>12734</v>
      </c>
      <c r="L6640" s="3" t="s">
        <v>17477</v>
      </c>
      <c r="M6640" s="3" t="s">
        <v>45</v>
      </c>
      <c r="N6640" s="3" t="str">
        <f t="shared" si="113"/>
        <v>Salem Municipal Airport/McNary Field | United States</v>
      </c>
    </row>
    <row r="6641" spans="10:14" x14ac:dyDescent="0.25">
      <c r="J6641" s="3" t="s">
        <v>7231</v>
      </c>
      <c r="K6641" s="3" t="s">
        <v>14058</v>
      </c>
      <c r="L6641" s="3" t="s">
        <v>17476</v>
      </c>
      <c r="M6641" s="3" t="s">
        <v>48</v>
      </c>
      <c r="N6641" s="3" t="str">
        <f t="shared" si="113"/>
        <v>Sulayel Airport | Saudi Arabia</v>
      </c>
    </row>
    <row r="6642" spans="10:14" x14ac:dyDescent="0.25">
      <c r="J6642" s="3" t="s">
        <v>6950</v>
      </c>
      <c r="K6642" s="3" t="s">
        <v>2542</v>
      </c>
      <c r="L6642" s="3" t="s">
        <v>17476</v>
      </c>
      <c r="M6642" s="3" t="s">
        <v>45</v>
      </c>
      <c r="N6642" s="3" t="str">
        <f t="shared" si="113"/>
        <v>Smith Field | United States</v>
      </c>
    </row>
    <row r="6643" spans="10:14" x14ac:dyDescent="0.25">
      <c r="J6643" s="3" t="s">
        <v>7039</v>
      </c>
      <c r="K6643" s="3" t="s">
        <v>13902</v>
      </c>
      <c r="L6643" s="3" t="s">
        <v>17476</v>
      </c>
      <c r="M6643" s="3" t="s">
        <v>365</v>
      </c>
      <c r="N6643" s="3" t="str">
        <f t="shared" si="113"/>
        <v>Sola Airport | Vanuatu</v>
      </c>
    </row>
    <row r="6644" spans="10:14" x14ac:dyDescent="0.25">
      <c r="J6644" s="3" t="s">
        <v>7047</v>
      </c>
      <c r="K6644" s="3" t="s">
        <v>10663</v>
      </c>
      <c r="L6644" s="3" t="s">
        <v>17476</v>
      </c>
      <c r="M6644" s="3" t="s">
        <v>1608</v>
      </c>
      <c r="N6644" s="3" t="str">
        <f t="shared" si="113"/>
        <v>Solwesi Airport | Zambia</v>
      </c>
    </row>
    <row r="6645" spans="10:14" x14ac:dyDescent="0.25">
      <c r="J6645" s="3" t="s">
        <v>1513</v>
      </c>
      <c r="K6645" s="3" t="s">
        <v>15288</v>
      </c>
      <c r="L6645" s="3" t="s">
        <v>17476</v>
      </c>
      <c r="M6645" s="3" t="s">
        <v>54</v>
      </c>
      <c r="N6645" s="3" t="str">
        <f t="shared" si="113"/>
        <v>Solomon Airport | Australia</v>
      </c>
    </row>
    <row r="6646" spans="10:14" x14ac:dyDescent="0.25">
      <c r="J6646" s="3" t="s">
        <v>6741</v>
      </c>
      <c r="K6646" s="3" t="s">
        <v>12735</v>
      </c>
      <c r="L6646" s="3" t="s">
        <v>17477</v>
      </c>
      <c r="M6646" s="3" t="s">
        <v>45</v>
      </c>
      <c r="N6646" s="3" t="str">
        <f t="shared" si="113"/>
        <v>Adirondack Regional Airport | United States</v>
      </c>
    </row>
    <row r="6647" spans="10:14" x14ac:dyDescent="0.25">
      <c r="J6647" s="3" t="s">
        <v>6516</v>
      </c>
      <c r="K6647" s="3" t="s">
        <v>14177</v>
      </c>
      <c r="L6647" s="3" t="s">
        <v>17477</v>
      </c>
      <c r="M6647" s="3" t="s">
        <v>187</v>
      </c>
      <c r="N6647" s="3" t="str">
        <f t="shared" si="113"/>
        <v>Salalah Airport | Oman</v>
      </c>
    </row>
    <row r="6648" spans="10:14" x14ac:dyDescent="0.25">
      <c r="J6648" s="3" t="s">
        <v>6517</v>
      </c>
      <c r="K6648" s="3" t="s">
        <v>12990</v>
      </c>
      <c r="L6648" s="3" t="s">
        <v>17477</v>
      </c>
      <c r="M6648" s="3" t="s">
        <v>201</v>
      </c>
      <c r="N6648" s="3" t="str">
        <f t="shared" si="113"/>
        <v>Salamanca Airport | Spain</v>
      </c>
    </row>
    <row r="6649" spans="10:14" x14ac:dyDescent="0.25">
      <c r="J6649" s="3" t="s">
        <v>6527</v>
      </c>
      <c r="K6649" s="3" t="s">
        <v>12736</v>
      </c>
      <c r="L6649" s="3" t="s">
        <v>17477</v>
      </c>
      <c r="M6649" s="3" t="s">
        <v>45</v>
      </c>
      <c r="N6649" s="3" t="str">
        <f t="shared" si="113"/>
        <v>Salina Municipal Airport | United States</v>
      </c>
    </row>
    <row r="6650" spans="10:14" x14ac:dyDescent="0.25">
      <c r="J6650" s="3" t="s">
        <v>6522</v>
      </c>
      <c r="K6650" s="3" t="s">
        <v>12737</v>
      </c>
      <c r="L6650" s="3" t="s">
        <v>17476</v>
      </c>
      <c r="M6650" s="3" t="s">
        <v>45</v>
      </c>
      <c r="N6650" s="3" t="str">
        <f t="shared" si="113"/>
        <v>Salem Leckrone Airport | United States</v>
      </c>
    </row>
    <row r="6651" spans="10:14" x14ac:dyDescent="0.25">
      <c r="J6651" s="3" t="s">
        <v>6616</v>
      </c>
      <c r="K6651" s="3" t="s">
        <v>13590</v>
      </c>
      <c r="L6651" s="3" t="s">
        <v>17477</v>
      </c>
      <c r="M6651" s="3" t="s">
        <v>59</v>
      </c>
      <c r="N6651" s="3" t="str">
        <f t="shared" si="113"/>
        <v>Ponciano Arriaga International Airport | Mexico</v>
      </c>
    </row>
    <row r="6652" spans="10:14" x14ac:dyDescent="0.25">
      <c r="J6652" s="3" t="s">
        <v>7013</v>
      </c>
      <c r="K6652" s="3" t="s">
        <v>14427</v>
      </c>
      <c r="L6652" s="3" t="s">
        <v>17476</v>
      </c>
      <c r="M6652" s="3" t="s">
        <v>45</v>
      </c>
      <c r="N6652" s="3" t="str">
        <f t="shared" si="113"/>
        <v>Sleetmute Airport | United States</v>
      </c>
    </row>
    <row r="6653" spans="10:14" x14ac:dyDescent="0.25">
      <c r="J6653" s="3" t="s">
        <v>7234</v>
      </c>
      <c r="K6653" s="3" t="s">
        <v>12738</v>
      </c>
      <c r="L6653" s="3" t="s">
        <v>17476</v>
      </c>
      <c r="M6653" s="3" t="s">
        <v>45</v>
      </c>
      <c r="N6653" s="3" t="str">
        <f t="shared" si="113"/>
        <v>Sulphur Springs Municipal Airport | United States</v>
      </c>
    </row>
    <row r="6654" spans="10:14" x14ac:dyDescent="0.25">
      <c r="J6654" s="3" t="s">
        <v>6525</v>
      </c>
      <c r="K6654" s="3" t="s">
        <v>11512</v>
      </c>
      <c r="L6654" s="3" t="s">
        <v>17476</v>
      </c>
      <c r="M6654" s="3" t="s">
        <v>45</v>
      </c>
      <c r="N6654" s="3" t="str">
        <f t="shared" si="113"/>
        <v>Salida Airport Harriett Alexander Field | United States</v>
      </c>
    </row>
    <row r="6655" spans="10:14" x14ac:dyDescent="0.25">
      <c r="J6655" s="3" t="s">
        <v>7133</v>
      </c>
      <c r="K6655" s="3" t="s">
        <v>15686</v>
      </c>
      <c r="L6655" s="3" t="s">
        <v>17477</v>
      </c>
      <c r="M6655" s="3" t="s">
        <v>7132</v>
      </c>
      <c r="N6655" s="3" t="str">
        <f t="shared" si="113"/>
        <v>George F. L. Charles Airport | Saint Lucia</v>
      </c>
    </row>
    <row r="6656" spans="10:14" x14ac:dyDescent="0.25">
      <c r="J6656" s="3" t="s">
        <v>6963</v>
      </c>
      <c r="K6656" s="3" t="s">
        <v>16177</v>
      </c>
      <c r="L6656" s="3" t="s">
        <v>17476</v>
      </c>
      <c r="M6656" s="3" t="s">
        <v>108</v>
      </c>
      <c r="N6656" s="3" t="str">
        <f t="shared" si="113"/>
        <v>Shimla Airport | India</v>
      </c>
    </row>
    <row r="6657" spans="10:14" x14ac:dyDescent="0.25">
      <c r="J6657" s="3" t="s">
        <v>6540</v>
      </c>
      <c r="K6657" s="3" t="s">
        <v>13556</v>
      </c>
      <c r="L6657" s="3" t="s">
        <v>17477</v>
      </c>
      <c r="M6657" s="3" t="s">
        <v>59</v>
      </c>
      <c r="N6657" s="3" t="str">
        <f t="shared" si="113"/>
        <v>Plan De Guadalupe International Airport | Mexico</v>
      </c>
    </row>
    <row r="6658" spans="10:14" x14ac:dyDescent="0.25">
      <c r="J6658" s="3" t="s">
        <v>6537</v>
      </c>
      <c r="K6658" s="3" t="s">
        <v>13432</v>
      </c>
      <c r="L6658" s="3" t="s">
        <v>17476</v>
      </c>
      <c r="M6658" s="3" t="s">
        <v>2814</v>
      </c>
      <c r="N6658" s="3" t="str">
        <f t="shared" si="113"/>
        <v>Salt Cay Airport | Turks and Caicos Islands</v>
      </c>
    </row>
    <row r="6659" spans="10:14" x14ac:dyDescent="0.25">
      <c r="J6659" s="3" t="s">
        <v>6521</v>
      </c>
      <c r="K6659" s="3" t="s">
        <v>15933</v>
      </c>
      <c r="L6659" s="3" t="s">
        <v>17477</v>
      </c>
      <c r="M6659" s="3" t="s">
        <v>32</v>
      </c>
      <c r="N6659" s="3" t="str">
        <f t="shared" si="113"/>
        <v>Salekhard Airport | Russian Federation</v>
      </c>
    </row>
    <row r="6660" spans="10:14" x14ac:dyDescent="0.25">
      <c r="J6660" s="3" t="s">
        <v>6724</v>
      </c>
      <c r="K6660" s="3" t="s">
        <v>14989</v>
      </c>
      <c r="L6660" s="3" t="s">
        <v>17477</v>
      </c>
      <c r="M6660" s="3" t="s">
        <v>219</v>
      </c>
      <c r="N6660" s="3" t="str">
        <f t="shared" si="113"/>
        <v>Marechal Cunha Machado International Airport | Brazil</v>
      </c>
    </row>
    <row r="6661" spans="10:14" x14ac:dyDescent="0.25">
      <c r="J6661" s="3" t="s">
        <v>6683</v>
      </c>
      <c r="K6661" s="3" t="s">
        <v>13279</v>
      </c>
      <c r="L6661" s="3" t="s">
        <v>17477</v>
      </c>
      <c r="M6661" s="3" t="s">
        <v>1162</v>
      </c>
      <c r="N6661" s="3" t="str">
        <f t="shared" si="113"/>
        <v>Santa Maria Airport | Portugal</v>
      </c>
    </row>
    <row r="6662" spans="10:14" x14ac:dyDescent="0.25">
      <c r="J6662" s="3" t="s">
        <v>1498</v>
      </c>
      <c r="K6662" s="3" t="s">
        <v>15057</v>
      </c>
      <c r="L6662" s="3" t="s">
        <v>17476</v>
      </c>
      <c r="M6662" s="3" t="s">
        <v>280</v>
      </c>
      <c r="N6662" s="3" t="str">
        <f t="shared" ref="N6662:N6725" si="114">K6662&amp;" | "&amp;M6662</f>
        <v>Franco Bianco Airport | Chile</v>
      </c>
    </row>
    <row r="6663" spans="10:14" x14ac:dyDescent="0.25">
      <c r="J6663" s="3" t="s">
        <v>2541</v>
      </c>
      <c r="K6663" s="3" t="s">
        <v>2542</v>
      </c>
      <c r="L6663" s="3" t="s">
        <v>17476</v>
      </c>
      <c r="M6663" s="3" t="s">
        <v>45</v>
      </c>
      <c r="N6663" s="3" t="str">
        <f t="shared" si="114"/>
        <v>Smith Field | United States</v>
      </c>
    </row>
    <row r="6664" spans="10:14" x14ac:dyDescent="0.25">
      <c r="J6664" s="3" t="s">
        <v>7048</v>
      </c>
      <c r="K6664" s="3" t="s">
        <v>12739</v>
      </c>
      <c r="L6664" s="3" t="s">
        <v>17477</v>
      </c>
      <c r="M6664" s="3" t="s">
        <v>45</v>
      </c>
      <c r="N6664" s="3" t="str">
        <f t="shared" si="114"/>
        <v>Lake Cumberland Regional Airport | United States</v>
      </c>
    </row>
    <row r="6665" spans="10:14" x14ac:dyDescent="0.25">
      <c r="J6665" s="3" t="s">
        <v>6487</v>
      </c>
      <c r="K6665" s="3" t="s">
        <v>12740</v>
      </c>
      <c r="L6665" s="3" t="s">
        <v>17478</v>
      </c>
      <c r="M6665" s="3" t="s">
        <v>45</v>
      </c>
      <c r="N6665" s="3" t="str">
        <f t="shared" si="114"/>
        <v>Sacramento International Airport | United States</v>
      </c>
    </row>
    <row r="6666" spans="10:14" x14ac:dyDescent="0.25">
      <c r="J6666" s="3" t="s">
        <v>6682</v>
      </c>
      <c r="K6666" s="3" t="s">
        <v>13279</v>
      </c>
      <c r="L6666" s="3" t="s">
        <v>17476</v>
      </c>
      <c r="M6666" s="3" t="s">
        <v>226</v>
      </c>
      <c r="N6666" s="3" t="str">
        <f t="shared" si="114"/>
        <v>Santa Maria Airport | Peru</v>
      </c>
    </row>
    <row r="6667" spans="10:14" x14ac:dyDescent="0.25">
      <c r="J6667" s="3" t="s">
        <v>6734</v>
      </c>
      <c r="K6667" s="3" t="s">
        <v>15316</v>
      </c>
      <c r="L6667" s="3" t="s">
        <v>17476</v>
      </c>
      <c r="M6667" s="3" t="s">
        <v>33</v>
      </c>
      <c r="N6667" s="3" t="str">
        <f t="shared" si="114"/>
        <v>Sapmanga Airport | Papua New Guinea</v>
      </c>
    </row>
    <row r="6668" spans="10:14" x14ac:dyDescent="0.25">
      <c r="J6668" s="3" t="s">
        <v>6553</v>
      </c>
      <c r="K6668" s="3" t="s">
        <v>13161</v>
      </c>
      <c r="L6668" s="3" t="s">
        <v>17477</v>
      </c>
      <c r="M6668" s="3" t="s">
        <v>119</v>
      </c>
      <c r="N6668" s="3" t="str">
        <f t="shared" si="114"/>
        <v>Samos Airport | Greece</v>
      </c>
    </row>
    <row r="6669" spans="10:14" x14ac:dyDescent="0.25">
      <c r="J6669" s="3" t="s">
        <v>6955</v>
      </c>
      <c r="K6669" s="3" t="s">
        <v>9302</v>
      </c>
      <c r="L6669" s="3" t="s">
        <v>17476</v>
      </c>
      <c r="M6669" s="3" t="s">
        <v>33</v>
      </c>
      <c r="N6669" s="3" t="str">
        <f t="shared" si="114"/>
        <v>Sim Airport | Papua New Guinea</v>
      </c>
    </row>
    <row r="6670" spans="10:14" x14ac:dyDescent="0.25">
      <c r="J6670" s="3" t="s">
        <v>7138</v>
      </c>
      <c r="K6670" s="3" t="s">
        <v>14384</v>
      </c>
      <c r="L6670" s="3" t="s">
        <v>17476</v>
      </c>
      <c r="M6670" s="3" t="s">
        <v>45</v>
      </c>
      <c r="N6670" s="3" t="str">
        <f t="shared" si="114"/>
        <v>St Michael Airport | United States</v>
      </c>
    </row>
    <row r="6671" spans="10:14" x14ac:dyDescent="0.25">
      <c r="J6671" s="3" t="s">
        <v>7169</v>
      </c>
      <c r="K6671" s="3" t="s">
        <v>13754</v>
      </c>
      <c r="L6671" s="3" t="s">
        <v>17477</v>
      </c>
      <c r="M6671" s="3" t="s">
        <v>361</v>
      </c>
      <c r="N6671" s="3" t="str">
        <f t="shared" si="114"/>
        <v>Stella Maris Airport | Bahamas</v>
      </c>
    </row>
    <row r="6672" spans="10:14" x14ac:dyDescent="0.25">
      <c r="J6672" s="3" t="s">
        <v>6824</v>
      </c>
      <c r="K6672" s="3" t="s">
        <v>16537</v>
      </c>
      <c r="L6672" s="3" t="s">
        <v>17476</v>
      </c>
      <c r="M6672" s="3" t="s">
        <v>260</v>
      </c>
      <c r="N6672" s="3" t="str">
        <f t="shared" si="114"/>
        <v>Semporna Airport | Malaysia</v>
      </c>
    </row>
    <row r="6673" spans="10:14" x14ac:dyDescent="0.25">
      <c r="J6673" s="3" t="s">
        <v>6535</v>
      </c>
      <c r="K6673" s="3" t="s">
        <v>12741</v>
      </c>
      <c r="L6673" s="3" t="s">
        <v>17477</v>
      </c>
      <c r="M6673" s="3" t="s">
        <v>45</v>
      </c>
      <c r="N6673" s="3" t="str">
        <f t="shared" si="114"/>
        <v>Lemhi County Airport | United States</v>
      </c>
    </row>
    <row r="6674" spans="10:14" x14ac:dyDescent="0.25">
      <c r="J6674" s="3" t="s">
        <v>6686</v>
      </c>
      <c r="K6674" s="3" t="s">
        <v>12742</v>
      </c>
      <c r="L6674" s="3" t="s">
        <v>17476</v>
      </c>
      <c r="M6674" s="3" t="s">
        <v>45</v>
      </c>
      <c r="N6674" s="3" t="str">
        <f t="shared" si="114"/>
        <v>Santa Monica Municipal Airport | United States</v>
      </c>
    </row>
    <row r="6675" spans="10:14" x14ac:dyDescent="0.25">
      <c r="J6675" s="3" t="s">
        <v>7179</v>
      </c>
      <c r="K6675" s="3" t="s">
        <v>15320</v>
      </c>
      <c r="L6675" s="3" t="s">
        <v>17476</v>
      </c>
      <c r="M6675" s="3" t="s">
        <v>33</v>
      </c>
      <c r="N6675" s="3" t="str">
        <f t="shared" si="114"/>
        <v>Stockholm Airport | Papua New Guinea</v>
      </c>
    </row>
    <row r="6676" spans="10:14" x14ac:dyDescent="0.25">
      <c r="J6676" s="3" t="s">
        <v>6554</v>
      </c>
      <c r="K6676" s="3" t="s">
        <v>16465</v>
      </c>
      <c r="L6676" s="3" t="s">
        <v>17476</v>
      </c>
      <c r="M6676" s="3" t="s">
        <v>96</v>
      </c>
      <c r="N6676" s="3" t="str">
        <f t="shared" si="114"/>
        <v>Sampit(Hasan) Airport | Indonesia</v>
      </c>
    </row>
    <row r="6677" spans="10:14" x14ac:dyDescent="0.25">
      <c r="J6677" s="3" t="s">
        <v>6685</v>
      </c>
      <c r="K6677" s="3" t="s">
        <v>15254</v>
      </c>
      <c r="L6677" s="3" t="s">
        <v>17477</v>
      </c>
      <c r="M6677" s="3" t="s">
        <v>71</v>
      </c>
      <c r="N6677" s="3" t="str">
        <f t="shared" si="114"/>
        <v>Simón Bolívar International Airport | Colombia</v>
      </c>
    </row>
    <row r="6678" spans="10:14" x14ac:dyDescent="0.25">
      <c r="J6678" s="3" t="s">
        <v>6512</v>
      </c>
      <c r="K6678" s="3" t="s">
        <v>10685</v>
      </c>
      <c r="L6678" s="3" t="s">
        <v>17477</v>
      </c>
      <c r="M6678" s="3" t="s">
        <v>304</v>
      </c>
      <c r="N6678" s="3" t="str">
        <f t="shared" si="114"/>
        <v>Sainte Marie Airport | Madagascar</v>
      </c>
    </row>
    <row r="6679" spans="10:14" x14ac:dyDescent="0.25">
      <c r="J6679" s="3" t="s">
        <v>7246</v>
      </c>
      <c r="K6679" s="3" t="s">
        <v>14991</v>
      </c>
      <c r="L6679" s="3" t="s">
        <v>17476</v>
      </c>
      <c r="M6679" s="3" t="s">
        <v>219</v>
      </c>
      <c r="N6679" s="3" t="str">
        <f t="shared" si="114"/>
        <v>Adolino Bedin Regional Airport | Brazil</v>
      </c>
    </row>
    <row r="6680" spans="10:14" x14ac:dyDescent="0.25">
      <c r="J6680" s="3" t="s">
        <v>6876</v>
      </c>
      <c r="K6680" s="3" t="s">
        <v>14431</v>
      </c>
      <c r="L6680" s="3" t="s">
        <v>17476</v>
      </c>
      <c r="M6680" s="3" t="s">
        <v>45</v>
      </c>
      <c r="N6680" s="3" t="str">
        <f t="shared" si="114"/>
        <v>Sheep Mountain Airport | United States</v>
      </c>
    </row>
    <row r="6681" spans="10:14" x14ac:dyDescent="0.25">
      <c r="J6681" s="3" t="s">
        <v>7139</v>
      </c>
      <c r="K6681" s="3" t="s">
        <v>13333</v>
      </c>
      <c r="L6681" s="3" t="s">
        <v>17477</v>
      </c>
      <c r="M6681" s="3" t="s">
        <v>276</v>
      </c>
      <c r="N6681" s="3" t="str">
        <f t="shared" si="114"/>
        <v>Samedan Airport | Switzerland</v>
      </c>
    </row>
    <row r="6682" spans="10:14" x14ac:dyDescent="0.25">
      <c r="J6682" s="3" t="s">
        <v>7016</v>
      </c>
      <c r="K6682" s="3" t="s">
        <v>11027</v>
      </c>
      <c r="L6682" s="3" t="s">
        <v>17477</v>
      </c>
      <c r="M6682" s="3" t="s">
        <v>17490</v>
      </c>
      <c r="N6682" s="3" t="str">
        <f t="shared" si="114"/>
        <v>Smara Airport | Western Sahara</v>
      </c>
    </row>
    <row r="6683" spans="10:14" x14ac:dyDescent="0.25">
      <c r="J6683" s="3" t="s">
        <v>6681</v>
      </c>
      <c r="K6683" s="3" t="s">
        <v>12744</v>
      </c>
      <c r="L6683" s="3" t="s">
        <v>17477</v>
      </c>
      <c r="M6683" s="3" t="s">
        <v>45</v>
      </c>
      <c r="N6683" s="3" t="str">
        <f t="shared" si="114"/>
        <v>Santa Maria Pub/Capt G Allan Hancock Field | United States</v>
      </c>
    </row>
    <row r="6684" spans="10:14" x14ac:dyDescent="0.25">
      <c r="J6684" s="3" t="s">
        <v>6960</v>
      </c>
      <c r="K6684" s="3" t="s">
        <v>11059</v>
      </c>
      <c r="L6684" s="3" t="s">
        <v>17476</v>
      </c>
      <c r="M6684" s="3" t="s">
        <v>649</v>
      </c>
      <c r="N6684" s="3" t="str">
        <f t="shared" si="114"/>
        <v>Simenti Airport | Senegal</v>
      </c>
    </row>
    <row r="6685" spans="10:14" x14ac:dyDescent="0.25">
      <c r="J6685" s="3" t="s">
        <v>7184</v>
      </c>
      <c r="K6685" s="3" t="s">
        <v>15322</v>
      </c>
      <c r="L6685" s="3" t="s">
        <v>17476</v>
      </c>
      <c r="M6685" s="3" t="s">
        <v>212</v>
      </c>
      <c r="N6685" s="3" t="str">
        <f t="shared" si="114"/>
        <v>Stoelmanseiland Airport | Suriname</v>
      </c>
    </row>
    <row r="6686" spans="10:14" x14ac:dyDescent="0.25">
      <c r="J6686" s="3" t="s">
        <v>6659</v>
      </c>
      <c r="K6686" s="3" t="s">
        <v>12745</v>
      </c>
      <c r="L6686" s="3" t="s">
        <v>17478</v>
      </c>
      <c r="M6686" s="3" t="s">
        <v>45</v>
      </c>
      <c r="N6686" s="3" t="str">
        <f t="shared" si="114"/>
        <v>John Wayne Airport-Orange County Airport | United States</v>
      </c>
    </row>
    <row r="6687" spans="10:14" x14ac:dyDescent="0.25">
      <c r="J6687" s="3" t="s">
        <v>7024</v>
      </c>
      <c r="K6687" s="3" t="s">
        <v>17134</v>
      </c>
      <c r="L6687" s="3" t="s">
        <v>17477</v>
      </c>
      <c r="M6687" s="3" t="s">
        <v>54</v>
      </c>
      <c r="N6687" s="3" t="str">
        <f t="shared" si="114"/>
        <v>Snake Bay Airport | Australia</v>
      </c>
    </row>
    <row r="6688" spans="10:14" x14ac:dyDescent="0.25">
      <c r="J6688" s="3" t="s">
        <v>6531</v>
      </c>
      <c r="K6688" s="3" t="s">
        <v>15108</v>
      </c>
      <c r="L6688" s="3" t="s">
        <v>17477</v>
      </c>
      <c r="M6688" s="3" t="s">
        <v>306</v>
      </c>
      <c r="N6688" s="3" t="str">
        <f t="shared" si="114"/>
        <v>General Ulpiano Paez Airport | Ecuador</v>
      </c>
    </row>
    <row r="6689" spans="10:14" x14ac:dyDescent="0.25">
      <c r="J6689" s="3" t="s">
        <v>6728</v>
      </c>
      <c r="K6689" s="3" t="s">
        <v>11109</v>
      </c>
      <c r="L6689" s="3" t="s">
        <v>17477</v>
      </c>
      <c r="M6689" s="3" t="s">
        <v>1061</v>
      </c>
      <c r="N6689" s="3" t="str">
        <f t="shared" si="114"/>
        <v>Preguiça Airport | Cape Verde</v>
      </c>
    </row>
    <row r="6690" spans="10:14" x14ac:dyDescent="0.25">
      <c r="J6690" s="3" t="s">
        <v>6586</v>
      </c>
      <c r="K6690" s="3" t="s">
        <v>15553</v>
      </c>
      <c r="L6690" s="3" t="s">
        <v>17477</v>
      </c>
      <c r="M6690" s="3" t="s">
        <v>17510</v>
      </c>
      <c r="N6690" s="3" t="str">
        <f t="shared" si="114"/>
        <v>Sub Teniente Nestor Arias Airport | Venezuela, Bolivarian Republic of</v>
      </c>
    </row>
    <row r="6691" spans="10:14" x14ac:dyDescent="0.25">
      <c r="J6691" s="3" t="s">
        <v>6594</v>
      </c>
      <c r="K6691" s="3" t="s">
        <v>15302</v>
      </c>
      <c r="L6691" s="3" t="s">
        <v>17476</v>
      </c>
      <c r="M6691" s="3" t="s">
        <v>17481</v>
      </c>
      <c r="N6691" s="3" t="str">
        <f t="shared" si="114"/>
        <v>Capitán Av. Juan Cochamanidis S. Airport | Bolivia, Plurinational State of</v>
      </c>
    </row>
    <row r="6692" spans="10:14" x14ac:dyDescent="0.25">
      <c r="J6692" s="3" t="s">
        <v>7153</v>
      </c>
      <c r="K6692" s="3" t="s">
        <v>17137</v>
      </c>
      <c r="L6692" s="3" t="s">
        <v>17476</v>
      </c>
      <c r="M6692" s="3" t="s">
        <v>54</v>
      </c>
      <c r="N6692" s="3" t="str">
        <f t="shared" si="114"/>
        <v>Stanthorpe Airport | Australia</v>
      </c>
    </row>
    <row r="6693" spans="10:14" x14ac:dyDescent="0.25">
      <c r="J6693" s="3" t="s">
        <v>6972</v>
      </c>
      <c r="K6693" s="3" t="s">
        <v>11011</v>
      </c>
      <c r="L6693" s="3" t="s">
        <v>17476</v>
      </c>
      <c r="M6693" s="3" t="s">
        <v>884</v>
      </c>
      <c r="N6693" s="3" t="str">
        <f t="shared" si="114"/>
        <v>Greenville Sinoe Airport | Liberia</v>
      </c>
    </row>
    <row r="6694" spans="10:14" x14ac:dyDescent="0.25">
      <c r="J6694" s="3" t="s">
        <v>6611</v>
      </c>
      <c r="K6694" s="3" t="s">
        <v>13699</v>
      </c>
      <c r="L6694" s="3" t="s">
        <v>17477</v>
      </c>
      <c r="M6694" s="3" t="s">
        <v>734</v>
      </c>
      <c r="N6694" s="3" t="str">
        <f t="shared" si="114"/>
        <v>San Julian Air Base | Cuba</v>
      </c>
    </row>
    <row r="6695" spans="10:14" x14ac:dyDescent="0.25">
      <c r="J6695" s="3" t="s">
        <v>7026</v>
      </c>
      <c r="K6695" s="3" t="s">
        <v>7027</v>
      </c>
      <c r="L6695" s="3" t="s">
        <v>17476</v>
      </c>
      <c r="M6695" s="3" t="s">
        <v>45</v>
      </c>
      <c r="N6695" s="3" t="str">
        <f t="shared" si="114"/>
        <v>Winston Field | United States</v>
      </c>
    </row>
    <row r="6696" spans="10:14" x14ac:dyDescent="0.25">
      <c r="J6696" s="3" t="s">
        <v>6873</v>
      </c>
      <c r="K6696" s="3" t="s">
        <v>12746</v>
      </c>
      <c r="L6696" s="3" t="s">
        <v>17476</v>
      </c>
      <c r="M6696" s="3" t="s">
        <v>45</v>
      </c>
      <c r="N6696" s="3" t="str">
        <f t="shared" si="114"/>
        <v>Shawnee Regional Airport | United States</v>
      </c>
    </row>
    <row r="6697" spans="10:14" x14ac:dyDescent="0.25">
      <c r="J6697" s="3" t="s">
        <v>6593</v>
      </c>
      <c r="K6697" s="3" t="s">
        <v>15303</v>
      </c>
      <c r="L6697" s="3" t="s">
        <v>17476</v>
      </c>
      <c r="M6697" s="3" t="s">
        <v>17481</v>
      </c>
      <c r="N6697" s="3" t="str">
        <f t="shared" si="114"/>
        <v>San Ignacio de Moxos Airport | Bolivia, Plurinational State of</v>
      </c>
    </row>
    <row r="6698" spans="10:14" x14ac:dyDescent="0.25">
      <c r="J6698" s="3" t="s">
        <v>6863</v>
      </c>
      <c r="K6698" s="3" t="s">
        <v>10305</v>
      </c>
      <c r="L6698" s="3" t="s">
        <v>17478</v>
      </c>
      <c r="M6698" s="3" t="s">
        <v>728</v>
      </c>
      <c r="N6698" s="3" t="str">
        <f t="shared" si="114"/>
        <v>Shannon Airport | Ireland</v>
      </c>
    </row>
    <row r="6699" spans="10:14" x14ac:dyDescent="0.25">
      <c r="J6699" s="3" t="s">
        <v>6514</v>
      </c>
      <c r="K6699" s="3" t="s">
        <v>16319</v>
      </c>
      <c r="L6699" s="3" t="s">
        <v>17477</v>
      </c>
      <c r="M6699" s="3" t="s">
        <v>695</v>
      </c>
      <c r="N6699" s="3" t="str">
        <f t="shared" si="114"/>
        <v>Sakon Nakhon Airport | Thailand</v>
      </c>
    </row>
    <row r="6700" spans="10:14" x14ac:dyDescent="0.25">
      <c r="J6700" s="3" t="s">
        <v>6509</v>
      </c>
      <c r="K6700" s="3" t="s">
        <v>14429</v>
      </c>
      <c r="L6700" s="3" t="s">
        <v>17477</v>
      </c>
      <c r="M6700" s="3" t="s">
        <v>45</v>
      </c>
      <c r="N6700" s="3" t="str">
        <f t="shared" si="114"/>
        <v>St Paul Island Airport | United States</v>
      </c>
    </row>
    <row r="6701" spans="10:14" x14ac:dyDescent="0.25">
      <c r="J6701" s="3" t="s">
        <v>6626</v>
      </c>
      <c r="K6701" s="3" t="s">
        <v>15372</v>
      </c>
      <c r="L6701" s="3" t="s">
        <v>17476</v>
      </c>
      <c r="M6701" s="3" t="s">
        <v>59</v>
      </c>
      <c r="N6701" s="3" t="str">
        <f t="shared" si="114"/>
        <v>San Quintín Military Airstrip | Mexico</v>
      </c>
    </row>
    <row r="6702" spans="10:14" x14ac:dyDescent="0.25">
      <c r="J6702" s="3" t="s">
        <v>7140</v>
      </c>
      <c r="K6702" s="3" t="s">
        <v>13116</v>
      </c>
      <c r="L6702" s="3" t="s">
        <v>17477</v>
      </c>
      <c r="M6702" s="3" t="s">
        <v>112</v>
      </c>
      <c r="N6702" s="3" t="str">
        <f t="shared" si="114"/>
        <v>Saint-Nazaire-Montoir Airport | France</v>
      </c>
    </row>
    <row r="6703" spans="10:14" x14ac:dyDescent="0.25">
      <c r="J6703" s="3" t="s">
        <v>6530</v>
      </c>
      <c r="K6703" s="3" t="s">
        <v>12747</v>
      </c>
      <c r="L6703" s="3" t="s">
        <v>17477</v>
      </c>
      <c r="M6703" s="3" t="s">
        <v>45</v>
      </c>
      <c r="N6703" s="3" t="str">
        <f t="shared" si="114"/>
        <v>Salinas Municipal Airport | United States</v>
      </c>
    </row>
    <row r="6704" spans="10:14" x14ac:dyDescent="0.25">
      <c r="J6704" s="3" t="s">
        <v>6477</v>
      </c>
      <c r="K6704" s="3" t="s">
        <v>9516</v>
      </c>
      <c r="L6704" s="3" t="s">
        <v>17476</v>
      </c>
      <c r="M6704" s="3" t="s">
        <v>71</v>
      </c>
      <c r="N6704" s="3" t="str">
        <f t="shared" si="114"/>
        <v>Las Cruces Airport | Colombia</v>
      </c>
    </row>
    <row r="6705" spans="10:14" x14ac:dyDescent="0.25">
      <c r="J6705" s="3" t="s">
        <v>6667</v>
      </c>
      <c r="K6705" s="3" t="s">
        <v>13698</v>
      </c>
      <c r="L6705" s="3" t="s">
        <v>17477</v>
      </c>
      <c r="M6705" s="3" t="s">
        <v>734</v>
      </c>
      <c r="N6705" s="3" t="str">
        <f t="shared" si="114"/>
        <v>Abel Santamaria Airport | Cuba</v>
      </c>
    </row>
    <row r="6706" spans="10:14" x14ac:dyDescent="0.25">
      <c r="J6706" s="3" t="s">
        <v>6676</v>
      </c>
      <c r="K6706" s="3" t="s">
        <v>15551</v>
      </c>
      <c r="L6706" s="3" t="s">
        <v>17477</v>
      </c>
      <c r="M6706" s="3" t="s">
        <v>17510</v>
      </c>
      <c r="N6706" s="3" t="str">
        <f t="shared" si="114"/>
        <v>Santa Elena de Uairen Airport | Venezuela, Bolivarian Republic of</v>
      </c>
    </row>
    <row r="6707" spans="10:14" x14ac:dyDescent="0.25">
      <c r="J6707" s="3" t="s">
        <v>7505</v>
      </c>
      <c r="K6707" s="3" t="s">
        <v>16393</v>
      </c>
      <c r="L6707" s="3" t="s">
        <v>17477</v>
      </c>
      <c r="M6707" s="3" t="s">
        <v>612</v>
      </c>
      <c r="N6707" s="3" t="str">
        <f t="shared" si="114"/>
        <v>Thandwe Airport | Myanmar</v>
      </c>
    </row>
    <row r="6708" spans="10:14" x14ac:dyDescent="0.25">
      <c r="J6708" s="3" t="s">
        <v>6476</v>
      </c>
      <c r="K6708" s="3" t="s">
        <v>14100</v>
      </c>
      <c r="L6708" s="3" t="s">
        <v>17476</v>
      </c>
      <c r="M6708" s="3" t="s">
        <v>17494</v>
      </c>
      <c r="N6708" s="3" t="str">
        <f t="shared" si="114"/>
        <v>Semnan Municipal Airport | Iran, Islamic Republic of</v>
      </c>
    </row>
    <row r="6709" spans="10:14" x14ac:dyDescent="0.25">
      <c r="J6709" s="3" t="s">
        <v>6930</v>
      </c>
      <c r="K6709" s="3" t="s">
        <v>12748</v>
      </c>
      <c r="L6709" s="3" t="s">
        <v>17477</v>
      </c>
      <c r="M6709" s="3" t="s">
        <v>45</v>
      </c>
      <c r="N6709" s="3" t="str">
        <f t="shared" si="114"/>
        <v>Sidney Municipal-Lloyd W Carr Field | United States</v>
      </c>
    </row>
    <row r="6710" spans="10:14" x14ac:dyDescent="0.25">
      <c r="J6710" s="3" t="s">
        <v>6671</v>
      </c>
      <c r="K6710" s="3" t="s">
        <v>14986</v>
      </c>
      <c r="L6710" s="3" t="s">
        <v>17477</v>
      </c>
      <c r="M6710" s="3" t="s">
        <v>219</v>
      </c>
      <c r="N6710" s="3" t="str">
        <f t="shared" si="114"/>
        <v>Santa Cruz Air Force Base | Brazil</v>
      </c>
    </row>
    <row r="6711" spans="10:14" x14ac:dyDescent="0.25">
      <c r="J6711" s="3" t="s">
        <v>7029</v>
      </c>
      <c r="K6711" s="3" t="s">
        <v>15391</v>
      </c>
      <c r="L6711" s="3" t="s">
        <v>17476</v>
      </c>
      <c r="M6711" s="3" t="s">
        <v>724</v>
      </c>
      <c r="N6711" s="3" t="str">
        <f t="shared" si="114"/>
        <v>Sóc Trăng Airport | Viet Nam</v>
      </c>
    </row>
    <row r="6712" spans="10:14" x14ac:dyDescent="0.25">
      <c r="J6712" s="3" t="s">
        <v>662</v>
      </c>
      <c r="K6712" s="3" t="s">
        <v>13173</v>
      </c>
      <c r="L6712" s="3" t="s">
        <v>17477</v>
      </c>
      <c r="M6712" s="3" t="s">
        <v>663</v>
      </c>
      <c r="N6712" s="3" t="str">
        <f t="shared" si="114"/>
        <v>Hévíz-Balaton Airport | Hungary</v>
      </c>
    </row>
    <row r="6713" spans="10:14" x14ac:dyDescent="0.25">
      <c r="J6713" s="3" t="s">
        <v>7044</v>
      </c>
      <c r="K6713" s="3" t="s">
        <v>16483</v>
      </c>
      <c r="L6713" s="3" t="s">
        <v>17476</v>
      </c>
      <c r="M6713" s="3" t="s">
        <v>96</v>
      </c>
      <c r="N6713" s="3" t="str">
        <f t="shared" si="114"/>
        <v>Adi Sumarmo Wiryokusumo Airport | Indonesia</v>
      </c>
    </row>
    <row r="6714" spans="10:14" x14ac:dyDescent="0.25">
      <c r="J6714" s="3" t="s">
        <v>7057</v>
      </c>
      <c r="K6714" s="3" t="s">
        <v>15072</v>
      </c>
      <c r="L6714" s="3" t="s">
        <v>17476</v>
      </c>
      <c r="M6714" s="3" t="s">
        <v>219</v>
      </c>
      <c r="N6714" s="3" t="str">
        <f t="shared" si="114"/>
        <v>Sorocaba Airport | Brazil</v>
      </c>
    </row>
    <row r="6715" spans="10:14" x14ac:dyDescent="0.25">
      <c r="J6715" s="3" t="s">
        <v>7060</v>
      </c>
      <c r="K6715" s="3" t="s">
        <v>10584</v>
      </c>
      <c r="L6715" s="3" t="s">
        <v>17476</v>
      </c>
      <c r="M6715" s="3" t="s">
        <v>950</v>
      </c>
      <c r="N6715" s="3" t="str">
        <f t="shared" si="114"/>
        <v>Souanke Airport | Congo</v>
      </c>
    </row>
    <row r="6716" spans="10:14" x14ac:dyDescent="0.25">
      <c r="J6716" s="3" t="s">
        <v>7034</v>
      </c>
      <c r="K6716" s="3" t="s">
        <v>12941</v>
      </c>
      <c r="L6716" s="3" t="s">
        <v>17478</v>
      </c>
      <c r="M6716" s="3" t="s">
        <v>1142</v>
      </c>
      <c r="N6716" s="3" t="str">
        <f t="shared" si="114"/>
        <v>Sofia Airport | Bulgaria</v>
      </c>
    </row>
    <row r="6717" spans="10:14" x14ac:dyDescent="0.25">
      <c r="J6717" s="3" t="s">
        <v>7036</v>
      </c>
      <c r="K6717" s="3" t="s">
        <v>10371</v>
      </c>
      <c r="L6717" s="3" t="s">
        <v>17476</v>
      </c>
      <c r="M6717" s="3" t="s">
        <v>24</v>
      </c>
      <c r="N6717" s="3" t="str">
        <f t="shared" si="114"/>
        <v>Sogndal Airport | Norway</v>
      </c>
    </row>
    <row r="6718" spans="10:14" x14ac:dyDescent="0.25">
      <c r="J6718" s="3" t="s">
        <v>7043</v>
      </c>
      <c r="K6718" s="3" t="s">
        <v>15173</v>
      </c>
      <c r="L6718" s="3" t="s">
        <v>17476</v>
      </c>
      <c r="M6718" s="3" t="s">
        <v>71</v>
      </c>
      <c r="N6718" s="3" t="str">
        <f t="shared" si="114"/>
        <v>Solita Airport | Colombia</v>
      </c>
    </row>
    <row r="6719" spans="10:14" x14ac:dyDescent="0.25">
      <c r="J6719" s="3" t="s">
        <v>7055</v>
      </c>
      <c r="K6719" s="3" t="s">
        <v>10375</v>
      </c>
      <c r="L6719" s="3" t="s">
        <v>17477</v>
      </c>
      <c r="M6719" s="3" t="s">
        <v>24</v>
      </c>
      <c r="N6719" s="3" t="str">
        <f t="shared" si="114"/>
        <v>Sørkjosen Airport | Norway</v>
      </c>
    </row>
    <row r="6720" spans="10:14" x14ac:dyDescent="0.25">
      <c r="J6720" s="3" t="s">
        <v>6823</v>
      </c>
      <c r="K6720" s="3" t="s">
        <v>10871</v>
      </c>
      <c r="L6720" s="3" t="s">
        <v>17476</v>
      </c>
      <c r="M6720" s="3" t="s">
        <v>4174</v>
      </c>
      <c r="N6720" s="3" t="str">
        <f t="shared" si="114"/>
        <v>Semonkong Airport | Lesotho</v>
      </c>
    </row>
    <row r="6721" spans="10:14" x14ac:dyDescent="0.25">
      <c r="J6721" s="3" t="s">
        <v>7045</v>
      </c>
      <c r="K6721" s="3" t="s">
        <v>9107</v>
      </c>
      <c r="L6721" s="3" t="s">
        <v>17476</v>
      </c>
      <c r="M6721" s="3" t="s">
        <v>45</v>
      </c>
      <c r="N6721" s="3" t="str">
        <f t="shared" si="114"/>
        <v>Solomon State Field | United States</v>
      </c>
    </row>
    <row r="6722" spans="10:14" x14ac:dyDescent="0.25">
      <c r="J6722" s="3" t="s">
        <v>6634</v>
      </c>
      <c r="K6722" s="3" t="s">
        <v>15555</v>
      </c>
      <c r="L6722" s="3" t="s">
        <v>17477</v>
      </c>
      <c r="M6722" s="3" t="s">
        <v>17510</v>
      </c>
      <c r="N6722" s="3" t="str">
        <f t="shared" si="114"/>
        <v>San Tomé Airport | Venezuela, Bolivarian Republic of</v>
      </c>
    </row>
    <row r="6723" spans="10:14" x14ac:dyDescent="0.25">
      <c r="J6723" s="3" t="s">
        <v>2349</v>
      </c>
      <c r="K6723" s="3" t="s">
        <v>13915</v>
      </c>
      <c r="L6723" s="3" t="s">
        <v>17477</v>
      </c>
      <c r="M6723" s="3" t="s">
        <v>365</v>
      </c>
      <c r="N6723" s="3" t="str">
        <f t="shared" si="114"/>
        <v>Santo Pekoa International Airport | Vanuatu</v>
      </c>
    </row>
    <row r="6724" spans="10:14" x14ac:dyDescent="0.25">
      <c r="J6724" s="3" t="s">
        <v>7033</v>
      </c>
      <c r="K6724" s="3" t="s">
        <v>10430</v>
      </c>
      <c r="L6724" s="3" t="s">
        <v>17477</v>
      </c>
      <c r="M6724" s="3" t="s">
        <v>290</v>
      </c>
      <c r="N6724" s="3" t="str">
        <f t="shared" si="114"/>
        <v>Söderhamn Airport | Sweden</v>
      </c>
    </row>
    <row r="6725" spans="10:14" x14ac:dyDescent="0.25">
      <c r="J6725" s="3" t="s">
        <v>7073</v>
      </c>
      <c r="K6725" s="3" t="s">
        <v>12749</v>
      </c>
      <c r="L6725" s="3" t="s">
        <v>17476</v>
      </c>
      <c r="M6725" s="3" t="s">
        <v>45</v>
      </c>
      <c r="N6725" s="3" t="str">
        <f t="shared" si="114"/>
        <v>Moore County Airport | United States</v>
      </c>
    </row>
    <row r="6726" spans="10:14" x14ac:dyDescent="0.25">
      <c r="J6726" s="3" t="s">
        <v>7058</v>
      </c>
      <c r="K6726" s="3" t="s">
        <v>16515</v>
      </c>
      <c r="L6726" s="3" t="s">
        <v>17478</v>
      </c>
      <c r="M6726" s="3" t="s">
        <v>96</v>
      </c>
      <c r="N6726" s="3" t="str">
        <f t="shared" ref="N6726:N6789" si="115">K6726&amp;" | "&amp;M6726</f>
        <v>Dominique Edward Osok Airport | Indonesia</v>
      </c>
    </row>
    <row r="6727" spans="10:14" x14ac:dyDescent="0.25">
      <c r="J6727" s="3" t="s">
        <v>188</v>
      </c>
      <c r="K6727" s="3" t="s">
        <v>15399</v>
      </c>
      <c r="L6727" s="3" t="s">
        <v>17476</v>
      </c>
      <c r="M6727" s="3" t="s">
        <v>17505</v>
      </c>
      <c r="N6727" s="3" t="str">
        <f t="shared" si="115"/>
        <v>Al Thaurah Airport | Syrian Arab Republic</v>
      </c>
    </row>
    <row r="6728" spans="10:14" x14ac:dyDescent="0.25">
      <c r="J6728" s="3" t="s">
        <v>7031</v>
      </c>
      <c r="K6728" s="3" t="s">
        <v>10169</v>
      </c>
      <c r="L6728" s="3" t="s">
        <v>17477</v>
      </c>
      <c r="M6728" s="3" t="s">
        <v>2316</v>
      </c>
      <c r="N6728" s="3" t="str">
        <f t="shared" si="115"/>
        <v>Sodankyla Airport | Finland</v>
      </c>
    </row>
    <row r="6729" spans="10:14" x14ac:dyDescent="0.25">
      <c r="J6729" s="3" t="s">
        <v>7070</v>
      </c>
      <c r="K6729" s="3" t="s">
        <v>10211</v>
      </c>
      <c r="L6729" s="3" t="s">
        <v>17478</v>
      </c>
      <c r="M6729" s="3" t="s">
        <v>43</v>
      </c>
      <c r="N6729" s="3" t="str">
        <f t="shared" si="115"/>
        <v>Southampton Airport | United Kingdom</v>
      </c>
    </row>
    <row r="6730" spans="10:14" x14ac:dyDescent="0.25">
      <c r="J6730" s="3" t="s">
        <v>6813</v>
      </c>
      <c r="K6730" s="3" t="s">
        <v>14430</v>
      </c>
      <c r="L6730" s="3" t="s">
        <v>17476</v>
      </c>
      <c r="M6730" s="3" t="s">
        <v>45</v>
      </c>
      <c r="N6730" s="3" t="str">
        <f t="shared" si="115"/>
        <v>Seldovia Airport | United States</v>
      </c>
    </row>
    <row r="6731" spans="10:14" x14ac:dyDescent="0.25">
      <c r="J6731" s="3" t="s">
        <v>6909</v>
      </c>
      <c r="K6731" s="3" t="s">
        <v>12750</v>
      </c>
      <c r="L6731" s="3" t="s">
        <v>17476</v>
      </c>
      <c r="M6731" s="3" t="s">
        <v>45</v>
      </c>
      <c r="N6731" s="3" t="str">
        <f t="shared" si="115"/>
        <v>Show Low Regional Airport | United States</v>
      </c>
    </row>
    <row r="6732" spans="10:14" x14ac:dyDescent="0.25">
      <c r="J6732" s="3" t="s">
        <v>7035</v>
      </c>
      <c r="K6732" s="3" t="s">
        <v>15255</v>
      </c>
      <c r="L6732" s="3" t="s">
        <v>17476</v>
      </c>
      <c r="M6732" s="3" t="s">
        <v>71</v>
      </c>
      <c r="N6732" s="3" t="str">
        <f t="shared" si="115"/>
        <v>Alberto Lleras Camargo Airport | Colombia</v>
      </c>
    </row>
    <row r="6733" spans="10:14" x14ac:dyDescent="0.25">
      <c r="J6733" s="3" t="s">
        <v>7200</v>
      </c>
      <c r="K6733" s="3" t="s">
        <v>10197</v>
      </c>
      <c r="L6733" s="3" t="s">
        <v>17476</v>
      </c>
      <c r="M6733" s="3" t="s">
        <v>43</v>
      </c>
      <c r="N6733" s="3" t="str">
        <f t="shared" si="115"/>
        <v>Stronsay Airport | United Kingdom</v>
      </c>
    </row>
    <row r="6734" spans="10:14" x14ac:dyDescent="0.25">
      <c r="J6734" s="3" t="s">
        <v>7042</v>
      </c>
      <c r="K6734" s="3" t="s">
        <v>13044</v>
      </c>
      <c r="L6734" s="3" t="s">
        <v>17477</v>
      </c>
      <c r="M6734" s="3" t="s">
        <v>112</v>
      </c>
      <c r="N6734" s="3" t="str">
        <f t="shared" si="115"/>
        <v>Solenzara (BA 126) Air Base | France</v>
      </c>
    </row>
    <row r="6735" spans="10:14" x14ac:dyDescent="0.25">
      <c r="J6735" s="3" t="s">
        <v>7082</v>
      </c>
      <c r="K6735" s="3" t="s">
        <v>12752</v>
      </c>
      <c r="L6735" s="3" t="s">
        <v>17476</v>
      </c>
      <c r="M6735" s="3" t="s">
        <v>45</v>
      </c>
      <c r="N6735" s="3" t="str">
        <f t="shared" si="115"/>
        <v>Spartanburg Downtown Memorial Airport | United States</v>
      </c>
    </row>
    <row r="6736" spans="10:14" x14ac:dyDescent="0.25">
      <c r="J6736" s="3" t="s">
        <v>6673</v>
      </c>
      <c r="K6736" s="3" t="s">
        <v>10990</v>
      </c>
      <c r="L6736" s="3" t="s">
        <v>17478</v>
      </c>
      <c r="M6736" s="3" t="s">
        <v>201</v>
      </c>
      <c r="N6736" s="3" t="str">
        <f t="shared" si="115"/>
        <v>La Palma Airport | Spain</v>
      </c>
    </row>
    <row r="6737" spans="10:14" x14ac:dyDescent="0.25">
      <c r="J6737" s="3" t="s">
        <v>6502</v>
      </c>
      <c r="K6737" s="3" t="s">
        <v>16144</v>
      </c>
      <c r="L6737" s="3" t="s">
        <v>17477</v>
      </c>
      <c r="M6737" s="3" t="s">
        <v>754</v>
      </c>
      <c r="N6737" s="3" t="str">
        <f t="shared" si="115"/>
        <v>Saidpur Airport | Bangladesh</v>
      </c>
    </row>
    <row r="6738" spans="10:14" x14ac:dyDescent="0.25">
      <c r="J6738" s="3" t="s">
        <v>6834</v>
      </c>
      <c r="K6738" s="3" t="s">
        <v>16546</v>
      </c>
      <c r="L6738" s="3" t="s">
        <v>17476</v>
      </c>
      <c r="M6738" s="3" t="s">
        <v>260</v>
      </c>
      <c r="N6738" s="3" t="str">
        <f t="shared" si="115"/>
        <v>Sepulot Airport | Malaysia</v>
      </c>
    </row>
    <row r="6739" spans="10:14" x14ac:dyDescent="0.25">
      <c r="J6739" s="3" t="s">
        <v>7083</v>
      </c>
      <c r="K6739" s="3" t="s">
        <v>12753</v>
      </c>
      <c r="L6739" s="3" t="s">
        <v>17476</v>
      </c>
      <c r="M6739" s="3" t="s">
        <v>45</v>
      </c>
      <c r="N6739" s="3" t="str">
        <f t="shared" si="115"/>
        <v>Black Hills Airport-Clyde Ice Field | United States</v>
      </c>
    </row>
    <row r="6740" spans="10:14" x14ac:dyDescent="0.25">
      <c r="J6740" s="3" t="s">
        <v>7145</v>
      </c>
      <c r="K6740" s="3" t="s">
        <v>12754</v>
      </c>
      <c r="L6740" s="3" t="s">
        <v>17476</v>
      </c>
      <c r="M6740" s="3" t="s">
        <v>45</v>
      </c>
      <c r="N6740" s="3" t="str">
        <f t="shared" si="115"/>
        <v>Albert Whitted Airport | United States</v>
      </c>
    </row>
    <row r="6741" spans="10:14" x14ac:dyDescent="0.25">
      <c r="J6741" s="3" t="s">
        <v>7054</v>
      </c>
      <c r="K6741" s="3" t="s">
        <v>9259</v>
      </c>
      <c r="L6741" s="3" t="s">
        <v>17476</v>
      </c>
      <c r="M6741" s="3" t="s">
        <v>33</v>
      </c>
      <c r="N6741" s="3" t="str">
        <f t="shared" si="115"/>
        <v>Sopu Airport | Papua New Guinea</v>
      </c>
    </row>
    <row r="6742" spans="10:14" x14ac:dyDescent="0.25">
      <c r="J6742" s="3" t="s">
        <v>7096</v>
      </c>
      <c r="K6742" s="3" t="s">
        <v>12755</v>
      </c>
      <c r="L6742" s="3" t="s">
        <v>17478</v>
      </c>
      <c r="M6742" s="3" t="s">
        <v>45</v>
      </c>
      <c r="N6742" s="3" t="str">
        <f t="shared" si="115"/>
        <v>Abraham Lincoln Capital Airport | United States</v>
      </c>
    </row>
    <row r="6743" spans="10:14" x14ac:dyDescent="0.25">
      <c r="J6743" s="3" t="s">
        <v>7079</v>
      </c>
      <c r="K6743" s="3" t="s">
        <v>13163</v>
      </c>
      <c r="L6743" s="3" t="s">
        <v>17476</v>
      </c>
      <c r="M6743" s="3" t="s">
        <v>119</v>
      </c>
      <c r="N6743" s="3" t="str">
        <f t="shared" si="115"/>
        <v>Sparti Airport | Greece</v>
      </c>
    </row>
    <row r="6744" spans="10:14" x14ac:dyDescent="0.25">
      <c r="J6744" s="3" t="s">
        <v>7076</v>
      </c>
      <c r="K6744" s="3" t="s">
        <v>10454</v>
      </c>
      <c r="L6744" s="3" t="s">
        <v>17477</v>
      </c>
      <c r="M6744" s="3" t="s">
        <v>20</v>
      </c>
      <c r="N6744" s="3" t="str">
        <f t="shared" si="115"/>
        <v>Spangdahlem Air Base | Germany</v>
      </c>
    </row>
    <row r="6745" spans="10:14" x14ac:dyDescent="0.25">
      <c r="J6745" s="3" t="s">
        <v>6513</v>
      </c>
      <c r="K6745" s="3" t="s">
        <v>14522</v>
      </c>
      <c r="L6745" s="3" t="s">
        <v>17477</v>
      </c>
      <c r="M6745" s="3" t="s">
        <v>6433</v>
      </c>
      <c r="N6745" s="3" t="str">
        <f t="shared" si="115"/>
        <v>Saipan International Airport | Northern Mariana Islands</v>
      </c>
    </row>
    <row r="6746" spans="10:14" x14ac:dyDescent="0.25">
      <c r="J6746" s="3" t="s">
        <v>4806</v>
      </c>
      <c r="K6746" s="3" t="s">
        <v>10749</v>
      </c>
      <c r="L6746" s="3" t="s">
        <v>17477</v>
      </c>
      <c r="M6746" s="3" t="s">
        <v>316</v>
      </c>
      <c r="N6746" s="3" t="str">
        <f t="shared" si="115"/>
        <v>Menongue Airport | Angola</v>
      </c>
    </row>
    <row r="6747" spans="10:14" x14ac:dyDescent="0.25">
      <c r="J6747" s="3" t="s">
        <v>6622</v>
      </c>
      <c r="K6747" s="3" t="s">
        <v>9409</v>
      </c>
      <c r="L6747" s="3" t="s">
        <v>17477</v>
      </c>
      <c r="M6747" s="3" t="s">
        <v>878</v>
      </c>
      <c r="N6747" s="3" t="str">
        <f t="shared" si="115"/>
        <v>San Pedro Airport | Belize</v>
      </c>
    </row>
    <row r="6748" spans="10:14" x14ac:dyDescent="0.25">
      <c r="J6748" s="3" t="s">
        <v>8152</v>
      </c>
      <c r="K6748" s="3" t="s">
        <v>12756</v>
      </c>
      <c r="L6748" s="3" t="s">
        <v>17478</v>
      </c>
      <c r="M6748" s="3" t="s">
        <v>45</v>
      </c>
      <c r="N6748" s="3" t="str">
        <f t="shared" si="115"/>
        <v>Sheppard Air Force Base-Wichita Falls Municipal Airport | United States</v>
      </c>
    </row>
    <row r="6749" spans="10:14" x14ac:dyDescent="0.25">
      <c r="J6749" s="3" t="s">
        <v>6983</v>
      </c>
      <c r="K6749" s="3" t="s">
        <v>13725</v>
      </c>
      <c r="L6749" s="3" t="s">
        <v>17476</v>
      </c>
      <c r="M6749" s="3" t="s">
        <v>260</v>
      </c>
      <c r="N6749" s="3" t="str">
        <f t="shared" si="115"/>
        <v>Sipitang Airport | Malaysia</v>
      </c>
    </row>
    <row r="6750" spans="10:14" x14ac:dyDescent="0.25">
      <c r="J6750" s="3" t="s">
        <v>7087</v>
      </c>
      <c r="K6750" s="3" t="s">
        <v>12955</v>
      </c>
      <c r="L6750" s="3" t="s">
        <v>17477</v>
      </c>
      <c r="M6750" s="3" t="s">
        <v>17496</v>
      </c>
      <c r="N6750" s="3" t="str">
        <f t="shared" si="115"/>
        <v>Split Airport | Croatia</v>
      </c>
    </row>
    <row r="6751" spans="10:14" x14ac:dyDescent="0.25">
      <c r="J6751" s="3" t="s">
        <v>6832</v>
      </c>
      <c r="K6751" s="3" t="s">
        <v>9271</v>
      </c>
      <c r="L6751" s="3" t="s">
        <v>17476</v>
      </c>
      <c r="M6751" s="3" t="s">
        <v>33</v>
      </c>
      <c r="N6751" s="3" t="str">
        <f t="shared" si="115"/>
        <v>Sepik Plains Airport | Papua New Guinea</v>
      </c>
    </row>
    <row r="6752" spans="10:14" x14ac:dyDescent="0.25">
      <c r="J6752" s="3" t="s">
        <v>7084</v>
      </c>
      <c r="K6752" s="3" t="s">
        <v>12757</v>
      </c>
      <c r="L6752" s="3" t="s">
        <v>17476</v>
      </c>
      <c r="M6752" s="3" t="s">
        <v>45</v>
      </c>
      <c r="N6752" s="3" t="str">
        <f t="shared" si="115"/>
        <v>Spencer Municipal Airport | United States</v>
      </c>
    </row>
    <row r="6753" spans="10:14" x14ac:dyDescent="0.25">
      <c r="J6753" s="3" t="s">
        <v>3142</v>
      </c>
      <c r="K6753" s="3" t="s">
        <v>11211</v>
      </c>
      <c r="L6753" s="3" t="s">
        <v>17477</v>
      </c>
      <c r="M6753" s="3" t="s">
        <v>66</v>
      </c>
      <c r="N6753" s="3" t="str">
        <f t="shared" si="115"/>
        <v>Sphinx International Airport | Egypt</v>
      </c>
    </row>
    <row r="6754" spans="10:14" x14ac:dyDescent="0.25">
      <c r="J6754" s="3" t="s">
        <v>6623</v>
      </c>
      <c r="K6754" s="3" t="s">
        <v>9409</v>
      </c>
      <c r="L6754" s="3" t="s">
        <v>17477</v>
      </c>
      <c r="M6754" s="3" t="s">
        <v>17482</v>
      </c>
      <c r="N6754" s="3" t="str">
        <f t="shared" si="115"/>
        <v>San Pedro Airport | Côte d'Ivoire</v>
      </c>
    </row>
    <row r="6755" spans="10:14" x14ac:dyDescent="0.25">
      <c r="J6755" s="3" t="s">
        <v>7095</v>
      </c>
      <c r="K6755" s="3" t="s">
        <v>11537</v>
      </c>
      <c r="L6755" s="3" t="s">
        <v>17476</v>
      </c>
      <c r="M6755" s="3" t="s">
        <v>45</v>
      </c>
      <c r="N6755" s="3" t="str">
        <f t="shared" si="115"/>
        <v>Springdale Municipal Airport | United States</v>
      </c>
    </row>
    <row r="6756" spans="10:14" x14ac:dyDescent="0.25">
      <c r="J6756" s="3" t="s">
        <v>6698</v>
      </c>
      <c r="K6756" s="3" t="s">
        <v>12195</v>
      </c>
      <c r="L6756" s="3" t="s">
        <v>17476</v>
      </c>
      <c r="M6756" s="3" t="s">
        <v>45</v>
      </c>
      <c r="N6756" s="3" t="str">
        <f t="shared" si="115"/>
        <v>Santa Ynez Airport | United States</v>
      </c>
    </row>
    <row r="6757" spans="10:14" x14ac:dyDescent="0.25">
      <c r="J6757" s="3" t="s">
        <v>6660</v>
      </c>
      <c r="K6757" s="3" t="s">
        <v>9088</v>
      </c>
      <c r="L6757" s="3" t="s">
        <v>17476</v>
      </c>
      <c r="M6757" s="3" t="s">
        <v>71</v>
      </c>
      <c r="N6757" s="3" t="str">
        <f t="shared" si="115"/>
        <v>Santa Ana Airport | Colombia</v>
      </c>
    </row>
    <row r="6758" spans="10:14" x14ac:dyDescent="0.25">
      <c r="J6758" s="3" t="s">
        <v>7072</v>
      </c>
      <c r="K6758" s="3" t="s">
        <v>17122</v>
      </c>
      <c r="L6758" s="3" t="s">
        <v>17476</v>
      </c>
      <c r="M6758" s="3" t="s">
        <v>54</v>
      </c>
      <c r="N6758" s="3" t="str">
        <f t="shared" si="115"/>
        <v>Southern Cross Airport | Australia</v>
      </c>
    </row>
    <row r="6759" spans="10:14" x14ac:dyDescent="0.25">
      <c r="J6759" s="3" t="s">
        <v>6974</v>
      </c>
      <c r="K6759" s="3" t="s">
        <v>15445</v>
      </c>
      <c r="L6759" s="3" t="s">
        <v>17477</v>
      </c>
      <c r="M6759" s="3" t="s">
        <v>173</v>
      </c>
      <c r="N6759" s="3" t="str">
        <f t="shared" si="115"/>
        <v>Shangrao Sanqingshan Airport | China</v>
      </c>
    </row>
    <row r="6760" spans="10:14" x14ac:dyDescent="0.25">
      <c r="J6760" s="3" t="s">
        <v>6614</v>
      </c>
      <c r="K6760" s="3" t="s">
        <v>15154</v>
      </c>
      <c r="L6760" s="3" t="s">
        <v>17476</v>
      </c>
      <c r="M6760" s="3" t="s">
        <v>71</v>
      </c>
      <c r="N6760" s="3" t="str">
        <f t="shared" si="115"/>
        <v>San Luis De Palenque Airport | Colombia</v>
      </c>
    </row>
    <row r="6761" spans="10:14" x14ac:dyDescent="0.25">
      <c r="J6761" s="3" t="s">
        <v>7040</v>
      </c>
      <c r="K6761" s="3" t="s">
        <v>15147</v>
      </c>
      <c r="L6761" s="3" t="s">
        <v>17476</v>
      </c>
      <c r="M6761" s="3" t="s">
        <v>71</v>
      </c>
      <c r="N6761" s="3" t="str">
        <f t="shared" si="115"/>
        <v>Solano Airport | Colombia</v>
      </c>
    </row>
    <row r="6762" spans="10:14" x14ac:dyDescent="0.25">
      <c r="J6762" s="3" t="s">
        <v>6977</v>
      </c>
      <c r="K6762" s="3" t="s">
        <v>16591</v>
      </c>
      <c r="L6762" s="3" t="s">
        <v>17477</v>
      </c>
      <c r="M6762" s="3" t="s">
        <v>96</v>
      </c>
      <c r="N6762" s="3" t="str">
        <f t="shared" si="115"/>
        <v>Sintang(Susilo) Airport | Indonesia</v>
      </c>
    </row>
    <row r="6763" spans="10:14" x14ac:dyDescent="0.25">
      <c r="J6763" s="3" t="s">
        <v>7053</v>
      </c>
      <c r="K6763" s="3" t="s">
        <v>16340</v>
      </c>
      <c r="L6763" s="3" t="s">
        <v>17476</v>
      </c>
      <c r="M6763" s="3" t="s">
        <v>724</v>
      </c>
      <c r="N6763" s="3" t="str">
        <f t="shared" si="115"/>
        <v>Na-San Airport | Viet Nam</v>
      </c>
    </row>
    <row r="6764" spans="10:14" x14ac:dyDescent="0.25">
      <c r="J6764" s="3" t="s">
        <v>7173</v>
      </c>
      <c r="K6764" s="3" t="s">
        <v>12758</v>
      </c>
      <c r="L6764" s="3" t="s">
        <v>17476</v>
      </c>
      <c r="M6764" s="3" t="s">
        <v>45</v>
      </c>
      <c r="N6764" s="3" t="str">
        <f t="shared" si="115"/>
        <v>Whiteside County Airport-Joseph H Bittorf Field | United States</v>
      </c>
    </row>
    <row r="6765" spans="10:14" x14ac:dyDescent="0.25">
      <c r="J6765" s="3" t="s">
        <v>6879</v>
      </c>
      <c r="K6765" s="3" t="s">
        <v>15446</v>
      </c>
      <c r="L6765" s="3" t="s">
        <v>17477</v>
      </c>
      <c r="M6765" s="3" t="s">
        <v>173</v>
      </c>
      <c r="N6765" s="3" t="str">
        <f t="shared" si="115"/>
        <v>Shaxian Airport | China</v>
      </c>
    </row>
    <row r="6766" spans="10:14" x14ac:dyDescent="0.25">
      <c r="J6766" s="3" t="s">
        <v>6926</v>
      </c>
      <c r="K6766" s="3" t="s">
        <v>11190</v>
      </c>
      <c r="L6766" s="3" t="s">
        <v>17476</v>
      </c>
      <c r="M6766" s="3" t="s">
        <v>66</v>
      </c>
      <c r="N6766" s="3" t="str">
        <f t="shared" si="115"/>
        <v>Sidi Barrani Airport | Egypt</v>
      </c>
    </row>
    <row r="6767" spans="10:14" x14ac:dyDescent="0.25">
      <c r="J6767" s="3" t="s">
        <v>6571</v>
      </c>
      <c r="K6767" s="3" t="s">
        <v>12759</v>
      </c>
      <c r="L6767" s="3" t="s">
        <v>17476</v>
      </c>
      <c r="M6767" s="3" t="s">
        <v>45</v>
      </c>
      <c r="N6767" s="3" t="str">
        <f t="shared" si="115"/>
        <v>San Carlos Airport | United States</v>
      </c>
    </row>
    <row r="6768" spans="10:14" x14ac:dyDescent="0.25">
      <c r="J6768" s="3" t="s">
        <v>6726</v>
      </c>
      <c r="K6768" s="3" t="s">
        <v>15609</v>
      </c>
      <c r="L6768" s="3" t="s">
        <v>17476</v>
      </c>
      <c r="M6768" s="3" t="s">
        <v>219</v>
      </c>
      <c r="N6768" s="3" t="str">
        <f t="shared" si="115"/>
        <v>São Miguel do Araguaia Airport | Brazil</v>
      </c>
    </row>
    <row r="6769" spans="10:14" x14ac:dyDescent="0.25">
      <c r="J6769" s="3" t="s">
        <v>6637</v>
      </c>
      <c r="K6769" s="3" t="s">
        <v>16475</v>
      </c>
      <c r="L6769" s="3" t="s">
        <v>17476</v>
      </c>
      <c r="M6769" s="3" t="s">
        <v>96</v>
      </c>
      <c r="N6769" s="3" t="str">
        <f t="shared" si="115"/>
        <v>Emalamo Sanana Airport | Indonesia</v>
      </c>
    </row>
    <row r="6770" spans="10:14" x14ac:dyDescent="0.25">
      <c r="J6770" s="3" t="s">
        <v>7192</v>
      </c>
      <c r="K6770" s="3" t="s">
        <v>10448</v>
      </c>
      <c r="L6770" s="3" t="s">
        <v>17477</v>
      </c>
      <c r="M6770" s="3" t="s">
        <v>290</v>
      </c>
      <c r="N6770" s="3" t="str">
        <f t="shared" si="115"/>
        <v>Storuman Airport | Sweden</v>
      </c>
    </row>
    <row r="6771" spans="10:14" x14ac:dyDescent="0.25">
      <c r="J6771" s="3" t="s">
        <v>6919</v>
      </c>
      <c r="K6771" s="3" t="s">
        <v>10470</v>
      </c>
      <c r="L6771" s="3" t="s">
        <v>17477</v>
      </c>
      <c r="M6771" s="3" t="s">
        <v>3663</v>
      </c>
      <c r="N6771" s="3" t="str">
        <f t="shared" si="115"/>
        <v>Šiauliai International Airport | Lithuania</v>
      </c>
    </row>
    <row r="6772" spans="10:14" x14ac:dyDescent="0.25">
      <c r="J6772" s="3" t="s">
        <v>7056</v>
      </c>
      <c r="K6772" s="3" t="s">
        <v>16512</v>
      </c>
      <c r="L6772" s="3" t="s">
        <v>17476</v>
      </c>
      <c r="M6772" s="3" t="s">
        <v>96</v>
      </c>
      <c r="N6772" s="3" t="str">
        <f t="shared" si="115"/>
        <v>Soroako Airport | Indonesia</v>
      </c>
    </row>
    <row r="6773" spans="10:14" x14ac:dyDescent="0.25">
      <c r="J6773" s="3" t="s">
        <v>6591</v>
      </c>
      <c r="K6773" s="3" t="s">
        <v>9410</v>
      </c>
      <c r="L6773" s="3" t="s">
        <v>17476</v>
      </c>
      <c r="M6773" s="3" t="s">
        <v>878</v>
      </c>
      <c r="N6773" s="3" t="str">
        <f t="shared" si="115"/>
        <v>Matthew Spain Airport | Belize</v>
      </c>
    </row>
    <row r="6774" spans="10:14" x14ac:dyDescent="0.25">
      <c r="J6774" s="3" t="s">
        <v>6547</v>
      </c>
      <c r="K6774" s="3" t="s">
        <v>15447</v>
      </c>
      <c r="L6774" s="3" t="s">
        <v>17476</v>
      </c>
      <c r="M6774" s="3" t="s">
        <v>33</v>
      </c>
      <c r="N6774" s="3" t="str">
        <f t="shared" si="115"/>
        <v>China Strait Airstrip | Papua New Guinea</v>
      </c>
    </row>
    <row r="6775" spans="10:14" x14ac:dyDescent="0.25">
      <c r="J6775" s="3" t="s">
        <v>6735</v>
      </c>
      <c r="K6775" s="3" t="s">
        <v>15431</v>
      </c>
      <c r="L6775" s="3" t="s">
        <v>17476</v>
      </c>
      <c r="M6775" s="3" t="s">
        <v>226</v>
      </c>
      <c r="N6775" s="3" t="str">
        <f t="shared" si="115"/>
        <v>Saposoa Airport | Peru</v>
      </c>
    </row>
    <row r="6776" spans="10:14" x14ac:dyDescent="0.25">
      <c r="J6776" s="3" t="s">
        <v>6835</v>
      </c>
      <c r="K6776" s="3" t="s">
        <v>12899</v>
      </c>
      <c r="L6776" s="3" t="s">
        <v>17476</v>
      </c>
      <c r="M6776" s="3" t="s">
        <v>45</v>
      </c>
      <c r="N6776" s="3" t="str">
        <f t="shared" si="115"/>
        <v>Sequim Valley Airport | United States</v>
      </c>
    </row>
    <row r="6777" spans="10:14" x14ac:dyDescent="0.25">
      <c r="J6777" s="3" t="s">
        <v>7006</v>
      </c>
      <c r="K6777" s="3" t="s">
        <v>7007</v>
      </c>
      <c r="L6777" s="3" t="s">
        <v>17477</v>
      </c>
      <c r="M6777" s="3" t="s">
        <v>22</v>
      </c>
      <c r="N6777" s="3" t="str">
        <f t="shared" si="115"/>
        <v>Skive Airport | Denmark</v>
      </c>
    </row>
    <row r="6778" spans="10:14" x14ac:dyDescent="0.25">
      <c r="J6778" s="3" t="s">
        <v>6727</v>
      </c>
      <c r="K6778" s="3" t="s">
        <v>15476</v>
      </c>
      <c r="L6778" s="3" t="s">
        <v>17476</v>
      </c>
      <c r="M6778" s="3" t="s">
        <v>219</v>
      </c>
      <c r="N6778" s="3" t="str">
        <f t="shared" si="115"/>
        <v>São Miguel do Oeste Airport | Brazil</v>
      </c>
    </row>
    <row r="6779" spans="10:14" x14ac:dyDescent="0.25">
      <c r="J6779" s="3" t="s">
        <v>6723</v>
      </c>
      <c r="K6779" s="3" t="s">
        <v>15483</v>
      </c>
      <c r="L6779" s="3" t="s">
        <v>17476</v>
      </c>
      <c r="M6779" s="3" t="s">
        <v>219</v>
      </c>
      <c r="N6779" s="3" t="str">
        <f t="shared" si="115"/>
        <v>São Lourenço do Sul Airport | Brazil</v>
      </c>
    </row>
    <row r="6780" spans="10:14" x14ac:dyDescent="0.25">
      <c r="J6780" s="3" t="s">
        <v>6783</v>
      </c>
      <c r="K6780" s="3" t="s">
        <v>10275</v>
      </c>
      <c r="L6780" s="3" t="s">
        <v>17477</v>
      </c>
      <c r="M6780" s="3" t="s">
        <v>43</v>
      </c>
      <c r="N6780" s="3" t="str">
        <f t="shared" si="115"/>
        <v>RAF Scampton | United Kingdom</v>
      </c>
    </row>
    <row r="6781" spans="10:14" x14ac:dyDescent="0.25">
      <c r="J6781" s="3" t="s">
        <v>6691</v>
      </c>
      <c r="K6781" s="3" t="s">
        <v>14882</v>
      </c>
      <c r="L6781" s="3" t="s">
        <v>17476</v>
      </c>
      <c r="M6781" s="3" t="s">
        <v>219</v>
      </c>
      <c r="N6781" s="3" t="str">
        <f t="shared" si="115"/>
        <v>Santa Rosa Airport | Brazil</v>
      </c>
    </row>
    <row r="6782" spans="10:14" x14ac:dyDescent="0.25">
      <c r="J6782" s="3" t="s">
        <v>6688</v>
      </c>
      <c r="K6782" s="3" t="s">
        <v>15304</v>
      </c>
      <c r="L6782" s="3" t="s">
        <v>17476</v>
      </c>
      <c r="M6782" s="3" t="s">
        <v>17481</v>
      </c>
      <c r="N6782" s="3" t="str">
        <f t="shared" si="115"/>
        <v>Santa Rosa De Yacuma Airport | Bolivia, Plurinational State of</v>
      </c>
    </row>
    <row r="6783" spans="10:14" x14ac:dyDescent="0.25">
      <c r="J6783" s="3" t="s">
        <v>6628</v>
      </c>
      <c r="K6783" s="3" t="s">
        <v>15296</v>
      </c>
      <c r="L6783" s="3" t="s">
        <v>17476</v>
      </c>
      <c r="M6783" s="3" t="s">
        <v>17481</v>
      </c>
      <c r="N6783" s="3" t="str">
        <f t="shared" si="115"/>
        <v>San Ramón Airport | Bolivia, Plurinational State of</v>
      </c>
    </row>
    <row r="6784" spans="10:14" x14ac:dyDescent="0.25">
      <c r="J6784" s="3" t="s">
        <v>7219</v>
      </c>
      <c r="K6784" s="3" t="s">
        <v>15276</v>
      </c>
      <c r="L6784" s="3" t="s">
        <v>17477</v>
      </c>
      <c r="M6784" s="3" t="s">
        <v>17481</v>
      </c>
      <c r="N6784" s="3" t="str">
        <f t="shared" si="115"/>
        <v>Alcantarí Airport | Bolivia, Plurinational State of</v>
      </c>
    </row>
    <row r="6785" spans="10:14" x14ac:dyDescent="0.25">
      <c r="J6785" s="3" t="s">
        <v>6818</v>
      </c>
      <c r="K6785" s="3" t="s">
        <v>16485</v>
      </c>
      <c r="L6785" s="3" t="s">
        <v>17476</v>
      </c>
      <c r="M6785" s="3" t="s">
        <v>96</v>
      </c>
      <c r="N6785" s="3" t="str">
        <f t="shared" si="115"/>
        <v>Achmad Yani Airport | Indonesia</v>
      </c>
    </row>
    <row r="6786" spans="10:14" x14ac:dyDescent="0.25">
      <c r="J6786" s="3" t="s">
        <v>6752</v>
      </c>
      <c r="K6786" s="3" t="s">
        <v>10818</v>
      </c>
      <c r="L6786" s="3" t="s">
        <v>17476</v>
      </c>
      <c r="M6786" s="3" t="s">
        <v>39</v>
      </c>
      <c r="N6786" s="3" t="str">
        <f t="shared" si="115"/>
        <v>Sarh Airport | Chad</v>
      </c>
    </row>
    <row r="6787" spans="10:14" x14ac:dyDescent="0.25">
      <c r="J6787" s="3" t="s">
        <v>6569</v>
      </c>
      <c r="K6787" s="3" t="s">
        <v>15301</v>
      </c>
      <c r="L6787" s="3" t="s">
        <v>17476</v>
      </c>
      <c r="M6787" s="3" t="s">
        <v>17481</v>
      </c>
      <c r="N6787" s="3" t="str">
        <f t="shared" si="115"/>
        <v>Capitán Av. German Quiroga G. Airport | Bolivia, Plurinational State of</v>
      </c>
    </row>
    <row r="6788" spans="10:14" x14ac:dyDescent="0.25">
      <c r="J6788" s="3" t="s">
        <v>6693</v>
      </c>
      <c r="K6788" s="3" t="s">
        <v>15448</v>
      </c>
      <c r="L6788" s="3" t="s">
        <v>17476</v>
      </c>
      <c r="M6788" s="3" t="s">
        <v>59</v>
      </c>
      <c r="N6788" s="3" t="str">
        <f t="shared" si="115"/>
        <v>Palo Verde Airport | Mexico</v>
      </c>
    </row>
    <row r="6789" spans="10:14" x14ac:dyDescent="0.25">
      <c r="J6789" s="3" t="s">
        <v>6646</v>
      </c>
      <c r="K6789" s="3" t="s">
        <v>15449</v>
      </c>
      <c r="L6789" s="3" t="s">
        <v>17476</v>
      </c>
      <c r="M6789" s="3" t="s">
        <v>54</v>
      </c>
      <c r="N6789" s="3" t="str">
        <f t="shared" si="115"/>
        <v>Sandringham Airport | Australia</v>
      </c>
    </row>
    <row r="6790" spans="10:14" x14ac:dyDescent="0.25">
      <c r="J6790" s="3" t="s">
        <v>7195</v>
      </c>
      <c r="K6790" s="3" t="s">
        <v>17141</v>
      </c>
      <c r="L6790" s="3" t="s">
        <v>17476</v>
      </c>
      <c r="M6790" s="3" t="s">
        <v>54</v>
      </c>
      <c r="N6790" s="3" t="str">
        <f t="shared" ref="N6790:N6853" si="116">K6790&amp;" | "&amp;M6790</f>
        <v>Strahan Airport | Australia</v>
      </c>
    </row>
    <row r="6791" spans="10:14" x14ac:dyDescent="0.25">
      <c r="J6791" s="3" t="s">
        <v>6700</v>
      </c>
      <c r="K6791" s="3" t="s">
        <v>15168</v>
      </c>
      <c r="L6791" s="3" t="s">
        <v>17476</v>
      </c>
      <c r="M6791" s="3" t="s">
        <v>71</v>
      </c>
      <c r="N6791" s="3" t="str">
        <f t="shared" si="116"/>
        <v>Santana Ramos Airport | Colombia</v>
      </c>
    </row>
    <row r="6792" spans="10:14" x14ac:dyDescent="0.25">
      <c r="J6792" s="3" t="s">
        <v>7188</v>
      </c>
      <c r="K6792" s="3" t="s">
        <v>7189</v>
      </c>
      <c r="L6792" s="3" t="s">
        <v>17477</v>
      </c>
      <c r="M6792" s="3" t="s">
        <v>24</v>
      </c>
      <c r="N6792" s="3" t="str">
        <f t="shared" si="116"/>
        <v>Stord Airport | Norway</v>
      </c>
    </row>
    <row r="6793" spans="10:14" x14ac:dyDescent="0.25">
      <c r="J6793" s="3" t="s">
        <v>6743</v>
      </c>
      <c r="K6793" s="3" t="s">
        <v>12760</v>
      </c>
      <c r="L6793" s="3" t="s">
        <v>17478</v>
      </c>
      <c r="M6793" s="3" t="s">
        <v>45</v>
      </c>
      <c r="N6793" s="3" t="str">
        <f t="shared" si="116"/>
        <v>Sarasota Bradenton International Airport | United States</v>
      </c>
    </row>
    <row r="6794" spans="10:14" x14ac:dyDescent="0.25">
      <c r="J6794" s="3" t="s">
        <v>7194</v>
      </c>
      <c r="K6794" s="3" t="s">
        <v>16826</v>
      </c>
      <c r="L6794" s="3" t="s">
        <v>17476</v>
      </c>
      <c r="M6794" s="3" t="s">
        <v>54</v>
      </c>
      <c r="N6794" s="3" t="str">
        <f t="shared" si="116"/>
        <v>Dunwich Airport | Australia</v>
      </c>
    </row>
    <row r="6795" spans="10:14" x14ac:dyDescent="0.25">
      <c r="J6795" s="3" t="s">
        <v>6618</v>
      </c>
      <c r="K6795" s="3" t="s">
        <v>15257</v>
      </c>
      <c r="L6795" s="3" t="s">
        <v>17476</v>
      </c>
      <c r="M6795" s="3" t="s">
        <v>71</v>
      </c>
      <c r="N6795" s="3" t="str">
        <f t="shared" si="116"/>
        <v>San Marcos Airport | Colombia</v>
      </c>
    </row>
    <row r="6796" spans="10:14" x14ac:dyDescent="0.25">
      <c r="J6796" s="3" t="s">
        <v>7059</v>
      </c>
      <c r="K6796" s="3" t="s">
        <v>11339</v>
      </c>
      <c r="L6796" s="3" t="s">
        <v>17477</v>
      </c>
      <c r="M6796" s="3" t="s">
        <v>494</v>
      </c>
      <c r="N6796" s="3" t="str">
        <f t="shared" si="116"/>
        <v>Soroti Airport | Uganda</v>
      </c>
    </row>
    <row r="6797" spans="10:14" x14ac:dyDescent="0.25">
      <c r="J6797" s="3" t="s">
        <v>7187</v>
      </c>
      <c r="K6797" s="3" t="s">
        <v>15450</v>
      </c>
      <c r="L6797" s="3" t="s">
        <v>17476</v>
      </c>
      <c r="M6797" s="3" t="s">
        <v>45</v>
      </c>
      <c r="N6797" s="3" t="str">
        <f t="shared" si="116"/>
        <v>Stony River 2 Airport | United States</v>
      </c>
    </row>
    <row r="6798" spans="10:14" x14ac:dyDescent="0.25">
      <c r="J6798" s="3" t="s">
        <v>6532</v>
      </c>
      <c r="K6798" s="3" t="s">
        <v>12666</v>
      </c>
      <c r="L6798" s="3" t="s">
        <v>17476</v>
      </c>
      <c r="M6798" s="3" t="s">
        <v>45</v>
      </c>
      <c r="N6798" s="3" t="str">
        <f t="shared" si="116"/>
        <v>Mid-Carolina Regional Airport | United States</v>
      </c>
    </row>
    <row r="6799" spans="10:14" x14ac:dyDescent="0.25">
      <c r="J6799" s="3" t="s">
        <v>6837</v>
      </c>
      <c r="K6799" s="3" t="s">
        <v>11252</v>
      </c>
      <c r="L6799" s="3" t="s">
        <v>17477</v>
      </c>
      <c r="M6799" s="3" t="s">
        <v>854</v>
      </c>
      <c r="N6799" s="3" t="str">
        <f t="shared" si="116"/>
        <v>Gardabya Airport | Libya</v>
      </c>
    </row>
    <row r="6800" spans="10:14" x14ac:dyDescent="0.25">
      <c r="J6800" s="3" t="s">
        <v>6756</v>
      </c>
      <c r="K6800" s="3" t="s">
        <v>14120</v>
      </c>
      <c r="L6800" s="3" t="s">
        <v>17477</v>
      </c>
      <c r="M6800" s="3" t="s">
        <v>17494</v>
      </c>
      <c r="N6800" s="3" t="str">
        <f t="shared" si="116"/>
        <v>Dasht-e Naz Airport | Iran, Islamic Republic of</v>
      </c>
    </row>
    <row r="6801" spans="10:14" x14ac:dyDescent="0.25">
      <c r="J6801" s="3" t="s">
        <v>6668</v>
      </c>
      <c r="K6801" s="3" t="s">
        <v>15285</v>
      </c>
      <c r="L6801" s="3" t="s">
        <v>17477</v>
      </c>
      <c r="M6801" s="3" t="s">
        <v>17481</v>
      </c>
      <c r="N6801" s="3" t="str">
        <f t="shared" si="116"/>
        <v>El Trompillo Airport | Bolivia, Plurinational State of</v>
      </c>
    </row>
    <row r="6802" spans="10:14" x14ac:dyDescent="0.25">
      <c r="J6802" s="3" t="s">
        <v>6543</v>
      </c>
      <c r="K6802" s="3" t="s">
        <v>14995</v>
      </c>
      <c r="L6802" s="3" t="s">
        <v>17478</v>
      </c>
      <c r="M6802" s="3" t="s">
        <v>219</v>
      </c>
      <c r="N6802" s="3" t="str">
        <f t="shared" si="116"/>
        <v>Deputado Luiz Eduardo Magalhães International Airport | Brazil</v>
      </c>
    </row>
    <row r="6803" spans="10:14" x14ac:dyDescent="0.25">
      <c r="J6803" s="3" t="s">
        <v>7243</v>
      </c>
      <c r="K6803" s="3" t="s">
        <v>12762</v>
      </c>
      <c r="L6803" s="3" t="s">
        <v>17478</v>
      </c>
      <c r="M6803" s="3" t="s">
        <v>45</v>
      </c>
      <c r="N6803" s="3" t="str">
        <f t="shared" si="116"/>
        <v>Shaw Air Force Base | United States</v>
      </c>
    </row>
    <row r="6804" spans="10:14" x14ac:dyDescent="0.25">
      <c r="J6804" s="3" t="s">
        <v>6584</v>
      </c>
      <c r="K6804" s="3" t="s">
        <v>15059</v>
      </c>
      <c r="L6804" s="3" t="s">
        <v>17476</v>
      </c>
      <c r="M6804" s="3" t="s">
        <v>280</v>
      </c>
      <c r="N6804" s="3" t="str">
        <f t="shared" si="116"/>
        <v>Víctor Lafón Airport | Chile</v>
      </c>
    </row>
    <row r="6805" spans="10:14" x14ac:dyDescent="0.25">
      <c r="J6805" s="3" t="s">
        <v>6906</v>
      </c>
      <c r="K6805" s="3" t="s">
        <v>16066</v>
      </c>
      <c r="L6805" s="3" t="s">
        <v>17477</v>
      </c>
      <c r="M6805" s="3" t="s">
        <v>108</v>
      </c>
      <c r="N6805" s="3" t="str">
        <f t="shared" si="116"/>
        <v>Solapur Airport | India</v>
      </c>
    </row>
    <row r="6806" spans="10:14" x14ac:dyDescent="0.25">
      <c r="J6806" s="3" t="s">
        <v>6563</v>
      </c>
      <c r="K6806" s="3" t="s">
        <v>12763</v>
      </c>
      <c r="L6806" s="3" t="s">
        <v>17477</v>
      </c>
      <c r="M6806" s="3" t="s">
        <v>45</v>
      </c>
      <c r="N6806" s="3" t="str">
        <f t="shared" si="116"/>
        <v>Stinson Municipal Airport | United States</v>
      </c>
    </row>
    <row r="6807" spans="10:14" x14ac:dyDescent="0.25">
      <c r="J6807" s="3" t="s">
        <v>4516</v>
      </c>
      <c r="K6807" s="3" t="s">
        <v>10617</v>
      </c>
      <c r="L6807" s="3" t="s">
        <v>17477</v>
      </c>
      <c r="M6807" s="3" t="s">
        <v>791</v>
      </c>
      <c r="N6807" s="3" t="str">
        <f t="shared" si="116"/>
        <v>Malabo Airport | Equatorial Guinea</v>
      </c>
    </row>
    <row r="6808" spans="10:14" x14ac:dyDescent="0.25">
      <c r="J6808" s="3" t="s">
        <v>6869</v>
      </c>
      <c r="K6808" s="3" t="s">
        <v>11209</v>
      </c>
      <c r="L6808" s="3" t="s">
        <v>17477</v>
      </c>
      <c r="M6808" s="3" t="s">
        <v>66</v>
      </c>
      <c r="N6808" s="3" t="str">
        <f t="shared" si="116"/>
        <v>Sharm El Sheikh International Airport | Egypt</v>
      </c>
    </row>
    <row r="6809" spans="10:14" x14ac:dyDescent="0.25">
      <c r="J6809" s="3" t="s">
        <v>1221</v>
      </c>
      <c r="K6809" s="3" t="s">
        <v>12764</v>
      </c>
      <c r="L6809" s="3" t="s">
        <v>17477</v>
      </c>
      <c r="M6809" s="3" t="s">
        <v>45</v>
      </c>
      <c r="N6809" s="3" t="str">
        <f t="shared" si="116"/>
        <v>St Simons Island Airport | United States</v>
      </c>
    </row>
    <row r="6810" spans="10:14" x14ac:dyDescent="0.25">
      <c r="J6810" s="3" t="s">
        <v>6645</v>
      </c>
      <c r="K6810" s="3" t="s">
        <v>10377</v>
      </c>
      <c r="L6810" s="3" t="s">
        <v>17477</v>
      </c>
      <c r="M6810" s="3" t="s">
        <v>24</v>
      </c>
      <c r="N6810" s="3" t="str">
        <f t="shared" si="116"/>
        <v>Sandnessjøen Airport (Stokka) | Norway</v>
      </c>
    </row>
    <row r="6811" spans="10:14" x14ac:dyDescent="0.25">
      <c r="J6811" s="3" t="s">
        <v>7210</v>
      </c>
      <c r="K6811" s="3" t="s">
        <v>9167</v>
      </c>
      <c r="L6811" s="3" t="s">
        <v>17476</v>
      </c>
      <c r="M6811" s="3" t="s">
        <v>54</v>
      </c>
      <c r="N6811" s="3" t="str">
        <f t="shared" si="116"/>
        <v>Sturt Creek Airport | Australia</v>
      </c>
    </row>
    <row r="6812" spans="10:14" x14ac:dyDescent="0.25">
      <c r="J6812" s="3" t="s">
        <v>6692</v>
      </c>
      <c r="K6812" s="3" t="s">
        <v>15253</v>
      </c>
      <c r="L6812" s="3" t="s">
        <v>17476</v>
      </c>
      <c r="M6812" s="3" t="s">
        <v>71</v>
      </c>
      <c r="N6812" s="3" t="str">
        <f t="shared" si="116"/>
        <v>Santa Rosalia Airport | Colombia</v>
      </c>
    </row>
    <row r="6813" spans="10:14" x14ac:dyDescent="0.25">
      <c r="J6813" s="3" t="s">
        <v>8746</v>
      </c>
      <c r="K6813" s="3" t="s">
        <v>14696</v>
      </c>
      <c r="L6813" s="3" t="s">
        <v>17477</v>
      </c>
      <c r="M6813" s="3" t="s">
        <v>17509</v>
      </c>
      <c r="N6813" s="3" t="str">
        <f t="shared" si="116"/>
        <v>Seoul Air Base (K-16) | Korea, Republic of</v>
      </c>
    </row>
    <row r="6814" spans="10:14" x14ac:dyDescent="0.25">
      <c r="J6814" s="3" t="s">
        <v>6722</v>
      </c>
      <c r="K6814" s="3" t="s">
        <v>15360</v>
      </c>
      <c r="L6814" s="3" t="s">
        <v>17476</v>
      </c>
      <c r="M6814" s="3" t="s">
        <v>219</v>
      </c>
      <c r="N6814" s="3" t="str">
        <f t="shared" si="116"/>
        <v>São Lourenço Airport | Brazil</v>
      </c>
    </row>
    <row r="6815" spans="10:14" x14ac:dyDescent="0.25">
      <c r="J6815" s="3" t="s">
        <v>6954</v>
      </c>
      <c r="K6815" s="3" t="s">
        <v>17145</v>
      </c>
      <c r="L6815" s="3" t="s">
        <v>17476</v>
      </c>
      <c r="M6815" s="3" t="s">
        <v>54</v>
      </c>
      <c r="N6815" s="3" t="str">
        <f t="shared" si="116"/>
        <v>Silver Plains Airport | Australia</v>
      </c>
    </row>
    <row r="6816" spans="10:14" x14ac:dyDescent="0.25">
      <c r="J6816" s="3" t="s">
        <v>4029</v>
      </c>
      <c r="K6816" s="3" t="s">
        <v>9525</v>
      </c>
      <c r="L6816" s="3" t="s">
        <v>17476</v>
      </c>
      <c r="M6816" s="3" t="s">
        <v>18</v>
      </c>
      <c r="N6816" s="3" t="str">
        <f t="shared" si="116"/>
        <v>La Sarre Airport | Canada</v>
      </c>
    </row>
    <row r="6817" spans="10:14" x14ac:dyDescent="0.25">
      <c r="J6817" s="3" t="s">
        <v>6738</v>
      </c>
      <c r="K6817" s="3" t="s">
        <v>13906</v>
      </c>
      <c r="L6817" s="3" t="s">
        <v>17476</v>
      </c>
      <c r="M6817" s="3" t="s">
        <v>365</v>
      </c>
      <c r="N6817" s="3" t="str">
        <f t="shared" si="116"/>
        <v>Sara Airport | Vanuatu</v>
      </c>
    </row>
    <row r="6818" spans="10:14" x14ac:dyDescent="0.25">
      <c r="J6818" s="3" t="s">
        <v>6918</v>
      </c>
      <c r="K6818" s="3" t="s">
        <v>15484</v>
      </c>
      <c r="L6818" s="3" t="s">
        <v>17476</v>
      </c>
      <c r="M6818" s="3" t="s">
        <v>33</v>
      </c>
      <c r="N6818" s="3" t="str">
        <f t="shared" si="116"/>
        <v>Siassi Airport | Papua New Guinea</v>
      </c>
    </row>
    <row r="6819" spans="10:14" x14ac:dyDescent="0.25">
      <c r="J6819" s="3" t="s">
        <v>6694</v>
      </c>
      <c r="K6819" s="3" t="s">
        <v>14877</v>
      </c>
      <c r="L6819" s="3" t="s">
        <v>17477</v>
      </c>
      <c r="M6819" s="3" t="s">
        <v>283</v>
      </c>
      <c r="N6819" s="3" t="str">
        <f t="shared" si="116"/>
        <v>Santa Teresita Airport | Argentina</v>
      </c>
    </row>
    <row r="6820" spans="10:14" x14ac:dyDescent="0.25">
      <c r="J6820" s="3" t="s">
        <v>6917</v>
      </c>
      <c r="K6820" s="3" t="s">
        <v>15489</v>
      </c>
      <c r="L6820" s="3" t="s">
        <v>17476</v>
      </c>
      <c r="M6820" s="3" t="s">
        <v>192</v>
      </c>
      <c r="N6820" s="3" t="str">
        <f t="shared" si="116"/>
        <v>Siasi Airport | Philippines</v>
      </c>
    </row>
    <row r="6821" spans="10:14" x14ac:dyDescent="0.25">
      <c r="J6821" s="3" t="s">
        <v>7206</v>
      </c>
      <c r="K6821" s="3" t="s">
        <v>9046</v>
      </c>
      <c r="L6821" s="3" t="s">
        <v>17476</v>
      </c>
      <c r="M6821" s="3" t="s">
        <v>45</v>
      </c>
      <c r="N6821" s="3" t="str">
        <f t="shared" si="116"/>
        <v>Stuart Island Airpark | United States</v>
      </c>
    </row>
    <row r="6822" spans="10:14" x14ac:dyDescent="0.25">
      <c r="J6822" s="3" t="s">
        <v>6556</v>
      </c>
      <c r="K6822" s="3" t="s">
        <v>17235</v>
      </c>
      <c r="L6822" s="3" t="s">
        <v>17476</v>
      </c>
      <c r="M6822" s="3" t="s">
        <v>114</v>
      </c>
      <c r="N6822" s="3" t="str">
        <f t="shared" si="116"/>
        <v>Singita Safari Lodge Airport | South Africa</v>
      </c>
    </row>
    <row r="6823" spans="10:14" x14ac:dyDescent="0.25">
      <c r="J6823" s="3" t="s">
        <v>8532</v>
      </c>
      <c r="K6823" s="3" t="s">
        <v>10731</v>
      </c>
      <c r="L6823" s="3" t="s">
        <v>17477</v>
      </c>
      <c r="M6823" s="3" t="s">
        <v>316</v>
      </c>
      <c r="N6823" s="3" t="str">
        <f t="shared" si="116"/>
        <v>Mbanza Congo Airport | Angola</v>
      </c>
    </row>
    <row r="6824" spans="10:14" x14ac:dyDescent="0.25">
      <c r="J6824" s="3" t="s">
        <v>6713</v>
      </c>
      <c r="K6824" s="3" t="s">
        <v>14994</v>
      </c>
      <c r="L6824" s="3" t="s">
        <v>17477</v>
      </c>
      <c r="M6824" s="3" t="s">
        <v>219</v>
      </c>
      <c r="N6824" s="3" t="str">
        <f t="shared" si="116"/>
        <v>Base Aérea de Santos Airport | Brazil</v>
      </c>
    </row>
    <row r="6825" spans="10:14" x14ac:dyDescent="0.25">
      <c r="J6825" s="3" t="s">
        <v>7160</v>
      </c>
      <c r="K6825" s="3" t="s">
        <v>10325</v>
      </c>
      <c r="L6825" s="3" t="s">
        <v>17477</v>
      </c>
      <c r="M6825" s="3" t="s">
        <v>22</v>
      </c>
      <c r="N6825" s="3" t="str">
        <f t="shared" si="116"/>
        <v>Stauning Airport | Denmark</v>
      </c>
    </row>
    <row r="6826" spans="10:14" x14ac:dyDescent="0.25">
      <c r="J6826" s="3" t="s">
        <v>6665</v>
      </c>
      <c r="K6826" s="3" t="s">
        <v>15556</v>
      </c>
      <c r="L6826" s="3" t="s">
        <v>17477</v>
      </c>
      <c r="M6826" s="3" t="s">
        <v>17510</v>
      </c>
      <c r="N6826" s="3" t="str">
        <f t="shared" si="116"/>
        <v>Santa Bárbara del Zulia Airport | Venezuela, Bolivarian Republic of</v>
      </c>
    </row>
    <row r="6827" spans="10:14" x14ac:dyDescent="0.25">
      <c r="J6827" s="3" t="s">
        <v>6504</v>
      </c>
      <c r="K6827" s="3" t="s">
        <v>12765</v>
      </c>
      <c r="L6827" s="3" t="s">
        <v>17477</v>
      </c>
      <c r="M6827" s="3" t="s">
        <v>45</v>
      </c>
      <c r="N6827" s="3" t="str">
        <f t="shared" si="116"/>
        <v>St Cloud Regional Airport | United States</v>
      </c>
    </row>
    <row r="6828" spans="10:14" x14ac:dyDescent="0.25">
      <c r="J6828" s="3" t="s">
        <v>6712</v>
      </c>
      <c r="K6828" s="3" t="s">
        <v>15552</v>
      </c>
      <c r="L6828" s="3" t="s">
        <v>17477</v>
      </c>
      <c r="M6828" s="3" t="s">
        <v>17510</v>
      </c>
      <c r="N6828" s="3" t="str">
        <f t="shared" si="116"/>
        <v>Mayor Buenaventura Vivas International Airport | Venezuela, Bolivarian Republic of</v>
      </c>
    </row>
    <row r="6829" spans="10:14" x14ac:dyDescent="0.25">
      <c r="J6829" s="3" t="s">
        <v>7174</v>
      </c>
      <c r="K6829" s="3" t="s">
        <v>12766</v>
      </c>
      <c r="L6829" s="3" t="s">
        <v>17476</v>
      </c>
      <c r="M6829" s="3" t="s">
        <v>45</v>
      </c>
      <c r="N6829" s="3" t="str">
        <f t="shared" si="116"/>
        <v>Stevens Point Municipal Airport | United States</v>
      </c>
    </row>
    <row r="6830" spans="10:14" x14ac:dyDescent="0.25">
      <c r="J6830" s="3" t="s">
        <v>7118</v>
      </c>
      <c r="K6830" s="3" t="s">
        <v>14406</v>
      </c>
      <c r="L6830" s="3" t="s">
        <v>17477</v>
      </c>
      <c r="M6830" s="3" t="s">
        <v>45</v>
      </c>
      <c r="N6830" s="3" t="str">
        <f t="shared" si="116"/>
        <v>St George Airport | United States</v>
      </c>
    </row>
    <row r="6831" spans="10:14" x14ac:dyDescent="0.25">
      <c r="J6831" s="3" t="s">
        <v>7197</v>
      </c>
      <c r="K6831" s="3" t="s">
        <v>17133</v>
      </c>
      <c r="L6831" s="3" t="s">
        <v>17476</v>
      </c>
      <c r="M6831" s="3" t="s">
        <v>54</v>
      </c>
      <c r="N6831" s="3" t="str">
        <f t="shared" si="116"/>
        <v>Strathmore Airport | Australia</v>
      </c>
    </row>
    <row r="6832" spans="10:14" x14ac:dyDescent="0.25">
      <c r="J6832" s="3" t="s">
        <v>6705</v>
      </c>
      <c r="K6832" s="3" t="s">
        <v>13444</v>
      </c>
      <c r="L6832" s="3" t="s">
        <v>17477</v>
      </c>
      <c r="M6832" s="3" t="s">
        <v>736</v>
      </c>
      <c r="N6832" s="3" t="str">
        <f t="shared" si="116"/>
        <v>Cibao International Airport | Dominican Republic</v>
      </c>
    </row>
    <row r="6833" spans="10:14" x14ac:dyDescent="0.25">
      <c r="J6833" s="3" t="s">
        <v>7123</v>
      </c>
      <c r="K6833" s="3" t="s">
        <v>12767</v>
      </c>
      <c r="L6833" s="3" t="s">
        <v>17477</v>
      </c>
      <c r="M6833" s="3" t="s">
        <v>45</v>
      </c>
      <c r="N6833" s="3" t="str">
        <f t="shared" si="116"/>
        <v>Rosecrans Memorial Airport | United States</v>
      </c>
    </row>
    <row r="6834" spans="10:14" x14ac:dyDescent="0.25">
      <c r="J6834" s="3" t="s">
        <v>7172</v>
      </c>
      <c r="K6834" s="3" t="s">
        <v>12768</v>
      </c>
      <c r="L6834" s="3" t="s">
        <v>17476</v>
      </c>
      <c r="M6834" s="3" t="s">
        <v>45</v>
      </c>
      <c r="N6834" s="3" t="str">
        <f t="shared" si="116"/>
        <v>Sterling Municipal Airport | United States</v>
      </c>
    </row>
    <row r="6835" spans="10:14" x14ac:dyDescent="0.25">
      <c r="J6835" s="3" t="s">
        <v>7128</v>
      </c>
      <c r="K6835" s="3" t="s">
        <v>12769</v>
      </c>
      <c r="L6835" s="3" t="s">
        <v>17478</v>
      </c>
      <c r="M6835" s="3" t="s">
        <v>45</v>
      </c>
      <c r="N6835" s="3" t="str">
        <f t="shared" si="116"/>
        <v>St Louis Lambert International Airport | United States</v>
      </c>
    </row>
    <row r="6836" spans="10:14" x14ac:dyDescent="0.25">
      <c r="J6836" s="3" t="s">
        <v>6702</v>
      </c>
      <c r="K6836" s="3" t="s">
        <v>14990</v>
      </c>
      <c r="L6836" s="3" t="s">
        <v>17477</v>
      </c>
      <c r="M6836" s="3" t="s">
        <v>219</v>
      </c>
      <c r="N6836" s="3" t="str">
        <f t="shared" si="116"/>
        <v>Maestro Wilson Fonseca Airport | Brazil</v>
      </c>
    </row>
    <row r="6837" spans="10:14" x14ac:dyDescent="0.25">
      <c r="J6837" s="3" t="s">
        <v>4315</v>
      </c>
      <c r="K6837" s="3" t="s">
        <v>10260</v>
      </c>
      <c r="L6837" s="3" t="s">
        <v>17478</v>
      </c>
      <c r="M6837" s="3" t="s">
        <v>43</v>
      </c>
      <c r="N6837" s="3" t="str">
        <f t="shared" si="116"/>
        <v>London Stansted Airport | United Kingdom</v>
      </c>
    </row>
    <row r="6838" spans="10:14" x14ac:dyDescent="0.25">
      <c r="J6838" s="3" t="s">
        <v>7141</v>
      </c>
      <c r="K6838" s="3" t="s">
        <v>12770</v>
      </c>
      <c r="L6838" s="3" t="s">
        <v>17477</v>
      </c>
      <c r="M6838" s="3" t="s">
        <v>45</v>
      </c>
      <c r="N6838" s="3" t="str">
        <f t="shared" si="116"/>
        <v>St Paul Downtown Holman Field | United States</v>
      </c>
    </row>
    <row r="6839" spans="10:14" x14ac:dyDescent="0.25">
      <c r="J6839" s="3" t="s">
        <v>7137</v>
      </c>
      <c r="K6839" s="3" t="s">
        <v>12517</v>
      </c>
      <c r="L6839" s="3" t="s">
        <v>17476</v>
      </c>
      <c r="M6839" s="3" t="s">
        <v>45</v>
      </c>
      <c r="N6839" s="3" t="str">
        <f t="shared" si="116"/>
        <v>St Marys Municipal Airport | United States</v>
      </c>
    </row>
    <row r="6840" spans="10:14" x14ac:dyDescent="0.25">
      <c r="J6840" s="3" t="s">
        <v>7212</v>
      </c>
      <c r="K6840" s="3" t="s">
        <v>10084</v>
      </c>
      <c r="L6840" s="3" t="s">
        <v>17478</v>
      </c>
      <c r="M6840" s="3" t="s">
        <v>20</v>
      </c>
      <c r="N6840" s="3" t="str">
        <f t="shared" si="116"/>
        <v>Stuttgart Airport | Germany</v>
      </c>
    </row>
    <row r="6841" spans="10:14" x14ac:dyDescent="0.25">
      <c r="J6841" s="3" t="s">
        <v>6689</v>
      </c>
      <c r="K6841" s="3" t="s">
        <v>12771</v>
      </c>
      <c r="L6841" s="3" t="s">
        <v>17477</v>
      </c>
      <c r="M6841" s="3" t="s">
        <v>45</v>
      </c>
      <c r="N6841" s="3" t="str">
        <f t="shared" si="116"/>
        <v>Charles M. Schulz Sonoma County Airport | United States</v>
      </c>
    </row>
    <row r="6842" spans="10:14" x14ac:dyDescent="0.25">
      <c r="J6842" s="3" t="s">
        <v>7150</v>
      </c>
      <c r="K6842" s="3" t="s">
        <v>15670</v>
      </c>
      <c r="L6842" s="3" t="s">
        <v>17477</v>
      </c>
      <c r="M6842" s="3" t="s">
        <v>17513</v>
      </c>
      <c r="N6842" s="3" t="str">
        <f t="shared" si="116"/>
        <v>Cyril E. King Airport | Virgin Islands, U.S.</v>
      </c>
    </row>
    <row r="6843" spans="10:14" x14ac:dyDescent="0.25">
      <c r="J6843" s="3" t="s">
        <v>6670</v>
      </c>
      <c r="K6843" s="3" t="s">
        <v>9411</v>
      </c>
      <c r="L6843" s="3" t="s">
        <v>17476</v>
      </c>
      <c r="M6843" s="3" t="s">
        <v>878</v>
      </c>
      <c r="N6843" s="3" t="str">
        <f t="shared" si="116"/>
        <v>Santa Cruz Airport | Belize</v>
      </c>
    </row>
    <row r="6844" spans="10:14" x14ac:dyDescent="0.25">
      <c r="J6844" s="3" t="s">
        <v>7258</v>
      </c>
      <c r="K6844" s="3" t="s">
        <v>16067</v>
      </c>
      <c r="L6844" s="3" t="s">
        <v>17477</v>
      </c>
      <c r="M6844" s="3" t="s">
        <v>108</v>
      </c>
      <c r="N6844" s="3" t="str">
        <f t="shared" si="116"/>
        <v>Surat Airport | India</v>
      </c>
    </row>
    <row r="6845" spans="10:14" x14ac:dyDescent="0.25">
      <c r="J6845" s="3" t="s">
        <v>7163</v>
      </c>
      <c r="K6845" s="3" t="s">
        <v>15921</v>
      </c>
      <c r="L6845" s="3" t="s">
        <v>17477</v>
      </c>
      <c r="M6845" s="3" t="s">
        <v>32</v>
      </c>
      <c r="N6845" s="3" t="str">
        <f t="shared" si="116"/>
        <v>Stavropol Shpakovskoye Airport | Russian Federation</v>
      </c>
    </row>
    <row r="6846" spans="10:14" x14ac:dyDescent="0.25">
      <c r="J6846" s="3" t="s">
        <v>7112</v>
      </c>
      <c r="K6846" s="3" t="s">
        <v>15671</v>
      </c>
      <c r="L6846" s="3" t="s">
        <v>17477</v>
      </c>
      <c r="M6846" s="3" t="s">
        <v>17513</v>
      </c>
      <c r="N6846" s="3" t="str">
        <f t="shared" si="116"/>
        <v>Henry E Rohlsen Airport | Virgin Islands, U.S.</v>
      </c>
    </row>
    <row r="6847" spans="10:14" x14ac:dyDescent="0.25">
      <c r="J6847" s="3" t="s">
        <v>6541</v>
      </c>
      <c r="K6847" s="3" t="s">
        <v>15503</v>
      </c>
      <c r="L6847" s="3" t="s">
        <v>17477</v>
      </c>
      <c r="M6847" s="3" t="s">
        <v>492</v>
      </c>
      <c r="N6847" s="3" t="str">
        <f t="shared" si="116"/>
        <v>Nueva Hesperides International Airport | Uruguay</v>
      </c>
    </row>
    <row r="6848" spans="10:14" x14ac:dyDescent="0.25">
      <c r="J6848" s="3" t="s">
        <v>6695</v>
      </c>
      <c r="K6848" s="3" t="s">
        <v>15466</v>
      </c>
      <c r="L6848" s="3" t="s">
        <v>17476</v>
      </c>
      <c r="M6848" s="3" t="s">
        <v>219</v>
      </c>
      <c r="N6848" s="3" t="str">
        <f t="shared" si="116"/>
        <v>Santa Terezinha Airport | Brazil</v>
      </c>
    </row>
    <row r="6849" spans="10:14" x14ac:dyDescent="0.25">
      <c r="J6849" s="3" t="s">
        <v>7203</v>
      </c>
      <c r="K6849" s="3" t="s">
        <v>7204</v>
      </c>
      <c r="L6849" s="3" t="s">
        <v>17476</v>
      </c>
      <c r="M6849" s="3" t="s">
        <v>45</v>
      </c>
      <c r="N6849" s="3" t="str">
        <f t="shared" si="116"/>
        <v>Witham Field | United States</v>
      </c>
    </row>
    <row r="6850" spans="10:14" x14ac:dyDescent="0.25">
      <c r="J6850" s="3" t="s">
        <v>7257</v>
      </c>
      <c r="K6850" s="3" t="s">
        <v>16484</v>
      </c>
      <c r="L6850" s="3" t="s">
        <v>17478</v>
      </c>
      <c r="M6850" s="3" t="s">
        <v>96</v>
      </c>
      <c r="N6850" s="3" t="str">
        <f t="shared" si="116"/>
        <v>Juanda International Airport | Indonesia</v>
      </c>
    </row>
    <row r="6851" spans="10:14" x14ac:dyDescent="0.25">
      <c r="J6851" s="3" t="s">
        <v>7201</v>
      </c>
      <c r="K6851" s="3" t="s">
        <v>12772</v>
      </c>
      <c r="L6851" s="3" t="s">
        <v>17476</v>
      </c>
      <c r="M6851" s="3" t="s">
        <v>45</v>
      </c>
      <c r="N6851" s="3" t="str">
        <f t="shared" si="116"/>
        <v>Stroud Municipal Airport | United States</v>
      </c>
    </row>
    <row r="6852" spans="10:14" x14ac:dyDescent="0.25">
      <c r="J6852" s="3" t="s">
        <v>7208</v>
      </c>
      <c r="K6852" s="3" t="s">
        <v>12773</v>
      </c>
      <c r="L6852" s="3" t="s">
        <v>17476</v>
      </c>
      <c r="M6852" s="3" t="s">
        <v>45</v>
      </c>
      <c r="N6852" s="3" t="str">
        <f t="shared" si="116"/>
        <v>Door County Cherryland Airport | United States</v>
      </c>
    </row>
    <row r="6853" spans="10:14" x14ac:dyDescent="0.25">
      <c r="J6853" s="3" t="s">
        <v>4093</v>
      </c>
      <c r="K6853" s="3" t="s">
        <v>13183</v>
      </c>
      <c r="L6853" s="3" t="s">
        <v>17477</v>
      </c>
      <c r="M6853" s="3" t="s">
        <v>208</v>
      </c>
      <c r="N6853" s="3" t="str">
        <f t="shared" si="116"/>
        <v>Lamezia Terme Airport | Italy</v>
      </c>
    </row>
    <row r="6854" spans="10:14" x14ac:dyDescent="0.25">
      <c r="J6854" s="3" t="s">
        <v>7262</v>
      </c>
      <c r="K6854" s="3" t="s">
        <v>14748</v>
      </c>
      <c r="L6854" s="3" t="s">
        <v>17477</v>
      </c>
      <c r="M6854" s="3" t="s">
        <v>192</v>
      </c>
      <c r="N6854" s="3" t="str">
        <f t="shared" ref="N6854:N6917" si="117">K6854&amp;" | "&amp;M6854</f>
        <v>Surigao Airport | Philippines</v>
      </c>
    </row>
    <row r="6855" spans="10:14" x14ac:dyDescent="0.25">
      <c r="J6855" s="3" t="s">
        <v>7256</v>
      </c>
      <c r="K6855" s="3" t="s">
        <v>14179</v>
      </c>
      <c r="L6855" s="3" t="s">
        <v>17476</v>
      </c>
      <c r="M6855" s="3" t="s">
        <v>187</v>
      </c>
      <c r="N6855" s="3" t="str">
        <f t="shared" si="117"/>
        <v>Sur Airport | Oman</v>
      </c>
    </row>
    <row r="6856" spans="10:14" x14ac:dyDescent="0.25">
      <c r="J6856" s="3" t="s">
        <v>7227</v>
      </c>
      <c r="K6856" s="3" t="s">
        <v>15796</v>
      </c>
      <c r="L6856" s="3" t="s">
        <v>17477</v>
      </c>
      <c r="M6856" s="3" t="s">
        <v>813</v>
      </c>
      <c r="N6856" s="3" t="str">
        <f t="shared" si="117"/>
        <v>Sukhumi Dranda Airport | Georgia</v>
      </c>
    </row>
    <row r="6857" spans="10:14" x14ac:dyDescent="0.25">
      <c r="J6857" s="3" t="s">
        <v>6762</v>
      </c>
      <c r="K6857" s="3" t="s">
        <v>13317</v>
      </c>
      <c r="L6857" s="3" t="s">
        <v>17477</v>
      </c>
      <c r="M6857" s="3" t="s">
        <v>438</v>
      </c>
      <c r="N6857" s="3" t="str">
        <f t="shared" si="117"/>
        <v>Satu Mare Airport | Romania</v>
      </c>
    </row>
    <row r="6858" spans="10:14" x14ac:dyDescent="0.25">
      <c r="J6858" s="3" t="s">
        <v>6552</v>
      </c>
      <c r="K6858" s="3" t="s">
        <v>15765</v>
      </c>
      <c r="L6858" s="3" t="s">
        <v>17476</v>
      </c>
      <c r="M6858" s="3" t="s">
        <v>32</v>
      </c>
      <c r="N6858" s="3" t="str">
        <f t="shared" si="117"/>
        <v>Sakkyryr Airport | Russian Federation</v>
      </c>
    </row>
    <row r="6859" spans="10:14" x14ac:dyDescent="0.25">
      <c r="J6859" s="3" t="s">
        <v>7225</v>
      </c>
      <c r="K6859" s="3" t="s">
        <v>14229</v>
      </c>
      <c r="L6859" s="3" t="s">
        <v>17477</v>
      </c>
      <c r="M6859" s="3" t="s">
        <v>35</v>
      </c>
      <c r="N6859" s="3" t="str">
        <f t="shared" si="117"/>
        <v>Sui Airport | Pakistan</v>
      </c>
    </row>
    <row r="6860" spans="10:14" x14ac:dyDescent="0.25">
      <c r="J6860" s="3" t="s">
        <v>7242</v>
      </c>
      <c r="K6860" s="3" t="s">
        <v>12743</v>
      </c>
      <c r="L6860" s="3" t="s">
        <v>17476</v>
      </c>
      <c r="M6860" s="3" t="s">
        <v>45</v>
      </c>
      <c r="N6860" s="3" t="str">
        <f t="shared" si="117"/>
        <v>Sumter Airport | United States</v>
      </c>
    </row>
    <row r="6861" spans="10:14" x14ac:dyDescent="0.25">
      <c r="J6861" s="3" t="s">
        <v>7248</v>
      </c>
      <c r="K6861" s="3" t="s">
        <v>12774</v>
      </c>
      <c r="L6861" s="3" t="s">
        <v>17477</v>
      </c>
      <c r="M6861" s="3" t="s">
        <v>45</v>
      </c>
      <c r="N6861" s="3" t="str">
        <f t="shared" si="117"/>
        <v>Friedman Memorial Airport | United States</v>
      </c>
    </row>
    <row r="6862" spans="10:14" x14ac:dyDescent="0.25">
      <c r="J6862" s="3" t="s">
        <v>7247</v>
      </c>
      <c r="K6862" s="3" t="s">
        <v>12677</v>
      </c>
      <c r="L6862" s="3" t="s">
        <v>17476</v>
      </c>
      <c r="M6862" s="3" t="s">
        <v>45</v>
      </c>
      <c r="N6862" s="3" t="str">
        <f t="shared" si="117"/>
        <v>Sunriver Airport | United States</v>
      </c>
    </row>
    <row r="6863" spans="10:14" x14ac:dyDescent="0.25">
      <c r="J6863" s="3" t="s">
        <v>7238</v>
      </c>
      <c r="K6863" s="3" t="s">
        <v>16486</v>
      </c>
      <c r="L6863" s="3" t="s">
        <v>17476</v>
      </c>
      <c r="M6863" s="3" t="s">
        <v>96</v>
      </c>
      <c r="N6863" s="3" t="str">
        <f t="shared" si="117"/>
        <v>Trunojoyo Airport | Indonesia</v>
      </c>
    </row>
    <row r="6864" spans="10:14" x14ac:dyDescent="0.25">
      <c r="J6864" s="3" t="s">
        <v>7220</v>
      </c>
      <c r="K6864" s="3" t="s">
        <v>15109</v>
      </c>
      <c r="L6864" s="3" t="s">
        <v>17476</v>
      </c>
      <c r="M6864" s="3" t="s">
        <v>306</v>
      </c>
      <c r="N6864" s="3" t="str">
        <f t="shared" si="117"/>
        <v>Sucua Airport | Ecuador</v>
      </c>
    </row>
    <row r="6865" spans="10:14" x14ac:dyDescent="0.25">
      <c r="J6865" s="3" t="s">
        <v>7239</v>
      </c>
      <c r="K6865" s="3" t="s">
        <v>9470</v>
      </c>
      <c r="L6865" s="3" t="s">
        <v>17476</v>
      </c>
      <c r="M6865" s="3" t="s">
        <v>18</v>
      </c>
      <c r="N6865" s="3" t="str">
        <f t="shared" si="117"/>
        <v>Summer Beaver Airport | Canada</v>
      </c>
    </row>
    <row r="6866" spans="10:14" x14ac:dyDescent="0.25">
      <c r="J6866" s="3" t="s">
        <v>7129</v>
      </c>
      <c r="K6866" s="3" t="s">
        <v>12775</v>
      </c>
      <c r="L6866" s="3" t="s">
        <v>17478</v>
      </c>
      <c r="M6866" s="3" t="s">
        <v>45</v>
      </c>
      <c r="N6866" s="3" t="str">
        <f t="shared" si="117"/>
        <v>Spirit of St Louis Airport | United States</v>
      </c>
    </row>
    <row r="6867" spans="10:14" x14ac:dyDescent="0.25">
      <c r="J6867" s="3" t="s">
        <v>7236</v>
      </c>
      <c r="K6867" s="3" t="s">
        <v>11326</v>
      </c>
      <c r="L6867" s="3" t="s">
        <v>17476</v>
      </c>
      <c r="M6867" s="3" t="s">
        <v>17491</v>
      </c>
      <c r="N6867" s="3" t="str">
        <f t="shared" si="117"/>
        <v>Sumbawanga Airport | Tanzania, United Republic of</v>
      </c>
    </row>
    <row r="6868" spans="10:14" x14ac:dyDescent="0.25">
      <c r="J6868" s="3" t="s">
        <v>2389</v>
      </c>
      <c r="K6868" s="3" t="s">
        <v>12776</v>
      </c>
      <c r="L6868" s="3" t="s">
        <v>17478</v>
      </c>
      <c r="M6868" s="3" t="s">
        <v>45</v>
      </c>
      <c r="N6868" s="3" t="str">
        <f t="shared" si="117"/>
        <v>Travis Air Force Base | United States</v>
      </c>
    </row>
    <row r="6869" spans="10:14" x14ac:dyDescent="0.25">
      <c r="J6869" s="3" t="s">
        <v>7266</v>
      </c>
      <c r="K6869" s="3" t="s">
        <v>13789</v>
      </c>
      <c r="L6869" s="3" t="s">
        <v>17477</v>
      </c>
      <c r="M6869" s="3" t="s">
        <v>600</v>
      </c>
      <c r="N6869" s="3" t="str">
        <f t="shared" si="117"/>
        <v>Nausori International Airport | Fiji</v>
      </c>
    </row>
    <row r="6870" spans="10:14" x14ac:dyDescent="0.25">
      <c r="J6870" s="3" t="s">
        <v>7255</v>
      </c>
      <c r="K6870" s="3" t="s">
        <v>12777</v>
      </c>
      <c r="L6870" s="3" t="s">
        <v>17476</v>
      </c>
      <c r="M6870" s="3" t="s">
        <v>45</v>
      </c>
      <c r="N6870" s="3" t="str">
        <f t="shared" si="117"/>
        <v>Richard I Bong Airport | United States</v>
      </c>
    </row>
    <row r="6871" spans="10:14" x14ac:dyDescent="0.25">
      <c r="J6871" s="3" t="s">
        <v>6980</v>
      </c>
      <c r="K6871" s="3" t="s">
        <v>12778</v>
      </c>
      <c r="L6871" s="3" t="s">
        <v>17478</v>
      </c>
      <c r="M6871" s="3" t="s">
        <v>45</v>
      </c>
      <c r="N6871" s="3" t="str">
        <f t="shared" si="117"/>
        <v>Sioux Gateway Airport/Brigadier General Bud Day Field | United States</v>
      </c>
    </row>
    <row r="6872" spans="10:14" x14ac:dyDescent="0.25">
      <c r="J6872" s="3" t="s">
        <v>7222</v>
      </c>
      <c r="K6872" s="3" t="s">
        <v>15778</v>
      </c>
      <c r="L6872" s="3" t="s">
        <v>17476</v>
      </c>
      <c r="M6872" s="3" t="s">
        <v>32</v>
      </c>
      <c r="N6872" s="3" t="str">
        <f t="shared" si="117"/>
        <v>Suntar Airport | Russian Federation</v>
      </c>
    </row>
    <row r="6873" spans="10:14" x14ac:dyDescent="0.25">
      <c r="J6873" s="3" t="s">
        <v>6776</v>
      </c>
      <c r="K6873" s="3" t="s">
        <v>14421</v>
      </c>
      <c r="L6873" s="3" t="s">
        <v>17477</v>
      </c>
      <c r="M6873" s="3" t="s">
        <v>45</v>
      </c>
      <c r="N6873" s="3" t="str">
        <f t="shared" si="117"/>
        <v>Savoonga Airport | United States</v>
      </c>
    </row>
    <row r="6874" spans="10:14" x14ac:dyDescent="0.25">
      <c r="J6874" s="3" t="s">
        <v>6549</v>
      </c>
      <c r="K6874" s="3" t="s">
        <v>10707</v>
      </c>
      <c r="L6874" s="3" t="s">
        <v>17477</v>
      </c>
      <c r="M6874" s="3" t="s">
        <v>304</v>
      </c>
      <c r="N6874" s="3" t="str">
        <f t="shared" si="117"/>
        <v>Sambava Airport | Madagascar</v>
      </c>
    </row>
    <row r="6875" spans="10:14" x14ac:dyDescent="0.25">
      <c r="J6875" s="3" t="s">
        <v>6952</v>
      </c>
      <c r="K6875" s="3" t="s">
        <v>12779</v>
      </c>
      <c r="L6875" s="3" t="s">
        <v>17476</v>
      </c>
      <c r="M6875" s="3" t="s">
        <v>45</v>
      </c>
      <c r="N6875" s="3" t="str">
        <f t="shared" si="117"/>
        <v>Grant County Airport | United States</v>
      </c>
    </row>
    <row r="6876" spans="10:14" x14ac:dyDescent="0.25">
      <c r="J6876" s="3" t="s">
        <v>7151</v>
      </c>
      <c r="K6876" s="3" t="s">
        <v>15713</v>
      </c>
      <c r="L6876" s="3" t="s">
        <v>17477</v>
      </c>
      <c r="M6876" s="3" t="s">
        <v>1390</v>
      </c>
      <c r="N6876" s="3" t="str">
        <f t="shared" si="117"/>
        <v>Argyle International Airport | Saint Vincent and the Grenadines</v>
      </c>
    </row>
    <row r="6877" spans="10:14" x14ac:dyDescent="0.25">
      <c r="J6877" s="3" t="s">
        <v>7265</v>
      </c>
      <c r="K6877" s="3" t="s">
        <v>12780</v>
      </c>
      <c r="L6877" s="3" t="s">
        <v>17476</v>
      </c>
      <c r="M6877" s="3" t="s">
        <v>45</v>
      </c>
      <c r="N6877" s="3" t="str">
        <f t="shared" si="117"/>
        <v>Susanville Municipal Airport | United States</v>
      </c>
    </row>
    <row r="6878" spans="10:14" x14ac:dyDescent="0.25">
      <c r="J6878" s="3" t="s">
        <v>6774</v>
      </c>
      <c r="K6878" s="3" t="s">
        <v>9943</v>
      </c>
      <c r="L6878" s="3" t="s">
        <v>17476</v>
      </c>
      <c r="M6878" s="3" t="s">
        <v>1847</v>
      </c>
      <c r="N6878" s="3" t="str">
        <f t="shared" si="117"/>
        <v>Savé Airport | Benin</v>
      </c>
    </row>
    <row r="6879" spans="10:14" x14ac:dyDescent="0.25">
      <c r="J6879" s="3" t="s">
        <v>7162</v>
      </c>
      <c r="K6879" s="3" t="s">
        <v>10382</v>
      </c>
      <c r="L6879" s="3" t="s">
        <v>17478</v>
      </c>
      <c r="M6879" s="3" t="s">
        <v>24</v>
      </c>
      <c r="N6879" s="3" t="str">
        <f t="shared" si="117"/>
        <v>Stavanger Airport Sola | Norway</v>
      </c>
    </row>
    <row r="6880" spans="10:14" x14ac:dyDescent="0.25">
      <c r="J6880" s="3" t="s">
        <v>7159</v>
      </c>
      <c r="K6880" s="3" t="s">
        <v>12781</v>
      </c>
      <c r="L6880" s="3" t="s">
        <v>17476</v>
      </c>
      <c r="M6880" s="3" t="s">
        <v>45</v>
      </c>
      <c r="N6880" s="3" t="str">
        <f t="shared" si="117"/>
        <v>Statesville Regional Airport | United States</v>
      </c>
    </row>
    <row r="6881" spans="10:14" x14ac:dyDescent="0.25">
      <c r="J6881" s="3" t="s">
        <v>6635</v>
      </c>
      <c r="K6881" s="3" t="s">
        <v>15258</v>
      </c>
      <c r="L6881" s="3" t="s">
        <v>17477</v>
      </c>
      <c r="M6881" s="3" t="s">
        <v>71</v>
      </c>
      <c r="N6881" s="3" t="str">
        <f t="shared" si="117"/>
        <v>Eduardo Falla Solano Airport | Colombia</v>
      </c>
    </row>
    <row r="6882" spans="10:14" x14ac:dyDescent="0.25">
      <c r="J6882" s="3" t="s">
        <v>7270</v>
      </c>
      <c r="K6882" s="3" t="s">
        <v>10372</v>
      </c>
      <c r="L6882" s="3" t="s">
        <v>17477</v>
      </c>
      <c r="M6882" s="3" t="s">
        <v>24</v>
      </c>
      <c r="N6882" s="3" t="str">
        <f t="shared" si="117"/>
        <v>Svolvær Helle Airport | Norway</v>
      </c>
    </row>
    <row r="6883" spans="10:14" x14ac:dyDescent="0.25">
      <c r="J6883" s="3" t="s">
        <v>6953</v>
      </c>
      <c r="K6883" s="3" t="s">
        <v>9412</v>
      </c>
      <c r="L6883" s="3" t="s">
        <v>17476</v>
      </c>
      <c r="M6883" s="3" t="s">
        <v>878</v>
      </c>
      <c r="N6883" s="3" t="str">
        <f t="shared" si="117"/>
        <v>Silver Creek Airport | Belize</v>
      </c>
    </row>
    <row r="6884" spans="10:14" x14ac:dyDescent="0.25">
      <c r="J6884" s="3" t="s">
        <v>6775</v>
      </c>
      <c r="K6884" s="3" t="s">
        <v>10167</v>
      </c>
      <c r="L6884" s="3" t="s">
        <v>17477</v>
      </c>
      <c r="M6884" s="3" t="s">
        <v>2316</v>
      </c>
      <c r="N6884" s="3" t="str">
        <f t="shared" si="117"/>
        <v>Savonlinna Airport | Finland</v>
      </c>
    </row>
    <row r="6885" spans="10:14" x14ac:dyDescent="0.25">
      <c r="J6885" s="3" t="s">
        <v>6771</v>
      </c>
      <c r="K6885" s="3" t="s">
        <v>12782</v>
      </c>
      <c r="L6885" s="3" t="s">
        <v>17477</v>
      </c>
      <c r="M6885" s="3" t="s">
        <v>45</v>
      </c>
      <c r="N6885" s="3" t="str">
        <f t="shared" si="117"/>
        <v>Hunter Army Air Field | United States</v>
      </c>
    </row>
    <row r="6886" spans="10:14" x14ac:dyDescent="0.25">
      <c r="J6886" s="3" t="s">
        <v>5051</v>
      </c>
      <c r="K6886" s="3" t="s">
        <v>15991</v>
      </c>
      <c r="L6886" s="3" t="s">
        <v>17478</v>
      </c>
      <c r="M6886" s="3" t="s">
        <v>32</v>
      </c>
      <c r="N6886" s="3" t="str">
        <f t="shared" si="117"/>
        <v>Sheremetyevo International Airport | Russian Federation</v>
      </c>
    </row>
    <row r="6887" spans="10:14" x14ac:dyDescent="0.25">
      <c r="J6887" s="3" t="s">
        <v>3962</v>
      </c>
      <c r="K6887" s="3" t="s">
        <v>10744</v>
      </c>
      <c r="L6887" s="3" t="s">
        <v>17477</v>
      </c>
      <c r="M6887" s="3" t="s">
        <v>316</v>
      </c>
      <c r="N6887" s="3" t="str">
        <f t="shared" si="117"/>
        <v>Kuito Airport | Angola</v>
      </c>
    </row>
    <row r="6888" spans="10:14" x14ac:dyDescent="0.25">
      <c r="J6888" s="3" t="s">
        <v>6846</v>
      </c>
      <c r="K6888" s="3" t="s">
        <v>13002</v>
      </c>
      <c r="L6888" s="3" t="s">
        <v>17477</v>
      </c>
      <c r="M6888" s="3" t="s">
        <v>201</v>
      </c>
      <c r="N6888" s="3" t="str">
        <f t="shared" si="117"/>
        <v>Sevilla Airport | Spain</v>
      </c>
    </row>
    <row r="6889" spans="10:14" x14ac:dyDescent="0.25">
      <c r="J6889" s="3" t="s">
        <v>7175</v>
      </c>
      <c r="K6889" s="3" t="s">
        <v>15548</v>
      </c>
      <c r="L6889" s="3" t="s">
        <v>17476</v>
      </c>
      <c r="M6889" s="3" t="s">
        <v>45</v>
      </c>
      <c r="N6889" s="3" t="str">
        <f t="shared" si="117"/>
        <v>Stevens Village Airport | United States</v>
      </c>
    </row>
    <row r="6890" spans="10:14" x14ac:dyDescent="0.25">
      <c r="J6890" s="3" t="s">
        <v>6778</v>
      </c>
      <c r="K6890" s="3" t="s">
        <v>10563</v>
      </c>
      <c r="L6890" s="3" t="s">
        <v>17476</v>
      </c>
      <c r="M6890" s="3" t="s">
        <v>2559</v>
      </c>
      <c r="N6890" s="3" t="str">
        <f t="shared" si="117"/>
        <v>Savuti Airport | Botswana</v>
      </c>
    </row>
    <row r="6891" spans="10:14" x14ac:dyDescent="0.25">
      <c r="J6891" s="3" t="s">
        <v>6777</v>
      </c>
      <c r="K6891" s="3" t="s">
        <v>13797</v>
      </c>
      <c r="L6891" s="3" t="s">
        <v>17476</v>
      </c>
      <c r="M6891" s="3" t="s">
        <v>600</v>
      </c>
      <c r="N6891" s="3" t="str">
        <f t="shared" si="117"/>
        <v>Savusavu Airport | Fiji</v>
      </c>
    </row>
    <row r="6892" spans="10:14" x14ac:dyDescent="0.25">
      <c r="J6892" s="3" t="s">
        <v>6631</v>
      </c>
      <c r="K6892" s="3" t="s">
        <v>16097</v>
      </c>
      <c r="L6892" s="3" t="s">
        <v>17476</v>
      </c>
      <c r="M6892" s="3" t="s">
        <v>17510</v>
      </c>
      <c r="N6892" s="3" t="str">
        <f t="shared" si="117"/>
        <v>San Salvador de Paul Airport | Venezuela, Bolivarian Republic of</v>
      </c>
    </row>
    <row r="6893" spans="10:14" x14ac:dyDescent="0.25">
      <c r="J6893" s="3" t="s">
        <v>7078</v>
      </c>
      <c r="K6893" s="3" t="s">
        <v>14433</v>
      </c>
      <c r="L6893" s="3" t="s">
        <v>17477</v>
      </c>
      <c r="M6893" s="3" t="s">
        <v>45</v>
      </c>
      <c r="N6893" s="3" t="str">
        <f t="shared" si="117"/>
        <v>Sparrevohn LRRS Airport | United States</v>
      </c>
    </row>
    <row r="6894" spans="10:14" x14ac:dyDescent="0.25">
      <c r="J6894" s="3" t="s">
        <v>2231</v>
      </c>
      <c r="K6894" s="3" t="s">
        <v>15955</v>
      </c>
      <c r="L6894" s="3" t="s">
        <v>17478</v>
      </c>
      <c r="M6894" s="3" t="s">
        <v>32</v>
      </c>
      <c r="N6894" s="3" t="str">
        <f t="shared" si="117"/>
        <v>Koltsovo Airport | Russian Federation</v>
      </c>
    </row>
    <row r="6895" spans="10:14" x14ac:dyDescent="0.25">
      <c r="J6895" s="3" t="s">
        <v>6564</v>
      </c>
      <c r="K6895" s="3" t="s">
        <v>15549</v>
      </c>
      <c r="L6895" s="3" t="s">
        <v>17477</v>
      </c>
      <c r="M6895" s="3" t="s">
        <v>17510</v>
      </c>
      <c r="N6895" s="3" t="str">
        <f t="shared" si="117"/>
        <v>San Antonio Del Tachira Airport | Venezuela, Bolivarian Republic of</v>
      </c>
    </row>
    <row r="6896" spans="10:14" x14ac:dyDescent="0.25">
      <c r="J6896" s="3" t="s">
        <v>6865</v>
      </c>
      <c r="K6896" s="3" t="s">
        <v>17284</v>
      </c>
      <c r="L6896" s="3" t="s">
        <v>17477</v>
      </c>
      <c r="M6896" s="3" t="s">
        <v>173</v>
      </c>
      <c r="N6896" s="3" t="str">
        <f t="shared" si="117"/>
        <v>Jieyang Chaoshan International Airport | China</v>
      </c>
    </row>
    <row r="6897" spans="10:14" x14ac:dyDescent="0.25">
      <c r="J6897" s="3" t="s">
        <v>6872</v>
      </c>
      <c r="K6897" s="3" t="s">
        <v>9168</v>
      </c>
      <c r="L6897" s="3" t="s">
        <v>17476</v>
      </c>
      <c r="M6897" s="3" t="s">
        <v>54</v>
      </c>
      <c r="N6897" s="3" t="str">
        <f t="shared" si="117"/>
        <v>Shaw River Airport | Australia</v>
      </c>
    </row>
    <row r="6898" spans="10:14" x14ac:dyDescent="0.25">
      <c r="J6898" s="3" t="s">
        <v>7164</v>
      </c>
      <c r="K6898" s="3" t="s">
        <v>17148</v>
      </c>
      <c r="L6898" s="3" t="s">
        <v>17477</v>
      </c>
      <c r="M6898" s="3" t="s">
        <v>54</v>
      </c>
      <c r="N6898" s="3" t="str">
        <f t="shared" si="117"/>
        <v>Stawell Airport | Australia</v>
      </c>
    </row>
    <row r="6899" spans="10:14" x14ac:dyDescent="0.25">
      <c r="J6899" s="3" t="s">
        <v>6848</v>
      </c>
      <c r="K6899" s="3" t="s">
        <v>14454</v>
      </c>
      <c r="L6899" s="3" t="s">
        <v>17477</v>
      </c>
      <c r="M6899" s="3" t="s">
        <v>45</v>
      </c>
      <c r="N6899" s="3" t="str">
        <f t="shared" si="117"/>
        <v>Seward Airport | United States</v>
      </c>
    </row>
    <row r="6900" spans="10:14" x14ac:dyDescent="0.25">
      <c r="J6900" s="3" t="s">
        <v>6998</v>
      </c>
      <c r="K6900" s="3" t="s">
        <v>15571</v>
      </c>
      <c r="L6900" s="3" t="s">
        <v>17476</v>
      </c>
      <c r="M6900" s="3" t="s">
        <v>33</v>
      </c>
      <c r="N6900" s="3" t="str">
        <f t="shared" si="117"/>
        <v>Siwea Airport | Papua New Guinea</v>
      </c>
    </row>
    <row r="6901" spans="10:14" x14ac:dyDescent="0.25">
      <c r="J6901" s="3" t="s">
        <v>5330</v>
      </c>
      <c r="K6901" s="3" t="s">
        <v>12783</v>
      </c>
      <c r="L6901" s="3" t="s">
        <v>17477</v>
      </c>
      <c r="M6901" s="3" t="s">
        <v>45</v>
      </c>
      <c r="N6901" s="3" t="str">
        <f t="shared" si="117"/>
        <v>New York Stewart International Airport | United States</v>
      </c>
    </row>
    <row r="6902" spans="10:14" x14ac:dyDescent="0.25">
      <c r="J6902" s="3" t="s">
        <v>6763</v>
      </c>
      <c r="K6902" s="3" t="s">
        <v>15574</v>
      </c>
      <c r="L6902" s="3" t="s">
        <v>17476</v>
      </c>
      <c r="M6902" s="3" t="s">
        <v>33</v>
      </c>
      <c r="N6902" s="3" t="str">
        <f t="shared" si="117"/>
        <v>Satwag Airport | Papua New Guinea</v>
      </c>
    </row>
    <row r="6903" spans="10:14" x14ac:dyDescent="0.25">
      <c r="J6903" s="3" t="s">
        <v>7272</v>
      </c>
      <c r="K6903" s="3" t="s">
        <v>17147</v>
      </c>
      <c r="L6903" s="3" t="s">
        <v>17477</v>
      </c>
      <c r="M6903" s="3" t="s">
        <v>54</v>
      </c>
      <c r="N6903" s="3" t="str">
        <f t="shared" si="117"/>
        <v>Swan Hill Airport | Australia</v>
      </c>
    </row>
    <row r="6904" spans="10:14" x14ac:dyDescent="0.25">
      <c r="J6904" s="3" t="s">
        <v>7069</v>
      </c>
      <c r="K6904" s="3" t="s">
        <v>13920</v>
      </c>
      <c r="L6904" s="3" t="s">
        <v>17476</v>
      </c>
      <c r="M6904" s="3" t="s">
        <v>365</v>
      </c>
      <c r="N6904" s="3" t="str">
        <f t="shared" si="117"/>
        <v>Southwest Bay Airport | Vanuatu</v>
      </c>
    </row>
    <row r="6905" spans="10:14" x14ac:dyDescent="0.25">
      <c r="J6905" s="3" t="s">
        <v>7077</v>
      </c>
      <c r="K6905" s="3" t="s">
        <v>14755</v>
      </c>
      <c r="L6905" s="3" t="s">
        <v>17476</v>
      </c>
      <c r="M6905" s="3" t="s">
        <v>192</v>
      </c>
      <c r="N6905" s="3" t="str">
        <f t="shared" si="117"/>
        <v>San Vicente Airport | Philippines</v>
      </c>
    </row>
    <row r="6906" spans="10:14" x14ac:dyDescent="0.25">
      <c r="J6906" s="3" t="s">
        <v>6499</v>
      </c>
      <c r="K6906" s="3" t="s">
        <v>14230</v>
      </c>
      <c r="L6906" s="3" t="s">
        <v>17476</v>
      </c>
      <c r="M6906" s="3" t="s">
        <v>35</v>
      </c>
      <c r="N6906" s="3" t="str">
        <f t="shared" si="117"/>
        <v>Sahiwal Airport | Pakistan</v>
      </c>
    </row>
    <row r="6907" spans="10:14" x14ac:dyDescent="0.25">
      <c r="J6907" s="3" t="s">
        <v>7178</v>
      </c>
      <c r="K6907" s="3" t="s">
        <v>12784</v>
      </c>
      <c r="L6907" s="3" t="s">
        <v>17477</v>
      </c>
      <c r="M6907" s="3" t="s">
        <v>45</v>
      </c>
      <c r="N6907" s="3" t="str">
        <f t="shared" si="117"/>
        <v>Stillwater Regional Airport | United States</v>
      </c>
    </row>
    <row r="6908" spans="10:14" x14ac:dyDescent="0.25">
      <c r="J6908" s="3" t="s">
        <v>7271</v>
      </c>
      <c r="K6908" s="3" t="s">
        <v>10898</v>
      </c>
      <c r="L6908" s="3" t="s">
        <v>17476</v>
      </c>
      <c r="M6908" s="3" t="s">
        <v>136</v>
      </c>
      <c r="N6908" s="3" t="str">
        <f t="shared" si="117"/>
        <v>Swakopmund Airport | Namibia</v>
      </c>
    </row>
    <row r="6909" spans="10:14" x14ac:dyDescent="0.25">
      <c r="J6909" s="3" t="s">
        <v>7235</v>
      </c>
      <c r="K6909" s="3" t="s">
        <v>16415</v>
      </c>
      <c r="L6909" s="3" t="s">
        <v>17476</v>
      </c>
      <c r="M6909" s="3" t="s">
        <v>96</v>
      </c>
      <c r="N6909" s="3" t="str">
        <f t="shared" si="117"/>
        <v>Sumbawa Besar Airport | Indonesia</v>
      </c>
    </row>
    <row r="6910" spans="10:14" x14ac:dyDescent="0.25">
      <c r="J6910" s="3" t="s">
        <v>6951</v>
      </c>
      <c r="K6910" s="3" t="s">
        <v>15600</v>
      </c>
      <c r="L6910" s="3" t="s">
        <v>17476</v>
      </c>
      <c r="M6910" s="3" t="s">
        <v>33</v>
      </c>
      <c r="N6910" s="3" t="str">
        <f t="shared" si="117"/>
        <v>Silur Airport | Papua New Guinea</v>
      </c>
    </row>
    <row r="6911" spans="10:14" x14ac:dyDescent="0.25">
      <c r="J6911" s="3" t="s">
        <v>7274</v>
      </c>
      <c r="K6911" s="3" t="s">
        <v>10204</v>
      </c>
      <c r="L6911" s="3" t="s">
        <v>17477</v>
      </c>
      <c r="M6911" s="3" t="s">
        <v>43</v>
      </c>
      <c r="N6911" s="3" t="str">
        <f t="shared" si="117"/>
        <v>Swansea Airport | United Kingdom</v>
      </c>
    </row>
    <row r="6912" spans="10:14" x14ac:dyDescent="0.25">
      <c r="J6912" s="3" t="s">
        <v>7202</v>
      </c>
      <c r="K6912" s="3" t="s">
        <v>15904</v>
      </c>
      <c r="L6912" s="3" t="s">
        <v>17477</v>
      </c>
      <c r="M6912" s="3" t="s">
        <v>32</v>
      </c>
      <c r="N6912" s="3" t="str">
        <f t="shared" si="117"/>
        <v>Strezhevoy Airport | Russian Federation</v>
      </c>
    </row>
    <row r="6913" spans="10:14" x14ac:dyDescent="0.25">
      <c r="J6913" s="3" t="s">
        <v>7267</v>
      </c>
      <c r="K6913" s="3" t="s">
        <v>14699</v>
      </c>
      <c r="L6913" s="3" t="s">
        <v>17477</v>
      </c>
      <c r="M6913" s="3" t="s">
        <v>17509</v>
      </c>
      <c r="N6913" s="3" t="str">
        <f t="shared" si="117"/>
        <v>Suwon Airport | Korea, Republic of</v>
      </c>
    </row>
    <row r="6914" spans="10:14" x14ac:dyDescent="0.25">
      <c r="J6914" s="3" t="s">
        <v>7275</v>
      </c>
      <c r="K6914" s="3" t="s">
        <v>12785</v>
      </c>
      <c r="L6914" s="3" t="s">
        <v>17476</v>
      </c>
      <c r="M6914" s="3" t="s">
        <v>45</v>
      </c>
      <c r="N6914" s="3" t="str">
        <f t="shared" si="117"/>
        <v>Avenger Field | United States</v>
      </c>
    </row>
    <row r="6915" spans="10:14" x14ac:dyDescent="0.25">
      <c r="J6915" s="3" t="s">
        <v>6854</v>
      </c>
      <c r="K6915" s="3" t="s">
        <v>10564</v>
      </c>
      <c r="L6915" s="3" t="s">
        <v>17476</v>
      </c>
      <c r="M6915" s="3" t="s">
        <v>2559</v>
      </c>
      <c r="N6915" s="3" t="str">
        <f t="shared" si="117"/>
        <v>Shakawe Airport | Botswana</v>
      </c>
    </row>
    <row r="6916" spans="10:14" x14ac:dyDescent="0.25">
      <c r="J6916" s="3" t="s">
        <v>6991</v>
      </c>
      <c r="K6916" s="3" t="s">
        <v>16611</v>
      </c>
      <c r="L6916" s="3" t="s">
        <v>17476</v>
      </c>
      <c r="M6916" s="3" t="s">
        <v>260</v>
      </c>
      <c r="N6916" s="3" t="str">
        <f t="shared" si="117"/>
        <v>Sitiawan Airport | Malaysia</v>
      </c>
    </row>
    <row r="6917" spans="10:14" x14ac:dyDescent="0.25">
      <c r="J6917" s="3" t="s">
        <v>6916</v>
      </c>
      <c r="K6917" s="3" t="s">
        <v>9260</v>
      </c>
      <c r="L6917" s="3" t="s">
        <v>17476</v>
      </c>
      <c r="M6917" s="3" t="s">
        <v>33</v>
      </c>
      <c r="N6917" s="3" t="str">
        <f t="shared" si="117"/>
        <v>Sialum Airport | Papua New Guinea</v>
      </c>
    </row>
    <row r="6918" spans="10:14" x14ac:dyDescent="0.25">
      <c r="J6918" s="3" t="s">
        <v>7196</v>
      </c>
      <c r="K6918" s="3" t="s">
        <v>13122</v>
      </c>
      <c r="L6918" s="3" t="s">
        <v>17477</v>
      </c>
      <c r="M6918" s="3" t="s">
        <v>112</v>
      </c>
      <c r="N6918" s="3" t="str">
        <f t="shared" ref="N6918:N6981" si="118">K6918&amp;" | "&amp;M6918</f>
        <v>Strasbourg Airport | France</v>
      </c>
    </row>
    <row r="6919" spans="10:14" x14ac:dyDescent="0.25">
      <c r="J6919" s="3" t="s">
        <v>6520</v>
      </c>
      <c r="K6919" s="3" t="s">
        <v>17206</v>
      </c>
      <c r="L6919" s="3" t="s">
        <v>17477</v>
      </c>
      <c r="M6919" s="3" t="s">
        <v>54</v>
      </c>
      <c r="N6919" s="3" t="str">
        <f t="shared" si="118"/>
        <v>West Sale Airport | Australia</v>
      </c>
    </row>
    <row r="6920" spans="10:14" x14ac:dyDescent="0.25">
      <c r="J6920" s="3" t="s">
        <v>933</v>
      </c>
      <c r="K6920" s="3" t="s">
        <v>10072</v>
      </c>
      <c r="L6920" s="3" t="s">
        <v>17478</v>
      </c>
      <c r="M6920" s="3" t="s">
        <v>20</v>
      </c>
      <c r="N6920" s="3" t="str">
        <f t="shared" si="118"/>
        <v>Berlin-Schönefeld Airport | Germany</v>
      </c>
    </row>
    <row r="6921" spans="10:14" x14ac:dyDescent="0.25">
      <c r="J6921" s="3" t="s">
        <v>6826</v>
      </c>
      <c r="K6921" s="3" t="s">
        <v>10660</v>
      </c>
      <c r="L6921" s="3" t="s">
        <v>17476</v>
      </c>
      <c r="M6921" s="3" t="s">
        <v>1608</v>
      </c>
      <c r="N6921" s="3" t="str">
        <f t="shared" si="118"/>
        <v>Senanga Airport | Zambia</v>
      </c>
    </row>
    <row r="6922" spans="10:14" x14ac:dyDescent="0.25">
      <c r="J6922" s="3" t="s">
        <v>6806</v>
      </c>
      <c r="K6922" s="3" t="s">
        <v>15614</v>
      </c>
      <c r="L6922" s="3" t="s">
        <v>17476</v>
      </c>
      <c r="M6922" s="3" t="s">
        <v>33</v>
      </c>
      <c r="N6922" s="3" t="str">
        <f t="shared" si="118"/>
        <v>Sehulea Airport | Papua New Guinea</v>
      </c>
    </row>
    <row r="6923" spans="10:14" x14ac:dyDescent="0.25">
      <c r="J6923" s="3" t="s">
        <v>6986</v>
      </c>
      <c r="K6923" s="3" t="s">
        <v>14083</v>
      </c>
      <c r="L6923" s="3" t="s">
        <v>17477</v>
      </c>
      <c r="M6923" s="3" t="s">
        <v>17494</v>
      </c>
      <c r="N6923" s="3" t="str">
        <f t="shared" si="118"/>
        <v>Sirri Island Airport | Iran, Islamic Republic of</v>
      </c>
    </row>
    <row r="6924" spans="10:14" x14ac:dyDescent="0.25">
      <c r="J6924" s="3" t="s">
        <v>6864</v>
      </c>
      <c r="K6924" s="3" t="s">
        <v>17447</v>
      </c>
      <c r="L6924" s="3" t="s">
        <v>17477</v>
      </c>
      <c r="M6924" s="3" t="s">
        <v>173</v>
      </c>
      <c r="N6924" s="3" t="str">
        <f t="shared" si="118"/>
        <v>Shanshan Airport | China</v>
      </c>
    </row>
    <row r="6925" spans="10:14" x14ac:dyDescent="0.25">
      <c r="J6925" s="3" t="s">
        <v>6768</v>
      </c>
      <c r="K6925" s="3" t="s">
        <v>16473</v>
      </c>
      <c r="L6925" s="3" t="s">
        <v>17476</v>
      </c>
      <c r="M6925" s="3" t="s">
        <v>96</v>
      </c>
      <c r="N6925" s="3" t="str">
        <f t="shared" si="118"/>
        <v>Saumlaki/Olilit Airport | Indonesia</v>
      </c>
    </row>
    <row r="6926" spans="10:14" x14ac:dyDescent="0.25">
      <c r="J6926" s="3" t="s">
        <v>7015</v>
      </c>
      <c r="K6926" s="3" t="s">
        <v>10306</v>
      </c>
      <c r="L6926" s="3" t="s">
        <v>17477</v>
      </c>
      <c r="M6926" s="3" t="s">
        <v>728</v>
      </c>
      <c r="N6926" s="3" t="str">
        <f t="shared" si="118"/>
        <v>Sligo Airport | Ireland</v>
      </c>
    </row>
    <row r="6927" spans="10:14" x14ac:dyDescent="0.25">
      <c r="J6927" s="3" t="s">
        <v>7134</v>
      </c>
      <c r="K6927" s="3" t="s">
        <v>15693</v>
      </c>
      <c r="L6927" s="3" t="s">
        <v>17478</v>
      </c>
      <c r="M6927" s="3" t="s">
        <v>17516</v>
      </c>
      <c r="N6927" s="3" t="str">
        <f t="shared" si="118"/>
        <v>Princess Juliana International Airport | Sint Maarten (Dutch part)</v>
      </c>
    </row>
    <row r="6928" spans="10:14" x14ac:dyDescent="0.25">
      <c r="J6928" s="3" t="s">
        <v>7216</v>
      </c>
      <c r="K6928" s="3" t="s">
        <v>10561</v>
      </c>
      <c r="L6928" s="3" t="s">
        <v>17477</v>
      </c>
      <c r="M6928" s="3" t="s">
        <v>2559</v>
      </c>
      <c r="N6928" s="3" t="str">
        <f t="shared" si="118"/>
        <v>Sua Pan Airport | Botswana</v>
      </c>
    </row>
    <row r="6929" spans="10:14" x14ac:dyDescent="0.25">
      <c r="J6929" s="3" t="s">
        <v>6715</v>
      </c>
      <c r="K6929" s="3" t="s">
        <v>15573</v>
      </c>
      <c r="L6929" s="3" t="s">
        <v>17476</v>
      </c>
      <c r="M6929" s="3" t="s">
        <v>219</v>
      </c>
      <c r="N6929" s="3" t="str">
        <f t="shared" si="118"/>
        <v>São Félix do Araguaia Airport | Brazil</v>
      </c>
    </row>
    <row r="6930" spans="10:14" x14ac:dyDescent="0.25">
      <c r="J6930" s="3" t="s">
        <v>6882</v>
      </c>
      <c r="K6930" s="3" t="s">
        <v>15615</v>
      </c>
      <c r="L6930" s="3" t="s">
        <v>17476</v>
      </c>
      <c r="M6930" s="3" t="s">
        <v>45</v>
      </c>
      <c r="N6930" s="3" t="str">
        <f t="shared" si="118"/>
        <v>Nunam Iqua Airport | United States</v>
      </c>
    </row>
    <row r="6931" spans="10:14" x14ac:dyDescent="0.25">
      <c r="J6931" s="3" t="s">
        <v>7041</v>
      </c>
      <c r="K6931" s="3" t="s">
        <v>14435</v>
      </c>
      <c r="L6931" s="3" t="s">
        <v>17477</v>
      </c>
      <c r="M6931" s="3" t="s">
        <v>45</v>
      </c>
      <c r="N6931" s="3" t="str">
        <f t="shared" si="118"/>
        <v>Soldotna Airport | United States</v>
      </c>
    </row>
    <row r="6932" spans="10:14" x14ac:dyDescent="0.25">
      <c r="J6932" s="3" t="s">
        <v>7104</v>
      </c>
      <c r="K6932" s="3" t="s">
        <v>16178</v>
      </c>
      <c r="L6932" s="3" t="s">
        <v>17477</v>
      </c>
      <c r="M6932" s="3" t="s">
        <v>108</v>
      </c>
      <c r="N6932" s="3" t="str">
        <f t="shared" si="118"/>
        <v>Sheikh ul Alam Airport | India</v>
      </c>
    </row>
    <row r="6933" spans="10:14" x14ac:dyDescent="0.25">
      <c r="J6933" s="3" t="s">
        <v>6497</v>
      </c>
      <c r="K6933" s="3" t="s">
        <v>16541</v>
      </c>
      <c r="L6933" s="3" t="s">
        <v>17476</v>
      </c>
      <c r="M6933" s="3" t="s">
        <v>260</v>
      </c>
      <c r="N6933" s="3" t="str">
        <f t="shared" si="118"/>
        <v>Sahabat [Sahabat 16] Airport | Malaysia</v>
      </c>
    </row>
    <row r="6934" spans="10:14" x14ac:dyDescent="0.25">
      <c r="J6934" s="3" t="s">
        <v>7353</v>
      </c>
      <c r="K6934" s="3" t="s">
        <v>16609</v>
      </c>
      <c r="L6934" s="3" t="s">
        <v>17476</v>
      </c>
      <c r="M6934" s="3" t="s">
        <v>260</v>
      </c>
      <c r="N6934" s="3" t="str">
        <f t="shared" si="118"/>
        <v>Sungai Tiang Airport | Malaysia</v>
      </c>
    </row>
    <row r="6935" spans="10:14" x14ac:dyDescent="0.25">
      <c r="J6935" s="3" t="s">
        <v>7032</v>
      </c>
      <c r="K6935" s="3" t="s">
        <v>11151</v>
      </c>
      <c r="L6935" s="3" t="s">
        <v>17476</v>
      </c>
      <c r="M6935" s="3" t="s">
        <v>87</v>
      </c>
      <c r="N6935" s="3" t="str">
        <f t="shared" si="118"/>
        <v>Soddu Airport | Ethiopia</v>
      </c>
    </row>
    <row r="6936" spans="10:14" x14ac:dyDescent="0.25">
      <c r="J6936" s="3" t="s">
        <v>6523</v>
      </c>
      <c r="K6936" s="3" t="s">
        <v>16265</v>
      </c>
      <c r="L6936" s="3" t="s">
        <v>17477</v>
      </c>
      <c r="M6936" s="3" t="s">
        <v>108</v>
      </c>
      <c r="N6936" s="3" t="str">
        <f t="shared" si="118"/>
        <v>Salem Airport | India</v>
      </c>
    </row>
    <row r="6937" spans="10:14" x14ac:dyDescent="0.25">
      <c r="J6937" s="3" t="s">
        <v>6769</v>
      </c>
      <c r="K6937" s="3" t="s">
        <v>9272</v>
      </c>
      <c r="L6937" s="3" t="s">
        <v>17476</v>
      </c>
      <c r="M6937" s="3" t="s">
        <v>33</v>
      </c>
      <c r="N6937" s="3" t="str">
        <f t="shared" si="118"/>
        <v>Sauren Airport | Papua New Guinea</v>
      </c>
    </row>
    <row r="6938" spans="10:14" x14ac:dyDescent="0.25">
      <c r="J6938" s="3" t="s">
        <v>6716</v>
      </c>
      <c r="K6938" s="3" t="s">
        <v>15342</v>
      </c>
      <c r="L6938" s="3" t="s">
        <v>17476</v>
      </c>
      <c r="M6938" s="3" t="s">
        <v>219</v>
      </c>
      <c r="N6938" s="3" t="str">
        <f t="shared" si="118"/>
        <v>São Félix do Xingu Airport | Brazil</v>
      </c>
    </row>
    <row r="6939" spans="10:14" x14ac:dyDescent="0.25">
      <c r="J6939" s="3" t="s">
        <v>6931</v>
      </c>
      <c r="K6939" s="3" t="s">
        <v>12427</v>
      </c>
      <c r="L6939" s="3" t="s">
        <v>17476</v>
      </c>
      <c r="M6939" s="3" t="s">
        <v>45</v>
      </c>
      <c r="N6939" s="3" t="str">
        <f t="shared" si="118"/>
        <v>Sidney Municipal Airport | United States</v>
      </c>
    </row>
    <row r="6940" spans="10:14" x14ac:dyDescent="0.25">
      <c r="J6940" s="3" t="s">
        <v>6944</v>
      </c>
      <c r="K6940" s="3" t="s">
        <v>13378</v>
      </c>
      <c r="L6940" s="3" t="s">
        <v>17477</v>
      </c>
      <c r="M6940" s="3" t="s">
        <v>82</v>
      </c>
      <c r="N6940" s="3" t="str">
        <f t="shared" si="118"/>
        <v>Siirt Airport | Turkey</v>
      </c>
    </row>
    <row r="6941" spans="10:14" x14ac:dyDescent="0.25">
      <c r="J6941" s="3" t="s">
        <v>6885</v>
      </c>
      <c r="K6941" s="3" t="s">
        <v>14436</v>
      </c>
      <c r="L6941" s="3" t="s">
        <v>17477</v>
      </c>
      <c r="M6941" s="3" t="s">
        <v>45</v>
      </c>
      <c r="N6941" s="3" t="str">
        <f t="shared" si="118"/>
        <v>Eareckson Air Station | United States</v>
      </c>
    </row>
    <row r="6942" spans="10:14" x14ac:dyDescent="0.25">
      <c r="J6942" s="3" t="s">
        <v>6793</v>
      </c>
      <c r="K6942" s="3" t="s">
        <v>15618</v>
      </c>
      <c r="L6942" s="3" t="s">
        <v>17476</v>
      </c>
      <c r="M6942" s="3" t="s">
        <v>45</v>
      </c>
      <c r="N6942" s="3" t="str">
        <f t="shared" si="118"/>
        <v>Seal Bay Seaplane Base | United States</v>
      </c>
    </row>
    <row r="6943" spans="10:14" x14ac:dyDescent="0.25">
      <c r="J6943" s="3" t="s">
        <v>6903</v>
      </c>
      <c r="K6943" s="3" t="s">
        <v>15438</v>
      </c>
      <c r="L6943" s="3" t="s">
        <v>17476</v>
      </c>
      <c r="M6943" s="3" t="s">
        <v>226</v>
      </c>
      <c r="N6943" s="3" t="str">
        <f t="shared" si="118"/>
        <v>Shiringayoc Airport | Peru</v>
      </c>
    </row>
    <row r="6944" spans="10:14" x14ac:dyDescent="0.25">
      <c r="J6944" s="3" t="s">
        <v>7278</v>
      </c>
      <c r="K6944" s="3" t="s">
        <v>17142</v>
      </c>
      <c r="L6944" s="3" t="s">
        <v>17478</v>
      </c>
      <c r="M6944" s="3" t="s">
        <v>54</v>
      </c>
      <c r="N6944" s="3" t="str">
        <f t="shared" si="118"/>
        <v>Sydney Kingsford Smith International Airport | Australia</v>
      </c>
    </row>
    <row r="6945" spans="10:14" x14ac:dyDescent="0.25">
      <c r="J6945" s="3" t="s">
        <v>6489</v>
      </c>
      <c r="K6945" s="3" t="s">
        <v>14277</v>
      </c>
      <c r="L6945" s="3" t="s">
        <v>17476</v>
      </c>
      <c r="M6945" s="3" t="s">
        <v>37</v>
      </c>
      <c r="N6945" s="3" t="str">
        <f t="shared" si="118"/>
        <v>Sadah Airport | Yemen</v>
      </c>
    </row>
    <row r="6946" spans="10:14" x14ac:dyDescent="0.25">
      <c r="J6946" s="3" t="s">
        <v>7277</v>
      </c>
      <c r="K6946" s="3" t="s">
        <v>16233</v>
      </c>
      <c r="L6946" s="3" t="s">
        <v>17476</v>
      </c>
      <c r="M6946" s="3" t="s">
        <v>620</v>
      </c>
      <c r="N6946" s="3" t="str">
        <f t="shared" si="118"/>
        <v>Syangboche Airport | Nepal</v>
      </c>
    </row>
    <row r="6947" spans="10:14" x14ac:dyDescent="0.25">
      <c r="J6947" s="3" t="s">
        <v>6881</v>
      </c>
      <c r="K6947" s="3" t="s">
        <v>12786</v>
      </c>
      <c r="L6947" s="3" t="s">
        <v>17476</v>
      </c>
      <c r="M6947" s="3" t="s">
        <v>45</v>
      </c>
      <c r="N6947" s="3" t="str">
        <f t="shared" si="118"/>
        <v>Bomar Field Shelbyville Municipal Airport | United States</v>
      </c>
    </row>
    <row r="6948" spans="10:14" x14ac:dyDescent="0.25">
      <c r="J6948" s="3" t="s">
        <v>6985</v>
      </c>
      <c r="K6948" s="3" t="s">
        <v>14107</v>
      </c>
      <c r="L6948" s="3" t="s">
        <v>17477</v>
      </c>
      <c r="M6948" s="3" t="s">
        <v>17494</v>
      </c>
      <c r="N6948" s="3" t="str">
        <f t="shared" si="118"/>
        <v>Sirjan Airport | Iran, Islamic Republic of</v>
      </c>
    </row>
    <row r="6949" spans="10:14" x14ac:dyDescent="0.25">
      <c r="J6949" s="3" t="s">
        <v>7213</v>
      </c>
      <c r="K6949" s="3" t="s">
        <v>9368</v>
      </c>
      <c r="L6949" s="3" t="s">
        <v>17476</v>
      </c>
      <c r="M6949" s="3" t="s">
        <v>180</v>
      </c>
      <c r="N6949" s="3" t="str">
        <f t="shared" si="118"/>
        <v>Stykkishólmur Airport | Iceland</v>
      </c>
    </row>
    <row r="6950" spans="10:14" x14ac:dyDescent="0.25">
      <c r="J6950" s="3" t="s">
        <v>6956</v>
      </c>
      <c r="K6950" s="3" t="s">
        <v>17360</v>
      </c>
      <c r="L6950" s="3" t="s">
        <v>17476</v>
      </c>
      <c r="M6950" s="3" t="s">
        <v>173</v>
      </c>
      <c r="N6950" s="3" t="str">
        <f t="shared" si="118"/>
        <v>Pu'er Simao Airport | China</v>
      </c>
    </row>
    <row r="6951" spans="10:14" x14ac:dyDescent="0.25">
      <c r="J6951" s="3" t="s">
        <v>7154</v>
      </c>
      <c r="K6951" s="3" t="s">
        <v>15636</v>
      </c>
      <c r="L6951" s="3" t="s">
        <v>17476</v>
      </c>
      <c r="M6951" s="3" t="s">
        <v>45</v>
      </c>
      <c r="N6951" s="3" t="str">
        <f t="shared" si="118"/>
        <v>Stanton Airfield | United States</v>
      </c>
    </row>
    <row r="6952" spans="10:14" x14ac:dyDescent="0.25">
      <c r="J6952" s="3" t="s">
        <v>6907</v>
      </c>
      <c r="K6952" s="3" t="s">
        <v>14673</v>
      </c>
      <c r="L6952" s="3" t="s">
        <v>17477</v>
      </c>
      <c r="M6952" s="3" t="s">
        <v>125</v>
      </c>
      <c r="N6952" s="3" t="str">
        <f t="shared" si="118"/>
        <v>Shonai Airport | Japan</v>
      </c>
    </row>
    <row r="6953" spans="10:14" x14ac:dyDescent="0.25">
      <c r="J6953" s="3" t="s">
        <v>6706</v>
      </c>
      <c r="K6953" s="3" t="s">
        <v>13628</v>
      </c>
      <c r="L6953" s="3" t="s">
        <v>17477</v>
      </c>
      <c r="M6953" s="3" t="s">
        <v>78</v>
      </c>
      <c r="N6953" s="3" t="str">
        <f t="shared" si="118"/>
        <v>Ruben Cantu Airport | Panama</v>
      </c>
    </row>
    <row r="6954" spans="10:14" x14ac:dyDescent="0.25">
      <c r="J6954" s="3" t="s">
        <v>8672</v>
      </c>
      <c r="K6954" s="3" t="s">
        <v>13656</v>
      </c>
      <c r="L6954" s="3" t="s">
        <v>17477</v>
      </c>
      <c r="M6954" s="3" t="s">
        <v>762</v>
      </c>
      <c r="N6954" s="3" t="str">
        <f t="shared" si="118"/>
        <v>Tobias Bolanos International Airport | Costa Rica</v>
      </c>
    </row>
    <row r="6955" spans="10:14" x14ac:dyDescent="0.25">
      <c r="J6955" s="3" t="s">
        <v>7283</v>
      </c>
      <c r="K6955" s="3" t="s">
        <v>7284</v>
      </c>
      <c r="L6955" s="3" t="s">
        <v>17478</v>
      </c>
      <c r="M6955" s="3" t="s">
        <v>45</v>
      </c>
      <c r="N6955" s="3" t="str">
        <f t="shared" si="118"/>
        <v>Syracuse Hancock International Airport | United States</v>
      </c>
    </row>
    <row r="6956" spans="10:14" x14ac:dyDescent="0.25">
      <c r="J6956" s="3" t="s">
        <v>7249</v>
      </c>
      <c r="K6956" s="3" t="s">
        <v>15784</v>
      </c>
      <c r="L6956" s="3" t="s">
        <v>17477</v>
      </c>
      <c r="M6956" s="3" t="s">
        <v>32</v>
      </c>
      <c r="N6956" s="3" t="str">
        <f t="shared" si="118"/>
        <v>Saskylakh Airport | Russian Federation</v>
      </c>
    </row>
    <row r="6957" spans="10:14" x14ac:dyDescent="0.25">
      <c r="J6957" s="3" t="s">
        <v>6511</v>
      </c>
      <c r="K6957" s="3" t="s">
        <v>13053</v>
      </c>
      <c r="L6957" s="3" t="s">
        <v>17477</v>
      </c>
      <c r="M6957" s="3" t="s">
        <v>112</v>
      </c>
      <c r="N6957" s="3" t="str">
        <f t="shared" si="118"/>
        <v>Saint-Yan Airport | France</v>
      </c>
    </row>
    <row r="6958" spans="10:14" x14ac:dyDescent="0.25">
      <c r="J6958" s="3" t="s">
        <v>7223</v>
      </c>
      <c r="K6958" s="3" t="s">
        <v>17185</v>
      </c>
      <c r="L6958" s="3" t="s">
        <v>17476</v>
      </c>
      <c r="M6958" s="3" t="s">
        <v>54</v>
      </c>
      <c r="N6958" s="3" t="str">
        <f t="shared" si="118"/>
        <v>Warraber Island Airport | Australia</v>
      </c>
    </row>
    <row r="6959" spans="10:14" x14ac:dyDescent="0.25">
      <c r="J6959" s="3" t="s">
        <v>7282</v>
      </c>
      <c r="K6959" s="3" t="s">
        <v>12787</v>
      </c>
      <c r="L6959" s="3" t="s">
        <v>17476</v>
      </c>
      <c r="M6959" s="3" t="s">
        <v>45</v>
      </c>
      <c r="N6959" s="3" t="str">
        <f t="shared" si="118"/>
        <v>Sylvester Airport | United States</v>
      </c>
    </row>
    <row r="6960" spans="10:14" x14ac:dyDescent="0.25">
      <c r="J6960" s="3" t="s">
        <v>6807</v>
      </c>
      <c r="K6960" s="3" t="s">
        <v>14225</v>
      </c>
      <c r="L6960" s="3" t="s">
        <v>17477</v>
      </c>
      <c r="M6960" s="3" t="s">
        <v>35</v>
      </c>
      <c r="N6960" s="3" t="str">
        <f t="shared" si="118"/>
        <v>Sehwan Sharif Airport | Pakistan</v>
      </c>
    </row>
    <row r="6961" spans="10:14" x14ac:dyDescent="0.25">
      <c r="J6961" s="3" t="s">
        <v>6714</v>
      </c>
      <c r="K6961" s="3" t="s">
        <v>17306</v>
      </c>
      <c r="L6961" s="3" t="s">
        <v>17478</v>
      </c>
      <c r="M6961" s="3" t="s">
        <v>173</v>
      </c>
      <c r="N6961" s="3" t="str">
        <f t="shared" si="118"/>
        <v>Sanya Phoenix International Airport | China</v>
      </c>
    </row>
    <row r="6962" spans="10:14" x14ac:dyDescent="0.25">
      <c r="J6962" s="3" t="s">
        <v>7191</v>
      </c>
      <c r="K6962" s="3" t="s">
        <v>10250</v>
      </c>
      <c r="L6962" s="3" t="s">
        <v>17477</v>
      </c>
      <c r="M6962" s="3" t="s">
        <v>43</v>
      </c>
      <c r="N6962" s="3" t="str">
        <f t="shared" si="118"/>
        <v>Stornoway Airport | United Kingdom</v>
      </c>
    </row>
    <row r="6963" spans="10:14" x14ac:dyDescent="0.25">
      <c r="J6963" s="3" t="s">
        <v>6902</v>
      </c>
      <c r="K6963" s="3" t="s">
        <v>14125</v>
      </c>
      <c r="L6963" s="3" t="s">
        <v>17478</v>
      </c>
      <c r="M6963" s="3" t="s">
        <v>17494</v>
      </c>
      <c r="N6963" s="3" t="str">
        <f t="shared" si="118"/>
        <v>Shiraz Shahid Dastghaib International Airport | Iran, Islamic Republic of</v>
      </c>
    </row>
    <row r="6964" spans="10:14" x14ac:dyDescent="0.25">
      <c r="J6964" s="3" t="s">
        <v>7075</v>
      </c>
      <c r="K6964" s="3" t="s">
        <v>10754</v>
      </c>
      <c r="L6964" s="3" t="s">
        <v>17477</v>
      </c>
      <c r="M6964" s="3" t="s">
        <v>316</v>
      </c>
      <c r="N6964" s="3" t="str">
        <f t="shared" si="118"/>
        <v>Soyo Airport | Angola</v>
      </c>
    </row>
    <row r="6965" spans="10:14" x14ac:dyDescent="0.25">
      <c r="J6965" s="3" t="s">
        <v>3953</v>
      </c>
      <c r="K6965" s="3" t="s">
        <v>16627</v>
      </c>
      <c r="L6965" s="3" t="s">
        <v>17477</v>
      </c>
      <c r="M6965" s="3" t="s">
        <v>260</v>
      </c>
      <c r="N6965" s="3" t="str">
        <f t="shared" si="118"/>
        <v>Sultan Abdul Aziz Shah International Airport | Malaysia</v>
      </c>
    </row>
    <row r="6966" spans="10:14" x14ac:dyDescent="0.25">
      <c r="J6966" s="3" t="s">
        <v>6820</v>
      </c>
      <c r="K6966" s="3" t="s">
        <v>6821</v>
      </c>
      <c r="L6966" s="3" t="s">
        <v>17476</v>
      </c>
      <c r="M6966" s="3" t="s">
        <v>87</v>
      </c>
      <c r="N6966" s="3" t="str">
        <f t="shared" si="118"/>
        <v>Semera Airport | Ethiopia</v>
      </c>
    </row>
    <row r="6967" spans="10:14" x14ac:dyDescent="0.25">
      <c r="J6967" s="3" t="s">
        <v>6555</v>
      </c>
      <c r="K6967" s="3" t="s">
        <v>13391</v>
      </c>
      <c r="L6967" s="3" t="s">
        <v>17476</v>
      </c>
      <c r="M6967" s="3" t="s">
        <v>82</v>
      </c>
      <c r="N6967" s="3" t="str">
        <f t="shared" si="118"/>
        <v>Samsun Çarșamba Airport | Turkey</v>
      </c>
    </row>
    <row r="6968" spans="10:14" x14ac:dyDescent="0.25">
      <c r="J6968" s="3" t="s">
        <v>6544</v>
      </c>
      <c r="K6968" s="3" t="s">
        <v>13276</v>
      </c>
      <c r="L6968" s="3" t="s">
        <v>17477</v>
      </c>
      <c r="M6968" s="3" t="s">
        <v>1181</v>
      </c>
      <c r="N6968" s="3" t="str">
        <f t="shared" si="118"/>
        <v>Salzburg Airport | Austria</v>
      </c>
    </row>
    <row r="6969" spans="10:14" x14ac:dyDescent="0.25">
      <c r="J6969" s="3" t="s">
        <v>8338</v>
      </c>
      <c r="K6969" s="3" t="s">
        <v>15745</v>
      </c>
      <c r="L6969" s="3" t="s">
        <v>17476</v>
      </c>
      <c r="M6969" s="3" t="s">
        <v>175</v>
      </c>
      <c r="N6969" s="3" t="str">
        <f t="shared" si="118"/>
        <v>Zaysan Airport | Kazakhstan</v>
      </c>
    </row>
    <row r="6970" spans="10:14" x14ac:dyDescent="0.25">
      <c r="J6970" s="3" t="s">
        <v>6941</v>
      </c>
      <c r="K6970" s="3" t="s">
        <v>13700</v>
      </c>
      <c r="L6970" s="3" t="s">
        <v>17477</v>
      </c>
      <c r="M6970" s="3" t="s">
        <v>734</v>
      </c>
      <c r="N6970" s="3" t="str">
        <f t="shared" si="118"/>
        <v>Siguanea Airport | Cuba</v>
      </c>
    </row>
    <row r="6971" spans="10:14" x14ac:dyDescent="0.25">
      <c r="J6971" s="3" t="s">
        <v>7010</v>
      </c>
      <c r="K6971" s="3" t="s">
        <v>10538</v>
      </c>
      <c r="L6971" s="3" t="s">
        <v>17477</v>
      </c>
      <c r="M6971" s="3" t="s">
        <v>114</v>
      </c>
      <c r="N6971" s="3" t="str">
        <f t="shared" si="118"/>
        <v>Skukuza Airport | South Africa</v>
      </c>
    </row>
    <row r="6972" spans="10:14" x14ac:dyDescent="0.25">
      <c r="J6972" s="3" t="s">
        <v>8047</v>
      </c>
      <c r="K6972" s="3" t="s">
        <v>12788</v>
      </c>
      <c r="L6972" s="3" t="s">
        <v>17478</v>
      </c>
      <c r="M6972" s="3" t="s">
        <v>45</v>
      </c>
      <c r="N6972" s="3" t="str">
        <f t="shared" si="118"/>
        <v>Whiteman Air Force Base | United States</v>
      </c>
    </row>
    <row r="6973" spans="10:14" x14ac:dyDescent="0.25">
      <c r="J6973" s="3" t="s">
        <v>6841</v>
      </c>
      <c r="K6973" s="3" t="s">
        <v>10899</v>
      </c>
      <c r="L6973" s="3" t="s">
        <v>17476</v>
      </c>
      <c r="M6973" s="3" t="s">
        <v>136</v>
      </c>
      <c r="N6973" s="3" t="str">
        <f t="shared" si="118"/>
        <v>Sesriem Airstrip | Namibia</v>
      </c>
    </row>
    <row r="6974" spans="10:14" x14ac:dyDescent="0.25">
      <c r="J6974" s="3" t="s">
        <v>6663</v>
      </c>
      <c r="K6974" s="3" t="s">
        <v>15643</v>
      </c>
      <c r="L6974" s="3" t="s">
        <v>17476</v>
      </c>
      <c r="M6974" s="3" t="s">
        <v>45</v>
      </c>
      <c r="N6974" s="3" t="str">
        <f t="shared" si="118"/>
        <v>Santa Cruz Island Airport | United States</v>
      </c>
    </row>
    <row r="6975" spans="10:14" x14ac:dyDescent="0.25">
      <c r="J6975" s="3" t="s">
        <v>6687</v>
      </c>
      <c r="K6975" s="3" t="s">
        <v>15133</v>
      </c>
      <c r="L6975" s="3" t="s">
        <v>17476</v>
      </c>
      <c r="M6975" s="3" t="s">
        <v>45</v>
      </c>
      <c r="N6975" s="3" t="str">
        <f t="shared" si="118"/>
        <v>Santa Paula Airport | United States</v>
      </c>
    </row>
    <row r="6976" spans="10:14" x14ac:dyDescent="0.25">
      <c r="J6976" s="3" t="s">
        <v>7156</v>
      </c>
      <c r="K6976" s="3" t="s">
        <v>12942</v>
      </c>
      <c r="L6976" s="3" t="s">
        <v>17476</v>
      </c>
      <c r="M6976" s="3" t="s">
        <v>1142</v>
      </c>
      <c r="N6976" s="3" t="str">
        <f t="shared" si="118"/>
        <v>Stara Zagora Airport | Bulgaria</v>
      </c>
    </row>
    <row r="6977" spans="10:14" x14ac:dyDescent="0.25">
      <c r="J6977" s="3" t="s">
        <v>7177</v>
      </c>
      <c r="K6977" s="3" t="s">
        <v>13983</v>
      </c>
      <c r="L6977" s="3" t="s">
        <v>17476</v>
      </c>
      <c r="M6977" s="3" t="s">
        <v>2169</v>
      </c>
      <c r="N6977" s="3" t="str">
        <f t="shared" si="118"/>
        <v>Ryan's Creek Aerodrome | New Zealand</v>
      </c>
    </row>
    <row r="6978" spans="10:14" x14ac:dyDescent="0.25">
      <c r="J6978" s="3" t="s">
        <v>7268</v>
      </c>
      <c r="K6978" s="3" t="s">
        <v>17389</v>
      </c>
      <c r="L6978" s="3" t="s">
        <v>17477</v>
      </c>
      <c r="M6978" s="3" t="s">
        <v>173</v>
      </c>
      <c r="N6978" s="3" t="str">
        <f t="shared" si="118"/>
        <v>Suzhou Guangfu Airport | China</v>
      </c>
    </row>
    <row r="6979" spans="10:14" x14ac:dyDescent="0.25">
      <c r="J6979" s="3" t="s">
        <v>6787</v>
      </c>
      <c r="K6979" s="3" t="s">
        <v>10108</v>
      </c>
      <c r="L6979" s="3" t="s">
        <v>17477</v>
      </c>
      <c r="M6979" s="3" t="s">
        <v>20</v>
      </c>
      <c r="N6979" s="3" t="str">
        <f t="shared" si="118"/>
        <v>Schwerin Parchim Airport | Germany</v>
      </c>
    </row>
    <row r="6980" spans="10:14" x14ac:dyDescent="0.25">
      <c r="J6980" s="3" t="s">
        <v>6887</v>
      </c>
      <c r="K6980" s="3" t="s">
        <v>17287</v>
      </c>
      <c r="L6980" s="3" t="s">
        <v>17478</v>
      </c>
      <c r="M6980" s="3" t="s">
        <v>173</v>
      </c>
      <c r="N6980" s="3" t="str">
        <f t="shared" si="118"/>
        <v>Shenzhen Bao'an International Airport | China</v>
      </c>
    </row>
    <row r="6981" spans="10:14" x14ac:dyDescent="0.25">
      <c r="J6981" s="3" t="s">
        <v>7287</v>
      </c>
      <c r="K6981" s="3" t="s">
        <v>10398</v>
      </c>
      <c r="L6981" s="3" t="s">
        <v>17477</v>
      </c>
      <c r="M6981" s="3" t="s">
        <v>1307</v>
      </c>
      <c r="N6981" s="3" t="str">
        <f t="shared" si="118"/>
        <v>Olsztyn-Mazury Airport | Poland</v>
      </c>
    </row>
    <row r="6982" spans="10:14" x14ac:dyDescent="0.25">
      <c r="J6982" s="3" t="s">
        <v>7286</v>
      </c>
      <c r="K6982" s="3" t="s">
        <v>10397</v>
      </c>
      <c r="L6982" s="3" t="s">
        <v>17477</v>
      </c>
      <c r="M6982" s="3" t="s">
        <v>1307</v>
      </c>
      <c r="N6982" s="3" t="str">
        <f t="shared" ref="N6982:N7045" si="119">K6982&amp;" | "&amp;M6982</f>
        <v>Szczecin-Goleniów "Solidarność" Airport | Poland</v>
      </c>
    </row>
    <row r="6983" spans="10:14" x14ac:dyDescent="0.25">
      <c r="J6983" s="3" t="s">
        <v>7581</v>
      </c>
      <c r="K6983" s="3" t="s">
        <v>15706</v>
      </c>
      <c r="L6983" s="3" t="s">
        <v>17477</v>
      </c>
      <c r="M6983" s="3" t="s">
        <v>7582</v>
      </c>
      <c r="N6983" s="3" t="str">
        <f t="shared" si="119"/>
        <v>Tobago-Crown Point Airport | Trinidad and Tobago</v>
      </c>
    </row>
    <row r="6984" spans="10:14" x14ac:dyDescent="0.25">
      <c r="J6984" s="3" t="s">
        <v>7305</v>
      </c>
      <c r="K6984" s="3" t="s">
        <v>14769</v>
      </c>
      <c r="L6984" s="3" t="s">
        <v>17477</v>
      </c>
      <c r="M6984" s="3" t="s">
        <v>192</v>
      </c>
      <c r="N6984" s="3" t="str">
        <f t="shared" si="119"/>
        <v>Daniel Z. Romualdez Airport | Philippines</v>
      </c>
    </row>
    <row r="6985" spans="10:14" x14ac:dyDescent="0.25">
      <c r="J6985" s="3" t="s">
        <v>7673</v>
      </c>
      <c r="K6985" s="3" t="s">
        <v>12790</v>
      </c>
      <c r="L6985" s="3" t="s">
        <v>17476</v>
      </c>
      <c r="M6985" s="3" t="s">
        <v>45</v>
      </c>
      <c r="N6985" s="3" t="str">
        <f t="shared" si="119"/>
        <v>Perry Stokes Airport | United States</v>
      </c>
    </row>
    <row r="6986" spans="10:14" x14ac:dyDescent="0.25">
      <c r="J6986" s="3" t="s">
        <v>1926</v>
      </c>
      <c r="K6986" s="3" t="s">
        <v>14702</v>
      </c>
      <c r="L6986" s="3" t="s">
        <v>17477</v>
      </c>
      <c r="M6986" s="3" t="s">
        <v>17509</v>
      </c>
      <c r="N6986" s="3" t="str">
        <f t="shared" si="119"/>
        <v>Daegu Airport | Korea, Republic of</v>
      </c>
    </row>
    <row r="6987" spans="10:14" x14ac:dyDescent="0.25">
      <c r="J6987" s="3" t="s">
        <v>5585</v>
      </c>
      <c r="K6987" s="3" t="s">
        <v>9917</v>
      </c>
      <c r="L6987" s="3" t="s">
        <v>17477</v>
      </c>
      <c r="M6987" s="3" t="s">
        <v>93</v>
      </c>
      <c r="N6987" s="3" t="str">
        <f t="shared" si="119"/>
        <v>Tafaraoui Airport | Algeria</v>
      </c>
    </row>
    <row r="6988" spans="10:14" x14ac:dyDescent="0.25">
      <c r="J6988" s="3" t="s">
        <v>7314</v>
      </c>
      <c r="K6988" s="3" t="s">
        <v>14783</v>
      </c>
      <c r="L6988" s="3" t="s">
        <v>17477</v>
      </c>
      <c r="M6988" s="3" t="s">
        <v>192</v>
      </c>
      <c r="N6988" s="3" t="str">
        <f t="shared" si="119"/>
        <v>Tagbilaran Airport | Philippines</v>
      </c>
    </row>
    <row r="6989" spans="10:14" x14ac:dyDescent="0.25">
      <c r="J6989" s="3" t="s">
        <v>7396</v>
      </c>
      <c r="K6989" s="3" t="s">
        <v>13928</v>
      </c>
      <c r="L6989" s="3" t="s">
        <v>17477</v>
      </c>
      <c r="M6989" s="3" t="s">
        <v>365</v>
      </c>
      <c r="N6989" s="3" t="str">
        <f t="shared" si="119"/>
        <v>Tanna Airport | Vanuatu</v>
      </c>
    </row>
    <row r="6990" spans="10:14" x14ac:dyDescent="0.25">
      <c r="J6990" s="3" t="s">
        <v>7327</v>
      </c>
      <c r="K6990" s="3" t="s">
        <v>14281</v>
      </c>
      <c r="L6990" s="3" t="s">
        <v>17477</v>
      </c>
      <c r="M6990" s="3" t="s">
        <v>37</v>
      </c>
      <c r="N6990" s="3" t="str">
        <f t="shared" si="119"/>
        <v>Ta'izz International Airport | Yemen</v>
      </c>
    </row>
    <row r="6991" spans="10:14" x14ac:dyDescent="0.25">
      <c r="J6991" s="3" t="s">
        <v>152</v>
      </c>
      <c r="K6991" s="3" t="s">
        <v>14494</v>
      </c>
      <c r="L6991" s="3" t="s">
        <v>17476</v>
      </c>
      <c r="M6991" s="3" t="s">
        <v>33</v>
      </c>
      <c r="N6991" s="3" t="str">
        <f t="shared" si="119"/>
        <v>Tadji Airport | Papua New Guinea</v>
      </c>
    </row>
    <row r="6992" spans="10:14" x14ac:dyDescent="0.25">
      <c r="J6992" s="3" t="s">
        <v>7330</v>
      </c>
      <c r="K6992" s="3" t="s">
        <v>14661</v>
      </c>
      <c r="L6992" s="3" t="s">
        <v>17477</v>
      </c>
      <c r="M6992" s="3" t="s">
        <v>125</v>
      </c>
      <c r="N6992" s="3" t="str">
        <f t="shared" si="119"/>
        <v>Takamatsu Airport | Japan</v>
      </c>
    </row>
    <row r="6993" spans="10:14" x14ac:dyDescent="0.25">
      <c r="J6993" s="3" t="s">
        <v>7379</v>
      </c>
      <c r="K6993" s="3" t="s">
        <v>14437</v>
      </c>
      <c r="L6993" s="3" t="s">
        <v>17476</v>
      </c>
      <c r="M6993" s="3" t="s">
        <v>45</v>
      </c>
      <c r="N6993" s="3" t="str">
        <f t="shared" si="119"/>
        <v>Ralph M Calhoun Memorial Airport | United States</v>
      </c>
    </row>
    <row r="6994" spans="10:14" x14ac:dyDescent="0.25">
      <c r="J6994" s="3" t="s">
        <v>7371</v>
      </c>
      <c r="K6994" s="3" t="s">
        <v>13594</v>
      </c>
      <c r="L6994" s="3" t="s">
        <v>17477</v>
      </c>
      <c r="M6994" s="3" t="s">
        <v>59</v>
      </c>
      <c r="N6994" s="3" t="str">
        <f t="shared" si="119"/>
        <v>General Francisco Javier Mina International Airport | Mexico</v>
      </c>
    </row>
    <row r="6995" spans="10:14" x14ac:dyDescent="0.25">
      <c r="J6995" s="3" t="s">
        <v>7387</v>
      </c>
      <c r="K6995" s="3" t="s">
        <v>17159</v>
      </c>
      <c r="L6995" s="3" t="s">
        <v>17476</v>
      </c>
      <c r="M6995" s="3" t="s">
        <v>54</v>
      </c>
      <c r="N6995" s="3" t="str">
        <f t="shared" si="119"/>
        <v>Tangalooma Airport | Australia</v>
      </c>
    </row>
    <row r="6996" spans="10:14" x14ac:dyDescent="0.25">
      <c r="J6996" s="3" t="s">
        <v>6188</v>
      </c>
      <c r="K6996" s="3" t="s">
        <v>17384</v>
      </c>
      <c r="L6996" s="3" t="s">
        <v>17477</v>
      </c>
      <c r="M6996" s="3" t="s">
        <v>173</v>
      </c>
      <c r="N6996" s="3" t="str">
        <f t="shared" si="119"/>
        <v>Liuting Airport | China</v>
      </c>
    </row>
    <row r="6997" spans="10:14" x14ac:dyDescent="0.25">
      <c r="J6997" s="3" t="s">
        <v>7398</v>
      </c>
      <c r="K6997" s="3" t="s">
        <v>13597</v>
      </c>
      <c r="L6997" s="3" t="s">
        <v>17477</v>
      </c>
      <c r="M6997" s="3" t="s">
        <v>59</v>
      </c>
      <c r="N6997" s="3" t="str">
        <f t="shared" si="119"/>
        <v>Tapachula International Airport | Mexico</v>
      </c>
    </row>
    <row r="6998" spans="10:14" x14ac:dyDescent="0.25">
      <c r="J6998" s="3" t="s">
        <v>7415</v>
      </c>
      <c r="K6998" s="3" t="s">
        <v>17152</v>
      </c>
      <c r="L6998" s="3" t="s">
        <v>17476</v>
      </c>
      <c r="M6998" s="3" t="s">
        <v>54</v>
      </c>
      <c r="N6998" s="3" t="str">
        <f t="shared" si="119"/>
        <v>Tarcoola Airport | Australia</v>
      </c>
    </row>
    <row r="6999" spans="10:14" x14ac:dyDescent="0.25">
      <c r="J6999" s="3" t="s">
        <v>7408</v>
      </c>
      <c r="K6999" s="3" t="s">
        <v>13179</v>
      </c>
      <c r="L6999" s="3" t="s">
        <v>17477</v>
      </c>
      <c r="M6999" s="3" t="s">
        <v>208</v>
      </c>
      <c r="N6999" s="3" t="str">
        <f t="shared" si="119"/>
        <v>Taranto-Grottaglie "Marcello Arlotta" Airport | Italy</v>
      </c>
    </row>
    <row r="7000" spans="10:14" x14ac:dyDescent="0.25">
      <c r="J7000" s="3" t="s">
        <v>7424</v>
      </c>
      <c r="K7000" s="3" t="s">
        <v>15981</v>
      </c>
      <c r="L7000" s="3" t="s">
        <v>17478</v>
      </c>
      <c r="M7000" s="3" t="s">
        <v>356</v>
      </c>
      <c r="N7000" s="3" t="str">
        <f t="shared" si="119"/>
        <v>Tashkent International Airport | Uzbekistan</v>
      </c>
    </row>
    <row r="7001" spans="10:14" x14ac:dyDescent="0.25">
      <c r="J7001" s="3" t="s">
        <v>5991</v>
      </c>
      <c r="K7001" s="3" t="s">
        <v>13420</v>
      </c>
      <c r="L7001" s="3" t="s">
        <v>17477</v>
      </c>
      <c r="M7001" s="3" t="s">
        <v>17503</v>
      </c>
      <c r="N7001" s="3" t="str">
        <f t="shared" si="119"/>
        <v>Poprad-Tatry Airport | Slovakia</v>
      </c>
    </row>
    <row r="7002" spans="10:14" x14ac:dyDescent="0.25">
      <c r="J7002" s="3" t="s">
        <v>7432</v>
      </c>
      <c r="K7002" s="3" t="s">
        <v>15155</v>
      </c>
      <c r="L7002" s="3" t="s">
        <v>17476</v>
      </c>
      <c r="M7002" s="3" t="s">
        <v>71</v>
      </c>
      <c r="N7002" s="3" t="str">
        <f t="shared" si="119"/>
        <v>Tauramena Airport | Colombia</v>
      </c>
    </row>
    <row r="7003" spans="10:14" x14ac:dyDescent="0.25">
      <c r="J7003" s="3" t="s">
        <v>7430</v>
      </c>
      <c r="K7003" s="3" t="s">
        <v>9146</v>
      </c>
      <c r="L7003" s="3" t="s">
        <v>17476</v>
      </c>
      <c r="M7003" s="3" t="s">
        <v>2456</v>
      </c>
      <c r="N7003" s="3" t="str">
        <f t="shared" si="119"/>
        <v>Tau Airport | American Samoa</v>
      </c>
    </row>
    <row r="7004" spans="10:14" x14ac:dyDescent="0.25">
      <c r="J7004" s="3" t="s">
        <v>7310</v>
      </c>
      <c r="K7004" s="3" t="s">
        <v>15504</v>
      </c>
      <c r="L7004" s="3" t="s">
        <v>17476</v>
      </c>
      <c r="M7004" s="3" t="s">
        <v>492</v>
      </c>
      <c r="N7004" s="3" t="str">
        <f t="shared" si="119"/>
        <v>Tacuarembo Airport | Uruguay</v>
      </c>
    </row>
    <row r="7005" spans="10:14" x14ac:dyDescent="0.25">
      <c r="J7005" s="3" t="s">
        <v>7341</v>
      </c>
      <c r="K7005" s="3" t="s">
        <v>16478</v>
      </c>
      <c r="L7005" s="3" t="s">
        <v>17476</v>
      </c>
      <c r="M7005" s="3" t="s">
        <v>96</v>
      </c>
      <c r="N7005" s="3" t="str">
        <f t="shared" si="119"/>
        <v>Taliabu Island Airport | Indonesia</v>
      </c>
    </row>
    <row r="7006" spans="10:14" x14ac:dyDescent="0.25">
      <c r="J7006" s="3" t="s">
        <v>7423</v>
      </c>
      <c r="K7006" s="3" t="s">
        <v>10141</v>
      </c>
      <c r="L7006" s="3" t="s">
        <v>17477</v>
      </c>
      <c r="M7006" s="3" t="s">
        <v>3608</v>
      </c>
      <c r="N7006" s="3" t="str">
        <f t="shared" si="119"/>
        <v>Tartu Airport | Estonia</v>
      </c>
    </row>
    <row r="7007" spans="10:14" x14ac:dyDescent="0.25">
      <c r="J7007" s="3" t="s">
        <v>1968</v>
      </c>
      <c r="K7007" s="3" t="s">
        <v>15964</v>
      </c>
      <c r="L7007" s="3" t="s">
        <v>17477</v>
      </c>
      <c r="M7007" s="3" t="s">
        <v>512</v>
      </c>
      <c r="N7007" s="3" t="str">
        <f t="shared" si="119"/>
        <v>Dașoguz Airport | Turkmenistan</v>
      </c>
    </row>
    <row r="7008" spans="10:14" x14ac:dyDescent="0.25">
      <c r="J7008" s="3" t="s">
        <v>7758</v>
      </c>
      <c r="K7008" s="3" t="s">
        <v>16348</v>
      </c>
      <c r="L7008" s="3" t="s">
        <v>17477</v>
      </c>
      <c r="M7008" s="3" t="s">
        <v>724</v>
      </c>
      <c r="N7008" s="3" t="str">
        <f t="shared" si="119"/>
        <v>Dong Tac Airport | Viet Nam</v>
      </c>
    </row>
    <row r="7009" spans="10:14" x14ac:dyDescent="0.25">
      <c r="J7009" s="3" t="s">
        <v>7701</v>
      </c>
      <c r="K7009" s="3" t="s">
        <v>12789</v>
      </c>
      <c r="L7009" s="3" t="s">
        <v>17476</v>
      </c>
      <c r="M7009" s="3" t="s">
        <v>45</v>
      </c>
      <c r="N7009" s="3" t="str">
        <f t="shared" si="119"/>
        <v>Tuba City Airport | United States</v>
      </c>
    </row>
    <row r="7010" spans="10:14" x14ac:dyDescent="0.25">
      <c r="J7010" s="3" t="s">
        <v>7552</v>
      </c>
      <c r="K7010" s="3" t="s">
        <v>15646</v>
      </c>
      <c r="L7010" s="3" t="s">
        <v>17476</v>
      </c>
      <c r="M7010" s="3" t="s">
        <v>33</v>
      </c>
      <c r="N7010" s="3" t="str">
        <f t="shared" si="119"/>
        <v>Timbunke Airport | Papua New Guinea</v>
      </c>
    </row>
    <row r="7011" spans="10:14" x14ac:dyDescent="0.25">
      <c r="J7011" s="3" t="s">
        <v>7293</v>
      </c>
      <c r="K7011" s="3" t="s">
        <v>13824</v>
      </c>
      <c r="L7011" s="3" t="s">
        <v>17477</v>
      </c>
      <c r="M7011" s="3" t="s">
        <v>30</v>
      </c>
      <c r="N7011" s="3" t="str">
        <f t="shared" si="119"/>
        <v>Tabiteuea North Airport | Kiribati</v>
      </c>
    </row>
    <row r="7012" spans="10:14" x14ac:dyDescent="0.25">
      <c r="J7012" s="3" t="s">
        <v>7301</v>
      </c>
      <c r="K7012" s="3" t="s">
        <v>9275</v>
      </c>
      <c r="L7012" s="3" t="s">
        <v>17476</v>
      </c>
      <c r="M7012" s="3" t="s">
        <v>33</v>
      </c>
      <c r="N7012" s="3" t="str">
        <f t="shared" si="119"/>
        <v>Tabubil Airport | Papua New Guinea</v>
      </c>
    </row>
    <row r="7013" spans="10:14" x14ac:dyDescent="0.25">
      <c r="J7013" s="3" t="s">
        <v>7295</v>
      </c>
      <c r="K7013" s="3" t="s">
        <v>14784</v>
      </c>
      <c r="L7013" s="3" t="s">
        <v>17477</v>
      </c>
      <c r="M7013" s="3" t="s">
        <v>192</v>
      </c>
      <c r="N7013" s="3" t="str">
        <f t="shared" si="119"/>
        <v>Tugdan Airport | Philippines</v>
      </c>
    </row>
    <row r="7014" spans="10:14" x14ac:dyDescent="0.25">
      <c r="J7014" s="3" t="s">
        <v>7509</v>
      </c>
      <c r="K7014" s="3" t="s">
        <v>13738</v>
      </c>
      <c r="L7014" s="3" t="s">
        <v>17477</v>
      </c>
      <c r="M7014" s="3" t="s">
        <v>361</v>
      </c>
      <c r="N7014" s="3" t="str">
        <f t="shared" si="119"/>
        <v>New Bight Airport | Bahamas</v>
      </c>
    </row>
    <row r="7015" spans="10:14" x14ac:dyDescent="0.25">
      <c r="J7015" s="3" t="s">
        <v>7290</v>
      </c>
      <c r="K7015" s="3" t="s">
        <v>10039</v>
      </c>
      <c r="L7015" s="3" t="s">
        <v>17477</v>
      </c>
      <c r="M7015" s="3" t="s">
        <v>2090</v>
      </c>
      <c r="N7015" s="3" t="str">
        <f t="shared" si="119"/>
        <v>Tabarka 7 Novembre Airport | Tunisia</v>
      </c>
    </row>
    <row r="7016" spans="10:14" x14ac:dyDescent="0.25">
      <c r="J7016" s="3" t="s">
        <v>7551</v>
      </c>
      <c r="K7016" s="3" t="s">
        <v>17154</v>
      </c>
      <c r="L7016" s="3" t="s">
        <v>17476</v>
      </c>
      <c r="M7016" s="3" t="s">
        <v>54</v>
      </c>
      <c r="N7016" s="3" t="str">
        <f t="shared" si="119"/>
        <v>Timber Creek Airport | Australia</v>
      </c>
    </row>
    <row r="7017" spans="10:14" x14ac:dyDescent="0.25">
      <c r="J7017" s="3" t="s">
        <v>7296</v>
      </c>
      <c r="K7017" s="3" t="s">
        <v>17150</v>
      </c>
      <c r="L7017" s="3" t="s">
        <v>17476</v>
      </c>
      <c r="M7017" s="3" t="s">
        <v>54</v>
      </c>
      <c r="N7017" s="3" t="str">
        <f t="shared" si="119"/>
        <v>Tableland Homestead Airport | Australia</v>
      </c>
    </row>
    <row r="7018" spans="10:14" x14ac:dyDescent="0.25">
      <c r="J7018" s="3" t="s">
        <v>7729</v>
      </c>
      <c r="K7018" s="3" t="s">
        <v>11388</v>
      </c>
      <c r="L7018" s="3" t="s">
        <v>17476</v>
      </c>
      <c r="M7018" s="3" t="s">
        <v>96</v>
      </c>
      <c r="N7018" s="3" t="str">
        <f t="shared" si="119"/>
        <v>Tumbang Samba Airport | Indonesia</v>
      </c>
    </row>
    <row r="7019" spans="10:14" x14ac:dyDescent="0.25">
      <c r="J7019" s="3" t="s">
        <v>2517</v>
      </c>
      <c r="K7019" s="3" t="s">
        <v>12791</v>
      </c>
      <c r="L7019" s="3" t="s">
        <v>17477</v>
      </c>
      <c r="M7019" s="3" t="s">
        <v>45</v>
      </c>
      <c r="N7019" s="3" t="str">
        <f t="shared" si="119"/>
        <v>Waynesville-St. Robert Regional Forney field | United States</v>
      </c>
    </row>
    <row r="7020" spans="10:14" x14ac:dyDescent="0.25">
      <c r="J7020" s="3" t="s">
        <v>7297</v>
      </c>
      <c r="K7020" s="3" t="s">
        <v>11328</v>
      </c>
      <c r="L7020" s="3" t="s">
        <v>17476</v>
      </c>
      <c r="M7020" s="3" t="s">
        <v>17491</v>
      </c>
      <c r="N7020" s="3" t="str">
        <f t="shared" si="119"/>
        <v>Tabora Airport | Tanzania, United Republic of</v>
      </c>
    </row>
    <row r="7021" spans="10:14" x14ac:dyDescent="0.25">
      <c r="J7021" s="3" t="s">
        <v>7730</v>
      </c>
      <c r="K7021" s="3" t="s">
        <v>15427</v>
      </c>
      <c r="L7021" s="3" t="s">
        <v>17477</v>
      </c>
      <c r="M7021" s="3" t="s">
        <v>226</v>
      </c>
      <c r="N7021" s="3" t="str">
        <f t="shared" si="119"/>
        <v>Capitan FAP Pedro Canga Rodriguez Airport | Peru</v>
      </c>
    </row>
    <row r="7022" spans="10:14" x14ac:dyDescent="0.25">
      <c r="J7022" s="3" t="s">
        <v>7404</v>
      </c>
      <c r="K7022" s="3" t="s">
        <v>15648</v>
      </c>
      <c r="L7022" s="3" t="s">
        <v>17476</v>
      </c>
      <c r="M7022" s="3" t="s">
        <v>33</v>
      </c>
      <c r="N7022" s="3" t="str">
        <f t="shared" si="119"/>
        <v>Tarabo Airport | Papua New Guinea</v>
      </c>
    </row>
    <row r="7023" spans="10:14" x14ac:dyDescent="0.25">
      <c r="J7023" s="3" t="s">
        <v>7158</v>
      </c>
      <c r="K7023" s="3" t="s">
        <v>12792</v>
      </c>
      <c r="L7023" s="3" t="s">
        <v>17476</v>
      </c>
      <c r="M7023" s="3" t="s">
        <v>45</v>
      </c>
      <c r="N7023" s="3" t="str">
        <f t="shared" si="119"/>
        <v>Statesboro Bulloch County Airport | United States</v>
      </c>
    </row>
    <row r="7024" spans="10:14" x14ac:dyDescent="0.25">
      <c r="J7024" s="3" t="s">
        <v>7442</v>
      </c>
      <c r="K7024" s="3" t="s">
        <v>15797</v>
      </c>
      <c r="L7024" s="3" t="s">
        <v>17478</v>
      </c>
      <c r="M7024" s="3" t="s">
        <v>813</v>
      </c>
      <c r="N7024" s="3" t="str">
        <f t="shared" si="119"/>
        <v>Tbilisi International Airport | Georgia</v>
      </c>
    </row>
    <row r="7025" spans="10:14" x14ac:dyDescent="0.25">
      <c r="J7025" s="3" t="s">
        <v>7292</v>
      </c>
      <c r="K7025" s="3" t="s">
        <v>15005</v>
      </c>
      <c r="L7025" s="3" t="s">
        <v>17477</v>
      </c>
      <c r="M7025" s="3" t="s">
        <v>219</v>
      </c>
      <c r="N7025" s="3" t="str">
        <f t="shared" si="119"/>
        <v>Tabatinga Airport | Brazil</v>
      </c>
    </row>
    <row r="7026" spans="10:14" x14ac:dyDescent="0.25">
      <c r="J7026" s="3" t="s">
        <v>8684</v>
      </c>
      <c r="K7026" s="3" t="s">
        <v>13803</v>
      </c>
      <c r="L7026" s="3" t="s">
        <v>17477</v>
      </c>
      <c r="M7026" s="3" t="s">
        <v>2357</v>
      </c>
      <c r="N7026" s="3" t="str">
        <f t="shared" si="119"/>
        <v>Fua'amotu International Airport | Tonga</v>
      </c>
    </row>
    <row r="7027" spans="10:14" x14ac:dyDescent="0.25">
      <c r="J7027" s="3" t="s">
        <v>7289</v>
      </c>
      <c r="K7027" s="3" t="s">
        <v>15649</v>
      </c>
      <c r="L7027" s="3" t="s">
        <v>17476</v>
      </c>
      <c r="M7027" s="3" t="s">
        <v>141</v>
      </c>
      <c r="N7027" s="3" t="str">
        <f t="shared" si="119"/>
        <v>Tabal Airstrip | Marshall Islands</v>
      </c>
    </row>
    <row r="7028" spans="10:14" x14ac:dyDescent="0.25">
      <c r="J7028" s="3" t="s">
        <v>7363</v>
      </c>
      <c r="K7028" s="3" t="s">
        <v>16000</v>
      </c>
      <c r="L7028" s="3" t="s">
        <v>17477</v>
      </c>
      <c r="M7028" s="3" t="s">
        <v>32</v>
      </c>
      <c r="N7028" s="3" t="str">
        <f t="shared" si="119"/>
        <v>Donskoye Airport | Russian Federation</v>
      </c>
    </row>
    <row r="7029" spans="10:14" x14ac:dyDescent="0.25">
      <c r="J7029" s="3" t="s">
        <v>7691</v>
      </c>
      <c r="K7029" s="3" t="s">
        <v>10566</v>
      </c>
      <c r="L7029" s="3" t="s">
        <v>17476</v>
      </c>
      <c r="M7029" s="3" t="s">
        <v>2559</v>
      </c>
      <c r="N7029" s="3" t="str">
        <f t="shared" si="119"/>
        <v>Tshabong Airport | Botswana</v>
      </c>
    </row>
    <row r="7030" spans="10:14" x14ac:dyDescent="0.25">
      <c r="J7030" s="3" t="s">
        <v>7299</v>
      </c>
      <c r="K7030" s="3" t="s">
        <v>14132</v>
      </c>
      <c r="L7030" s="3" t="s">
        <v>17478</v>
      </c>
      <c r="M7030" s="3" t="s">
        <v>17494</v>
      </c>
      <c r="N7030" s="3" t="str">
        <f t="shared" si="119"/>
        <v>Tabriz International Airport | Iran, Islamic Republic of</v>
      </c>
    </row>
    <row r="7031" spans="10:14" x14ac:dyDescent="0.25">
      <c r="J7031" s="3" t="s">
        <v>7474</v>
      </c>
      <c r="K7031" s="3" t="s">
        <v>17170</v>
      </c>
      <c r="L7031" s="3" t="s">
        <v>17477</v>
      </c>
      <c r="M7031" s="3" t="s">
        <v>54</v>
      </c>
      <c r="N7031" s="3" t="str">
        <f t="shared" si="119"/>
        <v>Tennant Creek Airport | Australia</v>
      </c>
    </row>
    <row r="7032" spans="10:14" x14ac:dyDescent="0.25">
      <c r="J7032" s="3" t="s">
        <v>7663</v>
      </c>
      <c r="K7032" s="3" t="s">
        <v>13732</v>
      </c>
      <c r="L7032" s="3" t="s">
        <v>17477</v>
      </c>
      <c r="M7032" s="3" t="s">
        <v>361</v>
      </c>
      <c r="N7032" s="3" t="str">
        <f t="shared" si="119"/>
        <v>Treasure Cay Airport | Bahamas</v>
      </c>
    </row>
    <row r="7033" spans="10:14" x14ac:dyDescent="0.25">
      <c r="J7033" s="3" t="s">
        <v>7707</v>
      </c>
      <c r="K7033" s="3" t="s">
        <v>12794</v>
      </c>
      <c r="L7033" s="3" t="s">
        <v>17477</v>
      </c>
      <c r="M7033" s="3" t="s">
        <v>45</v>
      </c>
      <c r="N7033" s="3" t="str">
        <f t="shared" si="119"/>
        <v>Tucumcari Municipal Airport | United States</v>
      </c>
    </row>
    <row r="7034" spans="10:14" x14ac:dyDescent="0.25">
      <c r="J7034" s="3" t="s">
        <v>7409</v>
      </c>
      <c r="K7034" s="3" t="s">
        <v>9517</v>
      </c>
      <c r="L7034" s="3" t="s">
        <v>17476</v>
      </c>
      <c r="M7034" s="3" t="s">
        <v>71</v>
      </c>
      <c r="N7034" s="3" t="str">
        <f t="shared" si="119"/>
        <v>Tarapacá Airport | Colombia</v>
      </c>
    </row>
    <row r="7035" spans="10:14" x14ac:dyDescent="0.25">
      <c r="J7035" s="3" t="s">
        <v>7716</v>
      </c>
      <c r="K7035" s="3" t="s">
        <v>13319</v>
      </c>
      <c r="L7035" s="3" t="s">
        <v>17477</v>
      </c>
      <c r="M7035" s="3" t="s">
        <v>438</v>
      </c>
      <c r="N7035" s="3" t="str">
        <f t="shared" si="119"/>
        <v>Tulcea Airport | Romania</v>
      </c>
    </row>
    <row r="7036" spans="10:14" x14ac:dyDescent="0.25">
      <c r="J7036" s="3" t="s">
        <v>7303</v>
      </c>
      <c r="K7036" s="3" t="s">
        <v>17448</v>
      </c>
      <c r="L7036" s="3" t="s">
        <v>17476</v>
      </c>
      <c r="M7036" s="3" t="s">
        <v>173</v>
      </c>
      <c r="N7036" s="3" t="str">
        <f t="shared" si="119"/>
        <v>Tacheng Airport | China</v>
      </c>
    </row>
    <row r="7037" spans="10:14" x14ac:dyDescent="0.25">
      <c r="J7037" s="3" t="s">
        <v>7443</v>
      </c>
      <c r="K7037" s="3" t="s">
        <v>10788</v>
      </c>
      <c r="L7037" s="3" t="s">
        <v>17476</v>
      </c>
      <c r="M7037" s="3" t="s">
        <v>162</v>
      </c>
      <c r="N7037" s="3" t="str">
        <f t="shared" si="119"/>
        <v>Tchibanga Airport | Gabon</v>
      </c>
    </row>
    <row r="7038" spans="10:14" x14ac:dyDescent="0.25">
      <c r="J7038" s="3" t="s">
        <v>7623</v>
      </c>
      <c r="K7038" s="3" t="s">
        <v>7624</v>
      </c>
      <c r="L7038" s="3" t="s">
        <v>17476</v>
      </c>
      <c r="M7038" s="3" t="s">
        <v>33</v>
      </c>
      <c r="N7038" s="3" t="str">
        <f t="shared" si="119"/>
        <v>Torembi Airport | Papua New Guinea</v>
      </c>
    </row>
    <row r="7039" spans="10:14" x14ac:dyDescent="0.25">
      <c r="J7039" s="3" t="s">
        <v>7558</v>
      </c>
      <c r="K7039" s="3" t="s">
        <v>7559</v>
      </c>
      <c r="L7039" s="3" t="s">
        <v>17476</v>
      </c>
      <c r="M7039" s="3" t="s">
        <v>33</v>
      </c>
      <c r="N7039" s="3" t="str">
        <f t="shared" si="119"/>
        <v>Tinboli Airport | Papua New Guinea</v>
      </c>
    </row>
    <row r="7040" spans="10:14" x14ac:dyDescent="0.25">
      <c r="J7040" s="3" t="s">
        <v>7753</v>
      </c>
      <c r="K7040" s="3" t="s">
        <v>12795</v>
      </c>
      <c r="L7040" s="3" t="s">
        <v>17477</v>
      </c>
      <c r="M7040" s="3" t="s">
        <v>45</v>
      </c>
      <c r="N7040" s="3" t="str">
        <f t="shared" si="119"/>
        <v>Tuscaloosa Regional Airport | United States</v>
      </c>
    </row>
    <row r="7041" spans="10:14" x14ac:dyDescent="0.25">
      <c r="J7041" s="3" t="s">
        <v>7309</v>
      </c>
      <c r="K7041" s="3" t="s">
        <v>12796</v>
      </c>
      <c r="L7041" s="3" t="s">
        <v>17478</v>
      </c>
      <c r="M7041" s="3" t="s">
        <v>45</v>
      </c>
      <c r="N7041" s="3" t="str">
        <f t="shared" si="119"/>
        <v>McChord Air Force Base | United States</v>
      </c>
    </row>
    <row r="7042" spans="10:14" x14ac:dyDescent="0.25">
      <c r="J7042" s="3" t="s">
        <v>7450</v>
      </c>
      <c r="K7042" s="3" t="s">
        <v>13552</v>
      </c>
      <c r="L7042" s="3" t="s">
        <v>17476</v>
      </c>
      <c r="M7042" s="3" t="s">
        <v>59</v>
      </c>
      <c r="N7042" s="3" t="str">
        <f t="shared" si="119"/>
        <v>Tehuacan Airport | Mexico</v>
      </c>
    </row>
    <row r="7043" spans="10:14" x14ac:dyDescent="0.25">
      <c r="J7043" s="3" t="s">
        <v>7728</v>
      </c>
      <c r="K7043" s="3" t="s">
        <v>15058</v>
      </c>
      <c r="L7043" s="3" t="s">
        <v>17477</v>
      </c>
      <c r="M7043" s="3" t="s">
        <v>71</v>
      </c>
      <c r="N7043" s="3" t="str">
        <f t="shared" si="119"/>
        <v>La Florida Airport | Colombia</v>
      </c>
    </row>
    <row r="7044" spans="10:14" x14ac:dyDescent="0.25">
      <c r="J7044" s="3" t="s">
        <v>7288</v>
      </c>
      <c r="K7044" s="3" t="s">
        <v>11212</v>
      </c>
      <c r="L7044" s="3" t="s">
        <v>17477</v>
      </c>
      <c r="M7044" s="3" t="s">
        <v>66</v>
      </c>
      <c r="N7044" s="3" t="str">
        <f t="shared" si="119"/>
        <v>Taba International Airport | Egypt</v>
      </c>
    </row>
    <row r="7045" spans="10:14" x14ac:dyDescent="0.25">
      <c r="J7045" s="3" t="s">
        <v>7306</v>
      </c>
      <c r="K7045" s="3" t="s">
        <v>15439</v>
      </c>
      <c r="L7045" s="3" t="s">
        <v>17477</v>
      </c>
      <c r="M7045" s="3" t="s">
        <v>226</v>
      </c>
      <c r="N7045" s="3" t="str">
        <f t="shared" si="119"/>
        <v>Coronel FAP Carlos Ciriani Santa Rosa International Airport | Peru</v>
      </c>
    </row>
    <row r="7046" spans="10:14" x14ac:dyDescent="0.25">
      <c r="J7046" s="3" t="s">
        <v>7756</v>
      </c>
      <c r="K7046" s="3" t="s">
        <v>16243</v>
      </c>
      <c r="L7046" s="3" t="s">
        <v>17476</v>
      </c>
      <c r="M7046" s="3" t="s">
        <v>108</v>
      </c>
      <c r="N7046" s="3" t="str">
        <f t="shared" ref="N7046:N7109" si="120">K7046&amp;" | "&amp;M7046</f>
        <v>Tuticorin Airport | India</v>
      </c>
    </row>
    <row r="7047" spans="10:14" x14ac:dyDescent="0.25">
      <c r="J7047" s="3" t="s">
        <v>7690</v>
      </c>
      <c r="K7047" s="3" t="s">
        <v>12797</v>
      </c>
      <c r="L7047" s="3" t="s">
        <v>17477</v>
      </c>
      <c r="M7047" s="3" t="s">
        <v>45</v>
      </c>
      <c r="N7047" s="3" t="str">
        <f t="shared" si="120"/>
        <v>Truth Or Consequences Municipal Airport | United States</v>
      </c>
    </row>
    <row r="7048" spans="10:14" x14ac:dyDescent="0.25">
      <c r="J7048" s="3" t="s">
        <v>7335</v>
      </c>
      <c r="K7048" s="3" t="s">
        <v>15650</v>
      </c>
      <c r="L7048" s="3" t="s">
        <v>17476</v>
      </c>
      <c r="M7048" s="3" t="s">
        <v>45</v>
      </c>
      <c r="N7048" s="3" t="str">
        <f t="shared" si="120"/>
        <v>Takotna Airport | United States</v>
      </c>
    </row>
    <row r="7049" spans="10:14" x14ac:dyDescent="0.25">
      <c r="J7049" s="3" t="s">
        <v>7500</v>
      </c>
      <c r="K7049" s="3" t="s">
        <v>10540</v>
      </c>
      <c r="L7049" s="3" t="s">
        <v>17476</v>
      </c>
      <c r="M7049" s="3" t="s">
        <v>114</v>
      </c>
      <c r="N7049" s="3" t="str">
        <f t="shared" si="120"/>
        <v>Thaba Nchu Tar Airport | South Africa</v>
      </c>
    </row>
    <row r="7050" spans="10:14" x14ac:dyDescent="0.25">
      <c r="J7050" s="3" t="s">
        <v>7588</v>
      </c>
      <c r="K7050" s="3" t="s">
        <v>17171</v>
      </c>
      <c r="L7050" s="3" t="s">
        <v>17476</v>
      </c>
      <c r="M7050" s="3" t="s">
        <v>54</v>
      </c>
      <c r="N7050" s="3" t="str">
        <f t="shared" si="120"/>
        <v>Tocumwal Airport | Australia</v>
      </c>
    </row>
    <row r="7051" spans="10:14" x14ac:dyDescent="0.25">
      <c r="J7051" s="3" t="s">
        <v>7291</v>
      </c>
      <c r="K7051" s="3" t="s">
        <v>14114</v>
      </c>
      <c r="L7051" s="3" t="s">
        <v>17477</v>
      </c>
      <c r="M7051" s="3" t="s">
        <v>17494</v>
      </c>
      <c r="N7051" s="3" t="str">
        <f t="shared" si="120"/>
        <v>Tabas Airport | Iran, Islamic Republic of</v>
      </c>
    </row>
    <row r="7052" spans="10:14" x14ac:dyDescent="0.25">
      <c r="J7052" s="3" t="s">
        <v>7485</v>
      </c>
      <c r="K7052" s="3" t="s">
        <v>10900</v>
      </c>
      <c r="L7052" s="3" t="s">
        <v>17476</v>
      </c>
      <c r="M7052" s="3" t="s">
        <v>136</v>
      </c>
      <c r="N7052" s="3" t="str">
        <f t="shared" si="120"/>
        <v>Terrace Bay Airport | Namibia</v>
      </c>
    </row>
    <row r="7053" spans="10:14" x14ac:dyDescent="0.25">
      <c r="J7053" s="3" t="s">
        <v>8999</v>
      </c>
      <c r="K7053" s="3" t="s">
        <v>17426</v>
      </c>
      <c r="L7053" s="3" t="s">
        <v>17477</v>
      </c>
      <c r="M7053" s="3" t="s">
        <v>173</v>
      </c>
      <c r="N7053" s="3" t="str">
        <f t="shared" si="120"/>
        <v>Tengchong Tuofeng Airport | China</v>
      </c>
    </row>
    <row r="7054" spans="10:14" x14ac:dyDescent="0.25">
      <c r="J7054" s="3" t="s">
        <v>7672</v>
      </c>
      <c r="K7054" s="3" t="s">
        <v>15260</v>
      </c>
      <c r="L7054" s="3" t="s">
        <v>17476</v>
      </c>
      <c r="M7054" s="3" t="s">
        <v>71</v>
      </c>
      <c r="N7054" s="3" t="str">
        <f t="shared" si="120"/>
        <v>Trinidad Airport | Colombia</v>
      </c>
    </row>
    <row r="7055" spans="10:14" x14ac:dyDescent="0.25">
      <c r="J7055" s="3" t="s">
        <v>7491</v>
      </c>
      <c r="K7055" s="3" t="s">
        <v>15651</v>
      </c>
      <c r="L7055" s="3" t="s">
        <v>17476</v>
      </c>
      <c r="M7055" s="3" t="s">
        <v>33</v>
      </c>
      <c r="N7055" s="3" t="str">
        <f t="shared" si="120"/>
        <v>Tetebedi Airport | Papua New Guinea</v>
      </c>
    </row>
    <row r="7056" spans="10:14" x14ac:dyDescent="0.25">
      <c r="J7056" s="3" t="s">
        <v>7671</v>
      </c>
      <c r="K7056" s="3" t="s">
        <v>15307</v>
      </c>
      <c r="L7056" s="3" t="s">
        <v>17477</v>
      </c>
      <c r="M7056" s="3" t="s">
        <v>17481</v>
      </c>
      <c r="N7056" s="3" t="str">
        <f t="shared" si="120"/>
        <v>Teniente Av. Jorge Henrich Arauz Airport | Bolivia, Plurinational State of</v>
      </c>
    </row>
    <row r="7057" spans="10:14" x14ac:dyDescent="0.25">
      <c r="J7057" s="3" t="s">
        <v>7383</v>
      </c>
      <c r="K7057" s="3" t="s">
        <v>14751</v>
      </c>
      <c r="L7057" s="3" t="s">
        <v>17477</v>
      </c>
      <c r="M7057" s="3" t="s">
        <v>192</v>
      </c>
      <c r="N7057" s="3" t="str">
        <f t="shared" si="120"/>
        <v>Tandag Airport | Philippines</v>
      </c>
    </row>
    <row r="7058" spans="10:14" x14ac:dyDescent="0.25">
      <c r="J7058" s="3" t="s">
        <v>7311</v>
      </c>
      <c r="K7058" s="3" t="s">
        <v>11186</v>
      </c>
      <c r="L7058" s="3" t="s">
        <v>17476</v>
      </c>
      <c r="M7058" s="3" t="s">
        <v>247</v>
      </c>
      <c r="N7058" s="3" t="str">
        <f t="shared" si="120"/>
        <v>Tadjoura Airport | Djibouti</v>
      </c>
    </row>
    <row r="7059" spans="10:14" x14ac:dyDescent="0.25">
      <c r="J7059" s="3" t="s">
        <v>7340</v>
      </c>
      <c r="K7059" s="3" t="s">
        <v>12928</v>
      </c>
      <c r="L7059" s="3" t="s">
        <v>17477</v>
      </c>
      <c r="M7059" s="3" t="s">
        <v>175</v>
      </c>
      <c r="N7059" s="3" t="str">
        <f t="shared" si="120"/>
        <v>Taldykorgan Airport | Kazakhstan</v>
      </c>
    </row>
    <row r="7060" spans="10:14" x14ac:dyDescent="0.25">
      <c r="J7060" s="3" t="s">
        <v>7384</v>
      </c>
      <c r="K7060" s="3" t="s">
        <v>14884</v>
      </c>
      <c r="L7060" s="3" t="s">
        <v>17477</v>
      </c>
      <c r="M7060" s="3" t="s">
        <v>283</v>
      </c>
      <c r="N7060" s="3" t="str">
        <f t="shared" si="120"/>
        <v>Héroes De Malvinas Airport | Argentina</v>
      </c>
    </row>
    <row r="7061" spans="10:14" x14ac:dyDescent="0.25">
      <c r="J7061" s="3" t="s">
        <v>7512</v>
      </c>
      <c r="K7061" s="3" t="s">
        <v>17161</v>
      </c>
      <c r="L7061" s="3" t="s">
        <v>17476</v>
      </c>
      <c r="M7061" s="3" t="s">
        <v>54</v>
      </c>
      <c r="N7061" s="3" t="str">
        <f t="shared" si="120"/>
        <v>Theda Station Airport | Australia</v>
      </c>
    </row>
    <row r="7062" spans="10:14" x14ac:dyDescent="0.25">
      <c r="J7062" s="3" t="s">
        <v>7604</v>
      </c>
      <c r="K7062" s="3" t="s">
        <v>12798</v>
      </c>
      <c r="L7062" s="3" t="s">
        <v>17476</v>
      </c>
      <c r="M7062" s="3" t="s">
        <v>45</v>
      </c>
      <c r="N7062" s="3" t="str">
        <f t="shared" si="120"/>
        <v>Ed Carlson Memorial Field South Lewis County Airport | United States</v>
      </c>
    </row>
    <row r="7063" spans="10:14" x14ac:dyDescent="0.25">
      <c r="J7063" s="3" t="s">
        <v>8793</v>
      </c>
      <c r="K7063" s="3" t="s">
        <v>15408</v>
      </c>
      <c r="L7063" s="3" t="s">
        <v>17476</v>
      </c>
      <c r="M7063" s="3" t="s">
        <v>226</v>
      </c>
      <c r="N7063" s="3" t="str">
        <f t="shared" si="120"/>
        <v>Trompeteros Airport | Peru</v>
      </c>
    </row>
    <row r="7064" spans="10:14" x14ac:dyDescent="0.25">
      <c r="J7064" s="3" t="s">
        <v>7513</v>
      </c>
      <c r="K7064" s="3" t="s">
        <v>17155</v>
      </c>
      <c r="L7064" s="3" t="s">
        <v>17476</v>
      </c>
      <c r="M7064" s="3" t="s">
        <v>54</v>
      </c>
      <c r="N7064" s="3" t="str">
        <f t="shared" si="120"/>
        <v>Theodore Airport | Australia</v>
      </c>
    </row>
    <row r="7065" spans="10:14" x14ac:dyDescent="0.25">
      <c r="J7065" s="3" t="s">
        <v>6757</v>
      </c>
      <c r="K7065" s="3" t="s">
        <v>15654</v>
      </c>
      <c r="L7065" s="3" t="s">
        <v>17476</v>
      </c>
      <c r="M7065" s="3" t="s">
        <v>33</v>
      </c>
      <c r="N7065" s="3" t="str">
        <f t="shared" si="120"/>
        <v>Sasereme Airport | Papua New Guinea</v>
      </c>
    </row>
    <row r="7066" spans="10:14" x14ac:dyDescent="0.25">
      <c r="J7066" s="3" t="s">
        <v>7382</v>
      </c>
      <c r="K7066" s="3" t="s">
        <v>17229</v>
      </c>
      <c r="L7066" s="3" t="s">
        <v>17476</v>
      </c>
      <c r="M7066" s="3" t="s">
        <v>114</v>
      </c>
      <c r="N7066" s="3" t="str">
        <f t="shared" si="120"/>
        <v>Tanda Tula Airport | South Africa</v>
      </c>
    </row>
    <row r="7067" spans="10:14" x14ac:dyDescent="0.25">
      <c r="J7067" s="3" t="s">
        <v>7380</v>
      </c>
      <c r="K7067" s="3" t="s">
        <v>10723</v>
      </c>
      <c r="L7067" s="3" t="s">
        <v>17476</v>
      </c>
      <c r="M7067" s="3" t="s">
        <v>304</v>
      </c>
      <c r="N7067" s="3" t="str">
        <f t="shared" si="120"/>
        <v>Samangoky Airport | Madagascar</v>
      </c>
    </row>
    <row r="7068" spans="10:14" x14ac:dyDescent="0.25">
      <c r="J7068" s="3" t="s">
        <v>300</v>
      </c>
      <c r="K7068" s="3" t="s">
        <v>12799</v>
      </c>
      <c r="L7068" s="3" t="s">
        <v>17476</v>
      </c>
      <c r="M7068" s="3" t="s">
        <v>45</v>
      </c>
      <c r="N7068" s="3" t="str">
        <f t="shared" si="120"/>
        <v>Tradewind Airport | United States</v>
      </c>
    </row>
    <row r="7069" spans="10:14" x14ac:dyDescent="0.25">
      <c r="J7069" s="3" t="s">
        <v>7661</v>
      </c>
      <c r="K7069" s="3" t="s">
        <v>16290</v>
      </c>
      <c r="L7069" s="3" t="s">
        <v>17477</v>
      </c>
      <c r="M7069" s="3" t="s">
        <v>695</v>
      </c>
      <c r="N7069" s="3" t="str">
        <f t="shared" si="120"/>
        <v>Trat Airport | Thailand</v>
      </c>
    </row>
    <row r="7070" spans="10:14" x14ac:dyDescent="0.25">
      <c r="J7070" s="3" t="s">
        <v>7601</v>
      </c>
      <c r="K7070" s="3" t="s">
        <v>12800</v>
      </c>
      <c r="L7070" s="3" t="s">
        <v>17476</v>
      </c>
      <c r="M7070" s="3" t="s">
        <v>45</v>
      </c>
      <c r="N7070" s="3" t="str">
        <f t="shared" si="120"/>
        <v>Toledo Executive Airport | United States</v>
      </c>
    </row>
    <row r="7071" spans="10:14" x14ac:dyDescent="0.25">
      <c r="J7071" s="3" t="s">
        <v>7456</v>
      </c>
      <c r="K7071" s="3" t="s">
        <v>13504</v>
      </c>
      <c r="L7071" s="3" t="s">
        <v>17477</v>
      </c>
      <c r="M7071" s="3" t="s">
        <v>133</v>
      </c>
      <c r="N7071" s="3" t="str">
        <f t="shared" si="120"/>
        <v>Tela Airport | Honduras</v>
      </c>
    </row>
    <row r="7072" spans="10:14" x14ac:dyDescent="0.25">
      <c r="J7072" s="3" t="s">
        <v>7494</v>
      </c>
      <c r="K7072" s="3" t="s">
        <v>12801</v>
      </c>
      <c r="L7072" s="3" t="s">
        <v>17477</v>
      </c>
      <c r="M7072" s="3" t="s">
        <v>45</v>
      </c>
      <c r="N7072" s="3" t="str">
        <f t="shared" si="120"/>
        <v>Teterboro Airport | United States</v>
      </c>
    </row>
    <row r="7073" spans="10:14" x14ac:dyDescent="0.25">
      <c r="J7073" s="3" t="s">
        <v>7458</v>
      </c>
      <c r="K7073" s="3" t="s">
        <v>15003</v>
      </c>
      <c r="L7073" s="3" t="s">
        <v>17477</v>
      </c>
      <c r="M7073" s="3" t="s">
        <v>219</v>
      </c>
      <c r="N7073" s="3" t="str">
        <f t="shared" si="120"/>
        <v>Telêmaco Borba Airport | Brazil</v>
      </c>
    </row>
    <row r="7074" spans="10:14" x14ac:dyDescent="0.25">
      <c r="J7074" s="3" t="s">
        <v>7522</v>
      </c>
      <c r="K7074" s="3" t="s">
        <v>10323</v>
      </c>
      <c r="L7074" s="3" t="s">
        <v>17477</v>
      </c>
      <c r="M7074" s="3" t="s">
        <v>22</v>
      </c>
      <c r="N7074" s="3" t="str">
        <f t="shared" si="120"/>
        <v>Thisted Airport | Denmark</v>
      </c>
    </row>
    <row r="7075" spans="10:14" x14ac:dyDescent="0.25">
      <c r="J7075" s="3" t="s">
        <v>7441</v>
      </c>
      <c r="K7075" s="3" t="s">
        <v>9908</v>
      </c>
      <c r="L7075" s="3" t="s">
        <v>17477</v>
      </c>
      <c r="M7075" s="3" t="s">
        <v>93</v>
      </c>
      <c r="N7075" s="3" t="str">
        <f t="shared" si="120"/>
        <v>Cheikh Larbi Tébessi Airport | Algeria</v>
      </c>
    </row>
    <row r="7076" spans="10:14" x14ac:dyDescent="0.25">
      <c r="J7076" s="3" t="s">
        <v>7459</v>
      </c>
      <c r="K7076" s="3" t="s">
        <v>17157</v>
      </c>
      <c r="L7076" s="3" t="s">
        <v>17477</v>
      </c>
      <c r="M7076" s="3" t="s">
        <v>54</v>
      </c>
      <c r="N7076" s="3" t="str">
        <f t="shared" si="120"/>
        <v>Telfer Airport | Australia</v>
      </c>
    </row>
    <row r="7077" spans="10:14" x14ac:dyDescent="0.25">
      <c r="J7077" s="3" t="s">
        <v>7473</v>
      </c>
      <c r="K7077" s="3" t="s">
        <v>9966</v>
      </c>
      <c r="L7077" s="3" t="s">
        <v>17476</v>
      </c>
      <c r="M7077" s="3" t="s">
        <v>471</v>
      </c>
      <c r="N7077" s="3" t="str">
        <f t="shared" si="120"/>
        <v>Tenkodogo Airport | Burkina Faso</v>
      </c>
    </row>
    <row r="7078" spans="10:14" x14ac:dyDescent="0.25">
      <c r="J7078" s="3" t="s">
        <v>7499</v>
      </c>
      <c r="K7078" s="3" t="s">
        <v>11399</v>
      </c>
      <c r="L7078" s="3" t="s">
        <v>17476</v>
      </c>
      <c r="M7078" s="3" t="s">
        <v>108</v>
      </c>
      <c r="N7078" s="3" t="str">
        <f t="shared" si="120"/>
        <v>Tezu Airport | India</v>
      </c>
    </row>
    <row r="7079" spans="10:14" x14ac:dyDescent="0.25">
      <c r="J7079" s="3" t="s">
        <v>7429</v>
      </c>
      <c r="K7079" s="3" t="s">
        <v>9045</v>
      </c>
      <c r="L7079" s="3" t="s">
        <v>17476</v>
      </c>
      <c r="M7079" s="3" t="s">
        <v>45</v>
      </c>
      <c r="N7079" s="3" t="str">
        <f t="shared" si="120"/>
        <v>Tatitlek Airport | United States</v>
      </c>
    </row>
    <row r="7080" spans="10:14" x14ac:dyDescent="0.25">
      <c r="J7080" s="3" t="s">
        <v>7464</v>
      </c>
      <c r="K7080" s="3" t="s">
        <v>16539</v>
      </c>
      <c r="L7080" s="3" t="s">
        <v>17476</v>
      </c>
      <c r="M7080" s="3" t="s">
        <v>260</v>
      </c>
      <c r="N7080" s="3" t="str">
        <f t="shared" si="120"/>
        <v>Telupid Airport | Malaysia</v>
      </c>
    </row>
    <row r="7081" spans="10:14" x14ac:dyDescent="0.25">
      <c r="J7081" s="3" t="s">
        <v>7467</v>
      </c>
      <c r="K7081" s="3" t="s">
        <v>17158</v>
      </c>
      <c r="L7081" s="3" t="s">
        <v>17477</v>
      </c>
      <c r="M7081" s="3" t="s">
        <v>54</v>
      </c>
      <c r="N7081" s="3" t="str">
        <f t="shared" si="120"/>
        <v>Temora Airport | Australia</v>
      </c>
    </row>
    <row r="7082" spans="10:14" x14ac:dyDescent="0.25">
      <c r="J7082" s="3" t="s">
        <v>7616</v>
      </c>
      <c r="K7082" s="3" t="s">
        <v>17427</v>
      </c>
      <c r="L7082" s="3" t="s">
        <v>17476</v>
      </c>
      <c r="M7082" s="3" t="s">
        <v>173</v>
      </c>
      <c r="N7082" s="3" t="str">
        <f t="shared" si="120"/>
        <v>Tongren Fenghuang Airport | China</v>
      </c>
    </row>
    <row r="7083" spans="10:14" x14ac:dyDescent="0.25">
      <c r="J7083" s="3" t="s">
        <v>7479</v>
      </c>
      <c r="K7083" s="3" t="s">
        <v>15655</v>
      </c>
      <c r="L7083" s="3" t="s">
        <v>17476</v>
      </c>
      <c r="M7083" s="3" t="s">
        <v>33</v>
      </c>
      <c r="N7083" s="3" t="str">
        <f t="shared" si="120"/>
        <v>Terapo Airport | Papua New Guinea</v>
      </c>
    </row>
    <row r="7084" spans="10:14" x14ac:dyDescent="0.25">
      <c r="J7084" s="3" t="s">
        <v>7477</v>
      </c>
      <c r="K7084" s="3" t="s">
        <v>9279</v>
      </c>
      <c r="L7084" s="3" t="s">
        <v>17476</v>
      </c>
      <c r="M7084" s="3" t="s">
        <v>33</v>
      </c>
      <c r="N7084" s="3" t="str">
        <f t="shared" si="120"/>
        <v>Tep Tep Airport | Papua New Guinea</v>
      </c>
    </row>
    <row r="7085" spans="10:14" x14ac:dyDescent="0.25">
      <c r="J7085" s="3" t="s">
        <v>7454</v>
      </c>
      <c r="K7085" s="3" t="s">
        <v>13364</v>
      </c>
      <c r="L7085" s="3" t="s">
        <v>17477</v>
      </c>
      <c r="M7085" s="3" t="s">
        <v>82</v>
      </c>
      <c r="N7085" s="3" t="str">
        <f t="shared" si="120"/>
        <v>Tekirdağ Çorlu Airport | Turkey</v>
      </c>
    </row>
    <row r="7086" spans="10:14" x14ac:dyDescent="0.25">
      <c r="J7086" s="3" t="s">
        <v>7480</v>
      </c>
      <c r="K7086" s="3" t="s">
        <v>13289</v>
      </c>
      <c r="L7086" s="3" t="s">
        <v>17478</v>
      </c>
      <c r="M7086" s="3" t="s">
        <v>1162</v>
      </c>
      <c r="N7086" s="3" t="str">
        <f t="shared" si="120"/>
        <v>Lajes Airport | Portugal</v>
      </c>
    </row>
    <row r="7087" spans="10:14" x14ac:dyDescent="0.25">
      <c r="J7087" s="3" t="s">
        <v>7490</v>
      </c>
      <c r="K7087" s="3" t="s">
        <v>11217</v>
      </c>
      <c r="L7087" s="3" t="s">
        <v>17476</v>
      </c>
      <c r="M7087" s="3" t="s">
        <v>17492</v>
      </c>
      <c r="N7087" s="3" t="str">
        <f t="shared" si="120"/>
        <v>Tessenei Airport | Eritrea</v>
      </c>
    </row>
    <row r="7088" spans="10:14" x14ac:dyDescent="0.25">
      <c r="J7088" s="3" t="s">
        <v>7492</v>
      </c>
      <c r="K7088" s="3" t="s">
        <v>10809</v>
      </c>
      <c r="L7088" s="3" t="s">
        <v>17477</v>
      </c>
      <c r="M7088" s="3" t="s">
        <v>278</v>
      </c>
      <c r="N7088" s="3" t="str">
        <f t="shared" si="120"/>
        <v>Chingozi Airport | Mozambique</v>
      </c>
    </row>
    <row r="7089" spans="10:14" x14ac:dyDescent="0.25">
      <c r="J7089" s="3" t="s">
        <v>7445</v>
      </c>
      <c r="K7089" s="3" t="s">
        <v>13970</v>
      </c>
      <c r="L7089" s="3" t="s">
        <v>17477</v>
      </c>
      <c r="M7089" s="3" t="s">
        <v>2169</v>
      </c>
      <c r="N7089" s="3" t="str">
        <f t="shared" si="120"/>
        <v>Manapouri Airport | New Zealand</v>
      </c>
    </row>
    <row r="7090" spans="10:14" x14ac:dyDescent="0.25">
      <c r="J7090" s="3" t="s">
        <v>8624</v>
      </c>
      <c r="K7090" s="3" t="s">
        <v>12994</v>
      </c>
      <c r="L7090" s="3" t="s">
        <v>17477</v>
      </c>
      <c r="M7090" s="3" t="s">
        <v>201</v>
      </c>
      <c r="N7090" s="3" t="str">
        <f t="shared" si="120"/>
        <v>Teruel Airport | Spain</v>
      </c>
    </row>
    <row r="7091" spans="10:14" x14ac:dyDescent="0.25">
      <c r="J7091" s="3" t="s">
        <v>7463</v>
      </c>
      <c r="K7091" s="3" t="s">
        <v>12802</v>
      </c>
      <c r="L7091" s="3" t="s">
        <v>17476</v>
      </c>
      <c r="M7091" s="3" t="s">
        <v>45</v>
      </c>
      <c r="N7091" s="3" t="str">
        <f t="shared" si="120"/>
        <v>Telluride Regional Airport | United States</v>
      </c>
    </row>
    <row r="7092" spans="10:14" x14ac:dyDescent="0.25">
      <c r="J7092" s="3" t="s">
        <v>7519</v>
      </c>
      <c r="K7092" s="3" t="s">
        <v>9369</v>
      </c>
      <c r="L7092" s="3" t="s">
        <v>17476</v>
      </c>
      <c r="M7092" s="3" t="s">
        <v>180</v>
      </c>
      <c r="N7092" s="3" t="str">
        <f t="shared" si="120"/>
        <v>Îingeyri Airport | Iceland</v>
      </c>
    </row>
    <row r="7093" spans="10:14" x14ac:dyDescent="0.25">
      <c r="J7093" s="3" t="s">
        <v>7498</v>
      </c>
      <c r="K7093" s="3" t="s">
        <v>16133</v>
      </c>
      <c r="L7093" s="3" t="s">
        <v>17477</v>
      </c>
      <c r="M7093" s="3" t="s">
        <v>108</v>
      </c>
      <c r="N7093" s="3" t="str">
        <f t="shared" si="120"/>
        <v>Tezpur Airport | India</v>
      </c>
    </row>
    <row r="7094" spans="10:14" x14ac:dyDescent="0.25">
      <c r="J7094" s="3" t="s">
        <v>7539</v>
      </c>
      <c r="K7094" s="3" t="s">
        <v>15656</v>
      </c>
      <c r="L7094" s="3" t="s">
        <v>17476</v>
      </c>
      <c r="M7094" s="3" t="s">
        <v>33</v>
      </c>
      <c r="N7094" s="3" t="str">
        <f t="shared" si="120"/>
        <v>Tifalmin Airport | Papua New Guinea</v>
      </c>
    </row>
    <row r="7095" spans="10:14" x14ac:dyDescent="0.25">
      <c r="J7095" s="3" t="s">
        <v>7446</v>
      </c>
      <c r="K7095" s="3" t="s">
        <v>15001</v>
      </c>
      <c r="L7095" s="3" t="s">
        <v>17477</v>
      </c>
      <c r="M7095" s="3" t="s">
        <v>219</v>
      </c>
      <c r="N7095" s="3" t="str">
        <f t="shared" si="120"/>
        <v>Tefé Airport | Brazil</v>
      </c>
    </row>
    <row r="7096" spans="10:14" x14ac:dyDescent="0.25">
      <c r="J7096" s="3" t="s">
        <v>7710</v>
      </c>
      <c r="K7096" s="3" t="s">
        <v>14512</v>
      </c>
      <c r="L7096" s="3" t="s">
        <v>17476</v>
      </c>
      <c r="M7096" s="3" t="s">
        <v>33</v>
      </c>
      <c r="N7096" s="3" t="str">
        <f t="shared" si="120"/>
        <v>Tufi Airport | Papua New Guinea</v>
      </c>
    </row>
    <row r="7097" spans="10:14" x14ac:dyDescent="0.25">
      <c r="J7097" s="3" t="s">
        <v>7475</v>
      </c>
      <c r="K7097" s="3" t="s">
        <v>15379</v>
      </c>
      <c r="L7097" s="3" t="s">
        <v>17476</v>
      </c>
      <c r="M7097" s="3" t="s">
        <v>219</v>
      </c>
      <c r="N7097" s="3" t="str">
        <f t="shared" si="120"/>
        <v>Juscelino Kubitscheck Airport | Brazil</v>
      </c>
    </row>
    <row r="7098" spans="10:14" x14ac:dyDescent="0.25">
      <c r="J7098" s="3" t="s">
        <v>7457</v>
      </c>
      <c r="K7098" s="3" t="s">
        <v>14513</v>
      </c>
      <c r="L7098" s="3" t="s">
        <v>17476</v>
      </c>
      <c r="M7098" s="3" t="s">
        <v>33</v>
      </c>
      <c r="N7098" s="3" t="str">
        <f t="shared" si="120"/>
        <v>Telefomin Airport | Papua New Guinea</v>
      </c>
    </row>
    <row r="7099" spans="10:14" x14ac:dyDescent="0.25">
      <c r="J7099" s="3" t="s">
        <v>7470</v>
      </c>
      <c r="K7099" s="3" t="s">
        <v>10995</v>
      </c>
      <c r="L7099" s="3" t="s">
        <v>17478</v>
      </c>
      <c r="M7099" s="3" t="s">
        <v>201</v>
      </c>
      <c r="N7099" s="3" t="str">
        <f t="shared" si="120"/>
        <v>Tenerife Norte Airport | Spain</v>
      </c>
    </row>
    <row r="7100" spans="10:14" x14ac:dyDescent="0.25">
      <c r="J7100" s="3" t="s">
        <v>7471</v>
      </c>
      <c r="K7100" s="3" t="s">
        <v>10993</v>
      </c>
      <c r="L7100" s="3" t="s">
        <v>17478</v>
      </c>
      <c r="M7100" s="3" t="s">
        <v>201</v>
      </c>
      <c r="N7100" s="3" t="str">
        <f t="shared" si="120"/>
        <v>Tenerife South Airport | Spain</v>
      </c>
    </row>
    <row r="7101" spans="10:14" x14ac:dyDescent="0.25">
      <c r="J7101" s="3" t="s">
        <v>7313</v>
      </c>
      <c r="K7101" s="3" t="s">
        <v>14233</v>
      </c>
      <c r="L7101" s="3" t="s">
        <v>17476</v>
      </c>
      <c r="M7101" s="3" t="s">
        <v>35</v>
      </c>
      <c r="N7101" s="3" t="str">
        <f t="shared" si="120"/>
        <v>Taftan Airport | Pakistan</v>
      </c>
    </row>
    <row r="7102" spans="10:14" x14ac:dyDescent="0.25">
      <c r="J7102" s="3" t="s">
        <v>7417</v>
      </c>
      <c r="K7102" s="3" t="s">
        <v>16576</v>
      </c>
      <c r="L7102" s="3" t="s">
        <v>17476</v>
      </c>
      <c r="M7102" s="3" t="s">
        <v>96</v>
      </c>
      <c r="N7102" s="3" t="str">
        <f t="shared" si="120"/>
        <v>Muhammad Taufiq Kiemas Airport | Indonesia</v>
      </c>
    </row>
    <row r="7103" spans="10:14" x14ac:dyDescent="0.25">
      <c r="J7103" s="3" t="s">
        <v>7417</v>
      </c>
      <c r="K7103" s="3" t="s">
        <v>15666</v>
      </c>
      <c r="L7103" s="3" t="s">
        <v>17476</v>
      </c>
      <c r="M7103" s="3" t="s">
        <v>106</v>
      </c>
      <c r="N7103" s="3" t="str">
        <f t="shared" si="120"/>
        <v>Tarfaya Airport | Morocco</v>
      </c>
    </row>
    <row r="7104" spans="10:14" x14ac:dyDescent="0.25">
      <c r="J7104" s="3" t="s">
        <v>8931</v>
      </c>
      <c r="K7104" s="3" t="s">
        <v>16648</v>
      </c>
      <c r="L7104" s="3" t="s">
        <v>17477</v>
      </c>
      <c r="M7104" s="3" t="s">
        <v>6966</v>
      </c>
      <c r="N7104" s="3" t="str">
        <f t="shared" si="120"/>
        <v>Tengah Air Base | Singapore</v>
      </c>
    </row>
    <row r="7105" spans="10:14" x14ac:dyDescent="0.25">
      <c r="J7105" s="3" t="s">
        <v>8923</v>
      </c>
      <c r="K7105" s="3" t="s">
        <v>16533</v>
      </c>
      <c r="L7105" s="3" t="s">
        <v>17476</v>
      </c>
      <c r="M7105" s="3" t="s">
        <v>260</v>
      </c>
      <c r="N7105" s="3" t="str">
        <f t="shared" si="120"/>
        <v>Tanjung Manis Airport | Malaysia</v>
      </c>
    </row>
    <row r="7106" spans="10:14" x14ac:dyDescent="0.25">
      <c r="J7106" s="3" t="s">
        <v>5956</v>
      </c>
      <c r="K7106" s="3" t="s">
        <v>13412</v>
      </c>
      <c r="L7106" s="3" t="s">
        <v>17478</v>
      </c>
      <c r="M7106" s="3" t="s">
        <v>17502</v>
      </c>
      <c r="N7106" s="3" t="str">
        <f t="shared" si="120"/>
        <v>Podgorica Airport | Montenegro</v>
      </c>
    </row>
    <row r="7107" spans="10:14" x14ac:dyDescent="0.25">
      <c r="J7107" s="3" t="s">
        <v>7754</v>
      </c>
      <c r="K7107" s="3" t="s">
        <v>7755</v>
      </c>
      <c r="L7107" s="3" t="s">
        <v>17476</v>
      </c>
      <c r="M7107" s="3" t="s">
        <v>45</v>
      </c>
      <c r="N7107" s="3" t="str">
        <f t="shared" si="120"/>
        <v>Sharpe Field | United States</v>
      </c>
    </row>
    <row r="7108" spans="10:14" x14ac:dyDescent="0.25">
      <c r="J7108" s="3" t="s">
        <v>3954</v>
      </c>
      <c r="K7108" s="3" t="s">
        <v>16623</v>
      </c>
      <c r="L7108" s="3" t="s">
        <v>17477</v>
      </c>
      <c r="M7108" s="3" t="s">
        <v>260</v>
      </c>
      <c r="N7108" s="3" t="str">
        <f t="shared" si="120"/>
        <v>Sultan Mahmud Airport | Malaysia</v>
      </c>
    </row>
    <row r="7109" spans="10:14" x14ac:dyDescent="0.25">
      <c r="J7109" s="3" t="s">
        <v>7615</v>
      </c>
      <c r="K7109" s="3" t="s">
        <v>13916</v>
      </c>
      <c r="L7109" s="3" t="s">
        <v>17476</v>
      </c>
      <c r="M7109" s="3" t="s">
        <v>365</v>
      </c>
      <c r="N7109" s="3" t="str">
        <f t="shared" si="120"/>
        <v>Tongoa Airport | Vanuatu</v>
      </c>
    </row>
    <row r="7110" spans="10:14" x14ac:dyDescent="0.25">
      <c r="J7110" s="3" t="s">
        <v>7561</v>
      </c>
      <c r="K7110" s="3" t="s">
        <v>15410</v>
      </c>
      <c r="L7110" s="3" t="s">
        <v>17476</v>
      </c>
      <c r="M7110" s="3" t="s">
        <v>226</v>
      </c>
      <c r="N7110" s="3" t="str">
        <f t="shared" ref="N7110:N7173" si="121">K7110&amp;" | "&amp;M7110</f>
        <v>Tingo Maria Airport | Peru</v>
      </c>
    </row>
    <row r="7111" spans="10:14" x14ac:dyDescent="0.25">
      <c r="J7111" s="3" t="s">
        <v>7541</v>
      </c>
      <c r="K7111" s="3" t="s">
        <v>13930</v>
      </c>
      <c r="L7111" s="3" t="s">
        <v>17477</v>
      </c>
      <c r="M7111" s="3" t="s">
        <v>870</v>
      </c>
      <c r="N7111" s="3" t="str">
        <f t="shared" si="121"/>
        <v>Tiga Airport | New Caledonia</v>
      </c>
    </row>
    <row r="7112" spans="10:14" x14ac:dyDescent="0.25">
      <c r="J7112" s="3" t="s">
        <v>8867</v>
      </c>
      <c r="K7112" s="3" t="s">
        <v>15923</v>
      </c>
      <c r="L7112" s="3" t="s">
        <v>17477</v>
      </c>
      <c r="M7112" s="3" t="s">
        <v>32</v>
      </c>
      <c r="N7112" s="3" t="str">
        <f t="shared" si="121"/>
        <v>Taganrog Yuzhny Airport | Russian Federation</v>
      </c>
    </row>
    <row r="7113" spans="10:14" x14ac:dyDescent="0.25">
      <c r="J7113" s="3" t="s">
        <v>7315</v>
      </c>
      <c r="K7113" s="3" t="s">
        <v>15667</v>
      </c>
      <c r="L7113" s="3" t="s">
        <v>17476</v>
      </c>
      <c r="M7113" s="3" t="s">
        <v>33</v>
      </c>
      <c r="N7113" s="3" t="str">
        <f t="shared" si="121"/>
        <v>Tagula Airport | Papua New Guinea</v>
      </c>
    </row>
    <row r="7114" spans="10:14" x14ac:dyDescent="0.25">
      <c r="J7114" s="3" t="s">
        <v>7571</v>
      </c>
      <c r="K7114" s="3" t="s">
        <v>13320</v>
      </c>
      <c r="L7114" s="3" t="s">
        <v>17477</v>
      </c>
      <c r="M7114" s="3" t="s">
        <v>438</v>
      </c>
      <c r="N7114" s="3" t="str">
        <f t="shared" si="121"/>
        <v>Transilvania Târgu Mureș International Airport | Romania</v>
      </c>
    </row>
    <row r="7115" spans="10:14" x14ac:dyDescent="0.25">
      <c r="J7115" s="3" t="s">
        <v>7660</v>
      </c>
      <c r="K7115" s="3" t="s">
        <v>16965</v>
      </c>
      <c r="L7115" s="3" t="s">
        <v>17477</v>
      </c>
      <c r="M7115" s="3" t="s">
        <v>54</v>
      </c>
      <c r="N7115" s="3" t="str">
        <f t="shared" si="121"/>
        <v>Latrobe Valley Airport | Australia</v>
      </c>
    </row>
    <row r="7116" spans="10:14" x14ac:dyDescent="0.25">
      <c r="J7116" s="3" t="s">
        <v>7614</v>
      </c>
      <c r="K7116" s="3" t="s">
        <v>17258</v>
      </c>
      <c r="L7116" s="3" t="s">
        <v>17477</v>
      </c>
      <c r="M7116" s="3" t="s">
        <v>173</v>
      </c>
      <c r="N7116" s="3" t="str">
        <f t="shared" si="121"/>
        <v>Tongliao Airport | China</v>
      </c>
    </row>
    <row r="7117" spans="10:14" x14ac:dyDescent="0.25">
      <c r="J7117" s="3" t="s">
        <v>8862</v>
      </c>
      <c r="K7117" s="3" t="s">
        <v>15898</v>
      </c>
      <c r="L7117" s="3" t="s">
        <v>17477</v>
      </c>
      <c r="M7117" s="3" t="s">
        <v>32</v>
      </c>
      <c r="N7117" s="3" t="str">
        <f t="shared" si="121"/>
        <v>Podkamennaya Tunguska Airport | Russian Federation</v>
      </c>
    </row>
    <row r="7118" spans="10:14" x14ac:dyDescent="0.25">
      <c r="J7118" s="3" t="s">
        <v>7388</v>
      </c>
      <c r="K7118" s="3" t="s">
        <v>15606</v>
      </c>
      <c r="L7118" s="3" t="s">
        <v>17476</v>
      </c>
      <c r="M7118" s="3" t="s">
        <v>219</v>
      </c>
      <c r="N7118" s="3" t="str">
        <f t="shared" si="121"/>
        <v>Tangará da Serra Airport | Brazil</v>
      </c>
    </row>
    <row r="7119" spans="10:14" x14ac:dyDescent="0.25">
      <c r="J7119" s="3" t="s">
        <v>7646</v>
      </c>
      <c r="K7119" s="3" t="s">
        <v>9932</v>
      </c>
      <c r="L7119" s="3" t="s">
        <v>17477</v>
      </c>
      <c r="M7119" s="3" t="s">
        <v>93</v>
      </c>
      <c r="N7119" s="3" t="str">
        <f t="shared" si="121"/>
        <v>Touggourt Sidi Madhi Airport | Algeria</v>
      </c>
    </row>
    <row r="7120" spans="10:14" x14ac:dyDescent="0.25">
      <c r="J7120" s="3" t="s">
        <v>1630</v>
      </c>
      <c r="K7120" s="3" t="s">
        <v>13763</v>
      </c>
      <c r="L7120" s="3" t="s">
        <v>17476</v>
      </c>
      <c r="M7120" s="3" t="s">
        <v>278</v>
      </c>
      <c r="N7120" s="3" t="str">
        <f t="shared" si="121"/>
        <v>Chokwé Airport | Mozambique</v>
      </c>
    </row>
    <row r="7121" spans="10:14" x14ac:dyDescent="0.25">
      <c r="J7121" s="3" t="s">
        <v>7386</v>
      </c>
      <c r="K7121" s="3" t="s">
        <v>11329</v>
      </c>
      <c r="L7121" s="3" t="s">
        <v>17477</v>
      </c>
      <c r="M7121" s="3" t="s">
        <v>17491</v>
      </c>
      <c r="N7121" s="3" t="str">
        <f t="shared" si="121"/>
        <v>Tanga Airport | Tanzania, United Republic of</v>
      </c>
    </row>
    <row r="7122" spans="10:14" x14ac:dyDescent="0.25">
      <c r="J7122" s="3" t="s">
        <v>7447</v>
      </c>
      <c r="K7122" s="3" t="s">
        <v>13505</v>
      </c>
      <c r="L7122" s="3" t="s">
        <v>17477</v>
      </c>
      <c r="M7122" s="3" t="s">
        <v>133</v>
      </c>
      <c r="N7122" s="3" t="str">
        <f t="shared" si="121"/>
        <v>Toncontín International Airport | Honduras</v>
      </c>
    </row>
    <row r="7123" spans="10:14" x14ac:dyDescent="0.25">
      <c r="J7123" s="3" t="s">
        <v>7418</v>
      </c>
      <c r="K7123" s="3" t="s">
        <v>12943</v>
      </c>
      <c r="L7123" s="3" t="s">
        <v>17476</v>
      </c>
      <c r="M7123" s="3" t="s">
        <v>1142</v>
      </c>
      <c r="N7123" s="3" t="str">
        <f t="shared" si="121"/>
        <v>Bukhovtsi Airfield | Bulgaria</v>
      </c>
    </row>
    <row r="7124" spans="10:14" x14ac:dyDescent="0.25">
      <c r="J7124" s="3" t="s">
        <v>7757</v>
      </c>
      <c r="K7124" s="3" t="s">
        <v>13592</v>
      </c>
      <c r="L7124" s="3" t="s">
        <v>17477</v>
      </c>
      <c r="M7124" s="3" t="s">
        <v>59</v>
      </c>
      <c r="N7124" s="3" t="str">
        <f t="shared" si="121"/>
        <v>Angel Albino Corzo International Airport | Mexico</v>
      </c>
    </row>
    <row r="7125" spans="10:14" x14ac:dyDescent="0.25">
      <c r="J7125" s="3" t="s">
        <v>7721</v>
      </c>
      <c r="K7125" s="3" t="s">
        <v>12803</v>
      </c>
      <c r="L7125" s="3" t="s">
        <v>17476</v>
      </c>
      <c r="M7125" s="3" t="s">
        <v>45</v>
      </c>
      <c r="N7125" s="3" t="str">
        <f t="shared" si="121"/>
        <v>Tullahoma Regional Arpt/Wm Northern Field | United States</v>
      </c>
    </row>
    <row r="7126" spans="10:14" x14ac:dyDescent="0.25">
      <c r="J7126" s="3" t="s">
        <v>7501</v>
      </c>
      <c r="K7126" s="3" t="s">
        <v>10873</v>
      </c>
      <c r="L7126" s="3" t="s">
        <v>17476</v>
      </c>
      <c r="M7126" s="3" t="s">
        <v>4174</v>
      </c>
      <c r="N7126" s="3" t="str">
        <f t="shared" si="121"/>
        <v>Thaba-Tseka Airport | Lesotho</v>
      </c>
    </row>
    <row r="7127" spans="10:14" x14ac:dyDescent="0.25">
      <c r="J7127" s="3" t="s">
        <v>7444</v>
      </c>
      <c r="K7127" s="3" t="s">
        <v>11017</v>
      </c>
      <c r="L7127" s="3" t="s">
        <v>17476</v>
      </c>
      <c r="M7127" s="3" t="s">
        <v>884</v>
      </c>
      <c r="N7127" s="3" t="str">
        <f t="shared" si="121"/>
        <v>Tchien Airport | Liberia</v>
      </c>
    </row>
    <row r="7128" spans="10:14" x14ac:dyDescent="0.25">
      <c r="J7128" s="3" t="s">
        <v>8910</v>
      </c>
      <c r="K7128" s="3" t="s">
        <v>16350</v>
      </c>
      <c r="L7128" s="3" t="s">
        <v>17476</v>
      </c>
      <c r="M7128" s="3" t="s">
        <v>724</v>
      </c>
      <c r="N7128" s="3" t="str">
        <f t="shared" si="121"/>
        <v>Tho Xuan Airport | Viet Nam</v>
      </c>
    </row>
    <row r="7129" spans="10:14" x14ac:dyDescent="0.25">
      <c r="J7129" s="3" t="s">
        <v>7481</v>
      </c>
      <c r="K7129" s="3" t="s">
        <v>15000</v>
      </c>
      <c r="L7129" s="3" t="s">
        <v>17477</v>
      </c>
      <c r="M7129" s="3" t="s">
        <v>219</v>
      </c>
      <c r="N7129" s="3" t="str">
        <f t="shared" si="121"/>
        <v>Senador Petrônio Portela Airport | Brazil</v>
      </c>
    </row>
    <row r="7130" spans="10:14" x14ac:dyDescent="0.25">
      <c r="J7130" s="3" t="s">
        <v>7506</v>
      </c>
      <c r="K7130" s="3" t="s">
        <v>17169</v>
      </c>
      <c r="L7130" s="3" t="s">
        <v>17477</v>
      </c>
      <c r="M7130" s="3" t="s">
        <v>54</v>
      </c>
      <c r="N7130" s="3" t="str">
        <f t="shared" si="121"/>
        <v>Thangool Airport | Australia</v>
      </c>
    </row>
    <row r="7131" spans="10:14" x14ac:dyDescent="0.25">
      <c r="J7131" s="3" t="s">
        <v>7316</v>
      </c>
      <c r="K7131" s="3" t="s">
        <v>13989</v>
      </c>
      <c r="L7131" s="3" t="s">
        <v>17476</v>
      </c>
      <c r="M7131" s="3" t="s">
        <v>2169</v>
      </c>
      <c r="N7131" s="3" t="str">
        <f t="shared" si="121"/>
        <v>Taharoa Aerodrome | New Zealand</v>
      </c>
    </row>
    <row r="7132" spans="10:14" x14ac:dyDescent="0.25">
      <c r="J7132" s="3" t="s">
        <v>7537</v>
      </c>
      <c r="K7132" s="3" t="s">
        <v>11063</v>
      </c>
      <c r="L7132" s="3" t="s">
        <v>17476</v>
      </c>
      <c r="M7132" s="3" t="s">
        <v>146</v>
      </c>
      <c r="N7132" s="3" t="str">
        <f t="shared" si="121"/>
        <v>Tichitt Airport | Mauritania</v>
      </c>
    </row>
    <row r="7133" spans="10:14" x14ac:dyDescent="0.25">
      <c r="J7133" s="3" t="s">
        <v>7502</v>
      </c>
      <c r="K7133" s="3" t="s">
        <v>16192</v>
      </c>
      <c r="L7133" s="3" t="s">
        <v>17476</v>
      </c>
      <c r="M7133" s="3" t="s">
        <v>17506</v>
      </c>
      <c r="N7133" s="3" t="str">
        <f t="shared" si="121"/>
        <v>Thakhek Airport | Lao People's Democratic Republic</v>
      </c>
    </row>
    <row r="7134" spans="10:14" x14ac:dyDescent="0.25">
      <c r="J7134" s="3" t="s">
        <v>7304</v>
      </c>
      <c r="K7134" s="3" t="s">
        <v>16394</v>
      </c>
      <c r="L7134" s="3" t="s">
        <v>17477</v>
      </c>
      <c r="M7134" s="3" t="s">
        <v>612</v>
      </c>
      <c r="N7134" s="3" t="str">
        <f t="shared" si="121"/>
        <v>Tachileik Airport | Myanmar</v>
      </c>
    </row>
    <row r="7135" spans="10:14" x14ac:dyDescent="0.25">
      <c r="J7135" s="3" t="s">
        <v>7526</v>
      </c>
      <c r="K7135" s="3" t="s">
        <v>12804</v>
      </c>
      <c r="L7135" s="3" t="s">
        <v>17476</v>
      </c>
      <c r="M7135" s="3" t="s">
        <v>45</v>
      </c>
      <c r="N7135" s="3" t="str">
        <f t="shared" si="121"/>
        <v>Thompson Falls Airport | United States</v>
      </c>
    </row>
    <row r="7136" spans="10:14" x14ac:dyDescent="0.25">
      <c r="J7136" s="3" t="s">
        <v>7679</v>
      </c>
      <c r="K7136" s="3" t="s">
        <v>10409</v>
      </c>
      <c r="L7136" s="3" t="s">
        <v>17477</v>
      </c>
      <c r="M7136" s="3" t="s">
        <v>290</v>
      </c>
      <c r="N7136" s="3" t="str">
        <f t="shared" si="121"/>
        <v>Trollhättan-Vänersborg Airport | Sweden</v>
      </c>
    </row>
    <row r="7137" spans="10:14" x14ac:dyDescent="0.25">
      <c r="J7137" s="3" t="s">
        <v>7527</v>
      </c>
      <c r="K7137" s="3" t="s">
        <v>9370</v>
      </c>
      <c r="L7137" s="3" t="s">
        <v>17476</v>
      </c>
      <c r="M7137" s="3" t="s">
        <v>180</v>
      </c>
      <c r="N7137" s="3" t="str">
        <f t="shared" si="121"/>
        <v>Thorshofn Airport | Iceland</v>
      </c>
    </row>
    <row r="7138" spans="10:14" x14ac:dyDescent="0.25">
      <c r="J7138" s="3" t="s">
        <v>7515</v>
      </c>
      <c r="K7138" s="3" t="s">
        <v>12120</v>
      </c>
      <c r="L7138" s="3" t="s">
        <v>17476</v>
      </c>
      <c r="M7138" s="3" t="s">
        <v>45</v>
      </c>
      <c r="N7138" s="3" t="str">
        <f t="shared" si="121"/>
        <v>Hot Springs County Airport | United States</v>
      </c>
    </row>
    <row r="7139" spans="10:14" x14ac:dyDescent="0.25">
      <c r="J7139" s="3" t="s">
        <v>8467</v>
      </c>
      <c r="K7139" s="3" t="s">
        <v>9504</v>
      </c>
      <c r="L7139" s="3" t="s">
        <v>17477</v>
      </c>
      <c r="M7139" s="3" t="s">
        <v>173</v>
      </c>
      <c r="N7139" s="3" t="str">
        <f t="shared" si="121"/>
        <v>Tianshui Maijishan Airport | China</v>
      </c>
    </row>
    <row r="7140" spans="10:14" x14ac:dyDescent="0.25">
      <c r="J7140" s="3" t="s">
        <v>7449</v>
      </c>
      <c r="K7140" s="3" t="s">
        <v>14097</v>
      </c>
      <c r="L7140" s="3" t="s">
        <v>17478</v>
      </c>
      <c r="M7140" s="3" t="s">
        <v>17494</v>
      </c>
      <c r="N7140" s="3" t="str">
        <f t="shared" si="121"/>
        <v>Mehrabad International Airport | Iran, Islamic Republic of</v>
      </c>
    </row>
    <row r="7141" spans="10:14" x14ac:dyDescent="0.25">
      <c r="J7141" s="3" t="s">
        <v>7226</v>
      </c>
      <c r="K7141" s="3" t="s">
        <v>16303</v>
      </c>
      <c r="L7141" s="3" t="s">
        <v>17477</v>
      </c>
      <c r="M7141" s="3" t="s">
        <v>695</v>
      </c>
      <c r="N7141" s="3" t="str">
        <f t="shared" si="121"/>
        <v>Sukhothai Airport | Thailand</v>
      </c>
    </row>
    <row r="7142" spans="10:14" x14ac:dyDescent="0.25">
      <c r="J7142" s="3" t="s">
        <v>7364</v>
      </c>
      <c r="K7142" s="3" t="s">
        <v>11074</v>
      </c>
      <c r="L7142" s="3" t="s">
        <v>17476</v>
      </c>
      <c r="M7142" s="3" t="s">
        <v>146</v>
      </c>
      <c r="N7142" s="3" t="str">
        <f t="shared" si="121"/>
        <v>Tamchakett Airport | Mauritania</v>
      </c>
    </row>
    <row r="7143" spans="10:14" x14ac:dyDescent="0.25">
      <c r="J7143" s="3" t="s">
        <v>5934</v>
      </c>
      <c r="K7143" s="3" t="s">
        <v>9330</v>
      </c>
      <c r="L7143" s="3" t="s">
        <v>17477</v>
      </c>
      <c r="M7143" s="3" t="s">
        <v>27</v>
      </c>
      <c r="N7143" s="3" t="str">
        <f t="shared" si="121"/>
        <v>Thule Air Base | Greenland</v>
      </c>
    </row>
    <row r="7144" spans="10:14" x14ac:dyDescent="0.25">
      <c r="J7144" s="3" t="s">
        <v>8310</v>
      </c>
      <c r="K7144" s="3" t="s">
        <v>12805</v>
      </c>
      <c r="L7144" s="3" t="s">
        <v>17476</v>
      </c>
      <c r="M7144" s="3" t="s">
        <v>45</v>
      </c>
      <c r="N7144" s="3" t="str">
        <f t="shared" si="121"/>
        <v>York Airport | United States</v>
      </c>
    </row>
    <row r="7145" spans="10:14" x14ac:dyDescent="0.25">
      <c r="J7145" s="3" t="s">
        <v>8864</v>
      </c>
      <c r="K7145" s="3" t="s">
        <v>15911</v>
      </c>
      <c r="L7145" s="3" t="s">
        <v>17476</v>
      </c>
      <c r="M7145" s="3" t="s">
        <v>32</v>
      </c>
      <c r="N7145" s="3" t="str">
        <f t="shared" si="121"/>
        <v>Turukhansk Airport | Russian Federation</v>
      </c>
    </row>
    <row r="7146" spans="10:14" x14ac:dyDescent="0.25">
      <c r="J7146" s="3" t="s">
        <v>7523</v>
      </c>
      <c r="K7146" s="3" t="s">
        <v>10539</v>
      </c>
      <c r="L7146" s="3" t="s">
        <v>17476</v>
      </c>
      <c r="M7146" s="3" t="s">
        <v>114</v>
      </c>
      <c r="N7146" s="3" t="str">
        <f t="shared" si="121"/>
        <v>Thohoyandou Airport | South Africa</v>
      </c>
    </row>
    <row r="7147" spans="10:14" x14ac:dyDescent="0.25">
      <c r="J7147" s="3" t="s">
        <v>7317</v>
      </c>
      <c r="K7147" s="3" t="s">
        <v>10034</v>
      </c>
      <c r="L7147" s="3" t="s">
        <v>17477</v>
      </c>
      <c r="M7147" s="3" t="s">
        <v>104</v>
      </c>
      <c r="N7147" s="3" t="str">
        <f t="shared" si="121"/>
        <v>Tahoua Airport | Niger</v>
      </c>
    </row>
    <row r="7148" spans="10:14" x14ac:dyDescent="0.25">
      <c r="J7148" s="3" t="s">
        <v>7568</v>
      </c>
      <c r="K7148" s="3" t="s">
        <v>12936</v>
      </c>
      <c r="L7148" s="3" t="s">
        <v>17478</v>
      </c>
      <c r="M7148" s="3" t="s">
        <v>7569</v>
      </c>
      <c r="N7148" s="3" t="str">
        <f t="shared" si="121"/>
        <v>Tirana International Airport Mother Teresa | Albania</v>
      </c>
    </row>
    <row r="7149" spans="10:14" x14ac:dyDescent="0.25">
      <c r="J7149" s="3" t="s">
        <v>7535</v>
      </c>
      <c r="K7149" s="3" t="s">
        <v>15259</v>
      </c>
      <c r="L7149" s="3" t="s">
        <v>17476</v>
      </c>
      <c r="M7149" s="3" t="s">
        <v>71</v>
      </c>
      <c r="N7149" s="3" t="str">
        <f t="shared" si="121"/>
        <v>Tibü Airport | Colombia</v>
      </c>
    </row>
    <row r="7150" spans="10:14" x14ac:dyDescent="0.25">
      <c r="J7150" s="3" t="s">
        <v>7557</v>
      </c>
      <c r="K7150" s="3" t="s">
        <v>13478</v>
      </c>
      <c r="L7150" s="3" t="s">
        <v>17476</v>
      </c>
      <c r="M7150" s="3" t="s">
        <v>141</v>
      </c>
      <c r="N7150" s="3" t="str">
        <f t="shared" si="121"/>
        <v>Tinak Airport | Marshall Islands</v>
      </c>
    </row>
    <row r="7151" spans="10:14" x14ac:dyDescent="0.25">
      <c r="J7151" s="3" t="s">
        <v>7533</v>
      </c>
      <c r="K7151" s="3" t="s">
        <v>9914</v>
      </c>
      <c r="L7151" s="3" t="s">
        <v>17477</v>
      </c>
      <c r="M7151" s="3" t="s">
        <v>93</v>
      </c>
      <c r="N7151" s="3" t="str">
        <f t="shared" si="121"/>
        <v>Bou Chekif Airport | Algeria</v>
      </c>
    </row>
    <row r="7152" spans="10:14" x14ac:dyDescent="0.25">
      <c r="J7152" s="3" t="s">
        <v>7566</v>
      </c>
      <c r="K7152" s="3" t="s">
        <v>11154</v>
      </c>
      <c r="L7152" s="3" t="s">
        <v>17476</v>
      </c>
      <c r="M7152" s="3" t="s">
        <v>87</v>
      </c>
      <c r="N7152" s="3" t="str">
        <f t="shared" si="121"/>
        <v>Tippi Airport | Ethiopia</v>
      </c>
    </row>
    <row r="7153" spans="10:14" x14ac:dyDescent="0.25">
      <c r="J7153" s="3" t="s">
        <v>7319</v>
      </c>
      <c r="K7153" s="3" t="s">
        <v>14060</v>
      </c>
      <c r="L7153" s="3" t="s">
        <v>17477</v>
      </c>
      <c r="M7153" s="3" t="s">
        <v>48</v>
      </c>
      <c r="N7153" s="3" t="str">
        <f t="shared" si="121"/>
        <v>Ta'if Regional Airport | Saudi Arabia</v>
      </c>
    </row>
    <row r="7154" spans="10:14" x14ac:dyDescent="0.25">
      <c r="J7154" s="3" t="s">
        <v>7545</v>
      </c>
      <c r="K7154" s="3" t="s">
        <v>13856</v>
      </c>
      <c r="L7154" s="3" t="s">
        <v>17477</v>
      </c>
      <c r="M7154" s="3" t="s">
        <v>128</v>
      </c>
      <c r="N7154" s="3" t="str">
        <f t="shared" si="121"/>
        <v>Tikehau Airport | French Polynesia</v>
      </c>
    </row>
    <row r="7155" spans="10:14" x14ac:dyDescent="0.25">
      <c r="J7155" s="3" t="s">
        <v>7572</v>
      </c>
      <c r="K7155" s="3" t="s">
        <v>14027</v>
      </c>
      <c r="L7155" s="3" t="s">
        <v>17476</v>
      </c>
      <c r="M7155" s="3" t="s">
        <v>692</v>
      </c>
      <c r="N7155" s="3" t="str">
        <f t="shared" si="121"/>
        <v>Tarin Kowt Airport | Afghanistan</v>
      </c>
    </row>
    <row r="7156" spans="10:14" x14ac:dyDescent="0.25">
      <c r="J7156" s="3" t="s">
        <v>7542</v>
      </c>
      <c r="K7156" s="3" t="s">
        <v>13593</v>
      </c>
      <c r="L7156" s="3" t="s">
        <v>17478</v>
      </c>
      <c r="M7156" s="3" t="s">
        <v>59</v>
      </c>
      <c r="N7156" s="3" t="str">
        <f t="shared" si="121"/>
        <v>General Abelardo L. Rodríguez International Airport | Mexico</v>
      </c>
    </row>
    <row r="7157" spans="10:14" x14ac:dyDescent="0.25">
      <c r="J7157" s="3" t="s">
        <v>5537</v>
      </c>
      <c r="K7157" s="3" t="s">
        <v>12806</v>
      </c>
      <c r="L7157" s="3" t="s">
        <v>17478</v>
      </c>
      <c r="M7157" s="3" t="s">
        <v>45</v>
      </c>
      <c r="N7157" s="3" t="str">
        <f t="shared" si="121"/>
        <v>Tinker Air Force Base | United States</v>
      </c>
    </row>
    <row r="7158" spans="10:14" x14ac:dyDescent="0.25">
      <c r="J7158" s="3" t="s">
        <v>3281</v>
      </c>
      <c r="K7158" s="3" t="s">
        <v>9459</v>
      </c>
      <c r="L7158" s="3" t="s">
        <v>17476</v>
      </c>
      <c r="M7158" s="3" t="s">
        <v>18</v>
      </c>
      <c r="N7158" s="3" t="str">
        <f t="shared" si="121"/>
        <v>Cheadle Airport | Canada</v>
      </c>
    </row>
    <row r="7159" spans="10:14" x14ac:dyDescent="0.25">
      <c r="J7159" s="3" t="s">
        <v>7465</v>
      </c>
      <c r="K7159" s="3" t="s">
        <v>16408</v>
      </c>
      <c r="L7159" s="3" t="s">
        <v>17477</v>
      </c>
      <c r="M7159" s="3" t="s">
        <v>96</v>
      </c>
      <c r="N7159" s="3" t="str">
        <f t="shared" si="121"/>
        <v>Moses Kilangin Airport | Indonesia</v>
      </c>
    </row>
    <row r="7160" spans="10:14" x14ac:dyDescent="0.25">
      <c r="J7160" s="3" t="s">
        <v>7560</v>
      </c>
      <c r="K7160" s="3" t="s">
        <v>9915</v>
      </c>
      <c r="L7160" s="3" t="s">
        <v>17477</v>
      </c>
      <c r="M7160" s="3" t="s">
        <v>93</v>
      </c>
      <c r="N7160" s="3" t="str">
        <f t="shared" si="121"/>
        <v>Tindouf Airport | Algeria</v>
      </c>
    </row>
    <row r="7161" spans="10:14" x14ac:dyDescent="0.25">
      <c r="J7161" s="3" t="s">
        <v>7548</v>
      </c>
      <c r="K7161" s="3" t="s">
        <v>16364</v>
      </c>
      <c r="L7161" s="3" t="s">
        <v>17476</v>
      </c>
      <c r="M7161" s="3" t="s">
        <v>612</v>
      </c>
      <c r="N7161" s="3" t="str">
        <f t="shared" si="121"/>
        <v>Tilin Airport | Myanmar</v>
      </c>
    </row>
    <row r="7162" spans="10:14" x14ac:dyDescent="0.25">
      <c r="J7162" s="3" t="s">
        <v>7677</v>
      </c>
      <c r="K7162" s="3" t="s">
        <v>11260</v>
      </c>
      <c r="L7162" s="3" t="s">
        <v>17478</v>
      </c>
      <c r="M7162" s="3" t="s">
        <v>854</v>
      </c>
      <c r="N7162" s="3" t="str">
        <f t="shared" si="121"/>
        <v>Tripoli International Airport | Libya</v>
      </c>
    </row>
    <row r="7163" spans="10:14" x14ac:dyDescent="0.25">
      <c r="J7163" s="3" t="s">
        <v>7562</v>
      </c>
      <c r="K7163" s="3" t="s">
        <v>14525</v>
      </c>
      <c r="L7163" s="3" t="s">
        <v>17477</v>
      </c>
      <c r="M7163" s="3" t="s">
        <v>6433</v>
      </c>
      <c r="N7163" s="3" t="str">
        <f t="shared" si="121"/>
        <v>Tinian International Airport | Northern Mariana Islands</v>
      </c>
    </row>
    <row r="7164" spans="10:14" x14ac:dyDescent="0.25">
      <c r="J7164" s="3" t="s">
        <v>7574</v>
      </c>
      <c r="K7164" s="3" t="s">
        <v>16267</v>
      </c>
      <c r="L7164" s="3" t="s">
        <v>17476</v>
      </c>
      <c r="M7164" s="3" t="s">
        <v>108</v>
      </c>
      <c r="N7164" s="3" t="str">
        <f t="shared" si="121"/>
        <v>Tirupati Airport | India</v>
      </c>
    </row>
    <row r="7165" spans="10:14" x14ac:dyDescent="0.25">
      <c r="J7165" s="3" t="s">
        <v>7549</v>
      </c>
      <c r="K7165" s="3" t="s">
        <v>13990</v>
      </c>
      <c r="L7165" s="3" t="s">
        <v>17477</v>
      </c>
      <c r="M7165" s="3" t="s">
        <v>2169</v>
      </c>
      <c r="N7165" s="3" t="str">
        <f t="shared" si="121"/>
        <v>Timaru Airport | New Zealand</v>
      </c>
    </row>
    <row r="7166" spans="10:14" x14ac:dyDescent="0.25">
      <c r="J7166" s="3" t="s">
        <v>7577</v>
      </c>
      <c r="K7166" s="3" t="s">
        <v>13413</v>
      </c>
      <c r="L7166" s="3" t="s">
        <v>17477</v>
      </c>
      <c r="M7166" s="3" t="s">
        <v>17502</v>
      </c>
      <c r="N7166" s="3" t="str">
        <f t="shared" si="121"/>
        <v>Tivat Airport | Montenegro</v>
      </c>
    </row>
    <row r="7167" spans="10:14" x14ac:dyDescent="0.25">
      <c r="J7167" s="3" t="s">
        <v>7308</v>
      </c>
      <c r="K7167" s="3" t="s">
        <v>12807</v>
      </c>
      <c r="L7167" s="3" t="s">
        <v>17477</v>
      </c>
      <c r="M7167" s="3" t="s">
        <v>45</v>
      </c>
      <c r="N7167" s="3" t="str">
        <f t="shared" si="121"/>
        <v>Tacoma Narrows Airport | United States</v>
      </c>
    </row>
    <row r="7168" spans="10:14" x14ac:dyDescent="0.25">
      <c r="J7168" s="3" t="s">
        <v>7576</v>
      </c>
      <c r="K7168" s="3" t="s">
        <v>12808</v>
      </c>
      <c r="L7168" s="3" t="s">
        <v>17477</v>
      </c>
      <c r="M7168" s="3" t="s">
        <v>45</v>
      </c>
      <c r="N7168" s="3" t="str">
        <f t="shared" si="121"/>
        <v>Space Coast Regional Airport | United States</v>
      </c>
    </row>
    <row r="7169" spans="10:14" x14ac:dyDescent="0.25">
      <c r="J7169" s="3" t="s">
        <v>7538</v>
      </c>
      <c r="K7169" s="3" t="s">
        <v>11064</v>
      </c>
      <c r="L7169" s="3" t="s">
        <v>17476</v>
      </c>
      <c r="M7169" s="3" t="s">
        <v>146</v>
      </c>
      <c r="N7169" s="3" t="str">
        <f t="shared" si="121"/>
        <v>Tidjikja Airport | Mauritania</v>
      </c>
    </row>
    <row r="7170" spans="10:14" x14ac:dyDescent="0.25">
      <c r="J7170" s="3" t="s">
        <v>7419</v>
      </c>
      <c r="K7170" s="3" t="s">
        <v>9274</v>
      </c>
      <c r="L7170" s="3" t="s">
        <v>17476</v>
      </c>
      <c r="M7170" s="3" t="s">
        <v>33</v>
      </c>
      <c r="N7170" s="3" t="str">
        <f t="shared" si="121"/>
        <v>Tari Airport | Papua New Guinea</v>
      </c>
    </row>
    <row r="7171" spans="10:14" x14ac:dyDescent="0.25">
      <c r="J7171" s="3" t="s">
        <v>7420</v>
      </c>
      <c r="K7171" s="3" t="s">
        <v>15306</v>
      </c>
      <c r="L7171" s="3" t="s">
        <v>17477</v>
      </c>
      <c r="M7171" s="3" t="s">
        <v>17481</v>
      </c>
      <c r="N7171" s="3" t="str">
        <f t="shared" si="121"/>
        <v>Capitan Oriel Lea Plaza Airport | Bolivia, Plurinational State of</v>
      </c>
    </row>
    <row r="7172" spans="10:14" x14ac:dyDescent="0.25">
      <c r="J7172" s="3" t="s">
        <v>7390</v>
      </c>
      <c r="K7172" s="3" t="s">
        <v>16561</v>
      </c>
      <c r="L7172" s="3" t="s">
        <v>17476</v>
      </c>
      <c r="M7172" s="3" t="s">
        <v>96</v>
      </c>
      <c r="N7172" s="3" t="str">
        <f t="shared" si="121"/>
        <v>Sei Bati Airport | Indonesia</v>
      </c>
    </row>
    <row r="7173" spans="10:14" x14ac:dyDescent="0.25">
      <c r="J7173" s="3" t="s">
        <v>7536</v>
      </c>
      <c r="K7173" s="3" t="s">
        <v>15674</v>
      </c>
      <c r="L7173" s="3" t="s">
        <v>17476</v>
      </c>
      <c r="M7173" s="3" t="s">
        <v>78</v>
      </c>
      <c r="N7173" s="3" t="str">
        <f t="shared" si="121"/>
        <v>Ticantiki Airport | Panama</v>
      </c>
    </row>
    <row r="7174" spans="10:14" x14ac:dyDescent="0.25">
      <c r="J7174" s="3" t="s">
        <v>7395</v>
      </c>
      <c r="K7174" s="3" t="s">
        <v>16462</v>
      </c>
      <c r="L7174" s="3" t="s">
        <v>17477</v>
      </c>
      <c r="M7174" s="3" t="s">
        <v>96</v>
      </c>
      <c r="N7174" s="3" t="str">
        <f t="shared" ref="N7174:N7237" si="122">K7174&amp;" | "&amp;M7174</f>
        <v>Warukin Airport | Indonesia</v>
      </c>
    </row>
    <row r="7175" spans="10:14" x14ac:dyDescent="0.25">
      <c r="J7175" s="3" t="s">
        <v>7655</v>
      </c>
      <c r="K7175" s="3" t="s">
        <v>14610</v>
      </c>
      <c r="L7175" s="3" t="s">
        <v>17477</v>
      </c>
      <c r="M7175" s="3" t="s">
        <v>125</v>
      </c>
      <c r="N7175" s="3" t="str">
        <f t="shared" si="122"/>
        <v>Konotori Tajima Airport | Japan</v>
      </c>
    </row>
    <row r="7176" spans="10:14" x14ac:dyDescent="0.25">
      <c r="J7176" s="3" t="s">
        <v>7687</v>
      </c>
      <c r="K7176" s="3" t="s">
        <v>13506</v>
      </c>
      <c r="L7176" s="3" t="s">
        <v>17477</v>
      </c>
      <c r="M7176" s="3" t="s">
        <v>133</v>
      </c>
      <c r="N7176" s="3" t="str">
        <f t="shared" si="122"/>
        <v>Trujillo Airport | Honduras</v>
      </c>
    </row>
    <row r="7177" spans="10:14" x14ac:dyDescent="0.25">
      <c r="J7177" s="3" t="s">
        <v>7592</v>
      </c>
      <c r="K7177" s="3" t="s">
        <v>13349</v>
      </c>
      <c r="L7177" s="3" t="s">
        <v>17477</v>
      </c>
      <c r="M7177" s="3" t="s">
        <v>82</v>
      </c>
      <c r="N7177" s="3" t="str">
        <f t="shared" si="122"/>
        <v>Tokat Airport | Turkey</v>
      </c>
    </row>
    <row r="7178" spans="10:14" x14ac:dyDescent="0.25">
      <c r="J7178" s="3" t="s">
        <v>8803</v>
      </c>
      <c r="K7178" s="3" t="s">
        <v>15487</v>
      </c>
      <c r="L7178" s="3" t="s">
        <v>17476</v>
      </c>
      <c r="M7178" s="3" t="s">
        <v>219</v>
      </c>
      <c r="N7178" s="3" t="str">
        <f t="shared" si="122"/>
        <v>Plínio Alarcom Airport | Brazil</v>
      </c>
    </row>
    <row r="7179" spans="10:14" x14ac:dyDescent="0.25">
      <c r="J7179" s="3" t="s">
        <v>7766</v>
      </c>
      <c r="K7179" s="3" t="s">
        <v>15957</v>
      </c>
      <c r="L7179" s="3" t="s">
        <v>17477</v>
      </c>
      <c r="M7179" s="3" t="s">
        <v>32</v>
      </c>
      <c r="N7179" s="3" t="str">
        <f t="shared" si="122"/>
        <v>Roshchino International Airport | Russian Federation</v>
      </c>
    </row>
    <row r="7180" spans="10:14" x14ac:dyDescent="0.25">
      <c r="J7180" s="3" t="s">
        <v>7336</v>
      </c>
      <c r="K7180" s="3" t="s">
        <v>13878</v>
      </c>
      <c r="L7180" s="3" t="s">
        <v>17476</v>
      </c>
      <c r="M7180" s="3" t="s">
        <v>128</v>
      </c>
      <c r="N7180" s="3" t="str">
        <f t="shared" si="122"/>
        <v>Takume Airport | French Polynesia</v>
      </c>
    </row>
    <row r="7181" spans="10:14" x14ac:dyDescent="0.25">
      <c r="J7181" s="3" t="s">
        <v>7391</v>
      </c>
      <c r="K7181" s="3" t="s">
        <v>16584</v>
      </c>
      <c r="L7181" s="3" t="s">
        <v>17476</v>
      </c>
      <c r="M7181" s="3" t="s">
        <v>96</v>
      </c>
      <c r="N7181" s="3" t="str">
        <f t="shared" si="122"/>
        <v>H.AS. Hanandjoeddin International Airport | Indonesia</v>
      </c>
    </row>
    <row r="7182" spans="10:14" x14ac:dyDescent="0.25">
      <c r="J7182" s="3" t="s">
        <v>7394</v>
      </c>
      <c r="K7182" s="3" t="s">
        <v>16437</v>
      </c>
      <c r="L7182" s="3" t="s">
        <v>17476</v>
      </c>
      <c r="M7182" s="3" t="s">
        <v>96</v>
      </c>
      <c r="N7182" s="3" t="str">
        <f t="shared" si="122"/>
        <v>Tanjung Harapan Airport | Indonesia</v>
      </c>
    </row>
    <row r="7183" spans="10:14" x14ac:dyDescent="0.25">
      <c r="J7183" s="3" t="s">
        <v>8878</v>
      </c>
      <c r="K7183" s="3" t="s">
        <v>15967</v>
      </c>
      <c r="L7183" s="3" t="s">
        <v>17477</v>
      </c>
      <c r="M7183" s="3" t="s">
        <v>2184</v>
      </c>
      <c r="N7183" s="3" t="str">
        <f t="shared" si="122"/>
        <v>Kulob Airport | Tajikistan</v>
      </c>
    </row>
    <row r="7184" spans="10:14" x14ac:dyDescent="0.25">
      <c r="J7184" s="3" t="s">
        <v>7507</v>
      </c>
      <c r="K7184" s="3" t="s">
        <v>16266</v>
      </c>
      <c r="L7184" s="3" t="s">
        <v>17476</v>
      </c>
      <c r="M7184" s="3" t="s">
        <v>108</v>
      </c>
      <c r="N7184" s="3" t="str">
        <f t="shared" si="122"/>
        <v>Tanjore Air Force Base | India</v>
      </c>
    </row>
    <row r="7185" spans="10:14" x14ac:dyDescent="0.25">
      <c r="J7185" s="3" t="s">
        <v>7342</v>
      </c>
      <c r="K7185" s="3" t="s">
        <v>14441</v>
      </c>
      <c r="L7185" s="3" t="s">
        <v>17477</v>
      </c>
      <c r="M7185" s="3" t="s">
        <v>45</v>
      </c>
      <c r="N7185" s="3" t="str">
        <f t="shared" si="122"/>
        <v>Talkeetna Airport | United States</v>
      </c>
    </row>
    <row r="7186" spans="10:14" x14ac:dyDescent="0.25">
      <c r="J7186" s="3" t="s">
        <v>7452</v>
      </c>
      <c r="K7186" s="3" t="s">
        <v>9283</v>
      </c>
      <c r="L7186" s="3" t="s">
        <v>17476</v>
      </c>
      <c r="M7186" s="3" t="s">
        <v>33</v>
      </c>
      <c r="N7186" s="3" t="str">
        <f t="shared" si="122"/>
        <v>Tekadu Airport | Papua New Guinea</v>
      </c>
    </row>
    <row r="7187" spans="10:14" x14ac:dyDescent="0.25">
      <c r="J7187" s="3" t="s">
        <v>7546</v>
      </c>
      <c r="K7187" s="3" t="s">
        <v>10626</v>
      </c>
      <c r="L7187" s="3" t="s">
        <v>17477</v>
      </c>
      <c r="M7187" s="3" t="s">
        <v>610</v>
      </c>
      <c r="N7187" s="3" t="str">
        <f t="shared" si="122"/>
        <v>Tiko Airport | Cameroon</v>
      </c>
    </row>
    <row r="7188" spans="10:14" x14ac:dyDescent="0.25">
      <c r="J7188" s="3" t="s">
        <v>7334</v>
      </c>
      <c r="K7188" s="3" t="s">
        <v>9981</v>
      </c>
      <c r="L7188" s="3" t="s">
        <v>17477</v>
      </c>
      <c r="M7188" s="3" t="s">
        <v>75</v>
      </c>
      <c r="N7188" s="3" t="str">
        <f t="shared" si="122"/>
        <v>Takoradi Airport | Ghana</v>
      </c>
    </row>
    <row r="7189" spans="10:14" x14ac:dyDescent="0.25">
      <c r="J7189" s="3" t="s">
        <v>7686</v>
      </c>
      <c r="K7189" s="3" t="s">
        <v>12829</v>
      </c>
      <c r="L7189" s="3" t="s">
        <v>17477</v>
      </c>
      <c r="M7189" s="3" t="s">
        <v>45</v>
      </c>
      <c r="N7189" s="3" t="str">
        <f t="shared" si="122"/>
        <v>Truckee Tahoe Airport | United States</v>
      </c>
    </row>
    <row r="7190" spans="10:14" x14ac:dyDescent="0.25">
      <c r="J7190" s="3" t="s">
        <v>700</v>
      </c>
      <c r="K7190" s="3" t="s">
        <v>16575</v>
      </c>
      <c r="L7190" s="3" t="s">
        <v>17477</v>
      </c>
      <c r="M7190" s="3" t="s">
        <v>96</v>
      </c>
      <c r="N7190" s="3" t="str">
        <f t="shared" si="122"/>
        <v>Radin Inten II (Branti) Airport | Indonesia</v>
      </c>
    </row>
    <row r="7191" spans="10:14" x14ac:dyDescent="0.25">
      <c r="J7191" s="3" t="s">
        <v>7333</v>
      </c>
      <c r="K7191" s="3" t="s">
        <v>16301</v>
      </c>
      <c r="L7191" s="3" t="s">
        <v>17477</v>
      </c>
      <c r="M7191" s="3" t="s">
        <v>695</v>
      </c>
      <c r="N7191" s="3" t="str">
        <f t="shared" si="122"/>
        <v>Takhli Airport | Thailand</v>
      </c>
    </row>
    <row r="7192" spans="10:14" x14ac:dyDescent="0.25">
      <c r="J7192" s="3" t="s">
        <v>7591</v>
      </c>
      <c r="K7192" s="3" t="s">
        <v>14480</v>
      </c>
      <c r="L7192" s="3" t="s">
        <v>17476</v>
      </c>
      <c r="M7192" s="3" t="s">
        <v>45</v>
      </c>
      <c r="N7192" s="3" t="str">
        <f t="shared" si="122"/>
        <v>Tok Junction Airport | United States</v>
      </c>
    </row>
    <row r="7193" spans="10:14" x14ac:dyDescent="0.25">
      <c r="J7193" s="3" t="s">
        <v>7689</v>
      </c>
      <c r="K7193" s="3" t="s">
        <v>14566</v>
      </c>
      <c r="L7193" s="3" t="s">
        <v>17477</v>
      </c>
      <c r="M7193" s="3" t="s">
        <v>17486</v>
      </c>
      <c r="N7193" s="3" t="str">
        <f t="shared" si="122"/>
        <v>Chuuk International Airport | Micronesia, Federated States of</v>
      </c>
    </row>
    <row r="7194" spans="10:14" x14ac:dyDescent="0.25">
      <c r="J7194" s="3" t="s">
        <v>7543</v>
      </c>
      <c r="K7194" s="3" t="s">
        <v>11085</v>
      </c>
      <c r="L7194" s="3" t="s">
        <v>17476</v>
      </c>
      <c r="M7194" s="3" t="s">
        <v>1428</v>
      </c>
      <c r="N7194" s="3" t="str">
        <f t="shared" si="122"/>
        <v>El Petén Airport | Guatemala</v>
      </c>
    </row>
    <row r="7195" spans="10:14" x14ac:dyDescent="0.25">
      <c r="J7195" s="3" t="s">
        <v>7595</v>
      </c>
      <c r="K7195" s="3" t="s">
        <v>14643</v>
      </c>
      <c r="L7195" s="3" t="s">
        <v>17477</v>
      </c>
      <c r="M7195" s="3" t="s">
        <v>125</v>
      </c>
      <c r="N7195" s="3" t="str">
        <f t="shared" si="122"/>
        <v>Tokunoshima Airport | Japan</v>
      </c>
    </row>
    <row r="7196" spans="10:14" x14ac:dyDescent="0.25">
      <c r="J7196" s="3" t="s">
        <v>7580</v>
      </c>
      <c r="K7196" s="3" t="s">
        <v>10874</v>
      </c>
      <c r="L7196" s="3" t="s">
        <v>17476</v>
      </c>
      <c r="M7196" s="3" t="s">
        <v>4174</v>
      </c>
      <c r="N7196" s="3" t="str">
        <f t="shared" si="122"/>
        <v>Tlokoeng Airport | Lesotho</v>
      </c>
    </row>
    <row r="7197" spans="10:14" x14ac:dyDescent="0.25">
      <c r="J7197" s="3" t="s">
        <v>7331</v>
      </c>
      <c r="K7197" s="3" t="s">
        <v>13869</v>
      </c>
      <c r="L7197" s="3" t="s">
        <v>17477</v>
      </c>
      <c r="M7197" s="3" t="s">
        <v>128</v>
      </c>
      <c r="N7197" s="3" t="str">
        <f t="shared" si="122"/>
        <v>Takapoto Airport | French Polynesia</v>
      </c>
    </row>
    <row r="7198" spans="10:14" x14ac:dyDescent="0.25">
      <c r="J7198" s="3" t="s">
        <v>3768</v>
      </c>
      <c r="K7198" s="3" t="s">
        <v>11308</v>
      </c>
      <c r="L7198" s="3" t="s">
        <v>17476</v>
      </c>
      <c r="M7198" s="3" t="s">
        <v>17491</v>
      </c>
      <c r="N7198" s="3" t="str">
        <f t="shared" si="122"/>
        <v>Kigoma Airport | Tanzania, United Republic of</v>
      </c>
    </row>
    <row r="7199" spans="10:14" x14ac:dyDescent="0.25">
      <c r="J7199" s="3" t="s">
        <v>7503</v>
      </c>
      <c r="K7199" s="3" t="s">
        <v>16145</v>
      </c>
      <c r="L7199" s="3" t="s">
        <v>17476</v>
      </c>
      <c r="M7199" s="3" t="s">
        <v>754</v>
      </c>
      <c r="N7199" s="3" t="str">
        <f t="shared" si="122"/>
        <v>Thakurgaon Airport | Bangladesh</v>
      </c>
    </row>
    <row r="7200" spans="10:14" x14ac:dyDescent="0.25">
      <c r="J7200" s="3" t="s">
        <v>7596</v>
      </c>
      <c r="K7200" s="3" t="s">
        <v>14660</v>
      </c>
      <c r="L7200" s="3" t="s">
        <v>17477</v>
      </c>
      <c r="M7200" s="3" t="s">
        <v>125</v>
      </c>
      <c r="N7200" s="3" t="str">
        <f t="shared" si="122"/>
        <v>Tokushima Airport/JMSDF Air Base | Japan</v>
      </c>
    </row>
    <row r="7201" spans="10:14" x14ac:dyDescent="0.25">
      <c r="J7201" s="3" t="s">
        <v>7328</v>
      </c>
      <c r="K7201" s="3" t="s">
        <v>16305</v>
      </c>
      <c r="L7201" s="3" t="s">
        <v>17477</v>
      </c>
      <c r="M7201" s="3" t="s">
        <v>695</v>
      </c>
      <c r="N7201" s="3" t="str">
        <f t="shared" si="122"/>
        <v>Tak Airport | Thailand</v>
      </c>
    </row>
    <row r="7202" spans="10:14" x14ac:dyDescent="0.25">
      <c r="J7202" s="3" t="s">
        <v>7752</v>
      </c>
      <c r="K7202" s="3" t="s">
        <v>10171</v>
      </c>
      <c r="L7202" s="3" t="s">
        <v>17477</v>
      </c>
      <c r="M7202" s="3" t="s">
        <v>2316</v>
      </c>
      <c r="N7202" s="3" t="str">
        <f t="shared" si="122"/>
        <v>Turku Airport | Finland</v>
      </c>
    </row>
    <row r="7203" spans="10:14" x14ac:dyDescent="0.25">
      <c r="J7203" s="3" t="s">
        <v>7427</v>
      </c>
      <c r="K7203" s="3" t="s">
        <v>13866</v>
      </c>
      <c r="L7203" s="3" t="s">
        <v>17476</v>
      </c>
      <c r="M7203" s="3" t="s">
        <v>128</v>
      </c>
      <c r="N7203" s="3" t="str">
        <f t="shared" si="122"/>
        <v>Tatakoto Airport | French Polynesia</v>
      </c>
    </row>
    <row r="7204" spans="10:14" x14ac:dyDescent="0.25">
      <c r="J7204" s="3" t="s">
        <v>7453</v>
      </c>
      <c r="K7204" s="3" t="s">
        <v>9278</v>
      </c>
      <c r="L7204" s="3" t="s">
        <v>17476</v>
      </c>
      <c r="M7204" s="3" t="s">
        <v>33</v>
      </c>
      <c r="N7204" s="3" t="str">
        <f t="shared" si="122"/>
        <v>Tekin Airport | Papua New Guinea</v>
      </c>
    </row>
    <row r="7205" spans="10:14" x14ac:dyDescent="0.25">
      <c r="J7205" s="3" t="s">
        <v>7332</v>
      </c>
      <c r="K7205" s="3" t="s">
        <v>13881</v>
      </c>
      <c r="L7205" s="3" t="s">
        <v>17477</v>
      </c>
      <c r="M7205" s="3" t="s">
        <v>128</v>
      </c>
      <c r="N7205" s="3" t="str">
        <f t="shared" si="122"/>
        <v>Takaroa Airport | French Polynesia</v>
      </c>
    </row>
    <row r="7206" spans="10:14" x14ac:dyDescent="0.25">
      <c r="J7206" s="3" t="s">
        <v>7749</v>
      </c>
      <c r="K7206" s="3" t="s">
        <v>17164</v>
      </c>
      <c r="L7206" s="3" t="s">
        <v>17476</v>
      </c>
      <c r="M7206" s="3" t="s">
        <v>54</v>
      </c>
      <c r="N7206" s="3" t="str">
        <f t="shared" si="122"/>
        <v>Turkey Creek Airport | Australia</v>
      </c>
    </row>
    <row r="7207" spans="10:14" x14ac:dyDescent="0.25">
      <c r="J7207" s="3" t="s">
        <v>7593</v>
      </c>
      <c r="K7207" s="3" t="s">
        <v>13988</v>
      </c>
      <c r="L7207" s="3" t="s">
        <v>17476</v>
      </c>
      <c r="M7207" s="3" t="s">
        <v>2169</v>
      </c>
      <c r="N7207" s="3" t="str">
        <f t="shared" si="122"/>
        <v>Tokoroa Airfield | New Zealand</v>
      </c>
    </row>
    <row r="7208" spans="10:14" x14ac:dyDescent="0.25">
      <c r="J7208" s="3" t="s">
        <v>7461</v>
      </c>
      <c r="K7208" s="3" t="s">
        <v>14439</v>
      </c>
      <c r="L7208" s="3" t="s">
        <v>17476</v>
      </c>
      <c r="M7208" s="3" t="s">
        <v>45</v>
      </c>
      <c r="N7208" s="3" t="str">
        <f t="shared" si="122"/>
        <v>Teller Airport | United States</v>
      </c>
    </row>
    <row r="7209" spans="10:14" x14ac:dyDescent="0.25">
      <c r="J7209" s="3" t="s">
        <v>7414</v>
      </c>
      <c r="K7209" s="3" t="s">
        <v>14231</v>
      </c>
      <c r="L7209" s="3" t="s">
        <v>17476</v>
      </c>
      <c r="M7209" s="3" t="s">
        <v>35</v>
      </c>
      <c r="N7209" s="3" t="str">
        <f t="shared" si="122"/>
        <v>Tarbela Dam Airport | Pakistan</v>
      </c>
    </row>
    <row r="7210" spans="10:14" x14ac:dyDescent="0.25">
      <c r="J7210" s="3" t="s">
        <v>7607</v>
      </c>
      <c r="K7210" s="3" t="s">
        <v>13596</v>
      </c>
      <c r="L7210" s="3" t="s">
        <v>17477</v>
      </c>
      <c r="M7210" s="3" t="s">
        <v>59</v>
      </c>
      <c r="N7210" s="3" t="str">
        <f t="shared" si="122"/>
        <v>Licenciado Adolfo Lopez Mateos International Airport | Mexico</v>
      </c>
    </row>
    <row r="7211" spans="10:14" x14ac:dyDescent="0.25">
      <c r="J7211" s="3" t="s">
        <v>7718</v>
      </c>
      <c r="K7211" s="3" t="s">
        <v>10565</v>
      </c>
      <c r="L7211" s="3" t="s">
        <v>17476</v>
      </c>
      <c r="M7211" s="3" t="s">
        <v>2559</v>
      </c>
      <c r="N7211" s="3" t="str">
        <f t="shared" si="122"/>
        <v>Limpopo Valley Airport | Botswana</v>
      </c>
    </row>
    <row r="7212" spans="10:14" x14ac:dyDescent="0.25">
      <c r="J7212" s="3" t="s">
        <v>7717</v>
      </c>
      <c r="K7212" s="3" t="s">
        <v>10725</v>
      </c>
      <c r="L7212" s="3" t="s">
        <v>17477</v>
      </c>
      <c r="M7212" s="3" t="s">
        <v>304</v>
      </c>
      <c r="N7212" s="3" t="str">
        <f t="shared" si="122"/>
        <v>Toliara Airport | Madagascar</v>
      </c>
    </row>
    <row r="7213" spans="10:14" x14ac:dyDescent="0.25">
      <c r="J7213" s="3" t="s">
        <v>7460</v>
      </c>
      <c r="K7213" s="3" t="s">
        <v>9028</v>
      </c>
      <c r="L7213" s="3" t="s">
        <v>17476</v>
      </c>
      <c r="M7213" s="3" t="s">
        <v>45</v>
      </c>
      <c r="N7213" s="3" t="str">
        <f t="shared" si="122"/>
        <v>Telida Airport | United States</v>
      </c>
    </row>
    <row r="7214" spans="10:14" x14ac:dyDescent="0.25">
      <c r="J7214" s="3" t="s">
        <v>7345</v>
      </c>
      <c r="K7214" s="3" t="s">
        <v>7346</v>
      </c>
      <c r="L7214" s="3" t="s">
        <v>17478</v>
      </c>
      <c r="M7214" s="3" t="s">
        <v>45</v>
      </c>
      <c r="N7214" s="3" t="str">
        <f t="shared" si="122"/>
        <v>Tallahassee Regional Airport | United States</v>
      </c>
    </row>
    <row r="7215" spans="10:14" x14ac:dyDescent="0.25">
      <c r="J7215" s="3" t="s">
        <v>7605</v>
      </c>
      <c r="K7215" s="3" t="s">
        <v>16447</v>
      </c>
      <c r="L7215" s="3" t="s">
        <v>17476</v>
      </c>
      <c r="M7215" s="3" t="s">
        <v>96</v>
      </c>
      <c r="N7215" s="3" t="str">
        <f t="shared" si="122"/>
        <v>Sultan Bantilan Airport | Indonesia</v>
      </c>
    </row>
    <row r="7216" spans="10:14" x14ac:dyDescent="0.25">
      <c r="J7216" s="3" t="s">
        <v>7428</v>
      </c>
      <c r="K7216" s="3" t="s">
        <v>14442</v>
      </c>
      <c r="L7216" s="3" t="s">
        <v>17477</v>
      </c>
      <c r="M7216" s="3" t="s">
        <v>45</v>
      </c>
      <c r="N7216" s="3" t="str">
        <f t="shared" si="122"/>
        <v>Tatalina LRRS Airport | United States</v>
      </c>
    </row>
    <row r="7217" spans="10:14" x14ac:dyDescent="0.25">
      <c r="J7217" s="3" t="s">
        <v>7343</v>
      </c>
      <c r="K7217" s="3" t="s">
        <v>15767</v>
      </c>
      <c r="L7217" s="3" t="s">
        <v>17476</v>
      </c>
      <c r="M7217" s="3" t="s">
        <v>32</v>
      </c>
      <c r="N7217" s="3" t="str">
        <f t="shared" si="122"/>
        <v>Talakan Airport | Russian Federation</v>
      </c>
    </row>
    <row r="7218" spans="10:14" x14ac:dyDescent="0.25">
      <c r="J7218" s="3" t="s">
        <v>7347</v>
      </c>
      <c r="K7218" s="3" t="s">
        <v>10140</v>
      </c>
      <c r="L7218" s="3" t="s">
        <v>17478</v>
      </c>
      <c r="M7218" s="3" t="s">
        <v>3608</v>
      </c>
      <c r="N7218" s="3" t="str">
        <f t="shared" si="122"/>
        <v>Lennart Meri Tallinn Airport | Estonia</v>
      </c>
    </row>
    <row r="7219" spans="10:14" x14ac:dyDescent="0.25">
      <c r="J7219" s="3" t="s">
        <v>7579</v>
      </c>
      <c r="K7219" s="3" t="s">
        <v>9918</v>
      </c>
      <c r="L7219" s="3" t="s">
        <v>17477</v>
      </c>
      <c r="M7219" s="3" t="s">
        <v>93</v>
      </c>
      <c r="N7219" s="3" t="str">
        <f t="shared" si="122"/>
        <v>Zenata - Messali El Hadj Airport | Algeria</v>
      </c>
    </row>
    <row r="7220" spans="10:14" x14ac:dyDescent="0.25">
      <c r="J7220" s="3" t="s">
        <v>7648</v>
      </c>
      <c r="K7220" s="3" t="s">
        <v>13123</v>
      </c>
      <c r="L7220" s="3" t="s">
        <v>17477</v>
      </c>
      <c r="M7220" s="3" t="s">
        <v>112</v>
      </c>
      <c r="N7220" s="3" t="str">
        <f t="shared" si="122"/>
        <v>Toulon-Hyères Airport | France</v>
      </c>
    </row>
    <row r="7221" spans="10:14" x14ac:dyDescent="0.25">
      <c r="J7221" s="3" t="s">
        <v>7600</v>
      </c>
      <c r="K7221" s="3" t="s">
        <v>14514</v>
      </c>
      <c r="L7221" s="3" t="s">
        <v>17476</v>
      </c>
      <c r="M7221" s="3" t="s">
        <v>33</v>
      </c>
      <c r="N7221" s="3" t="str">
        <f t="shared" si="122"/>
        <v>Tol Airport | Papua New Guinea</v>
      </c>
    </row>
    <row r="7222" spans="10:14" x14ac:dyDescent="0.25">
      <c r="J7222" s="3" t="s">
        <v>7734</v>
      </c>
      <c r="K7222" s="3" t="s">
        <v>15685</v>
      </c>
      <c r="L7222" s="3" t="s">
        <v>17476</v>
      </c>
      <c r="M7222" s="3" t="s">
        <v>33</v>
      </c>
      <c r="N7222" s="3" t="str">
        <f t="shared" si="122"/>
        <v>Tumolbil Airport | Papua New Guinea</v>
      </c>
    </row>
    <row r="7223" spans="10:14" x14ac:dyDescent="0.25">
      <c r="J7223" s="3" t="s">
        <v>9005</v>
      </c>
      <c r="K7223" s="3" t="s">
        <v>17450</v>
      </c>
      <c r="L7223" s="3" t="s">
        <v>17477</v>
      </c>
      <c r="M7223" s="3" t="s">
        <v>173</v>
      </c>
      <c r="N7223" s="3" t="str">
        <f t="shared" si="122"/>
        <v>Turpan Jiaohe Airport | China</v>
      </c>
    </row>
    <row r="7224" spans="10:14" x14ac:dyDescent="0.25">
      <c r="J7224" s="3" t="s">
        <v>7714</v>
      </c>
      <c r="K7224" s="3" t="s">
        <v>12810</v>
      </c>
      <c r="L7224" s="3" t="s">
        <v>17476</v>
      </c>
      <c r="M7224" s="3" t="s">
        <v>45</v>
      </c>
      <c r="N7224" s="3" t="str">
        <f t="shared" si="122"/>
        <v>Mefford Field | United States</v>
      </c>
    </row>
    <row r="7225" spans="10:14" x14ac:dyDescent="0.25">
      <c r="J7225" s="3" t="s">
        <v>7649</v>
      </c>
      <c r="K7225" s="3" t="s">
        <v>13017</v>
      </c>
      <c r="L7225" s="3" t="s">
        <v>17478</v>
      </c>
      <c r="M7225" s="3" t="s">
        <v>112</v>
      </c>
      <c r="N7225" s="3" t="str">
        <f t="shared" si="122"/>
        <v>Toulouse-Blagnac Airport | France</v>
      </c>
    </row>
    <row r="7226" spans="10:14" x14ac:dyDescent="0.25">
      <c r="J7226" s="3" t="s">
        <v>7725</v>
      </c>
      <c r="K7226" s="3" t="s">
        <v>15688</v>
      </c>
      <c r="L7226" s="3" t="s">
        <v>17476</v>
      </c>
      <c r="M7226" s="3" t="s">
        <v>45</v>
      </c>
      <c r="N7226" s="3" t="str">
        <f t="shared" si="122"/>
        <v>Tuluksak Airport | United States</v>
      </c>
    </row>
    <row r="7227" spans="10:14" x14ac:dyDescent="0.25">
      <c r="J7227" s="3" t="s">
        <v>7606</v>
      </c>
      <c r="K7227" s="3" t="s">
        <v>15261</v>
      </c>
      <c r="L7227" s="3" t="s">
        <v>17476</v>
      </c>
      <c r="M7227" s="3" t="s">
        <v>71</v>
      </c>
      <c r="N7227" s="3" t="str">
        <f t="shared" si="122"/>
        <v>Golfo de Morrosquillo Airport | Colombia</v>
      </c>
    </row>
    <row r="7228" spans="10:14" x14ac:dyDescent="0.25">
      <c r="J7228" s="3" t="s">
        <v>7455</v>
      </c>
      <c r="K7228" s="3" t="s">
        <v>13250</v>
      </c>
      <c r="L7228" s="3" t="s">
        <v>17478</v>
      </c>
      <c r="M7228" s="3" t="s">
        <v>849</v>
      </c>
      <c r="N7228" s="3" t="str">
        <f t="shared" si="122"/>
        <v>Ben Gurion International Airport | Israel</v>
      </c>
    </row>
    <row r="7229" spans="10:14" x14ac:dyDescent="0.25">
      <c r="J7229" s="3" t="s">
        <v>7338</v>
      </c>
      <c r="K7229" s="3" t="s">
        <v>9289</v>
      </c>
      <c r="L7229" s="3" t="s">
        <v>17476</v>
      </c>
      <c r="M7229" s="3" t="s">
        <v>33</v>
      </c>
      <c r="N7229" s="3" t="str">
        <f t="shared" si="122"/>
        <v>Talasea Airport | Papua New Guinea</v>
      </c>
    </row>
    <row r="7230" spans="10:14" x14ac:dyDescent="0.25">
      <c r="J7230" s="3" t="s">
        <v>7339</v>
      </c>
      <c r="K7230" s="3" t="s">
        <v>15063</v>
      </c>
      <c r="L7230" s="3" t="s">
        <v>17477</v>
      </c>
      <c r="M7230" s="3" t="s">
        <v>280</v>
      </c>
      <c r="N7230" s="3" t="str">
        <f t="shared" si="122"/>
        <v>Panguilemo Airport | Chile</v>
      </c>
    </row>
    <row r="7231" spans="10:14" x14ac:dyDescent="0.25">
      <c r="J7231" s="3" t="s">
        <v>8852</v>
      </c>
      <c r="K7231" s="3" t="s">
        <v>15825</v>
      </c>
      <c r="L7231" s="3" t="s">
        <v>17476</v>
      </c>
      <c r="M7231" s="3" t="s">
        <v>32</v>
      </c>
      <c r="N7231" s="3" t="str">
        <f t="shared" si="122"/>
        <v>Plastun Airport | Russian Federation</v>
      </c>
    </row>
    <row r="7232" spans="10:14" x14ac:dyDescent="0.25">
      <c r="J7232" s="3" t="s">
        <v>1465</v>
      </c>
      <c r="K7232" s="3" t="s">
        <v>15586</v>
      </c>
      <c r="L7232" s="3" t="s">
        <v>17476</v>
      </c>
      <c r="M7232" s="3" t="s">
        <v>219</v>
      </c>
      <c r="N7232" s="3" t="str">
        <f t="shared" si="122"/>
        <v>Catalão Airport | Brazil</v>
      </c>
    </row>
    <row r="7233" spans="10:14" x14ac:dyDescent="0.25">
      <c r="J7233" s="3" t="s">
        <v>7540</v>
      </c>
      <c r="K7233" s="3" t="s">
        <v>12811</v>
      </c>
      <c r="L7233" s="3" t="s">
        <v>17476</v>
      </c>
      <c r="M7233" s="3" t="s">
        <v>45</v>
      </c>
      <c r="N7233" s="3" t="str">
        <f t="shared" si="122"/>
        <v>Henry Tift Myers Airport | United States</v>
      </c>
    </row>
    <row r="7234" spans="10:14" x14ac:dyDescent="0.25">
      <c r="J7234" s="3" t="s">
        <v>4846</v>
      </c>
      <c r="K7234" s="3" t="s">
        <v>12812</v>
      </c>
      <c r="L7234" s="3" t="s">
        <v>17477</v>
      </c>
      <c r="M7234" s="3" t="s">
        <v>45</v>
      </c>
      <c r="N7234" s="3" t="str">
        <f t="shared" si="122"/>
        <v>Miami Executive Airport | United States</v>
      </c>
    </row>
    <row r="7235" spans="10:14" x14ac:dyDescent="0.25">
      <c r="J7235" s="3" t="s">
        <v>7361</v>
      </c>
      <c r="K7235" s="3" t="s">
        <v>16416</v>
      </c>
      <c r="L7235" s="3" t="s">
        <v>17476</v>
      </c>
      <c r="M7235" s="3" t="s">
        <v>96</v>
      </c>
      <c r="N7235" s="3" t="str">
        <f t="shared" si="122"/>
        <v>Tambolaka Airport | Indonesia</v>
      </c>
    </row>
    <row r="7236" spans="10:14" x14ac:dyDescent="0.25">
      <c r="J7236" s="3" t="s">
        <v>7550</v>
      </c>
      <c r="K7236" s="3" t="s">
        <v>11067</v>
      </c>
      <c r="L7236" s="3" t="s">
        <v>17476</v>
      </c>
      <c r="M7236" s="3" t="s">
        <v>146</v>
      </c>
      <c r="N7236" s="3" t="str">
        <f t="shared" si="122"/>
        <v>Timbedra Airport | Mauritania</v>
      </c>
    </row>
    <row r="7237" spans="10:14" x14ac:dyDescent="0.25">
      <c r="J7237" s="3" t="s">
        <v>7365</v>
      </c>
      <c r="K7237" s="3" t="s">
        <v>15262</v>
      </c>
      <c r="L7237" s="3" t="s">
        <v>17477</v>
      </c>
      <c r="M7237" s="3" t="s">
        <v>71</v>
      </c>
      <c r="N7237" s="3" t="str">
        <f t="shared" si="122"/>
        <v>Gustavo Vargas Airport | Colombia</v>
      </c>
    </row>
    <row r="7238" spans="10:14" x14ac:dyDescent="0.25">
      <c r="J7238" s="3" t="s">
        <v>8906</v>
      </c>
      <c r="K7238" s="3" t="s">
        <v>16286</v>
      </c>
      <c r="L7238" s="3" t="s">
        <v>17476</v>
      </c>
      <c r="M7238" s="3" t="s">
        <v>2636</v>
      </c>
      <c r="N7238" s="3" t="str">
        <f t="shared" ref="N7238:N7301" si="123">K7238&amp;" | "&amp;M7238</f>
        <v>Thimarafushi Airport | Maldives</v>
      </c>
    </row>
    <row r="7239" spans="10:14" x14ac:dyDescent="0.25">
      <c r="J7239" s="3" t="s">
        <v>7609</v>
      </c>
      <c r="K7239" s="3" t="s">
        <v>16544</v>
      </c>
      <c r="L7239" s="3" t="s">
        <v>17476</v>
      </c>
      <c r="M7239" s="3" t="s">
        <v>260</v>
      </c>
      <c r="N7239" s="3" t="str">
        <f t="shared" si="123"/>
        <v>Tomanggong Airport | Malaysia</v>
      </c>
    </row>
    <row r="7240" spans="10:14" x14ac:dyDescent="0.25">
      <c r="J7240" s="3" t="s">
        <v>7378</v>
      </c>
      <c r="K7240" s="3" t="s">
        <v>16436</v>
      </c>
      <c r="L7240" s="3" t="s">
        <v>17476</v>
      </c>
      <c r="M7240" s="3" t="s">
        <v>96</v>
      </c>
      <c r="N7240" s="3" t="str">
        <f t="shared" si="123"/>
        <v>Tanah Merah Airport | Indonesia</v>
      </c>
    </row>
    <row r="7241" spans="10:14" x14ac:dyDescent="0.25">
      <c r="J7241" s="3" t="s">
        <v>7733</v>
      </c>
      <c r="K7241" s="3" t="s">
        <v>16240</v>
      </c>
      <c r="L7241" s="3" t="s">
        <v>17476</v>
      </c>
      <c r="M7241" s="3" t="s">
        <v>620</v>
      </c>
      <c r="N7241" s="3" t="str">
        <f t="shared" si="123"/>
        <v>Tumling Tar Airport | Nepal</v>
      </c>
    </row>
    <row r="7242" spans="10:14" x14ac:dyDescent="0.25">
      <c r="J7242" s="3" t="s">
        <v>7482</v>
      </c>
      <c r="K7242" s="3" t="s">
        <v>15980</v>
      </c>
      <c r="L7242" s="3" t="s">
        <v>17477</v>
      </c>
      <c r="M7242" s="3" t="s">
        <v>356</v>
      </c>
      <c r="N7242" s="3" t="str">
        <f t="shared" si="123"/>
        <v>Termez Airport | Uzbekistan</v>
      </c>
    </row>
    <row r="7243" spans="10:14" x14ac:dyDescent="0.25">
      <c r="J7243" s="3" t="s">
        <v>7352</v>
      </c>
      <c r="K7243" s="3" t="s">
        <v>9978</v>
      </c>
      <c r="L7243" s="3" t="s">
        <v>17477</v>
      </c>
      <c r="M7243" s="3" t="s">
        <v>75</v>
      </c>
      <c r="N7243" s="3" t="str">
        <f t="shared" si="123"/>
        <v>Tamale Airport | Ghana</v>
      </c>
    </row>
    <row r="7244" spans="10:14" x14ac:dyDescent="0.25">
      <c r="J7244" s="3" t="s">
        <v>7357</v>
      </c>
      <c r="K7244" s="3" t="s">
        <v>10686</v>
      </c>
      <c r="L7244" s="3" t="s">
        <v>17477</v>
      </c>
      <c r="M7244" s="3" t="s">
        <v>304</v>
      </c>
      <c r="N7244" s="3" t="str">
        <f t="shared" si="123"/>
        <v>Toamasina Airport | Madagascar</v>
      </c>
    </row>
    <row r="7245" spans="10:14" x14ac:dyDescent="0.25">
      <c r="J7245" s="3" t="s">
        <v>7354</v>
      </c>
      <c r="K7245" s="3" t="s">
        <v>13825</v>
      </c>
      <c r="L7245" s="3" t="s">
        <v>17476</v>
      </c>
      <c r="M7245" s="3" t="s">
        <v>30</v>
      </c>
      <c r="N7245" s="3" t="str">
        <f t="shared" si="123"/>
        <v>Tamana Island Airport | Kiribati</v>
      </c>
    </row>
    <row r="7246" spans="10:14" x14ac:dyDescent="0.25">
      <c r="J7246" s="3" t="s">
        <v>7732</v>
      </c>
      <c r="K7246" s="3" t="s">
        <v>15558</v>
      </c>
      <c r="L7246" s="3" t="s">
        <v>17477</v>
      </c>
      <c r="M7246" s="3" t="s">
        <v>17510</v>
      </c>
      <c r="N7246" s="3" t="str">
        <f t="shared" si="123"/>
        <v>Tumeremo Airport | Venezuela, Bolivarian Republic of</v>
      </c>
    </row>
    <row r="7247" spans="10:14" x14ac:dyDescent="0.25">
      <c r="J7247" s="3" t="s">
        <v>7370</v>
      </c>
      <c r="K7247" s="3" t="s">
        <v>10170</v>
      </c>
      <c r="L7247" s="3" t="s">
        <v>17477</v>
      </c>
      <c r="M7247" s="3" t="s">
        <v>2316</v>
      </c>
      <c r="N7247" s="3" t="str">
        <f t="shared" si="123"/>
        <v>Tampere-Pirkkala Airport | Finland</v>
      </c>
    </row>
    <row r="7248" spans="10:14" x14ac:dyDescent="0.25">
      <c r="J7248" s="3" t="s">
        <v>7359</v>
      </c>
      <c r="K7248" s="3" t="s">
        <v>9962</v>
      </c>
      <c r="L7248" s="3" t="s">
        <v>17476</v>
      </c>
      <c r="M7248" s="3" t="s">
        <v>471</v>
      </c>
      <c r="N7248" s="3" t="str">
        <f t="shared" si="123"/>
        <v>Tambao Airport | Burkina Faso</v>
      </c>
    </row>
    <row r="7249" spans="10:14" x14ac:dyDescent="0.25">
      <c r="J7249" s="3" t="s">
        <v>7355</v>
      </c>
      <c r="K7249" s="3" t="s">
        <v>9902</v>
      </c>
      <c r="L7249" s="3" t="s">
        <v>17477</v>
      </c>
      <c r="M7249" s="3" t="s">
        <v>93</v>
      </c>
      <c r="N7249" s="3" t="str">
        <f t="shared" si="123"/>
        <v>Aguenar - Hadj Bey Akhamok Airport | Algeria</v>
      </c>
    </row>
    <row r="7250" spans="10:14" x14ac:dyDescent="0.25">
      <c r="J7250" s="3" t="s">
        <v>6732</v>
      </c>
      <c r="K7250" s="3" t="s">
        <v>10792</v>
      </c>
      <c r="L7250" s="3" t="s">
        <v>17477</v>
      </c>
      <c r="M7250" s="3" t="s">
        <v>6045</v>
      </c>
      <c r="N7250" s="3" t="str">
        <f t="shared" si="123"/>
        <v>São Tomé International Airport | Sao Tome and Principe</v>
      </c>
    </row>
    <row r="7251" spans="10:14" x14ac:dyDescent="0.25">
      <c r="J7251" s="3" t="s">
        <v>7680</v>
      </c>
      <c r="K7251" s="3" t="s">
        <v>14997</v>
      </c>
      <c r="L7251" s="3" t="s">
        <v>17477</v>
      </c>
      <c r="M7251" s="3" t="s">
        <v>219</v>
      </c>
      <c r="N7251" s="3" t="str">
        <f t="shared" si="123"/>
        <v>Trombetas Airport | Brazil</v>
      </c>
    </row>
    <row r="7252" spans="10:14" x14ac:dyDescent="0.25">
      <c r="J7252" s="3" t="s">
        <v>7362</v>
      </c>
      <c r="K7252" s="3" t="s">
        <v>13663</v>
      </c>
      <c r="L7252" s="3" t="s">
        <v>17476</v>
      </c>
      <c r="M7252" s="3" t="s">
        <v>762</v>
      </c>
      <c r="N7252" s="3" t="str">
        <f t="shared" si="123"/>
        <v>Tambor Airport | Costa Rica</v>
      </c>
    </row>
    <row r="7253" spans="10:14" x14ac:dyDescent="0.25">
      <c r="J7253" s="3" t="s">
        <v>7373</v>
      </c>
      <c r="K7253" s="3" t="s">
        <v>17144</v>
      </c>
      <c r="L7253" s="3" t="s">
        <v>17477</v>
      </c>
      <c r="M7253" s="3" t="s">
        <v>54</v>
      </c>
      <c r="N7253" s="3" t="str">
        <f t="shared" si="123"/>
        <v>Tamworth Airport | Australia</v>
      </c>
    </row>
    <row r="7254" spans="10:14" x14ac:dyDescent="0.25">
      <c r="J7254" s="3" t="s">
        <v>7553</v>
      </c>
      <c r="K7254" s="3" t="s">
        <v>9935</v>
      </c>
      <c r="L7254" s="3" t="s">
        <v>17477</v>
      </c>
      <c r="M7254" s="3" t="s">
        <v>93</v>
      </c>
      <c r="N7254" s="3" t="str">
        <f t="shared" si="123"/>
        <v>Timimoun Airport | Algeria</v>
      </c>
    </row>
    <row r="7255" spans="10:14" x14ac:dyDescent="0.25">
      <c r="J7255" s="3" t="s">
        <v>7564</v>
      </c>
      <c r="K7255" s="3" t="s">
        <v>11389</v>
      </c>
      <c r="L7255" s="3" t="s">
        <v>17476</v>
      </c>
      <c r="M7255" s="3" t="s">
        <v>96</v>
      </c>
      <c r="N7255" s="3" t="str">
        <f t="shared" si="123"/>
        <v>Tiom Airport | Indonesia</v>
      </c>
    </row>
    <row r="7256" spans="10:14" x14ac:dyDescent="0.25">
      <c r="J7256" s="3" t="s">
        <v>7504</v>
      </c>
      <c r="K7256" s="3" t="s">
        <v>13986</v>
      </c>
      <c r="L7256" s="3" t="s">
        <v>17476</v>
      </c>
      <c r="M7256" s="3" t="s">
        <v>2169</v>
      </c>
      <c r="N7256" s="3" t="str">
        <f t="shared" si="123"/>
        <v>Thames Aerodrome | New Zealand</v>
      </c>
    </row>
    <row r="7257" spans="10:14" x14ac:dyDescent="0.25">
      <c r="J7257" s="3" t="s">
        <v>3425</v>
      </c>
      <c r="K7257" s="3" t="s">
        <v>17374</v>
      </c>
      <c r="L7257" s="3" t="s">
        <v>17478</v>
      </c>
      <c r="M7257" s="3" t="s">
        <v>173</v>
      </c>
      <c r="N7257" s="3" t="str">
        <f t="shared" si="123"/>
        <v>Yaoqiang Airport | China</v>
      </c>
    </row>
    <row r="7258" spans="10:14" x14ac:dyDescent="0.25">
      <c r="J7258" s="3" t="s">
        <v>7377</v>
      </c>
      <c r="K7258" s="3" t="s">
        <v>16644</v>
      </c>
      <c r="L7258" s="3" t="s">
        <v>17476</v>
      </c>
      <c r="M7258" s="3" t="s">
        <v>96</v>
      </c>
      <c r="N7258" s="3" t="str">
        <f t="shared" si="123"/>
        <v>Tanah Grogot Airport | Indonesia</v>
      </c>
    </row>
    <row r="7259" spans="10:14" x14ac:dyDescent="0.25">
      <c r="J7259" s="3" t="s">
        <v>7556</v>
      </c>
      <c r="K7259" s="3" t="s">
        <v>14438</v>
      </c>
      <c r="L7259" s="3" t="s">
        <v>17476</v>
      </c>
      <c r="M7259" s="3" t="s">
        <v>45</v>
      </c>
      <c r="N7259" s="3" t="str">
        <f t="shared" si="123"/>
        <v>Tin City Long Range Radar Station Airport | United States</v>
      </c>
    </row>
    <row r="7260" spans="10:14" x14ac:dyDescent="0.25">
      <c r="J7260" s="3" t="s">
        <v>7674</v>
      </c>
      <c r="K7260" s="3" t="s">
        <v>13702</v>
      </c>
      <c r="L7260" s="3" t="s">
        <v>17477</v>
      </c>
      <c r="M7260" s="3" t="s">
        <v>734</v>
      </c>
      <c r="N7260" s="3" t="str">
        <f t="shared" si="123"/>
        <v>Alberto Delgado Airport | Cuba</v>
      </c>
    </row>
    <row r="7261" spans="10:14" x14ac:dyDescent="0.25">
      <c r="J7261" s="3" t="s">
        <v>7385</v>
      </c>
      <c r="K7261" s="3" t="s">
        <v>14631</v>
      </c>
      <c r="L7261" s="3" t="s">
        <v>17477</v>
      </c>
      <c r="M7261" s="3" t="s">
        <v>125</v>
      </c>
      <c r="N7261" s="3" t="str">
        <f t="shared" si="123"/>
        <v>New Tanegashima Airport | Japan</v>
      </c>
    </row>
    <row r="7262" spans="10:14" x14ac:dyDescent="0.25">
      <c r="J7262" s="3" t="s">
        <v>7652</v>
      </c>
      <c r="K7262" s="3" t="s">
        <v>13089</v>
      </c>
      <c r="L7262" s="3" t="s">
        <v>17477</v>
      </c>
      <c r="M7262" s="3" t="s">
        <v>112</v>
      </c>
      <c r="N7262" s="3" t="str">
        <f t="shared" si="123"/>
        <v>Toussus-le-Noble Airport | France</v>
      </c>
    </row>
    <row r="7263" spans="10:14" x14ac:dyDescent="0.25">
      <c r="J7263" s="3" t="s">
        <v>7389</v>
      </c>
      <c r="K7263" s="3" t="s">
        <v>11044</v>
      </c>
      <c r="L7263" s="3" t="s">
        <v>17477</v>
      </c>
      <c r="M7263" s="3" t="s">
        <v>106</v>
      </c>
      <c r="N7263" s="3" t="str">
        <f t="shared" si="123"/>
        <v>Ibn Batouta Airport | Morocco</v>
      </c>
    </row>
    <row r="7264" spans="10:14" x14ac:dyDescent="0.25">
      <c r="J7264" s="3" t="s">
        <v>7613</v>
      </c>
      <c r="K7264" s="3" t="s">
        <v>17472</v>
      </c>
      <c r="L7264" s="3" t="s">
        <v>17477</v>
      </c>
      <c r="M7264" s="3" t="s">
        <v>173</v>
      </c>
      <c r="N7264" s="3" t="str">
        <f t="shared" si="123"/>
        <v>Tonghua Sanyuanpu Airport | China</v>
      </c>
    </row>
    <row r="7265" spans="10:14" x14ac:dyDescent="0.25">
      <c r="J7265" s="3" t="s">
        <v>6761</v>
      </c>
      <c r="K7265" s="3" t="s">
        <v>16179</v>
      </c>
      <c r="L7265" s="3" t="s">
        <v>17476</v>
      </c>
      <c r="M7265" s="3" t="s">
        <v>108</v>
      </c>
      <c r="N7265" s="3" t="str">
        <f t="shared" si="123"/>
        <v>Satna Airport | India</v>
      </c>
    </row>
    <row r="7266" spans="10:14" x14ac:dyDescent="0.25">
      <c r="J7266" s="3" t="s">
        <v>7392</v>
      </c>
      <c r="K7266" s="3" t="s">
        <v>16569</v>
      </c>
      <c r="L7266" s="3" t="s">
        <v>17476</v>
      </c>
      <c r="M7266" s="3" t="s">
        <v>96</v>
      </c>
      <c r="N7266" s="3" t="str">
        <f t="shared" si="123"/>
        <v>Raja Haji Fisabilillah International Airport | Indonesia</v>
      </c>
    </row>
    <row r="7267" spans="10:14" x14ac:dyDescent="0.25">
      <c r="J7267" s="3" t="s">
        <v>7739</v>
      </c>
      <c r="K7267" s="3" t="s">
        <v>9038</v>
      </c>
      <c r="L7267" s="3" t="s">
        <v>17476</v>
      </c>
      <c r="M7267" s="3" t="s">
        <v>45</v>
      </c>
      <c r="N7267" s="3" t="str">
        <f t="shared" si="123"/>
        <v>Tununak Airport | United States</v>
      </c>
    </row>
    <row r="7268" spans="10:14" x14ac:dyDescent="0.25">
      <c r="J7268" s="3" t="s">
        <v>7472</v>
      </c>
      <c r="K7268" s="3" t="s">
        <v>15056</v>
      </c>
      <c r="L7268" s="3" t="s">
        <v>17476</v>
      </c>
      <c r="M7268" s="3" t="s">
        <v>17480</v>
      </c>
      <c r="N7268" s="3" t="str">
        <f t="shared" si="123"/>
        <v>Teniente Rodolfo Marsh Martin Base | Antarctica</v>
      </c>
    </row>
    <row r="7269" spans="10:14" x14ac:dyDescent="0.25">
      <c r="J7269" s="3" t="s">
        <v>7320</v>
      </c>
      <c r="K7269" s="3" t="s">
        <v>14592</v>
      </c>
      <c r="L7269" s="3" t="s">
        <v>17477</v>
      </c>
      <c r="M7269" s="3" t="s">
        <v>17508</v>
      </c>
      <c r="N7269" s="3" t="str">
        <f t="shared" si="123"/>
        <v>Tainan Airport | Taiwan, Province of China</v>
      </c>
    </row>
    <row r="7270" spans="10:14" x14ac:dyDescent="0.25">
      <c r="J7270" s="3" t="s">
        <v>7356</v>
      </c>
      <c r="K7270" s="3" t="s">
        <v>13662</v>
      </c>
      <c r="L7270" s="3" t="s">
        <v>17476</v>
      </c>
      <c r="M7270" s="3" t="s">
        <v>762</v>
      </c>
      <c r="N7270" s="3" t="str">
        <f t="shared" si="123"/>
        <v>Tamarindo Airport | Costa Rica</v>
      </c>
    </row>
    <row r="7271" spans="10:14" x14ac:dyDescent="0.25">
      <c r="J7271" s="3" t="s">
        <v>7760</v>
      </c>
      <c r="K7271" s="3" t="s">
        <v>12814</v>
      </c>
      <c r="L7271" s="3" t="s">
        <v>17476</v>
      </c>
      <c r="M7271" s="3" t="s">
        <v>45</v>
      </c>
      <c r="N7271" s="3" t="str">
        <f t="shared" si="123"/>
        <v>Twentynine Palms Airport | United States</v>
      </c>
    </row>
    <row r="7272" spans="10:14" x14ac:dyDescent="0.25">
      <c r="J7272" s="3" t="s">
        <v>7478</v>
      </c>
      <c r="K7272" s="3" t="s">
        <v>14558</v>
      </c>
      <c r="L7272" s="3" t="s">
        <v>17476</v>
      </c>
      <c r="M7272" s="3" t="s">
        <v>30</v>
      </c>
      <c r="N7272" s="3" t="str">
        <f t="shared" si="123"/>
        <v>Washington Island Airstrip | Kiribati</v>
      </c>
    </row>
    <row r="7273" spans="10:14" x14ac:dyDescent="0.25">
      <c r="J7273" s="3" t="s">
        <v>401</v>
      </c>
      <c r="K7273" s="3" t="s">
        <v>10678</v>
      </c>
      <c r="L7273" s="3" t="s">
        <v>17478</v>
      </c>
      <c r="M7273" s="3" t="s">
        <v>304</v>
      </c>
      <c r="N7273" s="3" t="str">
        <f t="shared" si="123"/>
        <v>Ivato Airport | Madagascar</v>
      </c>
    </row>
    <row r="7274" spans="10:14" x14ac:dyDescent="0.25">
      <c r="J7274" s="3" t="s">
        <v>7736</v>
      </c>
      <c r="K7274" s="3" t="s">
        <v>9435</v>
      </c>
      <c r="L7274" s="3" t="s">
        <v>17476</v>
      </c>
      <c r="M7274" s="3" t="s">
        <v>18</v>
      </c>
      <c r="N7274" s="3" t="str">
        <f t="shared" si="123"/>
        <v>Tungsten (Cantung) Airport | Canada</v>
      </c>
    </row>
    <row r="7275" spans="10:14" x14ac:dyDescent="0.25">
      <c r="J7275" s="3" t="s">
        <v>4842</v>
      </c>
      <c r="K7275" s="3" t="s">
        <v>12815</v>
      </c>
      <c r="L7275" s="3" t="s">
        <v>17476</v>
      </c>
      <c r="M7275" s="3" t="s">
        <v>45</v>
      </c>
      <c r="N7275" s="3" t="str">
        <f t="shared" si="123"/>
        <v>Dade Collier Training and Transition Airport | United States</v>
      </c>
    </row>
    <row r="7276" spans="10:14" x14ac:dyDescent="0.25">
      <c r="J7276" s="3" t="s">
        <v>5344</v>
      </c>
      <c r="K7276" s="3" t="s">
        <v>12816</v>
      </c>
      <c r="L7276" s="3" t="s">
        <v>17476</v>
      </c>
      <c r="M7276" s="3" t="s">
        <v>45</v>
      </c>
      <c r="N7276" s="3" t="str">
        <f t="shared" si="123"/>
        <v>Newton Municipal Airport | United States</v>
      </c>
    </row>
    <row r="7277" spans="10:14" x14ac:dyDescent="0.25">
      <c r="J7277" s="3" t="s">
        <v>7300</v>
      </c>
      <c r="K7277" s="3" t="s">
        <v>14557</v>
      </c>
      <c r="L7277" s="3" t="s">
        <v>17476</v>
      </c>
      <c r="M7277" s="3" t="s">
        <v>30</v>
      </c>
      <c r="N7277" s="3" t="str">
        <f t="shared" si="123"/>
        <v>Tabuaeran Island Airport | Kiribati</v>
      </c>
    </row>
    <row r="7278" spans="10:14" x14ac:dyDescent="0.25">
      <c r="J7278" s="3" t="s">
        <v>8815</v>
      </c>
      <c r="K7278" s="3" t="s">
        <v>15695</v>
      </c>
      <c r="L7278" s="3" t="s">
        <v>17477</v>
      </c>
      <c r="M7278" s="3" t="s">
        <v>306</v>
      </c>
      <c r="N7278" s="3" t="str">
        <f t="shared" si="123"/>
        <v>Jumandy Airport | Ecuador</v>
      </c>
    </row>
    <row r="7279" spans="10:14" x14ac:dyDescent="0.25">
      <c r="J7279" s="3" t="s">
        <v>7207</v>
      </c>
      <c r="K7279" s="3" t="s">
        <v>16090</v>
      </c>
      <c r="L7279" s="3" t="s">
        <v>17477</v>
      </c>
      <c r="M7279" s="3" t="s">
        <v>807</v>
      </c>
      <c r="N7279" s="3" t="str">
        <f t="shared" si="123"/>
        <v>Stung Treng Airport | Cambodia</v>
      </c>
    </row>
    <row r="7280" spans="10:14" x14ac:dyDescent="0.25">
      <c r="J7280" s="3" t="s">
        <v>7641</v>
      </c>
      <c r="K7280" s="3" t="s">
        <v>17347</v>
      </c>
      <c r="L7280" s="3" t="s">
        <v>17476</v>
      </c>
      <c r="M7280" s="3" t="s">
        <v>271</v>
      </c>
      <c r="N7280" s="3" t="str">
        <f t="shared" si="123"/>
        <v>Tosontsengel Airport | Mongolia</v>
      </c>
    </row>
    <row r="7281" spans="10:14" x14ac:dyDescent="0.25">
      <c r="J7281" s="3" t="s">
        <v>7630</v>
      </c>
      <c r="K7281" s="3" t="s">
        <v>12818</v>
      </c>
      <c r="L7281" s="3" t="s">
        <v>17476</v>
      </c>
      <c r="M7281" s="3" t="s">
        <v>45</v>
      </c>
      <c r="N7281" s="3" t="str">
        <f t="shared" si="123"/>
        <v>Zamperini Field | United States</v>
      </c>
    </row>
    <row r="7282" spans="10:14" x14ac:dyDescent="0.25">
      <c r="J7282" s="3" t="s">
        <v>7585</v>
      </c>
      <c r="K7282" s="3" t="s">
        <v>11253</v>
      </c>
      <c r="L7282" s="3" t="s">
        <v>17476</v>
      </c>
      <c r="M7282" s="3" t="s">
        <v>854</v>
      </c>
      <c r="N7282" s="3" t="str">
        <f t="shared" si="123"/>
        <v>Gamal Abdel Nasser Airport | Libya</v>
      </c>
    </row>
    <row r="7283" spans="10:14" x14ac:dyDescent="0.25">
      <c r="J7283" s="3" t="s">
        <v>7586</v>
      </c>
      <c r="K7283" s="3" t="s">
        <v>12819</v>
      </c>
      <c r="L7283" s="3" t="s">
        <v>17476</v>
      </c>
      <c r="M7283" s="3" t="s">
        <v>45</v>
      </c>
      <c r="N7283" s="3" t="str">
        <f t="shared" si="123"/>
        <v>Toccoa Airport - R.G. Letourneau Field | United States</v>
      </c>
    </row>
    <row r="7284" spans="10:14" x14ac:dyDescent="0.25">
      <c r="J7284" s="3" t="s">
        <v>7565</v>
      </c>
      <c r="K7284" s="3" t="s">
        <v>16613</v>
      </c>
      <c r="L7284" s="3" t="s">
        <v>17477</v>
      </c>
      <c r="M7284" s="3" t="s">
        <v>260</v>
      </c>
      <c r="N7284" s="3" t="str">
        <f t="shared" si="123"/>
        <v>Pulau Tioman Airport | Malaysia</v>
      </c>
    </row>
    <row r="7285" spans="10:14" x14ac:dyDescent="0.25">
      <c r="J7285" s="3" t="s">
        <v>7656</v>
      </c>
      <c r="K7285" s="3" t="s">
        <v>10047</v>
      </c>
      <c r="L7285" s="3" t="s">
        <v>17477</v>
      </c>
      <c r="M7285" s="3" t="s">
        <v>2090</v>
      </c>
      <c r="N7285" s="3" t="str">
        <f t="shared" si="123"/>
        <v>Tozeur Nefta International Airport | Tunisia</v>
      </c>
    </row>
    <row r="7286" spans="10:14" x14ac:dyDescent="0.25">
      <c r="J7286" s="3" t="s">
        <v>7612</v>
      </c>
      <c r="K7286" s="3" t="s">
        <v>15905</v>
      </c>
      <c r="L7286" s="3" t="s">
        <v>17477</v>
      </c>
      <c r="M7286" s="3" t="s">
        <v>32</v>
      </c>
      <c r="N7286" s="3" t="str">
        <f t="shared" si="123"/>
        <v>Bogashevo Airport | Russian Federation</v>
      </c>
    </row>
    <row r="7287" spans="10:14" x14ac:dyDescent="0.25">
      <c r="J7287" s="3" t="s">
        <v>7590</v>
      </c>
      <c r="K7287" s="3" t="s">
        <v>14440</v>
      </c>
      <c r="L7287" s="3" t="s">
        <v>17477</v>
      </c>
      <c r="M7287" s="3" t="s">
        <v>45</v>
      </c>
      <c r="N7287" s="3" t="str">
        <f t="shared" si="123"/>
        <v>Togiak Airport | United States</v>
      </c>
    </row>
    <row r="7288" spans="10:14" x14ac:dyDescent="0.25">
      <c r="J7288" s="3" t="s">
        <v>7633</v>
      </c>
      <c r="K7288" s="3" t="s">
        <v>7634</v>
      </c>
      <c r="L7288" s="3" t="s">
        <v>17476</v>
      </c>
      <c r="M7288" s="3" t="s">
        <v>365</v>
      </c>
      <c r="N7288" s="3" t="str">
        <f t="shared" si="123"/>
        <v>Torres Airstrip | Vanuatu</v>
      </c>
    </row>
    <row r="7289" spans="10:14" x14ac:dyDescent="0.25">
      <c r="J7289" s="3" t="s">
        <v>7685</v>
      </c>
      <c r="K7289" s="3" t="s">
        <v>12820</v>
      </c>
      <c r="L7289" s="3" t="s">
        <v>17477</v>
      </c>
      <c r="M7289" s="3" t="s">
        <v>45</v>
      </c>
      <c r="N7289" s="3" t="str">
        <f t="shared" si="123"/>
        <v>Troy Municipal Airport at N Kenneth Campbell Field | United States</v>
      </c>
    </row>
    <row r="7290" spans="10:14" x14ac:dyDescent="0.25">
      <c r="J7290" s="3" t="s">
        <v>4467</v>
      </c>
      <c r="K7290" s="3" t="s">
        <v>12995</v>
      </c>
      <c r="L7290" s="3" t="s">
        <v>17477</v>
      </c>
      <c r="M7290" s="3" t="s">
        <v>201</v>
      </c>
      <c r="N7290" s="3" t="str">
        <f t="shared" si="123"/>
        <v>Torrejón Airport | Spain</v>
      </c>
    </row>
    <row r="7291" spans="10:14" x14ac:dyDescent="0.25">
      <c r="J7291" s="3" t="s">
        <v>7625</v>
      </c>
      <c r="K7291" s="3" t="s">
        <v>15696</v>
      </c>
      <c r="L7291" s="3" t="s">
        <v>17476</v>
      </c>
      <c r="M7291" s="3" t="s">
        <v>33</v>
      </c>
      <c r="N7291" s="3" t="str">
        <f t="shared" si="123"/>
        <v>Torokina Airport | Papua New Guinea</v>
      </c>
    </row>
    <row r="7292" spans="10:14" x14ac:dyDescent="0.25">
      <c r="J7292" s="3" t="s">
        <v>7602</v>
      </c>
      <c r="K7292" s="3" t="s">
        <v>12821</v>
      </c>
      <c r="L7292" s="3" t="s">
        <v>17478</v>
      </c>
      <c r="M7292" s="3" t="s">
        <v>45</v>
      </c>
      <c r="N7292" s="3" t="str">
        <f t="shared" si="123"/>
        <v>Toledo Express Airport | United States</v>
      </c>
    </row>
    <row r="7293" spans="10:14" x14ac:dyDescent="0.25">
      <c r="J7293" s="3" t="s">
        <v>7610</v>
      </c>
      <c r="K7293" s="3" t="s">
        <v>10977</v>
      </c>
      <c r="L7293" s="3" t="s">
        <v>17477</v>
      </c>
      <c r="M7293" s="3" t="s">
        <v>685</v>
      </c>
      <c r="N7293" s="3" t="str">
        <f t="shared" si="123"/>
        <v>Timbuktu Airport | Mali</v>
      </c>
    </row>
    <row r="7294" spans="10:14" x14ac:dyDescent="0.25">
      <c r="J7294" s="3" t="s">
        <v>7619</v>
      </c>
      <c r="K7294" s="3" t="s">
        <v>9291</v>
      </c>
      <c r="L7294" s="3" t="s">
        <v>17476</v>
      </c>
      <c r="M7294" s="3" t="s">
        <v>33</v>
      </c>
      <c r="N7294" s="3" t="str">
        <f t="shared" si="123"/>
        <v>Tonu Airport | Papua New Guinea</v>
      </c>
    </row>
    <row r="7295" spans="10:14" x14ac:dyDescent="0.25">
      <c r="J7295" s="3" t="s">
        <v>6636</v>
      </c>
      <c r="K7295" s="3" t="s">
        <v>13660</v>
      </c>
      <c r="L7295" s="3" t="s">
        <v>17477</v>
      </c>
      <c r="M7295" s="3" t="s">
        <v>762</v>
      </c>
      <c r="N7295" s="3" t="str">
        <f t="shared" si="123"/>
        <v>San Vito De Java Airport | Costa Rica</v>
      </c>
    </row>
    <row r="7296" spans="10:14" x14ac:dyDescent="0.25">
      <c r="J7296" s="3" t="s">
        <v>7622</v>
      </c>
      <c r="K7296" s="3" t="s">
        <v>12822</v>
      </c>
      <c r="L7296" s="3" t="s">
        <v>17477</v>
      </c>
      <c r="M7296" s="3" t="s">
        <v>45</v>
      </c>
      <c r="N7296" s="3" t="str">
        <f t="shared" si="123"/>
        <v>Philip Billard Municipal Airport | United States</v>
      </c>
    </row>
    <row r="7297" spans="10:14" x14ac:dyDescent="0.25">
      <c r="J7297" s="3" t="s">
        <v>7587</v>
      </c>
      <c r="K7297" s="3" t="s">
        <v>15024</v>
      </c>
      <c r="L7297" s="3" t="s">
        <v>17477</v>
      </c>
      <c r="M7297" s="3" t="s">
        <v>280</v>
      </c>
      <c r="N7297" s="3" t="str">
        <f t="shared" si="123"/>
        <v>Barriles Airport | Chile</v>
      </c>
    </row>
    <row r="7298" spans="10:14" x14ac:dyDescent="0.25">
      <c r="J7298" s="3" t="s">
        <v>7635</v>
      </c>
      <c r="K7298" s="3" t="s">
        <v>12823</v>
      </c>
      <c r="L7298" s="3" t="s">
        <v>17476</v>
      </c>
      <c r="M7298" s="3" t="s">
        <v>45</v>
      </c>
      <c r="N7298" s="3" t="str">
        <f t="shared" si="123"/>
        <v>Torrington Municipal Airport | United States</v>
      </c>
    </row>
    <row r="7299" spans="10:14" x14ac:dyDescent="0.25">
      <c r="J7299" s="3" t="s">
        <v>7681</v>
      </c>
      <c r="K7299" s="3" t="s">
        <v>10378</v>
      </c>
      <c r="L7299" s="3" t="s">
        <v>17478</v>
      </c>
      <c r="M7299" s="3" t="s">
        <v>24</v>
      </c>
      <c r="N7299" s="3" t="str">
        <f t="shared" si="123"/>
        <v>Tromsø Airport | Norway</v>
      </c>
    </row>
    <row r="7300" spans="10:14" x14ac:dyDescent="0.25">
      <c r="J7300" s="3" t="s">
        <v>7642</v>
      </c>
      <c r="K7300" s="3" t="s">
        <v>15314</v>
      </c>
      <c r="L7300" s="3" t="s">
        <v>17476</v>
      </c>
      <c r="M7300" s="3" t="s">
        <v>212</v>
      </c>
      <c r="N7300" s="3" t="str">
        <f t="shared" si="123"/>
        <v>Totness Airport | Suriname</v>
      </c>
    </row>
    <row r="7301" spans="10:14" x14ac:dyDescent="0.25">
      <c r="J7301" s="3" t="s">
        <v>7647</v>
      </c>
      <c r="K7301" s="3" t="s">
        <v>13942</v>
      </c>
      <c r="L7301" s="3" t="s">
        <v>17477</v>
      </c>
      <c r="M7301" s="3" t="s">
        <v>870</v>
      </c>
      <c r="N7301" s="3" t="str">
        <f t="shared" si="123"/>
        <v>Touho Airport | New Caledonia</v>
      </c>
    </row>
    <row r="7302" spans="10:14" x14ac:dyDescent="0.25">
      <c r="J7302" s="3" t="s">
        <v>7603</v>
      </c>
      <c r="K7302" s="3" t="s">
        <v>14999</v>
      </c>
      <c r="L7302" s="3" t="s">
        <v>17476</v>
      </c>
      <c r="M7302" s="3" t="s">
        <v>219</v>
      </c>
      <c r="N7302" s="3" t="str">
        <f t="shared" ref="N7302:N7365" si="124">K7302&amp;" | "&amp;M7302</f>
        <v>Toledo Airport | Brazil</v>
      </c>
    </row>
    <row r="7303" spans="10:14" x14ac:dyDescent="0.25">
      <c r="J7303" s="3" t="s">
        <v>7584</v>
      </c>
      <c r="K7303" s="3" t="s">
        <v>15956</v>
      </c>
      <c r="L7303" s="3" t="s">
        <v>17476</v>
      </c>
      <c r="M7303" s="3" t="s">
        <v>32</v>
      </c>
      <c r="N7303" s="3" t="str">
        <f t="shared" si="124"/>
        <v>Tobolsk Airport | Russian Federation</v>
      </c>
    </row>
    <row r="7304" spans="10:14" x14ac:dyDescent="0.25">
      <c r="J7304" s="3" t="s">
        <v>7654</v>
      </c>
      <c r="K7304" s="3" t="s">
        <v>14650</v>
      </c>
      <c r="L7304" s="3" t="s">
        <v>17477</v>
      </c>
      <c r="M7304" s="3" t="s">
        <v>125</v>
      </c>
      <c r="N7304" s="3" t="str">
        <f t="shared" si="124"/>
        <v>Toyama Airport | Japan</v>
      </c>
    </row>
    <row r="7305" spans="10:14" x14ac:dyDescent="0.25">
      <c r="J7305" s="3" t="s">
        <v>7644</v>
      </c>
      <c r="K7305" s="3" t="s">
        <v>10003</v>
      </c>
      <c r="L7305" s="3" t="s">
        <v>17476</v>
      </c>
      <c r="M7305" s="3" t="s">
        <v>17482</v>
      </c>
      <c r="N7305" s="3" t="str">
        <f t="shared" si="124"/>
        <v>Mahana Airport | Côte d'Ivoire</v>
      </c>
    </row>
    <row r="7306" spans="10:14" x14ac:dyDescent="0.25">
      <c r="J7306" s="3" t="s">
        <v>7367</v>
      </c>
      <c r="K7306" s="3" t="s">
        <v>12824</v>
      </c>
      <c r="L7306" s="3" t="s">
        <v>17478</v>
      </c>
      <c r="M7306" s="3" t="s">
        <v>45</v>
      </c>
      <c r="N7306" s="3" t="str">
        <f t="shared" si="124"/>
        <v>Tampa International Airport | United States</v>
      </c>
    </row>
    <row r="7307" spans="10:14" x14ac:dyDescent="0.25">
      <c r="J7307" s="3" t="s">
        <v>7410</v>
      </c>
      <c r="K7307" s="3" t="s">
        <v>15117</v>
      </c>
      <c r="L7307" s="3" t="s">
        <v>17477</v>
      </c>
      <c r="M7307" s="3" t="s">
        <v>306</v>
      </c>
      <c r="N7307" s="3" t="str">
        <f t="shared" si="124"/>
        <v>Tarapoa Airport | Ecuador</v>
      </c>
    </row>
    <row r="7308" spans="10:14" x14ac:dyDescent="0.25">
      <c r="J7308" s="3" t="s">
        <v>7321</v>
      </c>
      <c r="K7308" s="3" t="s">
        <v>14597</v>
      </c>
      <c r="L7308" s="3" t="s">
        <v>17478</v>
      </c>
      <c r="M7308" s="3" t="s">
        <v>17508</v>
      </c>
      <c r="N7308" s="3" t="str">
        <f t="shared" si="124"/>
        <v>Taiwan Taoyuan International Airport | Taiwan, Province of China</v>
      </c>
    </row>
    <row r="7309" spans="10:14" x14ac:dyDescent="0.25">
      <c r="J7309" s="3" t="s">
        <v>8610</v>
      </c>
      <c r="K7309" s="3" t="s">
        <v>12825</v>
      </c>
      <c r="L7309" s="3" t="s">
        <v>17476</v>
      </c>
      <c r="M7309" s="3" t="s">
        <v>45</v>
      </c>
      <c r="N7309" s="3" t="str">
        <f t="shared" si="124"/>
        <v>Peter O Knight Airport | United States</v>
      </c>
    </row>
    <row r="7310" spans="10:14" x14ac:dyDescent="0.25">
      <c r="J7310" s="3" t="s">
        <v>7323</v>
      </c>
      <c r="K7310" s="3" t="s">
        <v>16612</v>
      </c>
      <c r="L7310" s="3" t="s">
        <v>17476</v>
      </c>
      <c r="M7310" s="3" t="s">
        <v>260</v>
      </c>
      <c r="N7310" s="3" t="str">
        <f t="shared" si="124"/>
        <v>Taiping (Tekah) Airport | Malaysia</v>
      </c>
    </row>
    <row r="7311" spans="10:14" x14ac:dyDescent="0.25">
      <c r="J7311" s="3" t="s">
        <v>7618</v>
      </c>
      <c r="K7311" s="3" t="s">
        <v>12826</v>
      </c>
      <c r="L7311" s="3" t="s">
        <v>17477</v>
      </c>
      <c r="M7311" s="3" t="s">
        <v>45</v>
      </c>
      <c r="N7311" s="3" t="str">
        <f t="shared" si="124"/>
        <v>Tonopah Airport | United States</v>
      </c>
    </row>
    <row r="7312" spans="10:14" x14ac:dyDescent="0.25">
      <c r="J7312" s="3" t="s">
        <v>7401</v>
      </c>
      <c r="K7312" s="3" t="s">
        <v>9276</v>
      </c>
      <c r="L7312" s="3" t="s">
        <v>17476</v>
      </c>
      <c r="M7312" s="3" t="s">
        <v>33</v>
      </c>
      <c r="N7312" s="3" t="str">
        <f t="shared" si="124"/>
        <v>Tapini Airport | Papua New Guinea</v>
      </c>
    </row>
    <row r="7313" spans="10:14" x14ac:dyDescent="0.25">
      <c r="J7313" s="3" t="s">
        <v>7402</v>
      </c>
      <c r="K7313" s="3" t="s">
        <v>16238</v>
      </c>
      <c r="L7313" s="3" t="s">
        <v>17477</v>
      </c>
      <c r="M7313" s="3" t="s">
        <v>620</v>
      </c>
      <c r="N7313" s="3" t="str">
        <f t="shared" si="124"/>
        <v>Taplejung Airport | Nepal</v>
      </c>
    </row>
    <row r="7314" spans="10:14" x14ac:dyDescent="0.25">
      <c r="J7314" s="3" t="s">
        <v>7399</v>
      </c>
      <c r="K7314" s="3" t="s">
        <v>16602</v>
      </c>
      <c r="L7314" s="3" t="s">
        <v>17476</v>
      </c>
      <c r="M7314" s="3" t="s">
        <v>96</v>
      </c>
      <c r="N7314" s="3" t="str">
        <f t="shared" si="124"/>
        <v>Teuku Cut Ali Airport | Indonesia</v>
      </c>
    </row>
    <row r="7315" spans="10:14" x14ac:dyDescent="0.25">
      <c r="J7315" s="3" t="s">
        <v>7468</v>
      </c>
      <c r="K7315" s="3" t="s">
        <v>12827</v>
      </c>
      <c r="L7315" s="3" t="s">
        <v>17477</v>
      </c>
      <c r="M7315" s="3" t="s">
        <v>45</v>
      </c>
      <c r="N7315" s="3" t="str">
        <f t="shared" si="124"/>
        <v>Draughon Miller Central Texas Regional Airport | United States</v>
      </c>
    </row>
    <row r="7316" spans="10:14" x14ac:dyDescent="0.25">
      <c r="J7316" s="3" t="s">
        <v>7567</v>
      </c>
      <c r="K7316" s="3" t="s">
        <v>15114</v>
      </c>
      <c r="L7316" s="3" t="s">
        <v>17476</v>
      </c>
      <c r="M7316" s="3" t="s">
        <v>306</v>
      </c>
      <c r="N7316" s="3" t="str">
        <f t="shared" si="124"/>
        <v>Tiputini Airport | Ecuador</v>
      </c>
    </row>
    <row r="7317" spans="10:14" x14ac:dyDescent="0.25">
      <c r="J7317" s="3" t="s">
        <v>7411</v>
      </c>
      <c r="K7317" s="3" t="s">
        <v>15437</v>
      </c>
      <c r="L7317" s="3" t="s">
        <v>17477</v>
      </c>
      <c r="M7317" s="3" t="s">
        <v>226</v>
      </c>
      <c r="N7317" s="3" t="str">
        <f t="shared" si="124"/>
        <v>Cadete FAP Guillermo Del Castillo Paredes Airport | Peru</v>
      </c>
    </row>
    <row r="7318" spans="10:14" x14ac:dyDescent="0.25">
      <c r="J7318" s="3" t="s">
        <v>7476</v>
      </c>
      <c r="K7318" s="3" t="s">
        <v>13547</v>
      </c>
      <c r="L7318" s="3" t="s">
        <v>17477</v>
      </c>
      <c r="M7318" s="3" t="s">
        <v>59</v>
      </c>
      <c r="N7318" s="3" t="str">
        <f t="shared" si="124"/>
        <v>Amado Nervo National Airport | Mexico</v>
      </c>
    </row>
    <row r="7319" spans="10:14" x14ac:dyDescent="0.25">
      <c r="J7319" s="3" t="s">
        <v>7608</v>
      </c>
      <c r="K7319" s="3" t="s">
        <v>9169</v>
      </c>
      <c r="L7319" s="3" t="s">
        <v>17476</v>
      </c>
      <c r="M7319" s="3" t="s">
        <v>54</v>
      </c>
      <c r="N7319" s="3" t="str">
        <f t="shared" si="124"/>
        <v>Tom Price Airport | Australia</v>
      </c>
    </row>
    <row r="7320" spans="10:14" x14ac:dyDescent="0.25">
      <c r="J7320" s="3" t="s">
        <v>7659</v>
      </c>
      <c r="K7320" s="3" t="s">
        <v>13190</v>
      </c>
      <c r="L7320" s="3" t="s">
        <v>17477</v>
      </c>
      <c r="M7320" s="3" t="s">
        <v>208</v>
      </c>
      <c r="N7320" s="3" t="str">
        <f t="shared" si="124"/>
        <v>Vincenzo Florio Airport Trapani-Birgi | Italy</v>
      </c>
    </row>
    <row r="7321" spans="10:14" x14ac:dyDescent="0.25">
      <c r="J7321" s="3" t="s">
        <v>7400</v>
      </c>
      <c r="K7321" s="3" t="s">
        <v>15698</v>
      </c>
      <c r="L7321" s="3" t="s">
        <v>17476</v>
      </c>
      <c r="M7321" s="3" t="s">
        <v>884</v>
      </c>
      <c r="N7321" s="3" t="str">
        <f t="shared" si="124"/>
        <v>Tapeta Airport | Liberia</v>
      </c>
    </row>
    <row r="7322" spans="10:14" x14ac:dyDescent="0.25">
      <c r="J7322" s="3" t="s">
        <v>7544</v>
      </c>
      <c r="K7322" s="3" t="s">
        <v>16239</v>
      </c>
      <c r="L7322" s="3" t="s">
        <v>17476</v>
      </c>
      <c r="M7322" s="3" t="s">
        <v>620</v>
      </c>
      <c r="N7322" s="3" t="str">
        <f t="shared" si="124"/>
        <v>Tikapur Airport | Nepal</v>
      </c>
    </row>
    <row r="7323" spans="10:14" x14ac:dyDescent="0.25">
      <c r="J7323" s="3" t="s">
        <v>7741</v>
      </c>
      <c r="K7323" s="3" t="s">
        <v>13896</v>
      </c>
      <c r="L7323" s="3" t="s">
        <v>17476</v>
      </c>
      <c r="M7323" s="3" t="s">
        <v>128</v>
      </c>
      <c r="N7323" s="3" t="str">
        <f t="shared" si="124"/>
        <v>Tupai Airport | French Polynesia</v>
      </c>
    </row>
    <row r="7324" spans="10:14" x14ac:dyDescent="0.25">
      <c r="J7324" s="3" t="s">
        <v>8724</v>
      </c>
      <c r="K7324" s="3" t="s">
        <v>14238</v>
      </c>
      <c r="L7324" s="3" t="s">
        <v>17477</v>
      </c>
      <c r="M7324" s="3" t="s">
        <v>618</v>
      </c>
      <c r="N7324" s="3" t="str">
        <f t="shared" si="124"/>
        <v>Al Taqaddum Air Base | Iraq</v>
      </c>
    </row>
    <row r="7325" spans="10:14" x14ac:dyDescent="0.25">
      <c r="J7325" s="3" t="s">
        <v>8871</v>
      </c>
      <c r="K7325" s="3" t="s">
        <v>15936</v>
      </c>
      <c r="L7325" s="3" t="s">
        <v>17476</v>
      </c>
      <c r="M7325" s="3" t="s">
        <v>32</v>
      </c>
      <c r="N7325" s="3" t="str">
        <f t="shared" si="124"/>
        <v>Tarko-Sale Airport | Russian Federation</v>
      </c>
    </row>
    <row r="7326" spans="10:14" x14ac:dyDescent="0.25">
      <c r="J7326" s="3" t="s">
        <v>7351</v>
      </c>
      <c r="K7326" s="3" t="s">
        <v>14028</v>
      </c>
      <c r="L7326" s="3" t="s">
        <v>17476</v>
      </c>
      <c r="M7326" s="3" t="s">
        <v>692</v>
      </c>
      <c r="N7326" s="3" t="str">
        <f t="shared" si="124"/>
        <v>Talolqan Airport | Afghanistan</v>
      </c>
    </row>
    <row r="7327" spans="10:14" x14ac:dyDescent="0.25">
      <c r="J7327" s="3" t="s">
        <v>8956</v>
      </c>
      <c r="K7327" s="3" t="s">
        <v>17156</v>
      </c>
      <c r="L7327" s="3" t="s">
        <v>17476</v>
      </c>
      <c r="M7327" s="3" t="s">
        <v>54</v>
      </c>
      <c r="N7327" s="3" t="str">
        <f t="shared" si="124"/>
        <v>Trepell Airport | Australia</v>
      </c>
    </row>
    <row r="7328" spans="10:14" x14ac:dyDescent="0.25">
      <c r="J7328" s="3" t="s">
        <v>8916</v>
      </c>
      <c r="K7328" s="3" t="s">
        <v>16398</v>
      </c>
      <c r="L7328" s="3" t="s">
        <v>17476</v>
      </c>
      <c r="M7328" s="3" t="s">
        <v>96</v>
      </c>
      <c r="N7328" s="3" t="str">
        <f t="shared" si="124"/>
        <v>Maranggo Airport | Indonesia</v>
      </c>
    </row>
    <row r="7329" spans="10:14" x14ac:dyDescent="0.25">
      <c r="J7329" s="3" t="s">
        <v>7668</v>
      </c>
      <c r="K7329" s="3" t="s">
        <v>15263</v>
      </c>
      <c r="L7329" s="3" t="s">
        <v>17477</v>
      </c>
      <c r="M7329" s="3" t="s">
        <v>71</v>
      </c>
      <c r="N7329" s="3" t="str">
        <f t="shared" si="124"/>
        <v>Tres Esquinas Air Base | Colombia</v>
      </c>
    </row>
    <row r="7330" spans="10:14" x14ac:dyDescent="0.25">
      <c r="J7330" s="3" t="s">
        <v>7407</v>
      </c>
      <c r="K7330" s="3" t="s">
        <v>14722</v>
      </c>
      <c r="L7330" s="3" t="s">
        <v>17477</v>
      </c>
      <c r="M7330" s="3" t="s">
        <v>125</v>
      </c>
      <c r="N7330" s="3" t="str">
        <f t="shared" si="124"/>
        <v>Tarama Airport | Japan</v>
      </c>
    </row>
    <row r="7331" spans="10:14" x14ac:dyDescent="0.25">
      <c r="J7331" s="3" t="s">
        <v>7746</v>
      </c>
      <c r="K7331" s="3" t="s">
        <v>15264</v>
      </c>
      <c r="L7331" s="3" t="s">
        <v>17476</v>
      </c>
      <c r="M7331" s="3" t="s">
        <v>71</v>
      </c>
      <c r="N7331" s="3" t="str">
        <f t="shared" si="124"/>
        <v>Gonzalo Mejía Airport | Colombia</v>
      </c>
    </row>
    <row r="7332" spans="10:14" x14ac:dyDescent="0.25">
      <c r="J7332" s="3" t="s">
        <v>7631</v>
      </c>
      <c r="K7332" s="3" t="s">
        <v>13591</v>
      </c>
      <c r="L7332" s="3" t="s">
        <v>17477</v>
      </c>
      <c r="M7332" s="3" t="s">
        <v>59</v>
      </c>
      <c r="N7332" s="3" t="str">
        <f t="shared" si="124"/>
        <v>Francisco Sarabia International Airport | Mexico</v>
      </c>
    </row>
    <row r="7333" spans="10:14" x14ac:dyDescent="0.25">
      <c r="J7333" s="3" t="s">
        <v>7683</v>
      </c>
      <c r="K7333" s="3" t="s">
        <v>10380</v>
      </c>
      <c r="L7333" s="3" t="s">
        <v>17478</v>
      </c>
      <c r="M7333" s="3" t="s">
        <v>24</v>
      </c>
      <c r="N7333" s="3" t="str">
        <f t="shared" si="124"/>
        <v>Trondheim Airport Værnes | Norway</v>
      </c>
    </row>
    <row r="7334" spans="10:14" x14ac:dyDescent="0.25">
      <c r="J7334" s="3" t="s">
        <v>7570</v>
      </c>
      <c r="K7334" s="3" t="s">
        <v>10253</v>
      </c>
      <c r="L7334" s="3" t="s">
        <v>17477</v>
      </c>
      <c r="M7334" s="3" t="s">
        <v>43</v>
      </c>
      <c r="N7334" s="3" t="str">
        <f t="shared" si="124"/>
        <v>Tiree Airport | United Kingdom</v>
      </c>
    </row>
    <row r="7335" spans="10:14" x14ac:dyDescent="0.25">
      <c r="J7335" s="3" t="s">
        <v>5631</v>
      </c>
      <c r="K7335" s="3" t="s">
        <v>10379</v>
      </c>
      <c r="L7335" s="3" t="s">
        <v>17477</v>
      </c>
      <c r="M7335" s="3" t="s">
        <v>24</v>
      </c>
      <c r="N7335" s="3" t="str">
        <f t="shared" si="124"/>
        <v>Sandefjord Airport, Torp | Norway</v>
      </c>
    </row>
    <row r="7336" spans="10:14" x14ac:dyDescent="0.25">
      <c r="J7336" s="3" t="s">
        <v>7433</v>
      </c>
      <c r="K7336" s="3" t="s">
        <v>13985</v>
      </c>
      <c r="L7336" s="3" t="s">
        <v>17477</v>
      </c>
      <c r="M7336" s="3" t="s">
        <v>2169</v>
      </c>
      <c r="N7336" s="3" t="str">
        <f t="shared" si="124"/>
        <v>Tauranga Airport | New Zealand</v>
      </c>
    </row>
    <row r="7337" spans="10:14" x14ac:dyDescent="0.25">
      <c r="J7337" s="3" t="s">
        <v>7682</v>
      </c>
      <c r="K7337" s="3" t="s">
        <v>12222</v>
      </c>
      <c r="L7337" s="3" t="s">
        <v>17476</v>
      </c>
      <c r="M7337" s="3" t="s">
        <v>45</v>
      </c>
      <c r="N7337" s="3" t="str">
        <f t="shared" si="124"/>
        <v>Trona Airport | United States</v>
      </c>
    </row>
    <row r="7338" spans="10:14" x14ac:dyDescent="0.25">
      <c r="J7338" s="3" t="s">
        <v>3449</v>
      </c>
      <c r="K7338" s="3" t="s">
        <v>12828</v>
      </c>
      <c r="L7338" s="3" t="s">
        <v>17478</v>
      </c>
      <c r="M7338" s="3" t="s">
        <v>45</v>
      </c>
      <c r="N7338" s="3" t="str">
        <f t="shared" si="124"/>
        <v>Tri-Cities Regional TN/VA Airport | United States</v>
      </c>
    </row>
    <row r="7339" spans="10:14" x14ac:dyDescent="0.25">
      <c r="J7339" s="3" t="s">
        <v>7406</v>
      </c>
      <c r="K7339" s="3" t="s">
        <v>9281</v>
      </c>
      <c r="L7339" s="3" t="s">
        <v>17476</v>
      </c>
      <c r="M7339" s="3" t="s">
        <v>33</v>
      </c>
      <c r="N7339" s="3" t="str">
        <f t="shared" si="124"/>
        <v>Tarakbits Airport | Papua New Guinea</v>
      </c>
    </row>
    <row r="7340" spans="10:14" x14ac:dyDescent="0.25">
      <c r="J7340" s="3" t="s">
        <v>7405</v>
      </c>
      <c r="K7340" s="3" t="s">
        <v>16441</v>
      </c>
      <c r="L7340" s="3" t="s">
        <v>17477</v>
      </c>
      <c r="M7340" s="3" t="s">
        <v>96</v>
      </c>
      <c r="N7340" s="3" t="str">
        <f t="shared" si="124"/>
        <v>Juwata Airport | Indonesia</v>
      </c>
    </row>
    <row r="7341" spans="10:14" x14ac:dyDescent="0.25">
      <c r="J7341" s="3" t="s">
        <v>7488</v>
      </c>
      <c r="K7341" s="3" t="s">
        <v>12830</v>
      </c>
      <c r="L7341" s="3" t="s">
        <v>17476</v>
      </c>
      <c r="M7341" s="3" t="s">
        <v>45</v>
      </c>
      <c r="N7341" s="3" t="str">
        <f t="shared" si="124"/>
        <v>Terrell Municipal Airport | United States</v>
      </c>
    </row>
    <row r="7342" spans="10:14" x14ac:dyDescent="0.25">
      <c r="J7342" s="3" t="s">
        <v>7514</v>
      </c>
      <c r="K7342" s="3" t="s">
        <v>12831</v>
      </c>
      <c r="L7342" s="3" t="s">
        <v>17477</v>
      </c>
      <c r="M7342" s="3" t="s">
        <v>45</v>
      </c>
      <c r="N7342" s="3" t="str">
        <f t="shared" si="124"/>
        <v>Jacqueline Cochran Regional Airport | United States</v>
      </c>
    </row>
    <row r="7343" spans="10:14" x14ac:dyDescent="0.25">
      <c r="J7343" s="3" t="s">
        <v>7748</v>
      </c>
      <c r="K7343" s="3" t="s">
        <v>13202</v>
      </c>
      <c r="L7343" s="3" t="s">
        <v>17478</v>
      </c>
      <c r="M7343" s="3" t="s">
        <v>208</v>
      </c>
      <c r="N7343" s="3" t="str">
        <f t="shared" si="124"/>
        <v>Turin Airport | Italy</v>
      </c>
    </row>
    <row r="7344" spans="10:14" x14ac:dyDescent="0.25">
      <c r="J7344" s="3" t="s">
        <v>7416</v>
      </c>
      <c r="K7344" s="3" t="s">
        <v>17172</v>
      </c>
      <c r="L7344" s="3" t="s">
        <v>17477</v>
      </c>
      <c r="M7344" s="3" t="s">
        <v>54</v>
      </c>
      <c r="N7344" s="3" t="str">
        <f t="shared" si="124"/>
        <v>Taree Airport | Australia</v>
      </c>
    </row>
    <row r="7345" spans="10:14" x14ac:dyDescent="0.25">
      <c r="J7345" s="3" t="s">
        <v>7412</v>
      </c>
      <c r="K7345" s="3" t="s">
        <v>15002</v>
      </c>
      <c r="L7345" s="3" t="s">
        <v>17477</v>
      </c>
      <c r="M7345" s="3" t="s">
        <v>219</v>
      </c>
      <c r="N7345" s="3" t="str">
        <f t="shared" si="124"/>
        <v>Tarauacá Airport | Brazil</v>
      </c>
    </row>
    <row r="7346" spans="10:14" x14ac:dyDescent="0.25">
      <c r="J7346" s="3" t="s">
        <v>7670</v>
      </c>
      <c r="K7346" s="3" t="s">
        <v>16079</v>
      </c>
      <c r="L7346" s="3" t="s">
        <v>17477</v>
      </c>
      <c r="M7346" s="3" t="s">
        <v>328</v>
      </c>
      <c r="N7346" s="3" t="str">
        <f t="shared" si="124"/>
        <v>China Bay Airport | Sri Lanka</v>
      </c>
    </row>
    <row r="7347" spans="10:14" x14ac:dyDescent="0.25">
      <c r="J7347" s="3" t="s">
        <v>7669</v>
      </c>
      <c r="K7347" s="3" t="s">
        <v>13216</v>
      </c>
      <c r="L7347" s="3" t="s">
        <v>17477</v>
      </c>
      <c r="M7347" s="3" t="s">
        <v>208</v>
      </c>
      <c r="N7347" s="3" t="str">
        <f t="shared" si="124"/>
        <v>Trieste-Friuli Venezia Giulia Airport | Italy</v>
      </c>
    </row>
    <row r="7348" spans="10:14" x14ac:dyDescent="0.25">
      <c r="J7348" s="3" t="s">
        <v>7688</v>
      </c>
      <c r="K7348" s="3" t="s">
        <v>15435</v>
      </c>
      <c r="L7348" s="3" t="s">
        <v>17477</v>
      </c>
      <c r="M7348" s="3" t="s">
        <v>226</v>
      </c>
      <c r="N7348" s="3" t="str">
        <f t="shared" si="124"/>
        <v>Capitan FAP Carlos Martinez De Pinillos International Airport | Peru</v>
      </c>
    </row>
    <row r="7349" spans="10:14" x14ac:dyDescent="0.25">
      <c r="J7349" s="3" t="s">
        <v>7521</v>
      </c>
      <c r="K7349" s="3" t="s">
        <v>16269</v>
      </c>
      <c r="L7349" s="3" t="s">
        <v>17478</v>
      </c>
      <c r="M7349" s="3" t="s">
        <v>108</v>
      </c>
      <c r="N7349" s="3" t="str">
        <f t="shared" si="124"/>
        <v>Trivandrum International Airport | India</v>
      </c>
    </row>
    <row r="7350" spans="10:14" x14ac:dyDescent="0.25">
      <c r="J7350" s="3" t="s">
        <v>7413</v>
      </c>
      <c r="K7350" s="3" t="s">
        <v>13822</v>
      </c>
      <c r="L7350" s="3" t="s">
        <v>17477</v>
      </c>
      <c r="M7350" s="3" t="s">
        <v>30</v>
      </c>
      <c r="N7350" s="3" t="str">
        <f t="shared" si="124"/>
        <v>Bonriki International Airport | Kiribati</v>
      </c>
    </row>
    <row r="7351" spans="10:14" x14ac:dyDescent="0.25">
      <c r="J7351" s="3" t="s">
        <v>7629</v>
      </c>
      <c r="K7351" s="3" t="s">
        <v>11340</v>
      </c>
      <c r="L7351" s="3" t="s">
        <v>17476</v>
      </c>
      <c r="M7351" s="3" t="s">
        <v>494</v>
      </c>
      <c r="N7351" s="3" t="str">
        <f t="shared" si="124"/>
        <v>Tororo Airport | Uganda</v>
      </c>
    </row>
    <row r="7352" spans="10:14" x14ac:dyDescent="0.25">
      <c r="J7352" s="3" t="s">
        <v>7573</v>
      </c>
      <c r="K7352" s="3" t="s">
        <v>16268</v>
      </c>
      <c r="L7352" s="3" t="s">
        <v>17477</v>
      </c>
      <c r="M7352" s="3" t="s">
        <v>108</v>
      </c>
      <c r="N7352" s="3" t="str">
        <f t="shared" si="124"/>
        <v>Tiruchirapally Civil Airport Airport | India</v>
      </c>
    </row>
    <row r="7353" spans="10:14" x14ac:dyDescent="0.25">
      <c r="J7353" s="3" t="s">
        <v>7322</v>
      </c>
      <c r="K7353" s="3" t="s">
        <v>14596</v>
      </c>
      <c r="L7353" s="3" t="s">
        <v>17477</v>
      </c>
      <c r="M7353" s="3" t="s">
        <v>17508</v>
      </c>
      <c r="N7353" s="3" t="str">
        <f t="shared" si="124"/>
        <v>Taipei Songshan Airport | Taiwan, Province of China</v>
      </c>
    </row>
    <row r="7354" spans="10:14" x14ac:dyDescent="0.25">
      <c r="J7354" s="3" t="s">
        <v>7699</v>
      </c>
      <c r="K7354" s="3" t="s">
        <v>10901</v>
      </c>
      <c r="L7354" s="3" t="s">
        <v>17477</v>
      </c>
      <c r="M7354" s="3" t="s">
        <v>136</v>
      </c>
      <c r="N7354" s="3" t="str">
        <f t="shared" si="124"/>
        <v>Tsumeb Airport | Namibia</v>
      </c>
    </row>
    <row r="7355" spans="10:14" x14ac:dyDescent="0.25">
      <c r="J7355" s="3" t="s">
        <v>7324</v>
      </c>
      <c r="K7355" s="3" t="s">
        <v>15113</v>
      </c>
      <c r="L7355" s="3" t="s">
        <v>17476</v>
      </c>
      <c r="M7355" s="3" t="s">
        <v>306</v>
      </c>
      <c r="N7355" s="3" t="str">
        <f t="shared" si="124"/>
        <v>Taisha Airport | Ecuador</v>
      </c>
    </row>
    <row r="7356" spans="10:14" x14ac:dyDescent="0.25">
      <c r="J7356" s="3" t="s">
        <v>7696</v>
      </c>
      <c r="K7356" s="3" t="s">
        <v>17234</v>
      </c>
      <c r="L7356" s="3" t="s">
        <v>17476</v>
      </c>
      <c r="M7356" s="3" t="s">
        <v>114</v>
      </c>
      <c r="N7356" s="3" t="str">
        <f t="shared" si="124"/>
        <v>Tshipise Airport | South Africa</v>
      </c>
    </row>
    <row r="7357" spans="10:14" x14ac:dyDescent="0.25">
      <c r="J7357" s="3" t="s">
        <v>522</v>
      </c>
      <c r="K7357" s="3" t="s">
        <v>15731</v>
      </c>
      <c r="L7357" s="3" t="s">
        <v>17478</v>
      </c>
      <c r="M7357" s="3" t="s">
        <v>175</v>
      </c>
      <c r="N7357" s="3" t="str">
        <f t="shared" si="124"/>
        <v>Astana International Airport | Kazakhstan</v>
      </c>
    </row>
    <row r="7358" spans="10:14" x14ac:dyDescent="0.25">
      <c r="J7358" s="3" t="s">
        <v>7912</v>
      </c>
      <c r="K7358" s="3" t="s">
        <v>13213</v>
      </c>
      <c r="L7358" s="3" t="s">
        <v>17478</v>
      </c>
      <c r="M7358" s="3" t="s">
        <v>208</v>
      </c>
      <c r="N7358" s="3" t="str">
        <f t="shared" si="124"/>
        <v>Treviso-Sant'Angelo Airport | Italy</v>
      </c>
    </row>
    <row r="7359" spans="10:14" x14ac:dyDescent="0.25">
      <c r="J7359" s="3" t="s">
        <v>7376</v>
      </c>
      <c r="K7359" s="3" t="s">
        <v>15704</v>
      </c>
      <c r="L7359" s="3" t="s">
        <v>17476</v>
      </c>
      <c r="M7359" s="3" t="s">
        <v>45</v>
      </c>
      <c r="N7359" s="3" t="str">
        <f t="shared" si="124"/>
        <v>Tanacross Airport | United States</v>
      </c>
    </row>
    <row r="7360" spans="10:14" x14ac:dyDescent="0.25">
      <c r="J7360" s="3" t="s">
        <v>7695</v>
      </c>
      <c r="K7360" s="3" t="s">
        <v>10955</v>
      </c>
      <c r="L7360" s="3" t="s">
        <v>17476</v>
      </c>
      <c r="M7360" s="3" t="s">
        <v>17489</v>
      </c>
      <c r="N7360" s="3" t="str">
        <f t="shared" si="124"/>
        <v>Tshikapa Airport | Congo, the Democratic Republic of the</v>
      </c>
    </row>
    <row r="7361" spans="10:14" x14ac:dyDescent="0.25">
      <c r="J7361" s="3" t="s">
        <v>7697</v>
      </c>
      <c r="K7361" s="3" t="s">
        <v>15705</v>
      </c>
      <c r="L7361" s="3" t="s">
        <v>17476</v>
      </c>
      <c r="M7361" s="3" t="s">
        <v>33</v>
      </c>
      <c r="N7361" s="3" t="str">
        <f t="shared" si="124"/>
        <v>Tsile Tsile Airport | Papua New Guinea</v>
      </c>
    </row>
    <row r="7362" spans="10:14" x14ac:dyDescent="0.25">
      <c r="J7362" s="3" t="s">
        <v>7700</v>
      </c>
      <c r="K7362" s="3" t="s">
        <v>14623</v>
      </c>
      <c r="L7362" s="3" t="s">
        <v>17477</v>
      </c>
      <c r="M7362" s="3" t="s">
        <v>125</v>
      </c>
      <c r="N7362" s="3" t="str">
        <f t="shared" si="124"/>
        <v>Tsushima Airport | Japan</v>
      </c>
    </row>
    <row r="7363" spans="10:14" x14ac:dyDescent="0.25">
      <c r="J7363" s="3" t="s">
        <v>7372</v>
      </c>
      <c r="K7363" s="3" t="s">
        <v>13595</v>
      </c>
      <c r="L7363" s="3" t="s">
        <v>17476</v>
      </c>
      <c r="M7363" s="3" t="s">
        <v>59</v>
      </c>
      <c r="N7363" s="3" t="str">
        <f t="shared" si="124"/>
        <v>Tamuin Airport | Mexico</v>
      </c>
    </row>
    <row r="7364" spans="10:14" x14ac:dyDescent="0.25">
      <c r="J7364" s="3" t="s">
        <v>7397</v>
      </c>
      <c r="K7364" s="3" t="s">
        <v>12731</v>
      </c>
      <c r="L7364" s="3" t="s">
        <v>17476</v>
      </c>
      <c r="M7364" s="3" t="s">
        <v>45</v>
      </c>
      <c r="N7364" s="3" t="str">
        <f t="shared" si="124"/>
        <v>Taos Regional Airport | United States</v>
      </c>
    </row>
    <row r="7365" spans="10:14" x14ac:dyDescent="0.25">
      <c r="J7365" s="3" t="s">
        <v>7532</v>
      </c>
      <c r="K7365" s="3" t="s">
        <v>17257</v>
      </c>
      <c r="L7365" s="3" t="s">
        <v>17478</v>
      </c>
      <c r="M7365" s="3" t="s">
        <v>173</v>
      </c>
      <c r="N7365" s="3" t="str">
        <f t="shared" si="124"/>
        <v>Tianjin Binhai International Airport | China</v>
      </c>
    </row>
    <row r="7366" spans="10:14" x14ac:dyDescent="0.25">
      <c r="J7366" s="3" t="s">
        <v>7448</v>
      </c>
      <c r="K7366" s="3" t="s">
        <v>12832</v>
      </c>
      <c r="L7366" s="3" t="s">
        <v>17476</v>
      </c>
      <c r="M7366" s="3" t="s">
        <v>45</v>
      </c>
      <c r="N7366" s="3" t="str">
        <f t="shared" ref="N7366:N7429" si="125">K7366&amp;" | "&amp;M7366</f>
        <v>Tehachapi Municipal Airport | United States</v>
      </c>
    </row>
    <row r="7367" spans="10:14" x14ac:dyDescent="0.25">
      <c r="J7367" s="3" t="s">
        <v>7632</v>
      </c>
      <c r="K7367" s="3" t="s">
        <v>15004</v>
      </c>
      <c r="L7367" s="3" t="s">
        <v>17476</v>
      </c>
      <c r="M7367" s="3" t="s">
        <v>219</v>
      </c>
      <c r="N7367" s="3" t="str">
        <f t="shared" si="125"/>
        <v>Torres Airport | Brazil</v>
      </c>
    </row>
    <row r="7368" spans="10:14" x14ac:dyDescent="0.25">
      <c r="J7368" s="3" t="s">
        <v>7554</v>
      </c>
      <c r="K7368" s="3" t="s">
        <v>13321</v>
      </c>
      <c r="L7368" s="3" t="s">
        <v>17477</v>
      </c>
      <c r="M7368" s="3" t="s">
        <v>438</v>
      </c>
      <c r="N7368" s="3" t="str">
        <f t="shared" si="125"/>
        <v>Timișoara Traian Vuia Airport | Romania</v>
      </c>
    </row>
    <row r="7369" spans="10:14" x14ac:dyDescent="0.25">
      <c r="J7369" s="3" t="s">
        <v>7658</v>
      </c>
      <c r="K7369" s="3" t="s">
        <v>16317</v>
      </c>
      <c r="L7369" s="3" t="s">
        <v>17477</v>
      </c>
      <c r="M7369" s="3" t="s">
        <v>695</v>
      </c>
      <c r="N7369" s="3" t="str">
        <f t="shared" si="125"/>
        <v>Trang Airport | Thailand</v>
      </c>
    </row>
    <row r="7370" spans="10:14" x14ac:dyDescent="0.25">
      <c r="J7370" s="3" t="s">
        <v>7294</v>
      </c>
      <c r="K7370" s="3" t="s">
        <v>13828</v>
      </c>
      <c r="L7370" s="3" t="s">
        <v>17476</v>
      </c>
      <c r="M7370" s="3" t="s">
        <v>30</v>
      </c>
      <c r="N7370" s="3" t="str">
        <f t="shared" si="125"/>
        <v>Tabiteuea South Airport | Kiribati</v>
      </c>
    </row>
    <row r="7371" spans="10:14" x14ac:dyDescent="0.25">
      <c r="J7371" s="3" t="s">
        <v>7653</v>
      </c>
      <c r="K7371" s="3" t="s">
        <v>16736</v>
      </c>
      <c r="L7371" s="3" t="s">
        <v>17477</v>
      </c>
      <c r="M7371" s="3" t="s">
        <v>54</v>
      </c>
      <c r="N7371" s="3" t="str">
        <f t="shared" si="125"/>
        <v>Townsville Airport | Australia</v>
      </c>
    </row>
    <row r="7372" spans="10:14" x14ac:dyDescent="0.25">
      <c r="J7372" s="3" t="s">
        <v>7694</v>
      </c>
      <c r="K7372" s="3" t="s">
        <v>9280</v>
      </c>
      <c r="L7372" s="3" t="s">
        <v>17476</v>
      </c>
      <c r="M7372" s="3" t="s">
        <v>33</v>
      </c>
      <c r="N7372" s="3" t="str">
        <f t="shared" si="125"/>
        <v>Tsewi Airport | Papua New Guinea</v>
      </c>
    </row>
    <row r="7373" spans="10:14" x14ac:dyDescent="0.25">
      <c r="J7373" s="3" t="s">
        <v>7393</v>
      </c>
      <c r="K7373" s="3" t="s">
        <v>16442</v>
      </c>
      <c r="L7373" s="3" t="s">
        <v>17476</v>
      </c>
      <c r="M7373" s="3" t="s">
        <v>96</v>
      </c>
      <c r="N7373" s="3" t="str">
        <f t="shared" si="125"/>
        <v>Tanjung Santan Airport | Indonesia</v>
      </c>
    </row>
    <row r="7374" spans="10:14" x14ac:dyDescent="0.25">
      <c r="J7374" s="3" t="s">
        <v>7425</v>
      </c>
      <c r="K7374" s="3" t="s">
        <v>16565</v>
      </c>
      <c r="L7374" s="3" t="s">
        <v>17476</v>
      </c>
      <c r="M7374" s="3" t="s">
        <v>96</v>
      </c>
      <c r="N7374" s="3" t="str">
        <f t="shared" si="125"/>
        <v>Cibeureum Airport | Indonesia</v>
      </c>
    </row>
    <row r="7375" spans="10:14" x14ac:dyDescent="0.25">
      <c r="J7375" s="3" t="s">
        <v>7693</v>
      </c>
      <c r="K7375" s="3" t="s">
        <v>17346</v>
      </c>
      <c r="L7375" s="3" t="s">
        <v>17476</v>
      </c>
      <c r="M7375" s="3" t="s">
        <v>271</v>
      </c>
      <c r="N7375" s="3" t="str">
        <f t="shared" si="125"/>
        <v>Tselserleg Airport | Mongolia</v>
      </c>
    </row>
    <row r="7376" spans="10:14" x14ac:dyDescent="0.25">
      <c r="J7376" s="3" t="s">
        <v>7374</v>
      </c>
      <c r="K7376" s="3" t="s">
        <v>11020</v>
      </c>
      <c r="L7376" s="3" t="s">
        <v>17477</v>
      </c>
      <c r="M7376" s="3" t="s">
        <v>106</v>
      </c>
      <c r="N7376" s="3" t="str">
        <f t="shared" si="125"/>
        <v>Tan Tan Airport | Morocco</v>
      </c>
    </row>
    <row r="7377" spans="10:14" x14ac:dyDescent="0.25">
      <c r="J7377" s="3" t="s">
        <v>7638</v>
      </c>
      <c r="K7377" s="3" t="s">
        <v>13199</v>
      </c>
      <c r="L7377" s="3" t="s">
        <v>17477</v>
      </c>
      <c r="M7377" s="3" t="s">
        <v>208</v>
      </c>
      <c r="N7377" s="3" t="str">
        <f t="shared" si="125"/>
        <v>Tortolì Airport | Italy</v>
      </c>
    </row>
    <row r="7378" spans="10:14" x14ac:dyDescent="0.25">
      <c r="J7378" s="3" t="s">
        <v>7349</v>
      </c>
      <c r="K7378" s="3" t="s">
        <v>15066</v>
      </c>
      <c r="L7378" s="3" t="s">
        <v>17477</v>
      </c>
      <c r="M7378" s="3" t="s">
        <v>280</v>
      </c>
      <c r="N7378" s="3" t="str">
        <f t="shared" si="125"/>
        <v>Las Breas Airport | Chile</v>
      </c>
    </row>
    <row r="7379" spans="10:14" x14ac:dyDescent="0.25">
      <c r="J7379" s="3" t="s">
        <v>7684</v>
      </c>
      <c r="K7379" s="3" t="s">
        <v>12833</v>
      </c>
      <c r="L7379" s="3" t="s">
        <v>17477</v>
      </c>
      <c r="M7379" s="3" t="s">
        <v>45</v>
      </c>
      <c r="N7379" s="3" t="str">
        <f t="shared" si="125"/>
        <v>Portland Troutdale Airport | United States</v>
      </c>
    </row>
    <row r="7380" spans="10:14" x14ac:dyDescent="0.25">
      <c r="J7380" s="3" t="s">
        <v>7483</v>
      </c>
      <c r="K7380" s="3" t="s">
        <v>16455</v>
      </c>
      <c r="L7380" s="3" t="s">
        <v>17477</v>
      </c>
      <c r="M7380" s="3" t="s">
        <v>96</v>
      </c>
      <c r="N7380" s="3" t="str">
        <f t="shared" si="125"/>
        <v>Sultan Babullah Airport | Indonesia</v>
      </c>
    </row>
    <row r="7381" spans="10:14" x14ac:dyDescent="0.25">
      <c r="J7381" s="3" t="s">
        <v>7422</v>
      </c>
      <c r="K7381" s="3" t="s">
        <v>14840</v>
      </c>
      <c r="L7381" s="3" t="s">
        <v>17477</v>
      </c>
      <c r="M7381" s="3" t="s">
        <v>283</v>
      </c>
      <c r="N7381" s="3" t="str">
        <f t="shared" si="125"/>
        <v>General Enrique Mosconi Airport | Argentina</v>
      </c>
    </row>
    <row r="7382" spans="10:14" x14ac:dyDescent="0.25">
      <c r="J7382" s="3" t="s">
        <v>7529</v>
      </c>
      <c r="K7382" s="3" t="s">
        <v>14180</v>
      </c>
      <c r="L7382" s="3" t="s">
        <v>17477</v>
      </c>
      <c r="M7382" s="3" t="s">
        <v>187</v>
      </c>
      <c r="N7382" s="3" t="str">
        <f t="shared" si="125"/>
        <v>Thumrait Air Base | Oman</v>
      </c>
    </row>
    <row r="7383" spans="10:14" x14ac:dyDescent="0.25">
      <c r="J7383" s="3" t="s">
        <v>7495</v>
      </c>
      <c r="K7383" s="3" t="s">
        <v>13889</v>
      </c>
      <c r="L7383" s="3" t="s">
        <v>17476</v>
      </c>
      <c r="M7383" s="3" t="s">
        <v>128</v>
      </c>
      <c r="N7383" s="3" t="str">
        <f t="shared" si="125"/>
        <v>Tetiaroa Airport | French Polynesia</v>
      </c>
    </row>
    <row r="7384" spans="10:14" x14ac:dyDescent="0.25">
      <c r="J7384" s="3" t="s">
        <v>7643</v>
      </c>
      <c r="K7384" s="3" t="s">
        <v>14659</v>
      </c>
      <c r="L7384" s="3" t="s">
        <v>17477</v>
      </c>
      <c r="M7384" s="3" t="s">
        <v>125</v>
      </c>
      <c r="N7384" s="3" t="str">
        <f t="shared" si="125"/>
        <v>Tottori Sand Dunes Conan Airport | Japan</v>
      </c>
    </row>
    <row r="7385" spans="10:14" x14ac:dyDescent="0.25">
      <c r="J7385" s="3" t="s">
        <v>5887</v>
      </c>
      <c r="K7385" s="3" t="s">
        <v>12834</v>
      </c>
      <c r="L7385" s="3" t="s">
        <v>17477</v>
      </c>
      <c r="M7385" s="3" t="s">
        <v>45</v>
      </c>
      <c r="N7385" s="3" t="str">
        <f t="shared" si="125"/>
        <v>Trenton Mercer Airport | United States</v>
      </c>
    </row>
    <row r="7386" spans="10:14" x14ac:dyDescent="0.25">
      <c r="J7386" s="3" t="s">
        <v>1200</v>
      </c>
      <c r="K7386" s="3" t="s">
        <v>11643</v>
      </c>
      <c r="L7386" s="3" t="s">
        <v>17476</v>
      </c>
      <c r="M7386" s="3" t="s">
        <v>45</v>
      </c>
      <c r="N7386" s="3" t="str">
        <f t="shared" si="125"/>
        <v>Britton Municipal Airport | United States</v>
      </c>
    </row>
    <row r="7387" spans="10:14" x14ac:dyDescent="0.25">
      <c r="J7387" s="3" t="s">
        <v>7639</v>
      </c>
      <c r="K7387" s="3" t="s">
        <v>13636</v>
      </c>
      <c r="L7387" s="3" t="s">
        <v>17477</v>
      </c>
      <c r="M7387" s="3" t="s">
        <v>762</v>
      </c>
      <c r="N7387" s="3" t="str">
        <f t="shared" si="125"/>
        <v>Aerotortuguero Airport | Costa Rica</v>
      </c>
    </row>
    <row r="7388" spans="10:14" x14ac:dyDescent="0.25">
      <c r="J7388" s="3" t="s">
        <v>7375</v>
      </c>
      <c r="K7388" s="3" t="s">
        <v>16513</v>
      </c>
      <c r="L7388" s="3" t="s">
        <v>17476</v>
      </c>
      <c r="M7388" s="3" t="s">
        <v>96</v>
      </c>
      <c r="N7388" s="3" t="str">
        <f t="shared" si="125"/>
        <v>Pongtiku Airport | Indonesia</v>
      </c>
    </row>
    <row r="7389" spans="10:14" x14ac:dyDescent="0.25">
      <c r="J7389" s="3" t="s">
        <v>7692</v>
      </c>
      <c r="K7389" s="3" t="s">
        <v>10708</v>
      </c>
      <c r="L7389" s="3" t="s">
        <v>17476</v>
      </c>
      <c r="M7389" s="3" t="s">
        <v>304</v>
      </c>
      <c r="N7389" s="3" t="str">
        <f t="shared" si="125"/>
        <v>Tsaratanana Airport | Madagascar</v>
      </c>
    </row>
    <row r="7390" spans="10:14" x14ac:dyDescent="0.25">
      <c r="J7390" s="3" t="s">
        <v>7325</v>
      </c>
      <c r="K7390" s="3" t="s">
        <v>14584</v>
      </c>
      <c r="L7390" s="3" t="s">
        <v>17477</v>
      </c>
      <c r="M7390" s="3" t="s">
        <v>17508</v>
      </c>
      <c r="N7390" s="3" t="str">
        <f t="shared" si="125"/>
        <v>Taitung Airport | Taiwan, Province of China</v>
      </c>
    </row>
    <row r="7391" spans="10:14" x14ac:dyDescent="0.25">
      <c r="J7391" s="3" t="s">
        <v>7496</v>
      </c>
      <c r="K7391" s="3" t="s">
        <v>11043</v>
      </c>
      <c r="L7391" s="3" t="s">
        <v>17477</v>
      </c>
      <c r="M7391" s="3" t="s">
        <v>106</v>
      </c>
      <c r="N7391" s="3" t="str">
        <f t="shared" si="125"/>
        <v>Saniat R'mel Airport | Morocco</v>
      </c>
    </row>
    <row r="7392" spans="10:14" x14ac:dyDescent="0.25">
      <c r="J7392" s="3" t="s">
        <v>8958</v>
      </c>
      <c r="K7392" s="3" t="s">
        <v>17173</v>
      </c>
      <c r="L7392" s="3" t="s">
        <v>17476</v>
      </c>
      <c r="M7392" s="3" t="s">
        <v>54</v>
      </c>
      <c r="N7392" s="3" t="str">
        <f t="shared" si="125"/>
        <v>Truscott-Mungalalu Airport | Australia</v>
      </c>
    </row>
    <row r="7393" spans="10:14" x14ac:dyDescent="0.25">
      <c r="J7393" s="3" t="s">
        <v>7715</v>
      </c>
      <c r="K7393" s="3" t="s">
        <v>15118</v>
      </c>
      <c r="L7393" s="3" t="s">
        <v>17477</v>
      </c>
      <c r="M7393" s="3" t="s">
        <v>306</v>
      </c>
      <c r="N7393" s="3" t="str">
        <f t="shared" si="125"/>
        <v>Teniente Coronel Luis a Mantilla Airport | Ecuador</v>
      </c>
    </row>
    <row r="7394" spans="10:14" x14ac:dyDescent="0.25">
      <c r="J7394" s="3" t="s">
        <v>7702</v>
      </c>
      <c r="K7394" s="3" t="s">
        <v>13852</v>
      </c>
      <c r="L7394" s="3" t="s">
        <v>17477</v>
      </c>
      <c r="M7394" s="3" t="s">
        <v>128</v>
      </c>
      <c r="N7394" s="3" t="str">
        <f t="shared" si="125"/>
        <v>Tubuai Airport | French Polynesia</v>
      </c>
    </row>
    <row r="7395" spans="10:14" x14ac:dyDescent="0.25">
      <c r="J7395" s="3" t="s">
        <v>7706</v>
      </c>
      <c r="K7395" s="3" t="s">
        <v>14821</v>
      </c>
      <c r="L7395" s="3" t="s">
        <v>17477</v>
      </c>
      <c r="M7395" s="3" t="s">
        <v>283</v>
      </c>
      <c r="N7395" s="3" t="str">
        <f t="shared" si="125"/>
        <v>Teniente Benjamin Matienzo Airport | Argentina</v>
      </c>
    </row>
    <row r="7396" spans="10:14" x14ac:dyDescent="0.25">
      <c r="J7396" s="3" t="s">
        <v>7358</v>
      </c>
      <c r="K7396" s="3" t="s">
        <v>11060</v>
      </c>
      <c r="L7396" s="3" t="s">
        <v>17477</v>
      </c>
      <c r="M7396" s="3" t="s">
        <v>649</v>
      </c>
      <c r="N7396" s="3" t="str">
        <f t="shared" si="125"/>
        <v>Tambacounda Airport | Senegal</v>
      </c>
    </row>
    <row r="7397" spans="10:14" x14ac:dyDescent="0.25">
      <c r="J7397" s="3" t="s">
        <v>7743</v>
      </c>
      <c r="K7397" s="3" t="s">
        <v>15708</v>
      </c>
      <c r="L7397" s="3" t="s">
        <v>17476</v>
      </c>
      <c r="M7397" s="3" t="s">
        <v>78</v>
      </c>
      <c r="N7397" s="3" t="str">
        <f t="shared" si="125"/>
        <v>Tupile Airport | Panama</v>
      </c>
    </row>
    <row r="7398" spans="10:14" x14ac:dyDescent="0.25">
      <c r="J7398" s="3" t="s">
        <v>7651</v>
      </c>
      <c r="K7398" s="3" t="s">
        <v>13083</v>
      </c>
      <c r="L7398" s="3" t="s">
        <v>17477</v>
      </c>
      <c r="M7398" s="3" t="s">
        <v>112</v>
      </c>
      <c r="N7398" s="3" t="str">
        <f t="shared" si="125"/>
        <v>Tours-Val-de-Loire Airport | France</v>
      </c>
    </row>
    <row r="7399" spans="10:14" x14ac:dyDescent="0.25">
      <c r="J7399" s="3" t="s">
        <v>7711</v>
      </c>
      <c r="K7399" s="3" t="s">
        <v>14764</v>
      </c>
      <c r="L7399" s="3" t="s">
        <v>17477</v>
      </c>
      <c r="M7399" s="3" t="s">
        <v>192</v>
      </c>
      <c r="N7399" s="3" t="str">
        <f t="shared" si="125"/>
        <v>Tuguegarao Airport | Philippines</v>
      </c>
    </row>
    <row r="7400" spans="10:14" x14ac:dyDescent="0.25">
      <c r="J7400" s="3" t="s">
        <v>7720</v>
      </c>
      <c r="K7400" s="3" t="s">
        <v>11564</v>
      </c>
      <c r="L7400" s="3" t="s">
        <v>17476</v>
      </c>
      <c r="M7400" s="3" t="s">
        <v>45</v>
      </c>
      <c r="N7400" s="3" t="str">
        <f t="shared" si="125"/>
        <v>Arnold Air Force Base | United States</v>
      </c>
    </row>
    <row r="7401" spans="10:14" x14ac:dyDescent="0.25">
      <c r="J7401" s="3" t="s">
        <v>7744</v>
      </c>
      <c r="K7401" s="3" t="s">
        <v>14061</v>
      </c>
      <c r="L7401" s="3" t="s">
        <v>17477</v>
      </c>
      <c r="M7401" s="3" t="s">
        <v>48</v>
      </c>
      <c r="N7401" s="3" t="str">
        <f t="shared" si="125"/>
        <v>Turaif Domestic Airport | Saudi Arabia</v>
      </c>
    </row>
    <row r="7402" spans="10:14" x14ac:dyDescent="0.25">
      <c r="J7402" s="3" t="s">
        <v>7727</v>
      </c>
      <c r="K7402" s="3" t="s">
        <v>15709</v>
      </c>
      <c r="L7402" s="3" t="s">
        <v>17476</v>
      </c>
      <c r="M7402" s="3" t="s">
        <v>87</v>
      </c>
      <c r="N7402" s="3" t="str">
        <f t="shared" si="125"/>
        <v>Tum Airport | Ethiopia</v>
      </c>
    </row>
    <row r="7403" spans="10:14" x14ac:dyDescent="0.25">
      <c r="J7403" s="3" t="s">
        <v>7745</v>
      </c>
      <c r="K7403" s="3" t="s">
        <v>14234</v>
      </c>
      <c r="L7403" s="3" t="s">
        <v>17477</v>
      </c>
      <c r="M7403" s="3" t="s">
        <v>35</v>
      </c>
      <c r="N7403" s="3" t="str">
        <f t="shared" si="125"/>
        <v>Turbat International Airport | Pakistan</v>
      </c>
    </row>
    <row r="7404" spans="10:14" x14ac:dyDescent="0.25">
      <c r="J7404" s="3" t="s">
        <v>7722</v>
      </c>
      <c r="K7404" s="3" t="s">
        <v>12835</v>
      </c>
      <c r="L7404" s="3" t="s">
        <v>17478</v>
      </c>
      <c r="M7404" s="3" t="s">
        <v>45</v>
      </c>
      <c r="N7404" s="3" t="str">
        <f t="shared" si="125"/>
        <v>Tulsa International Airport | United States</v>
      </c>
    </row>
    <row r="7405" spans="10:14" x14ac:dyDescent="0.25">
      <c r="J7405" s="3" t="s">
        <v>7735</v>
      </c>
      <c r="K7405" s="3" t="s">
        <v>17166</v>
      </c>
      <c r="L7405" s="3" t="s">
        <v>17477</v>
      </c>
      <c r="M7405" s="3" t="s">
        <v>54</v>
      </c>
      <c r="N7405" s="3" t="str">
        <f t="shared" si="125"/>
        <v>Tumut Airport | Australia</v>
      </c>
    </row>
    <row r="7406" spans="10:14" x14ac:dyDescent="0.25">
      <c r="J7406" s="3" t="s">
        <v>7737</v>
      </c>
      <c r="K7406" s="3" t="s">
        <v>10041</v>
      </c>
      <c r="L7406" s="3" t="s">
        <v>17478</v>
      </c>
      <c r="M7406" s="3" t="s">
        <v>2090</v>
      </c>
      <c r="N7406" s="3" t="str">
        <f t="shared" si="125"/>
        <v>Tunis Carthage International Airport | Tunisia</v>
      </c>
    </row>
    <row r="7407" spans="10:14" x14ac:dyDescent="0.25">
      <c r="J7407" s="3" t="s">
        <v>7431</v>
      </c>
      <c r="K7407" s="3" t="s">
        <v>13946</v>
      </c>
      <c r="L7407" s="3" t="s">
        <v>17477</v>
      </c>
      <c r="M7407" s="3" t="s">
        <v>2169</v>
      </c>
      <c r="N7407" s="3" t="str">
        <f t="shared" si="125"/>
        <v>Taupo Airport | New Zealand</v>
      </c>
    </row>
    <row r="7408" spans="10:14" x14ac:dyDescent="0.25">
      <c r="J7408" s="3" t="s">
        <v>7742</v>
      </c>
      <c r="K7408" s="3" t="s">
        <v>12836</v>
      </c>
      <c r="L7408" s="3" t="s">
        <v>17477</v>
      </c>
      <c r="M7408" s="3" t="s">
        <v>45</v>
      </c>
      <c r="N7408" s="3" t="str">
        <f t="shared" si="125"/>
        <v>Tupelo Regional Airport | United States</v>
      </c>
    </row>
    <row r="7409" spans="10:14" x14ac:dyDescent="0.25">
      <c r="J7409" s="3" t="s">
        <v>7645</v>
      </c>
      <c r="K7409" s="3" t="s">
        <v>9974</v>
      </c>
      <c r="L7409" s="3" t="s">
        <v>17476</v>
      </c>
      <c r="M7409" s="3" t="s">
        <v>471</v>
      </c>
      <c r="N7409" s="3" t="str">
        <f t="shared" si="125"/>
        <v>Tougan Airport | Burkina Faso</v>
      </c>
    </row>
    <row r="7410" spans="10:14" x14ac:dyDescent="0.25">
      <c r="J7410" s="3" t="s">
        <v>7709</v>
      </c>
      <c r="K7410" s="3" t="s">
        <v>15006</v>
      </c>
      <c r="L7410" s="3" t="s">
        <v>17477</v>
      </c>
      <c r="M7410" s="3" t="s">
        <v>219</v>
      </c>
      <c r="N7410" s="3" t="str">
        <f t="shared" si="125"/>
        <v>Tucuruí Airport | Brazil</v>
      </c>
    </row>
    <row r="7411" spans="10:14" x14ac:dyDescent="0.25">
      <c r="J7411" s="3" t="s">
        <v>7705</v>
      </c>
      <c r="K7411" s="3" t="s">
        <v>12837</v>
      </c>
      <c r="L7411" s="3" t="s">
        <v>17478</v>
      </c>
      <c r="M7411" s="3" t="s">
        <v>45</v>
      </c>
      <c r="N7411" s="3" t="str">
        <f t="shared" si="125"/>
        <v>Tucson International Airport / Morris Air National Guard Base | United States</v>
      </c>
    </row>
    <row r="7412" spans="10:14" x14ac:dyDescent="0.25">
      <c r="J7412" s="3" t="s">
        <v>7302</v>
      </c>
      <c r="K7412" s="3" t="s">
        <v>14059</v>
      </c>
      <c r="L7412" s="3" t="s">
        <v>17477</v>
      </c>
      <c r="M7412" s="3" t="s">
        <v>48</v>
      </c>
      <c r="N7412" s="3" t="str">
        <f t="shared" si="125"/>
        <v>Tabuk Airport | Saudi Arabia</v>
      </c>
    </row>
    <row r="7413" spans="10:14" x14ac:dyDescent="0.25">
      <c r="J7413" s="3" t="s">
        <v>7708</v>
      </c>
      <c r="K7413" s="3" t="s">
        <v>15557</v>
      </c>
      <c r="L7413" s="3" t="s">
        <v>17477</v>
      </c>
      <c r="M7413" s="3" t="s">
        <v>17510</v>
      </c>
      <c r="N7413" s="3" t="str">
        <f t="shared" si="125"/>
        <v>Tucupita Airport | Venezuela, Bolivarian Republic of</v>
      </c>
    </row>
    <row r="7414" spans="10:14" x14ac:dyDescent="0.25">
      <c r="J7414" s="3" t="s">
        <v>7731</v>
      </c>
      <c r="K7414" s="3" t="s">
        <v>9436</v>
      </c>
      <c r="L7414" s="3" t="s">
        <v>17476</v>
      </c>
      <c r="M7414" s="3" t="s">
        <v>18</v>
      </c>
      <c r="N7414" s="3" t="str">
        <f t="shared" si="125"/>
        <v>Tumbler Ridge Airport | Canada</v>
      </c>
    </row>
    <row r="7415" spans="10:14" x14ac:dyDescent="0.25">
      <c r="J7415" s="3" t="s">
        <v>7726</v>
      </c>
      <c r="K7415" s="3" t="s">
        <v>13715</v>
      </c>
      <c r="L7415" s="3" t="s">
        <v>17476</v>
      </c>
      <c r="M7415" s="3" t="s">
        <v>59</v>
      </c>
      <c r="N7415" s="3" t="str">
        <f t="shared" si="125"/>
        <v>Tulum Naval Air Station | Mexico</v>
      </c>
    </row>
    <row r="7416" spans="10:14" x14ac:dyDescent="0.25">
      <c r="J7416" s="3" t="s">
        <v>5024</v>
      </c>
      <c r="K7416" s="3" t="s">
        <v>10684</v>
      </c>
      <c r="L7416" s="3" t="s">
        <v>17476</v>
      </c>
      <c r="M7416" s="3" t="s">
        <v>304</v>
      </c>
      <c r="N7416" s="3" t="str">
        <f t="shared" si="125"/>
        <v>Morafenobe Airport | Madagascar</v>
      </c>
    </row>
    <row r="7417" spans="10:14" x14ac:dyDescent="0.25">
      <c r="J7417" s="3" t="s">
        <v>7662</v>
      </c>
      <c r="K7417" s="3" t="s">
        <v>12838</v>
      </c>
      <c r="L7417" s="3" t="s">
        <v>17477</v>
      </c>
      <c r="M7417" s="3" t="s">
        <v>45</v>
      </c>
      <c r="N7417" s="3" t="str">
        <f t="shared" si="125"/>
        <v>Cherry Capital Airport | United States</v>
      </c>
    </row>
    <row r="7418" spans="10:14" x14ac:dyDescent="0.25">
      <c r="J7418" s="3" t="s">
        <v>7518</v>
      </c>
      <c r="K7418" s="3" t="s">
        <v>12839</v>
      </c>
      <c r="L7418" s="3" t="s">
        <v>17476</v>
      </c>
      <c r="M7418" s="3" t="s">
        <v>45</v>
      </c>
      <c r="N7418" s="3" t="str">
        <f t="shared" si="125"/>
        <v>Thief River Falls Regional Airport | United States</v>
      </c>
    </row>
    <row r="7419" spans="10:14" x14ac:dyDescent="0.25">
      <c r="J7419" s="3" t="s">
        <v>7524</v>
      </c>
      <c r="K7419" s="3" t="s">
        <v>12840</v>
      </c>
      <c r="L7419" s="3" t="s">
        <v>17476</v>
      </c>
      <c r="M7419" s="3" t="s">
        <v>45</v>
      </c>
      <c r="N7419" s="3" t="str">
        <f t="shared" si="125"/>
        <v>Thomasville Regional Airport | United States</v>
      </c>
    </row>
    <row r="7420" spans="10:14" x14ac:dyDescent="0.25">
      <c r="J7420" s="3" t="s">
        <v>7067</v>
      </c>
      <c r="K7420" s="3" t="s">
        <v>12841</v>
      </c>
      <c r="L7420" s="3" t="s">
        <v>17477</v>
      </c>
      <c r="M7420" s="3" t="s">
        <v>45</v>
      </c>
      <c r="N7420" s="3" t="str">
        <f t="shared" si="125"/>
        <v>Lake Tahoe Airport | United States</v>
      </c>
    </row>
    <row r="7421" spans="10:14" x14ac:dyDescent="0.25">
      <c r="J7421" s="3" t="s">
        <v>8461</v>
      </c>
      <c r="K7421" s="3" t="s">
        <v>9483</v>
      </c>
      <c r="L7421" s="3" t="s">
        <v>17476</v>
      </c>
      <c r="M7421" s="3" t="s">
        <v>173</v>
      </c>
      <c r="N7421" s="3" t="str">
        <f t="shared" si="125"/>
        <v>Tangshan Sannühe Airport | China</v>
      </c>
    </row>
    <row r="7422" spans="10:14" x14ac:dyDescent="0.25">
      <c r="J7422" s="3" t="s">
        <v>7434</v>
      </c>
      <c r="K7422" s="3" t="s">
        <v>13794</v>
      </c>
      <c r="L7422" s="3" t="s">
        <v>17476</v>
      </c>
      <c r="M7422" s="3" t="s">
        <v>600</v>
      </c>
      <c r="N7422" s="3" t="str">
        <f t="shared" si="125"/>
        <v>Matei Airport | Fiji</v>
      </c>
    </row>
    <row r="7423" spans="10:14" x14ac:dyDescent="0.25">
      <c r="J7423" s="3" t="s">
        <v>1981</v>
      </c>
      <c r="K7423" s="3" t="s">
        <v>16358</v>
      </c>
      <c r="L7423" s="3" t="s">
        <v>17477</v>
      </c>
      <c r="M7423" s="3" t="s">
        <v>612</v>
      </c>
      <c r="N7423" s="3" t="str">
        <f t="shared" si="125"/>
        <v>Dawei Airport | Myanmar</v>
      </c>
    </row>
    <row r="7424" spans="10:14" x14ac:dyDescent="0.25">
      <c r="J7424" s="3" t="s">
        <v>7762</v>
      </c>
      <c r="K7424" s="3" t="s">
        <v>9056</v>
      </c>
      <c r="L7424" s="3" t="s">
        <v>17476</v>
      </c>
      <c r="M7424" s="3" t="s">
        <v>45</v>
      </c>
      <c r="N7424" s="3" t="str">
        <f t="shared" si="125"/>
        <v>Twin Hills Airport | United States</v>
      </c>
    </row>
    <row r="7425" spans="10:14" x14ac:dyDescent="0.25">
      <c r="J7425" s="3" t="s">
        <v>7620</v>
      </c>
      <c r="K7425" s="3" t="s">
        <v>17174</v>
      </c>
      <c r="L7425" s="3" t="s">
        <v>17476</v>
      </c>
      <c r="M7425" s="3" t="s">
        <v>54</v>
      </c>
      <c r="N7425" s="3" t="str">
        <f t="shared" si="125"/>
        <v>Toowoomba Airport | Australia</v>
      </c>
    </row>
    <row r="7426" spans="10:14" x14ac:dyDescent="0.25">
      <c r="J7426" s="3" t="s">
        <v>6034</v>
      </c>
      <c r="K7426" s="3" t="s">
        <v>11421</v>
      </c>
      <c r="L7426" s="3" t="s">
        <v>17476</v>
      </c>
      <c r="M7426" s="3" t="s">
        <v>45</v>
      </c>
      <c r="N7426" s="3" t="str">
        <f t="shared" si="125"/>
        <v>Jefferson County International Airport | United States</v>
      </c>
    </row>
    <row r="7427" spans="10:14" x14ac:dyDescent="0.25">
      <c r="J7427" s="3" t="s">
        <v>7438</v>
      </c>
      <c r="K7427" s="3" t="s">
        <v>9109</v>
      </c>
      <c r="L7427" s="3" t="s">
        <v>17476</v>
      </c>
      <c r="M7427" s="3" t="s">
        <v>45</v>
      </c>
      <c r="N7427" s="3" t="str">
        <f t="shared" si="125"/>
        <v>Taylor Airport | United States</v>
      </c>
    </row>
    <row r="7428" spans="10:14" x14ac:dyDescent="0.25">
      <c r="J7428" s="3" t="s">
        <v>7761</v>
      </c>
      <c r="K7428" s="3" t="s">
        <v>12842</v>
      </c>
      <c r="L7428" s="3" t="s">
        <v>17477</v>
      </c>
      <c r="M7428" s="3" t="s">
        <v>45</v>
      </c>
      <c r="N7428" s="3" t="str">
        <f t="shared" si="125"/>
        <v>Joslin Field Magic Valley Regional Airport | United States</v>
      </c>
    </row>
    <row r="7429" spans="10:14" x14ac:dyDescent="0.25">
      <c r="J7429" s="3" t="s">
        <v>7640</v>
      </c>
      <c r="K7429" s="3" t="s">
        <v>9170</v>
      </c>
      <c r="L7429" s="3" t="s">
        <v>17476</v>
      </c>
      <c r="M7429" s="3" t="s">
        <v>54</v>
      </c>
      <c r="N7429" s="3" t="str">
        <f t="shared" si="125"/>
        <v>Torwood Airport | Australia</v>
      </c>
    </row>
    <row r="7430" spans="10:14" x14ac:dyDescent="0.25">
      <c r="J7430" s="3" t="s">
        <v>7437</v>
      </c>
      <c r="K7430" s="3" t="s">
        <v>14743</v>
      </c>
      <c r="L7430" s="3" t="s">
        <v>17477</v>
      </c>
      <c r="M7430" s="3" t="s">
        <v>192</v>
      </c>
      <c r="N7430" s="3" t="str">
        <f t="shared" ref="N7430:N7493" si="126">K7430&amp;" | "&amp;M7430</f>
        <v>Sanga Sanga Airport | Philippines</v>
      </c>
    </row>
    <row r="7431" spans="10:14" x14ac:dyDescent="0.25">
      <c r="J7431" s="3" t="s">
        <v>7436</v>
      </c>
      <c r="K7431" s="3" t="s">
        <v>16551</v>
      </c>
      <c r="L7431" s="3" t="s">
        <v>17477</v>
      </c>
      <c r="M7431" s="3" t="s">
        <v>260</v>
      </c>
      <c r="N7431" s="3" t="str">
        <f t="shared" si="126"/>
        <v>Tawau Airport | Malaysia</v>
      </c>
    </row>
    <row r="7432" spans="10:14" x14ac:dyDescent="0.25">
      <c r="J7432" s="3" t="s">
        <v>7435</v>
      </c>
      <c r="K7432" s="3" t="s">
        <v>9282</v>
      </c>
      <c r="L7432" s="3" t="s">
        <v>17476</v>
      </c>
      <c r="M7432" s="3" t="s">
        <v>33</v>
      </c>
      <c r="N7432" s="3" t="str">
        <f t="shared" si="126"/>
        <v>Tawa Airport | Papua New Guinea</v>
      </c>
    </row>
    <row r="7433" spans="10:14" x14ac:dyDescent="0.25">
      <c r="J7433" s="3" t="s">
        <v>5077</v>
      </c>
      <c r="K7433" s="3" t="s">
        <v>13991</v>
      </c>
      <c r="L7433" s="3" t="s">
        <v>17477</v>
      </c>
      <c r="M7433" s="3" t="s">
        <v>2169</v>
      </c>
      <c r="N7433" s="3" t="str">
        <f t="shared" si="126"/>
        <v>Pukaki Airport | New Zealand</v>
      </c>
    </row>
    <row r="7434" spans="10:14" x14ac:dyDescent="0.25">
      <c r="J7434" s="3" t="s">
        <v>8930</v>
      </c>
      <c r="K7434" s="3" t="s">
        <v>16605</v>
      </c>
      <c r="L7434" s="3" t="s">
        <v>17477</v>
      </c>
      <c r="M7434" s="3" t="s">
        <v>96</v>
      </c>
      <c r="N7434" s="3" t="str">
        <f t="shared" si="126"/>
        <v>Rembele Airport | Indonesia</v>
      </c>
    </row>
    <row r="7435" spans="10:14" x14ac:dyDescent="0.25">
      <c r="J7435" s="3" t="s">
        <v>7451</v>
      </c>
      <c r="K7435" s="3" t="s">
        <v>15377</v>
      </c>
      <c r="L7435" s="3" t="s">
        <v>17476</v>
      </c>
      <c r="M7435" s="3" t="s">
        <v>219</v>
      </c>
      <c r="N7435" s="3" t="str">
        <f t="shared" si="126"/>
        <v>9 de Maio - Teixeira de Freitas Airport | Brazil</v>
      </c>
    </row>
    <row r="7436" spans="10:14" x14ac:dyDescent="0.25">
      <c r="J7436" s="3" t="s">
        <v>7497</v>
      </c>
      <c r="K7436" s="3" t="s">
        <v>12843</v>
      </c>
      <c r="L7436" s="3" t="s">
        <v>17477</v>
      </c>
      <c r="M7436" s="3" t="s">
        <v>45</v>
      </c>
      <c r="N7436" s="3" t="str">
        <f t="shared" si="126"/>
        <v>Texarkana Regional Webb Field | United States</v>
      </c>
    </row>
    <row r="7437" spans="10:14" x14ac:dyDescent="0.25">
      <c r="J7437" s="3" t="s">
        <v>934</v>
      </c>
      <c r="K7437" s="3" t="s">
        <v>10085</v>
      </c>
      <c r="L7437" s="3" t="s">
        <v>17478</v>
      </c>
      <c r="M7437" s="3" t="s">
        <v>20</v>
      </c>
      <c r="N7437" s="3" t="str">
        <f t="shared" si="126"/>
        <v>Berlin-Tegel Airport | Germany</v>
      </c>
    </row>
    <row r="7438" spans="10:14" x14ac:dyDescent="0.25">
      <c r="J7438" s="3" t="s">
        <v>7466</v>
      </c>
      <c r="K7438" s="3" t="s">
        <v>16498</v>
      </c>
      <c r="L7438" s="3" t="s">
        <v>17476</v>
      </c>
      <c r="M7438" s="3" t="s">
        <v>96</v>
      </c>
      <c r="N7438" s="3" t="str">
        <f t="shared" si="126"/>
        <v>Teminabuan Airport | Indonesia</v>
      </c>
    </row>
    <row r="7439" spans="10:14" x14ac:dyDescent="0.25">
      <c r="J7439" s="3" t="s">
        <v>7740</v>
      </c>
      <c r="K7439" s="3" t="s">
        <v>17390</v>
      </c>
      <c r="L7439" s="3" t="s">
        <v>17477</v>
      </c>
      <c r="M7439" s="3" t="s">
        <v>173</v>
      </c>
      <c r="N7439" s="3" t="str">
        <f t="shared" si="126"/>
        <v>Tunxi International Airport | China</v>
      </c>
    </row>
    <row r="7440" spans="10:14" x14ac:dyDescent="0.25">
      <c r="J7440" s="3" t="s">
        <v>7381</v>
      </c>
      <c r="K7440" s="3" t="s">
        <v>17168</v>
      </c>
      <c r="L7440" s="3" t="s">
        <v>17476</v>
      </c>
      <c r="M7440" s="3" t="s">
        <v>54</v>
      </c>
      <c r="N7440" s="3" t="str">
        <f t="shared" si="126"/>
        <v>Tanbar Airport | Australia</v>
      </c>
    </row>
    <row r="7441" spans="10:14" x14ac:dyDescent="0.25">
      <c r="J7441" s="3" t="s">
        <v>7298</v>
      </c>
      <c r="K7441" s="3" t="s">
        <v>10002</v>
      </c>
      <c r="L7441" s="3" t="s">
        <v>17476</v>
      </c>
      <c r="M7441" s="3" t="s">
        <v>17482</v>
      </c>
      <c r="N7441" s="3" t="str">
        <f t="shared" si="126"/>
        <v>Tabou Airport | Côte d'Ivoire</v>
      </c>
    </row>
    <row r="7442" spans="10:14" x14ac:dyDescent="0.25">
      <c r="J7442" s="3" t="s">
        <v>7713</v>
      </c>
      <c r="K7442" s="3" t="s">
        <v>16003</v>
      </c>
      <c r="L7442" s="3" t="s">
        <v>17476</v>
      </c>
      <c r="M7442" s="3" t="s">
        <v>32</v>
      </c>
      <c r="N7442" s="3" t="str">
        <f t="shared" si="126"/>
        <v>Klokovo Airfield | Russian Federation</v>
      </c>
    </row>
    <row r="7443" spans="10:14" x14ac:dyDescent="0.25">
      <c r="J7443" s="3" t="s">
        <v>7534</v>
      </c>
      <c r="K7443" s="3" t="s">
        <v>17163</v>
      </c>
      <c r="L7443" s="3" t="s">
        <v>17477</v>
      </c>
      <c r="M7443" s="3" t="s">
        <v>54</v>
      </c>
      <c r="N7443" s="3" t="str">
        <f t="shared" si="126"/>
        <v>Tibooburra Airport | Australia</v>
      </c>
    </row>
    <row r="7444" spans="10:14" x14ac:dyDescent="0.25">
      <c r="J7444" s="3" t="s">
        <v>7764</v>
      </c>
      <c r="K7444" s="3" t="s">
        <v>15800</v>
      </c>
      <c r="L7444" s="3" t="s">
        <v>17476</v>
      </c>
      <c r="M7444" s="3" t="s">
        <v>32</v>
      </c>
      <c r="N7444" s="3" t="str">
        <f t="shared" si="126"/>
        <v>Tynda Airport | Russian Federation</v>
      </c>
    </row>
    <row r="7445" spans="10:14" x14ac:dyDescent="0.25">
      <c r="J7445" s="3" t="s">
        <v>7765</v>
      </c>
      <c r="K7445" s="3" t="s">
        <v>15721</v>
      </c>
      <c r="L7445" s="3" t="s">
        <v>17476</v>
      </c>
      <c r="M7445" s="3" t="s">
        <v>45</v>
      </c>
      <c r="N7445" s="3" t="str">
        <f t="shared" si="126"/>
        <v>Tyonek Airport | United States</v>
      </c>
    </row>
    <row r="7446" spans="10:14" x14ac:dyDescent="0.25">
      <c r="J7446" s="3" t="s">
        <v>7636</v>
      </c>
      <c r="K7446" s="3" t="s">
        <v>7637</v>
      </c>
      <c r="L7446" s="3" t="s">
        <v>17477</v>
      </c>
      <c r="M7446" s="3" t="s">
        <v>290</v>
      </c>
      <c r="N7446" s="3" t="str">
        <f t="shared" si="126"/>
        <v>Torsby Airport | Sweden</v>
      </c>
    </row>
    <row r="7447" spans="10:14" x14ac:dyDescent="0.25">
      <c r="J7447" s="3" t="s">
        <v>7531</v>
      </c>
      <c r="K7447" s="3" t="s">
        <v>17162</v>
      </c>
      <c r="L7447" s="3" t="s">
        <v>17476</v>
      </c>
      <c r="M7447" s="3" t="s">
        <v>54</v>
      </c>
      <c r="N7447" s="3" t="str">
        <f t="shared" si="126"/>
        <v>Thylungra Airport | Australia</v>
      </c>
    </row>
    <row r="7448" spans="10:14" x14ac:dyDescent="0.25">
      <c r="J7448" s="3" t="s">
        <v>7337</v>
      </c>
      <c r="K7448" s="3" t="s">
        <v>15442</v>
      </c>
      <c r="L7448" s="3" t="s">
        <v>17477</v>
      </c>
      <c r="M7448" s="3" t="s">
        <v>226</v>
      </c>
      <c r="N7448" s="3" t="str">
        <f t="shared" si="126"/>
        <v>Capitan Montes Airport | Peru</v>
      </c>
    </row>
    <row r="7449" spans="10:14" x14ac:dyDescent="0.25">
      <c r="J7449" s="3" t="s">
        <v>7152</v>
      </c>
      <c r="K7449" s="3" t="s">
        <v>13747</v>
      </c>
      <c r="L7449" s="3" t="s">
        <v>17477</v>
      </c>
      <c r="M7449" s="3" t="s">
        <v>361</v>
      </c>
      <c r="N7449" s="3" t="str">
        <f t="shared" si="126"/>
        <v>Staniel Cay Airport | Bahamas</v>
      </c>
    </row>
    <row r="7450" spans="10:14" x14ac:dyDescent="0.25">
      <c r="J7450" s="3" t="s">
        <v>7326</v>
      </c>
      <c r="K7450" s="3" t="s">
        <v>17266</v>
      </c>
      <c r="L7450" s="3" t="s">
        <v>17478</v>
      </c>
      <c r="M7450" s="3" t="s">
        <v>173</v>
      </c>
      <c r="N7450" s="3" t="str">
        <f t="shared" si="126"/>
        <v>Taiyuan Wusu Airport | China</v>
      </c>
    </row>
    <row r="7451" spans="10:14" x14ac:dyDescent="0.25">
      <c r="J7451" s="3" t="s">
        <v>7583</v>
      </c>
      <c r="K7451" s="3" t="s">
        <v>17167</v>
      </c>
      <c r="L7451" s="3" t="s">
        <v>17476</v>
      </c>
      <c r="M7451" s="3" t="s">
        <v>54</v>
      </c>
      <c r="N7451" s="3" t="str">
        <f t="shared" si="126"/>
        <v>Tobermorey Airport | Australia</v>
      </c>
    </row>
    <row r="7452" spans="10:14" x14ac:dyDescent="0.25">
      <c r="J7452" s="3" t="s">
        <v>7763</v>
      </c>
      <c r="K7452" s="3" t="s">
        <v>12844</v>
      </c>
      <c r="L7452" s="3" t="s">
        <v>17477</v>
      </c>
      <c r="M7452" s="3" t="s">
        <v>45</v>
      </c>
      <c r="N7452" s="3" t="str">
        <f t="shared" si="126"/>
        <v>Tyler Pounds Regional Airport | United States</v>
      </c>
    </row>
    <row r="7453" spans="10:14" x14ac:dyDescent="0.25">
      <c r="J7453" s="3" t="s">
        <v>3854</v>
      </c>
      <c r="K7453" s="3" t="s">
        <v>12845</v>
      </c>
      <c r="L7453" s="3" t="s">
        <v>17478</v>
      </c>
      <c r="M7453" s="3" t="s">
        <v>45</v>
      </c>
      <c r="N7453" s="3" t="str">
        <f t="shared" si="126"/>
        <v>McGhee Tyson Airport | United States</v>
      </c>
    </row>
    <row r="7454" spans="10:14" x14ac:dyDescent="0.25">
      <c r="J7454" s="3" t="s">
        <v>7664</v>
      </c>
      <c r="K7454" s="3" t="s">
        <v>15505</v>
      </c>
      <c r="L7454" s="3" t="s">
        <v>17476</v>
      </c>
      <c r="M7454" s="3" t="s">
        <v>492</v>
      </c>
      <c r="N7454" s="3" t="str">
        <f t="shared" si="126"/>
        <v>Treinta y Tres Airport | Uruguay</v>
      </c>
    </row>
    <row r="7455" spans="10:14" x14ac:dyDescent="0.25">
      <c r="J7455" s="3" t="s">
        <v>7439</v>
      </c>
      <c r="K7455" s="3" t="s">
        <v>9109</v>
      </c>
      <c r="L7455" s="3" t="s">
        <v>17476</v>
      </c>
      <c r="M7455" s="3" t="s">
        <v>45</v>
      </c>
      <c r="N7455" s="3" t="str">
        <f t="shared" si="126"/>
        <v>Taylor Airport | United States</v>
      </c>
    </row>
    <row r="7456" spans="10:14" x14ac:dyDescent="0.25">
      <c r="J7456" s="3" t="s">
        <v>877</v>
      </c>
      <c r="K7456" s="3" t="s">
        <v>9413</v>
      </c>
      <c r="L7456" s="3" t="s">
        <v>17477</v>
      </c>
      <c r="M7456" s="3" t="s">
        <v>878</v>
      </c>
      <c r="N7456" s="3" t="str">
        <f t="shared" si="126"/>
        <v>Belize City Municipal Airport | Belize</v>
      </c>
    </row>
    <row r="7457" spans="10:14" x14ac:dyDescent="0.25">
      <c r="J7457" s="3" t="s">
        <v>8573</v>
      </c>
      <c r="K7457" s="3" t="s">
        <v>11700</v>
      </c>
      <c r="L7457" s="3" t="s">
        <v>17476</v>
      </c>
      <c r="M7457" s="3" t="s">
        <v>45</v>
      </c>
      <c r="N7457" s="3" t="str">
        <f t="shared" si="126"/>
        <v>Tuscola Area Airport | United States</v>
      </c>
    </row>
    <row r="7458" spans="10:14" x14ac:dyDescent="0.25">
      <c r="J7458" s="3" t="s">
        <v>7759</v>
      </c>
      <c r="K7458" s="3" t="s">
        <v>13304</v>
      </c>
      <c r="L7458" s="3" t="s">
        <v>17477</v>
      </c>
      <c r="M7458" s="3" t="s">
        <v>5061</v>
      </c>
      <c r="N7458" s="3" t="str">
        <f t="shared" si="126"/>
        <v>Tuzla International Airport | Bosnia and Herzegovina</v>
      </c>
    </row>
    <row r="7459" spans="10:14" x14ac:dyDescent="0.25">
      <c r="J7459" s="3" t="s">
        <v>7578</v>
      </c>
      <c r="K7459" s="3" t="s">
        <v>13524</v>
      </c>
      <c r="L7459" s="3" t="s">
        <v>17476</v>
      </c>
      <c r="M7459" s="3" t="s">
        <v>59</v>
      </c>
      <c r="N7459" s="3" t="str">
        <f t="shared" si="126"/>
        <v>Cupul Airport | Mexico</v>
      </c>
    </row>
    <row r="7460" spans="10:14" x14ac:dyDescent="0.25">
      <c r="J7460" s="3" t="s">
        <v>7062</v>
      </c>
      <c r="K7460" s="3" t="s">
        <v>13728</v>
      </c>
      <c r="L7460" s="3" t="s">
        <v>17477</v>
      </c>
      <c r="M7460" s="3" t="s">
        <v>361</v>
      </c>
      <c r="N7460" s="3" t="str">
        <f t="shared" si="126"/>
        <v>Congo Town Airport | Bahamas</v>
      </c>
    </row>
    <row r="7461" spans="10:14" x14ac:dyDescent="0.25">
      <c r="J7461" s="3" t="s">
        <v>8819</v>
      </c>
      <c r="K7461" s="3" t="s">
        <v>15724</v>
      </c>
      <c r="L7461" s="3" t="s">
        <v>17476</v>
      </c>
      <c r="M7461" s="3" t="s">
        <v>304</v>
      </c>
      <c r="N7461" s="3" t="str">
        <f t="shared" si="126"/>
        <v>Tsimiroro Airport | Madagascar</v>
      </c>
    </row>
    <row r="7462" spans="10:14" x14ac:dyDescent="0.25">
      <c r="J7462" s="3" t="s">
        <v>8635</v>
      </c>
      <c r="K7462" s="3" t="s">
        <v>13174</v>
      </c>
      <c r="L7462" s="3" t="s">
        <v>17477</v>
      </c>
      <c r="M7462" s="3" t="s">
        <v>663</v>
      </c>
      <c r="N7462" s="3" t="str">
        <f t="shared" si="126"/>
        <v>Taszár Air Base | Hungary</v>
      </c>
    </row>
    <row r="7463" spans="10:14" x14ac:dyDescent="0.25">
      <c r="J7463" s="3" t="s">
        <v>7657</v>
      </c>
      <c r="K7463" s="3" t="s">
        <v>13373</v>
      </c>
      <c r="L7463" s="3" t="s">
        <v>17478</v>
      </c>
      <c r="M7463" s="3" t="s">
        <v>82</v>
      </c>
      <c r="N7463" s="3" t="str">
        <f t="shared" si="126"/>
        <v>Trabzon International Airport | Turkey</v>
      </c>
    </row>
    <row r="7464" spans="10:14" x14ac:dyDescent="0.25">
      <c r="J7464" s="3" t="s">
        <v>83</v>
      </c>
      <c r="K7464" s="3" t="s">
        <v>13338</v>
      </c>
      <c r="L7464" s="3" t="s">
        <v>17477</v>
      </c>
      <c r="M7464" s="3" t="s">
        <v>82</v>
      </c>
      <c r="N7464" s="3" t="str">
        <f t="shared" si="126"/>
        <v>Incirlik Air Base | Turkey</v>
      </c>
    </row>
    <row r="7465" spans="10:14" x14ac:dyDescent="0.25">
      <c r="J7465" s="3" t="s">
        <v>6617</v>
      </c>
      <c r="K7465" s="3" t="s">
        <v>13716</v>
      </c>
      <c r="L7465" s="3" t="s">
        <v>17476</v>
      </c>
      <c r="M7465" s="3" t="s">
        <v>59</v>
      </c>
      <c r="N7465" s="3" t="str">
        <f t="shared" si="126"/>
        <v>San Luis Río Colorado Airport | Mexico</v>
      </c>
    </row>
    <row r="7466" spans="10:14" x14ac:dyDescent="0.25">
      <c r="J7466" s="3" t="s">
        <v>5073</v>
      </c>
      <c r="K7466" s="3" t="s">
        <v>15735</v>
      </c>
      <c r="L7466" s="3" t="s">
        <v>17476</v>
      </c>
      <c r="M7466" s="3" t="s">
        <v>33</v>
      </c>
      <c r="N7466" s="3" t="str">
        <f t="shared" si="126"/>
        <v>Mount Aue Airport | Papua New Guinea</v>
      </c>
    </row>
    <row r="7467" spans="10:14" x14ac:dyDescent="0.25">
      <c r="J7467" s="3" t="s">
        <v>7768</v>
      </c>
      <c r="K7467" s="3" t="s">
        <v>13887</v>
      </c>
      <c r="L7467" s="3" t="s">
        <v>17476</v>
      </c>
      <c r="M7467" s="3" t="s">
        <v>128</v>
      </c>
      <c r="N7467" s="3" t="str">
        <f t="shared" si="126"/>
        <v>Ua Huka Airport | French Polynesia</v>
      </c>
    </row>
    <row r="7468" spans="10:14" x14ac:dyDescent="0.25">
      <c r="J7468" s="3" t="s">
        <v>7215</v>
      </c>
      <c r="K7468" s="3" t="s">
        <v>16631</v>
      </c>
      <c r="L7468" s="3" t="s">
        <v>17477</v>
      </c>
      <c r="M7468" s="3" t="s">
        <v>17493</v>
      </c>
      <c r="N7468" s="3" t="str">
        <f t="shared" si="126"/>
        <v>Suai Airport | Timor-Leste</v>
      </c>
    </row>
    <row r="7469" spans="10:14" x14ac:dyDescent="0.25">
      <c r="J7469" s="3" t="s">
        <v>5255</v>
      </c>
      <c r="K7469" s="3" t="s">
        <v>9319</v>
      </c>
      <c r="L7469" s="3" t="s">
        <v>17477</v>
      </c>
      <c r="M7469" s="3" t="s">
        <v>27</v>
      </c>
      <c r="N7469" s="3" t="str">
        <f t="shared" si="126"/>
        <v>Narsarsuaq Airport | Greenland</v>
      </c>
    </row>
    <row r="7470" spans="10:14" x14ac:dyDescent="0.25">
      <c r="J7470" s="3" t="s">
        <v>4379</v>
      </c>
      <c r="K7470" s="3" t="s">
        <v>10756</v>
      </c>
      <c r="L7470" s="3" t="s">
        <v>17476</v>
      </c>
      <c r="M7470" s="3" t="s">
        <v>316</v>
      </c>
      <c r="N7470" s="3" t="str">
        <f t="shared" si="126"/>
        <v>Luau Airport | Angola</v>
      </c>
    </row>
    <row r="7471" spans="10:14" x14ac:dyDescent="0.25">
      <c r="J7471" s="3" t="s">
        <v>2873</v>
      </c>
      <c r="K7471" s="3" t="s">
        <v>14523</v>
      </c>
      <c r="L7471" s="3" t="s">
        <v>17477</v>
      </c>
      <c r="M7471" s="3" t="s">
        <v>293</v>
      </c>
      <c r="N7471" s="3" t="str">
        <f t="shared" si="126"/>
        <v>Andersen Air Force Base | Guam</v>
      </c>
    </row>
    <row r="7472" spans="10:14" x14ac:dyDescent="0.25">
      <c r="J7472" s="3" t="s">
        <v>7769</v>
      </c>
      <c r="K7472" s="3" t="s">
        <v>13886</v>
      </c>
      <c r="L7472" s="3" t="s">
        <v>17476</v>
      </c>
      <c r="M7472" s="3" t="s">
        <v>128</v>
      </c>
      <c r="N7472" s="3" t="str">
        <f t="shared" si="126"/>
        <v>Ua Pou Airport | French Polynesia</v>
      </c>
    </row>
    <row r="7473" spans="10:14" x14ac:dyDescent="0.25">
      <c r="J7473" s="3" t="s">
        <v>6607</v>
      </c>
      <c r="K7473" s="3" t="s">
        <v>14822</v>
      </c>
      <c r="L7473" s="3" t="s">
        <v>17477</v>
      </c>
      <c r="M7473" s="3" t="s">
        <v>283</v>
      </c>
      <c r="N7473" s="3" t="str">
        <f t="shared" si="126"/>
        <v>Domingo Faustino Sarmiento Airport | Argentina</v>
      </c>
    </row>
    <row r="7474" spans="10:14" x14ac:dyDescent="0.25">
      <c r="J7474" s="3" t="s">
        <v>8539</v>
      </c>
      <c r="K7474" s="3" t="s">
        <v>11022</v>
      </c>
      <c r="L7474" s="3" t="s">
        <v>17477</v>
      </c>
      <c r="M7474" s="3" t="s">
        <v>106</v>
      </c>
      <c r="N7474" s="3" t="str">
        <f t="shared" si="126"/>
        <v>Bouarfa Airport | Morocco</v>
      </c>
    </row>
    <row r="7475" spans="10:14" x14ac:dyDescent="0.25">
      <c r="J7475" s="3" t="s">
        <v>6551</v>
      </c>
      <c r="K7475" s="3" t="s">
        <v>11249</v>
      </c>
      <c r="L7475" s="3" t="s">
        <v>17476</v>
      </c>
      <c r="M7475" s="3" t="s">
        <v>314</v>
      </c>
      <c r="N7475" s="3" t="str">
        <f t="shared" si="126"/>
        <v>Buffalo Spring | Kenya</v>
      </c>
    </row>
    <row r="7476" spans="10:14" x14ac:dyDescent="0.25">
      <c r="J7476" s="3" t="s">
        <v>7770</v>
      </c>
      <c r="K7476" s="3" t="s">
        <v>11086</v>
      </c>
      <c r="L7476" s="3" t="s">
        <v>17476</v>
      </c>
      <c r="M7476" s="3" t="s">
        <v>1428</v>
      </c>
      <c r="N7476" s="3" t="str">
        <f t="shared" si="126"/>
        <v>Uaxactun Airport | Guatemala</v>
      </c>
    </row>
    <row r="7477" spans="10:14" x14ac:dyDescent="0.25">
      <c r="J7477" s="3" t="s">
        <v>7774</v>
      </c>
      <c r="K7477" s="3" t="s">
        <v>15011</v>
      </c>
      <c r="L7477" s="3" t="s">
        <v>17477</v>
      </c>
      <c r="M7477" s="3" t="s">
        <v>219</v>
      </c>
      <c r="N7477" s="3" t="str">
        <f t="shared" si="126"/>
        <v>Mário de Almeida Franco Airport | Brazil</v>
      </c>
    </row>
    <row r="7478" spans="10:14" x14ac:dyDescent="0.25">
      <c r="J7478" s="3" t="s">
        <v>4438</v>
      </c>
      <c r="K7478" s="3" t="s">
        <v>16967</v>
      </c>
      <c r="L7478" s="3" t="s">
        <v>17476</v>
      </c>
      <c r="M7478" s="3" t="s">
        <v>54</v>
      </c>
      <c r="N7478" s="3" t="str">
        <f t="shared" si="126"/>
        <v>Mabuiag Island Airport | Australia</v>
      </c>
    </row>
    <row r="7479" spans="10:14" x14ac:dyDescent="0.25">
      <c r="J7479" s="3" t="s">
        <v>1246</v>
      </c>
      <c r="K7479" s="3" t="s">
        <v>15761</v>
      </c>
      <c r="L7479" s="3" t="s">
        <v>17476</v>
      </c>
      <c r="M7479" s="3" t="s">
        <v>33</v>
      </c>
      <c r="N7479" s="3" t="str">
        <f t="shared" si="126"/>
        <v>Buin Airport | Papua New Guinea</v>
      </c>
    </row>
    <row r="7480" spans="10:14" x14ac:dyDescent="0.25">
      <c r="J7480" s="3" t="s">
        <v>7773</v>
      </c>
      <c r="K7480" s="3" t="s">
        <v>14622</v>
      </c>
      <c r="L7480" s="3" t="s">
        <v>17477</v>
      </c>
      <c r="M7480" s="3" t="s">
        <v>125</v>
      </c>
      <c r="N7480" s="3" t="str">
        <f t="shared" si="126"/>
        <v>Yamaguchi Ube Airport | Japan</v>
      </c>
    </row>
    <row r="7481" spans="10:14" x14ac:dyDescent="0.25">
      <c r="J7481" s="3" t="s">
        <v>8986</v>
      </c>
      <c r="K7481" s="3" t="s">
        <v>17338</v>
      </c>
      <c r="L7481" s="3" t="s">
        <v>17478</v>
      </c>
      <c r="M7481" s="3" t="s">
        <v>271</v>
      </c>
      <c r="N7481" s="3" t="str">
        <f t="shared" si="126"/>
        <v>Ulaanbaatar International Airport | Mongolia</v>
      </c>
    </row>
    <row r="7482" spans="10:14" x14ac:dyDescent="0.25">
      <c r="J7482" s="3" t="s">
        <v>7776</v>
      </c>
      <c r="K7482" s="3" t="s">
        <v>16325</v>
      </c>
      <c r="L7482" s="3" t="s">
        <v>17477</v>
      </c>
      <c r="M7482" s="3" t="s">
        <v>695</v>
      </c>
      <c r="N7482" s="3" t="str">
        <f t="shared" si="126"/>
        <v>Ubon Ratchathani Airport | Thailand</v>
      </c>
    </row>
    <row r="7483" spans="10:14" x14ac:dyDescent="0.25">
      <c r="J7483" s="3" t="s">
        <v>7777</v>
      </c>
      <c r="K7483" s="3" t="s">
        <v>16429</v>
      </c>
      <c r="L7483" s="3" t="s">
        <v>17476</v>
      </c>
      <c r="M7483" s="3" t="s">
        <v>96</v>
      </c>
      <c r="N7483" s="3" t="str">
        <f t="shared" si="126"/>
        <v>Ubrub Airport | Indonesia</v>
      </c>
    </row>
    <row r="7484" spans="10:14" x14ac:dyDescent="0.25">
      <c r="J7484" s="3" t="s">
        <v>1760</v>
      </c>
      <c r="K7484" s="3" t="s">
        <v>12851</v>
      </c>
      <c r="L7484" s="3" t="s">
        <v>17476</v>
      </c>
      <c r="M7484" s="3" t="s">
        <v>45</v>
      </c>
      <c r="N7484" s="3" t="str">
        <f t="shared" si="126"/>
        <v>Columbus Lowndes County Airport | United States</v>
      </c>
    </row>
    <row r="7485" spans="10:14" x14ac:dyDescent="0.25">
      <c r="J7485" s="3" t="s">
        <v>7772</v>
      </c>
      <c r="K7485" s="3" t="s">
        <v>15085</v>
      </c>
      <c r="L7485" s="3" t="s">
        <v>17476</v>
      </c>
      <c r="M7485" s="3" t="s">
        <v>219</v>
      </c>
      <c r="N7485" s="3" t="str">
        <f t="shared" si="126"/>
        <v>Ubatuba Airport | Brazil</v>
      </c>
    </row>
    <row r="7486" spans="10:14" x14ac:dyDescent="0.25">
      <c r="J7486" s="3" t="s">
        <v>3543</v>
      </c>
      <c r="K7486" s="3" t="s">
        <v>16919</v>
      </c>
      <c r="L7486" s="3" t="s">
        <v>17476</v>
      </c>
      <c r="M7486" s="3" t="s">
        <v>54</v>
      </c>
      <c r="N7486" s="3" t="str">
        <f t="shared" si="126"/>
        <v>Kalumburu Airport | Australia</v>
      </c>
    </row>
    <row r="7487" spans="10:14" x14ac:dyDescent="0.25">
      <c r="J7487" s="3" t="s">
        <v>8969</v>
      </c>
      <c r="K7487" s="3" t="s">
        <v>17259</v>
      </c>
      <c r="L7487" s="3" t="s">
        <v>17477</v>
      </c>
      <c r="M7487" s="3" t="s">
        <v>173</v>
      </c>
      <c r="N7487" s="3" t="str">
        <f t="shared" si="126"/>
        <v>Ulanqab Jining Airport | China</v>
      </c>
    </row>
    <row r="7488" spans="10:14" x14ac:dyDescent="0.25">
      <c r="J7488" s="3" t="s">
        <v>8321</v>
      </c>
      <c r="K7488" s="3" t="s">
        <v>13900</v>
      </c>
      <c r="L7488" s="3" t="s">
        <v>17476</v>
      </c>
      <c r="M7488" s="3" t="s">
        <v>45</v>
      </c>
      <c r="N7488" s="3" t="str">
        <f t="shared" si="126"/>
        <v>Yucca Airstrip | United States</v>
      </c>
    </row>
    <row r="7489" spans="10:14" x14ac:dyDescent="0.25">
      <c r="J7489" s="3" t="s">
        <v>2362</v>
      </c>
      <c r="K7489" s="3" t="s">
        <v>11447</v>
      </c>
      <c r="L7489" s="3" t="s">
        <v>17476</v>
      </c>
      <c r="M7489" s="3" t="s">
        <v>45</v>
      </c>
      <c r="N7489" s="3" t="str">
        <f t="shared" si="126"/>
        <v>Eunice Airport | United States</v>
      </c>
    </row>
    <row r="7490" spans="10:14" x14ac:dyDescent="0.25">
      <c r="J7490" s="3" t="s">
        <v>4416</v>
      </c>
      <c r="K7490" s="3" t="s">
        <v>15859</v>
      </c>
      <c r="L7490" s="3" t="s">
        <v>17476</v>
      </c>
      <c r="M7490" s="3" t="s">
        <v>925</v>
      </c>
      <c r="N7490" s="3" t="str">
        <f t="shared" si="126"/>
        <v>Lutsk Airport | Ukraine</v>
      </c>
    </row>
    <row r="7491" spans="10:14" x14ac:dyDescent="0.25">
      <c r="J7491" s="3" t="s">
        <v>1231</v>
      </c>
      <c r="K7491" s="3" t="s">
        <v>11009</v>
      </c>
      <c r="L7491" s="3" t="s">
        <v>17476</v>
      </c>
      <c r="M7491" s="3" t="s">
        <v>884</v>
      </c>
      <c r="N7491" s="3" t="str">
        <f t="shared" si="126"/>
        <v>Buchanan Airport | Liberia</v>
      </c>
    </row>
    <row r="7492" spans="10:14" x14ac:dyDescent="0.25">
      <c r="J7492" s="3" t="s">
        <v>7787</v>
      </c>
      <c r="K7492" s="3" t="s">
        <v>16005</v>
      </c>
      <c r="L7492" s="3" t="s">
        <v>17477</v>
      </c>
      <c r="M7492" s="3" t="s">
        <v>32</v>
      </c>
      <c r="N7492" s="3" t="str">
        <f t="shared" si="126"/>
        <v>Ukhta Airport | Russian Federation</v>
      </c>
    </row>
    <row r="7493" spans="10:14" x14ac:dyDescent="0.25">
      <c r="J7493" s="3" t="s">
        <v>7814</v>
      </c>
      <c r="K7493" s="3" t="s">
        <v>12852</v>
      </c>
      <c r="L7493" s="3" t="s">
        <v>17476</v>
      </c>
      <c r="M7493" s="3" t="s">
        <v>45</v>
      </c>
      <c r="N7493" s="3" t="str">
        <f t="shared" si="126"/>
        <v>Everett-Stewart Regional Airport | United States</v>
      </c>
    </row>
    <row r="7494" spans="10:14" x14ac:dyDescent="0.25">
      <c r="J7494" s="3" t="s">
        <v>8794</v>
      </c>
      <c r="K7494" s="3" t="s">
        <v>15417</v>
      </c>
      <c r="L7494" s="3" t="s">
        <v>17476</v>
      </c>
      <c r="M7494" s="3" t="s">
        <v>226</v>
      </c>
      <c r="N7494" s="3" t="str">
        <f t="shared" ref="N7494:N7557" si="127">K7494&amp;" | "&amp;M7494</f>
        <v>Uchiza Airport | Peru</v>
      </c>
    </row>
    <row r="7495" spans="10:14" x14ac:dyDescent="0.25">
      <c r="J7495" s="3" t="s">
        <v>7811</v>
      </c>
      <c r="K7495" s="3" t="s">
        <v>17176</v>
      </c>
      <c r="L7495" s="3" t="s">
        <v>17476</v>
      </c>
      <c r="M7495" s="3" t="s">
        <v>54</v>
      </c>
      <c r="N7495" s="3" t="str">
        <f t="shared" si="127"/>
        <v>Undara Airport | Australia</v>
      </c>
    </row>
    <row r="7496" spans="10:14" x14ac:dyDescent="0.25">
      <c r="J7496" s="3" t="s">
        <v>5708</v>
      </c>
      <c r="K7496" s="3" t="s">
        <v>12853</v>
      </c>
      <c r="L7496" s="3" t="s">
        <v>17476</v>
      </c>
      <c r="M7496" s="3" t="s">
        <v>45</v>
      </c>
      <c r="N7496" s="3" t="str">
        <f t="shared" si="127"/>
        <v>Bermuda Dunes Airport | United States</v>
      </c>
    </row>
    <row r="7497" spans="10:14" x14ac:dyDescent="0.25">
      <c r="J7497" s="3" t="s">
        <v>7775</v>
      </c>
      <c r="K7497" s="3" t="s">
        <v>15010</v>
      </c>
      <c r="L7497" s="3" t="s">
        <v>17477</v>
      </c>
      <c r="M7497" s="3" t="s">
        <v>219</v>
      </c>
      <c r="N7497" s="3" t="str">
        <f t="shared" si="127"/>
        <v>Ten. Cel. Aviador César Bombonato Airport | Brazil</v>
      </c>
    </row>
    <row r="7498" spans="10:14" x14ac:dyDescent="0.25">
      <c r="J7498" s="3" t="s">
        <v>7853</v>
      </c>
      <c r="K7498" s="3" t="s">
        <v>15865</v>
      </c>
      <c r="L7498" s="3" t="s">
        <v>17477</v>
      </c>
      <c r="M7498" s="3" t="s">
        <v>925</v>
      </c>
      <c r="N7498" s="3" t="str">
        <f t="shared" si="127"/>
        <v>Uzhhorod International Airport | Ukraine</v>
      </c>
    </row>
    <row r="7499" spans="10:14" x14ac:dyDescent="0.25">
      <c r="J7499" s="3" t="s">
        <v>7779</v>
      </c>
      <c r="K7499" s="3" t="s">
        <v>13211</v>
      </c>
      <c r="L7499" s="3" t="s">
        <v>17476</v>
      </c>
      <c r="M7499" s="3" t="s">
        <v>208</v>
      </c>
      <c r="N7499" s="3" t="str">
        <f t="shared" si="127"/>
        <v>Udine-Campoformido Air Base | Italy</v>
      </c>
    </row>
    <row r="7500" spans="10:14" x14ac:dyDescent="0.25">
      <c r="J7500" s="3" t="s">
        <v>7778</v>
      </c>
      <c r="K7500" s="3" t="s">
        <v>16068</v>
      </c>
      <c r="L7500" s="3" t="s">
        <v>17477</v>
      </c>
      <c r="M7500" s="3" t="s">
        <v>108</v>
      </c>
      <c r="N7500" s="3" t="str">
        <f t="shared" si="127"/>
        <v>Maharana Pratap Airport | India</v>
      </c>
    </row>
    <row r="7501" spans="10:14" x14ac:dyDescent="0.25">
      <c r="J7501" s="3" t="s">
        <v>6198</v>
      </c>
      <c r="K7501" s="3" t="s">
        <v>10530</v>
      </c>
      <c r="L7501" s="3" t="s">
        <v>17476</v>
      </c>
      <c r="M7501" s="3" t="s">
        <v>54</v>
      </c>
      <c r="N7501" s="3" t="str">
        <f t="shared" si="127"/>
        <v>Queenstown Airport | Australia</v>
      </c>
    </row>
    <row r="7502" spans="10:14" x14ac:dyDescent="0.25">
      <c r="J7502" s="3" t="s">
        <v>6200</v>
      </c>
      <c r="K7502" s="3" t="s">
        <v>10808</v>
      </c>
      <c r="L7502" s="3" t="s">
        <v>17477</v>
      </c>
      <c r="M7502" s="3" t="s">
        <v>278</v>
      </c>
      <c r="N7502" s="3" t="str">
        <f t="shared" si="127"/>
        <v>Quelimane Airport | Mozambique</v>
      </c>
    </row>
    <row r="7503" spans="10:14" x14ac:dyDescent="0.25">
      <c r="J7503" s="3" t="s">
        <v>8872</v>
      </c>
      <c r="K7503" s="3" t="s">
        <v>15937</v>
      </c>
      <c r="L7503" s="3" t="s">
        <v>17476</v>
      </c>
      <c r="M7503" s="3" t="s">
        <v>32</v>
      </c>
      <c r="N7503" s="3" t="str">
        <f t="shared" si="127"/>
        <v>Urengoy Airport | Russian Federation</v>
      </c>
    </row>
    <row r="7504" spans="10:14" x14ac:dyDescent="0.25">
      <c r="J7504" s="3" t="s">
        <v>3970</v>
      </c>
      <c r="K7504" s="3" t="s">
        <v>14713</v>
      </c>
      <c r="L7504" s="3" t="s">
        <v>17477</v>
      </c>
      <c r="M7504" s="3" t="s">
        <v>125</v>
      </c>
      <c r="N7504" s="3" t="str">
        <f t="shared" si="127"/>
        <v>Kumejima Airport | Japan</v>
      </c>
    </row>
    <row r="7505" spans="10:14" x14ac:dyDescent="0.25">
      <c r="J7505" s="3" t="s">
        <v>8081</v>
      </c>
      <c r="K7505" s="3" t="s">
        <v>12854</v>
      </c>
      <c r="L7505" s="3" t="s">
        <v>17476</v>
      </c>
      <c r="M7505" s="3" t="s">
        <v>45</v>
      </c>
      <c r="N7505" s="3" t="str">
        <f t="shared" si="127"/>
        <v>Waukesha County Airport | United States</v>
      </c>
    </row>
    <row r="7506" spans="10:14" x14ac:dyDescent="0.25">
      <c r="J7506" s="3" t="s">
        <v>6204</v>
      </c>
      <c r="K7506" s="3" t="s">
        <v>14219</v>
      </c>
      <c r="L7506" s="3" t="s">
        <v>17477</v>
      </c>
      <c r="M7506" s="3" t="s">
        <v>35</v>
      </c>
      <c r="N7506" s="3" t="str">
        <f t="shared" si="127"/>
        <v>Quetta International Airport | Pakistan</v>
      </c>
    </row>
    <row r="7507" spans="10:14" x14ac:dyDescent="0.25">
      <c r="J7507" s="3" t="s">
        <v>7781</v>
      </c>
      <c r="K7507" s="3" t="s">
        <v>16030</v>
      </c>
      <c r="L7507" s="3" t="s">
        <v>17478</v>
      </c>
      <c r="M7507" s="3" t="s">
        <v>32</v>
      </c>
      <c r="N7507" s="3" t="str">
        <f t="shared" si="127"/>
        <v>Ufa International Airport | Russian Federation</v>
      </c>
    </row>
    <row r="7508" spans="10:14" x14ac:dyDescent="0.25">
      <c r="J7508" s="3" t="s">
        <v>1254</v>
      </c>
      <c r="K7508" s="3" t="s">
        <v>17333</v>
      </c>
      <c r="L7508" s="3" t="s">
        <v>17477</v>
      </c>
      <c r="M7508" s="3" t="s">
        <v>271</v>
      </c>
      <c r="N7508" s="3" t="str">
        <f t="shared" si="127"/>
        <v>Bulgan Airport | Mongolia</v>
      </c>
    </row>
    <row r="7509" spans="10:14" x14ac:dyDescent="0.25">
      <c r="J7509" s="3" t="s">
        <v>5915</v>
      </c>
      <c r="K7509" s="3" t="s">
        <v>15793</v>
      </c>
      <c r="L7509" s="3" t="s">
        <v>17476</v>
      </c>
      <c r="M7509" s="3" t="s">
        <v>45</v>
      </c>
      <c r="N7509" s="3" t="str">
        <f t="shared" si="127"/>
        <v>Ugashik Bay Airport | United States</v>
      </c>
    </row>
    <row r="7510" spans="10:14" x14ac:dyDescent="0.25">
      <c r="J7510" s="3" t="s">
        <v>7827</v>
      </c>
      <c r="K7510" s="3" t="s">
        <v>15974</v>
      </c>
      <c r="L7510" s="3" t="s">
        <v>17477</v>
      </c>
      <c r="M7510" s="3" t="s">
        <v>356</v>
      </c>
      <c r="N7510" s="3" t="str">
        <f t="shared" si="127"/>
        <v>Urgench Airport | Uzbekistan</v>
      </c>
    </row>
    <row r="7511" spans="10:14" x14ac:dyDescent="0.25">
      <c r="J7511" s="3" t="s">
        <v>8080</v>
      </c>
      <c r="K7511" s="3" t="s">
        <v>12855</v>
      </c>
      <c r="L7511" s="3" t="s">
        <v>17476</v>
      </c>
      <c r="M7511" s="3" t="s">
        <v>45</v>
      </c>
      <c r="N7511" s="3" t="str">
        <f t="shared" si="127"/>
        <v>Waukegan National Airport | United States</v>
      </c>
    </row>
    <row r="7512" spans="10:14" x14ac:dyDescent="0.25">
      <c r="J7512" s="3" t="s">
        <v>7784</v>
      </c>
      <c r="K7512" s="3" t="s">
        <v>10759</v>
      </c>
      <c r="L7512" s="3" t="s">
        <v>17477</v>
      </c>
      <c r="M7512" s="3" t="s">
        <v>316</v>
      </c>
      <c r="N7512" s="3" t="str">
        <f t="shared" si="127"/>
        <v>Uige Airport | Angola</v>
      </c>
    </row>
    <row r="7513" spans="10:14" x14ac:dyDescent="0.25">
      <c r="J7513" s="3" t="s">
        <v>7782</v>
      </c>
      <c r="K7513" s="3" t="s">
        <v>9052</v>
      </c>
      <c r="L7513" s="3" t="s">
        <v>17476</v>
      </c>
      <c r="M7513" s="3" t="s">
        <v>45</v>
      </c>
      <c r="N7513" s="3" t="str">
        <f t="shared" si="127"/>
        <v>Ugashik Airport | United States</v>
      </c>
    </row>
    <row r="7514" spans="10:14" x14ac:dyDescent="0.25">
      <c r="J7514" s="3" t="s">
        <v>7806</v>
      </c>
      <c r="K7514" s="3" t="s">
        <v>17334</v>
      </c>
      <c r="L7514" s="3" t="s">
        <v>17476</v>
      </c>
      <c r="M7514" s="3" t="s">
        <v>271</v>
      </c>
      <c r="N7514" s="3" t="str">
        <f t="shared" si="127"/>
        <v>Bulagtai Resort Airport | Mongolia</v>
      </c>
    </row>
    <row r="7515" spans="10:14" x14ac:dyDescent="0.25">
      <c r="J7515" s="3" t="s">
        <v>8377</v>
      </c>
      <c r="K7515" s="3" t="s">
        <v>11391</v>
      </c>
      <c r="L7515" s="3" t="s">
        <v>17477</v>
      </c>
      <c r="M7515" s="3" t="s">
        <v>96</v>
      </c>
      <c r="N7515" s="3" t="str">
        <f t="shared" si="127"/>
        <v>Bilogai-Sugapa Airport | Indonesia</v>
      </c>
    </row>
    <row r="7516" spans="10:14" x14ac:dyDescent="0.25">
      <c r="J7516" s="3" t="s">
        <v>7783</v>
      </c>
      <c r="K7516" s="3" t="s">
        <v>13239</v>
      </c>
      <c r="L7516" s="3" t="s">
        <v>17477</v>
      </c>
      <c r="M7516" s="3" t="s">
        <v>17498</v>
      </c>
      <c r="N7516" s="3" t="str">
        <f t="shared" si="127"/>
        <v>Kunovice Airport | Czech Republic</v>
      </c>
    </row>
    <row r="7517" spans="10:14" x14ac:dyDescent="0.25">
      <c r="J7517" s="3" t="s">
        <v>6207</v>
      </c>
      <c r="K7517" s="3" t="s">
        <v>15266</v>
      </c>
      <c r="L7517" s="3" t="s">
        <v>17477</v>
      </c>
      <c r="M7517" s="3" t="s">
        <v>71</v>
      </c>
      <c r="N7517" s="3" t="str">
        <f t="shared" si="127"/>
        <v>El Caraño Airport | Colombia</v>
      </c>
    </row>
    <row r="7518" spans="10:14" x14ac:dyDescent="0.25">
      <c r="J7518" s="3" t="s">
        <v>6206</v>
      </c>
      <c r="K7518" s="3" t="s">
        <v>16342</v>
      </c>
      <c r="L7518" s="3" t="s">
        <v>17477</v>
      </c>
      <c r="M7518" s="3" t="s">
        <v>724</v>
      </c>
      <c r="N7518" s="3" t="str">
        <f t="shared" si="127"/>
        <v>Phu Cat Airport | Viet Nam</v>
      </c>
    </row>
    <row r="7519" spans="10:14" x14ac:dyDescent="0.25">
      <c r="J7519" s="3" t="s">
        <v>7847</v>
      </c>
      <c r="K7519" s="3" t="s">
        <v>13508</v>
      </c>
      <c r="L7519" s="3" t="s">
        <v>17476</v>
      </c>
      <c r="M7519" s="3" t="s">
        <v>133</v>
      </c>
      <c r="N7519" s="3" t="str">
        <f t="shared" si="127"/>
        <v>Utila Airport | Honduras</v>
      </c>
    </row>
    <row r="7520" spans="10:14" x14ac:dyDescent="0.25">
      <c r="J7520" s="3" t="s">
        <v>7842</v>
      </c>
      <c r="K7520" s="3" t="s">
        <v>15830</v>
      </c>
      <c r="L7520" s="3" t="s">
        <v>17476</v>
      </c>
      <c r="M7520" s="3" t="s">
        <v>32</v>
      </c>
      <c r="N7520" s="3" t="str">
        <f t="shared" si="127"/>
        <v>Ust-Ilimsk Airport | Russian Federation</v>
      </c>
    </row>
    <row r="7521" spans="10:14" x14ac:dyDescent="0.25">
      <c r="J7521" s="3" t="s">
        <v>6209</v>
      </c>
      <c r="K7521" s="3" t="s">
        <v>12856</v>
      </c>
      <c r="L7521" s="3" t="s">
        <v>17476</v>
      </c>
      <c r="M7521" s="3" t="s">
        <v>45</v>
      </c>
      <c r="N7521" s="3" t="str">
        <f t="shared" si="127"/>
        <v>Quillayute Airport | United States</v>
      </c>
    </row>
    <row r="7522" spans="10:14" x14ac:dyDescent="0.25">
      <c r="J7522" s="3" t="s">
        <v>6213</v>
      </c>
      <c r="K7522" s="3" t="s">
        <v>12857</v>
      </c>
      <c r="L7522" s="3" t="s">
        <v>17477</v>
      </c>
      <c r="M7522" s="3" t="s">
        <v>45</v>
      </c>
      <c r="N7522" s="3" t="str">
        <f t="shared" si="127"/>
        <v>Quincy Regional Baldwin Field | United States</v>
      </c>
    </row>
    <row r="7523" spans="10:14" x14ac:dyDescent="0.25">
      <c r="J7523" s="3" t="s">
        <v>6217</v>
      </c>
      <c r="K7523" s="3" t="s">
        <v>15106</v>
      </c>
      <c r="L7523" s="3" t="s">
        <v>17478</v>
      </c>
      <c r="M7523" s="3" t="s">
        <v>306</v>
      </c>
      <c r="N7523" s="3" t="str">
        <f t="shared" si="127"/>
        <v>Mariscal Sucre International Airport | Ecuador</v>
      </c>
    </row>
    <row r="7524" spans="10:14" x14ac:dyDescent="0.25">
      <c r="J7524" s="3" t="s">
        <v>6211</v>
      </c>
      <c r="K7524" s="3" t="s">
        <v>13111</v>
      </c>
      <c r="L7524" s="3" t="s">
        <v>17477</v>
      </c>
      <c r="M7524" s="3" t="s">
        <v>112</v>
      </c>
      <c r="N7524" s="3" t="str">
        <f t="shared" si="127"/>
        <v>Quimper-Cornouaille Airport | France</v>
      </c>
    </row>
    <row r="7525" spans="10:14" x14ac:dyDescent="0.25">
      <c r="J7525" s="3" t="s">
        <v>6214</v>
      </c>
      <c r="K7525" s="3" t="s">
        <v>13926</v>
      </c>
      <c r="L7525" s="3" t="s">
        <v>17476</v>
      </c>
      <c r="M7525" s="3" t="s">
        <v>365</v>
      </c>
      <c r="N7525" s="3" t="str">
        <f t="shared" si="127"/>
        <v>Quion Hill Airport | Vanuatu</v>
      </c>
    </row>
    <row r="7526" spans="10:14" x14ac:dyDescent="0.25">
      <c r="J7526" s="3" t="s">
        <v>6216</v>
      </c>
      <c r="K7526" s="3" t="s">
        <v>17099</v>
      </c>
      <c r="L7526" s="3" t="s">
        <v>17476</v>
      </c>
      <c r="M7526" s="3" t="s">
        <v>54</v>
      </c>
      <c r="N7526" s="3" t="str">
        <f t="shared" si="127"/>
        <v>Quirindi Airport | Australia</v>
      </c>
    </row>
    <row r="7527" spans="10:14" x14ac:dyDescent="0.25">
      <c r="J7527" s="3" t="s">
        <v>3382</v>
      </c>
      <c r="K7527" s="3" t="s">
        <v>13479</v>
      </c>
      <c r="L7527" s="3" t="s">
        <v>17476</v>
      </c>
      <c r="M7527" s="3" t="s">
        <v>141</v>
      </c>
      <c r="N7527" s="3" t="str">
        <f t="shared" si="127"/>
        <v>Jaluit Airport | Marshall Islands</v>
      </c>
    </row>
    <row r="7528" spans="10:14" x14ac:dyDescent="0.25">
      <c r="J7528" s="3" t="s">
        <v>7785</v>
      </c>
      <c r="K7528" s="3" t="s">
        <v>15837</v>
      </c>
      <c r="L7528" s="3" t="s">
        <v>17476</v>
      </c>
      <c r="M7528" s="3" t="s">
        <v>141</v>
      </c>
      <c r="N7528" s="3" t="str">
        <f t="shared" si="127"/>
        <v>Ujae Atoll Airport | Marshall Islands</v>
      </c>
    </row>
    <row r="7529" spans="10:14" x14ac:dyDescent="0.25">
      <c r="J7529" s="3" t="s">
        <v>8856</v>
      </c>
      <c r="K7529" s="3" t="s">
        <v>15838</v>
      </c>
      <c r="L7529" s="3" t="s">
        <v>17476</v>
      </c>
      <c r="M7529" s="3" t="s">
        <v>17509</v>
      </c>
      <c r="N7529" s="3" t="str">
        <f t="shared" si="127"/>
        <v>Uljin Airport | Korea, Republic of</v>
      </c>
    </row>
    <row r="7530" spans="10:14" x14ac:dyDescent="0.25">
      <c r="J7530" s="3" t="s">
        <v>7789</v>
      </c>
      <c r="K7530" s="3" t="s">
        <v>11250</v>
      </c>
      <c r="L7530" s="3" t="s">
        <v>17476</v>
      </c>
      <c r="M7530" s="3" t="s">
        <v>314</v>
      </c>
      <c r="N7530" s="3" t="str">
        <f t="shared" si="127"/>
        <v>Ukunda Airstrip | Kenya</v>
      </c>
    </row>
    <row r="7531" spans="10:14" x14ac:dyDescent="0.25">
      <c r="J7531" s="3" t="s">
        <v>3855</v>
      </c>
      <c r="K7531" s="3" t="s">
        <v>14609</v>
      </c>
      <c r="L7531" s="3" t="s">
        <v>17477</v>
      </c>
      <c r="M7531" s="3" t="s">
        <v>125</v>
      </c>
      <c r="N7531" s="3" t="str">
        <f t="shared" si="127"/>
        <v>Kobe Airport | Japan</v>
      </c>
    </row>
    <row r="7532" spans="10:14" x14ac:dyDescent="0.25">
      <c r="J7532" s="3" t="s">
        <v>8826</v>
      </c>
      <c r="K7532" s="3" t="s">
        <v>15766</v>
      </c>
      <c r="L7532" s="3" t="s">
        <v>17476</v>
      </c>
      <c r="M7532" s="3" t="s">
        <v>32</v>
      </c>
      <c r="N7532" s="3" t="str">
        <f t="shared" si="127"/>
        <v>Ust-Kuyga Airport | Russian Federation</v>
      </c>
    </row>
    <row r="7533" spans="10:14" x14ac:dyDescent="0.25">
      <c r="J7533" s="3" t="s">
        <v>8857</v>
      </c>
      <c r="K7533" s="3" t="s">
        <v>15850</v>
      </c>
      <c r="L7533" s="3" t="s">
        <v>17476</v>
      </c>
      <c r="M7533" s="3" t="s">
        <v>187</v>
      </c>
      <c r="N7533" s="3" t="str">
        <f t="shared" si="127"/>
        <v>Mukhaizna Airport | Oman</v>
      </c>
    </row>
    <row r="7534" spans="10:14" x14ac:dyDescent="0.25">
      <c r="J7534" s="3" t="s">
        <v>7788</v>
      </c>
      <c r="K7534" s="3" t="s">
        <v>12859</v>
      </c>
      <c r="L7534" s="3" t="s">
        <v>17477</v>
      </c>
      <c r="M7534" s="3" t="s">
        <v>45</v>
      </c>
      <c r="N7534" s="3" t="str">
        <f t="shared" si="127"/>
        <v>Ukiah Municipal Airport | United States</v>
      </c>
    </row>
    <row r="7535" spans="10:14" x14ac:dyDescent="0.25">
      <c r="J7535" s="3" t="s">
        <v>7843</v>
      </c>
      <c r="K7535" s="3" t="s">
        <v>15746</v>
      </c>
      <c r="L7535" s="3" t="s">
        <v>17477</v>
      </c>
      <c r="M7535" s="3" t="s">
        <v>175</v>
      </c>
      <c r="N7535" s="3" t="str">
        <f t="shared" si="127"/>
        <v>Ust-Kamennogorsk Airport | Kazakhstan</v>
      </c>
    </row>
    <row r="7536" spans="10:14" x14ac:dyDescent="0.25">
      <c r="J7536" s="3" t="s">
        <v>8082</v>
      </c>
      <c r="K7536" s="3" t="s">
        <v>16663</v>
      </c>
      <c r="L7536" s="3" t="s">
        <v>17476</v>
      </c>
      <c r="M7536" s="3" t="s">
        <v>45</v>
      </c>
      <c r="N7536" s="3" t="str">
        <f t="shared" si="127"/>
        <v>Waukon Municipal Airport | United States</v>
      </c>
    </row>
    <row r="7537" spans="10:14" x14ac:dyDescent="0.25">
      <c r="J7537" s="3" t="s">
        <v>5120</v>
      </c>
      <c r="K7537" s="3" t="s">
        <v>14274</v>
      </c>
      <c r="L7537" s="3" t="s">
        <v>17476</v>
      </c>
      <c r="M7537" s="3" t="s">
        <v>37</v>
      </c>
      <c r="N7537" s="3" t="str">
        <f t="shared" si="127"/>
        <v>Mukeiras Airport | Yemen</v>
      </c>
    </row>
    <row r="7538" spans="10:14" x14ac:dyDescent="0.25">
      <c r="J7538" s="3" t="s">
        <v>6844</v>
      </c>
      <c r="K7538" s="3" t="s">
        <v>15847</v>
      </c>
      <c r="L7538" s="3" t="s">
        <v>17477</v>
      </c>
      <c r="M7538" s="3" t="s">
        <v>925</v>
      </c>
      <c r="N7538" s="3" t="str">
        <f t="shared" si="127"/>
        <v>Belbek Airport | Ukraine</v>
      </c>
    </row>
    <row r="7539" spans="10:14" x14ac:dyDescent="0.25">
      <c r="J7539" s="3" t="s">
        <v>6192</v>
      </c>
      <c r="K7539" s="3" t="s">
        <v>12860</v>
      </c>
      <c r="L7539" s="3" t="s">
        <v>17476</v>
      </c>
      <c r="M7539" s="3" t="s">
        <v>45</v>
      </c>
      <c r="N7539" s="3" t="str">
        <f t="shared" si="127"/>
        <v>Quakertown Airport | United States</v>
      </c>
    </row>
    <row r="7540" spans="10:14" x14ac:dyDescent="0.25">
      <c r="J7540" s="3" t="s">
        <v>5459</v>
      </c>
      <c r="K7540" s="3" t="s">
        <v>14515</v>
      </c>
      <c r="L7540" s="3" t="s">
        <v>17476</v>
      </c>
      <c r="M7540" s="3" t="s">
        <v>33</v>
      </c>
      <c r="N7540" s="3" t="str">
        <f t="shared" si="127"/>
        <v>Nuku Airport | Papua New Guinea</v>
      </c>
    </row>
    <row r="7541" spans="10:14" x14ac:dyDescent="0.25">
      <c r="J7541" s="3" t="s">
        <v>7844</v>
      </c>
      <c r="K7541" s="3" t="s">
        <v>15835</v>
      </c>
      <c r="L7541" s="3" t="s">
        <v>17477</v>
      </c>
      <c r="M7541" s="3" t="s">
        <v>32</v>
      </c>
      <c r="N7541" s="3" t="str">
        <f t="shared" si="127"/>
        <v>Ust-Kut Airport | Russian Federation</v>
      </c>
    </row>
    <row r="7542" spans="10:14" x14ac:dyDescent="0.25">
      <c r="J7542" s="3" t="s">
        <v>6612</v>
      </c>
      <c r="K7542" s="3" t="s">
        <v>14866</v>
      </c>
      <c r="L7542" s="3" t="s">
        <v>17477</v>
      </c>
      <c r="M7542" s="3" t="s">
        <v>283</v>
      </c>
      <c r="N7542" s="3" t="str">
        <f t="shared" si="127"/>
        <v>Capitan D Daniel Vazquez Airport | Argentina</v>
      </c>
    </row>
    <row r="7543" spans="10:14" x14ac:dyDescent="0.25">
      <c r="J7543" s="3" t="s">
        <v>7794</v>
      </c>
      <c r="K7543" s="3" t="s">
        <v>13917</v>
      </c>
      <c r="L7543" s="3" t="s">
        <v>17476</v>
      </c>
      <c r="M7543" s="3" t="s">
        <v>365</v>
      </c>
      <c r="N7543" s="3" t="str">
        <f t="shared" si="127"/>
        <v>Uléi Airport | Vanuatu</v>
      </c>
    </row>
    <row r="7544" spans="10:14" x14ac:dyDescent="0.25">
      <c r="J7544" s="3" t="s">
        <v>7799</v>
      </c>
      <c r="K7544" s="3" t="s">
        <v>10542</v>
      </c>
      <c r="L7544" s="3" t="s">
        <v>17477</v>
      </c>
      <c r="M7544" s="3" t="s">
        <v>114</v>
      </c>
      <c r="N7544" s="3" t="str">
        <f t="shared" si="127"/>
        <v>Prince Mangosuthu Buthelezi Airport | South Africa</v>
      </c>
    </row>
    <row r="7545" spans="10:14" x14ac:dyDescent="0.25">
      <c r="J7545" s="3" t="s">
        <v>7232</v>
      </c>
      <c r="K7545" s="3" t="s">
        <v>14516</v>
      </c>
      <c r="L7545" s="3" t="s">
        <v>17476</v>
      </c>
      <c r="M7545" s="3" t="s">
        <v>33</v>
      </c>
      <c r="N7545" s="3" t="str">
        <f t="shared" si="127"/>
        <v>Sule Airport | Papua New Guinea</v>
      </c>
    </row>
    <row r="7546" spans="10:14" x14ac:dyDescent="0.25">
      <c r="J7546" s="3" t="s">
        <v>7795</v>
      </c>
      <c r="K7546" s="3" t="s">
        <v>17350</v>
      </c>
      <c r="L7546" s="3" t="s">
        <v>17476</v>
      </c>
      <c r="M7546" s="3" t="s">
        <v>271</v>
      </c>
      <c r="N7546" s="3" t="str">
        <f t="shared" si="127"/>
        <v>Ulgii Mongolei Airport | Mongolia</v>
      </c>
    </row>
    <row r="7547" spans="10:14" x14ac:dyDescent="0.25">
      <c r="J7547" s="3" t="s">
        <v>8860</v>
      </c>
      <c r="K7547" s="3" t="s">
        <v>15877</v>
      </c>
      <c r="L7547" s="3" t="s">
        <v>17477</v>
      </c>
      <c r="M7547" s="3" t="s">
        <v>48</v>
      </c>
      <c r="N7547" s="3" t="str">
        <f t="shared" si="127"/>
        <v>Majeed Bin Abdulaziz Airport | Saudi Arabia</v>
      </c>
    </row>
    <row r="7548" spans="10:14" x14ac:dyDescent="0.25">
      <c r="J7548" s="3" t="s">
        <v>7797</v>
      </c>
      <c r="K7548" s="3" t="s">
        <v>10666</v>
      </c>
      <c r="L7548" s="3" t="s">
        <v>17476</v>
      </c>
      <c r="M7548" s="3" t="s">
        <v>17486</v>
      </c>
      <c r="N7548" s="3" t="str">
        <f t="shared" si="127"/>
        <v>Ulithi Airport | Micronesia, Federated States of</v>
      </c>
    </row>
    <row r="7549" spans="10:14" x14ac:dyDescent="0.25">
      <c r="J7549" s="3" t="s">
        <v>8834</v>
      </c>
      <c r="K7549" s="3" t="s">
        <v>15780</v>
      </c>
      <c r="L7549" s="3" t="s">
        <v>17477</v>
      </c>
      <c r="M7549" s="3" t="s">
        <v>32</v>
      </c>
      <c r="N7549" s="3" t="str">
        <f t="shared" si="127"/>
        <v>Lensk Airport | Russian Federation</v>
      </c>
    </row>
    <row r="7550" spans="10:14" x14ac:dyDescent="0.25">
      <c r="J7550" s="3" t="s">
        <v>5327</v>
      </c>
      <c r="K7550" s="3" t="s">
        <v>12861</v>
      </c>
      <c r="L7550" s="3" t="s">
        <v>17476</v>
      </c>
      <c r="M7550" s="3" t="s">
        <v>45</v>
      </c>
      <c r="N7550" s="3" t="str">
        <f t="shared" si="127"/>
        <v>New Ulm Municipal Airport | United States</v>
      </c>
    </row>
    <row r="7551" spans="10:14" x14ac:dyDescent="0.25">
      <c r="J7551" s="3" t="s">
        <v>7790</v>
      </c>
      <c r="K7551" s="3" t="s">
        <v>17348</v>
      </c>
      <c r="L7551" s="3" t="s">
        <v>17478</v>
      </c>
      <c r="M7551" s="3" t="s">
        <v>271</v>
      </c>
      <c r="N7551" s="3" t="str">
        <f t="shared" si="127"/>
        <v>Buyant-Ukhaa International Airport | Mongolia</v>
      </c>
    </row>
    <row r="7552" spans="10:14" x14ac:dyDescent="0.25">
      <c r="J7552" s="3" t="s">
        <v>7791</v>
      </c>
      <c r="K7552" s="3" t="s">
        <v>17349</v>
      </c>
      <c r="L7552" s="3" t="s">
        <v>17476</v>
      </c>
      <c r="M7552" s="3" t="s">
        <v>271</v>
      </c>
      <c r="N7552" s="3" t="str">
        <f t="shared" si="127"/>
        <v>Ulaangom Airport | Mongolia</v>
      </c>
    </row>
    <row r="7553" spans="10:14" x14ac:dyDescent="0.25">
      <c r="J7553" s="3" t="s">
        <v>6210</v>
      </c>
      <c r="K7553" s="3" t="s">
        <v>17100</v>
      </c>
      <c r="L7553" s="3" t="s">
        <v>17477</v>
      </c>
      <c r="M7553" s="3" t="s">
        <v>54</v>
      </c>
      <c r="N7553" s="3" t="str">
        <f t="shared" si="127"/>
        <v>Quilpie Airport | Australia</v>
      </c>
    </row>
    <row r="7554" spans="10:14" x14ac:dyDescent="0.25">
      <c r="J7554" s="3" t="s">
        <v>7724</v>
      </c>
      <c r="K7554" s="3" t="s">
        <v>15267</v>
      </c>
      <c r="L7554" s="3" t="s">
        <v>17477</v>
      </c>
      <c r="M7554" s="3" t="s">
        <v>71</v>
      </c>
      <c r="N7554" s="3" t="str">
        <f t="shared" si="127"/>
        <v>Heriberto Gíl Martínez Airport | Colombia</v>
      </c>
    </row>
    <row r="7555" spans="10:14" x14ac:dyDescent="0.25">
      <c r="J7555" s="3" t="s">
        <v>2909</v>
      </c>
      <c r="K7555" s="3" t="s">
        <v>11333</v>
      </c>
      <c r="L7555" s="3" t="s">
        <v>17477</v>
      </c>
      <c r="M7555" s="3" t="s">
        <v>494</v>
      </c>
      <c r="N7555" s="3" t="str">
        <f t="shared" si="127"/>
        <v>Gulu Airport | Uganda</v>
      </c>
    </row>
    <row r="7556" spans="10:14" x14ac:dyDescent="0.25">
      <c r="J7556" s="3" t="s">
        <v>8884</v>
      </c>
      <c r="K7556" s="3" t="s">
        <v>16019</v>
      </c>
      <c r="L7556" s="3" t="s">
        <v>17477</v>
      </c>
      <c r="M7556" s="3" t="s">
        <v>32</v>
      </c>
      <c r="N7556" s="3" t="str">
        <f t="shared" si="127"/>
        <v>Ulyanovsk Baratayevka Airport | Russian Federation</v>
      </c>
    </row>
    <row r="7557" spans="10:14" x14ac:dyDescent="0.25">
      <c r="J7557" s="3" t="s">
        <v>7800</v>
      </c>
      <c r="K7557" s="3" t="s">
        <v>17228</v>
      </c>
      <c r="L7557" s="3" t="s">
        <v>17476</v>
      </c>
      <c r="M7557" s="3" t="s">
        <v>114</v>
      </c>
      <c r="N7557" s="3" t="str">
        <f t="shared" si="127"/>
        <v>Ulusaba Airport | South Africa</v>
      </c>
    </row>
    <row r="7558" spans="10:14" x14ac:dyDescent="0.25">
      <c r="J7558" s="3" t="s">
        <v>7801</v>
      </c>
      <c r="K7558" s="3" t="s">
        <v>16020</v>
      </c>
      <c r="L7558" s="3" t="s">
        <v>17477</v>
      </c>
      <c r="M7558" s="3" t="s">
        <v>32</v>
      </c>
      <c r="N7558" s="3" t="str">
        <f t="shared" ref="N7558:N7621" si="128">K7558&amp;" | "&amp;M7558</f>
        <v>Ulyanovsk East Airport | Russian Federation</v>
      </c>
    </row>
    <row r="7559" spans="10:14" x14ac:dyDescent="0.25">
      <c r="J7559" s="3" t="s">
        <v>7796</v>
      </c>
      <c r="K7559" s="3" t="s">
        <v>17340</v>
      </c>
      <c r="L7559" s="3" t="s">
        <v>17476</v>
      </c>
      <c r="M7559" s="3" t="s">
        <v>271</v>
      </c>
      <c r="N7559" s="3" t="str">
        <f t="shared" si="128"/>
        <v>Donoi Airport | Mongolia</v>
      </c>
    </row>
    <row r="7560" spans="10:14" x14ac:dyDescent="0.25">
      <c r="J7560" s="3" t="s">
        <v>6166</v>
      </c>
      <c r="K7560" s="3" t="s">
        <v>13689</v>
      </c>
      <c r="L7560" s="3" t="s">
        <v>17476</v>
      </c>
      <c r="M7560" s="3" t="s">
        <v>734</v>
      </c>
      <c r="N7560" s="3" t="str">
        <f t="shared" si="128"/>
        <v>Punta de Maisi Airport | Cuba</v>
      </c>
    </row>
    <row r="7561" spans="10:14" x14ac:dyDescent="0.25">
      <c r="J7561" s="3" t="s">
        <v>7802</v>
      </c>
      <c r="K7561" s="3" t="s">
        <v>9285</v>
      </c>
      <c r="L7561" s="3" t="s">
        <v>17476</v>
      </c>
      <c r="M7561" s="3" t="s">
        <v>33</v>
      </c>
      <c r="N7561" s="3" t="str">
        <f t="shared" si="128"/>
        <v>Umba Airport | Papua New Guinea</v>
      </c>
    </row>
    <row r="7562" spans="10:14" x14ac:dyDescent="0.25">
      <c r="J7562" s="3" t="s">
        <v>7803</v>
      </c>
      <c r="K7562" s="3" t="s">
        <v>10427</v>
      </c>
      <c r="L7562" s="3" t="s">
        <v>17477</v>
      </c>
      <c r="M7562" s="3" t="s">
        <v>290</v>
      </c>
      <c r="N7562" s="3" t="str">
        <f t="shared" si="128"/>
        <v>Umeå Airport | Sweden</v>
      </c>
    </row>
    <row r="7563" spans="10:14" x14ac:dyDescent="0.25">
      <c r="J7563" s="3" t="s">
        <v>6212</v>
      </c>
      <c r="K7563" s="3" t="s">
        <v>15415</v>
      </c>
      <c r="L7563" s="3" t="s">
        <v>17476</v>
      </c>
      <c r="M7563" s="3" t="s">
        <v>226</v>
      </c>
      <c r="N7563" s="3" t="str">
        <f t="shared" si="128"/>
        <v>Quince Air Base | Peru</v>
      </c>
    </row>
    <row r="7564" spans="10:14" x14ac:dyDescent="0.25">
      <c r="J7564" s="3" t="s">
        <v>7241</v>
      </c>
      <c r="K7564" s="3" t="s">
        <v>14432</v>
      </c>
      <c r="L7564" s="3" t="s">
        <v>17476</v>
      </c>
      <c r="M7564" s="3" t="s">
        <v>45</v>
      </c>
      <c r="N7564" s="3" t="str">
        <f t="shared" si="128"/>
        <v>Summit Airport | United States</v>
      </c>
    </row>
    <row r="7565" spans="10:14" x14ac:dyDescent="0.25">
      <c r="J7565" s="3" t="s">
        <v>8211</v>
      </c>
      <c r="K7565" s="3" t="s">
        <v>17097</v>
      </c>
      <c r="L7565" s="3" t="s">
        <v>17476</v>
      </c>
      <c r="M7565" s="3" t="s">
        <v>54</v>
      </c>
      <c r="N7565" s="3" t="str">
        <f t="shared" si="128"/>
        <v>Woomera Airfield | Australia</v>
      </c>
    </row>
    <row r="7566" spans="10:14" x14ac:dyDescent="0.25">
      <c r="J7566" s="3" t="s">
        <v>8830</v>
      </c>
      <c r="K7566" s="3" t="s">
        <v>15775</v>
      </c>
      <c r="L7566" s="3" t="s">
        <v>17476</v>
      </c>
      <c r="M7566" s="3" t="s">
        <v>32</v>
      </c>
      <c r="N7566" s="3" t="str">
        <f t="shared" si="128"/>
        <v>Ust-Maya Airport | Russian Federation</v>
      </c>
    </row>
    <row r="7567" spans="10:14" x14ac:dyDescent="0.25">
      <c r="J7567" s="3" t="s">
        <v>7804</v>
      </c>
      <c r="K7567" s="3" t="s">
        <v>14445</v>
      </c>
      <c r="L7567" s="3" t="s">
        <v>17476</v>
      </c>
      <c r="M7567" s="3" t="s">
        <v>45</v>
      </c>
      <c r="N7567" s="3" t="str">
        <f t="shared" si="128"/>
        <v>Umiat Airport | United States</v>
      </c>
    </row>
    <row r="7568" spans="10:14" x14ac:dyDescent="0.25">
      <c r="J7568" s="3" t="s">
        <v>7808</v>
      </c>
      <c r="K7568" s="3" t="s">
        <v>15488</v>
      </c>
      <c r="L7568" s="3" t="s">
        <v>17476</v>
      </c>
      <c r="M7568" s="3" t="s">
        <v>219</v>
      </c>
      <c r="N7568" s="3" t="str">
        <f t="shared" si="128"/>
        <v>Umuarama Airport | Brazil</v>
      </c>
    </row>
    <row r="7569" spans="10:14" x14ac:dyDescent="0.25">
      <c r="J7569" s="3" t="s">
        <v>7244</v>
      </c>
      <c r="K7569" s="3" t="s">
        <v>15853</v>
      </c>
      <c r="L7569" s="3" t="s">
        <v>17476</v>
      </c>
      <c r="M7569" s="3" t="s">
        <v>925</v>
      </c>
      <c r="N7569" s="3" t="str">
        <f t="shared" si="128"/>
        <v>Sumy Airport | Ukraine</v>
      </c>
    </row>
    <row r="7570" spans="10:14" x14ac:dyDescent="0.25">
      <c r="J7570" s="3" t="s">
        <v>7809</v>
      </c>
      <c r="K7570" s="3" t="s">
        <v>14998</v>
      </c>
      <c r="L7570" s="3" t="s">
        <v>17476</v>
      </c>
      <c r="M7570" s="3" t="s">
        <v>219</v>
      </c>
      <c r="N7570" s="3" t="str">
        <f t="shared" si="128"/>
        <v>Hotel Transamérica Airport | Brazil</v>
      </c>
    </row>
    <row r="7571" spans="10:14" x14ac:dyDescent="0.25">
      <c r="J7571" s="3" t="s">
        <v>7813</v>
      </c>
      <c r="K7571" s="3" t="s">
        <v>15162</v>
      </c>
      <c r="L7571" s="3" t="s">
        <v>17476</v>
      </c>
      <c r="M7571" s="3" t="s">
        <v>71</v>
      </c>
      <c r="N7571" s="3" t="str">
        <f t="shared" si="128"/>
        <v>Unguia Airport | Colombia</v>
      </c>
    </row>
    <row r="7572" spans="10:14" x14ac:dyDescent="0.25">
      <c r="J7572" s="3" t="s">
        <v>3972</v>
      </c>
      <c r="K7572" s="3" t="s">
        <v>14029</v>
      </c>
      <c r="L7572" s="3" t="s">
        <v>17477</v>
      </c>
      <c r="M7572" s="3" t="s">
        <v>692</v>
      </c>
      <c r="N7572" s="3" t="str">
        <f t="shared" si="128"/>
        <v>Konduz Airport | Afghanistan</v>
      </c>
    </row>
    <row r="7573" spans="10:14" x14ac:dyDescent="0.25">
      <c r="J7573" s="3" t="s">
        <v>6183</v>
      </c>
      <c r="K7573" s="3" t="s">
        <v>10868</v>
      </c>
      <c r="L7573" s="3" t="s">
        <v>17476</v>
      </c>
      <c r="M7573" s="3" t="s">
        <v>4174</v>
      </c>
      <c r="N7573" s="3" t="str">
        <f t="shared" si="128"/>
        <v>Qacha's Nek Airport | Lesotho</v>
      </c>
    </row>
    <row r="7574" spans="10:14" x14ac:dyDescent="0.25">
      <c r="J7574" s="3" t="s">
        <v>3842</v>
      </c>
      <c r="K7574" s="3" t="s">
        <v>9217</v>
      </c>
      <c r="L7574" s="3" t="s">
        <v>17476</v>
      </c>
      <c r="M7574" s="3" t="s">
        <v>33</v>
      </c>
      <c r="N7574" s="3" t="str">
        <f t="shared" si="128"/>
        <v>Kiunga Airport | Papua New Guinea</v>
      </c>
    </row>
    <row r="7575" spans="10:14" x14ac:dyDescent="0.25">
      <c r="J7575" s="3" t="s">
        <v>7815</v>
      </c>
      <c r="K7575" s="3" t="s">
        <v>15717</v>
      </c>
      <c r="L7575" s="3" t="s">
        <v>17477</v>
      </c>
      <c r="M7575" s="3" t="s">
        <v>1390</v>
      </c>
      <c r="N7575" s="3" t="str">
        <f t="shared" si="128"/>
        <v>Union Island International Airport | Saint Vincent and the Grenadines</v>
      </c>
    </row>
    <row r="7576" spans="10:14" x14ac:dyDescent="0.25">
      <c r="J7576" s="3" t="s">
        <v>7810</v>
      </c>
      <c r="K7576" s="3" t="s">
        <v>14446</v>
      </c>
      <c r="L7576" s="3" t="s">
        <v>17476</v>
      </c>
      <c r="M7576" s="3" t="s">
        <v>45</v>
      </c>
      <c r="N7576" s="3" t="str">
        <f t="shared" si="128"/>
        <v>Unalakleet Airport | United States</v>
      </c>
    </row>
    <row r="7577" spans="10:14" x14ac:dyDescent="0.25">
      <c r="J7577" s="3" t="s">
        <v>6257</v>
      </c>
      <c r="K7577" s="3" t="s">
        <v>16315</v>
      </c>
      <c r="L7577" s="3" t="s">
        <v>17477</v>
      </c>
      <c r="M7577" s="3" t="s">
        <v>695</v>
      </c>
      <c r="N7577" s="3" t="str">
        <f t="shared" si="128"/>
        <v>Ranong Airport | Thailand</v>
      </c>
    </row>
    <row r="7578" spans="10:14" x14ac:dyDescent="0.25">
      <c r="J7578" s="3" t="s">
        <v>7812</v>
      </c>
      <c r="K7578" s="3" t="s">
        <v>17419</v>
      </c>
      <c r="L7578" s="3" t="s">
        <v>17476</v>
      </c>
      <c r="M7578" s="3" t="s">
        <v>271</v>
      </c>
      <c r="N7578" s="3" t="str">
        <f t="shared" si="128"/>
        <v>Öndörkhaan Airport | Mongolia</v>
      </c>
    </row>
    <row r="7579" spans="10:14" x14ac:dyDescent="0.25">
      <c r="J7579" s="3" t="s">
        <v>7816</v>
      </c>
      <c r="K7579" s="3" t="s">
        <v>10254</v>
      </c>
      <c r="L7579" s="3" t="s">
        <v>17476</v>
      </c>
      <c r="M7579" s="3" t="s">
        <v>43</v>
      </c>
      <c r="N7579" s="3" t="str">
        <f t="shared" si="128"/>
        <v>Unst Airport | United Kingdom</v>
      </c>
    </row>
    <row r="7580" spans="10:14" x14ac:dyDescent="0.25">
      <c r="J7580" s="3" t="s">
        <v>3480</v>
      </c>
      <c r="K7580" s="3" t="s">
        <v>12863</v>
      </c>
      <c r="L7580" s="3" t="s">
        <v>17476</v>
      </c>
      <c r="M7580" s="3" t="s">
        <v>45</v>
      </c>
      <c r="N7580" s="3" t="str">
        <f t="shared" si="128"/>
        <v>Dodge County Airport | United States</v>
      </c>
    </row>
    <row r="7581" spans="10:14" x14ac:dyDescent="0.25">
      <c r="J7581" s="3" t="s">
        <v>8695</v>
      </c>
      <c r="K7581" s="3" t="s">
        <v>13897</v>
      </c>
      <c r="L7581" s="3" t="s">
        <v>17476</v>
      </c>
      <c r="M7581" s="3" t="s">
        <v>128</v>
      </c>
      <c r="N7581" s="3" t="str">
        <f t="shared" si="128"/>
        <v>Mururoa Atoll Airport | French Polynesia</v>
      </c>
    </row>
    <row r="7582" spans="10:14" x14ac:dyDescent="0.25">
      <c r="J7582" s="3" t="s">
        <v>1268</v>
      </c>
      <c r="K7582" s="3" t="s">
        <v>16457</v>
      </c>
      <c r="L7582" s="3" t="s">
        <v>17476</v>
      </c>
      <c r="M7582" s="3" t="s">
        <v>96</v>
      </c>
      <c r="N7582" s="3" t="str">
        <f t="shared" si="128"/>
        <v>Buol Airport | Indonesia</v>
      </c>
    </row>
    <row r="7583" spans="10:14" x14ac:dyDescent="0.25">
      <c r="J7583" s="3" t="s">
        <v>6847</v>
      </c>
      <c r="K7583" s="3" t="s">
        <v>12865</v>
      </c>
      <c r="L7583" s="3" t="s">
        <v>17476</v>
      </c>
      <c r="M7583" s="3" t="s">
        <v>45</v>
      </c>
      <c r="N7583" s="3" t="str">
        <f t="shared" si="128"/>
        <v>Franklin County Airport | United States</v>
      </c>
    </row>
    <row r="7584" spans="10:14" x14ac:dyDescent="0.25">
      <c r="J7584" s="3" t="s">
        <v>5671</v>
      </c>
      <c r="K7584" s="3" t="s">
        <v>12866</v>
      </c>
      <c r="L7584" s="3" t="s">
        <v>17477</v>
      </c>
      <c r="M7584" s="3" t="s">
        <v>45</v>
      </c>
      <c r="N7584" s="3" t="str">
        <f t="shared" si="128"/>
        <v>University Oxford Airport | United States</v>
      </c>
    </row>
    <row r="7585" spans="10:14" x14ac:dyDescent="0.25">
      <c r="J7585" s="3" t="s">
        <v>3006</v>
      </c>
      <c r="K7585" s="3" t="s">
        <v>13696</v>
      </c>
      <c r="L7585" s="3" t="s">
        <v>17477</v>
      </c>
      <c r="M7585" s="3" t="s">
        <v>734</v>
      </c>
      <c r="N7585" s="3" t="str">
        <f t="shared" si="128"/>
        <v>Playa Baracoa Airport | Cuba</v>
      </c>
    </row>
    <row r="7586" spans="10:14" x14ac:dyDescent="0.25">
      <c r="J7586" s="3" t="s">
        <v>7786</v>
      </c>
      <c r="K7586" s="3" t="s">
        <v>16399</v>
      </c>
      <c r="L7586" s="3" t="s">
        <v>17478</v>
      </c>
      <c r="M7586" s="3" t="s">
        <v>96</v>
      </c>
      <c r="N7586" s="3" t="str">
        <f t="shared" si="128"/>
        <v>Hasanuddin International Airport | Indonesia</v>
      </c>
    </row>
    <row r="7587" spans="10:14" x14ac:dyDescent="0.25">
      <c r="J7587" s="3" t="s">
        <v>7817</v>
      </c>
      <c r="K7587" s="3" t="s">
        <v>13664</v>
      </c>
      <c r="L7587" s="3" t="s">
        <v>17477</v>
      </c>
      <c r="M7587" s="3" t="s">
        <v>762</v>
      </c>
      <c r="N7587" s="3" t="str">
        <f t="shared" si="128"/>
        <v>Upala Airport | Costa Rica</v>
      </c>
    </row>
    <row r="7588" spans="10:14" x14ac:dyDescent="0.25">
      <c r="J7588" s="3" t="s">
        <v>7834</v>
      </c>
      <c r="K7588" s="3" t="s">
        <v>13581</v>
      </c>
      <c r="L7588" s="3" t="s">
        <v>17477</v>
      </c>
      <c r="M7588" s="3" t="s">
        <v>59</v>
      </c>
      <c r="N7588" s="3" t="str">
        <f t="shared" si="128"/>
        <v>Licenciado y General Ignacio Lopez Rayon Airport | Mexico</v>
      </c>
    </row>
    <row r="7589" spans="10:14" x14ac:dyDescent="0.25">
      <c r="J7589" s="3" t="s">
        <v>7823</v>
      </c>
      <c r="K7589" s="3" t="s">
        <v>14545</v>
      </c>
      <c r="L7589" s="3" t="s">
        <v>17477</v>
      </c>
      <c r="M7589" s="3" t="s">
        <v>45</v>
      </c>
      <c r="N7589" s="3" t="str">
        <f t="shared" si="128"/>
        <v>Upolu Airport | United States</v>
      </c>
    </row>
    <row r="7590" spans="10:14" x14ac:dyDescent="0.25">
      <c r="J7590" s="3" t="s">
        <v>7820</v>
      </c>
      <c r="K7590" s="3" t="s">
        <v>9287</v>
      </c>
      <c r="L7590" s="3" t="s">
        <v>17476</v>
      </c>
      <c r="M7590" s="3" t="s">
        <v>33</v>
      </c>
      <c r="N7590" s="3" t="str">
        <f t="shared" si="128"/>
        <v>Upiara Airport | Papua New Guinea</v>
      </c>
    </row>
    <row r="7591" spans="10:14" x14ac:dyDescent="0.25">
      <c r="J7591" s="3" t="s">
        <v>7818</v>
      </c>
      <c r="K7591" s="3" t="s">
        <v>10188</v>
      </c>
      <c r="L7591" s="3" t="s">
        <v>17476</v>
      </c>
      <c r="M7591" s="3" t="s">
        <v>43</v>
      </c>
      <c r="N7591" s="3" t="str">
        <f t="shared" si="128"/>
        <v>Upavon Aerodrome | United Kingdom</v>
      </c>
    </row>
    <row r="7592" spans="10:14" x14ac:dyDescent="0.25">
      <c r="J7592" s="3" t="s">
        <v>7825</v>
      </c>
      <c r="K7592" s="3" t="s">
        <v>15743</v>
      </c>
      <c r="L7592" s="3" t="s">
        <v>17477</v>
      </c>
      <c r="M7592" s="3" t="s">
        <v>175</v>
      </c>
      <c r="N7592" s="3" t="str">
        <f t="shared" si="128"/>
        <v>Uralsk Airport | Kazakhstan</v>
      </c>
    </row>
    <row r="7593" spans="10:14" x14ac:dyDescent="0.25">
      <c r="J7593" s="3" t="s">
        <v>7836</v>
      </c>
      <c r="K7593" s="3" t="s">
        <v>17451</v>
      </c>
      <c r="L7593" s="3" t="s">
        <v>17478</v>
      </c>
      <c r="M7593" s="3" t="s">
        <v>173</v>
      </c>
      <c r="N7593" s="3" t="str">
        <f t="shared" si="128"/>
        <v>Ürümqi Diwopu International Airport | China</v>
      </c>
    </row>
    <row r="7594" spans="10:14" x14ac:dyDescent="0.25">
      <c r="J7594" s="3" t="s">
        <v>1274</v>
      </c>
      <c r="K7594" s="3" t="s">
        <v>10110</v>
      </c>
      <c r="L7594" s="3" t="s">
        <v>17476</v>
      </c>
      <c r="M7594" s="3" t="s">
        <v>20</v>
      </c>
      <c r="N7594" s="3" t="str">
        <f t="shared" si="128"/>
        <v>Burg Feuerstein Airport | Germany</v>
      </c>
    </row>
    <row r="7595" spans="10:14" x14ac:dyDescent="0.25">
      <c r="J7595" s="3" t="s">
        <v>3982</v>
      </c>
      <c r="K7595" s="3" t="s">
        <v>10138</v>
      </c>
      <c r="L7595" s="3" t="s">
        <v>17477</v>
      </c>
      <c r="M7595" s="3" t="s">
        <v>3608</v>
      </c>
      <c r="N7595" s="3" t="str">
        <f t="shared" si="128"/>
        <v>Kuressaare Airport | Estonia</v>
      </c>
    </row>
    <row r="7596" spans="10:14" x14ac:dyDescent="0.25">
      <c r="J7596" s="3" t="s">
        <v>7835</v>
      </c>
      <c r="K7596" s="3" t="s">
        <v>15009</v>
      </c>
      <c r="L7596" s="3" t="s">
        <v>17477</v>
      </c>
      <c r="M7596" s="3" t="s">
        <v>219</v>
      </c>
      <c r="N7596" s="3" t="str">
        <f t="shared" si="128"/>
        <v>Rubem Berta Airport | Brazil</v>
      </c>
    </row>
    <row r="7597" spans="10:14" x14ac:dyDescent="0.25">
      <c r="J7597" s="3" t="s">
        <v>7829</v>
      </c>
      <c r="K7597" s="3" t="s">
        <v>15174</v>
      </c>
      <c r="L7597" s="3" t="s">
        <v>17476</v>
      </c>
      <c r="M7597" s="3" t="s">
        <v>71</v>
      </c>
      <c r="N7597" s="3" t="str">
        <f t="shared" si="128"/>
        <v>Uribe Airport | Colombia</v>
      </c>
    </row>
    <row r="7598" spans="10:14" x14ac:dyDescent="0.25">
      <c r="J7598" s="3" t="s">
        <v>7824</v>
      </c>
      <c r="K7598" s="3" t="s">
        <v>15943</v>
      </c>
      <c r="L7598" s="3" t="s">
        <v>17477</v>
      </c>
      <c r="M7598" s="3" t="s">
        <v>32</v>
      </c>
      <c r="N7598" s="3" t="str">
        <f t="shared" si="128"/>
        <v>Uray Airport | Russian Federation</v>
      </c>
    </row>
    <row r="7599" spans="10:14" x14ac:dyDescent="0.25">
      <c r="J7599" s="3" t="s">
        <v>7830</v>
      </c>
      <c r="K7599" s="3" t="s">
        <v>15559</v>
      </c>
      <c r="L7599" s="3" t="s">
        <v>17476</v>
      </c>
      <c r="M7599" s="3" t="s">
        <v>17510</v>
      </c>
      <c r="N7599" s="3" t="str">
        <f t="shared" si="128"/>
        <v>Uriman Airport | Venezuela, Bolivarian Republic of</v>
      </c>
    </row>
    <row r="7600" spans="10:14" x14ac:dyDescent="0.25">
      <c r="J7600" s="3" t="s">
        <v>7828</v>
      </c>
      <c r="K7600" s="3" t="s">
        <v>14022</v>
      </c>
      <c r="L7600" s="3" t="s">
        <v>17476</v>
      </c>
      <c r="M7600" s="3" t="s">
        <v>692</v>
      </c>
      <c r="N7600" s="3" t="str">
        <f t="shared" si="128"/>
        <v>Urgun Airport | Afghanistan</v>
      </c>
    </row>
    <row r="7601" spans="10:14" x14ac:dyDescent="0.25">
      <c r="J7601" s="3" t="s">
        <v>6439</v>
      </c>
      <c r="K7601" s="3" t="s">
        <v>13082</v>
      </c>
      <c r="L7601" s="3" t="s">
        <v>17477</v>
      </c>
      <c r="M7601" s="3" t="s">
        <v>112</v>
      </c>
      <c r="N7601" s="3" t="str">
        <f t="shared" si="128"/>
        <v>Rouen Airport | France</v>
      </c>
    </row>
    <row r="7602" spans="10:14" x14ac:dyDescent="0.25">
      <c r="J7602" s="3" t="s">
        <v>7833</v>
      </c>
      <c r="K7602" s="3" t="s">
        <v>15268</v>
      </c>
      <c r="L7602" s="3" t="s">
        <v>17476</v>
      </c>
      <c r="M7602" s="3" t="s">
        <v>71</v>
      </c>
      <c r="N7602" s="3" t="str">
        <f t="shared" si="128"/>
        <v>Urrao Airport | Colombia</v>
      </c>
    </row>
    <row r="7603" spans="10:14" x14ac:dyDescent="0.25">
      <c r="J7603" s="3" t="s">
        <v>3986</v>
      </c>
      <c r="K7603" s="3" t="s">
        <v>15996</v>
      </c>
      <c r="L7603" s="3" t="s">
        <v>17477</v>
      </c>
      <c r="M7603" s="3" t="s">
        <v>32</v>
      </c>
      <c r="N7603" s="3" t="str">
        <f t="shared" si="128"/>
        <v>Kursk East Airport | Russian Federation</v>
      </c>
    </row>
    <row r="7604" spans="10:14" x14ac:dyDescent="0.25">
      <c r="J7604" s="3" t="s">
        <v>7259</v>
      </c>
      <c r="K7604" s="3" t="s">
        <v>16307</v>
      </c>
      <c r="L7604" s="3" t="s">
        <v>17477</v>
      </c>
      <c r="M7604" s="3" t="s">
        <v>695</v>
      </c>
      <c r="N7604" s="3" t="str">
        <f t="shared" si="128"/>
        <v>Surat Thani Airport | Thailand</v>
      </c>
    </row>
    <row r="7605" spans="10:14" x14ac:dyDescent="0.25">
      <c r="J7605" s="3" t="s">
        <v>7832</v>
      </c>
      <c r="K7605" s="3" t="s">
        <v>9286</v>
      </c>
      <c r="L7605" s="3" t="s">
        <v>17476</v>
      </c>
      <c r="M7605" s="3" t="s">
        <v>33</v>
      </c>
      <c r="N7605" s="3" t="str">
        <f t="shared" si="128"/>
        <v>Uroubi Airport | Papua New Guinea</v>
      </c>
    </row>
    <row r="7606" spans="10:14" x14ac:dyDescent="0.25">
      <c r="J7606" s="3" t="s">
        <v>2915</v>
      </c>
      <c r="K7606" s="3" t="s">
        <v>14042</v>
      </c>
      <c r="L7606" s="3" t="s">
        <v>17477</v>
      </c>
      <c r="M7606" s="3" t="s">
        <v>48</v>
      </c>
      <c r="N7606" s="3" t="str">
        <f t="shared" si="128"/>
        <v>Gurayat Domestic Airport | Saudi Arabia</v>
      </c>
    </row>
    <row r="7607" spans="10:14" x14ac:dyDescent="0.25">
      <c r="J7607" s="3" t="s">
        <v>7837</v>
      </c>
      <c r="K7607" s="3" t="s">
        <v>9065</v>
      </c>
      <c r="L7607" s="3" t="s">
        <v>17476</v>
      </c>
      <c r="M7607" s="3" t="s">
        <v>692</v>
      </c>
      <c r="N7607" s="3" t="str">
        <f t="shared" si="128"/>
        <v>OrŁ«zgčn Airport | Afghanistan</v>
      </c>
    </row>
    <row r="7608" spans="10:14" x14ac:dyDescent="0.25">
      <c r="J7608" s="3" t="s">
        <v>6697</v>
      </c>
      <c r="K7608" s="3" t="s">
        <v>12211</v>
      </c>
      <c r="L7608" s="3" t="s">
        <v>17476</v>
      </c>
      <c r="M7608" s="3" t="s">
        <v>45</v>
      </c>
      <c r="N7608" s="3" t="str">
        <f t="shared" si="128"/>
        <v>Concord-Padgett Regional Airport | United States</v>
      </c>
    </row>
    <row r="7609" spans="10:14" x14ac:dyDescent="0.25">
      <c r="J7609" s="3" t="s">
        <v>7840</v>
      </c>
      <c r="K7609" s="3" t="s">
        <v>14865</v>
      </c>
      <c r="L7609" s="3" t="s">
        <v>17477</v>
      </c>
      <c r="M7609" s="3" t="s">
        <v>283</v>
      </c>
      <c r="N7609" s="3" t="str">
        <f t="shared" si="128"/>
        <v>Malvinas Argentinas Airport | Argentina</v>
      </c>
    </row>
    <row r="7610" spans="10:14" x14ac:dyDescent="0.25">
      <c r="J7610" s="3" t="s">
        <v>4437</v>
      </c>
      <c r="K7610" s="3" t="s">
        <v>15631</v>
      </c>
      <c r="L7610" s="3" t="s">
        <v>17476</v>
      </c>
      <c r="M7610" s="3" t="s">
        <v>150</v>
      </c>
      <c r="N7610" s="3" t="str">
        <f t="shared" si="128"/>
        <v>Mabaruma Airport | Guyana</v>
      </c>
    </row>
    <row r="7611" spans="10:14" x14ac:dyDescent="0.25">
      <c r="J7611" s="3" t="s">
        <v>8617</v>
      </c>
      <c r="K7611" s="3" t="s">
        <v>12930</v>
      </c>
      <c r="L7611" s="3" t="s">
        <v>17476</v>
      </c>
      <c r="M7611" s="3" t="s">
        <v>175</v>
      </c>
      <c r="N7611" s="3" t="str">
        <f t="shared" si="128"/>
        <v>Usharal Airport | Kazakhstan</v>
      </c>
    </row>
    <row r="7612" spans="10:14" x14ac:dyDescent="0.25">
      <c r="J7612" s="3" t="s">
        <v>7841</v>
      </c>
      <c r="K7612" s="3" t="s">
        <v>16008</v>
      </c>
      <c r="L7612" s="3" t="s">
        <v>17477</v>
      </c>
      <c r="M7612" s="3" t="s">
        <v>32</v>
      </c>
      <c r="N7612" s="3" t="str">
        <f t="shared" si="128"/>
        <v>Usinsk Airport | Russian Federation</v>
      </c>
    </row>
    <row r="7613" spans="10:14" x14ac:dyDescent="0.25">
      <c r="J7613" s="3" t="s">
        <v>7839</v>
      </c>
      <c r="K7613" s="3" t="s">
        <v>17178</v>
      </c>
      <c r="L7613" s="3" t="s">
        <v>17476</v>
      </c>
      <c r="M7613" s="3" t="s">
        <v>54</v>
      </c>
      <c r="N7613" s="3" t="str">
        <f t="shared" si="128"/>
        <v>Useless Loop Airport | Australia</v>
      </c>
    </row>
    <row r="7614" spans="10:14" x14ac:dyDescent="0.25">
      <c r="J7614" s="3" t="s">
        <v>3867</v>
      </c>
      <c r="K7614" s="3" t="s">
        <v>16313</v>
      </c>
      <c r="L7614" s="3" t="s">
        <v>17477</v>
      </c>
      <c r="M7614" s="3" t="s">
        <v>695</v>
      </c>
      <c r="N7614" s="3" t="str">
        <f t="shared" si="128"/>
        <v>Samui Airport | Thailand</v>
      </c>
    </row>
    <row r="7615" spans="10:14" x14ac:dyDescent="0.25">
      <c r="J7615" s="3" t="s">
        <v>7798</v>
      </c>
      <c r="K7615" s="3" t="s">
        <v>14693</v>
      </c>
      <c r="L7615" s="3" t="s">
        <v>17477</v>
      </c>
      <c r="M7615" s="3" t="s">
        <v>17509</v>
      </c>
      <c r="N7615" s="3" t="str">
        <f t="shared" si="128"/>
        <v>Ulsan Airport | Korea, Republic of</v>
      </c>
    </row>
    <row r="7616" spans="10:14" x14ac:dyDescent="0.25">
      <c r="J7616" s="3" t="s">
        <v>7838</v>
      </c>
      <c r="K7616" s="3" t="s">
        <v>13360</v>
      </c>
      <c r="L7616" s="3" t="s">
        <v>17476</v>
      </c>
      <c r="M7616" s="3" t="s">
        <v>82</v>
      </c>
      <c r="N7616" s="3" t="str">
        <f t="shared" si="128"/>
        <v>Ușak Airport | Turkey</v>
      </c>
    </row>
    <row r="7617" spans="10:14" x14ac:dyDescent="0.25">
      <c r="J7617" s="3" t="s">
        <v>8829</v>
      </c>
      <c r="K7617" s="3" t="s">
        <v>15774</v>
      </c>
      <c r="L7617" s="3" t="s">
        <v>17477</v>
      </c>
      <c r="M7617" s="3" t="s">
        <v>32</v>
      </c>
      <c r="N7617" s="3" t="str">
        <f t="shared" si="128"/>
        <v>Ust-Nera Airport | Russian Federation</v>
      </c>
    </row>
    <row r="7618" spans="10:14" x14ac:dyDescent="0.25">
      <c r="J7618" s="3" t="s">
        <v>6639</v>
      </c>
      <c r="K7618" s="3" t="s">
        <v>13701</v>
      </c>
      <c r="L7618" s="3" t="s">
        <v>17476</v>
      </c>
      <c r="M7618" s="3" t="s">
        <v>734</v>
      </c>
      <c r="N7618" s="3" t="str">
        <f t="shared" si="128"/>
        <v>Sancti Spiritus Airport | Cuba</v>
      </c>
    </row>
    <row r="7619" spans="10:14" x14ac:dyDescent="0.25">
      <c r="J7619" s="3" t="s">
        <v>7107</v>
      </c>
      <c r="K7619" s="3" t="s">
        <v>12717</v>
      </c>
      <c r="L7619" s="3" t="s">
        <v>17477</v>
      </c>
      <c r="M7619" s="3" t="s">
        <v>45</v>
      </c>
      <c r="N7619" s="3" t="str">
        <f t="shared" si="128"/>
        <v>Northeast Florida Regional Airport | United States</v>
      </c>
    </row>
    <row r="7620" spans="10:14" x14ac:dyDescent="0.25">
      <c r="J7620" s="3" t="s">
        <v>1293</v>
      </c>
      <c r="K7620" s="3" t="s">
        <v>14785</v>
      </c>
      <c r="L7620" s="3" t="s">
        <v>17477</v>
      </c>
      <c r="M7620" s="3" t="s">
        <v>192</v>
      </c>
      <c r="N7620" s="3" t="str">
        <f t="shared" si="128"/>
        <v>Francisco B. Reyes Airport | Philippines</v>
      </c>
    </row>
    <row r="7621" spans="10:14" x14ac:dyDescent="0.25">
      <c r="J7621" s="3" t="s">
        <v>5157</v>
      </c>
      <c r="K7621" s="3" t="s">
        <v>10842</v>
      </c>
      <c r="L7621" s="3" t="s">
        <v>17476</v>
      </c>
      <c r="M7621" s="3" t="s">
        <v>1244</v>
      </c>
      <c r="N7621" s="3" t="str">
        <f t="shared" si="128"/>
        <v>Mutare Airport | Zimbabwe</v>
      </c>
    </row>
    <row r="7622" spans="10:14" x14ac:dyDescent="0.25">
      <c r="J7622" s="3" t="s">
        <v>5159</v>
      </c>
      <c r="K7622" s="3" t="s">
        <v>17018</v>
      </c>
      <c r="L7622" s="3" t="s">
        <v>17476</v>
      </c>
      <c r="M7622" s="3" t="s">
        <v>54</v>
      </c>
      <c r="N7622" s="3" t="str">
        <f t="shared" ref="N7622:N7685" si="129">K7622&amp;" | "&amp;M7622</f>
        <v>Muttaburra Airport | Australia</v>
      </c>
    </row>
    <row r="7623" spans="10:14" x14ac:dyDescent="0.25">
      <c r="J7623" s="3" t="s">
        <v>5472</v>
      </c>
      <c r="K7623" s="3" t="s">
        <v>17053</v>
      </c>
      <c r="L7623" s="3" t="s">
        <v>17476</v>
      </c>
      <c r="M7623" s="3" t="s">
        <v>54</v>
      </c>
      <c r="N7623" s="3" t="str">
        <f t="shared" si="129"/>
        <v>Nutwood Downs Airport | Australia</v>
      </c>
    </row>
    <row r="7624" spans="10:14" x14ac:dyDescent="0.25">
      <c r="J7624" s="3" t="s">
        <v>1302</v>
      </c>
      <c r="K7624" s="3" t="s">
        <v>10478</v>
      </c>
      <c r="L7624" s="3" t="s">
        <v>17476</v>
      </c>
      <c r="M7624" s="3" t="s">
        <v>114</v>
      </c>
      <c r="N7624" s="3" t="str">
        <f t="shared" si="129"/>
        <v>Bultfontein Airport | South Africa</v>
      </c>
    </row>
    <row r="7625" spans="10:14" x14ac:dyDescent="0.25">
      <c r="J7625" s="3" t="s">
        <v>6219</v>
      </c>
      <c r="K7625" s="3" t="s">
        <v>10867</v>
      </c>
      <c r="L7625" s="3" t="s">
        <v>17476</v>
      </c>
      <c r="M7625" s="3" t="s">
        <v>4174</v>
      </c>
      <c r="N7625" s="3" t="str">
        <f t="shared" si="129"/>
        <v>Quthing Airport | Lesotho</v>
      </c>
    </row>
    <row r="7626" spans="10:14" x14ac:dyDescent="0.25">
      <c r="J7626" s="3" t="s">
        <v>7780</v>
      </c>
      <c r="K7626" s="3" t="s">
        <v>16318</v>
      </c>
      <c r="L7626" s="3" t="s">
        <v>17477</v>
      </c>
      <c r="M7626" s="3" t="s">
        <v>695</v>
      </c>
      <c r="N7626" s="3" t="str">
        <f t="shared" si="129"/>
        <v>Udon Thani Airport | Thailand</v>
      </c>
    </row>
    <row r="7627" spans="10:14" x14ac:dyDescent="0.25">
      <c r="J7627" s="3" t="s">
        <v>3931</v>
      </c>
      <c r="K7627" s="3" t="s">
        <v>10172</v>
      </c>
      <c r="L7627" s="3" t="s">
        <v>17477</v>
      </c>
      <c r="M7627" s="3" t="s">
        <v>2316</v>
      </c>
      <c r="N7627" s="3" t="str">
        <f t="shared" si="129"/>
        <v>Utti Air Base | Finland</v>
      </c>
    </row>
    <row r="7628" spans="10:14" x14ac:dyDescent="0.25">
      <c r="J7628" s="3" t="s">
        <v>7848</v>
      </c>
      <c r="K7628" s="3" t="s">
        <v>9014</v>
      </c>
      <c r="L7628" s="3" t="s">
        <v>17476</v>
      </c>
      <c r="M7628" s="3" t="s">
        <v>141</v>
      </c>
      <c r="N7628" s="3" t="str">
        <f t="shared" si="129"/>
        <v>Utirik Airport | Marshall Islands</v>
      </c>
    </row>
    <row r="7629" spans="10:14" x14ac:dyDescent="0.25">
      <c r="J7629" s="3" t="s">
        <v>8612</v>
      </c>
      <c r="K7629" s="3" t="s">
        <v>12868</v>
      </c>
      <c r="L7629" s="3" t="s">
        <v>17476</v>
      </c>
      <c r="M7629" s="3" t="s">
        <v>45</v>
      </c>
      <c r="N7629" s="3" t="str">
        <f t="shared" si="129"/>
        <v>Tunica Municipal Airport | United States</v>
      </c>
    </row>
    <row r="7630" spans="10:14" x14ac:dyDescent="0.25">
      <c r="J7630" s="3" t="s">
        <v>7821</v>
      </c>
      <c r="K7630" s="3" t="s">
        <v>10543</v>
      </c>
      <c r="L7630" s="3" t="s">
        <v>17477</v>
      </c>
      <c r="M7630" s="3" t="s">
        <v>114</v>
      </c>
      <c r="N7630" s="3" t="str">
        <f t="shared" si="129"/>
        <v>Pierre Van Ryneveld Airport | South Africa</v>
      </c>
    </row>
    <row r="7631" spans="10:14" x14ac:dyDescent="0.25">
      <c r="J7631" s="3" t="s">
        <v>7849</v>
      </c>
      <c r="K7631" s="3" t="s">
        <v>14356</v>
      </c>
      <c r="L7631" s="3" t="s">
        <v>17477</v>
      </c>
      <c r="M7631" s="3" t="s">
        <v>45</v>
      </c>
      <c r="N7631" s="3" t="str">
        <f t="shared" si="129"/>
        <v>Indian Mountain LRRS Airport | United States</v>
      </c>
    </row>
    <row r="7632" spans="10:14" x14ac:dyDescent="0.25">
      <c r="J7632" s="3" t="s">
        <v>7846</v>
      </c>
      <c r="K7632" s="3" t="s">
        <v>16292</v>
      </c>
      <c r="L7632" s="3" t="s">
        <v>17477</v>
      </c>
      <c r="M7632" s="3" t="s">
        <v>695</v>
      </c>
      <c r="N7632" s="3" t="str">
        <f t="shared" si="129"/>
        <v>U-Tapao International Airport | Thailand</v>
      </c>
    </row>
    <row r="7633" spans="10:14" x14ac:dyDescent="0.25">
      <c r="J7633" s="3" t="s">
        <v>7850</v>
      </c>
      <c r="K7633" s="3" t="s">
        <v>16306</v>
      </c>
      <c r="L7633" s="3" t="s">
        <v>17476</v>
      </c>
      <c r="M7633" s="3" t="s">
        <v>695</v>
      </c>
      <c r="N7633" s="3" t="str">
        <f t="shared" si="129"/>
        <v>Uttaradit Airport | Thailand</v>
      </c>
    </row>
    <row r="7634" spans="10:14" x14ac:dyDescent="0.25">
      <c r="J7634" s="3" t="s">
        <v>8882</v>
      </c>
      <c r="K7634" s="3" t="s">
        <v>16010</v>
      </c>
      <c r="L7634" s="3" t="s">
        <v>17477</v>
      </c>
      <c r="M7634" s="3" t="s">
        <v>32</v>
      </c>
      <c r="N7634" s="3" t="str">
        <f t="shared" si="129"/>
        <v>Ust-Tsylma Airport | Russian Federation</v>
      </c>
    </row>
    <row r="7635" spans="10:14" x14ac:dyDescent="0.25">
      <c r="J7635" s="3" t="s">
        <v>7807</v>
      </c>
      <c r="K7635" s="3" t="s">
        <v>10544</v>
      </c>
      <c r="L7635" s="3" t="s">
        <v>17477</v>
      </c>
      <c r="M7635" s="3" t="s">
        <v>114</v>
      </c>
      <c r="N7635" s="3" t="str">
        <f t="shared" si="129"/>
        <v>K. D. Matanzima Airport | South Africa</v>
      </c>
    </row>
    <row r="7636" spans="10:14" x14ac:dyDescent="0.25">
      <c r="J7636" s="3" t="s">
        <v>7845</v>
      </c>
      <c r="K7636" s="3" t="s">
        <v>15982</v>
      </c>
      <c r="L7636" s="3" t="s">
        <v>17476</v>
      </c>
      <c r="M7636" s="3" t="s">
        <v>78</v>
      </c>
      <c r="N7636" s="3" t="str">
        <f t="shared" si="129"/>
        <v>Ustupo Airport | Panama</v>
      </c>
    </row>
    <row r="7637" spans="10:14" x14ac:dyDescent="0.25">
      <c r="J7637" s="3" t="s">
        <v>6199</v>
      </c>
      <c r="K7637" s="3" t="s">
        <v>10530</v>
      </c>
      <c r="L7637" s="3" t="s">
        <v>17477</v>
      </c>
      <c r="M7637" s="3" t="s">
        <v>114</v>
      </c>
      <c r="N7637" s="3" t="str">
        <f t="shared" si="129"/>
        <v>Queenstown Airport | South Africa</v>
      </c>
    </row>
    <row r="7638" spans="10:14" x14ac:dyDescent="0.25">
      <c r="J7638" s="3" t="s">
        <v>1245</v>
      </c>
      <c r="K7638" s="3" t="s">
        <v>16013</v>
      </c>
      <c r="L7638" s="3" t="s">
        <v>17477</v>
      </c>
      <c r="M7638" s="3" t="s">
        <v>32</v>
      </c>
      <c r="N7638" s="3" t="str">
        <f t="shared" si="129"/>
        <v>Bugulma Airport | Russian Federation</v>
      </c>
    </row>
    <row r="7639" spans="10:14" x14ac:dyDescent="0.25">
      <c r="J7639" s="3" t="s">
        <v>7793</v>
      </c>
      <c r="K7639" s="3" t="s">
        <v>15836</v>
      </c>
      <c r="L7639" s="3" t="s">
        <v>17477</v>
      </c>
      <c r="M7639" s="3" t="s">
        <v>32</v>
      </c>
      <c r="N7639" s="3" t="str">
        <f t="shared" si="129"/>
        <v>Ulan-Ude Airport (Mukhino) | Russian Federation</v>
      </c>
    </row>
    <row r="7640" spans="10:14" x14ac:dyDescent="0.25">
      <c r="J7640" s="3" t="s">
        <v>3979</v>
      </c>
      <c r="K7640" s="3" t="s">
        <v>14371</v>
      </c>
      <c r="L7640" s="3" t="s">
        <v>17476</v>
      </c>
      <c r="M7640" s="3" t="s">
        <v>45</v>
      </c>
      <c r="N7640" s="3" t="str">
        <f t="shared" si="129"/>
        <v>Ugnu-Kuparuk Airport | United States</v>
      </c>
    </row>
    <row r="7641" spans="10:14" x14ac:dyDescent="0.25">
      <c r="J7641" s="3" t="s">
        <v>781</v>
      </c>
      <c r="K7641" s="3" t="s">
        <v>17336</v>
      </c>
      <c r="L7641" s="3" t="s">
        <v>17477</v>
      </c>
      <c r="M7641" s="3" t="s">
        <v>271</v>
      </c>
      <c r="N7641" s="3" t="str">
        <f t="shared" si="129"/>
        <v>Baruun Urt Airport | Mongolia</v>
      </c>
    </row>
    <row r="7642" spans="10:14" x14ac:dyDescent="0.25">
      <c r="J7642" s="3" t="s">
        <v>8330</v>
      </c>
      <c r="K7642" s="3" t="s">
        <v>15820</v>
      </c>
      <c r="L7642" s="3" t="s">
        <v>17477</v>
      </c>
      <c r="M7642" s="3" t="s">
        <v>32</v>
      </c>
      <c r="N7642" s="3" t="str">
        <f t="shared" si="129"/>
        <v>Yuzhno-Sakhalinsk Airport | Russian Federation</v>
      </c>
    </row>
    <row r="7643" spans="10:14" x14ac:dyDescent="0.25">
      <c r="J7643" s="3" t="s">
        <v>4608</v>
      </c>
      <c r="K7643" s="3" t="s">
        <v>16001</v>
      </c>
      <c r="L7643" s="3" t="s">
        <v>17476</v>
      </c>
      <c r="M7643" s="3" t="s">
        <v>33</v>
      </c>
      <c r="N7643" s="3" t="str">
        <f t="shared" si="129"/>
        <v>Manumu Airport | Papua New Guinea</v>
      </c>
    </row>
    <row r="7644" spans="10:14" x14ac:dyDescent="0.25">
      <c r="J7644" s="3" t="s">
        <v>7851</v>
      </c>
      <c r="K7644" s="3" t="s">
        <v>12871</v>
      </c>
      <c r="L7644" s="3" t="s">
        <v>17476</v>
      </c>
      <c r="M7644" s="3" t="s">
        <v>45</v>
      </c>
      <c r="N7644" s="3" t="str">
        <f t="shared" si="129"/>
        <v>Garner Field | United States</v>
      </c>
    </row>
    <row r="7645" spans="10:14" x14ac:dyDescent="0.25">
      <c r="J7645" s="3" t="s">
        <v>5659</v>
      </c>
      <c r="K7645" s="3" t="s">
        <v>13943</v>
      </c>
      <c r="L7645" s="3" t="s">
        <v>17477</v>
      </c>
      <c r="M7645" s="3" t="s">
        <v>870</v>
      </c>
      <c r="N7645" s="3" t="str">
        <f t="shared" si="129"/>
        <v>Ouvéa Airport | New Caledonia</v>
      </c>
    </row>
    <row r="7646" spans="10:14" x14ac:dyDescent="0.25">
      <c r="J7646" s="3" t="s">
        <v>7131</v>
      </c>
      <c r="K7646" s="3" t="s">
        <v>15687</v>
      </c>
      <c r="L7646" s="3" t="s">
        <v>17477</v>
      </c>
      <c r="M7646" s="3" t="s">
        <v>7132</v>
      </c>
      <c r="N7646" s="3" t="str">
        <f t="shared" si="129"/>
        <v>Hewanorra International Airport | Saint Lucia</v>
      </c>
    </row>
    <row r="7647" spans="10:14" x14ac:dyDescent="0.25">
      <c r="J7647" s="3" t="s">
        <v>3738</v>
      </c>
      <c r="K7647" s="3" t="s">
        <v>11200</v>
      </c>
      <c r="L7647" s="3" t="s">
        <v>17476</v>
      </c>
      <c r="M7647" s="3" t="s">
        <v>66</v>
      </c>
      <c r="N7647" s="3" t="str">
        <f t="shared" si="129"/>
        <v>El Kharga Airport | Egypt</v>
      </c>
    </row>
    <row r="7648" spans="10:14" x14ac:dyDescent="0.25">
      <c r="J7648" s="3" t="s">
        <v>7852</v>
      </c>
      <c r="K7648" s="3" t="s">
        <v>9288</v>
      </c>
      <c r="L7648" s="3" t="s">
        <v>17476</v>
      </c>
      <c r="M7648" s="3" t="s">
        <v>33</v>
      </c>
      <c r="N7648" s="3" t="str">
        <f t="shared" si="129"/>
        <v>Uvol Airport | Papua New Guinea</v>
      </c>
    </row>
    <row r="7649" spans="10:14" x14ac:dyDescent="0.25">
      <c r="J7649" s="3" t="s">
        <v>8043</v>
      </c>
      <c r="K7649" s="3" t="s">
        <v>13424</v>
      </c>
      <c r="L7649" s="3" t="s">
        <v>17476</v>
      </c>
      <c r="M7649" s="3" t="s">
        <v>45</v>
      </c>
      <c r="N7649" s="3" t="str">
        <f t="shared" si="129"/>
        <v>Ware Airport | United States</v>
      </c>
    </row>
    <row r="7650" spans="10:14" x14ac:dyDescent="0.25">
      <c r="J7650" s="3" t="s">
        <v>5475</v>
      </c>
      <c r="K7650" s="3" t="s">
        <v>11292</v>
      </c>
      <c r="L7650" s="3" t="s">
        <v>17476</v>
      </c>
      <c r="M7650" s="3" t="s">
        <v>85</v>
      </c>
      <c r="N7650" s="3" t="str">
        <f t="shared" si="129"/>
        <v>Nyala Airport | Sudan</v>
      </c>
    </row>
    <row r="7651" spans="10:14" x14ac:dyDescent="0.25">
      <c r="J7651" s="3" t="s">
        <v>8324</v>
      </c>
      <c r="K7651" s="3" t="s">
        <v>17328</v>
      </c>
      <c r="L7651" s="3" t="s">
        <v>17476</v>
      </c>
      <c r="M7651" s="3" t="s">
        <v>173</v>
      </c>
      <c r="N7651" s="3" t="str">
        <f t="shared" si="129"/>
        <v>Yulin Yuyang Airport | China</v>
      </c>
    </row>
    <row r="7652" spans="10:14" x14ac:dyDescent="0.25">
      <c r="J7652" s="3" t="s">
        <v>8782</v>
      </c>
      <c r="K7652" s="3" t="s">
        <v>15308</v>
      </c>
      <c r="L7652" s="3" t="s">
        <v>17476</v>
      </c>
      <c r="M7652" s="3" t="s">
        <v>17481</v>
      </c>
      <c r="N7652" s="3" t="str">
        <f t="shared" si="129"/>
        <v>Uyuni Airport | Bolivia, Plurinational State of</v>
      </c>
    </row>
    <row r="7653" spans="10:14" x14ac:dyDescent="0.25">
      <c r="J7653" s="3" t="s">
        <v>8885</v>
      </c>
      <c r="K7653" s="3" t="s">
        <v>16032</v>
      </c>
      <c r="L7653" s="3" t="s">
        <v>17476</v>
      </c>
      <c r="M7653" s="3" t="s">
        <v>18</v>
      </c>
      <c r="N7653" s="3" t="str">
        <f t="shared" si="129"/>
        <v>Hope Bay Aerodrome | Canada</v>
      </c>
    </row>
    <row r="7654" spans="10:14" x14ac:dyDescent="0.25">
      <c r="J7654" s="3" t="s">
        <v>8886</v>
      </c>
      <c r="K7654" s="3" t="s">
        <v>16033</v>
      </c>
      <c r="L7654" s="3" t="s">
        <v>17476</v>
      </c>
      <c r="M7654" s="3" t="s">
        <v>175</v>
      </c>
      <c r="N7654" s="3" t="str">
        <f t="shared" si="129"/>
        <v>Urzhar Airport | Kazakhstan</v>
      </c>
    </row>
    <row r="7655" spans="10:14" x14ac:dyDescent="0.25">
      <c r="J7655" s="3" t="s">
        <v>1913</v>
      </c>
      <c r="K7655" s="3" t="s">
        <v>14847</v>
      </c>
      <c r="L7655" s="3" t="s">
        <v>17477</v>
      </c>
      <c r="M7655" s="3" t="s">
        <v>283</v>
      </c>
      <c r="N7655" s="3" t="str">
        <f t="shared" si="129"/>
        <v>Curuzu Cuatia Airport | Argentina</v>
      </c>
    </row>
    <row r="7656" spans="10:14" x14ac:dyDescent="0.25">
      <c r="J7656" s="3" t="s">
        <v>7854</v>
      </c>
      <c r="K7656" s="3" t="s">
        <v>10173</v>
      </c>
      <c r="L7656" s="3" t="s">
        <v>17477</v>
      </c>
      <c r="M7656" s="3" t="s">
        <v>2316</v>
      </c>
      <c r="N7656" s="3" t="str">
        <f t="shared" si="129"/>
        <v>Vaasa Airport | Finland</v>
      </c>
    </row>
    <row r="7657" spans="10:14" x14ac:dyDescent="0.25">
      <c r="J7657" s="3" t="s">
        <v>7901</v>
      </c>
      <c r="K7657" s="3" t="s">
        <v>10127</v>
      </c>
      <c r="L7657" s="3" t="s">
        <v>17476</v>
      </c>
      <c r="M7657" s="3" t="s">
        <v>20</v>
      </c>
      <c r="N7657" s="3" t="str">
        <f t="shared" si="129"/>
        <v>Varrelbusch Airport | Germany</v>
      </c>
    </row>
    <row r="7658" spans="10:14" x14ac:dyDescent="0.25">
      <c r="J7658" s="3" t="s">
        <v>7862</v>
      </c>
      <c r="K7658" s="3" t="s">
        <v>12874</v>
      </c>
      <c r="L7658" s="3" t="s">
        <v>17477</v>
      </c>
      <c r="M7658" s="3" t="s">
        <v>45</v>
      </c>
      <c r="N7658" s="3" t="str">
        <f t="shared" si="129"/>
        <v>Moody Air Force Base | United States</v>
      </c>
    </row>
    <row r="7659" spans="10:14" x14ac:dyDescent="0.25">
      <c r="J7659" s="3" t="s">
        <v>7865</v>
      </c>
      <c r="K7659" s="3" t="s">
        <v>13057</v>
      </c>
      <c r="L7659" s="3" t="s">
        <v>17477</v>
      </c>
      <c r="M7659" s="3" t="s">
        <v>112</v>
      </c>
      <c r="N7659" s="3" t="str">
        <f t="shared" si="129"/>
        <v>Valence-Chabeuil Airport | France</v>
      </c>
    </row>
    <row r="7660" spans="10:14" x14ac:dyDescent="0.25">
      <c r="J7660" s="3" t="s">
        <v>7898</v>
      </c>
      <c r="K7660" s="3" t="s">
        <v>15012</v>
      </c>
      <c r="L7660" s="3" t="s">
        <v>17477</v>
      </c>
      <c r="M7660" s="3" t="s">
        <v>219</v>
      </c>
      <c r="N7660" s="3" t="str">
        <f t="shared" si="129"/>
        <v>Major Brigadeiro Trompowsky Airport | Brazil</v>
      </c>
    </row>
    <row r="7661" spans="10:14" x14ac:dyDescent="0.25">
      <c r="J7661" s="3" t="s">
        <v>7875</v>
      </c>
      <c r="K7661" s="3" t="s">
        <v>15309</v>
      </c>
      <c r="L7661" s="3" t="s">
        <v>17476</v>
      </c>
      <c r="M7661" s="3" t="s">
        <v>17481</v>
      </c>
      <c r="N7661" s="3" t="str">
        <f t="shared" si="129"/>
        <v>Capitán Av. Vidal Villagomez Toledo Airport | Bolivia, Plurinational State of</v>
      </c>
    </row>
    <row r="7662" spans="10:14" x14ac:dyDescent="0.25">
      <c r="J7662" s="3" t="s">
        <v>7891</v>
      </c>
      <c r="K7662" s="3" t="s">
        <v>9290</v>
      </c>
      <c r="L7662" s="3" t="s">
        <v>17477</v>
      </c>
      <c r="M7662" s="3" t="s">
        <v>33</v>
      </c>
      <c r="N7662" s="3" t="str">
        <f t="shared" si="129"/>
        <v>Vanimo Airport | Papua New Guinea</v>
      </c>
    </row>
    <row r="7663" spans="10:14" x14ac:dyDescent="0.25">
      <c r="J7663" s="3" t="s">
        <v>1571</v>
      </c>
      <c r="K7663" s="3" t="s">
        <v>14448</v>
      </c>
      <c r="L7663" s="3" t="s">
        <v>17476</v>
      </c>
      <c r="M7663" s="3" t="s">
        <v>45</v>
      </c>
      <c r="N7663" s="3" t="str">
        <f t="shared" si="129"/>
        <v>Chevak Airport | United States</v>
      </c>
    </row>
    <row r="7664" spans="10:14" x14ac:dyDescent="0.25">
      <c r="J7664" s="3" t="s">
        <v>7864</v>
      </c>
      <c r="K7664" s="3" t="s">
        <v>15380</v>
      </c>
      <c r="L7664" s="3" t="s">
        <v>17476</v>
      </c>
      <c r="M7664" s="3" t="s">
        <v>219</v>
      </c>
      <c r="N7664" s="3" t="str">
        <f t="shared" si="129"/>
        <v>Valença Airport | Brazil</v>
      </c>
    </row>
    <row r="7665" spans="10:14" x14ac:dyDescent="0.25">
      <c r="J7665" s="3" t="s">
        <v>8905</v>
      </c>
      <c r="K7665" s="3" t="s">
        <v>16285</v>
      </c>
      <c r="L7665" s="3" t="s">
        <v>17477</v>
      </c>
      <c r="M7665" s="3" t="s">
        <v>2636</v>
      </c>
      <c r="N7665" s="3" t="str">
        <f t="shared" si="129"/>
        <v>Villa Airport | Maldives</v>
      </c>
    </row>
    <row r="7666" spans="10:14" x14ac:dyDescent="0.25">
      <c r="J7666" s="3" t="s">
        <v>7885</v>
      </c>
      <c r="K7666" s="3" t="s">
        <v>13375</v>
      </c>
      <c r="L7666" s="3" t="s">
        <v>17477</v>
      </c>
      <c r="M7666" s="3" t="s">
        <v>82</v>
      </c>
      <c r="N7666" s="3" t="str">
        <f t="shared" si="129"/>
        <v>Van Ferit Melen Airport | Turkey</v>
      </c>
    </row>
    <row r="7667" spans="10:14" x14ac:dyDescent="0.25">
      <c r="J7667" s="3" t="s">
        <v>7217</v>
      </c>
      <c r="K7667" s="3" t="s">
        <v>9090</v>
      </c>
      <c r="L7667" s="3" t="s">
        <v>17476</v>
      </c>
      <c r="M7667" s="3" t="s">
        <v>101</v>
      </c>
      <c r="N7667" s="3" t="str">
        <f t="shared" si="129"/>
        <v>Suavanao Airport | Solomon Islands</v>
      </c>
    </row>
    <row r="7668" spans="10:14" x14ac:dyDescent="0.25">
      <c r="J7668" s="3" t="s">
        <v>7879</v>
      </c>
      <c r="K7668" s="3" t="s">
        <v>15054</v>
      </c>
      <c r="L7668" s="3" t="s">
        <v>17476</v>
      </c>
      <c r="M7668" s="3" t="s">
        <v>280</v>
      </c>
      <c r="N7668" s="3" t="str">
        <f t="shared" si="129"/>
        <v>Rodelillo Airport | Chile</v>
      </c>
    </row>
    <row r="7669" spans="10:14" x14ac:dyDescent="0.25">
      <c r="J7669" s="3" t="s">
        <v>7900</v>
      </c>
      <c r="K7669" s="3" t="s">
        <v>12944</v>
      </c>
      <c r="L7669" s="3" t="s">
        <v>17478</v>
      </c>
      <c r="M7669" s="3" t="s">
        <v>1142</v>
      </c>
      <c r="N7669" s="3" t="str">
        <f t="shared" si="129"/>
        <v>Varna Airport | Bulgaria</v>
      </c>
    </row>
    <row r="7670" spans="10:14" x14ac:dyDescent="0.25">
      <c r="J7670" s="3" t="s">
        <v>6996</v>
      </c>
      <c r="K7670" s="3" t="s">
        <v>13345</v>
      </c>
      <c r="L7670" s="3" t="s">
        <v>17476</v>
      </c>
      <c r="M7670" s="3" t="s">
        <v>82</v>
      </c>
      <c r="N7670" s="3" t="str">
        <f t="shared" si="129"/>
        <v>Sivas Nuri Demirağ Airport | Turkey</v>
      </c>
    </row>
    <row r="7671" spans="10:14" x14ac:dyDescent="0.25">
      <c r="J7671" s="3" t="s">
        <v>7903</v>
      </c>
      <c r="K7671" s="3" t="s">
        <v>10690</v>
      </c>
      <c r="L7671" s="3" t="s">
        <v>17476</v>
      </c>
      <c r="M7671" s="3" t="s">
        <v>304</v>
      </c>
      <c r="N7671" s="3" t="str">
        <f t="shared" si="129"/>
        <v>Vatomandry Airport | Madagascar</v>
      </c>
    </row>
    <row r="7672" spans="10:14" x14ac:dyDescent="0.25">
      <c r="J7672" s="3" t="s">
        <v>7904</v>
      </c>
      <c r="K7672" s="3" t="s">
        <v>13798</v>
      </c>
      <c r="L7672" s="3" t="s">
        <v>17476</v>
      </c>
      <c r="M7672" s="3" t="s">
        <v>600</v>
      </c>
      <c r="N7672" s="3" t="str">
        <f t="shared" si="129"/>
        <v>Vatukoula Airport | Fiji</v>
      </c>
    </row>
    <row r="7673" spans="10:14" x14ac:dyDescent="0.25">
      <c r="J7673" s="3" t="s">
        <v>8687</v>
      </c>
      <c r="K7673" s="3" t="s">
        <v>13807</v>
      </c>
      <c r="L7673" s="3" t="s">
        <v>17477</v>
      </c>
      <c r="M7673" s="3" t="s">
        <v>2357</v>
      </c>
      <c r="N7673" s="3" t="str">
        <f t="shared" si="129"/>
        <v>Vava'u International Airport | Tonga</v>
      </c>
    </row>
    <row r="7674" spans="10:14" x14ac:dyDescent="0.25">
      <c r="J7674" s="3" t="s">
        <v>7897</v>
      </c>
      <c r="K7674" s="3" t="s">
        <v>10376</v>
      </c>
      <c r="L7674" s="3" t="s">
        <v>17477</v>
      </c>
      <c r="M7674" s="3" t="s">
        <v>24</v>
      </c>
      <c r="N7674" s="3" t="str">
        <f t="shared" si="129"/>
        <v>Vardø Airport, Svartnes | Norway</v>
      </c>
    </row>
    <row r="7675" spans="10:14" x14ac:dyDescent="0.25">
      <c r="J7675" s="3" t="s">
        <v>8912</v>
      </c>
      <c r="K7675" s="3" t="s">
        <v>16354</v>
      </c>
      <c r="L7675" s="3" t="s">
        <v>17476</v>
      </c>
      <c r="M7675" s="3" t="s">
        <v>612</v>
      </c>
      <c r="N7675" s="3" t="str">
        <f t="shared" si="129"/>
        <v>Ann Airport | Myanmar</v>
      </c>
    </row>
    <row r="7676" spans="10:14" x14ac:dyDescent="0.25">
      <c r="J7676" s="3" t="s">
        <v>4305</v>
      </c>
      <c r="K7676" s="3" t="s">
        <v>12876</v>
      </c>
      <c r="L7676" s="3" t="s">
        <v>17478</v>
      </c>
      <c r="M7676" s="3" t="s">
        <v>45</v>
      </c>
      <c r="N7676" s="3" t="str">
        <f t="shared" si="129"/>
        <v>Vandenberg Air Force Base | United States</v>
      </c>
    </row>
    <row r="7677" spans="10:14" x14ac:dyDescent="0.25">
      <c r="J7677" s="3" t="s">
        <v>8913</v>
      </c>
      <c r="K7677" s="3" t="s">
        <v>16357</v>
      </c>
      <c r="L7677" s="3" t="s">
        <v>17476</v>
      </c>
      <c r="M7677" s="3" t="s">
        <v>612</v>
      </c>
      <c r="N7677" s="3" t="str">
        <f t="shared" si="129"/>
        <v>Bokpyinn Airport | Myanmar</v>
      </c>
    </row>
    <row r="7678" spans="10:14" x14ac:dyDescent="0.25">
      <c r="J7678" s="3" t="s">
        <v>7920</v>
      </c>
      <c r="K7678" s="3" t="s">
        <v>13215</v>
      </c>
      <c r="L7678" s="3" t="s">
        <v>17477</v>
      </c>
      <c r="M7678" s="3" t="s">
        <v>208</v>
      </c>
      <c r="N7678" s="3" t="str">
        <f t="shared" si="129"/>
        <v>Brescia Airport | Italy</v>
      </c>
    </row>
    <row r="7679" spans="10:14" x14ac:dyDescent="0.25">
      <c r="J7679" s="3" t="s">
        <v>7894</v>
      </c>
      <c r="K7679" s="3" t="s">
        <v>13808</v>
      </c>
      <c r="L7679" s="3" t="s">
        <v>17476</v>
      </c>
      <c r="M7679" s="3" t="s">
        <v>600</v>
      </c>
      <c r="N7679" s="3" t="str">
        <f t="shared" si="129"/>
        <v>Vanua Balavu Airport | Fiji</v>
      </c>
    </row>
    <row r="7680" spans="10:14" x14ac:dyDescent="0.25">
      <c r="J7680" s="3" t="s">
        <v>7965</v>
      </c>
      <c r="K7680" s="3" t="s">
        <v>10445</v>
      </c>
      <c r="L7680" s="3" t="s">
        <v>17477</v>
      </c>
      <c r="M7680" s="3" t="s">
        <v>290</v>
      </c>
      <c r="N7680" s="3" t="str">
        <f t="shared" si="129"/>
        <v>Visby Airport | Sweden</v>
      </c>
    </row>
    <row r="7681" spans="10:14" x14ac:dyDescent="0.25">
      <c r="J7681" s="3" t="s">
        <v>1373</v>
      </c>
      <c r="K7681" s="3" t="s">
        <v>16334</v>
      </c>
      <c r="L7681" s="3" t="s">
        <v>17477</v>
      </c>
      <c r="M7681" s="3" t="s">
        <v>724</v>
      </c>
      <c r="N7681" s="3" t="str">
        <f t="shared" si="129"/>
        <v>Can Tho International Airport | Viet Nam</v>
      </c>
    </row>
    <row r="7682" spans="10:14" x14ac:dyDescent="0.25">
      <c r="J7682" s="3" t="s">
        <v>7931</v>
      </c>
      <c r="K7682" s="3" t="s">
        <v>17179</v>
      </c>
      <c r="L7682" s="3" t="s">
        <v>17476</v>
      </c>
      <c r="M7682" s="3" t="s">
        <v>54</v>
      </c>
      <c r="N7682" s="3" t="str">
        <f t="shared" si="129"/>
        <v>Victoria River Downs Airport | Australia</v>
      </c>
    </row>
    <row r="7683" spans="10:14" x14ac:dyDescent="0.25">
      <c r="J7683" s="3" t="s">
        <v>7911</v>
      </c>
      <c r="K7683" s="3" t="s">
        <v>13221</v>
      </c>
      <c r="L7683" s="3" t="s">
        <v>17478</v>
      </c>
      <c r="M7683" s="3" t="s">
        <v>208</v>
      </c>
      <c r="N7683" s="3" t="str">
        <f t="shared" si="129"/>
        <v>Venice Marco Polo Airport | Italy</v>
      </c>
    </row>
    <row r="7684" spans="10:14" x14ac:dyDescent="0.25">
      <c r="J7684" s="3" t="s">
        <v>7859</v>
      </c>
      <c r="K7684" s="3" t="s">
        <v>9140</v>
      </c>
      <c r="L7684" s="3" t="s">
        <v>17476</v>
      </c>
      <c r="M7684" s="3" t="s">
        <v>283</v>
      </c>
      <c r="N7684" s="3" t="str">
        <f t="shared" si="129"/>
        <v>Valcheta Airport | Argentina</v>
      </c>
    </row>
    <row r="7685" spans="10:14" x14ac:dyDescent="0.25">
      <c r="J7685" s="3" t="s">
        <v>7923</v>
      </c>
      <c r="K7685" s="3" t="s">
        <v>15506</v>
      </c>
      <c r="L7685" s="3" t="s">
        <v>17476</v>
      </c>
      <c r="M7685" s="3" t="s">
        <v>492</v>
      </c>
      <c r="N7685" s="3" t="str">
        <f t="shared" si="129"/>
        <v>Vichadero Airport | Uruguay</v>
      </c>
    </row>
    <row r="7686" spans="10:14" x14ac:dyDescent="0.25">
      <c r="J7686" s="3" t="s">
        <v>7366</v>
      </c>
      <c r="K7686" s="3" t="s">
        <v>16329</v>
      </c>
      <c r="L7686" s="3" t="s">
        <v>17476</v>
      </c>
      <c r="M7686" s="3" t="s">
        <v>724</v>
      </c>
      <c r="N7686" s="3" t="str">
        <f t="shared" ref="N7686:N7749" si="130">K7686&amp;" | "&amp;M7686</f>
        <v>Chu Lai International Airport | Viet Nam</v>
      </c>
    </row>
    <row r="7687" spans="10:14" x14ac:dyDescent="0.25">
      <c r="J7687" s="3" t="s">
        <v>6731</v>
      </c>
      <c r="K7687" s="3" t="s">
        <v>14949</v>
      </c>
      <c r="L7687" s="3" t="s">
        <v>17477</v>
      </c>
      <c r="M7687" s="3" t="s">
        <v>219</v>
      </c>
      <c r="N7687" s="3" t="str">
        <f t="shared" si="130"/>
        <v>Viracopos International Airport | Brazil</v>
      </c>
    </row>
    <row r="7688" spans="10:14" x14ac:dyDescent="0.25">
      <c r="J7688" s="3" t="s">
        <v>1433</v>
      </c>
      <c r="K7688" s="3" t="s">
        <v>15520</v>
      </c>
      <c r="L7688" s="3" t="s">
        <v>17477</v>
      </c>
      <c r="M7688" s="3" t="s">
        <v>17510</v>
      </c>
      <c r="N7688" s="3" t="str">
        <f t="shared" si="130"/>
        <v>Carora Airport | Venezuela, Bolivarian Republic of</v>
      </c>
    </row>
    <row r="7689" spans="10:14" x14ac:dyDescent="0.25">
      <c r="J7689" s="3" t="s">
        <v>1773</v>
      </c>
      <c r="K7689" s="3" t="s">
        <v>16333</v>
      </c>
      <c r="L7689" s="3" t="s">
        <v>17477</v>
      </c>
      <c r="M7689" s="3" t="s">
        <v>724</v>
      </c>
      <c r="N7689" s="3" t="str">
        <f t="shared" si="130"/>
        <v>Co Ong Airport | Viet Nam</v>
      </c>
    </row>
    <row r="7690" spans="10:14" x14ac:dyDescent="0.25">
      <c r="J7690" s="3" t="s">
        <v>7929</v>
      </c>
      <c r="K7690" s="3" t="s">
        <v>12877</v>
      </c>
      <c r="L7690" s="3" t="s">
        <v>17477</v>
      </c>
      <c r="M7690" s="3" t="s">
        <v>45</v>
      </c>
      <c r="N7690" s="3" t="str">
        <f t="shared" si="130"/>
        <v>Victoria Regional Airport | United States</v>
      </c>
    </row>
    <row r="7691" spans="10:14" x14ac:dyDescent="0.25">
      <c r="J7691" s="3" t="s">
        <v>7932</v>
      </c>
      <c r="K7691" s="3" t="s">
        <v>12878</v>
      </c>
      <c r="L7691" s="3" t="s">
        <v>17476</v>
      </c>
      <c r="M7691" s="3" t="s">
        <v>45</v>
      </c>
      <c r="N7691" s="3" t="str">
        <f t="shared" si="130"/>
        <v>Southern California Logistics Airport | United States</v>
      </c>
    </row>
    <row r="7692" spans="10:14" x14ac:dyDescent="0.25">
      <c r="J7692" s="3" t="s">
        <v>5663</v>
      </c>
      <c r="K7692" s="3" t="s">
        <v>13261</v>
      </c>
      <c r="L7692" s="3" t="s">
        <v>17478</v>
      </c>
      <c r="M7692" s="3" t="s">
        <v>849</v>
      </c>
      <c r="N7692" s="3" t="str">
        <f t="shared" si="130"/>
        <v>Ovda International Airport | Israel</v>
      </c>
    </row>
    <row r="7693" spans="10:14" x14ac:dyDescent="0.25">
      <c r="J7693" s="3" t="s">
        <v>2380</v>
      </c>
      <c r="K7693" s="3" t="s">
        <v>10341</v>
      </c>
      <c r="L7693" s="3" t="s">
        <v>17477</v>
      </c>
      <c r="M7693" s="3" t="s">
        <v>24</v>
      </c>
      <c r="N7693" s="3" t="str">
        <f t="shared" si="130"/>
        <v>Leirin Airport | Norway</v>
      </c>
    </row>
    <row r="7694" spans="10:14" x14ac:dyDescent="0.25">
      <c r="J7694" s="3" t="s">
        <v>7884</v>
      </c>
      <c r="K7694" s="3" t="s">
        <v>10989</v>
      </c>
      <c r="L7694" s="3" t="s">
        <v>17477</v>
      </c>
      <c r="M7694" s="3" t="s">
        <v>201</v>
      </c>
      <c r="N7694" s="3" t="str">
        <f t="shared" si="130"/>
        <v>Hierro Airport | Spain</v>
      </c>
    </row>
    <row r="7695" spans="10:14" x14ac:dyDescent="0.25">
      <c r="J7695" s="3" t="s">
        <v>8894</v>
      </c>
      <c r="K7695" s="3" t="s">
        <v>16198</v>
      </c>
      <c r="L7695" s="3" t="s">
        <v>17477</v>
      </c>
      <c r="M7695" s="3" t="s">
        <v>724</v>
      </c>
      <c r="N7695" s="3" t="str">
        <f t="shared" si="130"/>
        <v>Dong Hoi Airport | Viet Nam</v>
      </c>
    </row>
    <row r="7696" spans="10:14" x14ac:dyDescent="0.25">
      <c r="J7696" s="3" t="s">
        <v>7933</v>
      </c>
      <c r="K7696" s="3" t="s">
        <v>12879</v>
      </c>
      <c r="L7696" s="3" t="s">
        <v>17476</v>
      </c>
      <c r="M7696" s="3" t="s">
        <v>45</v>
      </c>
      <c r="N7696" s="3" t="str">
        <f t="shared" si="130"/>
        <v>Vidalia Regional Airport | United States</v>
      </c>
    </row>
    <row r="7697" spans="10:14" x14ac:dyDescent="0.25">
      <c r="J7697" s="3" t="s">
        <v>7935</v>
      </c>
      <c r="K7697" s="3" t="s">
        <v>14859</v>
      </c>
      <c r="L7697" s="3" t="s">
        <v>17477</v>
      </c>
      <c r="M7697" s="3" t="s">
        <v>283</v>
      </c>
      <c r="N7697" s="3" t="str">
        <f t="shared" si="130"/>
        <v>Gobernador Castello Airport | Argentina</v>
      </c>
    </row>
    <row r="7698" spans="10:14" x14ac:dyDescent="0.25">
      <c r="J7698" s="3" t="s">
        <v>8911</v>
      </c>
      <c r="K7698" s="3" t="s">
        <v>16351</v>
      </c>
      <c r="L7698" s="3" t="s">
        <v>17477</v>
      </c>
      <c r="M7698" s="3" t="s">
        <v>724</v>
      </c>
      <c r="N7698" s="3" t="str">
        <f t="shared" si="130"/>
        <v>Vân Đồn International Airport | Viet Nam</v>
      </c>
    </row>
    <row r="7699" spans="10:14" x14ac:dyDescent="0.25">
      <c r="J7699" s="3" t="s">
        <v>7873</v>
      </c>
      <c r="K7699" s="3" t="s">
        <v>15563</v>
      </c>
      <c r="L7699" s="3" t="s">
        <v>17477</v>
      </c>
      <c r="M7699" s="3" t="s">
        <v>17510</v>
      </c>
      <c r="N7699" s="3" t="str">
        <f t="shared" si="130"/>
        <v>Valle de La Pascua Airport | Venezuela, Bolivarian Republic of</v>
      </c>
    </row>
    <row r="7700" spans="10:14" x14ac:dyDescent="0.25">
      <c r="J7700" s="3" t="s">
        <v>7946</v>
      </c>
      <c r="K7700" s="3" t="s">
        <v>14825</v>
      </c>
      <c r="L7700" s="3" t="s">
        <v>17477</v>
      </c>
      <c r="M7700" s="3" t="s">
        <v>283</v>
      </c>
      <c r="N7700" s="3" t="str">
        <f t="shared" si="130"/>
        <v>Villa Dolores Airport | Argentina</v>
      </c>
    </row>
    <row r="7701" spans="10:14" x14ac:dyDescent="0.25">
      <c r="J7701" s="3" t="s">
        <v>7856</v>
      </c>
      <c r="K7701" s="3" t="s">
        <v>10381</v>
      </c>
      <c r="L7701" s="3" t="s">
        <v>17477</v>
      </c>
      <c r="M7701" s="3" t="s">
        <v>24</v>
      </c>
      <c r="N7701" s="3" t="str">
        <f t="shared" si="130"/>
        <v>Vadsø Airport | Norway</v>
      </c>
    </row>
    <row r="7702" spans="10:14" x14ac:dyDescent="0.25">
      <c r="J7702" s="3" t="s">
        <v>8560</v>
      </c>
      <c r="K7702" s="3" t="s">
        <v>11395</v>
      </c>
      <c r="L7702" s="3" t="s">
        <v>17476</v>
      </c>
      <c r="M7702" s="3" t="s">
        <v>108</v>
      </c>
      <c r="N7702" s="3" t="str">
        <f t="shared" si="130"/>
        <v>Vijayanagar Aerodrome (JSW) | India</v>
      </c>
    </row>
    <row r="7703" spans="10:14" x14ac:dyDescent="0.25">
      <c r="J7703" s="3" t="s">
        <v>7860</v>
      </c>
      <c r="K7703" s="3" t="s">
        <v>14450</v>
      </c>
      <c r="L7703" s="3" t="s">
        <v>17477</v>
      </c>
      <c r="M7703" s="3" t="s">
        <v>45</v>
      </c>
      <c r="N7703" s="3" t="str">
        <f t="shared" si="130"/>
        <v>Valdez Pioneer Field | United States</v>
      </c>
    </row>
    <row r="7704" spans="10:14" x14ac:dyDescent="0.25">
      <c r="J7704" s="3" t="s">
        <v>7909</v>
      </c>
      <c r="K7704" s="3" t="s">
        <v>14451</v>
      </c>
      <c r="L7704" s="3" t="s">
        <v>17476</v>
      </c>
      <c r="M7704" s="3" t="s">
        <v>45</v>
      </c>
      <c r="N7704" s="3" t="str">
        <f t="shared" si="130"/>
        <v>Venetie Airport | United States</v>
      </c>
    </row>
    <row r="7705" spans="10:14" x14ac:dyDescent="0.25">
      <c r="J7705" s="3" t="s">
        <v>4493</v>
      </c>
      <c r="K7705" s="3" t="s">
        <v>15633</v>
      </c>
      <c r="L7705" s="3" t="s">
        <v>17476</v>
      </c>
      <c r="M7705" s="3" t="s">
        <v>150</v>
      </c>
      <c r="N7705" s="3" t="str">
        <f t="shared" si="130"/>
        <v>Maikwak Airport | Guyana</v>
      </c>
    </row>
    <row r="7706" spans="10:14" x14ac:dyDescent="0.25">
      <c r="J7706" s="3" t="s">
        <v>7916</v>
      </c>
      <c r="K7706" s="3" t="s">
        <v>12881</v>
      </c>
      <c r="L7706" s="3" t="s">
        <v>17477</v>
      </c>
      <c r="M7706" s="3" t="s">
        <v>45</v>
      </c>
      <c r="N7706" s="3" t="str">
        <f t="shared" si="130"/>
        <v>Vernal Regional Airport | United States</v>
      </c>
    </row>
    <row r="7707" spans="10:14" x14ac:dyDescent="0.25">
      <c r="J7707" s="3" t="s">
        <v>7914</v>
      </c>
      <c r="K7707" s="3" t="s">
        <v>13601</v>
      </c>
      <c r="L7707" s="3" t="s">
        <v>17477</v>
      </c>
      <c r="M7707" s="3" t="s">
        <v>59</v>
      </c>
      <c r="N7707" s="3" t="str">
        <f t="shared" si="130"/>
        <v>General Heriberto Jara International Airport | Mexico</v>
      </c>
    </row>
    <row r="7708" spans="10:14" x14ac:dyDescent="0.25">
      <c r="J7708" s="3" t="s">
        <v>737</v>
      </c>
      <c r="K7708" s="3" t="s">
        <v>9069</v>
      </c>
      <c r="L7708" s="3" t="s">
        <v>17476</v>
      </c>
      <c r="M7708" s="3" t="s">
        <v>101</v>
      </c>
      <c r="N7708" s="3" t="str">
        <f t="shared" si="130"/>
        <v>Barakoma Airport | Solomon Islands</v>
      </c>
    </row>
    <row r="7709" spans="10:14" x14ac:dyDescent="0.25">
      <c r="J7709" s="3" t="s">
        <v>7563</v>
      </c>
      <c r="K7709" s="3" t="s">
        <v>11787</v>
      </c>
      <c r="L7709" s="3" t="s">
        <v>17476</v>
      </c>
      <c r="M7709" s="3" t="s">
        <v>45</v>
      </c>
      <c r="N7709" s="3" t="str">
        <f t="shared" si="130"/>
        <v>Tioga Municipal Airport | United States</v>
      </c>
    </row>
    <row r="7710" spans="10:14" x14ac:dyDescent="0.25">
      <c r="J7710" s="3" t="s">
        <v>7922</v>
      </c>
      <c r="K7710" s="3" t="s">
        <v>9371</v>
      </c>
      <c r="L7710" s="3" t="s">
        <v>17477</v>
      </c>
      <c r="M7710" s="3" t="s">
        <v>180</v>
      </c>
      <c r="N7710" s="3" t="str">
        <f t="shared" si="130"/>
        <v>Vestmannaeyjar Airport | Iceland</v>
      </c>
    </row>
    <row r="7711" spans="10:14" x14ac:dyDescent="0.25">
      <c r="J7711" s="3" t="s">
        <v>7930</v>
      </c>
      <c r="K7711" s="3" t="s">
        <v>10838</v>
      </c>
      <c r="L7711" s="3" t="s">
        <v>17477</v>
      </c>
      <c r="M7711" s="3" t="s">
        <v>1244</v>
      </c>
      <c r="N7711" s="3" t="str">
        <f t="shared" si="130"/>
        <v>Victoria Falls International Airport | Zimbabwe</v>
      </c>
    </row>
    <row r="7712" spans="10:14" x14ac:dyDescent="0.25">
      <c r="J7712" s="3" t="s">
        <v>7940</v>
      </c>
      <c r="K7712" s="3" t="s">
        <v>16248</v>
      </c>
      <c r="L7712" s="3" t="s">
        <v>17477</v>
      </c>
      <c r="M7712" s="3" t="s">
        <v>108</v>
      </c>
      <c r="N7712" s="3" t="str">
        <f t="shared" si="130"/>
        <v>Vijayawada Airport | India</v>
      </c>
    </row>
    <row r="7713" spans="10:14" x14ac:dyDescent="0.25">
      <c r="J7713" s="3" t="s">
        <v>7978</v>
      </c>
      <c r="K7713" s="3" t="s">
        <v>15885</v>
      </c>
      <c r="L7713" s="3" t="s">
        <v>17477</v>
      </c>
      <c r="M7713" s="3" t="s">
        <v>32</v>
      </c>
      <c r="N7713" s="3" t="str">
        <f t="shared" si="130"/>
        <v>Vologda Airport | Russian Federation</v>
      </c>
    </row>
    <row r="7714" spans="10:14" x14ac:dyDescent="0.25">
      <c r="J7714" s="3" t="s">
        <v>7939</v>
      </c>
      <c r="K7714" s="3" t="s">
        <v>12999</v>
      </c>
      <c r="L7714" s="3" t="s">
        <v>17477</v>
      </c>
      <c r="M7714" s="3" t="s">
        <v>201</v>
      </c>
      <c r="N7714" s="3" t="str">
        <f t="shared" si="130"/>
        <v>Vigo Airport | Spain</v>
      </c>
    </row>
    <row r="7715" spans="10:14" x14ac:dyDescent="0.25">
      <c r="J7715" s="3" t="s">
        <v>2689</v>
      </c>
      <c r="K7715" s="3" t="s">
        <v>9138</v>
      </c>
      <c r="L7715" s="3" t="s">
        <v>17476</v>
      </c>
      <c r="M7715" s="3" t="s">
        <v>283</v>
      </c>
      <c r="N7715" s="3" t="str">
        <f t="shared" si="130"/>
        <v>General Villegas Airport | Argentina</v>
      </c>
    </row>
    <row r="7716" spans="10:14" x14ac:dyDescent="0.25">
      <c r="J7716" s="3" t="s">
        <v>4141</v>
      </c>
      <c r="K7716" s="3" t="s">
        <v>12882</v>
      </c>
      <c r="L7716" s="3" t="s">
        <v>17477</v>
      </c>
      <c r="M7716" s="3" t="s">
        <v>45</v>
      </c>
      <c r="N7716" s="3" t="str">
        <f t="shared" si="130"/>
        <v>North Las Vegas Airport | United States</v>
      </c>
    </row>
    <row r="7717" spans="10:14" x14ac:dyDescent="0.25">
      <c r="J7717" s="3" t="s">
        <v>7949</v>
      </c>
      <c r="K7717" s="3" t="s">
        <v>15269</v>
      </c>
      <c r="L7717" s="3" t="s">
        <v>17476</v>
      </c>
      <c r="M7717" s="3" t="s">
        <v>71</v>
      </c>
      <c r="N7717" s="3" t="str">
        <f t="shared" si="130"/>
        <v>Villa Garzón Airport | Colombia</v>
      </c>
    </row>
    <row r="7718" spans="10:14" x14ac:dyDescent="0.25">
      <c r="J7718" s="3" t="s">
        <v>6770</v>
      </c>
      <c r="K7718" s="3" t="s">
        <v>10753</v>
      </c>
      <c r="L7718" s="3" t="s">
        <v>17477</v>
      </c>
      <c r="M7718" s="3" t="s">
        <v>316</v>
      </c>
      <c r="N7718" s="3" t="str">
        <f t="shared" si="130"/>
        <v>Saurimo Airport | Angola</v>
      </c>
    </row>
    <row r="7719" spans="10:14" x14ac:dyDescent="0.25">
      <c r="J7719" s="3" t="s">
        <v>7944</v>
      </c>
      <c r="K7719" s="3" t="s">
        <v>10428</v>
      </c>
      <c r="L7719" s="3" t="s">
        <v>17477</v>
      </c>
      <c r="M7719" s="3" t="s">
        <v>290</v>
      </c>
      <c r="N7719" s="3" t="str">
        <f t="shared" si="130"/>
        <v>Vilhelmina Airport | Sweden</v>
      </c>
    </row>
    <row r="7720" spans="10:14" x14ac:dyDescent="0.25">
      <c r="J7720" s="3" t="s">
        <v>7886</v>
      </c>
      <c r="K7720" s="3" t="s">
        <v>12883</v>
      </c>
      <c r="L7720" s="3" t="s">
        <v>17476</v>
      </c>
      <c r="M7720" s="3" t="s">
        <v>45</v>
      </c>
      <c r="N7720" s="3" t="str">
        <f t="shared" si="130"/>
        <v>Culberson County Airport | United States</v>
      </c>
    </row>
    <row r="7721" spans="10:14" x14ac:dyDescent="0.25">
      <c r="J7721" s="3" t="s">
        <v>8831</v>
      </c>
      <c r="K7721" s="3" t="s">
        <v>15776</v>
      </c>
      <c r="L7721" s="3" t="s">
        <v>17476</v>
      </c>
      <c r="M7721" s="3" t="s">
        <v>32</v>
      </c>
      <c r="N7721" s="3" t="str">
        <f t="shared" si="130"/>
        <v>Verkhnevilyuisk Airport | Russian Federation</v>
      </c>
    </row>
    <row r="7722" spans="10:14" x14ac:dyDescent="0.25">
      <c r="J7722" s="3" t="s">
        <v>7924</v>
      </c>
      <c r="K7722" s="3" t="s">
        <v>13058</v>
      </c>
      <c r="L7722" s="3" t="s">
        <v>17477</v>
      </c>
      <c r="M7722" s="3" t="s">
        <v>112</v>
      </c>
      <c r="N7722" s="3" t="str">
        <f t="shared" si="130"/>
        <v>Vichy-Charmeil Airport | France</v>
      </c>
    </row>
    <row r="7723" spans="10:14" x14ac:dyDescent="0.25">
      <c r="J7723" s="3" t="s">
        <v>7857</v>
      </c>
      <c r="K7723" s="3" t="s">
        <v>13898</v>
      </c>
      <c r="L7723" s="3" t="s">
        <v>17476</v>
      </c>
      <c r="M7723" s="3" t="s">
        <v>128</v>
      </c>
      <c r="N7723" s="3" t="str">
        <f t="shared" si="130"/>
        <v>Vahitahi Airport | French Polynesia</v>
      </c>
    </row>
    <row r="7724" spans="10:14" x14ac:dyDescent="0.25">
      <c r="J7724" s="3" t="s">
        <v>7934</v>
      </c>
      <c r="K7724" s="3" t="s">
        <v>15490</v>
      </c>
      <c r="L7724" s="3" t="s">
        <v>17476</v>
      </c>
      <c r="M7724" s="3" t="s">
        <v>219</v>
      </c>
      <c r="N7724" s="3" t="str">
        <f t="shared" si="130"/>
        <v>Videira Airport | Brazil</v>
      </c>
    </row>
    <row r="7725" spans="10:14" x14ac:dyDescent="0.25">
      <c r="J7725" s="3" t="s">
        <v>7936</v>
      </c>
      <c r="K7725" s="3" t="s">
        <v>13277</v>
      </c>
      <c r="L7725" s="3" t="s">
        <v>17478</v>
      </c>
      <c r="M7725" s="3" t="s">
        <v>1181</v>
      </c>
      <c r="N7725" s="3" t="str">
        <f t="shared" si="130"/>
        <v>Vienna International Airport | Austria</v>
      </c>
    </row>
    <row r="7726" spans="10:14" x14ac:dyDescent="0.25">
      <c r="J7726" s="3" t="s">
        <v>2266</v>
      </c>
      <c r="K7726" s="3" t="s">
        <v>15561</v>
      </c>
      <c r="L7726" s="3" t="s">
        <v>17477</v>
      </c>
      <c r="M7726" s="3" t="s">
        <v>17510</v>
      </c>
      <c r="N7726" s="3" t="str">
        <f t="shared" si="130"/>
        <v>Juan Pablo Pérez Alfonso Airport | Venezuela, Bolivarian Republic of</v>
      </c>
    </row>
    <row r="7727" spans="10:14" x14ac:dyDescent="0.25">
      <c r="J7727" s="3" t="s">
        <v>7925</v>
      </c>
      <c r="K7727" s="3" t="s">
        <v>12884</v>
      </c>
      <c r="L7727" s="3" t="s">
        <v>17476</v>
      </c>
      <c r="M7727" s="3" t="s">
        <v>45</v>
      </c>
      <c r="N7727" s="3" t="str">
        <f t="shared" si="130"/>
        <v>Rolla National Airport | United States</v>
      </c>
    </row>
    <row r="7728" spans="10:14" x14ac:dyDescent="0.25">
      <c r="J7728" s="3" t="s">
        <v>7956</v>
      </c>
      <c r="K7728" s="3" t="s">
        <v>16352</v>
      </c>
      <c r="L7728" s="3" t="s">
        <v>17477</v>
      </c>
      <c r="M7728" s="3" t="s">
        <v>724</v>
      </c>
      <c r="N7728" s="3" t="str">
        <f t="shared" si="130"/>
        <v>Vinh Airport | Viet Nam</v>
      </c>
    </row>
    <row r="7729" spans="10:14" x14ac:dyDescent="0.25">
      <c r="J7729" s="3" t="s">
        <v>7961</v>
      </c>
      <c r="K7729" s="3" t="s">
        <v>15712</v>
      </c>
      <c r="L7729" s="3" t="s">
        <v>17476</v>
      </c>
      <c r="M7729" s="3" t="s">
        <v>17517</v>
      </c>
      <c r="N7729" s="3" t="str">
        <f t="shared" si="130"/>
        <v>Virgin Gorda Airport | Virgin Islands, British</v>
      </c>
    </row>
    <row r="7730" spans="10:14" x14ac:dyDescent="0.25">
      <c r="J7730" s="3" t="s">
        <v>1932</v>
      </c>
      <c r="K7730" s="3" t="s">
        <v>11032</v>
      </c>
      <c r="L7730" s="3" t="s">
        <v>17477</v>
      </c>
      <c r="M7730" s="3" t="s">
        <v>17490</v>
      </c>
      <c r="N7730" s="3" t="str">
        <f t="shared" si="130"/>
        <v>Dakhla Airport | Western Sahara</v>
      </c>
    </row>
    <row r="7731" spans="10:14" x14ac:dyDescent="0.25">
      <c r="J7731" s="3" t="s">
        <v>7958</v>
      </c>
      <c r="K7731" s="3" t="s">
        <v>15869</v>
      </c>
      <c r="L7731" s="3" t="s">
        <v>17476</v>
      </c>
      <c r="M7731" s="3" t="s">
        <v>925</v>
      </c>
      <c r="N7731" s="3" t="str">
        <f t="shared" si="130"/>
        <v>Vinnytsia/Gavyryshivka Airport | Ukraine</v>
      </c>
    </row>
    <row r="7732" spans="10:14" x14ac:dyDescent="0.25">
      <c r="J7732" s="3" t="s">
        <v>7959</v>
      </c>
      <c r="K7732" s="3" t="s">
        <v>16636</v>
      </c>
      <c r="L7732" s="3" t="s">
        <v>17476</v>
      </c>
      <c r="M7732" s="3" t="s">
        <v>17493</v>
      </c>
      <c r="N7732" s="3" t="str">
        <f t="shared" si="130"/>
        <v>Viqueque Airport | Timor-Leste</v>
      </c>
    </row>
    <row r="7733" spans="10:14" x14ac:dyDescent="0.25">
      <c r="J7733" s="3" t="s">
        <v>2179</v>
      </c>
      <c r="K7733" s="3" t="s">
        <v>10546</v>
      </c>
      <c r="L7733" s="3" t="s">
        <v>17477</v>
      </c>
      <c r="M7733" s="3" t="s">
        <v>114</v>
      </c>
      <c r="N7733" s="3" t="str">
        <f t="shared" si="130"/>
        <v>Virginia Airport | South Africa</v>
      </c>
    </row>
    <row r="7734" spans="10:14" x14ac:dyDescent="0.25">
      <c r="J7734" s="3" t="s">
        <v>7964</v>
      </c>
      <c r="K7734" s="3" t="s">
        <v>12885</v>
      </c>
      <c r="L7734" s="3" t="s">
        <v>17476</v>
      </c>
      <c r="M7734" s="3" t="s">
        <v>45</v>
      </c>
      <c r="N7734" s="3" t="str">
        <f t="shared" si="130"/>
        <v>Visalia Municipal Airport | United States</v>
      </c>
    </row>
    <row r="7735" spans="10:14" x14ac:dyDescent="0.25">
      <c r="J7735" s="3" t="s">
        <v>7970</v>
      </c>
      <c r="K7735" s="3" t="s">
        <v>12998</v>
      </c>
      <c r="L7735" s="3" t="s">
        <v>17477</v>
      </c>
      <c r="M7735" s="3" t="s">
        <v>201</v>
      </c>
      <c r="N7735" s="3" t="str">
        <f t="shared" si="130"/>
        <v>Vitoria/Foronda Airport | Spain</v>
      </c>
    </row>
    <row r="7736" spans="10:14" x14ac:dyDescent="0.25">
      <c r="J7736" s="3" t="s">
        <v>7962</v>
      </c>
      <c r="K7736" s="3" t="s">
        <v>7963</v>
      </c>
      <c r="L7736" s="3" t="s">
        <v>17476</v>
      </c>
      <c r="M7736" s="3" t="s">
        <v>101</v>
      </c>
      <c r="N7736" s="3" t="str">
        <f t="shared" si="130"/>
        <v>Viru Harbour Airstrip | Solomon Islands</v>
      </c>
    </row>
    <row r="7737" spans="10:14" x14ac:dyDescent="0.25">
      <c r="J7737" s="3" t="s">
        <v>7971</v>
      </c>
      <c r="K7737" s="3" t="s">
        <v>16180</v>
      </c>
      <c r="L7737" s="3" t="s">
        <v>17476</v>
      </c>
      <c r="M7737" s="3" t="s">
        <v>33</v>
      </c>
      <c r="N7737" s="3" t="str">
        <f t="shared" si="130"/>
        <v>Vivigani Airfield | Papua New Guinea</v>
      </c>
    </row>
    <row r="7738" spans="10:14" x14ac:dyDescent="0.25">
      <c r="J7738" s="3" t="s">
        <v>7969</v>
      </c>
      <c r="K7738" s="3" t="s">
        <v>15014</v>
      </c>
      <c r="L7738" s="3" t="s">
        <v>17477</v>
      </c>
      <c r="M7738" s="3" t="s">
        <v>219</v>
      </c>
      <c r="N7738" s="3" t="str">
        <f t="shared" si="130"/>
        <v>Eurico de Aguiar Salles Airport | Brazil</v>
      </c>
    </row>
    <row r="7739" spans="10:14" x14ac:dyDescent="0.25">
      <c r="J7739" s="3" t="s">
        <v>5773</v>
      </c>
      <c r="K7739" s="3" t="s">
        <v>13092</v>
      </c>
      <c r="L7739" s="3" t="s">
        <v>17477</v>
      </c>
      <c r="M7739" s="3" t="s">
        <v>112</v>
      </c>
      <c r="N7739" s="3" t="str">
        <f t="shared" si="130"/>
        <v>Villacoublay-Vélizy (BA 107) Air Base | France</v>
      </c>
    </row>
    <row r="7740" spans="10:14" x14ac:dyDescent="0.25">
      <c r="J7740" s="3" t="s">
        <v>8232</v>
      </c>
      <c r="K7740" s="3" t="s">
        <v>10811</v>
      </c>
      <c r="L7740" s="3" t="s">
        <v>17476</v>
      </c>
      <c r="M7740" s="3" t="s">
        <v>278</v>
      </c>
      <c r="N7740" s="3" t="str">
        <f t="shared" si="130"/>
        <v>Xai-Xai Airport | Mozambique</v>
      </c>
    </row>
    <row r="7741" spans="10:14" x14ac:dyDescent="0.25">
      <c r="J7741" s="3" t="s">
        <v>55</v>
      </c>
      <c r="K7741" s="3" t="s">
        <v>12886</v>
      </c>
      <c r="L7741" s="3" t="s">
        <v>17476</v>
      </c>
      <c r="M7741" s="3" t="s">
        <v>45</v>
      </c>
      <c r="N7741" s="3" t="str">
        <f t="shared" si="130"/>
        <v>Virginia Highlands Airport | United States</v>
      </c>
    </row>
    <row r="7742" spans="10:14" x14ac:dyDescent="0.25">
      <c r="J7742" s="3" t="s">
        <v>2917</v>
      </c>
      <c r="K7742" s="3" t="s">
        <v>16181</v>
      </c>
      <c r="L7742" s="3" t="s">
        <v>17476</v>
      </c>
      <c r="M7742" s="3" t="s">
        <v>278</v>
      </c>
      <c r="N7742" s="3" t="str">
        <f t="shared" si="130"/>
        <v>Gurue Airport | Mozambique</v>
      </c>
    </row>
    <row r="7743" spans="10:14" x14ac:dyDescent="0.25">
      <c r="J7743" s="3" t="s">
        <v>6224</v>
      </c>
      <c r="K7743" s="3" t="s">
        <v>16347</v>
      </c>
      <c r="L7743" s="3" t="s">
        <v>17477</v>
      </c>
      <c r="M7743" s="3" t="s">
        <v>724</v>
      </c>
      <c r="N7743" s="3" t="str">
        <f t="shared" si="130"/>
        <v>Rach Gia Airport | Viet Nam</v>
      </c>
    </row>
    <row r="7744" spans="10:14" x14ac:dyDescent="0.25">
      <c r="J7744" s="3" t="s">
        <v>5052</v>
      </c>
      <c r="K7744" s="3" t="s">
        <v>16004</v>
      </c>
      <c r="L7744" s="3" t="s">
        <v>17478</v>
      </c>
      <c r="M7744" s="3" t="s">
        <v>32</v>
      </c>
      <c r="N7744" s="3" t="str">
        <f t="shared" si="130"/>
        <v>Vnukovo International Airport | Russian Federation</v>
      </c>
    </row>
    <row r="7745" spans="10:14" x14ac:dyDescent="0.25">
      <c r="J7745" s="3" t="s">
        <v>7926</v>
      </c>
      <c r="K7745" s="3" t="s">
        <v>12887</v>
      </c>
      <c r="L7745" s="3" t="s">
        <v>17476</v>
      </c>
      <c r="M7745" s="3" t="s">
        <v>45</v>
      </c>
      <c r="N7745" s="3" t="str">
        <f t="shared" si="130"/>
        <v>Vicksburg Municipal Airport | United States</v>
      </c>
    </row>
    <row r="7746" spans="10:14" x14ac:dyDescent="0.25">
      <c r="J7746" s="3" t="s">
        <v>7981</v>
      </c>
      <c r="K7746" s="3" t="s">
        <v>16009</v>
      </c>
      <c r="L7746" s="3" t="s">
        <v>17477</v>
      </c>
      <c r="M7746" s="3" t="s">
        <v>32</v>
      </c>
      <c r="N7746" s="3" t="str">
        <f t="shared" si="130"/>
        <v>Vorkuta Airport | Russian Federation</v>
      </c>
    </row>
    <row r="7747" spans="10:14" x14ac:dyDescent="0.25">
      <c r="J7747" s="3" t="s">
        <v>7889</v>
      </c>
      <c r="K7747" s="3" t="s">
        <v>12888</v>
      </c>
      <c r="L7747" s="3" t="s">
        <v>17476</v>
      </c>
      <c r="M7747" s="3" t="s">
        <v>45</v>
      </c>
      <c r="N7747" s="3" t="str">
        <f t="shared" si="130"/>
        <v>Vandalia Municipal Airport | United States</v>
      </c>
    </row>
    <row r="7748" spans="10:14" x14ac:dyDescent="0.25">
      <c r="J7748" s="3" t="s">
        <v>7866</v>
      </c>
      <c r="K7748" s="3" t="s">
        <v>12996</v>
      </c>
      <c r="L7748" s="3" t="s">
        <v>17477</v>
      </c>
      <c r="M7748" s="3" t="s">
        <v>201</v>
      </c>
      <c r="N7748" s="3" t="str">
        <f t="shared" si="130"/>
        <v>Valencia Airport | Spain</v>
      </c>
    </row>
    <row r="7749" spans="10:14" x14ac:dyDescent="0.25">
      <c r="J7749" s="3" t="s">
        <v>7863</v>
      </c>
      <c r="K7749" s="3" t="s">
        <v>12889</v>
      </c>
      <c r="L7749" s="3" t="s">
        <v>17477</v>
      </c>
      <c r="M7749" s="3" t="s">
        <v>45</v>
      </c>
      <c r="N7749" s="3" t="str">
        <f t="shared" si="130"/>
        <v>Valdosta Regional Airport | United States</v>
      </c>
    </row>
    <row r="7750" spans="10:14" x14ac:dyDescent="0.25">
      <c r="J7750" s="3" t="s">
        <v>7872</v>
      </c>
      <c r="K7750" s="3" t="s">
        <v>11442</v>
      </c>
      <c r="L7750" s="3" t="s">
        <v>17476</v>
      </c>
      <c r="M7750" s="3" t="s">
        <v>45</v>
      </c>
      <c r="N7750" s="3" t="str">
        <f t="shared" ref="N7750:N7813" si="131">K7750&amp;" | "&amp;M7750</f>
        <v>Valle Airport | United States</v>
      </c>
    </row>
    <row r="7751" spans="10:14" x14ac:dyDescent="0.25">
      <c r="J7751" s="3" t="s">
        <v>7947</v>
      </c>
      <c r="K7751" s="3" t="s">
        <v>14885</v>
      </c>
      <c r="L7751" s="3" t="s">
        <v>17477</v>
      </c>
      <c r="M7751" s="3" t="s">
        <v>283</v>
      </c>
      <c r="N7751" s="3" t="str">
        <f t="shared" si="131"/>
        <v>Villa Gesell Airport | Argentina</v>
      </c>
    </row>
    <row r="7752" spans="10:14" x14ac:dyDescent="0.25">
      <c r="J7752" s="3" t="s">
        <v>6035</v>
      </c>
      <c r="K7752" s="3" t="s">
        <v>13927</v>
      </c>
      <c r="L7752" s="3" t="s">
        <v>17477</v>
      </c>
      <c r="M7752" s="3" t="s">
        <v>365</v>
      </c>
      <c r="N7752" s="3" t="str">
        <f t="shared" si="131"/>
        <v>Bauerfield International Airport | Vanuatu</v>
      </c>
    </row>
    <row r="7753" spans="10:14" x14ac:dyDescent="0.25">
      <c r="J7753" s="3" t="s">
        <v>7871</v>
      </c>
      <c r="K7753" s="3" t="s">
        <v>12997</v>
      </c>
      <c r="L7753" s="3" t="s">
        <v>17477</v>
      </c>
      <c r="M7753" s="3" t="s">
        <v>201</v>
      </c>
      <c r="N7753" s="3" t="str">
        <f t="shared" si="131"/>
        <v>Valladolid Airport | Spain</v>
      </c>
    </row>
    <row r="7754" spans="10:14" x14ac:dyDescent="0.25">
      <c r="J7754" s="3" t="s">
        <v>7951</v>
      </c>
      <c r="K7754" s="3" t="s">
        <v>15310</v>
      </c>
      <c r="L7754" s="3" t="s">
        <v>17477</v>
      </c>
      <c r="M7754" s="3" t="s">
        <v>17481</v>
      </c>
      <c r="N7754" s="3" t="str">
        <f t="shared" si="131"/>
        <v>Teniente Coronel Rafael Pabón Airport | Bolivia, Plurinational State of</v>
      </c>
    </row>
    <row r="7755" spans="10:14" x14ac:dyDescent="0.25">
      <c r="J7755" s="3" t="s">
        <v>7867</v>
      </c>
      <c r="K7755" s="3" t="s">
        <v>15560</v>
      </c>
      <c r="L7755" s="3" t="s">
        <v>17477</v>
      </c>
      <c r="M7755" s="3" t="s">
        <v>17510</v>
      </c>
      <c r="N7755" s="3" t="str">
        <f t="shared" si="131"/>
        <v>Arturo Michelena International Airport | Venezuela, Bolivarian Republic of</v>
      </c>
    </row>
    <row r="7756" spans="10:14" x14ac:dyDescent="0.25">
      <c r="J7756" s="3" t="s">
        <v>7942</v>
      </c>
      <c r="K7756" s="3" t="s">
        <v>15611</v>
      </c>
      <c r="L7756" s="3" t="s">
        <v>17476</v>
      </c>
      <c r="M7756" s="3" t="s">
        <v>219</v>
      </c>
      <c r="N7756" s="3" t="str">
        <f t="shared" si="131"/>
        <v>Vila Rica Airport | Brazil</v>
      </c>
    </row>
    <row r="7757" spans="10:14" x14ac:dyDescent="0.25">
      <c r="J7757" s="3" t="s">
        <v>7878</v>
      </c>
      <c r="K7757" s="3" t="s">
        <v>15045</v>
      </c>
      <c r="L7757" s="3" t="s">
        <v>17477</v>
      </c>
      <c r="M7757" s="3" t="s">
        <v>280</v>
      </c>
      <c r="N7757" s="3" t="str">
        <f t="shared" si="131"/>
        <v>Vallenar Airport | Chile</v>
      </c>
    </row>
    <row r="7758" spans="10:14" x14ac:dyDescent="0.25">
      <c r="J7758" s="3" t="s">
        <v>7870</v>
      </c>
      <c r="K7758" s="3" t="s">
        <v>13918</v>
      </c>
      <c r="L7758" s="3" t="s">
        <v>17476</v>
      </c>
      <c r="M7758" s="3" t="s">
        <v>365</v>
      </c>
      <c r="N7758" s="3" t="str">
        <f t="shared" si="131"/>
        <v>Valesdir Airport | Vanuatu</v>
      </c>
    </row>
    <row r="7759" spans="10:14" x14ac:dyDescent="0.25">
      <c r="J7759" s="3" t="s">
        <v>7908</v>
      </c>
      <c r="K7759" s="3" t="s">
        <v>15882</v>
      </c>
      <c r="L7759" s="3" t="s">
        <v>17477</v>
      </c>
      <c r="M7759" s="3" t="s">
        <v>32</v>
      </c>
      <c r="N7759" s="3" t="str">
        <f t="shared" si="131"/>
        <v>Velikiye Luki Airport | Russian Federation</v>
      </c>
    </row>
    <row r="7760" spans="10:14" x14ac:dyDescent="0.25">
      <c r="J7760" s="3" t="s">
        <v>7869</v>
      </c>
      <c r="K7760" s="3" t="s">
        <v>15562</v>
      </c>
      <c r="L7760" s="3" t="s">
        <v>17477</v>
      </c>
      <c r="M7760" s="3" t="s">
        <v>17510</v>
      </c>
      <c r="N7760" s="3" t="str">
        <f t="shared" si="131"/>
        <v>Dr. Antonio Nicolás Briceño Airport | Venezuela, Bolivarian Republic of</v>
      </c>
    </row>
    <row r="7761" spans="10:14" x14ac:dyDescent="0.25">
      <c r="J7761" s="3" t="s">
        <v>8508</v>
      </c>
      <c r="K7761" s="3" t="s">
        <v>10237</v>
      </c>
      <c r="L7761" s="3" t="s">
        <v>17477</v>
      </c>
      <c r="M7761" s="3" t="s">
        <v>43</v>
      </c>
      <c r="N7761" s="3" t="str">
        <f t="shared" si="131"/>
        <v>Anglesey Airport | United Kingdom</v>
      </c>
    </row>
    <row r="7762" spans="10:14" x14ac:dyDescent="0.25">
      <c r="J7762" s="3" t="s">
        <v>7948</v>
      </c>
      <c r="K7762" s="3" t="s">
        <v>14826</v>
      </c>
      <c r="L7762" s="3" t="s">
        <v>17477</v>
      </c>
      <c r="M7762" s="3" t="s">
        <v>283</v>
      </c>
      <c r="N7762" s="3" t="str">
        <f t="shared" si="131"/>
        <v>Villa Reynolds Airport | Argentina</v>
      </c>
    </row>
    <row r="7763" spans="10:14" x14ac:dyDescent="0.25">
      <c r="J7763" s="3" t="s">
        <v>7876</v>
      </c>
      <c r="K7763" s="3" t="s">
        <v>16196</v>
      </c>
      <c r="L7763" s="3" t="s">
        <v>17476</v>
      </c>
      <c r="M7763" s="3" t="s">
        <v>529</v>
      </c>
      <c r="N7763" s="3" t="str">
        <f t="shared" si="131"/>
        <v>Dr Juan Plate Airport | Paraguay</v>
      </c>
    </row>
    <row r="7764" spans="10:14" x14ac:dyDescent="0.25">
      <c r="J7764" s="3" t="s">
        <v>639</v>
      </c>
      <c r="K7764" s="3" t="s">
        <v>14517</v>
      </c>
      <c r="L7764" s="3" t="s">
        <v>17477</v>
      </c>
      <c r="M7764" s="3" t="s">
        <v>33</v>
      </c>
      <c r="N7764" s="3" t="str">
        <f t="shared" si="131"/>
        <v>Baimuru Airport | Papua New Guinea</v>
      </c>
    </row>
    <row r="7765" spans="10:14" x14ac:dyDescent="0.25">
      <c r="J7765" s="3" t="s">
        <v>6747</v>
      </c>
      <c r="K7765" s="3" t="s">
        <v>16191</v>
      </c>
      <c r="L7765" s="3" t="s">
        <v>17476</v>
      </c>
      <c r="M7765" s="3" t="s">
        <v>17506</v>
      </c>
      <c r="N7765" s="3" t="str">
        <f t="shared" si="131"/>
        <v>Saravane Airport | Lao People's Democratic Republic</v>
      </c>
    </row>
    <row r="7766" spans="10:14" x14ac:dyDescent="0.25">
      <c r="J7766" s="3" t="s">
        <v>7910</v>
      </c>
      <c r="K7766" s="3" t="s">
        <v>12890</v>
      </c>
      <c r="L7766" s="3" t="s">
        <v>17476</v>
      </c>
      <c r="M7766" s="3" t="s">
        <v>45</v>
      </c>
      <c r="N7766" s="3" t="str">
        <f t="shared" si="131"/>
        <v>Venice Municipal Airport | United States</v>
      </c>
    </row>
    <row r="7767" spans="10:14" x14ac:dyDescent="0.25">
      <c r="J7767" s="3" t="s">
        <v>7890</v>
      </c>
      <c r="K7767" s="3" t="s">
        <v>10726</v>
      </c>
      <c r="L7767" s="3" t="s">
        <v>17476</v>
      </c>
      <c r="M7767" s="3" t="s">
        <v>304</v>
      </c>
      <c r="N7767" s="3" t="str">
        <f t="shared" si="131"/>
        <v>Vangaindrano Airport | Madagascar</v>
      </c>
    </row>
    <row r="7768" spans="10:14" x14ac:dyDescent="0.25">
      <c r="J7768" s="3" t="s">
        <v>7892</v>
      </c>
      <c r="K7768" s="3" t="s">
        <v>13115</v>
      </c>
      <c r="L7768" s="3" t="s">
        <v>17477</v>
      </c>
      <c r="M7768" s="3" t="s">
        <v>112</v>
      </c>
      <c r="N7768" s="3" t="str">
        <f t="shared" si="131"/>
        <v>Vannes-Meucon Airport | France</v>
      </c>
    </row>
    <row r="7769" spans="10:14" x14ac:dyDescent="0.25">
      <c r="J7769" s="3" t="s">
        <v>7953</v>
      </c>
      <c r="K7769" s="3" t="s">
        <v>10471</v>
      </c>
      <c r="L7769" s="3" t="s">
        <v>17478</v>
      </c>
      <c r="M7769" s="3" t="s">
        <v>3663</v>
      </c>
      <c r="N7769" s="3" t="str">
        <f t="shared" si="131"/>
        <v>Vilnius International Airport | Lithuania</v>
      </c>
    </row>
    <row r="7770" spans="10:14" x14ac:dyDescent="0.25">
      <c r="J7770" s="3" t="s">
        <v>7893</v>
      </c>
      <c r="K7770" s="3" t="s">
        <v>17180</v>
      </c>
      <c r="L7770" s="3" t="s">
        <v>17476</v>
      </c>
      <c r="M7770" s="3" t="s">
        <v>54</v>
      </c>
      <c r="N7770" s="3" t="str">
        <f t="shared" si="131"/>
        <v>Vanrook Station Airport | Australia</v>
      </c>
    </row>
    <row r="7771" spans="10:14" x14ac:dyDescent="0.25">
      <c r="J7771" s="3" t="s">
        <v>7896</v>
      </c>
      <c r="K7771" s="3" t="s">
        <v>16155</v>
      </c>
      <c r="L7771" s="3" t="s">
        <v>17477</v>
      </c>
      <c r="M7771" s="3" t="s">
        <v>108</v>
      </c>
      <c r="N7771" s="3" t="str">
        <f t="shared" si="131"/>
        <v>Lal Bahadur Shastri Airport | India</v>
      </c>
    </row>
    <row r="7772" spans="10:14" x14ac:dyDescent="0.25">
      <c r="J7772" s="3" t="s">
        <v>8519</v>
      </c>
      <c r="K7772" s="3" t="s">
        <v>10466</v>
      </c>
      <c r="L7772" s="3" t="s">
        <v>17477</v>
      </c>
      <c r="M7772" s="3" t="s">
        <v>1972</v>
      </c>
      <c r="N7772" s="3" t="str">
        <f t="shared" si="131"/>
        <v>Ventspils International Airport | Latvia</v>
      </c>
    </row>
    <row r="7773" spans="10:14" x14ac:dyDescent="0.25">
      <c r="J7773" s="3" t="s">
        <v>7943</v>
      </c>
      <c r="K7773" s="3" t="s">
        <v>10810</v>
      </c>
      <c r="L7773" s="3" t="s">
        <v>17477</v>
      </c>
      <c r="M7773" s="3" t="s">
        <v>278</v>
      </c>
      <c r="N7773" s="3" t="str">
        <f t="shared" si="131"/>
        <v>Vilankulo Airport | Mozambique</v>
      </c>
    </row>
    <row r="7774" spans="10:14" x14ac:dyDescent="0.25">
      <c r="J7774" s="3" t="s">
        <v>4351</v>
      </c>
      <c r="K7774" s="3" t="s">
        <v>12891</v>
      </c>
      <c r="L7774" s="3" t="s">
        <v>17477</v>
      </c>
      <c r="M7774" s="3" t="s">
        <v>45</v>
      </c>
      <c r="N7774" s="3" t="str">
        <f t="shared" si="131"/>
        <v>Van Nuys Airport | United States</v>
      </c>
    </row>
    <row r="7775" spans="10:14" x14ac:dyDescent="0.25">
      <c r="J7775" s="3" t="s">
        <v>8643</v>
      </c>
      <c r="K7775" s="3" t="s">
        <v>13248</v>
      </c>
      <c r="L7775" s="3" t="s">
        <v>17477</v>
      </c>
      <c r="M7775" s="3" t="s">
        <v>17498</v>
      </c>
      <c r="N7775" s="3" t="str">
        <f t="shared" si="131"/>
        <v>Vodochody Airport | Czech Republic</v>
      </c>
    </row>
    <row r="7776" spans="10:14" x14ac:dyDescent="0.25">
      <c r="J7776" s="3" t="s">
        <v>7977</v>
      </c>
      <c r="K7776" s="3" t="s">
        <v>15927</v>
      </c>
      <c r="L7776" s="3" t="s">
        <v>17477</v>
      </c>
      <c r="M7776" s="3" t="s">
        <v>32</v>
      </c>
      <c r="N7776" s="3" t="str">
        <f t="shared" si="131"/>
        <v>Volgograd International Airport | Russian Federation</v>
      </c>
    </row>
    <row r="7777" spans="10:14" x14ac:dyDescent="0.25">
      <c r="J7777" s="3" t="s">
        <v>7974</v>
      </c>
      <c r="K7777" s="3" t="s">
        <v>10709</v>
      </c>
      <c r="L7777" s="3" t="s">
        <v>17477</v>
      </c>
      <c r="M7777" s="3" t="s">
        <v>304</v>
      </c>
      <c r="N7777" s="3" t="str">
        <f t="shared" si="131"/>
        <v>Vohimarina Airport | Madagascar</v>
      </c>
    </row>
    <row r="7778" spans="10:14" x14ac:dyDescent="0.25">
      <c r="J7778" s="3" t="s">
        <v>7975</v>
      </c>
      <c r="K7778" s="3" t="s">
        <v>11018</v>
      </c>
      <c r="L7778" s="3" t="s">
        <v>17476</v>
      </c>
      <c r="M7778" s="3" t="s">
        <v>884</v>
      </c>
      <c r="N7778" s="3" t="str">
        <f t="shared" si="131"/>
        <v>Voinjama Airport | Liberia</v>
      </c>
    </row>
    <row r="7779" spans="10:14" x14ac:dyDescent="0.25">
      <c r="J7779" s="3" t="s">
        <v>1361</v>
      </c>
      <c r="K7779" s="3" t="s">
        <v>1362</v>
      </c>
      <c r="L7779" s="3" t="s">
        <v>17477</v>
      </c>
      <c r="M7779" s="3" t="s">
        <v>45</v>
      </c>
      <c r="N7779" s="3" t="str">
        <f t="shared" si="131"/>
        <v>Volk Field | United States</v>
      </c>
    </row>
    <row r="7780" spans="10:14" x14ac:dyDescent="0.25">
      <c r="J7780" s="3" t="s">
        <v>7979</v>
      </c>
      <c r="K7780" s="3" t="s">
        <v>13131</v>
      </c>
      <c r="L7780" s="3" t="s">
        <v>17477</v>
      </c>
      <c r="M7780" s="3" t="s">
        <v>119</v>
      </c>
      <c r="N7780" s="3" t="str">
        <f t="shared" si="131"/>
        <v>Nea Anchialos Airport | Greece</v>
      </c>
    </row>
    <row r="7781" spans="10:14" x14ac:dyDescent="0.25">
      <c r="J7781" s="3" t="s">
        <v>7983</v>
      </c>
      <c r="K7781" s="3" t="s">
        <v>15087</v>
      </c>
      <c r="L7781" s="3" t="s">
        <v>17476</v>
      </c>
      <c r="M7781" s="3" t="s">
        <v>219</v>
      </c>
      <c r="N7781" s="3" t="str">
        <f t="shared" si="131"/>
        <v>Votuporanga Airport | Brazil</v>
      </c>
    </row>
    <row r="7782" spans="10:14" x14ac:dyDescent="0.25">
      <c r="J7782" s="3" t="s">
        <v>7982</v>
      </c>
      <c r="K7782" s="3" t="s">
        <v>15998</v>
      </c>
      <c r="L7782" s="3" t="s">
        <v>17477</v>
      </c>
      <c r="M7782" s="3" t="s">
        <v>32</v>
      </c>
      <c r="N7782" s="3" t="str">
        <f t="shared" si="131"/>
        <v>Voronezh International Airport | Russian Federation</v>
      </c>
    </row>
    <row r="7783" spans="10:14" x14ac:dyDescent="0.25">
      <c r="J7783" s="3" t="s">
        <v>5570</v>
      </c>
      <c r="K7783" s="3" t="s">
        <v>10742</v>
      </c>
      <c r="L7783" s="3" t="s">
        <v>17477</v>
      </c>
      <c r="M7783" s="3" t="s">
        <v>316</v>
      </c>
      <c r="N7783" s="3" t="str">
        <f t="shared" si="131"/>
        <v>Ngjiva Pereira Airport | Angola</v>
      </c>
    </row>
    <row r="7784" spans="10:14" x14ac:dyDescent="0.25">
      <c r="J7784" s="3" t="s">
        <v>8579</v>
      </c>
      <c r="K7784" s="3" t="s">
        <v>11853</v>
      </c>
      <c r="L7784" s="3" t="s">
        <v>17476</v>
      </c>
      <c r="M7784" s="3" t="s">
        <v>314</v>
      </c>
      <c r="N7784" s="3" t="str">
        <f t="shared" si="131"/>
        <v>Vipingo Estate Airport | Kenya</v>
      </c>
    </row>
    <row r="7785" spans="10:14" x14ac:dyDescent="0.25">
      <c r="J7785" s="3" t="s">
        <v>7980</v>
      </c>
      <c r="K7785" s="3" t="s">
        <v>9372</v>
      </c>
      <c r="L7785" s="3" t="s">
        <v>17476</v>
      </c>
      <c r="M7785" s="3" t="s">
        <v>180</v>
      </c>
      <c r="N7785" s="3" t="str">
        <f t="shared" si="131"/>
        <v>Vopnafjörður Airport | Iceland</v>
      </c>
    </row>
    <row r="7786" spans="10:14" x14ac:dyDescent="0.25">
      <c r="J7786" s="3" t="s">
        <v>7882</v>
      </c>
      <c r="K7786" s="3" t="s">
        <v>12892</v>
      </c>
      <c r="L7786" s="3" t="s">
        <v>17478</v>
      </c>
      <c r="M7786" s="3" t="s">
        <v>45</v>
      </c>
      <c r="N7786" s="3" t="str">
        <f t="shared" si="131"/>
        <v>Destin-Ft Walton Beach Airport | United States</v>
      </c>
    </row>
    <row r="7787" spans="10:14" x14ac:dyDescent="0.25">
      <c r="J7787" s="3" t="s">
        <v>1603</v>
      </c>
      <c r="K7787" s="3" t="s">
        <v>10796</v>
      </c>
      <c r="L7787" s="3" t="s">
        <v>17477</v>
      </c>
      <c r="M7787" s="3" t="s">
        <v>278</v>
      </c>
      <c r="N7787" s="3" t="str">
        <f t="shared" si="131"/>
        <v>Chimoio Airport | Mozambique</v>
      </c>
    </row>
    <row r="7788" spans="10:14" x14ac:dyDescent="0.25">
      <c r="J7788" s="3" t="s">
        <v>7883</v>
      </c>
      <c r="K7788" s="3" t="s">
        <v>12893</v>
      </c>
      <c r="L7788" s="3" t="s">
        <v>17477</v>
      </c>
      <c r="M7788" s="3" t="s">
        <v>45</v>
      </c>
      <c r="N7788" s="3" t="str">
        <f t="shared" si="131"/>
        <v>Porter County Municipal Airport | United States</v>
      </c>
    </row>
    <row r="7789" spans="10:14" x14ac:dyDescent="0.25">
      <c r="J7789" s="3" t="s">
        <v>8614</v>
      </c>
      <c r="K7789" s="3" t="s">
        <v>12894</v>
      </c>
      <c r="L7789" s="3" t="s">
        <v>17476</v>
      </c>
      <c r="M7789" s="3" t="s">
        <v>45</v>
      </c>
      <c r="N7789" s="3" t="str">
        <f t="shared" si="131"/>
        <v>Cecil Airport | United States</v>
      </c>
    </row>
    <row r="7790" spans="10:14" x14ac:dyDescent="0.25">
      <c r="J7790" s="3" t="s">
        <v>7938</v>
      </c>
      <c r="K7790" s="3" t="s">
        <v>15682</v>
      </c>
      <c r="L7790" s="3" t="s">
        <v>17476</v>
      </c>
      <c r="M7790" s="3" t="s">
        <v>122</v>
      </c>
      <c r="N7790" s="3" t="str">
        <f t="shared" si="131"/>
        <v>Antonio Rivera Rodriguez Airport | Puerto Rico</v>
      </c>
    </row>
    <row r="7791" spans="10:14" x14ac:dyDescent="0.25">
      <c r="J7791" s="3" t="s">
        <v>7895</v>
      </c>
      <c r="K7791" s="3" t="s">
        <v>13703</v>
      </c>
      <c r="L7791" s="3" t="s">
        <v>17478</v>
      </c>
      <c r="M7791" s="3" t="s">
        <v>734</v>
      </c>
      <c r="N7791" s="3" t="str">
        <f t="shared" si="131"/>
        <v>Juan Gualberto Gomez International Airport | Cuba</v>
      </c>
    </row>
    <row r="7792" spans="10:14" x14ac:dyDescent="0.25">
      <c r="J7792" s="3" t="s">
        <v>7918</v>
      </c>
      <c r="K7792" s="3" t="s">
        <v>12895</v>
      </c>
      <c r="L7792" s="3" t="s">
        <v>17477</v>
      </c>
      <c r="M7792" s="3" t="s">
        <v>45</v>
      </c>
      <c r="N7792" s="3" t="str">
        <f t="shared" si="131"/>
        <v>Vero Beach Regional Airport | United States</v>
      </c>
    </row>
    <row r="7793" spans="10:14" x14ac:dyDescent="0.25">
      <c r="J7793" s="3" t="s">
        <v>7960</v>
      </c>
      <c r="K7793" s="3" t="s">
        <v>14765</v>
      </c>
      <c r="L7793" s="3" t="s">
        <v>17477</v>
      </c>
      <c r="M7793" s="3" t="s">
        <v>192</v>
      </c>
      <c r="N7793" s="3" t="str">
        <f t="shared" si="131"/>
        <v>Virac Airport | Philippines</v>
      </c>
    </row>
    <row r="7794" spans="10:14" x14ac:dyDescent="0.25">
      <c r="J7794" s="3" t="s">
        <v>7984</v>
      </c>
      <c r="K7794" s="3" t="s">
        <v>10547</v>
      </c>
      <c r="L7794" s="3" t="s">
        <v>17477</v>
      </c>
      <c r="M7794" s="3" t="s">
        <v>114</v>
      </c>
      <c r="N7794" s="3" t="str">
        <f t="shared" si="131"/>
        <v>Vredendal Airport | South Africa</v>
      </c>
    </row>
    <row r="7795" spans="10:14" x14ac:dyDescent="0.25">
      <c r="J7795" s="3" t="s">
        <v>8859</v>
      </c>
      <c r="K7795" s="3" t="s">
        <v>15876</v>
      </c>
      <c r="L7795" s="3" t="s">
        <v>17476</v>
      </c>
      <c r="M7795" s="3" t="s">
        <v>32</v>
      </c>
      <c r="N7795" s="3" t="str">
        <f t="shared" si="131"/>
        <v>Varandey Airport | Russian Federation</v>
      </c>
    </row>
    <row r="7796" spans="10:14" x14ac:dyDescent="0.25">
      <c r="J7796" s="3" t="s">
        <v>7899</v>
      </c>
      <c r="K7796" s="3" t="s">
        <v>10174</v>
      </c>
      <c r="L7796" s="3" t="s">
        <v>17477</v>
      </c>
      <c r="M7796" s="3" t="s">
        <v>2316</v>
      </c>
      <c r="N7796" s="3" t="str">
        <f t="shared" si="131"/>
        <v>Varkaus Airport | Finland</v>
      </c>
    </row>
    <row r="7797" spans="10:14" x14ac:dyDescent="0.25">
      <c r="J7797" s="3" t="s">
        <v>7941</v>
      </c>
      <c r="K7797" s="3" t="s">
        <v>13299</v>
      </c>
      <c r="L7797" s="3" t="s">
        <v>17477</v>
      </c>
      <c r="M7797" s="3" t="s">
        <v>1162</v>
      </c>
      <c r="N7797" s="3" t="str">
        <f t="shared" si="131"/>
        <v>Vila Real Airport | Portugal</v>
      </c>
    </row>
    <row r="7798" spans="10:14" x14ac:dyDescent="0.25">
      <c r="J7798" s="3" t="s">
        <v>7919</v>
      </c>
      <c r="K7798" s="3" t="s">
        <v>13219</v>
      </c>
      <c r="L7798" s="3" t="s">
        <v>17478</v>
      </c>
      <c r="M7798" s="3" t="s">
        <v>208</v>
      </c>
      <c r="N7798" s="3" t="str">
        <f t="shared" si="131"/>
        <v>Verona Villafranca Airport | Italy</v>
      </c>
    </row>
    <row r="7799" spans="10:14" x14ac:dyDescent="0.25">
      <c r="J7799" s="3" t="s">
        <v>4719</v>
      </c>
      <c r="K7799" s="3" t="s">
        <v>13687</v>
      </c>
      <c r="L7799" s="3" t="s">
        <v>17477</v>
      </c>
      <c r="M7799" s="3" t="s">
        <v>734</v>
      </c>
      <c r="N7799" s="3" t="str">
        <f t="shared" si="131"/>
        <v>Kawama Airport | Cuba</v>
      </c>
    </row>
    <row r="7800" spans="10:14" x14ac:dyDescent="0.25">
      <c r="J7800" s="3" t="s">
        <v>7921</v>
      </c>
      <c r="K7800" s="3" t="s">
        <v>9033</v>
      </c>
      <c r="L7800" s="3" t="s">
        <v>17476</v>
      </c>
      <c r="M7800" s="3" t="s">
        <v>45</v>
      </c>
      <c r="N7800" s="3" t="str">
        <f t="shared" si="131"/>
        <v>Roy Otten Memorial Airfield | United States</v>
      </c>
    </row>
    <row r="7801" spans="10:14" x14ac:dyDescent="0.25">
      <c r="J7801" s="3" t="s">
        <v>7985</v>
      </c>
      <c r="K7801" s="3" t="s">
        <v>10545</v>
      </c>
      <c r="L7801" s="3" t="s">
        <v>17477</v>
      </c>
      <c r="M7801" s="3" t="s">
        <v>114</v>
      </c>
      <c r="N7801" s="3" t="str">
        <f t="shared" si="131"/>
        <v>Vryburg Airport | South Africa</v>
      </c>
    </row>
    <row r="7802" spans="10:14" x14ac:dyDescent="0.25">
      <c r="J7802" s="3" t="s">
        <v>7950</v>
      </c>
      <c r="K7802" s="3" t="s">
        <v>13600</v>
      </c>
      <c r="L7802" s="3" t="s">
        <v>17477</v>
      </c>
      <c r="M7802" s="3" t="s">
        <v>59</v>
      </c>
      <c r="N7802" s="3" t="str">
        <f t="shared" si="131"/>
        <v>Carlos Rovirosa Pérez International Airport | Mexico</v>
      </c>
    </row>
    <row r="7803" spans="10:14" x14ac:dyDescent="0.25">
      <c r="J7803" s="3" t="s">
        <v>7966</v>
      </c>
      <c r="K7803" s="3" t="s">
        <v>13300</v>
      </c>
      <c r="L7803" s="3" t="s">
        <v>17477</v>
      </c>
      <c r="M7803" s="3" t="s">
        <v>1162</v>
      </c>
      <c r="N7803" s="3" t="str">
        <f t="shared" si="131"/>
        <v>Aerodromo Goncalves Lobato (Viseu Airport) | Portugal</v>
      </c>
    </row>
    <row r="7804" spans="10:14" x14ac:dyDescent="0.25">
      <c r="J7804" s="3" t="s">
        <v>7100</v>
      </c>
      <c r="K7804" s="3" t="s">
        <v>12896</v>
      </c>
      <c r="L7804" s="3" t="s">
        <v>17476</v>
      </c>
      <c r="M7804" s="3" t="s">
        <v>45</v>
      </c>
      <c r="N7804" s="3" t="str">
        <f t="shared" si="131"/>
        <v>Hartness State (Springfield) Airport | United States</v>
      </c>
    </row>
    <row r="7805" spans="10:14" x14ac:dyDescent="0.25">
      <c r="J7805" s="3" t="s">
        <v>4393</v>
      </c>
      <c r="K7805" s="3" t="s">
        <v>15843</v>
      </c>
      <c r="L7805" s="3" t="s">
        <v>17477</v>
      </c>
      <c r="M7805" s="3" t="s">
        <v>925</v>
      </c>
      <c r="N7805" s="3" t="str">
        <f t="shared" si="131"/>
        <v>Luhansk International Airport | Ukraine</v>
      </c>
    </row>
    <row r="7806" spans="10:14" x14ac:dyDescent="0.25">
      <c r="J7806" s="3" t="s">
        <v>7183</v>
      </c>
      <c r="K7806" s="3" t="s">
        <v>10435</v>
      </c>
      <c r="L7806" s="3" t="s">
        <v>17477</v>
      </c>
      <c r="M7806" s="3" t="s">
        <v>290</v>
      </c>
      <c r="N7806" s="3" t="str">
        <f t="shared" si="131"/>
        <v>Stockholm Västerås Airport | Sweden</v>
      </c>
    </row>
    <row r="7807" spans="10:14" x14ac:dyDescent="0.25">
      <c r="J7807" s="3" t="s">
        <v>7968</v>
      </c>
      <c r="K7807" s="3" t="s">
        <v>15888</v>
      </c>
      <c r="L7807" s="3" t="s">
        <v>17477</v>
      </c>
      <c r="M7807" s="3" t="s">
        <v>1186</v>
      </c>
      <c r="N7807" s="3" t="str">
        <f t="shared" si="131"/>
        <v>Vitebsk Vostochny Airport | Belarus</v>
      </c>
    </row>
    <row r="7808" spans="10:14" x14ac:dyDescent="0.25">
      <c r="J7808" s="3" t="s">
        <v>7937</v>
      </c>
      <c r="K7808" s="3" t="s">
        <v>16193</v>
      </c>
      <c r="L7808" s="3" t="s">
        <v>17477</v>
      </c>
      <c r="M7808" s="3" t="s">
        <v>17506</v>
      </c>
      <c r="N7808" s="3" t="str">
        <f t="shared" si="131"/>
        <v>Wattay International Airport | Lao People's Democratic Republic</v>
      </c>
    </row>
    <row r="7809" spans="10:14" x14ac:dyDescent="0.25">
      <c r="J7809" s="3" t="s">
        <v>7905</v>
      </c>
      <c r="K7809" s="3" t="s">
        <v>13809</v>
      </c>
      <c r="L7809" s="3" t="s">
        <v>17476</v>
      </c>
      <c r="M7809" s="3" t="s">
        <v>600</v>
      </c>
      <c r="N7809" s="3" t="str">
        <f t="shared" si="131"/>
        <v>Vatulele Airport | Fiji</v>
      </c>
    </row>
    <row r="7810" spans="10:14" x14ac:dyDescent="0.25">
      <c r="J7810" s="3" t="s">
        <v>7987</v>
      </c>
      <c r="K7810" s="3" t="s">
        <v>16353</v>
      </c>
      <c r="L7810" s="3" t="s">
        <v>17476</v>
      </c>
      <c r="M7810" s="3" t="s">
        <v>724</v>
      </c>
      <c r="N7810" s="3" t="str">
        <f t="shared" si="131"/>
        <v>Vung Tau Airport | Viet Nam</v>
      </c>
    </row>
    <row r="7811" spans="10:14" x14ac:dyDescent="0.25">
      <c r="J7811" s="3" t="s">
        <v>8645</v>
      </c>
      <c r="K7811" s="3" t="s">
        <v>13260</v>
      </c>
      <c r="L7811" s="3" t="s">
        <v>17477</v>
      </c>
      <c r="M7811" s="3" t="s">
        <v>849</v>
      </c>
      <c r="N7811" s="3" t="str">
        <f t="shared" si="131"/>
        <v>Nevatim Air Base | Israel</v>
      </c>
    </row>
    <row r="7812" spans="10:14" x14ac:dyDescent="0.25">
      <c r="J7812" s="3" t="s">
        <v>7868</v>
      </c>
      <c r="K7812" s="3" t="s">
        <v>6293</v>
      </c>
      <c r="L7812" s="3" t="s">
        <v>17477</v>
      </c>
      <c r="M7812" s="3" t="s">
        <v>45</v>
      </c>
      <c r="N7812" s="3" t="str">
        <f t="shared" si="131"/>
        <v>Miller Field | United States</v>
      </c>
    </row>
    <row r="7813" spans="10:14" x14ac:dyDescent="0.25">
      <c r="J7813" s="3" t="s">
        <v>4136</v>
      </c>
      <c r="K7813" s="3" t="s">
        <v>13704</v>
      </c>
      <c r="L7813" s="3" t="s">
        <v>17477</v>
      </c>
      <c r="M7813" s="3" t="s">
        <v>734</v>
      </c>
      <c r="N7813" s="3" t="str">
        <f t="shared" si="131"/>
        <v>Hermanos Ameijeiras Airport | Cuba</v>
      </c>
    </row>
    <row r="7814" spans="10:14" x14ac:dyDescent="0.25">
      <c r="J7814" s="3" t="s">
        <v>7967</v>
      </c>
      <c r="K7814" s="3" t="s">
        <v>16134</v>
      </c>
      <c r="L7814" s="3" t="s">
        <v>17476</v>
      </c>
      <c r="M7814" s="3" t="s">
        <v>108</v>
      </c>
      <c r="N7814" s="3" t="str">
        <f t="shared" ref="N7814:N7877" si="132">K7814&amp;" | "&amp;M7814</f>
        <v>Vishakhapatnam Airport | India</v>
      </c>
    </row>
    <row r="7815" spans="10:14" x14ac:dyDescent="0.25">
      <c r="J7815" s="3" t="s">
        <v>7874</v>
      </c>
      <c r="K7815" s="3" t="s">
        <v>15271</v>
      </c>
      <c r="L7815" s="3" t="s">
        <v>17477</v>
      </c>
      <c r="M7815" s="3" t="s">
        <v>71</v>
      </c>
      <c r="N7815" s="3" t="str">
        <f t="shared" si="132"/>
        <v>Alfonso López Pumarejo Airport | Colombia</v>
      </c>
    </row>
    <row r="7816" spans="10:14" x14ac:dyDescent="0.25">
      <c r="J7816" s="3" t="s">
        <v>7907</v>
      </c>
      <c r="K7816" s="3" t="s">
        <v>14790</v>
      </c>
      <c r="L7816" s="3" t="s">
        <v>17476</v>
      </c>
      <c r="M7816" s="3" t="s">
        <v>32</v>
      </c>
      <c r="N7816" s="3" t="str">
        <f t="shared" si="132"/>
        <v>Velikiy Ustyug Airport | Russian Federation</v>
      </c>
    </row>
    <row r="7817" spans="10:14" x14ac:dyDescent="0.25">
      <c r="J7817" s="3" t="s">
        <v>5163</v>
      </c>
      <c r="K7817" s="3" t="s">
        <v>16327</v>
      </c>
      <c r="L7817" s="3" t="s">
        <v>17476</v>
      </c>
      <c r="M7817" s="3" t="s">
        <v>1041</v>
      </c>
      <c r="N7817" s="3" t="str">
        <f t="shared" si="132"/>
        <v>Mvuu Camp Airport | Malawi</v>
      </c>
    </row>
    <row r="7818" spans="10:14" x14ac:dyDescent="0.25">
      <c r="J7818" s="3" t="s">
        <v>4483</v>
      </c>
      <c r="K7818" s="3" t="s">
        <v>10677</v>
      </c>
      <c r="L7818" s="3" t="s">
        <v>17476</v>
      </c>
      <c r="M7818" s="3" t="s">
        <v>304</v>
      </c>
      <c r="N7818" s="3" t="str">
        <f t="shared" si="132"/>
        <v>Mahanoro Airport | Madagascar</v>
      </c>
    </row>
    <row r="7819" spans="10:14" x14ac:dyDescent="0.25">
      <c r="J7819" s="3" t="s">
        <v>7952</v>
      </c>
      <c r="K7819" s="3" t="s">
        <v>15272</v>
      </c>
      <c r="L7819" s="3" t="s">
        <v>17477</v>
      </c>
      <c r="M7819" s="3" t="s">
        <v>71</v>
      </c>
      <c r="N7819" s="3" t="str">
        <f t="shared" si="132"/>
        <v>Vanguardia Airport | Colombia</v>
      </c>
    </row>
    <row r="7820" spans="10:14" x14ac:dyDescent="0.25">
      <c r="J7820" s="3" t="s">
        <v>6669</v>
      </c>
      <c r="K7820" s="3" t="s">
        <v>15311</v>
      </c>
      <c r="L7820" s="3" t="s">
        <v>17478</v>
      </c>
      <c r="M7820" s="3" t="s">
        <v>17481</v>
      </c>
      <c r="N7820" s="3" t="str">
        <f t="shared" si="132"/>
        <v>Viru Viru International Airport | Bolivia, Plurinational State of</v>
      </c>
    </row>
    <row r="7821" spans="10:14" x14ac:dyDescent="0.25">
      <c r="J7821" s="3" t="s">
        <v>7902</v>
      </c>
      <c r="K7821" s="3" t="s">
        <v>10446</v>
      </c>
      <c r="L7821" s="3" t="s">
        <v>17476</v>
      </c>
      <c r="M7821" s="3" t="s">
        <v>290</v>
      </c>
      <c r="N7821" s="3" t="str">
        <f t="shared" si="132"/>
        <v>Västervik Airport | Sweden</v>
      </c>
    </row>
    <row r="7822" spans="10:14" x14ac:dyDescent="0.25">
      <c r="J7822" s="3" t="s">
        <v>8909</v>
      </c>
      <c r="K7822" s="3" t="s">
        <v>16338</v>
      </c>
      <c r="L7822" s="3" t="s">
        <v>17476</v>
      </c>
      <c r="M7822" s="3" t="s">
        <v>226</v>
      </c>
      <c r="N7822" s="3" t="str">
        <f t="shared" si="132"/>
        <v>Las Malvinas/Echarate Airport | Peru</v>
      </c>
    </row>
    <row r="7823" spans="10:14" x14ac:dyDescent="0.25">
      <c r="J7823" s="3" t="s">
        <v>7973</v>
      </c>
      <c r="K7823" s="3" t="s">
        <v>15827</v>
      </c>
      <c r="L7823" s="3" t="s">
        <v>17477</v>
      </c>
      <c r="M7823" s="3" t="s">
        <v>32</v>
      </c>
      <c r="N7823" s="3" t="str">
        <f t="shared" si="132"/>
        <v>Vladivostok International Airport | Russian Federation</v>
      </c>
    </row>
    <row r="7824" spans="10:14" x14ac:dyDescent="0.25">
      <c r="J7824" s="3" t="s">
        <v>3228</v>
      </c>
      <c r="K7824" s="3" t="s">
        <v>9900</v>
      </c>
      <c r="L7824" s="3" t="s">
        <v>17477</v>
      </c>
      <c r="M7824" s="3" t="s">
        <v>93</v>
      </c>
      <c r="N7824" s="3" t="str">
        <f t="shared" si="132"/>
        <v>Illizi Takhamalt Airport | Algeria</v>
      </c>
    </row>
    <row r="7825" spans="10:14" x14ac:dyDescent="0.25">
      <c r="J7825" s="3" t="s">
        <v>4232</v>
      </c>
      <c r="K7825" s="3" t="s">
        <v>10799</v>
      </c>
      <c r="L7825" s="3" t="s">
        <v>17477</v>
      </c>
      <c r="M7825" s="3" t="s">
        <v>278</v>
      </c>
      <c r="N7825" s="3" t="str">
        <f t="shared" si="132"/>
        <v>Lichinga Airport | Mozambique</v>
      </c>
    </row>
    <row r="7826" spans="10:14" x14ac:dyDescent="0.25">
      <c r="J7826" s="3" t="s">
        <v>6733</v>
      </c>
      <c r="K7826" s="3" t="s">
        <v>11110</v>
      </c>
      <c r="L7826" s="3" t="s">
        <v>17477</v>
      </c>
      <c r="M7826" s="3" t="s">
        <v>1061</v>
      </c>
      <c r="N7826" s="3" t="str">
        <f t="shared" si="132"/>
        <v>São Pedro Airport | Cape Verde</v>
      </c>
    </row>
    <row r="7827" spans="10:14" x14ac:dyDescent="0.25">
      <c r="J7827" s="3" t="s">
        <v>7906</v>
      </c>
      <c r="K7827" s="3" t="s">
        <v>10418</v>
      </c>
      <c r="L7827" s="3" t="s">
        <v>17477</v>
      </c>
      <c r="M7827" s="3" t="s">
        <v>290</v>
      </c>
      <c r="N7827" s="3" t="str">
        <f t="shared" si="132"/>
        <v>Växjö Kronoberg Airport | Sweden</v>
      </c>
    </row>
    <row r="7828" spans="10:14" x14ac:dyDescent="0.25">
      <c r="J7828" s="3" t="s">
        <v>7986</v>
      </c>
      <c r="K7828" s="3" t="s">
        <v>10548</v>
      </c>
      <c r="L7828" s="3" t="s">
        <v>17476</v>
      </c>
      <c r="M7828" s="3" t="s">
        <v>114</v>
      </c>
      <c r="N7828" s="3" t="str">
        <f t="shared" si="132"/>
        <v>Vryheid Airport | South Africa</v>
      </c>
    </row>
    <row r="7829" spans="10:14" x14ac:dyDescent="0.25">
      <c r="J7829" s="3" t="s">
        <v>8833</v>
      </c>
      <c r="K7829" s="3" t="s">
        <v>15779</v>
      </c>
      <c r="L7829" s="3" t="s">
        <v>17477</v>
      </c>
      <c r="M7829" s="3" t="s">
        <v>32</v>
      </c>
      <c r="N7829" s="3" t="str">
        <f t="shared" si="132"/>
        <v>Vilyuisk Airport | Russian Federation</v>
      </c>
    </row>
    <row r="7830" spans="10:14" x14ac:dyDescent="0.25">
      <c r="J7830" s="3" t="s">
        <v>5864</v>
      </c>
      <c r="K7830" s="3" t="s">
        <v>12897</v>
      </c>
      <c r="L7830" s="3" t="s">
        <v>17476</v>
      </c>
      <c r="M7830" s="3" t="s">
        <v>45</v>
      </c>
      <c r="N7830" s="3" t="str">
        <f t="shared" si="132"/>
        <v>Illinois Valley Regional Airport-Walter A Duncan Field | United States</v>
      </c>
    </row>
    <row r="7831" spans="10:14" x14ac:dyDescent="0.25">
      <c r="J7831" s="3" t="s">
        <v>8020</v>
      </c>
      <c r="K7831" s="3" t="s">
        <v>14358</v>
      </c>
      <c r="L7831" s="3" t="s">
        <v>17476</v>
      </c>
      <c r="M7831" s="3" t="s">
        <v>45</v>
      </c>
      <c r="N7831" s="3" t="str">
        <f t="shared" si="132"/>
        <v>Wales Airport | United States</v>
      </c>
    </row>
    <row r="7832" spans="10:14" x14ac:dyDescent="0.25">
      <c r="J7832" s="3" t="s">
        <v>7990</v>
      </c>
      <c r="K7832" s="3" t="s">
        <v>11155</v>
      </c>
      <c r="L7832" s="3" t="s">
        <v>17476</v>
      </c>
      <c r="M7832" s="3" t="s">
        <v>87</v>
      </c>
      <c r="N7832" s="3" t="str">
        <f t="shared" si="132"/>
        <v>Waca Airport | Ethiopia</v>
      </c>
    </row>
    <row r="7833" spans="10:14" x14ac:dyDescent="0.25">
      <c r="J7833" s="3" t="s">
        <v>359</v>
      </c>
      <c r="K7833" s="3" t="s">
        <v>16410</v>
      </c>
      <c r="L7833" s="3" t="s">
        <v>17476</v>
      </c>
      <c r="M7833" s="3" t="s">
        <v>304</v>
      </c>
      <c r="N7833" s="3" t="str">
        <f t="shared" si="132"/>
        <v>Andriamena Airport | Madagascar</v>
      </c>
    </row>
    <row r="7834" spans="10:14" x14ac:dyDescent="0.25">
      <c r="J7834" s="3" t="s">
        <v>7996</v>
      </c>
      <c r="K7834" s="3" t="s">
        <v>14062</v>
      </c>
      <c r="L7834" s="3" t="s">
        <v>17477</v>
      </c>
      <c r="M7834" s="3" t="s">
        <v>48</v>
      </c>
      <c r="N7834" s="3" t="str">
        <f t="shared" si="132"/>
        <v>Wadi Al Dawasir Airport | Saudi Arabia</v>
      </c>
    </row>
    <row r="7835" spans="10:14" x14ac:dyDescent="0.25">
      <c r="J7835" s="3" t="s">
        <v>8029</v>
      </c>
      <c r="K7835" s="3" t="s">
        <v>14235</v>
      </c>
      <c r="L7835" s="3" t="s">
        <v>17476</v>
      </c>
      <c r="M7835" s="3" t="s">
        <v>35</v>
      </c>
      <c r="N7835" s="3" t="str">
        <f t="shared" si="132"/>
        <v>Wana Airport | Pakistan</v>
      </c>
    </row>
    <row r="7836" spans="10:14" x14ac:dyDescent="0.25">
      <c r="J7836" s="3" t="s">
        <v>8031</v>
      </c>
      <c r="K7836" s="3" t="s">
        <v>14000</v>
      </c>
      <c r="L7836" s="3" t="s">
        <v>17477</v>
      </c>
      <c r="M7836" s="3" t="s">
        <v>2169</v>
      </c>
      <c r="N7836" s="3" t="str">
        <f t="shared" si="132"/>
        <v>Wanganui Airport | New Zealand</v>
      </c>
    </row>
    <row r="7837" spans="10:14" x14ac:dyDescent="0.25">
      <c r="J7837" s="3" t="s">
        <v>8004</v>
      </c>
      <c r="K7837" s="3" t="s">
        <v>11661</v>
      </c>
      <c r="L7837" s="3" t="s">
        <v>17476</v>
      </c>
      <c r="M7837" s="3" t="s">
        <v>45</v>
      </c>
      <c r="N7837" s="3" t="str">
        <f t="shared" si="132"/>
        <v>Harry Stern Airport | United States</v>
      </c>
    </row>
    <row r="7838" spans="10:14" x14ac:dyDescent="0.25">
      <c r="J7838" s="3" t="s">
        <v>412</v>
      </c>
      <c r="K7838" s="3" t="s">
        <v>10710</v>
      </c>
      <c r="L7838" s="3" t="s">
        <v>17477</v>
      </c>
      <c r="M7838" s="3" t="s">
        <v>304</v>
      </c>
      <c r="N7838" s="3" t="str">
        <f t="shared" si="132"/>
        <v>Ambalabe Airport | Madagascar</v>
      </c>
    </row>
    <row r="7839" spans="10:14" x14ac:dyDescent="0.25">
      <c r="J7839" s="3" t="s">
        <v>8088</v>
      </c>
      <c r="K7839" s="3" t="s">
        <v>9294</v>
      </c>
      <c r="L7839" s="3" t="s">
        <v>17476</v>
      </c>
      <c r="M7839" s="3" t="s">
        <v>33</v>
      </c>
      <c r="N7839" s="3" t="str">
        <f t="shared" si="132"/>
        <v>Wawoi Falls Airport | Papua New Guinea</v>
      </c>
    </row>
    <row r="7840" spans="10:14" x14ac:dyDescent="0.25">
      <c r="J7840" s="3" t="s">
        <v>387</v>
      </c>
      <c r="K7840" s="3" t="s">
        <v>10729</v>
      </c>
      <c r="L7840" s="3" t="s">
        <v>17476</v>
      </c>
      <c r="M7840" s="3" t="s">
        <v>304</v>
      </c>
      <c r="N7840" s="3" t="str">
        <f t="shared" si="132"/>
        <v>Ankazoabo Airport | Madagascar</v>
      </c>
    </row>
    <row r="7841" spans="10:14" x14ac:dyDescent="0.25">
      <c r="J7841" s="3" t="s">
        <v>1605</v>
      </c>
      <c r="K7841" s="3" t="s">
        <v>12900</v>
      </c>
      <c r="L7841" s="3" t="s">
        <v>17476</v>
      </c>
      <c r="M7841" s="3" t="s">
        <v>45</v>
      </c>
      <c r="N7841" s="3" t="str">
        <f t="shared" si="132"/>
        <v>Wallops Flight Facility Airport | United States</v>
      </c>
    </row>
    <row r="7842" spans="10:14" x14ac:dyDescent="0.25">
      <c r="J7842" s="3" t="s">
        <v>309</v>
      </c>
      <c r="K7842" s="3" t="s">
        <v>10691</v>
      </c>
      <c r="L7842" s="3" t="s">
        <v>17476</v>
      </c>
      <c r="M7842" s="3" t="s">
        <v>304</v>
      </c>
      <c r="N7842" s="3" t="str">
        <f t="shared" si="132"/>
        <v>Ambatondrazaka Airport | Madagascar</v>
      </c>
    </row>
    <row r="7843" spans="10:14" x14ac:dyDescent="0.25">
      <c r="J7843" s="3" t="s">
        <v>8086</v>
      </c>
      <c r="K7843" s="3" t="s">
        <v>16458</v>
      </c>
      <c r="L7843" s="3" t="s">
        <v>17476</v>
      </c>
      <c r="M7843" s="3" t="s">
        <v>54</v>
      </c>
      <c r="N7843" s="3" t="str">
        <f t="shared" si="132"/>
        <v>Waverney Airport | Australia</v>
      </c>
    </row>
    <row r="7844" spans="10:14" x14ac:dyDescent="0.25">
      <c r="J7844" s="3" t="s">
        <v>7988</v>
      </c>
      <c r="K7844" s="3" t="s">
        <v>9292</v>
      </c>
      <c r="L7844" s="3" t="s">
        <v>17476</v>
      </c>
      <c r="M7844" s="3" t="s">
        <v>33</v>
      </c>
      <c r="N7844" s="3" t="str">
        <f t="shared" si="132"/>
        <v>Wabo Airport | Papua New Guinea</v>
      </c>
    </row>
    <row r="7845" spans="10:14" x14ac:dyDescent="0.25">
      <c r="J7845" s="3" t="s">
        <v>279</v>
      </c>
      <c r="K7845" s="3" t="s">
        <v>15019</v>
      </c>
      <c r="L7845" s="3" t="s">
        <v>17476</v>
      </c>
      <c r="M7845" s="3" t="s">
        <v>280</v>
      </c>
      <c r="N7845" s="3" t="str">
        <f t="shared" si="132"/>
        <v>Alto Palena Airport | Chile</v>
      </c>
    </row>
    <row r="7846" spans="10:14" x14ac:dyDescent="0.25">
      <c r="J7846" s="3" t="s">
        <v>409</v>
      </c>
      <c r="K7846" s="3" t="s">
        <v>10676</v>
      </c>
      <c r="L7846" s="3" t="s">
        <v>17476</v>
      </c>
      <c r="M7846" s="3" t="s">
        <v>304</v>
      </c>
      <c r="N7846" s="3" t="str">
        <f t="shared" si="132"/>
        <v>Antsalova Airport | Madagascar</v>
      </c>
    </row>
    <row r="7847" spans="10:14" x14ac:dyDescent="0.25">
      <c r="J7847" s="3" t="s">
        <v>8044</v>
      </c>
      <c r="K7847" s="3" t="s">
        <v>16427</v>
      </c>
      <c r="L7847" s="3" t="s">
        <v>17476</v>
      </c>
      <c r="M7847" s="3" t="s">
        <v>96</v>
      </c>
      <c r="N7847" s="3" t="str">
        <f t="shared" si="132"/>
        <v>Waris Airport | Indonesia</v>
      </c>
    </row>
    <row r="7848" spans="10:14" x14ac:dyDescent="0.25">
      <c r="J7848" s="3" t="s">
        <v>8068</v>
      </c>
      <c r="K7848" s="3" t="s">
        <v>10307</v>
      </c>
      <c r="L7848" s="3" t="s">
        <v>17477</v>
      </c>
      <c r="M7848" s="3" t="s">
        <v>728</v>
      </c>
      <c r="N7848" s="3" t="str">
        <f t="shared" si="132"/>
        <v>Waterford Airport | Ireland</v>
      </c>
    </row>
    <row r="7849" spans="10:14" x14ac:dyDescent="0.25">
      <c r="J7849" s="3" t="s">
        <v>8079</v>
      </c>
      <c r="K7849" s="3" t="s">
        <v>17181</v>
      </c>
      <c r="L7849" s="3" t="s">
        <v>17476</v>
      </c>
      <c r="M7849" s="3" t="s">
        <v>54</v>
      </c>
      <c r="N7849" s="3" t="str">
        <f t="shared" si="132"/>
        <v>Wauchope Airport | Australia</v>
      </c>
    </row>
    <row r="7850" spans="10:14" x14ac:dyDescent="0.25">
      <c r="J7850" s="3" t="s">
        <v>8085</v>
      </c>
      <c r="K7850" s="3" t="s">
        <v>17183</v>
      </c>
      <c r="L7850" s="3" t="s">
        <v>17476</v>
      </c>
      <c r="M7850" s="3" t="s">
        <v>54</v>
      </c>
      <c r="N7850" s="3" t="str">
        <f t="shared" si="132"/>
        <v>Wave Hill Airport | Australia</v>
      </c>
    </row>
    <row r="7851" spans="10:14" x14ac:dyDescent="0.25">
      <c r="J7851" s="3" t="s">
        <v>8051</v>
      </c>
      <c r="K7851" s="3" t="s">
        <v>10399</v>
      </c>
      <c r="L7851" s="3" t="s">
        <v>17478</v>
      </c>
      <c r="M7851" s="3" t="s">
        <v>1307</v>
      </c>
      <c r="N7851" s="3" t="str">
        <f t="shared" si="132"/>
        <v>Warsaw Chopin Airport | Poland</v>
      </c>
    </row>
    <row r="7852" spans="10:14" x14ac:dyDescent="0.25">
      <c r="J7852" s="3" t="s">
        <v>8380</v>
      </c>
      <c r="K7852" s="3" t="s">
        <v>11266</v>
      </c>
      <c r="L7852" s="3" t="s">
        <v>17476</v>
      </c>
      <c r="M7852" s="3" t="s">
        <v>854</v>
      </c>
      <c r="N7852" s="3" t="str">
        <f t="shared" si="132"/>
        <v>Zwara Airport | Libya</v>
      </c>
    </row>
    <row r="7853" spans="10:14" x14ac:dyDescent="0.25">
      <c r="J7853" s="3" t="s">
        <v>8090</v>
      </c>
      <c r="K7853" s="3" t="s">
        <v>12901</v>
      </c>
      <c r="L7853" s="3" t="s">
        <v>17476</v>
      </c>
      <c r="M7853" s="3" t="s">
        <v>45</v>
      </c>
      <c r="N7853" s="3" t="str">
        <f t="shared" si="132"/>
        <v>Greene County Airport | United States</v>
      </c>
    </row>
    <row r="7854" spans="10:14" x14ac:dyDescent="0.25">
      <c r="J7854" s="3" t="s">
        <v>8052</v>
      </c>
      <c r="K7854" s="3" t="s">
        <v>17188</v>
      </c>
      <c r="L7854" s="3" t="s">
        <v>17476</v>
      </c>
      <c r="M7854" s="3" t="s">
        <v>54</v>
      </c>
      <c r="N7854" s="3" t="str">
        <f t="shared" si="132"/>
        <v>Warwick Airport | Australia</v>
      </c>
    </row>
    <row r="7855" spans="10:14" x14ac:dyDescent="0.25">
      <c r="J7855" s="3" t="s">
        <v>8002</v>
      </c>
      <c r="K7855" s="3" t="s">
        <v>16479</v>
      </c>
      <c r="L7855" s="3" t="s">
        <v>17476</v>
      </c>
      <c r="M7855" s="3" t="s">
        <v>96</v>
      </c>
      <c r="N7855" s="3" t="str">
        <f t="shared" si="132"/>
        <v>Wahai,Seram Island | Indonesia</v>
      </c>
    </row>
    <row r="7856" spans="10:14" x14ac:dyDescent="0.25">
      <c r="J7856" s="3" t="s">
        <v>7167</v>
      </c>
      <c r="K7856" s="3" t="s">
        <v>16516</v>
      </c>
      <c r="L7856" s="3" t="s">
        <v>17476</v>
      </c>
      <c r="M7856" s="3" t="s">
        <v>45</v>
      </c>
      <c r="N7856" s="3" t="str">
        <f t="shared" si="132"/>
        <v>Stebbins Airport | United States</v>
      </c>
    </row>
    <row r="7857" spans="10:14" x14ac:dyDescent="0.25">
      <c r="J7857" s="3" t="s">
        <v>8040</v>
      </c>
      <c r="K7857" s="3" t="s">
        <v>16517</v>
      </c>
      <c r="L7857" s="3" t="s">
        <v>17476</v>
      </c>
      <c r="M7857" s="3" t="s">
        <v>33</v>
      </c>
      <c r="N7857" s="3" t="str">
        <f t="shared" si="132"/>
        <v>Wapolu Airport | Papua New Guinea</v>
      </c>
    </row>
    <row r="7858" spans="10:14" x14ac:dyDescent="0.25">
      <c r="J7858" s="3" t="s">
        <v>851</v>
      </c>
      <c r="K7858" s="3" t="s">
        <v>10697</v>
      </c>
      <c r="L7858" s="3" t="s">
        <v>17476</v>
      </c>
      <c r="M7858" s="3" t="s">
        <v>304</v>
      </c>
      <c r="N7858" s="3" t="str">
        <f t="shared" si="132"/>
        <v>Avaratra Airport | Madagascar</v>
      </c>
    </row>
    <row r="7859" spans="10:14" x14ac:dyDescent="0.25">
      <c r="J7859" s="3" t="s">
        <v>830</v>
      </c>
      <c r="K7859" s="3" t="s">
        <v>10693</v>
      </c>
      <c r="L7859" s="3" t="s">
        <v>17476</v>
      </c>
      <c r="M7859" s="3" t="s">
        <v>304</v>
      </c>
      <c r="N7859" s="3" t="str">
        <f t="shared" si="132"/>
        <v>Ankaizina Airport | Madagascar</v>
      </c>
    </row>
    <row r="7860" spans="10:14" x14ac:dyDescent="0.25">
      <c r="J7860" s="3" t="s">
        <v>6786</v>
      </c>
      <c r="K7860" s="3" t="s">
        <v>10461</v>
      </c>
      <c r="L7860" s="3" t="s">
        <v>17477</v>
      </c>
      <c r="M7860" s="3" t="s">
        <v>20</v>
      </c>
      <c r="N7860" s="3" t="str">
        <f t="shared" si="132"/>
        <v>Schleswig Air Base | Germany</v>
      </c>
    </row>
    <row r="7861" spans="10:14" x14ac:dyDescent="0.25">
      <c r="J7861" s="3" t="s">
        <v>8615</v>
      </c>
      <c r="K7861" s="3" t="s">
        <v>12923</v>
      </c>
      <c r="L7861" s="3" t="s">
        <v>17476</v>
      </c>
      <c r="M7861" s="3" t="s">
        <v>45</v>
      </c>
      <c r="N7861" s="3" t="str">
        <f t="shared" si="132"/>
        <v>West Branch Community Airport | United States</v>
      </c>
    </row>
    <row r="7862" spans="10:14" x14ac:dyDescent="0.25">
      <c r="J7862" s="3" t="s">
        <v>8039</v>
      </c>
      <c r="K7862" s="3" t="s">
        <v>9293</v>
      </c>
      <c r="L7862" s="3" t="s">
        <v>17477</v>
      </c>
      <c r="M7862" s="3" t="s">
        <v>33</v>
      </c>
      <c r="N7862" s="3" t="str">
        <f t="shared" si="132"/>
        <v>Wapenamanda Airport | Papua New Guinea</v>
      </c>
    </row>
    <row r="7863" spans="10:14" x14ac:dyDescent="0.25">
      <c r="J7863" s="3" t="s">
        <v>940</v>
      </c>
      <c r="K7863" s="3" t="s">
        <v>10713</v>
      </c>
      <c r="L7863" s="3" t="s">
        <v>17476</v>
      </c>
      <c r="M7863" s="3" t="s">
        <v>304</v>
      </c>
      <c r="N7863" s="3" t="str">
        <f t="shared" si="132"/>
        <v>Antsoa Airport | Madagascar</v>
      </c>
    </row>
    <row r="7864" spans="10:14" x14ac:dyDescent="0.25">
      <c r="J7864" s="3" t="s">
        <v>838</v>
      </c>
      <c r="K7864" s="3" t="s">
        <v>14453</v>
      </c>
      <c r="L7864" s="3" t="s">
        <v>17476</v>
      </c>
      <c r="M7864" s="3" t="s">
        <v>45</v>
      </c>
      <c r="N7864" s="3" t="str">
        <f t="shared" si="132"/>
        <v>Beaver Airport | United States</v>
      </c>
    </row>
    <row r="7865" spans="10:14" x14ac:dyDescent="0.25">
      <c r="J7865" s="3" t="s">
        <v>984</v>
      </c>
      <c r="K7865" s="3" t="s">
        <v>12656</v>
      </c>
      <c r="L7865" s="3" t="s">
        <v>17476</v>
      </c>
      <c r="M7865" s="3" t="s">
        <v>45</v>
      </c>
      <c r="N7865" s="3" t="str">
        <f t="shared" si="132"/>
        <v>Roben Hood Airport | United States</v>
      </c>
    </row>
    <row r="7866" spans="10:14" x14ac:dyDescent="0.25">
      <c r="J7866" s="3" t="s">
        <v>1132</v>
      </c>
      <c r="K7866" s="3" t="s">
        <v>11581</v>
      </c>
      <c r="L7866" s="3" t="s">
        <v>17476</v>
      </c>
      <c r="M7866" s="3" t="s">
        <v>45</v>
      </c>
      <c r="N7866" s="3" t="str">
        <f t="shared" si="132"/>
        <v>Boulder Municipal Airport | United States</v>
      </c>
    </row>
    <row r="7867" spans="10:14" x14ac:dyDescent="0.25">
      <c r="J7867" s="3" t="s">
        <v>8159</v>
      </c>
      <c r="K7867" s="3" t="s">
        <v>12902</v>
      </c>
      <c r="L7867" s="3" t="s">
        <v>17476</v>
      </c>
      <c r="M7867" s="3" t="s">
        <v>45</v>
      </c>
      <c r="N7867" s="3" t="str">
        <f t="shared" si="132"/>
        <v>Wilkes Barre Wyoming Valley Airport | United States</v>
      </c>
    </row>
    <row r="7868" spans="10:14" x14ac:dyDescent="0.25">
      <c r="J7868" s="3" t="s">
        <v>1459</v>
      </c>
      <c r="K7868" s="3" t="s">
        <v>15060</v>
      </c>
      <c r="L7868" s="3" t="s">
        <v>17476</v>
      </c>
      <c r="M7868" s="3" t="s">
        <v>280</v>
      </c>
      <c r="N7868" s="3" t="str">
        <f t="shared" si="132"/>
        <v>Gamboa Airport | Chile</v>
      </c>
    </row>
    <row r="7869" spans="10:14" x14ac:dyDescent="0.25">
      <c r="J7869" s="3" t="s">
        <v>8955</v>
      </c>
      <c r="K7869" s="3" t="s">
        <v>17118</v>
      </c>
      <c r="L7869" s="3" t="s">
        <v>17476</v>
      </c>
      <c r="M7869" s="3" t="s">
        <v>54</v>
      </c>
      <c r="N7869" s="3" t="str">
        <f t="shared" si="132"/>
        <v>Carosue Dam Airport | Australia</v>
      </c>
    </row>
    <row r="7870" spans="10:14" x14ac:dyDescent="0.25">
      <c r="J7870" s="3" t="s">
        <v>1503</v>
      </c>
      <c r="K7870" s="3" t="s">
        <v>15064</v>
      </c>
      <c r="L7870" s="3" t="s">
        <v>17477</v>
      </c>
      <c r="M7870" s="3" t="s">
        <v>280</v>
      </c>
      <c r="N7870" s="3" t="str">
        <f t="shared" si="132"/>
        <v>Chaitén Airport | Chile</v>
      </c>
    </row>
    <row r="7871" spans="10:14" x14ac:dyDescent="0.25">
      <c r="J7871" s="3" t="s">
        <v>1511</v>
      </c>
      <c r="K7871" s="3" t="s">
        <v>14378</v>
      </c>
      <c r="L7871" s="3" t="s">
        <v>17476</v>
      </c>
      <c r="M7871" s="3" t="s">
        <v>45</v>
      </c>
      <c r="N7871" s="3" t="str">
        <f t="shared" si="132"/>
        <v>Chandalar Lake Airport | United States</v>
      </c>
    </row>
    <row r="7872" spans="10:14" x14ac:dyDescent="0.25">
      <c r="J7872" s="3" t="s">
        <v>7997</v>
      </c>
      <c r="K7872" s="3" t="s">
        <v>16829</v>
      </c>
      <c r="L7872" s="3" t="s">
        <v>17476</v>
      </c>
      <c r="M7872" s="3" t="s">
        <v>37</v>
      </c>
      <c r="N7872" s="3" t="str">
        <f t="shared" si="132"/>
        <v>Wadi Ain Airport | Yemen</v>
      </c>
    </row>
    <row r="7873" spans="10:14" x14ac:dyDescent="0.25">
      <c r="J7873" s="3" t="s">
        <v>2311</v>
      </c>
      <c r="K7873" s="3" t="s">
        <v>12903</v>
      </c>
      <c r="L7873" s="3" t="s">
        <v>17476</v>
      </c>
      <c r="M7873" s="3" t="s">
        <v>45</v>
      </c>
      <c r="N7873" s="3" t="str">
        <f t="shared" si="132"/>
        <v>Enid Woodring Regional Airport | United States</v>
      </c>
    </row>
    <row r="7874" spans="10:14" x14ac:dyDescent="0.25">
      <c r="J7874" s="3" t="s">
        <v>8394</v>
      </c>
      <c r="K7874" s="3" t="s">
        <v>8395</v>
      </c>
      <c r="L7874" s="3" t="s">
        <v>17478</v>
      </c>
      <c r="M7874" s="3" t="s">
        <v>136</v>
      </c>
      <c r="N7874" s="3" t="str">
        <f t="shared" si="132"/>
        <v>Hosea Kutako International Airport | Namibia</v>
      </c>
    </row>
    <row r="7875" spans="10:14" x14ac:dyDescent="0.25">
      <c r="J7875" s="3" t="s">
        <v>8204</v>
      </c>
      <c r="K7875" s="3" t="s">
        <v>17202</v>
      </c>
      <c r="L7875" s="3" t="s">
        <v>17476</v>
      </c>
      <c r="M7875" s="3" t="s">
        <v>54</v>
      </c>
      <c r="N7875" s="3" t="str">
        <f t="shared" si="132"/>
        <v>Wondai Airport | Australia</v>
      </c>
    </row>
    <row r="7876" spans="10:14" x14ac:dyDescent="0.25">
      <c r="J7876" s="3" t="s">
        <v>8019</v>
      </c>
      <c r="K7876" s="3" t="s">
        <v>9050</v>
      </c>
      <c r="L7876" s="3" t="s">
        <v>17476</v>
      </c>
      <c r="M7876" s="3" t="s">
        <v>45</v>
      </c>
      <c r="N7876" s="3" t="str">
        <f t="shared" si="132"/>
        <v>Waldron Airstrip | United States</v>
      </c>
    </row>
    <row r="7877" spans="10:14" x14ac:dyDescent="0.25">
      <c r="J7877" s="3" t="s">
        <v>8176</v>
      </c>
      <c r="K7877" s="3" t="s">
        <v>12904</v>
      </c>
      <c r="L7877" s="3" t="s">
        <v>17476</v>
      </c>
      <c r="M7877" s="3" t="s">
        <v>45</v>
      </c>
      <c r="N7877" s="3" t="str">
        <f t="shared" si="132"/>
        <v>Barrow County Airport | United States</v>
      </c>
    </row>
    <row r="7878" spans="10:14" x14ac:dyDescent="0.25">
      <c r="J7878" s="3" t="s">
        <v>8976</v>
      </c>
      <c r="K7878" s="3" t="s">
        <v>17301</v>
      </c>
      <c r="L7878" s="3" t="s">
        <v>17477</v>
      </c>
      <c r="M7878" s="3" t="s">
        <v>173</v>
      </c>
      <c r="N7878" s="3" t="str">
        <f t="shared" ref="N7878:N7941" si="133">K7878&amp;" | "&amp;M7878</f>
        <v>Shiyan Wudangshan Airport | China</v>
      </c>
    </row>
    <row r="7879" spans="10:14" x14ac:dyDescent="0.25">
      <c r="J7879" s="3" t="s">
        <v>8092</v>
      </c>
      <c r="K7879" s="3" t="s">
        <v>16554</v>
      </c>
      <c r="L7879" s="3" t="s">
        <v>17476</v>
      </c>
      <c r="M7879" s="3" t="s">
        <v>45</v>
      </c>
      <c r="N7879" s="3" t="str">
        <f t="shared" si="133"/>
        <v>Parker County Airport | United States</v>
      </c>
    </row>
    <row r="7880" spans="10:14" x14ac:dyDescent="0.25">
      <c r="J7880" s="3" t="s">
        <v>8095</v>
      </c>
      <c r="K7880" s="3" t="s">
        <v>16555</v>
      </c>
      <c r="L7880" s="3" t="s">
        <v>17476</v>
      </c>
      <c r="M7880" s="3" t="s">
        <v>33</v>
      </c>
      <c r="N7880" s="3" t="str">
        <f t="shared" si="133"/>
        <v>Wedau Airport | Papua New Guinea</v>
      </c>
    </row>
    <row r="7881" spans="10:14" x14ac:dyDescent="0.25">
      <c r="J7881" s="3" t="s">
        <v>8100</v>
      </c>
      <c r="K7881" s="3" t="s">
        <v>17391</v>
      </c>
      <c r="L7881" s="3" t="s">
        <v>17477</v>
      </c>
      <c r="M7881" s="3" t="s">
        <v>173</v>
      </c>
      <c r="N7881" s="3" t="str">
        <f t="shared" si="133"/>
        <v>Weifang Airport | China</v>
      </c>
    </row>
    <row r="7882" spans="10:14" x14ac:dyDescent="0.25">
      <c r="J7882" s="3" t="s">
        <v>8101</v>
      </c>
      <c r="K7882" s="3" t="s">
        <v>17392</v>
      </c>
      <c r="L7882" s="3" t="s">
        <v>17477</v>
      </c>
      <c r="M7882" s="3" t="s">
        <v>173</v>
      </c>
      <c r="N7882" s="3" t="str">
        <f t="shared" si="133"/>
        <v>Weihai Airport | China</v>
      </c>
    </row>
    <row r="7883" spans="10:14" x14ac:dyDescent="0.25">
      <c r="J7883" s="3" t="s">
        <v>8102</v>
      </c>
      <c r="K7883" s="3" t="s">
        <v>16743</v>
      </c>
      <c r="L7883" s="3" t="s">
        <v>17477</v>
      </c>
      <c r="M7883" s="3" t="s">
        <v>54</v>
      </c>
      <c r="N7883" s="3" t="str">
        <f t="shared" si="133"/>
        <v>Weipa Airport | Australia</v>
      </c>
    </row>
    <row r="7884" spans="10:14" x14ac:dyDescent="0.25">
      <c r="J7884" s="3" t="s">
        <v>8091</v>
      </c>
      <c r="K7884" s="3" t="s">
        <v>9303</v>
      </c>
      <c r="L7884" s="3" t="s">
        <v>17476</v>
      </c>
      <c r="M7884" s="3" t="s">
        <v>33</v>
      </c>
      <c r="N7884" s="3" t="str">
        <f t="shared" si="133"/>
        <v>Weam Airport | Papua New Guinea</v>
      </c>
    </row>
    <row r="7885" spans="10:14" x14ac:dyDescent="0.25">
      <c r="J7885" s="3" t="s">
        <v>8000</v>
      </c>
      <c r="K7885" s="3" t="s">
        <v>16403</v>
      </c>
      <c r="L7885" s="3" t="s">
        <v>17476</v>
      </c>
      <c r="M7885" s="3" t="s">
        <v>96</v>
      </c>
      <c r="N7885" s="3" t="str">
        <f t="shared" si="133"/>
        <v>Wagethe Airport | Indonesia</v>
      </c>
    </row>
    <row r="7886" spans="10:14" x14ac:dyDescent="0.25">
      <c r="J7886" s="3" t="s">
        <v>8097</v>
      </c>
      <c r="K7886" s="3" t="s">
        <v>17209</v>
      </c>
      <c r="L7886" s="3" t="s">
        <v>17476</v>
      </c>
      <c r="M7886" s="3" t="s">
        <v>54</v>
      </c>
      <c r="N7886" s="3" t="str">
        <f t="shared" si="133"/>
        <v>Wee Waa Airport | Australia</v>
      </c>
    </row>
    <row r="7887" spans="10:14" x14ac:dyDescent="0.25">
      <c r="J7887" s="3" t="s">
        <v>2442</v>
      </c>
      <c r="K7887" s="3" t="s">
        <v>10716</v>
      </c>
      <c r="L7887" s="3" t="s">
        <v>17477</v>
      </c>
      <c r="M7887" s="3" t="s">
        <v>304</v>
      </c>
      <c r="N7887" s="3" t="str">
        <f t="shared" si="133"/>
        <v>Fianarantsoa Airport | Madagascar</v>
      </c>
    </row>
    <row r="7888" spans="10:14" x14ac:dyDescent="0.25">
      <c r="J7888" s="3" t="s">
        <v>2576</v>
      </c>
      <c r="K7888" s="3" t="s">
        <v>11995</v>
      </c>
      <c r="L7888" s="3" t="s">
        <v>17476</v>
      </c>
      <c r="M7888" s="3" t="s">
        <v>45</v>
      </c>
      <c r="N7888" s="3" t="str">
        <f t="shared" si="133"/>
        <v>Northern Aroostook Regional Airport | United States</v>
      </c>
    </row>
    <row r="7889" spans="10:14" x14ac:dyDescent="0.25">
      <c r="J7889" s="3" t="s">
        <v>8001</v>
      </c>
      <c r="K7889" s="3" t="s">
        <v>17146</v>
      </c>
      <c r="L7889" s="3" t="s">
        <v>17477</v>
      </c>
      <c r="M7889" s="3" t="s">
        <v>54</v>
      </c>
      <c r="N7889" s="3" t="str">
        <f t="shared" si="133"/>
        <v>Wagga Wagga City Airport | Australia</v>
      </c>
    </row>
    <row r="7890" spans="10:14" x14ac:dyDescent="0.25">
      <c r="J7890" s="3" t="s">
        <v>624</v>
      </c>
      <c r="K7890" s="3" t="s">
        <v>14184</v>
      </c>
      <c r="L7890" s="3" t="s">
        <v>17476</v>
      </c>
      <c r="M7890" s="3" t="s">
        <v>35</v>
      </c>
      <c r="N7890" s="3" t="str">
        <f t="shared" si="133"/>
        <v>Bahawalnagar Airport | Pakistan</v>
      </c>
    </row>
    <row r="7891" spans="10:14" x14ac:dyDescent="0.25">
      <c r="J7891" s="3" t="s">
        <v>8041</v>
      </c>
      <c r="K7891" s="3" t="s">
        <v>16270</v>
      </c>
      <c r="L7891" s="3" t="s">
        <v>17476</v>
      </c>
      <c r="M7891" s="3" t="s">
        <v>108</v>
      </c>
      <c r="N7891" s="3" t="str">
        <f t="shared" si="133"/>
        <v>Warangal Airport | India</v>
      </c>
    </row>
    <row r="7892" spans="10:14" x14ac:dyDescent="0.25">
      <c r="J7892" s="3" t="s">
        <v>8021</v>
      </c>
      <c r="K7892" s="3" t="s">
        <v>17199</v>
      </c>
      <c r="L7892" s="3" t="s">
        <v>17477</v>
      </c>
      <c r="M7892" s="3" t="s">
        <v>54</v>
      </c>
      <c r="N7892" s="3" t="str">
        <f t="shared" si="133"/>
        <v>Walgett Airport | Australia</v>
      </c>
    </row>
    <row r="7893" spans="10:14" x14ac:dyDescent="0.25">
      <c r="J7893" s="3" t="s">
        <v>8009</v>
      </c>
      <c r="K7893" s="3" t="s">
        <v>17286</v>
      </c>
      <c r="L7893" s="3" t="s">
        <v>17477</v>
      </c>
      <c r="M7893" s="3" t="s">
        <v>173</v>
      </c>
      <c r="N7893" s="3" t="str">
        <f t="shared" si="133"/>
        <v>Shaoyang Wugang Airport | China</v>
      </c>
    </row>
    <row r="7894" spans="10:14" x14ac:dyDescent="0.25">
      <c r="J7894" s="3" t="s">
        <v>8174</v>
      </c>
      <c r="K7894" s="3" t="s">
        <v>12482</v>
      </c>
      <c r="L7894" s="3" t="s">
        <v>17476</v>
      </c>
      <c r="M7894" s="3" t="s">
        <v>45</v>
      </c>
      <c r="N7894" s="3" t="str">
        <f t="shared" si="133"/>
        <v>Winchester Regional Airport | United States</v>
      </c>
    </row>
    <row r="7895" spans="10:14" x14ac:dyDescent="0.25">
      <c r="J7895" s="3" t="s">
        <v>8006</v>
      </c>
      <c r="K7895" s="3" t="s">
        <v>16417</v>
      </c>
      <c r="L7895" s="3" t="s">
        <v>17476</v>
      </c>
      <c r="M7895" s="3" t="s">
        <v>96</v>
      </c>
      <c r="N7895" s="3" t="str">
        <f t="shared" si="133"/>
        <v>Umbu Mehang Kunda Airport | Indonesia</v>
      </c>
    </row>
    <row r="7896" spans="10:14" x14ac:dyDescent="0.25">
      <c r="J7896" s="3" t="s">
        <v>8032</v>
      </c>
      <c r="K7896" s="3" t="s">
        <v>17194</v>
      </c>
      <c r="L7896" s="3" t="s">
        <v>17477</v>
      </c>
      <c r="M7896" s="3" t="s">
        <v>54</v>
      </c>
      <c r="N7896" s="3" t="str">
        <f t="shared" si="133"/>
        <v>Wangaratta Airport | Australia</v>
      </c>
    </row>
    <row r="7897" spans="10:14" x14ac:dyDescent="0.25">
      <c r="J7897" s="3" t="s">
        <v>7998</v>
      </c>
      <c r="K7897" s="3" t="s">
        <v>11299</v>
      </c>
      <c r="L7897" s="3" t="s">
        <v>17476</v>
      </c>
      <c r="M7897" s="3" t="s">
        <v>85</v>
      </c>
      <c r="N7897" s="3" t="str">
        <f t="shared" si="133"/>
        <v>Wadi Halfa Airport | Sudan</v>
      </c>
    </row>
    <row r="7898" spans="10:14" x14ac:dyDescent="0.25">
      <c r="J7898" s="3" t="s">
        <v>8127</v>
      </c>
      <c r="K7898" s="3" t="s">
        <v>13994</v>
      </c>
      <c r="L7898" s="3" t="s">
        <v>17477</v>
      </c>
      <c r="M7898" s="3" t="s">
        <v>2169</v>
      </c>
      <c r="N7898" s="3" t="str">
        <f t="shared" si="133"/>
        <v>Whakatane Airport | New Zealand</v>
      </c>
    </row>
    <row r="7899" spans="10:14" x14ac:dyDescent="0.25">
      <c r="J7899" s="3" t="s">
        <v>8106</v>
      </c>
      <c r="K7899" s="3" t="s">
        <v>16556</v>
      </c>
      <c r="L7899" s="3" t="s">
        <v>17476</v>
      </c>
      <c r="M7899" s="3" t="s">
        <v>54</v>
      </c>
      <c r="N7899" s="3" t="str">
        <f t="shared" si="133"/>
        <v>Welshpool Airport | Australia</v>
      </c>
    </row>
    <row r="7900" spans="10:14" x14ac:dyDescent="0.25">
      <c r="J7900" s="3" t="s">
        <v>2565</v>
      </c>
      <c r="K7900" s="3" t="s">
        <v>13954</v>
      </c>
      <c r="L7900" s="3" t="s">
        <v>17476</v>
      </c>
      <c r="M7900" s="3" t="s">
        <v>2169</v>
      </c>
      <c r="N7900" s="3" t="str">
        <f t="shared" si="133"/>
        <v>Franz Josef Aerodrome | New Zealand</v>
      </c>
    </row>
    <row r="7901" spans="10:14" x14ac:dyDescent="0.25">
      <c r="J7901" s="3" t="s">
        <v>4352</v>
      </c>
      <c r="K7901" s="3" t="s">
        <v>12905</v>
      </c>
      <c r="L7901" s="3" t="s">
        <v>17476</v>
      </c>
      <c r="M7901" s="3" t="s">
        <v>45</v>
      </c>
      <c r="N7901" s="3" t="str">
        <f t="shared" si="133"/>
        <v>Whiteman Airport | United States</v>
      </c>
    </row>
    <row r="7902" spans="10:14" x14ac:dyDescent="0.25">
      <c r="J7902" s="3" t="s">
        <v>8129</v>
      </c>
      <c r="K7902" s="3" t="s">
        <v>10193</v>
      </c>
      <c r="L7902" s="3" t="s">
        <v>17476</v>
      </c>
      <c r="M7902" s="3" t="s">
        <v>43</v>
      </c>
      <c r="N7902" s="3" t="str">
        <f t="shared" si="133"/>
        <v>Whalsay Airport | United Kingdom</v>
      </c>
    </row>
    <row r="7903" spans="10:14" x14ac:dyDescent="0.25">
      <c r="J7903" s="3" t="s">
        <v>8131</v>
      </c>
      <c r="K7903" s="3" t="s">
        <v>11531</v>
      </c>
      <c r="L7903" s="3" t="s">
        <v>17476</v>
      </c>
      <c r="M7903" s="3" t="s">
        <v>45</v>
      </c>
      <c r="N7903" s="3" t="str">
        <f t="shared" si="133"/>
        <v>Wharton Regional Airport | United States</v>
      </c>
    </row>
    <row r="7904" spans="10:14" x14ac:dyDescent="0.25">
      <c r="J7904" s="3" t="s">
        <v>8224</v>
      </c>
      <c r="K7904" s="3" t="s">
        <v>17393</v>
      </c>
      <c r="L7904" s="3" t="s">
        <v>17477</v>
      </c>
      <c r="M7904" s="3" t="s">
        <v>173</v>
      </c>
      <c r="N7904" s="3" t="str">
        <f t="shared" si="133"/>
        <v>Wuhu Air Base | China</v>
      </c>
    </row>
    <row r="7905" spans="10:14" x14ac:dyDescent="0.25">
      <c r="J7905" s="3" t="s">
        <v>8586</v>
      </c>
      <c r="K7905" s="3" t="s">
        <v>11934</v>
      </c>
      <c r="L7905" s="3" t="s">
        <v>17476</v>
      </c>
      <c r="M7905" s="3" t="s">
        <v>45</v>
      </c>
      <c r="N7905" s="3" t="str">
        <f t="shared" si="133"/>
        <v>Wilbarger County Airport | United States</v>
      </c>
    </row>
    <row r="7906" spans="10:14" x14ac:dyDescent="0.25">
      <c r="J7906" s="3" t="s">
        <v>8153</v>
      </c>
      <c r="K7906" s="3" t="s">
        <v>10240</v>
      </c>
      <c r="L7906" s="3" t="s">
        <v>17477</v>
      </c>
      <c r="M7906" s="3" t="s">
        <v>43</v>
      </c>
      <c r="N7906" s="3" t="str">
        <f t="shared" si="133"/>
        <v>Wick Airport | United Kingdom</v>
      </c>
    </row>
    <row r="7907" spans="10:14" x14ac:dyDescent="0.25">
      <c r="J7907" s="3" t="s">
        <v>8154</v>
      </c>
      <c r="K7907" s="3" t="s">
        <v>10462</v>
      </c>
      <c r="L7907" s="3" t="s">
        <v>17477</v>
      </c>
      <c r="M7907" s="3" t="s">
        <v>20</v>
      </c>
      <c r="N7907" s="3" t="str">
        <f t="shared" si="133"/>
        <v>Wiesbaden Army Airfield | Germany</v>
      </c>
    </row>
    <row r="7908" spans="10:14" x14ac:dyDescent="0.25">
      <c r="J7908" s="3" t="s">
        <v>7260</v>
      </c>
      <c r="K7908" s="3" t="s">
        <v>13961</v>
      </c>
      <c r="L7908" s="3" t="s">
        <v>17476</v>
      </c>
      <c r="M7908" s="3" t="s">
        <v>2169</v>
      </c>
      <c r="N7908" s="3" t="str">
        <f t="shared" si="133"/>
        <v>Waiheke Reeve Airport | New Zealand</v>
      </c>
    </row>
    <row r="7909" spans="10:14" x14ac:dyDescent="0.25">
      <c r="J7909" s="3" t="s">
        <v>5195</v>
      </c>
      <c r="K7909" s="3" t="s">
        <v>11247</v>
      </c>
      <c r="L7909" s="3" t="s">
        <v>17477</v>
      </c>
      <c r="M7909" s="3" t="s">
        <v>314</v>
      </c>
      <c r="N7909" s="3" t="str">
        <f t="shared" si="133"/>
        <v>Nairobi Wilson Airport | Kenya</v>
      </c>
    </row>
    <row r="7910" spans="10:14" x14ac:dyDescent="0.25">
      <c r="J7910" s="3" t="s">
        <v>8188</v>
      </c>
      <c r="K7910" s="3" t="s">
        <v>17207</v>
      </c>
      <c r="L7910" s="3" t="s">
        <v>17477</v>
      </c>
      <c r="M7910" s="3" t="s">
        <v>54</v>
      </c>
      <c r="N7910" s="3" t="str">
        <f t="shared" si="133"/>
        <v>Winton Airport | Australia</v>
      </c>
    </row>
    <row r="7911" spans="10:14" x14ac:dyDescent="0.25">
      <c r="J7911" s="3" t="s">
        <v>8155</v>
      </c>
      <c r="K7911" s="3" t="s">
        <v>17186</v>
      </c>
      <c r="L7911" s="3" t="s">
        <v>17476</v>
      </c>
      <c r="M7911" s="3" t="s">
        <v>54</v>
      </c>
      <c r="N7911" s="3" t="str">
        <f t="shared" si="133"/>
        <v>Wilcannia Airport | Australia</v>
      </c>
    </row>
    <row r="7912" spans="10:14" x14ac:dyDescent="0.25">
      <c r="J7912" s="3" t="s">
        <v>8008</v>
      </c>
      <c r="K7912" s="3" t="s">
        <v>13996</v>
      </c>
      <c r="L7912" s="3" t="s">
        <v>17477</v>
      </c>
      <c r="M7912" s="3" t="s">
        <v>2169</v>
      </c>
      <c r="N7912" s="3" t="str">
        <f t="shared" si="133"/>
        <v>Wairoa Airport | New Zealand</v>
      </c>
    </row>
    <row r="7913" spans="10:14" x14ac:dyDescent="0.25">
      <c r="J7913" s="3" t="s">
        <v>8194</v>
      </c>
      <c r="K7913" s="3" t="s">
        <v>17197</v>
      </c>
      <c r="L7913" s="3" t="s">
        <v>17476</v>
      </c>
      <c r="M7913" s="3" t="s">
        <v>54</v>
      </c>
      <c r="N7913" s="3" t="str">
        <f t="shared" si="133"/>
        <v>Wittenoom Airport | Australia</v>
      </c>
    </row>
    <row r="7914" spans="10:14" x14ac:dyDescent="0.25">
      <c r="J7914" s="3" t="s">
        <v>8195</v>
      </c>
      <c r="K7914" s="3" t="s">
        <v>9213</v>
      </c>
      <c r="L7914" s="3" t="s">
        <v>17476</v>
      </c>
      <c r="M7914" s="3" t="s">
        <v>33</v>
      </c>
      <c r="N7914" s="3" t="str">
        <f t="shared" si="133"/>
        <v>Witu Airport | Papua New Guinea</v>
      </c>
    </row>
    <row r="7915" spans="10:14" x14ac:dyDescent="0.25">
      <c r="J7915" s="3" t="s">
        <v>8198</v>
      </c>
      <c r="K7915" s="3" t="s">
        <v>13480</v>
      </c>
      <c r="L7915" s="3" t="s">
        <v>17476</v>
      </c>
      <c r="M7915" s="3" t="s">
        <v>141</v>
      </c>
      <c r="N7915" s="3" t="str">
        <f t="shared" si="133"/>
        <v>Woja Airport | Marshall Islands</v>
      </c>
    </row>
    <row r="7916" spans="10:14" x14ac:dyDescent="0.25">
      <c r="J7916" s="3" t="s">
        <v>4099</v>
      </c>
      <c r="K7916" s="3" t="s">
        <v>12906</v>
      </c>
      <c r="L7916" s="3" t="s">
        <v>17477</v>
      </c>
      <c r="M7916" s="3" t="s">
        <v>45</v>
      </c>
      <c r="N7916" s="3" t="str">
        <f t="shared" si="133"/>
        <v>General WM J Fox Airfield | United States</v>
      </c>
    </row>
    <row r="7917" spans="10:14" x14ac:dyDescent="0.25">
      <c r="J7917" s="3" t="s">
        <v>8012</v>
      </c>
      <c r="K7917" s="3" t="s">
        <v>11251</v>
      </c>
      <c r="L7917" s="3" t="s">
        <v>17477</v>
      </c>
      <c r="M7917" s="3" t="s">
        <v>314</v>
      </c>
      <c r="N7917" s="3" t="str">
        <f t="shared" si="133"/>
        <v>Wajir Airport | Kenya</v>
      </c>
    </row>
    <row r="7918" spans="10:14" x14ac:dyDescent="0.25">
      <c r="J7918" s="3" t="s">
        <v>8207</v>
      </c>
      <c r="K7918" s="3" t="s">
        <v>14686</v>
      </c>
      <c r="L7918" s="3" t="s">
        <v>17477</v>
      </c>
      <c r="M7918" s="3" t="s">
        <v>17509</v>
      </c>
      <c r="N7918" s="3" t="str">
        <f t="shared" si="133"/>
        <v>Wonju/Hoengseong Air Base (K-38/K-46) | Korea, Republic of</v>
      </c>
    </row>
    <row r="7919" spans="10:14" x14ac:dyDescent="0.25">
      <c r="J7919" s="3" t="s">
        <v>8030</v>
      </c>
      <c r="K7919" s="3" t="s">
        <v>13993</v>
      </c>
      <c r="L7919" s="3" t="s">
        <v>17477</v>
      </c>
      <c r="M7919" s="3" t="s">
        <v>2169</v>
      </c>
      <c r="N7919" s="3" t="str">
        <f t="shared" si="133"/>
        <v>Wanaka Airport | New Zealand</v>
      </c>
    </row>
    <row r="7920" spans="10:14" x14ac:dyDescent="0.25">
      <c r="J7920" s="3" t="s">
        <v>8045</v>
      </c>
      <c r="K7920" s="3" t="s">
        <v>17198</v>
      </c>
      <c r="L7920" s="3" t="s">
        <v>17477</v>
      </c>
      <c r="M7920" s="3" t="s">
        <v>54</v>
      </c>
      <c r="N7920" s="3" t="str">
        <f t="shared" si="133"/>
        <v>Warracknabeal Airport | Australia</v>
      </c>
    </row>
    <row r="7921" spans="10:14" x14ac:dyDescent="0.25">
      <c r="J7921" s="3" t="s">
        <v>8069</v>
      </c>
      <c r="K7921" s="3" t="s">
        <v>10550</v>
      </c>
      <c r="L7921" s="3" t="s">
        <v>17477</v>
      </c>
      <c r="M7921" s="3" t="s">
        <v>114</v>
      </c>
      <c r="N7921" s="3" t="str">
        <f t="shared" si="133"/>
        <v>Waterkloof Air Force Base | South Africa</v>
      </c>
    </row>
    <row r="7922" spans="10:14" x14ac:dyDescent="0.25">
      <c r="J7922" s="3" t="s">
        <v>3182</v>
      </c>
      <c r="K7922" s="3" t="s">
        <v>10846</v>
      </c>
      <c r="L7922" s="3" t="s">
        <v>17476</v>
      </c>
      <c r="M7922" s="3" t="s">
        <v>1244</v>
      </c>
      <c r="N7922" s="3" t="str">
        <f t="shared" si="133"/>
        <v>Hwange (Town) Airport | Zimbabwe</v>
      </c>
    </row>
    <row r="7923" spans="10:14" x14ac:dyDescent="0.25">
      <c r="J7923" s="3" t="s">
        <v>8015</v>
      </c>
      <c r="K7923" s="3" t="s">
        <v>14619</v>
      </c>
      <c r="L7923" s="3" t="s">
        <v>17477</v>
      </c>
      <c r="M7923" s="3" t="s">
        <v>125</v>
      </c>
      <c r="N7923" s="3" t="str">
        <f t="shared" si="133"/>
        <v>Wakkanai Airport | Japan</v>
      </c>
    </row>
    <row r="7924" spans="10:14" x14ac:dyDescent="0.25">
      <c r="J7924" s="3" t="s">
        <v>220</v>
      </c>
      <c r="K7924" s="3" t="s">
        <v>9040</v>
      </c>
      <c r="L7924" s="3" t="s">
        <v>17477</v>
      </c>
      <c r="M7924" s="3" t="s">
        <v>45</v>
      </c>
      <c r="N7924" s="3" t="str">
        <f t="shared" si="133"/>
        <v>Aleknagik / New Airport | United States</v>
      </c>
    </row>
    <row r="7925" spans="10:14" x14ac:dyDescent="0.25">
      <c r="J7925" s="3" t="s">
        <v>8016</v>
      </c>
      <c r="K7925" s="3" t="s">
        <v>9297</v>
      </c>
      <c r="L7925" s="3" t="s">
        <v>17476</v>
      </c>
      <c r="M7925" s="3" t="s">
        <v>33</v>
      </c>
      <c r="N7925" s="3" t="str">
        <f t="shared" si="133"/>
        <v>Wakunai Airport | Papua New Guinea</v>
      </c>
    </row>
    <row r="7926" spans="10:14" x14ac:dyDescent="0.25">
      <c r="J7926" s="3" t="s">
        <v>8678</v>
      </c>
      <c r="K7926" s="3" t="s">
        <v>13733</v>
      </c>
      <c r="L7926" s="3" t="s">
        <v>17476</v>
      </c>
      <c r="M7926" s="3" t="s">
        <v>361</v>
      </c>
      <c r="N7926" s="3" t="str">
        <f t="shared" si="133"/>
        <v>Abaco I Walker C Airport | Bahamas</v>
      </c>
    </row>
    <row r="7927" spans="10:14" x14ac:dyDescent="0.25">
      <c r="J7927" s="3" t="s">
        <v>8023</v>
      </c>
      <c r="K7927" s="3" t="s">
        <v>17182</v>
      </c>
      <c r="L7927" s="3" t="s">
        <v>17476</v>
      </c>
      <c r="M7927" s="3" t="s">
        <v>54</v>
      </c>
      <c r="N7927" s="3" t="str">
        <f t="shared" si="133"/>
        <v>Wallal Airport | Australia</v>
      </c>
    </row>
    <row r="7928" spans="10:14" x14ac:dyDescent="0.25">
      <c r="J7928" s="3" t="s">
        <v>8018</v>
      </c>
      <c r="K7928" s="3" t="s">
        <v>17187</v>
      </c>
      <c r="L7928" s="3" t="s">
        <v>17476</v>
      </c>
      <c r="M7928" s="3" t="s">
        <v>54</v>
      </c>
      <c r="N7928" s="3" t="str">
        <f t="shared" si="133"/>
        <v>Walcha Airport | Australia</v>
      </c>
    </row>
    <row r="7929" spans="10:14" x14ac:dyDescent="0.25">
      <c r="J7929" s="3" t="s">
        <v>8181</v>
      </c>
      <c r="K7929" s="3" t="s">
        <v>12907</v>
      </c>
      <c r="L7929" s="3" t="s">
        <v>17476</v>
      </c>
      <c r="M7929" s="3" t="s">
        <v>45</v>
      </c>
      <c r="N7929" s="3" t="str">
        <f t="shared" si="133"/>
        <v>Strother Field | United States</v>
      </c>
    </row>
    <row r="7930" spans="10:14" x14ac:dyDescent="0.25">
      <c r="J7930" s="3" t="s">
        <v>8949</v>
      </c>
      <c r="K7930" s="3" t="s">
        <v>16996</v>
      </c>
      <c r="L7930" s="3" t="s">
        <v>17476</v>
      </c>
      <c r="M7930" s="3" t="s">
        <v>54</v>
      </c>
      <c r="N7930" s="3" t="str">
        <f t="shared" si="133"/>
        <v>Miles Airport | Australia</v>
      </c>
    </row>
    <row r="7931" spans="10:14" x14ac:dyDescent="0.25">
      <c r="J7931" s="3" t="s">
        <v>8103</v>
      </c>
      <c r="K7931" s="3" t="s">
        <v>13995</v>
      </c>
      <c r="L7931" s="3" t="s">
        <v>17478</v>
      </c>
      <c r="M7931" s="3" t="s">
        <v>2169</v>
      </c>
      <c r="N7931" s="3" t="str">
        <f t="shared" si="133"/>
        <v>Wellington International Airport | New Zealand</v>
      </c>
    </row>
    <row r="7932" spans="10:14" x14ac:dyDescent="0.25">
      <c r="J7932" s="3" t="s">
        <v>8017</v>
      </c>
      <c r="K7932" s="3" t="s">
        <v>13919</v>
      </c>
      <c r="L7932" s="3" t="s">
        <v>17476</v>
      </c>
      <c r="M7932" s="3" t="s">
        <v>365</v>
      </c>
      <c r="N7932" s="3" t="str">
        <f t="shared" si="133"/>
        <v>Walaha Airport | Vanuatu</v>
      </c>
    </row>
    <row r="7933" spans="10:14" x14ac:dyDescent="0.25">
      <c r="J7933" s="3" t="s">
        <v>6811</v>
      </c>
      <c r="K7933" s="3" t="s">
        <v>14426</v>
      </c>
      <c r="L7933" s="3" t="s">
        <v>17477</v>
      </c>
      <c r="M7933" s="3" t="s">
        <v>45</v>
      </c>
      <c r="N7933" s="3" t="str">
        <f t="shared" si="133"/>
        <v>Selawik Airport | United States</v>
      </c>
    </row>
    <row r="7934" spans="10:14" x14ac:dyDescent="0.25">
      <c r="J7934" s="3" t="s">
        <v>8201</v>
      </c>
      <c r="K7934" s="3" t="s">
        <v>17204</v>
      </c>
      <c r="L7934" s="3" t="s">
        <v>17476</v>
      </c>
      <c r="M7934" s="3" t="s">
        <v>54</v>
      </c>
      <c r="N7934" s="3" t="str">
        <f t="shared" si="133"/>
        <v>Wollogorang Airport | Australia</v>
      </c>
    </row>
    <row r="7935" spans="10:14" x14ac:dyDescent="0.25">
      <c r="J7935" s="3" t="s">
        <v>8071</v>
      </c>
      <c r="K7935" s="3" t="s">
        <v>9655</v>
      </c>
      <c r="L7935" s="3" t="s">
        <v>17476</v>
      </c>
      <c r="M7935" s="3" t="s">
        <v>54</v>
      </c>
      <c r="N7935" s="3" t="str">
        <f t="shared" si="133"/>
        <v>Waterloo Airport | Australia</v>
      </c>
    </row>
    <row r="7936" spans="10:14" x14ac:dyDescent="0.25">
      <c r="J7936" s="3" t="s">
        <v>8935</v>
      </c>
      <c r="K7936" s="3" t="s">
        <v>16674</v>
      </c>
      <c r="L7936" s="3" t="s">
        <v>17476</v>
      </c>
      <c r="M7936" s="3" t="s">
        <v>54</v>
      </c>
      <c r="N7936" s="3" t="str">
        <f t="shared" si="133"/>
        <v>West Angelas Airport | Australia</v>
      </c>
    </row>
    <row r="7937" spans="10:14" x14ac:dyDescent="0.25">
      <c r="J7937" s="3" t="s">
        <v>8024</v>
      </c>
      <c r="K7937" s="3" t="s">
        <v>13836</v>
      </c>
      <c r="L7937" s="3" t="s">
        <v>17477</v>
      </c>
      <c r="M7937" s="3" t="s">
        <v>17504</v>
      </c>
      <c r="N7937" s="3" t="str">
        <f t="shared" si="133"/>
        <v>Hihifo Airport | Wallis and Futuna</v>
      </c>
    </row>
    <row r="7938" spans="10:14" x14ac:dyDescent="0.25">
      <c r="J7938" s="3" t="s">
        <v>8169</v>
      </c>
      <c r="K7938" s="3" t="s">
        <v>12908</v>
      </c>
      <c r="L7938" s="3" t="s">
        <v>17476</v>
      </c>
      <c r="M7938" s="3" t="s">
        <v>45</v>
      </c>
      <c r="N7938" s="3" t="str">
        <f t="shared" si="133"/>
        <v>Willows Glenn County Airport | United States</v>
      </c>
    </row>
    <row r="7939" spans="10:14" x14ac:dyDescent="0.25">
      <c r="J7939" s="3" t="s">
        <v>4568</v>
      </c>
      <c r="K7939" s="3" t="s">
        <v>10711</v>
      </c>
      <c r="L7939" s="3" t="s">
        <v>17476</v>
      </c>
      <c r="M7939" s="3" t="s">
        <v>304</v>
      </c>
      <c r="N7939" s="3" t="str">
        <f t="shared" si="133"/>
        <v>Mandritsara Airport | Madagascar</v>
      </c>
    </row>
    <row r="7940" spans="10:14" x14ac:dyDescent="0.25">
      <c r="J7940" s="3" t="s">
        <v>8049</v>
      </c>
      <c r="K7940" s="3" t="s">
        <v>17184</v>
      </c>
      <c r="L7940" s="3" t="s">
        <v>17476</v>
      </c>
      <c r="M7940" s="3" t="s">
        <v>54</v>
      </c>
      <c r="N7940" s="3" t="str">
        <f t="shared" si="133"/>
        <v>Warrnambool Airport | Australia</v>
      </c>
    </row>
    <row r="7941" spans="10:14" x14ac:dyDescent="0.25">
      <c r="J7941" s="3" t="s">
        <v>8183</v>
      </c>
      <c r="K7941" s="3" t="s">
        <v>12909</v>
      </c>
      <c r="L7941" s="3" t="s">
        <v>17477</v>
      </c>
      <c r="M7941" s="3" t="s">
        <v>45</v>
      </c>
      <c r="N7941" s="3" t="str">
        <f t="shared" si="133"/>
        <v>Winnemucca Municipal Airport | United States</v>
      </c>
    </row>
    <row r="7942" spans="10:14" x14ac:dyDescent="0.25">
      <c r="J7942" s="3" t="s">
        <v>4563</v>
      </c>
      <c r="K7942" s="3" t="s">
        <v>10714</v>
      </c>
      <c r="L7942" s="3" t="s">
        <v>17476</v>
      </c>
      <c r="M7942" s="3" t="s">
        <v>304</v>
      </c>
      <c r="N7942" s="3" t="str">
        <f t="shared" ref="N7942:N8005" si="134">K7942&amp;" | "&amp;M7942</f>
        <v>Mandabe Airport | Madagascar</v>
      </c>
    </row>
    <row r="7943" spans="10:14" x14ac:dyDescent="0.25">
      <c r="J7943" s="3" t="s">
        <v>5087</v>
      </c>
      <c r="K7943" s="3" t="s">
        <v>17002</v>
      </c>
      <c r="L7943" s="3" t="s">
        <v>17477</v>
      </c>
      <c r="M7943" s="3" t="s">
        <v>54</v>
      </c>
      <c r="N7943" s="3" t="str">
        <f t="shared" si="134"/>
        <v>Mount Keith Airport | Australia</v>
      </c>
    </row>
    <row r="7944" spans="10:14" x14ac:dyDescent="0.25">
      <c r="J7944" s="3" t="s">
        <v>5094</v>
      </c>
      <c r="K7944" s="3" t="s">
        <v>11634</v>
      </c>
      <c r="L7944" s="3" t="s">
        <v>17477</v>
      </c>
      <c r="M7944" s="3" t="s">
        <v>45</v>
      </c>
      <c r="N7944" s="3" t="str">
        <f t="shared" si="134"/>
        <v>Ozark Regional Airport | United States</v>
      </c>
    </row>
    <row r="7945" spans="10:14" x14ac:dyDescent="0.25">
      <c r="J7945" s="3" t="s">
        <v>8516</v>
      </c>
      <c r="K7945" s="3" t="s">
        <v>10392</v>
      </c>
      <c r="L7945" s="3" t="s">
        <v>17478</v>
      </c>
      <c r="M7945" s="3" t="s">
        <v>1307</v>
      </c>
      <c r="N7945" s="3" t="str">
        <f t="shared" si="134"/>
        <v>Modlin Airport | Poland</v>
      </c>
    </row>
    <row r="7946" spans="10:14" x14ac:dyDescent="0.25">
      <c r="J7946" s="3" t="s">
        <v>4519</v>
      </c>
      <c r="K7946" s="3" t="s">
        <v>10674</v>
      </c>
      <c r="L7946" s="3" t="s">
        <v>17476</v>
      </c>
      <c r="M7946" s="3" t="s">
        <v>304</v>
      </c>
      <c r="N7946" s="3" t="str">
        <f t="shared" si="134"/>
        <v>Malaimbandy Airport | Madagascar</v>
      </c>
    </row>
    <row r="7947" spans="10:14" x14ac:dyDescent="0.25">
      <c r="J7947" s="3" t="s">
        <v>4668</v>
      </c>
      <c r="K7947" s="3" t="s">
        <v>10706</v>
      </c>
      <c r="L7947" s="3" t="s">
        <v>17477</v>
      </c>
      <c r="M7947" s="3" t="s">
        <v>304</v>
      </c>
      <c r="N7947" s="3" t="str">
        <f t="shared" si="134"/>
        <v>Maroantsetra Airport | Madagascar</v>
      </c>
    </row>
    <row r="7948" spans="10:14" x14ac:dyDescent="0.25">
      <c r="J7948" s="3" t="s">
        <v>8135</v>
      </c>
      <c r="K7948" s="3" t="s">
        <v>14457</v>
      </c>
      <c r="L7948" s="3" t="s">
        <v>17476</v>
      </c>
      <c r="M7948" s="3" t="s">
        <v>45</v>
      </c>
      <c r="N7948" s="3" t="str">
        <f t="shared" si="134"/>
        <v>White Mountain Airport | United States</v>
      </c>
    </row>
    <row r="7949" spans="10:14" x14ac:dyDescent="0.25">
      <c r="J7949" s="3" t="s">
        <v>4546</v>
      </c>
      <c r="K7949" s="3" t="s">
        <v>10704</v>
      </c>
      <c r="L7949" s="3" t="s">
        <v>17476</v>
      </c>
      <c r="M7949" s="3" t="s">
        <v>304</v>
      </c>
      <c r="N7949" s="3" t="str">
        <f t="shared" si="134"/>
        <v>Mampikony Airport | Madagascar</v>
      </c>
    </row>
    <row r="7950" spans="10:14" x14ac:dyDescent="0.25">
      <c r="J7950" s="3" t="s">
        <v>4553</v>
      </c>
      <c r="K7950" s="3" t="s">
        <v>10694</v>
      </c>
      <c r="L7950" s="3" t="s">
        <v>17477</v>
      </c>
      <c r="M7950" s="3" t="s">
        <v>304</v>
      </c>
      <c r="N7950" s="3" t="str">
        <f t="shared" si="134"/>
        <v>Mananara Nord Airport | Madagascar</v>
      </c>
    </row>
    <row r="7951" spans="10:14" x14ac:dyDescent="0.25">
      <c r="J7951" s="3" t="s">
        <v>8996</v>
      </c>
      <c r="K7951" s="3" t="s">
        <v>17420</v>
      </c>
      <c r="L7951" s="3" t="s">
        <v>17477</v>
      </c>
      <c r="M7951" s="3" t="s">
        <v>173</v>
      </c>
      <c r="N7951" s="3" t="str">
        <f t="shared" si="134"/>
        <v>Zunyi Maotai Airport | China</v>
      </c>
    </row>
    <row r="7952" spans="10:14" x14ac:dyDescent="0.25">
      <c r="J7952" s="3" t="s">
        <v>8028</v>
      </c>
      <c r="K7952" s="3" t="s">
        <v>16430</v>
      </c>
      <c r="L7952" s="3" t="s">
        <v>17477</v>
      </c>
      <c r="M7952" s="3" t="s">
        <v>96</v>
      </c>
      <c r="N7952" s="3" t="str">
        <f t="shared" si="134"/>
        <v>Wamena Airport | Indonesia</v>
      </c>
    </row>
    <row r="7953" spans="10:14" x14ac:dyDescent="0.25">
      <c r="J7953" s="3" t="s">
        <v>5240</v>
      </c>
      <c r="K7953" s="3" t="s">
        <v>14389</v>
      </c>
      <c r="L7953" s="3" t="s">
        <v>17476</v>
      </c>
      <c r="M7953" s="3" t="s">
        <v>45</v>
      </c>
      <c r="N7953" s="3" t="str">
        <f t="shared" si="134"/>
        <v>Napakiak Airport | United States</v>
      </c>
    </row>
    <row r="7954" spans="10:14" x14ac:dyDescent="0.25">
      <c r="J7954" s="3" t="s">
        <v>8175</v>
      </c>
      <c r="K7954" s="3" t="s">
        <v>17189</v>
      </c>
      <c r="L7954" s="3" t="s">
        <v>17476</v>
      </c>
      <c r="M7954" s="3" t="s">
        <v>54</v>
      </c>
      <c r="N7954" s="3" t="str">
        <f t="shared" si="134"/>
        <v>Windarra Airport | Australia</v>
      </c>
    </row>
    <row r="7955" spans="10:14" x14ac:dyDescent="0.25">
      <c r="J7955" s="3" t="s">
        <v>8989</v>
      </c>
      <c r="K7955" s="3" t="s">
        <v>17361</v>
      </c>
      <c r="L7955" s="3" t="s">
        <v>17476</v>
      </c>
      <c r="M7955" s="3" t="s">
        <v>173</v>
      </c>
      <c r="N7955" s="3" t="str">
        <f t="shared" si="134"/>
        <v>Wenshan Puzhehei Airport | China</v>
      </c>
    </row>
    <row r="7956" spans="10:14" x14ac:dyDescent="0.25">
      <c r="J7956" s="3" t="s">
        <v>8922</v>
      </c>
      <c r="K7956" s="3" t="s">
        <v>16509</v>
      </c>
      <c r="L7956" s="3" t="s">
        <v>17477</v>
      </c>
      <c r="M7956" s="3" t="s">
        <v>96</v>
      </c>
      <c r="N7956" s="3" t="str">
        <f t="shared" si="134"/>
        <v>Matahora Airport | Indonesia</v>
      </c>
    </row>
    <row r="7957" spans="10:14" x14ac:dyDescent="0.25">
      <c r="J7957" s="3" t="s">
        <v>8225</v>
      </c>
      <c r="K7957" s="3" t="s">
        <v>9474</v>
      </c>
      <c r="L7957" s="3" t="s">
        <v>17476</v>
      </c>
      <c r="M7957" s="3" t="s">
        <v>18</v>
      </c>
      <c r="N7957" s="3" t="str">
        <f t="shared" si="134"/>
        <v>Wunnumin Lake Airport | Canada</v>
      </c>
    </row>
    <row r="7958" spans="10:14" x14ac:dyDescent="0.25">
      <c r="J7958" s="3" t="s">
        <v>5188</v>
      </c>
      <c r="K7958" s="3" t="s">
        <v>14760</v>
      </c>
      <c r="L7958" s="3" t="s">
        <v>17477</v>
      </c>
      <c r="M7958" s="3" t="s">
        <v>192</v>
      </c>
      <c r="N7958" s="3" t="str">
        <f t="shared" si="134"/>
        <v>Naga Airport | Philippines</v>
      </c>
    </row>
    <row r="7959" spans="10:14" x14ac:dyDescent="0.25">
      <c r="J7959" s="3" t="s">
        <v>8178</v>
      </c>
      <c r="K7959" s="3" t="s">
        <v>17191</v>
      </c>
      <c r="L7959" s="3" t="s">
        <v>17477</v>
      </c>
      <c r="M7959" s="3" t="s">
        <v>54</v>
      </c>
      <c r="N7959" s="3" t="str">
        <f t="shared" si="134"/>
        <v>Windorah Airport | Australia</v>
      </c>
    </row>
    <row r="7960" spans="10:14" x14ac:dyDescent="0.25">
      <c r="J7960" s="3" t="s">
        <v>5273</v>
      </c>
      <c r="K7960" s="3" t="s">
        <v>14212</v>
      </c>
      <c r="L7960" s="3" t="s">
        <v>17477</v>
      </c>
      <c r="M7960" s="3" t="s">
        <v>35</v>
      </c>
      <c r="N7960" s="3" t="str">
        <f t="shared" si="134"/>
        <v>Shaheed Benazirabad Airport | Pakistan</v>
      </c>
    </row>
    <row r="7961" spans="10:14" x14ac:dyDescent="0.25">
      <c r="J7961" s="3" t="s">
        <v>8036</v>
      </c>
      <c r="K7961" s="3" t="s">
        <v>16629</v>
      </c>
      <c r="L7961" s="3" t="s">
        <v>17476</v>
      </c>
      <c r="M7961" s="3" t="s">
        <v>33</v>
      </c>
      <c r="N7961" s="3" t="str">
        <f t="shared" si="134"/>
        <v>Wanuma Airport | Papua New Guinea</v>
      </c>
    </row>
    <row r="7962" spans="10:14" x14ac:dyDescent="0.25">
      <c r="J7962" s="3" t="s">
        <v>8110</v>
      </c>
      <c r="K7962" s="3" t="s">
        <v>17396</v>
      </c>
      <c r="L7962" s="3" t="s">
        <v>17478</v>
      </c>
      <c r="M7962" s="3" t="s">
        <v>173</v>
      </c>
      <c r="N7962" s="3" t="str">
        <f t="shared" si="134"/>
        <v>Wenzhou Longwan International Airport | China</v>
      </c>
    </row>
    <row r="7963" spans="10:14" x14ac:dyDescent="0.25">
      <c r="J7963" s="3" t="s">
        <v>8206</v>
      </c>
      <c r="K7963" s="3" t="s">
        <v>9296</v>
      </c>
      <c r="L7963" s="3" t="s">
        <v>17476</v>
      </c>
      <c r="M7963" s="3" t="s">
        <v>33</v>
      </c>
      <c r="N7963" s="3" t="str">
        <f t="shared" si="134"/>
        <v>Wonenara Airport | Papua New Guinea</v>
      </c>
    </row>
    <row r="7964" spans="10:14" x14ac:dyDescent="0.25">
      <c r="J7964" s="3" t="s">
        <v>8196</v>
      </c>
      <c r="K7964" s="3" t="s">
        <v>10290</v>
      </c>
      <c r="L7964" s="3" t="s">
        <v>17477</v>
      </c>
      <c r="M7964" s="3" t="s">
        <v>930</v>
      </c>
      <c r="N7964" s="3" t="str">
        <f t="shared" si="134"/>
        <v>Woensdrecht Air Base | Netherlands</v>
      </c>
    </row>
    <row r="7965" spans="10:14" x14ac:dyDescent="0.25">
      <c r="J7965" s="3" t="s">
        <v>8208</v>
      </c>
      <c r="K7965" s="3" t="s">
        <v>16098</v>
      </c>
      <c r="L7965" s="3" t="s">
        <v>17476</v>
      </c>
      <c r="M7965" s="3" t="s">
        <v>17510</v>
      </c>
      <c r="N7965" s="3" t="str">
        <f t="shared" si="134"/>
        <v>Wonken Airport | Venezuela, Bolivarian Republic of</v>
      </c>
    </row>
    <row r="7966" spans="10:14" x14ac:dyDescent="0.25">
      <c r="J7966" s="3" t="s">
        <v>8202</v>
      </c>
      <c r="K7966" s="3" t="s">
        <v>17203</v>
      </c>
      <c r="L7966" s="3" t="s">
        <v>17477</v>
      </c>
      <c r="M7966" s="3" t="s">
        <v>54</v>
      </c>
      <c r="N7966" s="3" t="str">
        <f t="shared" si="134"/>
        <v>Shellharbour Airport | Australia</v>
      </c>
    </row>
    <row r="7967" spans="10:14" x14ac:dyDescent="0.25">
      <c r="J7967" s="3" t="s">
        <v>8205</v>
      </c>
      <c r="K7967" s="3" t="s">
        <v>17192</v>
      </c>
      <c r="L7967" s="3" t="s">
        <v>17476</v>
      </c>
      <c r="M7967" s="3" t="s">
        <v>54</v>
      </c>
      <c r="N7967" s="3" t="str">
        <f t="shared" si="134"/>
        <v>Wondoola Airport | Australia</v>
      </c>
    </row>
    <row r="7968" spans="10:14" x14ac:dyDescent="0.25">
      <c r="J7968" s="3" t="s">
        <v>8978</v>
      </c>
      <c r="K7968" s="3" t="s">
        <v>17309</v>
      </c>
      <c r="L7968" s="3" t="s">
        <v>17477</v>
      </c>
      <c r="M7968" s="3" t="s">
        <v>17495</v>
      </c>
      <c r="N7968" s="3" t="str">
        <f t="shared" si="134"/>
        <v>Wonsan Kalma International Airport | Korea, Democratic People's Republic of</v>
      </c>
    </row>
    <row r="7969" spans="10:14" x14ac:dyDescent="0.25">
      <c r="J7969" s="3" t="s">
        <v>8203</v>
      </c>
      <c r="K7969" s="3" t="s">
        <v>14598</v>
      </c>
      <c r="L7969" s="3" t="s">
        <v>17476</v>
      </c>
      <c r="M7969" s="3" t="s">
        <v>17508</v>
      </c>
      <c r="N7969" s="3" t="str">
        <f t="shared" si="134"/>
        <v>Wang-an Airport | Taiwan, Province of China</v>
      </c>
    </row>
    <row r="7970" spans="10:14" x14ac:dyDescent="0.25">
      <c r="J7970" s="3" t="s">
        <v>8168</v>
      </c>
      <c r="K7970" s="3" t="s">
        <v>14447</v>
      </c>
      <c r="L7970" s="3" t="s">
        <v>17476</v>
      </c>
      <c r="M7970" s="3" t="s">
        <v>45</v>
      </c>
      <c r="N7970" s="3" t="str">
        <f t="shared" si="134"/>
        <v>Willow Airport | United States</v>
      </c>
    </row>
    <row r="7971" spans="10:14" x14ac:dyDescent="0.25">
      <c r="J7971" s="3" t="s">
        <v>6117</v>
      </c>
      <c r="K7971" s="3" t="s">
        <v>15021</v>
      </c>
      <c r="L7971" s="3" t="s">
        <v>17476</v>
      </c>
      <c r="M7971" s="3" t="s">
        <v>280</v>
      </c>
      <c r="N7971" s="3" t="str">
        <f t="shared" si="134"/>
        <v>Cabo Juan Román Airport | Chile</v>
      </c>
    </row>
    <row r="7972" spans="10:14" x14ac:dyDescent="0.25">
      <c r="J7972" s="3" t="s">
        <v>6004</v>
      </c>
      <c r="K7972" s="3" t="s">
        <v>10698</v>
      </c>
      <c r="L7972" s="3" t="s">
        <v>17476</v>
      </c>
      <c r="M7972" s="3" t="s">
        <v>304</v>
      </c>
      <c r="N7972" s="3" t="str">
        <f t="shared" si="134"/>
        <v>Port Bergé Airport | Madagascar</v>
      </c>
    </row>
    <row r="7973" spans="10:14" x14ac:dyDescent="0.25">
      <c r="J7973" s="3" t="s">
        <v>5919</v>
      </c>
      <c r="K7973" s="3" t="s">
        <v>9880</v>
      </c>
      <c r="L7973" s="3" t="s">
        <v>17477</v>
      </c>
      <c r="M7973" s="3" t="s">
        <v>18</v>
      </c>
      <c r="N7973" s="3" t="str">
        <f t="shared" si="134"/>
        <v>Pincher Creek Airport | Canada</v>
      </c>
    </row>
    <row r="7974" spans="10:14" x14ac:dyDescent="0.25">
      <c r="J7974" s="3" t="s">
        <v>8220</v>
      </c>
      <c r="K7974" s="3" t="s">
        <v>17201</v>
      </c>
      <c r="L7974" s="3" t="s">
        <v>17476</v>
      </c>
      <c r="M7974" s="3" t="s">
        <v>54</v>
      </c>
      <c r="N7974" s="3" t="str">
        <f t="shared" si="134"/>
        <v>Wrotham Park Airport | Australia</v>
      </c>
    </row>
    <row r="7975" spans="10:14" x14ac:dyDescent="0.25">
      <c r="J7975" s="3" t="s">
        <v>8189</v>
      </c>
      <c r="K7975" s="3" t="s">
        <v>14518</v>
      </c>
      <c r="L7975" s="3" t="s">
        <v>17476</v>
      </c>
      <c r="M7975" s="3" t="s">
        <v>33</v>
      </c>
      <c r="N7975" s="3" t="str">
        <f t="shared" si="134"/>
        <v>Wipim Airport | Papua New Guinea</v>
      </c>
    </row>
    <row r="7976" spans="10:14" x14ac:dyDescent="0.25">
      <c r="J7976" s="3" t="s">
        <v>5744</v>
      </c>
      <c r="K7976" s="3" t="s">
        <v>11459</v>
      </c>
      <c r="L7976" s="3" t="s">
        <v>17476</v>
      </c>
      <c r="M7976" s="3" t="s">
        <v>45</v>
      </c>
      <c r="N7976" s="3" t="str">
        <f t="shared" si="134"/>
        <v>North Fork Valley Airport | United States</v>
      </c>
    </row>
    <row r="7977" spans="10:14" x14ac:dyDescent="0.25">
      <c r="J7977" s="3" t="s">
        <v>6057</v>
      </c>
      <c r="K7977" s="3" t="s">
        <v>15037</v>
      </c>
      <c r="L7977" s="3" t="s">
        <v>17477</v>
      </c>
      <c r="M7977" s="3" t="s">
        <v>280</v>
      </c>
      <c r="N7977" s="3" t="str">
        <f t="shared" si="134"/>
        <v>Capitan Fuentes Martinez Airport Airport | Chile</v>
      </c>
    </row>
    <row r="7978" spans="10:14" x14ac:dyDescent="0.25">
      <c r="J7978" s="3" t="s">
        <v>6150</v>
      </c>
      <c r="K7978" s="3" t="s">
        <v>15040</v>
      </c>
      <c r="L7978" s="3" t="s">
        <v>17477</v>
      </c>
      <c r="M7978" s="3" t="s">
        <v>280</v>
      </c>
      <c r="N7978" s="3" t="str">
        <f t="shared" si="134"/>
        <v>Guardiamarina Zañartu Airport | Chile</v>
      </c>
    </row>
    <row r="7979" spans="10:14" x14ac:dyDescent="0.25">
      <c r="J7979" s="3" t="s">
        <v>8042</v>
      </c>
      <c r="K7979" s="3" t="s">
        <v>11156</v>
      </c>
      <c r="L7979" s="3" t="s">
        <v>17476</v>
      </c>
      <c r="M7979" s="3" t="s">
        <v>87</v>
      </c>
      <c r="N7979" s="3" t="str">
        <f t="shared" si="134"/>
        <v>Warder Airport | Ethiopia</v>
      </c>
    </row>
    <row r="7980" spans="10:14" x14ac:dyDescent="0.25">
      <c r="J7980" s="3" t="s">
        <v>4456</v>
      </c>
      <c r="K7980" s="3" t="s">
        <v>12910</v>
      </c>
      <c r="L7980" s="3" t="s">
        <v>17478</v>
      </c>
      <c r="M7980" s="3" t="s">
        <v>45</v>
      </c>
      <c r="N7980" s="3" t="str">
        <f t="shared" si="134"/>
        <v>Robins Air Force Base | United States</v>
      </c>
    </row>
    <row r="7981" spans="10:14" x14ac:dyDescent="0.25">
      <c r="J7981" s="3" t="s">
        <v>8130</v>
      </c>
      <c r="K7981" s="3" t="s">
        <v>13997</v>
      </c>
      <c r="L7981" s="3" t="s">
        <v>17477</v>
      </c>
      <c r="M7981" s="3" t="s">
        <v>2169</v>
      </c>
      <c r="N7981" s="3" t="str">
        <f t="shared" si="134"/>
        <v>Whangarei Airport | New Zealand</v>
      </c>
    </row>
    <row r="7982" spans="10:14" x14ac:dyDescent="0.25">
      <c r="J7982" s="3" t="s">
        <v>8217</v>
      </c>
      <c r="K7982" s="3" t="s">
        <v>14455</v>
      </c>
      <c r="L7982" s="3" t="s">
        <v>17477</v>
      </c>
      <c r="M7982" s="3" t="s">
        <v>45</v>
      </c>
      <c r="N7982" s="3" t="str">
        <f t="shared" si="134"/>
        <v>Wrangell Airport | United States</v>
      </c>
    </row>
    <row r="7983" spans="10:14" x14ac:dyDescent="0.25">
      <c r="J7983" s="3" t="s">
        <v>2505</v>
      </c>
      <c r="K7983" s="3" t="s">
        <v>12911</v>
      </c>
      <c r="L7983" s="3" t="s">
        <v>17477</v>
      </c>
      <c r="M7983" s="3" t="s">
        <v>45</v>
      </c>
      <c r="N7983" s="3" t="str">
        <f t="shared" si="134"/>
        <v>Mc Guire Air Force Base | United States</v>
      </c>
    </row>
    <row r="7984" spans="10:14" x14ac:dyDescent="0.25">
      <c r="J7984" s="3" t="s">
        <v>8214</v>
      </c>
      <c r="K7984" s="3" t="s">
        <v>12912</v>
      </c>
      <c r="L7984" s="3" t="s">
        <v>17477</v>
      </c>
      <c r="M7984" s="3" t="s">
        <v>45</v>
      </c>
      <c r="N7984" s="3" t="str">
        <f t="shared" si="134"/>
        <v>Worland Municipal Airport | United States</v>
      </c>
    </row>
    <row r="7985" spans="10:14" x14ac:dyDescent="0.25">
      <c r="J7985" s="3" t="s">
        <v>8960</v>
      </c>
      <c r="K7985" s="3" t="s">
        <v>17190</v>
      </c>
      <c r="L7985" s="3" t="s">
        <v>17476</v>
      </c>
      <c r="M7985" s="3" t="s">
        <v>54</v>
      </c>
      <c r="N7985" s="3" t="str">
        <f t="shared" si="134"/>
        <v>Windarling Airport | Australia</v>
      </c>
    </row>
    <row r="7986" spans="10:14" x14ac:dyDescent="0.25">
      <c r="J7986" s="3" t="s">
        <v>8219</v>
      </c>
      <c r="K7986" s="3" t="s">
        <v>10400</v>
      </c>
      <c r="L7986" s="3" t="s">
        <v>17478</v>
      </c>
      <c r="M7986" s="3" t="s">
        <v>1307</v>
      </c>
      <c r="N7986" s="3" t="str">
        <f t="shared" si="134"/>
        <v>Copernicus Wrocław Airport | Poland</v>
      </c>
    </row>
    <row r="7987" spans="10:14" x14ac:dyDescent="0.25">
      <c r="J7987" s="3" t="s">
        <v>8507</v>
      </c>
      <c r="K7987" s="3" t="s">
        <v>10232</v>
      </c>
      <c r="L7987" s="3" t="s">
        <v>17477</v>
      </c>
      <c r="M7987" s="3" t="s">
        <v>43</v>
      </c>
      <c r="N7987" s="3" t="str">
        <f t="shared" si="134"/>
        <v>Warton Aerodrome | United Kingdom</v>
      </c>
    </row>
    <row r="7988" spans="10:14" x14ac:dyDescent="0.25">
      <c r="J7988" s="3" t="s">
        <v>8046</v>
      </c>
      <c r="K7988" s="3" t="s">
        <v>17210</v>
      </c>
      <c r="L7988" s="3" t="s">
        <v>17476</v>
      </c>
      <c r="M7988" s="3" t="s">
        <v>54</v>
      </c>
      <c r="N7988" s="3" t="str">
        <f t="shared" si="134"/>
        <v>Warrawagine Airport | Australia</v>
      </c>
    </row>
    <row r="7989" spans="10:14" x14ac:dyDescent="0.25">
      <c r="J7989" s="3" t="s">
        <v>8124</v>
      </c>
      <c r="K7989" s="3" t="s">
        <v>10200</v>
      </c>
      <c r="L7989" s="3" t="s">
        <v>17476</v>
      </c>
      <c r="M7989" s="3" t="s">
        <v>43</v>
      </c>
      <c r="N7989" s="3" t="str">
        <f t="shared" si="134"/>
        <v>Westray Airport | United Kingdom</v>
      </c>
    </row>
    <row r="7990" spans="10:14" x14ac:dyDescent="0.25">
      <c r="J7990" s="3" t="s">
        <v>8099</v>
      </c>
      <c r="K7990" s="3" t="s">
        <v>16080</v>
      </c>
      <c r="L7990" s="3" t="s">
        <v>17476</v>
      </c>
      <c r="M7990" s="3" t="s">
        <v>328</v>
      </c>
      <c r="N7990" s="3" t="str">
        <f t="shared" si="134"/>
        <v>Weerawila Airport | Sri Lanka</v>
      </c>
    </row>
    <row r="7991" spans="10:14" x14ac:dyDescent="0.25">
      <c r="J7991" s="3" t="s">
        <v>8066</v>
      </c>
      <c r="K7991" s="3" t="s">
        <v>16646</v>
      </c>
      <c r="L7991" s="3" t="s">
        <v>17476</v>
      </c>
      <c r="M7991" s="3" t="s">
        <v>33</v>
      </c>
      <c r="N7991" s="3" t="str">
        <f t="shared" si="134"/>
        <v>Wasua Airport | Papua New Guinea</v>
      </c>
    </row>
    <row r="7992" spans="10:14" x14ac:dyDescent="0.25">
      <c r="J7992" s="3" t="s">
        <v>8138</v>
      </c>
      <c r="K7992" s="3" t="s">
        <v>12913</v>
      </c>
      <c r="L7992" s="3" t="s">
        <v>17476</v>
      </c>
      <c r="M7992" s="3" t="s">
        <v>45</v>
      </c>
      <c r="N7992" s="3" t="str">
        <f t="shared" si="134"/>
        <v>Condron Army Air Field | United States</v>
      </c>
    </row>
    <row r="7993" spans="10:14" x14ac:dyDescent="0.25">
      <c r="J7993" s="3" t="s">
        <v>8060</v>
      </c>
      <c r="K7993" s="3" t="s">
        <v>11481</v>
      </c>
      <c r="L7993" s="3" t="s">
        <v>17476</v>
      </c>
      <c r="M7993" s="3" t="s">
        <v>45</v>
      </c>
      <c r="N7993" s="3" t="str">
        <f t="shared" si="134"/>
        <v>Washington County Airport | United States</v>
      </c>
    </row>
    <row r="7994" spans="10:14" x14ac:dyDescent="0.25">
      <c r="J7994" s="3" t="s">
        <v>6904</v>
      </c>
      <c r="K7994" s="3" t="s">
        <v>12140</v>
      </c>
      <c r="L7994" s="3" t="s">
        <v>17476</v>
      </c>
      <c r="M7994" s="3" t="s">
        <v>45</v>
      </c>
      <c r="N7994" s="3" t="str">
        <f t="shared" si="134"/>
        <v>Brookhaven Airport | United States</v>
      </c>
    </row>
    <row r="7995" spans="10:14" x14ac:dyDescent="0.25">
      <c r="J7995" s="3" t="s">
        <v>8193</v>
      </c>
      <c r="K7995" s="3" t="s">
        <v>16649</v>
      </c>
      <c r="L7995" s="3" t="s">
        <v>17476</v>
      </c>
      <c r="M7995" s="3" t="s">
        <v>45</v>
      </c>
      <c r="N7995" s="3" t="str">
        <f t="shared" si="134"/>
        <v>Wiseman Airport | United States</v>
      </c>
    </row>
    <row r="7996" spans="10:14" x14ac:dyDescent="0.25">
      <c r="J7996" s="3" t="s">
        <v>7068</v>
      </c>
      <c r="K7996" s="3" t="s">
        <v>14481</v>
      </c>
      <c r="L7996" s="3" t="s">
        <v>17476</v>
      </c>
      <c r="M7996" s="3" t="s">
        <v>45</v>
      </c>
      <c r="N7996" s="3" t="str">
        <f t="shared" si="134"/>
        <v>South Naknek Nr 2 Airport | United States</v>
      </c>
    </row>
    <row r="7997" spans="10:14" x14ac:dyDescent="0.25">
      <c r="J7997" s="3" t="s">
        <v>8053</v>
      </c>
      <c r="K7997" s="3" t="s">
        <v>11115</v>
      </c>
      <c r="L7997" s="3" t="s">
        <v>17476</v>
      </c>
      <c r="M7997" s="3" t="s">
        <v>212</v>
      </c>
      <c r="N7997" s="3" t="str">
        <f t="shared" si="134"/>
        <v>Washabo Airport | Suriname</v>
      </c>
    </row>
    <row r="7998" spans="10:14" x14ac:dyDescent="0.25">
      <c r="J7998" s="3" t="s">
        <v>8064</v>
      </c>
      <c r="K7998" s="3" t="s">
        <v>13613</v>
      </c>
      <c r="L7998" s="3" t="s">
        <v>17476</v>
      </c>
      <c r="M7998" s="3" t="s">
        <v>1053</v>
      </c>
      <c r="N7998" s="3" t="str">
        <f t="shared" si="134"/>
        <v>Waspam Airport | Nicaragua</v>
      </c>
    </row>
    <row r="7999" spans="10:14" x14ac:dyDescent="0.25">
      <c r="J7999" s="3" t="s">
        <v>8062</v>
      </c>
      <c r="K7999" s="3" t="s">
        <v>16499</v>
      </c>
      <c r="L7999" s="3" t="s">
        <v>17476</v>
      </c>
      <c r="M7999" s="3" t="s">
        <v>96</v>
      </c>
      <c r="N7999" s="3" t="str">
        <f t="shared" si="134"/>
        <v>Wasior Airport | Indonesia</v>
      </c>
    </row>
    <row r="8000" spans="10:14" x14ac:dyDescent="0.25">
      <c r="J8000" s="3" t="s">
        <v>8120</v>
      </c>
      <c r="K8000" s="3" t="s">
        <v>12914</v>
      </c>
      <c r="L8000" s="3" t="s">
        <v>17476</v>
      </c>
      <c r="M8000" s="3" t="s">
        <v>45</v>
      </c>
      <c r="N8000" s="3" t="str">
        <f t="shared" si="134"/>
        <v>Westerly State Airport | United States</v>
      </c>
    </row>
    <row r="8001" spans="10:14" x14ac:dyDescent="0.25">
      <c r="J8001" s="3" t="s">
        <v>8065</v>
      </c>
      <c r="K8001" s="3" t="s">
        <v>9298</v>
      </c>
      <c r="L8001" s="3" t="s">
        <v>17476</v>
      </c>
      <c r="M8001" s="3" t="s">
        <v>33</v>
      </c>
      <c r="N8001" s="3" t="str">
        <f t="shared" si="134"/>
        <v>Wasu Airport | Papua New Guinea</v>
      </c>
    </row>
    <row r="8002" spans="10:14" x14ac:dyDescent="0.25">
      <c r="J8002" s="3" t="s">
        <v>147</v>
      </c>
      <c r="K8002" s="3" t="s">
        <v>17196</v>
      </c>
      <c r="L8002" s="3" t="s">
        <v>17476</v>
      </c>
      <c r="M8002" s="3" t="s">
        <v>54</v>
      </c>
      <c r="N8002" s="3" t="str">
        <f t="shared" si="134"/>
        <v>Whitsunday Island Airport | Australia</v>
      </c>
    </row>
    <row r="8003" spans="10:14" x14ac:dyDescent="0.25">
      <c r="J8003" s="3" t="s">
        <v>8123</v>
      </c>
      <c r="K8003" s="3" t="s">
        <v>13998</v>
      </c>
      <c r="L8003" s="3" t="s">
        <v>17477</v>
      </c>
      <c r="M8003" s="3" t="s">
        <v>2169</v>
      </c>
      <c r="N8003" s="3" t="str">
        <f t="shared" si="134"/>
        <v>Westport Airport | New Zealand</v>
      </c>
    </row>
    <row r="8004" spans="10:14" x14ac:dyDescent="0.25">
      <c r="J8004" s="3" t="s">
        <v>7360</v>
      </c>
      <c r="K8004" s="3" t="s">
        <v>10687</v>
      </c>
      <c r="L8004" s="3" t="s">
        <v>17476</v>
      </c>
      <c r="M8004" s="3" t="s">
        <v>304</v>
      </c>
      <c r="N8004" s="3" t="str">
        <f t="shared" si="134"/>
        <v>Tambohorano Airport | Madagascar</v>
      </c>
    </row>
    <row r="8005" spans="10:14" x14ac:dyDescent="0.25">
      <c r="J8005" s="3" t="s">
        <v>8939</v>
      </c>
      <c r="K8005" s="3" t="s">
        <v>16745</v>
      </c>
      <c r="L8005" s="3" t="s">
        <v>17477</v>
      </c>
      <c r="M8005" s="3" t="s">
        <v>54</v>
      </c>
      <c r="N8005" s="3" t="str">
        <f t="shared" si="134"/>
        <v>Toowoomba Wellcamp Airport | Australia</v>
      </c>
    </row>
    <row r="8006" spans="10:14" x14ac:dyDescent="0.25">
      <c r="J8006" s="3" t="s">
        <v>8112</v>
      </c>
      <c r="K8006" s="3" t="s">
        <v>13750</v>
      </c>
      <c r="L8006" s="3" t="s">
        <v>17476</v>
      </c>
      <c r="M8006" s="3" t="s">
        <v>361</v>
      </c>
      <c r="N8006" s="3" t="str">
        <f t="shared" ref="N8006:N8069" si="135">K8006&amp;" | "&amp;M8006</f>
        <v>West End Airport | Bahamas</v>
      </c>
    </row>
    <row r="8007" spans="10:14" x14ac:dyDescent="0.25">
      <c r="J8007" s="3" t="s">
        <v>8216</v>
      </c>
      <c r="K8007" s="3" t="s">
        <v>13481</v>
      </c>
      <c r="L8007" s="3" t="s">
        <v>17476</v>
      </c>
      <c r="M8007" s="3" t="s">
        <v>141</v>
      </c>
      <c r="N8007" s="3" t="str">
        <f t="shared" si="135"/>
        <v>Wotje Atoll Airport | Marshall Islands</v>
      </c>
    </row>
    <row r="8008" spans="10:14" x14ac:dyDescent="0.25">
      <c r="J8008" s="3" t="s">
        <v>5390</v>
      </c>
      <c r="K8008" s="3" t="s">
        <v>14458</v>
      </c>
      <c r="L8008" s="3" t="s">
        <v>17477</v>
      </c>
      <c r="M8008" s="3" t="s">
        <v>45</v>
      </c>
      <c r="N8008" s="3" t="str">
        <f t="shared" si="135"/>
        <v>Noatak Airport | United States</v>
      </c>
    </row>
    <row r="8009" spans="10:14" x14ac:dyDescent="0.25">
      <c r="J8009" s="3" t="s">
        <v>7738</v>
      </c>
      <c r="K8009" s="3" t="s">
        <v>9055</v>
      </c>
      <c r="L8009" s="3" t="s">
        <v>17476</v>
      </c>
      <c r="M8009" s="3" t="s">
        <v>45</v>
      </c>
      <c r="N8009" s="3" t="str">
        <f t="shared" si="135"/>
        <v>Tuntutuliak Airport | United States</v>
      </c>
    </row>
    <row r="8010" spans="10:14" x14ac:dyDescent="0.25">
      <c r="J8010" s="3" t="s">
        <v>7995</v>
      </c>
      <c r="K8010" s="3" t="s">
        <v>10277</v>
      </c>
      <c r="L8010" s="3" t="s">
        <v>17477</v>
      </c>
      <c r="M8010" s="3" t="s">
        <v>43</v>
      </c>
      <c r="N8010" s="3" t="str">
        <f t="shared" si="135"/>
        <v>RAF Waddington | United Kingdom</v>
      </c>
    </row>
    <row r="8011" spans="10:14" x14ac:dyDescent="0.25">
      <c r="J8011" s="3" t="s">
        <v>8215</v>
      </c>
      <c r="K8011" s="3" t="s">
        <v>13482</v>
      </c>
      <c r="L8011" s="3" t="s">
        <v>17476</v>
      </c>
      <c r="M8011" s="3" t="s">
        <v>141</v>
      </c>
      <c r="N8011" s="3" t="str">
        <f t="shared" si="135"/>
        <v>Wotho Island Airport | Marshall Islands</v>
      </c>
    </row>
    <row r="8012" spans="10:14" x14ac:dyDescent="0.25">
      <c r="J8012" s="3" t="s">
        <v>8197</v>
      </c>
      <c r="K8012" s="3" t="s">
        <v>9299</v>
      </c>
      <c r="L8012" s="3" t="s">
        <v>17476</v>
      </c>
      <c r="M8012" s="3" t="s">
        <v>33</v>
      </c>
      <c r="N8012" s="3" t="str">
        <f t="shared" si="135"/>
        <v>Woitape Airport | Papua New Guinea</v>
      </c>
    </row>
    <row r="8013" spans="10:14" x14ac:dyDescent="0.25">
      <c r="J8013" s="3" t="s">
        <v>8136</v>
      </c>
      <c r="K8013" s="3" t="s">
        <v>11869</v>
      </c>
      <c r="L8013" s="3" t="s">
        <v>17476</v>
      </c>
      <c r="M8013" s="3" t="s">
        <v>45</v>
      </c>
      <c r="N8013" s="3" t="str">
        <f t="shared" si="135"/>
        <v>Whiteriver Airport | United States</v>
      </c>
    </row>
    <row r="8014" spans="10:14" x14ac:dyDescent="0.25">
      <c r="J8014" s="3" t="s">
        <v>7698</v>
      </c>
      <c r="K8014" s="3" t="s">
        <v>10689</v>
      </c>
      <c r="L8014" s="3" t="s">
        <v>17476</v>
      </c>
      <c r="M8014" s="3" t="s">
        <v>304</v>
      </c>
      <c r="N8014" s="3" t="str">
        <f t="shared" si="135"/>
        <v>Tsiroanomandidy Airport | Madagascar</v>
      </c>
    </row>
    <row r="8015" spans="10:14" x14ac:dyDescent="0.25">
      <c r="J8015" s="3" t="s">
        <v>8035</v>
      </c>
      <c r="K8015" s="3" t="s">
        <v>16652</v>
      </c>
      <c r="L8015" s="3" t="s">
        <v>17476</v>
      </c>
      <c r="M8015" s="3" t="s">
        <v>33</v>
      </c>
      <c r="N8015" s="3" t="str">
        <f t="shared" si="135"/>
        <v>Wantoat Airport | Papua New Guinea</v>
      </c>
    </row>
    <row r="8016" spans="10:14" x14ac:dyDescent="0.25">
      <c r="J8016" s="3" t="s">
        <v>8143</v>
      </c>
      <c r="K8016" s="3" t="s">
        <v>13999</v>
      </c>
      <c r="L8016" s="3" t="s">
        <v>17476</v>
      </c>
      <c r="M8016" s="3" t="s">
        <v>2169</v>
      </c>
      <c r="N8016" s="3" t="str">
        <f t="shared" si="135"/>
        <v>Whitianga Airport | New Zealand</v>
      </c>
    </row>
    <row r="8017" spans="10:14" x14ac:dyDescent="0.25">
      <c r="J8017" s="3" t="s">
        <v>8221</v>
      </c>
      <c r="K8017" s="3" t="s">
        <v>17260</v>
      </c>
      <c r="L8017" s="3" t="s">
        <v>17476</v>
      </c>
      <c r="M8017" s="3" t="s">
        <v>173</v>
      </c>
      <c r="N8017" s="3" t="str">
        <f t="shared" si="135"/>
        <v>Wuhai Airport | China</v>
      </c>
    </row>
    <row r="8018" spans="10:14" x14ac:dyDescent="0.25">
      <c r="J8018" s="3" t="s">
        <v>8222</v>
      </c>
      <c r="K8018" s="3" t="s">
        <v>17208</v>
      </c>
      <c r="L8018" s="3" t="s">
        <v>17476</v>
      </c>
      <c r="M8018" s="3" t="s">
        <v>54</v>
      </c>
      <c r="N8018" s="3" t="str">
        <f t="shared" si="135"/>
        <v>Wudinna Airport | Australia</v>
      </c>
    </row>
    <row r="8019" spans="10:14" x14ac:dyDescent="0.25">
      <c r="J8019" s="3" t="s">
        <v>8077</v>
      </c>
      <c r="K8019" s="3" t="s">
        <v>9300</v>
      </c>
      <c r="L8019" s="3" t="s">
        <v>17476</v>
      </c>
      <c r="M8019" s="3" t="s">
        <v>33</v>
      </c>
      <c r="N8019" s="3" t="str">
        <f t="shared" si="135"/>
        <v>Wau Airport | Papua New Guinea</v>
      </c>
    </row>
    <row r="8020" spans="10:14" x14ac:dyDescent="0.25">
      <c r="J8020" s="3" t="s">
        <v>8223</v>
      </c>
      <c r="K8020" s="3" t="s">
        <v>17296</v>
      </c>
      <c r="L8020" s="3" t="s">
        <v>17478</v>
      </c>
      <c r="M8020" s="3" t="s">
        <v>173</v>
      </c>
      <c r="N8020" s="3" t="str">
        <f t="shared" si="135"/>
        <v>Wuhan Tianhe International Airport | China</v>
      </c>
    </row>
    <row r="8021" spans="10:14" x14ac:dyDescent="0.25">
      <c r="J8021" s="3" t="s">
        <v>8950</v>
      </c>
      <c r="K8021" s="3" t="s">
        <v>16999</v>
      </c>
      <c r="L8021" s="3" t="s">
        <v>17476</v>
      </c>
      <c r="M8021" s="3" t="s">
        <v>54</v>
      </c>
      <c r="N8021" s="3" t="str">
        <f t="shared" si="135"/>
        <v>Murrin Murrin Airport | Australia</v>
      </c>
    </row>
    <row r="8022" spans="10:14" x14ac:dyDescent="0.25">
      <c r="J8022" s="3" t="s">
        <v>8067</v>
      </c>
      <c r="K8022" s="3" t="s">
        <v>9306</v>
      </c>
      <c r="L8022" s="3" t="s">
        <v>17476</v>
      </c>
      <c r="M8022" s="3" t="s">
        <v>33</v>
      </c>
      <c r="N8022" s="3" t="str">
        <f t="shared" si="135"/>
        <v>Wasum Airport | Papua New Guinea</v>
      </c>
    </row>
    <row r="8023" spans="10:14" x14ac:dyDescent="0.25">
      <c r="J8023" s="3" t="s">
        <v>8173</v>
      </c>
      <c r="K8023" s="3" t="s">
        <v>17200</v>
      </c>
      <c r="L8023" s="3" t="s">
        <v>17477</v>
      </c>
      <c r="M8023" s="3" t="s">
        <v>54</v>
      </c>
      <c r="N8023" s="3" t="str">
        <f t="shared" si="135"/>
        <v>Wiluna Airport | Australia</v>
      </c>
    </row>
    <row r="8024" spans="10:14" x14ac:dyDescent="0.25">
      <c r="J8024" s="3" t="s">
        <v>8228</v>
      </c>
      <c r="K8024" s="3" t="s">
        <v>17395</v>
      </c>
      <c r="L8024" s="3" t="s">
        <v>17477</v>
      </c>
      <c r="M8024" s="3" t="s">
        <v>173</v>
      </c>
      <c r="N8024" s="3" t="str">
        <f t="shared" si="135"/>
        <v>Nanping Wuyishan Airport | China</v>
      </c>
    </row>
    <row r="8025" spans="10:14" x14ac:dyDescent="0.25">
      <c r="J8025" s="3" t="s">
        <v>8970</v>
      </c>
      <c r="K8025" s="3" t="s">
        <v>17264</v>
      </c>
      <c r="L8025" s="3" t="s">
        <v>17476</v>
      </c>
      <c r="M8025" s="3" t="s">
        <v>173</v>
      </c>
      <c r="N8025" s="3" t="str">
        <f t="shared" si="135"/>
        <v>Xinzhou Wutaishan Airport | China</v>
      </c>
    </row>
    <row r="8026" spans="10:14" x14ac:dyDescent="0.25">
      <c r="J8026" s="3" t="s">
        <v>8078</v>
      </c>
      <c r="K8026" s="3" t="s">
        <v>9300</v>
      </c>
      <c r="L8026" s="3" t="s">
        <v>17477</v>
      </c>
      <c r="M8026" s="3" t="s">
        <v>17479</v>
      </c>
      <c r="N8026" s="3" t="str">
        <f t="shared" si="135"/>
        <v>Wau Airport | South Sudan</v>
      </c>
    </row>
    <row r="8027" spans="10:14" x14ac:dyDescent="0.25">
      <c r="J8027" s="3" t="s">
        <v>8226</v>
      </c>
      <c r="K8027" s="3" t="s">
        <v>16653</v>
      </c>
      <c r="L8027" s="3" t="s">
        <v>17476</v>
      </c>
      <c r="M8027" s="3" t="s">
        <v>33</v>
      </c>
      <c r="N8027" s="3" t="str">
        <f t="shared" si="135"/>
        <v>Wuvulu Island Airport | Papua New Guinea</v>
      </c>
    </row>
    <row r="8028" spans="10:14" x14ac:dyDescent="0.25">
      <c r="J8028" s="3" t="s">
        <v>8227</v>
      </c>
      <c r="K8028" s="3" t="s">
        <v>17394</v>
      </c>
      <c r="L8028" s="3" t="s">
        <v>17477</v>
      </c>
      <c r="M8028" s="3" t="s">
        <v>173</v>
      </c>
      <c r="N8028" s="3" t="str">
        <f t="shared" si="135"/>
        <v>Sunan Shuofang International Airport | China</v>
      </c>
    </row>
    <row r="8029" spans="10:14" x14ac:dyDescent="0.25">
      <c r="J8029" s="3" t="s">
        <v>8229</v>
      </c>
      <c r="K8029" s="3" t="s">
        <v>17288</v>
      </c>
      <c r="L8029" s="3" t="s">
        <v>17476</v>
      </c>
      <c r="M8029" s="3" t="s">
        <v>173</v>
      </c>
      <c r="N8029" s="3" t="str">
        <f t="shared" si="135"/>
        <v>Wuzhou Changzhoudao Airport | China</v>
      </c>
    </row>
    <row r="8030" spans="10:14" x14ac:dyDescent="0.25">
      <c r="J8030" s="3" t="s">
        <v>8027</v>
      </c>
      <c r="K8030" s="3" t="s">
        <v>10902</v>
      </c>
      <c r="L8030" s="3" t="s">
        <v>17477</v>
      </c>
      <c r="M8030" s="3" t="s">
        <v>136</v>
      </c>
      <c r="N8030" s="3" t="str">
        <f t="shared" si="135"/>
        <v>Walvis Bay Airport | Namibia</v>
      </c>
    </row>
    <row r="8031" spans="10:14" x14ac:dyDescent="0.25">
      <c r="J8031" s="3" t="s">
        <v>8076</v>
      </c>
      <c r="K8031" s="3" t="s">
        <v>12915</v>
      </c>
      <c r="L8031" s="3" t="s">
        <v>17476</v>
      </c>
      <c r="M8031" s="3" t="s">
        <v>45</v>
      </c>
      <c r="N8031" s="3" t="str">
        <f t="shared" si="135"/>
        <v>Watsonville Municipal Airport | United States</v>
      </c>
    </row>
    <row r="8032" spans="10:14" x14ac:dyDescent="0.25">
      <c r="J8032" s="3" t="s">
        <v>4552</v>
      </c>
      <c r="K8032" s="3" t="s">
        <v>10720</v>
      </c>
      <c r="L8032" s="3" t="s">
        <v>17477</v>
      </c>
      <c r="M8032" s="3" t="s">
        <v>304</v>
      </c>
      <c r="N8032" s="3" t="str">
        <f t="shared" si="135"/>
        <v>Manakara Airport | Madagascar</v>
      </c>
    </row>
    <row r="8033" spans="10:14" x14ac:dyDescent="0.25">
      <c r="J8033" s="3" t="s">
        <v>8074</v>
      </c>
      <c r="K8033" s="3" t="s">
        <v>12916</v>
      </c>
      <c r="L8033" s="3" t="s">
        <v>17476</v>
      </c>
      <c r="M8033" s="3" t="s">
        <v>45</v>
      </c>
      <c r="N8033" s="3" t="str">
        <f t="shared" si="135"/>
        <v>Waterville Robert Lafleur Airport | United States</v>
      </c>
    </row>
    <row r="8034" spans="10:14" x14ac:dyDescent="0.25">
      <c r="J8034" s="3" t="s">
        <v>8157</v>
      </c>
      <c r="K8034" s="3" t="s">
        <v>10122</v>
      </c>
      <c r="L8034" s="3" t="s">
        <v>17476</v>
      </c>
      <c r="M8034" s="3" t="s">
        <v>20</v>
      </c>
      <c r="N8034" s="3" t="str">
        <f t="shared" si="135"/>
        <v>Wilhelmshaven-Mariensiel Airport | Germany</v>
      </c>
    </row>
    <row r="8035" spans="10:14" x14ac:dyDescent="0.25">
      <c r="J8035" s="3" t="s">
        <v>8061</v>
      </c>
      <c r="K8035" s="3" t="s">
        <v>14459</v>
      </c>
      <c r="L8035" s="3" t="s">
        <v>17477</v>
      </c>
      <c r="M8035" s="3" t="s">
        <v>45</v>
      </c>
      <c r="N8035" s="3" t="str">
        <f t="shared" si="135"/>
        <v>Wasilla Airport | United States</v>
      </c>
    </row>
    <row r="8036" spans="10:14" x14ac:dyDescent="0.25">
      <c r="J8036" s="3" t="s">
        <v>8156</v>
      </c>
      <c r="K8036" s="3" t="s">
        <v>12917</v>
      </c>
      <c r="L8036" s="3" t="s">
        <v>17477</v>
      </c>
      <c r="M8036" s="3" t="s">
        <v>45</v>
      </c>
      <c r="N8036" s="3" t="str">
        <f t="shared" si="135"/>
        <v>Cape May County Airport | United States</v>
      </c>
    </row>
    <row r="8037" spans="10:14" x14ac:dyDescent="0.25">
      <c r="J8037" s="3" t="s">
        <v>8209</v>
      </c>
      <c r="K8037" s="3" t="s">
        <v>17211</v>
      </c>
      <c r="L8037" s="3" t="s">
        <v>17476</v>
      </c>
      <c r="M8037" s="3" t="s">
        <v>54</v>
      </c>
      <c r="N8037" s="3" t="str">
        <f t="shared" si="135"/>
        <v>Woodie Woodie Airport | Australia</v>
      </c>
    </row>
    <row r="8038" spans="10:14" x14ac:dyDescent="0.25">
      <c r="J8038" s="3" t="s">
        <v>8125</v>
      </c>
      <c r="K8038" s="3" t="s">
        <v>9295</v>
      </c>
      <c r="L8038" s="3" t="s">
        <v>17477</v>
      </c>
      <c r="M8038" s="3" t="s">
        <v>33</v>
      </c>
      <c r="N8038" s="3" t="str">
        <f t="shared" si="135"/>
        <v>Wewak International Airport | Papua New Guinea</v>
      </c>
    </row>
    <row r="8039" spans="10:14" x14ac:dyDescent="0.25">
      <c r="J8039" s="3" t="s">
        <v>8210</v>
      </c>
      <c r="K8039" s="3" t="s">
        <v>12918</v>
      </c>
      <c r="L8039" s="3" t="s">
        <v>17477</v>
      </c>
      <c r="M8039" s="3" t="s">
        <v>45</v>
      </c>
      <c r="N8039" s="3" t="str">
        <f t="shared" si="135"/>
        <v>West Woodward Airport | United States</v>
      </c>
    </row>
    <row r="8040" spans="10:14" x14ac:dyDescent="0.25">
      <c r="J8040" s="3" t="s">
        <v>5343</v>
      </c>
      <c r="K8040" s="3" t="s">
        <v>14327</v>
      </c>
      <c r="L8040" s="3" t="s">
        <v>17476</v>
      </c>
      <c r="M8040" s="3" t="s">
        <v>45</v>
      </c>
      <c r="N8040" s="3" t="str">
        <f t="shared" si="135"/>
        <v>Newtok Airport | United States</v>
      </c>
    </row>
    <row r="8041" spans="10:14" x14ac:dyDescent="0.25">
      <c r="J8041" s="3" t="s">
        <v>8116</v>
      </c>
      <c r="K8041" s="3" t="s">
        <v>17212</v>
      </c>
      <c r="L8041" s="3" t="s">
        <v>17477</v>
      </c>
      <c r="M8041" s="3" t="s">
        <v>54</v>
      </c>
      <c r="N8041" s="3" t="str">
        <f t="shared" si="135"/>
        <v>West Wyalong Airport | Australia</v>
      </c>
    </row>
    <row r="8042" spans="10:14" x14ac:dyDescent="0.25">
      <c r="J8042" s="3" t="s">
        <v>8037</v>
      </c>
      <c r="K8042" s="3" t="s">
        <v>17429</v>
      </c>
      <c r="L8042" s="3" t="s">
        <v>17476</v>
      </c>
      <c r="M8042" s="3" t="s">
        <v>173</v>
      </c>
      <c r="N8042" s="3" t="str">
        <f t="shared" si="135"/>
        <v>Wanxian Airport | China</v>
      </c>
    </row>
    <row r="8043" spans="10:14" x14ac:dyDescent="0.25">
      <c r="J8043" s="3" t="s">
        <v>8144</v>
      </c>
      <c r="K8043" s="3" t="s">
        <v>17195</v>
      </c>
      <c r="L8043" s="3" t="s">
        <v>17477</v>
      </c>
      <c r="M8043" s="3" t="s">
        <v>54</v>
      </c>
      <c r="N8043" s="3" t="str">
        <f t="shared" si="135"/>
        <v>Whyalla Airport | Australia</v>
      </c>
    </row>
    <row r="8044" spans="10:14" x14ac:dyDescent="0.25">
      <c r="J8044" s="3" t="s">
        <v>8293</v>
      </c>
      <c r="K8044" s="3" t="s">
        <v>11005</v>
      </c>
      <c r="L8044" s="3" t="s">
        <v>17477</v>
      </c>
      <c r="M8044" s="3" t="s">
        <v>1059</v>
      </c>
      <c r="N8044" s="3" t="str">
        <f t="shared" si="135"/>
        <v>Yengema Airport | Sierra Leone</v>
      </c>
    </row>
    <row r="8045" spans="10:14" x14ac:dyDescent="0.25">
      <c r="J8045" s="3" t="s">
        <v>8231</v>
      </c>
      <c r="K8045" s="3" t="s">
        <v>17213</v>
      </c>
      <c r="L8045" s="3" t="s">
        <v>17476</v>
      </c>
      <c r="M8045" s="3" t="s">
        <v>54</v>
      </c>
      <c r="N8045" s="3" t="str">
        <f t="shared" si="135"/>
        <v>Wyndham Airport | Australia</v>
      </c>
    </row>
    <row r="8046" spans="10:14" x14ac:dyDescent="0.25">
      <c r="J8046" s="3" t="s">
        <v>8117</v>
      </c>
      <c r="K8046" s="3" t="s">
        <v>12920</v>
      </c>
      <c r="L8046" s="3" t="s">
        <v>17477</v>
      </c>
      <c r="M8046" s="3" t="s">
        <v>45</v>
      </c>
      <c r="N8046" s="3" t="str">
        <f t="shared" si="135"/>
        <v>Yellowstone Airport | United States</v>
      </c>
    </row>
    <row r="8047" spans="10:14" x14ac:dyDescent="0.25">
      <c r="J8047" s="3" t="s">
        <v>8932</v>
      </c>
      <c r="K8047" s="3" t="s">
        <v>16655</v>
      </c>
      <c r="L8047" s="3" t="s">
        <v>17476</v>
      </c>
      <c r="M8047" s="3" t="s">
        <v>173</v>
      </c>
      <c r="N8047" s="3" t="str">
        <f t="shared" si="135"/>
        <v>Urad Middle Banner | China</v>
      </c>
    </row>
    <row r="8048" spans="10:14" x14ac:dyDescent="0.25">
      <c r="J8048" s="3" t="s">
        <v>8465</v>
      </c>
      <c r="K8048" s="3" t="s">
        <v>9496</v>
      </c>
      <c r="L8048" s="3" t="s">
        <v>17477</v>
      </c>
      <c r="M8048" s="3" t="s">
        <v>173</v>
      </c>
      <c r="N8048" s="3" t="str">
        <f t="shared" si="135"/>
        <v>Xinyang Minggang Airport | China</v>
      </c>
    </row>
    <row r="8049" spans="10:14" x14ac:dyDescent="0.25">
      <c r="J8049" s="3" t="s">
        <v>198</v>
      </c>
      <c r="K8049" s="3" t="s">
        <v>13717</v>
      </c>
      <c r="L8049" s="3" t="s">
        <v>17476</v>
      </c>
      <c r="M8049" s="3" t="s">
        <v>59</v>
      </c>
      <c r="N8049" s="3" t="str">
        <f t="shared" si="135"/>
        <v>Álamos Airport | Mexico</v>
      </c>
    </row>
    <row r="8050" spans="10:14" x14ac:dyDescent="0.25">
      <c r="J8050" s="3" t="s">
        <v>1526</v>
      </c>
      <c r="K8050" s="3" t="s">
        <v>14909</v>
      </c>
      <c r="L8050" s="3" t="s">
        <v>17477</v>
      </c>
      <c r="M8050" s="3" t="s">
        <v>219</v>
      </c>
      <c r="N8050" s="3" t="str">
        <f t="shared" si="135"/>
        <v>Serafin Enoss Bertaso Airport | Brazil</v>
      </c>
    </row>
    <row r="8051" spans="10:14" x14ac:dyDescent="0.25">
      <c r="J8051" s="3" t="s">
        <v>470</v>
      </c>
      <c r="K8051" s="3" t="s">
        <v>9976</v>
      </c>
      <c r="L8051" s="3" t="s">
        <v>17476</v>
      </c>
      <c r="M8051" s="3" t="s">
        <v>471</v>
      </c>
      <c r="N8051" s="3" t="str">
        <f t="shared" si="135"/>
        <v>Aribinda Airport | Burkina Faso</v>
      </c>
    </row>
    <row r="8052" spans="10:14" x14ac:dyDescent="0.25">
      <c r="J8052" s="3" t="s">
        <v>6765</v>
      </c>
      <c r="K8052" s="3" t="s">
        <v>15398</v>
      </c>
      <c r="L8052" s="3" t="s">
        <v>17476</v>
      </c>
      <c r="M8052" s="3" t="s">
        <v>1481</v>
      </c>
      <c r="N8052" s="3" t="str">
        <f t="shared" si="135"/>
        <v>Saül Airport | French Guiana</v>
      </c>
    </row>
    <row r="8053" spans="10:14" x14ac:dyDescent="0.25">
      <c r="J8053" s="3" t="s">
        <v>832</v>
      </c>
      <c r="K8053" s="3" t="s">
        <v>9508</v>
      </c>
      <c r="L8053" s="3" t="s">
        <v>17476</v>
      </c>
      <c r="M8053" s="3" t="s">
        <v>18</v>
      </c>
      <c r="N8053" s="3" t="str">
        <f t="shared" si="135"/>
        <v>Bearskin Lake Airport | Canada</v>
      </c>
    </row>
    <row r="8054" spans="10:14" x14ac:dyDescent="0.25">
      <c r="J8054" s="3" t="s">
        <v>1075</v>
      </c>
      <c r="K8054" s="3" t="s">
        <v>9956</v>
      </c>
      <c r="L8054" s="3" t="s">
        <v>17476</v>
      </c>
      <c r="M8054" s="3" t="s">
        <v>471</v>
      </c>
      <c r="N8054" s="3" t="str">
        <f t="shared" si="135"/>
        <v>Bogande Airport | Burkina Faso</v>
      </c>
    </row>
    <row r="8055" spans="10:14" x14ac:dyDescent="0.25">
      <c r="J8055" s="3" t="s">
        <v>1008</v>
      </c>
      <c r="K8055" s="3" t="s">
        <v>14108</v>
      </c>
      <c r="L8055" s="3" t="s">
        <v>17477</v>
      </c>
      <c r="M8055" s="3" t="s">
        <v>17494</v>
      </c>
      <c r="N8055" s="3" t="str">
        <f t="shared" si="135"/>
        <v>Birjand Airport | Iran, Islamic Republic of</v>
      </c>
    </row>
    <row r="8056" spans="10:14" x14ac:dyDescent="0.25">
      <c r="J8056" s="3" t="s">
        <v>999</v>
      </c>
      <c r="K8056" s="3" t="s">
        <v>16656</v>
      </c>
      <c r="L8056" s="3" t="s">
        <v>17476</v>
      </c>
      <c r="M8056" s="3" t="s">
        <v>33</v>
      </c>
      <c r="N8056" s="3" t="str">
        <f t="shared" si="135"/>
        <v>Biniguni Airport | Papua New Guinea</v>
      </c>
    </row>
    <row r="8057" spans="10:14" x14ac:dyDescent="0.25">
      <c r="J8057" s="3" t="s">
        <v>1135</v>
      </c>
      <c r="K8057" s="3" t="s">
        <v>9955</v>
      </c>
      <c r="L8057" s="3" t="s">
        <v>17476</v>
      </c>
      <c r="M8057" s="3" t="s">
        <v>471</v>
      </c>
      <c r="N8057" s="3" t="str">
        <f t="shared" si="135"/>
        <v>Boulsa Airport | Burkina Faso</v>
      </c>
    </row>
    <row r="8058" spans="10:14" x14ac:dyDescent="0.25">
      <c r="J8058" s="3" t="s">
        <v>1206</v>
      </c>
      <c r="K8058" s="3" t="s">
        <v>9511</v>
      </c>
      <c r="L8058" s="3" t="s">
        <v>17476</v>
      </c>
      <c r="M8058" s="3" t="s">
        <v>18</v>
      </c>
      <c r="N8058" s="3" t="str">
        <f t="shared" si="135"/>
        <v>Brockville - Thousand Islands Regional Tackaberry Airport | Canada</v>
      </c>
    </row>
    <row r="8059" spans="10:14" x14ac:dyDescent="0.25">
      <c r="J8059" s="3" t="s">
        <v>1637</v>
      </c>
      <c r="K8059" s="3" t="s">
        <v>17098</v>
      </c>
      <c r="L8059" s="3" t="s">
        <v>17477</v>
      </c>
      <c r="M8059" s="3" t="s">
        <v>1636</v>
      </c>
      <c r="N8059" s="3" t="str">
        <f t="shared" si="135"/>
        <v>Christmas Island Airport | Christmas Island</v>
      </c>
    </row>
    <row r="8060" spans="10:14" x14ac:dyDescent="0.25">
      <c r="J8060" s="3" t="s">
        <v>1694</v>
      </c>
      <c r="K8060" s="3" t="s">
        <v>9468</v>
      </c>
      <c r="L8060" s="3" t="s">
        <v>17476</v>
      </c>
      <c r="M8060" s="3" t="s">
        <v>18</v>
      </c>
      <c r="N8060" s="3" t="str">
        <f t="shared" si="135"/>
        <v>Cluff Lake Airport | Canada</v>
      </c>
    </row>
    <row r="8061" spans="10:14" x14ac:dyDescent="0.25">
      <c r="J8061" s="3" t="s">
        <v>1541</v>
      </c>
      <c r="K8061" s="3" t="s">
        <v>9572</v>
      </c>
      <c r="L8061" s="3" t="s">
        <v>17476</v>
      </c>
      <c r="M8061" s="3" t="s">
        <v>18</v>
      </c>
      <c r="N8061" s="3" t="str">
        <f t="shared" si="135"/>
        <v>Chatham Kent Airport | Canada</v>
      </c>
    </row>
    <row r="8062" spans="10:14" x14ac:dyDescent="0.25">
      <c r="J8062" s="3" t="s">
        <v>1723</v>
      </c>
      <c r="K8062" s="3" t="s">
        <v>17058</v>
      </c>
      <c r="L8062" s="3" t="s">
        <v>17476</v>
      </c>
      <c r="M8062" s="3" t="s">
        <v>54</v>
      </c>
      <c r="N8062" s="3" t="str">
        <f t="shared" si="135"/>
        <v>Colac Airport | Australia</v>
      </c>
    </row>
    <row r="8063" spans="10:14" x14ac:dyDescent="0.25">
      <c r="J8063" s="3" t="s">
        <v>1507</v>
      </c>
      <c r="K8063" s="3" t="s">
        <v>13080</v>
      </c>
      <c r="L8063" s="3" t="s">
        <v>17477</v>
      </c>
      <c r="M8063" s="3" t="s">
        <v>112</v>
      </c>
      <c r="N8063" s="3" t="str">
        <f t="shared" si="135"/>
        <v>Châlons-Vatry Airport | France</v>
      </c>
    </row>
    <row r="8064" spans="10:14" x14ac:dyDescent="0.25">
      <c r="J8064" s="3" t="s">
        <v>8632</v>
      </c>
      <c r="K8064" s="3" t="s">
        <v>13097</v>
      </c>
      <c r="L8064" s="3" t="s">
        <v>17477</v>
      </c>
      <c r="M8064" s="3" t="s">
        <v>112</v>
      </c>
      <c r="N8064" s="3" t="str">
        <f t="shared" si="135"/>
        <v>Charleville-Mézières Airport | France</v>
      </c>
    </row>
    <row r="8065" spans="10:14" x14ac:dyDescent="0.25">
      <c r="J8065" s="3" t="s">
        <v>8627</v>
      </c>
      <c r="K8065" s="3" t="s">
        <v>13022</v>
      </c>
      <c r="L8065" s="3" t="s">
        <v>17476</v>
      </c>
      <c r="M8065" s="3" t="s">
        <v>112</v>
      </c>
      <c r="N8065" s="3" t="str">
        <f t="shared" si="135"/>
        <v>Dax Seyresse Airport | France</v>
      </c>
    </row>
    <row r="8066" spans="10:14" x14ac:dyDescent="0.25">
      <c r="J8066" s="3" t="s">
        <v>2061</v>
      </c>
      <c r="K8066" s="3" t="s">
        <v>9975</v>
      </c>
      <c r="L8066" s="3" t="s">
        <v>17476</v>
      </c>
      <c r="M8066" s="3" t="s">
        <v>471</v>
      </c>
      <c r="N8066" s="3" t="str">
        <f t="shared" si="135"/>
        <v>Diebougou Airport | Burkina Faso</v>
      </c>
    </row>
    <row r="8067" spans="10:14" x14ac:dyDescent="0.25">
      <c r="J8067" s="3" t="s">
        <v>2091</v>
      </c>
      <c r="K8067" s="3" t="s">
        <v>9952</v>
      </c>
      <c r="L8067" s="3" t="s">
        <v>17476</v>
      </c>
      <c r="M8067" s="3" t="s">
        <v>471</v>
      </c>
      <c r="N8067" s="3" t="str">
        <f t="shared" si="135"/>
        <v>Djibo Airport | Burkina Faso</v>
      </c>
    </row>
    <row r="8068" spans="10:14" x14ac:dyDescent="0.25">
      <c r="J8068" s="3" t="s">
        <v>8243</v>
      </c>
      <c r="K8068" s="3" t="s">
        <v>9502</v>
      </c>
      <c r="L8068" s="3" t="s">
        <v>17477</v>
      </c>
      <c r="M8068" s="3" t="s">
        <v>173</v>
      </c>
      <c r="N8068" s="3" t="str">
        <f t="shared" si="135"/>
        <v>Xingcheng Air Base | China</v>
      </c>
    </row>
    <row r="8069" spans="10:14" x14ac:dyDescent="0.25">
      <c r="J8069" s="3" t="s">
        <v>4069</v>
      </c>
      <c r="K8069" s="3" t="s">
        <v>11670</v>
      </c>
      <c r="L8069" s="3" t="s">
        <v>17476</v>
      </c>
      <c r="M8069" s="3" t="s">
        <v>45</v>
      </c>
      <c r="N8069" s="3" t="str">
        <f t="shared" si="135"/>
        <v>Grand Geneva Resort Airport | United States</v>
      </c>
    </row>
    <row r="8070" spans="10:14" x14ac:dyDescent="0.25">
      <c r="J8070" s="3" t="s">
        <v>8238</v>
      </c>
      <c r="K8070" s="3" t="s">
        <v>17302</v>
      </c>
      <c r="L8070" s="3" t="s">
        <v>17476</v>
      </c>
      <c r="M8070" s="3" t="s">
        <v>173</v>
      </c>
      <c r="N8070" s="3" t="str">
        <f t="shared" ref="N8070:N8133" si="136">K8070&amp;" | "&amp;M8070</f>
        <v>Xiangyang Liuji Airport | China</v>
      </c>
    </row>
    <row r="8071" spans="10:14" x14ac:dyDescent="0.25">
      <c r="J8071" s="3" t="s">
        <v>2450</v>
      </c>
      <c r="K8071" s="3" t="s">
        <v>10091</v>
      </c>
      <c r="L8071" s="3" t="s">
        <v>17477</v>
      </c>
      <c r="M8071" s="3" t="s">
        <v>20</v>
      </c>
      <c r="N8071" s="3" t="str">
        <f t="shared" si="136"/>
        <v>Hamburg-Finkenwerder Airport | Germany</v>
      </c>
    </row>
    <row r="8072" spans="10:14" x14ac:dyDescent="0.25">
      <c r="J8072" s="3" t="s">
        <v>2643</v>
      </c>
      <c r="K8072" s="3" t="s">
        <v>9971</v>
      </c>
      <c r="L8072" s="3" t="s">
        <v>17476</v>
      </c>
      <c r="M8072" s="3" t="s">
        <v>471</v>
      </c>
      <c r="N8072" s="3" t="str">
        <f t="shared" si="136"/>
        <v>Gaoua Airport | Burkina Faso</v>
      </c>
    </row>
    <row r="8073" spans="10:14" x14ac:dyDescent="0.25">
      <c r="J8073" s="3" t="s">
        <v>2784</v>
      </c>
      <c r="K8073" s="3" t="s">
        <v>9960</v>
      </c>
      <c r="L8073" s="3" t="s">
        <v>17476</v>
      </c>
      <c r="M8073" s="3" t="s">
        <v>471</v>
      </c>
      <c r="N8073" s="3" t="str">
        <f t="shared" si="136"/>
        <v>Gorom-Gorom Airport | Burkina Faso</v>
      </c>
    </row>
    <row r="8074" spans="10:14" x14ac:dyDescent="0.25">
      <c r="J8074" s="3" t="s">
        <v>8233</v>
      </c>
      <c r="K8074" s="3" t="s">
        <v>10761</v>
      </c>
      <c r="L8074" s="3" t="s">
        <v>17477</v>
      </c>
      <c r="M8074" s="3" t="s">
        <v>316</v>
      </c>
      <c r="N8074" s="3" t="str">
        <f t="shared" si="136"/>
        <v>Xangongo Airport | Angola</v>
      </c>
    </row>
    <row r="8075" spans="10:14" x14ac:dyDescent="0.25">
      <c r="J8075" s="3" t="s">
        <v>3575</v>
      </c>
      <c r="K8075" s="3" t="s">
        <v>9677</v>
      </c>
      <c r="L8075" s="3" t="s">
        <v>17477</v>
      </c>
      <c r="M8075" s="3" t="s">
        <v>18</v>
      </c>
      <c r="N8075" s="3" t="str">
        <f t="shared" si="136"/>
        <v>Kangiqsualujjuaq (Georges River) Airport | Canada</v>
      </c>
    </row>
    <row r="8076" spans="10:14" x14ac:dyDescent="0.25">
      <c r="J8076" s="3" t="s">
        <v>8239</v>
      </c>
      <c r="K8076" s="3" t="s">
        <v>17430</v>
      </c>
      <c r="L8076" s="3" t="s">
        <v>17477</v>
      </c>
      <c r="M8076" s="3" t="s">
        <v>173</v>
      </c>
      <c r="N8076" s="3" t="str">
        <f t="shared" si="136"/>
        <v>Xichang Qingshan Airport | China</v>
      </c>
    </row>
    <row r="8077" spans="10:14" x14ac:dyDescent="0.25">
      <c r="J8077" s="3" t="s">
        <v>8241</v>
      </c>
      <c r="K8077" s="3" t="s">
        <v>16195</v>
      </c>
      <c r="L8077" s="3" t="s">
        <v>17476</v>
      </c>
      <c r="M8077" s="3" t="s">
        <v>17506</v>
      </c>
      <c r="N8077" s="3" t="str">
        <f t="shared" si="136"/>
        <v>Xienglom Airport | Lao People's Democratic Republic</v>
      </c>
    </row>
    <row r="8078" spans="10:14" x14ac:dyDescent="0.25">
      <c r="J8078" s="3" t="s">
        <v>8246</v>
      </c>
      <c r="K8078" s="3" t="s">
        <v>16657</v>
      </c>
      <c r="L8078" s="3" t="s">
        <v>17476</v>
      </c>
      <c r="M8078" s="3" t="s">
        <v>219</v>
      </c>
      <c r="N8078" s="3" t="str">
        <f t="shared" si="136"/>
        <v>Xinguara Municipal Airport | Brazil</v>
      </c>
    </row>
    <row r="8079" spans="10:14" x14ac:dyDescent="0.25">
      <c r="J8079" s="3" t="s">
        <v>129</v>
      </c>
      <c r="K8079" s="3" t="s">
        <v>14145</v>
      </c>
      <c r="L8079" s="3" t="s">
        <v>17477</v>
      </c>
      <c r="M8079" s="3" t="s">
        <v>130</v>
      </c>
      <c r="N8079" s="3" t="str">
        <f t="shared" si="136"/>
        <v>Ahmed Al Jaber Air Base | Kuwait</v>
      </c>
    </row>
    <row r="8080" spans="10:14" x14ac:dyDescent="0.25">
      <c r="J8080" s="3" t="s">
        <v>8242</v>
      </c>
      <c r="K8080" s="3" t="s">
        <v>17262</v>
      </c>
      <c r="L8080" s="3" t="s">
        <v>17477</v>
      </c>
      <c r="M8080" s="3" t="s">
        <v>173</v>
      </c>
      <c r="N8080" s="3" t="str">
        <f t="shared" si="136"/>
        <v>Xilinhot Airport | China</v>
      </c>
    </row>
    <row r="8081" spans="10:14" x14ac:dyDescent="0.25">
      <c r="J8081" s="3" t="s">
        <v>8244</v>
      </c>
      <c r="K8081" s="3" t="s">
        <v>17289</v>
      </c>
      <c r="L8081" s="3" t="s">
        <v>17476</v>
      </c>
      <c r="M8081" s="3" t="s">
        <v>173</v>
      </c>
      <c r="N8081" s="3" t="str">
        <f t="shared" si="136"/>
        <v>Xingning Airport | China</v>
      </c>
    </row>
    <row r="8082" spans="10:14" x14ac:dyDescent="0.25">
      <c r="J8082" s="3" t="s">
        <v>8235</v>
      </c>
      <c r="K8082" s="3" t="s">
        <v>17326</v>
      </c>
      <c r="L8082" s="3" t="s">
        <v>17478</v>
      </c>
      <c r="M8082" s="3" t="s">
        <v>173</v>
      </c>
      <c r="N8082" s="3" t="str">
        <f t="shared" si="136"/>
        <v>Xi'an Xianyang International Airport | China</v>
      </c>
    </row>
    <row r="8083" spans="10:14" x14ac:dyDescent="0.25">
      <c r="J8083" s="3" t="s">
        <v>189</v>
      </c>
      <c r="K8083" s="3" t="s">
        <v>14258</v>
      </c>
      <c r="L8083" s="3" t="s">
        <v>17477</v>
      </c>
      <c r="M8083" s="3" t="s">
        <v>190</v>
      </c>
      <c r="N8083" s="3" t="str">
        <f t="shared" si="136"/>
        <v>Al Udeid Air Base | Qatar</v>
      </c>
    </row>
    <row r="8084" spans="10:14" x14ac:dyDescent="0.25">
      <c r="J8084" s="3" t="s">
        <v>4572</v>
      </c>
      <c r="K8084" s="3" t="s">
        <v>14205</v>
      </c>
      <c r="L8084" s="3" t="s">
        <v>17477</v>
      </c>
      <c r="M8084" s="3" t="s">
        <v>35</v>
      </c>
      <c r="N8084" s="3" t="str">
        <f t="shared" si="136"/>
        <v>Mangla Airport | Pakistan</v>
      </c>
    </row>
    <row r="8085" spans="10:14" x14ac:dyDescent="0.25">
      <c r="J8085" s="3" t="s">
        <v>3589</v>
      </c>
      <c r="K8085" s="3" t="s">
        <v>9961</v>
      </c>
      <c r="L8085" s="3" t="s">
        <v>17476</v>
      </c>
      <c r="M8085" s="3" t="s">
        <v>471</v>
      </c>
      <c r="N8085" s="3" t="str">
        <f t="shared" si="136"/>
        <v>Kantchari Airport | Burkina Faso</v>
      </c>
    </row>
    <row r="8086" spans="10:14" x14ac:dyDescent="0.25">
      <c r="J8086" s="3" t="s">
        <v>8240</v>
      </c>
      <c r="K8086" s="3" t="s">
        <v>16194</v>
      </c>
      <c r="L8086" s="3" t="s">
        <v>17476</v>
      </c>
      <c r="M8086" s="3" t="s">
        <v>17506</v>
      </c>
      <c r="N8086" s="3" t="str">
        <f t="shared" si="136"/>
        <v>Xieng Khouang Airport | Lao People's Democratic Republic</v>
      </c>
    </row>
    <row r="8087" spans="10:14" x14ac:dyDescent="0.25">
      <c r="J8087" s="3" t="s">
        <v>3626</v>
      </c>
      <c r="K8087" s="3" t="s">
        <v>9546</v>
      </c>
      <c r="L8087" s="3" t="s">
        <v>17477</v>
      </c>
      <c r="M8087" s="3" t="s">
        <v>18</v>
      </c>
      <c r="N8087" s="3" t="str">
        <f t="shared" si="136"/>
        <v>Kasabonika Airport | Canada</v>
      </c>
    </row>
    <row r="8088" spans="10:14" x14ac:dyDescent="0.25">
      <c r="J8088" s="3" t="s">
        <v>3669</v>
      </c>
      <c r="K8088" s="3" t="s">
        <v>9950</v>
      </c>
      <c r="L8088" s="3" t="s">
        <v>17476</v>
      </c>
      <c r="M8088" s="3" t="s">
        <v>471</v>
      </c>
      <c r="N8088" s="3" t="str">
        <f t="shared" si="136"/>
        <v>Kaya Airport | Burkina Faso</v>
      </c>
    </row>
    <row r="8089" spans="10:14" x14ac:dyDescent="0.25">
      <c r="J8089" s="3" t="s">
        <v>4045</v>
      </c>
      <c r="K8089" s="3" t="s">
        <v>9890</v>
      </c>
      <c r="L8089" s="3" t="s">
        <v>17477</v>
      </c>
      <c r="M8089" s="3" t="s">
        <v>18</v>
      </c>
      <c r="N8089" s="3" t="str">
        <f t="shared" si="136"/>
        <v>Lac Brochet Airport | Canada</v>
      </c>
    </row>
    <row r="8090" spans="10:14" x14ac:dyDescent="0.25">
      <c r="J8090" s="3" t="s">
        <v>7130</v>
      </c>
      <c r="K8090" s="3" t="s">
        <v>11056</v>
      </c>
      <c r="L8090" s="3" t="s">
        <v>17477</v>
      </c>
      <c r="M8090" s="3" t="s">
        <v>649</v>
      </c>
      <c r="N8090" s="3" t="str">
        <f t="shared" si="136"/>
        <v>Saint Louis Airport | Senegal</v>
      </c>
    </row>
    <row r="8091" spans="10:14" x14ac:dyDescent="0.25">
      <c r="J8091" s="3" t="s">
        <v>4195</v>
      </c>
      <c r="K8091" s="3" t="s">
        <v>9953</v>
      </c>
      <c r="L8091" s="3" t="s">
        <v>17476</v>
      </c>
      <c r="M8091" s="3" t="s">
        <v>471</v>
      </c>
      <c r="N8091" s="3" t="str">
        <f t="shared" si="136"/>
        <v>Leo Airport | Burkina Faso</v>
      </c>
    </row>
    <row r="8092" spans="10:14" x14ac:dyDescent="0.25">
      <c r="J8092" s="3" t="s">
        <v>4629</v>
      </c>
      <c r="K8092" s="3" t="s">
        <v>16658</v>
      </c>
      <c r="L8092" s="3" t="s">
        <v>17476</v>
      </c>
      <c r="M8092" s="3" t="s">
        <v>192</v>
      </c>
      <c r="N8092" s="3" t="str">
        <f t="shared" si="136"/>
        <v>Maramag Airport | Philippines</v>
      </c>
    </row>
    <row r="8093" spans="10:14" x14ac:dyDescent="0.25">
      <c r="J8093" s="3" t="s">
        <v>4535</v>
      </c>
      <c r="K8093" s="3" t="s">
        <v>16972</v>
      </c>
      <c r="L8093" s="3" t="s">
        <v>17476</v>
      </c>
      <c r="M8093" s="3" t="s">
        <v>54</v>
      </c>
      <c r="N8093" s="3" t="str">
        <f t="shared" si="136"/>
        <v>Mallacoota Airport | Australia</v>
      </c>
    </row>
    <row r="8094" spans="10:14" x14ac:dyDescent="0.25">
      <c r="J8094" s="3" t="s">
        <v>4463</v>
      </c>
      <c r="K8094" s="3" t="s">
        <v>12168</v>
      </c>
      <c r="L8094" s="3" t="s">
        <v>17476</v>
      </c>
      <c r="M8094" s="3" t="s">
        <v>45</v>
      </c>
      <c r="N8094" s="3" t="str">
        <f t="shared" si="136"/>
        <v>Madison Municipal Airport | United States</v>
      </c>
    </row>
    <row r="8095" spans="10:14" x14ac:dyDescent="0.25">
      <c r="J8095" s="3" t="s">
        <v>8631</v>
      </c>
      <c r="K8095" s="3" t="s">
        <v>13094</v>
      </c>
      <c r="L8095" s="3" t="s">
        <v>17477</v>
      </c>
      <c r="M8095" s="3" t="s">
        <v>112</v>
      </c>
      <c r="N8095" s="3" t="str">
        <f t="shared" si="136"/>
        <v>Maubeuge-Élesmes Airport | France</v>
      </c>
    </row>
    <row r="8096" spans="10:14" x14ac:dyDescent="0.25">
      <c r="J8096" s="3" t="s">
        <v>4488</v>
      </c>
      <c r="K8096" s="3" t="s">
        <v>16224</v>
      </c>
      <c r="L8096" s="3" t="s">
        <v>17476</v>
      </c>
      <c r="M8096" s="3" t="s">
        <v>620</v>
      </c>
      <c r="N8096" s="3" t="str">
        <f t="shared" si="136"/>
        <v>Mahendranagar Airport | Nepal</v>
      </c>
    </row>
    <row r="8097" spans="10:14" x14ac:dyDescent="0.25">
      <c r="J8097" s="3" t="s">
        <v>4580</v>
      </c>
      <c r="K8097" s="3" t="s">
        <v>13861</v>
      </c>
      <c r="L8097" s="3" t="s">
        <v>17477</v>
      </c>
      <c r="M8097" s="3" t="s">
        <v>128</v>
      </c>
      <c r="N8097" s="3" t="str">
        <f t="shared" si="136"/>
        <v>Manihi Airport | French Polynesia</v>
      </c>
    </row>
    <row r="8098" spans="10:14" x14ac:dyDescent="0.25">
      <c r="J8098" s="3" t="s">
        <v>4697</v>
      </c>
      <c r="K8098" s="3" t="s">
        <v>11316</v>
      </c>
      <c r="L8098" s="3" t="s">
        <v>17476</v>
      </c>
      <c r="M8098" s="3" t="s">
        <v>17491</v>
      </c>
      <c r="N8098" s="3" t="str">
        <f t="shared" si="136"/>
        <v>Masasi Airport | Tanzania, United Republic of</v>
      </c>
    </row>
    <row r="8099" spans="10:14" x14ac:dyDescent="0.25">
      <c r="J8099" s="3" t="s">
        <v>4889</v>
      </c>
      <c r="K8099" s="3" t="s">
        <v>16992</v>
      </c>
      <c r="L8099" s="3" t="s">
        <v>17476</v>
      </c>
      <c r="M8099" s="3" t="s">
        <v>54</v>
      </c>
      <c r="N8099" s="3" t="str">
        <f t="shared" si="136"/>
        <v>Minlaton Airport | Australia</v>
      </c>
    </row>
    <row r="8100" spans="10:14" x14ac:dyDescent="0.25">
      <c r="J8100" s="3" t="s">
        <v>8237</v>
      </c>
      <c r="K8100" s="3" t="s">
        <v>17363</v>
      </c>
      <c r="L8100" s="3" t="s">
        <v>17478</v>
      </c>
      <c r="M8100" s="3" t="s">
        <v>173</v>
      </c>
      <c r="N8100" s="3" t="str">
        <f t="shared" si="136"/>
        <v>Xiamen Gaoqi International Airport | China</v>
      </c>
    </row>
    <row r="8101" spans="10:14" x14ac:dyDescent="0.25">
      <c r="J8101" s="3" t="s">
        <v>4453</v>
      </c>
      <c r="K8101" s="3" t="s">
        <v>9454</v>
      </c>
      <c r="L8101" s="3" t="s">
        <v>17476</v>
      </c>
      <c r="M8101" s="3" t="s">
        <v>18</v>
      </c>
      <c r="N8101" s="3" t="str">
        <f t="shared" si="136"/>
        <v>Macmillan Pass Airport | Canada</v>
      </c>
    </row>
    <row r="8102" spans="10:14" x14ac:dyDescent="0.25">
      <c r="J8102" s="3" t="s">
        <v>4443</v>
      </c>
      <c r="K8102" s="3" t="s">
        <v>15100</v>
      </c>
      <c r="L8102" s="3" t="s">
        <v>17477</v>
      </c>
      <c r="M8102" s="3" t="s">
        <v>306</v>
      </c>
      <c r="N8102" s="3" t="str">
        <f t="shared" si="136"/>
        <v>Coronel E Carvajal Airport | Ecuador</v>
      </c>
    </row>
    <row r="8103" spans="10:14" x14ac:dyDescent="0.25">
      <c r="J8103" s="3" t="s">
        <v>8262</v>
      </c>
      <c r="K8103" s="3" t="s">
        <v>17219</v>
      </c>
      <c r="L8103" s="3" t="s">
        <v>17476</v>
      </c>
      <c r="M8103" s="3" t="s">
        <v>54</v>
      </c>
      <c r="N8103" s="3" t="str">
        <f t="shared" si="136"/>
        <v>Yam Island Airport | Australia</v>
      </c>
    </row>
    <row r="8104" spans="10:14" x14ac:dyDescent="0.25">
      <c r="J8104" s="3" t="s">
        <v>2427</v>
      </c>
      <c r="K8104" s="3" t="s">
        <v>12922</v>
      </c>
      <c r="L8104" s="3" t="s">
        <v>17477</v>
      </c>
      <c r="M8104" s="3" t="s">
        <v>45</v>
      </c>
      <c r="N8104" s="3" t="str">
        <f t="shared" si="136"/>
        <v>Northwest Arkansas Regional Airport | United States</v>
      </c>
    </row>
    <row r="8105" spans="10:14" x14ac:dyDescent="0.25">
      <c r="J8105" s="3" t="s">
        <v>5262</v>
      </c>
      <c r="K8105" s="3" t="s">
        <v>14248</v>
      </c>
      <c r="L8105" s="3" t="s">
        <v>17477</v>
      </c>
      <c r="M8105" s="3" t="s">
        <v>618</v>
      </c>
      <c r="N8105" s="3" t="str">
        <f t="shared" si="136"/>
        <v>Ali Air Base | Iraq</v>
      </c>
    </row>
    <row r="8106" spans="10:14" x14ac:dyDescent="0.25">
      <c r="J8106" s="3" t="s">
        <v>8248</v>
      </c>
      <c r="K8106" s="3" t="s">
        <v>17325</v>
      </c>
      <c r="L8106" s="3" t="s">
        <v>17477</v>
      </c>
      <c r="M8106" s="3" t="s">
        <v>173</v>
      </c>
      <c r="N8106" s="3" t="str">
        <f t="shared" si="136"/>
        <v>Xining Caojiabu Airport | China</v>
      </c>
    </row>
    <row r="8107" spans="10:14" x14ac:dyDescent="0.25">
      <c r="J8107" s="3" t="s">
        <v>8245</v>
      </c>
      <c r="K8107" s="3" t="s">
        <v>17263</v>
      </c>
      <c r="L8107" s="3" t="s">
        <v>17476</v>
      </c>
      <c r="M8107" s="3" t="s">
        <v>173</v>
      </c>
      <c r="N8107" s="3" t="str">
        <f t="shared" si="136"/>
        <v>Xingtai Dalian Airport | China</v>
      </c>
    </row>
    <row r="8108" spans="10:14" x14ac:dyDescent="0.25">
      <c r="J8108" s="3" t="s">
        <v>5443</v>
      </c>
      <c r="K8108" s="3" t="s">
        <v>9972</v>
      </c>
      <c r="L8108" s="3" t="s">
        <v>17476</v>
      </c>
      <c r="M8108" s="3" t="s">
        <v>471</v>
      </c>
      <c r="N8108" s="3" t="str">
        <f t="shared" si="136"/>
        <v>Nouna Airport | Burkina Faso</v>
      </c>
    </row>
    <row r="8109" spans="10:14" x14ac:dyDescent="0.25">
      <c r="J8109" s="3" t="s">
        <v>8630</v>
      </c>
      <c r="K8109" s="3" t="s">
        <v>13066</v>
      </c>
      <c r="L8109" s="3" t="s">
        <v>17477</v>
      </c>
      <c r="M8109" s="3" t="s">
        <v>112</v>
      </c>
      <c r="N8109" s="3" t="str">
        <f t="shared" si="136"/>
        <v>Orange-Caritat (BA 115) Air Base | France</v>
      </c>
    </row>
    <row r="8110" spans="10:14" x14ac:dyDescent="0.25">
      <c r="J8110" s="3" t="s">
        <v>5723</v>
      </c>
      <c r="K8110" s="3" t="s">
        <v>9963</v>
      </c>
      <c r="L8110" s="3" t="s">
        <v>17476</v>
      </c>
      <c r="M8110" s="3" t="s">
        <v>471</v>
      </c>
      <c r="N8110" s="3" t="str">
        <f t="shared" si="136"/>
        <v>Pama Airport | Burkina Faso</v>
      </c>
    </row>
    <row r="8111" spans="10:14" x14ac:dyDescent="0.25">
      <c r="J8111" s="3" t="s">
        <v>6154</v>
      </c>
      <c r="K8111" s="3" t="s">
        <v>9859</v>
      </c>
      <c r="L8111" s="3" t="s">
        <v>17477</v>
      </c>
      <c r="M8111" s="3" t="s">
        <v>18</v>
      </c>
      <c r="N8111" s="3" t="str">
        <f t="shared" si="136"/>
        <v>Pukatawagan Airport | Canada</v>
      </c>
    </row>
    <row r="8112" spans="10:14" x14ac:dyDescent="0.25">
      <c r="J8112" s="3" t="s">
        <v>1765</v>
      </c>
      <c r="K8112" s="3" t="s">
        <v>13503</v>
      </c>
      <c r="L8112" s="3" t="s">
        <v>17477</v>
      </c>
      <c r="M8112" s="3" t="s">
        <v>133</v>
      </c>
      <c r="N8112" s="3" t="str">
        <f t="shared" si="136"/>
        <v>Coronel Enrique Soto Cano Air Base | Honduras</v>
      </c>
    </row>
    <row r="8113" spans="10:14" x14ac:dyDescent="0.25">
      <c r="J8113" s="3" t="s">
        <v>5989</v>
      </c>
      <c r="K8113" s="3" t="s">
        <v>9877</v>
      </c>
      <c r="L8113" s="3" t="s">
        <v>17477</v>
      </c>
      <c r="M8113" s="3" t="s">
        <v>18</v>
      </c>
      <c r="N8113" s="3" t="str">
        <f t="shared" si="136"/>
        <v>Poplar River Airport | Canada</v>
      </c>
    </row>
    <row r="8114" spans="10:14" x14ac:dyDescent="0.25">
      <c r="J8114" s="3" t="s">
        <v>5925</v>
      </c>
      <c r="K8114" s="3" t="s">
        <v>12156</v>
      </c>
      <c r="L8114" s="3" t="s">
        <v>17476</v>
      </c>
      <c r="M8114" s="3" t="s">
        <v>45</v>
      </c>
      <c r="N8114" s="3" t="str">
        <f t="shared" si="136"/>
        <v>Pine Ridge Airport | United States</v>
      </c>
    </row>
    <row r="8115" spans="10:14" x14ac:dyDescent="0.25">
      <c r="J8115" s="3" t="s">
        <v>6201</v>
      </c>
      <c r="K8115" s="3" t="s">
        <v>13657</v>
      </c>
      <c r="L8115" s="3" t="s">
        <v>17477</v>
      </c>
      <c r="M8115" s="3" t="s">
        <v>762</v>
      </c>
      <c r="N8115" s="3" t="str">
        <f t="shared" si="136"/>
        <v>Quepos Managua Airport | Costa Rica</v>
      </c>
    </row>
    <row r="8116" spans="10:14" x14ac:dyDescent="0.25">
      <c r="J8116" s="3" t="s">
        <v>6193</v>
      </c>
      <c r="K8116" s="3" t="s">
        <v>9428</v>
      </c>
      <c r="L8116" s="3" t="s">
        <v>17476</v>
      </c>
      <c r="M8116" s="3" t="s">
        <v>18</v>
      </c>
      <c r="N8116" s="3" t="str">
        <f t="shared" si="136"/>
        <v>Qualicum Beach Airport | Canada</v>
      </c>
    </row>
    <row r="8117" spans="10:14" x14ac:dyDescent="0.25">
      <c r="J8117" s="3" t="s">
        <v>6328</v>
      </c>
      <c r="K8117" s="3" t="s">
        <v>17140</v>
      </c>
      <c r="L8117" s="3" t="s">
        <v>17477</v>
      </c>
      <c r="M8117" s="3" t="s">
        <v>54</v>
      </c>
      <c r="N8117" s="3" t="str">
        <f t="shared" si="136"/>
        <v>RAAF Base Richmond | Australia</v>
      </c>
    </row>
    <row r="8118" spans="10:14" x14ac:dyDescent="0.25">
      <c r="J8118" s="3" t="s">
        <v>8933</v>
      </c>
      <c r="K8118" s="3" t="s">
        <v>16659</v>
      </c>
      <c r="L8118" s="3" t="s">
        <v>17476</v>
      </c>
      <c r="M8118" s="3" t="s">
        <v>173</v>
      </c>
      <c r="N8118" s="3" t="str">
        <f t="shared" si="136"/>
        <v>Xinbarag Youqi Baogede Airport | China</v>
      </c>
    </row>
    <row r="8119" spans="10:14" x14ac:dyDescent="0.25">
      <c r="J8119" s="3" t="s">
        <v>6427</v>
      </c>
      <c r="K8119" s="3" t="s">
        <v>9587</v>
      </c>
      <c r="L8119" s="3" t="s">
        <v>17477</v>
      </c>
      <c r="M8119" s="3" t="s">
        <v>18</v>
      </c>
      <c r="N8119" s="3" t="str">
        <f t="shared" si="136"/>
        <v>Ross River Airport | Canada</v>
      </c>
    </row>
    <row r="8120" spans="10:14" x14ac:dyDescent="0.25">
      <c r="J8120" s="3" t="s">
        <v>3413</v>
      </c>
      <c r="K8120" s="3" t="s">
        <v>12976</v>
      </c>
      <c r="L8120" s="3" t="s">
        <v>17477</v>
      </c>
      <c r="M8120" s="3" t="s">
        <v>201</v>
      </c>
      <c r="N8120" s="3" t="str">
        <f t="shared" si="136"/>
        <v>Jerez Airport | Spain</v>
      </c>
    </row>
    <row r="8121" spans="10:14" x14ac:dyDescent="0.25">
      <c r="J8121" s="3" t="s">
        <v>8716</v>
      </c>
      <c r="K8121" s="3" t="s">
        <v>14158</v>
      </c>
      <c r="L8121" s="3" t="s">
        <v>17477</v>
      </c>
      <c r="M8121" s="3" t="s">
        <v>61</v>
      </c>
      <c r="N8121" s="3" t="str">
        <f t="shared" si="136"/>
        <v>Sir Bani Yas Airport | United Arab Emirates</v>
      </c>
    </row>
    <row r="8122" spans="10:14" x14ac:dyDescent="0.25">
      <c r="J8122" s="3" t="s">
        <v>7064</v>
      </c>
      <c r="K8122" s="3" t="s">
        <v>13431</v>
      </c>
      <c r="L8122" s="3" t="s">
        <v>17477</v>
      </c>
      <c r="M8122" s="3" t="s">
        <v>2814</v>
      </c>
      <c r="N8122" s="3" t="str">
        <f t="shared" si="136"/>
        <v>South Caicos Airport | Turks and Caicos Islands</v>
      </c>
    </row>
    <row r="8123" spans="10:14" x14ac:dyDescent="0.25">
      <c r="J8123" s="3" t="s">
        <v>7617</v>
      </c>
      <c r="K8123" s="3" t="s">
        <v>12817</v>
      </c>
      <c r="L8123" s="3" t="s">
        <v>17476</v>
      </c>
      <c r="M8123" s="3" t="s">
        <v>45</v>
      </c>
      <c r="N8123" s="3" t="str">
        <f t="shared" si="136"/>
        <v>Tonopah Test Range Airport | United States</v>
      </c>
    </row>
    <row r="8124" spans="10:14" x14ac:dyDescent="0.25">
      <c r="J8124" s="3" t="s">
        <v>6796</v>
      </c>
      <c r="K8124" s="3" t="s">
        <v>9965</v>
      </c>
      <c r="L8124" s="3" t="s">
        <v>17476</v>
      </c>
      <c r="M8124" s="3" t="s">
        <v>471</v>
      </c>
      <c r="N8124" s="3" t="str">
        <f t="shared" si="136"/>
        <v>Sebba Airport | Burkina Faso</v>
      </c>
    </row>
    <row r="8125" spans="10:14" x14ac:dyDescent="0.25">
      <c r="J8125" s="3" t="s">
        <v>7066</v>
      </c>
      <c r="K8125" s="3" t="s">
        <v>9884</v>
      </c>
      <c r="L8125" s="3" t="s">
        <v>17477</v>
      </c>
      <c r="M8125" s="3" t="s">
        <v>18</v>
      </c>
      <c r="N8125" s="3" t="str">
        <f t="shared" si="136"/>
        <v>South Indian Lake Airport | Canada</v>
      </c>
    </row>
    <row r="8126" spans="10:14" x14ac:dyDescent="0.25">
      <c r="J8126" s="3" t="s">
        <v>6978</v>
      </c>
      <c r="K8126" s="3" t="s">
        <v>14565</v>
      </c>
      <c r="L8126" s="3" t="s">
        <v>17476</v>
      </c>
      <c r="M8126" s="3" t="s">
        <v>192</v>
      </c>
      <c r="N8126" s="3" t="str">
        <f t="shared" si="136"/>
        <v>Siocon Airport | Philippines</v>
      </c>
    </row>
    <row r="8127" spans="10:14" x14ac:dyDescent="0.25">
      <c r="J8127" s="3" t="s">
        <v>6969</v>
      </c>
      <c r="K8127" s="3" t="s">
        <v>16650</v>
      </c>
      <c r="L8127" s="3" t="s">
        <v>17477</v>
      </c>
      <c r="M8127" s="3" t="s">
        <v>6966</v>
      </c>
      <c r="N8127" s="3" t="str">
        <f t="shared" si="136"/>
        <v>Seletar Airport | Singapore</v>
      </c>
    </row>
    <row r="8128" spans="10:14" x14ac:dyDescent="0.25">
      <c r="J8128" s="3" t="s">
        <v>7508</v>
      </c>
      <c r="K8128" s="3" t="s">
        <v>17160</v>
      </c>
      <c r="L8128" s="3" t="s">
        <v>17477</v>
      </c>
      <c r="M8128" s="3" t="s">
        <v>54</v>
      </c>
      <c r="N8128" s="3" t="str">
        <f t="shared" si="136"/>
        <v>Thargomindah Airport | Australia</v>
      </c>
    </row>
    <row r="8129" spans="10:14" x14ac:dyDescent="0.25">
      <c r="J8129" s="3" t="s">
        <v>7312</v>
      </c>
      <c r="K8129" s="3" t="s">
        <v>9560</v>
      </c>
      <c r="L8129" s="3" t="s">
        <v>17477</v>
      </c>
      <c r="M8129" s="3" t="s">
        <v>18</v>
      </c>
      <c r="N8129" s="3" t="str">
        <f t="shared" si="136"/>
        <v>Tadoule Lake Airport | Canada</v>
      </c>
    </row>
    <row r="8130" spans="10:14" x14ac:dyDescent="0.25">
      <c r="J8130" s="3" t="s">
        <v>7421</v>
      </c>
      <c r="K8130" s="3" t="s">
        <v>17151</v>
      </c>
      <c r="L8130" s="3" t="s">
        <v>17476</v>
      </c>
      <c r="M8130" s="3" t="s">
        <v>54</v>
      </c>
      <c r="N8130" s="3" t="str">
        <f t="shared" si="136"/>
        <v>Taroom Airport | Australia</v>
      </c>
    </row>
    <row r="8131" spans="10:14" x14ac:dyDescent="0.25">
      <c r="J8131" s="3" t="s">
        <v>7403</v>
      </c>
      <c r="K8131" s="3" t="s">
        <v>17149</v>
      </c>
      <c r="L8131" s="3" t="s">
        <v>17476</v>
      </c>
      <c r="M8131" s="3" t="s">
        <v>54</v>
      </c>
      <c r="N8131" s="3" t="str">
        <f t="shared" si="136"/>
        <v>Tara Airport | Australia</v>
      </c>
    </row>
    <row r="8132" spans="10:14" x14ac:dyDescent="0.25">
      <c r="J8132" s="3" t="s">
        <v>8249</v>
      </c>
      <c r="K8132" s="3" t="s">
        <v>17397</v>
      </c>
      <c r="L8132" s="3" t="s">
        <v>17477</v>
      </c>
      <c r="M8132" s="3" t="s">
        <v>173</v>
      </c>
      <c r="N8132" s="3" t="str">
        <f t="shared" si="136"/>
        <v>Xuzhou Guanyin Airport | China</v>
      </c>
    </row>
    <row r="8133" spans="10:14" x14ac:dyDescent="0.25">
      <c r="J8133" s="3" t="s">
        <v>7957</v>
      </c>
      <c r="K8133" s="3" t="s">
        <v>16661</v>
      </c>
      <c r="L8133" s="3" t="s">
        <v>17476</v>
      </c>
      <c r="M8133" s="3" t="s">
        <v>724</v>
      </c>
      <c r="N8133" s="3" t="str">
        <f t="shared" si="136"/>
        <v>Vinh Long Airfield | Viet Nam</v>
      </c>
    </row>
    <row r="8134" spans="10:14" x14ac:dyDescent="0.25">
      <c r="J8134" s="3" t="s">
        <v>8626</v>
      </c>
      <c r="K8134" s="3" t="s">
        <v>13007</v>
      </c>
      <c r="L8134" s="3" t="s">
        <v>17477</v>
      </c>
      <c r="M8134" s="3" t="s">
        <v>112</v>
      </c>
      <c r="N8134" s="3" t="str">
        <f t="shared" ref="N8134:N8197" si="137">K8134&amp;" | "&amp;M8134</f>
        <v>Valenciennes-Denain Airport | France</v>
      </c>
    </row>
    <row r="8135" spans="10:14" x14ac:dyDescent="0.25">
      <c r="J8135" s="3" t="s">
        <v>8868</v>
      </c>
      <c r="K8135" s="3" t="s">
        <v>15928</v>
      </c>
      <c r="L8135" s="3" t="s">
        <v>17477</v>
      </c>
      <c r="M8135" s="3" t="s">
        <v>45</v>
      </c>
      <c r="N8135" s="3" t="str">
        <f t="shared" si="137"/>
        <v>Williston Basin International Airport | United States</v>
      </c>
    </row>
    <row r="8136" spans="10:14" x14ac:dyDescent="0.25">
      <c r="J8136" s="3" t="s">
        <v>8706</v>
      </c>
      <c r="K8136" s="3" t="s">
        <v>14055</v>
      </c>
      <c r="L8136" s="3" t="s">
        <v>17477</v>
      </c>
      <c r="M8136" s="3" t="s">
        <v>48</v>
      </c>
      <c r="N8136" s="3" t="str">
        <f t="shared" si="137"/>
        <v>Riyadh Air Base | Saudi Arabia</v>
      </c>
    </row>
    <row r="8137" spans="10:14" x14ac:dyDescent="0.25">
      <c r="J8137" s="3" t="s">
        <v>8934</v>
      </c>
      <c r="K8137" s="3" t="s">
        <v>16662</v>
      </c>
      <c r="L8137" s="3" t="s">
        <v>17477</v>
      </c>
      <c r="M8137" s="3" t="s">
        <v>45</v>
      </c>
      <c r="N8137" s="3" t="str">
        <f t="shared" si="137"/>
        <v>Modi | United States</v>
      </c>
    </row>
    <row r="8138" spans="10:14" x14ac:dyDescent="0.25">
      <c r="J8138" s="3" t="s">
        <v>8267</v>
      </c>
      <c r="K8138" s="3" t="s">
        <v>9091</v>
      </c>
      <c r="L8138" s="3" t="s">
        <v>17476</v>
      </c>
      <c r="M8138" s="3" t="s">
        <v>101</v>
      </c>
      <c r="N8138" s="3" t="str">
        <f t="shared" si="137"/>
        <v>Yandina Airport | Solomon Islands</v>
      </c>
    </row>
    <row r="8139" spans="10:14" x14ac:dyDescent="0.25">
      <c r="J8139" s="3" t="s">
        <v>8286</v>
      </c>
      <c r="K8139" s="3" t="s">
        <v>16395</v>
      </c>
      <c r="L8139" s="3" t="s">
        <v>17476</v>
      </c>
      <c r="M8139" s="3" t="s">
        <v>612</v>
      </c>
      <c r="N8139" s="3" t="str">
        <f t="shared" si="137"/>
        <v>Ye Airport | Myanmar</v>
      </c>
    </row>
    <row r="8140" spans="10:14" x14ac:dyDescent="0.25">
      <c r="J8140" s="3" t="s">
        <v>8291</v>
      </c>
      <c r="K8140" s="3" t="s">
        <v>9188</v>
      </c>
      <c r="L8140" s="3" t="s">
        <v>17476</v>
      </c>
      <c r="M8140" s="3" t="s">
        <v>33</v>
      </c>
      <c r="N8140" s="3" t="str">
        <f t="shared" si="137"/>
        <v>Edwaki Airport | Papua New Guinea</v>
      </c>
    </row>
    <row r="8141" spans="10:14" x14ac:dyDescent="0.25">
      <c r="J8141" s="3" t="s">
        <v>8332</v>
      </c>
      <c r="K8141" s="3" t="s">
        <v>9967</v>
      </c>
      <c r="L8141" s="3" t="s">
        <v>17476</v>
      </c>
      <c r="M8141" s="3" t="s">
        <v>471</v>
      </c>
      <c r="N8141" s="3" t="str">
        <f t="shared" si="137"/>
        <v>Zabré Airport | Burkina Faso</v>
      </c>
    </row>
    <row r="8142" spans="10:14" x14ac:dyDescent="0.25">
      <c r="J8142" s="3" t="s">
        <v>337</v>
      </c>
      <c r="K8142" s="3" t="s">
        <v>9423</v>
      </c>
      <c r="L8142" s="3" t="s">
        <v>17476</v>
      </c>
      <c r="M8142" s="3" t="s">
        <v>18</v>
      </c>
      <c r="N8142" s="3" t="str">
        <f t="shared" si="137"/>
        <v>Anahim Lake Airport | Canada</v>
      </c>
    </row>
    <row r="8143" spans="10:14" x14ac:dyDescent="0.25">
      <c r="J8143" s="3" t="s">
        <v>460</v>
      </c>
      <c r="K8143" s="3" t="s">
        <v>9539</v>
      </c>
      <c r="L8143" s="3" t="s">
        <v>17476</v>
      </c>
      <c r="M8143" s="3" t="s">
        <v>18</v>
      </c>
      <c r="N8143" s="3" t="str">
        <f t="shared" si="137"/>
        <v>Arctic Bay Airport | Canada</v>
      </c>
    </row>
    <row r="8144" spans="10:14" x14ac:dyDescent="0.25">
      <c r="J8144" s="3" t="s">
        <v>1463</v>
      </c>
      <c r="K8144" s="3" t="s">
        <v>9540</v>
      </c>
      <c r="L8144" s="3" t="s">
        <v>17477</v>
      </c>
      <c r="M8144" s="3" t="s">
        <v>18</v>
      </c>
      <c r="N8144" s="3" t="str">
        <f t="shared" si="137"/>
        <v>Cat Lake Airport | Canada</v>
      </c>
    </row>
    <row r="8145" spans="10:14" x14ac:dyDescent="0.25">
      <c r="J8145" s="3" t="s">
        <v>2508</v>
      </c>
      <c r="K8145" s="3" t="s">
        <v>9542</v>
      </c>
      <c r="L8145" s="3" t="s">
        <v>17477</v>
      </c>
      <c r="M8145" s="3" t="s">
        <v>18</v>
      </c>
      <c r="N8145" s="3" t="str">
        <f t="shared" si="137"/>
        <v>Fort Frances Municipal Airport | Canada</v>
      </c>
    </row>
    <row r="8146" spans="10:14" x14ac:dyDescent="0.25">
      <c r="J8146" s="3" t="s">
        <v>4059</v>
      </c>
      <c r="K8146" s="3" t="s">
        <v>9543</v>
      </c>
      <c r="L8146" s="3" t="s">
        <v>17477</v>
      </c>
      <c r="M8146" s="3" t="s">
        <v>18</v>
      </c>
      <c r="N8146" s="3" t="str">
        <f t="shared" si="137"/>
        <v>La Grande-4 Airport | Canada</v>
      </c>
    </row>
    <row r="8147" spans="10:14" x14ac:dyDescent="0.25">
      <c r="J8147" s="3" t="s">
        <v>1599</v>
      </c>
      <c r="K8147" s="3" t="s">
        <v>15028</v>
      </c>
      <c r="L8147" s="3" t="s">
        <v>17477</v>
      </c>
      <c r="M8147" s="3" t="s">
        <v>280</v>
      </c>
      <c r="N8147" s="3" t="str">
        <f t="shared" si="137"/>
        <v>Gral. Bernardo O'Higgins Airport | Chile</v>
      </c>
    </row>
    <row r="8148" spans="10:14" x14ac:dyDescent="0.25">
      <c r="J8148" s="3" t="s">
        <v>8256</v>
      </c>
      <c r="K8148" s="3" t="s">
        <v>14460</v>
      </c>
      <c r="L8148" s="3" t="s">
        <v>17477</v>
      </c>
      <c r="M8148" s="3" t="s">
        <v>45</v>
      </c>
      <c r="N8148" s="3" t="str">
        <f t="shared" si="137"/>
        <v>Yakutat Airport | United States</v>
      </c>
    </row>
    <row r="8149" spans="10:14" x14ac:dyDescent="0.25">
      <c r="J8149" s="3" t="s">
        <v>224</v>
      </c>
      <c r="K8149" s="3" t="s">
        <v>9544</v>
      </c>
      <c r="L8149" s="3" t="s">
        <v>17477</v>
      </c>
      <c r="M8149" s="3" t="s">
        <v>18</v>
      </c>
      <c r="N8149" s="3" t="str">
        <f t="shared" si="137"/>
        <v>Alert Bay Airport | Canada</v>
      </c>
    </row>
    <row r="8150" spans="10:14" x14ac:dyDescent="0.25">
      <c r="J8150" s="3" t="s">
        <v>6767</v>
      </c>
      <c r="K8150" s="3" t="s">
        <v>9545</v>
      </c>
      <c r="L8150" s="3" t="s">
        <v>17477</v>
      </c>
      <c r="M8150" s="3" t="s">
        <v>18</v>
      </c>
      <c r="N8150" s="3" t="str">
        <f t="shared" si="137"/>
        <v>Sault Ste Marie Airport | Canada</v>
      </c>
    </row>
    <row r="8151" spans="10:14" x14ac:dyDescent="0.25">
      <c r="J8151" s="3" t="s">
        <v>8268</v>
      </c>
      <c r="K8151" s="3" t="s">
        <v>10930</v>
      </c>
      <c r="L8151" s="3" t="s">
        <v>17476</v>
      </c>
      <c r="M8151" s="3" t="s">
        <v>17489</v>
      </c>
      <c r="N8151" s="3" t="str">
        <f t="shared" si="137"/>
        <v>Yangambi Airport | Congo, the Democratic Republic of the</v>
      </c>
    </row>
    <row r="8152" spans="10:14" x14ac:dyDescent="0.25">
      <c r="J8152" s="3" t="s">
        <v>8275</v>
      </c>
      <c r="K8152" s="3" t="s">
        <v>10641</v>
      </c>
      <c r="L8152" s="3" t="s">
        <v>17477</v>
      </c>
      <c r="M8152" s="3" t="s">
        <v>610</v>
      </c>
      <c r="N8152" s="3" t="str">
        <f t="shared" si="137"/>
        <v>Yaoundé Airport | Cameroon</v>
      </c>
    </row>
    <row r="8153" spans="10:14" x14ac:dyDescent="0.25">
      <c r="J8153" s="3" t="s">
        <v>8276</v>
      </c>
      <c r="K8153" s="3" t="s">
        <v>14570</v>
      </c>
      <c r="L8153" s="3" t="s">
        <v>17477</v>
      </c>
      <c r="M8153" s="3" t="s">
        <v>17486</v>
      </c>
      <c r="N8153" s="3" t="str">
        <f t="shared" si="137"/>
        <v>Yap International Airport | Micronesia, Federated States of</v>
      </c>
    </row>
    <row r="8154" spans="10:14" x14ac:dyDescent="0.25">
      <c r="J8154" s="3" t="s">
        <v>4058</v>
      </c>
      <c r="K8154" s="3" t="s">
        <v>9541</v>
      </c>
      <c r="L8154" s="3" t="s">
        <v>17476</v>
      </c>
      <c r="M8154" s="3" t="s">
        <v>18</v>
      </c>
      <c r="N8154" s="3" t="str">
        <f t="shared" si="137"/>
        <v>La Grande-3 Airport | Canada</v>
      </c>
    </row>
    <row r="8155" spans="10:14" x14ac:dyDescent="0.25">
      <c r="J8155" s="3" t="s">
        <v>8281</v>
      </c>
      <c r="K8155" s="3" t="s">
        <v>13801</v>
      </c>
      <c r="L8155" s="3" t="s">
        <v>17476</v>
      </c>
      <c r="M8155" s="3" t="s">
        <v>600</v>
      </c>
      <c r="N8155" s="3" t="str">
        <f t="shared" si="137"/>
        <v>Yasawa Island Airport | Fiji</v>
      </c>
    </row>
    <row r="8156" spans="10:14" x14ac:dyDescent="0.25">
      <c r="J8156" s="3" t="s">
        <v>556</v>
      </c>
      <c r="K8156" s="3" t="s">
        <v>9548</v>
      </c>
      <c r="L8156" s="3" t="s">
        <v>17477</v>
      </c>
      <c r="M8156" s="3" t="s">
        <v>18</v>
      </c>
      <c r="N8156" s="3" t="str">
        <f t="shared" si="137"/>
        <v>Attawapiskat Airport | Canada</v>
      </c>
    </row>
    <row r="8157" spans="10:14" x14ac:dyDescent="0.25">
      <c r="J8157" s="3" t="s">
        <v>3653</v>
      </c>
      <c r="K8157" s="3" t="s">
        <v>9529</v>
      </c>
      <c r="L8157" s="3" t="s">
        <v>17476</v>
      </c>
      <c r="M8157" s="3" t="s">
        <v>18</v>
      </c>
      <c r="N8157" s="3" t="str">
        <f t="shared" si="137"/>
        <v>Donaldson Airport | Canada</v>
      </c>
    </row>
    <row r="8158" spans="10:14" x14ac:dyDescent="0.25">
      <c r="J8158" s="3" t="s">
        <v>370</v>
      </c>
      <c r="K8158" s="3" t="s">
        <v>9473</v>
      </c>
      <c r="L8158" s="3" t="s">
        <v>17476</v>
      </c>
      <c r="M8158" s="3" t="s">
        <v>18</v>
      </c>
      <c r="N8158" s="3" t="str">
        <f t="shared" si="137"/>
        <v>Wapekeka Airport | Canada</v>
      </c>
    </row>
    <row r="8159" spans="10:14" x14ac:dyDescent="0.25">
      <c r="J8159" s="3" t="s">
        <v>7106</v>
      </c>
      <c r="K8159" s="3" t="s">
        <v>9549</v>
      </c>
      <c r="L8159" s="3" t="s">
        <v>17477</v>
      </c>
      <c r="M8159" s="3" t="s">
        <v>18</v>
      </c>
      <c r="N8159" s="3" t="str">
        <f t="shared" si="137"/>
        <v>St. Anthony Airport | Canada</v>
      </c>
    </row>
    <row r="8160" spans="10:14" x14ac:dyDescent="0.25">
      <c r="J8160" s="3" t="s">
        <v>7589</v>
      </c>
      <c r="K8160" s="3" t="s">
        <v>9550</v>
      </c>
      <c r="L8160" s="3" t="s">
        <v>17477</v>
      </c>
      <c r="M8160" s="3" t="s">
        <v>18</v>
      </c>
      <c r="N8160" s="3" t="str">
        <f t="shared" si="137"/>
        <v>Tofino / Long Beach Airport | Canada</v>
      </c>
    </row>
    <row r="8161" spans="10:14" x14ac:dyDescent="0.25">
      <c r="J8161" s="3" t="s">
        <v>709</v>
      </c>
      <c r="K8161" s="3" t="s">
        <v>9551</v>
      </c>
      <c r="L8161" s="3" t="s">
        <v>17476</v>
      </c>
      <c r="M8161" s="3" t="s">
        <v>18</v>
      </c>
      <c r="N8161" s="3" t="str">
        <f t="shared" si="137"/>
        <v>Banff Airport | Canada</v>
      </c>
    </row>
    <row r="8162" spans="10:14" x14ac:dyDescent="0.25">
      <c r="J8162" s="3" t="s">
        <v>3960</v>
      </c>
      <c r="K8162" s="3" t="s">
        <v>9552</v>
      </c>
      <c r="L8162" s="3" t="s">
        <v>17477</v>
      </c>
      <c r="M8162" s="3" t="s">
        <v>18</v>
      </c>
      <c r="N8162" s="3" t="str">
        <f t="shared" si="137"/>
        <v>Kugaaruk Airport | Canada</v>
      </c>
    </row>
    <row r="8163" spans="10:14" x14ac:dyDescent="0.25">
      <c r="J8163" s="3" t="s">
        <v>638</v>
      </c>
      <c r="K8163" s="3" t="s">
        <v>9553</v>
      </c>
      <c r="L8163" s="3" t="s">
        <v>17477</v>
      </c>
      <c r="M8163" s="3" t="s">
        <v>18</v>
      </c>
      <c r="N8163" s="3" t="str">
        <f t="shared" si="137"/>
        <v>Baie Comeau Airport | Canada</v>
      </c>
    </row>
    <row r="8164" spans="10:14" x14ac:dyDescent="0.25">
      <c r="J8164" s="3" t="s">
        <v>7826</v>
      </c>
      <c r="K8164" s="3" t="s">
        <v>9555</v>
      </c>
      <c r="L8164" s="3" t="s">
        <v>17477</v>
      </c>
      <c r="M8164" s="3" t="s">
        <v>18</v>
      </c>
      <c r="N8164" s="3" t="str">
        <f t="shared" si="137"/>
        <v>Uranium City Airport | Canada</v>
      </c>
    </row>
    <row r="8165" spans="10:14" x14ac:dyDescent="0.25">
      <c r="J8165" s="3" t="s">
        <v>621</v>
      </c>
      <c r="K8165" s="3" t="s">
        <v>9557</v>
      </c>
      <c r="L8165" s="3" t="s">
        <v>17477</v>
      </c>
      <c r="M8165" s="3" t="s">
        <v>18</v>
      </c>
      <c r="N8165" s="3" t="str">
        <f t="shared" si="137"/>
        <v>CFB Bagotville | Canada</v>
      </c>
    </row>
    <row r="8166" spans="10:14" x14ac:dyDescent="0.25">
      <c r="J8166" s="3" t="s">
        <v>1027</v>
      </c>
      <c r="K8166" s="3" t="s">
        <v>9439</v>
      </c>
      <c r="L8166" s="3" t="s">
        <v>17476</v>
      </c>
      <c r="M8166" s="3" t="s">
        <v>18</v>
      </c>
      <c r="N8166" s="3" t="str">
        <f t="shared" si="137"/>
        <v>Black Tickle Airport | Canada</v>
      </c>
    </row>
    <row r="8167" spans="10:14" x14ac:dyDescent="0.25">
      <c r="J8167" s="3" t="s">
        <v>652</v>
      </c>
      <c r="K8167" s="3" t="s">
        <v>9558</v>
      </c>
      <c r="L8167" s="3" t="s">
        <v>17477</v>
      </c>
      <c r="M8167" s="3" t="s">
        <v>18</v>
      </c>
      <c r="N8167" s="3" t="str">
        <f t="shared" si="137"/>
        <v>Baker Lake Airport | Canada</v>
      </c>
    </row>
    <row r="8168" spans="10:14" x14ac:dyDescent="0.25">
      <c r="J8168" s="3" t="s">
        <v>1364</v>
      </c>
      <c r="K8168" s="3" t="s">
        <v>9559</v>
      </c>
      <c r="L8168" s="3" t="s">
        <v>17477</v>
      </c>
      <c r="M8168" s="3" t="s">
        <v>18</v>
      </c>
      <c r="N8168" s="3" t="str">
        <f t="shared" si="137"/>
        <v>Campbell River Airport | Canada</v>
      </c>
    </row>
    <row r="8169" spans="10:14" x14ac:dyDescent="0.25">
      <c r="J8169" s="3" t="s">
        <v>1065</v>
      </c>
      <c r="K8169" s="3" t="s">
        <v>9434</v>
      </c>
      <c r="L8169" s="3" t="s">
        <v>17476</v>
      </c>
      <c r="M8169" s="3" t="s">
        <v>18</v>
      </c>
      <c r="N8169" s="3" t="str">
        <f t="shared" si="137"/>
        <v>Bob Quinn Lake Airport | Canada</v>
      </c>
    </row>
    <row r="8170" spans="10:14" x14ac:dyDescent="0.25">
      <c r="J8170" s="3" t="s">
        <v>8300</v>
      </c>
      <c r="K8170" s="3" t="s">
        <v>17431</v>
      </c>
      <c r="L8170" s="3" t="s">
        <v>17476</v>
      </c>
      <c r="M8170" s="3" t="s">
        <v>173</v>
      </c>
      <c r="N8170" s="3" t="str">
        <f t="shared" si="137"/>
        <v>Yibin Caiba Airport | China</v>
      </c>
    </row>
    <row r="8171" spans="10:14" x14ac:dyDescent="0.25">
      <c r="J8171" s="3" t="s">
        <v>1168</v>
      </c>
      <c r="K8171" s="3" t="s">
        <v>9561</v>
      </c>
      <c r="L8171" s="3" t="s">
        <v>17477</v>
      </c>
      <c r="M8171" s="3" t="s">
        <v>18</v>
      </c>
      <c r="N8171" s="3" t="str">
        <f t="shared" si="137"/>
        <v>Brandon Municipal Airport | Canada</v>
      </c>
    </row>
    <row r="8172" spans="10:14" x14ac:dyDescent="0.25">
      <c r="J8172" s="3" t="s">
        <v>5579</v>
      </c>
      <c r="K8172" s="3" t="s">
        <v>9475</v>
      </c>
      <c r="L8172" s="3" t="s">
        <v>17476</v>
      </c>
      <c r="M8172" s="3" t="s">
        <v>18</v>
      </c>
      <c r="N8172" s="3" t="str">
        <f t="shared" si="137"/>
        <v>Opapimiskan Lake Airport | Canada</v>
      </c>
    </row>
    <row r="8173" spans="10:14" x14ac:dyDescent="0.25">
      <c r="J8173" s="3" t="s">
        <v>1205</v>
      </c>
      <c r="K8173" s="3" t="s">
        <v>9562</v>
      </c>
      <c r="L8173" s="3" t="s">
        <v>17477</v>
      </c>
      <c r="M8173" s="3" t="s">
        <v>18</v>
      </c>
      <c r="N8173" s="3" t="str">
        <f t="shared" si="137"/>
        <v>Brochet Airport | Canada</v>
      </c>
    </row>
    <row r="8174" spans="10:14" x14ac:dyDescent="0.25">
      <c r="J8174" s="3" t="s">
        <v>927</v>
      </c>
      <c r="K8174" s="3" t="s">
        <v>9563</v>
      </c>
      <c r="L8174" s="3" t="s">
        <v>17477</v>
      </c>
      <c r="M8174" s="3" t="s">
        <v>18</v>
      </c>
      <c r="N8174" s="3" t="str">
        <f t="shared" si="137"/>
        <v>Berens River Airport | Canada</v>
      </c>
    </row>
    <row r="8175" spans="10:14" x14ac:dyDescent="0.25">
      <c r="J8175" s="3" t="s">
        <v>1038</v>
      </c>
      <c r="K8175" s="3" t="s">
        <v>9564</v>
      </c>
      <c r="L8175" s="3" t="s">
        <v>17477</v>
      </c>
      <c r="M8175" s="3" t="s">
        <v>18</v>
      </c>
      <c r="N8175" s="3" t="str">
        <f t="shared" si="137"/>
        <v>Lourdes de Blanc Sablon Airport | Canada</v>
      </c>
    </row>
    <row r="8176" spans="10:14" x14ac:dyDescent="0.25">
      <c r="J8176" s="3" t="s">
        <v>1104</v>
      </c>
      <c r="K8176" s="3" t="s">
        <v>9556</v>
      </c>
      <c r="L8176" s="3" t="s">
        <v>17477</v>
      </c>
      <c r="M8176" s="3" t="s">
        <v>18</v>
      </c>
      <c r="N8176" s="3" t="str">
        <f t="shared" si="137"/>
        <v>Bonnyville Airport | Canada</v>
      </c>
    </row>
    <row r="8177" spans="10:14" x14ac:dyDescent="0.25">
      <c r="J8177" s="3" t="s">
        <v>1852</v>
      </c>
      <c r="K8177" s="3" t="s">
        <v>9421</v>
      </c>
      <c r="L8177" s="3" t="s">
        <v>17476</v>
      </c>
      <c r="M8177" s="3" t="s">
        <v>18</v>
      </c>
      <c r="N8177" s="3" t="str">
        <f t="shared" si="137"/>
        <v>Courtenay Airpark | Canada</v>
      </c>
    </row>
    <row r="8178" spans="10:14" x14ac:dyDescent="0.25">
      <c r="J8178" s="3" t="s">
        <v>1351</v>
      </c>
      <c r="K8178" s="3" t="s">
        <v>9566</v>
      </c>
      <c r="L8178" s="3" t="s">
        <v>17477</v>
      </c>
      <c r="M8178" s="3" t="s">
        <v>18</v>
      </c>
      <c r="N8178" s="3" t="str">
        <f t="shared" si="137"/>
        <v>Cambridge Bay Airport | Canada</v>
      </c>
    </row>
    <row r="8179" spans="10:14" x14ac:dyDescent="0.25">
      <c r="J8179" s="3" t="s">
        <v>1827</v>
      </c>
      <c r="K8179" s="3" t="s">
        <v>9567</v>
      </c>
      <c r="L8179" s="3" t="s">
        <v>17477</v>
      </c>
      <c r="M8179" s="3" t="s">
        <v>18</v>
      </c>
      <c r="N8179" s="3" t="str">
        <f t="shared" si="137"/>
        <v>Cornwall Regional Airport | Canada</v>
      </c>
    </row>
    <row r="8180" spans="10:14" x14ac:dyDescent="0.25">
      <c r="J8180" s="3" t="s">
        <v>5220</v>
      </c>
      <c r="K8180" s="3" t="s">
        <v>9568</v>
      </c>
      <c r="L8180" s="3" t="s">
        <v>17477</v>
      </c>
      <c r="M8180" s="3" t="s">
        <v>18</v>
      </c>
      <c r="N8180" s="3" t="str">
        <f t="shared" si="137"/>
        <v>Nanaimo Airport | Canada</v>
      </c>
    </row>
    <row r="8181" spans="10:14" x14ac:dyDescent="0.25">
      <c r="J8181" s="3" t="s">
        <v>1495</v>
      </c>
      <c r="K8181" s="3" t="s">
        <v>9569</v>
      </c>
      <c r="L8181" s="3" t="s">
        <v>17477</v>
      </c>
      <c r="M8181" s="3" t="s">
        <v>18</v>
      </c>
      <c r="N8181" s="3" t="str">
        <f t="shared" si="137"/>
        <v>Centralia / James T. Field Memorial Aerodrome | Canada</v>
      </c>
    </row>
    <row r="8182" spans="10:14" x14ac:dyDescent="0.25">
      <c r="J8182" s="3" t="s">
        <v>1457</v>
      </c>
      <c r="K8182" s="3" t="s">
        <v>9570</v>
      </c>
      <c r="L8182" s="3" t="s">
        <v>17477</v>
      </c>
      <c r="M8182" s="3" t="s">
        <v>18</v>
      </c>
      <c r="N8182" s="3" t="str">
        <f t="shared" si="137"/>
        <v>Castlegar/West Kootenay Regional Airport | Canada</v>
      </c>
    </row>
    <row r="8183" spans="10:14" x14ac:dyDescent="0.25">
      <c r="J8183" s="3" t="s">
        <v>4904</v>
      </c>
      <c r="K8183" s="3" t="s">
        <v>9571</v>
      </c>
      <c r="L8183" s="3" t="s">
        <v>17477</v>
      </c>
      <c r="M8183" s="3" t="s">
        <v>18</v>
      </c>
      <c r="N8183" s="3" t="str">
        <f t="shared" si="137"/>
        <v>Miramichi Airport | Canada</v>
      </c>
    </row>
    <row r="8184" spans="10:14" x14ac:dyDescent="0.25">
      <c r="J8184" s="3" t="s">
        <v>1764</v>
      </c>
      <c r="K8184" s="3" t="s">
        <v>9789</v>
      </c>
      <c r="L8184" s="3" t="s">
        <v>17476</v>
      </c>
      <c r="M8184" s="3" t="s">
        <v>18</v>
      </c>
      <c r="N8184" s="3" t="str">
        <f t="shared" si="137"/>
        <v>Tommy Kochon Airport | Canada</v>
      </c>
    </row>
    <row r="8185" spans="10:14" x14ac:dyDescent="0.25">
      <c r="J8185" s="3" t="s">
        <v>1533</v>
      </c>
      <c r="K8185" s="3" t="s">
        <v>9573</v>
      </c>
      <c r="L8185" s="3" t="s">
        <v>17477</v>
      </c>
      <c r="M8185" s="3" t="s">
        <v>18</v>
      </c>
      <c r="N8185" s="3" t="str">
        <f t="shared" si="137"/>
        <v>Charlo Airport | Canada</v>
      </c>
    </row>
    <row r="8186" spans="10:14" x14ac:dyDescent="0.25">
      <c r="J8186" s="3" t="s">
        <v>7110</v>
      </c>
      <c r="K8186" s="3" t="s">
        <v>9766</v>
      </c>
      <c r="L8186" s="3" t="s">
        <v>17477</v>
      </c>
      <c r="M8186" s="3" t="s">
        <v>18</v>
      </c>
      <c r="N8186" s="3" t="str">
        <f t="shared" si="137"/>
        <v>Niagara District Airport | Canada</v>
      </c>
    </row>
    <row r="8187" spans="10:14" x14ac:dyDescent="0.25">
      <c r="J8187" s="3" t="s">
        <v>1709</v>
      </c>
      <c r="K8187" s="3" t="s">
        <v>9574</v>
      </c>
      <c r="L8187" s="3" t="s">
        <v>17477</v>
      </c>
      <c r="M8187" s="3" t="s">
        <v>18</v>
      </c>
      <c r="N8187" s="3" t="str">
        <f t="shared" si="137"/>
        <v>Cochrane Airport | Canada</v>
      </c>
    </row>
    <row r="8188" spans="10:14" x14ac:dyDescent="0.25">
      <c r="J8188" s="3" t="s">
        <v>3961</v>
      </c>
      <c r="K8188" s="3" t="s">
        <v>9575</v>
      </c>
      <c r="L8188" s="3" t="s">
        <v>17477</v>
      </c>
      <c r="M8188" s="3" t="s">
        <v>18</v>
      </c>
      <c r="N8188" s="3" t="str">
        <f t="shared" si="137"/>
        <v>Kugluktuk Airport | Canada</v>
      </c>
    </row>
    <row r="8189" spans="10:14" x14ac:dyDescent="0.25">
      <c r="J8189" s="3" t="s">
        <v>1570</v>
      </c>
      <c r="K8189" s="3" t="s">
        <v>9576</v>
      </c>
      <c r="L8189" s="3" t="s">
        <v>17477</v>
      </c>
      <c r="M8189" s="3" t="s">
        <v>18</v>
      </c>
      <c r="N8189" s="3" t="str">
        <f t="shared" si="137"/>
        <v>Chetwynd Airport | Canada</v>
      </c>
    </row>
    <row r="8190" spans="10:14" x14ac:dyDescent="0.25">
      <c r="J8190" s="3" t="s">
        <v>1883</v>
      </c>
      <c r="K8190" s="3" t="s">
        <v>9577</v>
      </c>
      <c r="L8190" s="3" t="s">
        <v>17477</v>
      </c>
      <c r="M8190" s="3" t="s">
        <v>18</v>
      </c>
      <c r="N8190" s="3" t="str">
        <f t="shared" si="137"/>
        <v>Cross Lake (Charlie Sinclair Memorial) Airport | Canada</v>
      </c>
    </row>
    <row r="8191" spans="10:14" x14ac:dyDescent="0.25">
      <c r="J8191" s="3" t="s">
        <v>1568</v>
      </c>
      <c r="K8191" s="3" t="s">
        <v>9578</v>
      </c>
      <c r="L8191" s="3" t="s">
        <v>17477</v>
      </c>
      <c r="M8191" s="3" t="s">
        <v>18</v>
      </c>
      <c r="N8191" s="3" t="str">
        <f t="shared" si="137"/>
        <v>Chesterfield Inlet Airport | Canada</v>
      </c>
    </row>
    <row r="8192" spans="10:14" x14ac:dyDescent="0.25">
      <c r="J8192" s="3" t="s">
        <v>1830</v>
      </c>
      <c r="K8192" s="3" t="s">
        <v>9579</v>
      </c>
      <c r="L8192" s="3" t="s">
        <v>17476</v>
      </c>
      <c r="M8192" s="3" t="s">
        <v>18</v>
      </c>
      <c r="N8192" s="3" t="str">
        <f t="shared" si="137"/>
        <v>Coronation Airport | Canada</v>
      </c>
    </row>
    <row r="8193" spans="10:14" x14ac:dyDescent="0.25">
      <c r="J8193" s="3" t="s">
        <v>8327</v>
      </c>
      <c r="K8193" s="3" t="s">
        <v>17265</v>
      </c>
      <c r="L8193" s="3" t="s">
        <v>17476</v>
      </c>
      <c r="M8193" s="3" t="s">
        <v>173</v>
      </c>
      <c r="N8193" s="3" t="str">
        <f t="shared" si="137"/>
        <v>Yuncheng Guangong Airport | China</v>
      </c>
    </row>
    <row r="8194" spans="10:14" x14ac:dyDescent="0.25">
      <c r="J8194" s="3" t="s">
        <v>1600</v>
      </c>
      <c r="K8194" s="3" t="s">
        <v>9580</v>
      </c>
      <c r="L8194" s="3" t="s">
        <v>17476</v>
      </c>
      <c r="M8194" s="3" t="s">
        <v>18</v>
      </c>
      <c r="N8194" s="3" t="str">
        <f t="shared" si="137"/>
        <v>Chilliwack Airport | Canada</v>
      </c>
    </row>
    <row r="8195" spans="10:14" x14ac:dyDescent="0.25">
      <c r="J8195" s="3" t="s">
        <v>1697</v>
      </c>
      <c r="K8195" s="3" t="s">
        <v>9581</v>
      </c>
      <c r="L8195" s="3" t="s">
        <v>17477</v>
      </c>
      <c r="M8195" s="3" t="s">
        <v>18</v>
      </c>
      <c r="N8195" s="3" t="str">
        <f t="shared" si="137"/>
        <v>Clyde River Airport | Canada</v>
      </c>
    </row>
    <row r="8196" spans="10:14" x14ac:dyDescent="0.25">
      <c r="J8196" s="3" t="s">
        <v>2393</v>
      </c>
      <c r="K8196" s="3" t="s">
        <v>9582</v>
      </c>
      <c r="L8196" s="3" t="s">
        <v>17476</v>
      </c>
      <c r="M8196" s="3" t="s">
        <v>18</v>
      </c>
      <c r="N8196" s="3" t="str">
        <f t="shared" si="137"/>
        <v>Fairmont Hot Springs Airport | Canada</v>
      </c>
    </row>
    <row r="8197" spans="10:14" x14ac:dyDescent="0.25">
      <c r="J8197" s="3" t="s">
        <v>1982</v>
      </c>
      <c r="K8197" s="3" t="s">
        <v>9583</v>
      </c>
      <c r="L8197" s="3" t="s">
        <v>17477</v>
      </c>
      <c r="M8197" s="3" t="s">
        <v>18</v>
      </c>
      <c r="N8197" s="3" t="str">
        <f t="shared" si="137"/>
        <v>Dawson City Airport | Canada</v>
      </c>
    </row>
    <row r="8198" spans="10:14" x14ac:dyDescent="0.25">
      <c r="J8198" s="3" t="s">
        <v>1287</v>
      </c>
      <c r="K8198" s="3" t="s">
        <v>9584</v>
      </c>
      <c r="L8198" s="3" t="s">
        <v>17477</v>
      </c>
      <c r="M8198" s="3" t="s">
        <v>18</v>
      </c>
      <c r="N8198" s="3" t="str">
        <f t="shared" ref="N8198:N8261" si="138">K8198&amp;" | "&amp;M8198</f>
        <v>Burwash Airport | Canada</v>
      </c>
    </row>
    <row r="8199" spans="10:14" x14ac:dyDescent="0.25">
      <c r="J8199" s="3" t="s">
        <v>2134</v>
      </c>
      <c r="K8199" s="3" t="s">
        <v>9449</v>
      </c>
      <c r="L8199" s="3" t="s">
        <v>17476</v>
      </c>
      <c r="M8199" s="3" t="s">
        <v>18</v>
      </c>
      <c r="N8199" s="3" t="str">
        <f t="shared" si="138"/>
        <v>Drayton Valley Industrial Airport | Canada</v>
      </c>
    </row>
    <row r="8200" spans="10:14" x14ac:dyDescent="0.25">
      <c r="J8200" s="3" t="s">
        <v>2006</v>
      </c>
      <c r="K8200" s="3" t="s">
        <v>9585</v>
      </c>
      <c r="L8200" s="3" t="s">
        <v>17477</v>
      </c>
      <c r="M8200" s="3" t="s">
        <v>18</v>
      </c>
      <c r="N8200" s="3" t="str">
        <f t="shared" si="138"/>
        <v>Deer Lake Airport | Canada</v>
      </c>
    </row>
    <row r="8201" spans="10:14" x14ac:dyDescent="0.25">
      <c r="J8201" s="3" t="s">
        <v>2064</v>
      </c>
      <c r="K8201" s="3" t="s">
        <v>9643</v>
      </c>
      <c r="L8201" s="3" t="s">
        <v>17477</v>
      </c>
      <c r="M8201" s="3" t="s">
        <v>18</v>
      </c>
      <c r="N8201" s="3" t="str">
        <f t="shared" si="138"/>
        <v>Digby / Annapolis Regional Airport | Canada</v>
      </c>
    </row>
    <row r="8202" spans="10:14" x14ac:dyDescent="0.25">
      <c r="J8202" s="3" t="s">
        <v>2997</v>
      </c>
      <c r="K8202" s="3" t="s">
        <v>9466</v>
      </c>
      <c r="L8202" s="3" t="s">
        <v>17476</v>
      </c>
      <c r="M8202" s="3" t="s">
        <v>18</v>
      </c>
      <c r="N8202" s="3" t="str">
        <f t="shared" si="138"/>
        <v>Hatchet Lake Airport | Canada</v>
      </c>
    </row>
    <row r="8203" spans="10:14" x14ac:dyDescent="0.25">
      <c r="J8203" s="3" t="s">
        <v>1993</v>
      </c>
      <c r="K8203" s="3" t="s">
        <v>9586</v>
      </c>
      <c r="L8203" s="3" t="s">
        <v>17476</v>
      </c>
      <c r="M8203" s="3" t="s">
        <v>18</v>
      </c>
      <c r="N8203" s="3" t="str">
        <f t="shared" si="138"/>
        <v>Dease Lake Airport | Canada</v>
      </c>
    </row>
    <row r="8204" spans="10:14" x14ac:dyDescent="0.25">
      <c r="J8204" s="3" t="s">
        <v>1974</v>
      </c>
      <c r="K8204" s="3" t="s">
        <v>9588</v>
      </c>
      <c r="L8204" s="3" t="s">
        <v>17477</v>
      </c>
      <c r="M8204" s="3" t="s">
        <v>18</v>
      </c>
      <c r="N8204" s="3" t="str">
        <f t="shared" si="138"/>
        <v>Dauphin Barker Airport | Canada</v>
      </c>
    </row>
    <row r="8205" spans="10:14" x14ac:dyDescent="0.25">
      <c r="J8205" s="3" t="s">
        <v>2105</v>
      </c>
      <c r="K8205" s="3" t="s">
        <v>9589</v>
      </c>
      <c r="L8205" s="3" t="s">
        <v>17477</v>
      </c>
      <c r="M8205" s="3" t="s">
        <v>18</v>
      </c>
      <c r="N8205" s="3" t="str">
        <f t="shared" si="138"/>
        <v>Dolbeau St Felicien Airport | Canada</v>
      </c>
    </row>
    <row r="8206" spans="10:14" x14ac:dyDescent="0.25">
      <c r="J8206" s="3" t="s">
        <v>5193</v>
      </c>
      <c r="K8206" s="3" t="s">
        <v>9590</v>
      </c>
      <c r="L8206" s="3" t="s">
        <v>17477</v>
      </c>
      <c r="M8206" s="3" t="s">
        <v>18</v>
      </c>
      <c r="N8206" s="3" t="str">
        <f t="shared" si="138"/>
        <v>Nain Airport | Canada</v>
      </c>
    </row>
    <row r="8207" spans="10:14" x14ac:dyDescent="0.25">
      <c r="J8207" s="3" t="s">
        <v>1983</v>
      </c>
      <c r="K8207" s="3" t="s">
        <v>9591</v>
      </c>
      <c r="L8207" s="3" t="s">
        <v>17477</v>
      </c>
      <c r="M8207" s="3" t="s">
        <v>18</v>
      </c>
      <c r="N8207" s="3" t="str">
        <f t="shared" si="138"/>
        <v>Dawson Creek Airport | Canada</v>
      </c>
    </row>
    <row r="8208" spans="10:14" x14ac:dyDescent="0.25">
      <c r="J8208" s="3" t="s">
        <v>7887</v>
      </c>
      <c r="K8208" s="3" t="s">
        <v>9851</v>
      </c>
      <c r="L8208" s="3" t="s">
        <v>17477</v>
      </c>
      <c r="M8208" s="3" t="s">
        <v>18</v>
      </c>
      <c r="N8208" s="3" t="str">
        <f t="shared" si="138"/>
        <v>Boundary Bay Airport | Canada</v>
      </c>
    </row>
    <row r="8209" spans="10:14" x14ac:dyDescent="0.25">
      <c r="J8209" s="3" t="s">
        <v>3630</v>
      </c>
      <c r="K8209" s="3" t="s">
        <v>9467</v>
      </c>
      <c r="L8209" s="3" t="s">
        <v>17476</v>
      </c>
      <c r="M8209" s="3" t="s">
        <v>18</v>
      </c>
      <c r="N8209" s="3" t="str">
        <f t="shared" si="138"/>
        <v>Kasba Lake Airport | Canada</v>
      </c>
    </row>
    <row r="8210" spans="10:14" x14ac:dyDescent="0.25">
      <c r="J8210" s="3" t="s">
        <v>1045</v>
      </c>
      <c r="K8210" s="3" t="s">
        <v>9886</v>
      </c>
      <c r="L8210" s="3" t="s">
        <v>17476</v>
      </c>
      <c r="M8210" s="3" t="s">
        <v>18</v>
      </c>
      <c r="N8210" s="3" t="str">
        <f t="shared" si="138"/>
        <v>Bloodvein River Airport | Canada</v>
      </c>
    </row>
    <row r="8211" spans="10:14" x14ac:dyDescent="0.25">
      <c r="J8211" s="3" t="s">
        <v>5498</v>
      </c>
      <c r="K8211" s="3" t="s">
        <v>9479</v>
      </c>
      <c r="L8211" s="3" t="s">
        <v>17476</v>
      </c>
      <c r="M8211" s="3" t="s">
        <v>18</v>
      </c>
      <c r="N8211" s="3" t="str">
        <f t="shared" si="138"/>
        <v>North of Sixty Airport | Canada</v>
      </c>
    </row>
    <row r="8212" spans="10:14" x14ac:dyDescent="0.25">
      <c r="J8212" s="3" t="s">
        <v>8469</v>
      </c>
      <c r="K8212" s="3" t="s">
        <v>9518</v>
      </c>
      <c r="L8212" s="3" t="s">
        <v>17476</v>
      </c>
      <c r="M8212" s="3" t="s">
        <v>18</v>
      </c>
      <c r="N8212" s="3" t="str">
        <f t="shared" si="138"/>
        <v>Bar River Airport | Canada</v>
      </c>
    </row>
    <row r="8213" spans="10:14" x14ac:dyDescent="0.25">
      <c r="J8213" s="3" t="s">
        <v>8287</v>
      </c>
      <c r="K8213" s="3" t="s">
        <v>14705</v>
      </c>
      <c r="L8213" s="3" t="s">
        <v>17477</v>
      </c>
      <c r="M8213" s="3" t="s">
        <v>17509</v>
      </c>
      <c r="N8213" s="3" t="str">
        <f t="shared" si="138"/>
        <v>Yecheon Airbase | Korea, Republic of</v>
      </c>
    </row>
    <row r="8214" spans="10:14" x14ac:dyDescent="0.25">
      <c r="J8214" s="3" t="s">
        <v>2216</v>
      </c>
      <c r="K8214" s="3" t="s">
        <v>9592</v>
      </c>
      <c r="L8214" s="3" t="s">
        <v>17478</v>
      </c>
      <c r="M8214" s="3" t="s">
        <v>18</v>
      </c>
      <c r="N8214" s="3" t="str">
        <f t="shared" si="138"/>
        <v>Edmonton International Airport | Canada</v>
      </c>
    </row>
    <row r="8215" spans="10:14" x14ac:dyDescent="0.25">
      <c r="J8215" s="3" t="s">
        <v>503</v>
      </c>
      <c r="K8215" s="3" t="s">
        <v>17317</v>
      </c>
      <c r="L8215" s="3" t="s">
        <v>17476</v>
      </c>
      <c r="M8215" s="3" t="s">
        <v>173</v>
      </c>
      <c r="N8215" s="3" t="str">
        <f t="shared" si="138"/>
        <v>Yinchuan/Xincheng Air Base | China</v>
      </c>
    </row>
    <row r="8216" spans="10:14" x14ac:dyDescent="0.25">
      <c r="J8216" s="3" t="s">
        <v>1284</v>
      </c>
      <c r="K8216" s="3" t="s">
        <v>13362</v>
      </c>
      <c r="L8216" s="3" t="s">
        <v>17477</v>
      </c>
      <c r="M8216" s="3" t="s">
        <v>82</v>
      </c>
      <c r="N8216" s="3" t="str">
        <f t="shared" si="138"/>
        <v>Bursa Yenișehir Airport | Turkey</v>
      </c>
    </row>
    <row r="8217" spans="10:14" x14ac:dyDescent="0.25">
      <c r="J8217" s="3" t="s">
        <v>500</v>
      </c>
      <c r="K8217" s="3" t="s">
        <v>9593</v>
      </c>
      <c r="L8217" s="3" t="s">
        <v>17477</v>
      </c>
      <c r="M8217" s="3" t="s">
        <v>18</v>
      </c>
      <c r="N8217" s="3" t="str">
        <f t="shared" si="138"/>
        <v>Arviat Airport | Canada</v>
      </c>
    </row>
    <row r="8218" spans="10:14" x14ac:dyDescent="0.25">
      <c r="J8218" s="3" t="s">
        <v>2288</v>
      </c>
      <c r="K8218" s="3" t="s">
        <v>9594</v>
      </c>
      <c r="L8218" s="3" t="s">
        <v>17477</v>
      </c>
      <c r="M8218" s="3" t="s">
        <v>18</v>
      </c>
      <c r="N8218" s="3" t="str">
        <f t="shared" si="138"/>
        <v>Elliot Lake Municipal Airport | Canada</v>
      </c>
    </row>
    <row r="8219" spans="10:14" x14ac:dyDescent="0.25">
      <c r="J8219" s="3" t="s">
        <v>4590</v>
      </c>
      <c r="K8219" s="3" t="s">
        <v>9595</v>
      </c>
      <c r="L8219" s="3" t="s">
        <v>17477</v>
      </c>
      <c r="M8219" s="3" t="s">
        <v>18</v>
      </c>
      <c r="N8219" s="3" t="str">
        <f t="shared" si="138"/>
        <v>Manitoulin East Municipal Airport | Canada</v>
      </c>
    </row>
    <row r="8220" spans="10:14" x14ac:dyDescent="0.25">
      <c r="J8220" s="3" t="s">
        <v>2353</v>
      </c>
      <c r="K8220" s="3" t="s">
        <v>9596</v>
      </c>
      <c r="L8220" s="3" t="s">
        <v>17477</v>
      </c>
      <c r="M8220" s="3" t="s">
        <v>18</v>
      </c>
      <c r="N8220" s="3" t="str">
        <f t="shared" si="138"/>
        <v>Estevan Airport | Canada</v>
      </c>
    </row>
    <row r="8221" spans="10:14" x14ac:dyDescent="0.25">
      <c r="J8221" s="3" t="s">
        <v>8296</v>
      </c>
      <c r="K8221" s="3" t="s">
        <v>10189</v>
      </c>
      <c r="L8221" s="3" t="s">
        <v>17477</v>
      </c>
      <c r="M8221" s="3" t="s">
        <v>43</v>
      </c>
      <c r="N8221" s="3" t="str">
        <f t="shared" si="138"/>
        <v>RNAS Yeovilton | United Kingdom</v>
      </c>
    </row>
    <row r="8222" spans="10:14" x14ac:dyDescent="0.25">
      <c r="J8222" s="3" t="s">
        <v>8294</v>
      </c>
      <c r="K8222" s="3" t="s">
        <v>16838</v>
      </c>
      <c r="L8222" s="3" t="s">
        <v>17476</v>
      </c>
      <c r="M8222" s="3" t="s">
        <v>33</v>
      </c>
      <c r="N8222" s="3" t="str">
        <f t="shared" si="138"/>
        <v>Yenkis(Yankisa) Airport | Papua New Guinea</v>
      </c>
    </row>
    <row r="8223" spans="10:14" x14ac:dyDescent="0.25">
      <c r="J8223" s="3" t="s">
        <v>2532</v>
      </c>
      <c r="K8223" s="3" t="s">
        <v>9597</v>
      </c>
      <c r="L8223" s="3" t="s">
        <v>17477</v>
      </c>
      <c r="M8223" s="3" t="s">
        <v>18</v>
      </c>
      <c r="N8223" s="3" t="str">
        <f t="shared" si="138"/>
        <v>Fort Severn Airport | Canada</v>
      </c>
    </row>
    <row r="8224" spans="10:14" x14ac:dyDescent="0.25">
      <c r="J8224" s="3" t="s">
        <v>8282</v>
      </c>
      <c r="K8224" s="3" t="s">
        <v>14126</v>
      </c>
      <c r="L8224" s="3" t="s">
        <v>17477</v>
      </c>
      <c r="M8224" s="3" t="s">
        <v>17494</v>
      </c>
      <c r="N8224" s="3" t="str">
        <f t="shared" si="138"/>
        <v>Yasouj Airport | Iran, Islamic Republic of</v>
      </c>
    </row>
    <row r="8225" spans="10:14" x14ac:dyDescent="0.25">
      <c r="J8225" s="3" t="s">
        <v>2218</v>
      </c>
      <c r="K8225" s="3" t="s">
        <v>9598</v>
      </c>
      <c r="L8225" s="3" t="s">
        <v>17477</v>
      </c>
      <c r="M8225" s="3" t="s">
        <v>18</v>
      </c>
      <c r="N8225" s="3" t="str">
        <f t="shared" si="138"/>
        <v>Edson Airport | Canada</v>
      </c>
    </row>
    <row r="8226" spans="10:14" x14ac:dyDescent="0.25">
      <c r="J8226" s="3" t="s">
        <v>2365</v>
      </c>
      <c r="K8226" s="3" t="s">
        <v>9599</v>
      </c>
      <c r="L8226" s="3" t="s">
        <v>17476</v>
      </c>
      <c r="M8226" s="3" t="s">
        <v>18</v>
      </c>
      <c r="N8226" s="3" t="str">
        <f t="shared" si="138"/>
        <v>Eureka Airport | Canada</v>
      </c>
    </row>
    <row r="8227" spans="10:14" x14ac:dyDescent="0.25">
      <c r="J8227" s="3" t="s">
        <v>3278</v>
      </c>
      <c r="K8227" s="3" t="s">
        <v>9600</v>
      </c>
      <c r="L8227" s="3" t="s">
        <v>17477</v>
      </c>
      <c r="M8227" s="3" t="s">
        <v>18</v>
      </c>
      <c r="N8227" s="3" t="str">
        <f t="shared" si="138"/>
        <v>Inuvik Mike Zubko Airport | Canada</v>
      </c>
    </row>
    <row r="8228" spans="10:14" x14ac:dyDescent="0.25">
      <c r="J8228" s="3" t="s">
        <v>325</v>
      </c>
      <c r="K8228" s="3" t="s">
        <v>9601</v>
      </c>
      <c r="L8228" s="3" t="s">
        <v>17477</v>
      </c>
      <c r="M8228" s="3" t="s">
        <v>18</v>
      </c>
      <c r="N8228" s="3" t="str">
        <f t="shared" si="138"/>
        <v>Amos/Magny Airport | Canada</v>
      </c>
    </row>
    <row r="8229" spans="10:14" x14ac:dyDescent="0.25">
      <c r="J8229" s="3" t="s">
        <v>2494</v>
      </c>
      <c r="K8229" s="3" t="s">
        <v>9602</v>
      </c>
      <c r="L8229" s="3" t="s">
        <v>17477</v>
      </c>
      <c r="M8229" s="3" t="s">
        <v>18</v>
      </c>
      <c r="N8229" s="3" t="str">
        <f t="shared" si="138"/>
        <v>Fort Albany Airport | Canada</v>
      </c>
    </row>
    <row r="8230" spans="10:14" x14ac:dyDescent="0.25">
      <c r="J8230" s="3" t="s">
        <v>3298</v>
      </c>
      <c r="K8230" s="3" t="s">
        <v>9603</v>
      </c>
      <c r="L8230" s="3" t="s">
        <v>17477</v>
      </c>
      <c r="M8230" s="3" t="s">
        <v>18</v>
      </c>
      <c r="N8230" s="3" t="str">
        <f t="shared" si="138"/>
        <v>Iqaluit Airport | Canada</v>
      </c>
    </row>
    <row r="8231" spans="10:14" x14ac:dyDescent="0.25">
      <c r="J8231" s="3" t="s">
        <v>2568</v>
      </c>
      <c r="K8231" s="3" t="s">
        <v>9604</v>
      </c>
      <c r="L8231" s="3" t="s">
        <v>17477</v>
      </c>
      <c r="M8231" s="3" t="s">
        <v>18</v>
      </c>
      <c r="N8231" s="3" t="str">
        <f t="shared" si="138"/>
        <v>Fredericton Airport | Canada</v>
      </c>
    </row>
    <row r="8232" spans="10:14" x14ac:dyDescent="0.25">
      <c r="J8232" s="3" t="s">
        <v>2486</v>
      </c>
      <c r="K8232" s="3" t="s">
        <v>9605</v>
      </c>
      <c r="L8232" s="3" t="s">
        <v>17477</v>
      </c>
      <c r="M8232" s="3" t="s">
        <v>18</v>
      </c>
      <c r="N8232" s="3" t="str">
        <f t="shared" si="138"/>
        <v>Forestville Airport | Canada</v>
      </c>
    </row>
    <row r="8233" spans="10:14" x14ac:dyDescent="0.25">
      <c r="J8233" s="3" t="s">
        <v>2482</v>
      </c>
      <c r="K8233" s="3" t="s">
        <v>9531</v>
      </c>
      <c r="L8233" s="3" t="s">
        <v>17476</v>
      </c>
      <c r="M8233" s="3" t="s">
        <v>18</v>
      </c>
      <c r="N8233" s="3" t="str">
        <f t="shared" si="138"/>
        <v>Fontanges Airport | Canada</v>
      </c>
    </row>
    <row r="8234" spans="10:14" x14ac:dyDescent="0.25">
      <c r="J8234" s="3" t="s">
        <v>2510</v>
      </c>
      <c r="K8234" s="3" t="s">
        <v>9606</v>
      </c>
      <c r="L8234" s="3" t="s">
        <v>17477</v>
      </c>
      <c r="M8234" s="3" t="s">
        <v>18</v>
      </c>
      <c r="N8234" s="3" t="str">
        <f t="shared" si="138"/>
        <v>Fort Hope Airport | Canada</v>
      </c>
    </row>
    <row r="8235" spans="10:14" x14ac:dyDescent="0.25">
      <c r="J8235" s="3" t="s">
        <v>8460</v>
      </c>
      <c r="K8235" s="3" t="s">
        <v>9456</v>
      </c>
      <c r="L8235" s="3" t="s">
        <v>17476</v>
      </c>
      <c r="M8235" s="3" t="s">
        <v>18</v>
      </c>
      <c r="N8235" s="3" t="str">
        <f t="shared" si="138"/>
        <v>Fort Mackay / Firebag | Canada</v>
      </c>
    </row>
    <row r="8236" spans="10:14" x14ac:dyDescent="0.25">
      <c r="J8236" s="3" t="s">
        <v>7025</v>
      </c>
      <c r="K8236" s="3" t="s">
        <v>9457</v>
      </c>
      <c r="L8236" s="3" t="s">
        <v>17476</v>
      </c>
      <c r="M8236" s="3" t="s">
        <v>18</v>
      </c>
      <c r="N8236" s="3" t="str">
        <f t="shared" si="138"/>
        <v>Wekweètì Airport | Canada</v>
      </c>
    </row>
    <row r="8237" spans="10:14" x14ac:dyDescent="0.25">
      <c r="J8237" s="3" t="s">
        <v>2463</v>
      </c>
      <c r="K8237" s="3" t="s">
        <v>9608</v>
      </c>
      <c r="L8237" s="3" t="s">
        <v>17477</v>
      </c>
      <c r="M8237" s="3" t="s">
        <v>18</v>
      </c>
      <c r="N8237" s="3" t="str">
        <f t="shared" si="138"/>
        <v>Flin Flon Airport | Canada</v>
      </c>
    </row>
    <row r="8238" spans="10:14" x14ac:dyDescent="0.25">
      <c r="J8238" s="3" t="s">
        <v>2529</v>
      </c>
      <c r="K8238" s="3" t="s">
        <v>9609</v>
      </c>
      <c r="L8238" s="3" t="s">
        <v>17477</v>
      </c>
      <c r="M8238" s="3" t="s">
        <v>18</v>
      </c>
      <c r="N8238" s="3" t="str">
        <f t="shared" si="138"/>
        <v>Fort Resolution Airport | Canada</v>
      </c>
    </row>
    <row r="8239" spans="10:14" x14ac:dyDescent="0.25">
      <c r="J8239" s="3" t="s">
        <v>2534</v>
      </c>
      <c r="K8239" s="3" t="s">
        <v>9610</v>
      </c>
      <c r="L8239" s="3" t="s">
        <v>17477</v>
      </c>
      <c r="M8239" s="3" t="s">
        <v>18</v>
      </c>
      <c r="N8239" s="3" t="str">
        <f t="shared" si="138"/>
        <v>Fort Simpson Airport | Canada</v>
      </c>
    </row>
    <row r="8240" spans="10:14" x14ac:dyDescent="0.25">
      <c r="J8240" s="3" t="s">
        <v>2553</v>
      </c>
      <c r="K8240" s="3" t="s">
        <v>9440</v>
      </c>
      <c r="L8240" s="3" t="s">
        <v>17476</v>
      </c>
      <c r="M8240" s="3" t="s">
        <v>18</v>
      </c>
      <c r="N8240" s="3" t="str">
        <f t="shared" si="138"/>
        <v>St. Lewis (Fox Harbour) Airport | Canada</v>
      </c>
    </row>
    <row r="8241" spans="10:14" x14ac:dyDescent="0.25">
      <c r="J8241" s="3" t="s">
        <v>2722</v>
      </c>
      <c r="K8241" s="3" t="s">
        <v>9612</v>
      </c>
      <c r="L8241" s="3" t="s">
        <v>17477</v>
      </c>
      <c r="M8241" s="3" t="s">
        <v>18</v>
      </c>
      <c r="N8241" s="3" t="str">
        <f t="shared" si="138"/>
        <v>Texada Gillies Bay Airport | Canada</v>
      </c>
    </row>
    <row r="8242" spans="10:14" x14ac:dyDescent="0.25">
      <c r="J8242" s="3" t="s">
        <v>2815</v>
      </c>
      <c r="K8242" s="3" t="s">
        <v>9448</v>
      </c>
      <c r="L8242" s="3" t="s">
        <v>17476</v>
      </c>
      <c r="M8242" s="3" t="s">
        <v>18</v>
      </c>
      <c r="N8242" s="3" t="str">
        <f t="shared" si="138"/>
        <v>Grande Cache Airport | Canada</v>
      </c>
    </row>
    <row r="8243" spans="10:14" x14ac:dyDescent="0.25">
      <c r="J8243" s="3" t="s">
        <v>2509</v>
      </c>
      <c r="K8243" s="3" t="s">
        <v>9613</v>
      </c>
      <c r="L8243" s="3" t="s">
        <v>17477</v>
      </c>
      <c r="M8243" s="3" t="s">
        <v>18</v>
      </c>
      <c r="N8243" s="3" t="str">
        <f t="shared" si="138"/>
        <v>Fort Good Hope Airport | Canada</v>
      </c>
    </row>
    <row r="8244" spans="10:14" x14ac:dyDescent="0.25">
      <c r="J8244" s="3" t="s">
        <v>8307</v>
      </c>
      <c r="K8244" s="3" t="s">
        <v>14654</v>
      </c>
      <c r="L8244" s="3" t="s">
        <v>17477</v>
      </c>
      <c r="M8244" s="3" t="s">
        <v>125</v>
      </c>
      <c r="N8244" s="3" t="str">
        <f t="shared" si="138"/>
        <v>Yonago Kitaro Airport / JASDF Miho Air Base | Japan</v>
      </c>
    </row>
    <row r="8245" spans="10:14" x14ac:dyDescent="0.25">
      <c r="J8245" s="3" t="s">
        <v>3806</v>
      </c>
      <c r="K8245" s="3" t="s">
        <v>9614</v>
      </c>
      <c r="L8245" s="3" t="s">
        <v>17477</v>
      </c>
      <c r="M8245" s="3" t="s">
        <v>18</v>
      </c>
      <c r="N8245" s="3" t="str">
        <f t="shared" si="138"/>
        <v>Kingston Norman Rogers Airport | Canada</v>
      </c>
    </row>
    <row r="8246" spans="10:14" x14ac:dyDescent="0.25">
      <c r="J8246" s="3" t="s">
        <v>4016</v>
      </c>
      <c r="K8246" s="3" t="s">
        <v>9615</v>
      </c>
      <c r="L8246" s="3" t="s">
        <v>17477</v>
      </c>
      <c r="M8246" s="3" t="s">
        <v>18</v>
      </c>
      <c r="N8246" s="3" t="str">
        <f t="shared" si="138"/>
        <v>La Grande Rivière Airport | Canada</v>
      </c>
    </row>
    <row r="8247" spans="10:14" x14ac:dyDescent="0.25">
      <c r="J8247" s="3" t="s">
        <v>2723</v>
      </c>
      <c r="K8247" s="3" t="s">
        <v>9616</v>
      </c>
      <c r="L8247" s="3" t="s">
        <v>17477</v>
      </c>
      <c r="M8247" s="3" t="s">
        <v>18</v>
      </c>
      <c r="N8247" s="3" t="str">
        <f t="shared" si="138"/>
        <v>Gimli Industrial Park Airport | Canada</v>
      </c>
    </row>
    <row r="8248" spans="10:14" x14ac:dyDescent="0.25">
      <c r="J8248" s="3" t="s">
        <v>2752</v>
      </c>
      <c r="K8248" s="3" t="s">
        <v>9617</v>
      </c>
      <c r="L8248" s="3" t="s">
        <v>17477</v>
      </c>
      <c r="M8248" s="3" t="s">
        <v>18</v>
      </c>
      <c r="N8248" s="3" t="str">
        <f t="shared" si="138"/>
        <v>Gods Lake Narrows Airport | Canada</v>
      </c>
    </row>
    <row r="8249" spans="10:14" x14ac:dyDescent="0.25">
      <c r="J8249" s="3" t="s">
        <v>8471</v>
      </c>
      <c r="K8249" s="3" t="s">
        <v>9618</v>
      </c>
      <c r="L8249" s="3" t="s">
        <v>17477</v>
      </c>
      <c r="M8249" s="3" t="s">
        <v>18</v>
      </c>
      <c r="N8249" s="3" t="str">
        <f t="shared" si="138"/>
        <v>Gaspé (Michel-Pouliot) Airport | Canada</v>
      </c>
    </row>
    <row r="8250" spans="10:14" x14ac:dyDescent="0.25">
      <c r="J8250" s="3" t="s">
        <v>2699</v>
      </c>
      <c r="K8250" s="3" t="s">
        <v>9619</v>
      </c>
      <c r="L8250" s="3" t="s">
        <v>17477</v>
      </c>
      <c r="M8250" s="3" t="s">
        <v>18</v>
      </c>
      <c r="N8250" s="3" t="str">
        <f t="shared" si="138"/>
        <v>Geraldton Greenstone Regional Airport | Canada</v>
      </c>
    </row>
    <row r="8251" spans="10:14" x14ac:dyDescent="0.25">
      <c r="J8251" s="3" t="s">
        <v>3222</v>
      </c>
      <c r="K8251" s="3" t="s">
        <v>9620</v>
      </c>
      <c r="L8251" s="3" t="s">
        <v>17477</v>
      </c>
      <c r="M8251" s="3" t="s">
        <v>18</v>
      </c>
      <c r="N8251" s="3" t="str">
        <f t="shared" si="138"/>
        <v>Îles-de-la-Madeleine Airport | Canada</v>
      </c>
    </row>
    <row r="8252" spans="10:14" x14ac:dyDescent="0.25">
      <c r="J8252" s="3" t="s">
        <v>3206</v>
      </c>
      <c r="K8252" s="3" t="s">
        <v>9621</v>
      </c>
      <c r="L8252" s="3" t="s">
        <v>17477</v>
      </c>
      <c r="M8252" s="3" t="s">
        <v>18</v>
      </c>
      <c r="N8252" s="3" t="str">
        <f t="shared" si="138"/>
        <v>Igloolik Airport | Canada</v>
      </c>
    </row>
    <row r="8253" spans="10:14" x14ac:dyDescent="0.25">
      <c r="J8253" s="3" t="s">
        <v>3009</v>
      </c>
      <c r="K8253" s="3" t="s">
        <v>9622</v>
      </c>
      <c r="L8253" s="3" t="s">
        <v>17477</v>
      </c>
      <c r="M8253" s="3" t="s">
        <v>18</v>
      </c>
      <c r="N8253" s="3" t="str">
        <f t="shared" si="138"/>
        <v>Havre St Pierre Airport | Canada</v>
      </c>
    </row>
    <row r="8254" spans="10:14" x14ac:dyDescent="0.25">
      <c r="J8254" s="3" t="s">
        <v>3992</v>
      </c>
      <c r="K8254" s="3" t="s">
        <v>9623</v>
      </c>
      <c r="L8254" s="3" t="s">
        <v>17477</v>
      </c>
      <c r="M8254" s="3" t="s">
        <v>18</v>
      </c>
      <c r="N8254" s="3" t="str">
        <f t="shared" si="138"/>
        <v>Kuujjuarapik Airport | Canada</v>
      </c>
    </row>
    <row r="8255" spans="10:14" x14ac:dyDescent="0.25">
      <c r="J8255" s="3" t="s">
        <v>2720</v>
      </c>
      <c r="K8255" s="3" t="s">
        <v>9624</v>
      </c>
      <c r="L8255" s="3" t="s">
        <v>17477</v>
      </c>
      <c r="M8255" s="3" t="s">
        <v>18</v>
      </c>
      <c r="N8255" s="3" t="str">
        <f t="shared" si="138"/>
        <v>Gillam Airport | Canada</v>
      </c>
    </row>
    <row r="8256" spans="10:14" x14ac:dyDescent="0.25">
      <c r="J8256" s="3" t="s">
        <v>2858</v>
      </c>
      <c r="K8256" s="3" t="s">
        <v>9625</v>
      </c>
      <c r="L8256" s="3" t="s">
        <v>17477</v>
      </c>
      <c r="M8256" s="3" t="s">
        <v>18</v>
      </c>
      <c r="N8256" s="3" t="str">
        <f t="shared" si="138"/>
        <v>Grise Fiord Airport | Canada</v>
      </c>
    </row>
    <row r="8257" spans="10:14" x14ac:dyDescent="0.25">
      <c r="J8257" s="3" t="s">
        <v>6018</v>
      </c>
      <c r="K8257" s="3" t="s">
        <v>9441</v>
      </c>
      <c r="L8257" s="3" t="s">
        <v>17476</v>
      </c>
      <c r="M8257" s="3" t="s">
        <v>18</v>
      </c>
      <c r="N8257" s="3" t="str">
        <f t="shared" si="138"/>
        <v>Port Hope Simpson Airport | Canada</v>
      </c>
    </row>
    <row r="8258" spans="10:14" x14ac:dyDescent="0.25">
      <c r="J8258" s="3" t="s">
        <v>3156</v>
      </c>
      <c r="K8258" s="3" t="s">
        <v>9627</v>
      </c>
      <c r="L8258" s="3" t="s">
        <v>17476</v>
      </c>
      <c r="M8258" s="3" t="s">
        <v>18</v>
      </c>
      <c r="N8258" s="3" t="str">
        <f t="shared" si="138"/>
        <v>Hudson Bay Airport | Canada</v>
      </c>
    </row>
    <row r="8259" spans="10:14" x14ac:dyDescent="0.25">
      <c r="J8259" s="3" t="s">
        <v>2141</v>
      </c>
      <c r="K8259" s="3" t="s">
        <v>9628</v>
      </c>
      <c r="L8259" s="3" t="s">
        <v>17477</v>
      </c>
      <c r="M8259" s="3" t="s">
        <v>18</v>
      </c>
      <c r="N8259" s="3" t="str">
        <f t="shared" si="138"/>
        <v>Dryden Regional Airport | Canada</v>
      </c>
    </row>
    <row r="8260" spans="10:14" x14ac:dyDescent="0.25">
      <c r="J8260" s="3" t="s">
        <v>3113</v>
      </c>
      <c r="K8260" s="3" t="s">
        <v>9629</v>
      </c>
      <c r="L8260" s="3" t="s">
        <v>17477</v>
      </c>
      <c r="M8260" s="3" t="s">
        <v>18</v>
      </c>
      <c r="N8260" s="3" t="str">
        <f t="shared" si="138"/>
        <v>Hope Airport | Canada</v>
      </c>
    </row>
    <row r="8261" spans="10:14" x14ac:dyDescent="0.25">
      <c r="J8261" s="3" t="s">
        <v>3027</v>
      </c>
      <c r="K8261" s="3" t="s">
        <v>9630</v>
      </c>
      <c r="L8261" s="3" t="s">
        <v>17477</v>
      </c>
      <c r="M8261" s="3" t="s">
        <v>18</v>
      </c>
      <c r="N8261" s="3" t="str">
        <f t="shared" si="138"/>
        <v>Hearst René Fontaine Municipal Airport | Canada</v>
      </c>
    </row>
    <row r="8262" spans="10:14" x14ac:dyDescent="0.25">
      <c r="J8262" s="3" t="s">
        <v>3099</v>
      </c>
      <c r="K8262" s="3" t="s">
        <v>9632</v>
      </c>
      <c r="L8262" s="3" t="s">
        <v>17477</v>
      </c>
      <c r="M8262" s="3" t="s">
        <v>18</v>
      </c>
      <c r="N8262" s="3" t="str">
        <f t="shared" ref="N8262:N8325" si="139">K8262&amp;" | "&amp;M8262</f>
        <v>Ulukhaktok Holman Airport | Canada</v>
      </c>
    </row>
    <row r="8263" spans="10:14" x14ac:dyDescent="0.25">
      <c r="J8263" s="3" t="s">
        <v>2730</v>
      </c>
      <c r="K8263" s="3" t="s">
        <v>9633</v>
      </c>
      <c r="L8263" s="3" t="s">
        <v>17477</v>
      </c>
      <c r="M8263" s="3" t="s">
        <v>18</v>
      </c>
      <c r="N8263" s="3" t="str">
        <f t="shared" si="139"/>
        <v>Gjoa Haven Airport | Canada</v>
      </c>
    </row>
    <row r="8264" spans="10:14" x14ac:dyDescent="0.25">
      <c r="J8264" s="3" t="s">
        <v>2960</v>
      </c>
      <c r="K8264" s="3" t="s">
        <v>9634</v>
      </c>
      <c r="L8264" s="3" t="s">
        <v>17477</v>
      </c>
      <c r="M8264" s="3" t="s">
        <v>18</v>
      </c>
      <c r="N8264" s="3" t="str">
        <f t="shared" si="139"/>
        <v>John C. Munro Hamilton International Airport | Canada</v>
      </c>
    </row>
    <row r="8265" spans="10:14" x14ac:dyDescent="0.25">
      <c r="J8265" s="3" t="s">
        <v>3122</v>
      </c>
      <c r="K8265" s="3" t="s">
        <v>9635</v>
      </c>
      <c r="L8265" s="3" t="s">
        <v>17477</v>
      </c>
      <c r="M8265" s="3" t="s">
        <v>18</v>
      </c>
      <c r="N8265" s="3" t="str">
        <f t="shared" si="139"/>
        <v>Hornepayne Municipal Airport | Canada</v>
      </c>
    </row>
    <row r="8266" spans="10:14" x14ac:dyDescent="0.25">
      <c r="J8266" s="3" t="s">
        <v>3115</v>
      </c>
      <c r="K8266" s="3" t="s">
        <v>9636</v>
      </c>
      <c r="L8266" s="3" t="s">
        <v>17477</v>
      </c>
      <c r="M8266" s="3" t="s">
        <v>18</v>
      </c>
      <c r="N8266" s="3" t="str">
        <f t="shared" si="139"/>
        <v>Hopedale Airport | Canada</v>
      </c>
    </row>
    <row r="8267" spans="10:14" x14ac:dyDescent="0.25">
      <c r="J8267" s="3" t="s">
        <v>5988</v>
      </c>
      <c r="K8267" s="3" t="s">
        <v>9520</v>
      </c>
      <c r="L8267" s="3" t="s">
        <v>17476</v>
      </c>
      <c r="M8267" s="3" t="s">
        <v>18</v>
      </c>
      <c r="N8267" s="3" t="str">
        <f t="shared" si="139"/>
        <v>Poplar Hill Airport | Canada</v>
      </c>
    </row>
    <row r="8268" spans="10:14" x14ac:dyDescent="0.25">
      <c r="J8268" s="3" t="s">
        <v>1572</v>
      </c>
      <c r="K8268" s="3" t="s">
        <v>9637</v>
      </c>
      <c r="L8268" s="3" t="s">
        <v>17477</v>
      </c>
      <c r="M8268" s="3" t="s">
        <v>18</v>
      </c>
      <c r="N8268" s="3" t="str">
        <f t="shared" si="139"/>
        <v>Chevery Airport | Canada</v>
      </c>
    </row>
    <row r="8269" spans="10:14" x14ac:dyDescent="0.25">
      <c r="J8269" s="3" t="s">
        <v>6799</v>
      </c>
      <c r="K8269" s="3" t="s">
        <v>9427</v>
      </c>
      <c r="L8269" s="3" t="s">
        <v>17476</v>
      </c>
      <c r="M8269" s="3" t="s">
        <v>18</v>
      </c>
      <c r="N8269" s="3" t="str">
        <f t="shared" si="139"/>
        <v>Sechelt-Gibsons Airport | Canada</v>
      </c>
    </row>
    <row r="8270" spans="10:14" x14ac:dyDescent="0.25">
      <c r="J8270" s="3" t="s">
        <v>2943</v>
      </c>
      <c r="K8270" s="3" t="s">
        <v>9638</v>
      </c>
      <c r="L8270" s="3" t="s">
        <v>17477</v>
      </c>
      <c r="M8270" s="3" t="s">
        <v>18</v>
      </c>
      <c r="N8270" s="3" t="str">
        <f t="shared" si="139"/>
        <v>Haines Junction Airport | Canada</v>
      </c>
    </row>
    <row r="8271" spans="10:14" x14ac:dyDescent="0.25">
      <c r="J8271" s="3" t="s">
        <v>5010</v>
      </c>
      <c r="K8271" s="3" t="s">
        <v>9639</v>
      </c>
      <c r="L8271" s="3" t="s">
        <v>17477</v>
      </c>
      <c r="M8271" s="3" t="s">
        <v>18</v>
      </c>
      <c r="N8271" s="3" t="str">
        <f t="shared" si="139"/>
        <v>Montréal / Saint-Hubert Airport | Canada</v>
      </c>
    </row>
    <row r="8272" spans="10:14" x14ac:dyDescent="0.25">
      <c r="J8272" s="3" t="s">
        <v>3015</v>
      </c>
      <c r="K8272" s="3" t="s">
        <v>9640</v>
      </c>
      <c r="L8272" s="3" t="s">
        <v>17477</v>
      </c>
      <c r="M8272" s="3" t="s">
        <v>18</v>
      </c>
      <c r="N8272" s="3" t="str">
        <f t="shared" si="139"/>
        <v>Hay River / Merlyn Carter Airport | Canada</v>
      </c>
    </row>
    <row r="8273" spans="10:14" x14ac:dyDescent="0.25">
      <c r="J8273" s="3" t="s">
        <v>2948</v>
      </c>
      <c r="K8273" s="3" t="s">
        <v>9641</v>
      </c>
      <c r="L8273" s="3" t="s">
        <v>17478</v>
      </c>
      <c r="M8273" s="3" t="s">
        <v>18</v>
      </c>
      <c r="N8273" s="3" t="str">
        <f t="shared" si="139"/>
        <v>Halifax / Stanfield International Airport | Canada</v>
      </c>
    </row>
    <row r="8274" spans="10:14" x14ac:dyDescent="0.25">
      <c r="J8274" s="3" t="s">
        <v>8919</v>
      </c>
      <c r="K8274" s="3" t="s">
        <v>16419</v>
      </c>
      <c r="L8274" s="3" t="s">
        <v>17477</v>
      </c>
      <c r="M8274" s="3" t="s">
        <v>96</v>
      </c>
      <c r="N8274" s="3" t="str">
        <f t="shared" si="139"/>
        <v>Yogyakarta International Airport | Indonesia</v>
      </c>
    </row>
    <row r="8275" spans="10:14" x14ac:dyDescent="0.25">
      <c r="J8275" s="3" t="s">
        <v>542</v>
      </c>
      <c r="K8275" s="3" t="s">
        <v>9642</v>
      </c>
      <c r="L8275" s="3" t="s">
        <v>17477</v>
      </c>
      <c r="M8275" s="3" t="s">
        <v>18</v>
      </c>
      <c r="N8275" s="3" t="str">
        <f t="shared" si="139"/>
        <v>Atikokan Municipal Airport | Canada</v>
      </c>
    </row>
    <row r="8276" spans="10:14" x14ac:dyDescent="0.25">
      <c r="J8276" s="3" t="s">
        <v>8990</v>
      </c>
      <c r="K8276" s="3" t="s">
        <v>17398</v>
      </c>
      <c r="L8276" s="3" t="s">
        <v>17477</v>
      </c>
      <c r="M8276" s="3" t="s">
        <v>173</v>
      </c>
      <c r="N8276" s="3" t="str">
        <f t="shared" si="139"/>
        <v>Yichun Mingyueshan Airport | China</v>
      </c>
    </row>
    <row r="8277" spans="10:14" x14ac:dyDescent="0.25">
      <c r="J8277" s="3" t="s">
        <v>8964</v>
      </c>
      <c r="K8277" s="3" t="s">
        <v>17246</v>
      </c>
      <c r="L8277" s="3" t="s">
        <v>17477</v>
      </c>
      <c r="M8277" s="3" t="s">
        <v>173</v>
      </c>
      <c r="N8277" s="3" t="str">
        <f t="shared" si="139"/>
        <v>Arxan Yi'ershi Airport | China</v>
      </c>
    </row>
    <row r="8278" spans="10:14" x14ac:dyDescent="0.25">
      <c r="J8278" s="3" t="s">
        <v>5696</v>
      </c>
      <c r="K8278" s="3" t="s">
        <v>9644</v>
      </c>
      <c r="L8278" s="3" t="s">
        <v>17477</v>
      </c>
      <c r="M8278" s="3" t="s">
        <v>18</v>
      </c>
      <c r="N8278" s="3" t="str">
        <f t="shared" si="139"/>
        <v>St Augustin Airport | Canada</v>
      </c>
    </row>
    <row r="8279" spans="10:14" x14ac:dyDescent="0.25">
      <c r="J8279" s="3" t="s">
        <v>8301</v>
      </c>
      <c r="K8279" s="3" t="s">
        <v>17303</v>
      </c>
      <c r="L8279" s="3" t="s">
        <v>17477</v>
      </c>
      <c r="M8279" s="3" t="s">
        <v>173</v>
      </c>
      <c r="N8279" s="3" t="str">
        <f t="shared" si="139"/>
        <v>Yichang Sanxia Airport | China</v>
      </c>
    </row>
    <row r="8280" spans="10:14" x14ac:dyDescent="0.25">
      <c r="J8280" s="3" t="s">
        <v>3341</v>
      </c>
      <c r="K8280" s="3" t="s">
        <v>9645</v>
      </c>
      <c r="L8280" s="3" t="s">
        <v>17477</v>
      </c>
      <c r="M8280" s="3" t="s">
        <v>18</v>
      </c>
      <c r="N8280" s="3" t="str">
        <f t="shared" si="139"/>
        <v>Ivujivik Airport | Canada</v>
      </c>
    </row>
    <row r="8281" spans="10:14" x14ac:dyDescent="0.25">
      <c r="J8281" s="3" t="s">
        <v>8302</v>
      </c>
      <c r="K8281" s="3" t="s">
        <v>17452</v>
      </c>
      <c r="L8281" s="3" t="s">
        <v>17476</v>
      </c>
      <c r="M8281" s="3" t="s">
        <v>173</v>
      </c>
      <c r="N8281" s="3" t="str">
        <f t="shared" si="139"/>
        <v>Yining Airport | China</v>
      </c>
    </row>
    <row r="8282" spans="10:14" x14ac:dyDescent="0.25">
      <c r="J8282" s="3" t="s">
        <v>5976</v>
      </c>
      <c r="K8282" s="3" t="s">
        <v>9646</v>
      </c>
      <c r="L8282" s="3" t="s">
        <v>17477</v>
      </c>
      <c r="M8282" s="3" t="s">
        <v>18</v>
      </c>
      <c r="N8282" s="3" t="str">
        <f t="shared" si="139"/>
        <v>Pond Inlet Airport | Canada</v>
      </c>
    </row>
    <row r="8283" spans="10:14" x14ac:dyDescent="0.25">
      <c r="J8283" s="3" t="s">
        <v>2043</v>
      </c>
      <c r="K8283" s="3" t="s">
        <v>12924</v>
      </c>
      <c r="L8283" s="3" t="s">
        <v>17477</v>
      </c>
      <c r="M8283" s="3" t="s">
        <v>45</v>
      </c>
      <c r="N8283" s="3" t="str">
        <f t="shared" si="139"/>
        <v>Willow Run Airport | United States</v>
      </c>
    </row>
    <row r="8284" spans="10:14" x14ac:dyDescent="0.25">
      <c r="J8284" s="3" t="s">
        <v>3319</v>
      </c>
      <c r="K8284" s="3" t="s">
        <v>9647</v>
      </c>
      <c r="L8284" s="3" t="s">
        <v>17477</v>
      </c>
      <c r="M8284" s="3" t="s">
        <v>18</v>
      </c>
      <c r="N8284" s="3" t="str">
        <f t="shared" si="139"/>
        <v>Island Lake Airport | Canada</v>
      </c>
    </row>
    <row r="8285" spans="10:14" x14ac:dyDescent="0.25">
      <c r="J8285" s="3" t="s">
        <v>8303</v>
      </c>
      <c r="K8285" s="3" t="s">
        <v>17400</v>
      </c>
      <c r="L8285" s="3" t="s">
        <v>17477</v>
      </c>
      <c r="M8285" s="3" t="s">
        <v>173</v>
      </c>
      <c r="N8285" s="3" t="str">
        <f t="shared" si="139"/>
        <v>Yiwu Airport | China</v>
      </c>
    </row>
    <row r="8286" spans="10:14" x14ac:dyDescent="0.25">
      <c r="J8286" s="3" t="s">
        <v>8472</v>
      </c>
      <c r="K8286" s="3" t="s">
        <v>9648</v>
      </c>
      <c r="L8286" s="3" t="s">
        <v>17476</v>
      </c>
      <c r="M8286" s="3" t="s">
        <v>18</v>
      </c>
      <c r="N8286" s="3" t="str">
        <f t="shared" si="139"/>
        <v>Jasper Airport | Canada</v>
      </c>
    </row>
    <row r="8287" spans="10:14" x14ac:dyDescent="0.25">
      <c r="J8287" s="3" t="s">
        <v>2518</v>
      </c>
      <c r="K8287" s="3" t="s">
        <v>9649</v>
      </c>
      <c r="L8287" s="3" t="s">
        <v>17477</v>
      </c>
      <c r="M8287" s="3" t="s">
        <v>18</v>
      </c>
      <c r="N8287" s="3" t="str">
        <f t="shared" si="139"/>
        <v>Fort Liard Airport | Canada</v>
      </c>
    </row>
    <row r="8288" spans="10:14" x14ac:dyDescent="0.25">
      <c r="J8288" s="3" t="s">
        <v>7121</v>
      </c>
      <c r="K8288" s="3" t="s">
        <v>9650</v>
      </c>
      <c r="L8288" s="3" t="s">
        <v>17477</v>
      </c>
      <c r="M8288" s="3" t="s">
        <v>18</v>
      </c>
      <c r="N8288" s="3" t="str">
        <f t="shared" si="139"/>
        <v>St Jean Airport | Canada</v>
      </c>
    </row>
    <row r="8289" spans="10:14" x14ac:dyDescent="0.25">
      <c r="J8289" s="3" t="s">
        <v>3398</v>
      </c>
      <c r="K8289" s="3" t="s">
        <v>9446</v>
      </c>
      <c r="L8289" s="3" t="s">
        <v>17476</v>
      </c>
      <c r="M8289" s="3" t="s">
        <v>18</v>
      </c>
      <c r="N8289" s="3" t="str">
        <f t="shared" si="139"/>
        <v>Hinton/Jasper-Hinton Airport | Canada</v>
      </c>
    </row>
    <row r="8290" spans="10:14" x14ac:dyDescent="0.25">
      <c r="J8290" s="3" t="s">
        <v>8596</v>
      </c>
      <c r="K8290" s="3" t="s">
        <v>12520</v>
      </c>
      <c r="L8290" s="3" t="s">
        <v>17476</v>
      </c>
      <c r="M8290" s="3" t="s">
        <v>17495</v>
      </c>
      <c r="N8290" s="3" t="str">
        <f t="shared" si="139"/>
        <v>SamjiyŁn Airport | Korea, Democratic People's Republic of</v>
      </c>
    </row>
    <row r="8291" spans="10:14" x14ac:dyDescent="0.25">
      <c r="J8291" s="3" t="s">
        <v>7170</v>
      </c>
      <c r="K8291" s="3" t="s">
        <v>9651</v>
      </c>
      <c r="L8291" s="3" t="s">
        <v>17477</v>
      </c>
      <c r="M8291" s="3" t="s">
        <v>18</v>
      </c>
      <c r="N8291" s="3" t="str">
        <f t="shared" si="139"/>
        <v>Stephenville Airport | Canada</v>
      </c>
    </row>
    <row r="8292" spans="10:14" x14ac:dyDescent="0.25">
      <c r="J8292" s="3" t="s">
        <v>3557</v>
      </c>
      <c r="K8292" s="3" t="s">
        <v>9652</v>
      </c>
      <c r="L8292" s="3" t="s">
        <v>17477</v>
      </c>
      <c r="M8292" s="3" t="s">
        <v>18</v>
      </c>
      <c r="N8292" s="3" t="str">
        <f t="shared" si="139"/>
        <v>Kamloops Airport | Canada</v>
      </c>
    </row>
    <row r="8293" spans="10:14" x14ac:dyDescent="0.25">
      <c r="J8293" s="3" t="s">
        <v>1736</v>
      </c>
      <c r="K8293" s="3" t="s">
        <v>9653</v>
      </c>
      <c r="L8293" s="3" t="s">
        <v>17476</v>
      </c>
      <c r="M8293" s="3" t="s">
        <v>18</v>
      </c>
      <c r="N8293" s="3" t="str">
        <f t="shared" si="139"/>
        <v>Collins Bay Airport | Canada</v>
      </c>
    </row>
    <row r="8294" spans="10:14" x14ac:dyDescent="0.25">
      <c r="J8294" s="3" t="s">
        <v>3787</v>
      </c>
      <c r="K8294" s="3" t="s">
        <v>9659</v>
      </c>
      <c r="L8294" s="3" t="s">
        <v>17476</v>
      </c>
      <c r="M8294" s="3" t="s">
        <v>18</v>
      </c>
      <c r="N8294" s="3" t="str">
        <f t="shared" si="139"/>
        <v>Kincardine Municipal Airport | Canada</v>
      </c>
    </row>
    <row r="8295" spans="10:14" x14ac:dyDescent="0.25">
      <c r="J8295" s="3" t="s">
        <v>3851</v>
      </c>
      <c r="K8295" s="3" t="s">
        <v>9469</v>
      </c>
      <c r="L8295" s="3" t="s">
        <v>17476</v>
      </c>
      <c r="M8295" s="3" t="s">
        <v>18</v>
      </c>
      <c r="N8295" s="3" t="str">
        <f t="shared" si="139"/>
        <v>Knee Lake Airport | Canada</v>
      </c>
    </row>
    <row r="8296" spans="10:14" x14ac:dyDescent="0.25">
      <c r="J8296" s="3" t="s">
        <v>3835</v>
      </c>
      <c r="K8296" s="3" t="s">
        <v>9655</v>
      </c>
      <c r="L8296" s="3" t="s">
        <v>17477</v>
      </c>
      <c r="M8296" s="3" t="s">
        <v>18</v>
      </c>
      <c r="N8296" s="3" t="str">
        <f t="shared" si="139"/>
        <v>Waterloo Airport | Canada</v>
      </c>
    </row>
    <row r="8297" spans="10:14" x14ac:dyDescent="0.25">
      <c r="J8297" s="3" t="s">
        <v>3577</v>
      </c>
      <c r="K8297" s="3" t="s">
        <v>9547</v>
      </c>
      <c r="L8297" s="3" t="s">
        <v>17477</v>
      </c>
      <c r="M8297" s="3" t="s">
        <v>18</v>
      </c>
      <c r="N8297" s="3" t="str">
        <f t="shared" si="139"/>
        <v>Kangirsuk Airport | Canada</v>
      </c>
    </row>
    <row r="8298" spans="10:14" x14ac:dyDescent="0.25">
      <c r="J8298" s="3" t="s">
        <v>9013</v>
      </c>
      <c r="K8298" s="3" t="s">
        <v>17475</v>
      </c>
      <c r="L8298" s="3" t="s">
        <v>17477</v>
      </c>
      <c r="M8298" s="3" t="s">
        <v>173</v>
      </c>
      <c r="N8298" s="3" t="str">
        <f t="shared" si="139"/>
        <v>Yingkou Lanqi Airport | China</v>
      </c>
    </row>
    <row r="8299" spans="10:14" x14ac:dyDescent="0.25">
      <c r="J8299" s="3" t="s">
        <v>3729</v>
      </c>
      <c r="K8299" s="3" t="s">
        <v>9657</v>
      </c>
      <c r="L8299" s="3" t="s">
        <v>17477</v>
      </c>
      <c r="M8299" s="3" t="s">
        <v>18</v>
      </c>
      <c r="N8299" s="3" t="str">
        <f t="shared" si="139"/>
        <v>Key Lake Airport | Canada</v>
      </c>
    </row>
    <row r="8300" spans="10:14" x14ac:dyDescent="0.25">
      <c r="J8300" s="3" t="s">
        <v>6784</v>
      </c>
      <c r="K8300" s="3" t="s">
        <v>9658</v>
      </c>
      <c r="L8300" s="3" t="s">
        <v>17477</v>
      </c>
      <c r="M8300" s="3" t="s">
        <v>18</v>
      </c>
      <c r="N8300" s="3" t="str">
        <f t="shared" si="139"/>
        <v>Schefferville Airport | Canada</v>
      </c>
    </row>
    <row r="8301" spans="10:14" x14ac:dyDescent="0.25">
      <c r="J8301" s="3" t="s">
        <v>8254</v>
      </c>
      <c r="K8301" s="3" t="s">
        <v>12925</v>
      </c>
      <c r="L8301" s="3" t="s">
        <v>17477</v>
      </c>
      <c r="M8301" s="3" t="s">
        <v>45</v>
      </c>
      <c r="N8301" s="3" t="str">
        <f t="shared" si="139"/>
        <v>Yakima Air Terminal McAllister Field | United States</v>
      </c>
    </row>
    <row r="8302" spans="10:14" x14ac:dyDescent="0.25">
      <c r="J8302" s="3" t="s">
        <v>8272</v>
      </c>
      <c r="K8302" s="3" t="s">
        <v>12926</v>
      </c>
      <c r="L8302" s="3" t="s">
        <v>17477</v>
      </c>
      <c r="M8302" s="3" t="s">
        <v>45</v>
      </c>
      <c r="N8302" s="3" t="str">
        <f t="shared" si="139"/>
        <v>Chan Gurney Municipal Airport | United States</v>
      </c>
    </row>
    <row r="8303" spans="10:14" x14ac:dyDescent="0.25">
      <c r="J8303" s="3" t="s">
        <v>8658</v>
      </c>
      <c r="K8303" s="3" t="s">
        <v>13385</v>
      </c>
      <c r="L8303" s="3" t="s">
        <v>17477</v>
      </c>
      <c r="M8303" s="3" t="s">
        <v>82</v>
      </c>
      <c r="N8303" s="3" t="str">
        <f t="shared" si="139"/>
        <v>Hakkari Yüksekova Airport | Turkey</v>
      </c>
    </row>
    <row r="8304" spans="10:14" x14ac:dyDescent="0.25">
      <c r="J8304" s="3" t="s">
        <v>8063</v>
      </c>
      <c r="K8304" s="3" t="s">
        <v>9661</v>
      </c>
      <c r="L8304" s="3" t="s">
        <v>17477</v>
      </c>
      <c r="M8304" s="3" t="s">
        <v>18</v>
      </c>
      <c r="N8304" s="3" t="str">
        <f t="shared" si="139"/>
        <v>Waskaganish Airport | Canada</v>
      </c>
    </row>
    <row r="8305" spans="10:14" x14ac:dyDescent="0.25">
      <c r="J8305" s="3" t="s">
        <v>8257</v>
      </c>
      <c r="K8305" s="3" t="s">
        <v>15769</v>
      </c>
      <c r="L8305" s="3" t="s">
        <v>17477</v>
      </c>
      <c r="M8305" s="3" t="s">
        <v>32</v>
      </c>
      <c r="N8305" s="3" t="str">
        <f t="shared" si="139"/>
        <v>Yakutsk Airport | Russian Federation</v>
      </c>
    </row>
    <row r="8306" spans="10:14" x14ac:dyDescent="0.25">
      <c r="J8306" s="3" t="s">
        <v>1615</v>
      </c>
      <c r="K8306" s="3" t="s">
        <v>9526</v>
      </c>
      <c r="L8306" s="3" t="s">
        <v>17476</v>
      </c>
      <c r="M8306" s="3" t="s">
        <v>18</v>
      </c>
      <c r="N8306" s="3" t="str">
        <f t="shared" si="139"/>
        <v>Chisasibi Airport | Canada</v>
      </c>
    </row>
    <row r="8307" spans="10:14" x14ac:dyDescent="0.25">
      <c r="J8307" s="3" t="s">
        <v>3816</v>
      </c>
      <c r="K8307" s="3" t="s">
        <v>9662</v>
      </c>
      <c r="L8307" s="3" t="s">
        <v>17477</v>
      </c>
      <c r="M8307" s="3" t="s">
        <v>18</v>
      </c>
      <c r="N8307" s="3" t="str">
        <f t="shared" si="139"/>
        <v>Kirkland Lake Airport | Canada</v>
      </c>
    </row>
    <row r="8308" spans="10:14" x14ac:dyDescent="0.25">
      <c r="J8308" s="3" t="s">
        <v>3789</v>
      </c>
      <c r="K8308" s="3" t="s">
        <v>9663</v>
      </c>
      <c r="L8308" s="3" t="s">
        <v>17477</v>
      </c>
      <c r="M8308" s="3" t="s">
        <v>18</v>
      </c>
      <c r="N8308" s="3" t="str">
        <f t="shared" si="139"/>
        <v>Kindersley Airport | Canada</v>
      </c>
    </row>
    <row r="8309" spans="10:14" x14ac:dyDescent="0.25">
      <c r="J8309" s="3" t="s">
        <v>7626</v>
      </c>
      <c r="K8309" s="3" t="s">
        <v>9664</v>
      </c>
      <c r="L8309" s="3" t="s">
        <v>17477</v>
      </c>
      <c r="M8309" s="3" t="s">
        <v>18</v>
      </c>
      <c r="N8309" s="3" t="str">
        <f t="shared" si="139"/>
        <v>Buttonville Municipal Airport | Canada</v>
      </c>
    </row>
    <row r="8310" spans="10:14" x14ac:dyDescent="0.25">
      <c r="J8310" s="3" t="s">
        <v>4044</v>
      </c>
      <c r="K8310" s="3" t="s">
        <v>9666</v>
      </c>
      <c r="L8310" s="3" t="s">
        <v>17476</v>
      </c>
      <c r="M8310" s="3" t="s">
        <v>18</v>
      </c>
      <c r="N8310" s="3" t="str">
        <f t="shared" si="139"/>
        <v>Lac La Biche Airport | Canada</v>
      </c>
    </row>
    <row r="8311" spans="10:14" x14ac:dyDescent="0.25">
      <c r="J8311" s="3" t="s">
        <v>3786</v>
      </c>
      <c r="K8311" s="3" t="s">
        <v>9667</v>
      </c>
      <c r="L8311" s="3" t="s">
        <v>17477</v>
      </c>
      <c r="M8311" s="3" t="s">
        <v>18</v>
      </c>
      <c r="N8311" s="3" t="str">
        <f t="shared" si="139"/>
        <v>Kimmirut Airport | Canada</v>
      </c>
    </row>
    <row r="8312" spans="10:14" x14ac:dyDescent="0.25">
      <c r="J8312" s="3" t="s">
        <v>1527</v>
      </c>
      <c r="K8312" s="3" t="s">
        <v>9668</v>
      </c>
      <c r="L8312" s="3" t="s">
        <v>17477</v>
      </c>
      <c r="M8312" s="3" t="s">
        <v>18</v>
      </c>
      <c r="N8312" s="3" t="str">
        <f t="shared" si="139"/>
        <v>Chapleau Airport | Canada</v>
      </c>
    </row>
    <row r="8313" spans="10:14" x14ac:dyDescent="0.25">
      <c r="J8313" s="3" t="s">
        <v>8126</v>
      </c>
      <c r="K8313" s="3" t="s">
        <v>9447</v>
      </c>
      <c r="L8313" s="3" t="s">
        <v>17476</v>
      </c>
      <c r="M8313" s="3" t="s">
        <v>18</v>
      </c>
      <c r="N8313" s="3" t="str">
        <f t="shared" si="139"/>
        <v>Whatì Airport | Canada</v>
      </c>
    </row>
    <row r="8314" spans="10:14" x14ac:dyDescent="0.25">
      <c r="J8314" s="3" t="s">
        <v>8259</v>
      </c>
      <c r="K8314" s="3" t="s">
        <v>17216</v>
      </c>
      <c r="L8314" s="3" t="s">
        <v>17476</v>
      </c>
      <c r="M8314" s="3" t="s">
        <v>54</v>
      </c>
      <c r="N8314" s="3" t="str">
        <f t="shared" si="139"/>
        <v>Yalgoo Airport | Australia</v>
      </c>
    </row>
    <row r="8315" spans="10:14" x14ac:dyDescent="0.25">
      <c r="J8315" s="3" t="s">
        <v>4114</v>
      </c>
      <c r="K8315" s="3" t="s">
        <v>9669</v>
      </c>
      <c r="L8315" s="3" t="s">
        <v>17477</v>
      </c>
      <c r="M8315" s="3" t="s">
        <v>18</v>
      </c>
      <c r="N8315" s="3" t="str">
        <f t="shared" si="139"/>
        <v>Lansdowne House Airport | Canada</v>
      </c>
    </row>
    <row r="8316" spans="10:14" x14ac:dyDescent="0.25">
      <c r="J8316" s="3" t="s">
        <v>8304</v>
      </c>
      <c r="K8316" s="3" t="s">
        <v>10175</v>
      </c>
      <c r="L8316" s="3" t="s">
        <v>17477</v>
      </c>
      <c r="M8316" s="3" t="s">
        <v>2316</v>
      </c>
      <c r="N8316" s="3" t="str">
        <f t="shared" si="139"/>
        <v>Ylivieska Airfield | Finland</v>
      </c>
    </row>
    <row r="8317" spans="10:14" x14ac:dyDescent="0.25">
      <c r="J8317" s="3" t="s">
        <v>4764</v>
      </c>
      <c r="K8317" s="3" t="s">
        <v>9670</v>
      </c>
      <c r="L8317" s="3" t="s">
        <v>17477</v>
      </c>
      <c r="M8317" s="3" t="s">
        <v>18</v>
      </c>
      <c r="N8317" s="3" t="str">
        <f t="shared" si="139"/>
        <v>Meadow Lake Airport | Canada</v>
      </c>
    </row>
    <row r="8318" spans="10:14" x14ac:dyDescent="0.25">
      <c r="J8318" s="3" t="s">
        <v>8473</v>
      </c>
      <c r="K8318" s="3" t="s">
        <v>9675</v>
      </c>
      <c r="L8318" s="3" t="s">
        <v>17476</v>
      </c>
      <c r="M8318" s="3" t="s">
        <v>18</v>
      </c>
      <c r="N8318" s="3" t="str">
        <f t="shared" si="139"/>
        <v>Barrie-Orillia (Lake Simcoe Regional Airport) | Canada</v>
      </c>
    </row>
    <row r="8319" spans="10:14" x14ac:dyDescent="0.25">
      <c r="J8319" s="3" t="s">
        <v>4286</v>
      </c>
      <c r="K8319" s="3" t="s">
        <v>9672</v>
      </c>
      <c r="L8319" s="3" t="s">
        <v>17477</v>
      </c>
      <c r="M8319" s="3" t="s">
        <v>18</v>
      </c>
      <c r="N8319" s="3" t="str">
        <f t="shared" si="139"/>
        <v>Lloydminster Airport | Canada</v>
      </c>
    </row>
    <row r="8320" spans="10:14" x14ac:dyDescent="0.25">
      <c r="J8320" s="3" t="s">
        <v>4887</v>
      </c>
      <c r="K8320" s="3" t="s">
        <v>16958</v>
      </c>
      <c r="L8320" s="3" t="s">
        <v>17476</v>
      </c>
      <c r="M8320" s="3" t="s">
        <v>18</v>
      </c>
      <c r="N8320" s="3" t="str">
        <f t="shared" si="139"/>
        <v>Mingan Airport | Canada</v>
      </c>
    </row>
    <row r="8321" spans="10:14" x14ac:dyDescent="0.25">
      <c r="J8321" s="3" t="s">
        <v>4032</v>
      </c>
      <c r="K8321" s="3" t="s">
        <v>9673</v>
      </c>
      <c r="L8321" s="3" t="s">
        <v>17476</v>
      </c>
      <c r="M8321" s="3" t="s">
        <v>18</v>
      </c>
      <c r="N8321" s="3" t="str">
        <f t="shared" si="139"/>
        <v>La Tuque Airport | Canada</v>
      </c>
    </row>
    <row r="8322" spans="10:14" x14ac:dyDescent="0.25">
      <c r="J8322" s="3" t="s">
        <v>4171</v>
      </c>
      <c r="K8322" s="3" t="s">
        <v>9674</v>
      </c>
      <c r="L8322" s="3" t="s">
        <v>17477</v>
      </c>
      <c r="M8322" s="3" t="s">
        <v>18</v>
      </c>
      <c r="N8322" s="3" t="str">
        <f t="shared" si="139"/>
        <v>Leaf Rapids Airport | Canada</v>
      </c>
    </row>
    <row r="8323" spans="10:14" x14ac:dyDescent="0.25">
      <c r="J8323" s="3" t="s">
        <v>4175</v>
      </c>
      <c r="K8323" s="3" t="s">
        <v>9523</v>
      </c>
      <c r="L8323" s="3" t="s">
        <v>17476</v>
      </c>
      <c r="M8323" s="3" t="s">
        <v>18</v>
      </c>
      <c r="N8323" s="3" t="str">
        <f t="shared" si="139"/>
        <v>Lebel-sur-Quevillon Airport | Canada</v>
      </c>
    </row>
    <row r="8324" spans="10:14" x14ac:dyDescent="0.25">
      <c r="J8324" s="3" t="s">
        <v>223</v>
      </c>
      <c r="K8324" s="3" t="s">
        <v>9676</v>
      </c>
      <c r="L8324" s="3" t="s">
        <v>17477</v>
      </c>
      <c r="M8324" s="3" t="s">
        <v>18</v>
      </c>
      <c r="N8324" s="3" t="str">
        <f t="shared" si="139"/>
        <v>Alert Airport | Canada</v>
      </c>
    </row>
    <row r="8325" spans="10:14" x14ac:dyDescent="0.25">
      <c r="J8325" s="3" t="s">
        <v>8824</v>
      </c>
      <c r="K8325" s="3" t="s">
        <v>15760</v>
      </c>
      <c r="L8325" s="3" t="s">
        <v>17476</v>
      </c>
      <c r="M8325" s="3" t="s">
        <v>659</v>
      </c>
      <c r="N8325" s="3" t="str">
        <f t="shared" si="139"/>
        <v>Yevlakh Airport | Azerbaijan</v>
      </c>
    </row>
    <row r="8326" spans="10:14" x14ac:dyDescent="0.25">
      <c r="J8326" s="3" t="s">
        <v>3689</v>
      </c>
      <c r="K8326" s="3" t="s">
        <v>9678</v>
      </c>
      <c r="L8326" s="3" t="s">
        <v>17477</v>
      </c>
      <c r="M8326" s="3" t="s">
        <v>18</v>
      </c>
      <c r="N8326" s="3" t="str">
        <f t="shared" ref="N8326:N8389" si="140">K8326&amp;" | "&amp;M8326</f>
        <v>Kelowna International Airport | Canada</v>
      </c>
    </row>
    <row r="8327" spans="10:14" x14ac:dyDescent="0.25">
      <c r="J8327" s="3" t="s">
        <v>4110</v>
      </c>
      <c r="K8327" s="3" t="s">
        <v>9696</v>
      </c>
      <c r="L8327" s="3" t="s">
        <v>17476</v>
      </c>
      <c r="M8327" s="3" t="s">
        <v>18</v>
      </c>
      <c r="N8327" s="3" t="str">
        <f t="shared" si="140"/>
        <v>Langley Airport | Canada</v>
      </c>
    </row>
    <row r="8328" spans="10:14" x14ac:dyDescent="0.25">
      <c r="J8328" s="3" t="s">
        <v>4744</v>
      </c>
      <c r="K8328" s="3" t="s">
        <v>9679</v>
      </c>
      <c r="L8328" s="3" t="s">
        <v>17477</v>
      </c>
      <c r="M8328" s="3" t="s">
        <v>18</v>
      </c>
      <c r="N8328" s="3" t="str">
        <f t="shared" si="140"/>
        <v>Mayo Airport | Canada</v>
      </c>
    </row>
    <row r="8329" spans="10:14" x14ac:dyDescent="0.25">
      <c r="J8329" s="3" t="s">
        <v>4825</v>
      </c>
      <c r="K8329" s="3" t="s">
        <v>9419</v>
      </c>
      <c r="L8329" s="3" t="s">
        <v>17476</v>
      </c>
      <c r="M8329" s="3" t="s">
        <v>18</v>
      </c>
      <c r="N8329" s="3" t="str">
        <f t="shared" si="140"/>
        <v>Merritt Airport | Canada</v>
      </c>
    </row>
    <row r="8330" spans="10:14" x14ac:dyDescent="0.25">
      <c r="J8330" s="3" t="s">
        <v>4718</v>
      </c>
      <c r="K8330" s="3" t="s">
        <v>9680</v>
      </c>
      <c r="L8330" s="3" t="s">
        <v>17477</v>
      </c>
      <c r="M8330" s="3" t="s">
        <v>18</v>
      </c>
      <c r="N8330" s="3" t="str">
        <f t="shared" si="140"/>
        <v>Matane Airport | Canada</v>
      </c>
    </row>
    <row r="8331" spans="10:14" x14ac:dyDescent="0.25">
      <c r="J8331" s="3" t="s">
        <v>4589</v>
      </c>
      <c r="K8331" s="3" t="s">
        <v>9681</v>
      </c>
      <c r="L8331" s="3" t="s">
        <v>17477</v>
      </c>
      <c r="M8331" s="3" t="s">
        <v>18</v>
      </c>
      <c r="N8331" s="3" t="str">
        <f t="shared" si="140"/>
        <v>Manitouwadge Airport | Canada</v>
      </c>
    </row>
    <row r="8332" spans="10:14" x14ac:dyDescent="0.25">
      <c r="J8332" s="3" t="s">
        <v>8474</v>
      </c>
      <c r="K8332" s="3" t="s">
        <v>9682</v>
      </c>
      <c r="L8332" s="3" t="s">
        <v>17477</v>
      </c>
      <c r="M8332" s="3" t="s">
        <v>18</v>
      </c>
      <c r="N8332" s="3" t="str">
        <f t="shared" si="140"/>
        <v>Mary's Harbour Airport | Canada</v>
      </c>
    </row>
    <row r="8333" spans="10:14" x14ac:dyDescent="0.25">
      <c r="J8333" s="3" t="s">
        <v>5020</v>
      </c>
      <c r="K8333" s="3" t="s">
        <v>9683</v>
      </c>
      <c r="L8333" s="3" t="s">
        <v>17477</v>
      </c>
      <c r="M8333" s="3" t="s">
        <v>18</v>
      </c>
      <c r="N8333" s="3" t="str">
        <f t="shared" si="140"/>
        <v>Moose Jaw Air Vice Marshal C. M. McEwen Airport | Canada</v>
      </c>
    </row>
    <row r="8334" spans="10:14" x14ac:dyDescent="0.25">
      <c r="J8334" s="3" t="s">
        <v>8869</v>
      </c>
      <c r="K8334" s="3" t="s">
        <v>15934</v>
      </c>
      <c r="L8334" s="3" t="s">
        <v>17476</v>
      </c>
      <c r="M8334" s="3" t="s">
        <v>32</v>
      </c>
      <c r="N8334" s="3" t="str">
        <f t="shared" si="140"/>
        <v>Mys Kamenny Airport | Russian Federation</v>
      </c>
    </row>
    <row r="8335" spans="10:14" x14ac:dyDescent="0.25">
      <c r="J8335" s="3" t="s">
        <v>5145</v>
      </c>
      <c r="K8335" s="3" t="s">
        <v>9684</v>
      </c>
      <c r="L8335" s="3" t="s">
        <v>17477</v>
      </c>
      <c r="M8335" s="3" t="s">
        <v>18</v>
      </c>
      <c r="N8335" s="3" t="str">
        <f t="shared" si="140"/>
        <v>Charlevoix Airport | Canada</v>
      </c>
    </row>
    <row r="8336" spans="10:14" x14ac:dyDescent="0.25">
      <c r="J8336" s="3" t="s">
        <v>2520</v>
      </c>
      <c r="K8336" s="3" t="s">
        <v>9685</v>
      </c>
      <c r="L8336" s="3" t="s">
        <v>17477</v>
      </c>
      <c r="M8336" s="3" t="s">
        <v>18</v>
      </c>
      <c r="N8336" s="3" t="str">
        <f t="shared" si="140"/>
        <v>Fort McMurray Airport | Canada</v>
      </c>
    </row>
    <row r="8337" spans="10:14" x14ac:dyDescent="0.25">
      <c r="J8337" s="3" t="s">
        <v>4508</v>
      </c>
      <c r="K8337" s="3" t="s">
        <v>9611</v>
      </c>
      <c r="L8337" s="3" t="s">
        <v>17477</v>
      </c>
      <c r="M8337" s="3" t="s">
        <v>18</v>
      </c>
      <c r="N8337" s="3" t="str">
        <f t="shared" si="140"/>
        <v>Makkovik Airport | Canada</v>
      </c>
    </row>
    <row r="8338" spans="10:14" x14ac:dyDescent="0.25">
      <c r="J8338" s="3" t="s">
        <v>5021</v>
      </c>
      <c r="K8338" s="3" t="s">
        <v>9686</v>
      </c>
      <c r="L8338" s="3" t="s">
        <v>17477</v>
      </c>
      <c r="M8338" s="3" t="s">
        <v>18</v>
      </c>
      <c r="N8338" s="3" t="str">
        <f t="shared" si="140"/>
        <v>Moosonee Airport | Canada</v>
      </c>
    </row>
    <row r="8339" spans="10:14" x14ac:dyDescent="0.25">
      <c r="J8339" s="3" t="s">
        <v>6024</v>
      </c>
      <c r="K8339" s="3" t="s">
        <v>9429</v>
      </c>
      <c r="L8339" s="3" t="s">
        <v>17476</v>
      </c>
      <c r="M8339" s="3" t="s">
        <v>18</v>
      </c>
      <c r="N8339" s="3" t="str">
        <f t="shared" si="140"/>
        <v>Port Mcneill Airport | Canada</v>
      </c>
    </row>
    <row r="8340" spans="10:14" x14ac:dyDescent="0.25">
      <c r="J8340" s="3" t="s">
        <v>8328</v>
      </c>
      <c r="K8340" s="3" t="s">
        <v>15429</v>
      </c>
      <c r="L8340" s="3" t="s">
        <v>17477</v>
      </c>
      <c r="M8340" s="3" t="s">
        <v>226</v>
      </c>
      <c r="N8340" s="3" t="str">
        <f t="shared" si="140"/>
        <v>Moises Benzaquen Rengifo Airport | Peru</v>
      </c>
    </row>
    <row r="8341" spans="10:14" x14ac:dyDescent="0.25">
      <c r="J8341" s="3" t="s">
        <v>1578</v>
      </c>
      <c r="K8341" s="3" t="s">
        <v>9687</v>
      </c>
      <c r="L8341" s="3" t="s">
        <v>17477</v>
      </c>
      <c r="M8341" s="3" t="s">
        <v>18</v>
      </c>
      <c r="N8341" s="3" t="str">
        <f t="shared" si="140"/>
        <v>Chapais Airport | Canada</v>
      </c>
    </row>
    <row r="8342" spans="10:14" x14ac:dyDescent="0.25">
      <c r="J8342" s="3" t="s">
        <v>8454</v>
      </c>
      <c r="K8342" s="3" t="s">
        <v>9417</v>
      </c>
      <c r="L8342" s="3" t="s">
        <v>17476</v>
      </c>
      <c r="M8342" s="3" t="s">
        <v>18</v>
      </c>
      <c r="N8342" s="3" t="str">
        <f t="shared" si="140"/>
        <v>Mary River Aerodrome | Canada</v>
      </c>
    </row>
    <row r="8343" spans="10:14" x14ac:dyDescent="0.25">
      <c r="J8343" s="3" t="s">
        <v>4592</v>
      </c>
      <c r="K8343" s="3" t="s">
        <v>9689</v>
      </c>
      <c r="L8343" s="3" t="s">
        <v>17476</v>
      </c>
      <c r="M8343" s="3" t="s">
        <v>18</v>
      </c>
      <c r="N8343" s="3" t="str">
        <f t="shared" si="140"/>
        <v>Maniwaki Airport | Canada</v>
      </c>
    </row>
    <row r="8344" spans="10:14" x14ac:dyDescent="0.25">
      <c r="J8344" s="3" t="s">
        <v>5008</v>
      </c>
      <c r="K8344" s="3" t="s">
        <v>9690</v>
      </c>
      <c r="L8344" s="3" t="s">
        <v>17477</v>
      </c>
      <c r="M8344" s="3" t="s">
        <v>18</v>
      </c>
      <c r="N8344" s="3" t="str">
        <f t="shared" si="140"/>
        <v>Montreal International (Mirabel) Airport | Canada</v>
      </c>
    </row>
    <row r="8345" spans="10:14" x14ac:dyDescent="0.25">
      <c r="J8345" s="3" t="s">
        <v>5264</v>
      </c>
      <c r="K8345" s="3" t="s">
        <v>9691</v>
      </c>
      <c r="L8345" s="3" t="s">
        <v>17477</v>
      </c>
      <c r="M8345" s="3" t="s">
        <v>18</v>
      </c>
      <c r="N8345" s="3" t="str">
        <f t="shared" si="140"/>
        <v>Natashquan Airport | Canada</v>
      </c>
    </row>
    <row r="8346" spans="10:14" x14ac:dyDescent="0.25">
      <c r="J8346" s="3" t="s">
        <v>8265</v>
      </c>
      <c r="K8346" s="3" t="s">
        <v>14064</v>
      </c>
      <c r="L8346" s="3" t="s">
        <v>17477</v>
      </c>
      <c r="M8346" s="3" t="s">
        <v>48</v>
      </c>
      <c r="N8346" s="3" t="str">
        <f t="shared" si="140"/>
        <v>Prince Abdulmohsin Bin Abdulaziz Airport | Saudi Arabia</v>
      </c>
    </row>
    <row r="8347" spans="10:14" x14ac:dyDescent="0.25">
      <c r="J8347" s="3" t="s">
        <v>8107</v>
      </c>
      <c r="K8347" s="3" t="s">
        <v>9692</v>
      </c>
      <c r="L8347" s="3" t="s">
        <v>17477</v>
      </c>
      <c r="M8347" s="3" t="s">
        <v>18</v>
      </c>
      <c r="N8347" s="3" t="str">
        <f t="shared" si="140"/>
        <v>Wemindji Airport | Canada</v>
      </c>
    </row>
    <row r="8348" spans="10:14" x14ac:dyDescent="0.25">
      <c r="J8348" s="3" t="s">
        <v>5639</v>
      </c>
      <c r="K8348" s="3" t="s">
        <v>9693</v>
      </c>
      <c r="L8348" s="3" t="s">
        <v>17477</v>
      </c>
      <c r="M8348" s="3" t="s">
        <v>18</v>
      </c>
      <c r="N8348" s="3" t="str">
        <f t="shared" si="140"/>
        <v>Ottawa / Gatineau Airport | Canada</v>
      </c>
    </row>
    <row r="8349" spans="10:14" x14ac:dyDescent="0.25">
      <c r="J8349" s="3" t="s">
        <v>5429</v>
      </c>
      <c r="K8349" s="3" t="s">
        <v>9694</v>
      </c>
      <c r="L8349" s="3" t="s">
        <v>17477</v>
      </c>
      <c r="M8349" s="3" t="s">
        <v>18</v>
      </c>
      <c r="N8349" s="3" t="str">
        <f t="shared" si="140"/>
        <v>Norway House Airport | Canada</v>
      </c>
    </row>
    <row r="8350" spans="10:14" x14ac:dyDescent="0.25">
      <c r="J8350" s="3" t="s">
        <v>8319</v>
      </c>
      <c r="K8350" s="3" t="s">
        <v>12927</v>
      </c>
      <c r="L8350" s="3" t="s">
        <v>17477</v>
      </c>
      <c r="M8350" s="3" t="s">
        <v>45</v>
      </c>
      <c r="N8350" s="3" t="str">
        <f t="shared" si="140"/>
        <v>Youngstown Warren Regional Airport | United States</v>
      </c>
    </row>
    <row r="8351" spans="10:14" x14ac:dyDescent="0.25">
      <c r="J8351" s="3" t="s">
        <v>8475</v>
      </c>
      <c r="K8351" s="3" t="s">
        <v>9695</v>
      </c>
      <c r="L8351" s="3" t="s">
        <v>17476</v>
      </c>
      <c r="M8351" s="3" t="s">
        <v>18</v>
      </c>
      <c r="N8351" s="3" t="str">
        <f t="shared" si="140"/>
        <v>Hudsons Hope Airport | Canada</v>
      </c>
    </row>
    <row r="8352" spans="10:14" x14ac:dyDescent="0.25">
      <c r="J8352" s="3" t="s">
        <v>8271</v>
      </c>
      <c r="K8352" s="3" t="s">
        <v>17474</v>
      </c>
      <c r="L8352" s="3" t="s">
        <v>17477</v>
      </c>
      <c r="M8352" s="3" t="s">
        <v>173</v>
      </c>
      <c r="N8352" s="3" t="str">
        <f t="shared" si="140"/>
        <v>Yanji Chaoyangchuan Airport | China</v>
      </c>
    </row>
    <row r="8353" spans="10:14" x14ac:dyDescent="0.25">
      <c r="J8353" s="3" t="s">
        <v>5965</v>
      </c>
      <c r="K8353" s="3" t="s">
        <v>9697</v>
      </c>
      <c r="L8353" s="3" t="s">
        <v>17477</v>
      </c>
      <c r="M8353" s="3" t="s">
        <v>18</v>
      </c>
      <c r="N8353" s="3" t="str">
        <f t="shared" si="140"/>
        <v>Points North Landing Airport | Canada</v>
      </c>
    </row>
    <row r="8354" spans="10:14" x14ac:dyDescent="0.25">
      <c r="J8354" s="3" t="s">
        <v>4712</v>
      </c>
      <c r="K8354" s="3" t="s">
        <v>9698</v>
      </c>
      <c r="L8354" s="3" t="s">
        <v>17477</v>
      </c>
      <c r="M8354" s="3" t="s">
        <v>18</v>
      </c>
      <c r="N8354" s="3" t="str">
        <f t="shared" si="140"/>
        <v>Matagami Airport | Canada</v>
      </c>
    </row>
    <row r="8355" spans="10:14" x14ac:dyDescent="0.25">
      <c r="J8355" s="3" t="s">
        <v>5424</v>
      </c>
      <c r="K8355" s="3" t="s">
        <v>9476</v>
      </c>
      <c r="L8355" s="3" t="s">
        <v>17476</v>
      </c>
      <c r="M8355" s="3" t="s">
        <v>18</v>
      </c>
      <c r="N8355" s="3" t="str">
        <f t="shared" si="140"/>
        <v>North Spirit Lake Airport | Canada</v>
      </c>
    </row>
    <row r="8356" spans="10:14" x14ac:dyDescent="0.25">
      <c r="J8356" s="3" t="s">
        <v>5267</v>
      </c>
      <c r="K8356" s="3" t="s">
        <v>9509</v>
      </c>
      <c r="L8356" s="3" t="s">
        <v>17476</v>
      </c>
      <c r="M8356" s="3" t="s">
        <v>18</v>
      </c>
      <c r="N8356" s="3" t="str">
        <f t="shared" si="140"/>
        <v>Natuashish Airport | Canada</v>
      </c>
    </row>
    <row r="8357" spans="10:14" x14ac:dyDescent="0.25">
      <c r="J8357" s="3" t="s">
        <v>5300</v>
      </c>
      <c r="K8357" s="3" t="s">
        <v>9631</v>
      </c>
      <c r="L8357" s="3" t="s">
        <v>17477</v>
      </c>
      <c r="M8357" s="3" t="s">
        <v>18</v>
      </c>
      <c r="N8357" s="3" t="str">
        <f t="shared" si="140"/>
        <v>Nemiscau Airport | Canada</v>
      </c>
    </row>
    <row r="8358" spans="10:14" x14ac:dyDescent="0.25">
      <c r="J8358" s="3" t="s">
        <v>8273</v>
      </c>
      <c r="K8358" s="3" t="s">
        <v>9485</v>
      </c>
      <c r="L8358" s="3" t="s">
        <v>17477</v>
      </c>
      <c r="M8358" s="3" t="s">
        <v>173</v>
      </c>
      <c r="N8358" s="3" t="str">
        <f t="shared" si="140"/>
        <v>Duplicate --Yantai Penglai International Airport | China</v>
      </c>
    </row>
    <row r="8359" spans="10:14" x14ac:dyDescent="0.25">
      <c r="J8359" s="3" t="s">
        <v>8273</v>
      </c>
      <c r="K8359" s="3" t="s">
        <v>17048</v>
      </c>
      <c r="L8359" s="3" t="s">
        <v>17478</v>
      </c>
      <c r="M8359" s="3" t="s">
        <v>173</v>
      </c>
      <c r="N8359" s="3" t="str">
        <f t="shared" si="140"/>
        <v>Yantai Penglai International Airport | China</v>
      </c>
    </row>
    <row r="8360" spans="10:14" x14ac:dyDescent="0.25">
      <c r="J8360" s="3" t="s">
        <v>8470</v>
      </c>
      <c r="K8360" s="3" t="s">
        <v>9524</v>
      </c>
      <c r="L8360" s="3" t="s">
        <v>17476</v>
      </c>
      <c r="M8360" s="3" t="s">
        <v>18</v>
      </c>
      <c r="N8360" s="3" t="str">
        <f t="shared" si="140"/>
        <v>Snap Lake Airport | Canada</v>
      </c>
    </row>
    <row r="8361" spans="10:14" x14ac:dyDescent="0.25">
      <c r="J8361" s="3" t="s">
        <v>8270</v>
      </c>
      <c r="K8361" s="3" t="s">
        <v>14687</v>
      </c>
      <c r="L8361" s="3" t="s">
        <v>17477</v>
      </c>
      <c r="M8361" s="3" t="s">
        <v>17509</v>
      </c>
      <c r="N8361" s="3" t="str">
        <f t="shared" si="140"/>
        <v>Yangyang International Airport | Korea, Republic of</v>
      </c>
    </row>
    <row r="8362" spans="10:14" x14ac:dyDescent="0.25">
      <c r="J8362" s="3" t="s">
        <v>8266</v>
      </c>
      <c r="K8362" s="3" t="s">
        <v>17399</v>
      </c>
      <c r="L8362" s="3" t="s">
        <v>17476</v>
      </c>
      <c r="M8362" s="3" t="s">
        <v>173</v>
      </c>
      <c r="N8362" s="3" t="str">
        <f t="shared" si="140"/>
        <v>Yancheng Airport | China</v>
      </c>
    </row>
    <row r="8363" spans="10:14" x14ac:dyDescent="0.25">
      <c r="J8363" s="3" t="s">
        <v>2232</v>
      </c>
      <c r="K8363" s="3" t="s">
        <v>9700</v>
      </c>
      <c r="L8363" s="3" t="s">
        <v>17477</v>
      </c>
      <c r="M8363" s="3" t="s">
        <v>18</v>
      </c>
      <c r="N8363" s="3" t="str">
        <f t="shared" si="140"/>
        <v>Ekati Airport | Canada</v>
      </c>
    </row>
    <row r="8364" spans="10:14" x14ac:dyDescent="0.25">
      <c r="J8364" s="3" t="s">
        <v>5552</v>
      </c>
      <c r="K8364" s="3" t="s">
        <v>9701</v>
      </c>
      <c r="L8364" s="3" t="s">
        <v>17477</v>
      </c>
      <c r="M8364" s="3" t="s">
        <v>18</v>
      </c>
      <c r="N8364" s="3" t="str">
        <f t="shared" si="140"/>
        <v>Old Crow Airport | Canada</v>
      </c>
    </row>
    <row r="8365" spans="10:14" x14ac:dyDescent="0.25">
      <c r="J8365" s="3" t="s">
        <v>1726</v>
      </c>
      <c r="K8365" s="3" t="s">
        <v>9702</v>
      </c>
      <c r="L8365" s="3" t="s">
        <v>17477</v>
      </c>
      <c r="M8365" s="3" t="s">
        <v>18</v>
      </c>
      <c r="N8365" s="3" t="str">
        <f t="shared" si="140"/>
        <v>CFB Cold Lake | Canada</v>
      </c>
    </row>
    <row r="8366" spans="10:14" x14ac:dyDescent="0.25">
      <c r="J8366" s="3" t="s">
        <v>2401</v>
      </c>
      <c r="K8366" s="3" t="s">
        <v>9458</v>
      </c>
      <c r="L8366" s="3" t="s">
        <v>17476</v>
      </c>
      <c r="M8366" s="3" t="s">
        <v>18</v>
      </c>
      <c r="N8366" s="3" t="str">
        <f t="shared" si="140"/>
        <v>Donnelly Airport | Canada</v>
      </c>
    </row>
    <row r="8367" spans="10:14" x14ac:dyDescent="0.25">
      <c r="J8367" s="3" t="s">
        <v>5522</v>
      </c>
      <c r="K8367" s="3" t="s">
        <v>9513</v>
      </c>
      <c r="L8367" s="3" t="s">
        <v>17476</v>
      </c>
      <c r="M8367" s="3" t="s">
        <v>18</v>
      </c>
      <c r="N8367" s="3" t="str">
        <f t="shared" si="140"/>
        <v>Ogoki Post Airport | Canada</v>
      </c>
    </row>
    <row r="8368" spans="10:14" x14ac:dyDescent="0.25">
      <c r="J8368" s="3" t="s">
        <v>5673</v>
      </c>
      <c r="K8368" s="3" t="s">
        <v>9703</v>
      </c>
      <c r="L8368" s="3" t="s">
        <v>17477</v>
      </c>
      <c r="M8368" s="3" t="s">
        <v>18</v>
      </c>
      <c r="N8368" s="3" t="str">
        <f t="shared" si="140"/>
        <v>Oxford House Airport | Canada</v>
      </c>
    </row>
    <row r="8369" spans="10:14" x14ac:dyDescent="0.25">
      <c r="J8369" s="3" t="s">
        <v>8952</v>
      </c>
      <c r="K8369" s="3" t="s">
        <v>17057</v>
      </c>
      <c r="L8369" s="3" t="s">
        <v>17476</v>
      </c>
      <c r="M8369" s="3" t="s">
        <v>18</v>
      </c>
      <c r="N8369" s="3" t="str">
        <f t="shared" si="140"/>
        <v>Opinaca Aerodrome | Canada</v>
      </c>
    </row>
    <row r="8370" spans="10:14" x14ac:dyDescent="0.25">
      <c r="J8370" s="3" t="s">
        <v>3060</v>
      </c>
      <c r="K8370" s="3" t="s">
        <v>9704</v>
      </c>
      <c r="L8370" s="3" t="s">
        <v>17477</v>
      </c>
      <c r="M8370" s="3" t="s">
        <v>18</v>
      </c>
      <c r="N8370" s="3" t="str">
        <f t="shared" si="140"/>
        <v>High Level Airport | Canada</v>
      </c>
    </row>
    <row r="8371" spans="10:14" x14ac:dyDescent="0.25">
      <c r="J8371" s="3" t="s">
        <v>8306</v>
      </c>
      <c r="K8371" s="3" t="s">
        <v>10027</v>
      </c>
      <c r="L8371" s="3" t="s">
        <v>17477</v>
      </c>
      <c r="M8371" s="3" t="s">
        <v>69</v>
      </c>
      <c r="N8371" s="3" t="str">
        <f t="shared" si="140"/>
        <v>Yola Airport | Nigeria</v>
      </c>
    </row>
    <row r="8372" spans="10:14" x14ac:dyDescent="0.25">
      <c r="J8372" s="3" t="s">
        <v>8898</v>
      </c>
      <c r="K8372" s="3" t="s">
        <v>16271</v>
      </c>
      <c r="L8372" s="3" t="s">
        <v>17476</v>
      </c>
      <c r="M8372" s="3" t="s">
        <v>5785</v>
      </c>
      <c r="N8372" s="3" t="str">
        <f t="shared" si="140"/>
        <v>Yongphulla Airport | Bhutan</v>
      </c>
    </row>
    <row r="8373" spans="10:14" x14ac:dyDescent="0.25">
      <c r="J8373" s="3" t="s">
        <v>5624</v>
      </c>
      <c r="K8373" s="3" t="s">
        <v>9705</v>
      </c>
      <c r="L8373" s="3" t="s">
        <v>17477</v>
      </c>
      <c r="M8373" s="3" t="s">
        <v>18</v>
      </c>
      <c r="N8373" s="3" t="str">
        <f t="shared" si="140"/>
        <v>Toronto/Oshawa Executive Airport | Canada</v>
      </c>
    </row>
    <row r="8374" spans="10:14" x14ac:dyDescent="0.25">
      <c r="J8374" s="3" t="s">
        <v>6234</v>
      </c>
      <c r="K8374" s="3" t="s">
        <v>9706</v>
      </c>
      <c r="L8374" s="3" t="s">
        <v>17477</v>
      </c>
      <c r="M8374" s="3" t="s">
        <v>18</v>
      </c>
      <c r="N8374" s="3" t="str">
        <f t="shared" si="140"/>
        <v>Rainbow Lake Airport | Canada</v>
      </c>
    </row>
    <row r="8375" spans="10:14" x14ac:dyDescent="0.25">
      <c r="J8375" s="3" t="s">
        <v>5667</v>
      </c>
      <c r="K8375" s="3" t="s">
        <v>9707</v>
      </c>
      <c r="L8375" s="3" t="s">
        <v>17477</v>
      </c>
      <c r="M8375" s="3" t="s">
        <v>18</v>
      </c>
      <c r="N8375" s="3" t="str">
        <f t="shared" si="140"/>
        <v>Owen Sound / Billy Bishop Regional Airport | Canada</v>
      </c>
    </row>
    <row r="8376" spans="10:14" x14ac:dyDescent="0.25">
      <c r="J8376" s="3" t="s">
        <v>8317</v>
      </c>
      <c r="K8376" s="3" t="s">
        <v>13263</v>
      </c>
      <c r="L8376" s="3" t="s">
        <v>17476</v>
      </c>
      <c r="M8376" s="3" t="s">
        <v>849</v>
      </c>
      <c r="N8376" s="3" t="str">
        <f t="shared" si="140"/>
        <v>Yotvata Airfield | Israel</v>
      </c>
    </row>
    <row r="8377" spans="10:14" x14ac:dyDescent="0.25">
      <c r="J8377" s="3" t="s">
        <v>5640</v>
      </c>
      <c r="K8377" s="3" t="s">
        <v>9708</v>
      </c>
      <c r="L8377" s="3" t="s">
        <v>17478</v>
      </c>
      <c r="M8377" s="3" t="s">
        <v>18</v>
      </c>
      <c r="N8377" s="3" t="str">
        <f t="shared" si="140"/>
        <v>Ottawa Macdonald-Cartier International Airport | Canada</v>
      </c>
    </row>
    <row r="8378" spans="10:14" x14ac:dyDescent="0.25">
      <c r="J8378" s="3" t="s">
        <v>6090</v>
      </c>
      <c r="K8378" s="3" t="s">
        <v>9709</v>
      </c>
      <c r="L8378" s="3" t="s">
        <v>17477</v>
      </c>
      <c r="M8378" s="3" t="s">
        <v>18</v>
      </c>
      <c r="N8378" s="3" t="str">
        <f t="shared" si="140"/>
        <v>Prince Albert Glass Field | Canada</v>
      </c>
    </row>
    <row r="8379" spans="10:14" x14ac:dyDescent="0.25">
      <c r="J8379" s="3" t="s">
        <v>5997</v>
      </c>
      <c r="K8379" s="3" t="s">
        <v>9433</v>
      </c>
      <c r="L8379" s="3" t="s">
        <v>17476</v>
      </c>
      <c r="M8379" s="3" t="s">
        <v>18</v>
      </c>
      <c r="N8379" s="3" t="str">
        <f t="shared" si="140"/>
        <v>Alberni Valley Regional Airport | Canada</v>
      </c>
    </row>
    <row r="8380" spans="10:14" x14ac:dyDescent="0.25">
      <c r="J8380" s="3" t="s">
        <v>5816</v>
      </c>
      <c r="K8380" s="3" t="s">
        <v>9710</v>
      </c>
      <c r="L8380" s="3" t="s">
        <v>17477</v>
      </c>
      <c r="M8380" s="3" t="s">
        <v>18</v>
      </c>
      <c r="N8380" s="3" t="str">
        <f t="shared" si="140"/>
        <v>Paulatuk (Nora Aliqatchialuk Ruben) Airport | Canada</v>
      </c>
    </row>
    <row r="8381" spans="10:14" x14ac:dyDescent="0.25">
      <c r="J8381" s="3" t="s">
        <v>5787</v>
      </c>
      <c r="K8381" s="3" t="s">
        <v>9510</v>
      </c>
      <c r="L8381" s="3" t="s">
        <v>17476</v>
      </c>
      <c r="M8381" s="3" t="s">
        <v>18</v>
      </c>
      <c r="N8381" s="3" t="str">
        <f t="shared" si="140"/>
        <v>Parry Sound Area Municipal Airport | Canada</v>
      </c>
    </row>
    <row r="8382" spans="10:14" x14ac:dyDescent="0.25">
      <c r="J8382" s="3" t="s">
        <v>5823</v>
      </c>
      <c r="K8382" s="3" t="s">
        <v>9712</v>
      </c>
      <c r="L8382" s="3" t="s">
        <v>17477</v>
      </c>
      <c r="M8382" s="3" t="s">
        <v>18</v>
      </c>
      <c r="N8382" s="3" t="str">
        <f t="shared" si="140"/>
        <v>Peace River Airport | Canada</v>
      </c>
    </row>
    <row r="8383" spans="10:14" x14ac:dyDescent="0.25">
      <c r="J8383" s="3" t="s">
        <v>6037</v>
      </c>
      <c r="K8383" s="3" t="s">
        <v>9713</v>
      </c>
      <c r="L8383" s="3" t="s">
        <v>17477</v>
      </c>
      <c r="M8383" s="3" t="s">
        <v>18</v>
      </c>
      <c r="N8383" s="3" t="str">
        <f t="shared" si="140"/>
        <v>Portage-la-Prairie / Southport Airport | Canada</v>
      </c>
    </row>
    <row r="8384" spans="10:14" x14ac:dyDescent="0.25">
      <c r="J8384" s="3" t="s">
        <v>3277</v>
      </c>
      <c r="K8384" s="3" t="s">
        <v>9714</v>
      </c>
      <c r="L8384" s="3" t="s">
        <v>17477</v>
      </c>
      <c r="M8384" s="3" t="s">
        <v>18</v>
      </c>
      <c r="N8384" s="3" t="str">
        <f t="shared" si="140"/>
        <v>Inukjuak Airport | Canada</v>
      </c>
    </row>
    <row r="8385" spans="10:14" x14ac:dyDescent="0.25">
      <c r="J8385" s="3" t="s">
        <v>572</v>
      </c>
      <c r="K8385" s="3" t="s">
        <v>9665</v>
      </c>
      <c r="L8385" s="3" t="s">
        <v>17477</v>
      </c>
      <c r="M8385" s="3" t="s">
        <v>18</v>
      </c>
      <c r="N8385" s="3" t="str">
        <f t="shared" si="140"/>
        <v>Aupaluk Airport | Canada</v>
      </c>
    </row>
    <row r="8386" spans="10:14" x14ac:dyDescent="0.25">
      <c r="J8386" s="3" t="s">
        <v>5902</v>
      </c>
      <c r="K8386" s="3" t="s">
        <v>9715</v>
      </c>
      <c r="L8386" s="3" t="s">
        <v>17477</v>
      </c>
      <c r="M8386" s="3" t="s">
        <v>18</v>
      </c>
      <c r="N8386" s="3" t="str">
        <f t="shared" si="140"/>
        <v>Pickle Lake Airport | Canada</v>
      </c>
    </row>
    <row r="8387" spans="10:14" x14ac:dyDescent="0.25">
      <c r="J8387" s="3" t="s">
        <v>5911</v>
      </c>
      <c r="K8387" s="3" t="s">
        <v>9716</v>
      </c>
      <c r="L8387" s="3" t="s">
        <v>17477</v>
      </c>
      <c r="M8387" s="3" t="s">
        <v>18</v>
      </c>
      <c r="N8387" s="3" t="str">
        <f t="shared" si="140"/>
        <v>Pikangikum Airport | Canada</v>
      </c>
    </row>
    <row r="8388" spans="10:14" x14ac:dyDescent="0.25">
      <c r="J8388" s="3" t="s">
        <v>6025</v>
      </c>
      <c r="K8388" s="3" t="s">
        <v>9717</v>
      </c>
      <c r="L8388" s="3" t="s">
        <v>17477</v>
      </c>
      <c r="M8388" s="3" t="s">
        <v>18</v>
      </c>
      <c r="N8388" s="3" t="str">
        <f t="shared" si="140"/>
        <v>Port Menier Airport | Canada</v>
      </c>
    </row>
    <row r="8389" spans="10:14" x14ac:dyDescent="0.25">
      <c r="J8389" s="3" t="s">
        <v>5824</v>
      </c>
      <c r="K8389" s="3" t="s">
        <v>9718</v>
      </c>
      <c r="L8389" s="3" t="s">
        <v>17477</v>
      </c>
      <c r="M8389" s="3" t="s">
        <v>18</v>
      </c>
      <c r="N8389" s="3" t="str">
        <f t="shared" si="140"/>
        <v>Peawanuck Airport | Canada</v>
      </c>
    </row>
    <row r="8390" spans="10:14" x14ac:dyDescent="0.25">
      <c r="J8390" s="3" t="s">
        <v>5870</v>
      </c>
      <c r="K8390" s="3" t="s">
        <v>9719</v>
      </c>
      <c r="L8390" s="3" t="s">
        <v>17477</v>
      </c>
      <c r="M8390" s="3" t="s">
        <v>18</v>
      </c>
      <c r="N8390" s="3" t="str">
        <f t="shared" ref="N8390:N8453" si="141">K8390&amp;" | "&amp;M8390</f>
        <v>Peterborough Airport | Canada</v>
      </c>
    </row>
    <row r="8391" spans="10:14" x14ac:dyDescent="0.25">
      <c r="J8391" s="3" t="s">
        <v>6092</v>
      </c>
      <c r="K8391" s="3" t="s">
        <v>9720</v>
      </c>
      <c r="L8391" s="3" t="s">
        <v>17477</v>
      </c>
      <c r="M8391" s="3" t="s">
        <v>18</v>
      </c>
      <c r="N8391" s="3" t="str">
        <f t="shared" si="141"/>
        <v>Prince Rupert Airport | Canada</v>
      </c>
    </row>
    <row r="8392" spans="10:14" x14ac:dyDescent="0.25">
      <c r="J8392" s="3" t="s">
        <v>6015</v>
      </c>
      <c r="K8392" s="3" t="s">
        <v>9711</v>
      </c>
      <c r="L8392" s="3" t="s">
        <v>17477</v>
      </c>
      <c r="M8392" s="3" t="s">
        <v>18</v>
      </c>
      <c r="N8392" s="3" t="str">
        <f t="shared" si="141"/>
        <v>Port Hawkesbury Airport | Canada</v>
      </c>
    </row>
    <row r="8393" spans="10:14" x14ac:dyDescent="0.25">
      <c r="J8393" s="3" t="s">
        <v>6068</v>
      </c>
      <c r="K8393" s="3" t="s">
        <v>9721</v>
      </c>
      <c r="L8393" s="3" t="s">
        <v>17477</v>
      </c>
      <c r="M8393" s="3" t="s">
        <v>18</v>
      </c>
      <c r="N8393" s="3" t="str">
        <f t="shared" si="141"/>
        <v>Powell River Airport | Canada</v>
      </c>
    </row>
    <row r="8394" spans="10:14" x14ac:dyDescent="0.25">
      <c r="J8394" s="3" t="s">
        <v>6066</v>
      </c>
      <c r="K8394" s="3" t="s">
        <v>9722</v>
      </c>
      <c r="L8394" s="3" t="s">
        <v>17477</v>
      </c>
      <c r="M8394" s="3" t="s">
        <v>18</v>
      </c>
      <c r="N8394" s="3" t="str">
        <f t="shared" si="141"/>
        <v>Puvirnituq Airport | Canada</v>
      </c>
    </row>
    <row r="8395" spans="10:14" x14ac:dyDescent="0.25">
      <c r="J8395" s="3" t="s">
        <v>2500</v>
      </c>
      <c r="K8395" s="3" t="s">
        <v>9723</v>
      </c>
      <c r="L8395" s="3" t="s">
        <v>17477</v>
      </c>
      <c r="M8395" s="3" t="s">
        <v>18</v>
      </c>
      <c r="N8395" s="3" t="str">
        <f t="shared" si="141"/>
        <v>Fort Chipewyan Airport | Canada</v>
      </c>
    </row>
    <row r="8396" spans="10:14" x14ac:dyDescent="0.25">
      <c r="J8396" s="3" t="s">
        <v>1281</v>
      </c>
      <c r="K8396" s="3" t="s">
        <v>9724</v>
      </c>
      <c r="L8396" s="3" t="s">
        <v>17476</v>
      </c>
      <c r="M8396" s="3" t="s">
        <v>18</v>
      </c>
      <c r="N8396" s="3" t="str">
        <f t="shared" si="141"/>
        <v>Burns Lake Airport | Canada</v>
      </c>
    </row>
    <row r="8397" spans="10:14" x14ac:dyDescent="0.25">
      <c r="J8397" s="3" t="s">
        <v>5153</v>
      </c>
      <c r="K8397" s="3" t="s">
        <v>9725</v>
      </c>
      <c r="L8397" s="3" t="s">
        <v>17477</v>
      </c>
      <c r="M8397" s="3" t="s">
        <v>18</v>
      </c>
      <c r="N8397" s="3" t="str">
        <f t="shared" si="141"/>
        <v>Muskoka Airport | Canada</v>
      </c>
    </row>
    <row r="8398" spans="10:14" x14ac:dyDescent="0.25">
      <c r="J8398" s="3" t="s">
        <v>6196</v>
      </c>
      <c r="K8398" s="3" t="s">
        <v>9726</v>
      </c>
      <c r="L8398" s="3" t="s">
        <v>17477</v>
      </c>
      <c r="M8398" s="3" t="s">
        <v>18</v>
      </c>
      <c r="N8398" s="3" t="str">
        <f t="shared" si="141"/>
        <v>Quebec Jean Lesage International Airport | Canada</v>
      </c>
    </row>
    <row r="8399" spans="10:14" x14ac:dyDescent="0.25">
      <c r="J8399" s="3" t="s">
        <v>6195</v>
      </c>
      <c r="K8399" s="3" t="s">
        <v>9626</v>
      </c>
      <c r="L8399" s="3" t="s">
        <v>17477</v>
      </c>
      <c r="M8399" s="3" t="s">
        <v>18</v>
      </c>
      <c r="N8399" s="3" t="str">
        <f t="shared" si="141"/>
        <v>Quaqtaq Airport | Canada</v>
      </c>
    </row>
    <row r="8400" spans="10:14" x14ac:dyDescent="0.25">
      <c r="J8400" s="3" t="s">
        <v>7511</v>
      </c>
      <c r="K8400" s="3" t="s">
        <v>9727</v>
      </c>
      <c r="L8400" s="3" t="s">
        <v>17477</v>
      </c>
      <c r="M8400" s="3" t="s">
        <v>18</v>
      </c>
      <c r="N8400" s="3" t="str">
        <f t="shared" si="141"/>
        <v>The Pas Airport | Canada</v>
      </c>
    </row>
    <row r="8401" spans="10:14" x14ac:dyDescent="0.25">
      <c r="J8401" s="3" t="s">
        <v>6279</v>
      </c>
      <c r="K8401" s="3" t="s">
        <v>9728</v>
      </c>
      <c r="L8401" s="3" t="s">
        <v>17477</v>
      </c>
      <c r="M8401" s="3" t="s">
        <v>18</v>
      </c>
      <c r="N8401" s="3" t="str">
        <f t="shared" si="141"/>
        <v>Red Deer Regional Airport | Canada</v>
      </c>
    </row>
    <row r="8402" spans="10:14" x14ac:dyDescent="0.25">
      <c r="J8402" s="3" t="s">
        <v>8179</v>
      </c>
      <c r="K8402" s="3" t="s">
        <v>9729</v>
      </c>
      <c r="L8402" s="3" t="s">
        <v>17477</v>
      </c>
      <c r="M8402" s="3" t="s">
        <v>18</v>
      </c>
      <c r="N8402" s="3" t="str">
        <f t="shared" si="141"/>
        <v>Windsor Airport | Canada</v>
      </c>
    </row>
    <row r="8403" spans="10:14" x14ac:dyDescent="0.25">
      <c r="J8403" s="3" t="s">
        <v>8075</v>
      </c>
      <c r="K8403" s="3" t="s">
        <v>9730</v>
      </c>
      <c r="L8403" s="3" t="s">
        <v>17477</v>
      </c>
      <c r="M8403" s="3" t="s">
        <v>18</v>
      </c>
      <c r="N8403" s="3" t="str">
        <f t="shared" si="141"/>
        <v>Watson Lake Airport | Canada</v>
      </c>
    </row>
    <row r="8404" spans="10:14" x14ac:dyDescent="0.25">
      <c r="J8404" s="3" t="s">
        <v>8279</v>
      </c>
      <c r="K8404" s="3" t="s">
        <v>9731</v>
      </c>
      <c r="L8404" s="3" t="s">
        <v>17477</v>
      </c>
      <c r="M8404" s="3" t="s">
        <v>18</v>
      </c>
      <c r="N8404" s="3" t="str">
        <f t="shared" si="141"/>
        <v>Yarmouth Airport | Canada</v>
      </c>
    </row>
    <row r="8405" spans="10:14" x14ac:dyDescent="0.25">
      <c r="J8405" s="3" t="s">
        <v>3705</v>
      </c>
      <c r="K8405" s="3" t="s">
        <v>9732</v>
      </c>
      <c r="L8405" s="3" t="s">
        <v>17477</v>
      </c>
      <c r="M8405" s="3" t="s">
        <v>18</v>
      </c>
      <c r="N8405" s="3" t="str">
        <f t="shared" si="141"/>
        <v>Kenora Airport | Canada</v>
      </c>
    </row>
    <row r="8406" spans="10:14" x14ac:dyDescent="0.25">
      <c r="J8406" s="3" t="s">
        <v>4210</v>
      </c>
      <c r="K8406" s="3" t="s">
        <v>9733</v>
      </c>
      <c r="L8406" s="3" t="s">
        <v>17477</v>
      </c>
      <c r="M8406" s="3" t="s">
        <v>18</v>
      </c>
      <c r="N8406" s="3" t="str">
        <f t="shared" si="141"/>
        <v>Lethbridge County Airport | Canada</v>
      </c>
    </row>
    <row r="8407" spans="10:14" x14ac:dyDescent="0.25">
      <c r="J8407" s="3" t="s">
        <v>8477</v>
      </c>
      <c r="K8407" s="3" t="s">
        <v>9734</v>
      </c>
      <c r="L8407" s="3" t="s">
        <v>17477</v>
      </c>
      <c r="M8407" s="3" t="s">
        <v>18</v>
      </c>
      <c r="N8407" s="3" t="str">
        <f t="shared" si="141"/>
        <v>Greater Moncton Roméo LeBlanc International Airport | Canada</v>
      </c>
    </row>
    <row r="8408" spans="10:14" x14ac:dyDescent="0.25">
      <c r="J8408" s="3" t="s">
        <v>5201</v>
      </c>
      <c r="K8408" s="3" t="s">
        <v>9735</v>
      </c>
      <c r="L8408" s="3" t="s">
        <v>17477</v>
      </c>
      <c r="M8408" s="3" t="s">
        <v>18</v>
      </c>
      <c r="N8408" s="3" t="str">
        <f t="shared" si="141"/>
        <v>Nakina Airport | Canada</v>
      </c>
    </row>
    <row r="8409" spans="10:14" x14ac:dyDescent="0.25">
      <c r="J8409" s="3" t="s">
        <v>1771</v>
      </c>
      <c r="K8409" s="3" t="s">
        <v>9736</v>
      </c>
      <c r="L8409" s="3" t="s">
        <v>17477</v>
      </c>
      <c r="M8409" s="3" t="s">
        <v>18</v>
      </c>
      <c r="N8409" s="3" t="str">
        <f t="shared" si="141"/>
        <v>Comox Airport | Canada</v>
      </c>
    </row>
    <row r="8410" spans="10:14" x14ac:dyDescent="0.25">
      <c r="J8410" s="3" t="s">
        <v>6299</v>
      </c>
      <c r="K8410" s="3" t="s">
        <v>9737</v>
      </c>
      <c r="L8410" s="3" t="s">
        <v>17477</v>
      </c>
      <c r="M8410" s="3" t="s">
        <v>18</v>
      </c>
      <c r="N8410" s="3" t="str">
        <f t="shared" si="141"/>
        <v>Regina International Airport | Canada</v>
      </c>
    </row>
    <row r="8411" spans="10:14" x14ac:dyDescent="0.25">
      <c r="J8411" s="3" t="s">
        <v>7149</v>
      </c>
      <c r="K8411" s="3" t="s">
        <v>9738</v>
      </c>
      <c r="L8411" s="3" t="s">
        <v>17477</v>
      </c>
      <c r="M8411" s="3" t="s">
        <v>18</v>
      </c>
      <c r="N8411" s="3" t="str">
        <f t="shared" si="141"/>
        <v>St Thomas Municipal Airport | Canada</v>
      </c>
    </row>
    <row r="8412" spans="10:14" x14ac:dyDescent="0.25">
      <c r="J8412" s="3" t="s">
        <v>7530</v>
      </c>
      <c r="K8412" s="3" t="s">
        <v>9739</v>
      </c>
      <c r="L8412" s="3" t="s">
        <v>17477</v>
      </c>
      <c r="M8412" s="3" t="s">
        <v>18</v>
      </c>
      <c r="N8412" s="3" t="str">
        <f t="shared" si="141"/>
        <v>Thunder Bay Airport | Canada</v>
      </c>
    </row>
    <row r="8413" spans="10:14" x14ac:dyDescent="0.25">
      <c r="J8413" s="3" t="s">
        <v>2816</v>
      </c>
      <c r="K8413" s="3" t="s">
        <v>9740</v>
      </c>
      <c r="L8413" s="3" t="s">
        <v>17477</v>
      </c>
      <c r="M8413" s="3" t="s">
        <v>18</v>
      </c>
      <c r="N8413" s="3" t="str">
        <f t="shared" si="141"/>
        <v>Grande Prairie Airport | Canada</v>
      </c>
    </row>
    <row r="8414" spans="10:14" x14ac:dyDescent="0.25">
      <c r="J8414" s="3" t="s">
        <v>8314</v>
      </c>
      <c r="K8414" s="3" t="s">
        <v>9741</v>
      </c>
      <c r="L8414" s="3" t="s">
        <v>17477</v>
      </c>
      <c r="M8414" s="3" t="s">
        <v>18</v>
      </c>
      <c r="N8414" s="3" t="str">
        <f t="shared" si="141"/>
        <v>Yorkton Municipal Airport | Canada</v>
      </c>
    </row>
    <row r="8415" spans="10:14" x14ac:dyDescent="0.25">
      <c r="J8415" s="3" t="s">
        <v>5417</v>
      </c>
      <c r="K8415" s="3" t="s">
        <v>9742</v>
      </c>
      <c r="L8415" s="3" t="s">
        <v>17477</v>
      </c>
      <c r="M8415" s="3" t="s">
        <v>18</v>
      </c>
      <c r="N8415" s="3" t="str">
        <f t="shared" si="141"/>
        <v>North Battleford Airport | Canada</v>
      </c>
    </row>
    <row r="8416" spans="10:14" x14ac:dyDescent="0.25">
      <c r="J8416" s="3" t="s">
        <v>2638</v>
      </c>
      <c r="K8416" s="3" t="s">
        <v>9743</v>
      </c>
      <c r="L8416" s="3" t="s">
        <v>17477</v>
      </c>
      <c r="M8416" s="3" t="s">
        <v>18</v>
      </c>
      <c r="N8416" s="3" t="str">
        <f t="shared" si="141"/>
        <v>Gander International Airport | Canada</v>
      </c>
    </row>
    <row r="8417" spans="10:14" x14ac:dyDescent="0.25">
      <c r="J8417" s="3" t="s">
        <v>7279</v>
      </c>
      <c r="K8417" s="3" t="s">
        <v>9744</v>
      </c>
      <c r="L8417" s="3" t="s">
        <v>17477</v>
      </c>
      <c r="M8417" s="3" t="s">
        <v>18</v>
      </c>
      <c r="N8417" s="3" t="str">
        <f t="shared" si="141"/>
        <v>Sydney / J.A. Douglas McCurdy Airport | Canada</v>
      </c>
    </row>
    <row r="8418" spans="10:14" x14ac:dyDescent="0.25">
      <c r="J8418" s="3" t="s">
        <v>6203</v>
      </c>
      <c r="K8418" s="3" t="s">
        <v>9745</v>
      </c>
      <c r="L8418" s="3" t="s">
        <v>17477</v>
      </c>
      <c r="M8418" s="3" t="s">
        <v>18</v>
      </c>
      <c r="N8418" s="3" t="str">
        <f t="shared" si="141"/>
        <v>Quesnel Airport | Canada</v>
      </c>
    </row>
    <row r="8419" spans="10:14" x14ac:dyDescent="0.25">
      <c r="J8419" s="3" t="s">
        <v>6226</v>
      </c>
      <c r="K8419" s="3" t="s">
        <v>9746</v>
      </c>
      <c r="L8419" s="3" t="s">
        <v>17477</v>
      </c>
      <c r="M8419" s="3" t="s">
        <v>18</v>
      </c>
      <c r="N8419" s="3" t="str">
        <f t="shared" si="141"/>
        <v>Rae Lakes Airport | Canada</v>
      </c>
    </row>
    <row r="8420" spans="10:14" x14ac:dyDescent="0.25">
      <c r="J8420" s="3" t="s">
        <v>6310</v>
      </c>
      <c r="K8420" s="3" t="s">
        <v>9747</v>
      </c>
      <c r="L8420" s="3" t="s">
        <v>17477</v>
      </c>
      <c r="M8420" s="3" t="s">
        <v>18</v>
      </c>
      <c r="N8420" s="3" t="str">
        <f t="shared" si="141"/>
        <v>Resolute Bay Airport | Canada</v>
      </c>
    </row>
    <row r="8421" spans="10:14" x14ac:dyDescent="0.25">
      <c r="J8421" s="3" t="s">
        <v>1992</v>
      </c>
      <c r="K8421" s="3" t="s">
        <v>17102</v>
      </c>
      <c r="L8421" s="3" t="s">
        <v>17476</v>
      </c>
      <c r="M8421" s="3" t="s">
        <v>18</v>
      </c>
      <c r="N8421" s="3" t="str">
        <f t="shared" si="141"/>
        <v>Dean River Airport | Canada</v>
      </c>
    </row>
    <row r="8422" spans="10:14" x14ac:dyDescent="0.25">
      <c r="J8422" s="3" t="s">
        <v>1443</v>
      </c>
      <c r="K8422" s="3" t="s">
        <v>9565</v>
      </c>
      <c r="L8422" s="3" t="s">
        <v>17477</v>
      </c>
      <c r="M8422" s="3" t="s">
        <v>18</v>
      </c>
      <c r="N8422" s="3" t="str">
        <f t="shared" si="141"/>
        <v>Cartwright Airport | Canada</v>
      </c>
    </row>
    <row r="8423" spans="10:14" x14ac:dyDescent="0.25">
      <c r="J8423" s="3" t="s">
        <v>6335</v>
      </c>
      <c r="K8423" s="3" t="s">
        <v>9442</v>
      </c>
      <c r="L8423" s="3" t="s">
        <v>17476</v>
      </c>
      <c r="M8423" s="3" t="s">
        <v>18</v>
      </c>
      <c r="N8423" s="3" t="str">
        <f t="shared" si="141"/>
        <v>Rigolet Airport | Canada</v>
      </c>
    </row>
    <row r="8424" spans="10:14" x14ac:dyDescent="0.25">
      <c r="J8424" s="3" t="s">
        <v>6363</v>
      </c>
      <c r="K8424" s="3" t="s">
        <v>9748</v>
      </c>
      <c r="L8424" s="3" t="s">
        <v>17477</v>
      </c>
      <c r="M8424" s="3" t="s">
        <v>18</v>
      </c>
      <c r="N8424" s="3" t="str">
        <f t="shared" si="141"/>
        <v>Rivière-du-Loup Airport | Canada</v>
      </c>
    </row>
    <row r="8425" spans="10:14" x14ac:dyDescent="0.25">
      <c r="J8425" s="3" t="s">
        <v>6370</v>
      </c>
      <c r="K8425" s="3" t="s">
        <v>9749</v>
      </c>
      <c r="L8425" s="3" t="s">
        <v>17477</v>
      </c>
      <c r="M8425" s="3" t="s">
        <v>18</v>
      </c>
      <c r="N8425" s="3" t="str">
        <f t="shared" si="141"/>
        <v>Roberval Airport | Canada</v>
      </c>
    </row>
    <row r="8426" spans="10:14" x14ac:dyDescent="0.25">
      <c r="J8426" s="3" t="s">
        <v>6282</v>
      </c>
      <c r="K8426" s="3" t="s">
        <v>9750</v>
      </c>
      <c r="L8426" s="3" t="s">
        <v>17477</v>
      </c>
      <c r="M8426" s="3" t="s">
        <v>18</v>
      </c>
      <c r="N8426" s="3" t="str">
        <f t="shared" si="141"/>
        <v>Red Lake Airport | Canada</v>
      </c>
    </row>
    <row r="8427" spans="10:14" x14ac:dyDescent="0.25">
      <c r="J8427" s="3" t="s">
        <v>6391</v>
      </c>
      <c r="K8427" s="3" t="s">
        <v>9751</v>
      </c>
      <c r="L8427" s="3" t="s">
        <v>17476</v>
      </c>
      <c r="M8427" s="3" t="s">
        <v>18</v>
      </c>
      <c r="N8427" s="3" t="str">
        <f t="shared" si="141"/>
        <v>Rocky Mountain House Airport | Canada</v>
      </c>
    </row>
    <row r="8428" spans="10:14" x14ac:dyDescent="0.25">
      <c r="J8428" s="3" t="s">
        <v>5641</v>
      </c>
      <c r="K8428" s="3" t="s">
        <v>9752</v>
      </c>
      <c r="L8428" s="3" t="s">
        <v>17477</v>
      </c>
      <c r="M8428" s="3" t="s">
        <v>18</v>
      </c>
      <c r="N8428" s="3" t="str">
        <f t="shared" si="141"/>
        <v>Ottawa / Rockcliffe Airport | Canada</v>
      </c>
    </row>
    <row r="8429" spans="10:14" x14ac:dyDescent="0.25">
      <c r="J8429" s="3" t="s">
        <v>7678</v>
      </c>
      <c r="K8429" s="3" t="s">
        <v>9753</v>
      </c>
      <c r="L8429" s="3" t="s">
        <v>17477</v>
      </c>
      <c r="M8429" s="3" t="s">
        <v>18</v>
      </c>
      <c r="N8429" s="3" t="str">
        <f t="shared" si="141"/>
        <v>Trois-Rivières Airport | Canada</v>
      </c>
    </row>
    <row r="8430" spans="10:14" x14ac:dyDescent="0.25">
      <c r="J8430" s="3" t="s">
        <v>7205</v>
      </c>
      <c r="K8430" s="3" t="s">
        <v>9416</v>
      </c>
      <c r="L8430" s="3" t="s">
        <v>17476</v>
      </c>
      <c r="M8430" s="3" t="s">
        <v>18</v>
      </c>
      <c r="N8430" s="3" t="str">
        <f t="shared" si="141"/>
        <v>Stuart Island Airstrip | Canada</v>
      </c>
    </row>
    <row r="8431" spans="10:14" x14ac:dyDescent="0.25">
      <c r="J8431" s="3" t="s">
        <v>6284</v>
      </c>
      <c r="K8431" s="3" t="s">
        <v>9754</v>
      </c>
      <c r="L8431" s="3" t="s">
        <v>17477</v>
      </c>
      <c r="M8431" s="3" t="s">
        <v>18</v>
      </c>
      <c r="N8431" s="3" t="str">
        <f t="shared" si="141"/>
        <v>Red Sucker Lake Airport | Canada</v>
      </c>
    </row>
    <row r="8432" spans="10:14" x14ac:dyDescent="0.25">
      <c r="J8432" s="3" t="s">
        <v>6256</v>
      </c>
      <c r="K8432" s="3" t="s">
        <v>9755</v>
      </c>
      <c r="L8432" s="3" t="s">
        <v>17477</v>
      </c>
      <c r="M8432" s="3" t="s">
        <v>18</v>
      </c>
      <c r="N8432" s="3" t="str">
        <f t="shared" si="141"/>
        <v>Rankin Inlet Airport | Canada</v>
      </c>
    </row>
    <row r="8433" spans="10:14" x14ac:dyDescent="0.25">
      <c r="J8433" s="3" t="s">
        <v>6313</v>
      </c>
      <c r="K8433" s="3" t="s">
        <v>9756</v>
      </c>
      <c r="L8433" s="3" t="s">
        <v>17477</v>
      </c>
      <c r="M8433" s="3" t="s">
        <v>18</v>
      </c>
      <c r="N8433" s="3" t="str">
        <f t="shared" si="141"/>
        <v>Revelstoke Airport | Canada</v>
      </c>
    </row>
    <row r="8434" spans="10:14" x14ac:dyDescent="0.25">
      <c r="J8434" s="3" t="s">
        <v>6480</v>
      </c>
      <c r="K8434" s="3" t="s">
        <v>9522</v>
      </c>
      <c r="L8434" s="3" t="s">
        <v>17476</v>
      </c>
      <c r="M8434" s="3" t="s">
        <v>18</v>
      </c>
      <c r="N8434" s="3" t="str">
        <f t="shared" si="141"/>
        <v>Sable Island Landing Strip | Canada</v>
      </c>
    </row>
    <row r="8435" spans="10:14" x14ac:dyDescent="0.25">
      <c r="J8435" s="3" t="s">
        <v>7221</v>
      </c>
      <c r="K8435" s="3" t="s">
        <v>9757</v>
      </c>
      <c r="L8435" s="3" t="s">
        <v>17477</v>
      </c>
      <c r="M8435" s="3" t="s">
        <v>18</v>
      </c>
      <c r="N8435" s="3" t="str">
        <f t="shared" si="141"/>
        <v>Sudbury Airport | Canada</v>
      </c>
    </row>
    <row r="8436" spans="10:14" x14ac:dyDescent="0.25">
      <c r="J8436" s="3" t="s">
        <v>6889</v>
      </c>
      <c r="K8436" s="3" t="s">
        <v>9758</v>
      </c>
      <c r="L8436" s="3" t="s">
        <v>17477</v>
      </c>
      <c r="M8436" s="3" t="s">
        <v>18</v>
      </c>
      <c r="N8436" s="3" t="str">
        <f t="shared" si="141"/>
        <v>Sherbrooke Airport | Canada</v>
      </c>
    </row>
    <row r="8437" spans="10:14" x14ac:dyDescent="0.25">
      <c r="J8437" s="3" t="s">
        <v>7103</v>
      </c>
      <c r="K8437" s="3" t="s">
        <v>9759</v>
      </c>
      <c r="L8437" s="3" t="s">
        <v>17476</v>
      </c>
      <c r="M8437" s="3" t="s">
        <v>18</v>
      </c>
      <c r="N8437" s="3" t="str">
        <f t="shared" si="141"/>
        <v>Squamish Airport | Canada</v>
      </c>
    </row>
    <row r="8438" spans="10:14" x14ac:dyDescent="0.25">
      <c r="J8438" s="3" t="s">
        <v>7186</v>
      </c>
      <c r="K8438" s="3" t="s">
        <v>9760</v>
      </c>
      <c r="L8438" s="3" t="s">
        <v>17477</v>
      </c>
      <c r="M8438" s="3" t="s">
        <v>18</v>
      </c>
      <c r="N8438" s="3" t="str">
        <f t="shared" si="141"/>
        <v>Stony Rapids Airport | Canada</v>
      </c>
    </row>
    <row r="8439" spans="10:14" x14ac:dyDescent="0.25">
      <c r="J8439" s="3" t="s">
        <v>4415</v>
      </c>
      <c r="K8439" s="3" t="s">
        <v>9671</v>
      </c>
      <c r="L8439" s="3" t="s">
        <v>17477</v>
      </c>
      <c r="M8439" s="3" t="s">
        <v>18</v>
      </c>
      <c r="N8439" s="3" t="str">
        <f t="shared" si="141"/>
        <v>Lutselk'e Airport | Canada</v>
      </c>
    </row>
    <row r="8440" spans="10:14" x14ac:dyDescent="0.25">
      <c r="J8440" s="3" t="s">
        <v>7017</v>
      </c>
      <c r="K8440" s="3" t="s">
        <v>9761</v>
      </c>
      <c r="L8440" s="3" t="s">
        <v>17477</v>
      </c>
      <c r="M8440" s="3" t="s">
        <v>18</v>
      </c>
      <c r="N8440" s="3" t="str">
        <f t="shared" si="141"/>
        <v>Smiths Falls-Montague (Russ Beach) Airport | Canada</v>
      </c>
    </row>
    <row r="8441" spans="10:14" x14ac:dyDescent="0.25">
      <c r="J8441" s="3" t="s">
        <v>6507</v>
      </c>
      <c r="K8441" s="3" t="s">
        <v>9762</v>
      </c>
      <c r="L8441" s="3" t="s">
        <v>17477</v>
      </c>
      <c r="M8441" s="3" t="s">
        <v>18</v>
      </c>
      <c r="N8441" s="3" t="str">
        <f t="shared" si="141"/>
        <v>Saint John Airport | Canada</v>
      </c>
    </row>
    <row r="8442" spans="10:14" x14ac:dyDescent="0.25">
      <c r="J8442" s="3" t="s">
        <v>6656</v>
      </c>
      <c r="K8442" s="3" t="s">
        <v>9763</v>
      </c>
      <c r="L8442" s="3" t="s">
        <v>17477</v>
      </c>
      <c r="M8442" s="3" t="s">
        <v>18</v>
      </c>
      <c r="N8442" s="3" t="str">
        <f t="shared" si="141"/>
        <v>Sanikiluaq Airport | Canada</v>
      </c>
    </row>
    <row r="8443" spans="10:14" x14ac:dyDescent="0.25">
      <c r="J8443" s="3" t="s">
        <v>7126</v>
      </c>
      <c r="K8443" s="3" t="s">
        <v>9764</v>
      </c>
      <c r="L8443" s="3" t="s">
        <v>17477</v>
      </c>
      <c r="M8443" s="3" t="s">
        <v>18</v>
      </c>
      <c r="N8443" s="3" t="str">
        <f t="shared" si="141"/>
        <v>St Leonard Airport | Canada</v>
      </c>
    </row>
    <row r="8444" spans="10:14" x14ac:dyDescent="0.25">
      <c r="J8444" s="3" t="s">
        <v>2536</v>
      </c>
      <c r="K8444" s="3" t="s">
        <v>9765</v>
      </c>
      <c r="L8444" s="3" t="s">
        <v>17477</v>
      </c>
      <c r="M8444" s="3" t="s">
        <v>18</v>
      </c>
      <c r="N8444" s="3" t="str">
        <f t="shared" si="141"/>
        <v>Fort Smith Airport | Canada</v>
      </c>
    </row>
    <row r="8445" spans="10:14" x14ac:dyDescent="0.25">
      <c r="J8445" s="3" t="s">
        <v>6536</v>
      </c>
      <c r="K8445" s="3" t="s">
        <v>9850</v>
      </c>
      <c r="L8445" s="3" t="s">
        <v>17477</v>
      </c>
      <c r="M8445" s="3" t="s">
        <v>18</v>
      </c>
      <c r="N8445" s="3" t="str">
        <f t="shared" si="141"/>
        <v>Shuswap Regional Airport | Canada</v>
      </c>
    </row>
    <row r="8446" spans="10:14" x14ac:dyDescent="0.25">
      <c r="J8446" s="3" t="s">
        <v>6060</v>
      </c>
      <c r="K8446" s="3" t="s">
        <v>9438</v>
      </c>
      <c r="L8446" s="3" t="s">
        <v>17476</v>
      </c>
      <c r="M8446" s="3" t="s">
        <v>18</v>
      </c>
      <c r="N8446" s="3" t="str">
        <f t="shared" si="141"/>
        <v>Postville Airport | Canada</v>
      </c>
    </row>
    <row r="8447" spans="10:14" x14ac:dyDescent="0.25">
      <c r="J8447" s="3" t="s">
        <v>4633</v>
      </c>
      <c r="K8447" s="3" t="s">
        <v>9767</v>
      </c>
      <c r="L8447" s="3" t="s">
        <v>17477</v>
      </c>
      <c r="M8447" s="3" t="s">
        <v>18</v>
      </c>
      <c r="N8447" s="3" t="str">
        <f t="shared" si="141"/>
        <v>Marathon Airport | Canada</v>
      </c>
    </row>
    <row r="8448" spans="10:14" x14ac:dyDescent="0.25">
      <c r="J8448" s="3" t="s">
        <v>7092</v>
      </c>
      <c r="K8448" s="3" t="s">
        <v>17470</v>
      </c>
      <c r="L8448" s="3" t="s">
        <v>17477</v>
      </c>
      <c r="M8448" s="3" t="s">
        <v>173</v>
      </c>
      <c r="N8448" s="3" t="str">
        <f t="shared" si="141"/>
        <v>Songyuan Chaganhu Airport | China</v>
      </c>
    </row>
    <row r="8449" spans="10:14" x14ac:dyDescent="0.25">
      <c r="J8449" s="3" t="s">
        <v>7165</v>
      </c>
      <c r="K8449" s="3" t="s">
        <v>9768</v>
      </c>
      <c r="L8449" s="3" t="s">
        <v>17477</v>
      </c>
      <c r="M8449" s="3" t="s">
        <v>18</v>
      </c>
      <c r="N8449" s="3" t="str">
        <f t="shared" si="141"/>
        <v>St. Theresa Point Airport | Canada</v>
      </c>
    </row>
    <row r="8450" spans="10:14" x14ac:dyDescent="0.25">
      <c r="J8450" s="3" t="s">
        <v>7240</v>
      </c>
      <c r="K8450" s="3" t="s">
        <v>9769</v>
      </c>
      <c r="L8450" s="3" t="s">
        <v>17477</v>
      </c>
      <c r="M8450" s="3" t="s">
        <v>18</v>
      </c>
      <c r="N8450" s="3" t="str">
        <f t="shared" si="141"/>
        <v>Summerside Airport | Canada</v>
      </c>
    </row>
    <row r="8451" spans="10:14" x14ac:dyDescent="0.25">
      <c r="J8451" s="3" t="s">
        <v>6483</v>
      </c>
      <c r="K8451" s="3" t="s">
        <v>9770</v>
      </c>
      <c r="L8451" s="3" t="s">
        <v>17477</v>
      </c>
      <c r="M8451" s="3" t="s">
        <v>18</v>
      </c>
      <c r="N8451" s="3" t="str">
        <f t="shared" si="141"/>
        <v>Sachs Harbour (David Nasogaluak Jr. Saaryuaq) Airport | Canada</v>
      </c>
    </row>
    <row r="8452" spans="10:14" x14ac:dyDescent="0.25">
      <c r="J8452" s="3" t="s">
        <v>5840</v>
      </c>
      <c r="K8452" s="3" t="s">
        <v>9771</v>
      </c>
      <c r="L8452" s="3" t="s">
        <v>17477</v>
      </c>
      <c r="M8452" s="3" t="s">
        <v>18</v>
      </c>
      <c r="N8452" s="3" t="str">
        <f t="shared" si="141"/>
        <v>Pembroke Airport | Canada</v>
      </c>
    </row>
    <row r="8453" spans="10:14" x14ac:dyDescent="0.25">
      <c r="J8453" s="3" t="s">
        <v>7517</v>
      </c>
      <c r="K8453" s="3" t="s">
        <v>9871</v>
      </c>
      <c r="L8453" s="3" t="s">
        <v>17477</v>
      </c>
      <c r="M8453" s="3" t="s">
        <v>18</v>
      </c>
      <c r="N8453" s="3" t="str">
        <f t="shared" si="141"/>
        <v>Thicket Portage Airport | Canada</v>
      </c>
    </row>
    <row r="8454" spans="10:14" x14ac:dyDescent="0.25">
      <c r="J8454" s="3" t="s">
        <v>1398</v>
      </c>
      <c r="K8454" s="3" t="s">
        <v>9772</v>
      </c>
      <c r="L8454" s="3" t="s">
        <v>17477</v>
      </c>
      <c r="M8454" s="3" t="s">
        <v>18</v>
      </c>
      <c r="N8454" s="3" t="str">
        <f t="shared" ref="N8454:N8517" si="142">K8454&amp;" | "&amp;M8454</f>
        <v>Cape Dorset Airport | Canada</v>
      </c>
    </row>
    <row r="8455" spans="10:14" x14ac:dyDescent="0.25">
      <c r="J8455" s="3" t="s">
        <v>253</v>
      </c>
      <c r="K8455" s="3" t="s">
        <v>9773</v>
      </c>
      <c r="L8455" s="3" t="s">
        <v>17477</v>
      </c>
      <c r="M8455" s="3" t="s">
        <v>18</v>
      </c>
      <c r="N8455" s="3" t="str">
        <f t="shared" si="142"/>
        <v>Alma Airport | Canada</v>
      </c>
    </row>
    <row r="8456" spans="10:14" x14ac:dyDescent="0.25">
      <c r="J8456" s="3" t="s">
        <v>7525</v>
      </c>
      <c r="K8456" s="3" t="s">
        <v>9774</v>
      </c>
      <c r="L8456" s="3" t="s">
        <v>17477</v>
      </c>
      <c r="M8456" s="3" t="s">
        <v>18</v>
      </c>
      <c r="N8456" s="3" t="str">
        <f t="shared" si="142"/>
        <v>Thompson Airport | Canada</v>
      </c>
    </row>
    <row r="8457" spans="10:14" x14ac:dyDescent="0.25">
      <c r="J8457" s="3" t="s">
        <v>986</v>
      </c>
      <c r="K8457" s="3" t="s">
        <v>9775</v>
      </c>
      <c r="L8457" s="3" t="s">
        <v>17477</v>
      </c>
      <c r="M8457" s="3" t="s">
        <v>18</v>
      </c>
      <c r="N8457" s="3" t="str">
        <f t="shared" si="142"/>
        <v>Big Trout Lake Airport | Canada</v>
      </c>
    </row>
    <row r="8458" spans="10:14" x14ac:dyDescent="0.25">
      <c r="J8458" s="3" t="s">
        <v>4981</v>
      </c>
      <c r="K8458" s="3" t="s">
        <v>9607</v>
      </c>
      <c r="L8458" s="3" t="s">
        <v>17477</v>
      </c>
      <c r="M8458" s="3" t="s">
        <v>18</v>
      </c>
      <c r="N8458" s="3" t="str">
        <f t="shared" si="142"/>
        <v>La Macaza / Mont-Tremblant International Inc Airport | Canada</v>
      </c>
    </row>
    <row r="8459" spans="10:14" x14ac:dyDescent="0.25">
      <c r="J8459" s="3" t="s">
        <v>7426</v>
      </c>
      <c r="K8459" s="3" t="s">
        <v>9776</v>
      </c>
      <c r="L8459" s="3" t="s">
        <v>17477</v>
      </c>
      <c r="M8459" s="3" t="s">
        <v>18</v>
      </c>
      <c r="N8459" s="3" t="str">
        <f t="shared" si="142"/>
        <v>Tasiujaq Airport | Canada</v>
      </c>
    </row>
    <row r="8460" spans="10:14" x14ac:dyDescent="0.25">
      <c r="J8460" s="3" t="s">
        <v>7666</v>
      </c>
      <c r="K8460" s="3" t="s">
        <v>9777</v>
      </c>
      <c r="L8460" s="3" t="s">
        <v>17477</v>
      </c>
      <c r="M8460" s="3" t="s">
        <v>18</v>
      </c>
      <c r="N8460" s="3" t="str">
        <f t="shared" si="142"/>
        <v>CFB Trenton | Canada</v>
      </c>
    </row>
    <row r="8461" spans="10:14" x14ac:dyDescent="0.25">
      <c r="J8461" s="3" t="s">
        <v>7555</v>
      </c>
      <c r="K8461" s="3" t="s">
        <v>9778</v>
      </c>
      <c r="L8461" s="3" t="s">
        <v>17477</v>
      </c>
      <c r="M8461" s="3" t="s">
        <v>18</v>
      </c>
      <c r="N8461" s="3" t="str">
        <f t="shared" si="142"/>
        <v>Timmins/Victor M. Power | Canada</v>
      </c>
    </row>
    <row r="8462" spans="10:14" x14ac:dyDescent="0.25">
      <c r="J8462" s="3" t="s">
        <v>7575</v>
      </c>
      <c r="K8462" s="3" t="s">
        <v>9472</v>
      </c>
      <c r="L8462" s="3" t="s">
        <v>17476</v>
      </c>
      <c r="M8462" s="3" t="s">
        <v>18</v>
      </c>
      <c r="N8462" s="3" t="str">
        <f t="shared" si="142"/>
        <v>Tisdale Airport | Canada</v>
      </c>
    </row>
    <row r="8463" spans="10:14" x14ac:dyDescent="0.25">
      <c r="J8463" s="3" t="s">
        <v>8959</v>
      </c>
      <c r="K8463" s="3" t="s">
        <v>17175</v>
      </c>
      <c r="L8463" s="3" t="s">
        <v>17477</v>
      </c>
      <c r="M8463" s="3" t="s">
        <v>173</v>
      </c>
      <c r="N8463" s="3" t="str">
        <f t="shared" si="142"/>
        <v>Yangzhou Taizhou Airport | China</v>
      </c>
    </row>
    <row r="8464" spans="10:14" x14ac:dyDescent="0.25">
      <c r="J8464" s="3" t="s">
        <v>8959</v>
      </c>
      <c r="K8464" s="3" t="s">
        <v>17175</v>
      </c>
      <c r="L8464" s="3" t="s">
        <v>17477</v>
      </c>
      <c r="M8464" s="3" t="s">
        <v>173</v>
      </c>
      <c r="N8464" s="3" t="str">
        <f t="shared" si="142"/>
        <v>Yangzhou Taizhou Airport | China</v>
      </c>
    </row>
    <row r="8465" spans="10:14" x14ac:dyDescent="0.25">
      <c r="J8465" s="3" t="s">
        <v>7628</v>
      </c>
      <c r="K8465" s="3" t="s">
        <v>9779</v>
      </c>
      <c r="L8465" s="3" t="s">
        <v>17477</v>
      </c>
      <c r="M8465" s="3" t="s">
        <v>18</v>
      </c>
      <c r="N8465" s="3" t="str">
        <f t="shared" si="142"/>
        <v>Billy Bishop Toronto City Centre Airport | Canada</v>
      </c>
    </row>
    <row r="8466" spans="10:14" x14ac:dyDescent="0.25">
      <c r="J8466" s="3" t="s">
        <v>8320</v>
      </c>
      <c r="K8466" s="3" t="s">
        <v>9486</v>
      </c>
      <c r="L8466" s="3" t="s">
        <v>17477</v>
      </c>
      <c r="M8466" s="3" t="s">
        <v>173</v>
      </c>
      <c r="N8466" s="3" t="str">
        <f t="shared" si="142"/>
        <v>Yuanmou Air Base | China</v>
      </c>
    </row>
    <row r="8467" spans="10:14" x14ac:dyDescent="0.25">
      <c r="J8467" s="3" t="s">
        <v>7712</v>
      </c>
      <c r="K8467" s="3" t="s">
        <v>9780</v>
      </c>
      <c r="L8467" s="3" t="s">
        <v>17477</v>
      </c>
      <c r="M8467" s="3" t="s">
        <v>18</v>
      </c>
      <c r="N8467" s="3" t="str">
        <f t="shared" si="142"/>
        <v>Tuktoyaktuk Airport | Canada</v>
      </c>
    </row>
    <row r="8468" spans="10:14" x14ac:dyDescent="0.25">
      <c r="J8468" s="3" t="s">
        <v>7805</v>
      </c>
      <c r="K8468" s="3" t="s">
        <v>9688</v>
      </c>
      <c r="L8468" s="3" t="s">
        <v>17477</v>
      </c>
      <c r="M8468" s="3" t="s">
        <v>18</v>
      </c>
      <c r="N8468" s="3" t="str">
        <f t="shared" si="142"/>
        <v>Umiujaq Airport | Canada</v>
      </c>
    </row>
    <row r="8469" spans="10:14" x14ac:dyDescent="0.25">
      <c r="J8469" s="3" t="s">
        <v>8322</v>
      </c>
      <c r="K8469" s="3" t="s">
        <v>17220</v>
      </c>
      <c r="L8469" s="3" t="s">
        <v>17476</v>
      </c>
      <c r="M8469" s="3" t="s">
        <v>54</v>
      </c>
      <c r="N8469" s="3" t="str">
        <f t="shared" si="142"/>
        <v>Yuendumu Airport | Australia</v>
      </c>
    </row>
    <row r="8470" spans="10:14" x14ac:dyDescent="0.25">
      <c r="J8470" s="3" t="s">
        <v>5009</v>
      </c>
      <c r="K8470" s="3" t="s">
        <v>9781</v>
      </c>
      <c r="L8470" s="3" t="s">
        <v>17478</v>
      </c>
      <c r="M8470" s="3" t="s">
        <v>18</v>
      </c>
      <c r="N8470" s="3" t="str">
        <f t="shared" si="142"/>
        <v>Montreal / Pierre Elliott Trudeau International Airport | Canada</v>
      </c>
    </row>
    <row r="8471" spans="10:14" x14ac:dyDescent="0.25">
      <c r="J8471" s="3" t="s">
        <v>8325</v>
      </c>
      <c r="K8471" s="3" t="s">
        <v>12455</v>
      </c>
      <c r="L8471" s="3" t="s">
        <v>17477</v>
      </c>
      <c r="M8471" s="3" t="s">
        <v>45</v>
      </c>
      <c r="N8471" s="3" t="str">
        <f t="shared" si="142"/>
        <v>Yuma MCAS/Yuma International Airport | United States</v>
      </c>
    </row>
    <row r="8472" spans="10:14" x14ac:dyDescent="0.25">
      <c r="J8472" s="3" t="s">
        <v>9011</v>
      </c>
      <c r="K8472" s="3" t="s">
        <v>17466</v>
      </c>
      <c r="L8472" s="3" t="s">
        <v>17477</v>
      </c>
      <c r="M8472" s="3" t="s">
        <v>173</v>
      </c>
      <c r="N8472" s="3" t="str">
        <f t="shared" si="142"/>
        <v>Yushu Batang Airport | China</v>
      </c>
    </row>
    <row r="8473" spans="10:14" x14ac:dyDescent="0.25">
      <c r="J8473" s="3" t="s">
        <v>6307</v>
      </c>
      <c r="K8473" s="3" t="s">
        <v>9782</v>
      </c>
      <c r="L8473" s="3" t="s">
        <v>17477</v>
      </c>
      <c r="M8473" s="3" t="s">
        <v>18</v>
      </c>
      <c r="N8473" s="3" t="str">
        <f t="shared" si="142"/>
        <v>Naujaat Airport | Canada</v>
      </c>
    </row>
    <row r="8474" spans="10:14" x14ac:dyDescent="0.25">
      <c r="J8474" s="3" t="s">
        <v>2949</v>
      </c>
      <c r="K8474" s="3" t="s">
        <v>9783</v>
      </c>
      <c r="L8474" s="3" t="s">
        <v>17477</v>
      </c>
      <c r="M8474" s="3" t="s">
        <v>18</v>
      </c>
      <c r="N8474" s="3" t="str">
        <f t="shared" si="142"/>
        <v>Hall Beach Airport | Canada</v>
      </c>
    </row>
    <row r="8475" spans="10:14" x14ac:dyDescent="0.25">
      <c r="J8475" s="3" t="s">
        <v>6443</v>
      </c>
      <c r="K8475" s="3" t="s">
        <v>9784</v>
      </c>
      <c r="L8475" s="3" t="s">
        <v>17477</v>
      </c>
      <c r="M8475" s="3" t="s">
        <v>18</v>
      </c>
      <c r="N8475" s="3" t="str">
        <f t="shared" si="142"/>
        <v>Rouyn Noranda Airport | Canada</v>
      </c>
    </row>
    <row r="8476" spans="10:14" x14ac:dyDescent="0.25">
      <c r="J8476" s="3" t="s">
        <v>5044</v>
      </c>
      <c r="K8476" s="3" t="s">
        <v>10669</v>
      </c>
      <c r="L8476" s="3" t="s">
        <v>17476</v>
      </c>
      <c r="M8476" s="3" t="s">
        <v>382</v>
      </c>
      <c r="N8476" s="3" t="str">
        <f t="shared" si="142"/>
        <v>Iconi Airport | Comoros</v>
      </c>
    </row>
    <row r="8477" spans="10:14" x14ac:dyDescent="0.25">
      <c r="J8477" s="3" t="s">
        <v>1097</v>
      </c>
      <c r="K8477" s="3" t="s">
        <v>9785</v>
      </c>
      <c r="L8477" s="3" t="s">
        <v>17477</v>
      </c>
      <c r="M8477" s="3" t="s">
        <v>18</v>
      </c>
      <c r="N8477" s="3" t="str">
        <f t="shared" si="142"/>
        <v>Bonaventure Airport | Canada</v>
      </c>
    </row>
    <row r="8478" spans="10:14" x14ac:dyDescent="0.25">
      <c r="J8478" s="3" t="s">
        <v>4028</v>
      </c>
      <c r="K8478" s="3" t="s">
        <v>9786</v>
      </c>
      <c r="L8478" s="3" t="s">
        <v>17477</v>
      </c>
      <c r="M8478" s="3" t="s">
        <v>18</v>
      </c>
      <c r="N8478" s="3" t="str">
        <f t="shared" si="142"/>
        <v>La Ronge Airport | Canada</v>
      </c>
    </row>
    <row r="8479" spans="10:14" x14ac:dyDescent="0.25">
      <c r="J8479" s="3" t="s">
        <v>8299</v>
      </c>
      <c r="K8479" s="3" t="s">
        <v>9301</v>
      </c>
      <c r="L8479" s="3" t="s">
        <v>17476</v>
      </c>
      <c r="M8479" s="3" t="s">
        <v>33</v>
      </c>
      <c r="N8479" s="3" t="str">
        <f t="shared" si="142"/>
        <v>Yeva Airport | Papua New Guinea</v>
      </c>
    </row>
    <row r="8480" spans="10:14" x14ac:dyDescent="0.25">
      <c r="J8480" s="3" t="s">
        <v>7917</v>
      </c>
      <c r="K8480" s="3" t="s">
        <v>9788</v>
      </c>
      <c r="L8480" s="3" t="s">
        <v>17477</v>
      </c>
      <c r="M8480" s="3" t="s">
        <v>18</v>
      </c>
      <c r="N8480" s="3" t="str">
        <f t="shared" si="142"/>
        <v>Vernon Airport | Canada</v>
      </c>
    </row>
    <row r="8481" spans="10:14" x14ac:dyDescent="0.25">
      <c r="J8481" s="3" t="s">
        <v>7915</v>
      </c>
      <c r="K8481" s="3" t="s">
        <v>9787</v>
      </c>
      <c r="L8481" s="3" t="s">
        <v>17476</v>
      </c>
      <c r="M8481" s="3" t="s">
        <v>18</v>
      </c>
      <c r="N8481" s="3" t="str">
        <f t="shared" si="142"/>
        <v>Vermilion Airport | Canada</v>
      </c>
    </row>
    <row r="8482" spans="10:14" x14ac:dyDescent="0.25">
      <c r="J8482" s="3" t="s">
        <v>6187</v>
      </c>
      <c r="K8482" s="3" t="s">
        <v>9790</v>
      </c>
      <c r="L8482" s="3" t="s">
        <v>17477</v>
      </c>
      <c r="M8482" s="3" t="s">
        <v>18</v>
      </c>
      <c r="N8482" s="3" t="str">
        <f t="shared" si="142"/>
        <v>Qikiqtarjuaq Airport | Canada</v>
      </c>
    </row>
    <row r="8483" spans="10:14" x14ac:dyDescent="0.25">
      <c r="J8483" s="3" t="s">
        <v>8478</v>
      </c>
      <c r="K8483" s="3" t="s">
        <v>9791</v>
      </c>
      <c r="L8483" s="3" t="s">
        <v>17477</v>
      </c>
      <c r="M8483" s="3" t="s">
        <v>18</v>
      </c>
      <c r="N8483" s="3" t="str">
        <f t="shared" si="142"/>
        <v>Val-d'Or Airport | Canada</v>
      </c>
    </row>
    <row r="8484" spans="10:14" x14ac:dyDescent="0.25">
      <c r="J8484" s="3" t="s">
        <v>3991</v>
      </c>
      <c r="K8484" s="3" t="s">
        <v>9792</v>
      </c>
      <c r="L8484" s="3" t="s">
        <v>17477</v>
      </c>
      <c r="M8484" s="3" t="s">
        <v>18</v>
      </c>
      <c r="N8484" s="3" t="str">
        <f t="shared" si="142"/>
        <v>Kuujjuaq Airport | Canada</v>
      </c>
    </row>
    <row r="8485" spans="10:14" x14ac:dyDescent="0.25">
      <c r="J8485" s="3" t="s">
        <v>5411</v>
      </c>
      <c r="K8485" s="3" t="s">
        <v>9793</v>
      </c>
      <c r="L8485" s="3" t="s">
        <v>17477</v>
      </c>
      <c r="M8485" s="3" t="s">
        <v>18</v>
      </c>
      <c r="N8485" s="3" t="str">
        <f t="shared" si="142"/>
        <v>Norman Wells Airport | Canada</v>
      </c>
    </row>
    <row r="8486" spans="10:14" x14ac:dyDescent="0.25">
      <c r="J8486" s="3" t="s">
        <v>7888</v>
      </c>
      <c r="K8486" s="3" t="s">
        <v>9794</v>
      </c>
      <c r="L8486" s="3" t="s">
        <v>17478</v>
      </c>
      <c r="M8486" s="3" t="s">
        <v>18</v>
      </c>
      <c r="N8486" s="3" t="str">
        <f t="shared" si="142"/>
        <v>Vancouver International Airport | Canada</v>
      </c>
    </row>
    <row r="8487" spans="10:14" x14ac:dyDescent="0.25">
      <c r="J8487" s="3" t="s">
        <v>1242</v>
      </c>
      <c r="K8487" s="3" t="s">
        <v>9795</v>
      </c>
      <c r="L8487" s="3" t="s">
        <v>17476</v>
      </c>
      <c r="M8487" s="3" t="s">
        <v>18</v>
      </c>
      <c r="N8487" s="3" t="str">
        <f t="shared" si="142"/>
        <v>Buffalo Narrows Airport | Canada</v>
      </c>
    </row>
    <row r="8488" spans="10:14" x14ac:dyDescent="0.25">
      <c r="J8488" s="3" t="s">
        <v>8145</v>
      </c>
      <c r="K8488" s="3" t="s">
        <v>9796</v>
      </c>
      <c r="L8488" s="3" t="s">
        <v>17477</v>
      </c>
      <c r="M8488" s="3" t="s">
        <v>18</v>
      </c>
      <c r="N8488" s="3" t="str">
        <f t="shared" si="142"/>
        <v>Wiarton Airport | Canada</v>
      </c>
    </row>
    <row r="8489" spans="10:14" x14ac:dyDescent="0.25">
      <c r="J8489" s="3" t="s">
        <v>2007</v>
      </c>
      <c r="K8489" s="3" t="s">
        <v>9585</v>
      </c>
      <c r="L8489" s="3" t="s">
        <v>17477</v>
      </c>
      <c r="M8489" s="3" t="s">
        <v>18</v>
      </c>
      <c r="N8489" s="3" t="str">
        <f t="shared" si="142"/>
        <v>Deer Lake Airport | Canada</v>
      </c>
    </row>
    <row r="8490" spans="10:14" x14ac:dyDescent="0.25">
      <c r="J8490" s="3" t="s">
        <v>5869</v>
      </c>
      <c r="K8490" s="3" t="s">
        <v>9797</v>
      </c>
      <c r="L8490" s="3" t="s">
        <v>17477</v>
      </c>
      <c r="M8490" s="3" t="s">
        <v>18</v>
      </c>
      <c r="N8490" s="3" t="str">
        <f t="shared" si="142"/>
        <v>Petawawa Airport | Canada</v>
      </c>
    </row>
    <row r="8491" spans="10:14" x14ac:dyDescent="0.25">
      <c r="J8491" s="3" t="s">
        <v>3576</v>
      </c>
      <c r="K8491" s="3" t="s">
        <v>9656</v>
      </c>
      <c r="L8491" s="3" t="s">
        <v>17477</v>
      </c>
      <c r="M8491" s="3" t="s">
        <v>18</v>
      </c>
      <c r="N8491" s="3" t="str">
        <f t="shared" si="142"/>
        <v>Kangiqsujuaq (Wakeham Bay) Airport | Canada</v>
      </c>
    </row>
    <row r="8492" spans="10:14" x14ac:dyDescent="0.25">
      <c r="J8492" s="3" t="s">
        <v>8184</v>
      </c>
      <c r="K8492" s="3" t="s">
        <v>9798</v>
      </c>
      <c r="L8492" s="3" t="s">
        <v>17478</v>
      </c>
      <c r="M8492" s="3" t="s">
        <v>18</v>
      </c>
      <c r="N8492" s="3" t="str">
        <f t="shared" si="142"/>
        <v>Winnipeg / James Armstrong Richardson International Airport | Canada</v>
      </c>
    </row>
    <row r="8493" spans="10:14" x14ac:dyDescent="0.25">
      <c r="J8493" s="3" t="s">
        <v>2015</v>
      </c>
      <c r="K8493" s="3" t="s">
        <v>9799</v>
      </c>
      <c r="L8493" s="3" t="s">
        <v>17477</v>
      </c>
      <c r="M8493" s="3" t="s">
        <v>18</v>
      </c>
      <c r="N8493" s="3" t="str">
        <f t="shared" si="142"/>
        <v>Déline Airport | Canada</v>
      </c>
    </row>
    <row r="8494" spans="10:14" x14ac:dyDescent="0.25">
      <c r="J8494" s="3" t="s">
        <v>7989</v>
      </c>
      <c r="K8494" s="3" t="s">
        <v>9800</v>
      </c>
      <c r="L8494" s="3" t="s">
        <v>17477</v>
      </c>
      <c r="M8494" s="3" t="s">
        <v>18</v>
      </c>
      <c r="N8494" s="3" t="str">
        <f t="shared" si="142"/>
        <v>Wabush Airport | Canada</v>
      </c>
    </row>
    <row r="8495" spans="10:14" x14ac:dyDescent="0.25">
      <c r="J8495" s="3" t="s">
        <v>8162</v>
      </c>
      <c r="K8495" s="3" t="s">
        <v>9801</v>
      </c>
      <c r="L8495" s="3" t="s">
        <v>17477</v>
      </c>
      <c r="M8495" s="3" t="s">
        <v>18</v>
      </c>
      <c r="N8495" s="3" t="str">
        <f t="shared" si="142"/>
        <v>Williams Lake Airport | Canada</v>
      </c>
    </row>
    <row r="8496" spans="10:14" x14ac:dyDescent="0.25">
      <c r="J8496" s="3" t="s">
        <v>8161</v>
      </c>
      <c r="K8496" s="3" t="s">
        <v>9437</v>
      </c>
      <c r="L8496" s="3" t="s">
        <v>17476</v>
      </c>
      <c r="M8496" s="3" t="s">
        <v>18</v>
      </c>
      <c r="N8496" s="3" t="str">
        <f t="shared" si="142"/>
        <v>Williams Harbour Airport | Canada</v>
      </c>
    </row>
    <row r="8497" spans="10:14" x14ac:dyDescent="0.25">
      <c r="J8497" s="3" t="s">
        <v>8093</v>
      </c>
      <c r="K8497" s="3" t="s">
        <v>9802</v>
      </c>
      <c r="L8497" s="3" t="s">
        <v>17477</v>
      </c>
      <c r="M8497" s="3" t="s">
        <v>18</v>
      </c>
      <c r="N8497" s="3" t="str">
        <f t="shared" si="142"/>
        <v>Webequie Airport | Canada</v>
      </c>
    </row>
    <row r="8498" spans="10:14" x14ac:dyDescent="0.25">
      <c r="J8498" s="3" t="s">
        <v>8218</v>
      </c>
      <c r="K8498" s="3" t="s">
        <v>9803</v>
      </c>
      <c r="L8498" s="3" t="s">
        <v>17477</v>
      </c>
      <c r="M8498" s="3" t="s">
        <v>18</v>
      </c>
      <c r="N8498" s="3" t="str">
        <f t="shared" si="142"/>
        <v>Wrigley Airport | Canada</v>
      </c>
    </row>
    <row r="8499" spans="10:14" x14ac:dyDescent="0.25">
      <c r="J8499" s="3" t="s">
        <v>1866</v>
      </c>
      <c r="K8499" s="3" t="s">
        <v>9804</v>
      </c>
      <c r="L8499" s="3" t="s">
        <v>17477</v>
      </c>
      <c r="M8499" s="3" t="s">
        <v>18</v>
      </c>
      <c r="N8499" s="3" t="str">
        <f t="shared" si="142"/>
        <v>Cranbrook/Canadian Rockies International Airport | Canada</v>
      </c>
    </row>
    <row r="8500" spans="10:14" x14ac:dyDescent="0.25">
      <c r="J8500" s="3" t="s">
        <v>6758</v>
      </c>
      <c r="K8500" s="3" t="s">
        <v>9805</v>
      </c>
      <c r="L8500" s="3" t="s">
        <v>17477</v>
      </c>
      <c r="M8500" s="3" t="s">
        <v>18</v>
      </c>
      <c r="N8500" s="3" t="str">
        <f t="shared" si="142"/>
        <v>Saskatoon John G. Diefenbaker International Airport | Canada</v>
      </c>
    </row>
    <row r="8501" spans="10:14" x14ac:dyDescent="0.25">
      <c r="J8501" s="3" t="s">
        <v>4773</v>
      </c>
      <c r="K8501" s="3" t="s">
        <v>9806</v>
      </c>
      <c r="L8501" s="3" t="s">
        <v>17477</v>
      </c>
      <c r="M8501" s="3" t="s">
        <v>18</v>
      </c>
      <c r="N8501" s="3" t="str">
        <f t="shared" si="142"/>
        <v>Medicine Hat Airport | Canada</v>
      </c>
    </row>
    <row r="8502" spans="10:14" x14ac:dyDescent="0.25">
      <c r="J8502" s="3" t="s">
        <v>2537</v>
      </c>
      <c r="K8502" s="3" t="s">
        <v>9807</v>
      </c>
      <c r="L8502" s="3" t="s">
        <v>17477</v>
      </c>
      <c r="M8502" s="3" t="s">
        <v>18</v>
      </c>
      <c r="N8502" s="3" t="str">
        <f t="shared" si="142"/>
        <v>Fort St John Airport | Canada</v>
      </c>
    </row>
    <row r="8503" spans="10:14" x14ac:dyDescent="0.25">
      <c r="J8503" s="3" t="s">
        <v>6338</v>
      </c>
      <c r="K8503" s="3" t="s">
        <v>9808</v>
      </c>
      <c r="L8503" s="3" t="s">
        <v>17477</v>
      </c>
      <c r="M8503" s="3" t="s">
        <v>18</v>
      </c>
      <c r="N8503" s="3" t="str">
        <f t="shared" si="142"/>
        <v>Rimouski Airport | Canada</v>
      </c>
    </row>
    <row r="8504" spans="10:14" x14ac:dyDescent="0.25">
      <c r="J8504" s="3" t="s">
        <v>6982</v>
      </c>
      <c r="K8504" s="3" t="s">
        <v>9809</v>
      </c>
      <c r="L8504" s="3" t="s">
        <v>17477</v>
      </c>
      <c r="M8504" s="3" t="s">
        <v>18</v>
      </c>
      <c r="N8504" s="3" t="str">
        <f t="shared" si="142"/>
        <v>Sioux Lookout Airport | Canada</v>
      </c>
    </row>
    <row r="8505" spans="10:14" x14ac:dyDescent="0.25">
      <c r="J8505" s="3" t="s">
        <v>8128</v>
      </c>
      <c r="K8505" s="3" t="s">
        <v>9810</v>
      </c>
      <c r="L8505" s="3" t="s">
        <v>17477</v>
      </c>
      <c r="M8505" s="3" t="s">
        <v>18</v>
      </c>
      <c r="N8505" s="3" t="str">
        <f t="shared" si="142"/>
        <v>Whale Cove Airport | Canada</v>
      </c>
    </row>
    <row r="8506" spans="10:14" x14ac:dyDescent="0.25">
      <c r="J8506" s="3" t="s">
        <v>5738</v>
      </c>
      <c r="K8506" s="3" t="s">
        <v>9811</v>
      </c>
      <c r="L8506" s="3" t="s">
        <v>17477</v>
      </c>
      <c r="M8506" s="3" t="s">
        <v>18</v>
      </c>
      <c r="N8506" s="3" t="str">
        <f t="shared" si="142"/>
        <v>Pangnirtung Airport | Canada</v>
      </c>
    </row>
    <row r="8507" spans="10:14" x14ac:dyDescent="0.25">
      <c r="J8507" s="3" t="s">
        <v>839</v>
      </c>
      <c r="K8507" s="3" t="s">
        <v>9812</v>
      </c>
      <c r="L8507" s="3" t="s">
        <v>17477</v>
      </c>
      <c r="M8507" s="3" t="s">
        <v>18</v>
      </c>
      <c r="N8507" s="3" t="str">
        <f t="shared" si="142"/>
        <v>Beaver Creek Airport | Canada</v>
      </c>
    </row>
    <row r="8508" spans="10:14" x14ac:dyDescent="0.25">
      <c r="J8508" s="3" t="s">
        <v>2196</v>
      </c>
      <c r="K8508" s="3" t="s">
        <v>9813</v>
      </c>
      <c r="L8508" s="3" t="s">
        <v>17477</v>
      </c>
      <c r="M8508" s="3" t="s">
        <v>18</v>
      </c>
      <c r="N8508" s="3" t="str">
        <f t="shared" si="142"/>
        <v>Earlton (Timiskaming Regional) Airport | Canada</v>
      </c>
    </row>
    <row r="8509" spans="10:14" x14ac:dyDescent="0.25">
      <c r="J8509" s="3" t="s">
        <v>6091</v>
      </c>
      <c r="K8509" s="3" t="s">
        <v>9814</v>
      </c>
      <c r="L8509" s="3" t="s">
        <v>17477</v>
      </c>
      <c r="M8509" s="3" t="s">
        <v>18</v>
      </c>
      <c r="N8509" s="3" t="str">
        <f t="shared" si="142"/>
        <v>Prince George Airport | Canada</v>
      </c>
    </row>
    <row r="8510" spans="10:14" x14ac:dyDescent="0.25">
      <c r="J8510" s="3" t="s">
        <v>7484</v>
      </c>
      <c r="K8510" s="3" t="s">
        <v>9815</v>
      </c>
      <c r="L8510" s="3" t="s">
        <v>17477</v>
      </c>
      <c r="M8510" s="3" t="s">
        <v>18</v>
      </c>
      <c r="N8510" s="3" t="str">
        <f t="shared" si="142"/>
        <v>Northwest Regional Airport Terrace-Kitimat | Canada</v>
      </c>
    </row>
    <row r="8511" spans="10:14" x14ac:dyDescent="0.25">
      <c r="J8511" s="3" t="s">
        <v>8390</v>
      </c>
      <c r="K8511" s="3" t="s">
        <v>9816</v>
      </c>
      <c r="L8511" s="3" t="s">
        <v>17477</v>
      </c>
      <c r="M8511" s="3" t="s">
        <v>18</v>
      </c>
      <c r="N8511" s="3" t="str">
        <f t="shared" si="142"/>
        <v>London Airport | Canada</v>
      </c>
    </row>
    <row r="8512" spans="10:14" x14ac:dyDescent="0.25">
      <c r="J8512" s="3" t="s">
        <v>34</v>
      </c>
      <c r="K8512" s="3" t="s">
        <v>9817</v>
      </c>
      <c r="L8512" s="3" t="s">
        <v>17477</v>
      </c>
      <c r="M8512" s="3" t="s">
        <v>18</v>
      </c>
      <c r="N8512" s="3" t="str">
        <f t="shared" si="142"/>
        <v>Abbotsford Airport | Canada</v>
      </c>
    </row>
    <row r="8513" spans="10:14" x14ac:dyDescent="0.25">
      <c r="J8513" s="3" t="s">
        <v>8141</v>
      </c>
      <c r="K8513" s="3" t="s">
        <v>9818</v>
      </c>
      <c r="L8513" s="3" t="s">
        <v>17477</v>
      </c>
      <c r="M8513" s="3" t="s">
        <v>18</v>
      </c>
      <c r="N8513" s="3" t="str">
        <f t="shared" si="142"/>
        <v>Whitehorse / Erik Nielsen International Airport | Canada</v>
      </c>
    </row>
    <row r="8514" spans="10:14" x14ac:dyDescent="0.25">
      <c r="J8514" s="3" t="s">
        <v>8087</v>
      </c>
      <c r="K8514" s="3" t="s">
        <v>9819</v>
      </c>
      <c r="L8514" s="3" t="s">
        <v>17477</v>
      </c>
      <c r="M8514" s="3" t="s">
        <v>18</v>
      </c>
      <c r="N8514" s="3" t="str">
        <f t="shared" si="142"/>
        <v>Wawa Airport | Canada</v>
      </c>
    </row>
    <row r="8515" spans="10:14" x14ac:dyDescent="0.25">
      <c r="J8515" s="3" t="s">
        <v>976</v>
      </c>
      <c r="K8515" s="3" t="s">
        <v>17215</v>
      </c>
      <c r="L8515" s="3" t="s">
        <v>17477</v>
      </c>
      <c r="M8515" s="3" t="s">
        <v>173</v>
      </c>
      <c r="N8515" s="3" t="str">
        <f t="shared" si="142"/>
        <v>Sanhe Airport | China</v>
      </c>
    </row>
    <row r="8516" spans="10:14" x14ac:dyDescent="0.25">
      <c r="J8516" s="3" t="s">
        <v>5418</v>
      </c>
      <c r="K8516" s="3" t="s">
        <v>9820</v>
      </c>
      <c r="L8516" s="3" t="s">
        <v>17477</v>
      </c>
      <c r="M8516" s="3" t="s">
        <v>18</v>
      </c>
      <c r="N8516" s="3" t="str">
        <f t="shared" si="142"/>
        <v>North Bay Jack Garland Airport | Canada</v>
      </c>
    </row>
    <row r="8517" spans="10:14" x14ac:dyDescent="0.25">
      <c r="J8517" s="3" t="s">
        <v>1341</v>
      </c>
      <c r="K8517" s="3" t="s">
        <v>1342</v>
      </c>
      <c r="L8517" s="3" t="s">
        <v>17478</v>
      </c>
      <c r="M8517" s="3" t="s">
        <v>18</v>
      </c>
      <c r="N8517" s="3" t="str">
        <f t="shared" si="142"/>
        <v>Calgary International Airport | Canada</v>
      </c>
    </row>
    <row r="8518" spans="10:14" x14ac:dyDescent="0.25">
      <c r="J8518" s="3" t="s">
        <v>7019</v>
      </c>
      <c r="K8518" s="3" t="s">
        <v>9821</v>
      </c>
      <c r="L8518" s="3" t="s">
        <v>17477</v>
      </c>
      <c r="M8518" s="3" t="s">
        <v>18</v>
      </c>
      <c r="N8518" s="3" t="str">
        <f t="shared" ref="N8518:N8581" si="143">K8518&amp;" | "&amp;M8518</f>
        <v>Smithers Airport | Canada</v>
      </c>
    </row>
    <row r="8519" spans="10:14" x14ac:dyDescent="0.25">
      <c r="J8519" s="3" t="s">
        <v>2526</v>
      </c>
      <c r="K8519" s="3" t="s">
        <v>9822</v>
      </c>
      <c r="L8519" s="3" t="s">
        <v>17477</v>
      </c>
      <c r="M8519" s="3" t="s">
        <v>18</v>
      </c>
      <c r="N8519" s="3" t="str">
        <f t="shared" si="143"/>
        <v>Fort Nelson Airport | Canada</v>
      </c>
    </row>
    <row r="8520" spans="10:14" x14ac:dyDescent="0.25">
      <c r="J8520" s="3" t="s">
        <v>5849</v>
      </c>
      <c r="K8520" s="3" t="s">
        <v>9823</v>
      </c>
      <c r="L8520" s="3" t="s">
        <v>17477</v>
      </c>
      <c r="M8520" s="3" t="s">
        <v>18</v>
      </c>
      <c r="N8520" s="3" t="str">
        <f t="shared" si="143"/>
        <v>Penticton Airport | Canada</v>
      </c>
    </row>
    <row r="8521" spans="10:14" x14ac:dyDescent="0.25">
      <c r="J8521" s="3" t="s">
        <v>1538</v>
      </c>
      <c r="K8521" s="3" t="s">
        <v>9824</v>
      </c>
      <c r="L8521" s="3" t="s">
        <v>17477</v>
      </c>
      <c r="M8521" s="3" t="s">
        <v>18</v>
      </c>
      <c r="N8521" s="3" t="str">
        <f t="shared" si="143"/>
        <v>Charlottetown Airport | Canada</v>
      </c>
    </row>
    <row r="8522" spans="10:14" x14ac:dyDescent="0.25">
      <c r="J8522" s="3" t="s">
        <v>7348</v>
      </c>
      <c r="K8522" s="3" t="s">
        <v>9825</v>
      </c>
      <c r="L8522" s="3" t="s">
        <v>17477</v>
      </c>
      <c r="M8522" s="3" t="s">
        <v>18</v>
      </c>
      <c r="N8522" s="3" t="str">
        <f t="shared" si="143"/>
        <v>Taloyoak Airport | Canada</v>
      </c>
    </row>
    <row r="8523" spans="10:14" x14ac:dyDescent="0.25">
      <c r="J8523" s="3" t="s">
        <v>7927</v>
      </c>
      <c r="K8523" s="3" t="s">
        <v>9826</v>
      </c>
      <c r="L8523" s="3" t="s">
        <v>17478</v>
      </c>
      <c r="M8523" s="3" t="s">
        <v>18</v>
      </c>
      <c r="N8523" s="3" t="str">
        <f t="shared" si="143"/>
        <v>Victoria International Airport | Canada</v>
      </c>
    </row>
    <row r="8524" spans="10:14" x14ac:dyDescent="0.25">
      <c r="J8524" s="3" t="s">
        <v>4431</v>
      </c>
      <c r="K8524" s="3" t="s">
        <v>9827</v>
      </c>
      <c r="L8524" s="3" t="s">
        <v>17477</v>
      </c>
      <c r="M8524" s="3" t="s">
        <v>18</v>
      </c>
      <c r="N8524" s="3" t="str">
        <f t="shared" si="143"/>
        <v>Lynn Lake Airport | Canada</v>
      </c>
    </row>
    <row r="8525" spans="10:14" x14ac:dyDescent="0.25">
      <c r="J8525" s="3" t="s">
        <v>1857</v>
      </c>
      <c r="K8525" s="3" t="s">
        <v>9828</v>
      </c>
      <c r="L8525" s="3" t="s">
        <v>17476</v>
      </c>
      <c r="M8525" s="3" t="s">
        <v>18</v>
      </c>
      <c r="N8525" s="3" t="str">
        <f t="shared" si="143"/>
        <v>Cowley Airport | Canada</v>
      </c>
    </row>
    <row r="8526" spans="10:14" x14ac:dyDescent="0.25">
      <c r="J8526" s="3" t="s">
        <v>7276</v>
      </c>
      <c r="K8526" s="3" t="s">
        <v>9829</v>
      </c>
      <c r="L8526" s="3" t="s">
        <v>17477</v>
      </c>
      <c r="M8526" s="3" t="s">
        <v>18</v>
      </c>
      <c r="N8526" s="3" t="str">
        <f t="shared" si="143"/>
        <v>Swift Current Airport | Canada</v>
      </c>
    </row>
    <row r="8527" spans="10:14" x14ac:dyDescent="0.25">
      <c r="J8527" s="3" t="s">
        <v>8479</v>
      </c>
      <c r="K8527" s="3" t="s">
        <v>9830</v>
      </c>
      <c r="L8527" s="3" t="s">
        <v>17477</v>
      </c>
      <c r="M8527" s="3" t="s">
        <v>18</v>
      </c>
      <c r="N8527" s="3" t="str">
        <f t="shared" si="143"/>
        <v>Churchill Airport | Canada</v>
      </c>
    </row>
    <row r="8528" spans="10:14" x14ac:dyDescent="0.25">
      <c r="J8528" s="3" t="s">
        <v>2771</v>
      </c>
      <c r="K8528" s="3" t="s">
        <v>9831</v>
      </c>
      <c r="L8528" s="3" t="s">
        <v>17477</v>
      </c>
      <c r="M8528" s="3" t="s">
        <v>18</v>
      </c>
      <c r="N8528" s="3" t="str">
        <f t="shared" si="143"/>
        <v>Goose Bay Airport | Canada</v>
      </c>
    </row>
    <row r="8529" spans="10:14" x14ac:dyDescent="0.25">
      <c r="J8529" s="3" t="s">
        <v>8396</v>
      </c>
      <c r="K8529" s="3" t="s">
        <v>9832</v>
      </c>
      <c r="L8529" s="3" t="s">
        <v>17478</v>
      </c>
      <c r="M8529" s="3" t="s">
        <v>18</v>
      </c>
      <c r="N8529" s="3" t="str">
        <f t="shared" si="143"/>
        <v>St. John's International Airport | Canada</v>
      </c>
    </row>
    <row r="8530" spans="10:14" x14ac:dyDescent="0.25">
      <c r="J8530" s="3" t="s">
        <v>3597</v>
      </c>
      <c r="K8530" s="3" t="s">
        <v>9833</v>
      </c>
      <c r="L8530" s="3" t="s">
        <v>17477</v>
      </c>
      <c r="M8530" s="3" t="s">
        <v>18</v>
      </c>
      <c r="N8530" s="3" t="str">
        <f t="shared" si="143"/>
        <v>Kapuskasing Airport | Canada</v>
      </c>
    </row>
    <row r="8531" spans="10:14" x14ac:dyDescent="0.25">
      <c r="J8531" s="3" t="s">
        <v>483</v>
      </c>
      <c r="K8531" s="3" t="s">
        <v>9834</v>
      </c>
      <c r="L8531" s="3" t="s">
        <v>17477</v>
      </c>
      <c r="M8531" s="3" t="s">
        <v>18</v>
      </c>
      <c r="N8531" s="3" t="str">
        <f t="shared" si="143"/>
        <v>Armstrong Airport | Canada</v>
      </c>
    </row>
    <row r="8532" spans="10:14" x14ac:dyDescent="0.25">
      <c r="J8532" s="3" t="s">
        <v>4980</v>
      </c>
      <c r="K8532" s="3" t="s">
        <v>9835</v>
      </c>
      <c r="L8532" s="3" t="s">
        <v>17477</v>
      </c>
      <c r="M8532" s="3" t="s">
        <v>18</v>
      </c>
      <c r="N8532" s="3" t="str">
        <f t="shared" si="143"/>
        <v>Mont Joli Airport | Canada</v>
      </c>
    </row>
    <row r="8533" spans="10:14" x14ac:dyDescent="0.25">
      <c r="J8533" s="3" t="s">
        <v>7627</v>
      </c>
      <c r="K8533" s="3" t="s">
        <v>9836</v>
      </c>
      <c r="L8533" s="3" t="s">
        <v>17478</v>
      </c>
      <c r="M8533" s="3" t="s">
        <v>18</v>
      </c>
      <c r="N8533" s="3" t="str">
        <f t="shared" si="143"/>
        <v>Lester B. Pearson International Airport | Canada</v>
      </c>
    </row>
    <row r="8534" spans="10:14" x14ac:dyDescent="0.25">
      <c r="J8534" s="3" t="s">
        <v>510</v>
      </c>
      <c r="K8534" s="3" t="s">
        <v>9430</v>
      </c>
      <c r="L8534" s="3" t="s">
        <v>17476</v>
      </c>
      <c r="M8534" s="3" t="s">
        <v>18</v>
      </c>
      <c r="N8534" s="3" t="str">
        <f t="shared" si="143"/>
        <v>Cache Creek-Ashcroft Regional Airport | Canada</v>
      </c>
    </row>
    <row r="8535" spans="10:14" x14ac:dyDescent="0.25">
      <c r="J8535" s="3" t="s">
        <v>2779</v>
      </c>
      <c r="K8535" s="3" t="s">
        <v>9837</v>
      </c>
      <c r="L8535" s="3" t="s">
        <v>17477</v>
      </c>
      <c r="M8535" s="3" t="s">
        <v>18</v>
      </c>
      <c r="N8535" s="3" t="str">
        <f t="shared" si="143"/>
        <v>Gore Bay Manitoulin Airport | Canada</v>
      </c>
    </row>
    <row r="8536" spans="10:14" x14ac:dyDescent="0.25">
      <c r="J8536" s="3" t="s">
        <v>8292</v>
      </c>
      <c r="K8536" s="3" t="s">
        <v>9838</v>
      </c>
      <c r="L8536" s="3" t="s">
        <v>17477</v>
      </c>
      <c r="M8536" s="3" t="s">
        <v>18</v>
      </c>
      <c r="N8536" s="3" t="str">
        <f t="shared" si="143"/>
        <v>Yellowknife Airport | Canada</v>
      </c>
    </row>
    <row r="8537" spans="10:14" x14ac:dyDescent="0.25">
      <c r="J8537" s="3" t="s">
        <v>6534</v>
      </c>
      <c r="K8537" s="3" t="s">
        <v>9839</v>
      </c>
      <c r="L8537" s="3" t="s">
        <v>17477</v>
      </c>
      <c r="M8537" s="3" t="s">
        <v>18</v>
      </c>
      <c r="N8537" s="3" t="str">
        <f t="shared" si="143"/>
        <v>Salluit Airport | Canada</v>
      </c>
    </row>
    <row r="8538" spans="10:14" x14ac:dyDescent="0.25">
      <c r="J8538" s="3" t="s">
        <v>7012</v>
      </c>
      <c r="K8538" s="3" t="s">
        <v>9840</v>
      </c>
      <c r="L8538" s="3" t="s">
        <v>17477</v>
      </c>
      <c r="M8538" s="3" t="s">
        <v>18</v>
      </c>
      <c r="N8538" s="3" t="str">
        <f t="shared" si="143"/>
        <v>Slave Lake Airport | Canada</v>
      </c>
    </row>
    <row r="8539" spans="10:14" x14ac:dyDescent="0.25">
      <c r="J8539" s="3" t="s">
        <v>6647</v>
      </c>
      <c r="K8539" s="3" t="s">
        <v>9841</v>
      </c>
      <c r="L8539" s="3" t="s">
        <v>17477</v>
      </c>
      <c r="M8539" s="3" t="s">
        <v>18</v>
      </c>
      <c r="N8539" s="3" t="str">
        <f t="shared" si="143"/>
        <v>Sandspit Airport | Canada</v>
      </c>
    </row>
    <row r="8540" spans="10:14" x14ac:dyDescent="0.25">
      <c r="J8540" s="3" t="s">
        <v>6754</v>
      </c>
      <c r="K8540" s="3" t="s">
        <v>9842</v>
      </c>
      <c r="L8540" s="3" t="s">
        <v>17477</v>
      </c>
      <c r="M8540" s="3" t="s">
        <v>18</v>
      </c>
      <c r="N8540" s="3" t="str">
        <f t="shared" si="143"/>
        <v>Chris Hadfield Airport | Canada</v>
      </c>
    </row>
    <row r="8541" spans="10:14" x14ac:dyDescent="0.25">
      <c r="J8541" s="3" t="s">
        <v>1813</v>
      </c>
      <c r="K8541" s="3" t="s">
        <v>9843</v>
      </c>
      <c r="L8541" s="3" t="s">
        <v>17477</v>
      </c>
      <c r="M8541" s="3" t="s">
        <v>18</v>
      </c>
      <c r="N8541" s="3" t="str">
        <f t="shared" si="143"/>
        <v>Coral Harbour Airport | Canada</v>
      </c>
    </row>
    <row r="8542" spans="10:14" x14ac:dyDescent="0.25">
      <c r="J8542" s="3" t="s">
        <v>6014</v>
      </c>
      <c r="K8542" s="3" t="s">
        <v>9844</v>
      </c>
      <c r="L8542" s="3" t="s">
        <v>17477</v>
      </c>
      <c r="M8542" s="3" t="s">
        <v>18</v>
      </c>
      <c r="N8542" s="3" t="str">
        <f t="shared" si="143"/>
        <v>Port Hardy Airport | Canada</v>
      </c>
    </row>
    <row r="8543" spans="10:14" x14ac:dyDescent="0.25">
      <c r="J8543" s="3" t="s">
        <v>8139</v>
      </c>
      <c r="K8543" s="3" t="s">
        <v>9845</v>
      </c>
      <c r="L8543" s="3" t="s">
        <v>17477</v>
      </c>
      <c r="M8543" s="3" t="s">
        <v>18</v>
      </c>
      <c r="N8543" s="3" t="str">
        <f t="shared" si="143"/>
        <v>Whitecourt Airport | Canada</v>
      </c>
    </row>
    <row r="8544" spans="10:14" x14ac:dyDescent="0.25">
      <c r="J8544" s="3" t="s">
        <v>6833</v>
      </c>
      <c r="K8544" s="3" t="s">
        <v>9846</v>
      </c>
      <c r="L8544" s="3" t="s">
        <v>17477</v>
      </c>
      <c r="M8544" s="3" t="s">
        <v>18</v>
      </c>
      <c r="N8544" s="3" t="str">
        <f t="shared" si="143"/>
        <v>Sept-Îles Airport | Canada</v>
      </c>
    </row>
    <row r="8545" spans="10:14" x14ac:dyDescent="0.25">
      <c r="J8545" s="3" t="s">
        <v>7489</v>
      </c>
      <c r="K8545" s="3" t="s">
        <v>9847</v>
      </c>
      <c r="L8545" s="3" t="s">
        <v>17477</v>
      </c>
      <c r="M8545" s="3" t="s">
        <v>18</v>
      </c>
      <c r="N8545" s="3" t="str">
        <f t="shared" si="143"/>
        <v>Teslin Airport | Canada</v>
      </c>
    </row>
    <row r="8546" spans="10:14" x14ac:dyDescent="0.25">
      <c r="J8546" s="3" t="s">
        <v>2849</v>
      </c>
      <c r="K8546" s="3" t="s">
        <v>9848</v>
      </c>
      <c r="L8546" s="3" t="s">
        <v>17477</v>
      </c>
      <c r="M8546" s="3" t="s">
        <v>18</v>
      </c>
      <c r="N8546" s="3" t="str">
        <f t="shared" si="143"/>
        <v>CFB Greenwood | Canada</v>
      </c>
    </row>
    <row r="8547" spans="10:14" x14ac:dyDescent="0.25">
      <c r="J8547" s="3" t="s">
        <v>8468</v>
      </c>
      <c r="K8547" s="3" t="s">
        <v>9505</v>
      </c>
      <c r="L8547" s="3" t="s">
        <v>17477</v>
      </c>
      <c r="M8547" s="3" t="s">
        <v>173</v>
      </c>
      <c r="N8547" s="3" t="str">
        <f t="shared" si="143"/>
        <v>Zhangye Ganzhou Airport | China</v>
      </c>
    </row>
    <row r="8548" spans="10:14" x14ac:dyDescent="0.25">
      <c r="J8548" s="3" t="s">
        <v>8455</v>
      </c>
      <c r="K8548" s="3" t="s">
        <v>9418</v>
      </c>
      <c r="L8548" s="3" t="s">
        <v>17476</v>
      </c>
      <c r="M8548" s="3" t="s">
        <v>18</v>
      </c>
      <c r="N8548" s="3" t="str">
        <f t="shared" si="143"/>
        <v>Trail Airport | Canada</v>
      </c>
    </row>
    <row r="8549" spans="10:14" x14ac:dyDescent="0.25">
      <c r="J8549" s="3" t="s">
        <v>8311</v>
      </c>
      <c r="K8549" s="3" t="s">
        <v>9849</v>
      </c>
      <c r="L8549" s="3" t="s">
        <v>17477</v>
      </c>
      <c r="M8549" s="3" t="s">
        <v>18</v>
      </c>
      <c r="N8549" s="3" t="str">
        <f t="shared" si="143"/>
        <v>York Landing Airport | Canada</v>
      </c>
    </row>
    <row r="8550" spans="10:14" x14ac:dyDescent="0.25">
      <c r="J8550" s="3" t="s">
        <v>8335</v>
      </c>
      <c r="K8550" s="3" t="s">
        <v>12958</v>
      </c>
      <c r="L8550" s="3" t="s">
        <v>17477</v>
      </c>
      <c r="M8550" s="3" t="s">
        <v>17496</v>
      </c>
      <c r="N8550" s="3" t="str">
        <f t="shared" si="143"/>
        <v>Zadar Airport | Croatia</v>
      </c>
    </row>
    <row r="8551" spans="10:14" x14ac:dyDescent="0.25">
      <c r="J8551" s="3" t="s">
        <v>8336</v>
      </c>
      <c r="K8551" s="3" t="s">
        <v>12957</v>
      </c>
      <c r="L8551" s="3" t="s">
        <v>17478</v>
      </c>
      <c r="M8551" s="3" t="s">
        <v>17496</v>
      </c>
      <c r="N8551" s="3" t="str">
        <f t="shared" si="143"/>
        <v>Zagreb Airport | Croatia</v>
      </c>
    </row>
    <row r="8552" spans="10:14" x14ac:dyDescent="0.25">
      <c r="J8552" s="3" t="s">
        <v>8337</v>
      </c>
      <c r="K8552" s="3" t="s">
        <v>14138</v>
      </c>
      <c r="L8552" s="3" t="s">
        <v>17477</v>
      </c>
      <c r="M8552" s="3" t="s">
        <v>17494</v>
      </c>
      <c r="N8552" s="3" t="str">
        <f t="shared" si="143"/>
        <v>Zahedan International Airport | Iran, Islamic Republic of</v>
      </c>
    </row>
    <row r="8553" spans="10:14" x14ac:dyDescent="0.25">
      <c r="J8553" s="3" t="s">
        <v>8352</v>
      </c>
      <c r="K8553" s="3" t="s">
        <v>14031</v>
      </c>
      <c r="L8553" s="3" t="s">
        <v>17476</v>
      </c>
      <c r="M8553" s="3" t="s">
        <v>692</v>
      </c>
      <c r="N8553" s="3" t="str">
        <f t="shared" si="143"/>
        <v>Zaranj Airport | Afghanistan</v>
      </c>
    </row>
    <row r="8554" spans="10:14" x14ac:dyDescent="0.25">
      <c r="J8554" s="3" t="s">
        <v>7861</v>
      </c>
      <c r="K8554" s="3" t="s">
        <v>15067</v>
      </c>
      <c r="L8554" s="3" t="s">
        <v>17477</v>
      </c>
      <c r="M8554" s="3" t="s">
        <v>280</v>
      </c>
      <c r="N8554" s="3" t="str">
        <f t="shared" si="143"/>
        <v>Pichoy Airport | Chile</v>
      </c>
    </row>
    <row r="8555" spans="10:14" x14ac:dyDescent="0.25">
      <c r="J8555" s="3" t="s">
        <v>8342</v>
      </c>
      <c r="K8555" s="3" t="s">
        <v>14752</v>
      </c>
      <c r="L8555" s="3" t="s">
        <v>17477</v>
      </c>
      <c r="M8555" s="3" t="s">
        <v>192</v>
      </c>
      <c r="N8555" s="3" t="str">
        <f t="shared" si="143"/>
        <v>Zamboanga International Airport | Philippines</v>
      </c>
    </row>
    <row r="8556" spans="10:14" x14ac:dyDescent="0.25">
      <c r="J8556" s="3" t="s">
        <v>1323</v>
      </c>
      <c r="K8556" s="3" t="s">
        <v>13024</v>
      </c>
      <c r="L8556" s="3" t="s">
        <v>17477</v>
      </c>
      <c r="M8556" s="3" t="s">
        <v>112</v>
      </c>
      <c r="N8556" s="3" t="str">
        <f t="shared" si="143"/>
        <v>Cahors-Lalbenque Airport | France</v>
      </c>
    </row>
    <row r="8557" spans="10:14" x14ac:dyDescent="0.25">
      <c r="J8557" s="3" t="s">
        <v>8353</v>
      </c>
      <c r="K8557" s="3" t="s">
        <v>10028</v>
      </c>
      <c r="L8557" s="3" t="s">
        <v>17477</v>
      </c>
      <c r="M8557" s="3" t="s">
        <v>69</v>
      </c>
      <c r="N8557" s="3" t="str">
        <f t="shared" si="143"/>
        <v>Zaria Airport | Nigeria</v>
      </c>
    </row>
    <row r="8558" spans="10:14" x14ac:dyDescent="0.25">
      <c r="J8558" s="3" t="s">
        <v>8361</v>
      </c>
      <c r="K8558" s="3" t="s">
        <v>17362</v>
      </c>
      <c r="L8558" s="3" t="s">
        <v>17476</v>
      </c>
      <c r="M8558" s="3" t="s">
        <v>173</v>
      </c>
      <c r="N8558" s="3" t="str">
        <f t="shared" si="143"/>
        <v>Zhaotong Airport | China</v>
      </c>
    </row>
    <row r="8559" spans="10:14" x14ac:dyDescent="0.25">
      <c r="J8559" s="3" t="s">
        <v>8351</v>
      </c>
      <c r="K8559" s="3" t="s">
        <v>13001</v>
      </c>
      <c r="L8559" s="3" t="s">
        <v>17477</v>
      </c>
      <c r="M8559" s="3" t="s">
        <v>201</v>
      </c>
      <c r="N8559" s="3" t="str">
        <f t="shared" si="143"/>
        <v>Zaragoza Air Base | Spain</v>
      </c>
    </row>
    <row r="8560" spans="10:14" x14ac:dyDescent="0.25">
      <c r="J8560" s="3" t="s">
        <v>8333</v>
      </c>
      <c r="K8560" s="3" t="s">
        <v>13249</v>
      </c>
      <c r="L8560" s="3" t="s">
        <v>17476</v>
      </c>
      <c r="M8560" s="3" t="s">
        <v>17498</v>
      </c>
      <c r="N8560" s="3" t="str">
        <f t="shared" si="143"/>
        <v>Zabreh Ostrava Airport | Czech Republic</v>
      </c>
    </row>
    <row r="8561" spans="10:14" x14ac:dyDescent="0.25">
      <c r="J8561" s="3" t="s">
        <v>797</v>
      </c>
      <c r="K8561" s="3" t="s">
        <v>9853</v>
      </c>
      <c r="L8561" s="3" t="s">
        <v>17477</v>
      </c>
      <c r="M8561" s="3" t="s">
        <v>18</v>
      </c>
      <c r="N8561" s="3" t="str">
        <f t="shared" si="143"/>
        <v>Bathurst Airport | Canada</v>
      </c>
    </row>
    <row r="8562" spans="10:14" x14ac:dyDescent="0.25">
      <c r="J8562" s="3" t="s">
        <v>1209</v>
      </c>
      <c r="K8562" s="3" t="s">
        <v>9854</v>
      </c>
      <c r="L8562" s="3" t="s">
        <v>17477</v>
      </c>
      <c r="M8562" s="3" t="s">
        <v>18</v>
      </c>
      <c r="N8562" s="3" t="str">
        <f t="shared" si="143"/>
        <v>Bromont (Roland Desourdy) Airport | Canada</v>
      </c>
    </row>
    <row r="8563" spans="10:14" x14ac:dyDescent="0.25">
      <c r="J8563" s="3" t="s">
        <v>1149</v>
      </c>
      <c r="K8563" s="3" t="s">
        <v>16742</v>
      </c>
      <c r="L8563" s="3" t="s">
        <v>17476</v>
      </c>
      <c r="M8563" s="3" t="s">
        <v>54</v>
      </c>
      <c r="N8563" s="3" t="str">
        <f t="shared" si="143"/>
        <v>Bowen Airport | Australia</v>
      </c>
    </row>
    <row r="8564" spans="10:14" x14ac:dyDescent="0.25">
      <c r="J8564" s="3" t="s">
        <v>1502</v>
      </c>
      <c r="K8564" s="3" t="s">
        <v>14137</v>
      </c>
      <c r="L8564" s="3" t="s">
        <v>17477</v>
      </c>
      <c r="M8564" s="3" t="s">
        <v>17494</v>
      </c>
      <c r="N8564" s="3" t="str">
        <f t="shared" si="143"/>
        <v>Konarak Airport | Iran, Islamic Republic of</v>
      </c>
    </row>
    <row r="8565" spans="10:14" x14ac:dyDescent="0.25">
      <c r="J8565" s="3" t="s">
        <v>6781</v>
      </c>
      <c r="K8565" s="3" t="s">
        <v>16188</v>
      </c>
      <c r="L8565" s="3" t="s">
        <v>17476</v>
      </c>
      <c r="M8565" s="3" t="s">
        <v>17506</v>
      </c>
      <c r="N8565" s="3" t="str">
        <f t="shared" si="143"/>
        <v>Sayaboury Airport | Lao People's Democratic Republic</v>
      </c>
    </row>
    <row r="8566" spans="10:14" x14ac:dyDescent="0.25">
      <c r="J8566" s="3" t="s">
        <v>8334</v>
      </c>
      <c r="K8566" s="3" t="s">
        <v>13602</v>
      </c>
      <c r="L8566" s="3" t="s">
        <v>17477</v>
      </c>
      <c r="M8566" s="3" t="s">
        <v>59</v>
      </c>
      <c r="N8566" s="3" t="str">
        <f t="shared" si="143"/>
        <v>General Leobardo C. Ruiz International Airport | Mexico</v>
      </c>
    </row>
    <row r="8567" spans="10:14" x14ac:dyDescent="0.25">
      <c r="J8567" s="3" t="s">
        <v>7469</v>
      </c>
      <c r="K8567" s="3" t="s">
        <v>15052</v>
      </c>
      <c r="L8567" s="3" t="s">
        <v>17477</v>
      </c>
      <c r="M8567" s="3" t="s">
        <v>280</v>
      </c>
      <c r="N8567" s="3" t="str">
        <f t="shared" si="143"/>
        <v>La Araucanía Airport | Chile</v>
      </c>
    </row>
    <row r="8568" spans="10:14" x14ac:dyDescent="0.25">
      <c r="J8568" s="3" t="s">
        <v>8973</v>
      </c>
      <c r="K8568" s="3" t="s">
        <v>17269</v>
      </c>
      <c r="L8568" s="3" t="s">
        <v>17476</v>
      </c>
      <c r="M8568" s="3" t="s">
        <v>61</v>
      </c>
      <c r="N8568" s="3" t="str">
        <f t="shared" si="143"/>
        <v>Delma Airport | United Arab Emirates</v>
      </c>
    </row>
    <row r="8569" spans="10:14" x14ac:dyDescent="0.25">
      <c r="J8569" s="3" t="s">
        <v>6800</v>
      </c>
      <c r="K8569" s="3" t="s">
        <v>10535</v>
      </c>
      <c r="L8569" s="3" t="s">
        <v>17477</v>
      </c>
      <c r="M8569" s="3" t="s">
        <v>114</v>
      </c>
      <c r="N8569" s="3" t="str">
        <f t="shared" si="143"/>
        <v>Secunda Airport | South Africa</v>
      </c>
    </row>
    <row r="8570" spans="10:14" x14ac:dyDescent="0.25">
      <c r="J8570" s="3" t="s">
        <v>6829</v>
      </c>
      <c r="K8570" s="3" t="s">
        <v>11390</v>
      </c>
      <c r="L8570" s="3" t="s">
        <v>17476</v>
      </c>
      <c r="M8570" s="3" t="s">
        <v>96</v>
      </c>
      <c r="N8570" s="3" t="str">
        <f t="shared" si="143"/>
        <v>Senggo Airport | Indonesia</v>
      </c>
    </row>
    <row r="8571" spans="10:14" x14ac:dyDescent="0.25">
      <c r="J8571" s="3" t="s">
        <v>880</v>
      </c>
      <c r="K8571" s="3" t="s">
        <v>9431</v>
      </c>
      <c r="L8571" s="3" t="s">
        <v>17476</v>
      </c>
      <c r="M8571" s="3" t="s">
        <v>18</v>
      </c>
      <c r="N8571" s="3" t="str">
        <f t="shared" si="143"/>
        <v>Bella Bella (Campbell Island) Airport | Canada</v>
      </c>
    </row>
    <row r="8572" spans="10:14" x14ac:dyDescent="0.25">
      <c r="J8572" s="3" t="s">
        <v>2199</v>
      </c>
      <c r="K8572" s="3" t="s">
        <v>9856</v>
      </c>
      <c r="L8572" s="3" t="s">
        <v>17477</v>
      </c>
      <c r="M8572" s="3" t="s">
        <v>18</v>
      </c>
      <c r="N8572" s="3" t="str">
        <f t="shared" si="143"/>
        <v>Eastmain River Airport | Canada</v>
      </c>
    </row>
    <row r="8573" spans="10:14" x14ac:dyDescent="0.25">
      <c r="J8573" s="3" t="s">
        <v>8355</v>
      </c>
      <c r="K8573" s="3" t="s">
        <v>17270</v>
      </c>
      <c r="L8573" s="3" t="s">
        <v>17476</v>
      </c>
      <c r="M8573" s="3" t="s">
        <v>33</v>
      </c>
      <c r="N8573" s="3" t="str">
        <f t="shared" si="143"/>
        <v>Zenag Airport | Papua New Guinea</v>
      </c>
    </row>
    <row r="8574" spans="10:14" x14ac:dyDescent="0.25">
      <c r="J8574" s="3" t="s">
        <v>8357</v>
      </c>
      <c r="K8574" s="3" t="s">
        <v>16135</v>
      </c>
      <c r="L8574" s="3" t="s">
        <v>17477</v>
      </c>
      <c r="M8574" s="3" t="s">
        <v>108</v>
      </c>
      <c r="N8574" s="3" t="str">
        <f t="shared" si="143"/>
        <v>Ziro Airport | India</v>
      </c>
    </row>
    <row r="8575" spans="10:14" x14ac:dyDescent="0.25">
      <c r="J8575" s="3" t="s">
        <v>2419</v>
      </c>
      <c r="K8575" s="3" t="s">
        <v>9857</v>
      </c>
      <c r="L8575" s="3" t="s">
        <v>17477</v>
      </c>
      <c r="M8575" s="3" t="s">
        <v>18</v>
      </c>
      <c r="N8575" s="3" t="str">
        <f t="shared" si="143"/>
        <v>Faro Airport | Canada</v>
      </c>
    </row>
    <row r="8576" spans="10:14" x14ac:dyDescent="0.25">
      <c r="J8576" s="3" t="s">
        <v>2480</v>
      </c>
      <c r="K8576" s="3" t="s">
        <v>9858</v>
      </c>
      <c r="L8576" s="3" t="s">
        <v>17477</v>
      </c>
      <c r="M8576" s="3" t="s">
        <v>18</v>
      </c>
      <c r="N8576" s="3" t="str">
        <f t="shared" si="143"/>
        <v>Fond-Du-Lac Airport | Canada</v>
      </c>
    </row>
    <row r="8577" spans="10:14" x14ac:dyDescent="0.25">
      <c r="J8577" s="3" t="s">
        <v>2521</v>
      </c>
      <c r="K8577" s="3" t="s">
        <v>9860</v>
      </c>
      <c r="L8577" s="3" t="s">
        <v>17477</v>
      </c>
      <c r="M8577" s="3" t="s">
        <v>18</v>
      </c>
      <c r="N8577" s="3" t="str">
        <f t="shared" si="143"/>
        <v>Fort Mcpherson Airport | Canada</v>
      </c>
    </row>
    <row r="8578" spans="10:14" x14ac:dyDescent="0.25">
      <c r="J8578" s="3" t="s">
        <v>7719</v>
      </c>
      <c r="K8578" s="3" t="s">
        <v>9861</v>
      </c>
      <c r="L8578" s="3" t="s">
        <v>17477</v>
      </c>
      <c r="M8578" s="3" t="s">
        <v>18</v>
      </c>
      <c r="N8578" s="3" t="str">
        <f t="shared" si="143"/>
        <v>Tulita Airport | Canada</v>
      </c>
    </row>
    <row r="8579" spans="10:14" x14ac:dyDescent="0.25">
      <c r="J8579" s="3" t="s">
        <v>2394</v>
      </c>
      <c r="K8579" s="3" t="s">
        <v>9445</v>
      </c>
      <c r="L8579" s="3" t="s">
        <v>17476</v>
      </c>
      <c r="M8579" s="3" t="s">
        <v>18</v>
      </c>
      <c r="N8579" s="3" t="str">
        <f t="shared" si="143"/>
        <v>Fairview Airport | Canada</v>
      </c>
    </row>
    <row r="8580" spans="10:14" x14ac:dyDescent="0.25">
      <c r="J8580" s="3" t="s">
        <v>2806</v>
      </c>
      <c r="K8580" s="3" t="s">
        <v>9862</v>
      </c>
      <c r="L8580" s="3" t="s">
        <v>17477</v>
      </c>
      <c r="M8580" s="3" t="s">
        <v>18</v>
      </c>
      <c r="N8580" s="3" t="str">
        <f t="shared" si="143"/>
        <v>Grand Forks Airport | Canada</v>
      </c>
    </row>
    <row r="8581" spans="10:14" x14ac:dyDescent="0.25">
      <c r="J8581" s="3" t="s">
        <v>2753</v>
      </c>
      <c r="K8581" s="3" t="s">
        <v>9863</v>
      </c>
      <c r="L8581" s="3" t="s">
        <v>17477</v>
      </c>
      <c r="M8581" s="3" t="s">
        <v>18</v>
      </c>
      <c r="N8581" s="3" t="str">
        <f t="shared" si="143"/>
        <v>Gods River Airport | Canada</v>
      </c>
    </row>
    <row r="8582" spans="10:14" x14ac:dyDescent="0.25">
      <c r="J8582" s="3" t="s">
        <v>7065</v>
      </c>
      <c r="K8582" s="3" t="s">
        <v>17125</v>
      </c>
      <c r="L8582" s="3" t="s">
        <v>17476</v>
      </c>
      <c r="M8582" s="3" t="s">
        <v>54</v>
      </c>
      <c r="N8582" s="3" t="str">
        <f t="shared" ref="N8582:N8645" si="144">K8582&amp;" | "&amp;M8582</f>
        <v>South Galway Airport | Australia</v>
      </c>
    </row>
    <row r="8583" spans="10:14" x14ac:dyDescent="0.25">
      <c r="J8583" s="3" t="s">
        <v>5350</v>
      </c>
      <c r="K8583" s="3" t="s">
        <v>10657</v>
      </c>
      <c r="L8583" s="3" t="s">
        <v>17476</v>
      </c>
      <c r="M8583" s="3" t="s">
        <v>1608</v>
      </c>
      <c r="N8583" s="3" t="str">
        <f t="shared" si="144"/>
        <v>Ngoma Airport | Zambia</v>
      </c>
    </row>
    <row r="8584" spans="10:14" x14ac:dyDescent="0.25">
      <c r="J8584" s="3" t="s">
        <v>4274</v>
      </c>
      <c r="K8584" s="3" t="s">
        <v>9864</v>
      </c>
      <c r="L8584" s="3" t="s">
        <v>17477</v>
      </c>
      <c r="M8584" s="3" t="s">
        <v>18</v>
      </c>
      <c r="N8584" s="3" t="str">
        <f t="shared" si="144"/>
        <v>Little Grand Rapids Airport | Canada</v>
      </c>
    </row>
    <row r="8585" spans="10:14" x14ac:dyDescent="0.25">
      <c r="J8585" s="3" t="s">
        <v>2702</v>
      </c>
      <c r="K8585" s="3" t="s">
        <v>9530</v>
      </c>
      <c r="L8585" s="3" t="s">
        <v>17476</v>
      </c>
      <c r="M8585" s="3" t="s">
        <v>18</v>
      </c>
      <c r="N8585" s="3" t="str">
        <f t="shared" si="144"/>
        <v>La Romaine Airport | Canada</v>
      </c>
    </row>
    <row r="8586" spans="10:14" x14ac:dyDescent="0.25">
      <c r="J8586" s="3" t="s">
        <v>2664</v>
      </c>
      <c r="K8586" s="3" t="s">
        <v>13913</v>
      </c>
      <c r="L8586" s="3" t="s">
        <v>17477</v>
      </c>
      <c r="M8586" s="3" t="s">
        <v>365</v>
      </c>
      <c r="N8586" s="3" t="str">
        <f t="shared" si="144"/>
        <v>Gaua Island Airport | Vanuatu</v>
      </c>
    </row>
    <row r="8587" spans="10:14" x14ac:dyDescent="0.25">
      <c r="J8587" s="3" t="s">
        <v>8360</v>
      </c>
      <c r="K8587" s="3" t="s">
        <v>17291</v>
      </c>
      <c r="L8587" s="3" t="s">
        <v>17477</v>
      </c>
      <c r="M8587" s="3" t="s">
        <v>173</v>
      </c>
      <c r="N8587" s="3" t="str">
        <f t="shared" si="144"/>
        <v>Zhanjiang Airport | China</v>
      </c>
    </row>
    <row r="8588" spans="10:14" x14ac:dyDescent="0.25">
      <c r="J8588" s="3" t="s">
        <v>8650</v>
      </c>
      <c r="K8588" s="3" t="s">
        <v>13329</v>
      </c>
      <c r="L8588" s="3" t="s">
        <v>17477</v>
      </c>
      <c r="M8588" s="3" t="s">
        <v>276</v>
      </c>
      <c r="N8588" s="3" t="str">
        <f t="shared" si="144"/>
        <v>Grenchen Airport | Switzerland</v>
      </c>
    </row>
    <row r="8589" spans="10:14" x14ac:dyDescent="0.25">
      <c r="J8589" s="3" t="s">
        <v>6858</v>
      </c>
      <c r="K8589" s="3" t="s">
        <v>16146</v>
      </c>
      <c r="L8589" s="3" t="s">
        <v>17476</v>
      </c>
      <c r="M8589" s="3" t="s">
        <v>754</v>
      </c>
      <c r="N8589" s="3" t="str">
        <f t="shared" si="144"/>
        <v>Shamshernagar Airport | Bangladesh</v>
      </c>
    </row>
    <row r="8590" spans="10:14" x14ac:dyDescent="0.25">
      <c r="J8590" s="3" t="s">
        <v>3062</v>
      </c>
      <c r="K8590" s="3" t="s">
        <v>9865</v>
      </c>
      <c r="L8590" s="3" t="s">
        <v>17476</v>
      </c>
      <c r="M8590" s="3" t="s">
        <v>18</v>
      </c>
      <c r="N8590" s="3" t="str">
        <f t="shared" si="144"/>
        <v>High Prairie Airport | Canada</v>
      </c>
    </row>
    <row r="8591" spans="10:14" x14ac:dyDescent="0.25">
      <c r="J8591" s="3" t="s">
        <v>8984</v>
      </c>
      <c r="K8591" s="3" t="s">
        <v>17329</v>
      </c>
      <c r="L8591" s="3" t="s">
        <v>17477</v>
      </c>
      <c r="M8591" s="3" t="s">
        <v>173</v>
      </c>
      <c r="N8591" s="3" t="str">
        <f t="shared" si="144"/>
        <v>Zhongwei Shapotou Airport | China</v>
      </c>
    </row>
    <row r="8592" spans="10:14" x14ac:dyDescent="0.25">
      <c r="J8592" s="3" t="s">
        <v>8880</v>
      </c>
      <c r="K8592" s="3" t="s">
        <v>15988</v>
      </c>
      <c r="L8592" s="3" t="s">
        <v>17478</v>
      </c>
      <c r="M8592" s="3" t="s">
        <v>32</v>
      </c>
      <c r="N8592" s="3" t="str">
        <f t="shared" si="144"/>
        <v>Zhukovsky International Airport | Russian Federation</v>
      </c>
    </row>
    <row r="8593" spans="10:14" x14ac:dyDescent="0.25">
      <c r="J8593" s="3" t="s">
        <v>7928</v>
      </c>
      <c r="K8593" s="3" t="s">
        <v>15065</v>
      </c>
      <c r="L8593" s="3" t="s">
        <v>17477</v>
      </c>
      <c r="M8593" s="3" t="s">
        <v>280</v>
      </c>
      <c r="N8593" s="3" t="str">
        <f t="shared" si="144"/>
        <v>Victoria Airport | Chile</v>
      </c>
    </row>
    <row r="8594" spans="10:14" x14ac:dyDescent="0.25">
      <c r="J8594" s="3" t="s">
        <v>8370</v>
      </c>
      <c r="K8594" s="3" t="s">
        <v>11049</v>
      </c>
      <c r="L8594" s="3" t="s">
        <v>17477</v>
      </c>
      <c r="M8594" s="3" t="s">
        <v>649</v>
      </c>
      <c r="N8594" s="3" t="str">
        <f t="shared" si="144"/>
        <v>Ziguinchor Airport | Senegal</v>
      </c>
    </row>
    <row r="8595" spans="10:14" x14ac:dyDescent="0.25">
      <c r="J8595" s="3" t="s">
        <v>3344</v>
      </c>
      <c r="K8595" s="3" t="s">
        <v>13603</v>
      </c>
      <c r="L8595" s="3" t="s">
        <v>17477</v>
      </c>
      <c r="M8595" s="3" t="s">
        <v>59</v>
      </c>
      <c r="N8595" s="3" t="str">
        <f t="shared" si="144"/>
        <v>Ixtapa Zihuatanejo International Airport | Mexico</v>
      </c>
    </row>
    <row r="8596" spans="10:14" x14ac:dyDescent="0.25">
      <c r="J8596" s="3" t="s">
        <v>8550</v>
      </c>
      <c r="K8596" s="3" t="s">
        <v>11265</v>
      </c>
      <c r="L8596" s="3" t="s">
        <v>17476</v>
      </c>
      <c r="M8596" s="3" t="s">
        <v>854</v>
      </c>
      <c r="N8596" s="3" t="str">
        <f t="shared" si="144"/>
        <v>Alzintan Airport | Libya</v>
      </c>
    </row>
    <row r="8597" spans="10:14" x14ac:dyDescent="0.25">
      <c r="J8597" s="3" t="s">
        <v>8883</v>
      </c>
      <c r="K8597" s="3" t="s">
        <v>16018</v>
      </c>
      <c r="L8597" s="3" t="s">
        <v>17477</v>
      </c>
      <c r="M8597" s="3" t="s">
        <v>32</v>
      </c>
      <c r="N8597" s="3" t="str">
        <f t="shared" si="144"/>
        <v>Zhigansk Airport | Russian Federation</v>
      </c>
    </row>
    <row r="8598" spans="10:14" x14ac:dyDescent="0.25">
      <c r="J8598" s="3" t="s">
        <v>3409</v>
      </c>
      <c r="K8598" s="3" t="s">
        <v>9867</v>
      </c>
      <c r="L8598" s="3" t="s">
        <v>17477</v>
      </c>
      <c r="M8598" s="3" t="s">
        <v>18</v>
      </c>
      <c r="N8598" s="3" t="str">
        <f t="shared" si="144"/>
        <v>Jenpeg Airport | Canada</v>
      </c>
    </row>
    <row r="8599" spans="10:14" x14ac:dyDescent="0.25">
      <c r="J8599" s="3" t="s">
        <v>8651</v>
      </c>
      <c r="K8599" s="3" t="s">
        <v>13331</v>
      </c>
      <c r="L8599" s="3" t="s">
        <v>17476</v>
      </c>
      <c r="M8599" s="3" t="s">
        <v>276</v>
      </c>
      <c r="N8599" s="3" t="str">
        <f t="shared" si="144"/>
        <v>Locarno Airport | Switzerland</v>
      </c>
    </row>
    <row r="8600" spans="10:14" x14ac:dyDescent="0.25">
      <c r="J8600" s="3" t="s">
        <v>7273</v>
      </c>
      <c r="K8600" s="3" t="s">
        <v>9868</v>
      </c>
      <c r="L8600" s="3" t="s">
        <v>17477</v>
      </c>
      <c r="M8600" s="3" t="s">
        <v>18</v>
      </c>
      <c r="N8600" s="3" t="str">
        <f t="shared" si="144"/>
        <v>Swan River Airport | Canada</v>
      </c>
    </row>
    <row r="8601" spans="10:14" x14ac:dyDescent="0.25">
      <c r="J8601" s="3" t="s">
        <v>3625</v>
      </c>
      <c r="K8601" s="3" t="s">
        <v>10650</v>
      </c>
      <c r="L8601" s="3" t="s">
        <v>17476</v>
      </c>
      <c r="M8601" s="3" t="s">
        <v>1608</v>
      </c>
      <c r="N8601" s="3" t="str">
        <f t="shared" si="144"/>
        <v>Kasaba Bay Airport | Zambia</v>
      </c>
    </row>
    <row r="8602" spans="10:14" x14ac:dyDescent="0.25">
      <c r="J8602" s="3" t="s">
        <v>3631</v>
      </c>
      <c r="K8602" s="3" t="s">
        <v>9870</v>
      </c>
      <c r="L8602" s="3" t="s">
        <v>17477</v>
      </c>
      <c r="M8602" s="3" t="s">
        <v>18</v>
      </c>
      <c r="N8602" s="3" t="str">
        <f t="shared" si="144"/>
        <v>Kashechewan Airport | Canada</v>
      </c>
    </row>
    <row r="8603" spans="10:14" x14ac:dyDescent="0.25">
      <c r="J8603" s="3" t="s">
        <v>3681</v>
      </c>
      <c r="K8603" s="3" t="s">
        <v>9528</v>
      </c>
      <c r="L8603" s="3" t="s">
        <v>17476</v>
      </c>
      <c r="M8603" s="3" t="s">
        <v>18</v>
      </c>
      <c r="N8603" s="3" t="str">
        <f t="shared" si="144"/>
        <v>Kegaska Airport | Canada</v>
      </c>
    </row>
    <row r="8604" spans="10:14" x14ac:dyDescent="0.25">
      <c r="J8604" s="3" t="s">
        <v>7168</v>
      </c>
      <c r="K8604" s="3" t="s">
        <v>9493</v>
      </c>
      <c r="L8604" s="3" t="s">
        <v>17476</v>
      </c>
      <c r="M8604" s="3" t="s">
        <v>173</v>
      </c>
      <c r="N8604" s="3" t="str">
        <f t="shared" si="144"/>
        <v>Zigong Airport | China</v>
      </c>
    </row>
    <row r="8605" spans="10:14" x14ac:dyDescent="0.25">
      <c r="J8605" s="3" t="s">
        <v>6843</v>
      </c>
      <c r="K8605" s="3" t="s">
        <v>10787</v>
      </c>
      <c r="L8605" s="3" t="s">
        <v>17476</v>
      </c>
      <c r="M8605" s="3" t="s">
        <v>162</v>
      </c>
      <c r="N8605" s="3" t="str">
        <f t="shared" si="144"/>
        <v>Sette Cama Airport | Gabon</v>
      </c>
    </row>
    <row r="8606" spans="10:14" x14ac:dyDescent="0.25">
      <c r="J8606" s="3" t="s">
        <v>3638</v>
      </c>
      <c r="K8606" s="3" t="s">
        <v>15790</v>
      </c>
      <c r="L8606" s="3" t="s">
        <v>17477</v>
      </c>
      <c r="M8606" s="3" t="s">
        <v>32</v>
      </c>
      <c r="N8606" s="3" t="str">
        <f t="shared" si="144"/>
        <v>Zyryanka Airport | Russian Federation</v>
      </c>
    </row>
    <row r="8607" spans="10:14" x14ac:dyDescent="0.25">
      <c r="J8607" s="3" t="s">
        <v>4612</v>
      </c>
      <c r="K8607" s="3" t="s">
        <v>13605</v>
      </c>
      <c r="L8607" s="3" t="s">
        <v>17477</v>
      </c>
      <c r="M8607" s="3" t="s">
        <v>59</v>
      </c>
      <c r="N8607" s="3" t="str">
        <f t="shared" si="144"/>
        <v>Playa De Oro International Airport | Mexico</v>
      </c>
    </row>
    <row r="8608" spans="10:14" x14ac:dyDescent="0.25">
      <c r="J8608" s="3" t="s">
        <v>8763</v>
      </c>
      <c r="K8608" s="3" t="s">
        <v>15046</v>
      </c>
      <c r="L8608" s="3" t="s">
        <v>17476</v>
      </c>
      <c r="M8608" s="3" t="s">
        <v>280</v>
      </c>
      <c r="N8608" s="3" t="str">
        <f t="shared" si="144"/>
        <v>Municipal de Linares Airport | Chile</v>
      </c>
    </row>
    <row r="8609" spans="10:14" x14ac:dyDescent="0.25">
      <c r="J8609" s="3" t="s">
        <v>4031</v>
      </c>
      <c r="K8609" s="3" t="s">
        <v>9532</v>
      </c>
      <c r="L8609" s="3" t="s">
        <v>17476</v>
      </c>
      <c r="M8609" s="3" t="s">
        <v>18</v>
      </c>
      <c r="N8609" s="3" t="str">
        <f t="shared" si="144"/>
        <v>La Tabatière Airport | Canada</v>
      </c>
    </row>
    <row r="8610" spans="10:14" x14ac:dyDescent="0.25">
      <c r="J8610" s="3" t="s">
        <v>4309</v>
      </c>
      <c r="K8610" s="3" t="s">
        <v>11301</v>
      </c>
      <c r="L8610" s="3" t="s">
        <v>17476</v>
      </c>
      <c r="M8610" s="3" t="s">
        <v>85</v>
      </c>
      <c r="N8610" s="3" t="str">
        <f t="shared" si="144"/>
        <v>Zalingei Airport | Sudan</v>
      </c>
    </row>
    <row r="8611" spans="10:14" x14ac:dyDescent="0.25">
      <c r="J8611" s="3" t="s">
        <v>6825</v>
      </c>
      <c r="K8611" s="3" t="s">
        <v>17339</v>
      </c>
      <c r="L8611" s="3" t="s">
        <v>17476</v>
      </c>
      <c r="M8611" s="3" t="s">
        <v>219</v>
      </c>
      <c r="N8611" s="3" t="str">
        <f t="shared" si="144"/>
        <v>Sena Madureira Airport | Brazil</v>
      </c>
    </row>
    <row r="8612" spans="10:14" x14ac:dyDescent="0.25">
      <c r="J8612" s="3" t="s">
        <v>8498</v>
      </c>
      <c r="K8612" s="3" t="s">
        <v>10067</v>
      </c>
      <c r="L8612" s="3" t="s">
        <v>17477</v>
      </c>
      <c r="M8612" s="3" t="s">
        <v>20</v>
      </c>
      <c r="N8612" s="3" t="str">
        <f t="shared" si="144"/>
        <v>Magdeburg "City" Airport | Germany</v>
      </c>
    </row>
    <row r="8613" spans="10:14" x14ac:dyDescent="0.25">
      <c r="J8613" s="3" t="s">
        <v>17</v>
      </c>
      <c r="K8613" s="3" t="s">
        <v>9873</v>
      </c>
      <c r="L8613" s="3" t="s">
        <v>17476</v>
      </c>
      <c r="M8613" s="3" t="s">
        <v>18</v>
      </c>
      <c r="N8613" s="3" t="str">
        <f t="shared" si="144"/>
        <v>South Cariboo Region / 108 Mile Airport | Canada</v>
      </c>
    </row>
    <row r="8614" spans="10:14" x14ac:dyDescent="0.25">
      <c r="J8614" s="3" t="s">
        <v>8343</v>
      </c>
      <c r="K8614" s="3" t="s">
        <v>13604</v>
      </c>
      <c r="L8614" s="3" t="s">
        <v>17476</v>
      </c>
      <c r="M8614" s="3" t="s">
        <v>59</v>
      </c>
      <c r="N8614" s="3" t="str">
        <f t="shared" si="144"/>
        <v>Zamora Airport | Mexico</v>
      </c>
    </row>
    <row r="8615" spans="10:14" x14ac:dyDescent="0.25">
      <c r="J8615" s="3" t="s">
        <v>4708</v>
      </c>
      <c r="K8615" s="3" t="s">
        <v>9875</v>
      </c>
      <c r="L8615" s="3" t="s">
        <v>17477</v>
      </c>
      <c r="M8615" s="3" t="s">
        <v>18</v>
      </c>
      <c r="N8615" s="3" t="str">
        <f t="shared" si="144"/>
        <v>Masset Airport | Canada</v>
      </c>
    </row>
    <row r="8616" spans="10:14" x14ac:dyDescent="0.25">
      <c r="J8616" s="3" t="s">
        <v>5474</v>
      </c>
      <c r="K8616" s="3" t="s">
        <v>17351</v>
      </c>
      <c r="L8616" s="3" t="s">
        <v>17476</v>
      </c>
      <c r="M8616" s="3" t="s">
        <v>45</v>
      </c>
      <c r="N8616" s="3" t="str">
        <f t="shared" si="144"/>
        <v>Nyac Airport | United States</v>
      </c>
    </row>
    <row r="8617" spans="10:14" x14ac:dyDescent="0.25">
      <c r="J8617" s="3" t="s">
        <v>8373</v>
      </c>
      <c r="K8617" s="3" t="s">
        <v>10037</v>
      </c>
      <c r="L8617" s="3" t="s">
        <v>17477</v>
      </c>
      <c r="M8617" s="3" t="s">
        <v>104</v>
      </c>
      <c r="N8617" s="3" t="str">
        <f t="shared" si="144"/>
        <v>Zinder Airport | Niger</v>
      </c>
    </row>
    <row r="8618" spans="10:14" x14ac:dyDescent="0.25">
      <c r="J8618" s="3" t="s">
        <v>5337</v>
      </c>
      <c r="K8618" s="3" t="s">
        <v>17054</v>
      </c>
      <c r="L8618" s="3" t="s">
        <v>17477</v>
      </c>
      <c r="M8618" s="3" t="s">
        <v>54</v>
      </c>
      <c r="N8618" s="3" t="str">
        <f t="shared" si="144"/>
        <v>Newman Airport | Australia</v>
      </c>
    </row>
    <row r="8619" spans="10:14" x14ac:dyDescent="0.25">
      <c r="J8619" s="3" t="s">
        <v>8347</v>
      </c>
      <c r="K8619" s="3" t="s">
        <v>11330</v>
      </c>
      <c r="L8619" s="3" t="s">
        <v>17478</v>
      </c>
      <c r="M8619" s="3" t="s">
        <v>17491</v>
      </c>
      <c r="N8619" s="3" t="str">
        <f t="shared" si="144"/>
        <v>Abeid Amani Karume International Airport | Tanzania, United Republic of</v>
      </c>
    </row>
    <row r="8620" spans="10:14" x14ac:dyDescent="0.25">
      <c r="J8620" s="3" t="s">
        <v>5633</v>
      </c>
      <c r="K8620" s="3" t="s">
        <v>15043</v>
      </c>
      <c r="L8620" s="3" t="s">
        <v>17477</v>
      </c>
      <c r="M8620" s="3" t="s">
        <v>280</v>
      </c>
      <c r="N8620" s="3" t="str">
        <f t="shared" si="144"/>
        <v>Cañal Bajo Carlos - Hott Siebert Airport | Chile</v>
      </c>
    </row>
    <row r="8621" spans="10:14" x14ac:dyDescent="0.25">
      <c r="J8621" s="3" t="s">
        <v>6482</v>
      </c>
      <c r="K8621" s="3" t="s">
        <v>9879</v>
      </c>
      <c r="L8621" s="3" t="s">
        <v>17477</v>
      </c>
      <c r="M8621" s="3" t="s">
        <v>18</v>
      </c>
      <c r="N8621" s="3" t="str">
        <f t="shared" si="144"/>
        <v>Sachigo Lake Airport | Canada</v>
      </c>
    </row>
    <row r="8622" spans="10:14" x14ac:dyDescent="0.25">
      <c r="J8622" s="3" t="s">
        <v>6114</v>
      </c>
      <c r="K8622" s="3" t="s">
        <v>15049</v>
      </c>
      <c r="L8622" s="3" t="s">
        <v>17476</v>
      </c>
      <c r="M8622" s="3" t="s">
        <v>280</v>
      </c>
      <c r="N8622" s="3" t="str">
        <f t="shared" si="144"/>
        <v>Pucón Airport | Chile</v>
      </c>
    </row>
    <row r="8623" spans="10:14" x14ac:dyDescent="0.25">
      <c r="J8623" s="3" t="s">
        <v>8356</v>
      </c>
      <c r="K8623" s="3" t="s">
        <v>12933</v>
      </c>
      <c r="L8623" s="3" t="s">
        <v>17476</v>
      </c>
      <c r="M8623" s="3" t="s">
        <v>45</v>
      </c>
      <c r="N8623" s="3" t="str">
        <f t="shared" si="144"/>
        <v>Zephyrhills Municipal Airport | United States</v>
      </c>
    </row>
    <row r="8624" spans="10:14" x14ac:dyDescent="0.25">
      <c r="J8624" s="3" t="s">
        <v>5923</v>
      </c>
      <c r="K8624" s="3" t="s">
        <v>9881</v>
      </c>
      <c r="L8624" s="3" t="s">
        <v>17476</v>
      </c>
      <c r="M8624" s="3" t="s">
        <v>18</v>
      </c>
      <c r="N8624" s="3" t="str">
        <f t="shared" si="144"/>
        <v>Pinehouse Lake Airport | Canada</v>
      </c>
    </row>
    <row r="8625" spans="10:14" x14ac:dyDescent="0.25">
      <c r="J8625" s="3" t="s">
        <v>8502</v>
      </c>
      <c r="K8625" s="3" t="s">
        <v>10116</v>
      </c>
      <c r="L8625" s="3" t="s">
        <v>17477</v>
      </c>
      <c r="M8625" s="3" t="s">
        <v>20</v>
      </c>
      <c r="N8625" s="3" t="str">
        <f t="shared" si="144"/>
        <v>Donaueschingen-Villingen Airport | Germany</v>
      </c>
    </row>
    <row r="8626" spans="10:14" x14ac:dyDescent="0.25">
      <c r="J8626" s="3" t="s">
        <v>6197</v>
      </c>
      <c r="K8626" s="3" t="s">
        <v>13981</v>
      </c>
      <c r="L8626" s="3" t="s">
        <v>17477</v>
      </c>
      <c r="M8626" s="3" t="s">
        <v>2169</v>
      </c>
      <c r="N8626" s="3" t="str">
        <f t="shared" si="144"/>
        <v>Queenstown International Airport | New Zealand</v>
      </c>
    </row>
    <row r="8627" spans="10:14" x14ac:dyDescent="0.25">
      <c r="J8627" s="3" t="s">
        <v>8501</v>
      </c>
      <c r="K8627" s="3" t="s">
        <v>10114</v>
      </c>
      <c r="L8627" s="3" t="s">
        <v>17476</v>
      </c>
      <c r="M8627" s="3" t="s">
        <v>20</v>
      </c>
      <c r="N8627" s="3" t="str">
        <f t="shared" si="144"/>
        <v>Zweibrücken Airport | Germany</v>
      </c>
    </row>
    <row r="8628" spans="10:14" x14ac:dyDescent="0.25">
      <c r="J8628" s="3" t="s">
        <v>8462</v>
      </c>
      <c r="K8628" s="3" t="s">
        <v>9487</v>
      </c>
      <c r="L8628" s="3" t="s">
        <v>17477</v>
      </c>
      <c r="M8628" s="3" t="s">
        <v>173</v>
      </c>
      <c r="N8628" s="3" t="str">
        <f t="shared" si="144"/>
        <v>Zhangjiakou Ningyuan Airport | China</v>
      </c>
    </row>
    <row r="8629" spans="10:14" x14ac:dyDescent="0.25">
      <c r="J8629" s="3" t="s">
        <v>8379</v>
      </c>
      <c r="K8629" s="3" t="s">
        <v>13330</v>
      </c>
      <c r="L8629" s="3" t="s">
        <v>17478</v>
      </c>
      <c r="M8629" s="3" t="s">
        <v>276</v>
      </c>
      <c r="N8629" s="3" t="str">
        <f t="shared" si="144"/>
        <v>Zürich Airport | Switzerland</v>
      </c>
    </row>
    <row r="8630" spans="10:14" x14ac:dyDescent="0.25">
      <c r="J8630" s="3" t="s">
        <v>6838</v>
      </c>
      <c r="K8630" s="3" t="s">
        <v>16407</v>
      </c>
      <c r="L8630" s="3" t="s">
        <v>17476</v>
      </c>
      <c r="M8630" s="3" t="s">
        <v>96</v>
      </c>
      <c r="N8630" s="3" t="str">
        <f t="shared" si="144"/>
        <v>Serui Airport | Indonesia</v>
      </c>
    </row>
    <row r="8631" spans="10:14" x14ac:dyDescent="0.25">
      <c r="J8631" s="3" t="s">
        <v>6440</v>
      </c>
      <c r="K8631" s="3" t="s">
        <v>9882</v>
      </c>
      <c r="L8631" s="3" t="s">
        <v>17477</v>
      </c>
      <c r="M8631" s="3" t="s">
        <v>18</v>
      </c>
      <c r="N8631" s="3" t="str">
        <f t="shared" si="144"/>
        <v>Round Lake (Weagamow Lake) Airport | Canada</v>
      </c>
    </row>
    <row r="8632" spans="10:14" x14ac:dyDescent="0.25">
      <c r="J8632" s="3" t="s">
        <v>6753</v>
      </c>
      <c r="K8632" s="3" t="s">
        <v>16422</v>
      </c>
      <c r="L8632" s="3" t="s">
        <v>17476</v>
      </c>
      <c r="M8632" s="3" t="s">
        <v>96</v>
      </c>
      <c r="N8632" s="3" t="str">
        <f t="shared" si="144"/>
        <v>Sarmi Airport | Indonesia</v>
      </c>
    </row>
    <row r="8633" spans="10:14" x14ac:dyDescent="0.25">
      <c r="J8633" s="3" t="s">
        <v>8056</v>
      </c>
      <c r="K8633" s="3" t="s">
        <v>15516</v>
      </c>
      <c r="L8633" s="3" t="s">
        <v>17476</v>
      </c>
      <c r="M8633" s="3" t="s">
        <v>17510</v>
      </c>
      <c r="N8633" s="3" t="str">
        <f t="shared" si="144"/>
        <v>Zaraza Airport | Venezuela, Bolivarian Republic of</v>
      </c>
    </row>
    <row r="8634" spans="10:14" x14ac:dyDescent="0.25">
      <c r="J8634" s="3" t="s">
        <v>8056</v>
      </c>
      <c r="K8634" s="3" t="s">
        <v>15516</v>
      </c>
      <c r="L8634" s="3" t="s">
        <v>17476</v>
      </c>
      <c r="M8634" s="3" t="s">
        <v>17510</v>
      </c>
      <c r="N8634" s="3" t="str">
        <f t="shared" si="144"/>
        <v>Zaraza Airport | Venezuela, Bolivarian Republic of</v>
      </c>
    </row>
    <row r="8635" spans="10:14" x14ac:dyDescent="0.25">
      <c r="J8635" s="3" t="s">
        <v>6629</v>
      </c>
      <c r="K8635" s="3" t="s">
        <v>13759</v>
      </c>
      <c r="L8635" s="3" t="s">
        <v>17477</v>
      </c>
      <c r="M8635" s="3" t="s">
        <v>361</v>
      </c>
      <c r="N8635" s="3" t="str">
        <f t="shared" si="144"/>
        <v>San Salvador Airport | Bahamas</v>
      </c>
    </row>
    <row r="8636" spans="10:14" x14ac:dyDescent="0.25">
      <c r="J8636" s="3" t="s">
        <v>7148</v>
      </c>
      <c r="K8636" s="3" t="s">
        <v>10673</v>
      </c>
      <c r="L8636" s="3" t="s">
        <v>17477</v>
      </c>
      <c r="M8636" s="3" t="s">
        <v>17488</v>
      </c>
      <c r="N8636" s="3" t="str">
        <f t="shared" si="144"/>
        <v>Pierrefonds Airport | Réunion</v>
      </c>
    </row>
    <row r="8637" spans="10:14" x14ac:dyDescent="0.25">
      <c r="J8637" s="3" t="s">
        <v>6649</v>
      </c>
      <c r="K8637" s="3" t="s">
        <v>9883</v>
      </c>
      <c r="L8637" s="3" t="s">
        <v>17477</v>
      </c>
      <c r="M8637" s="3" t="s">
        <v>18</v>
      </c>
      <c r="N8637" s="3" t="str">
        <f t="shared" si="144"/>
        <v>Sandy Lake Airport | Canada</v>
      </c>
    </row>
    <row r="8638" spans="10:14" x14ac:dyDescent="0.25">
      <c r="J8638" s="3" t="s">
        <v>7142</v>
      </c>
      <c r="K8638" s="3" t="s">
        <v>9452</v>
      </c>
      <c r="L8638" s="3" t="s">
        <v>17476</v>
      </c>
      <c r="M8638" s="3" t="s">
        <v>18</v>
      </c>
      <c r="N8638" s="3" t="str">
        <f t="shared" si="144"/>
        <v>St. Paul Airport | Canada</v>
      </c>
    </row>
    <row r="8639" spans="10:14" x14ac:dyDescent="0.25">
      <c r="J8639" s="3" t="s">
        <v>6759</v>
      </c>
      <c r="K8639" s="3" t="s">
        <v>10001</v>
      </c>
      <c r="L8639" s="3" t="s">
        <v>17476</v>
      </c>
      <c r="M8639" s="3" t="s">
        <v>17482</v>
      </c>
      <c r="N8639" s="3" t="str">
        <f t="shared" si="144"/>
        <v>Sassandra Airport | Côte d'Ivoire</v>
      </c>
    </row>
    <row r="8640" spans="10:14" x14ac:dyDescent="0.25">
      <c r="J8640" s="3" t="s">
        <v>7176</v>
      </c>
      <c r="K8640" s="3" t="s">
        <v>9885</v>
      </c>
      <c r="L8640" s="3" t="s">
        <v>17477</v>
      </c>
      <c r="M8640" s="3" t="s">
        <v>18</v>
      </c>
      <c r="N8640" s="3" t="str">
        <f t="shared" si="144"/>
        <v>Stewart Airport | Canada</v>
      </c>
    </row>
    <row r="8641" spans="10:14" x14ac:dyDescent="0.25">
      <c r="J8641" s="3" t="s">
        <v>7747</v>
      </c>
      <c r="K8641" s="3" t="s">
        <v>13873</v>
      </c>
      <c r="L8641" s="3" t="s">
        <v>17476</v>
      </c>
      <c r="M8641" s="3" t="s">
        <v>128</v>
      </c>
      <c r="N8641" s="3" t="str">
        <f t="shared" si="144"/>
        <v>Tureia Airport | French Polynesia</v>
      </c>
    </row>
    <row r="8642" spans="10:14" x14ac:dyDescent="0.25">
      <c r="J8642" s="3" t="s">
        <v>7493</v>
      </c>
      <c r="K8642" s="3" t="s">
        <v>9527</v>
      </c>
      <c r="L8642" s="3" t="s">
        <v>17476</v>
      </c>
      <c r="M8642" s="3" t="s">
        <v>18</v>
      </c>
      <c r="N8642" s="3" t="str">
        <f t="shared" si="144"/>
        <v>Tête-à-la-Baleine Airport | Canada</v>
      </c>
    </row>
    <row r="8643" spans="10:14" x14ac:dyDescent="0.25">
      <c r="J8643" s="3" t="s">
        <v>8339</v>
      </c>
      <c r="K8643" s="3" t="s">
        <v>13168</v>
      </c>
      <c r="L8643" s="3" t="s">
        <v>17477</v>
      </c>
      <c r="M8643" s="3" t="s">
        <v>119</v>
      </c>
      <c r="N8643" s="3" t="str">
        <f t="shared" si="144"/>
        <v>Zakynthos International Airport "Dionysios Solomos" | Greece</v>
      </c>
    </row>
    <row r="8644" spans="10:14" x14ac:dyDescent="0.25">
      <c r="J8644" s="3" t="s">
        <v>6857</v>
      </c>
      <c r="K8644" s="3" t="s">
        <v>9887</v>
      </c>
      <c r="L8644" s="3" t="s">
        <v>17477</v>
      </c>
      <c r="M8644" s="3" t="s">
        <v>18</v>
      </c>
      <c r="N8644" s="3" t="str">
        <f t="shared" si="144"/>
        <v>Shamattawa Airport | Canada</v>
      </c>
    </row>
    <row r="8645" spans="10:14" x14ac:dyDescent="0.25">
      <c r="J8645" s="3" t="s">
        <v>8365</v>
      </c>
      <c r="K8645" s="3" t="s">
        <v>15858</v>
      </c>
      <c r="L8645" s="3" t="s">
        <v>17476</v>
      </c>
      <c r="M8645" s="3" t="s">
        <v>925</v>
      </c>
      <c r="N8645" s="3" t="str">
        <f t="shared" si="144"/>
        <v>Zhytomyr Airport | Ukraine</v>
      </c>
    </row>
    <row r="8646" spans="10:14" x14ac:dyDescent="0.25">
      <c r="J8646" s="3" t="s">
        <v>8823</v>
      </c>
      <c r="K8646" s="3" t="s">
        <v>15759</v>
      </c>
      <c r="L8646" s="3" t="s">
        <v>17476</v>
      </c>
      <c r="M8646" s="3" t="s">
        <v>659</v>
      </c>
      <c r="N8646" s="3" t="str">
        <f t="shared" ref="N8646:N8662" si="145">K8646&amp;" | "&amp;M8646</f>
        <v>Zaqatala International Airport | Azerbaijan</v>
      </c>
    </row>
    <row r="8647" spans="10:14" x14ac:dyDescent="0.25">
      <c r="J8647" s="3" t="s">
        <v>3207</v>
      </c>
      <c r="K8647" s="3" t="s">
        <v>9888</v>
      </c>
      <c r="L8647" s="3" t="s">
        <v>17477</v>
      </c>
      <c r="M8647" s="3" t="s">
        <v>18</v>
      </c>
      <c r="N8647" s="3" t="str">
        <f t="shared" si="145"/>
        <v>Ignace Municipal Airport | Canada</v>
      </c>
    </row>
    <row r="8648" spans="10:14" x14ac:dyDescent="0.25">
      <c r="J8648" s="3" t="s">
        <v>347</v>
      </c>
      <c r="K8648" s="3" t="s">
        <v>15017</v>
      </c>
      <c r="L8648" s="3" t="s">
        <v>17476</v>
      </c>
      <c r="M8648" s="3" t="s">
        <v>280</v>
      </c>
      <c r="N8648" s="3" t="str">
        <f t="shared" si="145"/>
        <v>Pupelde Airport | Chile</v>
      </c>
    </row>
    <row r="8649" spans="10:14" x14ac:dyDescent="0.25">
      <c r="J8649" s="3" t="s">
        <v>8368</v>
      </c>
      <c r="K8649" s="3" t="s">
        <v>17285</v>
      </c>
      <c r="L8649" s="3" t="s">
        <v>17477</v>
      </c>
      <c r="M8649" s="3" t="s">
        <v>173</v>
      </c>
      <c r="N8649" s="3" t="str">
        <f t="shared" si="145"/>
        <v>Zhuhai Jinwan Airport | China</v>
      </c>
    </row>
    <row r="8650" spans="10:14" x14ac:dyDescent="0.25">
      <c r="J8650" s="3" t="s">
        <v>8371</v>
      </c>
      <c r="K8650" s="3" t="s">
        <v>14065</v>
      </c>
      <c r="L8650" s="3" t="s">
        <v>17476</v>
      </c>
      <c r="M8650" s="3" t="s">
        <v>48</v>
      </c>
      <c r="N8650" s="3" t="str">
        <f t="shared" si="145"/>
        <v>Zilfi Airport | Saudi Arabia</v>
      </c>
    </row>
    <row r="8651" spans="10:14" x14ac:dyDescent="0.25">
      <c r="J8651" s="3" t="s">
        <v>1645</v>
      </c>
      <c r="K8651" s="3" t="s">
        <v>9889</v>
      </c>
      <c r="L8651" s="3" t="s">
        <v>17476</v>
      </c>
      <c r="M8651" s="3" t="s">
        <v>18</v>
      </c>
      <c r="N8651" s="3" t="str">
        <f t="shared" si="145"/>
        <v>Churchill Falls Airport | Canada</v>
      </c>
    </row>
    <row r="8652" spans="10:14" x14ac:dyDescent="0.25">
      <c r="J8652" s="3" t="s">
        <v>4848</v>
      </c>
      <c r="K8652" s="3" t="s">
        <v>10681</v>
      </c>
      <c r="L8652" s="3" t="s">
        <v>17477</v>
      </c>
      <c r="M8652" s="3" t="s">
        <v>304</v>
      </c>
      <c r="N8652" s="3" t="str">
        <f t="shared" si="145"/>
        <v>Miandrivazo Airport | Madagascar</v>
      </c>
    </row>
    <row r="8653" spans="10:14" x14ac:dyDescent="0.25">
      <c r="J8653" s="3" t="s">
        <v>7102</v>
      </c>
      <c r="K8653" s="3" t="s">
        <v>9171</v>
      </c>
      <c r="L8653" s="3" t="s">
        <v>17476</v>
      </c>
      <c r="M8653" s="3" t="s">
        <v>54</v>
      </c>
      <c r="N8653" s="3" t="str">
        <f t="shared" si="145"/>
        <v>Springvale Airport | Australia</v>
      </c>
    </row>
    <row r="8654" spans="10:14" x14ac:dyDescent="0.25">
      <c r="J8654" s="3" t="s">
        <v>6773</v>
      </c>
      <c r="K8654" s="3" t="s">
        <v>16189</v>
      </c>
      <c r="L8654" s="3" t="s">
        <v>17477</v>
      </c>
      <c r="M8654" s="3" t="s">
        <v>17506</v>
      </c>
      <c r="N8654" s="3" t="str">
        <f t="shared" si="145"/>
        <v>Savannakhet Airport | Lao People's Democratic Republic</v>
      </c>
    </row>
    <row r="8655" spans="10:14" x14ac:dyDescent="0.25">
      <c r="J8655" s="3" t="s">
        <v>351</v>
      </c>
      <c r="K8655" s="3" t="s">
        <v>10695</v>
      </c>
      <c r="L8655" s="3" t="s">
        <v>17477</v>
      </c>
      <c r="M8655" s="3" t="s">
        <v>304</v>
      </c>
      <c r="N8655" s="3" t="str">
        <f t="shared" si="145"/>
        <v>Andapa Airport | Madagascar</v>
      </c>
    </row>
    <row r="8656" spans="10:14" x14ac:dyDescent="0.25">
      <c r="J8656" s="3" t="s">
        <v>8200</v>
      </c>
      <c r="K8656" s="3" t="s">
        <v>9891</v>
      </c>
      <c r="L8656" s="3" t="s">
        <v>17477</v>
      </c>
      <c r="M8656" s="3" t="s">
        <v>18</v>
      </c>
      <c r="N8656" s="3" t="str">
        <f t="shared" si="145"/>
        <v>Wollaston Lake Airport | Canada</v>
      </c>
    </row>
    <row r="8657" spans="10:14" x14ac:dyDescent="0.25">
      <c r="J8657" s="3" t="s">
        <v>658</v>
      </c>
      <c r="K8657" s="3" t="s">
        <v>9307</v>
      </c>
      <c r="L8657" s="3" t="s">
        <v>17477</v>
      </c>
      <c r="M8657" s="3" t="s">
        <v>659</v>
      </c>
      <c r="N8657" s="3" t="str">
        <f t="shared" si="145"/>
        <v>Zabrat Airport | Azerbaijan</v>
      </c>
    </row>
    <row r="8658" spans="10:14" x14ac:dyDescent="0.25">
      <c r="J8658" s="3" t="s">
        <v>8378</v>
      </c>
      <c r="K8658" s="3" t="s">
        <v>17433</v>
      </c>
      <c r="L8658" s="3" t="s">
        <v>17477</v>
      </c>
      <c r="M8658" s="3" t="s">
        <v>173</v>
      </c>
      <c r="N8658" s="3" t="str">
        <f t="shared" si="145"/>
        <v>Zunyi Xinzhou Airport | China</v>
      </c>
    </row>
    <row r="8659" spans="10:14" x14ac:dyDescent="0.25">
      <c r="J8659" s="3" t="s">
        <v>7281</v>
      </c>
      <c r="K8659" s="3" t="s">
        <v>16147</v>
      </c>
      <c r="L8659" s="3" t="s">
        <v>17477</v>
      </c>
      <c r="M8659" s="3" t="s">
        <v>754</v>
      </c>
      <c r="N8659" s="3" t="str">
        <f t="shared" si="145"/>
        <v>Osmany International Airport | Bangladesh</v>
      </c>
    </row>
    <row r="8660" spans="10:14" x14ac:dyDescent="0.25">
      <c r="J8660" s="3" t="s">
        <v>8847</v>
      </c>
      <c r="K8660" s="3" t="s">
        <v>15819</v>
      </c>
      <c r="L8660" s="3" t="s">
        <v>17476</v>
      </c>
      <c r="M8660" s="3" t="s">
        <v>32</v>
      </c>
      <c r="N8660" s="3" t="str">
        <f t="shared" si="145"/>
        <v>Zonalnoye Airport | Russian Federation</v>
      </c>
    </row>
    <row r="8661" spans="10:14" x14ac:dyDescent="0.25">
      <c r="J8661" s="3" t="s">
        <v>5176</v>
      </c>
      <c r="K8661" s="3" t="s">
        <v>10858</v>
      </c>
      <c r="L8661" s="3" t="s">
        <v>17477</v>
      </c>
      <c r="M8661" s="3" t="s">
        <v>1041</v>
      </c>
      <c r="N8661" s="3" t="str">
        <f t="shared" si="145"/>
        <v>Mzuzu Airport | Malawi</v>
      </c>
    </row>
    <row r="8662" spans="10:14" x14ac:dyDescent="0.25">
      <c r="J8662" s="3" t="s">
        <v>8345</v>
      </c>
      <c r="K8662" s="3" t="s">
        <v>12934</v>
      </c>
      <c r="L8662" s="3" t="s">
        <v>17477</v>
      </c>
      <c r="M8662" s="3" t="s">
        <v>45</v>
      </c>
      <c r="N8662" s="3" t="str">
        <f t="shared" si="145"/>
        <v>Zanesville Municipal Airport | United States</v>
      </c>
    </row>
  </sheetData>
  <autoFilter ref="J4:N8662" xr:uid="{ACBA7DFA-4F96-48DF-826E-40A44242958A}"/>
  <sortState xmlns:xlrd2="http://schemas.microsoft.com/office/spreadsheetml/2017/richdata2" ref="G5:H354">
    <sortCondition ref="H5:H354"/>
  </sortState>
  <mergeCells count="4">
    <mergeCell ref="A3:A4"/>
    <mergeCell ref="C3:C4"/>
    <mergeCell ref="E3:E4"/>
    <mergeCell ref="V3:V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4F4AEDFA444D4B8851FFBB63E39893" ma:contentTypeVersion="14" ma:contentTypeDescription="Create a new document." ma:contentTypeScope="" ma:versionID="47f1c40bd9dbc719a9a1c3d418291e98">
  <xsd:schema xmlns:xsd="http://www.w3.org/2001/XMLSchema" xmlns:xs="http://www.w3.org/2001/XMLSchema" xmlns:p="http://schemas.microsoft.com/office/2006/metadata/properties" xmlns:ns3="94a8bf6d-08f8-4f3a-b233-e59fcff57965" xmlns:ns4="0087054d-2973-4cfa-9b24-7f5e9c9c9b0b" targetNamespace="http://schemas.microsoft.com/office/2006/metadata/properties" ma:root="true" ma:fieldsID="559f4eed985fa16296829abdb23c5515" ns3:_="" ns4:_="">
    <xsd:import namespace="94a8bf6d-08f8-4f3a-b233-e59fcff57965"/>
    <xsd:import namespace="0087054d-2973-4cfa-9b24-7f5e9c9c9b0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a8bf6d-08f8-4f3a-b233-e59fcff579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087054d-2973-4cfa-9b24-7f5e9c9c9b0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D6608DC-1358-4FA7-9BB6-78CBE03E9E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a8bf6d-08f8-4f3a-b233-e59fcff57965"/>
    <ds:schemaRef ds:uri="0087054d-2973-4cfa-9b24-7f5e9c9c9b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3C5B73-3EF1-4B9B-A196-48A53CBD7A0F}">
  <ds:schemaRefs>
    <ds:schemaRef ds:uri="http://schemas.microsoft.com/sharepoint/v3/contenttype/forms"/>
  </ds:schemaRefs>
</ds:datastoreItem>
</file>

<file path=customXml/itemProps3.xml><?xml version="1.0" encoding="utf-8"?>
<ds:datastoreItem xmlns:ds="http://schemas.openxmlformats.org/officeDocument/2006/customXml" ds:itemID="{D4357DE5-ED94-4346-8DCB-02288CAFA24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Intro</vt:lpstr>
      <vt:lpstr>1 Declarations</vt:lpstr>
      <vt:lpstr>2 Private road vehicle</vt:lpstr>
      <vt:lpstr>3(a) Flights | segment list</vt:lpstr>
      <vt:lpstr>3(b) Flights | manual entry</vt:lpstr>
      <vt:lpstr>4 Commercial &amp; public transport</vt:lpstr>
      <vt:lpstr>Rail distances</vt:lpstr>
      <vt:lpstr>Version</vt:lpstr>
      <vt:lpstr>Inputs</vt:lpstr>
      <vt:lpstr>Outputs | km</vt:lpstr>
      <vt:lpstr>Outputs | flights</vt:lpstr>
      <vt:lpstr>Intro!_Toc296690860</vt:lpstr>
      <vt:lpstr>airports_all</vt:lpstr>
      <vt:lpstr>airports_shortlist</vt:lpstr>
      <vt:lpstr>Cabin_class</vt:lpstr>
      <vt:lpstr>complete</vt:lpstr>
      <vt:lpstr>pb_id</vt:lpstr>
      <vt:lpstr>PB_list</vt:lpstr>
      <vt:lpstr>Version!Print_Area</vt:lpstr>
      <vt:lpstr>Return</vt:lpstr>
      <vt:lpstr>year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Liam P Ó Cléirigh</dc:creator>
  <cp:lastModifiedBy>Mellett David</cp:lastModifiedBy>
  <dcterms:created xsi:type="dcterms:W3CDTF">2021-12-14T17:03:53Z</dcterms:created>
  <dcterms:modified xsi:type="dcterms:W3CDTF">2022-02-03T14:40:56Z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0x010100EA4F4AEDFA444D4B8851FFBB63E39893</vt:lpwstr>
  </property>
</Properties>
</file>